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https://d.docs.live.net/038dd262e8745b0b/เอกสาร/Project Data/Project 1 (Gayanara  Toko Fashion Online)/Tingkat Menengah/"/>
    </mc:Choice>
  </mc:AlternateContent>
  <xr:revisionPtr revIDLastSave="48" documentId="8_{28D40591-6A34-4F7A-BB2E-465A9993105A}" xr6:coauthVersionLast="45" xr6:coauthVersionMax="45" xr10:uidLastSave="{86B0E316-8844-4BDE-B36D-F978FF40B572}"/>
  <bookViews>
    <workbookView xWindow="-110" yWindow="-110" windowWidth="19420" windowHeight="10300" firstSheet="3" activeTab="7" xr2:uid="{7029B0AC-5A72-4D86-B32B-36812D4EECDF}"/>
  </bookViews>
  <sheets>
    <sheet name="raw_customers" sheetId="2" r:id="rId1"/>
    <sheet name="raw_reviews" sheetId="6" r:id="rId2"/>
    <sheet name="raw_products" sheetId="5" state="hidden" r:id="rId3"/>
    <sheet name="raw_orders" sheetId="4" r:id="rId4"/>
    <sheet name="raw_order_items" sheetId="3" r:id="rId5"/>
    <sheet name="clean_products" sheetId="8" r:id="rId6"/>
    <sheet name="working_table" sheetId="9" r:id="rId7"/>
    <sheet name="Dashboard" sheetId="15" r:id="rId8"/>
    <sheet name="Sheet4" sheetId="10" r:id="rId9"/>
    <sheet name="Sheet7" sheetId="13" r:id="rId10"/>
  </sheets>
  <definedNames>
    <definedName name="ExternalData_1" localSheetId="5" hidden="1">clean_products!$A$1:$I$301</definedName>
    <definedName name="ExternalData_1" localSheetId="0" hidden="1">raw_customers!$A$1:$I$801</definedName>
    <definedName name="ExternalData_1" localSheetId="4" hidden="1">raw_order_items!$A$1:$F$4987</definedName>
    <definedName name="ExternalData_1" localSheetId="3" hidden="1">raw_orders!$A$1:$L$3001</definedName>
    <definedName name="ExternalData_1" localSheetId="2" hidden="1">raw_products!$A$1:$I$301</definedName>
    <definedName name="ExternalData_1" localSheetId="1" hidden="1">raw_reviews!$A$1:$H$1501</definedName>
    <definedName name="NativeTimeline_order_date">#N/A</definedName>
    <definedName name="Slicer_order_status">#N/A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F24" i="15" l="1"/>
  <c r="AE14" i="15"/>
  <c r="AE10" i="15"/>
  <c r="AG29" i="15"/>
  <c r="AF5" i="15"/>
  <c r="C2" i="9" l="1"/>
  <c r="C3" i="9"/>
  <c r="C4"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C686" i="9"/>
  <c r="C687" i="9"/>
  <c r="C688" i="9"/>
  <c r="C689" i="9"/>
  <c r="C690" i="9"/>
  <c r="C691" i="9"/>
  <c r="C692" i="9"/>
  <c r="C693" i="9"/>
  <c r="C694" i="9"/>
  <c r="C695" i="9"/>
  <c r="C696" i="9"/>
  <c r="C697" i="9"/>
  <c r="C698" i="9"/>
  <c r="C699" i="9"/>
  <c r="C700" i="9"/>
  <c r="C701" i="9"/>
  <c r="C702" i="9"/>
  <c r="C703" i="9"/>
  <c r="C704" i="9"/>
  <c r="C705" i="9"/>
  <c r="C706" i="9"/>
  <c r="C707" i="9"/>
  <c r="C708" i="9"/>
  <c r="C709" i="9"/>
  <c r="C710" i="9"/>
  <c r="C711" i="9"/>
  <c r="C712" i="9"/>
  <c r="C713" i="9"/>
  <c r="C714" i="9"/>
  <c r="C715" i="9"/>
  <c r="C716" i="9"/>
  <c r="C717" i="9"/>
  <c r="C718" i="9"/>
  <c r="C719" i="9"/>
  <c r="C720" i="9"/>
  <c r="C721" i="9"/>
  <c r="C722" i="9"/>
  <c r="C723" i="9"/>
  <c r="C724" i="9"/>
  <c r="C725" i="9"/>
  <c r="C726" i="9"/>
  <c r="C727" i="9"/>
  <c r="C728" i="9"/>
  <c r="C729" i="9"/>
  <c r="C730" i="9"/>
  <c r="C731" i="9"/>
  <c r="C732" i="9"/>
  <c r="C733" i="9"/>
  <c r="C734" i="9"/>
  <c r="C735" i="9"/>
  <c r="C736" i="9"/>
  <c r="C737" i="9"/>
  <c r="C738" i="9"/>
  <c r="C739" i="9"/>
  <c r="C740" i="9"/>
  <c r="C741" i="9"/>
  <c r="C742" i="9"/>
  <c r="C743" i="9"/>
  <c r="C744" i="9"/>
  <c r="C745" i="9"/>
  <c r="C746" i="9"/>
  <c r="C747" i="9"/>
  <c r="C748" i="9"/>
  <c r="C749" i="9"/>
  <c r="C750" i="9"/>
  <c r="C751" i="9"/>
  <c r="C752" i="9"/>
  <c r="C753" i="9"/>
  <c r="C754" i="9"/>
  <c r="C755" i="9"/>
  <c r="C756" i="9"/>
  <c r="C757" i="9"/>
  <c r="C758" i="9"/>
  <c r="C759" i="9"/>
  <c r="C760" i="9"/>
  <c r="C761" i="9"/>
  <c r="C762" i="9"/>
  <c r="C763" i="9"/>
  <c r="C764" i="9"/>
  <c r="C765" i="9"/>
  <c r="C766" i="9"/>
  <c r="C767" i="9"/>
  <c r="C768" i="9"/>
  <c r="C769" i="9"/>
  <c r="C770" i="9"/>
  <c r="C771" i="9"/>
  <c r="C772" i="9"/>
  <c r="C773" i="9"/>
  <c r="C774" i="9"/>
  <c r="C775" i="9"/>
  <c r="C776" i="9"/>
  <c r="C777" i="9"/>
  <c r="C778" i="9"/>
  <c r="C779" i="9"/>
  <c r="C780" i="9"/>
  <c r="C781" i="9"/>
  <c r="C782" i="9"/>
  <c r="C783" i="9"/>
  <c r="C784" i="9"/>
  <c r="C785" i="9"/>
  <c r="C786" i="9"/>
  <c r="C787" i="9"/>
  <c r="C788" i="9"/>
  <c r="C789" i="9"/>
  <c r="C790" i="9"/>
  <c r="C791" i="9"/>
  <c r="C792" i="9"/>
  <c r="C793" i="9"/>
  <c r="C794" i="9"/>
  <c r="C795" i="9"/>
  <c r="C796" i="9"/>
  <c r="C797" i="9"/>
  <c r="C798" i="9"/>
  <c r="C799" i="9"/>
  <c r="C800" i="9"/>
  <c r="C801" i="9"/>
  <c r="C802" i="9"/>
  <c r="C803" i="9"/>
  <c r="C804" i="9"/>
  <c r="C805" i="9"/>
  <c r="C806" i="9"/>
  <c r="C807" i="9"/>
  <c r="C808" i="9"/>
  <c r="C809" i="9"/>
  <c r="C810" i="9"/>
  <c r="C811" i="9"/>
  <c r="C812" i="9"/>
  <c r="C813" i="9"/>
  <c r="C814" i="9"/>
  <c r="C815" i="9"/>
  <c r="C816" i="9"/>
  <c r="C817" i="9"/>
  <c r="C818" i="9"/>
  <c r="C819" i="9"/>
  <c r="C820" i="9"/>
  <c r="C821" i="9"/>
  <c r="C822" i="9"/>
  <c r="C823" i="9"/>
  <c r="C824" i="9"/>
  <c r="C825" i="9"/>
  <c r="C826" i="9"/>
  <c r="C827" i="9"/>
  <c r="C828" i="9"/>
  <c r="C829" i="9"/>
  <c r="C830" i="9"/>
  <c r="C831" i="9"/>
  <c r="C832" i="9"/>
  <c r="C833" i="9"/>
  <c r="C834" i="9"/>
  <c r="C835" i="9"/>
  <c r="C836" i="9"/>
  <c r="C837" i="9"/>
  <c r="C838" i="9"/>
  <c r="C839" i="9"/>
  <c r="C840" i="9"/>
  <c r="C841" i="9"/>
  <c r="C842" i="9"/>
  <c r="C843" i="9"/>
  <c r="C844" i="9"/>
  <c r="C845" i="9"/>
  <c r="C846" i="9"/>
  <c r="C847" i="9"/>
  <c r="C848" i="9"/>
  <c r="C849" i="9"/>
  <c r="C850" i="9"/>
  <c r="C851" i="9"/>
  <c r="C852" i="9"/>
  <c r="C853" i="9"/>
  <c r="C854" i="9"/>
  <c r="C855" i="9"/>
  <c r="C856" i="9"/>
  <c r="C857" i="9"/>
  <c r="C858" i="9"/>
  <c r="C859" i="9"/>
  <c r="C860" i="9"/>
  <c r="C861" i="9"/>
  <c r="C862" i="9"/>
  <c r="C863" i="9"/>
  <c r="C864" i="9"/>
  <c r="C865" i="9"/>
  <c r="C866" i="9"/>
  <c r="C867" i="9"/>
  <c r="C868" i="9"/>
  <c r="C869" i="9"/>
  <c r="C870" i="9"/>
  <c r="C871" i="9"/>
  <c r="C872" i="9"/>
  <c r="C873" i="9"/>
  <c r="C874" i="9"/>
  <c r="C875" i="9"/>
  <c r="C876" i="9"/>
  <c r="C877" i="9"/>
  <c r="C878" i="9"/>
  <c r="C879" i="9"/>
  <c r="C880" i="9"/>
  <c r="C881" i="9"/>
  <c r="C882" i="9"/>
  <c r="C883" i="9"/>
  <c r="C884" i="9"/>
  <c r="C885" i="9"/>
  <c r="C886" i="9"/>
  <c r="C887" i="9"/>
  <c r="C888" i="9"/>
  <c r="C889" i="9"/>
  <c r="C890" i="9"/>
  <c r="C891" i="9"/>
  <c r="C892" i="9"/>
  <c r="C893" i="9"/>
  <c r="C894" i="9"/>
  <c r="C895" i="9"/>
  <c r="C896" i="9"/>
  <c r="C897" i="9"/>
  <c r="C898" i="9"/>
  <c r="C899" i="9"/>
  <c r="C900" i="9"/>
  <c r="C901" i="9"/>
  <c r="C902" i="9"/>
  <c r="C903" i="9"/>
  <c r="C904" i="9"/>
  <c r="C905" i="9"/>
  <c r="C906" i="9"/>
  <c r="C907" i="9"/>
  <c r="C908" i="9"/>
  <c r="C909" i="9"/>
  <c r="C910" i="9"/>
  <c r="C911" i="9"/>
  <c r="C912" i="9"/>
  <c r="C913" i="9"/>
  <c r="C914" i="9"/>
  <c r="C915" i="9"/>
  <c r="C916" i="9"/>
  <c r="C917" i="9"/>
  <c r="C918" i="9"/>
  <c r="C919" i="9"/>
  <c r="C920" i="9"/>
  <c r="C921" i="9"/>
  <c r="C922" i="9"/>
  <c r="C923" i="9"/>
  <c r="C924" i="9"/>
  <c r="C925" i="9"/>
  <c r="C926" i="9"/>
  <c r="C927" i="9"/>
  <c r="C928" i="9"/>
  <c r="C929" i="9"/>
  <c r="C930" i="9"/>
  <c r="C931" i="9"/>
  <c r="C932" i="9"/>
  <c r="C933" i="9"/>
  <c r="C934" i="9"/>
  <c r="C935" i="9"/>
  <c r="C936" i="9"/>
  <c r="C937" i="9"/>
  <c r="C938" i="9"/>
  <c r="C939" i="9"/>
  <c r="C940" i="9"/>
  <c r="C941" i="9"/>
  <c r="C942" i="9"/>
  <c r="C943" i="9"/>
  <c r="C944" i="9"/>
  <c r="C945" i="9"/>
  <c r="C946" i="9"/>
  <c r="C947" i="9"/>
  <c r="C948" i="9"/>
  <c r="C949" i="9"/>
  <c r="C950" i="9"/>
  <c r="C951" i="9"/>
  <c r="C952" i="9"/>
  <c r="C953" i="9"/>
  <c r="C954" i="9"/>
  <c r="C955" i="9"/>
  <c r="C956" i="9"/>
  <c r="C957" i="9"/>
  <c r="C958" i="9"/>
  <c r="C959" i="9"/>
  <c r="C960" i="9"/>
  <c r="C961" i="9"/>
  <c r="C962" i="9"/>
  <c r="C963" i="9"/>
  <c r="C964" i="9"/>
  <c r="C965" i="9"/>
  <c r="C966" i="9"/>
  <c r="C967" i="9"/>
  <c r="C968" i="9"/>
  <c r="C969" i="9"/>
  <c r="C970" i="9"/>
  <c r="C971" i="9"/>
  <c r="C972" i="9"/>
  <c r="C973" i="9"/>
  <c r="C974" i="9"/>
  <c r="C975" i="9"/>
  <c r="C976" i="9"/>
  <c r="C977" i="9"/>
  <c r="C978" i="9"/>
  <c r="C979" i="9"/>
  <c r="C980" i="9"/>
  <c r="C981" i="9"/>
  <c r="C982" i="9"/>
  <c r="C983" i="9"/>
  <c r="C984" i="9"/>
  <c r="C985" i="9"/>
  <c r="C986" i="9"/>
  <c r="C987" i="9"/>
  <c r="C988" i="9"/>
  <c r="C989" i="9"/>
  <c r="C990" i="9"/>
  <c r="C991" i="9"/>
  <c r="C992" i="9"/>
  <c r="C993" i="9"/>
  <c r="C994" i="9"/>
  <c r="C995" i="9"/>
  <c r="C996" i="9"/>
  <c r="C997" i="9"/>
  <c r="C998" i="9"/>
  <c r="C999" i="9"/>
  <c r="C1000" i="9"/>
  <c r="C1001" i="9"/>
  <c r="C1002" i="9"/>
  <c r="C1003" i="9"/>
  <c r="C1004" i="9"/>
  <c r="C1005" i="9"/>
  <c r="C1006" i="9"/>
  <c r="C1007" i="9"/>
  <c r="C1008" i="9"/>
  <c r="C1009" i="9"/>
  <c r="C1010" i="9"/>
  <c r="C1011" i="9"/>
  <c r="C1012" i="9"/>
  <c r="C1013" i="9"/>
  <c r="C1014" i="9"/>
  <c r="C1015" i="9"/>
  <c r="C1016" i="9"/>
  <c r="C1017" i="9"/>
  <c r="C1018" i="9"/>
  <c r="C1019" i="9"/>
  <c r="C1020" i="9"/>
  <c r="C1021" i="9"/>
  <c r="C1022" i="9"/>
  <c r="C1023" i="9"/>
  <c r="C1024" i="9"/>
  <c r="C1025" i="9"/>
  <c r="C1026" i="9"/>
  <c r="C1027" i="9"/>
  <c r="C1028" i="9"/>
  <c r="C1029" i="9"/>
  <c r="C1030" i="9"/>
  <c r="C1031" i="9"/>
  <c r="C1032" i="9"/>
  <c r="C1033" i="9"/>
  <c r="C1034" i="9"/>
  <c r="C1035" i="9"/>
  <c r="C1036" i="9"/>
  <c r="C1037" i="9"/>
  <c r="C1038" i="9"/>
  <c r="C1039" i="9"/>
  <c r="C1040" i="9"/>
  <c r="C1041" i="9"/>
  <c r="C1042" i="9"/>
  <c r="C1043" i="9"/>
  <c r="C1044" i="9"/>
  <c r="C1045" i="9"/>
  <c r="C1046" i="9"/>
  <c r="C1047" i="9"/>
  <c r="C1048" i="9"/>
  <c r="C1049" i="9"/>
  <c r="C1050" i="9"/>
  <c r="C1051" i="9"/>
  <c r="C1052" i="9"/>
  <c r="C1053" i="9"/>
  <c r="C1054" i="9"/>
  <c r="C1055" i="9"/>
  <c r="C1056" i="9"/>
  <c r="C1057" i="9"/>
  <c r="C1058" i="9"/>
  <c r="C1059" i="9"/>
  <c r="C1060" i="9"/>
  <c r="C1061" i="9"/>
  <c r="C1062" i="9"/>
  <c r="C1063" i="9"/>
  <c r="C1064" i="9"/>
  <c r="C1065" i="9"/>
  <c r="C1066" i="9"/>
  <c r="C1067" i="9"/>
  <c r="C1068" i="9"/>
  <c r="C1069" i="9"/>
  <c r="C1070" i="9"/>
  <c r="C1071" i="9"/>
  <c r="C1072" i="9"/>
  <c r="C1073" i="9"/>
  <c r="C1074" i="9"/>
  <c r="C1075" i="9"/>
  <c r="C1076" i="9"/>
  <c r="C1077" i="9"/>
  <c r="C1078" i="9"/>
  <c r="C1079" i="9"/>
  <c r="C1080" i="9"/>
  <c r="C1081" i="9"/>
  <c r="C1082" i="9"/>
  <c r="C1083" i="9"/>
  <c r="C1084" i="9"/>
  <c r="C1085" i="9"/>
  <c r="C1086" i="9"/>
  <c r="C1087" i="9"/>
  <c r="C1088" i="9"/>
  <c r="C1089" i="9"/>
  <c r="C1090" i="9"/>
  <c r="C1091" i="9"/>
  <c r="C1092" i="9"/>
  <c r="C1093" i="9"/>
  <c r="C1094" i="9"/>
  <c r="C1095" i="9"/>
  <c r="C1096" i="9"/>
  <c r="C1097" i="9"/>
  <c r="C1098" i="9"/>
  <c r="C1099" i="9"/>
  <c r="C1100" i="9"/>
  <c r="C1101" i="9"/>
  <c r="C1102" i="9"/>
  <c r="C1103" i="9"/>
  <c r="C1104" i="9"/>
  <c r="C1105" i="9"/>
  <c r="C1106" i="9"/>
  <c r="C1107" i="9"/>
  <c r="C1108" i="9"/>
  <c r="C1109" i="9"/>
  <c r="C1110" i="9"/>
  <c r="C1111" i="9"/>
  <c r="C1112" i="9"/>
  <c r="C1113" i="9"/>
  <c r="C1114" i="9"/>
  <c r="C1115" i="9"/>
  <c r="C1116" i="9"/>
  <c r="C1117" i="9"/>
  <c r="C1118" i="9"/>
  <c r="C1119" i="9"/>
  <c r="C1120" i="9"/>
  <c r="C1121" i="9"/>
  <c r="C1122" i="9"/>
  <c r="C1123" i="9"/>
  <c r="C1124" i="9"/>
  <c r="C1125" i="9"/>
  <c r="C1126" i="9"/>
  <c r="C1127" i="9"/>
  <c r="C1128" i="9"/>
  <c r="C1129" i="9"/>
  <c r="C1130" i="9"/>
  <c r="C1131" i="9"/>
  <c r="C1132" i="9"/>
  <c r="C1133" i="9"/>
  <c r="C1134" i="9"/>
  <c r="C1135" i="9"/>
  <c r="C1136" i="9"/>
  <c r="C1137" i="9"/>
  <c r="C1138" i="9"/>
  <c r="C1139" i="9"/>
  <c r="C1140" i="9"/>
  <c r="C1141" i="9"/>
  <c r="C1142" i="9"/>
  <c r="C1143" i="9"/>
  <c r="C1144" i="9"/>
  <c r="C1145" i="9"/>
  <c r="C1146" i="9"/>
  <c r="C1147" i="9"/>
  <c r="C1148" i="9"/>
  <c r="C1149" i="9"/>
  <c r="C1150" i="9"/>
  <c r="C1151" i="9"/>
  <c r="C1152" i="9"/>
  <c r="C1153" i="9"/>
  <c r="C1154" i="9"/>
  <c r="C1155" i="9"/>
  <c r="C1156" i="9"/>
  <c r="C1157" i="9"/>
  <c r="C1158" i="9"/>
  <c r="C1159" i="9"/>
  <c r="C1160" i="9"/>
  <c r="C1161" i="9"/>
  <c r="C1162" i="9"/>
  <c r="C1163" i="9"/>
  <c r="C1164" i="9"/>
  <c r="C1165" i="9"/>
  <c r="C1166" i="9"/>
  <c r="C1167" i="9"/>
  <c r="C1168" i="9"/>
  <c r="C1169" i="9"/>
  <c r="C1170" i="9"/>
  <c r="C1171" i="9"/>
  <c r="C1172" i="9"/>
  <c r="C1173" i="9"/>
  <c r="C1174" i="9"/>
  <c r="C1175" i="9"/>
  <c r="C1176" i="9"/>
  <c r="C1177" i="9"/>
  <c r="C1178" i="9"/>
  <c r="C1179" i="9"/>
  <c r="C1180" i="9"/>
  <c r="C1181" i="9"/>
  <c r="C1182" i="9"/>
  <c r="C1183" i="9"/>
  <c r="C1184" i="9"/>
  <c r="C1185" i="9"/>
  <c r="C1186" i="9"/>
  <c r="C1187" i="9"/>
  <c r="C1188" i="9"/>
  <c r="C1189" i="9"/>
  <c r="C1190" i="9"/>
  <c r="C1191" i="9"/>
  <c r="C1192" i="9"/>
  <c r="C1193" i="9"/>
  <c r="C1194" i="9"/>
  <c r="C1195" i="9"/>
  <c r="C1196" i="9"/>
  <c r="C1197" i="9"/>
  <c r="C1198" i="9"/>
  <c r="C1199" i="9"/>
  <c r="C1200" i="9"/>
  <c r="C1201" i="9"/>
  <c r="C1202" i="9"/>
  <c r="C1203" i="9"/>
  <c r="C1204" i="9"/>
  <c r="C1205" i="9"/>
  <c r="C1206" i="9"/>
  <c r="C1207" i="9"/>
  <c r="C1208" i="9"/>
  <c r="C1209" i="9"/>
  <c r="C1210" i="9"/>
  <c r="C1211" i="9"/>
  <c r="C1212" i="9"/>
  <c r="C1213" i="9"/>
  <c r="C1214" i="9"/>
  <c r="C1215" i="9"/>
  <c r="C1216" i="9"/>
  <c r="C1217" i="9"/>
  <c r="C1218" i="9"/>
  <c r="C1219" i="9"/>
  <c r="C1220" i="9"/>
  <c r="C1221" i="9"/>
  <c r="C1222" i="9"/>
  <c r="C1223" i="9"/>
  <c r="C1224" i="9"/>
  <c r="C1225" i="9"/>
  <c r="C1226" i="9"/>
  <c r="C1227" i="9"/>
  <c r="C1228" i="9"/>
  <c r="C1229" i="9"/>
  <c r="C1230" i="9"/>
  <c r="C1231" i="9"/>
  <c r="C1232" i="9"/>
  <c r="C1233" i="9"/>
  <c r="C1234" i="9"/>
  <c r="C1235" i="9"/>
  <c r="C1236" i="9"/>
  <c r="C1237" i="9"/>
  <c r="C1238" i="9"/>
  <c r="C1239" i="9"/>
  <c r="C1240" i="9"/>
  <c r="C1241" i="9"/>
  <c r="C1242" i="9"/>
  <c r="C1243" i="9"/>
  <c r="C1244" i="9"/>
  <c r="C1245" i="9"/>
  <c r="C1246" i="9"/>
  <c r="C1247" i="9"/>
  <c r="C1248" i="9"/>
  <c r="C1249" i="9"/>
  <c r="C1250" i="9"/>
  <c r="C1251" i="9"/>
  <c r="C1252" i="9"/>
  <c r="C1253" i="9"/>
  <c r="C1254" i="9"/>
  <c r="C1255" i="9"/>
  <c r="C1256" i="9"/>
  <c r="C1257" i="9"/>
  <c r="C1258" i="9"/>
  <c r="C1259" i="9"/>
  <c r="C1260" i="9"/>
  <c r="C1261" i="9"/>
  <c r="C1262" i="9"/>
  <c r="C1263" i="9"/>
  <c r="C1264" i="9"/>
  <c r="C1265" i="9"/>
  <c r="C1266" i="9"/>
  <c r="C1267" i="9"/>
  <c r="C1268" i="9"/>
  <c r="C1269" i="9"/>
  <c r="C1270" i="9"/>
  <c r="C1271" i="9"/>
  <c r="C1272" i="9"/>
  <c r="C1273" i="9"/>
  <c r="C1274" i="9"/>
  <c r="C1275" i="9"/>
  <c r="C1276" i="9"/>
  <c r="C1277" i="9"/>
  <c r="C1278" i="9"/>
  <c r="C1279" i="9"/>
  <c r="C1280" i="9"/>
  <c r="C1281" i="9"/>
  <c r="C1282" i="9"/>
  <c r="C1283" i="9"/>
  <c r="C1284" i="9"/>
  <c r="C1285" i="9"/>
  <c r="C1286" i="9"/>
  <c r="C1287" i="9"/>
  <c r="C1288" i="9"/>
  <c r="C1289" i="9"/>
  <c r="C1290" i="9"/>
  <c r="C1291" i="9"/>
  <c r="C1292" i="9"/>
  <c r="C1293" i="9"/>
  <c r="C1294" i="9"/>
  <c r="C1295" i="9"/>
  <c r="C1296" i="9"/>
  <c r="C1297" i="9"/>
  <c r="C1298" i="9"/>
  <c r="C1299" i="9"/>
  <c r="C1300" i="9"/>
  <c r="C1301" i="9"/>
  <c r="C1302" i="9"/>
  <c r="C1303" i="9"/>
  <c r="C1304" i="9"/>
  <c r="C1305" i="9"/>
  <c r="C1306" i="9"/>
  <c r="C1307" i="9"/>
  <c r="C1308" i="9"/>
  <c r="C1309" i="9"/>
  <c r="C1310" i="9"/>
  <c r="C1311" i="9"/>
  <c r="C1312" i="9"/>
  <c r="C1313" i="9"/>
  <c r="C1314" i="9"/>
  <c r="C1315" i="9"/>
  <c r="C1316" i="9"/>
  <c r="C1317" i="9"/>
  <c r="C1318" i="9"/>
  <c r="C1319" i="9"/>
  <c r="C1320" i="9"/>
  <c r="C1321" i="9"/>
  <c r="C1322" i="9"/>
  <c r="C1323" i="9"/>
  <c r="C1324" i="9"/>
  <c r="C1325" i="9"/>
  <c r="C1326" i="9"/>
  <c r="C1327" i="9"/>
  <c r="C1328" i="9"/>
  <c r="C1329" i="9"/>
  <c r="C1330" i="9"/>
  <c r="C1331" i="9"/>
  <c r="C1332" i="9"/>
  <c r="C1333" i="9"/>
  <c r="C1334" i="9"/>
  <c r="C1335" i="9"/>
  <c r="C1336" i="9"/>
  <c r="C1337" i="9"/>
  <c r="C1338" i="9"/>
  <c r="C1339" i="9"/>
  <c r="C1340" i="9"/>
  <c r="C1341" i="9"/>
  <c r="C1342" i="9"/>
  <c r="C1343" i="9"/>
  <c r="C1344" i="9"/>
  <c r="C1345" i="9"/>
  <c r="C1346" i="9"/>
  <c r="C1347" i="9"/>
  <c r="C1348" i="9"/>
  <c r="C1349" i="9"/>
  <c r="C1350" i="9"/>
  <c r="C1351" i="9"/>
  <c r="C1352" i="9"/>
  <c r="C1353" i="9"/>
  <c r="C1354" i="9"/>
  <c r="C1355" i="9"/>
  <c r="C1356" i="9"/>
  <c r="C1357" i="9"/>
  <c r="C1358" i="9"/>
  <c r="C1359" i="9"/>
  <c r="C1360" i="9"/>
  <c r="C1361" i="9"/>
  <c r="C1362" i="9"/>
  <c r="C1363" i="9"/>
  <c r="C1364" i="9"/>
  <c r="C1365" i="9"/>
  <c r="C1366" i="9"/>
  <c r="C1367" i="9"/>
  <c r="C1368" i="9"/>
  <c r="C1369" i="9"/>
  <c r="C1370" i="9"/>
  <c r="C1371" i="9"/>
  <c r="C1372" i="9"/>
  <c r="C1373" i="9"/>
  <c r="C1374" i="9"/>
  <c r="C1375" i="9"/>
  <c r="C1376" i="9"/>
  <c r="C1377" i="9"/>
  <c r="C1378" i="9"/>
  <c r="C1379" i="9"/>
  <c r="C1380" i="9"/>
  <c r="C1381" i="9"/>
  <c r="C1382" i="9"/>
  <c r="C1383" i="9"/>
  <c r="C1384" i="9"/>
  <c r="C1385" i="9"/>
  <c r="C1386" i="9"/>
  <c r="C1387" i="9"/>
  <c r="C1388" i="9"/>
  <c r="C1389" i="9"/>
  <c r="C1390" i="9"/>
  <c r="C1391" i="9"/>
  <c r="C1392" i="9"/>
  <c r="C1393" i="9"/>
  <c r="C1394" i="9"/>
  <c r="C1395" i="9"/>
  <c r="C1396" i="9"/>
  <c r="C1397" i="9"/>
  <c r="C1398" i="9"/>
  <c r="C1399" i="9"/>
  <c r="C1400" i="9"/>
  <c r="C1401" i="9"/>
  <c r="C1402" i="9"/>
  <c r="C1403" i="9"/>
  <c r="C1404" i="9"/>
  <c r="C1405" i="9"/>
  <c r="C1406" i="9"/>
  <c r="C1407" i="9"/>
  <c r="C1408" i="9"/>
  <c r="C1409" i="9"/>
  <c r="C1410" i="9"/>
  <c r="C1411" i="9"/>
  <c r="C1412" i="9"/>
  <c r="C1413" i="9"/>
  <c r="C1414" i="9"/>
  <c r="C1415" i="9"/>
  <c r="C1416" i="9"/>
  <c r="C1417" i="9"/>
  <c r="C1418" i="9"/>
  <c r="C1419" i="9"/>
  <c r="C1420" i="9"/>
  <c r="C1421" i="9"/>
  <c r="C1422" i="9"/>
  <c r="C1423" i="9"/>
  <c r="C1424" i="9"/>
  <c r="C1425" i="9"/>
  <c r="C1426" i="9"/>
  <c r="C1427" i="9"/>
  <c r="C1428" i="9"/>
  <c r="C1429" i="9"/>
  <c r="C1430" i="9"/>
  <c r="C1431" i="9"/>
  <c r="C1432" i="9"/>
  <c r="C1433" i="9"/>
  <c r="C1434" i="9"/>
  <c r="C1435" i="9"/>
  <c r="C1436" i="9"/>
  <c r="C1437" i="9"/>
  <c r="C1438" i="9"/>
  <c r="C1439" i="9"/>
  <c r="C1440" i="9"/>
  <c r="C1441" i="9"/>
  <c r="C1442" i="9"/>
  <c r="C1443" i="9"/>
  <c r="C1444" i="9"/>
  <c r="C1445" i="9"/>
  <c r="C1446" i="9"/>
  <c r="C1447" i="9"/>
  <c r="C1448" i="9"/>
  <c r="C1449" i="9"/>
  <c r="C1450" i="9"/>
  <c r="C1451" i="9"/>
  <c r="C1452" i="9"/>
  <c r="C1453" i="9"/>
  <c r="C1454" i="9"/>
  <c r="C1455" i="9"/>
  <c r="C1456" i="9"/>
  <c r="C1457" i="9"/>
  <c r="C1458" i="9"/>
  <c r="C1459" i="9"/>
  <c r="C1460" i="9"/>
  <c r="C1461" i="9"/>
  <c r="C1462" i="9"/>
  <c r="C1463" i="9"/>
  <c r="C1464" i="9"/>
  <c r="C1465" i="9"/>
  <c r="C1466" i="9"/>
  <c r="C1467" i="9"/>
  <c r="C1468" i="9"/>
  <c r="C1469" i="9"/>
  <c r="C1470" i="9"/>
  <c r="C1471" i="9"/>
  <c r="C1472" i="9"/>
  <c r="C1473" i="9"/>
  <c r="C1474" i="9"/>
  <c r="C1475" i="9"/>
  <c r="C1476" i="9"/>
  <c r="C1477" i="9"/>
  <c r="C1478" i="9"/>
  <c r="C1479" i="9"/>
  <c r="C1480" i="9"/>
  <c r="C1481" i="9"/>
  <c r="C1482" i="9"/>
  <c r="C1483" i="9"/>
  <c r="C1484" i="9"/>
  <c r="C1485" i="9"/>
  <c r="C1486" i="9"/>
  <c r="C1487" i="9"/>
  <c r="C1488" i="9"/>
  <c r="C1489" i="9"/>
  <c r="C1490" i="9"/>
  <c r="C1491" i="9"/>
  <c r="C1492" i="9"/>
  <c r="C1493" i="9"/>
  <c r="C1494" i="9"/>
  <c r="C1495" i="9"/>
  <c r="C1496" i="9"/>
  <c r="C1497" i="9"/>
  <c r="C1498" i="9"/>
  <c r="C1499" i="9"/>
  <c r="C1500" i="9"/>
  <c r="C1501" i="9"/>
  <c r="C1502" i="9"/>
  <c r="C1503" i="9"/>
  <c r="C1504" i="9"/>
  <c r="C1505" i="9"/>
  <c r="C1506" i="9"/>
  <c r="C1507" i="9"/>
  <c r="C1508" i="9"/>
  <c r="C1509" i="9"/>
  <c r="C1510" i="9"/>
  <c r="C1511" i="9"/>
  <c r="C1512" i="9"/>
  <c r="C1513" i="9"/>
  <c r="C1514" i="9"/>
  <c r="C1515" i="9"/>
  <c r="C1516" i="9"/>
  <c r="C1517" i="9"/>
  <c r="C1518" i="9"/>
  <c r="C1519" i="9"/>
  <c r="C1520" i="9"/>
  <c r="C1521" i="9"/>
  <c r="C1522" i="9"/>
  <c r="C1523" i="9"/>
  <c r="C1524" i="9"/>
  <c r="C1525" i="9"/>
  <c r="C1526" i="9"/>
  <c r="C1527" i="9"/>
  <c r="C1528" i="9"/>
  <c r="C1529" i="9"/>
  <c r="C1530" i="9"/>
  <c r="C1531" i="9"/>
  <c r="C1532" i="9"/>
  <c r="C1533" i="9"/>
  <c r="C1534" i="9"/>
  <c r="C1535" i="9"/>
  <c r="C1536" i="9"/>
  <c r="C1537" i="9"/>
  <c r="C1538" i="9"/>
  <c r="C1539" i="9"/>
  <c r="C1540" i="9"/>
  <c r="C1541" i="9"/>
  <c r="C1542" i="9"/>
  <c r="C1543" i="9"/>
  <c r="C1544" i="9"/>
  <c r="C1545" i="9"/>
  <c r="C1546" i="9"/>
  <c r="C1547" i="9"/>
  <c r="C1548" i="9"/>
  <c r="C1549" i="9"/>
  <c r="C1550" i="9"/>
  <c r="C1551" i="9"/>
  <c r="C1552" i="9"/>
  <c r="C1553" i="9"/>
  <c r="C1554" i="9"/>
  <c r="C1555" i="9"/>
  <c r="C1556" i="9"/>
  <c r="C1557" i="9"/>
  <c r="C1558" i="9"/>
  <c r="C1559" i="9"/>
  <c r="C1560" i="9"/>
  <c r="C1561" i="9"/>
  <c r="C1562" i="9"/>
  <c r="C1563" i="9"/>
  <c r="C1564" i="9"/>
  <c r="C1565" i="9"/>
  <c r="C1566" i="9"/>
  <c r="C1567" i="9"/>
  <c r="C1568" i="9"/>
  <c r="C1569" i="9"/>
  <c r="C1570" i="9"/>
  <c r="C1571" i="9"/>
  <c r="C1572" i="9"/>
  <c r="C1573" i="9"/>
  <c r="C1574" i="9"/>
  <c r="C1575" i="9"/>
  <c r="C1576" i="9"/>
  <c r="C1577" i="9"/>
  <c r="C1578" i="9"/>
  <c r="C1579" i="9"/>
  <c r="C1580" i="9"/>
  <c r="C1581" i="9"/>
  <c r="C1582" i="9"/>
  <c r="C1583" i="9"/>
  <c r="C1584" i="9"/>
  <c r="C1585" i="9"/>
  <c r="C1586" i="9"/>
  <c r="C1587" i="9"/>
  <c r="C1588" i="9"/>
  <c r="C1589" i="9"/>
  <c r="C1590" i="9"/>
  <c r="C1591" i="9"/>
  <c r="C1592" i="9"/>
  <c r="C1593" i="9"/>
  <c r="C1594" i="9"/>
  <c r="C1595" i="9"/>
  <c r="C1596" i="9"/>
  <c r="C1597" i="9"/>
  <c r="C1598" i="9"/>
  <c r="C1599" i="9"/>
  <c r="C1600" i="9"/>
  <c r="C1601" i="9"/>
  <c r="C1602" i="9"/>
  <c r="C1603" i="9"/>
  <c r="C1604" i="9"/>
  <c r="C1605" i="9"/>
  <c r="C1606" i="9"/>
  <c r="C1607" i="9"/>
  <c r="C1608" i="9"/>
  <c r="C1609" i="9"/>
  <c r="C1610" i="9"/>
  <c r="C1611" i="9"/>
  <c r="C1612" i="9"/>
  <c r="C1613" i="9"/>
  <c r="C1614" i="9"/>
  <c r="C1615" i="9"/>
  <c r="C1616" i="9"/>
  <c r="C1617" i="9"/>
  <c r="C1618" i="9"/>
  <c r="C1619" i="9"/>
  <c r="C1620" i="9"/>
  <c r="C1621" i="9"/>
  <c r="C1622" i="9"/>
  <c r="C1623" i="9"/>
  <c r="C1624" i="9"/>
  <c r="C1625" i="9"/>
  <c r="C1626" i="9"/>
  <c r="C1627" i="9"/>
  <c r="C1628" i="9"/>
  <c r="C1629" i="9"/>
  <c r="C1630" i="9"/>
  <c r="C1631" i="9"/>
  <c r="C1632" i="9"/>
  <c r="C1633" i="9"/>
  <c r="C1634" i="9"/>
  <c r="C1635" i="9"/>
  <c r="C1636" i="9"/>
  <c r="C1637" i="9"/>
  <c r="C1638" i="9"/>
  <c r="C1639" i="9"/>
  <c r="C1640" i="9"/>
  <c r="C1641" i="9"/>
  <c r="C1642" i="9"/>
  <c r="C1643" i="9"/>
  <c r="C1644" i="9"/>
  <c r="C1645" i="9"/>
  <c r="C1646" i="9"/>
  <c r="C1647" i="9"/>
  <c r="C1648" i="9"/>
  <c r="C1649" i="9"/>
  <c r="C1650" i="9"/>
  <c r="C1651" i="9"/>
  <c r="C1652" i="9"/>
  <c r="C1653" i="9"/>
  <c r="C1654" i="9"/>
  <c r="C1655" i="9"/>
  <c r="C1656" i="9"/>
  <c r="C1657" i="9"/>
  <c r="C1658" i="9"/>
  <c r="C1659" i="9"/>
  <c r="C1660" i="9"/>
  <c r="C1661" i="9"/>
  <c r="C1662" i="9"/>
  <c r="C1663" i="9"/>
  <c r="C1664" i="9"/>
  <c r="C1665" i="9"/>
  <c r="C1666" i="9"/>
  <c r="C1667" i="9"/>
  <c r="C1668" i="9"/>
  <c r="C1669" i="9"/>
  <c r="C1670" i="9"/>
  <c r="C1671" i="9"/>
  <c r="C1672" i="9"/>
  <c r="C1673" i="9"/>
  <c r="C1674" i="9"/>
  <c r="C1675" i="9"/>
  <c r="C1676" i="9"/>
  <c r="C1677" i="9"/>
  <c r="C1678" i="9"/>
  <c r="C1679" i="9"/>
  <c r="C1680" i="9"/>
  <c r="C1681" i="9"/>
  <c r="C1682" i="9"/>
  <c r="C1683" i="9"/>
  <c r="C1684" i="9"/>
  <c r="C1685" i="9"/>
  <c r="C1686" i="9"/>
  <c r="C1687" i="9"/>
  <c r="C1688" i="9"/>
  <c r="C1689" i="9"/>
  <c r="C1690" i="9"/>
  <c r="C1691" i="9"/>
  <c r="C1692" i="9"/>
  <c r="C1693" i="9"/>
  <c r="C1694" i="9"/>
  <c r="C1695" i="9"/>
  <c r="C1696" i="9"/>
  <c r="C1697" i="9"/>
  <c r="C1698" i="9"/>
  <c r="C1699" i="9"/>
  <c r="C1700" i="9"/>
  <c r="C1701" i="9"/>
  <c r="C1702" i="9"/>
  <c r="C1703" i="9"/>
  <c r="C1704" i="9"/>
  <c r="C1705" i="9"/>
  <c r="C1706" i="9"/>
  <c r="C1707" i="9"/>
  <c r="C1708" i="9"/>
  <c r="C1709" i="9"/>
  <c r="C1710" i="9"/>
  <c r="C1711" i="9"/>
  <c r="C1712" i="9"/>
  <c r="C1713" i="9"/>
  <c r="C1714" i="9"/>
  <c r="C1715" i="9"/>
  <c r="C1716" i="9"/>
  <c r="C1717" i="9"/>
  <c r="C1718" i="9"/>
  <c r="C1719" i="9"/>
  <c r="C1720" i="9"/>
  <c r="C1721" i="9"/>
  <c r="C1722" i="9"/>
  <c r="C1723" i="9"/>
  <c r="C1724" i="9"/>
  <c r="C1725" i="9"/>
  <c r="C1726" i="9"/>
  <c r="C1727" i="9"/>
  <c r="C1728" i="9"/>
  <c r="C1729" i="9"/>
  <c r="C1730" i="9"/>
  <c r="C1731" i="9"/>
  <c r="C1732" i="9"/>
  <c r="C1733" i="9"/>
  <c r="C1734" i="9"/>
  <c r="C1735" i="9"/>
  <c r="C1736" i="9"/>
  <c r="C1737" i="9"/>
  <c r="C1738" i="9"/>
  <c r="C1739" i="9"/>
  <c r="C1740" i="9"/>
  <c r="C1741" i="9"/>
  <c r="C1742" i="9"/>
  <c r="C1743" i="9"/>
  <c r="C1744" i="9"/>
  <c r="C1745" i="9"/>
  <c r="C1746" i="9"/>
  <c r="C1747" i="9"/>
  <c r="C1748" i="9"/>
  <c r="C1749" i="9"/>
  <c r="C1750" i="9"/>
  <c r="C1751" i="9"/>
  <c r="C1752" i="9"/>
  <c r="C1753" i="9"/>
  <c r="C1754" i="9"/>
  <c r="C1755" i="9"/>
  <c r="C1756" i="9"/>
  <c r="C1757" i="9"/>
  <c r="C1758" i="9"/>
  <c r="C1759" i="9"/>
  <c r="C1760" i="9"/>
  <c r="C1761" i="9"/>
  <c r="C1762" i="9"/>
  <c r="C1763" i="9"/>
  <c r="C1764" i="9"/>
  <c r="C1765" i="9"/>
  <c r="C1766" i="9"/>
  <c r="C1767" i="9"/>
  <c r="C1768" i="9"/>
  <c r="C1769" i="9"/>
  <c r="C1770" i="9"/>
  <c r="C1771" i="9"/>
  <c r="C1772" i="9"/>
  <c r="C1773" i="9"/>
  <c r="C1774" i="9"/>
  <c r="C1775" i="9"/>
  <c r="C1776" i="9"/>
  <c r="C1777" i="9"/>
  <c r="C1778" i="9"/>
  <c r="C1779" i="9"/>
  <c r="C1780" i="9"/>
  <c r="C1781" i="9"/>
  <c r="C1782" i="9"/>
  <c r="C1783" i="9"/>
  <c r="C1784" i="9"/>
  <c r="C1785" i="9"/>
  <c r="C1786" i="9"/>
  <c r="C1787" i="9"/>
  <c r="C1788" i="9"/>
  <c r="C1789" i="9"/>
  <c r="C1790" i="9"/>
  <c r="C1791" i="9"/>
  <c r="C1792" i="9"/>
  <c r="C1793" i="9"/>
  <c r="C1794" i="9"/>
  <c r="C1795" i="9"/>
  <c r="C1796" i="9"/>
  <c r="C1797" i="9"/>
  <c r="C1798" i="9"/>
  <c r="C1799" i="9"/>
  <c r="C1800" i="9"/>
  <c r="C1801" i="9"/>
  <c r="C1802" i="9"/>
  <c r="C1803" i="9"/>
  <c r="C1804" i="9"/>
  <c r="C1805" i="9"/>
  <c r="C1806" i="9"/>
  <c r="C1807" i="9"/>
  <c r="C1808" i="9"/>
  <c r="C1809" i="9"/>
  <c r="C1810" i="9"/>
  <c r="C1811" i="9"/>
  <c r="C1812" i="9"/>
  <c r="C1813" i="9"/>
  <c r="C1814" i="9"/>
  <c r="C1815" i="9"/>
  <c r="C1816" i="9"/>
  <c r="C1817" i="9"/>
  <c r="C1818" i="9"/>
  <c r="C1819" i="9"/>
  <c r="C1820" i="9"/>
  <c r="C1821" i="9"/>
  <c r="C1822" i="9"/>
  <c r="C1823" i="9"/>
  <c r="C1824" i="9"/>
  <c r="C1825" i="9"/>
  <c r="C1826" i="9"/>
  <c r="C1827" i="9"/>
  <c r="C1828" i="9"/>
  <c r="C1829" i="9"/>
  <c r="C1830" i="9"/>
  <c r="C1831" i="9"/>
  <c r="C1832" i="9"/>
  <c r="C1833" i="9"/>
  <c r="C1834" i="9"/>
  <c r="C1835" i="9"/>
  <c r="C1836" i="9"/>
  <c r="C1837" i="9"/>
  <c r="C1838" i="9"/>
  <c r="C1839" i="9"/>
  <c r="C1840" i="9"/>
  <c r="C1841" i="9"/>
  <c r="C1842" i="9"/>
  <c r="C1843" i="9"/>
  <c r="C1844" i="9"/>
  <c r="C1845" i="9"/>
  <c r="C1846" i="9"/>
  <c r="C1847" i="9"/>
  <c r="C1848" i="9"/>
  <c r="C1849" i="9"/>
  <c r="C1850" i="9"/>
  <c r="C1851" i="9"/>
  <c r="C1852" i="9"/>
  <c r="C1853" i="9"/>
  <c r="C1854" i="9"/>
  <c r="C1855" i="9"/>
  <c r="C1856" i="9"/>
  <c r="C1857" i="9"/>
  <c r="C1858" i="9"/>
  <c r="C1859" i="9"/>
  <c r="C1860" i="9"/>
  <c r="C1861" i="9"/>
  <c r="C1862" i="9"/>
  <c r="C1863" i="9"/>
  <c r="C1864" i="9"/>
  <c r="C1865" i="9"/>
  <c r="C1866" i="9"/>
  <c r="C1867" i="9"/>
  <c r="C1868" i="9"/>
  <c r="C1869" i="9"/>
  <c r="C1870" i="9"/>
  <c r="C1871" i="9"/>
  <c r="C1872" i="9"/>
  <c r="C1873" i="9"/>
  <c r="C1874" i="9"/>
  <c r="C1875" i="9"/>
  <c r="C1876" i="9"/>
  <c r="C1877" i="9"/>
  <c r="C1878" i="9"/>
  <c r="C1879" i="9"/>
  <c r="C1880" i="9"/>
  <c r="C1881" i="9"/>
  <c r="C1882" i="9"/>
  <c r="C1883" i="9"/>
  <c r="C1884" i="9"/>
  <c r="C1885" i="9"/>
  <c r="C1886" i="9"/>
  <c r="C1887" i="9"/>
  <c r="C1888" i="9"/>
  <c r="C1889" i="9"/>
  <c r="C1890" i="9"/>
  <c r="C1891" i="9"/>
  <c r="C1892" i="9"/>
  <c r="C1893" i="9"/>
  <c r="C1894" i="9"/>
  <c r="C1895" i="9"/>
  <c r="C1896" i="9"/>
  <c r="C1897" i="9"/>
  <c r="C1898" i="9"/>
  <c r="C1899" i="9"/>
  <c r="C1900" i="9"/>
  <c r="C1901" i="9"/>
  <c r="C1902" i="9"/>
  <c r="C1903" i="9"/>
  <c r="C1904" i="9"/>
  <c r="C1905" i="9"/>
  <c r="C1906" i="9"/>
  <c r="C1907" i="9"/>
  <c r="C1908" i="9"/>
  <c r="C1909" i="9"/>
  <c r="C1910" i="9"/>
  <c r="C1911" i="9"/>
  <c r="C1912" i="9"/>
  <c r="C1913" i="9"/>
  <c r="C1914" i="9"/>
  <c r="C1915" i="9"/>
  <c r="C1916" i="9"/>
  <c r="C1917" i="9"/>
  <c r="C1918" i="9"/>
  <c r="C1919" i="9"/>
  <c r="C1920" i="9"/>
  <c r="C1921" i="9"/>
  <c r="C1922" i="9"/>
  <c r="C1923" i="9"/>
  <c r="C1924" i="9"/>
  <c r="C1925" i="9"/>
  <c r="C1926" i="9"/>
  <c r="C1927" i="9"/>
  <c r="C1928" i="9"/>
  <c r="C1929" i="9"/>
  <c r="C1930" i="9"/>
  <c r="C1931" i="9"/>
  <c r="C1932" i="9"/>
  <c r="C1933" i="9"/>
  <c r="C1934" i="9"/>
  <c r="C1935" i="9"/>
  <c r="C1936" i="9"/>
  <c r="C1937" i="9"/>
  <c r="C1938" i="9"/>
  <c r="C1939" i="9"/>
  <c r="C1940" i="9"/>
  <c r="C1941" i="9"/>
  <c r="C1942" i="9"/>
  <c r="C1943" i="9"/>
  <c r="C1944" i="9"/>
  <c r="C1945" i="9"/>
  <c r="C1946" i="9"/>
  <c r="C1947" i="9"/>
  <c r="C1948" i="9"/>
  <c r="C1949" i="9"/>
  <c r="C1950" i="9"/>
  <c r="C1951" i="9"/>
  <c r="C1952" i="9"/>
  <c r="C1953" i="9"/>
  <c r="C1954" i="9"/>
  <c r="C1955" i="9"/>
  <c r="C1956" i="9"/>
  <c r="C1957" i="9"/>
  <c r="C1958" i="9"/>
  <c r="C1959" i="9"/>
  <c r="C1960" i="9"/>
  <c r="C1961" i="9"/>
  <c r="C1962" i="9"/>
  <c r="C1963" i="9"/>
  <c r="C1964" i="9"/>
  <c r="C1965" i="9"/>
  <c r="C1966" i="9"/>
  <c r="C1967" i="9"/>
  <c r="C1968" i="9"/>
  <c r="C1969" i="9"/>
  <c r="C1970" i="9"/>
  <c r="C1971" i="9"/>
  <c r="C1972" i="9"/>
  <c r="C1973" i="9"/>
  <c r="C1974" i="9"/>
  <c r="C1975" i="9"/>
  <c r="C1976" i="9"/>
  <c r="C1977" i="9"/>
  <c r="C1978" i="9"/>
  <c r="C1979" i="9"/>
  <c r="C1980" i="9"/>
  <c r="C1981" i="9"/>
  <c r="C1982" i="9"/>
  <c r="C1983" i="9"/>
  <c r="C1984" i="9"/>
  <c r="C1985" i="9"/>
  <c r="C1986" i="9"/>
  <c r="C1987" i="9"/>
  <c r="C1988" i="9"/>
  <c r="C1989" i="9"/>
  <c r="C1990" i="9"/>
  <c r="C1991" i="9"/>
  <c r="C1992" i="9"/>
  <c r="C1993" i="9"/>
  <c r="C1994" i="9"/>
  <c r="C1995" i="9"/>
  <c r="C1996" i="9"/>
  <c r="C1997" i="9"/>
  <c r="C1998" i="9"/>
  <c r="C1999" i="9"/>
  <c r="C2000" i="9"/>
  <c r="C2001" i="9"/>
  <c r="C2002" i="9"/>
  <c r="C2003" i="9"/>
  <c r="C2004" i="9"/>
  <c r="C2005" i="9"/>
  <c r="C2006" i="9"/>
  <c r="C2007" i="9"/>
  <c r="C2008" i="9"/>
  <c r="C2009" i="9"/>
  <c r="C2010" i="9"/>
  <c r="C2011" i="9"/>
  <c r="C2012" i="9"/>
  <c r="C2013" i="9"/>
  <c r="C2014" i="9"/>
  <c r="C2015" i="9"/>
  <c r="C2016" i="9"/>
  <c r="C2017" i="9"/>
  <c r="C2018" i="9"/>
  <c r="C2019" i="9"/>
  <c r="C2020" i="9"/>
  <c r="C2021" i="9"/>
  <c r="C2022" i="9"/>
  <c r="C2023" i="9"/>
  <c r="C2024" i="9"/>
  <c r="C2025" i="9"/>
  <c r="C2026" i="9"/>
  <c r="C2027" i="9"/>
  <c r="C2028" i="9"/>
  <c r="C2029" i="9"/>
  <c r="C2030" i="9"/>
  <c r="C2031" i="9"/>
  <c r="C2032" i="9"/>
  <c r="C2033" i="9"/>
  <c r="C2034" i="9"/>
  <c r="C2035" i="9"/>
  <c r="C2036" i="9"/>
  <c r="C2037" i="9"/>
  <c r="C2038" i="9"/>
  <c r="C2039" i="9"/>
  <c r="C2040" i="9"/>
  <c r="C2041" i="9"/>
  <c r="C2042" i="9"/>
  <c r="C2043" i="9"/>
  <c r="C2044" i="9"/>
  <c r="C2045" i="9"/>
  <c r="C2046" i="9"/>
  <c r="C2047" i="9"/>
  <c r="C2048" i="9"/>
  <c r="C2049" i="9"/>
  <c r="C2050" i="9"/>
  <c r="C2051" i="9"/>
  <c r="C2052" i="9"/>
  <c r="C2053" i="9"/>
  <c r="C2054" i="9"/>
  <c r="C2055" i="9"/>
  <c r="C2056" i="9"/>
  <c r="C2057" i="9"/>
  <c r="C2058" i="9"/>
  <c r="C2059" i="9"/>
  <c r="C2060" i="9"/>
  <c r="C2061" i="9"/>
  <c r="C2062" i="9"/>
  <c r="C2063" i="9"/>
  <c r="C2064" i="9"/>
  <c r="C2065" i="9"/>
  <c r="C2066" i="9"/>
  <c r="C2067" i="9"/>
  <c r="C2068" i="9"/>
  <c r="C2069" i="9"/>
  <c r="C2070" i="9"/>
  <c r="C2071" i="9"/>
  <c r="C2072" i="9"/>
  <c r="C2073" i="9"/>
  <c r="C2074" i="9"/>
  <c r="C2075" i="9"/>
  <c r="C2076" i="9"/>
  <c r="C2077" i="9"/>
  <c r="C2078" i="9"/>
  <c r="C2079" i="9"/>
  <c r="C2080" i="9"/>
  <c r="C2081" i="9"/>
  <c r="C2082" i="9"/>
  <c r="C2083" i="9"/>
  <c r="C2084" i="9"/>
  <c r="C2085" i="9"/>
  <c r="C2086" i="9"/>
  <c r="C2087" i="9"/>
  <c r="C2088" i="9"/>
  <c r="C2089" i="9"/>
  <c r="C2090" i="9"/>
  <c r="C2091" i="9"/>
  <c r="C2092" i="9"/>
  <c r="C2093" i="9"/>
  <c r="C2094" i="9"/>
  <c r="C2095" i="9"/>
  <c r="C2096" i="9"/>
  <c r="C2097" i="9"/>
  <c r="C2098" i="9"/>
  <c r="C2099" i="9"/>
  <c r="C2100" i="9"/>
  <c r="C2101" i="9"/>
  <c r="C2102" i="9"/>
  <c r="C2103" i="9"/>
  <c r="C2104" i="9"/>
  <c r="C2105" i="9"/>
  <c r="C2106" i="9"/>
  <c r="C2107" i="9"/>
  <c r="C2108" i="9"/>
  <c r="C2109" i="9"/>
  <c r="C2110" i="9"/>
  <c r="C2111" i="9"/>
  <c r="C2112" i="9"/>
  <c r="C2113" i="9"/>
  <c r="C2114" i="9"/>
  <c r="C2115" i="9"/>
  <c r="C2116" i="9"/>
  <c r="C2117" i="9"/>
  <c r="C2118" i="9"/>
  <c r="C2119" i="9"/>
  <c r="C2120" i="9"/>
  <c r="C2121" i="9"/>
  <c r="C2122" i="9"/>
  <c r="C2123" i="9"/>
  <c r="C2124" i="9"/>
  <c r="C2125" i="9"/>
  <c r="C2126" i="9"/>
  <c r="C2127" i="9"/>
  <c r="C2128" i="9"/>
  <c r="C2129" i="9"/>
  <c r="C2130" i="9"/>
  <c r="C2131" i="9"/>
  <c r="C2132" i="9"/>
  <c r="C2133" i="9"/>
  <c r="C2134" i="9"/>
  <c r="C2135" i="9"/>
  <c r="C2136" i="9"/>
  <c r="C2137" i="9"/>
  <c r="C2138" i="9"/>
  <c r="C2139" i="9"/>
  <c r="C2140" i="9"/>
  <c r="C2141" i="9"/>
  <c r="C2142" i="9"/>
  <c r="C2143" i="9"/>
  <c r="C2144" i="9"/>
  <c r="C2145" i="9"/>
  <c r="C2146" i="9"/>
  <c r="C2147" i="9"/>
  <c r="C2148" i="9"/>
  <c r="C2149" i="9"/>
  <c r="C2150" i="9"/>
  <c r="C2151" i="9"/>
  <c r="C2152" i="9"/>
  <c r="C2153" i="9"/>
  <c r="C2154" i="9"/>
  <c r="C2155" i="9"/>
  <c r="C2156" i="9"/>
  <c r="C2157" i="9"/>
  <c r="C2158" i="9"/>
  <c r="C2159" i="9"/>
  <c r="C2160" i="9"/>
  <c r="C2161" i="9"/>
  <c r="C2162" i="9"/>
  <c r="C2163" i="9"/>
  <c r="C2164" i="9"/>
  <c r="C2165" i="9"/>
  <c r="C2166" i="9"/>
  <c r="C2167" i="9"/>
  <c r="C2168" i="9"/>
  <c r="C2169" i="9"/>
  <c r="C2170" i="9"/>
  <c r="C2171" i="9"/>
  <c r="C2172" i="9"/>
  <c r="C2173" i="9"/>
  <c r="C2174" i="9"/>
  <c r="C2175" i="9"/>
  <c r="C2176" i="9"/>
  <c r="C2177" i="9"/>
  <c r="C2178" i="9"/>
  <c r="C2179" i="9"/>
  <c r="C2180" i="9"/>
  <c r="C2181" i="9"/>
  <c r="C2182" i="9"/>
  <c r="C2183" i="9"/>
  <c r="C2184" i="9"/>
  <c r="C2185" i="9"/>
  <c r="C2186" i="9"/>
  <c r="C2187" i="9"/>
  <c r="C2188" i="9"/>
  <c r="C2189" i="9"/>
  <c r="C2190" i="9"/>
  <c r="C2191" i="9"/>
  <c r="C2192" i="9"/>
  <c r="C2193" i="9"/>
  <c r="C2194" i="9"/>
  <c r="C2195" i="9"/>
  <c r="C2196" i="9"/>
  <c r="C2197" i="9"/>
  <c r="C2198" i="9"/>
  <c r="C2199" i="9"/>
  <c r="C2200" i="9"/>
  <c r="C2201" i="9"/>
  <c r="C2202" i="9"/>
  <c r="C2203" i="9"/>
  <c r="C2204" i="9"/>
  <c r="C2205" i="9"/>
  <c r="C2206" i="9"/>
  <c r="C2207" i="9"/>
  <c r="C2208" i="9"/>
  <c r="C2209" i="9"/>
  <c r="C2210" i="9"/>
  <c r="C2211" i="9"/>
  <c r="C2212" i="9"/>
  <c r="C2213" i="9"/>
  <c r="C2214" i="9"/>
  <c r="C2215" i="9"/>
  <c r="C2216" i="9"/>
  <c r="C2217" i="9"/>
  <c r="C2218" i="9"/>
  <c r="C2219" i="9"/>
  <c r="C2220" i="9"/>
  <c r="C2221" i="9"/>
  <c r="C2222" i="9"/>
  <c r="C2223" i="9"/>
  <c r="C2224" i="9"/>
  <c r="C2225" i="9"/>
  <c r="C2226" i="9"/>
  <c r="C2227" i="9"/>
  <c r="C2228" i="9"/>
  <c r="C2229" i="9"/>
  <c r="C2230" i="9"/>
  <c r="C2231" i="9"/>
  <c r="C2232" i="9"/>
  <c r="C2233" i="9"/>
  <c r="C2234" i="9"/>
  <c r="C2235" i="9"/>
  <c r="C2236" i="9"/>
  <c r="C2237" i="9"/>
  <c r="C2238" i="9"/>
  <c r="C2239" i="9"/>
  <c r="C2240" i="9"/>
  <c r="C2241" i="9"/>
  <c r="C2242" i="9"/>
  <c r="C2243" i="9"/>
  <c r="C2244" i="9"/>
  <c r="C2245" i="9"/>
  <c r="C2246" i="9"/>
  <c r="C2247" i="9"/>
  <c r="C2248" i="9"/>
  <c r="C2249" i="9"/>
  <c r="C2250" i="9"/>
  <c r="C2251" i="9"/>
  <c r="C2252" i="9"/>
  <c r="C2253" i="9"/>
  <c r="C2254" i="9"/>
  <c r="C2255" i="9"/>
  <c r="C2256" i="9"/>
  <c r="C2257" i="9"/>
  <c r="C2258" i="9"/>
  <c r="C2259" i="9"/>
  <c r="C2260" i="9"/>
  <c r="C2261" i="9"/>
  <c r="C2262" i="9"/>
  <c r="C2263" i="9"/>
  <c r="C2264" i="9"/>
  <c r="C2265" i="9"/>
  <c r="C2266" i="9"/>
  <c r="C2267" i="9"/>
  <c r="C2268" i="9"/>
  <c r="C2269" i="9"/>
  <c r="C2270" i="9"/>
  <c r="C2271" i="9"/>
  <c r="C2272" i="9"/>
  <c r="C2273" i="9"/>
  <c r="C2274" i="9"/>
  <c r="C2275" i="9"/>
  <c r="C2276" i="9"/>
  <c r="C2277" i="9"/>
  <c r="C2278" i="9"/>
  <c r="C2279" i="9"/>
  <c r="C2280" i="9"/>
  <c r="C2281" i="9"/>
  <c r="C2282" i="9"/>
  <c r="C2283" i="9"/>
  <c r="C2284" i="9"/>
  <c r="C2285" i="9"/>
  <c r="C2286" i="9"/>
  <c r="C2287" i="9"/>
  <c r="C2288" i="9"/>
  <c r="C2289" i="9"/>
  <c r="C2290" i="9"/>
  <c r="C2291" i="9"/>
  <c r="C2292" i="9"/>
  <c r="C2293" i="9"/>
  <c r="C2294" i="9"/>
  <c r="C2295" i="9"/>
  <c r="C2296" i="9"/>
  <c r="C2297" i="9"/>
  <c r="C2298" i="9"/>
  <c r="C2299" i="9"/>
  <c r="C2300" i="9"/>
  <c r="C2301" i="9"/>
  <c r="C2302" i="9"/>
  <c r="C2303" i="9"/>
  <c r="C2304" i="9"/>
  <c r="C2305" i="9"/>
  <c r="C2306" i="9"/>
  <c r="C2307" i="9"/>
  <c r="C2308" i="9"/>
  <c r="C2309" i="9"/>
  <c r="C2310" i="9"/>
  <c r="C2311" i="9"/>
  <c r="C2312" i="9"/>
  <c r="C2313" i="9"/>
  <c r="C2314" i="9"/>
  <c r="C2315" i="9"/>
  <c r="C2316" i="9"/>
  <c r="C2317" i="9"/>
  <c r="C2318" i="9"/>
  <c r="C2319" i="9"/>
  <c r="C2320" i="9"/>
  <c r="C2321" i="9"/>
  <c r="C2322" i="9"/>
  <c r="C2323" i="9"/>
  <c r="C2324" i="9"/>
  <c r="C2325" i="9"/>
  <c r="C2326" i="9"/>
  <c r="C2327" i="9"/>
  <c r="C2328" i="9"/>
  <c r="C2329" i="9"/>
  <c r="C2330" i="9"/>
  <c r="C2331" i="9"/>
  <c r="C2332" i="9"/>
  <c r="C2333" i="9"/>
  <c r="C2334" i="9"/>
  <c r="C2335" i="9"/>
  <c r="C2336" i="9"/>
  <c r="C2337" i="9"/>
  <c r="C2338" i="9"/>
  <c r="C2339" i="9"/>
  <c r="C2340" i="9"/>
  <c r="C2341" i="9"/>
  <c r="C2342" i="9"/>
  <c r="C2343" i="9"/>
  <c r="C2344" i="9"/>
  <c r="C2345" i="9"/>
  <c r="C2346" i="9"/>
  <c r="C2347" i="9"/>
  <c r="C2348" i="9"/>
  <c r="C2349" i="9"/>
  <c r="C2350" i="9"/>
  <c r="C2351" i="9"/>
  <c r="C2352" i="9"/>
  <c r="C2353" i="9"/>
  <c r="C2354" i="9"/>
  <c r="C2355" i="9"/>
  <c r="C2356" i="9"/>
  <c r="C2357" i="9"/>
  <c r="C2358" i="9"/>
  <c r="C2359" i="9"/>
  <c r="C2360" i="9"/>
  <c r="C2361" i="9"/>
  <c r="C2362" i="9"/>
  <c r="C2363" i="9"/>
  <c r="C2364" i="9"/>
  <c r="C2365" i="9"/>
  <c r="C2366" i="9"/>
  <c r="C2367" i="9"/>
  <c r="C2368" i="9"/>
  <c r="C2369" i="9"/>
  <c r="C2370" i="9"/>
  <c r="C2371" i="9"/>
  <c r="C2372" i="9"/>
  <c r="C2373" i="9"/>
  <c r="C2374" i="9"/>
  <c r="C2375" i="9"/>
  <c r="C2376" i="9"/>
  <c r="C2377" i="9"/>
  <c r="C2378" i="9"/>
  <c r="C2379" i="9"/>
  <c r="C2380" i="9"/>
  <c r="C2381" i="9"/>
  <c r="C2382" i="9"/>
  <c r="C2383" i="9"/>
  <c r="C2384" i="9"/>
  <c r="C2385" i="9"/>
  <c r="C2386" i="9"/>
  <c r="C2387" i="9"/>
  <c r="C2388" i="9"/>
  <c r="C2389" i="9"/>
  <c r="C2390" i="9"/>
  <c r="C2391" i="9"/>
  <c r="C2392" i="9"/>
  <c r="C2393" i="9"/>
  <c r="C2394" i="9"/>
  <c r="C2395" i="9"/>
  <c r="C2396" i="9"/>
  <c r="C2397" i="9"/>
  <c r="C2398" i="9"/>
  <c r="C2399" i="9"/>
  <c r="C2400" i="9"/>
  <c r="C2401" i="9"/>
  <c r="C2402" i="9"/>
  <c r="C2403" i="9"/>
  <c r="C2404" i="9"/>
  <c r="C2405" i="9"/>
  <c r="C2406" i="9"/>
  <c r="C2407" i="9"/>
  <c r="C2408" i="9"/>
  <c r="C2409" i="9"/>
  <c r="C2410" i="9"/>
  <c r="C2411" i="9"/>
  <c r="C2412" i="9"/>
  <c r="C2413" i="9"/>
  <c r="C2414" i="9"/>
  <c r="C2415" i="9"/>
  <c r="C2416" i="9"/>
  <c r="C2417" i="9"/>
  <c r="C2418" i="9"/>
  <c r="C2419" i="9"/>
  <c r="C2420" i="9"/>
  <c r="C2421" i="9"/>
  <c r="C2422" i="9"/>
  <c r="C2423" i="9"/>
  <c r="C2424" i="9"/>
  <c r="C2425" i="9"/>
  <c r="C2426" i="9"/>
  <c r="C2427" i="9"/>
  <c r="C2428" i="9"/>
  <c r="C2429" i="9"/>
  <c r="C2430" i="9"/>
  <c r="C2431" i="9"/>
  <c r="C2432" i="9"/>
  <c r="C2433" i="9"/>
  <c r="C2434" i="9"/>
  <c r="C2435" i="9"/>
  <c r="C2436" i="9"/>
  <c r="C2437" i="9"/>
  <c r="C2438" i="9"/>
  <c r="C2439" i="9"/>
  <c r="C2440" i="9"/>
  <c r="C2441" i="9"/>
  <c r="C2442" i="9"/>
  <c r="C2443" i="9"/>
  <c r="C2444" i="9"/>
  <c r="C2445" i="9"/>
  <c r="C2446" i="9"/>
  <c r="C2447" i="9"/>
  <c r="C2448" i="9"/>
  <c r="C2449" i="9"/>
  <c r="C2450" i="9"/>
  <c r="C2451" i="9"/>
  <c r="C2452" i="9"/>
  <c r="C2453" i="9"/>
  <c r="C2454" i="9"/>
  <c r="C2455" i="9"/>
  <c r="C2456" i="9"/>
  <c r="C2457" i="9"/>
  <c r="C2458" i="9"/>
  <c r="C2459" i="9"/>
  <c r="C2460" i="9"/>
  <c r="C2461" i="9"/>
  <c r="C2462" i="9"/>
  <c r="C2463" i="9"/>
  <c r="C2464" i="9"/>
  <c r="C2465" i="9"/>
  <c r="C2466" i="9"/>
  <c r="C2467" i="9"/>
  <c r="C2468" i="9"/>
  <c r="C2469" i="9"/>
  <c r="C2470" i="9"/>
  <c r="C2471" i="9"/>
  <c r="C2472" i="9"/>
  <c r="C2473" i="9"/>
  <c r="C2474" i="9"/>
  <c r="C2475" i="9"/>
  <c r="C2476" i="9"/>
  <c r="C2477" i="9"/>
  <c r="C2478" i="9"/>
  <c r="C2479" i="9"/>
  <c r="C2480" i="9"/>
  <c r="C2481" i="9"/>
  <c r="C2482" i="9"/>
  <c r="C2483" i="9"/>
  <c r="C2484" i="9"/>
  <c r="C2485" i="9"/>
  <c r="C2486" i="9"/>
  <c r="C2487" i="9"/>
  <c r="C2488" i="9"/>
  <c r="C2489" i="9"/>
  <c r="C2490" i="9"/>
  <c r="C2491" i="9"/>
  <c r="C2492" i="9"/>
  <c r="C2493" i="9"/>
  <c r="C2494" i="9"/>
  <c r="C2495" i="9"/>
  <c r="C2496" i="9"/>
  <c r="C2497" i="9"/>
  <c r="C2498" i="9"/>
  <c r="C2499" i="9"/>
  <c r="C2500" i="9"/>
  <c r="C2501" i="9"/>
  <c r="C2502" i="9"/>
  <c r="C2503" i="9"/>
  <c r="C2504" i="9"/>
  <c r="C2505" i="9"/>
  <c r="C2506" i="9"/>
  <c r="C2507" i="9"/>
  <c r="C2508" i="9"/>
  <c r="C2509" i="9"/>
  <c r="C2510" i="9"/>
  <c r="C2511" i="9"/>
  <c r="C2512" i="9"/>
  <c r="C2513" i="9"/>
  <c r="C2514" i="9"/>
  <c r="C2515" i="9"/>
  <c r="C2516" i="9"/>
  <c r="C2517" i="9"/>
  <c r="C2518" i="9"/>
  <c r="C2519" i="9"/>
  <c r="C2520" i="9"/>
  <c r="C2521" i="9"/>
  <c r="C2522" i="9"/>
  <c r="C2523" i="9"/>
  <c r="C2524" i="9"/>
  <c r="C2525" i="9"/>
  <c r="C2526" i="9"/>
  <c r="C2527" i="9"/>
  <c r="C2528" i="9"/>
  <c r="C2529" i="9"/>
  <c r="C2530" i="9"/>
  <c r="C2531" i="9"/>
  <c r="C2532" i="9"/>
  <c r="C2533" i="9"/>
  <c r="C2534" i="9"/>
  <c r="C2535" i="9"/>
  <c r="C2536" i="9"/>
  <c r="C2537" i="9"/>
  <c r="C2538" i="9"/>
  <c r="C2539" i="9"/>
  <c r="C2540" i="9"/>
  <c r="C2541" i="9"/>
  <c r="C2542" i="9"/>
  <c r="C2543" i="9"/>
  <c r="C2544" i="9"/>
  <c r="C2545" i="9"/>
  <c r="C2546" i="9"/>
  <c r="C2547" i="9"/>
  <c r="C2548" i="9"/>
  <c r="C2549" i="9"/>
  <c r="C2550" i="9"/>
  <c r="C2551" i="9"/>
  <c r="C2552" i="9"/>
  <c r="C2553" i="9"/>
  <c r="C2554" i="9"/>
  <c r="C2555" i="9"/>
  <c r="C2556" i="9"/>
  <c r="C2557" i="9"/>
  <c r="C2558" i="9"/>
  <c r="C2559" i="9"/>
  <c r="C2560" i="9"/>
  <c r="C2561" i="9"/>
  <c r="C2562" i="9"/>
  <c r="C2563" i="9"/>
  <c r="C2564" i="9"/>
  <c r="C2565" i="9"/>
  <c r="C2566" i="9"/>
  <c r="C2567" i="9"/>
  <c r="C2568" i="9"/>
  <c r="C2569" i="9"/>
  <c r="C2570" i="9"/>
  <c r="C2571" i="9"/>
  <c r="C2572" i="9"/>
  <c r="C2573" i="9"/>
  <c r="C2574" i="9"/>
  <c r="C2575" i="9"/>
  <c r="C2576" i="9"/>
  <c r="C2577" i="9"/>
  <c r="C2578" i="9"/>
  <c r="C2579" i="9"/>
  <c r="C2580" i="9"/>
  <c r="C2581" i="9"/>
  <c r="C2582" i="9"/>
  <c r="C2583" i="9"/>
  <c r="C2584" i="9"/>
  <c r="C2585" i="9"/>
  <c r="C2586" i="9"/>
  <c r="C2587" i="9"/>
  <c r="C2588" i="9"/>
  <c r="C2589" i="9"/>
  <c r="C2590" i="9"/>
  <c r="C2591" i="9"/>
  <c r="C2592" i="9"/>
  <c r="C2593" i="9"/>
  <c r="C2594" i="9"/>
  <c r="C2595" i="9"/>
  <c r="C2596" i="9"/>
  <c r="C2597" i="9"/>
  <c r="C2598" i="9"/>
  <c r="C2599" i="9"/>
  <c r="C2600" i="9"/>
  <c r="C2601" i="9"/>
  <c r="C2602" i="9"/>
  <c r="C2603" i="9"/>
  <c r="C2604" i="9"/>
  <c r="C2605" i="9"/>
  <c r="C2606" i="9"/>
  <c r="C2607" i="9"/>
  <c r="C2608" i="9"/>
  <c r="C2609" i="9"/>
  <c r="C2610" i="9"/>
  <c r="C2611" i="9"/>
  <c r="C2612" i="9"/>
  <c r="C2613" i="9"/>
  <c r="C2614" i="9"/>
  <c r="C2615" i="9"/>
  <c r="C2616" i="9"/>
  <c r="C2617" i="9"/>
  <c r="C2618" i="9"/>
  <c r="C2619" i="9"/>
  <c r="C2620" i="9"/>
  <c r="C2621" i="9"/>
  <c r="C2622" i="9"/>
  <c r="C2623" i="9"/>
  <c r="C2624" i="9"/>
  <c r="C2625" i="9"/>
  <c r="C2626" i="9"/>
  <c r="C2627" i="9"/>
  <c r="C2628" i="9"/>
  <c r="C2629" i="9"/>
  <c r="C2630" i="9"/>
  <c r="C2631" i="9"/>
  <c r="C2632" i="9"/>
  <c r="C2633" i="9"/>
  <c r="C2634" i="9"/>
  <c r="C2635" i="9"/>
  <c r="C2636" i="9"/>
  <c r="C2637" i="9"/>
  <c r="C2638" i="9"/>
  <c r="C2639" i="9"/>
  <c r="C2640" i="9"/>
  <c r="C2641" i="9"/>
  <c r="C2642" i="9"/>
  <c r="C2643" i="9"/>
  <c r="C2644" i="9"/>
  <c r="C2645" i="9"/>
  <c r="C2646" i="9"/>
  <c r="C2647" i="9"/>
  <c r="C2648" i="9"/>
  <c r="C2649" i="9"/>
  <c r="C2650" i="9"/>
  <c r="C2651" i="9"/>
  <c r="C2652" i="9"/>
  <c r="C2653" i="9"/>
  <c r="C2654" i="9"/>
  <c r="C2655" i="9"/>
  <c r="C2656" i="9"/>
  <c r="C2657" i="9"/>
  <c r="C2658" i="9"/>
  <c r="C2659" i="9"/>
  <c r="C2660" i="9"/>
  <c r="C2661" i="9"/>
  <c r="C2662" i="9"/>
  <c r="C2663" i="9"/>
  <c r="C2664" i="9"/>
  <c r="C2665" i="9"/>
  <c r="C2666" i="9"/>
  <c r="C2667" i="9"/>
  <c r="C2668" i="9"/>
  <c r="C2669" i="9"/>
  <c r="C2670" i="9"/>
  <c r="C2671" i="9"/>
  <c r="C2672" i="9"/>
  <c r="C2673" i="9"/>
  <c r="C2674" i="9"/>
  <c r="C2675" i="9"/>
  <c r="C2676" i="9"/>
  <c r="C2677" i="9"/>
  <c r="C2678" i="9"/>
  <c r="C2679" i="9"/>
  <c r="C2680" i="9"/>
  <c r="C2681" i="9"/>
  <c r="C2682" i="9"/>
  <c r="C2683" i="9"/>
  <c r="C2684" i="9"/>
  <c r="C2685" i="9"/>
  <c r="C2686" i="9"/>
  <c r="C2687" i="9"/>
  <c r="C2688" i="9"/>
  <c r="C2689" i="9"/>
  <c r="C2690" i="9"/>
  <c r="C2691" i="9"/>
  <c r="C2692" i="9"/>
  <c r="C2693" i="9"/>
  <c r="C2694" i="9"/>
  <c r="C2695" i="9"/>
  <c r="C2696" i="9"/>
  <c r="C2697" i="9"/>
  <c r="C2698" i="9"/>
  <c r="C2699" i="9"/>
  <c r="C2700" i="9"/>
  <c r="C2701" i="9"/>
  <c r="C2702" i="9"/>
  <c r="C2703" i="9"/>
  <c r="C2704" i="9"/>
  <c r="C2705" i="9"/>
  <c r="C2706" i="9"/>
  <c r="C2707" i="9"/>
  <c r="C2708" i="9"/>
  <c r="C2709" i="9"/>
  <c r="C2710" i="9"/>
  <c r="C2711" i="9"/>
  <c r="C2712" i="9"/>
  <c r="C2713" i="9"/>
  <c r="C2714" i="9"/>
  <c r="C2715" i="9"/>
  <c r="C2716" i="9"/>
  <c r="C2717" i="9"/>
  <c r="C2718" i="9"/>
  <c r="C2719" i="9"/>
  <c r="C2720" i="9"/>
  <c r="C2721" i="9"/>
  <c r="C2722" i="9"/>
  <c r="C2723" i="9"/>
  <c r="C2724" i="9"/>
  <c r="C2725" i="9"/>
  <c r="C2726" i="9"/>
  <c r="C2727" i="9"/>
  <c r="C2728" i="9"/>
  <c r="C2729" i="9"/>
  <c r="C2730" i="9"/>
  <c r="C2731" i="9"/>
  <c r="C2732" i="9"/>
  <c r="C2733" i="9"/>
  <c r="C2734" i="9"/>
  <c r="C2735" i="9"/>
  <c r="C2736" i="9"/>
  <c r="C2737" i="9"/>
  <c r="C2738" i="9"/>
  <c r="C2739" i="9"/>
  <c r="C2740" i="9"/>
  <c r="C2741" i="9"/>
  <c r="C2742" i="9"/>
  <c r="C2743" i="9"/>
  <c r="C2744" i="9"/>
  <c r="C2745" i="9"/>
  <c r="C2746" i="9"/>
  <c r="C2747" i="9"/>
  <c r="C2748" i="9"/>
  <c r="C2749" i="9"/>
  <c r="C2750" i="9"/>
  <c r="C2751" i="9"/>
  <c r="C2752" i="9"/>
  <c r="C2753" i="9"/>
  <c r="C2754" i="9"/>
  <c r="C2755" i="9"/>
  <c r="C2756" i="9"/>
  <c r="C2757" i="9"/>
  <c r="C2758" i="9"/>
  <c r="C2759" i="9"/>
  <c r="C2760" i="9"/>
  <c r="C2761" i="9"/>
  <c r="C2762" i="9"/>
  <c r="C2763" i="9"/>
  <c r="C2764" i="9"/>
  <c r="C2765" i="9"/>
  <c r="C2766" i="9"/>
  <c r="C2767" i="9"/>
  <c r="C2768" i="9"/>
  <c r="C2769" i="9"/>
  <c r="C2770" i="9"/>
  <c r="C2771" i="9"/>
  <c r="C2772" i="9"/>
  <c r="C2773" i="9"/>
  <c r="C2774" i="9"/>
  <c r="C2775" i="9"/>
  <c r="C2776" i="9"/>
  <c r="C2777" i="9"/>
  <c r="C2778" i="9"/>
  <c r="C2779" i="9"/>
  <c r="C2780" i="9"/>
  <c r="C2781" i="9"/>
  <c r="C2782" i="9"/>
  <c r="C2783" i="9"/>
  <c r="C2784" i="9"/>
  <c r="C2785" i="9"/>
  <c r="C2786" i="9"/>
  <c r="C2787" i="9"/>
  <c r="C2788" i="9"/>
  <c r="C2789" i="9"/>
  <c r="C2790" i="9"/>
  <c r="C2791" i="9"/>
  <c r="C2792" i="9"/>
  <c r="C2793" i="9"/>
  <c r="C2794" i="9"/>
  <c r="C2795" i="9"/>
  <c r="C2796" i="9"/>
  <c r="C2797" i="9"/>
  <c r="C2798" i="9"/>
  <c r="C2799" i="9"/>
  <c r="C2800" i="9"/>
  <c r="C2801" i="9"/>
  <c r="C2802" i="9"/>
  <c r="C2803" i="9"/>
  <c r="C2804" i="9"/>
  <c r="C2805" i="9"/>
  <c r="C2806" i="9"/>
  <c r="C2807" i="9"/>
  <c r="C2808" i="9"/>
  <c r="C2809" i="9"/>
  <c r="C2810" i="9"/>
  <c r="C2811" i="9"/>
  <c r="C2812" i="9"/>
  <c r="C2813" i="9"/>
  <c r="C2814" i="9"/>
  <c r="C2815" i="9"/>
  <c r="C2816" i="9"/>
  <c r="C2817" i="9"/>
  <c r="C2818" i="9"/>
  <c r="C2819" i="9"/>
  <c r="C2820" i="9"/>
  <c r="C2821" i="9"/>
  <c r="C2822" i="9"/>
  <c r="C2823" i="9"/>
  <c r="C2824" i="9"/>
  <c r="C2825" i="9"/>
  <c r="C2826" i="9"/>
  <c r="C2827" i="9"/>
  <c r="C2828" i="9"/>
  <c r="C2829" i="9"/>
  <c r="C2830" i="9"/>
  <c r="C2831" i="9"/>
  <c r="C2832" i="9"/>
  <c r="C2833" i="9"/>
  <c r="C2834" i="9"/>
  <c r="C2835" i="9"/>
  <c r="C2836" i="9"/>
  <c r="C2837" i="9"/>
  <c r="C2838" i="9"/>
  <c r="C2839" i="9"/>
  <c r="C2840" i="9"/>
  <c r="C2841" i="9"/>
  <c r="C2842" i="9"/>
  <c r="C2843" i="9"/>
  <c r="C2844" i="9"/>
  <c r="C2845" i="9"/>
  <c r="C2846" i="9"/>
  <c r="C2847" i="9"/>
  <c r="C2848" i="9"/>
  <c r="C2849" i="9"/>
  <c r="C2850" i="9"/>
  <c r="C2851" i="9"/>
  <c r="C2852" i="9"/>
  <c r="C2853" i="9"/>
  <c r="C2854" i="9"/>
  <c r="C2855" i="9"/>
  <c r="C2856" i="9"/>
  <c r="C2857" i="9"/>
  <c r="C2858" i="9"/>
  <c r="C2859" i="9"/>
  <c r="C2860" i="9"/>
  <c r="C2861" i="9"/>
  <c r="C2862" i="9"/>
  <c r="C2863" i="9"/>
  <c r="C2864" i="9"/>
  <c r="C2865" i="9"/>
  <c r="C2866" i="9"/>
  <c r="C2867" i="9"/>
  <c r="C2868" i="9"/>
  <c r="C2869" i="9"/>
  <c r="C2870" i="9"/>
  <c r="C2871" i="9"/>
  <c r="C2872" i="9"/>
  <c r="C2873" i="9"/>
  <c r="C2874" i="9"/>
  <c r="C2875" i="9"/>
  <c r="C2876" i="9"/>
  <c r="C2877" i="9"/>
  <c r="C2878" i="9"/>
  <c r="C2879" i="9"/>
  <c r="C2880" i="9"/>
  <c r="C2881" i="9"/>
  <c r="C2882" i="9"/>
  <c r="C2883" i="9"/>
  <c r="C2884" i="9"/>
  <c r="C2885" i="9"/>
  <c r="C2886" i="9"/>
  <c r="C2887" i="9"/>
  <c r="C2888" i="9"/>
  <c r="C2889" i="9"/>
  <c r="C2890" i="9"/>
  <c r="C2891" i="9"/>
  <c r="C2892" i="9"/>
  <c r="C2893" i="9"/>
  <c r="C2894" i="9"/>
  <c r="C2895" i="9"/>
  <c r="C2896" i="9"/>
  <c r="C2897" i="9"/>
  <c r="C2898" i="9"/>
  <c r="C2899" i="9"/>
  <c r="C2900" i="9"/>
  <c r="C2901" i="9"/>
  <c r="C2902" i="9"/>
  <c r="C2903" i="9"/>
  <c r="C2904" i="9"/>
  <c r="C2905" i="9"/>
  <c r="C2906" i="9"/>
  <c r="C2907" i="9"/>
  <c r="C2908" i="9"/>
  <c r="C2909" i="9"/>
  <c r="C2910" i="9"/>
  <c r="C2911" i="9"/>
  <c r="C2912" i="9"/>
  <c r="C2913" i="9"/>
  <c r="C2914" i="9"/>
  <c r="C2915" i="9"/>
  <c r="C2916" i="9"/>
  <c r="C2917" i="9"/>
  <c r="C2918" i="9"/>
  <c r="C2919" i="9"/>
  <c r="C2920" i="9"/>
  <c r="C2921" i="9"/>
  <c r="C2922" i="9"/>
  <c r="C2923" i="9"/>
  <c r="C2924" i="9"/>
  <c r="C2925" i="9"/>
  <c r="C2926" i="9"/>
  <c r="C2927" i="9"/>
  <c r="C2928" i="9"/>
  <c r="C2929" i="9"/>
  <c r="C2930" i="9"/>
  <c r="C2931" i="9"/>
  <c r="C2932" i="9"/>
  <c r="C2933" i="9"/>
  <c r="C2934" i="9"/>
  <c r="C2935" i="9"/>
  <c r="C2936" i="9"/>
  <c r="C2937" i="9"/>
  <c r="C2938" i="9"/>
  <c r="C2939" i="9"/>
  <c r="C2940" i="9"/>
  <c r="C2941" i="9"/>
  <c r="C2942" i="9"/>
  <c r="C2943" i="9"/>
  <c r="C2944" i="9"/>
  <c r="C2945" i="9"/>
  <c r="C2946" i="9"/>
  <c r="C2947" i="9"/>
  <c r="C2948" i="9"/>
  <c r="C2949" i="9"/>
  <c r="C2950" i="9"/>
  <c r="C2951" i="9"/>
  <c r="C2952" i="9"/>
  <c r="C2953" i="9"/>
  <c r="C2954" i="9"/>
  <c r="C2955" i="9"/>
  <c r="C2956" i="9"/>
  <c r="C2957" i="9"/>
  <c r="C2958" i="9"/>
  <c r="C2959" i="9"/>
  <c r="C2960" i="9"/>
  <c r="C2961" i="9"/>
  <c r="C2962" i="9"/>
  <c r="C2963" i="9"/>
  <c r="C2964" i="9"/>
  <c r="C2965" i="9"/>
  <c r="C2966" i="9"/>
  <c r="C2967" i="9"/>
  <c r="C2968" i="9"/>
  <c r="C2969" i="9"/>
  <c r="C2970" i="9"/>
  <c r="C2971" i="9"/>
  <c r="C2972" i="9"/>
  <c r="C2973" i="9"/>
  <c r="C2974" i="9"/>
  <c r="C2975" i="9"/>
  <c r="C2976" i="9"/>
  <c r="C2977" i="9"/>
  <c r="C2978" i="9"/>
  <c r="C2979" i="9"/>
  <c r="C2980" i="9"/>
  <c r="C2981" i="9"/>
  <c r="C2982" i="9"/>
  <c r="C2983" i="9"/>
  <c r="C2984" i="9"/>
  <c r="C2985" i="9"/>
  <c r="C2986" i="9"/>
  <c r="C2987" i="9"/>
  <c r="C2988" i="9"/>
  <c r="C2989" i="9"/>
  <c r="C2990" i="9"/>
  <c r="C2991" i="9"/>
  <c r="C2992" i="9"/>
  <c r="C2993" i="9"/>
  <c r="C2994" i="9"/>
  <c r="C2995" i="9"/>
  <c r="C2996" i="9"/>
  <c r="C2997" i="9"/>
  <c r="C2998" i="9"/>
  <c r="C2999" i="9"/>
  <c r="C3000" i="9"/>
  <c r="C3001" i="9"/>
  <c r="C3002" i="9"/>
  <c r="C3003" i="9"/>
  <c r="C3004" i="9"/>
  <c r="C3005" i="9"/>
  <c r="C3006" i="9"/>
  <c r="C3007" i="9"/>
  <c r="C3008" i="9"/>
  <c r="C3009" i="9"/>
  <c r="C3010" i="9"/>
  <c r="C3011" i="9"/>
  <c r="C3012" i="9"/>
  <c r="C3013" i="9"/>
  <c r="C3014" i="9"/>
  <c r="C3015" i="9"/>
  <c r="C3016" i="9"/>
  <c r="C3017" i="9"/>
  <c r="C3018" i="9"/>
  <c r="C3019" i="9"/>
  <c r="C3020" i="9"/>
  <c r="C3021" i="9"/>
  <c r="C3022" i="9"/>
  <c r="C3023" i="9"/>
  <c r="C3024" i="9"/>
  <c r="C3025" i="9"/>
  <c r="C3026" i="9"/>
  <c r="C3027" i="9"/>
  <c r="C3028" i="9"/>
  <c r="C3029" i="9"/>
  <c r="C3030" i="9"/>
  <c r="C3031" i="9"/>
  <c r="C3032" i="9"/>
  <c r="C3033" i="9"/>
  <c r="C3034" i="9"/>
  <c r="C3035" i="9"/>
  <c r="C3036" i="9"/>
  <c r="C3037" i="9"/>
  <c r="C3038" i="9"/>
  <c r="C3039" i="9"/>
  <c r="C3040" i="9"/>
  <c r="C3041" i="9"/>
  <c r="C3042" i="9"/>
  <c r="C3043" i="9"/>
  <c r="C3044" i="9"/>
  <c r="C3045" i="9"/>
  <c r="C3046" i="9"/>
  <c r="C3047" i="9"/>
  <c r="C3048" i="9"/>
  <c r="C3049" i="9"/>
  <c r="C3050" i="9"/>
  <c r="C3051" i="9"/>
  <c r="C3052" i="9"/>
  <c r="C3053" i="9"/>
  <c r="C3054" i="9"/>
  <c r="C3055" i="9"/>
  <c r="C3056" i="9"/>
  <c r="C3057" i="9"/>
  <c r="C3058" i="9"/>
  <c r="C3059" i="9"/>
  <c r="C3060" i="9"/>
  <c r="C3061" i="9"/>
  <c r="C3062" i="9"/>
  <c r="C3063" i="9"/>
  <c r="C3064" i="9"/>
  <c r="C3065" i="9"/>
  <c r="C3066" i="9"/>
  <c r="C3067" i="9"/>
  <c r="C3068" i="9"/>
  <c r="C3069" i="9"/>
  <c r="C3070" i="9"/>
  <c r="C3071" i="9"/>
  <c r="C3072" i="9"/>
  <c r="C3073" i="9"/>
  <c r="C3074" i="9"/>
  <c r="C3075" i="9"/>
  <c r="C3076" i="9"/>
  <c r="C3077" i="9"/>
  <c r="C3078" i="9"/>
  <c r="C3079" i="9"/>
  <c r="C3080" i="9"/>
  <c r="C3081" i="9"/>
  <c r="C3082" i="9"/>
  <c r="C3083" i="9"/>
  <c r="C3084" i="9"/>
  <c r="C3085" i="9"/>
  <c r="C3086" i="9"/>
  <c r="C3087" i="9"/>
  <c r="C3088" i="9"/>
  <c r="C3089" i="9"/>
  <c r="C3090" i="9"/>
  <c r="C3091" i="9"/>
  <c r="C3092" i="9"/>
  <c r="C3093" i="9"/>
  <c r="C3094" i="9"/>
  <c r="C3095" i="9"/>
  <c r="C3096" i="9"/>
  <c r="C3097" i="9"/>
  <c r="C3098" i="9"/>
  <c r="C3099" i="9"/>
  <c r="C3100" i="9"/>
  <c r="C3101" i="9"/>
  <c r="C3102" i="9"/>
  <c r="C3103" i="9"/>
  <c r="C3104" i="9"/>
  <c r="C3105" i="9"/>
  <c r="C3106" i="9"/>
  <c r="C3107" i="9"/>
  <c r="C3108" i="9"/>
  <c r="C3109" i="9"/>
  <c r="C3110" i="9"/>
  <c r="C3111" i="9"/>
  <c r="C3112" i="9"/>
  <c r="C3113" i="9"/>
  <c r="C3114" i="9"/>
  <c r="C3115" i="9"/>
  <c r="C3116" i="9"/>
  <c r="C3117" i="9"/>
  <c r="C3118" i="9"/>
  <c r="C3119" i="9"/>
  <c r="C3120" i="9"/>
  <c r="C3121" i="9"/>
  <c r="C3122" i="9"/>
  <c r="C3123" i="9"/>
  <c r="C3124" i="9"/>
  <c r="C3125" i="9"/>
  <c r="C3126" i="9"/>
  <c r="C3127" i="9"/>
  <c r="C3128" i="9"/>
  <c r="C3129" i="9"/>
  <c r="C3130" i="9"/>
  <c r="C3131" i="9"/>
  <c r="C3132" i="9"/>
  <c r="C3133" i="9"/>
  <c r="C3134" i="9"/>
  <c r="C3135" i="9"/>
  <c r="C3136" i="9"/>
  <c r="C3137" i="9"/>
  <c r="C3138" i="9"/>
  <c r="C3139" i="9"/>
  <c r="C3140" i="9"/>
  <c r="C3141" i="9"/>
  <c r="C3142" i="9"/>
  <c r="C3143" i="9"/>
  <c r="C3144" i="9"/>
  <c r="C3145" i="9"/>
  <c r="C3146" i="9"/>
  <c r="C3147" i="9"/>
  <c r="C3148" i="9"/>
  <c r="C3149" i="9"/>
  <c r="C3150" i="9"/>
  <c r="C3151" i="9"/>
  <c r="C3152" i="9"/>
  <c r="C3153" i="9"/>
  <c r="C3154" i="9"/>
  <c r="C3155" i="9"/>
  <c r="C3156" i="9"/>
  <c r="C3157" i="9"/>
  <c r="C3158" i="9"/>
  <c r="C3159" i="9"/>
  <c r="C3160" i="9"/>
  <c r="C3161" i="9"/>
  <c r="C3162" i="9"/>
  <c r="C3163" i="9"/>
  <c r="C3164" i="9"/>
  <c r="C3165" i="9"/>
  <c r="C3166" i="9"/>
  <c r="C3167" i="9"/>
  <c r="C3168" i="9"/>
  <c r="C3169" i="9"/>
  <c r="C3170" i="9"/>
  <c r="C3171" i="9"/>
  <c r="C3172" i="9"/>
  <c r="C3173" i="9"/>
  <c r="C3174" i="9"/>
  <c r="C3175" i="9"/>
  <c r="C3176" i="9"/>
  <c r="C3177" i="9"/>
  <c r="C3178" i="9"/>
  <c r="C3179" i="9"/>
  <c r="C3180" i="9"/>
  <c r="C3181" i="9"/>
  <c r="C3182" i="9"/>
  <c r="C3183" i="9"/>
  <c r="C3184" i="9"/>
  <c r="C3185" i="9"/>
  <c r="C3186" i="9"/>
  <c r="C3187" i="9"/>
  <c r="C3188" i="9"/>
  <c r="C3189" i="9"/>
  <c r="C3190" i="9"/>
  <c r="C3191" i="9"/>
  <c r="C3192" i="9"/>
  <c r="C3193" i="9"/>
  <c r="C3194" i="9"/>
  <c r="C3195" i="9"/>
  <c r="C3196" i="9"/>
  <c r="C3197" i="9"/>
  <c r="C3198" i="9"/>
  <c r="C3199" i="9"/>
  <c r="C3200" i="9"/>
  <c r="C3201" i="9"/>
  <c r="C3202" i="9"/>
  <c r="C3203" i="9"/>
  <c r="C3204" i="9"/>
  <c r="C3205" i="9"/>
  <c r="C3206" i="9"/>
  <c r="C3207" i="9"/>
  <c r="C3208" i="9"/>
  <c r="C3209" i="9"/>
  <c r="C3210" i="9"/>
  <c r="C3211" i="9"/>
  <c r="C3212" i="9"/>
  <c r="C3213" i="9"/>
  <c r="C3214" i="9"/>
  <c r="C3215" i="9"/>
  <c r="C3216" i="9"/>
  <c r="C3217" i="9"/>
  <c r="C3218" i="9"/>
  <c r="C3219" i="9"/>
  <c r="C3220" i="9"/>
  <c r="C3221" i="9"/>
  <c r="C3222" i="9"/>
  <c r="C3223" i="9"/>
  <c r="C3224" i="9"/>
  <c r="C3225" i="9"/>
  <c r="C3226" i="9"/>
  <c r="C3227" i="9"/>
  <c r="C3228" i="9"/>
  <c r="C3229" i="9"/>
  <c r="C3230" i="9"/>
  <c r="C3231" i="9"/>
  <c r="C3232" i="9"/>
  <c r="C3233" i="9"/>
  <c r="C3234" i="9"/>
  <c r="C3235" i="9"/>
  <c r="C3236" i="9"/>
  <c r="C3237" i="9"/>
  <c r="C3238" i="9"/>
  <c r="C3239" i="9"/>
  <c r="C3240" i="9"/>
  <c r="C3241" i="9"/>
  <c r="C3242" i="9"/>
  <c r="C3243" i="9"/>
  <c r="C3244" i="9"/>
  <c r="C3245" i="9"/>
  <c r="C3246" i="9"/>
  <c r="C3247" i="9"/>
  <c r="C3248" i="9"/>
  <c r="C3249" i="9"/>
  <c r="C3250" i="9"/>
  <c r="C3251" i="9"/>
  <c r="C3252" i="9"/>
  <c r="C3253" i="9"/>
  <c r="C3254" i="9"/>
  <c r="C3255" i="9"/>
  <c r="C3256" i="9"/>
  <c r="C3257" i="9"/>
  <c r="C3258" i="9"/>
  <c r="C3259" i="9"/>
  <c r="C3260" i="9"/>
  <c r="C3261" i="9"/>
  <c r="C3262" i="9"/>
  <c r="C3263" i="9"/>
  <c r="C3264" i="9"/>
  <c r="C3265" i="9"/>
  <c r="C3266" i="9"/>
  <c r="C3267" i="9"/>
  <c r="C3268" i="9"/>
  <c r="C3269" i="9"/>
  <c r="C3270" i="9"/>
  <c r="C3271" i="9"/>
  <c r="C3272" i="9"/>
  <c r="C3273" i="9"/>
  <c r="C3274" i="9"/>
  <c r="C3275" i="9"/>
  <c r="C3276" i="9"/>
  <c r="C3277" i="9"/>
  <c r="C3278" i="9"/>
  <c r="C3279" i="9"/>
  <c r="C3280" i="9"/>
  <c r="C3281" i="9"/>
  <c r="C3282" i="9"/>
  <c r="C3283" i="9"/>
  <c r="C3284" i="9"/>
  <c r="C3285" i="9"/>
  <c r="C3286" i="9"/>
  <c r="C3287" i="9"/>
  <c r="C3288" i="9"/>
  <c r="C3289" i="9"/>
  <c r="C3290" i="9"/>
  <c r="C3291" i="9"/>
  <c r="C3292" i="9"/>
  <c r="C3293" i="9"/>
  <c r="C3294" i="9"/>
  <c r="C3295" i="9"/>
  <c r="C3296" i="9"/>
  <c r="C3297" i="9"/>
  <c r="C3298" i="9"/>
  <c r="C3299" i="9"/>
  <c r="C3300" i="9"/>
  <c r="C3301" i="9"/>
  <c r="C3302" i="9"/>
  <c r="C3303" i="9"/>
  <c r="C3304" i="9"/>
  <c r="C3305" i="9"/>
  <c r="C3306" i="9"/>
  <c r="C3307" i="9"/>
  <c r="C3308" i="9"/>
  <c r="C3309" i="9"/>
  <c r="C3310" i="9"/>
  <c r="C3311" i="9"/>
  <c r="C3312" i="9"/>
  <c r="C3313" i="9"/>
  <c r="C3314" i="9"/>
  <c r="C3315" i="9"/>
  <c r="C3316" i="9"/>
  <c r="C3317" i="9"/>
  <c r="C3318" i="9"/>
  <c r="C3319" i="9"/>
  <c r="C3320" i="9"/>
  <c r="C3321" i="9"/>
  <c r="C3322" i="9"/>
  <c r="C3323" i="9"/>
  <c r="C3324" i="9"/>
  <c r="C3325" i="9"/>
  <c r="C3326" i="9"/>
  <c r="C3327" i="9"/>
  <c r="C3328" i="9"/>
  <c r="C3329" i="9"/>
  <c r="C3330" i="9"/>
  <c r="C3331" i="9"/>
  <c r="C3332" i="9"/>
  <c r="C3333" i="9"/>
  <c r="C3334" i="9"/>
  <c r="C3335" i="9"/>
  <c r="C3336" i="9"/>
  <c r="C3337" i="9"/>
  <c r="C3338" i="9"/>
  <c r="C3339" i="9"/>
  <c r="C3340" i="9"/>
  <c r="C3341" i="9"/>
  <c r="C3342" i="9"/>
  <c r="C3343" i="9"/>
  <c r="C3344" i="9"/>
  <c r="C3345" i="9"/>
  <c r="C3346" i="9"/>
  <c r="C3347" i="9"/>
  <c r="C3348" i="9"/>
  <c r="C3349" i="9"/>
  <c r="C3350" i="9"/>
  <c r="C3351" i="9"/>
  <c r="C3352" i="9"/>
  <c r="C3353" i="9"/>
  <c r="C3354" i="9"/>
  <c r="C3355" i="9"/>
  <c r="C3356" i="9"/>
  <c r="C3357" i="9"/>
  <c r="C3358" i="9"/>
  <c r="C3359" i="9"/>
  <c r="C3360" i="9"/>
  <c r="C3361" i="9"/>
  <c r="C3362" i="9"/>
  <c r="C3363" i="9"/>
  <c r="C3364" i="9"/>
  <c r="C3365" i="9"/>
  <c r="C3366" i="9"/>
  <c r="C3367" i="9"/>
  <c r="C3368" i="9"/>
  <c r="C3369" i="9"/>
  <c r="C3370" i="9"/>
  <c r="C3371" i="9"/>
  <c r="C3372" i="9"/>
  <c r="C3373" i="9"/>
  <c r="C3374" i="9"/>
  <c r="C3375" i="9"/>
  <c r="C3376" i="9"/>
  <c r="C3377" i="9"/>
  <c r="C3378" i="9"/>
  <c r="C3379" i="9"/>
  <c r="C3380" i="9"/>
  <c r="C3381" i="9"/>
  <c r="C3382" i="9"/>
  <c r="C3383" i="9"/>
  <c r="C3384" i="9"/>
  <c r="C3385" i="9"/>
  <c r="C3386" i="9"/>
  <c r="C3387" i="9"/>
  <c r="C3388" i="9"/>
  <c r="C3389" i="9"/>
  <c r="C3390" i="9"/>
  <c r="C3391" i="9"/>
  <c r="C3392" i="9"/>
  <c r="C3393" i="9"/>
  <c r="C3394" i="9"/>
  <c r="C3395" i="9"/>
  <c r="C3396" i="9"/>
  <c r="C3397" i="9"/>
  <c r="C3398" i="9"/>
  <c r="C3399" i="9"/>
  <c r="C3400" i="9"/>
  <c r="C3401" i="9"/>
  <c r="C3402" i="9"/>
  <c r="C3403" i="9"/>
  <c r="C3404" i="9"/>
  <c r="C3405" i="9"/>
  <c r="C3406" i="9"/>
  <c r="C3407" i="9"/>
  <c r="C3408" i="9"/>
  <c r="C3409" i="9"/>
  <c r="C3410" i="9"/>
  <c r="C3411" i="9"/>
  <c r="C3412" i="9"/>
  <c r="C3413" i="9"/>
  <c r="C3414" i="9"/>
  <c r="C3415" i="9"/>
  <c r="C3416" i="9"/>
  <c r="C3417" i="9"/>
  <c r="C3418" i="9"/>
  <c r="C3419" i="9"/>
  <c r="C3420" i="9"/>
  <c r="C3421" i="9"/>
  <c r="C3422" i="9"/>
  <c r="C3423" i="9"/>
  <c r="C3424" i="9"/>
  <c r="C3425" i="9"/>
  <c r="C3426" i="9"/>
  <c r="C3427" i="9"/>
  <c r="C3428" i="9"/>
  <c r="C3429" i="9"/>
  <c r="C3430" i="9"/>
  <c r="C3431" i="9"/>
  <c r="C3432" i="9"/>
  <c r="C3433" i="9"/>
  <c r="C3434" i="9"/>
  <c r="C3435" i="9"/>
  <c r="C3436" i="9"/>
  <c r="C3437" i="9"/>
  <c r="C3438" i="9"/>
  <c r="C3439" i="9"/>
  <c r="C3440" i="9"/>
  <c r="C3441" i="9"/>
  <c r="C3442" i="9"/>
  <c r="C3443" i="9"/>
  <c r="C3444" i="9"/>
  <c r="C3445" i="9"/>
  <c r="C3446" i="9"/>
  <c r="C3447" i="9"/>
  <c r="C3448" i="9"/>
  <c r="C3449" i="9"/>
  <c r="C3450" i="9"/>
  <c r="C3451" i="9"/>
  <c r="C3452" i="9"/>
  <c r="C3453" i="9"/>
  <c r="C3454" i="9"/>
  <c r="C3455" i="9"/>
  <c r="C3456" i="9"/>
  <c r="C3457" i="9"/>
  <c r="C3458" i="9"/>
  <c r="C3459" i="9"/>
  <c r="C3460" i="9"/>
  <c r="C3461" i="9"/>
  <c r="C3462" i="9"/>
  <c r="C3463" i="9"/>
  <c r="C3464" i="9"/>
  <c r="C3465" i="9"/>
  <c r="C3466" i="9"/>
  <c r="C3467" i="9"/>
  <c r="C3468" i="9"/>
  <c r="C3469" i="9"/>
  <c r="C3470" i="9"/>
  <c r="C3471" i="9"/>
  <c r="C3472" i="9"/>
  <c r="C3473" i="9"/>
  <c r="C3474" i="9"/>
  <c r="C3475" i="9"/>
  <c r="C3476" i="9"/>
  <c r="C3477" i="9"/>
  <c r="C3478" i="9"/>
  <c r="C3479" i="9"/>
  <c r="C3480" i="9"/>
  <c r="C3481" i="9"/>
  <c r="C3482" i="9"/>
  <c r="C3483" i="9"/>
  <c r="C3484" i="9"/>
  <c r="C3485" i="9"/>
  <c r="C3486" i="9"/>
  <c r="C3487" i="9"/>
  <c r="C3488" i="9"/>
  <c r="C3489" i="9"/>
  <c r="C3490" i="9"/>
  <c r="C3491" i="9"/>
  <c r="C3492" i="9"/>
  <c r="C3493" i="9"/>
  <c r="C3494" i="9"/>
  <c r="C3495" i="9"/>
  <c r="C3496" i="9"/>
  <c r="C3497" i="9"/>
  <c r="C3498" i="9"/>
  <c r="C3499" i="9"/>
  <c r="C3500" i="9"/>
  <c r="C3501" i="9"/>
  <c r="C3502" i="9"/>
  <c r="C3503" i="9"/>
  <c r="C3504" i="9"/>
  <c r="C3505" i="9"/>
  <c r="C3506" i="9"/>
  <c r="C3507" i="9"/>
  <c r="C3508" i="9"/>
  <c r="C3509" i="9"/>
  <c r="C3510" i="9"/>
  <c r="C3511" i="9"/>
  <c r="C3512" i="9"/>
  <c r="C3513" i="9"/>
  <c r="C3514" i="9"/>
  <c r="C3515" i="9"/>
  <c r="C3516" i="9"/>
  <c r="C3517" i="9"/>
  <c r="C3518" i="9"/>
  <c r="C3519" i="9"/>
  <c r="C3520" i="9"/>
  <c r="C3521" i="9"/>
  <c r="C3522" i="9"/>
  <c r="C3523" i="9"/>
  <c r="C3524" i="9"/>
  <c r="C3525" i="9"/>
  <c r="C3526" i="9"/>
  <c r="C3527" i="9"/>
  <c r="C3528" i="9"/>
  <c r="C3529" i="9"/>
  <c r="C3530" i="9"/>
  <c r="C3531" i="9"/>
  <c r="C3532" i="9"/>
  <c r="C3533" i="9"/>
  <c r="C3534" i="9"/>
  <c r="C3535" i="9"/>
  <c r="C3536" i="9"/>
  <c r="C3537" i="9"/>
  <c r="C3538" i="9"/>
  <c r="C3539" i="9"/>
  <c r="C3540" i="9"/>
  <c r="C3541" i="9"/>
  <c r="C3542" i="9"/>
  <c r="C3543" i="9"/>
  <c r="C3544" i="9"/>
  <c r="C3545" i="9"/>
  <c r="C3546" i="9"/>
  <c r="C3547" i="9"/>
  <c r="C3548" i="9"/>
  <c r="C3549" i="9"/>
  <c r="C3550" i="9"/>
  <c r="C3551" i="9"/>
  <c r="C3552" i="9"/>
  <c r="C3553" i="9"/>
  <c r="C3554" i="9"/>
  <c r="C3555" i="9"/>
  <c r="C3556" i="9"/>
  <c r="C3557" i="9"/>
  <c r="C3558" i="9"/>
  <c r="C3559" i="9"/>
  <c r="C3560" i="9"/>
  <c r="C3561" i="9"/>
  <c r="C3562" i="9"/>
  <c r="C3563" i="9"/>
  <c r="C3564" i="9"/>
  <c r="C3565" i="9"/>
  <c r="C3566" i="9"/>
  <c r="C3567" i="9"/>
  <c r="C3568" i="9"/>
  <c r="C3569" i="9"/>
  <c r="C3570" i="9"/>
  <c r="C3571" i="9"/>
  <c r="C3572" i="9"/>
  <c r="C3573" i="9"/>
  <c r="C3574" i="9"/>
  <c r="C3575" i="9"/>
  <c r="C3576" i="9"/>
  <c r="C3577" i="9"/>
  <c r="C3578" i="9"/>
  <c r="C3579" i="9"/>
  <c r="C3580" i="9"/>
  <c r="C3581" i="9"/>
  <c r="C3582" i="9"/>
  <c r="C3583" i="9"/>
  <c r="C3584" i="9"/>
  <c r="C3585" i="9"/>
  <c r="C3586" i="9"/>
  <c r="C3587" i="9"/>
  <c r="C3588" i="9"/>
  <c r="C3589" i="9"/>
  <c r="C3590" i="9"/>
  <c r="C3591" i="9"/>
  <c r="C3592" i="9"/>
  <c r="C3593" i="9"/>
  <c r="C3594" i="9"/>
  <c r="C3595" i="9"/>
  <c r="C3596" i="9"/>
  <c r="C3597" i="9"/>
  <c r="C3598" i="9"/>
  <c r="C3599" i="9"/>
  <c r="C3600" i="9"/>
  <c r="C3601" i="9"/>
  <c r="C3602" i="9"/>
  <c r="C3603" i="9"/>
  <c r="C3604" i="9"/>
  <c r="C3605" i="9"/>
  <c r="C3606" i="9"/>
  <c r="C3607" i="9"/>
  <c r="C3608" i="9"/>
  <c r="C3609" i="9"/>
  <c r="C3610" i="9"/>
  <c r="C3611" i="9"/>
  <c r="C3612" i="9"/>
  <c r="C3613" i="9"/>
  <c r="C3614" i="9"/>
  <c r="C3615" i="9"/>
  <c r="C3616" i="9"/>
  <c r="C3617" i="9"/>
  <c r="C3618" i="9"/>
  <c r="C3619" i="9"/>
  <c r="C3620" i="9"/>
  <c r="C3621" i="9"/>
  <c r="C3622" i="9"/>
  <c r="C3623" i="9"/>
  <c r="C3624" i="9"/>
  <c r="C3625" i="9"/>
  <c r="C3626" i="9"/>
  <c r="C3627" i="9"/>
  <c r="C3628" i="9"/>
  <c r="C3629" i="9"/>
  <c r="C3630" i="9"/>
  <c r="C3631" i="9"/>
  <c r="C3632" i="9"/>
  <c r="C3633" i="9"/>
  <c r="C3634" i="9"/>
  <c r="C3635" i="9"/>
  <c r="C3636" i="9"/>
  <c r="C3637" i="9"/>
  <c r="C3638" i="9"/>
  <c r="C3639" i="9"/>
  <c r="C3640" i="9"/>
  <c r="C3641" i="9"/>
  <c r="C3642" i="9"/>
  <c r="C3643" i="9"/>
  <c r="C3644" i="9"/>
  <c r="C3645" i="9"/>
  <c r="C3646" i="9"/>
  <c r="C3647" i="9"/>
  <c r="C3648" i="9"/>
  <c r="C3649" i="9"/>
  <c r="C3650" i="9"/>
  <c r="C3651" i="9"/>
  <c r="C3652" i="9"/>
  <c r="C3653" i="9"/>
  <c r="C3654" i="9"/>
  <c r="C3655" i="9"/>
  <c r="C3656" i="9"/>
  <c r="C3657" i="9"/>
  <c r="C3658" i="9"/>
  <c r="C3659" i="9"/>
  <c r="C3660" i="9"/>
  <c r="C3661" i="9"/>
  <c r="C3662" i="9"/>
  <c r="C3663" i="9"/>
  <c r="C3664" i="9"/>
  <c r="C3665" i="9"/>
  <c r="C3666" i="9"/>
  <c r="C3667" i="9"/>
  <c r="C3668" i="9"/>
  <c r="C3669" i="9"/>
  <c r="C3670" i="9"/>
  <c r="C3671" i="9"/>
  <c r="C3672" i="9"/>
  <c r="C3673" i="9"/>
  <c r="C3674" i="9"/>
  <c r="C3675" i="9"/>
  <c r="C3676" i="9"/>
  <c r="C3677" i="9"/>
  <c r="C3678" i="9"/>
  <c r="C3679" i="9"/>
  <c r="C3680" i="9"/>
  <c r="C3681" i="9"/>
  <c r="C3682" i="9"/>
  <c r="C3683" i="9"/>
  <c r="C3684" i="9"/>
  <c r="C3685" i="9"/>
  <c r="C3686" i="9"/>
  <c r="C3687" i="9"/>
  <c r="C3688" i="9"/>
  <c r="C3689" i="9"/>
  <c r="C3690" i="9"/>
  <c r="C3691" i="9"/>
  <c r="C3692" i="9"/>
  <c r="C3693" i="9"/>
  <c r="C3694" i="9"/>
  <c r="C3695" i="9"/>
  <c r="C3696" i="9"/>
  <c r="C3697" i="9"/>
  <c r="C3698" i="9"/>
  <c r="C3699" i="9"/>
  <c r="C3700" i="9"/>
  <c r="C3701" i="9"/>
  <c r="C3702" i="9"/>
  <c r="C3703" i="9"/>
  <c r="C3704" i="9"/>
  <c r="C3705" i="9"/>
  <c r="C3706" i="9"/>
  <c r="C3707" i="9"/>
  <c r="C3708" i="9"/>
  <c r="C3709" i="9"/>
  <c r="C3710" i="9"/>
  <c r="C3711" i="9"/>
  <c r="C3712" i="9"/>
  <c r="C3713" i="9"/>
  <c r="C3714" i="9"/>
  <c r="C3715" i="9"/>
  <c r="C3716" i="9"/>
  <c r="C3717" i="9"/>
  <c r="C3718" i="9"/>
  <c r="C3719" i="9"/>
  <c r="C3720" i="9"/>
  <c r="C3721" i="9"/>
  <c r="C3722" i="9"/>
  <c r="C3723" i="9"/>
  <c r="C3724" i="9"/>
  <c r="C3725" i="9"/>
  <c r="C3726" i="9"/>
  <c r="C3727" i="9"/>
  <c r="C3728" i="9"/>
  <c r="C3729" i="9"/>
  <c r="C3730" i="9"/>
  <c r="C3731" i="9"/>
  <c r="C3732" i="9"/>
  <c r="C3733" i="9"/>
  <c r="C3734" i="9"/>
  <c r="C3735" i="9"/>
  <c r="C3736" i="9"/>
  <c r="C3737" i="9"/>
  <c r="C3738" i="9"/>
  <c r="C3739" i="9"/>
  <c r="C3740" i="9"/>
  <c r="C3741" i="9"/>
  <c r="C3742" i="9"/>
  <c r="C3743" i="9"/>
  <c r="C3744" i="9"/>
  <c r="C3745" i="9"/>
  <c r="C3746" i="9"/>
  <c r="C3747" i="9"/>
  <c r="C3748" i="9"/>
  <c r="C3749" i="9"/>
  <c r="C3750" i="9"/>
  <c r="C3751" i="9"/>
  <c r="C3752" i="9"/>
  <c r="C3753" i="9"/>
  <c r="C3754" i="9"/>
  <c r="C3755" i="9"/>
  <c r="C3756" i="9"/>
  <c r="C3757" i="9"/>
  <c r="C3758" i="9"/>
  <c r="C3759" i="9"/>
  <c r="C3760" i="9"/>
  <c r="C3761" i="9"/>
  <c r="C3762" i="9"/>
  <c r="C3763" i="9"/>
  <c r="C3764" i="9"/>
  <c r="C3765" i="9"/>
  <c r="C3766" i="9"/>
  <c r="C3767" i="9"/>
  <c r="C3768" i="9"/>
  <c r="C3769" i="9"/>
  <c r="C3770" i="9"/>
  <c r="C3771" i="9"/>
  <c r="C3772" i="9"/>
  <c r="C3773" i="9"/>
  <c r="C3774" i="9"/>
  <c r="C3775" i="9"/>
  <c r="C3776" i="9"/>
  <c r="C3777" i="9"/>
  <c r="C3778" i="9"/>
  <c r="C3779" i="9"/>
  <c r="C3780" i="9"/>
  <c r="C3781" i="9"/>
  <c r="C3782" i="9"/>
  <c r="C3783" i="9"/>
  <c r="C3784" i="9"/>
  <c r="C3785" i="9"/>
  <c r="C3786" i="9"/>
  <c r="C3787" i="9"/>
  <c r="C3788" i="9"/>
  <c r="C3789" i="9"/>
  <c r="C3790" i="9"/>
  <c r="C3791" i="9"/>
  <c r="C3792" i="9"/>
  <c r="C3793" i="9"/>
  <c r="C3794" i="9"/>
  <c r="C3795" i="9"/>
  <c r="C3796" i="9"/>
  <c r="C3797" i="9"/>
  <c r="C3798" i="9"/>
  <c r="C3799" i="9"/>
  <c r="C3800" i="9"/>
  <c r="C3801" i="9"/>
  <c r="C3802" i="9"/>
  <c r="C3803" i="9"/>
  <c r="C3804" i="9"/>
  <c r="C3805" i="9"/>
  <c r="C3806" i="9"/>
  <c r="C3807" i="9"/>
  <c r="C3808" i="9"/>
  <c r="C3809" i="9"/>
  <c r="C3810" i="9"/>
  <c r="C3811" i="9"/>
  <c r="C3812" i="9"/>
  <c r="C3813" i="9"/>
  <c r="C3814" i="9"/>
  <c r="C3815" i="9"/>
  <c r="C3816" i="9"/>
  <c r="C3817" i="9"/>
  <c r="C3818" i="9"/>
  <c r="C3819" i="9"/>
  <c r="C3820" i="9"/>
  <c r="C3821" i="9"/>
  <c r="C3822" i="9"/>
  <c r="C3823" i="9"/>
  <c r="C3824" i="9"/>
  <c r="C3825" i="9"/>
  <c r="C3826" i="9"/>
  <c r="C3827" i="9"/>
  <c r="C3828" i="9"/>
  <c r="C3829" i="9"/>
  <c r="C3830" i="9"/>
  <c r="C3831" i="9"/>
  <c r="C3832" i="9"/>
  <c r="C3833" i="9"/>
  <c r="C3834" i="9"/>
  <c r="C3835" i="9"/>
  <c r="C3836" i="9"/>
  <c r="C3837" i="9"/>
  <c r="C3838" i="9"/>
  <c r="C3839" i="9"/>
  <c r="C3840" i="9"/>
  <c r="C3841" i="9"/>
  <c r="C3842" i="9"/>
  <c r="C3843" i="9"/>
  <c r="C3844" i="9"/>
  <c r="C3845" i="9"/>
  <c r="C3846" i="9"/>
  <c r="C3847" i="9"/>
  <c r="C3848" i="9"/>
  <c r="C3849" i="9"/>
  <c r="C3850" i="9"/>
  <c r="C3851" i="9"/>
  <c r="C3852" i="9"/>
  <c r="C3853" i="9"/>
  <c r="C3854" i="9"/>
  <c r="C3855" i="9"/>
  <c r="C3856" i="9"/>
  <c r="C3857" i="9"/>
  <c r="C3858" i="9"/>
  <c r="C3859" i="9"/>
  <c r="C3860" i="9"/>
  <c r="C3861" i="9"/>
  <c r="C3862" i="9"/>
  <c r="C3863" i="9"/>
  <c r="C3864" i="9"/>
  <c r="C3865" i="9"/>
  <c r="C3866" i="9"/>
  <c r="C3867" i="9"/>
  <c r="C3868" i="9"/>
  <c r="C3869" i="9"/>
  <c r="C3870" i="9"/>
  <c r="C3871" i="9"/>
  <c r="C3872" i="9"/>
  <c r="C3873" i="9"/>
  <c r="C3874" i="9"/>
  <c r="C3875" i="9"/>
  <c r="C3876" i="9"/>
  <c r="C3877" i="9"/>
  <c r="C3878" i="9"/>
  <c r="C3879" i="9"/>
  <c r="C3880" i="9"/>
  <c r="C3881" i="9"/>
  <c r="C3882" i="9"/>
  <c r="C3883" i="9"/>
  <c r="C3884" i="9"/>
  <c r="C3885" i="9"/>
  <c r="C3886" i="9"/>
  <c r="C3887" i="9"/>
  <c r="C3888" i="9"/>
  <c r="C3889" i="9"/>
  <c r="C3890" i="9"/>
  <c r="C3891" i="9"/>
  <c r="C3892" i="9"/>
  <c r="C3893" i="9"/>
  <c r="C3894" i="9"/>
  <c r="C3895" i="9"/>
  <c r="C3896" i="9"/>
  <c r="C3897" i="9"/>
  <c r="C3898" i="9"/>
  <c r="C3899" i="9"/>
  <c r="C3900" i="9"/>
  <c r="C3901" i="9"/>
  <c r="C3902" i="9"/>
  <c r="C3903" i="9"/>
  <c r="C3904" i="9"/>
  <c r="C3905" i="9"/>
  <c r="C3906" i="9"/>
  <c r="C3907" i="9"/>
  <c r="C3908" i="9"/>
  <c r="C3909" i="9"/>
  <c r="C3910" i="9"/>
  <c r="C3911" i="9"/>
  <c r="C3912" i="9"/>
  <c r="C3913" i="9"/>
  <c r="C3914" i="9"/>
  <c r="C3915" i="9"/>
  <c r="C3916" i="9"/>
  <c r="C3917" i="9"/>
  <c r="C3918" i="9"/>
  <c r="C3919" i="9"/>
  <c r="C3920" i="9"/>
  <c r="C3921" i="9"/>
  <c r="C3922" i="9"/>
  <c r="C3923" i="9"/>
  <c r="C3924" i="9"/>
  <c r="C3925" i="9"/>
  <c r="C3926" i="9"/>
  <c r="C3927" i="9"/>
  <c r="C3928" i="9"/>
  <c r="C3929" i="9"/>
  <c r="C3930" i="9"/>
  <c r="C3931" i="9"/>
  <c r="C3932" i="9"/>
  <c r="C3933" i="9"/>
  <c r="C3934" i="9"/>
  <c r="C3935" i="9"/>
  <c r="C3936" i="9"/>
  <c r="C3937" i="9"/>
  <c r="C3938" i="9"/>
  <c r="C3939" i="9"/>
  <c r="C3940" i="9"/>
  <c r="C3941" i="9"/>
  <c r="C3942" i="9"/>
  <c r="C3943" i="9"/>
  <c r="C3944" i="9"/>
  <c r="C3945" i="9"/>
  <c r="C3946" i="9"/>
  <c r="C3947" i="9"/>
  <c r="C3948" i="9"/>
  <c r="C3949" i="9"/>
  <c r="C3950" i="9"/>
  <c r="C3951" i="9"/>
  <c r="C3952" i="9"/>
  <c r="C3953" i="9"/>
  <c r="C3954" i="9"/>
  <c r="C3955" i="9"/>
  <c r="C3956" i="9"/>
  <c r="C3957" i="9"/>
  <c r="C3958" i="9"/>
  <c r="C3959" i="9"/>
  <c r="C3960" i="9"/>
  <c r="C3961" i="9"/>
  <c r="C3962" i="9"/>
  <c r="C3963" i="9"/>
  <c r="C3964" i="9"/>
  <c r="C3965" i="9"/>
  <c r="C3966" i="9"/>
  <c r="C3967" i="9"/>
  <c r="C3968" i="9"/>
  <c r="C3969" i="9"/>
  <c r="C3970" i="9"/>
  <c r="C3971" i="9"/>
  <c r="C3972" i="9"/>
  <c r="C3973" i="9"/>
  <c r="C3974" i="9"/>
  <c r="C3975" i="9"/>
  <c r="C3976" i="9"/>
  <c r="C3977" i="9"/>
  <c r="C3978" i="9"/>
  <c r="C3979" i="9"/>
  <c r="C3980" i="9"/>
  <c r="C3981" i="9"/>
  <c r="C3982" i="9"/>
  <c r="C3983" i="9"/>
  <c r="C3984" i="9"/>
  <c r="C3985" i="9"/>
  <c r="C3986" i="9"/>
  <c r="C3987" i="9"/>
  <c r="C3988" i="9"/>
  <c r="C3989" i="9"/>
  <c r="C3990" i="9"/>
  <c r="C3991" i="9"/>
  <c r="C3992" i="9"/>
  <c r="C3993" i="9"/>
  <c r="C3994" i="9"/>
  <c r="C3995" i="9"/>
  <c r="C3996" i="9"/>
  <c r="C3997" i="9"/>
  <c r="C3998" i="9"/>
  <c r="C3999" i="9"/>
  <c r="C4000" i="9"/>
  <c r="C4001" i="9"/>
  <c r="C4002" i="9"/>
  <c r="C4003" i="9"/>
  <c r="C4004" i="9"/>
  <c r="C4005" i="9"/>
  <c r="C4006" i="9"/>
  <c r="C4007" i="9"/>
  <c r="C4008" i="9"/>
  <c r="C4009" i="9"/>
  <c r="C4010" i="9"/>
  <c r="C4011" i="9"/>
  <c r="C4012" i="9"/>
  <c r="C4013" i="9"/>
  <c r="C4014" i="9"/>
  <c r="C4015" i="9"/>
  <c r="C4016" i="9"/>
  <c r="C4017" i="9"/>
  <c r="C4018" i="9"/>
  <c r="C4019" i="9"/>
  <c r="C4020" i="9"/>
  <c r="C4021" i="9"/>
  <c r="C4022" i="9"/>
  <c r="C4023" i="9"/>
  <c r="C4024" i="9"/>
  <c r="C4025" i="9"/>
  <c r="C4026" i="9"/>
  <c r="C4027" i="9"/>
  <c r="C4028" i="9"/>
  <c r="C4029" i="9"/>
  <c r="C4030" i="9"/>
  <c r="C4031" i="9"/>
  <c r="C4032" i="9"/>
  <c r="C4033" i="9"/>
  <c r="C4034" i="9"/>
  <c r="C4035" i="9"/>
  <c r="C4036" i="9"/>
  <c r="C4037" i="9"/>
  <c r="C4038" i="9"/>
  <c r="C4039" i="9"/>
  <c r="C4040" i="9"/>
  <c r="C4041" i="9"/>
  <c r="C4042" i="9"/>
  <c r="C4043" i="9"/>
  <c r="C4044" i="9"/>
  <c r="C4045" i="9"/>
  <c r="C4046" i="9"/>
  <c r="C4047" i="9"/>
  <c r="C4048" i="9"/>
  <c r="C4049" i="9"/>
  <c r="C4050" i="9"/>
  <c r="C4051" i="9"/>
  <c r="C4052" i="9"/>
  <c r="C4053" i="9"/>
  <c r="C4054" i="9"/>
  <c r="C4055" i="9"/>
  <c r="C4056" i="9"/>
  <c r="C4057" i="9"/>
  <c r="C4058" i="9"/>
  <c r="C4059" i="9"/>
  <c r="C4060" i="9"/>
  <c r="C4061" i="9"/>
  <c r="C4062" i="9"/>
  <c r="C4063" i="9"/>
  <c r="C4064" i="9"/>
  <c r="C4065" i="9"/>
  <c r="C4066" i="9"/>
  <c r="C4067" i="9"/>
  <c r="C4068" i="9"/>
  <c r="C4069" i="9"/>
  <c r="C4070" i="9"/>
  <c r="C4071" i="9"/>
  <c r="C4072" i="9"/>
  <c r="C4073" i="9"/>
  <c r="C4074" i="9"/>
  <c r="C4075" i="9"/>
  <c r="C4076" i="9"/>
  <c r="C4077" i="9"/>
  <c r="C4078" i="9"/>
  <c r="C4079" i="9"/>
  <c r="C4080" i="9"/>
  <c r="C4081" i="9"/>
  <c r="C4082" i="9"/>
  <c r="C4083" i="9"/>
  <c r="C4084" i="9"/>
  <c r="C4085" i="9"/>
  <c r="C4086" i="9"/>
  <c r="C4087" i="9"/>
  <c r="C4088" i="9"/>
  <c r="C4089" i="9"/>
  <c r="C4090" i="9"/>
  <c r="C4091" i="9"/>
  <c r="C4092" i="9"/>
  <c r="C4093" i="9"/>
  <c r="C4094" i="9"/>
  <c r="C4095" i="9"/>
  <c r="C4096" i="9"/>
  <c r="C4097" i="9"/>
  <c r="C4098" i="9"/>
  <c r="C4099" i="9"/>
  <c r="C4100" i="9"/>
  <c r="C4101" i="9"/>
  <c r="C4102" i="9"/>
  <c r="C4103" i="9"/>
  <c r="C4104" i="9"/>
  <c r="C4105" i="9"/>
  <c r="C4106" i="9"/>
  <c r="C4107" i="9"/>
  <c r="C4108" i="9"/>
  <c r="C4109" i="9"/>
  <c r="C4110" i="9"/>
  <c r="C4111" i="9"/>
  <c r="C4112" i="9"/>
  <c r="C4113" i="9"/>
  <c r="C4114" i="9"/>
  <c r="C4115" i="9"/>
  <c r="C4116" i="9"/>
  <c r="C4117" i="9"/>
  <c r="C4118" i="9"/>
  <c r="C4119" i="9"/>
  <c r="C4120" i="9"/>
  <c r="C4121" i="9"/>
  <c r="C4122" i="9"/>
  <c r="C4123" i="9"/>
  <c r="C4124" i="9"/>
  <c r="C4125" i="9"/>
  <c r="C4126" i="9"/>
  <c r="C4127" i="9"/>
  <c r="C4128" i="9"/>
  <c r="C4129" i="9"/>
  <c r="C4130" i="9"/>
  <c r="C4131" i="9"/>
  <c r="C4132" i="9"/>
  <c r="C4133" i="9"/>
  <c r="C4134" i="9"/>
  <c r="C4135" i="9"/>
  <c r="C4136" i="9"/>
  <c r="C4137" i="9"/>
  <c r="C4138" i="9"/>
  <c r="C4139" i="9"/>
  <c r="C4140" i="9"/>
  <c r="C4141" i="9"/>
  <c r="C4142" i="9"/>
  <c r="C4143" i="9"/>
  <c r="C4144" i="9"/>
  <c r="C4145" i="9"/>
  <c r="C4146" i="9"/>
  <c r="C4147" i="9"/>
  <c r="C4148" i="9"/>
  <c r="C4149" i="9"/>
  <c r="C4150" i="9"/>
  <c r="C4151" i="9"/>
  <c r="C4152" i="9"/>
  <c r="C4153" i="9"/>
  <c r="C4154" i="9"/>
  <c r="C4155" i="9"/>
  <c r="C4156" i="9"/>
  <c r="C4157" i="9"/>
  <c r="C4158" i="9"/>
  <c r="C4159" i="9"/>
  <c r="C4160" i="9"/>
  <c r="C4161" i="9"/>
  <c r="C4162" i="9"/>
  <c r="C4163" i="9"/>
  <c r="C4164" i="9"/>
  <c r="C4165" i="9"/>
  <c r="C4166" i="9"/>
  <c r="C4167" i="9"/>
  <c r="C4168" i="9"/>
  <c r="C4169" i="9"/>
  <c r="C4170" i="9"/>
  <c r="C4171" i="9"/>
  <c r="C4172" i="9"/>
  <c r="C4173" i="9"/>
  <c r="C4174" i="9"/>
  <c r="C4175" i="9"/>
  <c r="C4176" i="9"/>
  <c r="C4177" i="9"/>
  <c r="C4178" i="9"/>
  <c r="C4179" i="9"/>
  <c r="C4180" i="9"/>
  <c r="C4181" i="9"/>
  <c r="C4182" i="9"/>
  <c r="C4183" i="9"/>
  <c r="C4184" i="9"/>
  <c r="C4185" i="9"/>
  <c r="C4186" i="9"/>
  <c r="C4187" i="9"/>
  <c r="C4188" i="9"/>
  <c r="C4189" i="9"/>
  <c r="C4190" i="9"/>
  <c r="C4191" i="9"/>
  <c r="C4192" i="9"/>
  <c r="C4193" i="9"/>
  <c r="C4194" i="9"/>
  <c r="C4195" i="9"/>
  <c r="C4196" i="9"/>
  <c r="C4197" i="9"/>
  <c r="C4198" i="9"/>
  <c r="C4199" i="9"/>
  <c r="C4200" i="9"/>
  <c r="C4201" i="9"/>
  <c r="C4202" i="9"/>
  <c r="C4203" i="9"/>
  <c r="C4204" i="9"/>
  <c r="C4205" i="9"/>
  <c r="C4206" i="9"/>
  <c r="C4207" i="9"/>
  <c r="C4208" i="9"/>
  <c r="C4209" i="9"/>
  <c r="C4210" i="9"/>
  <c r="C4211" i="9"/>
  <c r="C4212" i="9"/>
  <c r="C4213" i="9"/>
  <c r="C4214" i="9"/>
  <c r="C4215" i="9"/>
  <c r="C4216" i="9"/>
  <c r="C4217" i="9"/>
  <c r="C4218" i="9"/>
  <c r="C4219" i="9"/>
  <c r="C4220" i="9"/>
  <c r="C4221" i="9"/>
  <c r="C4222" i="9"/>
  <c r="C4223" i="9"/>
  <c r="C4224" i="9"/>
  <c r="C4225" i="9"/>
  <c r="C4226" i="9"/>
  <c r="C4227" i="9"/>
  <c r="C4228" i="9"/>
  <c r="C4229" i="9"/>
  <c r="C4230" i="9"/>
  <c r="C4231" i="9"/>
  <c r="C4232" i="9"/>
  <c r="C4233" i="9"/>
  <c r="C4234" i="9"/>
  <c r="C4235" i="9"/>
  <c r="C4236" i="9"/>
  <c r="C4237" i="9"/>
  <c r="C4238" i="9"/>
  <c r="C4239" i="9"/>
  <c r="C4240" i="9"/>
  <c r="C4241" i="9"/>
  <c r="C4242" i="9"/>
  <c r="C4243" i="9"/>
  <c r="C4244" i="9"/>
  <c r="C4245" i="9"/>
  <c r="C4246" i="9"/>
  <c r="C4247" i="9"/>
  <c r="C4248" i="9"/>
  <c r="C4249" i="9"/>
  <c r="C4250" i="9"/>
  <c r="C4251" i="9"/>
  <c r="C4252" i="9"/>
  <c r="C4253" i="9"/>
  <c r="C4254" i="9"/>
  <c r="C4255" i="9"/>
  <c r="C4256" i="9"/>
  <c r="C4257" i="9"/>
  <c r="C4258" i="9"/>
  <c r="C4259" i="9"/>
  <c r="C4260" i="9"/>
  <c r="C4261" i="9"/>
  <c r="C4262" i="9"/>
  <c r="C4263" i="9"/>
  <c r="C4264" i="9"/>
  <c r="C4265" i="9"/>
  <c r="C4266" i="9"/>
  <c r="C4267" i="9"/>
  <c r="C4268" i="9"/>
  <c r="C4269" i="9"/>
  <c r="C4270" i="9"/>
  <c r="C4271" i="9"/>
  <c r="C4272" i="9"/>
  <c r="C4273" i="9"/>
  <c r="C4274" i="9"/>
  <c r="C4275" i="9"/>
  <c r="C4276" i="9"/>
  <c r="C4277" i="9"/>
  <c r="C4278" i="9"/>
  <c r="C4279" i="9"/>
  <c r="C4280" i="9"/>
  <c r="C4281" i="9"/>
  <c r="C4282" i="9"/>
  <c r="C4283" i="9"/>
  <c r="C4284" i="9"/>
  <c r="C4285" i="9"/>
  <c r="C4286" i="9"/>
  <c r="C4287" i="9"/>
  <c r="C4288" i="9"/>
  <c r="C4289" i="9"/>
  <c r="C4290" i="9"/>
  <c r="C4291" i="9"/>
  <c r="C4292" i="9"/>
  <c r="C4293" i="9"/>
  <c r="C4294" i="9"/>
  <c r="C4295" i="9"/>
  <c r="C4296" i="9"/>
  <c r="C4297" i="9"/>
  <c r="C4298" i="9"/>
  <c r="C4299" i="9"/>
  <c r="C4300" i="9"/>
  <c r="C4301" i="9"/>
  <c r="C4302" i="9"/>
  <c r="C4303" i="9"/>
  <c r="C4304" i="9"/>
  <c r="C4305" i="9"/>
  <c r="C4306" i="9"/>
  <c r="C4307" i="9"/>
  <c r="C4308" i="9"/>
  <c r="C4309" i="9"/>
  <c r="C4310" i="9"/>
  <c r="C4311" i="9"/>
  <c r="C4312" i="9"/>
  <c r="C4313" i="9"/>
  <c r="C4314" i="9"/>
  <c r="C4315" i="9"/>
  <c r="C4316" i="9"/>
  <c r="C4317" i="9"/>
  <c r="C4318" i="9"/>
  <c r="C4319" i="9"/>
  <c r="C4320" i="9"/>
  <c r="C4321" i="9"/>
  <c r="C4322" i="9"/>
  <c r="C4323" i="9"/>
  <c r="C4324" i="9"/>
  <c r="C4325" i="9"/>
  <c r="C4326" i="9"/>
  <c r="C4327" i="9"/>
  <c r="C4328" i="9"/>
  <c r="C4329" i="9"/>
  <c r="C4330" i="9"/>
  <c r="C4331" i="9"/>
  <c r="C4332" i="9"/>
  <c r="C4333" i="9"/>
  <c r="C4334" i="9"/>
  <c r="C4335" i="9"/>
  <c r="C4336" i="9"/>
  <c r="C4337" i="9"/>
  <c r="C4338" i="9"/>
  <c r="C4339" i="9"/>
  <c r="C4340" i="9"/>
  <c r="C4341" i="9"/>
  <c r="C4342" i="9"/>
  <c r="C4343" i="9"/>
  <c r="C4344" i="9"/>
  <c r="C4345" i="9"/>
  <c r="C4346" i="9"/>
  <c r="C4347" i="9"/>
  <c r="C4348" i="9"/>
  <c r="C4349" i="9"/>
  <c r="C4350" i="9"/>
  <c r="C4351" i="9"/>
  <c r="C4352" i="9"/>
  <c r="C4353" i="9"/>
  <c r="C4354" i="9"/>
  <c r="C4355" i="9"/>
  <c r="C4356" i="9"/>
  <c r="C4357" i="9"/>
  <c r="C4358" i="9"/>
  <c r="C4359" i="9"/>
  <c r="C4360" i="9"/>
  <c r="C4361" i="9"/>
  <c r="C4362" i="9"/>
  <c r="C4363" i="9"/>
  <c r="C4364" i="9"/>
  <c r="C4365" i="9"/>
  <c r="C4366" i="9"/>
  <c r="C4367" i="9"/>
  <c r="C4368" i="9"/>
  <c r="C4369" i="9"/>
  <c r="C4370" i="9"/>
  <c r="C4371" i="9"/>
  <c r="C4372" i="9"/>
  <c r="C4373" i="9"/>
  <c r="C4374" i="9"/>
  <c r="C4375" i="9"/>
  <c r="C4376" i="9"/>
  <c r="C4377" i="9"/>
  <c r="C4378" i="9"/>
  <c r="C4379" i="9"/>
  <c r="C4380" i="9"/>
  <c r="C4381" i="9"/>
  <c r="C4382" i="9"/>
  <c r="C4383" i="9"/>
  <c r="C4384" i="9"/>
  <c r="C4385" i="9"/>
  <c r="C4386" i="9"/>
  <c r="C4387" i="9"/>
  <c r="C4388" i="9"/>
  <c r="C4389" i="9"/>
  <c r="C4390" i="9"/>
  <c r="C4391" i="9"/>
  <c r="C4392" i="9"/>
  <c r="C4393" i="9"/>
  <c r="C4394" i="9"/>
  <c r="C4395" i="9"/>
  <c r="C4396" i="9"/>
  <c r="C4397" i="9"/>
  <c r="C4398" i="9"/>
  <c r="C4399" i="9"/>
  <c r="C4400" i="9"/>
  <c r="C4401" i="9"/>
  <c r="C4402" i="9"/>
  <c r="C4403" i="9"/>
  <c r="C4404" i="9"/>
  <c r="C4405" i="9"/>
  <c r="C4406" i="9"/>
  <c r="C4407" i="9"/>
  <c r="C4408" i="9"/>
  <c r="C4409" i="9"/>
  <c r="C4410" i="9"/>
  <c r="C4411" i="9"/>
  <c r="C4412" i="9"/>
  <c r="C4413" i="9"/>
  <c r="C4414" i="9"/>
  <c r="C4415" i="9"/>
  <c r="C4416" i="9"/>
  <c r="C4417" i="9"/>
  <c r="C4418" i="9"/>
  <c r="C4419" i="9"/>
  <c r="C4420" i="9"/>
  <c r="C4421" i="9"/>
  <c r="C4422" i="9"/>
  <c r="C4423" i="9"/>
  <c r="C4424" i="9"/>
  <c r="C4425" i="9"/>
  <c r="C4426" i="9"/>
  <c r="C4427" i="9"/>
  <c r="C4428" i="9"/>
  <c r="C4429" i="9"/>
  <c r="C4430" i="9"/>
  <c r="C4431" i="9"/>
  <c r="C4432" i="9"/>
  <c r="C4433" i="9"/>
  <c r="C4434" i="9"/>
  <c r="C4435" i="9"/>
  <c r="C4436" i="9"/>
  <c r="C4437" i="9"/>
  <c r="C4438" i="9"/>
  <c r="C4439" i="9"/>
  <c r="C4440" i="9"/>
  <c r="C4441" i="9"/>
  <c r="C4442" i="9"/>
  <c r="C4443" i="9"/>
  <c r="C4444" i="9"/>
  <c r="C4445" i="9"/>
  <c r="C4446" i="9"/>
  <c r="C4447" i="9"/>
  <c r="C4448" i="9"/>
  <c r="C4449" i="9"/>
  <c r="C4450" i="9"/>
  <c r="C4451" i="9"/>
  <c r="C4452" i="9"/>
  <c r="C4453" i="9"/>
  <c r="C4454" i="9"/>
  <c r="C4455" i="9"/>
  <c r="C4456" i="9"/>
  <c r="C4457" i="9"/>
  <c r="C4458" i="9"/>
  <c r="C4459" i="9"/>
  <c r="C4460" i="9"/>
  <c r="C4461" i="9"/>
  <c r="C4462" i="9"/>
  <c r="C4463" i="9"/>
  <c r="C4464" i="9"/>
  <c r="C4465" i="9"/>
  <c r="C4466" i="9"/>
  <c r="C4467" i="9"/>
  <c r="C4468" i="9"/>
  <c r="C4469" i="9"/>
  <c r="C4470" i="9"/>
  <c r="C4471" i="9"/>
  <c r="C4472" i="9"/>
  <c r="C4473" i="9"/>
  <c r="C4474" i="9"/>
  <c r="C4475" i="9"/>
  <c r="C4476" i="9"/>
  <c r="C4477" i="9"/>
  <c r="C4478" i="9"/>
  <c r="C4479" i="9"/>
  <c r="C4480" i="9"/>
  <c r="C4481" i="9"/>
  <c r="C4482" i="9"/>
  <c r="C4483" i="9"/>
  <c r="C4484" i="9"/>
  <c r="C4485" i="9"/>
  <c r="C4486" i="9"/>
  <c r="C4487" i="9"/>
  <c r="C4488" i="9"/>
  <c r="C4489" i="9"/>
  <c r="C4490" i="9"/>
  <c r="C4491" i="9"/>
  <c r="C4492" i="9"/>
  <c r="C4493" i="9"/>
  <c r="C4494" i="9"/>
  <c r="C4495" i="9"/>
  <c r="C4496" i="9"/>
  <c r="C4497" i="9"/>
  <c r="C4498" i="9"/>
  <c r="C4499" i="9"/>
  <c r="C4500" i="9"/>
  <c r="C4501" i="9"/>
  <c r="C4502" i="9"/>
  <c r="C4503" i="9"/>
  <c r="C4504" i="9"/>
  <c r="C4505" i="9"/>
  <c r="C4506" i="9"/>
  <c r="C4507" i="9"/>
  <c r="C4508" i="9"/>
  <c r="C4509" i="9"/>
  <c r="C4510" i="9"/>
  <c r="C4511" i="9"/>
  <c r="C4512" i="9"/>
  <c r="C4513" i="9"/>
  <c r="C4514" i="9"/>
  <c r="C4515" i="9"/>
  <c r="C4516" i="9"/>
  <c r="C4517" i="9"/>
  <c r="C4518" i="9"/>
  <c r="C4519" i="9"/>
  <c r="C4520" i="9"/>
  <c r="C4521" i="9"/>
  <c r="C4522" i="9"/>
  <c r="C4523" i="9"/>
  <c r="C4524" i="9"/>
  <c r="C4525" i="9"/>
  <c r="C4526" i="9"/>
  <c r="C4527" i="9"/>
  <c r="C4528" i="9"/>
  <c r="C4529" i="9"/>
  <c r="C4530" i="9"/>
  <c r="C4531" i="9"/>
  <c r="C4532" i="9"/>
  <c r="C4533" i="9"/>
  <c r="C4534" i="9"/>
  <c r="C4535" i="9"/>
  <c r="C4536" i="9"/>
  <c r="C4537" i="9"/>
  <c r="C4538" i="9"/>
  <c r="C4539" i="9"/>
  <c r="C4540" i="9"/>
  <c r="C4541" i="9"/>
  <c r="C4542" i="9"/>
  <c r="C4543" i="9"/>
  <c r="C4544" i="9"/>
  <c r="C4545" i="9"/>
  <c r="C4546" i="9"/>
  <c r="C4547" i="9"/>
  <c r="C4548" i="9"/>
  <c r="C4549" i="9"/>
  <c r="C4550" i="9"/>
  <c r="C4551" i="9"/>
  <c r="C4552" i="9"/>
  <c r="C4553" i="9"/>
  <c r="C4554" i="9"/>
  <c r="C4555" i="9"/>
  <c r="C4556" i="9"/>
  <c r="C4557" i="9"/>
  <c r="C4558" i="9"/>
  <c r="C4559" i="9"/>
  <c r="C4560" i="9"/>
  <c r="C4561" i="9"/>
  <c r="C4562" i="9"/>
  <c r="C4563" i="9"/>
  <c r="C4564" i="9"/>
  <c r="C4565" i="9"/>
  <c r="C4566" i="9"/>
  <c r="C4567" i="9"/>
  <c r="C4568" i="9"/>
  <c r="C4569" i="9"/>
  <c r="C4570" i="9"/>
  <c r="C4571" i="9"/>
  <c r="C4572" i="9"/>
  <c r="C4573" i="9"/>
  <c r="C4574" i="9"/>
  <c r="C4575" i="9"/>
  <c r="C4576" i="9"/>
  <c r="C4577" i="9"/>
  <c r="C4578" i="9"/>
  <c r="C4579" i="9"/>
  <c r="C4580" i="9"/>
  <c r="C4581" i="9"/>
  <c r="C4582" i="9"/>
  <c r="C4583" i="9"/>
  <c r="C4584" i="9"/>
  <c r="C4585" i="9"/>
  <c r="C4586" i="9"/>
  <c r="C4587" i="9"/>
  <c r="C4588" i="9"/>
  <c r="C4589" i="9"/>
  <c r="C4590" i="9"/>
  <c r="C4591" i="9"/>
  <c r="C4592" i="9"/>
  <c r="C4593" i="9"/>
  <c r="C4594" i="9"/>
  <c r="C4595" i="9"/>
  <c r="C4596" i="9"/>
  <c r="C4597" i="9"/>
  <c r="C4598" i="9"/>
  <c r="C4599" i="9"/>
  <c r="C4600" i="9"/>
  <c r="C4601" i="9"/>
  <c r="C4602" i="9"/>
  <c r="C4603" i="9"/>
  <c r="C4604" i="9"/>
  <c r="C4605" i="9"/>
  <c r="C4606" i="9"/>
  <c r="C4607" i="9"/>
  <c r="C4608" i="9"/>
  <c r="C4609" i="9"/>
  <c r="C4610" i="9"/>
  <c r="C4611" i="9"/>
  <c r="C4612" i="9"/>
  <c r="C4613" i="9"/>
  <c r="C4614" i="9"/>
  <c r="C4615" i="9"/>
  <c r="C4616" i="9"/>
  <c r="C4617" i="9"/>
  <c r="C4618" i="9"/>
  <c r="C4619" i="9"/>
  <c r="C4620" i="9"/>
  <c r="C4621" i="9"/>
  <c r="C4622" i="9"/>
  <c r="C4623" i="9"/>
  <c r="C4624" i="9"/>
  <c r="C4625" i="9"/>
  <c r="C4626" i="9"/>
  <c r="C4627" i="9"/>
  <c r="C4628" i="9"/>
  <c r="C4629" i="9"/>
  <c r="C4630" i="9"/>
  <c r="C4631" i="9"/>
  <c r="C4632" i="9"/>
  <c r="C4633" i="9"/>
  <c r="C4634" i="9"/>
  <c r="C4635" i="9"/>
  <c r="C4636" i="9"/>
  <c r="C4637" i="9"/>
  <c r="C4638" i="9"/>
  <c r="C4639" i="9"/>
  <c r="C4640" i="9"/>
  <c r="C4641" i="9"/>
  <c r="C4642" i="9"/>
  <c r="C4643" i="9"/>
  <c r="C4644" i="9"/>
  <c r="C4645" i="9"/>
  <c r="C4646" i="9"/>
  <c r="C4647" i="9"/>
  <c r="C4648" i="9"/>
  <c r="C4649" i="9"/>
  <c r="C4650" i="9"/>
  <c r="C4651" i="9"/>
  <c r="C4652" i="9"/>
  <c r="C4653" i="9"/>
  <c r="C4654" i="9"/>
  <c r="C4655" i="9"/>
  <c r="C4656" i="9"/>
  <c r="C4657" i="9"/>
  <c r="C4658" i="9"/>
  <c r="C4659" i="9"/>
  <c r="C4660" i="9"/>
  <c r="C4661" i="9"/>
  <c r="C4662" i="9"/>
  <c r="C4663" i="9"/>
  <c r="C4664" i="9"/>
  <c r="C4665" i="9"/>
  <c r="C4666" i="9"/>
  <c r="C4667" i="9"/>
  <c r="C4668" i="9"/>
  <c r="C4669" i="9"/>
  <c r="C4670" i="9"/>
  <c r="C4671" i="9"/>
  <c r="C4672" i="9"/>
  <c r="C4673" i="9"/>
  <c r="C4674" i="9"/>
  <c r="C4675" i="9"/>
  <c r="C4676" i="9"/>
  <c r="C4677" i="9"/>
  <c r="C4678" i="9"/>
  <c r="C4679" i="9"/>
  <c r="C4680" i="9"/>
  <c r="C4681" i="9"/>
  <c r="C4682" i="9"/>
  <c r="C4683" i="9"/>
  <c r="C4684" i="9"/>
  <c r="C4685" i="9"/>
  <c r="C4686" i="9"/>
  <c r="C4687" i="9"/>
  <c r="C4688" i="9"/>
  <c r="C4689" i="9"/>
  <c r="C4690" i="9"/>
  <c r="C4691" i="9"/>
  <c r="C4692" i="9"/>
  <c r="C4693" i="9"/>
  <c r="C4694" i="9"/>
  <c r="C4695" i="9"/>
  <c r="C4696" i="9"/>
  <c r="C4697" i="9"/>
  <c r="C4698" i="9"/>
  <c r="C4699" i="9"/>
  <c r="C4700" i="9"/>
  <c r="C4701" i="9"/>
  <c r="C4702" i="9"/>
  <c r="C4703" i="9"/>
  <c r="C4704" i="9"/>
  <c r="C4705" i="9"/>
  <c r="C4706" i="9"/>
  <c r="C4707" i="9"/>
  <c r="C4708" i="9"/>
  <c r="C4709" i="9"/>
  <c r="C4710" i="9"/>
  <c r="C4711" i="9"/>
  <c r="C4712" i="9"/>
  <c r="C4713" i="9"/>
  <c r="C4714" i="9"/>
  <c r="C4715" i="9"/>
  <c r="C4716" i="9"/>
  <c r="C4717" i="9"/>
  <c r="C4718" i="9"/>
  <c r="C4719" i="9"/>
  <c r="C4720" i="9"/>
  <c r="C4721" i="9"/>
  <c r="C4722" i="9"/>
  <c r="C4723" i="9"/>
  <c r="C4724" i="9"/>
  <c r="C4725" i="9"/>
  <c r="C4726" i="9"/>
  <c r="C4727" i="9"/>
  <c r="C4728" i="9"/>
  <c r="C4729" i="9"/>
  <c r="C4730" i="9"/>
  <c r="C4731" i="9"/>
  <c r="C4732" i="9"/>
  <c r="C4733" i="9"/>
  <c r="C4734" i="9"/>
  <c r="C4735" i="9"/>
  <c r="C4736" i="9"/>
  <c r="C4737" i="9"/>
  <c r="C4738" i="9"/>
  <c r="C4739" i="9"/>
  <c r="C4740" i="9"/>
  <c r="C4741" i="9"/>
  <c r="C4742" i="9"/>
  <c r="C4743" i="9"/>
  <c r="C4744" i="9"/>
  <c r="C4745" i="9"/>
  <c r="C4746" i="9"/>
  <c r="C4747" i="9"/>
  <c r="C4748" i="9"/>
  <c r="C4749" i="9"/>
  <c r="C4750" i="9"/>
  <c r="C4751" i="9"/>
  <c r="C4752" i="9"/>
  <c r="C4753" i="9"/>
  <c r="C4754" i="9"/>
  <c r="C4755" i="9"/>
  <c r="C4756" i="9"/>
  <c r="C4757" i="9"/>
  <c r="C4758" i="9"/>
  <c r="C4759" i="9"/>
  <c r="C4760" i="9"/>
  <c r="C4761" i="9"/>
  <c r="C4762" i="9"/>
  <c r="C4763" i="9"/>
  <c r="C4764" i="9"/>
  <c r="C4765" i="9"/>
  <c r="C4766" i="9"/>
  <c r="C4767" i="9"/>
  <c r="C4768" i="9"/>
  <c r="C4769" i="9"/>
  <c r="C4770" i="9"/>
  <c r="C4771" i="9"/>
  <c r="C4772" i="9"/>
  <c r="C4773" i="9"/>
  <c r="C4774" i="9"/>
  <c r="C4775" i="9"/>
  <c r="C4776" i="9"/>
  <c r="C4777" i="9"/>
  <c r="C4778" i="9"/>
  <c r="C4779" i="9"/>
  <c r="C4780" i="9"/>
  <c r="C4781" i="9"/>
  <c r="C4782" i="9"/>
  <c r="C4783" i="9"/>
  <c r="C4784" i="9"/>
  <c r="C4785" i="9"/>
  <c r="C4786" i="9"/>
  <c r="C4787" i="9"/>
  <c r="C4788" i="9"/>
  <c r="C4789" i="9"/>
  <c r="C4790" i="9"/>
  <c r="C4791" i="9"/>
  <c r="C4792" i="9"/>
  <c r="C4793" i="9"/>
  <c r="C4794" i="9"/>
  <c r="C4795" i="9"/>
  <c r="C4796" i="9"/>
  <c r="C4797" i="9"/>
  <c r="C4798" i="9"/>
  <c r="C4799" i="9"/>
  <c r="C4800" i="9"/>
  <c r="C4801" i="9"/>
  <c r="C4802" i="9"/>
  <c r="C4803" i="9"/>
  <c r="C4804" i="9"/>
  <c r="C4805" i="9"/>
  <c r="C4806" i="9"/>
  <c r="C4807" i="9"/>
  <c r="C4808" i="9"/>
  <c r="C4809" i="9"/>
  <c r="C4810" i="9"/>
  <c r="C4811" i="9"/>
  <c r="C4812" i="9"/>
  <c r="C4813" i="9"/>
  <c r="C4814" i="9"/>
  <c r="C4815" i="9"/>
  <c r="C4816" i="9"/>
  <c r="C4817" i="9"/>
  <c r="C4818" i="9"/>
  <c r="C4819" i="9"/>
  <c r="C4820" i="9"/>
  <c r="C4821" i="9"/>
  <c r="C4822" i="9"/>
  <c r="C4823" i="9"/>
  <c r="C4824" i="9"/>
  <c r="C4825" i="9"/>
  <c r="C4826" i="9"/>
  <c r="C4827" i="9"/>
  <c r="C4828" i="9"/>
  <c r="C4829" i="9"/>
  <c r="C4830" i="9"/>
  <c r="C4831" i="9"/>
  <c r="C4832" i="9"/>
  <c r="C4833" i="9"/>
  <c r="C4834" i="9"/>
  <c r="C4835" i="9"/>
  <c r="C4836" i="9"/>
  <c r="C4837" i="9"/>
  <c r="C4838" i="9"/>
  <c r="C4839" i="9"/>
  <c r="C4840" i="9"/>
  <c r="C4841" i="9"/>
  <c r="C4842" i="9"/>
  <c r="C4843" i="9"/>
  <c r="C4844" i="9"/>
  <c r="C4845" i="9"/>
  <c r="C4846" i="9"/>
  <c r="C4847" i="9"/>
  <c r="C4848" i="9"/>
  <c r="C4849" i="9"/>
  <c r="C4850" i="9"/>
  <c r="C4851" i="9"/>
  <c r="C4852" i="9"/>
  <c r="C4853" i="9"/>
  <c r="C4854" i="9"/>
  <c r="C4855" i="9"/>
  <c r="C4856" i="9"/>
  <c r="C4857" i="9"/>
  <c r="C4858" i="9"/>
  <c r="C4859" i="9"/>
  <c r="C4860" i="9"/>
  <c r="C4861" i="9"/>
  <c r="C4862" i="9"/>
  <c r="C4863" i="9"/>
  <c r="C4864" i="9"/>
  <c r="C4865" i="9"/>
  <c r="C4866" i="9"/>
  <c r="C4867" i="9"/>
  <c r="C4868" i="9"/>
  <c r="C4869" i="9"/>
  <c r="C4870" i="9"/>
  <c r="C4871" i="9"/>
  <c r="C4872" i="9"/>
  <c r="C4873" i="9"/>
  <c r="C4874" i="9"/>
  <c r="C4875" i="9"/>
  <c r="C4876" i="9"/>
  <c r="C4877" i="9"/>
  <c r="C4878" i="9"/>
  <c r="C4879" i="9"/>
  <c r="C4880" i="9"/>
  <c r="C4881" i="9"/>
  <c r="C4882" i="9"/>
  <c r="C4883" i="9"/>
  <c r="C4884" i="9"/>
  <c r="C4885" i="9"/>
  <c r="C4886" i="9"/>
  <c r="C4887" i="9"/>
  <c r="C4888" i="9"/>
  <c r="C4889" i="9"/>
  <c r="C4890" i="9"/>
  <c r="C4891" i="9"/>
  <c r="C4892" i="9"/>
  <c r="C4893" i="9"/>
  <c r="C4894" i="9"/>
  <c r="C4895" i="9"/>
  <c r="C4896" i="9"/>
  <c r="C4897" i="9"/>
  <c r="C4898" i="9"/>
  <c r="C4899" i="9"/>
  <c r="C4900" i="9"/>
  <c r="C4901" i="9"/>
  <c r="C4902" i="9"/>
  <c r="C4903" i="9"/>
  <c r="C4904" i="9"/>
  <c r="C4905" i="9"/>
  <c r="C4906" i="9"/>
  <c r="C4907" i="9"/>
  <c r="C4908" i="9"/>
  <c r="C4909" i="9"/>
  <c r="C4910" i="9"/>
  <c r="C4911" i="9"/>
  <c r="C4912" i="9"/>
  <c r="C4913" i="9"/>
  <c r="C4914" i="9"/>
  <c r="C4915" i="9"/>
  <c r="C4916" i="9"/>
  <c r="C4917" i="9"/>
  <c r="C4918" i="9"/>
  <c r="C4919" i="9"/>
  <c r="C4920" i="9"/>
  <c r="C4921" i="9"/>
  <c r="C4922" i="9"/>
  <c r="C4923" i="9"/>
  <c r="C4924" i="9"/>
  <c r="C4925" i="9"/>
  <c r="C4926" i="9"/>
  <c r="C4927" i="9"/>
  <c r="C4928" i="9"/>
  <c r="C4929" i="9"/>
  <c r="C4930" i="9"/>
  <c r="C4931" i="9"/>
  <c r="C4932" i="9"/>
  <c r="C4933" i="9"/>
  <c r="C4934" i="9"/>
  <c r="C4935" i="9"/>
  <c r="C4936" i="9"/>
  <c r="C4937" i="9"/>
  <c r="C4938" i="9"/>
  <c r="C4939" i="9"/>
  <c r="C4940" i="9"/>
  <c r="C4941" i="9"/>
  <c r="C4942" i="9"/>
  <c r="C4943" i="9"/>
  <c r="C4944" i="9"/>
  <c r="C4945" i="9"/>
  <c r="C4946" i="9"/>
  <c r="C4947" i="9"/>
  <c r="C4948" i="9"/>
  <c r="C4949" i="9"/>
  <c r="C4950" i="9"/>
  <c r="C4951" i="9"/>
  <c r="C4952" i="9"/>
  <c r="C4953" i="9"/>
  <c r="C4954" i="9"/>
  <c r="C4955" i="9"/>
  <c r="C4956" i="9"/>
  <c r="C4957" i="9"/>
  <c r="C4958" i="9"/>
  <c r="C4959" i="9"/>
  <c r="C4960" i="9"/>
  <c r="C4961" i="9"/>
  <c r="C4962" i="9"/>
  <c r="C4963" i="9"/>
  <c r="C4964" i="9"/>
  <c r="C4965" i="9"/>
  <c r="C4966" i="9"/>
  <c r="C4967" i="9"/>
  <c r="C4968" i="9"/>
  <c r="C4969" i="9"/>
  <c r="C4970" i="9"/>
  <c r="C4971" i="9"/>
  <c r="C4972" i="9"/>
  <c r="C4973" i="9"/>
  <c r="C4974" i="9"/>
  <c r="C4975" i="9"/>
  <c r="C4976" i="9"/>
  <c r="C4977" i="9"/>
  <c r="C4978" i="9"/>
  <c r="C4979" i="9"/>
  <c r="C4980" i="9"/>
  <c r="C4981" i="9"/>
  <c r="C4982" i="9"/>
  <c r="C4983" i="9"/>
  <c r="C4984" i="9"/>
  <c r="C4985" i="9"/>
  <c r="C4986" i="9"/>
  <c r="C4987" i="9"/>
  <c r="M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1002" i="9"/>
  <c r="M1003" i="9"/>
  <c r="M1004" i="9"/>
  <c r="M1005" i="9"/>
  <c r="M1006" i="9"/>
  <c r="M1007" i="9"/>
  <c r="M1008" i="9"/>
  <c r="M1009" i="9"/>
  <c r="M1010" i="9"/>
  <c r="M1011" i="9"/>
  <c r="M1012" i="9"/>
  <c r="M1013" i="9"/>
  <c r="M1014" i="9"/>
  <c r="M1015" i="9"/>
  <c r="M1016" i="9"/>
  <c r="M1017" i="9"/>
  <c r="M1018" i="9"/>
  <c r="M1019" i="9"/>
  <c r="M1020" i="9"/>
  <c r="M1021" i="9"/>
  <c r="M1022" i="9"/>
  <c r="M1023" i="9"/>
  <c r="M1024" i="9"/>
  <c r="M1025" i="9"/>
  <c r="M1026" i="9"/>
  <c r="M1027" i="9"/>
  <c r="M1028" i="9"/>
  <c r="M1029" i="9"/>
  <c r="M1030" i="9"/>
  <c r="M1031" i="9"/>
  <c r="M1032" i="9"/>
  <c r="M1033" i="9"/>
  <c r="M1034" i="9"/>
  <c r="M1035" i="9"/>
  <c r="M1036" i="9"/>
  <c r="M1037" i="9"/>
  <c r="M1038" i="9"/>
  <c r="M1039" i="9"/>
  <c r="M1040" i="9"/>
  <c r="M1041" i="9"/>
  <c r="M1042" i="9"/>
  <c r="M1043" i="9"/>
  <c r="M1044" i="9"/>
  <c r="M1045" i="9"/>
  <c r="M1046" i="9"/>
  <c r="M1047" i="9"/>
  <c r="M1048" i="9"/>
  <c r="M1049" i="9"/>
  <c r="M1050" i="9"/>
  <c r="M1051" i="9"/>
  <c r="M1052" i="9"/>
  <c r="M1053" i="9"/>
  <c r="M1054" i="9"/>
  <c r="M1055" i="9"/>
  <c r="M1056" i="9"/>
  <c r="M1057" i="9"/>
  <c r="M1058" i="9"/>
  <c r="M1059" i="9"/>
  <c r="M1060" i="9"/>
  <c r="M1061" i="9"/>
  <c r="M1062" i="9"/>
  <c r="M1063" i="9"/>
  <c r="M1064" i="9"/>
  <c r="M1065" i="9"/>
  <c r="M1066" i="9"/>
  <c r="M1067" i="9"/>
  <c r="M1068" i="9"/>
  <c r="M1069" i="9"/>
  <c r="M1070" i="9"/>
  <c r="M1071" i="9"/>
  <c r="M1072" i="9"/>
  <c r="M1073" i="9"/>
  <c r="M1074" i="9"/>
  <c r="M1075" i="9"/>
  <c r="M1076" i="9"/>
  <c r="M1077" i="9"/>
  <c r="M1078" i="9"/>
  <c r="M1079" i="9"/>
  <c r="M1080" i="9"/>
  <c r="M1081" i="9"/>
  <c r="M1082" i="9"/>
  <c r="M1083" i="9"/>
  <c r="M1084" i="9"/>
  <c r="M1085" i="9"/>
  <c r="M1086" i="9"/>
  <c r="M1087" i="9"/>
  <c r="M1088" i="9"/>
  <c r="M1089" i="9"/>
  <c r="M1090" i="9"/>
  <c r="M1091" i="9"/>
  <c r="M1092" i="9"/>
  <c r="M1093" i="9"/>
  <c r="M1094" i="9"/>
  <c r="M1095" i="9"/>
  <c r="M1096" i="9"/>
  <c r="M1097" i="9"/>
  <c r="M1098" i="9"/>
  <c r="M1099" i="9"/>
  <c r="M1100" i="9"/>
  <c r="M1101" i="9"/>
  <c r="M1102" i="9"/>
  <c r="M1103" i="9"/>
  <c r="M1104" i="9"/>
  <c r="M1105" i="9"/>
  <c r="M1106" i="9"/>
  <c r="M1107" i="9"/>
  <c r="M1108" i="9"/>
  <c r="M1109" i="9"/>
  <c r="M1110" i="9"/>
  <c r="M1111" i="9"/>
  <c r="M1112" i="9"/>
  <c r="M1113" i="9"/>
  <c r="M1114" i="9"/>
  <c r="M1115" i="9"/>
  <c r="M1116" i="9"/>
  <c r="M1117" i="9"/>
  <c r="M1118" i="9"/>
  <c r="M1119" i="9"/>
  <c r="M1120" i="9"/>
  <c r="M1121" i="9"/>
  <c r="M1122" i="9"/>
  <c r="M1123" i="9"/>
  <c r="M1124" i="9"/>
  <c r="M1125" i="9"/>
  <c r="M1126" i="9"/>
  <c r="M1127" i="9"/>
  <c r="M1128" i="9"/>
  <c r="M1129" i="9"/>
  <c r="M1130" i="9"/>
  <c r="M1131" i="9"/>
  <c r="M1132" i="9"/>
  <c r="M1133" i="9"/>
  <c r="M1134" i="9"/>
  <c r="M1135" i="9"/>
  <c r="M1136" i="9"/>
  <c r="M1137" i="9"/>
  <c r="M1138" i="9"/>
  <c r="M1139" i="9"/>
  <c r="M1140" i="9"/>
  <c r="M1141" i="9"/>
  <c r="M1142" i="9"/>
  <c r="M1143" i="9"/>
  <c r="M1144" i="9"/>
  <c r="M1145" i="9"/>
  <c r="M1146" i="9"/>
  <c r="M1147" i="9"/>
  <c r="M1148" i="9"/>
  <c r="M1149" i="9"/>
  <c r="M1150" i="9"/>
  <c r="M1151" i="9"/>
  <c r="M1152" i="9"/>
  <c r="M1153" i="9"/>
  <c r="M1154" i="9"/>
  <c r="M1155" i="9"/>
  <c r="M1156" i="9"/>
  <c r="M1157" i="9"/>
  <c r="M1158" i="9"/>
  <c r="M1159" i="9"/>
  <c r="M1160" i="9"/>
  <c r="M1161" i="9"/>
  <c r="M1162" i="9"/>
  <c r="M1163" i="9"/>
  <c r="M1164" i="9"/>
  <c r="M1165" i="9"/>
  <c r="M1166" i="9"/>
  <c r="M1167" i="9"/>
  <c r="M1168" i="9"/>
  <c r="M1169" i="9"/>
  <c r="M1170" i="9"/>
  <c r="M1171" i="9"/>
  <c r="M1172" i="9"/>
  <c r="M1173" i="9"/>
  <c r="M1174" i="9"/>
  <c r="M1175" i="9"/>
  <c r="M1176" i="9"/>
  <c r="M1177" i="9"/>
  <c r="M1178" i="9"/>
  <c r="M1179" i="9"/>
  <c r="M1180" i="9"/>
  <c r="M1181" i="9"/>
  <c r="M1182" i="9"/>
  <c r="M1183" i="9"/>
  <c r="M1184" i="9"/>
  <c r="M1185" i="9"/>
  <c r="M1186" i="9"/>
  <c r="M1187" i="9"/>
  <c r="M1188" i="9"/>
  <c r="M1189" i="9"/>
  <c r="M1190" i="9"/>
  <c r="M1191" i="9"/>
  <c r="M1192" i="9"/>
  <c r="M1193" i="9"/>
  <c r="M1194" i="9"/>
  <c r="M1195" i="9"/>
  <c r="M1196" i="9"/>
  <c r="M1197" i="9"/>
  <c r="M1198" i="9"/>
  <c r="M1199" i="9"/>
  <c r="M1200" i="9"/>
  <c r="M1201" i="9"/>
  <c r="M1202" i="9"/>
  <c r="M1203" i="9"/>
  <c r="M1204" i="9"/>
  <c r="M1205" i="9"/>
  <c r="M1206" i="9"/>
  <c r="M1207" i="9"/>
  <c r="M1208" i="9"/>
  <c r="M1209" i="9"/>
  <c r="M1210" i="9"/>
  <c r="M1211" i="9"/>
  <c r="M1212" i="9"/>
  <c r="M1213" i="9"/>
  <c r="M1214" i="9"/>
  <c r="M1215" i="9"/>
  <c r="M1216" i="9"/>
  <c r="M1217" i="9"/>
  <c r="M1218" i="9"/>
  <c r="M1219" i="9"/>
  <c r="M1220" i="9"/>
  <c r="M1221" i="9"/>
  <c r="M1222" i="9"/>
  <c r="M1223" i="9"/>
  <c r="M1224" i="9"/>
  <c r="M1225" i="9"/>
  <c r="M1226" i="9"/>
  <c r="M1227" i="9"/>
  <c r="M1228" i="9"/>
  <c r="M1229" i="9"/>
  <c r="M1230" i="9"/>
  <c r="M1231" i="9"/>
  <c r="M1232" i="9"/>
  <c r="M1233" i="9"/>
  <c r="M1234" i="9"/>
  <c r="M1235" i="9"/>
  <c r="M1236" i="9"/>
  <c r="M1237" i="9"/>
  <c r="M1238" i="9"/>
  <c r="M1239" i="9"/>
  <c r="M1240" i="9"/>
  <c r="M1241" i="9"/>
  <c r="M1242" i="9"/>
  <c r="M1243" i="9"/>
  <c r="M1244" i="9"/>
  <c r="M1245" i="9"/>
  <c r="M1246" i="9"/>
  <c r="M1247" i="9"/>
  <c r="M1248" i="9"/>
  <c r="M1249" i="9"/>
  <c r="M1250" i="9"/>
  <c r="M1251" i="9"/>
  <c r="M1252" i="9"/>
  <c r="M1253" i="9"/>
  <c r="M1254" i="9"/>
  <c r="M1255" i="9"/>
  <c r="M1256" i="9"/>
  <c r="M1257" i="9"/>
  <c r="M1258" i="9"/>
  <c r="M1259" i="9"/>
  <c r="M1260" i="9"/>
  <c r="M1261" i="9"/>
  <c r="M1262" i="9"/>
  <c r="M1263" i="9"/>
  <c r="M1264" i="9"/>
  <c r="M1265" i="9"/>
  <c r="M1266" i="9"/>
  <c r="M1267" i="9"/>
  <c r="M1268" i="9"/>
  <c r="M1269" i="9"/>
  <c r="M1270" i="9"/>
  <c r="M1271" i="9"/>
  <c r="M1272" i="9"/>
  <c r="M1273" i="9"/>
  <c r="M1274" i="9"/>
  <c r="M1275" i="9"/>
  <c r="M1276" i="9"/>
  <c r="M1277" i="9"/>
  <c r="M1278" i="9"/>
  <c r="M1279" i="9"/>
  <c r="M1280" i="9"/>
  <c r="M1281" i="9"/>
  <c r="M1282" i="9"/>
  <c r="M1283" i="9"/>
  <c r="M1284" i="9"/>
  <c r="M1285" i="9"/>
  <c r="M1286" i="9"/>
  <c r="M1287" i="9"/>
  <c r="M1288" i="9"/>
  <c r="M1289" i="9"/>
  <c r="M1290" i="9"/>
  <c r="M1291" i="9"/>
  <c r="M1292" i="9"/>
  <c r="M1293" i="9"/>
  <c r="M1294" i="9"/>
  <c r="M1295" i="9"/>
  <c r="M1296" i="9"/>
  <c r="M1297" i="9"/>
  <c r="M1298" i="9"/>
  <c r="M1299" i="9"/>
  <c r="M1300" i="9"/>
  <c r="M1301" i="9"/>
  <c r="M1302" i="9"/>
  <c r="M1303" i="9"/>
  <c r="M1304" i="9"/>
  <c r="M1305" i="9"/>
  <c r="M1306" i="9"/>
  <c r="M1307" i="9"/>
  <c r="M1308" i="9"/>
  <c r="M1309" i="9"/>
  <c r="M1310" i="9"/>
  <c r="M1311" i="9"/>
  <c r="M1312" i="9"/>
  <c r="M1313" i="9"/>
  <c r="M1314" i="9"/>
  <c r="M1315" i="9"/>
  <c r="M1316" i="9"/>
  <c r="M1317" i="9"/>
  <c r="M1318" i="9"/>
  <c r="M1319" i="9"/>
  <c r="M1320" i="9"/>
  <c r="M1321" i="9"/>
  <c r="M1322" i="9"/>
  <c r="M1323" i="9"/>
  <c r="M1324" i="9"/>
  <c r="M1325" i="9"/>
  <c r="M1326" i="9"/>
  <c r="M1327" i="9"/>
  <c r="M1328" i="9"/>
  <c r="M1329" i="9"/>
  <c r="M1330" i="9"/>
  <c r="M1331" i="9"/>
  <c r="M1332" i="9"/>
  <c r="M1333" i="9"/>
  <c r="M1334" i="9"/>
  <c r="M1335" i="9"/>
  <c r="M1336" i="9"/>
  <c r="M1337" i="9"/>
  <c r="M1338" i="9"/>
  <c r="M1339" i="9"/>
  <c r="M1340" i="9"/>
  <c r="M1341" i="9"/>
  <c r="M1342" i="9"/>
  <c r="M1343" i="9"/>
  <c r="M1344" i="9"/>
  <c r="M1345" i="9"/>
  <c r="M1346" i="9"/>
  <c r="M1347" i="9"/>
  <c r="M1348" i="9"/>
  <c r="M1349" i="9"/>
  <c r="M1350" i="9"/>
  <c r="M1351" i="9"/>
  <c r="M1352" i="9"/>
  <c r="M1353" i="9"/>
  <c r="M1354" i="9"/>
  <c r="M1355" i="9"/>
  <c r="M1356" i="9"/>
  <c r="M1357" i="9"/>
  <c r="M1358" i="9"/>
  <c r="M1359" i="9"/>
  <c r="M1360" i="9"/>
  <c r="M1361" i="9"/>
  <c r="M1362" i="9"/>
  <c r="M1363" i="9"/>
  <c r="M1364" i="9"/>
  <c r="M1365" i="9"/>
  <c r="M1366" i="9"/>
  <c r="M1367" i="9"/>
  <c r="M1368" i="9"/>
  <c r="M1369" i="9"/>
  <c r="M1370" i="9"/>
  <c r="M1371" i="9"/>
  <c r="M1372" i="9"/>
  <c r="M1373" i="9"/>
  <c r="M1374" i="9"/>
  <c r="M1375" i="9"/>
  <c r="M1376" i="9"/>
  <c r="M1377" i="9"/>
  <c r="M1378" i="9"/>
  <c r="M1379" i="9"/>
  <c r="M1380" i="9"/>
  <c r="M1381" i="9"/>
  <c r="M1382" i="9"/>
  <c r="M1383" i="9"/>
  <c r="M1384" i="9"/>
  <c r="M1385" i="9"/>
  <c r="M1386" i="9"/>
  <c r="M1387" i="9"/>
  <c r="M1388" i="9"/>
  <c r="M1389" i="9"/>
  <c r="M1390" i="9"/>
  <c r="M1391" i="9"/>
  <c r="M1392" i="9"/>
  <c r="M1393" i="9"/>
  <c r="M1394" i="9"/>
  <c r="M1395" i="9"/>
  <c r="M1396" i="9"/>
  <c r="M1397" i="9"/>
  <c r="M1398" i="9"/>
  <c r="M1399" i="9"/>
  <c r="M1400" i="9"/>
  <c r="M1401" i="9"/>
  <c r="M1402" i="9"/>
  <c r="M1403" i="9"/>
  <c r="M1404" i="9"/>
  <c r="M1405" i="9"/>
  <c r="M1406" i="9"/>
  <c r="M1407" i="9"/>
  <c r="M1408" i="9"/>
  <c r="M1409" i="9"/>
  <c r="M1410" i="9"/>
  <c r="M1411" i="9"/>
  <c r="M1412" i="9"/>
  <c r="M1413" i="9"/>
  <c r="M1414" i="9"/>
  <c r="M1415" i="9"/>
  <c r="M1416" i="9"/>
  <c r="M1417" i="9"/>
  <c r="M1418" i="9"/>
  <c r="M1419" i="9"/>
  <c r="M1420" i="9"/>
  <c r="M1421" i="9"/>
  <c r="M1422" i="9"/>
  <c r="M1423" i="9"/>
  <c r="M1424" i="9"/>
  <c r="M1425" i="9"/>
  <c r="M1426" i="9"/>
  <c r="M1427" i="9"/>
  <c r="M1428" i="9"/>
  <c r="M1429" i="9"/>
  <c r="M1430" i="9"/>
  <c r="M1431" i="9"/>
  <c r="M1432" i="9"/>
  <c r="M1433" i="9"/>
  <c r="M1434" i="9"/>
  <c r="M1435" i="9"/>
  <c r="M1436" i="9"/>
  <c r="M1437" i="9"/>
  <c r="M1438" i="9"/>
  <c r="M1439" i="9"/>
  <c r="M1440" i="9"/>
  <c r="M1441" i="9"/>
  <c r="M1442" i="9"/>
  <c r="M1443" i="9"/>
  <c r="M1444" i="9"/>
  <c r="M1445" i="9"/>
  <c r="M1446" i="9"/>
  <c r="M1447" i="9"/>
  <c r="M1448" i="9"/>
  <c r="M1449" i="9"/>
  <c r="M1450" i="9"/>
  <c r="M1451" i="9"/>
  <c r="M1452" i="9"/>
  <c r="M1453" i="9"/>
  <c r="M1454" i="9"/>
  <c r="M1455" i="9"/>
  <c r="M1456" i="9"/>
  <c r="M1457" i="9"/>
  <c r="M1458" i="9"/>
  <c r="M1459" i="9"/>
  <c r="M1460" i="9"/>
  <c r="M1461" i="9"/>
  <c r="M1462" i="9"/>
  <c r="M1463" i="9"/>
  <c r="M1464" i="9"/>
  <c r="M1465" i="9"/>
  <c r="M1466" i="9"/>
  <c r="M1467" i="9"/>
  <c r="M1468" i="9"/>
  <c r="M1469" i="9"/>
  <c r="M1470" i="9"/>
  <c r="M1471" i="9"/>
  <c r="M1472" i="9"/>
  <c r="M1473" i="9"/>
  <c r="M1474" i="9"/>
  <c r="M1475" i="9"/>
  <c r="M1476" i="9"/>
  <c r="M1477" i="9"/>
  <c r="M1478" i="9"/>
  <c r="M1479" i="9"/>
  <c r="M1480" i="9"/>
  <c r="M1481" i="9"/>
  <c r="M1482" i="9"/>
  <c r="M1483" i="9"/>
  <c r="M1484" i="9"/>
  <c r="M1485" i="9"/>
  <c r="M1486" i="9"/>
  <c r="M1487" i="9"/>
  <c r="M1488" i="9"/>
  <c r="M1489" i="9"/>
  <c r="M1490" i="9"/>
  <c r="M1491" i="9"/>
  <c r="M1492" i="9"/>
  <c r="M1493" i="9"/>
  <c r="M1494" i="9"/>
  <c r="M1495" i="9"/>
  <c r="M1496" i="9"/>
  <c r="M1497" i="9"/>
  <c r="M1498" i="9"/>
  <c r="M1499" i="9"/>
  <c r="M1500" i="9"/>
  <c r="M1501" i="9"/>
  <c r="M1502" i="9"/>
  <c r="M1503" i="9"/>
  <c r="M1504" i="9"/>
  <c r="M1505" i="9"/>
  <c r="M1506" i="9"/>
  <c r="M1507" i="9"/>
  <c r="M1508" i="9"/>
  <c r="M1509" i="9"/>
  <c r="M1510" i="9"/>
  <c r="M1511" i="9"/>
  <c r="M1512" i="9"/>
  <c r="M1513" i="9"/>
  <c r="M1514" i="9"/>
  <c r="M1515" i="9"/>
  <c r="M1516" i="9"/>
  <c r="M1517" i="9"/>
  <c r="M1518" i="9"/>
  <c r="M1519" i="9"/>
  <c r="M1520" i="9"/>
  <c r="M1521" i="9"/>
  <c r="M1522" i="9"/>
  <c r="M1523" i="9"/>
  <c r="M1524" i="9"/>
  <c r="M1525" i="9"/>
  <c r="M1526" i="9"/>
  <c r="M1527" i="9"/>
  <c r="M1528" i="9"/>
  <c r="M1529" i="9"/>
  <c r="M1530" i="9"/>
  <c r="M1531" i="9"/>
  <c r="M1532" i="9"/>
  <c r="M1533" i="9"/>
  <c r="M1534" i="9"/>
  <c r="M1535" i="9"/>
  <c r="M1536" i="9"/>
  <c r="M1537" i="9"/>
  <c r="M1538" i="9"/>
  <c r="M1539" i="9"/>
  <c r="M1540" i="9"/>
  <c r="M1541" i="9"/>
  <c r="M1542" i="9"/>
  <c r="M1543" i="9"/>
  <c r="M1544" i="9"/>
  <c r="M1545" i="9"/>
  <c r="M1546" i="9"/>
  <c r="M1547" i="9"/>
  <c r="M1548" i="9"/>
  <c r="M1549" i="9"/>
  <c r="M1550" i="9"/>
  <c r="M1551" i="9"/>
  <c r="M1552" i="9"/>
  <c r="M1553" i="9"/>
  <c r="M1554" i="9"/>
  <c r="M1555" i="9"/>
  <c r="M1556" i="9"/>
  <c r="M1557" i="9"/>
  <c r="M1558" i="9"/>
  <c r="M1559" i="9"/>
  <c r="M1560" i="9"/>
  <c r="M1561" i="9"/>
  <c r="M1562" i="9"/>
  <c r="M1563" i="9"/>
  <c r="M1564" i="9"/>
  <c r="M1565" i="9"/>
  <c r="M1566" i="9"/>
  <c r="M1567" i="9"/>
  <c r="M1568" i="9"/>
  <c r="M1569" i="9"/>
  <c r="M1570" i="9"/>
  <c r="M1571" i="9"/>
  <c r="M1572" i="9"/>
  <c r="M1573" i="9"/>
  <c r="M1574" i="9"/>
  <c r="M1575" i="9"/>
  <c r="M1576" i="9"/>
  <c r="M1577" i="9"/>
  <c r="M1578" i="9"/>
  <c r="M1579" i="9"/>
  <c r="M1580" i="9"/>
  <c r="M1581" i="9"/>
  <c r="M1582" i="9"/>
  <c r="M1583" i="9"/>
  <c r="M1584" i="9"/>
  <c r="M1585" i="9"/>
  <c r="M1586" i="9"/>
  <c r="M1587" i="9"/>
  <c r="M1588" i="9"/>
  <c r="M1589" i="9"/>
  <c r="M1590" i="9"/>
  <c r="M1591" i="9"/>
  <c r="M1592" i="9"/>
  <c r="M1593" i="9"/>
  <c r="M1594" i="9"/>
  <c r="M1595" i="9"/>
  <c r="M1596" i="9"/>
  <c r="M1597" i="9"/>
  <c r="M1598" i="9"/>
  <c r="M1599" i="9"/>
  <c r="M1600" i="9"/>
  <c r="M1601" i="9"/>
  <c r="M1602" i="9"/>
  <c r="M1603" i="9"/>
  <c r="M1604" i="9"/>
  <c r="M1605" i="9"/>
  <c r="M1606" i="9"/>
  <c r="M1607" i="9"/>
  <c r="M1608" i="9"/>
  <c r="M1609" i="9"/>
  <c r="M1610" i="9"/>
  <c r="M1611" i="9"/>
  <c r="M1612" i="9"/>
  <c r="M1613" i="9"/>
  <c r="M1614" i="9"/>
  <c r="M1615" i="9"/>
  <c r="M1616" i="9"/>
  <c r="M1617" i="9"/>
  <c r="M1618" i="9"/>
  <c r="M1619" i="9"/>
  <c r="M1620" i="9"/>
  <c r="M1621" i="9"/>
  <c r="M1622" i="9"/>
  <c r="M1623" i="9"/>
  <c r="M1624" i="9"/>
  <c r="M1625" i="9"/>
  <c r="M1626" i="9"/>
  <c r="M1627" i="9"/>
  <c r="M1628" i="9"/>
  <c r="M1629" i="9"/>
  <c r="M1630" i="9"/>
  <c r="M1631" i="9"/>
  <c r="M1632" i="9"/>
  <c r="M1633" i="9"/>
  <c r="M1634" i="9"/>
  <c r="M1635" i="9"/>
  <c r="M1636" i="9"/>
  <c r="M1637" i="9"/>
  <c r="M1638" i="9"/>
  <c r="M1639" i="9"/>
  <c r="M1640" i="9"/>
  <c r="M1641" i="9"/>
  <c r="M1642" i="9"/>
  <c r="M1643" i="9"/>
  <c r="M1644" i="9"/>
  <c r="M1645" i="9"/>
  <c r="M1646" i="9"/>
  <c r="M1647" i="9"/>
  <c r="M1648" i="9"/>
  <c r="M1649" i="9"/>
  <c r="M1650" i="9"/>
  <c r="M1651" i="9"/>
  <c r="M1652" i="9"/>
  <c r="M1653" i="9"/>
  <c r="M1654" i="9"/>
  <c r="M1655" i="9"/>
  <c r="M1656" i="9"/>
  <c r="M1657" i="9"/>
  <c r="M1658" i="9"/>
  <c r="M1659" i="9"/>
  <c r="M1660" i="9"/>
  <c r="M1661" i="9"/>
  <c r="M1662" i="9"/>
  <c r="M1663" i="9"/>
  <c r="M1664" i="9"/>
  <c r="M1665" i="9"/>
  <c r="M1666" i="9"/>
  <c r="M1667" i="9"/>
  <c r="M1668" i="9"/>
  <c r="M1669" i="9"/>
  <c r="M1670" i="9"/>
  <c r="M1671" i="9"/>
  <c r="M1672" i="9"/>
  <c r="M1673" i="9"/>
  <c r="M1674" i="9"/>
  <c r="M1675" i="9"/>
  <c r="M1676" i="9"/>
  <c r="M1677" i="9"/>
  <c r="M1678" i="9"/>
  <c r="M1679" i="9"/>
  <c r="M1680" i="9"/>
  <c r="M1681" i="9"/>
  <c r="M1682" i="9"/>
  <c r="M1683" i="9"/>
  <c r="M1684" i="9"/>
  <c r="M1685" i="9"/>
  <c r="M1686" i="9"/>
  <c r="M1687" i="9"/>
  <c r="M1688" i="9"/>
  <c r="M1689" i="9"/>
  <c r="M1690" i="9"/>
  <c r="M1691" i="9"/>
  <c r="M1692" i="9"/>
  <c r="M1693" i="9"/>
  <c r="M1694" i="9"/>
  <c r="M1695" i="9"/>
  <c r="M1696" i="9"/>
  <c r="M1697" i="9"/>
  <c r="M1698" i="9"/>
  <c r="M1699" i="9"/>
  <c r="M1700" i="9"/>
  <c r="M1701" i="9"/>
  <c r="M1702" i="9"/>
  <c r="M1703" i="9"/>
  <c r="M1704" i="9"/>
  <c r="M1705" i="9"/>
  <c r="M1706" i="9"/>
  <c r="M1707" i="9"/>
  <c r="M1708" i="9"/>
  <c r="M1709" i="9"/>
  <c r="M1710" i="9"/>
  <c r="M1711" i="9"/>
  <c r="M1712" i="9"/>
  <c r="M1713" i="9"/>
  <c r="M1714" i="9"/>
  <c r="M1715" i="9"/>
  <c r="M1716" i="9"/>
  <c r="M1717" i="9"/>
  <c r="M1718" i="9"/>
  <c r="M1719" i="9"/>
  <c r="M1720" i="9"/>
  <c r="M1721" i="9"/>
  <c r="M1722" i="9"/>
  <c r="M1723" i="9"/>
  <c r="M1724" i="9"/>
  <c r="M1725" i="9"/>
  <c r="M1726" i="9"/>
  <c r="M1727" i="9"/>
  <c r="M1728" i="9"/>
  <c r="M1729" i="9"/>
  <c r="M1730" i="9"/>
  <c r="M1731" i="9"/>
  <c r="M1732" i="9"/>
  <c r="M1733" i="9"/>
  <c r="M1734" i="9"/>
  <c r="M1735" i="9"/>
  <c r="M1736" i="9"/>
  <c r="M1737" i="9"/>
  <c r="M1738" i="9"/>
  <c r="M1739" i="9"/>
  <c r="M1740" i="9"/>
  <c r="M1741" i="9"/>
  <c r="M1742" i="9"/>
  <c r="M1743" i="9"/>
  <c r="M1744" i="9"/>
  <c r="M1745" i="9"/>
  <c r="M1746" i="9"/>
  <c r="M1747" i="9"/>
  <c r="M1748" i="9"/>
  <c r="M1749" i="9"/>
  <c r="M1750" i="9"/>
  <c r="M1751" i="9"/>
  <c r="M1752" i="9"/>
  <c r="M1753" i="9"/>
  <c r="M1754" i="9"/>
  <c r="M1755" i="9"/>
  <c r="M1756" i="9"/>
  <c r="M1757" i="9"/>
  <c r="M1758" i="9"/>
  <c r="M1759" i="9"/>
  <c r="M1760" i="9"/>
  <c r="M1761" i="9"/>
  <c r="M1762" i="9"/>
  <c r="M1763" i="9"/>
  <c r="M1764" i="9"/>
  <c r="M1765" i="9"/>
  <c r="M1766" i="9"/>
  <c r="M1767" i="9"/>
  <c r="M1768" i="9"/>
  <c r="M1769" i="9"/>
  <c r="M1770" i="9"/>
  <c r="M1771" i="9"/>
  <c r="M1772" i="9"/>
  <c r="M1773" i="9"/>
  <c r="M1774" i="9"/>
  <c r="M1775" i="9"/>
  <c r="M1776" i="9"/>
  <c r="M1777" i="9"/>
  <c r="M1778" i="9"/>
  <c r="M1779" i="9"/>
  <c r="M1780" i="9"/>
  <c r="M1781" i="9"/>
  <c r="M1782" i="9"/>
  <c r="M1783" i="9"/>
  <c r="M1784" i="9"/>
  <c r="M1785" i="9"/>
  <c r="M1786" i="9"/>
  <c r="M1787" i="9"/>
  <c r="M1788" i="9"/>
  <c r="M1789" i="9"/>
  <c r="M1790" i="9"/>
  <c r="M1791" i="9"/>
  <c r="M1792" i="9"/>
  <c r="M1793" i="9"/>
  <c r="M1794" i="9"/>
  <c r="M1795" i="9"/>
  <c r="M1796" i="9"/>
  <c r="M1797" i="9"/>
  <c r="M1798" i="9"/>
  <c r="M1799" i="9"/>
  <c r="M1800" i="9"/>
  <c r="M1801" i="9"/>
  <c r="M1802" i="9"/>
  <c r="M1803" i="9"/>
  <c r="M1804" i="9"/>
  <c r="M1805" i="9"/>
  <c r="M1806" i="9"/>
  <c r="M1807" i="9"/>
  <c r="M1808" i="9"/>
  <c r="M1809" i="9"/>
  <c r="M1810" i="9"/>
  <c r="M1811" i="9"/>
  <c r="M1812" i="9"/>
  <c r="M1813" i="9"/>
  <c r="M1814" i="9"/>
  <c r="M1815" i="9"/>
  <c r="M1816" i="9"/>
  <c r="M1817" i="9"/>
  <c r="M1818" i="9"/>
  <c r="M1819" i="9"/>
  <c r="M1820" i="9"/>
  <c r="M1821" i="9"/>
  <c r="M1822" i="9"/>
  <c r="M1823" i="9"/>
  <c r="M1824" i="9"/>
  <c r="M1825" i="9"/>
  <c r="M1826" i="9"/>
  <c r="M1827" i="9"/>
  <c r="M1828" i="9"/>
  <c r="M1829" i="9"/>
  <c r="M1830" i="9"/>
  <c r="M1831" i="9"/>
  <c r="M1832" i="9"/>
  <c r="M1833" i="9"/>
  <c r="M1834" i="9"/>
  <c r="M1835" i="9"/>
  <c r="M1836" i="9"/>
  <c r="M1837" i="9"/>
  <c r="M1838" i="9"/>
  <c r="M1839" i="9"/>
  <c r="M1840" i="9"/>
  <c r="M1841" i="9"/>
  <c r="M1842" i="9"/>
  <c r="M1843" i="9"/>
  <c r="M1844" i="9"/>
  <c r="M1845" i="9"/>
  <c r="M1846" i="9"/>
  <c r="M1847" i="9"/>
  <c r="M1848" i="9"/>
  <c r="M1849" i="9"/>
  <c r="M1850" i="9"/>
  <c r="M1851" i="9"/>
  <c r="M1852" i="9"/>
  <c r="M1853" i="9"/>
  <c r="M1854" i="9"/>
  <c r="M1855" i="9"/>
  <c r="M1856" i="9"/>
  <c r="M1857" i="9"/>
  <c r="M1858" i="9"/>
  <c r="M1859" i="9"/>
  <c r="M1860" i="9"/>
  <c r="M1861" i="9"/>
  <c r="M1862" i="9"/>
  <c r="M1863" i="9"/>
  <c r="M1864" i="9"/>
  <c r="M1865" i="9"/>
  <c r="M1866" i="9"/>
  <c r="M1867" i="9"/>
  <c r="M1868" i="9"/>
  <c r="M1869" i="9"/>
  <c r="M1870" i="9"/>
  <c r="M1871" i="9"/>
  <c r="M1872" i="9"/>
  <c r="M1873" i="9"/>
  <c r="M1874" i="9"/>
  <c r="M1875" i="9"/>
  <c r="M1876" i="9"/>
  <c r="M1877" i="9"/>
  <c r="M1878" i="9"/>
  <c r="M1879" i="9"/>
  <c r="M1880" i="9"/>
  <c r="M1881" i="9"/>
  <c r="M1882" i="9"/>
  <c r="M1883" i="9"/>
  <c r="M1884" i="9"/>
  <c r="M1885" i="9"/>
  <c r="M1886" i="9"/>
  <c r="M1887" i="9"/>
  <c r="M1888" i="9"/>
  <c r="M1889" i="9"/>
  <c r="M1890" i="9"/>
  <c r="M1891" i="9"/>
  <c r="M1892" i="9"/>
  <c r="M1893" i="9"/>
  <c r="M1894" i="9"/>
  <c r="M1895" i="9"/>
  <c r="M1896" i="9"/>
  <c r="M1897" i="9"/>
  <c r="M1898" i="9"/>
  <c r="M1899" i="9"/>
  <c r="M1900" i="9"/>
  <c r="M1901" i="9"/>
  <c r="M1902" i="9"/>
  <c r="M1903" i="9"/>
  <c r="M1904" i="9"/>
  <c r="M1905" i="9"/>
  <c r="M1906" i="9"/>
  <c r="M1907" i="9"/>
  <c r="M1908" i="9"/>
  <c r="M1909" i="9"/>
  <c r="M1910" i="9"/>
  <c r="M1911" i="9"/>
  <c r="M1912" i="9"/>
  <c r="M1913" i="9"/>
  <c r="M1914" i="9"/>
  <c r="M1915" i="9"/>
  <c r="M1916" i="9"/>
  <c r="M1917" i="9"/>
  <c r="M1918" i="9"/>
  <c r="M1919" i="9"/>
  <c r="M1920" i="9"/>
  <c r="M1921" i="9"/>
  <c r="M1922" i="9"/>
  <c r="M1923" i="9"/>
  <c r="M1924" i="9"/>
  <c r="M1925" i="9"/>
  <c r="M1926" i="9"/>
  <c r="M1927" i="9"/>
  <c r="M1928" i="9"/>
  <c r="M1929" i="9"/>
  <c r="M1930" i="9"/>
  <c r="M1931" i="9"/>
  <c r="M1932" i="9"/>
  <c r="M1933" i="9"/>
  <c r="M1934" i="9"/>
  <c r="M1935" i="9"/>
  <c r="M1936" i="9"/>
  <c r="M1937" i="9"/>
  <c r="M1938" i="9"/>
  <c r="M1939" i="9"/>
  <c r="M1940" i="9"/>
  <c r="M1941" i="9"/>
  <c r="M1942" i="9"/>
  <c r="M1943" i="9"/>
  <c r="M1944" i="9"/>
  <c r="M1945" i="9"/>
  <c r="M1946" i="9"/>
  <c r="M1947" i="9"/>
  <c r="M1948" i="9"/>
  <c r="M1949" i="9"/>
  <c r="M1950" i="9"/>
  <c r="M1951" i="9"/>
  <c r="M1952" i="9"/>
  <c r="M1953" i="9"/>
  <c r="M1954" i="9"/>
  <c r="M1955" i="9"/>
  <c r="M1956" i="9"/>
  <c r="M1957" i="9"/>
  <c r="M1958" i="9"/>
  <c r="M1959" i="9"/>
  <c r="M1960" i="9"/>
  <c r="M1961" i="9"/>
  <c r="M1962" i="9"/>
  <c r="M1963" i="9"/>
  <c r="M1964" i="9"/>
  <c r="M1965" i="9"/>
  <c r="M1966" i="9"/>
  <c r="M1967" i="9"/>
  <c r="M1968" i="9"/>
  <c r="M1969" i="9"/>
  <c r="M1970" i="9"/>
  <c r="M1971" i="9"/>
  <c r="M1972" i="9"/>
  <c r="M1973" i="9"/>
  <c r="M1974" i="9"/>
  <c r="M1975" i="9"/>
  <c r="M1976" i="9"/>
  <c r="M1977" i="9"/>
  <c r="M1978" i="9"/>
  <c r="M1979" i="9"/>
  <c r="M1980" i="9"/>
  <c r="M1981" i="9"/>
  <c r="M1982" i="9"/>
  <c r="M1983" i="9"/>
  <c r="M1984" i="9"/>
  <c r="M1985" i="9"/>
  <c r="M1986" i="9"/>
  <c r="M1987" i="9"/>
  <c r="M1988" i="9"/>
  <c r="M1989" i="9"/>
  <c r="M1990" i="9"/>
  <c r="M1991" i="9"/>
  <c r="M1992" i="9"/>
  <c r="M1993" i="9"/>
  <c r="M1994" i="9"/>
  <c r="M1995" i="9"/>
  <c r="M1996" i="9"/>
  <c r="M1997" i="9"/>
  <c r="M1998" i="9"/>
  <c r="M1999" i="9"/>
  <c r="M2000" i="9"/>
  <c r="M2001" i="9"/>
  <c r="M2002" i="9"/>
  <c r="M2003" i="9"/>
  <c r="M2004" i="9"/>
  <c r="M2005" i="9"/>
  <c r="M2006" i="9"/>
  <c r="M2007" i="9"/>
  <c r="M2008" i="9"/>
  <c r="M2009" i="9"/>
  <c r="M2010" i="9"/>
  <c r="M2011" i="9"/>
  <c r="M2012" i="9"/>
  <c r="M2013" i="9"/>
  <c r="M2014" i="9"/>
  <c r="M2015" i="9"/>
  <c r="M2016" i="9"/>
  <c r="M2017" i="9"/>
  <c r="M2018" i="9"/>
  <c r="M2019" i="9"/>
  <c r="M2020" i="9"/>
  <c r="M2021" i="9"/>
  <c r="M2022" i="9"/>
  <c r="M2023" i="9"/>
  <c r="M2024" i="9"/>
  <c r="M2025" i="9"/>
  <c r="M2026" i="9"/>
  <c r="M2027" i="9"/>
  <c r="M2028" i="9"/>
  <c r="M2029" i="9"/>
  <c r="M2030" i="9"/>
  <c r="M2031" i="9"/>
  <c r="M2032" i="9"/>
  <c r="M2033" i="9"/>
  <c r="M2034" i="9"/>
  <c r="M2035" i="9"/>
  <c r="M2036" i="9"/>
  <c r="M2037" i="9"/>
  <c r="M2038" i="9"/>
  <c r="M2039" i="9"/>
  <c r="M2040" i="9"/>
  <c r="M2041" i="9"/>
  <c r="M2042" i="9"/>
  <c r="M2043" i="9"/>
  <c r="M2044" i="9"/>
  <c r="M2045" i="9"/>
  <c r="M2046" i="9"/>
  <c r="M2047" i="9"/>
  <c r="M2048" i="9"/>
  <c r="M2049" i="9"/>
  <c r="M2050" i="9"/>
  <c r="M2051" i="9"/>
  <c r="M2052" i="9"/>
  <c r="M2053" i="9"/>
  <c r="M2054" i="9"/>
  <c r="M2055" i="9"/>
  <c r="M2056" i="9"/>
  <c r="M2057" i="9"/>
  <c r="M2058" i="9"/>
  <c r="M2059" i="9"/>
  <c r="M2060" i="9"/>
  <c r="M2061" i="9"/>
  <c r="M2062" i="9"/>
  <c r="M2063" i="9"/>
  <c r="M2064" i="9"/>
  <c r="M2065" i="9"/>
  <c r="M2066" i="9"/>
  <c r="M2067" i="9"/>
  <c r="M2068" i="9"/>
  <c r="M2069" i="9"/>
  <c r="M2070" i="9"/>
  <c r="M2071" i="9"/>
  <c r="M2072" i="9"/>
  <c r="M2073" i="9"/>
  <c r="M2074" i="9"/>
  <c r="M2075" i="9"/>
  <c r="M2076" i="9"/>
  <c r="M2077" i="9"/>
  <c r="M2078" i="9"/>
  <c r="M2079" i="9"/>
  <c r="M2080" i="9"/>
  <c r="M2081" i="9"/>
  <c r="M2082" i="9"/>
  <c r="M2083" i="9"/>
  <c r="M2084" i="9"/>
  <c r="M2085" i="9"/>
  <c r="M2086" i="9"/>
  <c r="M2087" i="9"/>
  <c r="M2088" i="9"/>
  <c r="M2089" i="9"/>
  <c r="M2090" i="9"/>
  <c r="M2091" i="9"/>
  <c r="M2092" i="9"/>
  <c r="M2093" i="9"/>
  <c r="M2094" i="9"/>
  <c r="M2095" i="9"/>
  <c r="M2096" i="9"/>
  <c r="M2097" i="9"/>
  <c r="M2098" i="9"/>
  <c r="M2099" i="9"/>
  <c r="M2100" i="9"/>
  <c r="M2101" i="9"/>
  <c r="M2102" i="9"/>
  <c r="M2103" i="9"/>
  <c r="M2104" i="9"/>
  <c r="M2105" i="9"/>
  <c r="M2106" i="9"/>
  <c r="M2107" i="9"/>
  <c r="M2108" i="9"/>
  <c r="M2109" i="9"/>
  <c r="M2110" i="9"/>
  <c r="M2111" i="9"/>
  <c r="M2112" i="9"/>
  <c r="M2113" i="9"/>
  <c r="M2114" i="9"/>
  <c r="M2115" i="9"/>
  <c r="M2116" i="9"/>
  <c r="M2117" i="9"/>
  <c r="M2118" i="9"/>
  <c r="M2119" i="9"/>
  <c r="M2120" i="9"/>
  <c r="M2121" i="9"/>
  <c r="M2122" i="9"/>
  <c r="M2123" i="9"/>
  <c r="M2124" i="9"/>
  <c r="M2125" i="9"/>
  <c r="M2126" i="9"/>
  <c r="M2127" i="9"/>
  <c r="M2128" i="9"/>
  <c r="M2129" i="9"/>
  <c r="M2130" i="9"/>
  <c r="M2131" i="9"/>
  <c r="M2132" i="9"/>
  <c r="M2133" i="9"/>
  <c r="M2134" i="9"/>
  <c r="M2135" i="9"/>
  <c r="M2136" i="9"/>
  <c r="M2137" i="9"/>
  <c r="M2138" i="9"/>
  <c r="M2139" i="9"/>
  <c r="M2140" i="9"/>
  <c r="M2141" i="9"/>
  <c r="M2142" i="9"/>
  <c r="M2143" i="9"/>
  <c r="M2144" i="9"/>
  <c r="M2145" i="9"/>
  <c r="M2146" i="9"/>
  <c r="M2147" i="9"/>
  <c r="M2148" i="9"/>
  <c r="M2149" i="9"/>
  <c r="M2150" i="9"/>
  <c r="M2151" i="9"/>
  <c r="M2152" i="9"/>
  <c r="M2153" i="9"/>
  <c r="M2154" i="9"/>
  <c r="M2155" i="9"/>
  <c r="M2156" i="9"/>
  <c r="M2157" i="9"/>
  <c r="M2158" i="9"/>
  <c r="M2159" i="9"/>
  <c r="M2160" i="9"/>
  <c r="M2161" i="9"/>
  <c r="M2162" i="9"/>
  <c r="M2163" i="9"/>
  <c r="M2164" i="9"/>
  <c r="M2165" i="9"/>
  <c r="M2166" i="9"/>
  <c r="M2167" i="9"/>
  <c r="M2168" i="9"/>
  <c r="M2169" i="9"/>
  <c r="M2170" i="9"/>
  <c r="M2171" i="9"/>
  <c r="M2172" i="9"/>
  <c r="M2173" i="9"/>
  <c r="M2174" i="9"/>
  <c r="M2175" i="9"/>
  <c r="M2176" i="9"/>
  <c r="M2177" i="9"/>
  <c r="M2178" i="9"/>
  <c r="M2179" i="9"/>
  <c r="M2180" i="9"/>
  <c r="M2181" i="9"/>
  <c r="M2182" i="9"/>
  <c r="M2183" i="9"/>
  <c r="M2184" i="9"/>
  <c r="M2185" i="9"/>
  <c r="M2186" i="9"/>
  <c r="M2187" i="9"/>
  <c r="M2188" i="9"/>
  <c r="M2189" i="9"/>
  <c r="M2190" i="9"/>
  <c r="M2191" i="9"/>
  <c r="M2192" i="9"/>
  <c r="M2193" i="9"/>
  <c r="M2194" i="9"/>
  <c r="M2195" i="9"/>
  <c r="M2196" i="9"/>
  <c r="M2197" i="9"/>
  <c r="M2198" i="9"/>
  <c r="M2199" i="9"/>
  <c r="M2200" i="9"/>
  <c r="M2201" i="9"/>
  <c r="M2202" i="9"/>
  <c r="M2203" i="9"/>
  <c r="M2204" i="9"/>
  <c r="M2205" i="9"/>
  <c r="M2206" i="9"/>
  <c r="M2207" i="9"/>
  <c r="M2208" i="9"/>
  <c r="M2209" i="9"/>
  <c r="M2210" i="9"/>
  <c r="M2211" i="9"/>
  <c r="M2212" i="9"/>
  <c r="M2213" i="9"/>
  <c r="M2214" i="9"/>
  <c r="M2215" i="9"/>
  <c r="M2216" i="9"/>
  <c r="M2217" i="9"/>
  <c r="M2218" i="9"/>
  <c r="M2219" i="9"/>
  <c r="M2220" i="9"/>
  <c r="M2221" i="9"/>
  <c r="M2222" i="9"/>
  <c r="M2223" i="9"/>
  <c r="M2224" i="9"/>
  <c r="M2225" i="9"/>
  <c r="M2226" i="9"/>
  <c r="M2227" i="9"/>
  <c r="M2228" i="9"/>
  <c r="M2229" i="9"/>
  <c r="M2230" i="9"/>
  <c r="M2231" i="9"/>
  <c r="M2232" i="9"/>
  <c r="M2233" i="9"/>
  <c r="M2234" i="9"/>
  <c r="M2235" i="9"/>
  <c r="M2236" i="9"/>
  <c r="M2237" i="9"/>
  <c r="M2238" i="9"/>
  <c r="M2239" i="9"/>
  <c r="M2240" i="9"/>
  <c r="M2241" i="9"/>
  <c r="M2242" i="9"/>
  <c r="M2243" i="9"/>
  <c r="M2244" i="9"/>
  <c r="M2245" i="9"/>
  <c r="M2246" i="9"/>
  <c r="M2247" i="9"/>
  <c r="M2248" i="9"/>
  <c r="M2249" i="9"/>
  <c r="M2250" i="9"/>
  <c r="M2251" i="9"/>
  <c r="M2252" i="9"/>
  <c r="M2253" i="9"/>
  <c r="M2254" i="9"/>
  <c r="M2255" i="9"/>
  <c r="M2256" i="9"/>
  <c r="M2257" i="9"/>
  <c r="M2258" i="9"/>
  <c r="M2259" i="9"/>
  <c r="M2260" i="9"/>
  <c r="M2261" i="9"/>
  <c r="M2262" i="9"/>
  <c r="M2263" i="9"/>
  <c r="M2264" i="9"/>
  <c r="M2265" i="9"/>
  <c r="M2266" i="9"/>
  <c r="M2267" i="9"/>
  <c r="M2268" i="9"/>
  <c r="M2269" i="9"/>
  <c r="M2270" i="9"/>
  <c r="M2271" i="9"/>
  <c r="M2272" i="9"/>
  <c r="M2273" i="9"/>
  <c r="M2274" i="9"/>
  <c r="M2275" i="9"/>
  <c r="M2276" i="9"/>
  <c r="M2277" i="9"/>
  <c r="M2278" i="9"/>
  <c r="M2279" i="9"/>
  <c r="M2280" i="9"/>
  <c r="M2281" i="9"/>
  <c r="M2282" i="9"/>
  <c r="M2283" i="9"/>
  <c r="M2284" i="9"/>
  <c r="M2285" i="9"/>
  <c r="M2286" i="9"/>
  <c r="M2287" i="9"/>
  <c r="M2288" i="9"/>
  <c r="M2289" i="9"/>
  <c r="M2290" i="9"/>
  <c r="M2291" i="9"/>
  <c r="M2292" i="9"/>
  <c r="M2293" i="9"/>
  <c r="M2294" i="9"/>
  <c r="M2295" i="9"/>
  <c r="M2296" i="9"/>
  <c r="M2297" i="9"/>
  <c r="M2298" i="9"/>
  <c r="M2299" i="9"/>
  <c r="M2300" i="9"/>
  <c r="M2301" i="9"/>
  <c r="M2302" i="9"/>
  <c r="M2303" i="9"/>
  <c r="M2304" i="9"/>
  <c r="M2305" i="9"/>
  <c r="M2306" i="9"/>
  <c r="M2307" i="9"/>
  <c r="M2308" i="9"/>
  <c r="M2309" i="9"/>
  <c r="M2310" i="9"/>
  <c r="M2311" i="9"/>
  <c r="M2312" i="9"/>
  <c r="M2313" i="9"/>
  <c r="M2314" i="9"/>
  <c r="M2315" i="9"/>
  <c r="M2316" i="9"/>
  <c r="M2317" i="9"/>
  <c r="M2318" i="9"/>
  <c r="M2319" i="9"/>
  <c r="M2320" i="9"/>
  <c r="M2321" i="9"/>
  <c r="M2322" i="9"/>
  <c r="M2323" i="9"/>
  <c r="M2324" i="9"/>
  <c r="M2325" i="9"/>
  <c r="M2326" i="9"/>
  <c r="M2327" i="9"/>
  <c r="M2328" i="9"/>
  <c r="M2329" i="9"/>
  <c r="M2330" i="9"/>
  <c r="M2331" i="9"/>
  <c r="M2332" i="9"/>
  <c r="M2333" i="9"/>
  <c r="M2334" i="9"/>
  <c r="M2335" i="9"/>
  <c r="M2336" i="9"/>
  <c r="M2337" i="9"/>
  <c r="M2338" i="9"/>
  <c r="M2339" i="9"/>
  <c r="M2340" i="9"/>
  <c r="M2341" i="9"/>
  <c r="M2342" i="9"/>
  <c r="M2343" i="9"/>
  <c r="M2344" i="9"/>
  <c r="M2345" i="9"/>
  <c r="M2346" i="9"/>
  <c r="M2347" i="9"/>
  <c r="M2348" i="9"/>
  <c r="M2349" i="9"/>
  <c r="M2350" i="9"/>
  <c r="M2351" i="9"/>
  <c r="M2352" i="9"/>
  <c r="M2353" i="9"/>
  <c r="M2354" i="9"/>
  <c r="M2355" i="9"/>
  <c r="M2356" i="9"/>
  <c r="M2357" i="9"/>
  <c r="M2358" i="9"/>
  <c r="M2359" i="9"/>
  <c r="M2360" i="9"/>
  <c r="M2361" i="9"/>
  <c r="M2362" i="9"/>
  <c r="M2363" i="9"/>
  <c r="M2364" i="9"/>
  <c r="M2365" i="9"/>
  <c r="M2366" i="9"/>
  <c r="M2367" i="9"/>
  <c r="M2368" i="9"/>
  <c r="M2369" i="9"/>
  <c r="M2370" i="9"/>
  <c r="M2371" i="9"/>
  <c r="M2372" i="9"/>
  <c r="M2373" i="9"/>
  <c r="M2374" i="9"/>
  <c r="M2375" i="9"/>
  <c r="M2376" i="9"/>
  <c r="M2377" i="9"/>
  <c r="M2378" i="9"/>
  <c r="M2379" i="9"/>
  <c r="M2380" i="9"/>
  <c r="M2381" i="9"/>
  <c r="M2382" i="9"/>
  <c r="M2383" i="9"/>
  <c r="M2384" i="9"/>
  <c r="M2385" i="9"/>
  <c r="M2386" i="9"/>
  <c r="M2387" i="9"/>
  <c r="M2388" i="9"/>
  <c r="M2389" i="9"/>
  <c r="M2390" i="9"/>
  <c r="M2391" i="9"/>
  <c r="M2392" i="9"/>
  <c r="M2393" i="9"/>
  <c r="M2394" i="9"/>
  <c r="M2395" i="9"/>
  <c r="M2396" i="9"/>
  <c r="M2397" i="9"/>
  <c r="M2398" i="9"/>
  <c r="M2399" i="9"/>
  <c r="M2400" i="9"/>
  <c r="M2401" i="9"/>
  <c r="M2402" i="9"/>
  <c r="M2403" i="9"/>
  <c r="M2404" i="9"/>
  <c r="M2405" i="9"/>
  <c r="M2406" i="9"/>
  <c r="M2407" i="9"/>
  <c r="M2408" i="9"/>
  <c r="M2409" i="9"/>
  <c r="M2410" i="9"/>
  <c r="M2411" i="9"/>
  <c r="M2412" i="9"/>
  <c r="M2413" i="9"/>
  <c r="M2414" i="9"/>
  <c r="M2415" i="9"/>
  <c r="M2416" i="9"/>
  <c r="M2417" i="9"/>
  <c r="M2418" i="9"/>
  <c r="M2419" i="9"/>
  <c r="M2420" i="9"/>
  <c r="M2421" i="9"/>
  <c r="M2422" i="9"/>
  <c r="M2423" i="9"/>
  <c r="M2424" i="9"/>
  <c r="M2425" i="9"/>
  <c r="M2426" i="9"/>
  <c r="M2427" i="9"/>
  <c r="M2428" i="9"/>
  <c r="M2429" i="9"/>
  <c r="M2430" i="9"/>
  <c r="M2431" i="9"/>
  <c r="M2432" i="9"/>
  <c r="M2433" i="9"/>
  <c r="M2434" i="9"/>
  <c r="M2435" i="9"/>
  <c r="M2436" i="9"/>
  <c r="M2437" i="9"/>
  <c r="M2438" i="9"/>
  <c r="M2439" i="9"/>
  <c r="M2440" i="9"/>
  <c r="M2441" i="9"/>
  <c r="M2442" i="9"/>
  <c r="M2443" i="9"/>
  <c r="M2444" i="9"/>
  <c r="M2445" i="9"/>
  <c r="M2446" i="9"/>
  <c r="M2447" i="9"/>
  <c r="M2448" i="9"/>
  <c r="M2449" i="9"/>
  <c r="M2450" i="9"/>
  <c r="M2451" i="9"/>
  <c r="M2452" i="9"/>
  <c r="M2453" i="9"/>
  <c r="M2454" i="9"/>
  <c r="M2455" i="9"/>
  <c r="M2456" i="9"/>
  <c r="M2457" i="9"/>
  <c r="M2458" i="9"/>
  <c r="M2459" i="9"/>
  <c r="M2460" i="9"/>
  <c r="M2461" i="9"/>
  <c r="M2462" i="9"/>
  <c r="M2463" i="9"/>
  <c r="M2464" i="9"/>
  <c r="M2465" i="9"/>
  <c r="M2466" i="9"/>
  <c r="M2467" i="9"/>
  <c r="M2468" i="9"/>
  <c r="M2469" i="9"/>
  <c r="M2470" i="9"/>
  <c r="M2471" i="9"/>
  <c r="M2472" i="9"/>
  <c r="M2473" i="9"/>
  <c r="M2474" i="9"/>
  <c r="M2475" i="9"/>
  <c r="M2476" i="9"/>
  <c r="M2477" i="9"/>
  <c r="M2478" i="9"/>
  <c r="M2479" i="9"/>
  <c r="M2480" i="9"/>
  <c r="M2481" i="9"/>
  <c r="M2482" i="9"/>
  <c r="M2483" i="9"/>
  <c r="M2484" i="9"/>
  <c r="M2485" i="9"/>
  <c r="M2486" i="9"/>
  <c r="M2487" i="9"/>
  <c r="M2488" i="9"/>
  <c r="M2489" i="9"/>
  <c r="M2490" i="9"/>
  <c r="M2491" i="9"/>
  <c r="M2492" i="9"/>
  <c r="M2493" i="9"/>
  <c r="M2494" i="9"/>
  <c r="M2495" i="9"/>
  <c r="M2496" i="9"/>
  <c r="M2497" i="9"/>
  <c r="M2498" i="9"/>
  <c r="M2499" i="9"/>
  <c r="M2500" i="9"/>
  <c r="M2501" i="9"/>
  <c r="M2502" i="9"/>
  <c r="M2503" i="9"/>
  <c r="M2504" i="9"/>
  <c r="M2505" i="9"/>
  <c r="M2506" i="9"/>
  <c r="M2507" i="9"/>
  <c r="M2508" i="9"/>
  <c r="M2509" i="9"/>
  <c r="M2510" i="9"/>
  <c r="M2511" i="9"/>
  <c r="M2512" i="9"/>
  <c r="M2513" i="9"/>
  <c r="M2514" i="9"/>
  <c r="M2515" i="9"/>
  <c r="M2516" i="9"/>
  <c r="M2517" i="9"/>
  <c r="M2518" i="9"/>
  <c r="M2519" i="9"/>
  <c r="M2520" i="9"/>
  <c r="M2521" i="9"/>
  <c r="M2522" i="9"/>
  <c r="M2523" i="9"/>
  <c r="M2524" i="9"/>
  <c r="M2525" i="9"/>
  <c r="M2526" i="9"/>
  <c r="M2527" i="9"/>
  <c r="M2528" i="9"/>
  <c r="M2529" i="9"/>
  <c r="M2530" i="9"/>
  <c r="M2531" i="9"/>
  <c r="M2532" i="9"/>
  <c r="M2533" i="9"/>
  <c r="M2534" i="9"/>
  <c r="M2535" i="9"/>
  <c r="M2536" i="9"/>
  <c r="M2537" i="9"/>
  <c r="M2538" i="9"/>
  <c r="M2539" i="9"/>
  <c r="M2540" i="9"/>
  <c r="M2541" i="9"/>
  <c r="M2542" i="9"/>
  <c r="M2543" i="9"/>
  <c r="M2544" i="9"/>
  <c r="M2545" i="9"/>
  <c r="M2546" i="9"/>
  <c r="M2547" i="9"/>
  <c r="M2548" i="9"/>
  <c r="M2549" i="9"/>
  <c r="M2550" i="9"/>
  <c r="M2551" i="9"/>
  <c r="M2552" i="9"/>
  <c r="M2553" i="9"/>
  <c r="M2554" i="9"/>
  <c r="M2555" i="9"/>
  <c r="M2556" i="9"/>
  <c r="M2557" i="9"/>
  <c r="M2558" i="9"/>
  <c r="M2559" i="9"/>
  <c r="M2560" i="9"/>
  <c r="M2561" i="9"/>
  <c r="M2562" i="9"/>
  <c r="M2563" i="9"/>
  <c r="M2564" i="9"/>
  <c r="M2565" i="9"/>
  <c r="M2566" i="9"/>
  <c r="M2567" i="9"/>
  <c r="M2568" i="9"/>
  <c r="M2569" i="9"/>
  <c r="M2570" i="9"/>
  <c r="M2571" i="9"/>
  <c r="M2572" i="9"/>
  <c r="M2573" i="9"/>
  <c r="M2574" i="9"/>
  <c r="M2575" i="9"/>
  <c r="M2576" i="9"/>
  <c r="M2577" i="9"/>
  <c r="M2578" i="9"/>
  <c r="M2579" i="9"/>
  <c r="M2580" i="9"/>
  <c r="M2581" i="9"/>
  <c r="M2582" i="9"/>
  <c r="M2583" i="9"/>
  <c r="M2584" i="9"/>
  <c r="M2585" i="9"/>
  <c r="M2586" i="9"/>
  <c r="M2587" i="9"/>
  <c r="M2588" i="9"/>
  <c r="M2589" i="9"/>
  <c r="M2590" i="9"/>
  <c r="M2591" i="9"/>
  <c r="M2592" i="9"/>
  <c r="M2593" i="9"/>
  <c r="M2594" i="9"/>
  <c r="M2595" i="9"/>
  <c r="M2596" i="9"/>
  <c r="M2597" i="9"/>
  <c r="M2598" i="9"/>
  <c r="M2599" i="9"/>
  <c r="M2600" i="9"/>
  <c r="M2601" i="9"/>
  <c r="M2602" i="9"/>
  <c r="M2603" i="9"/>
  <c r="M2604" i="9"/>
  <c r="M2605" i="9"/>
  <c r="M2606" i="9"/>
  <c r="M2607" i="9"/>
  <c r="M2608" i="9"/>
  <c r="M2609" i="9"/>
  <c r="M2610" i="9"/>
  <c r="M2611" i="9"/>
  <c r="M2612" i="9"/>
  <c r="M2613" i="9"/>
  <c r="M2614" i="9"/>
  <c r="M2615" i="9"/>
  <c r="M2616" i="9"/>
  <c r="M2617" i="9"/>
  <c r="M2618" i="9"/>
  <c r="M2619" i="9"/>
  <c r="M2620" i="9"/>
  <c r="M2621" i="9"/>
  <c r="M2622" i="9"/>
  <c r="M2623" i="9"/>
  <c r="M2624" i="9"/>
  <c r="M2625" i="9"/>
  <c r="M2626" i="9"/>
  <c r="M2627" i="9"/>
  <c r="M2628" i="9"/>
  <c r="M2629" i="9"/>
  <c r="M2630" i="9"/>
  <c r="M2631" i="9"/>
  <c r="M2632" i="9"/>
  <c r="M2633" i="9"/>
  <c r="M2634" i="9"/>
  <c r="M2635" i="9"/>
  <c r="M2636" i="9"/>
  <c r="M2637" i="9"/>
  <c r="M2638" i="9"/>
  <c r="M2639" i="9"/>
  <c r="M2640" i="9"/>
  <c r="M2641" i="9"/>
  <c r="M2642" i="9"/>
  <c r="M2643" i="9"/>
  <c r="M2644" i="9"/>
  <c r="M2645" i="9"/>
  <c r="M2646" i="9"/>
  <c r="M2647" i="9"/>
  <c r="M2648" i="9"/>
  <c r="M2649" i="9"/>
  <c r="M2650" i="9"/>
  <c r="M2651" i="9"/>
  <c r="M2652" i="9"/>
  <c r="M2653" i="9"/>
  <c r="M2654" i="9"/>
  <c r="M2655" i="9"/>
  <c r="M2656" i="9"/>
  <c r="M2657" i="9"/>
  <c r="M2658" i="9"/>
  <c r="M2659" i="9"/>
  <c r="M2660" i="9"/>
  <c r="M2661" i="9"/>
  <c r="M2662" i="9"/>
  <c r="M2663" i="9"/>
  <c r="M2664" i="9"/>
  <c r="M2665" i="9"/>
  <c r="M2666" i="9"/>
  <c r="M2667" i="9"/>
  <c r="M2668" i="9"/>
  <c r="M2669" i="9"/>
  <c r="M2670" i="9"/>
  <c r="M2671" i="9"/>
  <c r="M2672" i="9"/>
  <c r="M2673" i="9"/>
  <c r="M2674" i="9"/>
  <c r="M2675" i="9"/>
  <c r="M2676" i="9"/>
  <c r="M2677" i="9"/>
  <c r="M2678" i="9"/>
  <c r="M2679" i="9"/>
  <c r="M2680" i="9"/>
  <c r="M2681" i="9"/>
  <c r="M2682" i="9"/>
  <c r="M2683" i="9"/>
  <c r="M2684" i="9"/>
  <c r="M2685" i="9"/>
  <c r="M2686" i="9"/>
  <c r="M2687" i="9"/>
  <c r="M2688" i="9"/>
  <c r="M2689" i="9"/>
  <c r="M2690" i="9"/>
  <c r="M2691" i="9"/>
  <c r="M2692" i="9"/>
  <c r="M2693" i="9"/>
  <c r="M2694" i="9"/>
  <c r="M2695" i="9"/>
  <c r="M2696" i="9"/>
  <c r="M2697" i="9"/>
  <c r="M2698" i="9"/>
  <c r="M2699" i="9"/>
  <c r="M2700" i="9"/>
  <c r="M2701" i="9"/>
  <c r="M2702" i="9"/>
  <c r="M2703" i="9"/>
  <c r="M2704" i="9"/>
  <c r="M2705" i="9"/>
  <c r="M2706" i="9"/>
  <c r="M2707" i="9"/>
  <c r="M2708" i="9"/>
  <c r="M2709" i="9"/>
  <c r="M2710" i="9"/>
  <c r="M2711" i="9"/>
  <c r="M2712" i="9"/>
  <c r="M2713" i="9"/>
  <c r="M2714" i="9"/>
  <c r="M2715" i="9"/>
  <c r="M2716" i="9"/>
  <c r="M2717" i="9"/>
  <c r="M2718" i="9"/>
  <c r="M2719" i="9"/>
  <c r="M2720" i="9"/>
  <c r="M2721" i="9"/>
  <c r="M2722" i="9"/>
  <c r="M2723" i="9"/>
  <c r="M2724" i="9"/>
  <c r="M2725" i="9"/>
  <c r="M2726" i="9"/>
  <c r="M2727" i="9"/>
  <c r="M2728" i="9"/>
  <c r="M2729" i="9"/>
  <c r="M2730" i="9"/>
  <c r="M2731" i="9"/>
  <c r="M2732" i="9"/>
  <c r="M2733" i="9"/>
  <c r="M2734" i="9"/>
  <c r="M2735" i="9"/>
  <c r="M2736" i="9"/>
  <c r="M2737" i="9"/>
  <c r="M2738" i="9"/>
  <c r="M2739" i="9"/>
  <c r="M2740" i="9"/>
  <c r="M2741" i="9"/>
  <c r="M2742" i="9"/>
  <c r="M2743" i="9"/>
  <c r="M2744" i="9"/>
  <c r="M2745" i="9"/>
  <c r="M2746" i="9"/>
  <c r="M2747" i="9"/>
  <c r="M2748" i="9"/>
  <c r="M2749" i="9"/>
  <c r="M2750" i="9"/>
  <c r="M2751" i="9"/>
  <c r="M2752" i="9"/>
  <c r="M2753" i="9"/>
  <c r="M2754" i="9"/>
  <c r="M2755" i="9"/>
  <c r="M2756" i="9"/>
  <c r="M2757" i="9"/>
  <c r="M2758" i="9"/>
  <c r="M2759" i="9"/>
  <c r="M2760" i="9"/>
  <c r="M2761" i="9"/>
  <c r="M2762" i="9"/>
  <c r="M2763" i="9"/>
  <c r="M2764" i="9"/>
  <c r="M2765" i="9"/>
  <c r="M2766" i="9"/>
  <c r="M2767" i="9"/>
  <c r="M2768" i="9"/>
  <c r="M2769" i="9"/>
  <c r="M2770" i="9"/>
  <c r="M2771" i="9"/>
  <c r="M2772" i="9"/>
  <c r="M2773" i="9"/>
  <c r="M2774" i="9"/>
  <c r="M2775" i="9"/>
  <c r="M2776" i="9"/>
  <c r="M2777" i="9"/>
  <c r="M2778" i="9"/>
  <c r="M2779" i="9"/>
  <c r="M2780" i="9"/>
  <c r="M2781" i="9"/>
  <c r="M2782" i="9"/>
  <c r="M2783" i="9"/>
  <c r="M2784" i="9"/>
  <c r="M2785" i="9"/>
  <c r="M2786" i="9"/>
  <c r="M2787" i="9"/>
  <c r="M2788" i="9"/>
  <c r="M2789" i="9"/>
  <c r="M2790" i="9"/>
  <c r="M2791" i="9"/>
  <c r="M2792" i="9"/>
  <c r="M2793" i="9"/>
  <c r="M2794" i="9"/>
  <c r="M2795" i="9"/>
  <c r="M2796" i="9"/>
  <c r="M2797" i="9"/>
  <c r="M2798" i="9"/>
  <c r="M2799" i="9"/>
  <c r="M2800" i="9"/>
  <c r="M2801" i="9"/>
  <c r="M2802" i="9"/>
  <c r="M2803" i="9"/>
  <c r="M2804" i="9"/>
  <c r="M2805" i="9"/>
  <c r="M2806" i="9"/>
  <c r="M2807" i="9"/>
  <c r="M2808" i="9"/>
  <c r="M2809" i="9"/>
  <c r="M2810" i="9"/>
  <c r="M2811" i="9"/>
  <c r="M2812" i="9"/>
  <c r="M2813" i="9"/>
  <c r="M2814" i="9"/>
  <c r="M2815" i="9"/>
  <c r="M2816" i="9"/>
  <c r="M2817" i="9"/>
  <c r="M2818" i="9"/>
  <c r="M2819" i="9"/>
  <c r="M2820" i="9"/>
  <c r="M2821" i="9"/>
  <c r="M2822" i="9"/>
  <c r="M2823" i="9"/>
  <c r="M2824" i="9"/>
  <c r="M2825" i="9"/>
  <c r="M2826" i="9"/>
  <c r="M2827" i="9"/>
  <c r="M2828" i="9"/>
  <c r="M2829" i="9"/>
  <c r="M2830" i="9"/>
  <c r="M2831" i="9"/>
  <c r="M2832" i="9"/>
  <c r="M2833" i="9"/>
  <c r="M2834" i="9"/>
  <c r="M2835" i="9"/>
  <c r="M2836" i="9"/>
  <c r="M2837" i="9"/>
  <c r="M2838" i="9"/>
  <c r="M2839" i="9"/>
  <c r="M2840" i="9"/>
  <c r="M2841" i="9"/>
  <c r="M2842" i="9"/>
  <c r="M2843" i="9"/>
  <c r="M2844" i="9"/>
  <c r="M2845" i="9"/>
  <c r="M2846" i="9"/>
  <c r="M2847" i="9"/>
  <c r="M2848" i="9"/>
  <c r="M2849" i="9"/>
  <c r="M2850" i="9"/>
  <c r="M2851" i="9"/>
  <c r="M2852" i="9"/>
  <c r="M2853" i="9"/>
  <c r="M2854" i="9"/>
  <c r="M2855" i="9"/>
  <c r="M2856" i="9"/>
  <c r="M2857" i="9"/>
  <c r="M2858" i="9"/>
  <c r="M2859" i="9"/>
  <c r="M2860" i="9"/>
  <c r="M2861" i="9"/>
  <c r="M2862" i="9"/>
  <c r="M2863" i="9"/>
  <c r="M2864" i="9"/>
  <c r="M2865" i="9"/>
  <c r="M2866" i="9"/>
  <c r="M2867" i="9"/>
  <c r="M2868" i="9"/>
  <c r="M2869" i="9"/>
  <c r="M2870" i="9"/>
  <c r="M2871" i="9"/>
  <c r="M2872" i="9"/>
  <c r="M2873" i="9"/>
  <c r="M2874" i="9"/>
  <c r="M2875" i="9"/>
  <c r="M2876" i="9"/>
  <c r="M2877" i="9"/>
  <c r="M2878" i="9"/>
  <c r="M2879" i="9"/>
  <c r="M2880" i="9"/>
  <c r="M2881" i="9"/>
  <c r="M2882" i="9"/>
  <c r="M2883" i="9"/>
  <c r="M2884" i="9"/>
  <c r="M2885" i="9"/>
  <c r="M2886" i="9"/>
  <c r="M2887" i="9"/>
  <c r="M2888" i="9"/>
  <c r="M2889" i="9"/>
  <c r="M2890" i="9"/>
  <c r="M2891" i="9"/>
  <c r="M2892" i="9"/>
  <c r="M2893" i="9"/>
  <c r="M2894" i="9"/>
  <c r="M2895" i="9"/>
  <c r="M2896" i="9"/>
  <c r="M2897" i="9"/>
  <c r="M2898" i="9"/>
  <c r="M2899" i="9"/>
  <c r="M2900" i="9"/>
  <c r="M2901" i="9"/>
  <c r="M2902" i="9"/>
  <c r="M2903" i="9"/>
  <c r="M2904" i="9"/>
  <c r="M2905" i="9"/>
  <c r="M2906" i="9"/>
  <c r="M2907" i="9"/>
  <c r="M2908" i="9"/>
  <c r="M2909" i="9"/>
  <c r="M2910" i="9"/>
  <c r="M2911" i="9"/>
  <c r="M2912" i="9"/>
  <c r="M2913" i="9"/>
  <c r="M2914" i="9"/>
  <c r="M2915" i="9"/>
  <c r="M2916" i="9"/>
  <c r="M2917" i="9"/>
  <c r="M2918" i="9"/>
  <c r="M2919" i="9"/>
  <c r="M2920" i="9"/>
  <c r="M2921" i="9"/>
  <c r="M2922" i="9"/>
  <c r="M2923" i="9"/>
  <c r="M2924" i="9"/>
  <c r="M2925" i="9"/>
  <c r="M2926" i="9"/>
  <c r="M2927" i="9"/>
  <c r="M2928" i="9"/>
  <c r="M2929" i="9"/>
  <c r="M2930" i="9"/>
  <c r="M2931" i="9"/>
  <c r="M2932" i="9"/>
  <c r="M2933" i="9"/>
  <c r="M2934" i="9"/>
  <c r="M2935" i="9"/>
  <c r="M2936" i="9"/>
  <c r="M2937" i="9"/>
  <c r="M2938" i="9"/>
  <c r="M2939" i="9"/>
  <c r="M2940" i="9"/>
  <c r="M2941" i="9"/>
  <c r="M2942" i="9"/>
  <c r="M2943" i="9"/>
  <c r="M2944" i="9"/>
  <c r="M2945" i="9"/>
  <c r="M2946" i="9"/>
  <c r="M2947" i="9"/>
  <c r="M2948" i="9"/>
  <c r="M2949" i="9"/>
  <c r="M2950" i="9"/>
  <c r="M2951" i="9"/>
  <c r="M2952" i="9"/>
  <c r="M2953" i="9"/>
  <c r="M2954" i="9"/>
  <c r="M2955" i="9"/>
  <c r="M2956" i="9"/>
  <c r="M2957" i="9"/>
  <c r="M2958" i="9"/>
  <c r="M2959" i="9"/>
  <c r="M2960" i="9"/>
  <c r="M2961" i="9"/>
  <c r="M2962" i="9"/>
  <c r="M2963" i="9"/>
  <c r="M2964" i="9"/>
  <c r="M2965" i="9"/>
  <c r="M2966" i="9"/>
  <c r="M2967" i="9"/>
  <c r="M2968" i="9"/>
  <c r="M2969" i="9"/>
  <c r="M2970" i="9"/>
  <c r="M2971" i="9"/>
  <c r="M2972" i="9"/>
  <c r="M2973" i="9"/>
  <c r="M2974" i="9"/>
  <c r="M2975" i="9"/>
  <c r="M2976" i="9"/>
  <c r="M2977" i="9"/>
  <c r="M2978" i="9"/>
  <c r="M2979" i="9"/>
  <c r="M2980" i="9"/>
  <c r="M2981" i="9"/>
  <c r="M2982" i="9"/>
  <c r="M2983" i="9"/>
  <c r="M2984" i="9"/>
  <c r="M2985" i="9"/>
  <c r="M2986" i="9"/>
  <c r="M2987" i="9"/>
  <c r="M2988" i="9"/>
  <c r="M2989" i="9"/>
  <c r="M2990" i="9"/>
  <c r="M2991" i="9"/>
  <c r="M2992" i="9"/>
  <c r="M2993" i="9"/>
  <c r="M2994" i="9"/>
  <c r="M2995" i="9"/>
  <c r="M2996" i="9"/>
  <c r="M2997" i="9"/>
  <c r="M2998" i="9"/>
  <c r="M2999" i="9"/>
  <c r="M3000" i="9"/>
  <c r="M3001" i="9"/>
  <c r="M3002" i="9"/>
  <c r="M3003" i="9"/>
  <c r="M3004" i="9"/>
  <c r="M3005" i="9"/>
  <c r="M3006" i="9"/>
  <c r="M3007" i="9"/>
  <c r="M3008" i="9"/>
  <c r="M3009" i="9"/>
  <c r="M3010" i="9"/>
  <c r="M3011" i="9"/>
  <c r="M3012" i="9"/>
  <c r="M3013" i="9"/>
  <c r="M3014" i="9"/>
  <c r="M3015" i="9"/>
  <c r="M3016" i="9"/>
  <c r="M3017" i="9"/>
  <c r="M3018" i="9"/>
  <c r="M3019" i="9"/>
  <c r="M3020" i="9"/>
  <c r="M3021" i="9"/>
  <c r="M3022" i="9"/>
  <c r="M3023" i="9"/>
  <c r="M3024" i="9"/>
  <c r="M3025" i="9"/>
  <c r="M3026" i="9"/>
  <c r="M3027" i="9"/>
  <c r="M3028" i="9"/>
  <c r="M3029" i="9"/>
  <c r="M3030" i="9"/>
  <c r="M3031" i="9"/>
  <c r="M3032" i="9"/>
  <c r="M3033" i="9"/>
  <c r="M3034" i="9"/>
  <c r="M3035" i="9"/>
  <c r="M3036" i="9"/>
  <c r="M3037" i="9"/>
  <c r="M3038" i="9"/>
  <c r="M3039" i="9"/>
  <c r="M3040" i="9"/>
  <c r="M3041" i="9"/>
  <c r="M3042" i="9"/>
  <c r="M3043" i="9"/>
  <c r="M3044" i="9"/>
  <c r="M3045" i="9"/>
  <c r="M3046" i="9"/>
  <c r="M3047" i="9"/>
  <c r="M3048" i="9"/>
  <c r="M3049" i="9"/>
  <c r="M3050" i="9"/>
  <c r="M3051" i="9"/>
  <c r="M3052" i="9"/>
  <c r="M3053" i="9"/>
  <c r="M3054" i="9"/>
  <c r="M3055" i="9"/>
  <c r="M3056" i="9"/>
  <c r="M3057" i="9"/>
  <c r="M3058" i="9"/>
  <c r="M3059" i="9"/>
  <c r="M3060" i="9"/>
  <c r="M3061" i="9"/>
  <c r="M3062" i="9"/>
  <c r="M3063" i="9"/>
  <c r="M3064" i="9"/>
  <c r="M3065" i="9"/>
  <c r="M3066" i="9"/>
  <c r="M3067" i="9"/>
  <c r="M3068" i="9"/>
  <c r="M3069" i="9"/>
  <c r="M3070" i="9"/>
  <c r="M3071" i="9"/>
  <c r="M3072" i="9"/>
  <c r="M3073" i="9"/>
  <c r="M3074" i="9"/>
  <c r="M3075" i="9"/>
  <c r="M3076" i="9"/>
  <c r="M3077" i="9"/>
  <c r="M3078" i="9"/>
  <c r="M3079" i="9"/>
  <c r="M3080" i="9"/>
  <c r="M3081" i="9"/>
  <c r="M3082" i="9"/>
  <c r="M3083" i="9"/>
  <c r="M3084" i="9"/>
  <c r="M3085" i="9"/>
  <c r="M3086" i="9"/>
  <c r="M3087" i="9"/>
  <c r="M3088" i="9"/>
  <c r="M3089" i="9"/>
  <c r="M3090" i="9"/>
  <c r="M3091" i="9"/>
  <c r="M3092" i="9"/>
  <c r="M3093" i="9"/>
  <c r="M3094" i="9"/>
  <c r="M3095" i="9"/>
  <c r="M3096" i="9"/>
  <c r="M3097" i="9"/>
  <c r="M3098" i="9"/>
  <c r="M3099" i="9"/>
  <c r="M3100" i="9"/>
  <c r="M3101" i="9"/>
  <c r="M3102" i="9"/>
  <c r="M3103" i="9"/>
  <c r="M3104" i="9"/>
  <c r="M3105" i="9"/>
  <c r="M3106" i="9"/>
  <c r="M3107" i="9"/>
  <c r="M3108" i="9"/>
  <c r="M3109" i="9"/>
  <c r="M3110" i="9"/>
  <c r="M3111" i="9"/>
  <c r="M3112" i="9"/>
  <c r="M3113" i="9"/>
  <c r="M3114" i="9"/>
  <c r="M3115" i="9"/>
  <c r="M3116" i="9"/>
  <c r="M3117" i="9"/>
  <c r="M3118" i="9"/>
  <c r="M3119" i="9"/>
  <c r="M3120" i="9"/>
  <c r="M3121" i="9"/>
  <c r="M3122" i="9"/>
  <c r="M3123" i="9"/>
  <c r="M3124" i="9"/>
  <c r="M3125" i="9"/>
  <c r="M3126" i="9"/>
  <c r="M3127" i="9"/>
  <c r="M3128" i="9"/>
  <c r="M3129" i="9"/>
  <c r="M3130" i="9"/>
  <c r="M3131" i="9"/>
  <c r="M3132" i="9"/>
  <c r="M3133" i="9"/>
  <c r="M3134" i="9"/>
  <c r="M3135" i="9"/>
  <c r="M3136" i="9"/>
  <c r="M3137" i="9"/>
  <c r="M3138" i="9"/>
  <c r="M3139" i="9"/>
  <c r="M3140" i="9"/>
  <c r="M3141" i="9"/>
  <c r="M3142" i="9"/>
  <c r="M3143" i="9"/>
  <c r="M3144" i="9"/>
  <c r="M3145" i="9"/>
  <c r="M3146" i="9"/>
  <c r="M3147" i="9"/>
  <c r="M3148" i="9"/>
  <c r="M3149" i="9"/>
  <c r="M3150" i="9"/>
  <c r="M3151" i="9"/>
  <c r="M3152" i="9"/>
  <c r="M3153" i="9"/>
  <c r="M3154" i="9"/>
  <c r="M3155" i="9"/>
  <c r="M3156" i="9"/>
  <c r="M3157" i="9"/>
  <c r="M3158" i="9"/>
  <c r="M3159" i="9"/>
  <c r="M3160" i="9"/>
  <c r="M3161" i="9"/>
  <c r="M3162" i="9"/>
  <c r="M3163" i="9"/>
  <c r="M3164" i="9"/>
  <c r="M3165" i="9"/>
  <c r="M3166" i="9"/>
  <c r="M3167" i="9"/>
  <c r="M3168" i="9"/>
  <c r="M3169" i="9"/>
  <c r="M3170" i="9"/>
  <c r="M3171" i="9"/>
  <c r="M3172" i="9"/>
  <c r="M3173" i="9"/>
  <c r="M3174" i="9"/>
  <c r="M3175" i="9"/>
  <c r="M3176" i="9"/>
  <c r="M3177" i="9"/>
  <c r="M3178" i="9"/>
  <c r="M3179" i="9"/>
  <c r="M3180" i="9"/>
  <c r="M3181" i="9"/>
  <c r="M3182" i="9"/>
  <c r="M3183" i="9"/>
  <c r="M3184" i="9"/>
  <c r="M3185" i="9"/>
  <c r="M3186" i="9"/>
  <c r="M3187" i="9"/>
  <c r="M3188" i="9"/>
  <c r="M3189" i="9"/>
  <c r="M3190" i="9"/>
  <c r="M3191" i="9"/>
  <c r="M3192" i="9"/>
  <c r="M3193" i="9"/>
  <c r="M3194" i="9"/>
  <c r="M3195" i="9"/>
  <c r="M3196" i="9"/>
  <c r="M3197" i="9"/>
  <c r="M3198" i="9"/>
  <c r="M3199" i="9"/>
  <c r="M3200" i="9"/>
  <c r="M3201" i="9"/>
  <c r="M3202" i="9"/>
  <c r="M3203" i="9"/>
  <c r="M3204" i="9"/>
  <c r="M3205" i="9"/>
  <c r="M3206" i="9"/>
  <c r="M3207" i="9"/>
  <c r="M3208" i="9"/>
  <c r="M3209" i="9"/>
  <c r="M3210" i="9"/>
  <c r="M3211" i="9"/>
  <c r="M3212" i="9"/>
  <c r="M3213" i="9"/>
  <c r="M3214" i="9"/>
  <c r="M3215" i="9"/>
  <c r="M3216" i="9"/>
  <c r="M3217" i="9"/>
  <c r="M3218" i="9"/>
  <c r="M3219" i="9"/>
  <c r="M3220" i="9"/>
  <c r="M3221" i="9"/>
  <c r="M3222" i="9"/>
  <c r="M3223" i="9"/>
  <c r="M3224" i="9"/>
  <c r="M3225" i="9"/>
  <c r="M3226" i="9"/>
  <c r="M3227" i="9"/>
  <c r="M3228" i="9"/>
  <c r="M3229" i="9"/>
  <c r="M3230" i="9"/>
  <c r="M3231" i="9"/>
  <c r="M3232" i="9"/>
  <c r="M3233" i="9"/>
  <c r="M3234" i="9"/>
  <c r="M3235" i="9"/>
  <c r="M3236" i="9"/>
  <c r="M3237" i="9"/>
  <c r="M3238" i="9"/>
  <c r="M3239" i="9"/>
  <c r="M3240" i="9"/>
  <c r="M3241" i="9"/>
  <c r="M3242" i="9"/>
  <c r="M3243" i="9"/>
  <c r="M3244" i="9"/>
  <c r="M3245" i="9"/>
  <c r="M3246" i="9"/>
  <c r="M3247" i="9"/>
  <c r="M3248" i="9"/>
  <c r="M3249" i="9"/>
  <c r="M3250" i="9"/>
  <c r="M3251" i="9"/>
  <c r="M3252" i="9"/>
  <c r="M3253" i="9"/>
  <c r="M3254" i="9"/>
  <c r="M3255" i="9"/>
  <c r="M3256" i="9"/>
  <c r="M3257" i="9"/>
  <c r="M3258" i="9"/>
  <c r="M3259" i="9"/>
  <c r="M3260" i="9"/>
  <c r="M3261" i="9"/>
  <c r="M3262" i="9"/>
  <c r="M3263" i="9"/>
  <c r="M3264" i="9"/>
  <c r="M3265" i="9"/>
  <c r="M3266" i="9"/>
  <c r="M3267" i="9"/>
  <c r="M3268" i="9"/>
  <c r="M3269" i="9"/>
  <c r="M3270" i="9"/>
  <c r="M3271" i="9"/>
  <c r="M3272" i="9"/>
  <c r="M3273" i="9"/>
  <c r="M3274" i="9"/>
  <c r="M3275" i="9"/>
  <c r="M3276" i="9"/>
  <c r="M3277" i="9"/>
  <c r="M3278" i="9"/>
  <c r="M3279" i="9"/>
  <c r="M3280" i="9"/>
  <c r="M3281" i="9"/>
  <c r="M3282" i="9"/>
  <c r="M3283" i="9"/>
  <c r="M3284" i="9"/>
  <c r="M3285" i="9"/>
  <c r="M3286" i="9"/>
  <c r="M3287" i="9"/>
  <c r="M3288" i="9"/>
  <c r="M3289" i="9"/>
  <c r="M3290" i="9"/>
  <c r="M3291" i="9"/>
  <c r="M3292" i="9"/>
  <c r="M3293" i="9"/>
  <c r="M3294" i="9"/>
  <c r="M3295" i="9"/>
  <c r="M3296" i="9"/>
  <c r="M3297" i="9"/>
  <c r="M3298" i="9"/>
  <c r="M3299" i="9"/>
  <c r="M3300" i="9"/>
  <c r="M3301" i="9"/>
  <c r="M3302" i="9"/>
  <c r="M3303" i="9"/>
  <c r="M3304" i="9"/>
  <c r="M3305" i="9"/>
  <c r="M3306" i="9"/>
  <c r="M3307" i="9"/>
  <c r="M3308" i="9"/>
  <c r="M3309" i="9"/>
  <c r="M3310" i="9"/>
  <c r="M3311" i="9"/>
  <c r="M3312" i="9"/>
  <c r="M3313" i="9"/>
  <c r="M3314" i="9"/>
  <c r="M3315" i="9"/>
  <c r="M3316" i="9"/>
  <c r="M3317" i="9"/>
  <c r="M3318" i="9"/>
  <c r="M3319" i="9"/>
  <c r="M3320" i="9"/>
  <c r="M3321" i="9"/>
  <c r="M3322" i="9"/>
  <c r="M3323" i="9"/>
  <c r="M3324" i="9"/>
  <c r="M3325" i="9"/>
  <c r="M3326" i="9"/>
  <c r="M3327" i="9"/>
  <c r="M3328" i="9"/>
  <c r="M3329" i="9"/>
  <c r="M3330" i="9"/>
  <c r="M3331" i="9"/>
  <c r="M3332" i="9"/>
  <c r="M3333" i="9"/>
  <c r="M3334" i="9"/>
  <c r="M3335" i="9"/>
  <c r="M3336" i="9"/>
  <c r="M3337" i="9"/>
  <c r="M3338" i="9"/>
  <c r="M3339" i="9"/>
  <c r="M3340" i="9"/>
  <c r="M3341" i="9"/>
  <c r="M3342" i="9"/>
  <c r="M3343" i="9"/>
  <c r="M3344" i="9"/>
  <c r="M3345" i="9"/>
  <c r="M3346" i="9"/>
  <c r="M3347" i="9"/>
  <c r="M3348" i="9"/>
  <c r="M3349" i="9"/>
  <c r="M3350" i="9"/>
  <c r="M3351" i="9"/>
  <c r="M3352" i="9"/>
  <c r="M3353" i="9"/>
  <c r="M3354" i="9"/>
  <c r="M3355" i="9"/>
  <c r="M3356" i="9"/>
  <c r="M3357" i="9"/>
  <c r="M3358" i="9"/>
  <c r="M3359" i="9"/>
  <c r="M3360" i="9"/>
  <c r="M3361" i="9"/>
  <c r="M3362" i="9"/>
  <c r="M3363" i="9"/>
  <c r="M3364" i="9"/>
  <c r="M3365" i="9"/>
  <c r="M3366" i="9"/>
  <c r="M3367" i="9"/>
  <c r="M3368" i="9"/>
  <c r="M3369" i="9"/>
  <c r="M3370" i="9"/>
  <c r="M3371" i="9"/>
  <c r="M3372" i="9"/>
  <c r="M3373" i="9"/>
  <c r="M3374" i="9"/>
  <c r="M3375" i="9"/>
  <c r="M3376" i="9"/>
  <c r="M3377" i="9"/>
  <c r="M3378" i="9"/>
  <c r="M3379" i="9"/>
  <c r="M3380" i="9"/>
  <c r="M3381" i="9"/>
  <c r="M3382" i="9"/>
  <c r="M3383" i="9"/>
  <c r="M3384" i="9"/>
  <c r="M3385" i="9"/>
  <c r="M3386" i="9"/>
  <c r="M3387" i="9"/>
  <c r="M3388" i="9"/>
  <c r="M3389" i="9"/>
  <c r="M3390" i="9"/>
  <c r="M3391" i="9"/>
  <c r="M3392" i="9"/>
  <c r="M3393" i="9"/>
  <c r="M3394" i="9"/>
  <c r="M3395" i="9"/>
  <c r="M3396" i="9"/>
  <c r="M3397" i="9"/>
  <c r="M3398" i="9"/>
  <c r="M3399" i="9"/>
  <c r="M3400" i="9"/>
  <c r="M3401" i="9"/>
  <c r="M3402" i="9"/>
  <c r="M3403" i="9"/>
  <c r="M3404" i="9"/>
  <c r="M3405" i="9"/>
  <c r="M3406" i="9"/>
  <c r="M3407" i="9"/>
  <c r="M3408" i="9"/>
  <c r="M3409" i="9"/>
  <c r="M3410" i="9"/>
  <c r="M3411" i="9"/>
  <c r="M3412" i="9"/>
  <c r="M3413" i="9"/>
  <c r="M3414" i="9"/>
  <c r="M3415" i="9"/>
  <c r="M3416" i="9"/>
  <c r="M3417" i="9"/>
  <c r="M3418" i="9"/>
  <c r="M3419" i="9"/>
  <c r="M3420" i="9"/>
  <c r="M3421" i="9"/>
  <c r="M3422" i="9"/>
  <c r="M3423" i="9"/>
  <c r="M3424" i="9"/>
  <c r="M3425" i="9"/>
  <c r="M3426" i="9"/>
  <c r="M3427" i="9"/>
  <c r="M3428" i="9"/>
  <c r="M3429" i="9"/>
  <c r="M3430" i="9"/>
  <c r="M3431" i="9"/>
  <c r="M3432" i="9"/>
  <c r="M3433" i="9"/>
  <c r="M3434" i="9"/>
  <c r="M3435" i="9"/>
  <c r="M3436" i="9"/>
  <c r="M3437" i="9"/>
  <c r="M3438" i="9"/>
  <c r="M3439" i="9"/>
  <c r="M3440" i="9"/>
  <c r="M3441" i="9"/>
  <c r="M3442" i="9"/>
  <c r="M3443" i="9"/>
  <c r="M3444" i="9"/>
  <c r="M3445" i="9"/>
  <c r="M3446" i="9"/>
  <c r="M3447" i="9"/>
  <c r="M3448" i="9"/>
  <c r="M3449" i="9"/>
  <c r="M3450" i="9"/>
  <c r="M3451" i="9"/>
  <c r="M3452" i="9"/>
  <c r="M3453" i="9"/>
  <c r="M3454" i="9"/>
  <c r="M3455" i="9"/>
  <c r="M3456" i="9"/>
  <c r="M3457" i="9"/>
  <c r="M3458" i="9"/>
  <c r="M3459" i="9"/>
  <c r="M3460" i="9"/>
  <c r="M3461" i="9"/>
  <c r="M3462" i="9"/>
  <c r="M3463" i="9"/>
  <c r="M3464" i="9"/>
  <c r="M3465" i="9"/>
  <c r="M3466" i="9"/>
  <c r="M3467" i="9"/>
  <c r="M3468" i="9"/>
  <c r="M3469" i="9"/>
  <c r="M3470" i="9"/>
  <c r="M3471" i="9"/>
  <c r="M3472" i="9"/>
  <c r="M3473" i="9"/>
  <c r="M3474" i="9"/>
  <c r="M3475" i="9"/>
  <c r="M3476" i="9"/>
  <c r="M3477" i="9"/>
  <c r="M3478" i="9"/>
  <c r="M3479" i="9"/>
  <c r="M3480" i="9"/>
  <c r="M3481" i="9"/>
  <c r="M3482" i="9"/>
  <c r="M3483" i="9"/>
  <c r="M3484" i="9"/>
  <c r="M3485" i="9"/>
  <c r="M3486" i="9"/>
  <c r="M3487" i="9"/>
  <c r="M3488" i="9"/>
  <c r="M3489" i="9"/>
  <c r="M3490" i="9"/>
  <c r="M3491" i="9"/>
  <c r="M3492" i="9"/>
  <c r="M3493" i="9"/>
  <c r="M3494" i="9"/>
  <c r="M3495" i="9"/>
  <c r="M3496" i="9"/>
  <c r="M3497" i="9"/>
  <c r="M3498" i="9"/>
  <c r="M3499" i="9"/>
  <c r="M3500" i="9"/>
  <c r="M3501" i="9"/>
  <c r="M3502" i="9"/>
  <c r="M3503" i="9"/>
  <c r="M3504" i="9"/>
  <c r="M3505" i="9"/>
  <c r="M3506" i="9"/>
  <c r="M3507" i="9"/>
  <c r="M3508" i="9"/>
  <c r="M3509" i="9"/>
  <c r="M3510" i="9"/>
  <c r="M3511" i="9"/>
  <c r="M3512" i="9"/>
  <c r="M3513" i="9"/>
  <c r="M3514" i="9"/>
  <c r="M3515" i="9"/>
  <c r="M3516" i="9"/>
  <c r="M3517" i="9"/>
  <c r="M3518" i="9"/>
  <c r="M3519" i="9"/>
  <c r="M3520" i="9"/>
  <c r="M3521" i="9"/>
  <c r="M3522" i="9"/>
  <c r="M3523" i="9"/>
  <c r="M3524" i="9"/>
  <c r="M3525" i="9"/>
  <c r="M3526" i="9"/>
  <c r="M3527" i="9"/>
  <c r="M3528" i="9"/>
  <c r="M3529" i="9"/>
  <c r="M3530" i="9"/>
  <c r="M3531" i="9"/>
  <c r="M3532" i="9"/>
  <c r="M3533" i="9"/>
  <c r="M3534" i="9"/>
  <c r="M3535" i="9"/>
  <c r="M3536" i="9"/>
  <c r="M3537" i="9"/>
  <c r="M3538" i="9"/>
  <c r="M3539" i="9"/>
  <c r="M3540" i="9"/>
  <c r="M3541" i="9"/>
  <c r="M3542" i="9"/>
  <c r="M3543" i="9"/>
  <c r="M3544" i="9"/>
  <c r="M3545" i="9"/>
  <c r="M3546" i="9"/>
  <c r="M3547" i="9"/>
  <c r="M3548" i="9"/>
  <c r="M3549" i="9"/>
  <c r="M3550" i="9"/>
  <c r="M3551" i="9"/>
  <c r="M3552" i="9"/>
  <c r="M3553" i="9"/>
  <c r="M3554" i="9"/>
  <c r="M3555" i="9"/>
  <c r="M3556" i="9"/>
  <c r="M3557" i="9"/>
  <c r="M3558" i="9"/>
  <c r="M3559" i="9"/>
  <c r="M3560" i="9"/>
  <c r="M3561" i="9"/>
  <c r="M3562" i="9"/>
  <c r="M3563" i="9"/>
  <c r="M3564" i="9"/>
  <c r="M3565" i="9"/>
  <c r="M3566" i="9"/>
  <c r="M3567" i="9"/>
  <c r="M3568" i="9"/>
  <c r="M3569" i="9"/>
  <c r="M3570" i="9"/>
  <c r="M3571" i="9"/>
  <c r="M3572" i="9"/>
  <c r="M3573" i="9"/>
  <c r="M3574" i="9"/>
  <c r="M3575" i="9"/>
  <c r="M3576" i="9"/>
  <c r="M3577" i="9"/>
  <c r="M3578" i="9"/>
  <c r="M3579" i="9"/>
  <c r="M3580" i="9"/>
  <c r="M3581" i="9"/>
  <c r="M3582" i="9"/>
  <c r="M3583" i="9"/>
  <c r="M3584" i="9"/>
  <c r="M3585" i="9"/>
  <c r="M3586" i="9"/>
  <c r="M3587" i="9"/>
  <c r="M3588" i="9"/>
  <c r="M3589" i="9"/>
  <c r="M3590" i="9"/>
  <c r="M3591" i="9"/>
  <c r="M3592" i="9"/>
  <c r="M3593" i="9"/>
  <c r="M3594" i="9"/>
  <c r="M3595" i="9"/>
  <c r="M3596" i="9"/>
  <c r="M3597" i="9"/>
  <c r="M3598" i="9"/>
  <c r="M3599" i="9"/>
  <c r="M3600" i="9"/>
  <c r="M3601" i="9"/>
  <c r="M3602" i="9"/>
  <c r="M3603" i="9"/>
  <c r="M3604" i="9"/>
  <c r="M3605" i="9"/>
  <c r="M3606" i="9"/>
  <c r="M3607" i="9"/>
  <c r="M3608" i="9"/>
  <c r="M3609" i="9"/>
  <c r="M3610" i="9"/>
  <c r="M3611" i="9"/>
  <c r="M3612" i="9"/>
  <c r="M3613" i="9"/>
  <c r="M3614" i="9"/>
  <c r="M3615" i="9"/>
  <c r="M3616" i="9"/>
  <c r="M3617" i="9"/>
  <c r="M3618" i="9"/>
  <c r="M3619" i="9"/>
  <c r="M3620" i="9"/>
  <c r="M3621" i="9"/>
  <c r="M3622" i="9"/>
  <c r="M3623" i="9"/>
  <c r="M3624" i="9"/>
  <c r="M3625" i="9"/>
  <c r="M3626" i="9"/>
  <c r="M3627" i="9"/>
  <c r="M3628" i="9"/>
  <c r="M3629" i="9"/>
  <c r="M3630" i="9"/>
  <c r="M3631" i="9"/>
  <c r="M3632" i="9"/>
  <c r="M3633" i="9"/>
  <c r="M3634" i="9"/>
  <c r="M3635" i="9"/>
  <c r="M3636" i="9"/>
  <c r="M3637" i="9"/>
  <c r="M3638" i="9"/>
  <c r="M3639" i="9"/>
  <c r="M3640" i="9"/>
  <c r="M3641" i="9"/>
  <c r="M3642" i="9"/>
  <c r="M3643" i="9"/>
  <c r="M3644" i="9"/>
  <c r="M3645" i="9"/>
  <c r="M3646" i="9"/>
  <c r="M3647" i="9"/>
  <c r="M3648" i="9"/>
  <c r="M3649" i="9"/>
  <c r="M3650" i="9"/>
  <c r="M3651" i="9"/>
  <c r="M3652" i="9"/>
  <c r="M3653" i="9"/>
  <c r="M3654" i="9"/>
  <c r="M3655" i="9"/>
  <c r="M3656" i="9"/>
  <c r="M3657" i="9"/>
  <c r="M3658" i="9"/>
  <c r="M3659" i="9"/>
  <c r="M3660" i="9"/>
  <c r="M3661" i="9"/>
  <c r="M3662" i="9"/>
  <c r="M3663" i="9"/>
  <c r="M3664" i="9"/>
  <c r="M3665" i="9"/>
  <c r="M3666" i="9"/>
  <c r="M3667" i="9"/>
  <c r="M3668" i="9"/>
  <c r="M3669" i="9"/>
  <c r="M3670" i="9"/>
  <c r="M3671" i="9"/>
  <c r="M3672" i="9"/>
  <c r="M3673" i="9"/>
  <c r="M3674" i="9"/>
  <c r="M3675" i="9"/>
  <c r="M3676" i="9"/>
  <c r="M3677" i="9"/>
  <c r="M3678" i="9"/>
  <c r="M3679" i="9"/>
  <c r="M3680" i="9"/>
  <c r="M3681" i="9"/>
  <c r="M3682" i="9"/>
  <c r="M3683" i="9"/>
  <c r="M3684" i="9"/>
  <c r="M3685" i="9"/>
  <c r="M3686" i="9"/>
  <c r="M3687" i="9"/>
  <c r="M3688" i="9"/>
  <c r="M3689" i="9"/>
  <c r="M3690" i="9"/>
  <c r="M3691" i="9"/>
  <c r="M3692" i="9"/>
  <c r="M3693" i="9"/>
  <c r="M3694" i="9"/>
  <c r="M3695" i="9"/>
  <c r="M3696" i="9"/>
  <c r="M3697" i="9"/>
  <c r="M3698" i="9"/>
  <c r="M3699" i="9"/>
  <c r="M3700" i="9"/>
  <c r="M3701" i="9"/>
  <c r="M3702" i="9"/>
  <c r="M3703" i="9"/>
  <c r="M3704" i="9"/>
  <c r="M3705" i="9"/>
  <c r="M3706" i="9"/>
  <c r="M3707" i="9"/>
  <c r="M3708" i="9"/>
  <c r="M3709" i="9"/>
  <c r="M3710" i="9"/>
  <c r="M3711" i="9"/>
  <c r="M3712" i="9"/>
  <c r="M3713" i="9"/>
  <c r="M3714" i="9"/>
  <c r="M3715" i="9"/>
  <c r="M3716" i="9"/>
  <c r="M3717" i="9"/>
  <c r="M3718" i="9"/>
  <c r="M3719" i="9"/>
  <c r="M3720" i="9"/>
  <c r="M3721" i="9"/>
  <c r="M3722" i="9"/>
  <c r="M3723" i="9"/>
  <c r="M3724" i="9"/>
  <c r="M3725" i="9"/>
  <c r="M3726" i="9"/>
  <c r="M3727" i="9"/>
  <c r="M3728" i="9"/>
  <c r="M3729" i="9"/>
  <c r="M3730" i="9"/>
  <c r="M3731" i="9"/>
  <c r="M3732" i="9"/>
  <c r="M3733" i="9"/>
  <c r="M3734" i="9"/>
  <c r="M3735" i="9"/>
  <c r="M3736" i="9"/>
  <c r="M3737" i="9"/>
  <c r="M3738" i="9"/>
  <c r="M3739" i="9"/>
  <c r="M3740" i="9"/>
  <c r="M3741" i="9"/>
  <c r="M3742" i="9"/>
  <c r="M3743" i="9"/>
  <c r="M3744" i="9"/>
  <c r="M3745" i="9"/>
  <c r="M3746" i="9"/>
  <c r="M3747" i="9"/>
  <c r="M3748" i="9"/>
  <c r="M3749" i="9"/>
  <c r="M3750" i="9"/>
  <c r="M3751" i="9"/>
  <c r="M3752" i="9"/>
  <c r="M3753" i="9"/>
  <c r="M3754" i="9"/>
  <c r="M3755" i="9"/>
  <c r="M3756" i="9"/>
  <c r="M3757" i="9"/>
  <c r="M3758" i="9"/>
  <c r="M3759" i="9"/>
  <c r="M3760" i="9"/>
  <c r="M3761" i="9"/>
  <c r="M3762" i="9"/>
  <c r="M3763" i="9"/>
  <c r="M3764" i="9"/>
  <c r="M3765" i="9"/>
  <c r="M3766" i="9"/>
  <c r="M3767" i="9"/>
  <c r="M3768" i="9"/>
  <c r="M3769" i="9"/>
  <c r="M3770" i="9"/>
  <c r="M3771" i="9"/>
  <c r="M3772" i="9"/>
  <c r="M3773" i="9"/>
  <c r="M3774" i="9"/>
  <c r="M3775" i="9"/>
  <c r="M3776" i="9"/>
  <c r="M3777" i="9"/>
  <c r="M3778" i="9"/>
  <c r="M3779" i="9"/>
  <c r="M3780" i="9"/>
  <c r="M3781" i="9"/>
  <c r="M3782" i="9"/>
  <c r="M3783" i="9"/>
  <c r="M3784" i="9"/>
  <c r="M3785" i="9"/>
  <c r="M3786" i="9"/>
  <c r="M3787" i="9"/>
  <c r="M3788" i="9"/>
  <c r="M3789" i="9"/>
  <c r="M3790" i="9"/>
  <c r="M3791" i="9"/>
  <c r="M3792" i="9"/>
  <c r="M3793" i="9"/>
  <c r="M3794" i="9"/>
  <c r="M3795" i="9"/>
  <c r="M3796" i="9"/>
  <c r="M3797" i="9"/>
  <c r="M3798" i="9"/>
  <c r="M3799" i="9"/>
  <c r="M3800" i="9"/>
  <c r="M3801" i="9"/>
  <c r="M3802" i="9"/>
  <c r="M3803" i="9"/>
  <c r="M3804" i="9"/>
  <c r="M3805" i="9"/>
  <c r="M3806" i="9"/>
  <c r="M3807" i="9"/>
  <c r="M3808" i="9"/>
  <c r="M3809" i="9"/>
  <c r="M3810" i="9"/>
  <c r="M3811" i="9"/>
  <c r="M3812" i="9"/>
  <c r="M3813" i="9"/>
  <c r="M3814" i="9"/>
  <c r="M3815" i="9"/>
  <c r="M3816" i="9"/>
  <c r="M3817" i="9"/>
  <c r="M3818" i="9"/>
  <c r="M3819" i="9"/>
  <c r="M3820" i="9"/>
  <c r="M3821" i="9"/>
  <c r="M3822" i="9"/>
  <c r="M3823" i="9"/>
  <c r="M3824" i="9"/>
  <c r="M3825" i="9"/>
  <c r="M3826" i="9"/>
  <c r="M3827" i="9"/>
  <c r="M3828" i="9"/>
  <c r="M3829" i="9"/>
  <c r="M3830" i="9"/>
  <c r="M3831" i="9"/>
  <c r="M3832" i="9"/>
  <c r="M3833" i="9"/>
  <c r="M3834" i="9"/>
  <c r="M3835" i="9"/>
  <c r="M3836" i="9"/>
  <c r="M3837" i="9"/>
  <c r="M3838" i="9"/>
  <c r="M3839" i="9"/>
  <c r="M3840" i="9"/>
  <c r="M3841" i="9"/>
  <c r="M3842" i="9"/>
  <c r="M3843" i="9"/>
  <c r="M3844" i="9"/>
  <c r="M3845" i="9"/>
  <c r="M3846" i="9"/>
  <c r="M3847" i="9"/>
  <c r="M3848" i="9"/>
  <c r="M3849" i="9"/>
  <c r="M3850" i="9"/>
  <c r="M3851" i="9"/>
  <c r="M3852" i="9"/>
  <c r="M3853" i="9"/>
  <c r="M3854" i="9"/>
  <c r="M3855" i="9"/>
  <c r="M3856" i="9"/>
  <c r="M3857" i="9"/>
  <c r="M3858" i="9"/>
  <c r="M3859" i="9"/>
  <c r="M3860" i="9"/>
  <c r="M3861" i="9"/>
  <c r="M3862" i="9"/>
  <c r="M3863" i="9"/>
  <c r="M3864" i="9"/>
  <c r="M3865" i="9"/>
  <c r="M3866" i="9"/>
  <c r="M3867" i="9"/>
  <c r="M3868" i="9"/>
  <c r="M3869" i="9"/>
  <c r="M3870" i="9"/>
  <c r="M3871" i="9"/>
  <c r="M3872" i="9"/>
  <c r="M3873" i="9"/>
  <c r="M3874" i="9"/>
  <c r="M3875" i="9"/>
  <c r="M3876" i="9"/>
  <c r="M3877" i="9"/>
  <c r="M3878" i="9"/>
  <c r="M3879" i="9"/>
  <c r="M3880" i="9"/>
  <c r="M3881" i="9"/>
  <c r="M3882" i="9"/>
  <c r="M3883" i="9"/>
  <c r="M3884" i="9"/>
  <c r="M3885" i="9"/>
  <c r="M3886" i="9"/>
  <c r="M3887" i="9"/>
  <c r="M3888" i="9"/>
  <c r="M3889" i="9"/>
  <c r="M3890" i="9"/>
  <c r="M3891" i="9"/>
  <c r="M3892" i="9"/>
  <c r="M3893" i="9"/>
  <c r="M3894" i="9"/>
  <c r="M3895" i="9"/>
  <c r="M3896" i="9"/>
  <c r="M3897" i="9"/>
  <c r="M3898" i="9"/>
  <c r="M3899" i="9"/>
  <c r="M3900" i="9"/>
  <c r="M3901" i="9"/>
  <c r="M3902" i="9"/>
  <c r="M3903" i="9"/>
  <c r="M3904" i="9"/>
  <c r="M3905" i="9"/>
  <c r="M3906" i="9"/>
  <c r="M3907" i="9"/>
  <c r="M3908" i="9"/>
  <c r="M3909" i="9"/>
  <c r="M3910" i="9"/>
  <c r="M3911" i="9"/>
  <c r="M3912" i="9"/>
  <c r="M3913" i="9"/>
  <c r="M3914" i="9"/>
  <c r="M3915" i="9"/>
  <c r="M3916" i="9"/>
  <c r="M3917" i="9"/>
  <c r="M3918" i="9"/>
  <c r="M3919" i="9"/>
  <c r="M3920" i="9"/>
  <c r="M3921" i="9"/>
  <c r="M3922" i="9"/>
  <c r="M3923" i="9"/>
  <c r="M3924" i="9"/>
  <c r="M3925" i="9"/>
  <c r="M3926" i="9"/>
  <c r="M3927" i="9"/>
  <c r="M3928" i="9"/>
  <c r="M3929" i="9"/>
  <c r="M3930" i="9"/>
  <c r="M3931" i="9"/>
  <c r="M3932" i="9"/>
  <c r="M3933" i="9"/>
  <c r="M3934" i="9"/>
  <c r="M3935" i="9"/>
  <c r="M3936" i="9"/>
  <c r="M3937" i="9"/>
  <c r="M3938" i="9"/>
  <c r="M3939" i="9"/>
  <c r="M3940" i="9"/>
  <c r="M3941" i="9"/>
  <c r="M3942" i="9"/>
  <c r="M3943" i="9"/>
  <c r="M3944" i="9"/>
  <c r="M3945" i="9"/>
  <c r="M3946" i="9"/>
  <c r="M3947" i="9"/>
  <c r="M3948" i="9"/>
  <c r="M3949" i="9"/>
  <c r="M3950" i="9"/>
  <c r="M3951" i="9"/>
  <c r="M3952" i="9"/>
  <c r="M3953" i="9"/>
  <c r="M3954" i="9"/>
  <c r="M3955" i="9"/>
  <c r="M3956" i="9"/>
  <c r="M3957" i="9"/>
  <c r="M3958" i="9"/>
  <c r="M3959" i="9"/>
  <c r="M3960" i="9"/>
  <c r="M3961" i="9"/>
  <c r="M3962" i="9"/>
  <c r="M3963" i="9"/>
  <c r="M3964" i="9"/>
  <c r="M3965" i="9"/>
  <c r="M3966" i="9"/>
  <c r="M3967" i="9"/>
  <c r="M3968" i="9"/>
  <c r="M3969" i="9"/>
  <c r="M3970" i="9"/>
  <c r="M3971" i="9"/>
  <c r="M3972" i="9"/>
  <c r="M3973" i="9"/>
  <c r="M3974" i="9"/>
  <c r="M3975" i="9"/>
  <c r="M3976" i="9"/>
  <c r="M3977" i="9"/>
  <c r="M3978" i="9"/>
  <c r="M3979" i="9"/>
  <c r="M3980" i="9"/>
  <c r="M3981" i="9"/>
  <c r="M3982" i="9"/>
  <c r="M3983" i="9"/>
  <c r="M3984" i="9"/>
  <c r="M3985" i="9"/>
  <c r="M3986" i="9"/>
  <c r="M3987" i="9"/>
  <c r="M3988" i="9"/>
  <c r="M3989" i="9"/>
  <c r="M3990" i="9"/>
  <c r="M3991" i="9"/>
  <c r="M3992" i="9"/>
  <c r="M3993" i="9"/>
  <c r="M3994" i="9"/>
  <c r="M3995" i="9"/>
  <c r="M3996" i="9"/>
  <c r="M3997" i="9"/>
  <c r="M3998" i="9"/>
  <c r="M3999" i="9"/>
  <c r="M4000" i="9"/>
  <c r="M4001" i="9"/>
  <c r="M4002" i="9"/>
  <c r="M4003" i="9"/>
  <c r="M4004" i="9"/>
  <c r="M4005" i="9"/>
  <c r="M4006" i="9"/>
  <c r="M4007" i="9"/>
  <c r="M4008" i="9"/>
  <c r="M4009" i="9"/>
  <c r="M4010" i="9"/>
  <c r="M4011" i="9"/>
  <c r="M4012" i="9"/>
  <c r="M4013" i="9"/>
  <c r="M4014" i="9"/>
  <c r="M4015" i="9"/>
  <c r="M4016" i="9"/>
  <c r="M4017" i="9"/>
  <c r="M4018" i="9"/>
  <c r="M4019" i="9"/>
  <c r="M4020" i="9"/>
  <c r="M4021" i="9"/>
  <c r="M4022" i="9"/>
  <c r="M4023" i="9"/>
  <c r="M4024" i="9"/>
  <c r="M4025" i="9"/>
  <c r="M4026" i="9"/>
  <c r="M4027" i="9"/>
  <c r="M4028" i="9"/>
  <c r="M4029" i="9"/>
  <c r="M4030" i="9"/>
  <c r="M4031" i="9"/>
  <c r="M4032" i="9"/>
  <c r="M4033" i="9"/>
  <c r="M4034" i="9"/>
  <c r="M4035" i="9"/>
  <c r="M4036" i="9"/>
  <c r="M4037" i="9"/>
  <c r="M4038" i="9"/>
  <c r="M4039" i="9"/>
  <c r="M4040" i="9"/>
  <c r="M4041" i="9"/>
  <c r="M4042" i="9"/>
  <c r="M4043" i="9"/>
  <c r="M4044" i="9"/>
  <c r="M4045" i="9"/>
  <c r="M4046" i="9"/>
  <c r="M4047" i="9"/>
  <c r="M4048" i="9"/>
  <c r="M4049" i="9"/>
  <c r="M4050" i="9"/>
  <c r="M4051" i="9"/>
  <c r="M4052" i="9"/>
  <c r="M4053" i="9"/>
  <c r="M4054" i="9"/>
  <c r="M4055" i="9"/>
  <c r="M4056" i="9"/>
  <c r="M4057" i="9"/>
  <c r="M4058" i="9"/>
  <c r="M4059" i="9"/>
  <c r="M4060" i="9"/>
  <c r="M4061" i="9"/>
  <c r="M4062" i="9"/>
  <c r="M4063" i="9"/>
  <c r="M4064" i="9"/>
  <c r="M4065" i="9"/>
  <c r="M4066" i="9"/>
  <c r="M4067" i="9"/>
  <c r="M4068" i="9"/>
  <c r="M4069" i="9"/>
  <c r="M4070" i="9"/>
  <c r="M4071" i="9"/>
  <c r="M4072" i="9"/>
  <c r="M4073" i="9"/>
  <c r="M4074" i="9"/>
  <c r="M4075" i="9"/>
  <c r="M4076" i="9"/>
  <c r="M4077" i="9"/>
  <c r="M4078" i="9"/>
  <c r="M4079" i="9"/>
  <c r="M4080" i="9"/>
  <c r="M4081" i="9"/>
  <c r="M4082" i="9"/>
  <c r="M4083" i="9"/>
  <c r="M4084" i="9"/>
  <c r="M4085" i="9"/>
  <c r="M4086" i="9"/>
  <c r="M4087" i="9"/>
  <c r="M4088" i="9"/>
  <c r="M4089" i="9"/>
  <c r="M4090" i="9"/>
  <c r="M4091" i="9"/>
  <c r="M4092" i="9"/>
  <c r="M4093" i="9"/>
  <c r="M4094" i="9"/>
  <c r="M4095" i="9"/>
  <c r="M4096" i="9"/>
  <c r="M4097" i="9"/>
  <c r="M4098" i="9"/>
  <c r="M4099" i="9"/>
  <c r="M4100" i="9"/>
  <c r="M4101" i="9"/>
  <c r="M4102" i="9"/>
  <c r="M4103" i="9"/>
  <c r="M4104" i="9"/>
  <c r="M4105" i="9"/>
  <c r="M4106" i="9"/>
  <c r="M4107" i="9"/>
  <c r="M4108" i="9"/>
  <c r="M4109" i="9"/>
  <c r="M4110" i="9"/>
  <c r="M4111" i="9"/>
  <c r="M4112" i="9"/>
  <c r="M4113" i="9"/>
  <c r="M4114" i="9"/>
  <c r="M4115" i="9"/>
  <c r="M4116" i="9"/>
  <c r="M4117" i="9"/>
  <c r="M4118" i="9"/>
  <c r="M4119" i="9"/>
  <c r="M4120" i="9"/>
  <c r="M4121" i="9"/>
  <c r="M4122" i="9"/>
  <c r="M4123" i="9"/>
  <c r="M4124" i="9"/>
  <c r="M4125" i="9"/>
  <c r="M4126" i="9"/>
  <c r="M4127" i="9"/>
  <c r="M4128" i="9"/>
  <c r="M4129" i="9"/>
  <c r="M4130" i="9"/>
  <c r="M4131" i="9"/>
  <c r="M4132" i="9"/>
  <c r="M4133" i="9"/>
  <c r="M4134" i="9"/>
  <c r="M4135" i="9"/>
  <c r="M4136" i="9"/>
  <c r="M4137" i="9"/>
  <c r="M4138" i="9"/>
  <c r="M4139" i="9"/>
  <c r="M4140" i="9"/>
  <c r="M4141" i="9"/>
  <c r="M4142" i="9"/>
  <c r="M4143" i="9"/>
  <c r="M4144" i="9"/>
  <c r="M4145" i="9"/>
  <c r="M4146" i="9"/>
  <c r="M4147" i="9"/>
  <c r="M4148" i="9"/>
  <c r="M4149" i="9"/>
  <c r="M4150" i="9"/>
  <c r="M4151" i="9"/>
  <c r="M4152" i="9"/>
  <c r="M4153" i="9"/>
  <c r="M4154" i="9"/>
  <c r="M4155" i="9"/>
  <c r="M4156" i="9"/>
  <c r="M4157" i="9"/>
  <c r="M4158" i="9"/>
  <c r="M4159" i="9"/>
  <c r="M4160" i="9"/>
  <c r="M4161" i="9"/>
  <c r="M4162" i="9"/>
  <c r="M4163" i="9"/>
  <c r="M4164" i="9"/>
  <c r="M4165" i="9"/>
  <c r="M4166" i="9"/>
  <c r="M4167" i="9"/>
  <c r="M4168" i="9"/>
  <c r="M4169" i="9"/>
  <c r="M4170" i="9"/>
  <c r="M4171" i="9"/>
  <c r="M4172" i="9"/>
  <c r="M4173" i="9"/>
  <c r="M4174" i="9"/>
  <c r="M4175" i="9"/>
  <c r="M4176" i="9"/>
  <c r="M4177" i="9"/>
  <c r="M4178" i="9"/>
  <c r="M4179" i="9"/>
  <c r="M4180" i="9"/>
  <c r="M4181" i="9"/>
  <c r="M4182" i="9"/>
  <c r="M4183" i="9"/>
  <c r="M4184" i="9"/>
  <c r="M4185" i="9"/>
  <c r="M4186" i="9"/>
  <c r="M4187" i="9"/>
  <c r="M4188" i="9"/>
  <c r="M4189" i="9"/>
  <c r="M4190" i="9"/>
  <c r="M4191" i="9"/>
  <c r="M4192" i="9"/>
  <c r="M4193" i="9"/>
  <c r="M4194" i="9"/>
  <c r="M4195" i="9"/>
  <c r="M4196" i="9"/>
  <c r="M4197" i="9"/>
  <c r="M4198" i="9"/>
  <c r="M4199" i="9"/>
  <c r="M4200" i="9"/>
  <c r="M4201" i="9"/>
  <c r="M4202" i="9"/>
  <c r="M4203" i="9"/>
  <c r="M4204" i="9"/>
  <c r="M4205" i="9"/>
  <c r="M4206" i="9"/>
  <c r="M4207" i="9"/>
  <c r="M4208" i="9"/>
  <c r="M4209" i="9"/>
  <c r="M4210" i="9"/>
  <c r="M4211" i="9"/>
  <c r="M4212" i="9"/>
  <c r="M4213" i="9"/>
  <c r="M4214" i="9"/>
  <c r="M4215" i="9"/>
  <c r="M4216" i="9"/>
  <c r="M4217" i="9"/>
  <c r="M4218" i="9"/>
  <c r="M4219" i="9"/>
  <c r="M4220" i="9"/>
  <c r="M4221" i="9"/>
  <c r="M4222" i="9"/>
  <c r="M4223" i="9"/>
  <c r="M4224" i="9"/>
  <c r="M4225" i="9"/>
  <c r="M4226" i="9"/>
  <c r="M4227" i="9"/>
  <c r="M4228" i="9"/>
  <c r="M4229" i="9"/>
  <c r="M4230" i="9"/>
  <c r="M4231" i="9"/>
  <c r="M4232" i="9"/>
  <c r="M4233" i="9"/>
  <c r="M4234" i="9"/>
  <c r="M4235" i="9"/>
  <c r="M4236" i="9"/>
  <c r="M4237" i="9"/>
  <c r="M4238" i="9"/>
  <c r="M4239" i="9"/>
  <c r="M4240" i="9"/>
  <c r="M4241" i="9"/>
  <c r="M4242" i="9"/>
  <c r="M4243" i="9"/>
  <c r="M4244" i="9"/>
  <c r="M4245" i="9"/>
  <c r="M4246" i="9"/>
  <c r="M4247" i="9"/>
  <c r="M4248" i="9"/>
  <c r="M4249" i="9"/>
  <c r="M4250" i="9"/>
  <c r="M4251" i="9"/>
  <c r="M4252" i="9"/>
  <c r="M4253" i="9"/>
  <c r="M4254" i="9"/>
  <c r="M4255" i="9"/>
  <c r="M4256" i="9"/>
  <c r="M4257" i="9"/>
  <c r="M4258" i="9"/>
  <c r="M4259" i="9"/>
  <c r="M4260" i="9"/>
  <c r="M4261" i="9"/>
  <c r="M4262" i="9"/>
  <c r="M4263" i="9"/>
  <c r="M4264" i="9"/>
  <c r="M4265" i="9"/>
  <c r="M4266" i="9"/>
  <c r="M4267" i="9"/>
  <c r="M4268" i="9"/>
  <c r="M4269" i="9"/>
  <c r="M4270" i="9"/>
  <c r="M4271" i="9"/>
  <c r="M4272" i="9"/>
  <c r="M4273" i="9"/>
  <c r="M4274" i="9"/>
  <c r="M4275" i="9"/>
  <c r="M4276" i="9"/>
  <c r="M4277" i="9"/>
  <c r="M4278" i="9"/>
  <c r="M4279" i="9"/>
  <c r="M4280" i="9"/>
  <c r="M4281" i="9"/>
  <c r="M4282" i="9"/>
  <c r="M4283" i="9"/>
  <c r="M4284" i="9"/>
  <c r="M4285" i="9"/>
  <c r="M4286" i="9"/>
  <c r="M4287" i="9"/>
  <c r="M4288" i="9"/>
  <c r="M4289" i="9"/>
  <c r="M4290" i="9"/>
  <c r="M4291" i="9"/>
  <c r="M4292" i="9"/>
  <c r="M4293" i="9"/>
  <c r="M4294" i="9"/>
  <c r="M4295" i="9"/>
  <c r="M4296" i="9"/>
  <c r="M4297" i="9"/>
  <c r="M4298" i="9"/>
  <c r="M4299" i="9"/>
  <c r="M4300" i="9"/>
  <c r="M4301" i="9"/>
  <c r="M4302" i="9"/>
  <c r="M4303" i="9"/>
  <c r="M4304" i="9"/>
  <c r="M4305" i="9"/>
  <c r="M4306" i="9"/>
  <c r="M4307" i="9"/>
  <c r="M4308" i="9"/>
  <c r="M4309" i="9"/>
  <c r="M4310" i="9"/>
  <c r="M4311" i="9"/>
  <c r="M4312" i="9"/>
  <c r="M4313" i="9"/>
  <c r="M4314" i="9"/>
  <c r="M4315" i="9"/>
  <c r="M4316" i="9"/>
  <c r="M4317" i="9"/>
  <c r="M4318" i="9"/>
  <c r="M4319" i="9"/>
  <c r="M4320" i="9"/>
  <c r="M4321" i="9"/>
  <c r="M4322" i="9"/>
  <c r="M4323" i="9"/>
  <c r="M4324" i="9"/>
  <c r="M4325" i="9"/>
  <c r="M4326" i="9"/>
  <c r="M4327" i="9"/>
  <c r="M4328" i="9"/>
  <c r="M4329" i="9"/>
  <c r="M4330" i="9"/>
  <c r="M4331" i="9"/>
  <c r="M4332" i="9"/>
  <c r="M4333" i="9"/>
  <c r="M4334" i="9"/>
  <c r="M4335" i="9"/>
  <c r="M4336" i="9"/>
  <c r="M4337" i="9"/>
  <c r="M4338" i="9"/>
  <c r="M4339" i="9"/>
  <c r="M4340" i="9"/>
  <c r="M4341" i="9"/>
  <c r="M4342" i="9"/>
  <c r="M4343" i="9"/>
  <c r="M4344" i="9"/>
  <c r="M4345" i="9"/>
  <c r="M4346" i="9"/>
  <c r="M4347" i="9"/>
  <c r="M4348" i="9"/>
  <c r="M4349" i="9"/>
  <c r="M4350" i="9"/>
  <c r="M4351" i="9"/>
  <c r="M4352" i="9"/>
  <c r="M4353" i="9"/>
  <c r="M4354" i="9"/>
  <c r="M4355" i="9"/>
  <c r="M4356" i="9"/>
  <c r="M4357" i="9"/>
  <c r="M4358" i="9"/>
  <c r="M4359" i="9"/>
  <c r="M4360" i="9"/>
  <c r="M4361" i="9"/>
  <c r="M4362" i="9"/>
  <c r="M4363" i="9"/>
  <c r="M4364" i="9"/>
  <c r="M4365" i="9"/>
  <c r="M4366" i="9"/>
  <c r="M4367" i="9"/>
  <c r="M4368" i="9"/>
  <c r="M4369" i="9"/>
  <c r="M4370" i="9"/>
  <c r="M4371" i="9"/>
  <c r="M4372" i="9"/>
  <c r="M4373" i="9"/>
  <c r="M4374" i="9"/>
  <c r="M4375" i="9"/>
  <c r="M4376" i="9"/>
  <c r="M4377" i="9"/>
  <c r="M4378" i="9"/>
  <c r="M4379" i="9"/>
  <c r="M4380" i="9"/>
  <c r="M4381" i="9"/>
  <c r="M4382" i="9"/>
  <c r="M4383" i="9"/>
  <c r="M4384" i="9"/>
  <c r="M4385" i="9"/>
  <c r="M4386" i="9"/>
  <c r="M4387" i="9"/>
  <c r="M4388" i="9"/>
  <c r="M4389" i="9"/>
  <c r="M4390" i="9"/>
  <c r="M4391" i="9"/>
  <c r="M4392" i="9"/>
  <c r="M4393" i="9"/>
  <c r="M4394" i="9"/>
  <c r="M4395" i="9"/>
  <c r="M4396" i="9"/>
  <c r="M4397" i="9"/>
  <c r="M4398" i="9"/>
  <c r="M4399" i="9"/>
  <c r="M4400" i="9"/>
  <c r="M4401" i="9"/>
  <c r="M4402" i="9"/>
  <c r="M4403" i="9"/>
  <c r="M4404" i="9"/>
  <c r="M4405" i="9"/>
  <c r="M4406" i="9"/>
  <c r="M4407" i="9"/>
  <c r="M4408" i="9"/>
  <c r="M4409" i="9"/>
  <c r="M4410" i="9"/>
  <c r="M4411" i="9"/>
  <c r="M4412" i="9"/>
  <c r="M4413" i="9"/>
  <c r="M4414" i="9"/>
  <c r="M4415" i="9"/>
  <c r="M4416" i="9"/>
  <c r="M4417" i="9"/>
  <c r="M4418" i="9"/>
  <c r="M4419" i="9"/>
  <c r="M4420" i="9"/>
  <c r="M4421" i="9"/>
  <c r="M4422" i="9"/>
  <c r="M4423" i="9"/>
  <c r="M4424" i="9"/>
  <c r="M4425" i="9"/>
  <c r="M4426" i="9"/>
  <c r="M4427" i="9"/>
  <c r="M4428" i="9"/>
  <c r="M4429" i="9"/>
  <c r="M4430" i="9"/>
  <c r="M4431" i="9"/>
  <c r="M4432" i="9"/>
  <c r="M4433" i="9"/>
  <c r="M4434" i="9"/>
  <c r="M4435" i="9"/>
  <c r="M4436" i="9"/>
  <c r="M4437" i="9"/>
  <c r="M4438" i="9"/>
  <c r="M4439" i="9"/>
  <c r="M4440" i="9"/>
  <c r="M4441" i="9"/>
  <c r="M4442" i="9"/>
  <c r="M4443" i="9"/>
  <c r="M4444" i="9"/>
  <c r="M4445" i="9"/>
  <c r="M4446" i="9"/>
  <c r="M4447" i="9"/>
  <c r="M4448" i="9"/>
  <c r="M4449" i="9"/>
  <c r="M4450" i="9"/>
  <c r="M4451" i="9"/>
  <c r="M4452" i="9"/>
  <c r="M4453" i="9"/>
  <c r="M4454" i="9"/>
  <c r="M4455" i="9"/>
  <c r="M4456" i="9"/>
  <c r="M4457" i="9"/>
  <c r="M4458" i="9"/>
  <c r="M4459" i="9"/>
  <c r="M4460" i="9"/>
  <c r="M4461" i="9"/>
  <c r="M4462" i="9"/>
  <c r="M4463" i="9"/>
  <c r="M4464" i="9"/>
  <c r="M4465" i="9"/>
  <c r="M4466" i="9"/>
  <c r="M4467" i="9"/>
  <c r="M4468" i="9"/>
  <c r="M4469" i="9"/>
  <c r="M4470" i="9"/>
  <c r="M4471" i="9"/>
  <c r="M4472" i="9"/>
  <c r="M4473" i="9"/>
  <c r="M4474" i="9"/>
  <c r="M4475" i="9"/>
  <c r="M4476" i="9"/>
  <c r="M4477" i="9"/>
  <c r="M4478" i="9"/>
  <c r="M4479" i="9"/>
  <c r="M4480" i="9"/>
  <c r="M4481" i="9"/>
  <c r="M4482" i="9"/>
  <c r="M4483" i="9"/>
  <c r="M4484" i="9"/>
  <c r="M4485" i="9"/>
  <c r="M4486" i="9"/>
  <c r="M4487" i="9"/>
  <c r="M4488" i="9"/>
  <c r="M4489" i="9"/>
  <c r="M4490" i="9"/>
  <c r="M4491" i="9"/>
  <c r="M4492" i="9"/>
  <c r="M4493" i="9"/>
  <c r="M4494" i="9"/>
  <c r="M4495" i="9"/>
  <c r="M4496" i="9"/>
  <c r="M4497" i="9"/>
  <c r="M4498" i="9"/>
  <c r="M4499" i="9"/>
  <c r="M4500" i="9"/>
  <c r="M4501" i="9"/>
  <c r="M4502" i="9"/>
  <c r="M4503" i="9"/>
  <c r="M4504" i="9"/>
  <c r="M4505" i="9"/>
  <c r="M4506" i="9"/>
  <c r="M4507" i="9"/>
  <c r="M4508" i="9"/>
  <c r="M4509" i="9"/>
  <c r="M4510" i="9"/>
  <c r="M4511" i="9"/>
  <c r="M4512" i="9"/>
  <c r="M4513" i="9"/>
  <c r="M4514" i="9"/>
  <c r="M4515" i="9"/>
  <c r="M4516" i="9"/>
  <c r="M4517" i="9"/>
  <c r="M4518" i="9"/>
  <c r="M4519" i="9"/>
  <c r="M4520" i="9"/>
  <c r="M4521" i="9"/>
  <c r="M4522" i="9"/>
  <c r="M4523" i="9"/>
  <c r="M4524" i="9"/>
  <c r="M4525" i="9"/>
  <c r="M4526" i="9"/>
  <c r="M4527" i="9"/>
  <c r="M4528" i="9"/>
  <c r="M4529" i="9"/>
  <c r="M4530" i="9"/>
  <c r="M4531" i="9"/>
  <c r="M4532" i="9"/>
  <c r="M4533" i="9"/>
  <c r="M4534" i="9"/>
  <c r="M4535" i="9"/>
  <c r="M4536" i="9"/>
  <c r="M4537" i="9"/>
  <c r="M4538" i="9"/>
  <c r="M4539" i="9"/>
  <c r="M4540" i="9"/>
  <c r="M4541" i="9"/>
  <c r="M4542" i="9"/>
  <c r="M4543" i="9"/>
  <c r="M4544" i="9"/>
  <c r="M4545" i="9"/>
  <c r="M4546" i="9"/>
  <c r="M4547" i="9"/>
  <c r="M4548" i="9"/>
  <c r="M4549" i="9"/>
  <c r="M4550" i="9"/>
  <c r="M4551" i="9"/>
  <c r="M4552" i="9"/>
  <c r="M4553" i="9"/>
  <c r="M4554" i="9"/>
  <c r="M4555" i="9"/>
  <c r="M4556" i="9"/>
  <c r="M4557" i="9"/>
  <c r="M4558" i="9"/>
  <c r="M4559" i="9"/>
  <c r="M4560" i="9"/>
  <c r="M4561" i="9"/>
  <c r="M4562" i="9"/>
  <c r="M4563" i="9"/>
  <c r="M4564" i="9"/>
  <c r="M4565" i="9"/>
  <c r="M4566" i="9"/>
  <c r="M4567" i="9"/>
  <c r="M4568" i="9"/>
  <c r="M4569" i="9"/>
  <c r="M4570" i="9"/>
  <c r="M4571" i="9"/>
  <c r="M4572" i="9"/>
  <c r="M4573" i="9"/>
  <c r="M4574" i="9"/>
  <c r="M4575" i="9"/>
  <c r="M4576" i="9"/>
  <c r="M4577" i="9"/>
  <c r="M4578" i="9"/>
  <c r="M4579" i="9"/>
  <c r="M4580" i="9"/>
  <c r="M4581" i="9"/>
  <c r="M4582" i="9"/>
  <c r="M4583" i="9"/>
  <c r="M4584" i="9"/>
  <c r="M4585" i="9"/>
  <c r="M4586" i="9"/>
  <c r="M4587" i="9"/>
  <c r="M4588" i="9"/>
  <c r="M4589" i="9"/>
  <c r="M4590" i="9"/>
  <c r="M4591" i="9"/>
  <c r="M4592" i="9"/>
  <c r="M4593" i="9"/>
  <c r="M4594" i="9"/>
  <c r="M4595" i="9"/>
  <c r="M4596" i="9"/>
  <c r="M4597" i="9"/>
  <c r="M4598" i="9"/>
  <c r="M4599" i="9"/>
  <c r="M4600" i="9"/>
  <c r="M4601" i="9"/>
  <c r="M4602" i="9"/>
  <c r="M4603" i="9"/>
  <c r="M4604" i="9"/>
  <c r="M4605" i="9"/>
  <c r="M4606" i="9"/>
  <c r="M4607" i="9"/>
  <c r="M4608" i="9"/>
  <c r="M4609" i="9"/>
  <c r="M4610" i="9"/>
  <c r="M4611" i="9"/>
  <c r="M4612" i="9"/>
  <c r="M4613" i="9"/>
  <c r="M4614" i="9"/>
  <c r="M4615" i="9"/>
  <c r="M4616" i="9"/>
  <c r="M4617" i="9"/>
  <c r="M4618" i="9"/>
  <c r="M4619" i="9"/>
  <c r="M4620" i="9"/>
  <c r="M4621" i="9"/>
  <c r="M4622" i="9"/>
  <c r="M4623" i="9"/>
  <c r="M4624" i="9"/>
  <c r="M4625" i="9"/>
  <c r="M4626" i="9"/>
  <c r="M4627" i="9"/>
  <c r="M4628" i="9"/>
  <c r="M4629" i="9"/>
  <c r="M4630" i="9"/>
  <c r="M4631" i="9"/>
  <c r="M4632" i="9"/>
  <c r="M4633" i="9"/>
  <c r="M4634" i="9"/>
  <c r="M4635" i="9"/>
  <c r="M4636" i="9"/>
  <c r="M4637" i="9"/>
  <c r="M4638" i="9"/>
  <c r="M4639" i="9"/>
  <c r="M4640" i="9"/>
  <c r="M4641" i="9"/>
  <c r="M4642" i="9"/>
  <c r="M4643" i="9"/>
  <c r="M4644" i="9"/>
  <c r="M4645" i="9"/>
  <c r="M4646" i="9"/>
  <c r="M4647" i="9"/>
  <c r="M4648" i="9"/>
  <c r="M4649" i="9"/>
  <c r="M4650" i="9"/>
  <c r="M4651" i="9"/>
  <c r="M4652" i="9"/>
  <c r="M4653" i="9"/>
  <c r="M4654" i="9"/>
  <c r="M4655" i="9"/>
  <c r="M4656" i="9"/>
  <c r="M4657" i="9"/>
  <c r="M4658" i="9"/>
  <c r="M4659" i="9"/>
  <c r="M4660" i="9"/>
  <c r="M4661" i="9"/>
  <c r="M4662" i="9"/>
  <c r="M4663" i="9"/>
  <c r="M4664" i="9"/>
  <c r="M4665" i="9"/>
  <c r="M4666" i="9"/>
  <c r="M4667" i="9"/>
  <c r="M4668" i="9"/>
  <c r="M4669" i="9"/>
  <c r="M4670" i="9"/>
  <c r="M4671" i="9"/>
  <c r="M4672" i="9"/>
  <c r="M4673" i="9"/>
  <c r="M4674" i="9"/>
  <c r="M4675" i="9"/>
  <c r="M4676" i="9"/>
  <c r="M4677" i="9"/>
  <c r="M4678" i="9"/>
  <c r="M4679" i="9"/>
  <c r="M4680" i="9"/>
  <c r="M4681" i="9"/>
  <c r="M4682" i="9"/>
  <c r="M4683" i="9"/>
  <c r="M4684" i="9"/>
  <c r="M4685" i="9"/>
  <c r="M4686" i="9"/>
  <c r="M4687" i="9"/>
  <c r="M4688" i="9"/>
  <c r="M4689" i="9"/>
  <c r="M4690" i="9"/>
  <c r="M4691" i="9"/>
  <c r="M4692" i="9"/>
  <c r="M4693" i="9"/>
  <c r="M4694" i="9"/>
  <c r="M4695" i="9"/>
  <c r="M4696" i="9"/>
  <c r="M4697" i="9"/>
  <c r="M4698" i="9"/>
  <c r="M4699" i="9"/>
  <c r="M4700" i="9"/>
  <c r="M4701" i="9"/>
  <c r="M4702" i="9"/>
  <c r="M4703" i="9"/>
  <c r="M4704" i="9"/>
  <c r="M4705" i="9"/>
  <c r="M4706" i="9"/>
  <c r="M4707" i="9"/>
  <c r="M4708" i="9"/>
  <c r="M4709" i="9"/>
  <c r="M4710" i="9"/>
  <c r="M4711" i="9"/>
  <c r="M4712" i="9"/>
  <c r="M4713" i="9"/>
  <c r="M4714" i="9"/>
  <c r="M4715" i="9"/>
  <c r="M4716" i="9"/>
  <c r="M4717" i="9"/>
  <c r="M4718" i="9"/>
  <c r="M4719" i="9"/>
  <c r="M4720" i="9"/>
  <c r="M4721" i="9"/>
  <c r="M4722" i="9"/>
  <c r="M4723" i="9"/>
  <c r="M4724" i="9"/>
  <c r="M4725" i="9"/>
  <c r="M4726" i="9"/>
  <c r="M4727" i="9"/>
  <c r="M4728" i="9"/>
  <c r="M4729" i="9"/>
  <c r="M4730" i="9"/>
  <c r="M4731" i="9"/>
  <c r="M4732" i="9"/>
  <c r="M4733" i="9"/>
  <c r="M4734" i="9"/>
  <c r="M4735" i="9"/>
  <c r="M4736" i="9"/>
  <c r="M4737" i="9"/>
  <c r="M4738" i="9"/>
  <c r="M4739" i="9"/>
  <c r="M4740" i="9"/>
  <c r="M4741" i="9"/>
  <c r="M4742" i="9"/>
  <c r="M4743" i="9"/>
  <c r="M4744" i="9"/>
  <c r="M4745" i="9"/>
  <c r="M4746" i="9"/>
  <c r="M4747" i="9"/>
  <c r="M4748" i="9"/>
  <c r="M4749" i="9"/>
  <c r="M4750" i="9"/>
  <c r="M4751" i="9"/>
  <c r="M4752" i="9"/>
  <c r="M4753" i="9"/>
  <c r="M4754" i="9"/>
  <c r="M4755" i="9"/>
  <c r="M4756" i="9"/>
  <c r="M4757" i="9"/>
  <c r="M4758" i="9"/>
  <c r="M4759" i="9"/>
  <c r="M4760" i="9"/>
  <c r="M4761" i="9"/>
  <c r="M4762" i="9"/>
  <c r="M4763" i="9"/>
  <c r="M4764" i="9"/>
  <c r="M4765" i="9"/>
  <c r="M4766" i="9"/>
  <c r="M4767" i="9"/>
  <c r="M4768" i="9"/>
  <c r="M4769" i="9"/>
  <c r="M4770" i="9"/>
  <c r="M4771" i="9"/>
  <c r="M4772" i="9"/>
  <c r="M4773" i="9"/>
  <c r="M4774" i="9"/>
  <c r="M4775" i="9"/>
  <c r="M4776" i="9"/>
  <c r="M4777" i="9"/>
  <c r="M4778" i="9"/>
  <c r="M4779" i="9"/>
  <c r="M4780" i="9"/>
  <c r="M4781" i="9"/>
  <c r="M4782" i="9"/>
  <c r="M4783" i="9"/>
  <c r="M4784" i="9"/>
  <c r="M4785" i="9"/>
  <c r="M4786" i="9"/>
  <c r="M4787" i="9"/>
  <c r="M4788" i="9"/>
  <c r="M4789" i="9"/>
  <c r="M4790" i="9"/>
  <c r="M4791" i="9"/>
  <c r="M4792" i="9"/>
  <c r="M4793" i="9"/>
  <c r="M4794" i="9"/>
  <c r="M4795" i="9"/>
  <c r="M4796" i="9"/>
  <c r="M4797" i="9"/>
  <c r="M4798" i="9"/>
  <c r="M4799" i="9"/>
  <c r="M4800" i="9"/>
  <c r="M4801" i="9"/>
  <c r="M4802" i="9"/>
  <c r="M4803" i="9"/>
  <c r="M4804" i="9"/>
  <c r="M4805" i="9"/>
  <c r="M4806" i="9"/>
  <c r="M4807" i="9"/>
  <c r="M4808" i="9"/>
  <c r="M4809" i="9"/>
  <c r="M4810" i="9"/>
  <c r="M4811" i="9"/>
  <c r="M4812" i="9"/>
  <c r="M4813" i="9"/>
  <c r="M4814" i="9"/>
  <c r="M4815" i="9"/>
  <c r="M4816" i="9"/>
  <c r="M4817" i="9"/>
  <c r="M4818" i="9"/>
  <c r="M4819" i="9"/>
  <c r="M4820" i="9"/>
  <c r="M4821" i="9"/>
  <c r="M4822" i="9"/>
  <c r="M4823" i="9"/>
  <c r="M4824" i="9"/>
  <c r="M4825" i="9"/>
  <c r="M4826" i="9"/>
  <c r="M4827" i="9"/>
  <c r="M4828" i="9"/>
  <c r="M4829" i="9"/>
  <c r="M4830" i="9"/>
  <c r="M4831" i="9"/>
  <c r="M4832" i="9"/>
  <c r="M4833" i="9"/>
  <c r="M4834" i="9"/>
  <c r="M4835" i="9"/>
  <c r="M4836" i="9"/>
  <c r="M4837" i="9"/>
  <c r="M4838" i="9"/>
  <c r="M4839" i="9"/>
  <c r="M4840" i="9"/>
  <c r="M4841" i="9"/>
  <c r="M4842" i="9"/>
  <c r="M4843" i="9"/>
  <c r="M4844" i="9"/>
  <c r="M4845" i="9"/>
  <c r="M4846" i="9"/>
  <c r="M4847" i="9"/>
  <c r="M4848" i="9"/>
  <c r="M4849" i="9"/>
  <c r="M4850" i="9"/>
  <c r="M4851" i="9"/>
  <c r="M4852" i="9"/>
  <c r="M4853" i="9"/>
  <c r="M4854" i="9"/>
  <c r="M4855" i="9"/>
  <c r="M4856" i="9"/>
  <c r="M4857" i="9"/>
  <c r="M4858" i="9"/>
  <c r="M4859" i="9"/>
  <c r="M4860" i="9"/>
  <c r="M4861" i="9"/>
  <c r="M4862" i="9"/>
  <c r="M4863" i="9"/>
  <c r="M4864" i="9"/>
  <c r="M4865" i="9"/>
  <c r="M4866" i="9"/>
  <c r="M4867" i="9"/>
  <c r="M4868" i="9"/>
  <c r="M4869" i="9"/>
  <c r="M4870" i="9"/>
  <c r="M4871" i="9"/>
  <c r="M4872" i="9"/>
  <c r="M4873" i="9"/>
  <c r="M4874" i="9"/>
  <c r="M4875" i="9"/>
  <c r="M4876" i="9"/>
  <c r="M4877" i="9"/>
  <c r="M4878" i="9"/>
  <c r="M4879" i="9"/>
  <c r="M4880" i="9"/>
  <c r="M4881" i="9"/>
  <c r="M4882" i="9"/>
  <c r="M4883" i="9"/>
  <c r="M4884" i="9"/>
  <c r="M4885" i="9"/>
  <c r="M4886" i="9"/>
  <c r="M4887" i="9"/>
  <c r="M4888" i="9"/>
  <c r="M4889" i="9"/>
  <c r="M4890" i="9"/>
  <c r="M4891" i="9"/>
  <c r="M4892" i="9"/>
  <c r="M4893" i="9"/>
  <c r="M4894" i="9"/>
  <c r="M4895" i="9"/>
  <c r="M4896" i="9"/>
  <c r="M4897" i="9"/>
  <c r="M4898" i="9"/>
  <c r="M4899" i="9"/>
  <c r="M4900" i="9"/>
  <c r="M4901" i="9"/>
  <c r="M4902" i="9"/>
  <c r="M4903" i="9"/>
  <c r="M4904" i="9"/>
  <c r="M4905" i="9"/>
  <c r="M4906" i="9"/>
  <c r="M4907" i="9"/>
  <c r="M4908" i="9"/>
  <c r="M4909" i="9"/>
  <c r="M4910" i="9"/>
  <c r="M4911" i="9"/>
  <c r="M4912" i="9"/>
  <c r="M4913" i="9"/>
  <c r="M4914" i="9"/>
  <c r="M4915" i="9"/>
  <c r="M4916" i="9"/>
  <c r="M4917" i="9"/>
  <c r="M4918" i="9"/>
  <c r="M4919" i="9"/>
  <c r="M4920" i="9"/>
  <c r="M4921" i="9"/>
  <c r="M4922" i="9"/>
  <c r="M4923" i="9"/>
  <c r="M4924" i="9"/>
  <c r="M4925" i="9"/>
  <c r="M4926" i="9"/>
  <c r="M4927" i="9"/>
  <c r="M4928" i="9"/>
  <c r="M4929" i="9"/>
  <c r="M4930" i="9"/>
  <c r="M4931" i="9"/>
  <c r="M4932" i="9"/>
  <c r="M4933" i="9"/>
  <c r="M4934" i="9"/>
  <c r="M4935" i="9"/>
  <c r="M4936" i="9"/>
  <c r="M4937" i="9"/>
  <c r="M4938" i="9"/>
  <c r="M4939" i="9"/>
  <c r="M4940" i="9"/>
  <c r="M4941" i="9"/>
  <c r="M4942" i="9"/>
  <c r="M4943" i="9"/>
  <c r="M4944" i="9"/>
  <c r="M4945" i="9"/>
  <c r="M4946" i="9"/>
  <c r="M4947" i="9"/>
  <c r="M4948" i="9"/>
  <c r="M4949" i="9"/>
  <c r="M4950" i="9"/>
  <c r="M4951" i="9"/>
  <c r="M4952" i="9"/>
  <c r="M4953" i="9"/>
  <c r="M4954" i="9"/>
  <c r="M4955" i="9"/>
  <c r="M4956" i="9"/>
  <c r="M4957" i="9"/>
  <c r="M4958" i="9"/>
  <c r="M4959" i="9"/>
  <c r="M4960" i="9"/>
  <c r="M4961" i="9"/>
  <c r="M4962" i="9"/>
  <c r="M4963" i="9"/>
  <c r="M4964" i="9"/>
  <c r="M4965" i="9"/>
  <c r="M4966" i="9"/>
  <c r="M4967" i="9"/>
  <c r="M4968" i="9"/>
  <c r="M4969" i="9"/>
  <c r="M4970" i="9"/>
  <c r="M4971" i="9"/>
  <c r="M4972" i="9"/>
  <c r="M4973" i="9"/>
  <c r="M4974" i="9"/>
  <c r="M4975" i="9"/>
  <c r="M4976" i="9"/>
  <c r="M4977" i="9"/>
  <c r="M4978" i="9"/>
  <c r="M4979" i="9"/>
  <c r="M4980" i="9"/>
  <c r="M4981" i="9"/>
  <c r="M4982" i="9"/>
  <c r="M4983" i="9"/>
  <c r="M4984" i="9"/>
  <c r="M4985" i="9"/>
  <c r="M4986" i="9"/>
  <c r="M4987"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582" i="9"/>
  <c r="K583" i="9"/>
  <c r="K584" i="9"/>
  <c r="K585" i="9"/>
  <c r="K586" i="9"/>
  <c r="K587" i="9"/>
  <c r="K588" i="9"/>
  <c r="K589" i="9"/>
  <c r="K590" i="9"/>
  <c r="K591" i="9"/>
  <c r="K592" i="9"/>
  <c r="K593" i="9"/>
  <c r="K594" i="9"/>
  <c r="K595" i="9"/>
  <c r="K596" i="9"/>
  <c r="K597" i="9"/>
  <c r="K598" i="9"/>
  <c r="K599" i="9"/>
  <c r="K600" i="9"/>
  <c r="K601" i="9"/>
  <c r="K602" i="9"/>
  <c r="K603" i="9"/>
  <c r="K604" i="9"/>
  <c r="K605" i="9"/>
  <c r="K606" i="9"/>
  <c r="K607" i="9"/>
  <c r="K608" i="9"/>
  <c r="K609" i="9"/>
  <c r="K610" i="9"/>
  <c r="K611" i="9"/>
  <c r="K612" i="9"/>
  <c r="K613" i="9"/>
  <c r="K614" i="9"/>
  <c r="K615" i="9"/>
  <c r="K616" i="9"/>
  <c r="K617" i="9"/>
  <c r="K618" i="9"/>
  <c r="K619" i="9"/>
  <c r="K620" i="9"/>
  <c r="K621" i="9"/>
  <c r="K622" i="9"/>
  <c r="K623" i="9"/>
  <c r="K624" i="9"/>
  <c r="K625" i="9"/>
  <c r="K626" i="9"/>
  <c r="K627" i="9"/>
  <c r="K628" i="9"/>
  <c r="K629" i="9"/>
  <c r="K630" i="9"/>
  <c r="K631" i="9"/>
  <c r="K632" i="9"/>
  <c r="K633" i="9"/>
  <c r="K634" i="9"/>
  <c r="K635" i="9"/>
  <c r="K636" i="9"/>
  <c r="K637" i="9"/>
  <c r="K638" i="9"/>
  <c r="K639" i="9"/>
  <c r="K640" i="9"/>
  <c r="K641" i="9"/>
  <c r="K642" i="9"/>
  <c r="K643" i="9"/>
  <c r="K644" i="9"/>
  <c r="K645" i="9"/>
  <c r="K646" i="9"/>
  <c r="K647" i="9"/>
  <c r="K648" i="9"/>
  <c r="K649" i="9"/>
  <c r="K650" i="9"/>
  <c r="K651" i="9"/>
  <c r="K652" i="9"/>
  <c r="K653" i="9"/>
  <c r="K654" i="9"/>
  <c r="K655" i="9"/>
  <c r="K656" i="9"/>
  <c r="K657" i="9"/>
  <c r="K658" i="9"/>
  <c r="K659" i="9"/>
  <c r="K660" i="9"/>
  <c r="K661" i="9"/>
  <c r="K662" i="9"/>
  <c r="K663" i="9"/>
  <c r="K664" i="9"/>
  <c r="K665" i="9"/>
  <c r="K666" i="9"/>
  <c r="K667" i="9"/>
  <c r="K668" i="9"/>
  <c r="K669" i="9"/>
  <c r="K670" i="9"/>
  <c r="K671" i="9"/>
  <c r="K672" i="9"/>
  <c r="K673" i="9"/>
  <c r="K674" i="9"/>
  <c r="K675" i="9"/>
  <c r="K676" i="9"/>
  <c r="K677" i="9"/>
  <c r="K678" i="9"/>
  <c r="K679" i="9"/>
  <c r="K680" i="9"/>
  <c r="K681" i="9"/>
  <c r="K682" i="9"/>
  <c r="K683" i="9"/>
  <c r="K684" i="9"/>
  <c r="K685" i="9"/>
  <c r="K686" i="9"/>
  <c r="K687" i="9"/>
  <c r="K688" i="9"/>
  <c r="K689" i="9"/>
  <c r="K690" i="9"/>
  <c r="K691" i="9"/>
  <c r="K692" i="9"/>
  <c r="K693" i="9"/>
  <c r="K694" i="9"/>
  <c r="K695" i="9"/>
  <c r="K696" i="9"/>
  <c r="K697" i="9"/>
  <c r="K698" i="9"/>
  <c r="K699" i="9"/>
  <c r="K700" i="9"/>
  <c r="K701" i="9"/>
  <c r="K702" i="9"/>
  <c r="K703" i="9"/>
  <c r="K704" i="9"/>
  <c r="K705" i="9"/>
  <c r="K706" i="9"/>
  <c r="K707" i="9"/>
  <c r="K708" i="9"/>
  <c r="K709" i="9"/>
  <c r="K710" i="9"/>
  <c r="K711" i="9"/>
  <c r="K712" i="9"/>
  <c r="K713" i="9"/>
  <c r="K714" i="9"/>
  <c r="K715" i="9"/>
  <c r="K716" i="9"/>
  <c r="K717" i="9"/>
  <c r="K718" i="9"/>
  <c r="K719" i="9"/>
  <c r="K720" i="9"/>
  <c r="K721" i="9"/>
  <c r="K722" i="9"/>
  <c r="K723" i="9"/>
  <c r="K724" i="9"/>
  <c r="K725" i="9"/>
  <c r="K726" i="9"/>
  <c r="K727" i="9"/>
  <c r="K728" i="9"/>
  <c r="K729" i="9"/>
  <c r="K730" i="9"/>
  <c r="K731" i="9"/>
  <c r="K732" i="9"/>
  <c r="K733" i="9"/>
  <c r="K734" i="9"/>
  <c r="K735" i="9"/>
  <c r="K736" i="9"/>
  <c r="K737" i="9"/>
  <c r="K738" i="9"/>
  <c r="K739" i="9"/>
  <c r="K740" i="9"/>
  <c r="K741" i="9"/>
  <c r="K742" i="9"/>
  <c r="K743" i="9"/>
  <c r="K744" i="9"/>
  <c r="K745" i="9"/>
  <c r="K746" i="9"/>
  <c r="K747" i="9"/>
  <c r="K748" i="9"/>
  <c r="K749" i="9"/>
  <c r="K750" i="9"/>
  <c r="K751" i="9"/>
  <c r="K752" i="9"/>
  <c r="K753" i="9"/>
  <c r="K754" i="9"/>
  <c r="K755" i="9"/>
  <c r="K756" i="9"/>
  <c r="K757" i="9"/>
  <c r="K758" i="9"/>
  <c r="K759" i="9"/>
  <c r="K760" i="9"/>
  <c r="K761" i="9"/>
  <c r="K762" i="9"/>
  <c r="K763" i="9"/>
  <c r="K764" i="9"/>
  <c r="K765" i="9"/>
  <c r="K766" i="9"/>
  <c r="K767" i="9"/>
  <c r="K768" i="9"/>
  <c r="K769" i="9"/>
  <c r="K770" i="9"/>
  <c r="K771" i="9"/>
  <c r="K772" i="9"/>
  <c r="K773" i="9"/>
  <c r="K774" i="9"/>
  <c r="K775" i="9"/>
  <c r="K776" i="9"/>
  <c r="K777" i="9"/>
  <c r="K778" i="9"/>
  <c r="K779" i="9"/>
  <c r="K780" i="9"/>
  <c r="K781" i="9"/>
  <c r="K782" i="9"/>
  <c r="K783" i="9"/>
  <c r="K784" i="9"/>
  <c r="K785" i="9"/>
  <c r="K786" i="9"/>
  <c r="K787" i="9"/>
  <c r="K788" i="9"/>
  <c r="K789" i="9"/>
  <c r="K790" i="9"/>
  <c r="K791" i="9"/>
  <c r="K792" i="9"/>
  <c r="K793" i="9"/>
  <c r="K794" i="9"/>
  <c r="K795" i="9"/>
  <c r="K796" i="9"/>
  <c r="K797" i="9"/>
  <c r="K798" i="9"/>
  <c r="K799" i="9"/>
  <c r="K800" i="9"/>
  <c r="K801" i="9"/>
  <c r="K802" i="9"/>
  <c r="K803" i="9"/>
  <c r="K804" i="9"/>
  <c r="K805" i="9"/>
  <c r="K806" i="9"/>
  <c r="K807" i="9"/>
  <c r="K808" i="9"/>
  <c r="K809" i="9"/>
  <c r="K810" i="9"/>
  <c r="K811" i="9"/>
  <c r="K812" i="9"/>
  <c r="K813" i="9"/>
  <c r="K814" i="9"/>
  <c r="K815" i="9"/>
  <c r="K816" i="9"/>
  <c r="K817" i="9"/>
  <c r="K818" i="9"/>
  <c r="K819" i="9"/>
  <c r="K820" i="9"/>
  <c r="K821" i="9"/>
  <c r="K822" i="9"/>
  <c r="K823" i="9"/>
  <c r="K824" i="9"/>
  <c r="K825" i="9"/>
  <c r="K826" i="9"/>
  <c r="K827" i="9"/>
  <c r="K828" i="9"/>
  <c r="K829" i="9"/>
  <c r="K830" i="9"/>
  <c r="K831" i="9"/>
  <c r="K832" i="9"/>
  <c r="K833" i="9"/>
  <c r="K834" i="9"/>
  <c r="K835" i="9"/>
  <c r="K836" i="9"/>
  <c r="K837" i="9"/>
  <c r="K838" i="9"/>
  <c r="K839" i="9"/>
  <c r="K840" i="9"/>
  <c r="K841" i="9"/>
  <c r="K842" i="9"/>
  <c r="K843" i="9"/>
  <c r="K844" i="9"/>
  <c r="K845" i="9"/>
  <c r="K846" i="9"/>
  <c r="K847" i="9"/>
  <c r="K848" i="9"/>
  <c r="K849" i="9"/>
  <c r="K850" i="9"/>
  <c r="K851" i="9"/>
  <c r="K852" i="9"/>
  <c r="K853" i="9"/>
  <c r="K854" i="9"/>
  <c r="K855" i="9"/>
  <c r="K856" i="9"/>
  <c r="K857" i="9"/>
  <c r="K858" i="9"/>
  <c r="K859" i="9"/>
  <c r="K860" i="9"/>
  <c r="K861" i="9"/>
  <c r="K862" i="9"/>
  <c r="K863" i="9"/>
  <c r="K864" i="9"/>
  <c r="K865" i="9"/>
  <c r="K866" i="9"/>
  <c r="K867" i="9"/>
  <c r="K868" i="9"/>
  <c r="K869" i="9"/>
  <c r="K870" i="9"/>
  <c r="K871" i="9"/>
  <c r="K872" i="9"/>
  <c r="K873" i="9"/>
  <c r="K874" i="9"/>
  <c r="K875" i="9"/>
  <c r="K876" i="9"/>
  <c r="K877" i="9"/>
  <c r="K878" i="9"/>
  <c r="K879" i="9"/>
  <c r="K880" i="9"/>
  <c r="K881" i="9"/>
  <c r="K882" i="9"/>
  <c r="K883" i="9"/>
  <c r="K884" i="9"/>
  <c r="K885" i="9"/>
  <c r="K886" i="9"/>
  <c r="K887" i="9"/>
  <c r="K888" i="9"/>
  <c r="K889" i="9"/>
  <c r="K890" i="9"/>
  <c r="K891" i="9"/>
  <c r="K892" i="9"/>
  <c r="K893" i="9"/>
  <c r="K894" i="9"/>
  <c r="K895" i="9"/>
  <c r="K896" i="9"/>
  <c r="K897" i="9"/>
  <c r="K898" i="9"/>
  <c r="K899" i="9"/>
  <c r="K900" i="9"/>
  <c r="K901" i="9"/>
  <c r="K902" i="9"/>
  <c r="K903" i="9"/>
  <c r="K904" i="9"/>
  <c r="K905" i="9"/>
  <c r="K906" i="9"/>
  <c r="K907" i="9"/>
  <c r="K908" i="9"/>
  <c r="K909" i="9"/>
  <c r="K910" i="9"/>
  <c r="K911" i="9"/>
  <c r="K912" i="9"/>
  <c r="K913" i="9"/>
  <c r="K914" i="9"/>
  <c r="K915" i="9"/>
  <c r="K916" i="9"/>
  <c r="K917" i="9"/>
  <c r="K918" i="9"/>
  <c r="K919" i="9"/>
  <c r="K920" i="9"/>
  <c r="K921" i="9"/>
  <c r="K922" i="9"/>
  <c r="K923" i="9"/>
  <c r="K924" i="9"/>
  <c r="K925" i="9"/>
  <c r="K926" i="9"/>
  <c r="K927" i="9"/>
  <c r="K928" i="9"/>
  <c r="K929" i="9"/>
  <c r="K930" i="9"/>
  <c r="K931" i="9"/>
  <c r="K932" i="9"/>
  <c r="K933" i="9"/>
  <c r="K934" i="9"/>
  <c r="K935" i="9"/>
  <c r="K936" i="9"/>
  <c r="K937" i="9"/>
  <c r="K938" i="9"/>
  <c r="K939" i="9"/>
  <c r="K940" i="9"/>
  <c r="K941" i="9"/>
  <c r="K942" i="9"/>
  <c r="K943" i="9"/>
  <c r="K944" i="9"/>
  <c r="K945" i="9"/>
  <c r="K946" i="9"/>
  <c r="K947" i="9"/>
  <c r="K948" i="9"/>
  <c r="K949" i="9"/>
  <c r="K950" i="9"/>
  <c r="K951" i="9"/>
  <c r="K952" i="9"/>
  <c r="K953" i="9"/>
  <c r="K954" i="9"/>
  <c r="K955" i="9"/>
  <c r="K956" i="9"/>
  <c r="K957" i="9"/>
  <c r="K958" i="9"/>
  <c r="K959" i="9"/>
  <c r="K960" i="9"/>
  <c r="K961" i="9"/>
  <c r="K962" i="9"/>
  <c r="K963" i="9"/>
  <c r="K964" i="9"/>
  <c r="K965" i="9"/>
  <c r="K966" i="9"/>
  <c r="K967" i="9"/>
  <c r="K968" i="9"/>
  <c r="K969" i="9"/>
  <c r="K970" i="9"/>
  <c r="K971" i="9"/>
  <c r="K972" i="9"/>
  <c r="K973" i="9"/>
  <c r="K974" i="9"/>
  <c r="K975" i="9"/>
  <c r="K976" i="9"/>
  <c r="K977" i="9"/>
  <c r="K978" i="9"/>
  <c r="K979" i="9"/>
  <c r="K980" i="9"/>
  <c r="K981" i="9"/>
  <c r="K982" i="9"/>
  <c r="K983" i="9"/>
  <c r="K984" i="9"/>
  <c r="K985" i="9"/>
  <c r="K986" i="9"/>
  <c r="K987" i="9"/>
  <c r="K988" i="9"/>
  <c r="K989" i="9"/>
  <c r="K990" i="9"/>
  <c r="K991" i="9"/>
  <c r="K992" i="9"/>
  <c r="K993" i="9"/>
  <c r="K994" i="9"/>
  <c r="K995" i="9"/>
  <c r="K996" i="9"/>
  <c r="K997" i="9"/>
  <c r="K998" i="9"/>
  <c r="K999" i="9"/>
  <c r="K1000" i="9"/>
  <c r="K1001" i="9"/>
  <c r="K1002" i="9"/>
  <c r="K1003" i="9"/>
  <c r="K1004" i="9"/>
  <c r="K1005" i="9"/>
  <c r="K1006" i="9"/>
  <c r="K1007" i="9"/>
  <c r="K1008" i="9"/>
  <c r="K1009" i="9"/>
  <c r="K1010" i="9"/>
  <c r="K1011" i="9"/>
  <c r="K1012" i="9"/>
  <c r="K1013" i="9"/>
  <c r="K1014" i="9"/>
  <c r="K1015" i="9"/>
  <c r="K1016" i="9"/>
  <c r="K1017" i="9"/>
  <c r="K1018" i="9"/>
  <c r="K1019" i="9"/>
  <c r="K1020" i="9"/>
  <c r="K1021" i="9"/>
  <c r="K1022" i="9"/>
  <c r="K1023" i="9"/>
  <c r="K1024" i="9"/>
  <c r="K1025" i="9"/>
  <c r="K1026" i="9"/>
  <c r="K1027" i="9"/>
  <c r="K1028" i="9"/>
  <c r="K1029" i="9"/>
  <c r="K1030" i="9"/>
  <c r="K1031" i="9"/>
  <c r="K1032" i="9"/>
  <c r="K1033" i="9"/>
  <c r="K1034" i="9"/>
  <c r="K1035" i="9"/>
  <c r="K1036" i="9"/>
  <c r="K1037" i="9"/>
  <c r="K1038" i="9"/>
  <c r="K1039" i="9"/>
  <c r="K1040" i="9"/>
  <c r="K1041" i="9"/>
  <c r="K1042" i="9"/>
  <c r="K1043" i="9"/>
  <c r="K1044" i="9"/>
  <c r="K1045" i="9"/>
  <c r="K1046" i="9"/>
  <c r="K1047" i="9"/>
  <c r="K1048" i="9"/>
  <c r="K1049" i="9"/>
  <c r="K1050" i="9"/>
  <c r="K1051" i="9"/>
  <c r="K1052" i="9"/>
  <c r="K1053" i="9"/>
  <c r="K1054" i="9"/>
  <c r="K1055" i="9"/>
  <c r="K1056" i="9"/>
  <c r="K1057" i="9"/>
  <c r="K1058" i="9"/>
  <c r="K1059" i="9"/>
  <c r="K1060" i="9"/>
  <c r="K1061" i="9"/>
  <c r="K1062" i="9"/>
  <c r="K1063" i="9"/>
  <c r="K1064" i="9"/>
  <c r="K1065" i="9"/>
  <c r="K1066" i="9"/>
  <c r="K1067" i="9"/>
  <c r="K1068" i="9"/>
  <c r="K1069" i="9"/>
  <c r="K1070" i="9"/>
  <c r="K1071" i="9"/>
  <c r="K1072" i="9"/>
  <c r="K1073" i="9"/>
  <c r="K1074" i="9"/>
  <c r="K1075" i="9"/>
  <c r="K1076" i="9"/>
  <c r="K1077" i="9"/>
  <c r="K1078" i="9"/>
  <c r="K1079" i="9"/>
  <c r="K1080" i="9"/>
  <c r="K1081" i="9"/>
  <c r="K1082" i="9"/>
  <c r="K1083" i="9"/>
  <c r="K1084" i="9"/>
  <c r="K1085" i="9"/>
  <c r="K1086" i="9"/>
  <c r="K1087" i="9"/>
  <c r="K1088" i="9"/>
  <c r="K1089" i="9"/>
  <c r="K1090" i="9"/>
  <c r="K1091" i="9"/>
  <c r="K1092" i="9"/>
  <c r="K1093" i="9"/>
  <c r="K1094" i="9"/>
  <c r="K1095" i="9"/>
  <c r="K1096" i="9"/>
  <c r="K1097" i="9"/>
  <c r="K1098" i="9"/>
  <c r="K1099" i="9"/>
  <c r="K1100" i="9"/>
  <c r="K1101" i="9"/>
  <c r="K1102" i="9"/>
  <c r="K1103" i="9"/>
  <c r="K1104" i="9"/>
  <c r="K1105" i="9"/>
  <c r="K1106" i="9"/>
  <c r="K1107" i="9"/>
  <c r="K1108" i="9"/>
  <c r="K1109" i="9"/>
  <c r="K1110" i="9"/>
  <c r="K1111" i="9"/>
  <c r="K1112" i="9"/>
  <c r="K1113" i="9"/>
  <c r="K1114" i="9"/>
  <c r="K1115" i="9"/>
  <c r="K1116" i="9"/>
  <c r="K1117" i="9"/>
  <c r="K1118" i="9"/>
  <c r="K1119" i="9"/>
  <c r="K1120" i="9"/>
  <c r="K1121" i="9"/>
  <c r="K1122" i="9"/>
  <c r="K1123" i="9"/>
  <c r="K1124" i="9"/>
  <c r="K1125" i="9"/>
  <c r="K1126" i="9"/>
  <c r="K1127" i="9"/>
  <c r="K1128" i="9"/>
  <c r="K1129" i="9"/>
  <c r="K1130" i="9"/>
  <c r="K1131" i="9"/>
  <c r="K1132" i="9"/>
  <c r="K1133" i="9"/>
  <c r="K1134" i="9"/>
  <c r="K1135" i="9"/>
  <c r="K1136" i="9"/>
  <c r="K1137" i="9"/>
  <c r="K1138" i="9"/>
  <c r="K1139" i="9"/>
  <c r="K1140" i="9"/>
  <c r="K1141" i="9"/>
  <c r="K1142" i="9"/>
  <c r="K1143" i="9"/>
  <c r="K1144" i="9"/>
  <c r="K1145" i="9"/>
  <c r="K1146" i="9"/>
  <c r="K1147" i="9"/>
  <c r="K1148" i="9"/>
  <c r="K1149" i="9"/>
  <c r="K1150" i="9"/>
  <c r="K1151" i="9"/>
  <c r="K1152" i="9"/>
  <c r="K1153" i="9"/>
  <c r="K1154" i="9"/>
  <c r="K1155" i="9"/>
  <c r="K1156" i="9"/>
  <c r="K1157" i="9"/>
  <c r="K1158" i="9"/>
  <c r="K1159" i="9"/>
  <c r="K1160" i="9"/>
  <c r="K1161" i="9"/>
  <c r="K1162" i="9"/>
  <c r="K1163" i="9"/>
  <c r="K1164" i="9"/>
  <c r="K1165" i="9"/>
  <c r="K1166" i="9"/>
  <c r="K1167" i="9"/>
  <c r="K1168" i="9"/>
  <c r="K1169" i="9"/>
  <c r="K1170" i="9"/>
  <c r="K1171" i="9"/>
  <c r="K1172" i="9"/>
  <c r="K1173" i="9"/>
  <c r="K1174" i="9"/>
  <c r="K1175" i="9"/>
  <c r="K1176" i="9"/>
  <c r="K1177" i="9"/>
  <c r="K1178" i="9"/>
  <c r="K1179" i="9"/>
  <c r="K1180" i="9"/>
  <c r="K1181" i="9"/>
  <c r="K1182" i="9"/>
  <c r="K1183" i="9"/>
  <c r="K1184" i="9"/>
  <c r="K1185" i="9"/>
  <c r="K1186" i="9"/>
  <c r="K1187" i="9"/>
  <c r="K1188" i="9"/>
  <c r="K1189" i="9"/>
  <c r="K1190" i="9"/>
  <c r="K1191" i="9"/>
  <c r="K1192" i="9"/>
  <c r="K1193" i="9"/>
  <c r="K1194" i="9"/>
  <c r="K1195" i="9"/>
  <c r="K1196" i="9"/>
  <c r="K1197" i="9"/>
  <c r="K1198" i="9"/>
  <c r="K1199" i="9"/>
  <c r="K1200" i="9"/>
  <c r="K1201" i="9"/>
  <c r="K1202" i="9"/>
  <c r="K1203" i="9"/>
  <c r="K1204" i="9"/>
  <c r="K1205" i="9"/>
  <c r="K1206" i="9"/>
  <c r="K1207" i="9"/>
  <c r="K1208" i="9"/>
  <c r="K1209" i="9"/>
  <c r="K1210" i="9"/>
  <c r="K1211" i="9"/>
  <c r="K1212" i="9"/>
  <c r="K1213" i="9"/>
  <c r="K1214" i="9"/>
  <c r="K1215" i="9"/>
  <c r="K1216" i="9"/>
  <c r="K1217" i="9"/>
  <c r="K1218" i="9"/>
  <c r="K1219" i="9"/>
  <c r="K1220" i="9"/>
  <c r="K1221" i="9"/>
  <c r="K1222" i="9"/>
  <c r="K1223" i="9"/>
  <c r="K1224" i="9"/>
  <c r="K1225" i="9"/>
  <c r="K1226" i="9"/>
  <c r="K1227" i="9"/>
  <c r="K1228" i="9"/>
  <c r="K1229" i="9"/>
  <c r="K1230" i="9"/>
  <c r="K1231" i="9"/>
  <c r="K1232" i="9"/>
  <c r="K1233" i="9"/>
  <c r="K1234" i="9"/>
  <c r="K1235" i="9"/>
  <c r="K1236" i="9"/>
  <c r="K1237" i="9"/>
  <c r="K1238" i="9"/>
  <c r="K1239" i="9"/>
  <c r="K1240" i="9"/>
  <c r="K1241" i="9"/>
  <c r="K1242" i="9"/>
  <c r="K1243" i="9"/>
  <c r="K1244" i="9"/>
  <c r="K1245" i="9"/>
  <c r="K1246" i="9"/>
  <c r="K1247" i="9"/>
  <c r="K1248" i="9"/>
  <c r="K1249" i="9"/>
  <c r="K1250" i="9"/>
  <c r="K1251" i="9"/>
  <c r="K1252" i="9"/>
  <c r="K1253" i="9"/>
  <c r="K1254" i="9"/>
  <c r="K1255" i="9"/>
  <c r="K1256" i="9"/>
  <c r="K1257" i="9"/>
  <c r="K1258" i="9"/>
  <c r="K1259" i="9"/>
  <c r="K1260" i="9"/>
  <c r="K1261" i="9"/>
  <c r="K1262" i="9"/>
  <c r="K1263" i="9"/>
  <c r="K1264" i="9"/>
  <c r="K1265" i="9"/>
  <c r="K1266" i="9"/>
  <c r="K1267" i="9"/>
  <c r="K1268" i="9"/>
  <c r="K1269" i="9"/>
  <c r="K1270" i="9"/>
  <c r="K1271" i="9"/>
  <c r="K1272" i="9"/>
  <c r="K1273" i="9"/>
  <c r="K1274" i="9"/>
  <c r="K1275" i="9"/>
  <c r="K1276" i="9"/>
  <c r="K1277" i="9"/>
  <c r="K1278" i="9"/>
  <c r="K1279" i="9"/>
  <c r="K1280" i="9"/>
  <c r="K1281" i="9"/>
  <c r="K1282" i="9"/>
  <c r="K1283" i="9"/>
  <c r="K1284" i="9"/>
  <c r="K1285" i="9"/>
  <c r="K1286" i="9"/>
  <c r="K1287" i="9"/>
  <c r="K1288" i="9"/>
  <c r="K1289" i="9"/>
  <c r="K1290" i="9"/>
  <c r="K1291" i="9"/>
  <c r="K1292" i="9"/>
  <c r="K1293" i="9"/>
  <c r="K1294" i="9"/>
  <c r="K1295" i="9"/>
  <c r="K1296" i="9"/>
  <c r="K1297" i="9"/>
  <c r="K1298" i="9"/>
  <c r="K1299" i="9"/>
  <c r="K1300" i="9"/>
  <c r="K1301" i="9"/>
  <c r="K1302" i="9"/>
  <c r="K1303" i="9"/>
  <c r="K1304" i="9"/>
  <c r="K1305" i="9"/>
  <c r="K1306" i="9"/>
  <c r="K1307" i="9"/>
  <c r="K1308" i="9"/>
  <c r="K1309" i="9"/>
  <c r="K1310" i="9"/>
  <c r="K1311" i="9"/>
  <c r="K1312" i="9"/>
  <c r="K1313" i="9"/>
  <c r="K1314" i="9"/>
  <c r="K1315" i="9"/>
  <c r="K1316" i="9"/>
  <c r="K1317" i="9"/>
  <c r="K1318" i="9"/>
  <c r="K1319" i="9"/>
  <c r="K1320" i="9"/>
  <c r="K1321" i="9"/>
  <c r="K1322" i="9"/>
  <c r="K1323" i="9"/>
  <c r="K1324" i="9"/>
  <c r="K1325" i="9"/>
  <c r="K1326" i="9"/>
  <c r="K1327" i="9"/>
  <c r="K1328" i="9"/>
  <c r="K1329" i="9"/>
  <c r="K1330" i="9"/>
  <c r="K1331" i="9"/>
  <c r="K1332" i="9"/>
  <c r="K1333" i="9"/>
  <c r="K1334" i="9"/>
  <c r="K1335" i="9"/>
  <c r="K1336" i="9"/>
  <c r="K1337" i="9"/>
  <c r="K1338" i="9"/>
  <c r="K1339" i="9"/>
  <c r="K1340" i="9"/>
  <c r="K1341" i="9"/>
  <c r="K1342" i="9"/>
  <c r="K1343" i="9"/>
  <c r="K1344" i="9"/>
  <c r="K1345" i="9"/>
  <c r="K1346" i="9"/>
  <c r="K1347" i="9"/>
  <c r="K1348" i="9"/>
  <c r="K1349" i="9"/>
  <c r="K1350" i="9"/>
  <c r="K1351" i="9"/>
  <c r="K1352" i="9"/>
  <c r="K1353" i="9"/>
  <c r="K1354" i="9"/>
  <c r="K1355" i="9"/>
  <c r="K1356" i="9"/>
  <c r="K1357" i="9"/>
  <c r="K1358" i="9"/>
  <c r="K1359" i="9"/>
  <c r="K1360" i="9"/>
  <c r="K1361" i="9"/>
  <c r="K1362" i="9"/>
  <c r="K1363" i="9"/>
  <c r="K1364" i="9"/>
  <c r="K1365" i="9"/>
  <c r="K1366" i="9"/>
  <c r="K1367" i="9"/>
  <c r="K1368" i="9"/>
  <c r="K1369" i="9"/>
  <c r="K1370" i="9"/>
  <c r="K1371" i="9"/>
  <c r="K1372" i="9"/>
  <c r="K1373" i="9"/>
  <c r="K1374" i="9"/>
  <c r="K1375" i="9"/>
  <c r="K1376" i="9"/>
  <c r="K1377" i="9"/>
  <c r="K1378" i="9"/>
  <c r="K1379" i="9"/>
  <c r="K1380" i="9"/>
  <c r="K1381" i="9"/>
  <c r="K1382" i="9"/>
  <c r="K1383" i="9"/>
  <c r="K1384" i="9"/>
  <c r="K1385" i="9"/>
  <c r="K1386" i="9"/>
  <c r="K1387" i="9"/>
  <c r="K1388" i="9"/>
  <c r="K1389" i="9"/>
  <c r="K1390" i="9"/>
  <c r="K1391" i="9"/>
  <c r="K1392" i="9"/>
  <c r="K1393" i="9"/>
  <c r="K1394" i="9"/>
  <c r="K1395" i="9"/>
  <c r="K1396" i="9"/>
  <c r="K1397" i="9"/>
  <c r="K1398" i="9"/>
  <c r="K1399" i="9"/>
  <c r="K1400" i="9"/>
  <c r="K1401" i="9"/>
  <c r="K1402" i="9"/>
  <c r="K1403" i="9"/>
  <c r="K1404" i="9"/>
  <c r="K1405" i="9"/>
  <c r="K1406" i="9"/>
  <c r="K1407" i="9"/>
  <c r="K1408" i="9"/>
  <c r="K1409" i="9"/>
  <c r="K1410" i="9"/>
  <c r="K1411" i="9"/>
  <c r="K1412" i="9"/>
  <c r="K1413" i="9"/>
  <c r="K1414" i="9"/>
  <c r="K1415" i="9"/>
  <c r="K1416" i="9"/>
  <c r="K1417" i="9"/>
  <c r="K1418" i="9"/>
  <c r="K1419" i="9"/>
  <c r="K1420" i="9"/>
  <c r="K1421" i="9"/>
  <c r="K1422" i="9"/>
  <c r="K1423" i="9"/>
  <c r="K1424" i="9"/>
  <c r="K1425" i="9"/>
  <c r="K1426" i="9"/>
  <c r="K1427" i="9"/>
  <c r="K1428" i="9"/>
  <c r="K1429" i="9"/>
  <c r="K1430" i="9"/>
  <c r="K1431" i="9"/>
  <c r="K1432" i="9"/>
  <c r="K1433" i="9"/>
  <c r="K1434" i="9"/>
  <c r="K1435" i="9"/>
  <c r="K1436" i="9"/>
  <c r="K1437" i="9"/>
  <c r="K1438" i="9"/>
  <c r="K1439" i="9"/>
  <c r="K1440" i="9"/>
  <c r="K1441" i="9"/>
  <c r="K1442" i="9"/>
  <c r="K1443" i="9"/>
  <c r="K1444" i="9"/>
  <c r="K1445" i="9"/>
  <c r="K1446" i="9"/>
  <c r="K1447" i="9"/>
  <c r="K1448" i="9"/>
  <c r="K1449" i="9"/>
  <c r="K1450" i="9"/>
  <c r="K1451" i="9"/>
  <c r="K1452" i="9"/>
  <c r="K1453" i="9"/>
  <c r="K1454" i="9"/>
  <c r="K1455" i="9"/>
  <c r="K1456" i="9"/>
  <c r="K1457" i="9"/>
  <c r="K1458" i="9"/>
  <c r="K1459" i="9"/>
  <c r="K1460" i="9"/>
  <c r="K1461" i="9"/>
  <c r="K1462" i="9"/>
  <c r="K1463" i="9"/>
  <c r="K1464" i="9"/>
  <c r="K1465" i="9"/>
  <c r="K1466" i="9"/>
  <c r="K1467" i="9"/>
  <c r="K1468" i="9"/>
  <c r="K1469" i="9"/>
  <c r="K1470" i="9"/>
  <c r="K1471" i="9"/>
  <c r="K1472" i="9"/>
  <c r="K1473" i="9"/>
  <c r="K1474" i="9"/>
  <c r="K1475" i="9"/>
  <c r="K1476" i="9"/>
  <c r="K1477" i="9"/>
  <c r="K1478" i="9"/>
  <c r="K1479" i="9"/>
  <c r="K1480" i="9"/>
  <c r="K1481" i="9"/>
  <c r="K1482" i="9"/>
  <c r="K1483" i="9"/>
  <c r="K1484" i="9"/>
  <c r="K1485" i="9"/>
  <c r="K1486" i="9"/>
  <c r="K1487" i="9"/>
  <c r="K1488" i="9"/>
  <c r="K1489" i="9"/>
  <c r="K1490" i="9"/>
  <c r="K1491" i="9"/>
  <c r="K1492" i="9"/>
  <c r="K1493" i="9"/>
  <c r="K1494" i="9"/>
  <c r="K1495" i="9"/>
  <c r="K1496" i="9"/>
  <c r="K1497" i="9"/>
  <c r="K1498" i="9"/>
  <c r="K1499" i="9"/>
  <c r="K1500" i="9"/>
  <c r="K1501" i="9"/>
  <c r="K1502" i="9"/>
  <c r="K1503" i="9"/>
  <c r="K1504" i="9"/>
  <c r="K1505" i="9"/>
  <c r="K1506" i="9"/>
  <c r="K1507" i="9"/>
  <c r="K1508" i="9"/>
  <c r="K1509" i="9"/>
  <c r="K1510" i="9"/>
  <c r="K1511" i="9"/>
  <c r="K1512" i="9"/>
  <c r="K1513" i="9"/>
  <c r="K1514" i="9"/>
  <c r="K1515" i="9"/>
  <c r="K1516" i="9"/>
  <c r="K1517" i="9"/>
  <c r="K1518" i="9"/>
  <c r="K1519" i="9"/>
  <c r="K1520" i="9"/>
  <c r="K1521" i="9"/>
  <c r="K1522" i="9"/>
  <c r="K1523" i="9"/>
  <c r="K1524" i="9"/>
  <c r="K1525" i="9"/>
  <c r="K1526" i="9"/>
  <c r="K1527" i="9"/>
  <c r="K1528" i="9"/>
  <c r="K1529" i="9"/>
  <c r="K1530" i="9"/>
  <c r="K1531" i="9"/>
  <c r="K1532" i="9"/>
  <c r="K1533" i="9"/>
  <c r="K1534" i="9"/>
  <c r="K1535" i="9"/>
  <c r="K1536" i="9"/>
  <c r="K1537" i="9"/>
  <c r="K1538" i="9"/>
  <c r="K1539" i="9"/>
  <c r="K1540" i="9"/>
  <c r="K1541" i="9"/>
  <c r="K1542" i="9"/>
  <c r="K1543" i="9"/>
  <c r="K1544" i="9"/>
  <c r="K1545" i="9"/>
  <c r="K1546" i="9"/>
  <c r="K1547" i="9"/>
  <c r="K1548" i="9"/>
  <c r="K1549" i="9"/>
  <c r="K1550" i="9"/>
  <c r="K1551" i="9"/>
  <c r="K1552" i="9"/>
  <c r="K1553" i="9"/>
  <c r="K1554" i="9"/>
  <c r="K1555" i="9"/>
  <c r="K1556" i="9"/>
  <c r="K1557" i="9"/>
  <c r="K1558" i="9"/>
  <c r="K1559" i="9"/>
  <c r="K1560" i="9"/>
  <c r="K1561" i="9"/>
  <c r="K1562" i="9"/>
  <c r="K1563" i="9"/>
  <c r="K1564" i="9"/>
  <c r="K1565" i="9"/>
  <c r="K1566" i="9"/>
  <c r="K1567" i="9"/>
  <c r="K1568" i="9"/>
  <c r="K1569" i="9"/>
  <c r="K1570" i="9"/>
  <c r="K1571" i="9"/>
  <c r="K1572" i="9"/>
  <c r="K1573" i="9"/>
  <c r="K1574" i="9"/>
  <c r="K1575" i="9"/>
  <c r="K1576" i="9"/>
  <c r="K1577" i="9"/>
  <c r="K1578" i="9"/>
  <c r="K1579" i="9"/>
  <c r="K1580" i="9"/>
  <c r="K1581" i="9"/>
  <c r="K1582" i="9"/>
  <c r="K1583" i="9"/>
  <c r="K1584" i="9"/>
  <c r="K1585" i="9"/>
  <c r="K1586" i="9"/>
  <c r="K1587" i="9"/>
  <c r="K1588" i="9"/>
  <c r="K1589" i="9"/>
  <c r="K1590" i="9"/>
  <c r="K1591" i="9"/>
  <c r="K1592" i="9"/>
  <c r="K1593" i="9"/>
  <c r="K1594" i="9"/>
  <c r="K1595" i="9"/>
  <c r="K1596" i="9"/>
  <c r="K1597" i="9"/>
  <c r="K1598" i="9"/>
  <c r="K1599" i="9"/>
  <c r="K1600" i="9"/>
  <c r="K1601" i="9"/>
  <c r="K1602" i="9"/>
  <c r="K1603" i="9"/>
  <c r="K1604" i="9"/>
  <c r="K1605" i="9"/>
  <c r="K1606" i="9"/>
  <c r="K1607" i="9"/>
  <c r="K1608" i="9"/>
  <c r="K1609" i="9"/>
  <c r="K1610" i="9"/>
  <c r="K1611" i="9"/>
  <c r="K1612" i="9"/>
  <c r="K1613" i="9"/>
  <c r="K1614" i="9"/>
  <c r="K1615" i="9"/>
  <c r="K1616" i="9"/>
  <c r="K1617" i="9"/>
  <c r="K1618" i="9"/>
  <c r="K1619" i="9"/>
  <c r="K1620" i="9"/>
  <c r="K1621" i="9"/>
  <c r="K1622" i="9"/>
  <c r="K1623" i="9"/>
  <c r="K1624" i="9"/>
  <c r="K1625" i="9"/>
  <c r="K1626" i="9"/>
  <c r="K1627" i="9"/>
  <c r="K1628" i="9"/>
  <c r="K1629" i="9"/>
  <c r="K1630" i="9"/>
  <c r="K1631" i="9"/>
  <c r="K1632" i="9"/>
  <c r="K1633" i="9"/>
  <c r="K1634" i="9"/>
  <c r="K1635" i="9"/>
  <c r="K1636" i="9"/>
  <c r="K1637" i="9"/>
  <c r="K1638" i="9"/>
  <c r="K1639" i="9"/>
  <c r="K1640" i="9"/>
  <c r="K1641" i="9"/>
  <c r="K1642" i="9"/>
  <c r="K1643" i="9"/>
  <c r="K1644" i="9"/>
  <c r="K1645" i="9"/>
  <c r="K1646" i="9"/>
  <c r="K1647" i="9"/>
  <c r="K1648" i="9"/>
  <c r="K1649" i="9"/>
  <c r="K1650" i="9"/>
  <c r="K1651" i="9"/>
  <c r="K1652" i="9"/>
  <c r="K1653" i="9"/>
  <c r="K1654" i="9"/>
  <c r="K1655" i="9"/>
  <c r="K1656" i="9"/>
  <c r="K1657" i="9"/>
  <c r="K1658" i="9"/>
  <c r="K1659" i="9"/>
  <c r="K1660" i="9"/>
  <c r="K1661" i="9"/>
  <c r="K1662" i="9"/>
  <c r="K1663" i="9"/>
  <c r="K1664" i="9"/>
  <c r="K1665" i="9"/>
  <c r="K1666" i="9"/>
  <c r="K1667" i="9"/>
  <c r="K1668" i="9"/>
  <c r="K1669" i="9"/>
  <c r="K1670" i="9"/>
  <c r="K1671" i="9"/>
  <c r="K1672" i="9"/>
  <c r="K1673" i="9"/>
  <c r="K1674" i="9"/>
  <c r="K1675" i="9"/>
  <c r="K1676" i="9"/>
  <c r="K1677" i="9"/>
  <c r="K1678" i="9"/>
  <c r="K1679" i="9"/>
  <c r="K1680" i="9"/>
  <c r="K1681" i="9"/>
  <c r="K1682" i="9"/>
  <c r="K1683" i="9"/>
  <c r="K1684" i="9"/>
  <c r="K1685" i="9"/>
  <c r="K1686" i="9"/>
  <c r="K1687" i="9"/>
  <c r="K1688" i="9"/>
  <c r="K1689" i="9"/>
  <c r="K1690" i="9"/>
  <c r="K1691" i="9"/>
  <c r="K1692" i="9"/>
  <c r="K1693" i="9"/>
  <c r="K1694" i="9"/>
  <c r="K1695" i="9"/>
  <c r="K1696" i="9"/>
  <c r="K1697" i="9"/>
  <c r="K1698" i="9"/>
  <c r="K1699" i="9"/>
  <c r="K1700" i="9"/>
  <c r="K1701" i="9"/>
  <c r="K1702" i="9"/>
  <c r="K1703" i="9"/>
  <c r="K1704" i="9"/>
  <c r="K1705" i="9"/>
  <c r="K1706" i="9"/>
  <c r="K1707" i="9"/>
  <c r="K1708" i="9"/>
  <c r="K1709" i="9"/>
  <c r="K1710" i="9"/>
  <c r="K1711" i="9"/>
  <c r="K1712" i="9"/>
  <c r="K1713" i="9"/>
  <c r="K1714" i="9"/>
  <c r="K1715" i="9"/>
  <c r="K1716" i="9"/>
  <c r="K1717" i="9"/>
  <c r="K1718" i="9"/>
  <c r="K1719" i="9"/>
  <c r="K1720" i="9"/>
  <c r="K1721" i="9"/>
  <c r="K1722" i="9"/>
  <c r="K1723" i="9"/>
  <c r="K1724" i="9"/>
  <c r="K1725" i="9"/>
  <c r="K1726" i="9"/>
  <c r="K1727" i="9"/>
  <c r="K1728" i="9"/>
  <c r="K1729" i="9"/>
  <c r="K1730" i="9"/>
  <c r="K1731" i="9"/>
  <c r="K1732" i="9"/>
  <c r="K1733" i="9"/>
  <c r="K1734" i="9"/>
  <c r="K1735" i="9"/>
  <c r="K1736" i="9"/>
  <c r="K1737" i="9"/>
  <c r="K1738" i="9"/>
  <c r="K1739" i="9"/>
  <c r="K1740" i="9"/>
  <c r="K1741" i="9"/>
  <c r="K1742" i="9"/>
  <c r="K1743" i="9"/>
  <c r="K1744" i="9"/>
  <c r="K1745" i="9"/>
  <c r="K1746" i="9"/>
  <c r="K1747" i="9"/>
  <c r="K1748" i="9"/>
  <c r="K1749" i="9"/>
  <c r="K1750" i="9"/>
  <c r="K1751" i="9"/>
  <c r="K1752" i="9"/>
  <c r="K1753" i="9"/>
  <c r="K1754" i="9"/>
  <c r="K1755" i="9"/>
  <c r="K1756" i="9"/>
  <c r="K1757" i="9"/>
  <c r="K1758" i="9"/>
  <c r="K1759" i="9"/>
  <c r="K1760" i="9"/>
  <c r="K1761" i="9"/>
  <c r="K1762" i="9"/>
  <c r="K1763" i="9"/>
  <c r="K1764" i="9"/>
  <c r="K1765" i="9"/>
  <c r="K1766" i="9"/>
  <c r="K1767" i="9"/>
  <c r="K1768" i="9"/>
  <c r="K1769" i="9"/>
  <c r="K1770" i="9"/>
  <c r="K1771" i="9"/>
  <c r="K1772" i="9"/>
  <c r="K1773" i="9"/>
  <c r="K1774" i="9"/>
  <c r="K1775" i="9"/>
  <c r="K1776" i="9"/>
  <c r="K1777" i="9"/>
  <c r="K1778" i="9"/>
  <c r="K1779" i="9"/>
  <c r="K1780" i="9"/>
  <c r="K1781" i="9"/>
  <c r="K1782" i="9"/>
  <c r="K1783" i="9"/>
  <c r="K1784" i="9"/>
  <c r="K1785" i="9"/>
  <c r="K1786" i="9"/>
  <c r="K1787" i="9"/>
  <c r="K1788" i="9"/>
  <c r="K1789" i="9"/>
  <c r="K1790" i="9"/>
  <c r="K1791" i="9"/>
  <c r="K1792" i="9"/>
  <c r="K1793" i="9"/>
  <c r="K1794" i="9"/>
  <c r="K1795" i="9"/>
  <c r="K1796" i="9"/>
  <c r="K1797" i="9"/>
  <c r="K1798" i="9"/>
  <c r="K1799" i="9"/>
  <c r="K1800" i="9"/>
  <c r="K1801" i="9"/>
  <c r="K1802" i="9"/>
  <c r="K1803" i="9"/>
  <c r="K1804" i="9"/>
  <c r="K1805" i="9"/>
  <c r="K1806" i="9"/>
  <c r="K1807" i="9"/>
  <c r="K1808" i="9"/>
  <c r="K1809" i="9"/>
  <c r="K1810" i="9"/>
  <c r="K1811" i="9"/>
  <c r="K1812" i="9"/>
  <c r="K1813" i="9"/>
  <c r="K1814" i="9"/>
  <c r="K1815" i="9"/>
  <c r="K1816" i="9"/>
  <c r="K1817" i="9"/>
  <c r="K1818" i="9"/>
  <c r="K1819" i="9"/>
  <c r="K1820" i="9"/>
  <c r="K1821" i="9"/>
  <c r="K1822" i="9"/>
  <c r="K1823" i="9"/>
  <c r="K1824" i="9"/>
  <c r="K1825" i="9"/>
  <c r="K1826" i="9"/>
  <c r="K1827" i="9"/>
  <c r="K1828" i="9"/>
  <c r="K1829" i="9"/>
  <c r="K1830" i="9"/>
  <c r="K1831" i="9"/>
  <c r="K1832" i="9"/>
  <c r="K1833" i="9"/>
  <c r="K1834" i="9"/>
  <c r="K1835" i="9"/>
  <c r="K1836" i="9"/>
  <c r="K1837" i="9"/>
  <c r="K1838" i="9"/>
  <c r="K1839" i="9"/>
  <c r="K1840" i="9"/>
  <c r="K1841" i="9"/>
  <c r="K1842" i="9"/>
  <c r="K1843" i="9"/>
  <c r="K1844" i="9"/>
  <c r="K1845" i="9"/>
  <c r="K1846" i="9"/>
  <c r="K1847" i="9"/>
  <c r="K1848" i="9"/>
  <c r="K1849" i="9"/>
  <c r="K1850" i="9"/>
  <c r="K1851" i="9"/>
  <c r="K1852" i="9"/>
  <c r="K1853" i="9"/>
  <c r="K1854" i="9"/>
  <c r="K1855" i="9"/>
  <c r="K1856" i="9"/>
  <c r="K1857" i="9"/>
  <c r="K1858" i="9"/>
  <c r="K1859" i="9"/>
  <c r="K1860" i="9"/>
  <c r="K1861" i="9"/>
  <c r="K1862" i="9"/>
  <c r="K1863" i="9"/>
  <c r="K1864" i="9"/>
  <c r="K1865" i="9"/>
  <c r="K1866" i="9"/>
  <c r="K1867" i="9"/>
  <c r="K1868" i="9"/>
  <c r="K1869" i="9"/>
  <c r="K1870" i="9"/>
  <c r="K1871" i="9"/>
  <c r="K1872" i="9"/>
  <c r="K1873" i="9"/>
  <c r="K1874" i="9"/>
  <c r="K1875" i="9"/>
  <c r="K1876" i="9"/>
  <c r="K1877" i="9"/>
  <c r="K1878" i="9"/>
  <c r="K1879" i="9"/>
  <c r="K1880" i="9"/>
  <c r="K1881" i="9"/>
  <c r="K1882" i="9"/>
  <c r="K1883" i="9"/>
  <c r="K1884" i="9"/>
  <c r="K1885" i="9"/>
  <c r="K1886" i="9"/>
  <c r="K1887" i="9"/>
  <c r="K1888" i="9"/>
  <c r="K1889" i="9"/>
  <c r="K1890" i="9"/>
  <c r="K1891" i="9"/>
  <c r="K1892" i="9"/>
  <c r="K1893" i="9"/>
  <c r="K1894" i="9"/>
  <c r="K1895" i="9"/>
  <c r="K1896" i="9"/>
  <c r="K1897" i="9"/>
  <c r="K1898" i="9"/>
  <c r="K1899" i="9"/>
  <c r="K1900" i="9"/>
  <c r="K1901" i="9"/>
  <c r="K1902" i="9"/>
  <c r="K1903" i="9"/>
  <c r="K1904" i="9"/>
  <c r="K1905" i="9"/>
  <c r="K1906" i="9"/>
  <c r="K1907" i="9"/>
  <c r="K1908" i="9"/>
  <c r="K1909" i="9"/>
  <c r="K1910" i="9"/>
  <c r="K1911" i="9"/>
  <c r="K1912" i="9"/>
  <c r="K1913" i="9"/>
  <c r="K1914" i="9"/>
  <c r="K1915" i="9"/>
  <c r="K1916" i="9"/>
  <c r="K1917" i="9"/>
  <c r="K1918" i="9"/>
  <c r="K1919" i="9"/>
  <c r="K1920" i="9"/>
  <c r="K1921" i="9"/>
  <c r="K1922" i="9"/>
  <c r="K1923" i="9"/>
  <c r="K1924" i="9"/>
  <c r="K1925" i="9"/>
  <c r="K1926" i="9"/>
  <c r="K1927" i="9"/>
  <c r="K1928" i="9"/>
  <c r="K1929" i="9"/>
  <c r="K1930" i="9"/>
  <c r="K1931" i="9"/>
  <c r="K1932" i="9"/>
  <c r="K1933" i="9"/>
  <c r="K1934" i="9"/>
  <c r="K1935" i="9"/>
  <c r="K1936" i="9"/>
  <c r="K1937" i="9"/>
  <c r="K1938" i="9"/>
  <c r="K1939" i="9"/>
  <c r="K1940" i="9"/>
  <c r="K1941" i="9"/>
  <c r="K1942" i="9"/>
  <c r="K1943" i="9"/>
  <c r="K1944" i="9"/>
  <c r="K1945" i="9"/>
  <c r="K1946" i="9"/>
  <c r="K1947" i="9"/>
  <c r="K1948" i="9"/>
  <c r="K1949" i="9"/>
  <c r="K1950" i="9"/>
  <c r="K1951" i="9"/>
  <c r="K1952" i="9"/>
  <c r="K1953" i="9"/>
  <c r="K1954" i="9"/>
  <c r="K1955" i="9"/>
  <c r="K1956" i="9"/>
  <c r="K1957" i="9"/>
  <c r="K1958" i="9"/>
  <c r="K1959" i="9"/>
  <c r="K1960" i="9"/>
  <c r="K1961" i="9"/>
  <c r="K1962" i="9"/>
  <c r="K1963" i="9"/>
  <c r="K1964" i="9"/>
  <c r="K1965" i="9"/>
  <c r="K1966" i="9"/>
  <c r="K1967" i="9"/>
  <c r="K1968" i="9"/>
  <c r="K1969" i="9"/>
  <c r="K1970" i="9"/>
  <c r="K1971" i="9"/>
  <c r="K1972" i="9"/>
  <c r="K1973" i="9"/>
  <c r="K1974" i="9"/>
  <c r="K1975" i="9"/>
  <c r="K1976" i="9"/>
  <c r="K1977" i="9"/>
  <c r="K1978" i="9"/>
  <c r="K1979" i="9"/>
  <c r="K1980" i="9"/>
  <c r="K1981" i="9"/>
  <c r="K1982" i="9"/>
  <c r="K1983" i="9"/>
  <c r="K1984" i="9"/>
  <c r="K1985" i="9"/>
  <c r="K1986" i="9"/>
  <c r="K1987" i="9"/>
  <c r="K1988" i="9"/>
  <c r="K1989" i="9"/>
  <c r="K1990" i="9"/>
  <c r="K1991" i="9"/>
  <c r="K1992" i="9"/>
  <c r="K1993" i="9"/>
  <c r="K1994" i="9"/>
  <c r="K1995" i="9"/>
  <c r="K1996" i="9"/>
  <c r="K1997" i="9"/>
  <c r="K1998" i="9"/>
  <c r="K1999" i="9"/>
  <c r="K2000" i="9"/>
  <c r="K2001" i="9"/>
  <c r="K2002" i="9"/>
  <c r="K2003" i="9"/>
  <c r="K2004" i="9"/>
  <c r="K2005" i="9"/>
  <c r="K2006" i="9"/>
  <c r="K2007" i="9"/>
  <c r="K2008" i="9"/>
  <c r="K2009" i="9"/>
  <c r="K2010" i="9"/>
  <c r="K2011" i="9"/>
  <c r="K2012" i="9"/>
  <c r="K2013" i="9"/>
  <c r="K2014" i="9"/>
  <c r="K2015" i="9"/>
  <c r="K2016" i="9"/>
  <c r="K2017" i="9"/>
  <c r="K2018" i="9"/>
  <c r="K2019" i="9"/>
  <c r="K2020" i="9"/>
  <c r="K2021" i="9"/>
  <c r="K2022" i="9"/>
  <c r="K2023" i="9"/>
  <c r="K2024" i="9"/>
  <c r="K2025" i="9"/>
  <c r="K2026" i="9"/>
  <c r="K2027" i="9"/>
  <c r="K2028" i="9"/>
  <c r="K2029" i="9"/>
  <c r="K2030" i="9"/>
  <c r="K2031" i="9"/>
  <c r="K2032" i="9"/>
  <c r="K2033" i="9"/>
  <c r="K2034" i="9"/>
  <c r="K2035" i="9"/>
  <c r="K2036" i="9"/>
  <c r="K2037" i="9"/>
  <c r="K2038" i="9"/>
  <c r="K2039" i="9"/>
  <c r="K2040" i="9"/>
  <c r="K2041" i="9"/>
  <c r="K2042" i="9"/>
  <c r="K2043" i="9"/>
  <c r="K2044" i="9"/>
  <c r="K2045" i="9"/>
  <c r="K2046" i="9"/>
  <c r="K2047" i="9"/>
  <c r="K2048" i="9"/>
  <c r="K2049" i="9"/>
  <c r="K2050" i="9"/>
  <c r="K2051" i="9"/>
  <c r="K2052" i="9"/>
  <c r="K2053" i="9"/>
  <c r="K2054" i="9"/>
  <c r="K2055" i="9"/>
  <c r="K2056" i="9"/>
  <c r="K2057" i="9"/>
  <c r="K2058" i="9"/>
  <c r="K2059" i="9"/>
  <c r="K2060" i="9"/>
  <c r="K2061" i="9"/>
  <c r="K2062" i="9"/>
  <c r="K2063" i="9"/>
  <c r="K2064" i="9"/>
  <c r="K2065" i="9"/>
  <c r="K2066" i="9"/>
  <c r="K2067" i="9"/>
  <c r="K2068" i="9"/>
  <c r="K2069" i="9"/>
  <c r="K2070" i="9"/>
  <c r="K2071" i="9"/>
  <c r="K2072" i="9"/>
  <c r="K2073" i="9"/>
  <c r="K2074" i="9"/>
  <c r="K2075" i="9"/>
  <c r="K2076" i="9"/>
  <c r="K2077" i="9"/>
  <c r="K2078" i="9"/>
  <c r="K2079" i="9"/>
  <c r="K2080" i="9"/>
  <c r="K2081" i="9"/>
  <c r="K2082" i="9"/>
  <c r="K2083" i="9"/>
  <c r="K2084" i="9"/>
  <c r="K2085" i="9"/>
  <c r="K2086" i="9"/>
  <c r="K2087" i="9"/>
  <c r="K2088" i="9"/>
  <c r="K2089" i="9"/>
  <c r="K2090" i="9"/>
  <c r="K2091" i="9"/>
  <c r="K2092" i="9"/>
  <c r="K2093" i="9"/>
  <c r="K2094" i="9"/>
  <c r="K2095" i="9"/>
  <c r="K2096" i="9"/>
  <c r="K2097" i="9"/>
  <c r="K2098" i="9"/>
  <c r="K2099" i="9"/>
  <c r="K2100" i="9"/>
  <c r="K2101" i="9"/>
  <c r="K2102" i="9"/>
  <c r="K2103" i="9"/>
  <c r="K2104" i="9"/>
  <c r="K2105" i="9"/>
  <c r="K2106" i="9"/>
  <c r="K2107" i="9"/>
  <c r="K2108" i="9"/>
  <c r="K2109" i="9"/>
  <c r="K2110" i="9"/>
  <c r="K2111" i="9"/>
  <c r="K2112" i="9"/>
  <c r="K2113" i="9"/>
  <c r="K2114" i="9"/>
  <c r="K2115" i="9"/>
  <c r="K2116" i="9"/>
  <c r="K2117" i="9"/>
  <c r="K2118" i="9"/>
  <c r="K2119" i="9"/>
  <c r="K2120" i="9"/>
  <c r="K2121" i="9"/>
  <c r="K2122" i="9"/>
  <c r="K2123" i="9"/>
  <c r="K2124" i="9"/>
  <c r="K2125" i="9"/>
  <c r="K2126" i="9"/>
  <c r="K2127" i="9"/>
  <c r="K2128" i="9"/>
  <c r="K2129" i="9"/>
  <c r="K2130" i="9"/>
  <c r="K2131" i="9"/>
  <c r="K2132" i="9"/>
  <c r="K2133" i="9"/>
  <c r="K2134" i="9"/>
  <c r="K2135" i="9"/>
  <c r="K2136" i="9"/>
  <c r="K2137" i="9"/>
  <c r="K2138" i="9"/>
  <c r="K2139" i="9"/>
  <c r="K2140" i="9"/>
  <c r="K2141" i="9"/>
  <c r="K2142" i="9"/>
  <c r="K2143" i="9"/>
  <c r="K2144" i="9"/>
  <c r="K2145" i="9"/>
  <c r="K2146" i="9"/>
  <c r="K2147" i="9"/>
  <c r="K2148" i="9"/>
  <c r="K2149" i="9"/>
  <c r="K2150" i="9"/>
  <c r="K2151" i="9"/>
  <c r="K2152" i="9"/>
  <c r="K2153" i="9"/>
  <c r="K2154" i="9"/>
  <c r="K2155" i="9"/>
  <c r="K2156" i="9"/>
  <c r="K2157" i="9"/>
  <c r="K2158" i="9"/>
  <c r="K2159" i="9"/>
  <c r="K2160" i="9"/>
  <c r="K2161" i="9"/>
  <c r="K2162" i="9"/>
  <c r="K2163" i="9"/>
  <c r="K2164" i="9"/>
  <c r="K2165" i="9"/>
  <c r="K2166" i="9"/>
  <c r="K2167" i="9"/>
  <c r="K2168" i="9"/>
  <c r="K2169" i="9"/>
  <c r="K2170" i="9"/>
  <c r="K2171" i="9"/>
  <c r="K2172" i="9"/>
  <c r="K2173" i="9"/>
  <c r="K2174" i="9"/>
  <c r="K2175" i="9"/>
  <c r="K2176" i="9"/>
  <c r="K2177" i="9"/>
  <c r="K2178" i="9"/>
  <c r="K2179" i="9"/>
  <c r="K2180" i="9"/>
  <c r="K2181" i="9"/>
  <c r="K2182" i="9"/>
  <c r="K2183" i="9"/>
  <c r="K2184" i="9"/>
  <c r="K2185" i="9"/>
  <c r="K2186" i="9"/>
  <c r="K2187" i="9"/>
  <c r="K2188" i="9"/>
  <c r="K2189" i="9"/>
  <c r="K2190" i="9"/>
  <c r="K2191" i="9"/>
  <c r="K2192" i="9"/>
  <c r="K2193" i="9"/>
  <c r="K2194" i="9"/>
  <c r="K2195" i="9"/>
  <c r="K2196" i="9"/>
  <c r="K2197" i="9"/>
  <c r="K2198" i="9"/>
  <c r="K2199" i="9"/>
  <c r="K2200" i="9"/>
  <c r="K2201" i="9"/>
  <c r="K2202" i="9"/>
  <c r="K2203" i="9"/>
  <c r="K2204" i="9"/>
  <c r="K2205" i="9"/>
  <c r="K2206" i="9"/>
  <c r="K2207" i="9"/>
  <c r="K2208" i="9"/>
  <c r="K2209" i="9"/>
  <c r="K2210" i="9"/>
  <c r="K2211" i="9"/>
  <c r="K2212" i="9"/>
  <c r="K2213" i="9"/>
  <c r="K2214" i="9"/>
  <c r="K2215" i="9"/>
  <c r="K2216" i="9"/>
  <c r="K2217" i="9"/>
  <c r="K2218" i="9"/>
  <c r="K2219" i="9"/>
  <c r="K2220" i="9"/>
  <c r="K2221" i="9"/>
  <c r="K2222" i="9"/>
  <c r="K2223" i="9"/>
  <c r="K2224" i="9"/>
  <c r="K2225" i="9"/>
  <c r="K2226" i="9"/>
  <c r="K2227" i="9"/>
  <c r="K2228" i="9"/>
  <c r="K2229" i="9"/>
  <c r="K2230" i="9"/>
  <c r="K2231" i="9"/>
  <c r="K2232" i="9"/>
  <c r="K2233" i="9"/>
  <c r="K2234" i="9"/>
  <c r="K2235" i="9"/>
  <c r="K2236" i="9"/>
  <c r="K2237" i="9"/>
  <c r="K2238" i="9"/>
  <c r="K2239" i="9"/>
  <c r="K2240" i="9"/>
  <c r="K2241" i="9"/>
  <c r="K2242" i="9"/>
  <c r="K2243" i="9"/>
  <c r="K2244" i="9"/>
  <c r="K2245" i="9"/>
  <c r="K2246" i="9"/>
  <c r="K2247" i="9"/>
  <c r="K2248" i="9"/>
  <c r="K2249" i="9"/>
  <c r="K2250" i="9"/>
  <c r="K2251" i="9"/>
  <c r="K2252" i="9"/>
  <c r="K2253" i="9"/>
  <c r="K2254" i="9"/>
  <c r="K2255" i="9"/>
  <c r="K2256" i="9"/>
  <c r="K2257" i="9"/>
  <c r="K2258" i="9"/>
  <c r="K2259" i="9"/>
  <c r="K2260" i="9"/>
  <c r="K2261" i="9"/>
  <c r="K2262" i="9"/>
  <c r="K2263" i="9"/>
  <c r="K2264" i="9"/>
  <c r="K2265" i="9"/>
  <c r="K2266" i="9"/>
  <c r="K2267" i="9"/>
  <c r="K2268" i="9"/>
  <c r="K2269" i="9"/>
  <c r="K2270" i="9"/>
  <c r="K2271" i="9"/>
  <c r="K2272" i="9"/>
  <c r="K2273" i="9"/>
  <c r="K2274" i="9"/>
  <c r="K2275" i="9"/>
  <c r="K2276" i="9"/>
  <c r="K2277" i="9"/>
  <c r="K2278" i="9"/>
  <c r="K2279" i="9"/>
  <c r="K2280" i="9"/>
  <c r="K2281" i="9"/>
  <c r="K2282" i="9"/>
  <c r="K2283" i="9"/>
  <c r="K2284" i="9"/>
  <c r="K2285" i="9"/>
  <c r="K2286" i="9"/>
  <c r="K2287" i="9"/>
  <c r="K2288" i="9"/>
  <c r="K2289" i="9"/>
  <c r="K2290" i="9"/>
  <c r="K2291" i="9"/>
  <c r="K2292" i="9"/>
  <c r="K2293" i="9"/>
  <c r="K2294" i="9"/>
  <c r="K2295" i="9"/>
  <c r="K2296" i="9"/>
  <c r="K2297" i="9"/>
  <c r="K2298" i="9"/>
  <c r="K2299" i="9"/>
  <c r="K2300" i="9"/>
  <c r="K2301" i="9"/>
  <c r="K2302" i="9"/>
  <c r="K2303" i="9"/>
  <c r="K2304" i="9"/>
  <c r="K2305" i="9"/>
  <c r="K2306" i="9"/>
  <c r="K2307" i="9"/>
  <c r="K2308" i="9"/>
  <c r="K2309" i="9"/>
  <c r="K2310" i="9"/>
  <c r="K2311" i="9"/>
  <c r="K2312" i="9"/>
  <c r="K2313" i="9"/>
  <c r="K2314" i="9"/>
  <c r="K2315" i="9"/>
  <c r="K2316" i="9"/>
  <c r="K2317" i="9"/>
  <c r="K2318" i="9"/>
  <c r="K2319" i="9"/>
  <c r="K2320" i="9"/>
  <c r="K2321" i="9"/>
  <c r="K2322" i="9"/>
  <c r="K2323" i="9"/>
  <c r="K2324" i="9"/>
  <c r="K2325" i="9"/>
  <c r="K2326" i="9"/>
  <c r="K2327" i="9"/>
  <c r="K2328" i="9"/>
  <c r="K2329" i="9"/>
  <c r="K2330" i="9"/>
  <c r="K2331" i="9"/>
  <c r="K2332" i="9"/>
  <c r="K2333" i="9"/>
  <c r="K2334" i="9"/>
  <c r="K2335" i="9"/>
  <c r="K2336" i="9"/>
  <c r="K2337" i="9"/>
  <c r="K2338" i="9"/>
  <c r="K2339" i="9"/>
  <c r="K2340" i="9"/>
  <c r="K2341" i="9"/>
  <c r="K2342" i="9"/>
  <c r="K2343" i="9"/>
  <c r="K2344" i="9"/>
  <c r="K2345" i="9"/>
  <c r="K2346" i="9"/>
  <c r="K2347" i="9"/>
  <c r="K2348" i="9"/>
  <c r="K2349" i="9"/>
  <c r="K2350" i="9"/>
  <c r="K2351" i="9"/>
  <c r="K2352" i="9"/>
  <c r="K2353" i="9"/>
  <c r="K2354" i="9"/>
  <c r="K2355" i="9"/>
  <c r="K2356" i="9"/>
  <c r="K2357" i="9"/>
  <c r="K2358" i="9"/>
  <c r="K2359" i="9"/>
  <c r="K2360" i="9"/>
  <c r="K2361" i="9"/>
  <c r="K2362" i="9"/>
  <c r="K2363" i="9"/>
  <c r="K2364" i="9"/>
  <c r="K2365" i="9"/>
  <c r="K2366" i="9"/>
  <c r="K2367" i="9"/>
  <c r="K2368" i="9"/>
  <c r="K2369" i="9"/>
  <c r="K2370" i="9"/>
  <c r="K2371" i="9"/>
  <c r="K2372" i="9"/>
  <c r="K2373" i="9"/>
  <c r="K2374" i="9"/>
  <c r="K2375" i="9"/>
  <c r="K2376" i="9"/>
  <c r="K2377" i="9"/>
  <c r="K2378" i="9"/>
  <c r="K2379" i="9"/>
  <c r="K2380" i="9"/>
  <c r="K2381" i="9"/>
  <c r="K2382" i="9"/>
  <c r="K2383" i="9"/>
  <c r="K2384" i="9"/>
  <c r="K2385" i="9"/>
  <c r="K2386" i="9"/>
  <c r="K2387" i="9"/>
  <c r="K2388" i="9"/>
  <c r="K2389" i="9"/>
  <c r="K2390" i="9"/>
  <c r="K2391" i="9"/>
  <c r="K2392" i="9"/>
  <c r="K2393" i="9"/>
  <c r="K2394" i="9"/>
  <c r="K2395" i="9"/>
  <c r="K2396" i="9"/>
  <c r="K2397" i="9"/>
  <c r="K2398" i="9"/>
  <c r="K2399" i="9"/>
  <c r="K2400" i="9"/>
  <c r="K2401" i="9"/>
  <c r="K2402" i="9"/>
  <c r="K2403" i="9"/>
  <c r="K2404" i="9"/>
  <c r="K2405" i="9"/>
  <c r="K2406" i="9"/>
  <c r="K2407" i="9"/>
  <c r="K2408" i="9"/>
  <c r="K2409" i="9"/>
  <c r="K2410" i="9"/>
  <c r="K2411" i="9"/>
  <c r="K2412" i="9"/>
  <c r="K2413" i="9"/>
  <c r="K2414" i="9"/>
  <c r="K2415" i="9"/>
  <c r="K2416" i="9"/>
  <c r="K2417" i="9"/>
  <c r="K2418" i="9"/>
  <c r="K2419" i="9"/>
  <c r="K2420" i="9"/>
  <c r="K2421" i="9"/>
  <c r="K2422" i="9"/>
  <c r="K2423" i="9"/>
  <c r="K2424" i="9"/>
  <c r="K2425" i="9"/>
  <c r="K2426" i="9"/>
  <c r="K2427" i="9"/>
  <c r="K2428" i="9"/>
  <c r="K2429" i="9"/>
  <c r="K2430" i="9"/>
  <c r="K2431" i="9"/>
  <c r="K2432" i="9"/>
  <c r="K2433" i="9"/>
  <c r="K2434" i="9"/>
  <c r="K2435" i="9"/>
  <c r="K2436" i="9"/>
  <c r="K2437" i="9"/>
  <c r="K2438" i="9"/>
  <c r="K2439" i="9"/>
  <c r="K2440" i="9"/>
  <c r="K2441" i="9"/>
  <c r="K2442" i="9"/>
  <c r="K2443" i="9"/>
  <c r="K2444" i="9"/>
  <c r="K2445" i="9"/>
  <c r="K2446" i="9"/>
  <c r="K2447" i="9"/>
  <c r="K2448" i="9"/>
  <c r="K2449" i="9"/>
  <c r="K2450" i="9"/>
  <c r="K2451" i="9"/>
  <c r="K2452" i="9"/>
  <c r="K2453" i="9"/>
  <c r="K2454" i="9"/>
  <c r="K2455" i="9"/>
  <c r="K2456" i="9"/>
  <c r="K2457" i="9"/>
  <c r="K2458" i="9"/>
  <c r="K2459" i="9"/>
  <c r="K2460" i="9"/>
  <c r="K2461" i="9"/>
  <c r="K2462" i="9"/>
  <c r="K2463" i="9"/>
  <c r="K2464" i="9"/>
  <c r="K2465" i="9"/>
  <c r="K2466" i="9"/>
  <c r="K2467" i="9"/>
  <c r="K2468" i="9"/>
  <c r="K2469" i="9"/>
  <c r="K2470" i="9"/>
  <c r="K2471" i="9"/>
  <c r="K2472" i="9"/>
  <c r="K2473" i="9"/>
  <c r="K2474" i="9"/>
  <c r="K2475" i="9"/>
  <c r="K2476" i="9"/>
  <c r="K2477" i="9"/>
  <c r="K2478" i="9"/>
  <c r="K2479" i="9"/>
  <c r="K2480" i="9"/>
  <c r="K2481" i="9"/>
  <c r="K2482" i="9"/>
  <c r="K2483" i="9"/>
  <c r="K2484" i="9"/>
  <c r="K2485" i="9"/>
  <c r="K2486" i="9"/>
  <c r="K2487" i="9"/>
  <c r="K2488" i="9"/>
  <c r="K2489" i="9"/>
  <c r="K2490" i="9"/>
  <c r="K2491" i="9"/>
  <c r="K2492" i="9"/>
  <c r="K2493" i="9"/>
  <c r="K2494" i="9"/>
  <c r="K2495" i="9"/>
  <c r="K2496" i="9"/>
  <c r="K2497" i="9"/>
  <c r="K2498" i="9"/>
  <c r="K2499" i="9"/>
  <c r="K2500" i="9"/>
  <c r="K2501" i="9"/>
  <c r="K2502" i="9"/>
  <c r="K2503" i="9"/>
  <c r="K2504" i="9"/>
  <c r="K2505" i="9"/>
  <c r="K2506" i="9"/>
  <c r="K2507" i="9"/>
  <c r="K2508" i="9"/>
  <c r="K2509" i="9"/>
  <c r="K2510" i="9"/>
  <c r="K2511" i="9"/>
  <c r="K2512" i="9"/>
  <c r="K2513" i="9"/>
  <c r="K2514" i="9"/>
  <c r="K2515" i="9"/>
  <c r="K2516" i="9"/>
  <c r="K2517" i="9"/>
  <c r="K2518" i="9"/>
  <c r="K2519" i="9"/>
  <c r="K2520" i="9"/>
  <c r="K2521" i="9"/>
  <c r="K2522" i="9"/>
  <c r="K2523" i="9"/>
  <c r="K2524" i="9"/>
  <c r="K2525" i="9"/>
  <c r="K2526" i="9"/>
  <c r="K2527" i="9"/>
  <c r="K2528" i="9"/>
  <c r="K2529" i="9"/>
  <c r="K2530" i="9"/>
  <c r="K2531" i="9"/>
  <c r="K2532" i="9"/>
  <c r="K2533" i="9"/>
  <c r="K2534" i="9"/>
  <c r="K2535" i="9"/>
  <c r="K2536" i="9"/>
  <c r="K2537" i="9"/>
  <c r="K2538" i="9"/>
  <c r="K2539" i="9"/>
  <c r="K2540" i="9"/>
  <c r="K2541" i="9"/>
  <c r="K2542" i="9"/>
  <c r="K2543" i="9"/>
  <c r="K2544" i="9"/>
  <c r="K2545" i="9"/>
  <c r="K2546" i="9"/>
  <c r="K2547" i="9"/>
  <c r="K2548" i="9"/>
  <c r="K2549" i="9"/>
  <c r="K2550" i="9"/>
  <c r="K2551" i="9"/>
  <c r="K2552" i="9"/>
  <c r="K2553" i="9"/>
  <c r="K2554" i="9"/>
  <c r="K2555" i="9"/>
  <c r="K2556" i="9"/>
  <c r="K2557" i="9"/>
  <c r="K2558" i="9"/>
  <c r="K2559" i="9"/>
  <c r="K2560" i="9"/>
  <c r="K2561" i="9"/>
  <c r="K2562" i="9"/>
  <c r="K2563" i="9"/>
  <c r="K2564" i="9"/>
  <c r="K2565" i="9"/>
  <c r="K2566" i="9"/>
  <c r="K2567" i="9"/>
  <c r="K2568" i="9"/>
  <c r="K2569" i="9"/>
  <c r="K2570" i="9"/>
  <c r="K2571" i="9"/>
  <c r="K2572" i="9"/>
  <c r="K2573" i="9"/>
  <c r="K2574" i="9"/>
  <c r="K2575" i="9"/>
  <c r="K2576" i="9"/>
  <c r="K2577" i="9"/>
  <c r="K2578" i="9"/>
  <c r="K2579" i="9"/>
  <c r="K2580" i="9"/>
  <c r="K2581" i="9"/>
  <c r="K2582" i="9"/>
  <c r="K2583" i="9"/>
  <c r="K2584" i="9"/>
  <c r="K2585" i="9"/>
  <c r="K2586" i="9"/>
  <c r="K2587" i="9"/>
  <c r="K2588" i="9"/>
  <c r="K2589" i="9"/>
  <c r="K2590" i="9"/>
  <c r="K2591" i="9"/>
  <c r="K2592" i="9"/>
  <c r="K2593" i="9"/>
  <c r="K2594" i="9"/>
  <c r="K2595" i="9"/>
  <c r="K2596" i="9"/>
  <c r="K2597" i="9"/>
  <c r="K2598" i="9"/>
  <c r="K2599" i="9"/>
  <c r="K2600" i="9"/>
  <c r="K2601" i="9"/>
  <c r="K2602" i="9"/>
  <c r="K2603" i="9"/>
  <c r="K2604" i="9"/>
  <c r="K2605" i="9"/>
  <c r="K2606" i="9"/>
  <c r="K2607" i="9"/>
  <c r="K2608" i="9"/>
  <c r="K2609" i="9"/>
  <c r="K2610" i="9"/>
  <c r="K2611" i="9"/>
  <c r="K2612" i="9"/>
  <c r="K2613" i="9"/>
  <c r="K2614" i="9"/>
  <c r="K2615" i="9"/>
  <c r="K2616" i="9"/>
  <c r="K2617" i="9"/>
  <c r="K2618" i="9"/>
  <c r="K2619" i="9"/>
  <c r="K2620" i="9"/>
  <c r="K2621" i="9"/>
  <c r="K2622" i="9"/>
  <c r="K2623" i="9"/>
  <c r="K2624" i="9"/>
  <c r="K2625" i="9"/>
  <c r="K2626" i="9"/>
  <c r="K2627" i="9"/>
  <c r="K2628" i="9"/>
  <c r="K2629" i="9"/>
  <c r="K2630" i="9"/>
  <c r="K2631" i="9"/>
  <c r="K2632" i="9"/>
  <c r="K2633" i="9"/>
  <c r="K2634" i="9"/>
  <c r="K2635" i="9"/>
  <c r="K2636" i="9"/>
  <c r="K2637" i="9"/>
  <c r="K2638" i="9"/>
  <c r="K2639" i="9"/>
  <c r="K2640" i="9"/>
  <c r="K2641" i="9"/>
  <c r="K2642" i="9"/>
  <c r="K2643" i="9"/>
  <c r="K2644" i="9"/>
  <c r="K2645" i="9"/>
  <c r="K2646" i="9"/>
  <c r="K2647" i="9"/>
  <c r="K2648" i="9"/>
  <c r="K2649" i="9"/>
  <c r="K2650" i="9"/>
  <c r="K2651" i="9"/>
  <c r="K2652" i="9"/>
  <c r="K2653" i="9"/>
  <c r="K2654" i="9"/>
  <c r="K2655" i="9"/>
  <c r="K2656" i="9"/>
  <c r="K2657" i="9"/>
  <c r="K2658" i="9"/>
  <c r="K2659" i="9"/>
  <c r="K2660" i="9"/>
  <c r="K2661" i="9"/>
  <c r="K2662" i="9"/>
  <c r="K2663" i="9"/>
  <c r="K2664" i="9"/>
  <c r="K2665" i="9"/>
  <c r="K2666" i="9"/>
  <c r="K2667" i="9"/>
  <c r="K2668" i="9"/>
  <c r="K2669" i="9"/>
  <c r="K2670" i="9"/>
  <c r="K2671" i="9"/>
  <c r="K2672" i="9"/>
  <c r="K2673" i="9"/>
  <c r="K2674" i="9"/>
  <c r="K2675" i="9"/>
  <c r="K2676" i="9"/>
  <c r="K2677" i="9"/>
  <c r="K2678" i="9"/>
  <c r="K2679" i="9"/>
  <c r="K2680" i="9"/>
  <c r="K2681" i="9"/>
  <c r="K2682" i="9"/>
  <c r="K2683" i="9"/>
  <c r="K2684" i="9"/>
  <c r="K2685" i="9"/>
  <c r="K2686" i="9"/>
  <c r="K2687" i="9"/>
  <c r="K2688" i="9"/>
  <c r="K2689" i="9"/>
  <c r="K2690" i="9"/>
  <c r="K2691" i="9"/>
  <c r="K2692" i="9"/>
  <c r="K2693" i="9"/>
  <c r="K2694" i="9"/>
  <c r="K2695" i="9"/>
  <c r="K2696" i="9"/>
  <c r="K2697" i="9"/>
  <c r="K2698" i="9"/>
  <c r="K2699" i="9"/>
  <c r="K2700" i="9"/>
  <c r="K2701" i="9"/>
  <c r="K2702" i="9"/>
  <c r="K2703" i="9"/>
  <c r="K2704" i="9"/>
  <c r="K2705" i="9"/>
  <c r="K2706" i="9"/>
  <c r="K2707" i="9"/>
  <c r="K2708" i="9"/>
  <c r="K2709" i="9"/>
  <c r="K2710" i="9"/>
  <c r="K2711" i="9"/>
  <c r="K2712" i="9"/>
  <c r="K2713" i="9"/>
  <c r="K2714" i="9"/>
  <c r="K2715" i="9"/>
  <c r="K2716" i="9"/>
  <c r="K2717" i="9"/>
  <c r="K2718" i="9"/>
  <c r="K2719" i="9"/>
  <c r="K2720" i="9"/>
  <c r="K2721" i="9"/>
  <c r="K2722" i="9"/>
  <c r="K2723" i="9"/>
  <c r="K2724" i="9"/>
  <c r="K2725" i="9"/>
  <c r="K2726" i="9"/>
  <c r="K2727" i="9"/>
  <c r="K2728" i="9"/>
  <c r="K2729" i="9"/>
  <c r="K2730" i="9"/>
  <c r="K2731" i="9"/>
  <c r="K2732" i="9"/>
  <c r="K2733" i="9"/>
  <c r="K2734" i="9"/>
  <c r="K2735" i="9"/>
  <c r="K2736" i="9"/>
  <c r="K2737" i="9"/>
  <c r="K2738" i="9"/>
  <c r="K2739" i="9"/>
  <c r="K2740" i="9"/>
  <c r="K2741" i="9"/>
  <c r="K2742" i="9"/>
  <c r="K2743" i="9"/>
  <c r="K2744" i="9"/>
  <c r="K2745" i="9"/>
  <c r="K2746" i="9"/>
  <c r="K2747" i="9"/>
  <c r="K2748" i="9"/>
  <c r="K2749" i="9"/>
  <c r="K2750" i="9"/>
  <c r="K2751" i="9"/>
  <c r="K2752" i="9"/>
  <c r="K2753" i="9"/>
  <c r="K2754" i="9"/>
  <c r="K2755" i="9"/>
  <c r="K2756" i="9"/>
  <c r="K2757" i="9"/>
  <c r="K2758" i="9"/>
  <c r="K2759" i="9"/>
  <c r="K2760" i="9"/>
  <c r="K2761" i="9"/>
  <c r="K2762" i="9"/>
  <c r="K2763" i="9"/>
  <c r="K2764" i="9"/>
  <c r="K2765" i="9"/>
  <c r="K2766" i="9"/>
  <c r="K2767" i="9"/>
  <c r="K2768" i="9"/>
  <c r="K2769" i="9"/>
  <c r="K2770" i="9"/>
  <c r="K2771" i="9"/>
  <c r="K2772" i="9"/>
  <c r="K2773" i="9"/>
  <c r="K2774" i="9"/>
  <c r="K2775" i="9"/>
  <c r="K2776" i="9"/>
  <c r="K2777" i="9"/>
  <c r="K2778" i="9"/>
  <c r="K2779" i="9"/>
  <c r="K2780" i="9"/>
  <c r="K2781" i="9"/>
  <c r="K2782" i="9"/>
  <c r="K2783" i="9"/>
  <c r="K2784" i="9"/>
  <c r="K2785" i="9"/>
  <c r="K2786" i="9"/>
  <c r="K2787" i="9"/>
  <c r="K2788" i="9"/>
  <c r="K2789" i="9"/>
  <c r="K2790" i="9"/>
  <c r="K2791" i="9"/>
  <c r="K2792" i="9"/>
  <c r="K2793" i="9"/>
  <c r="K2794" i="9"/>
  <c r="K2795" i="9"/>
  <c r="K2796" i="9"/>
  <c r="K2797" i="9"/>
  <c r="K2798" i="9"/>
  <c r="K2799" i="9"/>
  <c r="K2800" i="9"/>
  <c r="K2801" i="9"/>
  <c r="K2802" i="9"/>
  <c r="K2803" i="9"/>
  <c r="K2804" i="9"/>
  <c r="K2805" i="9"/>
  <c r="K2806" i="9"/>
  <c r="K2807" i="9"/>
  <c r="K2808" i="9"/>
  <c r="K2809" i="9"/>
  <c r="K2810" i="9"/>
  <c r="K2811" i="9"/>
  <c r="K2812" i="9"/>
  <c r="K2813" i="9"/>
  <c r="K2814" i="9"/>
  <c r="K2815" i="9"/>
  <c r="K2816" i="9"/>
  <c r="K2817" i="9"/>
  <c r="K2818" i="9"/>
  <c r="K2819" i="9"/>
  <c r="K2820" i="9"/>
  <c r="K2821" i="9"/>
  <c r="K2822" i="9"/>
  <c r="K2823" i="9"/>
  <c r="K2824" i="9"/>
  <c r="K2825" i="9"/>
  <c r="K2826" i="9"/>
  <c r="K2827" i="9"/>
  <c r="K2828" i="9"/>
  <c r="K2829" i="9"/>
  <c r="K2830" i="9"/>
  <c r="K2831" i="9"/>
  <c r="K2832" i="9"/>
  <c r="K2833" i="9"/>
  <c r="K2834" i="9"/>
  <c r="K2835" i="9"/>
  <c r="K2836" i="9"/>
  <c r="K2837" i="9"/>
  <c r="K2838" i="9"/>
  <c r="K2839" i="9"/>
  <c r="K2840" i="9"/>
  <c r="K2841" i="9"/>
  <c r="K2842" i="9"/>
  <c r="K2843" i="9"/>
  <c r="K2844" i="9"/>
  <c r="K2845" i="9"/>
  <c r="K2846" i="9"/>
  <c r="K2847" i="9"/>
  <c r="K2848" i="9"/>
  <c r="K2849" i="9"/>
  <c r="K2850" i="9"/>
  <c r="K2851" i="9"/>
  <c r="K2852" i="9"/>
  <c r="K2853" i="9"/>
  <c r="K2854" i="9"/>
  <c r="K2855" i="9"/>
  <c r="K2856" i="9"/>
  <c r="K2857" i="9"/>
  <c r="K2858" i="9"/>
  <c r="K2859" i="9"/>
  <c r="K2860" i="9"/>
  <c r="K2861" i="9"/>
  <c r="K2862" i="9"/>
  <c r="K2863" i="9"/>
  <c r="K2864" i="9"/>
  <c r="K2865" i="9"/>
  <c r="K2866" i="9"/>
  <c r="K2867" i="9"/>
  <c r="K2868" i="9"/>
  <c r="K2869" i="9"/>
  <c r="K2870" i="9"/>
  <c r="K2871" i="9"/>
  <c r="K2872" i="9"/>
  <c r="K2873" i="9"/>
  <c r="K2874" i="9"/>
  <c r="K2875" i="9"/>
  <c r="K2876" i="9"/>
  <c r="K2877" i="9"/>
  <c r="K2878" i="9"/>
  <c r="K2879" i="9"/>
  <c r="K2880" i="9"/>
  <c r="K2881" i="9"/>
  <c r="K2882" i="9"/>
  <c r="K2883" i="9"/>
  <c r="K2884" i="9"/>
  <c r="K2885" i="9"/>
  <c r="K2886" i="9"/>
  <c r="K2887" i="9"/>
  <c r="K2888" i="9"/>
  <c r="K2889" i="9"/>
  <c r="K2890" i="9"/>
  <c r="K2891" i="9"/>
  <c r="K2892" i="9"/>
  <c r="K2893" i="9"/>
  <c r="K2894" i="9"/>
  <c r="K2895" i="9"/>
  <c r="K2896" i="9"/>
  <c r="K2897" i="9"/>
  <c r="K2898" i="9"/>
  <c r="K2899" i="9"/>
  <c r="K2900" i="9"/>
  <c r="K2901" i="9"/>
  <c r="K2902" i="9"/>
  <c r="K2903" i="9"/>
  <c r="K2904" i="9"/>
  <c r="K2905" i="9"/>
  <c r="K2906" i="9"/>
  <c r="K2907" i="9"/>
  <c r="K2908" i="9"/>
  <c r="K2909" i="9"/>
  <c r="K2910" i="9"/>
  <c r="K2911" i="9"/>
  <c r="K2912" i="9"/>
  <c r="K2913" i="9"/>
  <c r="K2914" i="9"/>
  <c r="K2915" i="9"/>
  <c r="K2916" i="9"/>
  <c r="K2917" i="9"/>
  <c r="K2918" i="9"/>
  <c r="K2919" i="9"/>
  <c r="K2920" i="9"/>
  <c r="K2921" i="9"/>
  <c r="K2922" i="9"/>
  <c r="K2923" i="9"/>
  <c r="K2924" i="9"/>
  <c r="K2925" i="9"/>
  <c r="K2926" i="9"/>
  <c r="K2927" i="9"/>
  <c r="K2928" i="9"/>
  <c r="K2929" i="9"/>
  <c r="K2930" i="9"/>
  <c r="K2931" i="9"/>
  <c r="K2932" i="9"/>
  <c r="K2933" i="9"/>
  <c r="K2934" i="9"/>
  <c r="K2935" i="9"/>
  <c r="K2936" i="9"/>
  <c r="K2937" i="9"/>
  <c r="K2938" i="9"/>
  <c r="K2939" i="9"/>
  <c r="K2940" i="9"/>
  <c r="K2941" i="9"/>
  <c r="K2942" i="9"/>
  <c r="K2943" i="9"/>
  <c r="K2944" i="9"/>
  <c r="K2945" i="9"/>
  <c r="K2946" i="9"/>
  <c r="K2947" i="9"/>
  <c r="K2948" i="9"/>
  <c r="K2949" i="9"/>
  <c r="K2950" i="9"/>
  <c r="K2951" i="9"/>
  <c r="K2952" i="9"/>
  <c r="K2953" i="9"/>
  <c r="K2954" i="9"/>
  <c r="K2955" i="9"/>
  <c r="K2956" i="9"/>
  <c r="K2957" i="9"/>
  <c r="K2958" i="9"/>
  <c r="K2959" i="9"/>
  <c r="K2960" i="9"/>
  <c r="K2961" i="9"/>
  <c r="K2962" i="9"/>
  <c r="K2963" i="9"/>
  <c r="K2964" i="9"/>
  <c r="K2965" i="9"/>
  <c r="K2966" i="9"/>
  <c r="K2967" i="9"/>
  <c r="K2968" i="9"/>
  <c r="K2969" i="9"/>
  <c r="K2970" i="9"/>
  <c r="K2971" i="9"/>
  <c r="K2972" i="9"/>
  <c r="K2973" i="9"/>
  <c r="K2974" i="9"/>
  <c r="K2975" i="9"/>
  <c r="K2976" i="9"/>
  <c r="K2977" i="9"/>
  <c r="K2978" i="9"/>
  <c r="K2979" i="9"/>
  <c r="K2980" i="9"/>
  <c r="K2981" i="9"/>
  <c r="K2982" i="9"/>
  <c r="K2983" i="9"/>
  <c r="K2984" i="9"/>
  <c r="K2985" i="9"/>
  <c r="K2986" i="9"/>
  <c r="K2987" i="9"/>
  <c r="K2988" i="9"/>
  <c r="K2989" i="9"/>
  <c r="K2990" i="9"/>
  <c r="K2991" i="9"/>
  <c r="K2992" i="9"/>
  <c r="K2993" i="9"/>
  <c r="K2994" i="9"/>
  <c r="K2995" i="9"/>
  <c r="K2996" i="9"/>
  <c r="K2997" i="9"/>
  <c r="K2998" i="9"/>
  <c r="K2999" i="9"/>
  <c r="K3000" i="9"/>
  <c r="K3001" i="9"/>
  <c r="K3002" i="9"/>
  <c r="K3003" i="9"/>
  <c r="K3004" i="9"/>
  <c r="K3005" i="9"/>
  <c r="K3006" i="9"/>
  <c r="K3007" i="9"/>
  <c r="K3008" i="9"/>
  <c r="K3009" i="9"/>
  <c r="K3010" i="9"/>
  <c r="K3011" i="9"/>
  <c r="K3012" i="9"/>
  <c r="K3013" i="9"/>
  <c r="K3014" i="9"/>
  <c r="K3015" i="9"/>
  <c r="K3016" i="9"/>
  <c r="K3017" i="9"/>
  <c r="K3018" i="9"/>
  <c r="K3019" i="9"/>
  <c r="K3020" i="9"/>
  <c r="K3021" i="9"/>
  <c r="K3022" i="9"/>
  <c r="K3023" i="9"/>
  <c r="K3024" i="9"/>
  <c r="K3025" i="9"/>
  <c r="K3026" i="9"/>
  <c r="K3027" i="9"/>
  <c r="K3028" i="9"/>
  <c r="K3029" i="9"/>
  <c r="K3030" i="9"/>
  <c r="K3031" i="9"/>
  <c r="K3032" i="9"/>
  <c r="K3033" i="9"/>
  <c r="K3034" i="9"/>
  <c r="K3035" i="9"/>
  <c r="K3036" i="9"/>
  <c r="K3037" i="9"/>
  <c r="K3038" i="9"/>
  <c r="K3039" i="9"/>
  <c r="K3040" i="9"/>
  <c r="K3041" i="9"/>
  <c r="K3042" i="9"/>
  <c r="K3043" i="9"/>
  <c r="K3044" i="9"/>
  <c r="K3045" i="9"/>
  <c r="K3046" i="9"/>
  <c r="K3047" i="9"/>
  <c r="K3048" i="9"/>
  <c r="K3049" i="9"/>
  <c r="K3050" i="9"/>
  <c r="K3051" i="9"/>
  <c r="K3052" i="9"/>
  <c r="K3053" i="9"/>
  <c r="K3054" i="9"/>
  <c r="K3055" i="9"/>
  <c r="K3056" i="9"/>
  <c r="K3057" i="9"/>
  <c r="K3058" i="9"/>
  <c r="K3059" i="9"/>
  <c r="K3060" i="9"/>
  <c r="K3061" i="9"/>
  <c r="K3062" i="9"/>
  <c r="K3063" i="9"/>
  <c r="K3064" i="9"/>
  <c r="K3065" i="9"/>
  <c r="K3066" i="9"/>
  <c r="K3067" i="9"/>
  <c r="K3068" i="9"/>
  <c r="K3069" i="9"/>
  <c r="K3070" i="9"/>
  <c r="K3071" i="9"/>
  <c r="K3072" i="9"/>
  <c r="K3073" i="9"/>
  <c r="K3074" i="9"/>
  <c r="K3075" i="9"/>
  <c r="K3076" i="9"/>
  <c r="K3077" i="9"/>
  <c r="K3078" i="9"/>
  <c r="K3079" i="9"/>
  <c r="K3080" i="9"/>
  <c r="K3081" i="9"/>
  <c r="K3082" i="9"/>
  <c r="K3083" i="9"/>
  <c r="K3084" i="9"/>
  <c r="K3085" i="9"/>
  <c r="K3086" i="9"/>
  <c r="K3087" i="9"/>
  <c r="K3088" i="9"/>
  <c r="K3089" i="9"/>
  <c r="K3090" i="9"/>
  <c r="K3091" i="9"/>
  <c r="K3092" i="9"/>
  <c r="K3093" i="9"/>
  <c r="K3094" i="9"/>
  <c r="K3095" i="9"/>
  <c r="K3096" i="9"/>
  <c r="K3097" i="9"/>
  <c r="K3098" i="9"/>
  <c r="K3099" i="9"/>
  <c r="K3100" i="9"/>
  <c r="K3101" i="9"/>
  <c r="K3102" i="9"/>
  <c r="K3103" i="9"/>
  <c r="K3104" i="9"/>
  <c r="K3105" i="9"/>
  <c r="K3106" i="9"/>
  <c r="K3107" i="9"/>
  <c r="K3108" i="9"/>
  <c r="K3109" i="9"/>
  <c r="K3110" i="9"/>
  <c r="K3111" i="9"/>
  <c r="K3112" i="9"/>
  <c r="K3113" i="9"/>
  <c r="K3114" i="9"/>
  <c r="K3115" i="9"/>
  <c r="K3116" i="9"/>
  <c r="K3117" i="9"/>
  <c r="K3118" i="9"/>
  <c r="K3119" i="9"/>
  <c r="K3120" i="9"/>
  <c r="K3121" i="9"/>
  <c r="K3122" i="9"/>
  <c r="K3123" i="9"/>
  <c r="K3124" i="9"/>
  <c r="K3125" i="9"/>
  <c r="K3126" i="9"/>
  <c r="K3127" i="9"/>
  <c r="K3128" i="9"/>
  <c r="K3129" i="9"/>
  <c r="K3130" i="9"/>
  <c r="K3131" i="9"/>
  <c r="K3132" i="9"/>
  <c r="K3133" i="9"/>
  <c r="K3134" i="9"/>
  <c r="K3135" i="9"/>
  <c r="K3136" i="9"/>
  <c r="K3137" i="9"/>
  <c r="K3138" i="9"/>
  <c r="K3139" i="9"/>
  <c r="K3140" i="9"/>
  <c r="K3141" i="9"/>
  <c r="K3142" i="9"/>
  <c r="K3143" i="9"/>
  <c r="K3144" i="9"/>
  <c r="K3145" i="9"/>
  <c r="K3146" i="9"/>
  <c r="K3147" i="9"/>
  <c r="K3148" i="9"/>
  <c r="K3149" i="9"/>
  <c r="K3150" i="9"/>
  <c r="K3151" i="9"/>
  <c r="K3152" i="9"/>
  <c r="K3153" i="9"/>
  <c r="K3154" i="9"/>
  <c r="K3155" i="9"/>
  <c r="K3156" i="9"/>
  <c r="K3157" i="9"/>
  <c r="K3158" i="9"/>
  <c r="K3159" i="9"/>
  <c r="K3160" i="9"/>
  <c r="K3161" i="9"/>
  <c r="K3162" i="9"/>
  <c r="K3163" i="9"/>
  <c r="K3164" i="9"/>
  <c r="K3165" i="9"/>
  <c r="K3166" i="9"/>
  <c r="K3167" i="9"/>
  <c r="K3168" i="9"/>
  <c r="K3169" i="9"/>
  <c r="K3170" i="9"/>
  <c r="K3171" i="9"/>
  <c r="K3172" i="9"/>
  <c r="K3173" i="9"/>
  <c r="K3174" i="9"/>
  <c r="K3175" i="9"/>
  <c r="K3176" i="9"/>
  <c r="K3177" i="9"/>
  <c r="K3178" i="9"/>
  <c r="K3179" i="9"/>
  <c r="K3180" i="9"/>
  <c r="K3181" i="9"/>
  <c r="K3182" i="9"/>
  <c r="K3183" i="9"/>
  <c r="K3184" i="9"/>
  <c r="K3185" i="9"/>
  <c r="K3186" i="9"/>
  <c r="K3187" i="9"/>
  <c r="K3188" i="9"/>
  <c r="K3189" i="9"/>
  <c r="K3190" i="9"/>
  <c r="K3191" i="9"/>
  <c r="K3192" i="9"/>
  <c r="K3193" i="9"/>
  <c r="K3194" i="9"/>
  <c r="K3195" i="9"/>
  <c r="K3196" i="9"/>
  <c r="K3197" i="9"/>
  <c r="K3198" i="9"/>
  <c r="K3199" i="9"/>
  <c r="K3200" i="9"/>
  <c r="K3201" i="9"/>
  <c r="K3202" i="9"/>
  <c r="K3203" i="9"/>
  <c r="K3204" i="9"/>
  <c r="K3205" i="9"/>
  <c r="K3206" i="9"/>
  <c r="K3207" i="9"/>
  <c r="K3208" i="9"/>
  <c r="K3209" i="9"/>
  <c r="K3210" i="9"/>
  <c r="K3211" i="9"/>
  <c r="K3212" i="9"/>
  <c r="K3213" i="9"/>
  <c r="K3214" i="9"/>
  <c r="K3215" i="9"/>
  <c r="K3216" i="9"/>
  <c r="K3217" i="9"/>
  <c r="K3218" i="9"/>
  <c r="K3219" i="9"/>
  <c r="K3220" i="9"/>
  <c r="K3221" i="9"/>
  <c r="K3222" i="9"/>
  <c r="K3223" i="9"/>
  <c r="K3224" i="9"/>
  <c r="K3225" i="9"/>
  <c r="K3226" i="9"/>
  <c r="K3227" i="9"/>
  <c r="K3228" i="9"/>
  <c r="K3229" i="9"/>
  <c r="K3230" i="9"/>
  <c r="K3231" i="9"/>
  <c r="K3232" i="9"/>
  <c r="K3233" i="9"/>
  <c r="K3234" i="9"/>
  <c r="K3235" i="9"/>
  <c r="K3236" i="9"/>
  <c r="K3237" i="9"/>
  <c r="K3238" i="9"/>
  <c r="K3239" i="9"/>
  <c r="K3240" i="9"/>
  <c r="K3241" i="9"/>
  <c r="K3242" i="9"/>
  <c r="K3243" i="9"/>
  <c r="K3244" i="9"/>
  <c r="K3245" i="9"/>
  <c r="K3246" i="9"/>
  <c r="K3247" i="9"/>
  <c r="K3248" i="9"/>
  <c r="K3249" i="9"/>
  <c r="K3250" i="9"/>
  <c r="K3251" i="9"/>
  <c r="K3252" i="9"/>
  <c r="K3253" i="9"/>
  <c r="K3254" i="9"/>
  <c r="K3255" i="9"/>
  <c r="K3256" i="9"/>
  <c r="K3257" i="9"/>
  <c r="K3258" i="9"/>
  <c r="K3259" i="9"/>
  <c r="K3260" i="9"/>
  <c r="K3261" i="9"/>
  <c r="K3262" i="9"/>
  <c r="K3263" i="9"/>
  <c r="K3264" i="9"/>
  <c r="K3265" i="9"/>
  <c r="K3266" i="9"/>
  <c r="K3267" i="9"/>
  <c r="K3268" i="9"/>
  <c r="K3269" i="9"/>
  <c r="K3270" i="9"/>
  <c r="K3271" i="9"/>
  <c r="K3272" i="9"/>
  <c r="K3273" i="9"/>
  <c r="K3274" i="9"/>
  <c r="K3275" i="9"/>
  <c r="K3276" i="9"/>
  <c r="K3277" i="9"/>
  <c r="K3278" i="9"/>
  <c r="K3279" i="9"/>
  <c r="K3280" i="9"/>
  <c r="K3281" i="9"/>
  <c r="K3282" i="9"/>
  <c r="K3283" i="9"/>
  <c r="K3284" i="9"/>
  <c r="K3285" i="9"/>
  <c r="K3286" i="9"/>
  <c r="K3287" i="9"/>
  <c r="K3288" i="9"/>
  <c r="K3289" i="9"/>
  <c r="K3290" i="9"/>
  <c r="K3291" i="9"/>
  <c r="K3292" i="9"/>
  <c r="K3293" i="9"/>
  <c r="K3294" i="9"/>
  <c r="K3295" i="9"/>
  <c r="K3296" i="9"/>
  <c r="K3297" i="9"/>
  <c r="K3298" i="9"/>
  <c r="K3299" i="9"/>
  <c r="K3300" i="9"/>
  <c r="K3301" i="9"/>
  <c r="K3302" i="9"/>
  <c r="K3303" i="9"/>
  <c r="K3304" i="9"/>
  <c r="K3305" i="9"/>
  <c r="K3306" i="9"/>
  <c r="K3307" i="9"/>
  <c r="K3308" i="9"/>
  <c r="K3309" i="9"/>
  <c r="K3310" i="9"/>
  <c r="K3311" i="9"/>
  <c r="K3312" i="9"/>
  <c r="K3313" i="9"/>
  <c r="K3314" i="9"/>
  <c r="K3315" i="9"/>
  <c r="K3316" i="9"/>
  <c r="K3317" i="9"/>
  <c r="K3318" i="9"/>
  <c r="K3319" i="9"/>
  <c r="K3320" i="9"/>
  <c r="K3321" i="9"/>
  <c r="K3322" i="9"/>
  <c r="K3323" i="9"/>
  <c r="K3324" i="9"/>
  <c r="K3325" i="9"/>
  <c r="K3326" i="9"/>
  <c r="K3327" i="9"/>
  <c r="K3328" i="9"/>
  <c r="K3329" i="9"/>
  <c r="K3330" i="9"/>
  <c r="K3331" i="9"/>
  <c r="K3332" i="9"/>
  <c r="K3333" i="9"/>
  <c r="K3334" i="9"/>
  <c r="K3335" i="9"/>
  <c r="K3336" i="9"/>
  <c r="K3337" i="9"/>
  <c r="K3338" i="9"/>
  <c r="K3339" i="9"/>
  <c r="K3340" i="9"/>
  <c r="K3341" i="9"/>
  <c r="K3342" i="9"/>
  <c r="K3343" i="9"/>
  <c r="K3344" i="9"/>
  <c r="K3345" i="9"/>
  <c r="K3346" i="9"/>
  <c r="K3347" i="9"/>
  <c r="K3348" i="9"/>
  <c r="K3349" i="9"/>
  <c r="K3350" i="9"/>
  <c r="K3351" i="9"/>
  <c r="K3352" i="9"/>
  <c r="K3353" i="9"/>
  <c r="K3354" i="9"/>
  <c r="K3355" i="9"/>
  <c r="K3356" i="9"/>
  <c r="K3357" i="9"/>
  <c r="K3358" i="9"/>
  <c r="K3359" i="9"/>
  <c r="K3360" i="9"/>
  <c r="K3361" i="9"/>
  <c r="K3362" i="9"/>
  <c r="K3363" i="9"/>
  <c r="K3364" i="9"/>
  <c r="K3365" i="9"/>
  <c r="K3366" i="9"/>
  <c r="K3367" i="9"/>
  <c r="K3368" i="9"/>
  <c r="K3369" i="9"/>
  <c r="K3370" i="9"/>
  <c r="K3371" i="9"/>
  <c r="K3372" i="9"/>
  <c r="K3373" i="9"/>
  <c r="K3374" i="9"/>
  <c r="K3375" i="9"/>
  <c r="K3376" i="9"/>
  <c r="K3377" i="9"/>
  <c r="K3378" i="9"/>
  <c r="K3379" i="9"/>
  <c r="K3380" i="9"/>
  <c r="K3381" i="9"/>
  <c r="K3382" i="9"/>
  <c r="K3383" i="9"/>
  <c r="K3384" i="9"/>
  <c r="K3385" i="9"/>
  <c r="K3386" i="9"/>
  <c r="K3387" i="9"/>
  <c r="K3388" i="9"/>
  <c r="K3389" i="9"/>
  <c r="K3390" i="9"/>
  <c r="K3391" i="9"/>
  <c r="K3392" i="9"/>
  <c r="K3393" i="9"/>
  <c r="K3394" i="9"/>
  <c r="K3395" i="9"/>
  <c r="K3396" i="9"/>
  <c r="K3397" i="9"/>
  <c r="K3398" i="9"/>
  <c r="K3399" i="9"/>
  <c r="K3400" i="9"/>
  <c r="K3401" i="9"/>
  <c r="K3402" i="9"/>
  <c r="K3403" i="9"/>
  <c r="K3404" i="9"/>
  <c r="K3405" i="9"/>
  <c r="K3406" i="9"/>
  <c r="K3407" i="9"/>
  <c r="K3408" i="9"/>
  <c r="K3409" i="9"/>
  <c r="K3410" i="9"/>
  <c r="K3411" i="9"/>
  <c r="K3412" i="9"/>
  <c r="K3413" i="9"/>
  <c r="K3414" i="9"/>
  <c r="K3415" i="9"/>
  <c r="K3416" i="9"/>
  <c r="K3417" i="9"/>
  <c r="K3418" i="9"/>
  <c r="K3419" i="9"/>
  <c r="K3420" i="9"/>
  <c r="K3421" i="9"/>
  <c r="K3422" i="9"/>
  <c r="K3423" i="9"/>
  <c r="K3424" i="9"/>
  <c r="K3425" i="9"/>
  <c r="K3426" i="9"/>
  <c r="K3427" i="9"/>
  <c r="K3428" i="9"/>
  <c r="K3429" i="9"/>
  <c r="K3430" i="9"/>
  <c r="K3431" i="9"/>
  <c r="K3432" i="9"/>
  <c r="K3433" i="9"/>
  <c r="K3434" i="9"/>
  <c r="K3435" i="9"/>
  <c r="K3436" i="9"/>
  <c r="K3437" i="9"/>
  <c r="K3438" i="9"/>
  <c r="K3439" i="9"/>
  <c r="K3440" i="9"/>
  <c r="K3441" i="9"/>
  <c r="K3442" i="9"/>
  <c r="K3443" i="9"/>
  <c r="K3444" i="9"/>
  <c r="K3445" i="9"/>
  <c r="K3446" i="9"/>
  <c r="K3447" i="9"/>
  <c r="K3448" i="9"/>
  <c r="K3449" i="9"/>
  <c r="K3450" i="9"/>
  <c r="K3451" i="9"/>
  <c r="K3452" i="9"/>
  <c r="K3453" i="9"/>
  <c r="K3454" i="9"/>
  <c r="K3455" i="9"/>
  <c r="K3456" i="9"/>
  <c r="K3457" i="9"/>
  <c r="K3458" i="9"/>
  <c r="K3459" i="9"/>
  <c r="K3460" i="9"/>
  <c r="K3461" i="9"/>
  <c r="K3462" i="9"/>
  <c r="K3463" i="9"/>
  <c r="K3464" i="9"/>
  <c r="K3465" i="9"/>
  <c r="K3466" i="9"/>
  <c r="K3467" i="9"/>
  <c r="K3468" i="9"/>
  <c r="K3469" i="9"/>
  <c r="K3470" i="9"/>
  <c r="K3471" i="9"/>
  <c r="K3472" i="9"/>
  <c r="K3473" i="9"/>
  <c r="K3474" i="9"/>
  <c r="K3475" i="9"/>
  <c r="K3476" i="9"/>
  <c r="K3477" i="9"/>
  <c r="K3478" i="9"/>
  <c r="K3479" i="9"/>
  <c r="K3480" i="9"/>
  <c r="K3481" i="9"/>
  <c r="K3482" i="9"/>
  <c r="K3483" i="9"/>
  <c r="K3484" i="9"/>
  <c r="K3485" i="9"/>
  <c r="K3486" i="9"/>
  <c r="K3487" i="9"/>
  <c r="K3488" i="9"/>
  <c r="K3489" i="9"/>
  <c r="K3490" i="9"/>
  <c r="K3491" i="9"/>
  <c r="K3492" i="9"/>
  <c r="K3493" i="9"/>
  <c r="K3494" i="9"/>
  <c r="K3495" i="9"/>
  <c r="K3496" i="9"/>
  <c r="K3497" i="9"/>
  <c r="K3498" i="9"/>
  <c r="K3499" i="9"/>
  <c r="K3500" i="9"/>
  <c r="K3501" i="9"/>
  <c r="K3502" i="9"/>
  <c r="K3503" i="9"/>
  <c r="K3504" i="9"/>
  <c r="K3505" i="9"/>
  <c r="K3506" i="9"/>
  <c r="K3507" i="9"/>
  <c r="K3508" i="9"/>
  <c r="K3509" i="9"/>
  <c r="K3510" i="9"/>
  <c r="K3511" i="9"/>
  <c r="K3512" i="9"/>
  <c r="K3513" i="9"/>
  <c r="K3514" i="9"/>
  <c r="K3515" i="9"/>
  <c r="K3516" i="9"/>
  <c r="K3517" i="9"/>
  <c r="K3518" i="9"/>
  <c r="K3519" i="9"/>
  <c r="K3520" i="9"/>
  <c r="K3521" i="9"/>
  <c r="K3522" i="9"/>
  <c r="K3523" i="9"/>
  <c r="K3524" i="9"/>
  <c r="K3525" i="9"/>
  <c r="K3526" i="9"/>
  <c r="K3527" i="9"/>
  <c r="K3528" i="9"/>
  <c r="K3529" i="9"/>
  <c r="K3530" i="9"/>
  <c r="K3531" i="9"/>
  <c r="K3532" i="9"/>
  <c r="K3533" i="9"/>
  <c r="K3534" i="9"/>
  <c r="K3535" i="9"/>
  <c r="K3536" i="9"/>
  <c r="K3537" i="9"/>
  <c r="K3538" i="9"/>
  <c r="K3539" i="9"/>
  <c r="K3540" i="9"/>
  <c r="K3541" i="9"/>
  <c r="K3542" i="9"/>
  <c r="K3543" i="9"/>
  <c r="K3544" i="9"/>
  <c r="K3545" i="9"/>
  <c r="K3546" i="9"/>
  <c r="K3547" i="9"/>
  <c r="K3548" i="9"/>
  <c r="K3549" i="9"/>
  <c r="K3550" i="9"/>
  <c r="K3551" i="9"/>
  <c r="K3552" i="9"/>
  <c r="K3553" i="9"/>
  <c r="K3554" i="9"/>
  <c r="K3555" i="9"/>
  <c r="K3556" i="9"/>
  <c r="K3557" i="9"/>
  <c r="K3558" i="9"/>
  <c r="K3559" i="9"/>
  <c r="K3560" i="9"/>
  <c r="K3561" i="9"/>
  <c r="K3562" i="9"/>
  <c r="K3563" i="9"/>
  <c r="K3564" i="9"/>
  <c r="K3565" i="9"/>
  <c r="K3566" i="9"/>
  <c r="K3567" i="9"/>
  <c r="K3568" i="9"/>
  <c r="K3569" i="9"/>
  <c r="K3570" i="9"/>
  <c r="K3571" i="9"/>
  <c r="K3572" i="9"/>
  <c r="K3573" i="9"/>
  <c r="K3574" i="9"/>
  <c r="K3575" i="9"/>
  <c r="K3576" i="9"/>
  <c r="K3577" i="9"/>
  <c r="K3578" i="9"/>
  <c r="K3579" i="9"/>
  <c r="K3580" i="9"/>
  <c r="K3581" i="9"/>
  <c r="K3582" i="9"/>
  <c r="K3583" i="9"/>
  <c r="K3584" i="9"/>
  <c r="K3585" i="9"/>
  <c r="K3586" i="9"/>
  <c r="K3587" i="9"/>
  <c r="K3588" i="9"/>
  <c r="K3589" i="9"/>
  <c r="K3590" i="9"/>
  <c r="K3591" i="9"/>
  <c r="K3592" i="9"/>
  <c r="K3593" i="9"/>
  <c r="K3594" i="9"/>
  <c r="K3595" i="9"/>
  <c r="K3596" i="9"/>
  <c r="K3597" i="9"/>
  <c r="K3598" i="9"/>
  <c r="K3599" i="9"/>
  <c r="K3600" i="9"/>
  <c r="K3601" i="9"/>
  <c r="K3602" i="9"/>
  <c r="K3603" i="9"/>
  <c r="K3604" i="9"/>
  <c r="K3605" i="9"/>
  <c r="K3606" i="9"/>
  <c r="K3607" i="9"/>
  <c r="K3608" i="9"/>
  <c r="K3609" i="9"/>
  <c r="K3610" i="9"/>
  <c r="K3611" i="9"/>
  <c r="K3612" i="9"/>
  <c r="K3613" i="9"/>
  <c r="K3614" i="9"/>
  <c r="K3615" i="9"/>
  <c r="K3616" i="9"/>
  <c r="K3617" i="9"/>
  <c r="K3618" i="9"/>
  <c r="K3619" i="9"/>
  <c r="K3620" i="9"/>
  <c r="K3621" i="9"/>
  <c r="K3622" i="9"/>
  <c r="K3623" i="9"/>
  <c r="K3624" i="9"/>
  <c r="K3625" i="9"/>
  <c r="K3626" i="9"/>
  <c r="K3627" i="9"/>
  <c r="K3628" i="9"/>
  <c r="K3629" i="9"/>
  <c r="K3630" i="9"/>
  <c r="K3631" i="9"/>
  <c r="K3632" i="9"/>
  <c r="K3633" i="9"/>
  <c r="K3634" i="9"/>
  <c r="K3635" i="9"/>
  <c r="K3636" i="9"/>
  <c r="K3637" i="9"/>
  <c r="K3638" i="9"/>
  <c r="K3639" i="9"/>
  <c r="K3640" i="9"/>
  <c r="K3641" i="9"/>
  <c r="K3642" i="9"/>
  <c r="K3643" i="9"/>
  <c r="K3644" i="9"/>
  <c r="K3645" i="9"/>
  <c r="K3646" i="9"/>
  <c r="K3647" i="9"/>
  <c r="K3648" i="9"/>
  <c r="K3649" i="9"/>
  <c r="K3650" i="9"/>
  <c r="K3651" i="9"/>
  <c r="K3652" i="9"/>
  <c r="K3653" i="9"/>
  <c r="K3654" i="9"/>
  <c r="K3655" i="9"/>
  <c r="K3656" i="9"/>
  <c r="K3657" i="9"/>
  <c r="K3658" i="9"/>
  <c r="K3659" i="9"/>
  <c r="K3660" i="9"/>
  <c r="K3661" i="9"/>
  <c r="K3662" i="9"/>
  <c r="K3663" i="9"/>
  <c r="K3664" i="9"/>
  <c r="K3665" i="9"/>
  <c r="K3666" i="9"/>
  <c r="K3667" i="9"/>
  <c r="K3668" i="9"/>
  <c r="K3669" i="9"/>
  <c r="K3670" i="9"/>
  <c r="K3671" i="9"/>
  <c r="K3672" i="9"/>
  <c r="K3673" i="9"/>
  <c r="K3674" i="9"/>
  <c r="K3675" i="9"/>
  <c r="K3676" i="9"/>
  <c r="K3677" i="9"/>
  <c r="K3678" i="9"/>
  <c r="K3679" i="9"/>
  <c r="K3680" i="9"/>
  <c r="K3681" i="9"/>
  <c r="K3682" i="9"/>
  <c r="K3683" i="9"/>
  <c r="K3684" i="9"/>
  <c r="K3685" i="9"/>
  <c r="K3686" i="9"/>
  <c r="K3687" i="9"/>
  <c r="K3688" i="9"/>
  <c r="K3689" i="9"/>
  <c r="K3690" i="9"/>
  <c r="K3691" i="9"/>
  <c r="K3692" i="9"/>
  <c r="K3693" i="9"/>
  <c r="K3694" i="9"/>
  <c r="K3695" i="9"/>
  <c r="K3696" i="9"/>
  <c r="K3697" i="9"/>
  <c r="K3698" i="9"/>
  <c r="K3699" i="9"/>
  <c r="K3700" i="9"/>
  <c r="K3701" i="9"/>
  <c r="K3702" i="9"/>
  <c r="K3703" i="9"/>
  <c r="K3704" i="9"/>
  <c r="K3705" i="9"/>
  <c r="K3706" i="9"/>
  <c r="K3707" i="9"/>
  <c r="K3708" i="9"/>
  <c r="K3709" i="9"/>
  <c r="K3710" i="9"/>
  <c r="K3711" i="9"/>
  <c r="K3712" i="9"/>
  <c r="K3713" i="9"/>
  <c r="K3714" i="9"/>
  <c r="K3715" i="9"/>
  <c r="K3716" i="9"/>
  <c r="K3717" i="9"/>
  <c r="K3718" i="9"/>
  <c r="K3719" i="9"/>
  <c r="K3720" i="9"/>
  <c r="K3721" i="9"/>
  <c r="K3722" i="9"/>
  <c r="K3723" i="9"/>
  <c r="K3724" i="9"/>
  <c r="K3725" i="9"/>
  <c r="K3726" i="9"/>
  <c r="K3727" i="9"/>
  <c r="K3728" i="9"/>
  <c r="K3729" i="9"/>
  <c r="K3730" i="9"/>
  <c r="K3731" i="9"/>
  <c r="K3732" i="9"/>
  <c r="K3733" i="9"/>
  <c r="K3734" i="9"/>
  <c r="K3735" i="9"/>
  <c r="K3736" i="9"/>
  <c r="K3737" i="9"/>
  <c r="K3738" i="9"/>
  <c r="K3739" i="9"/>
  <c r="K3740" i="9"/>
  <c r="K3741" i="9"/>
  <c r="K3742" i="9"/>
  <c r="K3743" i="9"/>
  <c r="K3744" i="9"/>
  <c r="K3745" i="9"/>
  <c r="K3746" i="9"/>
  <c r="K3747" i="9"/>
  <c r="K3748" i="9"/>
  <c r="K3749" i="9"/>
  <c r="K3750" i="9"/>
  <c r="K3751" i="9"/>
  <c r="K3752" i="9"/>
  <c r="K3753" i="9"/>
  <c r="K3754" i="9"/>
  <c r="K3755" i="9"/>
  <c r="K3756" i="9"/>
  <c r="K3757" i="9"/>
  <c r="K3758" i="9"/>
  <c r="K3759" i="9"/>
  <c r="K3760" i="9"/>
  <c r="K3761" i="9"/>
  <c r="K3762" i="9"/>
  <c r="K3763" i="9"/>
  <c r="K3764" i="9"/>
  <c r="K3765" i="9"/>
  <c r="K3766" i="9"/>
  <c r="K3767" i="9"/>
  <c r="K3768" i="9"/>
  <c r="K3769" i="9"/>
  <c r="K3770" i="9"/>
  <c r="K3771" i="9"/>
  <c r="K3772" i="9"/>
  <c r="K3773" i="9"/>
  <c r="K3774" i="9"/>
  <c r="K3775" i="9"/>
  <c r="K3776" i="9"/>
  <c r="K3777" i="9"/>
  <c r="K3778" i="9"/>
  <c r="K3779" i="9"/>
  <c r="K3780" i="9"/>
  <c r="K3781" i="9"/>
  <c r="K3782" i="9"/>
  <c r="K3783" i="9"/>
  <c r="K3784" i="9"/>
  <c r="K3785" i="9"/>
  <c r="K3786" i="9"/>
  <c r="K3787" i="9"/>
  <c r="K3788" i="9"/>
  <c r="K3789" i="9"/>
  <c r="K3790" i="9"/>
  <c r="K3791" i="9"/>
  <c r="K3792" i="9"/>
  <c r="K3793" i="9"/>
  <c r="K3794" i="9"/>
  <c r="K3795" i="9"/>
  <c r="K3796" i="9"/>
  <c r="K3797" i="9"/>
  <c r="K3798" i="9"/>
  <c r="K3799" i="9"/>
  <c r="K3800" i="9"/>
  <c r="K3801" i="9"/>
  <c r="K3802" i="9"/>
  <c r="K3803" i="9"/>
  <c r="K3804" i="9"/>
  <c r="K3805" i="9"/>
  <c r="K3806" i="9"/>
  <c r="K3807" i="9"/>
  <c r="K3808" i="9"/>
  <c r="K3809" i="9"/>
  <c r="K3810" i="9"/>
  <c r="K3811" i="9"/>
  <c r="K3812" i="9"/>
  <c r="K3813" i="9"/>
  <c r="K3814" i="9"/>
  <c r="K3815" i="9"/>
  <c r="K3816" i="9"/>
  <c r="K3817" i="9"/>
  <c r="K3818" i="9"/>
  <c r="K3819" i="9"/>
  <c r="K3820" i="9"/>
  <c r="K3821" i="9"/>
  <c r="K3822" i="9"/>
  <c r="K3823" i="9"/>
  <c r="K3824" i="9"/>
  <c r="K3825" i="9"/>
  <c r="K3826" i="9"/>
  <c r="K3827" i="9"/>
  <c r="K3828" i="9"/>
  <c r="K3829" i="9"/>
  <c r="K3830" i="9"/>
  <c r="K3831" i="9"/>
  <c r="K3832" i="9"/>
  <c r="K3833" i="9"/>
  <c r="K3834" i="9"/>
  <c r="K3835" i="9"/>
  <c r="K3836" i="9"/>
  <c r="K3837" i="9"/>
  <c r="K3838" i="9"/>
  <c r="K3839" i="9"/>
  <c r="K3840" i="9"/>
  <c r="K3841" i="9"/>
  <c r="K3842" i="9"/>
  <c r="K3843" i="9"/>
  <c r="K3844" i="9"/>
  <c r="K3845" i="9"/>
  <c r="K3846" i="9"/>
  <c r="K3847" i="9"/>
  <c r="K3848" i="9"/>
  <c r="K3849" i="9"/>
  <c r="K3850" i="9"/>
  <c r="K3851" i="9"/>
  <c r="K3852" i="9"/>
  <c r="K3853" i="9"/>
  <c r="K3854" i="9"/>
  <c r="K3855" i="9"/>
  <c r="K3856" i="9"/>
  <c r="K3857" i="9"/>
  <c r="K3858" i="9"/>
  <c r="K3859" i="9"/>
  <c r="K3860" i="9"/>
  <c r="K3861" i="9"/>
  <c r="K3862" i="9"/>
  <c r="K3863" i="9"/>
  <c r="K3864" i="9"/>
  <c r="K3865" i="9"/>
  <c r="K3866" i="9"/>
  <c r="K3867" i="9"/>
  <c r="K3868" i="9"/>
  <c r="K3869" i="9"/>
  <c r="K3870" i="9"/>
  <c r="K3871" i="9"/>
  <c r="K3872" i="9"/>
  <c r="K3873" i="9"/>
  <c r="K3874" i="9"/>
  <c r="K3875" i="9"/>
  <c r="K3876" i="9"/>
  <c r="K3877" i="9"/>
  <c r="K3878" i="9"/>
  <c r="K3879" i="9"/>
  <c r="K3880" i="9"/>
  <c r="K3881" i="9"/>
  <c r="K3882" i="9"/>
  <c r="K3883" i="9"/>
  <c r="K3884" i="9"/>
  <c r="K3885" i="9"/>
  <c r="K3886" i="9"/>
  <c r="K3887" i="9"/>
  <c r="K3888" i="9"/>
  <c r="K3889" i="9"/>
  <c r="K3890" i="9"/>
  <c r="K3891" i="9"/>
  <c r="K3892" i="9"/>
  <c r="K3893" i="9"/>
  <c r="K3894" i="9"/>
  <c r="K3895" i="9"/>
  <c r="K3896" i="9"/>
  <c r="K3897" i="9"/>
  <c r="K3898" i="9"/>
  <c r="K3899" i="9"/>
  <c r="K3900" i="9"/>
  <c r="K3901" i="9"/>
  <c r="K3902" i="9"/>
  <c r="K3903" i="9"/>
  <c r="K3904" i="9"/>
  <c r="K3905" i="9"/>
  <c r="K3906" i="9"/>
  <c r="K3907" i="9"/>
  <c r="K3908" i="9"/>
  <c r="K3909" i="9"/>
  <c r="K3910" i="9"/>
  <c r="K3911" i="9"/>
  <c r="K3912" i="9"/>
  <c r="K3913" i="9"/>
  <c r="K3914" i="9"/>
  <c r="K3915" i="9"/>
  <c r="K3916" i="9"/>
  <c r="K3917" i="9"/>
  <c r="K3918" i="9"/>
  <c r="K3919" i="9"/>
  <c r="K3920" i="9"/>
  <c r="K3921" i="9"/>
  <c r="K3922" i="9"/>
  <c r="K3923" i="9"/>
  <c r="K3924" i="9"/>
  <c r="K3925" i="9"/>
  <c r="K3926" i="9"/>
  <c r="K3927" i="9"/>
  <c r="K3928" i="9"/>
  <c r="K3929" i="9"/>
  <c r="K3930" i="9"/>
  <c r="K3931" i="9"/>
  <c r="K3932" i="9"/>
  <c r="K3933" i="9"/>
  <c r="K3934" i="9"/>
  <c r="K3935" i="9"/>
  <c r="K3936" i="9"/>
  <c r="K3937" i="9"/>
  <c r="K3938" i="9"/>
  <c r="K3939" i="9"/>
  <c r="K3940" i="9"/>
  <c r="K3941" i="9"/>
  <c r="K3942" i="9"/>
  <c r="K3943" i="9"/>
  <c r="K3944" i="9"/>
  <c r="K3945" i="9"/>
  <c r="K3946" i="9"/>
  <c r="K3947" i="9"/>
  <c r="K3948" i="9"/>
  <c r="K3949" i="9"/>
  <c r="K3950" i="9"/>
  <c r="K3951" i="9"/>
  <c r="K3952" i="9"/>
  <c r="K3953" i="9"/>
  <c r="K3954" i="9"/>
  <c r="K3955" i="9"/>
  <c r="K3956" i="9"/>
  <c r="K3957" i="9"/>
  <c r="K3958" i="9"/>
  <c r="K3959" i="9"/>
  <c r="K3960" i="9"/>
  <c r="K3961" i="9"/>
  <c r="K3962" i="9"/>
  <c r="K3963" i="9"/>
  <c r="K3964" i="9"/>
  <c r="K3965" i="9"/>
  <c r="K3966" i="9"/>
  <c r="K3967" i="9"/>
  <c r="K3968" i="9"/>
  <c r="K3969" i="9"/>
  <c r="K3970" i="9"/>
  <c r="K3971" i="9"/>
  <c r="K3972" i="9"/>
  <c r="K3973" i="9"/>
  <c r="K3974" i="9"/>
  <c r="K3975" i="9"/>
  <c r="K3976" i="9"/>
  <c r="K3977" i="9"/>
  <c r="K3978" i="9"/>
  <c r="K3979" i="9"/>
  <c r="K3980" i="9"/>
  <c r="K3981" i="9"/>
  <c r="K3982" i="9"/>
  <c r="K3983" i="9"/>
  <c r="K3984" i="9"/>
  <c r="K3985" i="9"/>
  <c r="K3986" i="9"/>
  <c r="K3987" i="9"/>
  <c r="K3988" i="9"/>
  <c r="K3989" i="9"/>
  <c r="K3990" i="9"/>
  <c r="K3991" i="9"/>
  <c r="K3992" i="9"/>
  <c r="K3993" i="9"/>
  <c r="K3994" i="9"/>
  <c r="K3995" i="9"/>
  <c r="K3996" i="9"/>
  <c r="K3997" i="9"/>
  <c r="K3998" i="9"/>
  <c r="K3999" i="9"/>
  <c r="K4000" i="9"/>
  <c r="K4001" i="9"/>
  <c r="K4002" i="9"/>
  <c r="K4003" i="9"/>
  <c r="K4004" i="9"/>
  <c r="K4005" i="9"/>
  <c r="K4006" i="9"/>
  <c r="K4007" i="9"/>
  <c r="K4008" i="9"/>
  <c r="K4009" i="9"/>
  <c r="K4010" i="9"/>
  <c r="K4011" i="9"/>
  <c r="K4012" i="9"/>
  <c r="K4013" i="9"/>
  <c r="K4014" i="9"/>
  <c r="K4015" i="9"/>
  <c r="K4016" i="9"/>
  <c r="K4017" i="9"/>
  <c r="K4018" i="9"/>
  <c r="K4019" i="9"/>
  <c r="K4020" i="9"/>
  <c r="K4021" i="9"/>
  <c r="K4022" i="9"/>
  <c r="K4023" i="9"/>
  <c r="K4024" i="9"/>
  <c r="K4025" i="9"/>
  <c r="K4026" i="9"/>
  <c r="K4027" i="9"/>
  <c r="K4028" i="9"/>
  <c r="K4029" i="9"/>
  <c r="K4030" i="9"/>
  <c r="K4031" i="9"/>
  <c r="K4032" i="9"/>
  <c r="K4033" i="9"/>
  <c r="K4034" i="9"/>
  <c r="K4035" i="9"/>
  <c r="K4036" i="9"/>
  <c r="K4037" i="9"/>
  <c r="K4038" i="9"/>
  <c r="K4039" i="9"/>
  <c r="K4040" i="9"/>
  <c r="K4041" i="9"/>
  <c r="K4042" i="9"/>
  <c r="K4043" i="9"/>
  <c r="K4044" i="9"/>
  <c r="K4045" i="9"/>
  <c r="K4046" i="9"/>
  <c r="K4047" i="9"/>
  <c r="K4048" i="9"/>
  <c r="K4049" i="9"/>
  <c r="K4050" i="9"/>
  <c r="K4051" i="9"/>
  <c r="K4052" i="9"/>
  <c r="K4053" i="9"/>
  <c r="K4054" i="9"/>
  <c r="K4055" i="9"/>
  <c r="K4056" i="9"/>
  <c r="K4057" i="9"/>
  <c r="K4058" i="9"/>
  <c r="K4059" i="9"/>
  <c r="K4060" i="9"/>
  <c r="K4061" i="9"/>
  <c r="K4062" i="9"/>
  <c r="K4063" i="9"/>
  <c r="K4064" i="9"/>
  <c r="K4065" i="9"/>
  <c r="K4066" i="9"/>
  <c r="K4067" i="9"/>
  <c r="K4068" i="9"/>
  <c r="K4069" i="9"/>
  <c r="K4070" i="9"/>
  <c r="K4071" i="9"/>
  <c r="K4072" i="9"/>
  <c r="K4073" i="9"/>
  <c r="K4074" i="9"/>
  <c r="K4075" i="9"/>
  <c r="K4076" i="9"/>
  <c r="K4077" i="9"/>
  <c r="K4078" i="9"/>
  <c r="K4079" i="9"/>
  <c r="K4080" i="9"/>
  <c r="K4081" i="9"/>
  <c r="K4082" i="9"/>
  <c r="K4083" i="9"/>
  <c r="K4084" i="9"/>
  <c r="K4085" i="9"/>
  <c r="K4086" i="9"/>
  <c r="K4087" i="9"/>
  <c r="K4088" i="9"/>
  <c r="K4089" i="9"/>
  <c r="K4090" i="9"/>
  <c r="K4091" i="9"/>
  <c r="K4092" i="9"/>
  <c r="K4093" i="9"/>
  <c r="K4094" i="9"/>
  <c r="K4095" i="9"/>
  <c r="K4096" i="9"/>
  <c r="K4097" i="9"/>
  <c r="K4098" i="9"/>
  <c r="K4099" i="9"/>
  <c r="K4100" i="9"/>
  <c r="K4101" i="9"/>
  <c r="K4102" i="9"/>
  <c r="K4103" i="9"/>
  <c r="K4104" i="9"/>
  <c r="K4105" i="9"/>
  <c r="K4106" i="9"/>
  <c r="K4107" i="9"/>
  <c r="K4108" i="9"/>
  <c r="K4109" i="9"/>
  <c r="K4110" i="9"/>
  <c r="K4111" i="9"/>
  <c r="K4112" i="9"/>
  <c r="K4113" i="9"/>
  <c r="K4114" i="9"/>
  <c r="K4115" i="9"/>
  <c r="K4116" i="9"/>
  <c r="K4117" i="9"/>
  <c r="K4118" i="9"/>
  <c r="K4119" i="9"/>
  <c r="K4120" i="9"/>
  <c r="K4121" i="9"/>
  <c r="K4122" i="9"/>
  <c r="K4123" i="9"/>
  <c r="K4124" i="9"/>
  <c r="K4125" i="9"/>
  <c r="K4126" i="9"/>
  <c r="K4127" i="9"/>
  <c r="K4128" i="9"/>
  <c r="K4129" i="9"/>
  <c r="K4130" i="9"/>
  <c r="K4131" i="9"/>
  <c r="K4132" i="9"/>
  <c r="K4133" i="9"/>
  <c r="K4134" i="9"/>
  <c r="K4135" i="9"/>
  <c r="K4136" i="9"/>
  <c r="K4137" i="9"/>
  <c r="K4138" i="9"/>
  <c r="K4139" i="9"/>
  <c r="K4140" i="9"/>
  <c r="K4141" i="9"/>
  <c r="K4142" i="9"/>
  <c r="K4143" i="9"/>
  <c r="K4144" i="9"/>
  <c r="K4145" i="9"/>
  <c r="K4146" i="9"/>
  <c r="K4147" i="9"/>
  <c r="K4148" i="9"/>
  <c r="K4149" i="9"/>
  <c r="K4150" i="9"/>
  <c r="K4151" i="9"/>
  <c r="K4152" i="9"/>
  <c r="K4153" i="9"/>
  <c r="K4154" i="9"/>
  <c r="K4155" i="9"/>
  <c r="K4156" i="9"/>
  <c r="K4157" i="9"/>
  <c r="K4158" i="9"/>
  <c r="K4159" i="9"/>
  <c r="K4160" i="9"/>
  <c r="K4161" i="9"/>
  <c r="K4162" i="9"/>
  <c r="K4163" i="9"/>
  <c r="K4164" i="9"/>
  <c r="K4165" i="9"/>
  <c r="K4166" i="9"/>
  <c r="K4167" i="9"/>
  <c r="K4168" i="9"/>
  <c r="K4169" i="9"/>
  <c r="K4170" i="9"/>
  <c r="K4171" i="9"/>
  <c r="K4172" i="9"/>
  <c r="K4173" i="9"/>
  <c r="K4174" i="9"/>
  <c r="K4175" i="9"/>
  <c r="K4176" i="9"/>
  <c r="K4177" i="9"/>
  <c r="K4178" i="9"/>
  <c r="K4179" i="9"/>
  <c r="K4180" i="9"/>
  <c r="K4181" i="9"/>
  <c r="K4182" i="9"/>
  <c r="K4183" i="9"/>
  <c r="K4184" i="9"/>
  <c r="K4185" i="9"/>
  <c r="K4186" i="9"/>
  <c r="K4187" i="9"/>
  <c r="K4188" i="9"/>
  <c r="K4189" i="9"/>
  <c r="K4190" i="9"/>
  <c r="K4191" i="9"/>
  <c r="K4192" i="9"/>
  <c r="K4193" i="9"/>
  <c r="K4194" i="9"/>
  <c r="K4195" i="9"/>
  <c r="K4196" i="9"/>
  <c r="K4197" i="9"/>
  <c r="K4198" i="9"/>
  <c r="K4199" i="9"/>
  <c r="K4200" i="9"/>
  <c r="K4201" i="9"/>
  <c r="K4202" i="9"/>
  <c r="K4203" i="9"/>
  <c r="K4204" i="9"/>
  <c r="K4205" i="9"/>
  <c r="K4206" i="9"/>
  <c r="K4207" i="9"/>
  <c r="K4208" i="9"/>
  <c r="K4209" i="9"/>
  <c r="K4210" i="9"/>
  <c r="K4211" i="9"/>
  <c r="K4212" i="9"/>
  <c r="K4213" i="9"/>
  <c r="K4214" i="9"/>
  <c r="K4215" i="9"/>
  <c r="K4216" i="9"/>
  <c r="K4217" i="9"/>
  <c r="K4218" i="9"/>
  <c r="K4219" i="9"/>
  <c r="K4220" i="9"/>
  <c r="K4221" i="9"/>
  <c r="K4222" i="9"/>
  <c r="K4223" i="9"/>
  <c r="K4224" i="9"/>
  <c r="K4225" i="9"/>
  <c r="K4226" i="9"/>
  <c r="K4227" i="9"/>
  <c r="K4228" i="9"/>
  <c r="K4229" i="9"/>
  <c r="K4230" i="9"/>
  <c r="K4231" i="9"/>
  <c r="K4232" i="9"/>
  <c r="K4233" i="9"/>
  <c r="K4234" i="9"/>
  <c r="K4235" i="9"/>
  <c r="K4236" i="9"/>
  <c r="K4237" i="9"/>
  <c r="K4238" i="9"/>
  <c r="K4239" i="9"/>
  <c r="K4240" i="9"/>
  <c r="K4241" i="9"/>
  <c r="K4242" i="9"/>
  <c r="K4243" i="9"/>
  <c r="K4244" i="9"/>
  <c r="K4245" i="9"/>
  <c r="K4246" i="9"/>
  <c r="K4247" i="9"/>
  <c r="K4248" i="9"/>
  <c r="K4249" i="9"/>
  <c r="K4250" i="9"/>
  <c r="K4251" i="9"/>
  <c r="K4252" i="9"/>
  <c r="K4253" i="9"/>
  <c r="K4254" i="9"/>
  <c r="K4255" i="9"/>
  <c r="K4256" i="9"/>
  <c r="K4257" i="9"/>
  <c r="K4258" i="9"/>
  <c r="K4259" i="9"/>
  <c r="K4260" i="9"/>
  <c r="K4261" i="9"/>
  <c r="K4262" i="9"/>
  <c r="K4263" i="9"/>
  <c r="K4264" i="9"/>
  <c r="K4265" i="9"/>
  <c r="K4266" i="9"/>
  <c r="K4267" i="9"/>
  <c r="K4268" i="9"/>
  <c r="K4269" i="9"/>
  <c r="K4270" i="9"/>
  <c r="K4271" i="9"/>
  <c r="K4272" i="9"/>
  <c r="K4273" i="9"/>
  <c r="K4274" i="9"/>
  <c r="K4275" i="9"/>
  <c r="K4276" i="9"/>
  <c r="K4277" i="9"/>
  <c r="K4278" i="9"/>
  <c r="K4279" i="9"/>
  <c r="K4280" i="9"/>
  <c r="K4281" i="9"/>
  <c r="K4282" i="9"/>
  <c r="K4283" i="9"/>
  <c r="K4284" i="9"/>
  <c r="K4285" i="9"/>
  <c r="K4286" i="9"/>
  <c r="K4287" i="9"/>
  <c r="K4288" i="9"/>
  <c r="K4289" i="9"/>
  <c r="K4290" i="9"/>
  <c r="K4291" i="9"/>
  <c r="K4292" i="9"/>
  <c r="K4293" i="9"/>
  <c r="K4294" i="9"/>
  <c r="K4295" i="9"/>
  <c r="K4296" i="9"/>
  <c r="K4297" i="9"/>
  <c r="K4298" i="9"/>
  <c r="K4299" i="9"/>
  <c r="K4300" i="9"/>
  <c r="K4301" i="9"/>
  <c r="K4302" i="9"/>
  <c r="K4303" i="9"/>
  <c r="K4304" i="9"/>
  <c r="K4305" i="9"/>
  <c r="K4306" i="9"/>
  <c r="K4307" i="9"/>
  <c r="K4308" i="9"/>
  <c r="K4309" i="9"/>
  <c r="K4310" i="9"/>
  <c r="K4311" i="9"/>
  <c r="K4312" i="9"/>
  <c r="K4313" i="9"/>
  <c r="K4314" i="9"/>
  <c r="K4315" i="9"/>
  <c r="K4316" i="9"/>
  <c r="K4317" i="9"/>
  <c r="K4318" i="9"/>
  <c r="K4319" i="9"/>
  <c r="K4320" i="9"/>
  <c r="K4321" i="9"/>
  <c r="K4322" i="9"/>
  <c r="K4323" i="9"/>
  <c r="K4324" i="9"/>
  <c r="K4325" i="9"/>
  <c r="K4326" i="9"/>
  <c r="K4327" i="9"/>
  <c r="K4328" i="9"/>
  <c r="K4329" i="9"/>
  <c r="K4330" i="9"/>
  <c r="K4331" i="9"/>
  <c r="K4332" i="9"/>
  <c r="K4333" i="9"/>
  <c r="K4334" i="9"/>
  <c r="K4335" i="9"/>
  <c r="K4336" i="9"/>
  <c r="K4337" i="9"/>
  <c r="K4338" i="9"/>
  <c r="K4339" i="9"/>
  <c r="K4340" i="9"/>
  <c r="K4341" i="9"/>
  <c r="K4342" i="9"/>
  <c r="K4343" i="9"/>
  <c r="K4344" i="9"/>
  <c r="K4345" i="9"/>
  <c r="K4346" i="9"/>
  <c r="K4347" i="9"/>
  <c r="K4348" i="9"/>
  <c r="K4349" i="9"/>
  <c r="K4350" i="9"/>
  <c r="K4351" i="9"/>
  <c r="K4352" i="9"/>
  <c r="K4353" i="9"/>
  <c r="K4354" i="9"/>
  <c r="K4355" i="9"/>
  <c r="K4356" i="9"/>
  <c r="K4357" i="9"/>
  <c r="K4358" i="9"/>
  <c r="K4359" i="9"/>
  <c r="K4360" i="9"/>
  <c r="K4361" i="9"/>
  <c r="K4362" i="9"/>
  <c r="K4363" i="9"/>
  <c r="K4364" i="9"/>
  <c r="K4365" i="9"/>
  <c r="K4366" i="9"/>
  <c r="K4367" i="9"/>
  <c r="K4368" i="9"/>
  <c r="K4369" i="9"/>
  <c r="K4370" i="9"/>
  <c r="K4371" i="9"/>
  <c r="K4372" i="9"/>
  <c r="K4373" i="9"/>
  <c r="K4374" i="9"/>
  <c r="K4375" i="9"/>
  <c r="K4376" i="9"/>
  <c r="K4377" i="9"/>
  <c r="K4378" i="9"/>
  <c r="K4379" i="9"/>
  <c r="K4380" i="9"/>
  <c r="K4381" i="9"/>
  <c r="K4382" i="9"/>
  <c r="K4383" i="9"/>
  <c r="K4384" i="9"/>
  <c r="K4385" i="9"/>
  <c r="K4386" i="9"/>
  <c r="K4387" i="9"/>
  <c r="K4388" i="9"/>
  <c r="K4389" i="9"/>
  <c r="K4390" i="9"/>
  <c r="K4391" i="9"/>
  <c r="K4392" i="9"/>
  <c r="K4393" i="9"/>
  <c r="K4394" i="9"/>
  <c r="K4395" i="9"/>
  <c r="K4396" i="9"/>
  <c r="K4397" i="9"/>
  <c r="K4398" i="9"/>
  <c r="K4399" i="9"/>
  <c r="K4400" i="9"/>
  <c r="K4401" i="9"/>
  <c r="K4402" i="9"/>
  <c r="K4403" i="9"/>
  <c r="K4404" i="9"/>
  <c r="K4405" i="9"/>
  <c r="K4406" i="9"/>
  <c r="K4407" i="9"/>
  <c r="K4408" i="9"/>
  <c r="K4409" i="9"/>
  <c r="K4410" i="9"/>
  <c r="K4411" i="9"/>
  <c r="K4412" i="9"/>
  <c r="K4413" i="9"/>
  <c r="K4414" i="9"/>
  <c r="K4415" i="9"/>
  <c r="K4416" i="9"/>
  <c r="K4417" i="9"/>
  <c r="K4418" i="9"/>
  <c r="K4419" i="9"/>
  <c r="K4420" i="9"/>
  <c r="K4421" i="9"/>
  <c r="K4422" i="9"/>
  <c r="K4423" i="9"/>
  <c r="K4424" i="9"/>
  <c r="K4425" i="9"/>
  <c r="K4426" i="9"/>
  <c r="K4427" i="9"/>
  <c r="K4428" i="9"/>
  <c r="K4429" i="9"/>
  <c r="K4430" i="9"/>
  <c r="K4431" i="9"/>
  <c r="K4432" i="9"/>
  <c r="K4433" i="9"/>
  <c r="K4434" i="9"/>
  <c r="K4435" i="9"/>
  <c r="K4436" i="9"/>
  <c r="K4437" i="9"/>
  <c r="K4438" i="9"/>
  <c r="K4439" i="9"/>
  <c r="K4440" i="9"/>
  <c r="K4441" i="9"/>
  <c r="K4442" i="9"/>
  <c r="K4443" i="9"/>
  <c r="K4444" i="9"/>
  <c r="K4445" i="9"/>
  <c r="K4446" i="9"/>
  <c r="K4447" i="9"/>
  <c r="K4448" i="9"/>
  <c r="K4449" i="9"/>
  <c r="K4450" i="9"/>
  <c r="K4451" i="9"/>
  <c r="K4452" i="9"/>
  <c r="K4453" i="9"/>
  <c r="K4454" i="9"/>
  <c r="K4455" i="9"/>
  <c r="K4456" i="9"/>
  <c r="K4457" i="9"/>
  <c r="K4458" i="9"/>
  <c r="K4459" i="9"/>
  <c r="K4460" i="9"/>
  <c r="K4461" i="9"/>
  <c r="K4462" i="9"/>
  <c r="K4463" i="9"/>
  <c r="K4464" i="9"/>
  <c r="K4465" i="9"/>
  <c r="K4466" i="9"/>
  <c r="K4467" i="9"/>
  <c r="K4468" i="9"/>
  <c r="K4469" i="9"/>
  <c r="K4470" i="9"/>
  <c r="K4471" i="9"/>
  <c r="K4472" i="9"/>
  <c r="K4473" i="9"/>
  <c r="K4474" i="9"/>
  <c r="K4475" i="9"/>
  <c r="K4476" i="9"/>
  <c r="K4477" i="9"/>
  <c r="K4478" i="9"/>
  <c r="K4479" i="9"/>
  <c r="K4480" i="9"/>
  <c r="K4481" i="9"/>
  <c r="K4482" i="9"/>
  <c r="K4483" i="9"/>
  <c r="K4484" i="9"/>
  <c r="K4485" i="9"/>
  <c r="K4486" i="9"/>
  <c r="K4487" i="9"/>
  <c r="K4488" i="9"/>
  <c r="K4489" i="9"/>
  <c r="K4490" i="9"/>
  <c r="K4491" i="9"/>
  <c r="K4492" i="9"/>
  <c r="K4493" i="9"/>
  <c r="K4494" i="9"/>
  <c r="K4495" i="9"/>
  <c r="K4496" i="9"/>
  <c r="K4497" i="9"/>
  <c r="K4498" i="9"/>
  <c r="K4499" i="9"/>
  <c r="K4500" i="9"/>
  <c r="K4501" i="9"/>
  <c r="K4502" i="9"/>
  <c r="K4503" i="9"/>
  <c r="K4504" i="9"/>
  <c r="K4505" i="9"/>
  <c r="K4506" i="9"/>
  <c r="K4507" i="9"/>
  <c r="K4508" i="9"/>
  <c r="K4509" i="9"/>
  <c r="K4510" i="9"/>
  <c r="K4511" i="9"/>
  <c r="K4512" i="9"/>
  <c r="K4513" i="9"/>
  <c r="K4514" i="9"/>
  <c r="K4515" i="9"/>
  <c r="K4516" i="9"/>
  <c r="K4517" i="9"/>
  <c r="K4518" i="9"/>
  <c r="K4519" i="9"/>
  <c r="K4520" i="9"/>
  <c r="K4521" i="9"/>
  <c r="K4522" i="9"/>
  <c r="K4523" i="9"/>
  <c r="K4524" i="9"/>
  <c r="K4525" i="9"/>
  <c r="K4526" i="9"/>
  <c r="K4527" i="9"/>
  <c r="K4528" i="9"/>
  <c r="K4529" i="9"/>
  <c r="K4530" i="9"/>
  <c r="K4531" i="9"/>
  <c r="K4532" i="9"/>
  <c r="K4533" i="9"/>
  <c r="K4534" i="9"/>
  <c r="K4535" i="9"/>
  <c r="K4536" i="9"/>
  <c r="K4537" i="9"/>
  <c r="K4538" i="9"/>
  <c r="K4539" i="9"/>
  <c r="K4540" i="9"/>
  <c r="K4541" i="9"/>
  <c r="K4542" i="9"/>
  <c r="K4543" i="9"/>
  <c r="K4544" i="9"/>
  <c r="K4545" i="9"/>
  <c r="K4546" i="9"/>
  <c r="K4547" i="9"/>
  <c r="K4548" i="9"/>
  <c r="K4549" i="9"/>
  <c r="K4550" i="9"/>
  <c r="K4551" i="9"/>
  <c r="K4552" i="9"/>
  <c r="K4553" i="9"/>
  <c r="K4554" i="9"/>
  <c r="K4555" i="9"/>
  <c r="K4556" i="9"/>
  <c r="K4557" i="9"/>
  <c r="K4558" i="9"/>
  <c r="K4559" i="9"/>
  <c r="K4560" i="9"/>
  <c r="K4561" i="9"/>
  <c r="K4562" i="9"/>
  <c r="K4563" i="9"/>
  <c r="K4564" i="9"/>
  <c r="K4565" i="9"/>
  <c r="K4566" i="9"/>
  <c r="K4567" i="9"/>
  <c r="K4568" i="9"/>
  <c r="K4569" i="9"/>
  <c r="K4570" i="9"/>
  <c r="K4571" i="9"/>
  <c r="K4572" i="9"/>
  <c r="K4573" i="9"/>
  <c r="K4574" i="9"/>
  <c r="K4575" i="9"/>
  <c r="K4576" i="9"/>
  <c r="K4577" i="9"/>
  <c r="K4578" i="9"/>
  <c r="K4579" i="9"/>
  <c r="K4580" i="9"/>
  <c r="K4581" i="9"/>
  <c r="K4582" i="9"/>
  <c r="K4583" i="9"/>
  <c r="K4584" i="9"/>
  <c r="K4585" i="9"/>
  <c r="K4586" i="9"/>
  <c r="K4587" i="9"/>
  <c r="K4588" i="9"/>
  <c r="K4589" i="9"/>
  <c r="K4590" i="9"/>
  <c r="K4591" i="9"/>
  <c r="K4592" i="9"/>
  <c r="K4593" i="9"/>
  <c r="K4594" i="9"/>
  <c r="K4595" i="9"/>
  <c r="K4596" i="9"/>
  <c r="K4597" i="9"/>
  <c r="K4598" i="9"/>
  <c r="K4599" i="9"/>
  <c r="K4600" i="9"/>
  <c r="K4601" i="9"/>
  <c r="K4602" i="9"/>
  <c r="K4603" i="9"/>
  <c r="K4604" i="9"/>
  <c r="K4605" i="9"/>
  <c r="K4606" i="9"/>
  <c r="K4607" i="9"/>
  <c r="K4608" i="9"/>
  <c r="K4609" i="9"/>
  <c r="K4610" i="9"/>
  <c r="K4611" i="9"/>
  <c r="K4612" i="9"/>
  <c r="K4613" i="9"/>
  <c r="K4614" i="9"/>
  <c r="K4615" i="9"/>
  <c r="K4616" i="9"/>
  <c r="K4617" i="9"/>
  <c r="K4618" i="9"/>
  <c r="K4619" i="9"/>
  <c r="K4620" i="9"/>
  <c r="K4621" i="9"/>
  <c r="K4622" i="9"/>
  <c r="K4623" i="9"/>
  <c r="K4624" i="9"/>
  <c r="K4625" i="9"/>
  <c r="K4626" i="9"/>
  <c r="K4627" i="9"/>
  <c r="K4628" i="9"/>
  <c r="K4629" i="9"/>
  <c r="K4630" i="9"/>
  <c r="K4631" i="9"/>
  <c r="K4632" i="9"/>
  <c r="K4633" i="9"/>
  <c r="K4634" i="9"/>
  <c r="K4635" i="9"/>
  <c r="K4636" i="9"/>
  <c r="K4637" i="9"/>
  <c r="K4638" i="9"/>
  <c r="K4639" i="9"/>
  <c r="K4640" i="9"/>
  <c r="K4641" i="9"/>
  <c r="K4642" i="9"/>
  <c r="K4643" i="9"/>
  <c r="K4644" i="9"/>
  <c r="K4645" i="9"/>
  <c r="K4646" i="9"/>
  <c r="K4647" i="9"/>
  <c r="K4648" i="9"/>
  <c r="K4649" i="9"/>
  <c r="K4650" i="9"/>
  <c r="K4651" i="9"/>
  <c r="K4652" i="9"/>
  <c r="K4653" i="9"/>
  <c r="K4654" i="9"/>
  <c r="K4655" i="9"/>
  <c r="K4656" i="9"/>
  <c r="K4657" i="9"/>
  <c r="K4658" i="9"/>
  <c r="K4659" i="9"/>
  <c r="K4660" i="9"/>
  <c r="K4661" i="9"/>
  <c r="K4662" i="9"/>
  <c r="K4663" i="9"/>
  <c r="K4664" i="9"/>
  <c r="K4665" i="9"/>
  <c r="K4666" i="9"/>
  <c r="K4667" i="9"/>
  <c r="K4668" i="9"/>
  <c r="K4669" i="9"/>
  <c r="K4670" i="9"/>
  <c r="K4671" i="9"/>
  <c r="K4672" i="9"/>
  <c r="K4673" i="9"/>
  <c r="K4674" i="9"/>
  <c r="K4675" i="9"/>
  <c r="K4676" i="9"/>
  <c r="K4677" i="9"/>
  <c r="K4678" i="9"/>
  <c r="K4679" i="9"/>
  <c r="K4680" i="9"/>
  <c r="K4681" i="9"/>
  <c r="K4682" i="9"/>
  <c r="K4683" i="9"/>
  <c r="K4684" i="9"/>
  <c r="K4685" i="9"/>
  <c r="K4686" i="9"/>
  <c r="K4687" i="9"/>
  <c r="K4688" i="9"/>
  <c r="K4689" i="9"/>
  <c r="K4690" i="9"/>
  <c r="K4691" i="9"/>
  <c r="K4692" i="9"/>
  <c r="K4693" i="9"/>
  <c r="K4694" i="9"/>
  <c r="K4695" i="9"/>
  <c r="K4696" i="9"/>
  <c r="K4697" i="9"/>
  <c r="K4698" i="9"/>
  <c r="K4699" i="9"/>
  <c r="K4700" i="9"/>
  <c r="K4701" i="9"/>
  <c r="K4702" i="9"/>
  <c r="K4703" i="9"/>
  <c r="K4704" i="9"/>
  <c r="K4705" i="9"/>
  <c r="K4706" i="9"/>
  <c r="K4707" i="9"/>
  <c r="K4708" i="9"/>
  <c r="K4709" i="9"/>
  <c r="K4710" i="9"/>
  <c r="K4711" i="9"/>
  <c r="K4712" i="9"/>
  <c r="K4713" i="9"/>
  <c r="K4714" i="9"/>
  <c r="K4715" i="9"/>
  <c r="K4716" i="9"/>
  <c r="K4717" i="9"/>
  <c r="K4718" i="9"/>
  <c r="K4719" i="9"/>
  <c r="K4720" i="9"/>
  <c r="K4721" i="9"/>
  <c r="K4722" i="9"/>
  <c r="K4723" i="9"/>
  <c r="K4724" i="9"/>
  <c r="K4725" i="9"/>
  <c r="K4726" i="9"/>
  <c r="K4727" i="9"/>
  <c r="K4728" i="9"/>
  <c r="K4729" i="9"/>
  <c r="K4730" i="9"/>
  <c r="K4731" i="9"/>
  <c r="K4732" i="9"/>
  <c r="K4733" i="9"/>
  <c r="K4734" i="9"/>
  <c r="K4735" i="9"/>
  <c r="K4736" i="9"/>
  <c r="K4737" i="9"/>
  <c r="K4738" i="9"/>
  <c r="K4739" i="9"/>
  <c r="K4740" i="9"/>
  <c r="K4741" i="9"/>
  <c r="K4742" i="9"/>
  <c r="K4743" i="9"/>
  <c r="K4744" i="9"/>
  <c r="K4745" i="9"/>
  <c r="K4746" i="9"/>
  <c r="K4747" i="9"/>
  <c r="K4748" i="9"/>
  <c r="K4749" i="9"/>
  <c r="K4750" i="9"/>
  <c r="K4751" i="9"/>
  <c r="K4752" i="9"/>
  <c r="K4753" i="9"/>
  <c r="K4754" i="9"/>
  <c r="K4755" i="9"/>
  <c r="K4756" i="9"/>
  <c r="K4757" i="9"/>
  <c r="K4758" i="9"/>
  <c r="K4759" i="9"/>
  <c r="K4760" i="9"/>
  <c r="K4761" i="9"/>
  <c r="K4762" i="9"/>
  <c r="K4763" i="9"/>
  <c r="K4764" i="9"/>
  <c r="K4765" i="9"/>
  <c r="K4766" i="9"/>
  <c r="K4767" i="9"/>
  <c r="K4768" i="9"/>
  <c r="K4769" i="9"/>
  <c r="K4770" i="9"/>
  <c r="K4771" i="9"/>
  <c r="K4772" i="9"/>
  <c r="K4773" i="9"/>
  <c r="K4774" i="9"/>
  <c r="K4775" i="9"/>
  <c r="K4776" i="9"/>
  <c r="K4777" i="9"/>
  <c r="K4778" i="9"/>
  <c r="K4779" i="9"/>
  <c r="K4780" i="9"/>
  <c r="K4781" i="9"/>
  <c r="K4782" i="9"/>
  <c r="K4783" i="9"/>
  <c r="K4784" i="9"/>
  <c r="K4785" i="9"/>
  <c r="K4786" i="9"/>
  <c r="K4787" i="9"/>
  <c r="K4788" i="9"/>
  <c r="K4789" i="9"/>
  <c r="K4790" i="9"/>
  <c r="K4791" i="9"/>
  <c r="K4792" i="9"/>
  <c r="K4793" i="9"/>
  <c r="K4794" i="9"/>
  <c r="K4795" i="9"/>
  <c r="K4796" i="9"/>
  <c r="K4797" i="9"/>
  <c r="K4798" i="9"/>
  <c r="K4799" i="9"/>
  <c r="K4800" i="9"/>
  <c r="K4801" i="9"/>
  <c r="K4802" i="9"/>
  <c r="K4803" i="9"/>
  <c r="K4804" i="9"/>
  <c r="K4805" i="9"/>
  <c r="K4806" i="9"/>
  <c r="K4807" i="9"/>
  <c r="K4808" i="9"/>
  <c r="K4809" i="9"/>
  <c r="K4810" i="9"/>
  <c r="K4811" i="9"/>
  <c r="K4812" i="9"/>
  <c r="K4813" i="9"/>
  <c r="K4814" i="9"/>
  <c r="K4815" i="9"/>
  <c r="K4816" i="9"/>
  <c r="K4817" i="9"/>
  <c r="K4818" i="9"/>
  <c r="K4819" i="9"/>
  <c r="K4820" i="9"/>
  <c r="K4821" i="9"/>
  <c r="K4822" i="9"/>
  <c r="K4823" i="9"/>
  <c r="K4824" i="9"/>
  <c r="K4825" i="9"/>
  <c r="K4826" i="9"/>
  <c r="K4827" i="9"/>
  <c r="K4828" i="9"/>
  <c r="K4829" i="9"/>
  <c r="K4830" i="9"/>
  <c r="K4831" i="9"/>
  <c r="K4832" i="9"/>
  <c r="K4833" i="9"/>
  <c r="K4834" i="9"/>
  <c r="K4835" i="9"/>
  <c r="K4836" i="9"/>
  <c r="K4837" i="9"/>
  <c r="K4838" i="9"/>
  <c r="K4839" i="9"/>
  <c r="K4840" i="9"/>
  <c r="K4841" i="9"/>
  <c r="K4842" i="9"/>
  <c r="K4843" i="9"/>
  <c r="K4844" i="9"/>
  <c r="K4845" i="9"/>
  <c r="K4846" i="9"/>
  <c r="K4847" i="9"/>
  <c r="K4848" i="9"/>
  <c r="K4849" i="9"/>
  <c r="K4850" i="9"/>
  <c r="K4851" i="9"/>
  <c r="K4852" i="9"/>
  <c r="K4853" i="9"/>
  <c r="K4854" i="9"/>
  <c r="K4855" i="9"/>
  <c r="K4856" i="9"/>
  <c r="K4857" i="9"/>
  <c r="K4858" i="9"/>
  <c r="K4859" i="9"/>
  <c r="K4860" i="9"/>
  <c r="K4861" i="9"/>
  <c r="K4862" i="9"/>
  <c r="K4863" i="9"/>
  <c r="K4864" i="9"/>
  <c r="K4865" i="9"/>
  <c r="K4866" i="9"/>
  <c r="K4867" i="9"/>
  <c r="K4868" i="9"/>
  <c r="K4869" i="9"/>
  <c r="K4870" i="9"/>
  <c r="K4871" i="9"/>
  <c r="K4872" i="9"/>
  <c r="K4873" i="9"/>
  <c r="K4874" i="9"/>
  <c r="K4875" i="9"/>
  <c r="K4876" i="9"/>
  <c r="K4877" i="9"/>
  <c r="K4878" i="9"/>
  <c r="K4879" i="9"/>
  <c r="K4880" i="9"/>
  <c r="K4881" i="9"/>
  <c r="K4882" i="9"/>
  <c r="K4883" i="9"/>
  <c r="K4884" i="9"/>
  <c r="K4885" i="9"/>
  <c r="K4886" i="9"/>
  <c r="K4887" i="9"/>
  <c r="K4888" i="9"/>
  <c r="K4889" i="9"/>
  <c r="K4890" i="9"/>
  <c r="K4891" i="9"/>
  <c r="K4892" i="9"/>
  <c r="K4893" i="9"/>
  <c r="K4894" i="9"/>
  <c r="K4895" i="9"/>
  <c r="K4896" i="9"/>
  <c r="K4897" i="9"/>
  <c r="K4898" i="9"/>
  <c r="K4899" i="9"/>
  <c r="K4900" i="9"/>
  <c r="K4901" i="9"/>
  <c r="K4902" i="9"/>
  <c r="K4903" i="9"/>
  <c r="K4904" i="9"/>
  <c r="K4905" i="9"/>
  <c r="K4906" i="9"/>
  <c r="K4907" i="9"/>
  <c r="K4908" i="9"/>
  <c r="K4909" i="9"/>
  <c r="K4910" i="9"/>
  <c r="K4911" i="9"/>
  <c r="K4912" i="9"/>
  <c r="K4913" i="9"/>
  <c r="K4914" i="9"/>
  <c r="K4915" i="9"/>
  <c r="K4916" i="9"/>
  <c r="K4917" i="9"/>
  <c r="K4918" i="9"/>
  <c r="K4919" i="9"/>
  <c r="K4920" i="9"/>
  <c r="K4921" i="9"/>
  <c r="K4922" i="9"/>
  <c r="K4923" i="9"/>
  <c r="K4924" i="9"/>
  <c r="K4925" i="9"/>
  <c r="K4926" i="9"/>
  <c r="K4927" i="9"/>
  <c r="K4928" i="9"/>
  <c r="K4929" i="9"/>
  <c r="K4930" i="9"/>
  <c r="K4931" i="9"/>
  <c r="K4932" i="9"/>
  <c r="K4933" i="9"/>
  <c r="K4934" i="9"/>
  <c r="K4935" i="9"/>
  <c r="K4936" i="9"/>
  <c r="K4937" i="9"/>
  <c r="K4938" i="9"/>
  <c r="K4939" i="9"/>
  <c r="K4940" i="9"/>
  <c r="K4941" i="9"/>
  <c r="K4942" i="9"/>
  <c r="K4943" i="9"/>
  <c r="K4944" i="9"/>
  <c r="K4945" i="9"/>
  <c r="K4946" i="9"/>
  <c r="K4947" i="9"/>
  <c r="K4948" i="9"/>
  <c r="K4949" i="9"/>
  <c r="K4950" i="9"/>
  <c r="K4951" i="9"/>
  <c r="K4952" i="9"/>
  <c r="K4953" i="9"/>
  <c r="K4954" i="9"/>
  <c r="K4955" i="9"/>
  <c r="K4956" i="9"/>
  <c r="K4957" i="9"/>
  <c r="K4958" i="9"/>
  <c r="K4959" i="9"/>
  <c r="K4960" i="9"/>
  <c r="K4961" i="9"/>
  <c r="K4962" i="9"/>
  <c r="K4963" i="9"/>
  <c r="K4964" i="9"/>
  <c r="K4965" i="9"/>
  <c r="K4966" i="9"/>
  <c r="K4967" i="9"/>
  <c r="K4968" i="9"/>
  <c r="K4969" i="9"/>
  <c r="K4970" i="9"/>
  <c r="K4971" i="9"/>
  <c r="K4972" i="9"/>
  <c r="K4973" i="9"/>
  <c r="K4974" i="9"/>
  <c r="K4975" i="9"/>
  <c r="K4976" i="9"/>
  <c r="K4977" i="9"/>
  <c r="K4978" i="9"/>
  <c r="K4979" i="9"/>
  <c r="K4980" i="9"/>
  <c r="K4981" i="9"/>
  <c r="K4982" i="9"/>
  <c r="K4983" i="9"/>
  <c r="K4984" i="9"/>
  <c r="K4985" i="9"/>
  <c r="K4986" i="9"/>
  <c r="K4987" i="9"/>
  <c r="K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L2337" i="9"/>
  <c r="L2338" i="9"/>
  <c r="L2339" i="9"/>
  <c r="L2340" i="9"/>
  <c r="L2341" i="9"/>
  <c r="L2342" i="9"/>
  <c r="L2343" i="9"/>
  <c r="L2344" i="9"/>
  <c r="L2345" i="9"/>
  <c r="L2346" i="9"/>
  <c r="L2347" i="9"/>
  <c r="L2348" i="9"/>
  <c r="L2349" i="9"/>
  <c r="L2350" i="9"/>
  <c r="L2351" i="9"/>
  <c r="L2352" i="9"/>
  <c r="L2353" i="9"/>
  <c r="L2354" i="9"/>
  <c r="L2355" i="9"/>
  <c r="L2356" i="9"/>
  <c r="L2357" i="9"/>
  <c r="L2358" i="9"/>
  <c r="L2359" i="9"/>
  <c r="L2360" i="9"/>
  <c r="L2361" i="9"/>
  <c r="L2362" i="9"/>
  <c r="L2363" i="9"/>
  <c r="L2364" i="9"/>
  <c r="L2365" i="9"/>
  <c r="L2366" i="9"/>
  <c r="L2367" i="9"/>
  <c r="L2368" i="9"/>
  <c r="L2369" i="9"/>
  <c r="L2370" i="9"/>
  <c r="L2371" i="9"/>
  <c r="L2372" i="9"/>
  <c r="L2373" i="9"/>
  <c r="L2374" i="9"/>
  <c r="L2375" i="9"/>
  <c r="L2376" i="9"/>
  <c r="L2377" i="9"/>
  <c r="L2378" i="9"/>
  <c r="L2379" i="9"/>
  <c r="L2380" i="9"/>
  <c r="L2381" i="9"/>
  <c r="L2382" i="9"/>
  <c r="L2383" i="9"/>
  <c r="L2384" i="9"/>
  <c r="L2385" i="9"/>
  <c r="L2386" i="9"/>
  <c r="L2387" i="9"/>
  <c r="L2388" i="9"/>
  <c r="L2389" i="9"/>
  <c r="L2390" i="9"/>
  <c r="L2391" i="9"/>
  <c r="L2392" i="9"/>
  <c r="L2393" i="9"/>
  <c r="L2394" i="9"/>
  <c r="L2395" i="9"/>
  <c r="L2396" i="9"/>
  <c r="L2397" i="9"/>
  <c r="L2398" i="9"/>
  <c r="L2399" i="9"/>
  <c r="L2400" i="9"/>
  <c r="L2401" i="9"/>
  <c r="L2402" i="9"/>
  <c r="L2403" i="9"/>
  <c r="L2404" i="9"/>
  <c r="L2405" i="9"/>
  <c r="L2406" i="9"/>
  <c r="L2407" i="9"/>
  <c r="L2408" i="9"/>
  <c r="L2409" i="9"/>
  <c r="L2410" i="9"/>
  <c r="L2411" i="9"/>
  <c r="L2412" i="9"/>
  <c r="L2413" i="9"/>
  <c r="L2414" i="9"/>
  <c r="L2415" i="9"/>
  <c r="L2416" i="9"/>
  <c r="L2417" i="9"/>
  <c r="L2418" i="9"/>
  <c r="L2419" i="9"/>
  <c r="L2420" i="9"/>
  <c r="L2421" i="9"/>
  <c r="L2422" i="9"/>
  <c r="L2423" i="9"/>
  <c r="L2424" i="9"/>
  <c r="L2425" i="9"/>
  <c r="L2426" i="9"/>
  <c r="L2427" i="9"/>
  <c r="L2428" i="9"/>
  <c r="L2429" i="9"/>
  <c r="L2430" i="9"/>
  <c r="L2431" i="9"/>
  <c r="L2432" i="9"/>
  <c r="L2433" i="9"/>
  <c r="L2434" i="9"/>
  <c r="L2435" i="9"/>
  <c r="L2436" i="9"/>
  <c r="L2437" i="9"/>
  <c r="L2438" i="9"/>
  <c r="L2439" i="9"/>
  <c r="L2440" i="9"/>
  <c r="L2441" i="9"/>
  <c r="L2442" i="9"/>
  <c r="L2443" i="9"/>
  <c r="L2444" i="9"/>
  <c r="L2445" i="9"/>
  <c r="L2446" i="9"/>
  <c r="L2447" i="9"/>
  <c r="L2448" i="9"/>
  <c r="L2449" i="9"/>
  <c r="L2450" i="9"/>
  <c r="L2451" i="9"/>
  <c r="L2452" i="9"/>
  <c r="L2453" i="9"/>
  <c r="L2454" i="9"/>
  <c r="L2455" i="9"/>
  <c r="L2456" i="9"/>
  <c r="L2457" i="9"/>
  <c r="L2458" i="9"/>
  <c r="L2459" i="9"/>
  <c r="L2460" i="9"/>
  <c r="L2461" i="9"/>
  <c r="L2462" i="9"/>
  <c r="L2463" i="9"/>
  <c r="L2464" i="9"/>
  <c r="L2465" i="9"/>
  <c r="L2466" i="9"/>
  <c r="L2467" i="9"/>
  <c r="L2468" i="9"/>
  <c r="L2469" i="9"/>
  <c r="L2470" i="9"/>
  <c r="L2471" i="9"/>
  <c r="L2472" i="9"/>
  <c r="L2473" i="9"/>
  <c r="L2474" i="9"/>
  <c r="L2475" i="9"/>
  <c r="L2476" i="9"/>
  <c r="L2477" i="9"/>
  <c r="L2478" i="9"/>
  <c r="L2479" i="9"/>
  <c r="L2480" i="9"/>
  <c r="L2481" i="9"/>
  <c r="L2482" i="9"/>
  <c r="L2483" i="9"/>
  <c r="L2484" i="9"/>
  <c r="L2485" i="9"/>
  <c r="L2486" i="9"/>
  <c r="L2487" i="9"/>
  <c r="L2488" i="9"/>
  <c r="L2489" i="9"/>
  <c r="L2490" i="9"/>
  <c r="L2491" i="9"/>
  <c r="L2492" i="9"/>
  <c r="L2493" i="9"/>
  <c r="L2494" i="9"/>
  <c r="L2495" i="9"/>
  <c r="L2496" i="9"/>
  <c r="L2497" i="9"/>
  <c r="L2498" i="9"/>
  <c r="L2499" i="9"/>
  <c r="L2500" i="9"/>
  <c r="L2501" i="9"/>
  <c r="L2502" i="9"/>
  <c r="L2503" i="9"/>
  <c r="L2504" i="9"/>
  <c r="L2505" i="9"/>
  <c r="L2506" i="9"/>
  <c r="L2507" i="9"/>
  <c r="L2508" i="9"/>
  <c r="L2509" i="9"/>
  <c r="L2510" i="9"/>
  <c r="L2511" i="9"/>
  <c r="L2512" i="9"/>
  <c r="L2513" i="9"/>
  <c r="L2514" i="9"/>
  <c r="L2515" i="9"/>
  <c r="L2516" i="9"/>
  <c r="L2517" i="9"/>
  <c r="L2518" i="9"/>
  <c r="L2519" i="9"/>
  <c r="L2520" i="9"/>
  <c r="L2521" i="9"/>
  <c r="L2522" i="9"/>
  <c r="L2523" i="9"/>
  <c r="L2524" i="9"/>
  <c r="L2525" i="9"/>
  <c r="L2526" i="9"/>
  <c r="L2527" i="9"/>
  <c r="L2528" i="9"/>
  <c r="L2529" i="9"/>
  <c r="L2530" i="9"/>
  <c r="L2531" i="9"/>
  <c r="L2532" i="9"/>
  <c r="L2533" i="9"/>
  <c r="L2534" i="9"/>
  <c r="L2535" i="9"/>
  <c r="L2536" i="9"/>
  <c r="L2537" i="9"/>
  <c r="L2538" i="9"/>
  <c r="L2539" i="9"/>
  <c r="L2540" i="9"/>
  <c r="L2541" i="9"/>
  <c r="L2542" i="9"/>
  <c r="L2543" i="9"/>
  <c r="L2544" i="9"/>
  <c r="L2545" i="9"/>
  <c r="L2546" i="9"/>
  <c r="L2547" i="9"/>
  <c r="L2548" i="9"/>
  <c r="L2549" i="9"/>
  <c r="L2550" i="9"/>
  <c r="L2551" i="9"/>
  <c r="L2552" i="9"/>
  <c r="L2553" i="9"/>
  <c r="L2554" i="9"/>
  <c r="L2555" i="9"/>
  <c r="L2556" i="9"/>
  <c r="L2557" i="9"/>
  <c r="L2558" i="9"/>
  <c r="L2559" i="9"/>
  <c r="L2560" i="9"/>
  <c r="L2561" i="9"/>
  <c r="L2562" i="9"/>
  <c r="L2563" i="9"/>
  <c r="L2564" i="9"/>
  <c r="L2565" i="9"/>
  <c r="L2566" i="9"/>
  <c r="L2567" i="9"/>
  <c r="L2568" i="9"/>
  <c r="L2569" i="9"/>
  <c r="L2570" i="9"/>
  <c r="L2571" i="9"/>
  <c r="L2572" i="9"/>
  <c r="L2573" i="9"/>
  <c r="L2574" i="9"/>
  <c r="L2575" i="9"/>
  <c r="L2576" i="9"/>
  <c r="L2577" i="9"/>
  <c r="L2578" i="9"/>
  <c r="L2579" i="9"/>
  <c r="L2580" i="9"/>
  <c r="L2581" i="9"/>
  <c r="L2582" i="9"/>
  <c r="L2583" i="9"/>
  <c r="L2584" i="9"/>
  <c r="L2585" i="9"/>
  <c r="L2586" i="9"/>
  <c r="L2587" i="9"/>
  <c r="L2588" i="9"/>
  <c r="L2589" i="9"/>
  <c r="L2590" i="9"/>
  <c r="L2591" i="9"/>
  <c r="L2592" i="9"/>
  <c r="L2593" i="9"/>
  <c r="L2594" i="9"/>
  <c r="L2595" i="9"/>
  <c r="L2596" i="9"/>
  <c r="L2597" i="9"/>
  <c r="L2598" i="9"/>
  <c r="L2599" i="9"/>
  <c r="L2600" i="9"/>
  <c r="L2601" i="9"/>
  <c r="L2602" i="9"/>
  <c r="L2603" i="9"/>
  <c r="L2604" i="9"/>
  <c r="L2605" i="9"/>
  <c r="L2606" i="9"/>
  <c r="L2607" i="9"/>
  <c r="L2608" i="9"/>
  <c r="L2609" i="9"/>
  <c r="L2610" i="9"/>
  <c r="L2611" i="9"/>
  <c r="L2612" i="9"/>
  <c r="L2613" i="9"/>
  <c r="L2614" i="9"/>
  <c r="L2615" i="9"/>
  <c r="L2616" i="9"/>
  <c r="L2617" i="9"/>
  <c r="L2618" i="9"/>
  <c r="L2619" i="9"/>
  <c r="L2620" i="9"/>
  <c r="L2621" i="9"/>
  <c r="L2622" i="9"/>
  <c r="L2623" i="9"/>
  <c r="L2624" i="9"/>
  <c r="L2625" i="9"/>
  <c r="L2626" i="9"/>
  <c r="L2627" i="9"/>
  <c r="L2628" i="9"/>
  <c r="L2629" i="9"/>
  <c r="L2630" i="9"/>
  <c r="L2631" i="9"/>
  <c r="L2632" i="9"/>
  <c r="L2633" i="9"/>
  <c r="L2634" i="9"/>
  <c r="L2635" i="9"/>
  <c r="L2636" i="9"/>
  <c r="L2637" i="9"/>
  <c r="L2638" i="9"/>
  <c r="L2639" i="9"/>
  <c r="L2640" i="9"/>
  <c r="L2641" i="9"/>
  <c r="L2642" i="9"/>
  <c r="L2643" i="9"/>
  <c r="L2644" i="9"/>
  <c r="L2645" i="9"/>
  <c r="L2646" i="9"/>
  <c r="L2647" i="9"/>
  <c r="L2648" i="9"/>
  <c r="L2649" i="9"/>
  <c r="L2650" i="9"/>
  <c r="L2651" i="9"/>
  <c r="L2652" i="9"/>
  <c r="L2653" i="9"/>
  <c r="L2654" i="9"/>
  <c r="L2655" i="9"/>
  <c r="L2656" i="9"/>
  <c r="L2657" i="9"/>
  <c r="L2658" i="9"/>
  <c r="L2659" i="9"/>
  <c r="L2660" i="9"/>
  <c r="L2661" i="9"/>
  <c r="L2662" i="9"/>
  <c r="L2663" i="9"/>
  <c r="L2664" i="9"/>
  <c r="L2665" i="9"/>
  <c r="L2666" i="9"/>
  <c r="L2667" i="9"/>
  <c r="L2668" i="9"/>
  <c r="L2669" i="9"/>
  <c r="L2670" i="9"/>
  <c r="L2671" i="9"/>
  <c r="L2672" i="9"/>
  <c r="L2673" i="9"/>
  <c r="L2674" i="9"/>
  <c r="L2675" i="9"/>
  <c r="L2676" i="9"/>
  <c r="L2677" i="9"/>
  <c r="L2678" i="9"/>
  <c r="L2679" i="9"/>
  <c r="L2680" i="9"/>
  <c r="L2681" i="9"/>
  <c r="L2682" i="9"/>
  <c r="L2683" i="9"/>
  <c r="L2684" i="9"/>
  <c r="L2685" i="9"/>
  <c r="L2686" i="9"/>
  <c r="L2687" i="9"/>
  <c r="L2688" i="9"/>
  <c r="L2689" i="9"/>
  <c r="L2690" i="9"/>
  <c r="L2691" i="9"/>
  <c r="L2692" i="9"/>
  <c r="L2693" i="9"/>
  <c r="L2694" i="9"/>
  <c r="L2695" i="9"/>
  <c r="L2696" i="9"/>
  <c r="L2697" i="9"/>
  <c r="L2698" i="9"/>
  <c r="L2699" i="9"/>
  <c r="L2700" i="9"/>
  <c r="L2701" i="9"/>
  <c r="L2702" i="9"/>
  <c r="L2703" i="9"/>
  <c r="L2704" i="9"/>
  <c r="L2705" i="9"/>
  <c r="L2706" i="9"/>
  <c r="L2707" i="9"/>
  <c r="L2708" i="9"/>
  <c r="L2709" i="9"/>
  <c r="L2710" i="9"/>
  <c r="L2711" i="9"/>
  <c r="L2712" i="9"/>
  <c r="L2713" i="9"/>
  <c r="L2714" i="9"/>
  <c r="L2715" i="9"/>
  <c r="L2716" i="9"/>
  <c r="L2717" i="9"/>
  <c r="L2718" i="9"/>
  <c r="L2719" i="9"/>
  <c r="L2720" i="9"/>
  <c r="L2721" i="9"/>
  <c r="L2722" i="9"/>
  <c r="L2723" i="9"/>
  <c r="L2724" i="9"/>
  <c r="L2725" i="9"/>
  <c r="L2726" i="9"/>
  <c r="L2727" i="9"/>
  <c r="L2728" i="9"/>
  <c r="L2729" i="9"/>
  <c r="L2730" i="9"/>
  <c r="L2731" i="9"/>
  <c r="L2732" i="9"/>
  <c r="L2733" i="9"/>
  <c r="L2734" i="9"/>
  <c r="L2735" i="9"/>
  <c r="L2736" i="9"/>
  <c r="L2737" i="9"/>
  <c r="L2738" i="9"/>
  <c r="L2739" i="9"/>
  <c r="L2740" i="9"/>
  <c r="L2741" i="9"/>
  <c r="L2742" i="9"/>
  <c r="L2743" i="9"/>
  <c r="L2744" i="9"/>
  <c r="L2745" i="9"/>
  <c r="L2746" i="9"/>
  <c r="L2747" i="9"/>
  <c r="L2748" i="9"/>
  <c r="L2749" i="9"/>
  <c r="L2750" i="9"/>
  <c r="L2751" i="9"/>
  <c r="L2752" i="9"/>
  <c r="L2753" i="9"/>
  <c r="L2754" i="9"/>
  <c r="L2755" i="9"/>
  <c r="L2756" i="9"/>
  <c r="L2757" i="9"/>
  <c r="L2758" i="9"/>
  <c r="L2759" i="9"/>
  <c r="L2760" i="9"/>
  <c r="L2761" i="9"/>
  <c r="L2762" i="9"/>
  <c r="L2763" i="9"/>
  <c r="L2764" i="9"/>
  <c r="L2765" i="9"/>
  <c r="L2766" i="9"/>
  <c r="L2767" i="9"/>
  <c r="L2768" i="9"/>
  <c r="L2769" i="9"/>
  <c r="L2770" i="9"/>
  <c r="L2771" i="9"/>
  <c r="L2772" i="9"/>
  <c r="L2773" i="9"/>
  <c r="L2774" i="9"/>
  <c r="L2775" i="9"/>
  <c r="L2776" i="9"/>
  <c r="L2777" i="9"/>
  <c r="L2778" i="9"/>
  <c r="L2779" i="9"/>
  <c r="L2780" i="9"/>
  <c r="L2781" i="9"/>
  <c r="L2782" i="9"/>
  <c r="L2783" i="9"/>
  <c r="L2784" i="9"/>
  <c r="L2785" i="9"/>
  <c r="L2786" i="9"/>
  <c r="L2787" i="9"/>
  <c r="L2788" i="9"/>
  <c r="L2789" i="9"/>
  <c r="L2790" i="9"/>
  <c r="L2791" i="9"/>
  <c r="L2792" i="9"/>
  <c r="L2793" i="9"/>
  <c r="L2794" i="9"/>
  <c r="L2795" i="9"/>
  <c r="L2796" i="9"/>
  <c r="L2797" i="9"/>
  <c r="L2798" i="9"/>
  <c r="L2799" i="9"/>
  <c r="L2800" i="9"/>
  <c r="L2801" i="9"/>
  <c r="L2802" i="9"/>
  <c r="L2803" i="9"/>
  <c r="L2804" i="9"/>
  <c r="L2805" i="9"/>
  <c r="L2806" i="9"/>
  <c r="L2807" i="9"/>
  <c r="L2808" i="9"/>
  <c r="L2809" i="9"/>
  <c r="L2810" i="9"/>
  <c r="L2811" i="9"/>
  <c r="L2812" i="9"/>
  <c r="L2813" i="9"/>
  <c r="L2814" i="9"/>
  <c r="L2815" i="9"/>
  <c r="L2816" i="9"/>
  <c r="L2817" i="9"/>
  <c r="L2818" i="9"/>
  <c r="L2819" i="9"/>
  <c r="L2820" i="9"/>
  <c r="L2821" i="9"/>
  <c r="L2822" i="9"/>
  <c r="L2823" i="9"/>
  <c r="L2824" i="9"/>
  <c r="L2825" i="9"/>
  <c r="L2826" i="9"/>
  <c r="L2827" i="9"/>
  <c r="L2828" i="9"/>
  <c r="L2829" i="9"/>
  <c r="L2830" i="9"/>
  <c r="L2831" i="9"/>
  <c r="L2832" i="9"/>
  <c r="L2833" i="9"/>
  <c r="L2834" i="9"/>
  <c r="L2835" i="9"/>
  <c r="L2836" i="9"/>
  <c r="L2837" i="9"/>
  <c r="L2838" i="9"/>
  <c r="L2839" i="9"/>
  <c r="L2840" i="9"/>
  <c r="L2841" i="9"/>
  <c r="L2842" i="9"/>
  <c r="L2843" i="9"/>
  <c r="L2844" i="9"/>
  <c r="L2845" i="9"/>
  <c r="L2846" i="9"/>
  <c r="L2847" i="9"/>
  <c r="L2848" i="9"/>
  <c r="L2849" i="9"/>
  <c r="L2850" i="9"/>
  <c r="L2851" i="9"/>
  <c r="L2852" i="9"/>
  <c r="L2853" i="9"/>
  <c r="L2854" i="9"/>
  <c r="L2855" i="9"/>
  <c r="L2856" i="9"/>
  <c r="L2857" i="9"/>
  <c r="L2858" i="9"/>
  <c r="L2859" i="9"/>
  <c r="L2860" i="9"/>
  <c r="L2861" i="9"/>
  <c r="L2862" i="9"/>
  <c r="L2863" i="9"/>
  <c r="L2864" i="9"/>
  <c r="L2865" i="9"/>
  <c r="L2866" i="9"/>
  <c r="L2867" i="9"/>
  <c r="L2868" i="9"/>
  <c r="L2869" i="9"/>
  <c r="L2870" i="9"/>
  <c r="L2871" i="9"/>
  <c r="L2872" i="9"/>
  <c r="L2873" i="9"/>
  <c r="L2874" i="9"/>
  <c r="L2875" i="9"/>
  <c r="L2876" i="9"/>
  <c r="L2877" i="9"/>
  <c r="L2878" i="9"/>
  <c r="L2879" i="9"/>
  <c r="L2880" i="9"/>
  <c r="L2881" i="9"/>
  <c r="L2882" i="9"/>
  <c r="L2883" i="9"/>
  <c r="L2884" i="9"/>
  <c r="L2885" i="9"/>
  <c r="L2886" i="9"/>
  <c r="L2887" i="9"/>
  <c r="L2888" i="9"/>
  <c r="L2889" i="9"/>
  <c r="L2890" i="9"/>
  <c r="L2891" i="9"/>
  <c r="L2892" i="9"/>
  <c r="L2893" i="9"/>
  <c r="L2894" i="9"/>
  <c r="L2895" i="9"/>
  <c r="L2896" i="9"/>
  <c r="L2897" i="9"/>
  <c r="L2898" i="9"/>
  <c r="L2899" i="9"/>
  <c r="L2900" i="9"/>
  <c r="L2901" i="9"/>
  <c r="L2902" i="9"/>
  <c r="L2903" i="9"/>
  <c r="L2904" i="9"/>
  <c r="L2905" i="9"/>
  <c r="L2906" i="9"/>
  <c r="L2907" i="9"/>
  <c r="L2908" i="9"/>
  <c r="L2909" i="9"/>
  <c r="L2910" i="9"/>
  <c r="L2911" i="9"/>
  <c r="L2912" i="9"/>
  <c r="L2913" i="9"/>
  <c r="L2914" i="9"/>
  <c r="L2915" i="9"/>
  <c r="L2916" i="9"/>
  <c r="L2917" i="9"/>
  <c r="L2918" i="9"/>
  <c r="L2919" i="9"/>
  <c r="L2920" i="9"/>
  <c r="L2921" i="9"/>
  <c r="L2922" i="9"/>
  <c r="L2923" i="9"/>
  <c r="L2924" i="9"/>
  <c r="L2925" i="9"/>
  <c r="L2926" i="9"/>
  <c r="L2927" i="9"/>
  <c r="L2928" i="9"/>
  <c r="L2929" i="9"/>
  <c r="L2930" i="9"/>
  <c r="L2931" i="9"/>
  <c r="L2932" i="9"/>
  <c r="L2933" i="9"/>
  <c r="L2934" i="9"/>
  <c r="L2935" i="9"/>
  <c r="L2936" i="9"/>
  <c r="L2937" i="9"/>
  <c r="L2938" i="9"/>
  <c r="L2939" i="9"/>
  <c r="L2940" i="9"/>
  <c r="L2941" i="9"/>
  <c r="L2942" i="9"/>
  <c r="L2943" i="9"/>
  <c r="L2944" i="9"/>
  <c r="L2945" i="9"/>
  <c r="L2946" i="9"/>
  <c r="L2947" i="9"/>
  <c r="L2948" i="9"/>
  <c r="L2949" i="9"/>
  <c r="L2950" i="9"/>
  <c r="L2951" i="9"/>
  <c r="L2952" i="9"/>
  <c r="L2953" i="9"/>
  <c r="L2954" i="9"/>
  <c r="L2955" i="9"/>
  <c r="L2956" i="9"/>
  <c r="L2957" i="9"/>
  <c r="L2958" i="9"/>
  <c r="L2959" i="9"/>
  <c r="L2960" i="9"/>
  <c r="L2961" i="9"/>
  <c r="L2962" i="9"/>
  <c r="L2963" i="9"/>
  <c r="L2964" i="9"/>
  <c r="L2965" i="9"/>
  <c r="L2966" i="9"/>
  <c r="L2967" i="9"/>
  <c r="L2968" i="9"/>
  <c r="L2969" i="9"/>
  <c r="L2970" i="9"/>
  <c r="L2971" i="9"/>
  <c r="L2972" i="9"/>
  <c r="L2973" i="9"/>
  <c r="L2974" i="9"/>
  <c r="L2975" i="9"/>
  <c r="L2976" i="9"/>
  <c r="L2977" i="9"/>
  <c r="L2978" i="9"/>
  <c r="L2979" i="9"/>
  <c r="L2980" i="9"/>
  <c r="L2981" i="9"/>
  <c r="L2982" i="9"/>
  <c r="L2983" i="9"/>
  <c r="L2984" i="9"/>
  <c r="L2985" i="9"/>
  <c r="L2986" i="9"/>
  <c r="L2987" i="9"/>
  <c r="L2988" i="9"/>
  <c r="L2989" i="9"/>
  <c r="L2990" i="9"/>
  <c r="L2991" i="9"/>
  <c r="L2992" i="9"/>
  <c r="L2993" i="9"/>
  <c r="L2994" i="9"/>
  <c r="L2995" i="9"/>
  <c r="L2996" i="9"/>
  <c r="L2997" i="9"/>
  <c r="L2998" i="9"/>
  <c r="L2999" i="9"/>
  <c r="L3000" i="9"/>
  <c r="L3001" i="9"/>
  <c r="L3002" i="9"/>
  <c r="L3003" i="9"/>
  <c r="L3004" i="9"/>
  <c r="L3005" i="9"/>
  <c r="L3006" i="9"/>
  <c r="L3007" i="9"/>
  <c r="L3008" i="9"/>
  <c r="L3009" i="9"/>
  <c r="L3010" i="9"/>
  <c r="L3011" i="9"/>
  <c r="L3012" i="9"/>
  <c r="L3013" i="9"/>
  <c r="L3014" i="9"/>
  <c r="L3015" i="9"/>
  <c r="L3016" i="9"/>
  <c r="L3017" i="9"/>
  <c r="L3018" i="9"/>
  <c r="L3019" i="9"/>
  <c r="L3020" i="9"/>
  <c r="L3021" i="9"/>
  <c r="L3022" i="9"/>
  <c r="L3023" i="9"/>
  <c r="L3024" i="9"/>
  <c r="L3025" i="9"/>
  <c r="L3026" i="9"/>
  <c r="L3027" i="9"/>
  <c r="L3028" i="9"/>
  <c r="L3029" i="9"/>
  <c r="L3030" i="9"/>
  <c r="L3031" i="9"/>
  <c r="L3032" i="9"/>
  <c r="L3033" i="9"/>
  <c r="L3034" i="9"/>
  <c r="L3035" i="9"/>
  <c r="L3036" i="9"/>
  <c r="L3037" i="9"/>
  <c r="L3038" i="9"/>
  <c r="L3039" i="9"/>
  <c r="L3040" i="9"/>
  <c r="L3041" i="9"/>
  <c r="L3042" i="9"/>
  <c r="L3043" i="9"/>
  <c r="L3044" i="9"/>
  <c r="L3045" i="9"/>
  <c r="L3046" i="9"/>
  <c r="L3047" i="9"/>
  <c r="L3048" i="9"/>
  <c r="L3049" i="9"/>
  <c r="L3050" i="9"/>
  <c r="L3051" i="9"/>
  <c r="L3052" i="9"/>
  <c r="L3053" i="9"/>
  <c r="L3054" i="9"/>
  <c r="L3055" i="9"/>
  <c r="L3056" i="9"/>
  <c r="L3057" i="9"/>
  <c r="L3058" i="9"/>
  <c r="L3059" i="9"/>
  <c r="L3060" i="9"/>
  <c r="L3061" i="9"/>
  <c r="L3062" i="9"/>
  <c r="L3063" i="9"/>
  <c r="L3064" i="9"/>
  <c r="L3065" i="9"/>
  <c r="L3066" i="9"/>
  <c r="L3067" i="9"/>
  <c r="L3068" i="9"/>
  <c r="L3069" i="9"/>
  <c r="L3070" i="9"/>
  <c r="L3071" i="9"/>
  <c r="L3072" i="9"/>
  <c r="L3073" i="9"/>
  <c r="L3074" i="9"/>
  <c r="L3075" i="9"/>
  <c r="L3076" i="9"/>
  <c r="L3077" i="9"/>
  <c r="L3078" i="9"/>
  <c r="L3079" i="9"/>
  <c r="L3080" i="9"/>
  <c r="L3081" i="9"/>
  <c r="L3082" i="9"/>
  <c r="L3083" i="9"/>
  <c r="L3084" i="9"/>
  <c r="L3085" i="9"/>
  <c r="L3086" i="9"/>
  <c r="L3087" i="9"/>
  <c r="L3088" i="9"/>
  <c r="L3089" i="9"/>
  <c r="L3090" i="9"/>
  <c r="L3091" i="9"/>
  <c r="L3092" i="9"/>
  <c r="L3093" i="9"/>
  <c r="L3094" i="9"/>
  <c r="L3095" i="9"/>
  <c r="L3096" i="9"/>
  <c r="L3097" i="9"/>
  <c r="L3098" i="9"/>
  <c r="L3099" i="9"/>
  <c r="L3100" i="9"/>
  <c r="L3101" i="9"/>
  <c r="L3102" i="9"/>
  <c r="L3103" i="9"/>
  <c r="L3104" i="9"/>
  <c r="L3105" i="9"/>
  <c r="L3106" i="9"/>
  <c r="L3107" i="9"/>
  <c r="L3108" i="9"/>
  <c r="L3109" i="9"/>
  <c r="L3110" i="9"/>
  <c r="L3111" i="9"/>
  <c r="L3112" i="9"/>
  <c r="L3113" i="9"/>
  <c r="L3114" i="9"/>
  <c r="L3115" i="9"/>
  <c r="L3116" i="9"/>
  <c r="L3117" i="9"/>
  <c r="L3118" i="9"/>
  <c r="L3119" i="9"/>
  <c r="L3120" i="9"/>
  <c r="L3121" i="9"/>
  <c r="L3122" i="9"/>
  <c r="L3123" i="9"/>
  <c r="L3124" i="9"/>
  <c r="L3125" i="9"/>
  <c r="L3126" i="9"/>
  <c r="L3127" i="9"/>
  <c r="L3128" i="9"/>
  <c r="L3129" i="9"/>
  <c r="L3130" i="9"/>
  <c r="L3131" i="9"/>
  <c r="L3132" i="9"/>
  <c r="L3133" i="9"/>
  <c r="L3134" i="9"/>
  <c r="L3135" i="9"/>
  <c r="L3136" i="9"/>
  <c r="L3137" i="9"/>
  <c r="L3138" i="9"/>
  <c r="L3139" i="9"/>
  <c r="L3140" i="9"/>
  <c r="L3141" i="9"/>
  <c r="L3142" i="9"/>
  <c r="L3143" i="9"/>
  <c r="L3144" i="9"/>
  <c r="L3145" i="9"/>
  <c r="L3146" i="9"/>
  <c r="L3147" i="9"/>
  <c r="L3148" i="9"/>
  <c r="L3149" i="9"/>
  <c r="L3150" i="9"/>
  <c r="L3151" i="9"/>
  <c r="L3152" i="9"/>
  <c r="L3153" i="9"/>
  <c r="L3154" i="9"/>
  <c r="L3155" i="9"/>
  <c r="L3156" i="9"/>
  <c r="L3157" i="9"/>
  <c r="L3158" i="9"/>
  <c r="L3159" i="9"/>
  <c r="L3160" i="9"/>
  <c r="L3161" i="9"/>
  <c r="L3162" i="9"/>
  <c r="L3163" i="9"/>
  <c r="L3164" i="9"/>
  <c r="L3165" i="9"/>
  <c r="L3166" i="9"/>
  <c r="L3167" i="9"/>
  <c r="L3168" i="9"/>
  <c r="L3169" i="9"/>
  <c r="L3170" i="9"/>
  <c r="L3171" i="9"/>
  <c r="L3172" i="9"/>
  <c r="L3173" i="9"/>
  <c r="L3174" i="9"/>
  <c r="L3175" i="9"/>
  <c r="L3176" i="9"/>
  <c r="L3177" i="9"/>
  <c r="L3178" i="9"/>
  <c r="L3179" i="9"/>
  <c r="L3180" i="9"/>
  <c r="L3181" i="9"/>
  <c r="L3182" i="9"/>
  <c r="L3183" i="9"/>
  <c r="L3184" i="9"/>
  <c r="L3185" i="9"/>
  <c r="L3186" i="9"/>
  <c r="L3187" i="9"/>
  <c r="L3188" i="9"/>
  <c r="L3189" i="9"/>
  <c r="L3190" i="9"/>
  <c r="L3191" i="9"/>
  <c r="L3192" i="9"/>
  <c r="L3193" i="9"/>
  <c r="L3194" i="9"/>
  <c r="L3195" i="9"/>
  <c r="L3196" i="9"/>
  <c r="L3197" i="9"/>
  <c r="L3198" i="9"/>
  <c r="L3199" i="9"/>
  <c r="L3200" i="9"/>
  <c r="L3201" i="9"/>
  <c r="L3202" i="9"/>
  <c r="L3203" i="9"/>
  <c r="L3204" i="9"/>
  <c r="L3205" i="9"/>
  <c r="L3206" i="9"/>
  <c r="L3207" i="9"/>
  <c r="L3208" i="9"/>
  <c r="L3209" i="9"/>
  <c r="L3210" i="9"/>
  <c r="L3211" i="9"/>
  <c r="L3212" i="9"/>
  <c r="L3213" i="9"/>
  <c r="L3214" i="9"/>
  <c r="L3215" i="9"/>
  <c r="L3216" i="9"/>
  <c r="L3217" i="9"/>
  <c r="L3218" i="9"/>
  <c r="L3219" i="9"/>
  <c r="L3220" i="9"/>
  <c r="L3221" i="9"/>
  <c r="L3222" i="9"/>
  <c r="L3223" i="9"/>
  <c r="L3224" i="9"/>
  <c r="L3225" i="9"/>
  <c r="L3226" i="9"/>
  <c r="L3227" i="9"/>
  <c r="L3228" i="9"/>
  <c r="L3229" i="9"/>
  <c r="L3230" i="9"/>
  <c r="L3231" i="9"/>
  <c r="L3232" i="9"/>
  <c r="L3233" i="9"/>
  <c r="L3234" i="9"/>
  <c r="L3235" i="9"/>
  <c r="L3236" i="9"/>
  <c r="L3237" i="9"/>
  <c r="L3238" i="9"/>
  <c r="L3239" i="9"/>
  <c r="L3240" i="9"/>
  <c r="L3241" i="9"/>
  <c r="L3242" i="9"/>
  <c r="L3243" i="9"/>
  <c r="L3244" i="9"/>
  <c r="L3245" i="9"/>
  <c r="L3246" i="9"/>
  <c r="L3247" i="9"/>
  <c r="L3248" i="9"/>
  <c r="L3249" i="9"/>
  <c r="L3250" i="9"/>
  <c r="L3251" i="9"/>
  <c r="L3252" i="9"/>
  <c r="L3253" i="9"/>
  <c r="L3254" i="9"/>
  <c r="L3255" i="9"/>
  <c r="L3256" i="9"/>
  <c r="L3257" i="9"/>
  <c r="L3258" i="9"/>
  <c r="L3259" i="9"/>
  <c r="L3260" i="9"/>
  <c r="L3261" i="9"/>
  <c r="L3262" i="9"/>
  <c r="L3263" i="9"/>
  <c r="L3264" i="9"/>
  <c r="L3265" i="9"/>
  <c r="L3266" i="9"/>
  <c r="L3267" i="9"/>
  <c r="L3268" i="9"/>
  <c r="L3269" i="9"/>
  <c r="L3270" i="9"/>
  <c r="L3271" i="9"/>
  <c r="L3272" i="9"/>
  <c r="L3273" i="9"/>
  <c r="L3274" i="9"/>
  <c r="L3275" i="9"/>
  <c r="L3276" i="9"/>
  <c r="L3277" i="9"/>
  <c r="L3278" i="9"/>
  <c r="L3279" i="9"/>
  <c r="L3280" i="9"/>
  <c r="L3281" i="9"/>
  <c r="L3282" i="9"/>
  <c r="L3283" i="9"/>
  <c r="L3284" i="9"/>
  <c r="L3285" i="9"/>
  <c r="L3286" i="9"/>
  <c r="L3287" i="9"/>
  <c r="L3288" i="9"/>
  <c r="L3289" i="9"/>
  <c r="L3290" i="9"/>
  <c r="L3291" i="9"/>
  <c r="L3292" i="9"/>
  <c r="L3293" i="9"/>
  <c r="L3294" i="9"/>
  <c r="L3295" i="9"/>
  <c r="L3296" i="9"/>
  <c r="L3297" i="9"/>
  <c r="L3298" i="9"/>
  <c r="L3299" i="9"/>
  <c r="L3300" i="9"/>
  <c r="L3301" i="9"/>
  <c r="L3302" i="9"/>
  <c r="L3303" i="9"/>
  <c r="L3304" i="9"/>
  <c r="L3305" i="9"/>
  <c r="L3306" i="9"/>
  <c r="L3307" i="9"/>
  <c r="L3308" i="9"/>
  <c r="L3309" i="9"/>
  <c r="L3310" i="9"/>
  <c r="L3311" i="9"/>
  <c r="L3312" i="9"/>
  <c r="L3313" i="9"/>
  <c r="L3314" i="9"/>
  <c r="L3315" i="9"/>
  <c r="L3316" i="9"/>
  <c r="L3317" i="9"/>
  <c r="L3318" i="9"/>
  <c r="L3319" i="9"/>
  <c r="L3320" i="9"/>
  <c r="L3321" i="9"/>
  <c r="L3322" i="9"/>
  <c r="L3323" i="9"/>
  <c r="L3324" i="9"/>
  <c r="L3325" i="9"/>
  <c r="L3326" i="9"/>
  <c r="L3327" i="9"/>
  <c r="L3328" i="9"/>
  <c r="L3329" i="9"/>
  <c r="L3330" i="9"/>
  <c r="L3331" i="9"/>
  <c r="L3332" i="9"/>
  <c r="L3333" i="9"/>
  <c r="L3334" i="9"/>
  <c r="L3335" i="9"/>
  <c r="L3336" i="9"/>
  <c r="L3337" i="9"/>
  <c r="L3338" i="9"/>
  <c r="L3339" i="9"/>
  <c r="L3340" i="9"/>
  <c r="L3341" i="9"/>
  <c r="L3342" i="9"/>
  <c r="L3343" i="9"/>
  <c r="L3344" i="9"/>
  <c r="L3345" i="9"/>
  <c r="L3346" i="9"/>
  <c r="L3347" i="9"/>
  <c r="L3348" i="9"/>
  <c r="L3349" i="9"/>
  <c r="L3350" i="9"/>
  <c r="L3351" i="9"/>
  <c r="L3352" i="9"/>
  <c r="L3353" i="9"/>
  <c r="L3354" i="9"/>
  <c r="L3355" i="9"/>
  <c r="L3356" i="9"/>
  <c r="L3357" i="9"/>
  <c r="L3358" i="9"/>
  <c r="L3359" i="9"/>
  <c r="L3360" i="9"/>
  <c r="L3361" i="9"/>
  <c r="L3362" i="9"/>
  <c r="L3363" i="9"/>
  <c r="L3364" i="9"/>
  <c r="L3365" i="9"/>
  <c r="L3366" i="9"/>
  <c r="L3367" i="9"/>
  <c r="L3368" i="9"/>
  <c r="L3369" i="9"/>
  <c r="L3370" i="9"/>
  <c r="L3371" i="9"/>
  <c r="L3372" i="9"/>
  <c r="L3373" i="9"/>
  <c r="L3374" i="9"/>
  <c r="L3375" i="9"/>
  <c r="L3376" i="9"/>
  <c r="L3377" i="9"/>
  <c r="L3378" i="9"/>
  <c r="L3379" i="9"/>
  <c r="L3380" i="9"/>
  <c r="L3381" i="9"/>
  <c r="L3382" i="9"/>
  <c r="L3383" i="9"/>
  <c r="L3384" i="9"/>
  <c r="L3385" i="9"/>
  <c r="L3386" i="9"/>
  <c r="L3387" i="9"/>
  <c r="L3388" i="9"/>
  <c r="L3389" i="9"/>
  <c r="L3390" i="9"/>
  <c r="L3391" i="9"/>
  <c r="L3392" i="9"/>
  <c r="L3393" i="9"/>
  <c r="L3394" i="9"/>
  <c r="L3395" i="9"/>
  <c r="L3396" i="9"/>
  <c r="L3397" i="9"/>
  <c r="L3398" i="9"/>
  <c r="L3399" i="9"/>
  <c r="L3400" i="9"/>
  <c r="L3401" i="9"/>
  <c r="L3402" i="9"/>
  <c r="L3403" i="9"/>
  <c r="L3404" i="9"/>
  <c r="L3405" i="9"/>
  <c r="L3406" i="9"/>
  <c r="L3407" i="9"/>
  <c r="L3408" i="9"/>
  <c r="L3409" i="9"/>
  <c r="L3410" i="9"/>
  <c r="L3411" i="9"/>
  <c r="L3412" i="9"/>
  <c r="L3413" i="9"/>
  <c r="L3414" i="9"/>
  <c r="L3415" i="9"/>
  <c r="L3416" i="9"/>
  <c r="L3417" i="9"/>
  <c r="L3418" i="9"/>
  <c r="L3419" i="9"/>
  <c r="L3420" i="9"/>
  <c r="L3421" i="9"/>
  <c r="L3422" i="9"/>
  <c r="L3423" i="9"/>
  <c r="L3424" i="9"/>
  <c r="L3425" i="9"/>
  <c r="L3426" i="9"/>
  <c r="L3427" i="9"/>
  <c r="L3428" i="9"/>
  <c r="L3429" i="9"/>
  <c r="L3430" i="9"/>
  <c r="L3431" i="9"/>
  <c r="L3432" i="9"/>
  <c r="L3433" i="9"/>
  <c r="L3434" i="9"/>
  <c r="L3435" i="9"/>
  <c r="L3436" i="9"/>
  <c r="L3437" i="9"/>
  <c r="L3438" i="9"/>
  <c r="L3439" i="9"/>
  <c r="L3440" i="9"/>
  <c r="L3441" i="9"/>
  <c r="L3442" i="9"/>
  <c r="L3443" i="9"/>
  <c r="L3444" i="9"/>
  <c r="L3445" i="9"/>
  <c r="L3446" i="9"/>
  <c r="L3447" i="9"/>
  <c r="L3448" i="9"/>
  <c r="L3449" i="9"/>
  <c r="L3450" i="9"/>
  <c r="L3451" i="9"/>
  <c r="L3452" i="9"/>
  <c r="L3453" i="9"/>
  <c r="L3454" i="9"/>
  <c r="L3455" i="9"/>
  <c r="L3456" i="9"/>
  <c r="L3457" i="9"/>
  <c r="L3458" i="9"/>
  <c r="L3459" i="9"/>
  <c r="L3460" i="9"/>
  <c r="L3461" i="9"/>
  <c r="L3462" i="9"/>
  <c r="L3463" i="9"/>
  <c r="L3464" i="9"/>
  <c r="L3465" i="9"/>
  <c r="L3466" i="9"/>
  <c r="L3467" i="9"/>
  <c r="L3468" i="9"/>
  <c r="L3469" i="9"/>
  <c r="L3470" i="9"/>
  <c r="L3471" i="9"/>
  <c r="L3472" i="9"/>
  <c r="L3473" i="9"/>
  <c r="L3474" i="9"/>
  <c r="L3475" i="9"/>
  <c r="L3476" i="9"/>
  <c r="L3477" i="9"/>
  <c r="L3478" i="9"/>
  <c r="L3479" i="9"/>
  <c r="L3480" i="9"/>
  <c r="L3481" i="9"/>
  <c r="L3482" i="9"/>
  <c r="L3483" i="9"/>
  <c r="L3484" i="9"/>
  <c r="L3485" i="9"/>
  <c r="L3486" i="9"/>
  <c r="L3487" i="9"/>
  <c r="L3488" i="9"/>
  <c r="L3489" i="9"/>
  <c r="L3490" i="9"/>
  <c r="L3491" i="9"/>
  <c r="L3492" i="9"/>
  <c r="L3493" i="9"/>
  <c r="L3494" i="9"/>
  <c r="L3495" i="9"/>
  <c r="L3496" i="9"/>
  <c r="L3497" i="9"/>
  <c r="L3498" i="9"/>
  <c r="L3499" i="9"/>
  <c r="L3500" i="9"/>
  <c r="L3501" i="9"/>
  <c r="L3502" i="9"/>
  <c r="L3503" i="9"/>
  <c r="L3504" i="9"/>
  <c r="L3505" i="9"/>
  <c r="L3506" i="9"/>
  <c r="L3507" i="9"/>
  <c r="L3508" i="9"/>
  <c r="L3509" i="9"/>
  <c r="L3510" i="9"/>
  <c r="L3511" i="9"/>
  <c r="L3512" i="9"/>
  <c r="L3513" i="9"/>
  <c r="L3514" i="9"/>
  <c r="L3515" i="9"/>
  <c r="L3516" i="9"/>
  <c r="L3517" i="9"/>
  <c r="L3518" i="9"/>
  <c r="L3519" i="9"/>
  <c r="L3520" i="9"/>
  <c r="L3521" i="9"/>
  <c r="L3522" i="9"/>
  <c r="L3523" i="9"/>
  <c r="L3524" i="9"/>
  <c r="L3525" i="9"/>
  <c r="L3526" i="9"/>
  <c r="L3527" i="9"/>
  <c r="L3528" i="9"/>
  <c r="L3529" i="9"/>
  <c r="L3530" i="9"/>
  <c r="L3531" i="9"/>
  <c r="L3532" i="9"/>
  <c r="L3533" i="9"/>
  <c r="L3534" i="9"/>
  <c r="L3535" i="9"/>
  <c r="L3536" i="9"/>
  <c r="L3537" i="9"/>
  <c r="L3538" i="9"/>
  <c r="L3539" i="9"/>
  <c r="L3540" i="9"/>
  <c r="L3541" i="9"/>
  <c r="L3542" i="9"/>
  <c r="L3543" i="9"/>
  <c r="L3544" i="9"/>
  <c r="L3545" i="9"/>
  <c r="L3546" i="9"/>
  <c r="L3547" i="9"/>
  <c r="L3548" i="9"/>
  <c r="L3549" i="9"/>
  <c r="L3550" i="9"/>
  <c r="L3551" i="9"/>
  <c r="L3552" i="9"/>
  <c r="L3553" i="9"/>
  <c r="L3554" i="9"/>
  <c r="L3555" i="9"/>
  <c r="L3556" i="9"/>
  <c r="L3557" i="9"/>
  <c r="L3558" i="9"/>
  <c r="L3559" i="9"/>
  <c r="L3560" i="9"/>
  <c r="L3561" i="9"/>
  <c r="L3562" i="9"/>
  <c r="L3563" i="9"/>
  <c r="L3564" i="9"/>
  <c r="L3565" i="9"/>
  <c r="L3566" i="9"/>
  <c r="L3567" i="9"/>
  <c r="L3568" i="9"/>
  <c r="L3569" i="9"/>
  <c r="L3570" i="9"/>
  <c r="L3571" i="9"/>
  <c r="L3572" i="9"/>
  <c r="L3573" i="9"/>
  <c r="L3574" i="9"/>
  <c r="L3575" i="9"/>
  <c r="L3576" i="9"/>
  <c r="L3577" i="9"/>
  <c r="L3578" i="9"/>
  <c r="L3579" i="9"/>
  <c r="L3580" i="9"/>
  <c r="L3581" i="9"/>
  <c r="L3582" i="9"/>
  <c r="L3583" i="9"/>
  <c r="L3584" i="9"/>
  <c r="L3585" i="9"/>
  <c r="L3586" i="9"/>
  <c r="L3587" i="9"/>
  <c r="L3588" i="9"/>
  <c r="L3589" i="9"/>
  <c r="L3590" i="9"/>
  <c r="L3591" i="9"/>
  <c r="L3592" i="9"/>
  <c r="L3593" i="9"/>
  <c r="L3594" i="9"/>
  <c r="L3595" i="9"/>
  <c r="L3596" i="9"/>
  <c r="L3597" i="9"/>
  <c r="L3598" i="9"/>
  <c r="L3599" i="9"/>
  <c r="L3600" i="9"/>
  <c r="L3601" i="9"/>
  <c r="L3602" i="9"/>
  <c r="L3603" i="9"/>
  <c r="L3604" i="9"/>
  <c r="L3605" i="9"/>
  <c r="L3606" i="9"/>
  <c r="L3607" i="9"/>
  <c r="L3608" i="9"/>
  <c r="L3609" i="9"/>
  <c r="L3610" i="9"/>
  <c r="L3611" i="9"/>
  <c r="L3612" i="9"/>
  <c r="L3613" i="9"/>
  <c r="L3614" i="9"/>
  <c r="L3615" i="9"/>
  <c r="L3616" i="9"/>
  <c r="L3617" i="9"/>
  <c r="L3618" i="9"/>
  <c r="L3619" i="9"/>
  <c r="L3620" i="9"/>
  <c r="L3621" i="9"/>
  <c r="L3622" i="9"/>
  <c r="L3623" i="9"/>
  <c r="L3624" i="9"/>
  <c r="L3625" i="9"/>
  <c r="L3626" i="9"/>
  <c r="L3627" i="9"/>
  <c r="L3628" i="9"/>
  <c r="L3629" i="9"/>
  <c r="L3630" i="9"/>
  <c r="L3631" i="9"/>
  <c r="L3632" i="9"/>
  <c r="L3633" i="9"/>
  <c r="L3634" i="9"/>
  <c r="L3635" i="9"/>
  <c r="L3636" i="9"/>
  <c r="L3637" i="9"/>
  <c r="L3638" i="9"/>
  <c r="L3639" i="9"/>
  <c r="L3640" i="9"/>
  <c r="L3641" i="9"/>
  <c r="L3642" i="9"/>
  <c r="L3643" i="9"/>
  <c r="L3644" i="9"/>
  <c r="L3645" i="9"/>
  <c r="L3646" i="9"/>
  <c r="L3647" i="9"/>
  <c r="L3648" i="9"/>
  <c r="L3649" i="9"/>
  <c r="L3650" i="9"/>
  <c r="L3651" i="9"/>
  <c r="L3652" i="9"/>
  <c r="L3653" i="9"/>
  <c r="L3654" i="9"/>
  <c r="L3655" i="9"/>
  <c r="L3656" i="9"/>
  <c r="L3657" i="9"/>
  <c r="L3658" i="9"/>
  <c r="L3659" i="9"/>
  <c r="L3660" i="9"/>
  <c r="L3661" i="9"/>
  <c r="L3662" i="9"/>
  <c r="L3663" i="9"/>
  <c r="L3664" i="9"/>
  <c r="L3665" i="9"/>
  <c r="L3666" i="9"/>
  <c r="L3667" i="9"/>
  <c r="L3668" i="9"/>
  <c r="L3669" i="9"/>
  <c r="L3670" i="9"/>
  <c r="L3671" i="9"/>
  <c r="L3672" i="9"/>
  <c r="L3673" i="9"/>
  <c r="L3674" i="9"/>
  <c r="L3675" i="9"/>
  <c r="L3676" i="9"/>
  <c r="L3677" i="9"/>
  <c r="L3678" i="9"/>
  <c r="L3679" i="9"/>
  <c r="L3680" i="9"/>
  <c r="L3681" i="9"/>
  <c r="L3682" i="9"/>
  <c r="L3683" i="9"/>
  <c r="L3684" i="9"/>
  <c r="L3685" i="9"/>
  <c r="L3686" i="9"/>
  <c r="L3687" i="9"/>
  <c r="L3688" i="9"/>
  <c r="L3689" i="9"/>
  <c r="L3690" i="9"/>
  <c r="L3691" i="9"/>
  <c r="L3692" i="9"/>
  <c r="L3693" i="9"/>
  <c r="L3694" i="9"/>
  <c r="L3695" i="9"/>
  <c r="L3696" i="9"/>
  <c r="L3697" i="9"/>
  <c r="L3698" i="9"/>
  <c r="L3699" i="9"/>
  <c r="L3700" i="9"/>
  <c r="L3701" i="9"/>
  <c r="L3702" i="9"/>
  <c r="L3703" i="9"/>
  <c r="L3704" i="9"/>
  <c r="L3705" i="9"/>
  <c r="L3706" i="9"/>
  <c r="L3707" i="9"/>
  <c r="L3708" i="9"/>
  <c r="L3709" i="9"/>
  <c r="L3710" i="9"/>
  <c r="L3711" i="9"/>
  <c r="L3712" i="9"/>
  <c r="L3713" i="9"/>
  <c r="L3714" i="9"/>
  <c r="L3715" i="9"/>
  <c r="L3716" i="9"/>
  <c r="L3717" i="9"/>
  <c r="L3718" i="9"/>
  <c r="L3719" i="9"/>
  <c r="L3720" i="9"/>
  <c r="L3721" i="9"/>
  <c r="L3722" i="9"/>
  <c r="L3723" i="9"/>
  <c r="L3724" i="9"/>
  <c r="L3725" i="9"/>
  <c r="L3726" i="9"/>
  <c r="L3727" i="9"/>
  <c r="L3728" i="9"/>
  <c r="L3729" i="9"/>
  <c r="L3730" i="9"/>
  <c r="L3731" i="9"/>
  <c r="L3732" i="9"/>
  <c r="L3733" i="9"/>
  <c r="L3734" i="9"/>
  <c r="L3735" i="9"/>
  <c r="L3736" i="9"/>
  <c r="L3737" i="9"/>
  <c r="L3738" i="9"/>
  <c r="L3739" i="9"/>
  <c r="L3740" i="9"/>
  <c r="L3741" i="9"/>
  <c r="L3742" i="9"/>
  <c r="L3743" i="9"/>
  <c r="L3744" i="9"/>
  <c r="L3745" i="9"/>
  <c r="L3746" i="9"/>
  <c r="L3747" i="9"/>
  <c r="L3748" i="9"/>
  <c r="L3749" i="9"/>
  <c r="L3750" i="9"/>
  <c r="L3751" i="9"/>
  <c r="L3752" i="9"/>
  <c r="L3753" i="9"/>
  <c r="L3754" i="9"/>
  <c r="L3755" i="9"/>
  <c r="L3756" i="9"/>
  <c r="L3757" i="9"/>
  <c r="L3758" i="9"/>
  <c r="L3759" i="9"/>
  <c r="L3760" i="9"/>
  <c r="L3761" i="9"/>
  <c r="L3762" i="9"/>
  <c r="L3763" i="9"/>
  <c r="L3764" i="9"/>
  <c r="L3765" i="9"/>
  <c r="L3766" i="9"/>
  <c r="L3767" i="9"/>
  <c r="L3768" i="9"/>
  <c r="L3769" i="9"/>
  <c r="L3770" i="9"/>
  <c r="L3771" i="9"/>
  <c r="L3772" i="9"/>
  <c r="L3773" i="9"/>
  <c r="L3774" i="9"/>
  <c r="L3775" i="9"/>
  <c r="L3776" i="9"/>
  <c r="L3777" i="9"/>
  <c r="L3778" i="9"/>
  <c r="L3779" i="9"/>
  <c r="L3780" i="9"/>
  <c r="L3781" i="9"/>
  <c r="L3782" i="9"/>
  <c r="L3783" i="9"/>
  <c r="L3784" i="9"/>
  <c r="L3785" i="9"/>
  <c r="L3786" i="9"/>
  <c r="L3787" i="9"/>
  <c r="L3788" i="9"/>
  <c r="L3789" i="9"/>
  <c r="L3790" i="9"/>
  <c r="L3791" i="9"/>
  <c r="L3792" i="9"/>
  <c r="L3793" i="9"/>
  <c r="L3794" i="9"/>
  <c r="L3795" i="9"/>
  <c r="L3796" i="9"/>
  <c r="L3797" i="9"/>
  <c r="L3798" i="9"/>
  <c r="L3799" i="9"/>
  <c r="L3800" i="9"/>
  <c r="L3801" i="9"/>
  <c r="L3802" i="9"/>
  <c r="L3803" i="9"/>
  <c r="L3804" i="9"/>
  <c r="L3805" i="9"/>
  <c r="L3806" i="9"/>
  <c r="L3807" i="9"/>
  <c r="L3808" i="9"/>
  <c r="L3809" i="9"/>
  <c r="L3810" i="9"/>
  <c r="L3811" i="9"/>
  <c r="L3812" i="9"/>
  <c r="L3813" i="9"/>
  <c r="L3814" i="9"/>
  <c r="L3815" i="9"/>
  <c r="L3816" i="9"/>
  <c r="L3817" i="9"/>
  <c r="L3818" i="9"/>
  <c r="L3819" i="9"/>
  <c r="L3820" i="9"/>
  <c r="L3821" i="9"/>
  <c r="L3822" i="9"/>
  <c r="L3823" i="9"/>
  <c r="L3824" i="9"/>
  <c r="L3825" i="9"/>
  <c r="L3826" i="9"/>
  <c r="L3827" i="9"/>
  <c r="L3828" i="9"/>
  <c r="L3829" i="9"/>
  <c r="L3830" i="9"/>
  <c r="L3831" i="9"/>
  <c r="L3832" i="9"/>
  <c r="L3833" i="9"/>
  <c r="L3834" i="9"/>
  <c r="L3835" i="9"/>
  <c r="L3836" i="9"/>
  <c r="L3837" i="9"/>
  <c r="L3838" i="9"/>
  <c r="L3839" i="9"/>
  <c r="L3840" i="9"/>
  <c r="L3841" i="9"/>
  <c r="L3842" i="9"/>
  <c r="L3843" i="9"/>
  <c r="L3844" i="9"/>
  <c r="L3845" i="9"/>
  <c r="L3846" i="9"/>
  <c r="L3847" i="9"/>
  <c r="L3848" i="9"/>
  <c r="L3849" i="9"/>
  <c r="L3850" i="9"/>
  <c r="L3851" i="9"/>
  <c r="L3852" i="9"/>
  <c r="L3853" i="9"/>
  <c r="L3854" i="9"/>
  <c r="L3855" i="9"/>
  <c r="L3856" i="9"/>
  <c r="L3857" i="9"/>
  <c r="L3858" i="9"/>
  <c r="L3859" i="9"/>
  <c r="L3860" i="9"/>
  <c r="L3861" i="9"/>
  <c r="L3862" i="9"/>
  <c r="L3863" i="9"/>
  <c r="L3864" i="9"/>
  <c r="L3865" i="9"/>
  <c r="L3866" i="9"/>
  <c r="L3867" i="9"/>
  <c r="L3868" i="9"/>
  <c r="L3869" i="9"/>
  <c r="L3870" i="9"/>
  <c r="L3871" i="9"/>
  <c r="L3872" i="9"/>
  <c r="L3873" i="9"/>
  <c r="L3874" i="9"/>
  <c r="L3875" i="9"/>
  <c r="L3876" i="9"/>
  <c r="L3877" i="9"/>
  <c r="L3878" i="9"/>
  <c r="L3879" i="9"/>
  <c r="L3880" i="9"/>
  <c r="L3881" i="9"/>
  <c r="L3882" i="9"/>
  <c r="L3883" i="9"/>
  <c r="L3884" i="9"/>
  <c r="L3885" i="9"/>
  <c r="L3886" i="9"/>
  <c r="L3887" i="9"/>
  <c r="L3888" i="9"/>
  <c r="L3889" i="9"/>
  <c r="L3890" i="9"/>
  <c r="L3891" i="9"/>
  <c r="L3892" i="9"/>
  <c r="L3893" i="9"/>
  <c r="L3894" i="9"/>
  <c r="L3895" i="9"/>
  <c r="L3896" i="9"/>
  <c r="L3897" i="9"/>
  <c r="L3898" i="9"/>
  <c r="L3899" i="9"/>
  <c r="L3900" i="9"/>
  <c r="L3901" i="9"/>
  <c r="L3902" i="9"/>
  <c r="L3903" i="9"/>
  <c r="L3904" i="9"/>
  <c r="L3905" i="9"/>
  <c r="L3906" i="9"/>
  <c r="L3907" i="9"/>
  <c r="L3908" i="9"/>
  <c r="L3909" i="9"/>
  <c r="L3910" i="9"/>
  <c r="L3911" i="9"/>
  <c r="L3912" i="9"/>
  <c r="L3913" i="9"/>
  <c r="L3914" i="9"/>
  <c r="L3915" i="9"/>
  <c r="L3916" i="9"/>
  <c r="L3917" i="9"/>
  <c r="L3918" i="9"/>
  <c r="L3919" i="9"/>
  <c r="L3920" i="9"/>
  <c r="L3921" i="9"/>
  <c r="L3922" i="9"/>
  <c r="L3923" i="9"/>
  <c r="L3924" i="9"/>
  <c r="L3925" i="9"/>
  <c r="L3926" i="9"/>
  <c r="L3927" i="9"/>
  <c r="L3928" i="9"/>
  <c r="L3929" i="9"/>
  <c r="L3930" i="9"/>
  <c r="L3931" i="9"/>
  <c r="L3932" i="9"/>
  <c r="L3933" i="9"/>
  <c r="L3934" i="9"/>
  <c r="L3935" i="9"/>
  <c r="L3936" i="9"/>
  <c r="L3937" i="9"/>
  <c r="L3938" i="9"/>
  <c r="L3939" i="9"/>
  <c r="L3940" i="9"/>
  <c r="L3941" i="9"/>
  <c r="L3942" i="9"/>
  <c r="L3943" i="9"/>
  <c r="L3944" i="9"/>
  <c r="L3945" i="9"/>
  <c r="L3946" i="9"/>
  <c r="L3947" i="9"/>
  <c r="L3948" i="9"/>
  <c r="L3949" i="9"/>
  <c r="L3950" i="9"/>
  <c r="L3951" i="9"/>
  <c r="L3952" i="9"/>
  <c r="L3953" i="9"/>
  <c r="L3954" i="9"/>
  <c r="L3955" i="9"/>
  <c r="L3956" i="9"/>
  <c r="L3957" i="9"/>
  <c r="L3958" i="9"/>
  <c r="L3959" i="9"/>
  <c r="L3960" i="9"/>
  <c r="L3961" i="9"/>
  <c r="L3962" i="9"/>
  <c r="L3963" i="9"/>
  <c r="L3964" i="9"/>
  <c r="L3965" i="9"/>
  <c r="L3966" i="9"/>
  <c r="L3967" i="9"/>
  <c r="L3968" i="9"/>
  <c r="L3969" i="9"/>
  <c r="L3970" i="9"/>
  <c r="L3971" i="9"/>
  <c r="L3972" i="9"/>
  <c r="L3973" i="9"/>
  <c r="L3974" i="9"/>
  <c r="L3975" i="9"/>
  <c r="L3976" i="9"/>
  <c r="L3977" i="9"/>
  <c r="L3978" i="9"/>
  <c r="L3979" i="9"/>
  <c r="L3980" i="9"/>
  <c r="L3981" i="9"/>
  <c r="L3982" i="9"/>
  <c r="L3983" i="9"/>
  <c r="L3984" i="9"/>
  <c r="L3985" i="9"/>
  <c r="L3986" i="9"/>
  <c r="L3987" i="9"/>
  <c r="L3988" i="9"/>
  <c r="L3989" i="9"/>
  <c r="L3990" i="9"/>
  <c r="L3991" i="9"/>
  <c r="L3992" i="9"/>
  <c r="L3993" i="9"/>
  <c r="L3994" i="9"/>
  <c r="L3995" i="9"/>
  <c r="L3996" i="9"/>
  <c r="L3997" i="9"/>
  <c r="L3998" i="9"/>
  <c r="L3999" i="9"/>
  <c r="L4000" i="9"/>
  <c r="L4001" i="9"/>
  <c r="L4002" i="9"/>
  <c r="L4003" i="9"/>
  <c r="L4004" i="9"/>
  <c r="L4005" i="9"/>
  <c r="L4006" i="9"/>
  <c r="L4007" i="9"/>
  <c r="L4008" i="9"/>
  <c r="L4009" i="9"/>
  <c r="L4010" i="9"/>
  <c r="L4011" i="9"/>
  <c r="L4012" i="9"/>
  <c r="L4013" i="9"/>
  <c r="L4014" i="9"/>
  <c r="L4015" i="9"/>
  <c r="L4016" i="9"/>
  <c r="L4017" i="9"/>
  <c r="L4018" i="9"/>
  <c r="L4019" i="9"/>
  <c r="L4020" i="9"/>
  <c r="L4021" i="9"/>
  <c r="L4022" i="9"/>
  <c r="L4023" i="9"/>
  <c r="L4024" i="9"/>
  <c r="L4025" i="9"/>
  <c r="L4026" i="9"/>
  <c r="L4027" i="9"/>
  <c r="L4028" i="9"/>
  <c r="L4029" i="9"/>
  <c r="L4030" i="9"/>
  <c r="L4031" i="9"/>
  <c r="L4032" i="9"/>
  <c r="L4033" i="9"/>
  <c r="L4034" i="9"/>
  <c r="L4035" i="9"/>
  <c r="L4036" i="9"/>
  <c r="L4037" i="9"/>
  <c r="L4038" i="9"/>
  <c r="L4039" i="9"/>
  <c r="L4040" i="9"/>
  <c r="L4041" i="9"/>
  <c r="L4042" i="9"/>
  <c r="L4043" i="9"/>
  <c r="L4044" i="9"/>
  <c r="L4045" i="9"/>
  <c r="L4046" i="9"/>
  <c r="L4047" i="9"/>
  <c r="L4048" i="9"/>
  <c r="L4049" i="9"/>
  <c r="L4050" i="9"/>
  <c r="L4051" i="9"/>
  <c r="L4052" i="9"/>
  <c r="L4053" i="9"/>
  <c r="L4054" i="9"/>
  <c r="L4055" i="9"/>
  <c r="L4056" i="9"/>
  <c r="L4057" i="9"/>
  <c r="L4058" i="9"/>
  <c r="L4059" i="9"/>
  <c r="L4060" i="9"/>
  <c r="L4061" i="9"/>
  <c r="L4062" i="9"/>
  <c r="L4063" i="9"/>
  <c r="L4064" i="9"/>
  <c r="L4065" i="9"/>
  <c r="L4066" i="9"/>
  <c r="L4067" i="9"/>
  <c r="L4068" i="9"/>
  <c r="L4069" i="9"/>
  <c r="L4070" i="9"/>
  <c r="L4071" i="9"/>
  <c r="L4072" i="9"/>
  <c r="L4073" i="9"/>
  <c r="L4074" i="9"/>
  <c r="L4075" i="9"/>
  <c r="L4076" i="9"/>
  <c r="L4077" i="9"/>
  <c r="L4078" i="9"/>
  <c r="L4079" i="9"/>
  <c r="L4080" i="9"/>
  <c r="L4081" i="9"/>
  <c r="L4082" i="9"/>
  <c r="L4083" i="9"/>
  <c r="L4084" i="9"/>
  <c r="L4085" i="9"/>
  <c r="L4086" i="9"/>
  <c r="L4087" i="9"/>
  <c r="L4088" i="9"/>
  <c r="L4089" i="9"/>
  <c r="L4090" i="9"/>
  <c r="L4091" i="9"/>
  <c r="L4092" i="9"/>
  <c r="L4093" i="9"/>
  <c r="L4094" i="9"/>
  <c r="L4095" i="9"/>
  <c r="L4096" i="9"/>
  <c r="L4097" i="9"/>
  <c r="L4098" i="9"/>
  <c r="L4099" i="9"/>
  <c r="L4100" i="9"/>
  <c r="L4101" i="9"/>
  <c r="L4102" i="9"/>
  <c r="L4103" i="9"/>
  <c r="L4104" i="9"/>
  <c r="L4105" i="9"/>
  <c r="L4106" i="9"/>
  <c r="L4107" i="9"/>
  <c r="L4108" i="9"/>
  <c r="L4109" i="9"/>
  <c r="L4110" i="9"/>
  <c r="L4111" i="9"/>
  <c r="L4112" i="9"/>
  <c r="L4113" i="9"/>
  <c r="L4114" i="9"/>
  <c r="L4115" i="9"/>
  <c r="L4116" i="9"/>
  <c r="L4117" i="9"/>
  <c r="L4118" i="9"/>
  <c r="L4119" i="9"/>
  <c r="L4120" i="9"/>
  <c r="L4121" i="9"/>
  <c r="L4122" i="9"/>
  <c r="L4123" i="9"/>
  <c r="L4124" i="9"/>
  <c r="L4125" i="9"/>
  <c r="L4126" i="9"/>
  <c r="L4127" i="9"/>
  <c r="L4128" i="9"/>
  <c r="L4129" i="9"/>
  <c r="L4130" i="9"/>
  <c r="L4131" i="9"/>
  <c r="L4132" i="9"/>
  <c r="L4133" i="9"/>
  <c r="L4134" i="9"/>
  <c r="L4135" i="9"/>
  <c r="L4136" i="9"/>
  <c r="L4137" i="9"/>
  <c r="L4138" i="9"/>
  <c r="L4139" i="9"/>
  <c r="L4140" i="9"/>
  <c r="L4141" i="9"/>
  <c r="L4142" i="9"/>
  <c r="L4143" i="9"/>
  <c r="L4144" i="9"/>
  <c r="L4145" i="9"/>
  <c r="L4146" i="9"/>
  <c r="L4147" i="9"/>
  <c r="L4148" i="9"/>
  <c r="L4149" i="9"/>
  <c r="L4150" i="9"/>
  <c r="L4151" i="9"/>
  <c r="L4152" i="9"/>
  <c r="L4153" i="9"/>
  <c r="L4154" i="9"/>
  <c r="L4155" i="9"/>
  <c r="L4156" i="9"/>
  <c r="L4157" i="9"/>
  <c r="L4158" i="9"/>
  <c r="L4159" i="9"/>
  <c r="L4160" i="9"/>
  <c r="L4161" i="9"/>
  <c r="L4162" i="9"/>
  <c r="L4163" i="9"/>
  <c r="L4164" i="9"/>
  <c r="L4165" i="9"/>
  <c r="L4166" i="9"/>
  <c r="L4167" i="9"/>
  <c r="L4168" i="9"/>
  <c r="L4169" i="9"/>
  <c r="L4170" i="9"/>
  <c r="L4171" i="9"/>
  <c r="L4172" i="9"/>
  <c r="L4173" i="9"/>
  <c r="L4174" i="9"/>
  <c r="L4175" i="9"/>
  <c r="L4176" i="9"/>
  <c r="L4177" i="9"/>
  <c r="L4178" i="9"/>
  <c r="L4179" i="9"/>
  <c r="L4180" i="9"/>
  <c r="L4181" i="9"/>
  <c r="L4182" i="9"/>
  <c r="L4183" i="9"/>
  <c r="L4184" i="9"/>
  <c r="L4185" i="9"/>
  <c r="L4186" i="9"/>
  <c r="L4187" i="9"/>
  <c r="L4188" i="9"/>
  <c r="L4189" i="9"/>
  <c r="L4190" i="9"/>
  <c r="L4191" i="9"/>
  <c r="L4192" i="9"/>
  <c r="L4193" i="9"/>
  <c r="L4194" i="9"/>
  <c r="L4195" i="9"/>
  <c r="L4196" i="9"/>
  <c r="L4197" i="9"/>
  <c r="L4198" i="9"/>
  <c r="L4199" i="9"/>
  <c r="L4200" i="9"/>
  <c r="L4201" i="9"/>
  <c r="L4202" i="9"/>
  <c r="L4203" i="9"/>
  <c r="L4204" i="9"/>
  <c r="L4205" i="9"/>
  <c r="L4206" i="9"/>
  <c r="L4207" i="9"/>
  <c r="L4208" i="9"/>
  <c r="L4209" i="9"/>
  <c r="L4210" i="9"/>
  <c r="L4211" i="9"/>
  <c r="L4212" i="9"/>
  <c r="L4213" i="9"/>
  <c r="L4214" i="9"/>
  <c r="L4215" i="9"/>
  <c r="L4216" i="9"/>
  <c r="L4217" i="9"/>
  <c r="L4218" i="9"/>
  <c r="L4219" i="9"/>
  <c r="L4220" i="9"/>
  <c r="L4221" i="9"/>
  <c r="L4222" i="9"/>
  <c r="L4223" i="9"/>
  <c r="L4224" i="9"/>
  <c r="L4225" i="9"/>
  <c r="L4226" i="9"/>
  <c r="L4227" i="9"/>
  <c r="L4228" i="9"/>
  <c r="L4229" i="9"/>
  <c r="L4230" i="9"/>
  <c r="L4231" i="9"/>
  <c r="L4232" i="9"/>
  <c r="L4233" i="9"/>
  <c r="L4234" i="9"/>
  <c r="L4235" i="9"/>
  <c r="L4236" i="9"/>
  <c r="L4237" i="9"/>
  <c r="L4238" i="9"/>
  <c r="L4239" i="9"/>
  <c r="L4240" i="9"/>
  <c r="L4241" i="9"/>
  <c r="L4242" i="9"/>
  <c r="L4243" i="9"/>
  <c r="L4244" i="9"/>
  <c r="L4245" i="9"/>
  <c r="L4246" i="9"/>
  <c r="L4247" i="9"/>
  <c r="L4248" i="9"/>
  <c r="L4249" i="9"/>
  <c r="L4250" i="9"/>
  <c r="L4251" i="9"/>
  <c r="L4252" i="9"/>
  <c r="L4253" i="9"/>
  <c r="L4254" i="9"/>
  <c r="L4255" i="9"/>
  <c r="L4256" i="9"/>
  <c r="L4257" i="9"/>
  <c r="L4258" i="9"/>
  <c r="L4259" i="9"/>
  <c r="L4260" i="9"/>
  <c r="L4261" i="9"/>
  <c r="L4262" i="9"/>
  <c r="L4263" i="9"/>
  <c r="L4264" i="9"/>
  <c r="L4265" i="9"/>
  <c r="L4266" i="9"/>
  <c r="L4267" i="9"/>
  <c r="L4268" i="9"/>
  <c r="L4269" i="9"/>
  <c r="L4270" i="9"/>
  <c r="L4271" i="9"/>
  <c r="L4272" i="9"/>
  <c r="L4273" i="9"/>
  <c r="L4274" i="9"/>
  <c r="L4275" i="9"/>
  <c r="L4276" i="9"/>
  <c r="L4277" i="9"/>
  <c r="L4278" i="9"/>
  <c r="L4279" i="9"/>
  <c r="L4280" i="9"/>
  <c r="L4281" i="9"/>
  <c r="L4282" i="9"/>
  <c r="L4283" i="9"/>
  <c r="L4284" i="9"/>
  <c r="L4285" i="9"/>
  <c r="L4286" i="9"/>
  <c r="L4287" i="9"/>
  <c r="L4288" i="9"/>
  <c r="L4289" i="9"/>
  <c r="L4290" i="9"/>
  <c r="L4291" i="9"/>
  <c r="L4292" i="9"/>
  <c r="L4293" i="9"/>
  <c r="L4294" i="9"/>
  <c r="L4295" i="9"/>
  <c r="L4296" i="9"/>
  <c r="L4297" i="9"/>
  <c r="L4298" i="9"/>
  <c r="L4299" i="9"/>
  <c r="L4300" i="9"/>
  <c r="L4301" i="9"/>
  <c r="L4302" i="9"/>
  <c r="L4303" i="9"/>
  <c r="L4304" i="9"/>
  <c r="L4305" i="9"/>
  <c r="L4306" i="9"/>
  <c r="L4307" i="9"/>
  <c r="L4308" i="9"/>
  <c r="L4309" i="9"/>
  <c r="L4310" i="9"/>
  <c r="L4311" i="9"/>
  <c r="L4312" i="9"/>
  <c r="L4313" i="9"/>
  <c r="L4314" i="9"/>
  <c r="L4315" i="9"/>
  <c r="L4316" i="9"/>
  <c r="L4317" i="9"/>
  <c r="L4318" i="9"/>
  <c r="L4319" i="9"/>
  <c r="L4320" i="9"/>
  <c r="L4321" i="9"/>
  <c r="L4322" i="9"/>
  <c r="L4323" i="9"/>
  <c r="L4324" i="9"/>
  <c r="L4325" i="9"/>
  <c r="L4326" i="9"/>
  <c r="L4327" i="9"/>
  <c r="L4328" i="9"/>
  <c r="L4329" i="9"/>
  <c r="L4330" i="9"/>
  <c r="L4331" i="9"/>
  <c r="L4332" i="9"/>
  <c r="L4333" i="9"/>
  <c r="L4334" i="9"/>
  <c r="L4335" i="9"/>
  <c r="L4336" i="9"/>
  <c r="L4337" i="9"/>
  <c r="L4338" i="9"/>
  <c r="L4339" i="9"/>
  <c r="L4340" i="9"/>
  <c r="L4341" i="9"/>
  <c r="L4342" i="9"/>
  <c r="L4343" i="9"/>
  <c r="L4344" i="9"/>
  <c r="L4345" i="9"/>
  <c r="L4346" i="9"/>
  <c r="L4347" i="9"/>
  <c r="L4348" i="9"/>
  <c r="L4349" i="9"/>
  <c r="L4350" i="9"/>
  <c r="L4351" i="9"/>
  <c r="L4352" i="9"/>
  <c r="L4353" i="9"/>
  <c r="L4354" i="9"/>
  <c r="L4355" i="9"/>
  <c r="L4356" i="9"/>
  <c r="L4357" i="9"/>
  <c r="L4358" i="9"/>
  <c r="L4359" i="9"/>
  <c r="L4360" i="9"/>
  <c r="L4361" i="9"/>
  <c r="L4362" i="9"/>
  <c r="L4363" i="9"/>
  <c r="L4364" i="9"/>
  <c r="L4365" i="9"/>
  <c r="L4366" i="9"/>
  <c r="L4367" i="9"/>
  <c r="L4368" i="9"/>
  <c r="L4369" i="9"/>
  <c r="L4370" i="9"/>
  <c r="L4371" i="9"/>
  <c r="L4372" i="9"/>
  <c r="L4373" i="9"/>
  <c r="L4374" i="9"/>
  <c r="L4375" i="9"/>
  <c r="L4376" i="9"/>
  <c r="L4377" i="9"/>
  <c r="L4378" i="9"/>
  <c r="L4379" i="9"/>
  <c r="L4380" i="9"/>
  <c r="L4381" i="9"/>
  <c r="L4382" i="9"/>
  <c r="L4383" i="9"/>
  <c r="L4384" i="9"/>
  <c r="L4385" i="9"/>
  <c r="L4386" i="9"/>
  <c r="L4387" i="9"/>
  <c r="L4388" i="9"/>
  <c r="L4389" i="9"/>
  <c r="L4390" i="9"/>
  <c r="L4391" i="9"/>
  <c r="L4392" i="9"/>
  <c r="L4393" i="9"/>
  <c r="L4394" i="9"/>
  <c r="L4395" i="9"/>
  <c r="L4396" i="9"/>
  <c r="L4397" i="9"/>
  <c r="L4398" i="9"/>
  <c r="L4399" i="9"/>
  <c r="L4400" i="9"/>
  <c r="L4401" i="9"/>
  <c r="L4402" i="9"/>
  <c r="L4403" i="9"/>
  <c r="L4404" i="9"/>
  <c r="L4405" i="9"/>
  <c r="L4406" i="9"/>
  <c r="L4407" i="9"/>
  <c r="L4408" i="9"/>
  <c r="L4409" i="9"/>
  <c r="L4410" i="9"/>
  <c r="L4411" i="9"/>
  <c r="L4412" i="9"/>
  <c r="L4413" i="9"/>
  <c r="L4414" i="9"/>
  <c r="L4415" i="9"/>
  <c r="L4416" i="9"/>
  <c r="L4417" i="9"/>
  <c r="L4418" i="9"/>
  <c r="L4419" i="9"/>
  <c r="L4420" i="9"/>
  <c r="L4421" i="9"/>
  <c r="L4422" i="9"/>
  <c r="L4423" i="9"/>
  <c r="L4424" i="9"/>
  <c r="L4425" i="9"/>
  <c r="L4426" i="9"/>
  <c r="L4427" i="9"/>
  <c r="L4428" i="9"/>
  <c r="L4429" i="9"/>
  <c r="L4430" i="9"/>
  <c r="L4431" i="9"/>
  <c r="L4432" i="9"/>
  <c r="L4433" i="9"/>
  <c r="L4434" i="9"/>
  <c r="L4435" i="9"/>
  <c r="L4436" i="9"/>
  <c r="L4437" i="9"/>
  <c r="L4438" i="9"/>
  <c r="L4439" i="9"/>
  <c r="L4440" i="9"/>
  <c r="L4441" i="9"/>
  <c r="L4442" i="9"/>
  <c r="L4443" i="9"/>
  <c r="L4444" i="9"/>
  <c r="L4445" i="9"/>
  <c r="L4446" i="9"/>
  <c r="L4447" i="9"/>
  <c r="L4448" i="9"/>
  <c r="L4449" i="9"/>
  <c r="L4450" i="9"/>
  <c r="L4451" i="9"/>
  <c r="L4452" i="9"/>
  <c r="L4453" i="9"/>
  <c r="L4454" i="9"/>
  <c r="L4455" i="9"/>
  <c r="L4456" i="9"/>
  <c r="L4457" i="9"/>
  <c r="L4458" i="9"/>
  <c r="L4459" i="9"/>
  <c r="L4460" i="9"/>
  <c r="L4461" i="9"/>
  <c r="L4462" i="9"/>
  <c r="L4463" i="9"/>
  <c r="L4464" i="9"/>
  <c r="L4465" i="9"/>
  <c r="L4466" i="9"/>
  <c r="L4467" i="9"/>
  <c r="L4468" i="9"/>
  <c r="L4469" i="9"/>
  <c r="L4470" i="9"/>
  <c r="L4471" i="9"/>
  <c r="L4472" i="9"/>
  <c r="L4473" i="9"/>
  <c r="L4474" i="9"/>
  <c r="L4475" i="9"/>
  <c r="L4476" i="9"/>
  <c r="L4477" i="9"/>
  <c r="L4478" i="9"/>
  <c r="L4479" i="9"/>
  <c r="L4480" i="9"/>
  <c r="L4481" i="9"/>
  <c r="L4482" i="9"/>
  <c r="L4483" i="9"/>
  <c r="L4484" i="9"/>
  <c r="L4485" i="9"/>
  <c r="L4486" i="9"/>
  <c r="L4487" i="9"/>
  <c r="L4488" i="9"/>
  <c r="L4489" i="9"/>
  <c r="L4490" i="9"/>
  <c r="L4491" i="9"/>
  <c r="L4492" i="9"/>
  <c r="L4493" i="9"/>
  <c r="L4494" i="9"/>
  <c r="L4495" i="9"/>
  <c r="L4496" i="9"/>
  <c r="L4497" i="9"/>
  <c r="L4498" i="9"/>
  <c r="L4499" i="9"/>
  <c r="L4500" i="9"/>
  <c r="L4501" i="9"/>
  <c r="L4502" i="9"/>
  <c r="L4503" i="9"/>
  <c r="L4504" i="9"/>
  <c r="L4505" i="9"/>
  <c r="L4506" i="9"/>
  <c r="L4507" i="9"/>
  <c r="L4508" i="9"/>
  <c r="L4509" i="9"/>
  <c r="L4510" i="9"/>
  <c r="L4511" i="9"/>
  <c r="L4512" i="9"/>
  <c r="L4513" i="9"/>
  <c r="L4514" i="9"/>
  <c r="L4515" i="9"/>
  <c r="L4516" i="9"/>
  <c r="L4517" i="9"/>
  <c r="L4518" i="9"/>
  <c r="L4519" i="9"/>
  <c r="L4520" i="9"/>
  <c r="L4521" i="9"/>
  <c r="L4522" i="9"/>
  <c r="L4523" i="9"/>
  <c r="L4524" i="9"/>
  <c r="L4525" i="9"/>
  <c r="L4526" i="9"/>
  <c r="L4527" i="9"/>
  <c r="L4528" i="9"/>
  <c r="L4529" i="9"/>
  <c r="L4530" i="9"/>
  <c r="L4531" i="9"/>
  <c r="L4532" i="9"/>
  <c r="L4533" i="9"/>
  <c r="L4534" i="9"/>
  <c r="L4535" i="9"/>
  <c r="L4536" i="9"/>
  <c r="L4537" i="9"/>
  <c r="L4538" i="9"/>
  <c r="L4539" i="9"/>
  <c r="L4540" i="9"/>
  <c r="L4541" i="9"/>
  <c r="L4542" i="9"/>
  <c r="L4543" i="9"/>
  <c r="L4544" i="9"/>
  <c r="L4545" i="9"/>
  <c r="L4546" i="9"/>
  <c r="L4547" i="9"/>
  <c r="L4548" i="9"/>
  <c r="L4549" i="9"/>
  <c r="L4550" i="9"/>
  <c r="L4551" i="9"/>
  <c r="L4552" i="9"/>
  <c r="L4553" i="9"/>
  <c r="L4554" i="9"/>
  <c r="L4555" i="9"/>
  <c r="L4556" i="9"/>
  <c r="L4557" i="9"/>
  <c r="L4558" i="9"/>
  <c r="L4559" i="9"/>
  <c r="L4560" i="9"/>
  <c r="L4561" i="9"/>
  <c r="L4562" i="9"/>
  <c r="L4563" i="9"/>
  <c r="L4564" i="9"/>
  <c r="L4565" i="9"/>
  <c r="L4566" i="9"/>
  <c r="L4567" i="9"/>
  <c r="L4568" i="9"/>
  <c r="L4569" i="9"/>
  <c r="L4570" i="9"/>
  <c r="L4571" i="9"/>
  <c r="L4572" i="9"/>
  <c r="L4573" i="9"/>
  <c r="L4574" i="9"/>
  <c r="L4575" i="9"/>
  <c r="L4576" i="9"/>
  <c r="L4577" i="9"/>
  <c r="L4578" i="9"/>
  <c r="L4579" i="9"/>
  <c r="L4580" i="9"/>
  <c r="L4581" i="9"/>
  <c r="L4582" i="9"/>
  <c r="L4583" i="9"/>
  <c r="L4584" i="9"/>
  <c r="L4585" i="9"/>
  <c r="L4586" i="9"/>
  <c r="L4587" i="9"/>
  <c r="L4588" i="9"/>
  <c r="L4589" i="9"/>
  <c r="L4590" i="9"/>
  <c r="L4591" i="9"/>
  <c r="L4592" i="9"/>
  <c r="L4593" i="9"/>
  <c r="L4594" i="9"/>
  <c r="L4595" i="9"/>
  <c r="L4596" i="9"/>
  <c r="L4597" i="9"/>
  <c r="L4598" i="9"/>
  <c r="L4599" i="9"/>
  <c r="L4600" i="9"/>
  <c r="L4601" i="9"/>
  <c r="L4602" i="9"/>
  <c r="L4603" i="9"/>
  <c r="L4604" i="9"/>
  <c r="L4605" i="9"/>
  <c r="L4606" i="9"/>
  <c r="L4607" i="9"/>
  <c r="L4608" i="9"/>
  <c r="L4609" i="9"/>
  <c r="L4610" i="9"/>
  <c r="L4611" i="9"/>
  <c r="L4612" i="9"/>
  <c r="L4613" i="9"/>
  <c r="L4614" i="9"/>
  <c r="L4615" i="9"/>
  <c r="L4616" i="9"/>
  <c r="L4617" i="9"/>
  <c r="L4618" i="9"/>
  <c r="L4619" i="9"/>
  <c r="L4620" i="9"/>
  <c r="L4621" i="9"/>
  <c r="L4622" i="9"/>
  <c r="L4623" i="9"/>
  <c r="L4624" i="9"/>
  <c r="L4625" i="9"/>
  <c r="L4626" i="9"/>
  <c r="L4627" i="9"/>
  <c r="L4628" i="9"/>
  <c r="L4629" i="9"/>
  <c r="L4630" i="9"/>
  <c r="L4631" i="9"/>
  <c r="L4632" i="9"/>
  <c r="L4633" i="9"/>
  <c r="L4634" i="9"/>
  <c r="L4635" i="9"/>
  <c r="L4636" i="9"/>
  <c r="L4637" i="9"/>
  <c r="L4638" i="9"/>
  <c r="L4639" i="9"/>
  <c r="L4640" i="9"/>
  <c r="L4641" i="9"/>
  <c r="L4642" i="9"/>
  <c r="L4643" i="9"/>
  <c r="L4644" i="9"/>
  <c r="L4645" i="9"/>
  <c r="L4646" i="9"/>
  <c r="L4647" i="9"/>
  <c r="L4648" i="9"/>
  <c r="L4649" i="9"/>
  <c r="L4650" i="9"/>
  <c r="L4651" i="9"/>
  <c r="L4652" i="9"/>
  <c r="L4653" i="9"/>
  <c r="L4654" i="9"/>
  <c r="L4655" i="9"/>
  <c r="L4656" i="9"/>
  <c r="L4657" i="9"/>
  <c r="L4658" i="9"/>
  <c r="L4659" i="9"/>
  <c r="L4660" i="9"/>
  <c r="L4661" i="9"/>
  <c r="L4662" i="9"/>
  <c r="L4663" i="9"/>
  <c r="L4664" i="9"/>
  <c r="L4665" i="9"/>
  <c r="L4666" i="9"/>
  <c r="L4667" i="9"/>
  <c r="L4668" i="9"/>
  <c r="L4669" i="9"/>
  <c r="L4670" i="9"/>
  <c r="L4671" i="9"/>
  <c r="L4672" i="9"/>
  <c r="L4673" i="9"/>
  <c r="L4674" i="9"/>
  <c r="L4675" i="9"/>
  <c r="L4676" i="9"/>
  <c r="L4677" i="9"/>
  <c r="L4678" i="9"/>
  <c r="L4679" i="9"/>
  <c r="L4680" i="9"/>
  <c r="L4681" i="9"/>
  <c r="L4682" i="9"/>
  <c r="L4683" i="9"/>
  <c r="L4684" i="9"/>
  <c r="L4685" i="9"/>
  <c r="L4686" i="9"/>
  <c r="L4687" i="9"/>
  <c r="L4688" i="9"/>
  <c r="L4689" i="9"/>
  <c r="L4690" i="9"/>
  <c r="L4691" i="9"/>
  <c r="L4692" i="9"/>
  <c r="L4693" i="9"/>
  <c r="L4694" i="9"/>
  <c r="L4695" i="9"/>
  <c r="L4696" i="9"/>
  <c r="L4697" i="9"/>
  <c r="L4698" i="9"/>
  <c r="L4699" i="9"/>
  <c r="L4700" i="9"/>
  <c r="L4701" i="9"/>
  <c r="L4702" i="9"/>
  <c r="L4703" i="9"/>
  <c r="L4704" i="9"/>
  <c r="L4705" i="9"/>
  <c r="L4706" i="9"/>
  <c r="L4707" i="9"/>
  <c r="L4708" i="9"/>
  <c r="L4709" i="9"/>
  <c r="L4710" i="9"/>
  <c r="L4711" i="9"/>
  <c r="L4712" i="9"/>
  <c r="L4713" i="9"/>
  <c r="L4714" i="9"/>
  <c r="L4715" i="9"/>
  <c r="L4716" i="9"/>
  <c r="L4717" i="9"/>
  <c r="L4718" i="9"/>
  <c r="L4719" i="9"/>
  <c r="L4720" i="9"/>
  <c r="L4721" i="9"/>
  <c r="L4722" i="9"/>
  <c r="L4723" i="9"/>
  <c r="L4724" i="9"/>
  <c r="L4725" i="9"/>
  <c r="L4726" i="9"/>
  <c r="L4727" i="9"/>
  <c r="L4728" i="9"/>
  <c r="L4729" i="9"/>
  <c r="L4730" i="9"/>
  <c r="L4731" i="9"/>
  <c r="L4732" i="9"/>
  <c r="L4733" i="9"/>
  <c r="L4734" i="9"/>
  <c r="L4735" i="9"/>
  <c r="L4736" i="9"/>
  <c r="L4737" i="9"/>
  <c r="L4738" i="9"/>
  <c r="L4739" i="9"/>
  <c r="L4740" i="9"/>
  <c r="L4741" i="9"/>
  <c r="L4742" i="9"/>
  <c r="L4743" i="9"/>
  <c r="L4744" i="9"/>
  <c r="L4745" i="9"/>
  <c r="L4746" i="9"/>
  <c r="L4747" i="9"/>
  <c r="L4748" i="9"/>
  <c r="L4749" i="9"/>
  <c r="L4750" i="9"/>
  <c r="L4751" i="9"/>
  <c r="L4752" i="9"/>
  <c r="L4753" i="9"/>
  <c r="L4754" i="9"/>
  <c r="L4755" i="9"/>
  <c r="L4756" i="9"/>
  <c r="L4757" i="9"/>
  <c r="L4758" i="9"/>
  <c r="L4759" i="9"/>
  <c r="L4760" i="9"/>
  <c r="L4761" i="9"/>
  <c r="L4762" i="9"/>
  <c r="L4763" i="9"/>
  <c r="L4764" i="9"/>
  <c r="L4765" i="9"/>
  <c r="L4766" i="9"/>
  <c r="L4767" i="9"/>
  <c r="L4768" i="9"/>
  <c r="L4769" i="9"/>
  <c r="L4770" i="9"/>
  <c r="L4771" i="9"/>
  <c r="L4772" i="9"/>
  <c r="L4773" i="9"/>
  <c r="L4774" i="9"/>
  <c r="L4775" i="9"/>
  <c r="L4776" i="9"/>
  <c r="L4777" i="9"/>
  <c r="L4778" i="9"/>
  <c r="L4779" i="9"/>
  <c r="L4780" i="9"/>
  <c r="L4781" i="9"/>
  <c r="L4782" i="9"/>
  <c r="L4783" i="9"/>
  <c r="L4784" i="9"/>
  <c r="L4785" i="9"/>
  <c r="L4786" i="9"/>
  <c r="L4787" i="9"/>
  <c r="L4788" i="9"/>
  <c r="L4789" i="9"/>
  <c r="L4790" i="9"/>
  <c r="L4791" i="9"/>
  <c r="L4792" i="9"/>
  <c r="L4793" i="9"/>
  <c r="L4794" i="9"/>
  <c r="L4795" i="9"/>
  <c r="L4796" i="9"/>
  <c r="L4797" i="9"/>
  <c r="L4798" i="9"/>
  <c r="L4799" i="9"/>
  <c r="L4800" i="9"/>
  <c r="L4801" i="9"/>
  <c r="L4802" i="9"/>
  <c r="L4803" i="9"/>
  <c r="L4804" i="9"/>
  <c r="L4805" i="9"/>
  <c r="L4806" i="9"/>
  <c r="L4807" i="9"/>
  <c r="L4808" i="9"/>
  <c r="L4809" i="9"/>
  <c r="L4810" i="9"/>
  <c r="L4811" i="9"/>
  <c r="L4812" i="9"/>
  <c r="L4813" i="9"/>
  <c r="L4814" i="9"/>
  <c r="L4815" i="9"/>
  <c r="L4816" i="9"/>
  <c r="L4817" i="9"/>
  <c r="L4818" i="9"/>
  <c r="L4819" i="9"/>
  <c r="L4820" i="9"/>
  <c r="L4821" i="9"/>
  <c r="L4822" i="9"/>
  <c r="L4823" i="9"/>
  <c r="L4824" i="9"/>
  <c r="L4825" i="9"/>
  <c r="L4826" i="9"/>
  <c r="L4827" i="9"/>
  <c r="L4828" i="9"/>
  <c r="L4829" i="9"/>
  <c r="L4830" i="9"/>
  <c r="L4831" i="9"/>
  <c r="L4832" i="9"/>
  <c r="L4833" i="9"/>
  <c r="L4834" i="9"/>
  <c r="L4835" i="9"/>
  <c r="L4836" i="9"/>
  <c r="L4837" i="9"/>
  <c r="L4838" i="9"/>
  <c r="L4839" i="9"/>
  <c r="L4840" i="9"/>
  <c r="L4841" i="9"/>
  <c r="L4842" i="9"/>
  <c r="L4843" i="9"/>
  <c r="L4844" i="9"/>
  <c r="L4845" i="9"/>
  <c r="L4846" i="9"/>
  <c r="L4847" i="9"/>
  <c r="L4848" i="9"/>
  <c r="L4849" i="9"/>
  <c r="L4850" i="9"/>
  <c r="L4851" i="9"/>
  <c r="L4852" i="9"/>
  <c r="L4853" i="9"/>
  <c r="L4854" i="9"/>
  <c r="L4855" i="9"/>
  <c r="L4856" i="9"/>
  <c r="L4857" i="9"/>
  <c r="L4858" i="9"/>
  <c r="L4859" i="9"/>
  <c r="L4860" i="9"/>
  <c r="L4861" i="9"/>
  <c r="L4862" i="9"/>
  <c r="L4863" i="9"/>
  <c r="L4864" i="9"/>
  <c r="L4865" i="9"/>
  <c r="L4866" i="9"/>
  <c r="L4867" i="9"/>
  <c r="L4868" i="9"/>
  <c r="L4869" i="9"/>
  <c r="L4870" i="9"/>
  <c r="L4871" i="9"/>
  <c r="L4872" i="9"/>
  <c r="L4873" i="9"/>
  <c r="L4874" i="9"/>
  <c r="L4875" i="9"/>
  <c r="L4876" i="9"/>
  <c r="L4877" i="9"/>
  <c r="L4878" i="9"/>
  <c r="L4879" i="9"/>
  <c r="L4880" i="9"/>
  <c r="L4881" i="9"/>
  <c r="L4882" i="9"/>
  <c r="L4883" i="9"/>
  <c r="L4884" i="9"/>
  <c r="L4885" i="9"/>
  <c r="L4886" i="9"/>
  <c r="L4887" i="9"/>
  <c r="L4888" i="9"/>
  <c r="L4889" i="9"/>
  <c r="L4890" i="9"/>
  <c r="L4891" i="9"/>
  <c r="L4892" i="9"/>
  <c r="L4893" i="9"/>
  <c r="L4894" i="9"/>
  <c r="L4895" i="9"/>
  <c r="L4896" i="9"/>
  <c r="L4897" i="9"/>
  <c r="L4898" i="9"/>
  <c r="L4899" i="9"/>
  <c r="L4900" i="9"/>
  <c r="L4901" i="9"/>
  <c r="L4902" i="9"/>
  <c r="L4903" i="9"/>
  <c r="L4904" i="9"/>
  <c r="L4905" i="9"/>
  <c r="L4906" i="9"/>
  <c r="L4907" i="9"/>
  <c r="L4908" i="9"/>
  <c r="L4909" i="9"/>
  <c r="L4910" i="9"/>
  <c r="L4911" i="9"/>
  <c r="L4912" i="9"/>
  <c r="L4913" i="9"/>
  <c r="L4914" i="9"/>
  <c r="L4915" i="9"/>
  <c r="L4916" i="9"/>
  <c r="L4917" i="9"/>
  <c r="L4918" i="9"/>
  <c r="L4919" i="9"/>
  <c r="L4920" i="9"/>
  <c r="L4921" i="9"/>
  <c r="L4922" i="9"/>
  <c r="L4923" i="9"/>
  <c r="L4924" i="9"/>
  <c r="L4925" i="9"/>
  <c r="L4926" i="9"/>
  <c r="L4927" i="9"/>
  <c r="L4928" i="9"/>
  <c r="L4929" i="9"/>
  <c r="L4930" i="9"/>
  <c r="L4931" i="9"/>
  <c r="L4932" i="9"/>
  <c r="L4933" i="9"/>
  <c r="L4934" i="9"/>
  <c r="L4935" i="9"/>
  <c r="L4936" i="9"/>
  <c r="L4937" i="9"/>
  <c r="L4938" i="9"/>
  <c r="L4939" i="9"/>
  <c r="L4940" i="9"/>
  <c r="L4941" i="9"/>
  <c r="L4942" i="9"/>
  <c r="L4943" i="9"/>
  <c r="L4944" i="9"/>
  <c r="L4945" i="9"/>
  <c r="L4946" i="9"/>
  <c r="L4947" i="9"/>
  <c r="L4948" i="9"/>
  <c r="L4949" i="9"/>
  <c r="L4950" i="9"/>
  <c r="L4951" i="9"/>
  <c r="L4952" i="9"/>
  <c r="L4953" i="9"/>
  <c r="L4954" i="9"/>
  <c r="L4955" i="9"/>
  <c r="L4956" i="9"/>
  <c r="L4957" i="9"/>
  <c r="L4958" i="9"/>
  <c r="L4959" i="9"/>
  <c r="L4960" i="9"/>
  <c r="L4961" i="9"/>
  <c r="L4962" i="9"/>
  <c r="L4963" i="9"/>
  <c r="L4964" i="9"/>
  <c r="L4965" i="9"/>
  <c r="L4966" i="9"/>
  <c r="L4967" i="9"/>
  <c r="L4968" i="9"/>
  <c r="L4969" i="9"/>
  <c r="L4970" i="9"/>
  <c r="L4971" i="9"/>
  <c r="L4972" i="9"/>
  <c r="L4973" i="9"/>
  <c r="L4974" i="9"/>
  <c r="L4975" i="9"/>
  <c r="L4976" i="9"/>
  <c r="L4977" i="9"/>
  <c r="L4978" i="9"/>
  <c r="L4979" i="9"/>
  <c r="L4980" i="9"/>
  <c r="L4981" i="9"/>
  <c r="L4982" i="9"/>
  <c r="L4983" i="9"/>
  <c r="L4984" i="9"/>
  <c r="L4985" i="9"/>
  <c r="L4986" i="9"/>
  <c r="L4987" i="9"/>
  <c r="L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1437" i="9"/>
  <c r="J1438" i="9"/>
  <c r="J1439" i="9"/>
  <c r="J1440" i="9"/>
  <c r="J1441" i="9"/>
  <c r="J1442" i="9"/>
  <c r="J1443" i="9"/>
  <c r="J1444" i="9"/>
  <c r="J1445" i="9"/>
  <c r="J1446" i="9"/>
  <c r="J1447" i="9"/>
  <c r="J1448" i="9"/>
  <c r="J1449" i="9"/>
  <c r="J1450" i="9"/>
  <c r="J1451" i="9"/>
  <c r="J1452" i="9"/>
  <c r="J1453" i="9"/>
  <c r="J1454" i="9"/>
  <c r="J1455" i="9"/>
  <c r="J1456" i="9"/>
  <c r="J1457"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533" i="9"/>
  <c r="J1534" i="9"/>
  <c r="J1535" i="9"/>
  <c r="J1536" i="9"/>
  <c r="J1537" i="9"/>
  <c r="J1538" i="9"/>
  <c r="J1539" i="9"/>
  <c r="J1540" i="9"/>
  <c r="J1541" i="9"/>
  <c r="J1542"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71" i="9"/>
  <c r="J1572" i="9"/>
  <c r="J1573" i="9"/>
  <c r="J1574" i="9"/>
  <c r="J1575" i="9"/>
  <c r="J1576" i="9"/>
  <c r="J1577" i="9"/>
  <c r="J1578" i="9"/>
  <c r="J1579" i="9"/>
  <c r="J1580" i="9"/>
  <c r="J1581"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605" i="9"/>
  <c r="J1606" i="9"/>
  <c r="J1607" i="9"/>
  <c r="J1608" i="9"/>
  <c r="J1609" i="9"/>
  <c r="J1610" i="9"/>
  <c r="J1611" i="9"/>
  <c r="J1612" i="9"/>
  <c r="J1613" i="9"/>
  <c r="J1614" i="9"/>
  <c r="J1615" i="9"/>
  <c r="J1616" i="9"/>
  <c r="J1617" i="9"/>
  <c r="J1618" i="9"/>
  <c r="J1619" i="9"/>
  <c r="J1620" i="9"/>
  <c r="J1621" i="9"/>
  <c r="J1622" i="9"/>
  <c r="J1623" i="9"/>
  <c r="J1624" i="9"/>
  <c r="J1625" i="9"/>
  <c r="J1626" i="9"/>
  <c r="J1627" i="9"/>
  <c r="J1628" i="9"/>
  <c r="J1629" i="9"/>
  <c r="J1630" i="9"/>
  <c r="J1631" i="9"/>
  <c r="J1632" i="9"/>
  <c r="J1633" i="9"/>
  <c r="J1634" i="9"/>
  <c r="J1635" i="9"/>
  <c r="J1636" i="9"/>
  <c r="J1637" i="9"/>
  <c r="J1638" i="9"/>
  <c r="J1639" i="9"/>
  <c r="J1640" i="9"/>
  <c r="J1641" i="9"/>
  <c r="J1642" i="9"/>
  <c r="J1643" i="9"/>
  <c r="J1644" i="9"/>
  <c r="J1645" i="9"/>
  <c r="J1646" i="9"/>
  <c r="J1647" i="9"/>
  <c r="J1648" i="9"/>
  <c r="J1649" i="9"/>
  <c r="J1650" i="9"/>
  <c r="J1651" i="9"/>
  <c r="J1652" i="9"/>
  <c r="J1653" i="9"/>
  <c r="J1654" i="9"/>
  <c r="J1655" i="9"/>
  <c r="J1656" i="9"/>
  <c r="J1657" i="9"/>
  <c r="J1658" i="9"/>
  <c r="J1659" i="9"/>
  <c r="J1660" i="9"/>
  <c r="J1661" i="9"/>
  <c r="J1662" i="9"/>
  <c r="J1663" i="9"/>
  <c r="J1664" i="9"/>
  <c r="J1665" i="9"/>
  <c r="J1666" i="9"/>
  <c r="J1667" i="9"/>
  <c r="J1668" i="9"/>
  <c r="J1669" i="9"/>
  <c r="J1670" i="9"/>
  <c r="J1671" i="9"/>
  <c r="J1672" i="9"/>
  <c r="J1673" i="9"/>
  <c r="J1674" i="9"/>
  <c r="J1675" i="9"/>
  <c r="J1676" i="9"/>
  <c r="J1677" i="9"/>
  <c r="J1678" i="9"/>
  <c r="J1679" i="9"/>
  <c r="J1680" i="9"/>
  <c r="J1681" i="9"/>
  <c r="J1682" i="9"/>
  <c r="J1683" i="9"/>
  <c r="J1684" i="9"/>
  <c r="J1685" i="9"/>
  <c r="J1686" i="9"/>
  <c r="J1687" i="9"/>
  <c r="J1688" i="9"/>
  <c r="J1689" i="9"/>
  <c r="J1690" i="9"/>
  <c r="J1691" i="9"/>
  <c r="J1692" i="9"/>
  <c r="J1693" i="9"/>
  <c r="J1694" i="9"/>
  <c r="J1695" i="9"/>
  <c r="J1696" i="9"/>
  <c r="J1697" i="9"/>
  <c r="J1698" i="9"/>
  <c r="J1699" i="9"/>
  <c r="J1700" i="9"/>
  <c r="J1701" i="9"/>
  <c r="J1702" i="9"/>
  <c r="J1703" i="9"/>
  <c r="J1704" i="9"/>
  <c r="J1705" i="9"/>
  <c r="J1706" i="9"/>
  <c r="J1707" i="9"/>
  <c r="J1708" i="9"/>
  <c r="J1709" i="9"/>
  <c r="J1710" i="9"/>
  <c r="J1711" i="9"/>
  <c r="J1712" i="9"/>
  <c r="J1713" i="9"/>
  <c r="J1714" i="9"/>
  <c r="J1715" i="9"/>
  <c r="J1716" i="9"/>
  <c r="J1717" i="9"/>
  <c r="J1718" i="9"/>
  <c r="J1719" i="9"/>
  <c r="J1720" i="9"/>
  <c r="J1721" i="9"/>
  <c r="J1722" i="9"/>
  <c r="J1723" i="9"/>
  <c r="J1724" i="9"/>
  <c r="J1725" i="9"/>
  <c r="J1726" i="9"/>
  <c r="J1727" i="9"/>
  <c r="J1728" i="9"/>
  <c r="J1729" i="9"/>
  <c r="J1730" i="9"/>
  <c r="J1731" i="9"/>
  <c r="J1732" i="9"/>
  <c r="J1733" i="9"/>
  <c r="J1734" i="9"/>
  <c r="J1735" i="9"/>
  <c r="J1736" i="9"/>
  <c r="J1737" i="9"/>
  <c r="J1738" i="9"/>
  <c r="J1739" i="9"/>
  <c r="J1740" i="9"/>
  <c r="J1741" i="9"/>
  <c r="J1742" i="9"/>
  <c r="J1743" i="9"/>
  <c r="J1744" i="9"/>
  <c r="J1745" i="9"/>
  <c r="J1746" i="9"/>
  <c r="J1747" i="9"/>
  <c r="J1748" i="9"/>
  <c r="J1749" i="9"/>
  <c r="J1750" i="9"/>
  <c r="J1751" i="9"/>
  <c r="J1752" i="9"/>
  <c r="J1753" i="9"/>
  <c r="J1754" i="9"/>
  <c r="J1755" i="9"/>
  <c r="J1756" i="9"/>
  <c r="J1757" i="9"/>
  <c r="J1758" i="9"/>
  <c r="J1759" i="9"/>
  <c r="J1760" i="9"/>
  <c r="J1761" i="9"/>
  <c r="J1762" i="9"/>
  <c r="J1763" i="9"/>
  <c r="J1764" i="9"/>
  <c r="J1765" i="9"/>
  <c r="J1766" i="9"/>
  <c r="J1767" i="9"/>
  <c r="J1768" i="9"/>
  <c r="J1769" i="9"/>
  <c r="J1770" i="9"/>
  <c r="J1771" i="9"/>
  <c r="J1772" i="9"/>
  <c r="J1773" i="9"/>
  <c r="J1774" i="9"/>
  <c r="J1775" i="9"/>
  <c r="J1776" i="9"/>
  <c r="J1777" i="9"/>
  <c r="J1778" i="9"/>
  <c r="J1779" i="9"/>
  <c r="J1780" i="9"/>
  <c r="J1781" i="9"/>
  <c r="J1782" i="9"/>
  <c r="J1783" i="9"/>
  <c r="J1784" i="9"/>
  <c r="J1785" i="9"/>
  <c r="J1786" i="9"/>
  <c r="J1787" i="9"/>
  <c r="J1788" i="9"/>
  <c r="J1789" i="9"/>
  <c r="J1790" i="9"/>
  <c r="J1791" i="9"/>
  <c r="J1792" i="9"/>
  <c r="J1793" i="9"/>
  <c r="J1794" i="9"/>
  <c r="J1795" i="9"/>
  <c r="J1796" i="9"/>
  <c r="J1797" i="9"/>
  <c r="J1798" i="9"/>
  <c r="J1799" i="9"/>
  <c r="J1800" i="9"/>
  <c r="J1801" i="9"/>
  <c r="J1802" i="9"/>
  <c r="J1803" i="9"/>
  <c r="J1804" i="9"/>
  <c r="J1805" i="9"/>
  <c r="J1806" i="9"/>
  <c r="J1807" i="9"/>
  <c r="J1808" i="9"/>
  <c r="J1809" i="9"/>
  <c r="J1810" i="9"/>
  <c r="J1811" i="9"/>
  <c r="J1812" i="9"/>
  <c r="J1813" i="9"/>
  <c r="J1814" i="9"/>
  <c r="J1815" i="9"/>
  <c r="J1816" i="9"/>
  <c r="J1817" i="9"/>
  <c r="J1818" i="9"/>
  <c r="J1819" i="9"/>
  <c r="J1820" i="9"/>
  <c r="J1821" i="9"/>
  <c r="J1822" i="9"/>
  <c r="J1823" i="9"/>
  <c r="J1824" i="9"/>
  <c r="J1825" i="9"/>
  <c r="J1826" i="9"/>
  <c r="J1827" i="9"/>
  <c r="J1828" i="9"/>
  <c r="J1829" i="9"/>
  <c r="J1830" i="9"/>
  <c r="J1831" i="9"/>
  <c r="J1832" i="9"/>
  <c r="J1833" i="9"/>
  <c r="J1834" i="9"/>
  <c r="J1835" i="9"/>
  <c r="J1836" i="9"/>
  <c r="J1837" i="9"/>
  <c r="J1838" i="9"/>
  <c r="J1839" i="9"/>
  <c r="J1840" i="9"/>
  <c r="J1841" i="9"/>
  <c r="J1842" i="9"/>
  <c r="J1843" i="9"/>
  <c r="J1844" i="9"/>
  <c r="J1845" i="9"/>
  <c r="J1846" i="9"/>
  <c r="J1847" i="9"/>
  <c r="J1848" i="9"/>
  <c r="J1849" i="9"/>
  <c r="J1850" i="9"/>
  <c r="J1851" i="9"/>
  <c r="J1852" i="9"/>
  <c r="J1853" i="9"/>
  <c r="J1854" i="9"/>
  <c r="J1855" i="9"/>
  <c r="J1856" i="9"/>
  <c r="J1857" i="9"/>
  <c r="J1858" i="9"/>
  <c r="J1859" i="9"/>
  <c r="J1860" i="9"/>
  <c r="J1861" i="9"/>
  <c r="J1862" i="9"/>
  <c r="J1863" i="9"/>
  <c r="J1864" i="9"/>
  <c r="J1865" i="9"/>
  <c r="J1866" i="9"/>
  <c r="J1867" i="9"/>
  <c r="J1868" i="9"/>
  <c r="J1869" i="9"/>
  <c r="J1870" i="9"/>
  <c r="J1871" i="9"/>
  <c r="J1872" i="9"/>
  <c r="J1873" i="9"/>
  <c r="J1874" i="9"/>
  <c r="J1875" i="9"/>
  <c r="J1876" i="9"/>
  <c r="J1877" i="9"/>
  <c r="J1878" i="9"/>
  <c r="J1879" i="9"/>
  <c r="J1880" i="9"/>
  <c r="J1881" i="9"/>
  <c r="J1882" i="9"/>
  <c r="J1883" i="9"/>
  <c r="J1884" i="9"/>
  <c r="J1885" i="9"/>
  <c r="J1886" i="9"/>
  <c r="J1887" i="9"/>
  <c r="J1888" i="9"/>
  <c r="J1889" i="9"/>
  <c r="J1890" i="9"/>
  <c r="J1891" i="9"/>
  <c r="J1892" i="9"/>
  <c r="J1893" i="9"/>
  <c r="J1894" i="9"/>
  <c r="J1895" i="9"/>
  <c r="J1896" i="9"/>
  <c r="J1897" i="9"/>
  <c r="J1898" i="9"/>
  <c r="J1899" i="9"/>
  <c r="J1900" i="9"/>
  <c r="J1901" i="9"/>
  <c r="J1902" i="9"/>
  <c r="J1903" i="9"/>
  <c r="J1904" i="9"/>
  <c r="J1905" i="9"/>
  <c r="J1906" i="9"/>
  <c r="J1907" i="9"/>
  <c r="J1908" i="9"/>
  <c r="J1909" i="9"/>
  <c r="J1910" i="9"/>
  <c r="J1911" i="9"/>
  <c r="J1912" i="9"/>
  <c r="J1913" i="9"/>
  <c r="J1914" i="9"/>
  <c r="J1915" i="9"/>
  <c r="J1916" i="9"/>
  <c r="J1917" i="9"/>
  <c r="J1918" i="9"/>
  <c r="J1919" i="9"/>
  <c r="J1920" i="9"/>
  <c r="J1921" i="9"/>
  <c r="J1922" i="9"/>
  <c r="J1923" i="9"/>
  <c r="J1924" i="9"/>
  <c r="J1925" i="9"/>
  <c r="J1926" i="9"/>
  <c r="J1927" i="9"/>
  <c r="J1928" i="9"/>
  <c r="J1929" i="9"/>
  <c r="J1930" i="9"/>
  <c r="J1931" i="9"/>
  <c r="J1932" i="9"/>
  <c r="J1933" i="9"/>
  <c r="J1934" i="9"/>
  <c r="J1935" i="9"/>
  <c r="J1936" i="9"/>
  <c r="J1937" i="9"/>
  <c r="J1938" i="9"/>
  <c r="J1939" i="9"/>
  <c r="J1940" i="9"/>
  <c r="J1941" i="9"/>
  <c r="J1942" i="9"/>
  <c r="J1943" i="9"/>
  <c r="J1944" i="9"/>
  <c r="J1945" i="9"/>
  <c r="J1946" i="9"/>
  <c r="J1947" i="9"/>
  <c r="J1948" i="9"/>
  <c r="J1949" i="9"/>
  <c r="J1950" i="9"/>
  <c r="J1951" i="9"/>
  <c r="J1952" i="9"/>
  <c r="J1953" i="9"/>
  <c r="J1954" i="9"/>
  <c r="J1955" i="9"/>
  <c r="J1956" i="9"/>
  <c r="J1957" i="9"/>
  <c r="J1958" i="9"/>
  <c r="J1959" i="9"/>
  <c r="J1960" i="9"/>
  <c r="J1961" i="9"/>
  <c r="J1962" i="9"/>
  <c r="J1963" i="9"/>
  <c r="J1964" i="9"/>
  <c r="J1965" i="9"/>
  <c r="J1966" i="9"/>
  <c r="J1967" i="9"/>
  <c r="J1968" i="9"/>
  <c r="J1969" i="9"/>
  <c r="J1970" i="9"/>
  <c r="J1971" i="9"/>
  <c r="J1972" i="9"/>
  <c r="J1973" i="9"/>
  <c r="J1974" i="9"/>
  <c r="J1975" i="9"/>
  <c r="J1976" i="9"/>
  <c r="J1977" i="9"/>
  <c r="J1978" i="9"/>
  <c r="J1979" i="9"/>
  <c r="J1980" i="9"/>
  <c r="J1981" i="9"/>
  <c r="J1982" i="9"/>
  <c r="J1983" i="9"/>
  <c r="J1984" i="9"/>
  <c r="J1985" i="9"/>
  <c r="J1986" i="9"/>
  <c r="J1987" i="9"/>
  <c r="J1988" i="9"/>
  <c r="J1989" i="9"/>
  <c r="J1990" i="9"/>
  <c r="J1991" i="9"/>
  <c r="J1992" i="9"/>
  <c r="J1993" i="9"/>
  <c r="J1994" i="9"/>
  <c r="J1995" i="9"/>
  <c r="J1996" i="9"/>
  <c r="J1997" i="9"/>
  <c r="J1998" i="9"/>
  <c r="J1999" i="9"/>
  <c r="J2000" i="9"/>
  <c r="J2001" i="9"/>
  <c r="J2002" i="9"/>
  <c r="J2003" i="9"/>
  <c r="J2004" i="9"/>
  <c r="J2005" i="9"/>
  <c r="J2006" i="9"/>
  <c r="J2007" i="9"/>
  <c r="J2008" i="9"/>
  <c r="J2009" i="9"/>
  <c r="J2010" i="9"/>
  <c r="J2011" i="9"/>
  <c r="J2012" i="9"/>
  <c r="J2013" i="9"/>
  <c r="J2014" i="9"/>
  <c r="J2015" i="9"/>
  <c r="J2016" i="9"/>
  <c r="J2017" i="9"/>
  <c r="J2018" i="9"/>
  <c r="J2019" i="9"/>
  <c r="J2020" i="9"/>
  <c r="J2021" i="9"/>
  <c r="J2022" i="9"/>
  <c r="J2023" i="9"/>
  <c r="J2024" i="9"/>
  <c r="J2025" i="9"/>
  <c r="J2026" i="9"/>
  <c r="J2027" i="9"/>
  <c r="J2028" i="9"/>
  <c r="J2029" i="9"/>
  <c r="J2030" i="9"/>
  <c r="J2031" i="9"/>
  <c r="J2032" i="9"/>
  <c r="J2033" i="9"/>
  <c r="J2034" i="9"/>
  <c r="J2035" i="9"/>
  <c r="J2036" i="9"/>
  <c r="J2037" i="9"/>
  <c r="J2038" i="9"/>
  <c r="J2039" i="9"/>
  <c r="J2040" i="9"/>
  <c r="J2041" i="9"/>
  <c r="J2042" i="9"/>
  <c r="J2043" i="9"/>
  <c r="J2044" i="9"/>
  <c r="J2045" i="9"/>
  <c r="J2046" i="9"/>
  <c r="J2047" i="9"/>
  <c r="J2048" i="9"/>
  <c r="J2049" i="9"/>
  <c r="J2050" i="9"/>
  <c r="J2051" i="9"/>
  <c r="J2052" i="9"/>
  <c r="J2053" i="9"/>
  <c r="J2054" i="9"/>
  <c r="J2055" i="9"/>
  <c r="J2056" i="9"/>
  <c r="J2057" i="9"/>
  <c r="J2058" i="9"/>
  <c r="J2059" i="9"/>
  <c r="J2060" i="9"/>
  <c r="J2061" i="9"/>
  <c r="J2062" i="9"/>
  <c r="J2063" i="9"/>
  <c r="J2064" i="9"/>
  <c r="J2065" i="9"/>
  <c r="J2066" i="9"/>
  <c r="J2067" i="9"/>
  <c r="J2068" i="9"/>
  <c r="J2069" i="9"/>
  <c r="J2070" i="9"/>
  <c r="J2071" i="9"/>
  <c r="J2072" i="9"/>
  <c r="J2073" i="9"/>
  <c r="J2074" i="9"/>
  <c r="J2075" i="9"/>
  <c r="J2076" i="9"/>
  <c r="J2077" i="9"/>
  <c r="J2078" i="9"/>
  <c r="J2079" i="9"/>
  <c r="J2080" i="9"/>
  <c r="J2081" i="9"/>
  <c r="J2082" i="9"/>
  <c r="J2083" i="9"/>
  <c r="J2084" i="9"/>
  <c r="J2085" i="9"/>
  <c r="J2086" i="9"/>
  <c r="J2087" i="9"/>
  <c r="J2088" i="9"/>
  <c r="J2089" i="9"/>
  <c r="J2090" i="9"/>
  <c r="J2091" i="9"/>
  <c r="J2092" i="9"/>
  <c r="J2093" i="9"/>
  <c r="J2094" i="9"/>
  <c r="J2095" i="9"/>
  <c r="J2096" i="9"/>
  <c r="J2097" i="9"/>
  <c r="J2098" i="9"/>
  <c r="J2099" i="9"/>
  <c r="J2100" i="9"/>
  <c r="J2101" i="9"/>
  <c r="J2102" i="9"/>
  <c r="J2103" i="9"/>
  <c r="J2104" i="9"/>
  <c r="J2105" i="9"/>
  <c r="J2106" i="9"/>
  <c r="J2107" i="9"/>
  <c r="J2108" i="9"/>
  <c r="J2109" i="9"/>
  <c r="J2110" i="9"/>
  <c r="J2111" i="9"/>
  <c r="J2112" i="9"/>
  <c r="J2113" i="9"/>
  <c r="J2114" i="9"/>
  <c r="J2115" i="9"/>
  <c r="J2116" i="9"/>
  <c r="J2117" i="9"/>
  <c r="J2118" i="9"/>
  <c r="J2119" i="9"/>
  <c r="J2120" i="9"/>
  <c r="J2121" i="9"/>
  <c r="J2122" i="9"/>
  <c r="J2123" i="9"/>
  <c r="J2124" i="9"/>
  <c r="J2125" i="9"/>
  <c r="J2126" i="9"/>
  <c r="J2127" i="9"/>
  <c r="J2128" i="9"/>
  <c r="J2129" i="9"/>
  <c r="J2130" i="9"/>
  <c r="J2131" i="9"/>
  <c r="J2132" i="9"/>
  <c r="J2133" i="9"/>
  <c r="J2134" i="9"/>
  <c r="J2135" i="9"/>
  <c r="J2136" i="9"/>
  <c r="J2137" i="9"/>
  <c r="J2138" i="9"/>
  <c r="J2139" i="9"/>
  <c r="J2140" i="9"/>
  <c r="J2141" i="9"/>
  <c r="J2142" i="9"/>
  <c r="J2143" i="9"/>
  <c r="J2144" i="9"/>
  <c r="J2145" i="9"/>
  <c r="J2146" i="9"/>
  <c r="J2147" i="9"/>
  <c r="J2148" i="9"/>
  <c r="J2149" i="9"/>
  <c r="J2150" i="9"/>
  <c r="J2151" i="9"/>
  <c r="J2152" i="9"/>
  <c r="J2153" i="9"/>
  <c r="J2154" i="9"/>
  <c r="J2155" i="9"/>
  <c r="J2156" i="9"/>
  <c r="J2157" i="9"/>
  <c r="J2158" i="9"/>
  <c r="J2159" i="9"/>
  <c r="J2160" i="9"/>
  <c r="J2161" i="9"/>
  <c r="J2162" i="9"/>
  <c r="J2163" i="9"/>
  <c r="J2164" i="9"/>
  <c r="J2165" i="9"/>
  <c r="J2166" i="9"/>
  <c r="J2167" i="9"/>
  <c r="J2168" i="9"/>
  <c r="J2169" i="9"/>
  <c r="J2170" i="9"/>
  <c r="J2171" i="9"/>
  <c r="J2172" i="9"/>
  <c r="J2173" i="9"/>
  <c r="J2174" i="9"/>
  <c r="J2175" i="9"/>
  <c r="J2176" i="9"/>
  <c r="J2177" i="9"/>
  <c r="J2178" i="9"/>
  <c r="J2179" i="9"/>
  <c r="J2180" i="9"/>
  <c r="J2181" i="9"/>
  <c r="J2182" i="9"/>
  <c r="J2183" i="9"/>
  <c r="J2184" i="9"/>
  <c r="J2185" i="9"/>
  <c r="J2186" i="9"/>
  <c r="J2187" i="9"/>
  <c r="J2188" i="9"/>
  <c r="J2189" i="9"/>
  <c r="J2190" i="9"/>
  <c r="J2191" i="9"/>
  <c r="J2192" i="9"/>
  <c r="J2193" i="9"/>
  <c r="J2194" i="9"/>
  <c r="J2195" i="9"/>
  <c r="J2196" i="9"/>
  <c r="J2197" i="9"/>
  <c r="J2198" i="9"/>
  <c r="J2199" i="9"/>
  <c r="J2200" i="9"/>
  <c r="J2201" i="9"/>
  <c r="J2202" i="9"/>
  <c r="J2203" i="9"/>
  <c r="J2204" i="9"/>
  <c r="J2205" i="9"/>
  <c r="J2206" i="9"/>
  <c r="J2207" i="9"/>
  <c r="J2208" i="9"/>
  <c r="J2209" i="9"/>
  <c r="J2210" i="9"/>
  <c r="J2211" i="9"/>
  <c r="J2212" i="9"/>
  <c r="J2213" i="9"/>
  <c r="J2214" i="9"/>
  <c r="J2215" i="9"/>
  <c r="J2216" i="9"/>
  <c r="J2217" i="9"/>
  <c r="J2218" i="9"/>
  <c r="J2219" i="9"/>
  <c r="J2220" i="9"/>
  <c r="J2221" i="9"/>
  <c r="J2222" i="9"/>
  <c r="J2223" i="9"/>
  <c r="J2224" i="9"/>
  <c r="J2225" i="9"/>
  <c r="J2226" i="9"/>
  <c r="J2227" i="9"/>
  <c r="J2228" i="9"/>
  <c r="J2229" i="9"/>
  <c r="J2230" i="9"/>
  <c r="J2231" i="9"/>
  <c r="J2232" i="9"/>
  <c r="J2233" i="9"/>
  <c r="J2234" i="9"/>
  <c r="J2235" i="9"/>
  <c r="J2236" i="9"/>
  <c r="J2237" i="9"/>
  <c r="J2238" i="9"/>
  <c r="J2239" i="9"/>
  <c r="J2240" i="9"/>
  <c r="J2241" i="9"/>
  <c r="J2242" i="9"/>
  <c r="J2243" i="9"/>
  <c r="J2244" i="9"/>
  <c r="J2245" i="9"/>
  <c r="J2246" i="9"/>
  <c r="J2247" i="9"/>
  <c r="J2248" i="9"/>
  <c r="J2249" i="9"/>
  <c r="J2250" i="9"/>
  <c r="J2251" i="9"/>
  <c r="J2252" i="9"/>
  <c r="J2253" i="9"/>
  <c r="J2254" i="9"/>
  <c r="J2255" i="9"/>
  <c r="J2256" i="9"/>
  <c r="J2257" i="9"/>
  <c r="J2258" i="9"/>
  <c r="J2259" i="9"/>
  <c r="J2260" i="9"/>
  <c r="J2261" i="9"/>
  <c r="J2262" i="9"/>
  <c r="J2263" i="9"/>
  <c r="J2264" i="9"/>
  <c r="J2265" i="9"/>
  <c r="J2266" i="9"/>
  <c r="J2267" i="9"/>
  <c r="J2268" i="9"/>
  <c r="J2269" i="9"/>
  <c r="J2270" i="9"/>
  <c r="J2271" i="9"/>
  <c r="J2272" i="9"/>
  <c r="J2273" i="9"/>
  <c r="J2274" i="9"/>
  <c r="J2275" i="9"/>
  <c r="J2276" i="9"/>
  <c r="J2277" i="9"/>
  <c r="J2278" i="9"/>
  <c r="J2279" i="9"/>
  <c r="J2280" i="9"/>
  <c r="J2281" i="9"/>
  <c r="J2282" i="9"/>
  <c r="J2283" i="9"/>
  <c r="J2284" i="9"/>
  <c r="J2285" i="9"/>
  <c r="J2286" i="9"/>
  <c r="J2287" i="9"/>
  <c r="J2288" i="9"/>
  <c r="J2289" i="9"/>
  <c r="J2290" i="9"/>
  <c r="J2291" i="9"/>
  <c r="J2292" i="9"/>
  <c r="J2293" i="9"/>
  <c r="J2294" i="9"/>
  <c r="J2295" i="9"/>
  <c r="J2296" i="9"/>
  <c r="J2297" i="9"/>
  <c r="J2298" i="9"/>
  <c r="J2299" i="9"/>
  <c r="J2300" i="9"/>
  <c r="J2301" i="9"/>
  <c r="J2302" i="9"/>
  <c r="J2303" i="9"/>
  <c r="J2304" i="9"/>
  <c r="J2305" i="9"/>
  <c r="J2306" i="9"/>
  <c r="J2307" i="9"/>
  <c r="J2308" i="9"/>
  <c r="J2309" i="9"/>
  <c r="J2310" i="9"/>
  <c r="J2311" i="9"/>
  <c r="J2312" i="9"/>
  <c r="J2313" i="9"/>
  <c r="J2314" i="9"/>
  <c r="J2315" i="9"/>
  <c r="J2316" i="9"/>
  <c r="J2317" i="9"/>
  <c r="J2318" i="9"/>
  <c r="J2319" i="9"/>
  <c r="J2320" i="9"/>
  <c r="J2321" i="9"/>
  <c r="J2322" i="9"/>
  <c r="J2323" i="9"/>
  <c r="J2324" i="9"/>
  <c r="J2325" i="9"/>
  <c r="J2326" i="9"/>
  <c r="J2327" i="9"/>
  <c r="J2328" i="9"/>
  <c r="J2329" i="9"/>
  <c r="J2330" i="9"/>
  <c r="J2331" i="9"/>
  <c r="J2332" i="9"/>
  <c r="J2333" i="9"/>
  <c r="J2334" i="9"/>
  <c r="J2335" i="9"/>
  <c r="J2336" i="9"/>
  <c r="J2337" i="9"/>
  <c r="J2338" i="9"/>
  <c r="J2339" i="9"/>
  <c r="J2340" i="9"/>
  <c r="J2341" i="9"/>
  <c r="J2342" i="9"/>
  <c r="J2343" i="9"/>
  <c r="J2344" i="9"/>
  <c r="J2345" i="9"/>
  <c r="J2346" i="9"/>
  <c r="J2347" i="9"/>
  <c r="J2348" i="9"/>
  <c r="J2349" i="9"/>
  <c r="J2350" i="9"/>
  <c r="J2351" i="9"/>
  <c r="J2352" i="9"/>
  <c r="J2353" i="9"/>
  <c r="J2354" i="9"/>
  <c r="J2355" i="9"/>
  <c r="J2356" i="9"/>
  <c r="J2357" i="9"/>
  <c r="J2358" i="9"/>
  <c r="J2359" i="9"/>
  <c r="J2360" i="9"/>
  <c r="J2361" i="9"/>
  <c r="J2362" i="9"/>
  <c r="J2363" i="9"/>
  <c r="J2364" i="9"/>
  <c r="J2365" i="9"/>
  <c r="J2366" i="9"/>
  <c r="J2367" i="9"/>
  <c r="J2368" i="9"/>
  <c r="J2369" i="9"/>
  <c r="J2370" i="9"/>
  <c r="J2371" i="9"/>
  <c r="J2372" i="9"/>
  <c r="J2373" i="9"/>
  <c r="J2374" i="9"/>
  <c r="J2375" i="9"/>
  <c r="J2376" i="9"/>
  <c r="J2377" i="9"/>
  <c r="J2378" i="9"/>
  <c r="J2379" i="9"/>
  <c r="J2380" i="9"/>
  <c r="J2381" i="9"/>
  <c r="J2382" i="9"/>
  <c r="J2383" i="9"/>
  <c r="J2384" i="9"/>
  <c r="J2385" i="9"/>
  <c r="J2386" i="9"/>
  <c r="J2387" i="9"/>
  <c r="J2388" i="9"/>
  <c r="J2389" i="9"/>
  <c r="J2390" i="9"/>
  <c r="J2391" i="9"/>
  <c r="J2392" i="9"/>
  <c r="J2393" i="9"/>
  <c r="J2394" i="9"/>
  <c r="J2395" i="9"/>
  <c r="J2396" i="9"/>
  <c r="J2397" i="9"/>
  <c r="J2398" i="9"/>
  <c r="J2399" i="9"/>
  <c r="J2400" i="9"/>
  <c r="J2401" i="9"/>
  <c r="J2402" i="9"/>
  <c r="J2403" i="9"/>
  <c r="J2404" i="9"/>
  <c r="J2405" i="9"/>
  <c r="J2406" i="9"/>
  <c r="J2407" i="9"/>
  <c r="J2408" i="9"/>
  <c r="J2409" i="9"/>
  <c r="J2410" i="9"/>
  <c r="J2411" i="9"/>
  <c r="J2412" i="9"/>
  <c r="J2413" i="9"/>
  <c r="J2414" i="9"/>
  <c r="J2415" i="9"/>
  <c r="J2416" i="9"/>
  <c r="J2417" i="9"/>
  <c r="J2418" i="9"/>
  <c r="J2419" i="9"/>
  <c r="J2420" i="9"/>
  <c r="J2421" i="9"/>
  <c r="J2422" i="9"/>
  <c r="J2423" i="9"/>
  <c r="J2424" i="9"/>
  <c r="J2425" i="9"/>
  <c r="J2426" i="9"/>
  <c r="J2427" i="9"/>
  <c r="J2428" i="9"/>
  <c r="J2429" i="9"/>
  <c r="J2430" i="9"/>
  <c r="J2431" i="9"/>
  <c r="J2432" i="9"/>
  <c r="J2433" i="9"/>
  <c r="J2434" i="9"/>
  <c r="J2435" i="9"/>
  <c r="J2436" i="9"/>
  <c r="J2437" i="9"/>
  <c r="J2438" i="9"/>
  <c r="J2439" i="9"/>
  <c r="J2440" i="9"/>
  <c r="J2441" i="9"/>
  <c r="J2442" i="9"/>
  <c r="J2443" i="9"/>
  <c r="J2444" i="9"/>
  <c r="J2445" i="9"/>
  <c r="J2446" i="9"/>
  <c r="J2447" i="9"/>
  <c r="J2448" i="9"/>
  <c r="J2449" i="9"/>
  <c r="J2450" i="9"/>
  <c r="J2451" i="9"/>
  <c r="J2452" i="9"/>
  <c r="J2453" i="9"/>
  <c r="J2454" i="9"/>
  <c r="J2455" i="9"/>
  <c r="J2456" i="9"/>
  <c r="J2457" i="9"/>
  <c r="J2458" i="9"/>
  <c r="J2459" i="9"/>
  <c r="J2460" i="9"/>
  <c r="J2461" i="9"/>
  <c r="J2462" i="9"/>
  <c r="J2463" i="9"/>
  <c r="J2464" i="9"/>
  <c r="J2465" i="9"/>
  <c r="J2466" i="9"/>
  <c r="J2467" i="9"/>
  <c r="J2468" i="9"/>
  <c r="J2469" i="9"/>
  <c r="J2470" i="9"/>
  <c r="J2471" i="9"/>
  <c r="J2472" i="9"/>
  <c r="J2473" i="9"/>
  <c r="J2474" i="9"/>
  <c r="J2475" i="9"/>
  <c r="J2476" i="9"/>
  <c r="J2477" i="9"/>
  <c r="J2478" i="9"/>
  <c r="J2479" i="9"/>
  <c r="J2480" i="9"/>
  <c r="J2481" i="9"/>
  <c r="J2482" i="9"/>
  <c r="J2483" i="9"/>
  <c r="J2484" i="9"/>
  <c r="J2485" i="9"/>
  <c r="J2486" i="9"/>
  <c r="J2487" i="9"/>
  <c r="J2488" i="9"/>
  <c r="J2489" i="9"/>
  <c r="J2490" i="9"/>
  <c r="J2491" i="9"/>
  <c r="J2492" i="9"/>
  <c r="J2493" i="9"/>
  <c r="J2494" i="9"/>
  <c r="J2495" i="9"/>
  <c r="J2496" i="9"/>
  <c r="J2497" i="9"/>
  <c r="J2498" i="9"/>
  <c r="J2499" i="9"/>
  <c r="J2500" i="9"/>
  <c r="J2501" i="9"/>
  <c r="J2502" i="9"/>
  <c r="J2503" i="9"/>
  <c r="J2504" i="9"/>
  <c r="J2505" i="9"/>
  <c r="J2506" i="9"/>
  <c r="J2507" i="9"/>
  <c r="J2508" i="9"/>
  <c r="J2509" i="9"/>
  <c r="J2510" i="9"/>
  <c r="J2511" i="9"/>
  <c r="J2512" i="9"/>
  <c r="J2513" i="9"/>
  <c r="J2514" i="9"/>
  <c r="J2515" i="9"/>
  <c r="J2516" i="9"/>
  <c r="J2517" i="9"/>
  <c r="J2518" i="9"/>
  <c r="J2519" i="9"/>
  <c r="J2520" i="9"/>
  <c r="J2521" i="9"/>
  <c r="J2522" i="9"/>
  <c r="J2523" i="9"/>
  <c r="J2524" i="9"/>
  <c r="J2525" i="9"/>
  <c r="J2526" i="9"/>
  <c r="J2527" i="9"/>
  <c r="J2528" i="9"/>
  <c r="J2529" i="9"/>
  <c r="J2530" i="9"/>
  <c r="J2531" i="9"/>
  <c r="J2532" i="9"/>
  <c r="J2533" i="9"/>
  <c r="J2534" i="9"/>
  <c r="J2535" i="9"/>
  <c r="J2536" i="9"/>
  <c r="J2537" i="9"/>
  <c r="J2538" i="9"/>
  <c r="J2539" i="9"/>
  <c r="J2540" i="9"/>
  <c r="J2541" i="9"/>
  <c r="J2542" i="9"/>
  <c r="J2543" i="9"/>
  <c r="J2544" i="9"/>
  <c r="J2545" i="9"/>
  <c r="J2546" i="9"/>
  <c r="J2547" i="9"/>
  <c r="J2548" i="9"/>
  <c r="J2549" i="9"/>
  <c r="J2550" i="9"/>
  <c r="J2551" i="9"/>
  <c r="J2552" i="9"/>
  <c r="J2553" i="9"/>
  <c r="J2554" i="9"/>
  <c r="J2555" i="9"/>
  <c r="J2556" i="9"/>
  <c r="J2557" i="9"/>
  <c r="J2558" i="9"/>
  <c r="J2559" i="9"/>
  <c r="J2560" i="9"/>
  <c r="J2561" i="9"/>
  <c r="J2562" i="9"/>
  <c r="J2563" i="9"/>
  <c r="J2564" i="9"/>
  <c r="J2565" i="9"/>
  <c r="J2566" i="9"/>
  <c r="J2567" i="9"/>
  <c r="J2568" i="9"/>
  <c r="J2569" i="9"/>
  <c r="J2570" i="9"/>
  <c r="J2571" i="9"/>
  <c r="J2572" i="9"/>
  <c r="J2573" i="9"/>
  <c r="J2574" i="9"/>
  <c r="J2575" i="9"/>
  <c r="J2576" i="9"/>
  <c r="J2577" i="9"/>
  <c r="J2578" i="9"/>
  <c r="J2579" i="9"/>
  <c r="J2580" i="9"/>
  <c r="J2581" i="9"/>
  <c r="J2582" i="9"/>
  <c r="J2583" i="9"/>
  <c r="J2584" i="9"/>
  <c r="J2585" i="9"/>
  <c r="J2586" i="9"/>
  <c r="J2587" i="9"/>
  <c r="J2588" i="9"/>
  <c r="J2589" i="9"/>
  <c r="J2590" i="9"/>
  <c r="J2591" i="9"/>
  <c r="J2592" i="9"/>
  <c r="J2593" i="9"/>
  <c r="J2594" i="9"/>
  <c r="J2595" i="9"/>
  <c r="J2596" i="9"/>
  <c r="J2597" i="9"/>
  <c r="J2598" i="9"/>
  <c r="J2599" i="9"/>
  <c r="J2600" i="9"/>
  <c r="J2601" i="9"/>
  <c r="J2602" i="9"/>
  <c r="J2603" i="9"/>
  <c r="J2604" i="9"/>
  <c r="J2605" i="9"/>
  <c r="J2606" i="9"/>
  <c r="J2607" i="9"/>
  <c r="J2608" i="9"/>
  <c r="J2609" i="9"/>
  <c r="J2610" i="9"/>
  <c r="J2611" i="9"/>
  <c r="J2612" i="9"/>
  <c r="J2613" i="9"/>
  <c r="J2614" i="9"/>
  <c r="J2615" i="9"/>
  <c r="J2616" i="9"/>
  <c r="J2617" i="9"/>
  <c r="J2618" i="9"/>
  <c r="J2619" i="9"/>
  <c r="J2620" i="9"/>
  <c r="J2621" i="9"/>
  <c r="J2622" i="9"/>
  <c r="J2623" i="9"/>
  <c r="J2624" i="9"/>
  <c r="J2625" i="9"/>
  <c r="J2626" i="9"/>
  <c r="J2627" i="9"/>
  <c r="J2628" i="9"/>
  <c r="J2629" i="9"/>
  <c r="J2630" i="9"/>
  <c r="J2631" i="9"/>
  <c r="J2632" i="9"/>
  <c r="J2633" i="9"/>
  <c r="J2634" i="9"/>
  <c r="J2635" i="9"/>
  <c r="J2636" i="9"/>
  <c r="J2637" i="9"/>
  <c r="J2638" i="9"/>
  <c r="J2639" i="9"/>
  <c r="J2640" i="9"/>
  <c r="J2641" i="9"/>
  <c r="J2642" i="9"/>
  <c r="J2643" i="9"/>
  <c r="J2644" i="9"/>
  <c r="J2645" i="9"/>
  <c r="J2646" i="9"/>
  <c r="J2647" i="9"/>
  <c r="J2648" i="9"/>
  <c r="J2649" i="9"/>
  <c r="J2650" i="9"/>
  <c r="J2651" i="9"/>
  <c r="J2652" i="9"/>
  <c r="J2653" i="9"/>
  <c r="J2654" i="9"/>
  <c r="J2655" i="9"/>
  <c r="J2656" i="9"/>
  <c r="J2657" i="9"/>
  <c r="J2658" i="9"/>
  <c r="J2659" i="9"/>
  <c r="J2660" i="9"/>
  <c r="J2661" i="9"/>
  <c r="J2662" i="9"/>
  <c r="J2663" i="9"/>
  <c r="J2664" i="9"/>
  <c r="J2665" i="9"/>
  <c r="J2666" i="9"/>
  <c r="J2667" i="9"/>
  <c r="J2668" i="9"/>
  <c r="J2669" i="9"/>
  <c r="J2670" i="9"/>
  <c r="J2671" i="9"/>
  <c r="J2672" i="9"/>
  <c r="J2673" i="9"/>
  <c r="J2674" i="9"/>
  <c r="J2675" i="9"/>
  <c r="J2676" i="9"/>
  <c r="J2677" i="9"/>
  <c r="J2678" i="9"/>
  <c r="J2679" i="9"/>
  <c r="J2680" i="9"/>
  <c r="J2681" i="9"/>
  <c r="J2682" i="9"/>
  <c r="J2683" i="9"/>
  <c r="J2684" i="9"/>
  <c r="J2685" i="9"/>
  <c r="J2686" i="9"/>
  <c r="J2687" i="9"/>
  <c r="J2688" i="9"/>
  <c r="J2689" i="9"/>
  <c r="J2690" i="9"/>
  <c r="J2691" i="9"/>
  <c r="J2692" i="9"/>
  <c r="J2693" i="9"/>
  <c r="J2694" i="9"/>
  <c r="J2695" i="9"/>
  <c r="J2696" i="9"/>
  <c r="J2697" i="9"/>
  <c r="J2698" i="9"/>
  <c r="J2699" i="9"/>
  <c r="J2700" i="9"/>
  <c r="J2701" i="9"/>
  <c r="J2702" i="9"/>
  <c r="J2703" i="9"/>
  <c r="J2704" i="9"/>
  <c r="J2705" i="9"/>
  <c r="J2706" i="9"/>
  <c r="J2707" i="9"/>
  <c r="J2708" i="9"/>
  <c r="J2709" i="9"/>
  <c r="J2710" i="9"/>
  <c r="J2711" i="9"/>
  <c r="J2712" i="9"/>
  <c r="J2713" i="9"/>
  <c r="J2714" i="9"/>
  <c r="J2715" i="9"/>
  <c r="J2716" i="9"/>
  <c r="J2717" i="9"/>
  <c r="J2718" i="9"/>
  <c r="J2719" i="9"/>
  <c r="J2720" i="9"/>
  <c r="J2721" i="9"/>
  <c r="J2722" i="9"/>
  <c r="J2723" i="9"/>
  <c r="J2724" i="9"/>
  <c r="J2725" i="9"/>
  <c r="J2726" i="9"/>
  <c r="J2727" i="9"/>
  <c r="J2728" i="9"/>
  <c r="J2729" i="9"/>
  <c r="J2730" i="9"/>
  <c r="J2731" i="9"/>
  <c r="J2732" i="9"/>
  <c r="J2733" i="9"/>
  <c r="J2734" i="9"/>
  <c r="J2735" i="9"/>
  <c r="J2736" i="9"/>
  <c r="J2737" i="9"/>
  <c r="J2738" i="9"/>
  <c r="J2739" i="9"/>
  <c r="J2740" i="9"/>
  <c r="J2741" i="9"/>
  <c r="J2742" i="9"/>
  <c r="J2743" i="9"/>
  <c r="J2744" i="9"/>
  <c r="J2745" i="9"/>
  <c r="J2746" i="9"/>
  <c r="J2747" i="9"/>
  <c r="J2748" i="9"/>
  <c r="J2749" i="9"/>
  <c r="J2750" i="9"/>
  <c r="J2751" i="9"/>
  <c r="J2752" i="9"/>
  <c r="J2753" i="9"/>
  <c r="J2754" i="9"/>
  <c r="J2755" i="9"/>
  <c r="J2756" i="9"/>
  <c r="J2757" i="9"/>
  <c r="J2758" i="9"/>
  <c r="J2759" i="9"/>
  <c r="J2760" i="9"/>
  <c r="J2761" i="9"/>
  <c r="J2762" i="9"/>
  <c r="J2763" i="9"/>
  <c r="J2764" i="9"/>
  <c r="J2765" i="9"/>
  <c r="J2766" i="9"/>
  <c r="J2767" i="9"/>
  <c r="J2768" i="9"/>
  <c r="J2769" i="9"/>
  <c r="J2770" i="9"/>
  <c r="J2771" i="9"/>
  <c r="J2772" i="9"/>
  <c r="J2773" i="9"/>
  <c r="J2774" i="9"/>
  <c r="J2775" i="9"/>
  <c r="J2776" i="9"/>
  <c r="J2777" i="9"/>
  <c r="J2778" i="9"/>
  <c r="J2779" i="9"/>
  <c r="J2780" i="9"/>
  <c r="J2781" i="9"/>
  <c r="J2782" i="9"/>
  <c r="J2783" i="9"/>
  <c r="J2784" i="9"/>
  <c r="J2785" i="9"/>
  <c r="J2786" i="9"/>
  <c r="J2787" i="9"/>
  <c r="J2788" i="9"/>
  <c r="J2789" i="9"/>
  <c r="J2790" i="9"/>
  <c r="J2791" i="9"/>
  <c r="J2792" i="9"/>
  <c r="J2793" i="9"/>
  <c r="J2794" i="9"/>
  <c r="J2795" i="9"/>
  <c r="J2796" i="9"/>
  <c r="J2797" i="9"/>
  <c r="J2798" i="9"/>
  <c r="J2799" i="9"/>
  <c r="J2800" i="9"/>
  <c r="J2801" i="9"/>
  <c r="J2802" i="9"/>
  <c r="J2803" i="9"/>
  <c r="J2804" i="9"/>
  <c r="J2805" i="9"/>
  <c r="J2806" i="9"/>
  <c r="J2807" i="9"/>
  <c r="J2808" i="9"/>
  <c r="J2809" i="9"/>
  <c r="J2810" i="9"/>
  <c r="J2811" i="9"/>
  <c r="J2812" i="9"/>
  <c r="J2813" i="9"/>
  <c r="J2814" i="9"/>
  <c r="J2815" i="9"/>
  <c r="J2816" i="9"/>
  <c r="J2817" i="9"/>
  <c r="J2818" i="9"/>
  <c r="J2819" i="9"/>
  <c r="J2820" i="9"/>
  <c r="J2821" i="9"/>
  <c r="J2822" i="9"/>
  <c r="J2823" i="9"/>
  <c r="J2824" i="9"/>
  <c r="J2825" i="9"/>
  <c r="J2826" i="9"/>
  <c r="J2827" i="9"/>
  <c r="J2828" i="9"/>
  <c r="J2829" i="9"/>
  <c r="J2830" i="9"/>
  <c r="J2831" i="9"/>
  <c r="J2832" i="9"/>
  <c r="J2833" i="9"/>
  <c r="J2834" i="9"/>
  <c r="J2835" i="9"/>
  <c r="J2836" i="9"/>
  <c r="J2837" i="9"/>
  <c r="J2838" i="9"/>
  <c r="J2839" i="9"/>
  <c r="J2840" i="9"/>
  <c r="J2841" i="9"/>
  <c r="J2842" i="9"/>
  <c r="J2843" i="9"/>
  <c r="J2844" i="9"/>
  <c r="J2845" i="9"/>
  <c r="J2846" i="9"/>
  <c r="J2847" i="9"/>
  <c r="J2848" i="9"/>
  <c r="J2849" i="9"/>
  <c r="J2850" i="9"/>
  <c r="J2851" i="9"/>
  <c r="J2852" i="9"/>
  <c r="J2853" i="9"/>
  <c r="J2854" i="9"/>
  <c r="J2855" i="9"/>
  <c r="J2856" i="9"/>
  <c r="J2857" i="9"/>
  <c r="J2858" i="9"/>
  <c r="J2859" i="9"/>
  <c r="J2860" i="9"/>
  <c r="J2861" i="9"/>
  <c r="J2862" i="9"/>
  <c r="J2863" i="9"/>
  <c r="J2864" i="9"/>
  <c r="J2865" i="9"/>
  <c r="J2866" i="9"/>
  <c r="J2867" i="9"/>
  <c r="J2868" i="9"/>
  <c r="J2869" i="9"/>
  <c r="J2870" i="9"/>
  <c r="J2871" i="9"/>
  <c r="J2872" i="9"/>
  <c r="J2873" i="9"/>
  <c r="J2874" i="9"/>
  <c r="J2875" i="9"/>
  <c r="J2876" i="9"/>
  <c r="J2877" i="9"/>
  <c r="J2878" i="9"/>
  <c r="J2879" i="9"/>
  <c r="J2880" i="9"/>
  <c r="J2881" i="9"/>
  <c r="J2882" i="9"/>
  <c r="J2883" i="9"/>
  <c r="J2884" i="9"/>
  <c r="J2885" i="9"/>
  <c r="J2886" i="9"/>
  <c r="J2887" i="9"/>
  <c r="J2888" i="9"/>
  <c r="J2889" i="9"/>
  <c r="J2890" i="9"/>
  <c r="J2891" i="9"/>
  <c r="J2892" i="9"/>
  <c r="J2893" i="9"/>
  <c r="J2894" i="9"/>
  <c r="J2895" i="9"/>
  <c r="J2896" i="9"/>
  <c r="J2897" i="9"/>
  <c r="J2898" i="9"/>
  <c r="J2899" i="9"/>
  <c r="J2900" i="9"/>
  <c r="J2901" i="9"/>
  <c r="J2902" i="9"/>
  <c r="J2903" i="9"/>
  <c r="J2904" i="9"/>
  <c r="J2905" i="9"/>
  <c r="J2906" i="9"/>
  <c r="J2907" i="9"/>
  <c r="J2908" i="9"/>
  <c r="J2909" i="9"/>
  <c r="J2910" i="9"/>
  <c r="J2911" i="9"/>
  <c r="J2912" i="9"/>
  <c r="J2913" i="9"/>
  <c r="J2914" i="9"/>
  <c r="J2915" i="9"/>
  <c r="J2916" i="9"/>
  <c r="J2917" i="9"/>
  <c r="J2918" i="9"/>
  <c r="J2919" i="9"/>
  <c r="J2920" i="9"/>
  <c r="J2921" i="9"/>
  <c r="J2922" i="9"/>
  <c r="J2923" i="9"/>
  <c r="J2924" i="9"/>
  <c r="J2925" i="9"/>
  <c r="J2926" i="9"/>
  <c r="J2927" i="9"/>
  <c r="J2928" i="9"/>
  <c r="J2929" i="9"/>
  <c r="J2930" i="9"/>
  <c r="J2931" i="9"/>
  <c r="J2932" i="9"/>
  <c r="J2933" i="9"/>
  <c r="J2934" i="9"/>
  <c r="J2935" i="9"/>
  <c r="J2936" i="9"/>
  <c r="J2937" i="9"/>
  <c r="J2938" i="9"/>
  <c r="J2939" i="9"/>
  <c r="J2940" i="9"/>
  <c r="J2941" i="9"/>
  <c r="J2942" i="9"/>
  <c r="J2943" i="9"/>
  <c r="J2944" i="9"/>
  <c r="J2945" i="9"/>
  <c r="J2946" i="9"/>
  <c r="J2947" i="9"/>
  <c r="J2948" i="9"/>
  <c r="J2949" i="9"/>
  <c r="J2950" i="9"/>
  <c r="J2951" i="9"/>
  <c r="J2952" i="9"/>
  <c r="J2953" i="9"/>
  <c r="J2954" i="9"/>
  <c r="J2955" i="9"/>
  <c r="J2956" i="9"/>
  <c r="J2957" i="9"/>
  <c r="J2958" i="9"/>
  <c r="J2959" i="9"/>
  <c r="J2960" i="9"/>
  <c r="J2961" i="9"/>
  <c r="J2962" i="9"/>
  <c r="J2963" i="9"/>
  <c r="J2964" i="9"/>
  <c r="J2965" i="9"/>
  <c r="J2966" i="9"/>
  <c r="J2967" i="9"/>
  <c r="J2968" i="9"/>
  <c r="J2969" i="9"/>
  <c r="J2970" i="9"/>
  <c r="J2971" i="9"/>
  <c r="J2972" i="9"/>
  <c r="J2973" i="9"/>
  <c r="J2974" i="9"/>
  <c r="J2975" i="9"/>
  <c r="J2976" i="9"/>
  <c r="J2977" i="9"/>
  <c r="J2978" i="9"/>
  <c r="J2979" i="9"/>
  <c r="J2980" i="9"/>
  <c r="J2981" i="9"/>
  <c r="J2982" i="9"/>
  <c r="J2983" i="9"/>
  <c r="J2984" i="9"/>
  <c r="J2985" i="9"/>
  <c r="J2986" i="9"/>
  <c r="J2987" i="9"/>
  <c r="J2988" i="9"/>
  <c r="J2989" i="9"/>
  <c r="J2990" i="9"/>
  <c r="J2991" i="9"/>
  <c r="J2992" i="9"/>
  <c r="J2993" i="9"/>
  <c r="J2994" i="9"/>
  <c r="J2995" i="9"/>
  <c r="J2996" i="9"/>
  <c r="J2997" i="9"/>
  <c r="J2998" i="9"/>
  <c r="J2999" i="9"/>
  <c r="J3000" i="9"/>
  <c r="J3001" i="9"/>
  <c r="J3002" i="9"/>
  <c r="J3003" i="9"/>
  <c r="J3004" i="9"/>
  <c r="J3005" i="9"/>
  <c r="J3006" i="9"/>
  <c r="J3007" i="9"/>
  <c r="J3008" i="9"/>
  <c r="J3009" i="9"/>
  <c r="J3010" i="9"/>
  <c r="J3011" i="9"/>
  <c r="J3012" i="9"/>
  <c r="J3013" i="9"/>
  <c r="J3014" i="9"/>
  <c r="J3015" i="9"/>
  <c r="J3016" i="9"/>
  <c r="J3017" i="9"/>
  <c r="J3018" i="9"/>
  <c r="J3019" i="9"/>
  <c r="J3020" i="9"/>
  <c r="J3021" i="9"/>
  <c r="J3022" i="9"/>
  <c r="J3023" i="9"/>
  <c r="J3024" i="9"/>
  <c r="J3025" i="9"/>
  <c r="J3026" i="9"/>
  <c r="J3027" i="9"/>
  <c r="J3028" i="9"/>
  <c r="J3029" i="9"/>
  <c r="J3030" i="9"/>
  <c r="J3031" i="9"/>
  <c r="J3032" i="9"/>
  <c r="J3033" i="9"/>
  <c r="J3034" i="9"/>
  <c r="J3035" i="9"/>
  <c r="J3036" i="9"/>
  <c r="J3037" i="9"/>
  <c r="J3038" i="9"/>
  <c r="J3039" i="9"/>
  <c r="J3040" i="9"/>
  <c r="J3041" i="9"/>
  <c r="J3042" i="9"/>
  <c r="J3043" i="9"/>
  <c r="J3044" i="9"/>
  <c r="J3045" i="9"/>
  <c r="J3046" i="9"/>
  <c r="J3047" i="9"/>
  <c r="J3048" i="9"/>
  <c r="J3049" i="9"/>
  <c r="J3050" i="9"/>
  <c r="J3051" i="9"/>
  <c r="J3052" i="9"/>
  <c r="J3053" i="9"/>
  <c r="J3054" i="9"/>
  <c r="J3055" i="9"/>
  <c r="J3056" i="9"/>
  <c r="J3057" i="9"/>
  <c r="J3058" i="9"/>
  <c r="J3059" i="9"/>
  <c r="J3060" i="9"/>
  <c r="J3061" i="9"/>
  <c r="J3062" i="9"/>
  <c r="J3063" i="9"/>
  <c r="J3064" i="9"/>
  <c r="J3065" i="9"/>
  <c r="J3066" i="9"/>
  <c r="J3067" i="9"/>
  <c r="J3068" i="9"/>
  <c r="J3069" i="9"/>
  <c r="J3070" i="9"/>
  <c r="J3071" i="9"/>
  <c r="J3072" i="9"/>
  <c r="J3073" i="9"/>
  <c r="J3074" i="9"/>
  <c r="J3075" i="9"/>
  <c r="J3076" i="9"/>
  <c r="J3077" i="9"/>
  <c r="J3078" i="9"/>
  <c r="J3079" i="9"/>
  <c r="J3080" i="9"/>
  <c r="J3081" i="9"/>
  <c r="J3082" i="9"/>
  <c r="J3083" i="9"/>
  <c r="J3084" i="9"/>
  <c r="J3085" i="9"/>
  <c r="J3086" i="9"/>
  <c r="J3087" i="9"/>
  <c r="J3088" i="9"/>
  <c r="J3089" i="9"/>
  <c r="J3090" i="9"/>
  <c r="J3091" i="9"/>
  <c r="J3092" i="9"/>
  <c r="J3093" i="9"/>
  <c r="J3094" i="9"/>
  <c r="J3095" i="9"/>
  <c r="J3096" i="9"/>
  <c r="J3097" i="9"/>
  <c r="J3098" i="9"/>
  <c r="J3099" i="9"/>
  <c r="J3100" i="9"/>
  <c r="J3101" i="9"/>
  <c r="J3102" i="9"/>
  <c r="J3103" i="9"/>
  <c r="J3104" i="9"/>
  <c r="J3105" i="9"/>
  <c r="J3106" i="9"/>
  <c r="J3107" i="9"/>
  <c r="J3108" i="9"/>
  <c r="J3109" i="9"/>
  <c r="J3110" i="9"/>
  <c r="J3111" i="9"/>
  <c r="J3112" i="9"/>
  <c r="J3113" i="9"/>
  <c r="J3114" i="9"/>
  <c r="J3115" i="9"/>
  <c r="J3116" i="9"/>
  <c r="J3117" i="9"/>
  <c r="J3118" i="9"/>
  <c r="J3119" i="9"/>
  <c r="J3120" i="9"/>
  <c r="J3121" i="9"/>
  <c r="J3122" i="9"/>
  <c r="J3123" i="9"/>
  <c r="J3124" i="9"/>
  <c r="J3125" i="9"/>
  <c r="J3126" i="9"/>
  <c r="J3127" i="9"/>
  <c r="J3128" i="9"/>
  <c r="J3129" i="9"/>
  <c r="J3130" i="9"/>
  <c r="J3131" i="9"/>
  <c r="J3132" i="9"/>
  <c r="J3133" i="9"/>
  <c r="J3134" i="9"/>
  <c r="J3135" i="9"/>
  <c r="J3136" i="9"/>
  <c r="J3137" i="9"/>
  <c r="J3138" i="9"/>
  <c r="J3139" i="9"/>
  <c r="J3140" i="9"/>
  <c r="J3141" i="9"/>
  <c r="J3142" i="9"/>
  <c r="J3143" i="9"/>
  <c r="J3144" i="9"/>
  <c r="J3145" i="9"/>
  <c r="J3146" i="9"/>
  <c r="J3147" i="9"/>
  <c r="J3148" i="9"/>
  <c r="J3149" i="9"/>
  <c r="J3150" i="9"/>
  <c r="J3151" i="9"/>
  <c r="J3152" i="9"/>
  <c r="J3153" i="9"/>
  <c r="J3154" i="9"/>
  <c r="J3155" i="9"/>
  <c r="J3156" i="9"/>
  <c r="J3157" i="9"/>
  <c r="J3158" i="9"/>
  <c r="J3159" i="9"/>
  <c r="J3160" i="9"/>
  <c r="J3161" i="9"/>
  <c r="J3162" i="9"/>
  <c r="J3163" i="9"/>
  <c r="J3164" i="9"/>
  <c r="J3165" i="9"/>
  <c r="J3166" i="9"/>
  <c r="J3167" i="9"/>
  <c r="J3168" i="9"/>
  <c r="J3169" i="9"/>
  <c r="J3170" i="9"/>
  <c r="J3171" i="9"/>
  <c r="J3172" i="9"/>
  <c r="J3173" i="9"/>
  <c r="J3174" i="9"/>
  <c r="J3175" i="9"/>
  <c r="J3176" i="9"/>
  <c r="J3177" i="9"/>
  <c r="J3178" i="9"/>
  <c r="J3179" i="9"/>
  <c r="J3180" i="9"/>
  <c r="J3181" i="9"/>
  <c r="J3182" i="9"/>
  <c r="J3183" i="9"/>
  <c r="J3184" i="9"/>
  <c r="J3185" i="9"/>
  <c r="J3186" i="9"/>
  <c r="J3187" i="9"/>
  <c r="J3188" i="9"/>
  <c r="J3189" i="9"/>
  <c r="J3190" i="9"/>
  <c r="J3191" i="9"/>
  <c r="J3192" i="9"/>
  <c r="J3193" i="9"/>
  <c r="J3194" i="9"/>
  <c r="J3195" i="9"/>
  <c r="J3196" i="9"/>
  <c r="J3197" i="9"/>
  <c r="J3198" i="9"/>
  <c r="J3199" i="9"/>
  <c r="J3200" i="9"/>
  <c r="J3201" i="9"/>
  <c r="J3202" i="9"/>
  <c r="J3203" i="9"/>
  <c r="J3204" i="9"/>
  <c r="J3205" i="9"/>
  <c r="J3206" i="9"/>
  <c r="J3207" i="9"/>
  <c r="J3208" i="9"/>
  <c r="J3209" i="9"/>
  <c r="J3210" i="9"/>
  <c r="J3211" i="9"/>
  <c r="J3212" i="9"/>
  <c r="J3213" i="9"/>
  <c r="J3214" i="9"/>
  <c r="J3215" i="9"/>
  <c r="J3216" i="9"/>
  <c r="J3217" i="9"/>
  <c r="J3218" i="9"/>
  <c r="J3219" i="9"/>
  <c r="J3220" i="9"/>
  <c r="J3221" i="9"/>
  <c r="J3222" i="9"/>
  <c r="J3223" i="9"/>
  <c r="J3224" i="9"/>
  <c r="J3225" i="9"/>
  <c r="J3226" i="9"/>
  <c r="J3227" i="9"/>
  <c r="J3228" i="9"/>
  <c r="J3229" i="9"/>
  <c r="J3230" i="9"/>
  <c r="J3231" i="9"/>
  <c r="J3232" i="9"/>
  <c r="J3233" i="9"/>
  <c r="J3234" i="9"/>
  <c r="J3235" i="9"/>
  <c r="J3236" i="9"/>
  <c r="J3237" i="9"/>
  <c r="J3238" i="9"/>
  <c r="J3239" i="9"/>
  <c r="J3240" i="9"/>
  <c r="J3241" i="9"/>
  <c r="J3242" i="9"/>
  <c r="J3243" i="9"/>
  <c r="J3244" i="9"/>
  <c r="J3245" i="9"/>
  <c r="J3246" i="9"/>
  <c r="J3247" i="9"/>
  <c r="J3248" i="9"/>
  <c r="J3249" i="9"/>
  <c r="J3250" i="9"/>
  <c r="J3251" i="9"/>
  <c r="J3252" i="9"/>
  <c r="J3253" i="9"/>
  <c r="J3254" i="9"/>
  <c r="J3255" i="9"/>
  <c r="J3256" i="9"/>
  <c r="J3257" i="9"/>
  <c r="J3258" i="9"/>
  <c r="J3259" i="9"/>
  <c r="J3260" i="9"/>
  <c r="J3261" i="9"/>
  <c r="J3262" i="9"/>
  <c r="J3263" i="9"/>
  <c r="J3264" i="9"/>
  <c r="J3265" i="9"/>
  <c r="J3266" i="9"/>
  <c r="J3267" i="9"/>
  <c r="J3268" i="9"/>
  <c r="J3269" i="9"/>
  <c r="J3270" i="9"/>
  <c r="J3271" i="9"/>
  <c r="J3272" i="9"/>
  <c r="J3273" i="9"/>
  <c r="J3274" i="9"/>
  <c r="J3275" i="9"/>
  <c r="J3276" i="9"/>
  <c r="J3277" i="9"/>
  <c r="J3278" i="9"/>
  <c r="J3279" i="9"/>
  <c r="J3280" i="9"/>
  <c r="J3281" i="9"/>
  <c r="J3282" i="9"/>
  <c r="J3283" i="9"/>
  <c r="J3284" i="9"/>
  <c r="J3285" i="9"/>
  <c r="J3286" i="9"/>
  <c r="J3287" i="9"/>
  <c r="J3288" i="9"/>
  <c r="J3289" i="9"/>
  <c r="J3290" i="9"/>
  <c r="J3291" i="9"/>
  <c r="J3292" i="9"/>
  <c r="J3293" i="9"/>
  <c r="J3294" i="9"/>
  <c r="J3295" i="9"/>
  <c r="J3296" i="9"/>
  <c r="J3297" i="9"/>
  <c r="J3298" i="9"/>
  <c r="J3299" i="9"/>
  <c r="J3300" i="9"/>
  <c r="J3301" i="9"/>
  <c r="J3302" i="9"/>
  <c r="J3303" i="9"/>
  <c r="J3304" i="9"/>
  <c r="J3305" i="9"/>
  <c r="J3306" i="9"/>
  <c r="J3307" i="9"/>
  <c r="J3308" i="9"/>
  <c r="J3309" i="9"/>
  <c r="J3310" i="9"/>
  <c r="J3311" i="9"/>
  <c r="J3312" i="9"/>
  <c r="J3313" i="9"/>
  <c r="J3314" i="9"/>
  <c r="J3315" i="9"/>
  <c r="J3316" i="9"/>
  <c r="J3317" i="9"/>
  <c r="J3318" i="9"/>
  <c r="J3319" i="9"/>
  <c r="J3320" i="9"/>
  <c r="J3321" i="9"/>
  <c r="J3322" i="9"/>
  <c r="J3323" i="9"/>
  <c r="J3324" i="9"/>
  <c r="J3325" i="9"/>
  <c r="J3326" i="9"/>
  <c r="J3327" i="9"/>
  <c r="J3328" i="9"/>
  <c r="J3329" i="9"/>
  <c r="J3330" i="9"/>
  <c r="J3331" i="9"/>
  <c r="J3332" i="9"/>
  <c r="J3333" i="9"/>
  <c r="J3334" i="9"/>
  <c r="J3335" i="9"/>
  <c r="J3336" i="9"/>
  <c r="J3337" i="9"/>
  <c r="J3338" i="9"/>
  <c r="J3339" i="9"/>
  <c r="J3340" i="9"/>
  <c r="J3341" i="9"/>
  <c r="J3342" i="9"/>
  <c r="J3343" i="9"/>
  <c r="J3344" i="9"/>
  <c r="J3345" i="9"/>
  <c r="J3346" i="9"/>
  <c r="J3347" i="9"/>
  <c r="J3348" i="9"/>
  <c r="J3349" i="9"/>
  <c r="J3350" i="9"/>
  <c r="J3351" i="9"/>
  <c r="J3352" i="9"/>
  <c r="J3353" i="9"/>
  <c r="J3354" i="9"/>
  <c r="J3355" i="9"/>
  <c r="J3356" i="9"/>
  <c r="J3357" i="9"/>
  <c r="J3358" i="9"/>
  <c r="J3359" i="9"/>
  <c r="J3360" i="9"/>
  <c r="J3361" i="9"/>
  <c r="J3362" i="9"/>
  <c r="J3363" i="9"/>
  <c r="J3364" i="9"/>
  <c r="J3365" i="9"/>
  <c r="J3366" i="9"/>
  <c r="J3367" i="9"/>
  <c r="J3368" i="9"/>
  <c r="J3369" i="9"/>
  <c r="J3370" i="9"/>
  <c r="J3371" i="9"/>
  <c r="J3372" i="9"/>
  <c r="J3373" i="9"/>
  <c r="J3374" i="9"/>
  <c r="J3375" i="9"/>
  <c r="J3376" i="9"/>
  <c r="J3377" i="9"/>
  <c r="J3378" i="9"/>
  <c r="J3379" i="9"/>
  <c r="J3380" i="9"/>
  <c r="J3381" i="9"/>
  <c r="J3382" i="9"/>
  <c r="J3383" i="9"/>
  <c r="J3384" i="9"/>
  <c r="J3385" i="9"/>
  <c r="J3386" i="9"/>
  <c r="J3387" i="9"/>
  <c r="J3388" i="9"/>
  <c r="J3389" i="9"/>
  <c r="J3390" i="9"/>
  <c r="J3391" i="9"/>
  <c r="J3392" i="9"/>
  <c r="J3393" i="9"/>
  <c r="J3394" i="9"/>
  <c r="J3395" i="9"/>
  <c r="J3396" i="9"/>
  <c r="J3397" i="9"/>
  <c r="J3398" i="9"/>
  <c r="J3399" i="9"/>
  <c r="J3400" i="9"/>
  <c r="J3401" i="9"/>
  <c r="J3402" i="9"/>
  <c r="J3403" i="9"/>
  <c r="J3404" i="9"/>
  <c r="J3405" i="9"/>
  <c r="J3406" i="9"/>
  <c r="J3407" i="9"/>
  <c r="J3408" i="9"/>
  <c r="J3409" i="9"/>
  <c r="J3410" i="9"/>
  <c r="J3411" i="9"/>
  <c r="J3412" i="9"/>
  <c r="J3413" i="9"/>
  <c r="J3414" i="9"/>
  <c r="J3415" i="9"/>
  <c r="J3416" i="9"/>
  <c r="J3417" i="9"/>
  <c r="J3418" i="9"/>
  <c r="J3419" i="9"/>
  <c r="J3420" i="9"/>
  <c r="J3421" i="9"/>
  <c r="J3422" i="9"/>
  <c r="J3423" i="9"/>
  <c r="J3424" i="9"/>
  <c r="J3425" i="9"/>
  <c r="J3426" i="9"/>
  <c r="J3427" i="9"/>
  <c r="J3428" i="9"/>
  <c r="J3429" i="9"/>
  <c r="J3430" i="9"/>
  <c r="J3431" i="9"/>
  <c r="J3432" i="9"/>
  <c r="J3433" i="9"/>
  <c r="J3434" i="9"/>
  <c r="J3435" i="9"/>
  <c r="J3436" i="9"/>
  <c r="J3437" i="9"/>
  <c r="J3438" i="9"/>
  <c r="J3439" i="9"/>
  <c r="J3440" i="9"/>
  <c r="J3441" i="9"/>
  <c r="J3442" i="9"/>
  <c r="J3443" i="9"/>
  <c r="J3444" i="9"/>
  <c r="J3445" i="9"/>
  <c r="J3446" i="9"/>
  <c r="J3447" i="9"/>
  <c r="J3448" i="9"/>
  <c r="J3449" i="9"/>
  <c r="J3450" i="9"/>
  <c r="J3451" i="9"/>
  <c r="J3452" i="9"/>
  <c r="J3453" i="9"/>
  <c r="J3454" i="9"/>
  <c r="J3455" i="9"/>
  <c r="J3456" i="9"/>
  <c r="J3457" i="9"/>
  <c r="J3458" i="9"/>
  <c r="J3459" i="9"/>
  <c r="J3460" i="9"/>
  <c r="J3461" i="9"/>
  <c r="J3462" i="9"/>
  <c r="J3463" i="9"/>
  <c r="J3464" i="9"/>
  <c r="J3465" i="9"/>
  <c r="J3466" i="9"/>
  <c r="J3467" i="9"/>
  <c r="J3468" i="9"/>
  <c r="J3469" i="9"/>
  <c r="J3470" i="9"/>
  <c r="J3471" i="9"/>
  <c r="J3472" i="9"/>
  <c r="J3473" i="9"/>
  <c r="J3474" i="9"/>
  <c r="J3475" i="9"/>
  <c r="J3476" i="9"/>
  <c r="J3477" i="9"/>
  <c r="J3478" i="9"/>
  <c r="J3479" i="9"/>
  <c r="J3480" i="9"/>
  <c r="J3481" i="9"/>
  <c r="J3482" i="9"/>
  <c r="J3483" i="9"/>
  <c r="J3484" i="9"/>
  <c r="J3485" i="9"/>
  <c r="J3486" i="9"/>
  <c r="J3487" i="9"/>
  <c r="J3488" i="9"/>
  <c r="J3489" i="9"/>
  <c r="J3490" i="9"/>
  <c r="J3491" i="9"/>
  <c r="J3492" i="9"/>
  <c r="J3493" i="9"/>
  <c r="J3494" i="9"/>
  <c r="J3495" i="9"/>
  <c r="J3496" i="9"/>
  <c r="J3497" i="9"/>
  <c r="J3498" i="9"/>
  <c r="J3499" i="9"/>
  <c r="J3500" i="9"/>
  <c r="J3501" i="9"/>
  <c r="J3502" i="9"/>
  <c r="J3503" i="9"/>
  <c r="J3504" i="9"/>
  <c r="J3505" i="9"/>
  <c r="J3506" i="9"/>
  <c r="J3507" i="9"/>
  <c r="J3508" i="9"/>
  <c r="J3509" i="9"/>
  <c r="J3510" i="9"/>
  <c r="J3511" i="9"/>
  <c r="J3512" i="9"/>
  <c r="J3513" i="9"/>
  <c r="J3514" i="9"/>
  <c r="J3515" i="9"/>
  <c r="J3516" i="9"/>
  <c r="J3517" i="9"/>
  <c r="J3518" i="9"/>
  <c r="J3519" i="9"/>
  <c r="J3520" i="9"/>
  <c r="J3521" i="9"/>
  <c r="J3522" i="9"/>
  <c r="J3523" i="9"/>
  <c r="J3524" i="9"/>
  <c r="J3525" i="9"/>
  <c r="J3526" i="9"/>
  <c r="J3527" i="9"/>
  <c r="J3528" i="9"/>
  <c r="J3529" i="9"/>
  <c r="J3530" i="9"/>
  <c r="J3531" i="9"/>
  <c r="J3532" i="9"/>
  <c r="J3533" i="9"/>
  <c r="J3534" i="9"/>
  <c r="J3535" i="9"/>
  <c r="J3536" i="9"/>
  <c r="J3537" i="9"/>
  <c r="J3538" i="9"/>
  <c r="J3539" i="9"/>
  <c r="J3540" i="9"/>
  <c r="J3541" i="9"/>
  <c r="J3542" i="9"/>
  <c r="J3543" i="9"/>
  <c r="J3544" i="9"/>
  <c r="J3545" i="9"/>
  <c r="J3546" i="9"/>
  <c r="J3547" i="9"/>
  <c r="J3548" i="9"/>
  <c r="J3549" i="9"/>
  <c r="J3550" i="9"/>
  <c r="J3551" i="9"/>
  <c r="J3552" i="9"/>
  <c r="J3553" i="9"/>
  <c r="J3554" i="9"/>
  <c r="J3555" i="9"/>
  <c r="J3556" i="9"/>
  <c r="J3557" i="9"/>
  <c r="J3558" i="9"/>
  <c r="J3559" i="9"/>
  <c r="J3560" i="9"/>
  <c r="J3561" i="9"/>
  <c r="J3562" i="9"/>
  <c r="J3563" i="9"/>
  <c r="J3564" i="9"/>
  <c r="J3565" i="9"/>
  <c r="J3566" i="9"/>
  <c r="J3567" i="9"/>
  <c r="J3568" i="9"/>
  <c r="J3569" i="9"/>
  <c r="J3570" i="9"/>
  <c r="J3571" i="9"/>
  <c r="J3572" i="9"/>
  <c r="J3573" i="9"/>
  <c r="J3574" i="9"/>
  <c r="J3575" i="9"/>
  <c r="J3576" i="9"/>
  <c r="J3577" i="9"/>
  <c r="J3578" i="9"/>
  <c r="J3579" i="9"/>
  <c r="J3580" i="9"/>
  <c r="J3581" i="9"/>
  <c r="J3582" i="9"/>
  <c r="J3583" i="9"/>
  <c r="J3584" i="9"/>
  <c r="J3585" i="9"/>
  <c r="J3586" i="9"/>
  <c r="J3587" i="9"/>
  <c r="J3588" i="9"/>
  <c r="J3589" i="9"/>
  <c r="J3590" i="9"/>
  <c r="J3591" i="9"/>
  <c r="J3592" i="9"/>
  <c r="J3593" i="9"/>
  <c r="J3594" i="9"/>
  <c r="J3595" i="9"/>
  <c r="J3596" i="9"/>
  <c r="J3597" i="9"/>
  <c r="J3598" i="9"/>
  <c r="J3599" i="9"/>
  <c r="J3600" i="9"/>
  <c r="J3601" i="9"/>
  <c r="J3602" i="9"/>
  <c r="J3603" i="9"/>
  <c r="J3604" i="9"/>
  <c r="J3605" i="9"/>
  <c r="J3606" i="9"/>
  <c r="J3607" i="9"/>
  <c r="J3608" i="9"/>
  <c r="J3609" i="9"/>
  <c r="J3610" i="9"/>
  <c r="J3611" i="9"/>
  <c r="J3612" i="9"/>
  <c r="J3613" i="9"/>
  <c r="J3614" i="9"/>
  <c r="J3615" i="9"/>
  <c r="J3616" i="9"/>
  <c r="J3617" i="9"/>
  <c r="J3618" i="9"/>
  <c r="J3619" i="9"/>
  <c r="J3620" i="9"/>
  <c r="J3621" i="9"/>
  <c r="J3622" i="9"/>
  <c r="J3623" i="9"/>
  <c r="J3624" i="9"/>
  <c r="J3625" i="9"/>
  <c r="J3626" i="9"/>
  <c r="J3627" i="9"/>
  <c r="J3628" i="9"/>
  <c r="J3629" i="9"/>
  <c r="J3630" i="9"/>
  <c r="J3631" i="9"/>
  <c r="J3632" i="9"/>
  <c r="J3633" i="9"/>
  <c r="J3634" i="9"/>
  <c r="J3635" i="9"/>
  <c r="J3636" i="9"/>
  <c r="J3637" i="9"/>
  <c r="J3638" i="9"/>
  <c r="J3639" i="9"/>
  <c r="J3640" i="9"/>
  <c r="J3641" i="9"/>
  <c r="J3642" i="9"/>
  <c r="J3643" i="9"/>
  <c r="J3644" i="9"/>
  <c r="J3645" i="9"/>
  <c r="J3646" i="9"/>
  <c r="J3647" i="9"/>
  <c r="J3648" i="9"/>
  <c r="J3649" i="9"/>
  <c r="J3650" i="9"/>
  <c r="J3651" i="9"/>
  <c r="J3652" i="9"/>
  <c r="J3653" i="9"/>
  <c r="J3654" i="9"/>
  <c r="J3655" i="9"/>
  <c r="J3656" i="9"/>
  <c r="J3657" i="9"/>
  <c r="J3658" i="9"/>
  <c r="J3659" i="9"/>
  <c r="J3660" i="9"/>
  <c r="J3661" i="9"/>
  <c r="J3662" i="9"/>
  <c r="J3663" i="9"/>
  <c r="J3664" i="9"/>
  <c r="J3665" i="9"/>
  <c r="J3666" i="9"/>
  <c r="J3667" i="9"/>
  <c r="J3668" i="9"/>
  <c r="J3669" i="9"/>
  <c r="J3670" i="9"/>
  <c r="J3671" i="9"/>
  <c r="J3672" i="9"/>
  <c r="J3673" i="9"/>
  <c r="J3674" i="9"/>
  <c r="J3675" i="9"/>
  <c r="J3676" i="9"/>
  <c r="J3677" i="9"/>
  <c r="J3678" i="9"/>
  <c r="J3679" i="9"/>
  <c r="J3680" i="9"/>
  <c r="J3681" i="9"/>
  <c r="J3682" i="9"/>
  <c r="J3683" i="9"/>
  <c r="J3684" i="9"/>
  <c r="J3685" i="9"/>
  <c r="J3686" i="9"/>
  <c r="J3687" i="9"/>
  <c r="J3688" i="9"/>
  <c r="J3689" i="9"/>
  <c r="J3690" i="9"/>
  <c r="J3691" i="9"/>
  <c r="J3692" i="9"/>
  <c r="J3693" i="9"/>
  <c r="J3694" i="9"/>
  <c r="J3695" i="9"/>
  <c r="J3696" i="9"/>
  <c r="J3697" i="9"/>
  <c r="J3698" i="9"/>
  <c r="J3699" i="9"/>
  <c r="J3700" i="9"/>
  <c r="J3701" i="9"/>
  <c r="J3702" i="9"/>
  <c r="J3703" i="9"/>
  <c r="J3704" i="9"/>
  <c r="J3705" i="9"/>
  <c r="J3706" i="9"/>
  <c r="J3707" i="9"/>
  <c r="J3708" i="9"/>
  <c r="J3709" i="9"/>
  <c r="J3710" i="9"/>
  <c r="J3711" i="9"/>
  <c r="J3712" i="9"/>
  <c r="J3713" i="9"/>
  <c r="J3714" i="9"/>
  <c r="J3715" i="9"/>
  <c r="J3716" i="9"/>
  <c r="J3717" i="9"/>
  <c r="J3718" i="9"/>
  <c r="J3719" i="9"/>
  <c r="J3720" i="9"/>
  <c r="J3721" i="9"/>
  <c r="J3722" i="9"/>
  <c r="J3723" i="9"/>
  <c r="J3724" i="9"/>
  <c r="J3725" i="9"/>
  <c r="J3726" i="9"/>
  <c r="J3727" i="9"/>
  <c r="J3728" i="9"/>
  <c r="J3729" i="9"/>
  <c r="J3730" i="9"/>
  <c r="J3731" i="9"/>
  <c r="J3732" i="9"/>
  <c r="J3733" i="9"/>
  <c r="J3734" i="9"/>
  <c r="J3735" i="9"/>
  <c r="J3736" i="9"/>
  <c r="J3737" i="9"/>
  <c r="J3738" i="9"/>
  <c r="J3739" i="9"/>
  <c r="J3740" i="9"/>
  <c r="J3741" i="9"/>
  <c r="J3742" i="9"/>
  <c r="J3743" i="9"/>
  <c r="J3744" i="9"/>
  <c r="J3745" i="9"/>
  <c r="J3746" i="9"/>
  <c r="J3747" i="9"/>
  <c r="J3748" i="9"/>
  <c r="J3749" i="9"/>
  <c r="J3750" i="9"/>
  <c r="J3751" i="9"/>
  <c r="J3752" i="9"/>
  <c r="J3753" i="9"/>
  <c r="J3754" i="9"/>
  <c r="J3755" i="9"/>
  <c r="J3756" i="9"/>
  <c r="J3757" i="9"/>
  <c r="J3758" i="9"/>
  <c r="J3759" i="9"/>
  <c r="J3760" i="9"/>
  <c r="J3761" i="9"/>
  <c r="J3762" i="9"/>
  <c r="J3763" i="9"/>
  <c r="J3764" i="9"/>
  <c r="J3765" i="9"/>
  <c r="J3766" i="9"/>
  <c r="J3767" i="9"/>
  <c r="J3768" i="9"/>
  <c r="J3769" i="9"/>
  <c r="J3770" i="9"/>
  <c r="J3771" i="9"/>
  <c r="J3772" i="9"/>
  <c r="J3773" i="9"/>
  <c r="J3774" i="9"/>
  <c r="J3775" i="9"/>
  <c r="J3776" i="9"/>
  <c r="J3777" i="9"/>
  <c r="J3778" i="9"/>
  <c r="J3779" i="9"/>
  <c r="J3780" i="9"/>
  <c r="J3781" i="9"/>
  <c r="J3782" i="9"/>
  <c r="J3783" i="9"/>
  <c r="J3784" i="9"/>
  <c r="J3785" i="9"/>
  <c r="J3786" i="9"/>
  <c r="J3787" i="9"/>
  <c r="J3788" i="9"/>
  <c r="J3789" i="9"/>
  <c r="J3790" i="9"/>
  <c r="J3791" i="9"/>
  <c r="J3792" i="9"/>
  <c r="J3793" i="9"/>
  <c r="J3794" i="9"/>
  <c r="J3795" i="9"/>
  <c r="J3796" i="9"/>
  <c r="J3797" i="9"/>
  <c r="J3798" i="9"/>
  <c r="J3799" i="9"/>
  <c r="J3800" i="9"/>
  <c r="J3801" i="9"/>
  <c r="J3802" i="9"/>
  <c r="J3803" i="9"/>
  <c r="J3804" i="9"/>
  <c r="J3805" i="9"/>
  <c r="J3806" i="9"/>
  <c r="J3807" i="9"/>
  <c r="J3808" i="9"/>
  <c r="J3809" i="9"/>
  <c r="J3810" i="9"/>
  <c r="J3811" i="9"/>
  <c r="J3812" i="9"/>
  <c r="J3813" i="9"/>
  <c r="J3814" i="9"/>
  <c r="J3815" i="9"/>
  <c r="J3816" i="9"/>
  <c r="J3817" i="9"/>
  <c r="J3818" i="9"/>
  <c r="J3819" i="9"/>
  <c r="J3820" i="9"/>
  <c r="J3821" i="9"/>
  <c r="J3822" i="9"/>
  <c r="J3823" i="9"/>
  <c r="J3824" i="9"/>
  <c r="J3825" i="9"/>
  <c r="J3826" i="9"/>
  <c r="J3827" i="9"/>
  <c r="J3828" i="9"/>
  <c r="J3829" i="9"/>
  <c r="J3830" i="9"/>
  <c r="J3831" i="9"/>
  <c r="J3832" i="9"/>
  <c r="J3833" i="9"/>
  <c r="J3834" i="9"/>
  <c r="J3835" i="9"/>
  <c r="J3836" i="9"/>
  <c r="J3837" i="9"/>
  <c r="J3838" i="9"/>
  <c r="J3839" i="9"/>
  <c r="J3840" i="9"/>
  <c r="J3841" i="9"/>
  <c r="J3842" i="9"/>
  <c r="J3843" i="9"/>
  <c r="J3844" i="9"/>
  <c r="J3845" i="9"/>
  <c r="J3846" i="9"/>
  <c r="J3847" i="9"/>
  <c r="J3848" i="9"/>
  <c r="J3849" i="9"/>
  <c r="J3850" i="9"/>
  <c r="J3851" i="9"/>
  <c r="J3852" i="9"/>
  <c r="J3853" i="9"/>
  <c r="J3854" i="9"/>
  <c r="J3855" i="9"/>
  <c r="J3856" i="9"/>
  <c r="J3857" i="9"/>
  <c r="J3858" i="9"/>
  <c r="J3859" i="9"/>
  <c r="J3860" i="9"/>
  <c r="J3861" i="9"/>
  <c r="J3862" i="9"/>
  <c r="J3863" i="9"/>
  <c r="J3864" i="9"/>
  <c r="J3865" i="9"/>
  <c r="J3866" i="9"/>
  <c r="J3867" i="9"/>
  <c r="J3868" i="9"/>
  <c r="J3869" i="9"/>
  <c r="J3870" i="9"/>
  <c r="J3871" i="9"/>
  <c r="J3872" i="9"/>
  <c r="J3873" i="9"/>
  <c r="J3874" i="9"/>
  <c r="J3875" i="9"/>
  <c r="J3876" i="9"/>
  <c r="J3877" i="9"/>
  <c r="J3878" i="9"/>
  <c r="J3879" i="9"/>
  <c r="J3880" i="9"/>
  <c r="J3881" i="9"/>
  <c r="J3882" i="9"/>
  <c r="J3883" i="9"/>
  <c r="J3884" i="9"/>
  <c r="J3885" i="9"/>
  <c r="J3886" i="9"/>
  <c r="J3887" i="9"/>
  <c r="J3888" i="9"/>
  <c r="J3889" i="9"/>
  <c r="J3890" i="9"/>
  <c r="J3891" i="9"/>
  <c r="J3892" i="9"/>
  <c r="J3893" i="9"/>
  <c r="J3894" i="9"/>
  <c r="J3895" i="9"/>
  <c r="J3896" i="9"/>
  <c r="J3897" i="9"/>
  <c r="J3898" i="9"/>
  <c r="J3899" i="9"/>
  <c r="J3900" i="9"/>
  <c r="J3901" i="9"/>
  <c r="J3902" i="9"/>
  <c r="J3903" i="9"/>
  <c r="J3904" i="9"/>
  <c r="J3905" i="9"/>
  <c r="J3906" i="9"/>
  <c r="J3907" i="9"/>
  <c r="J3908" i="9"/>
  <c r="J3909" i="9"/>
  <c r="J3910" i="9"/>
  <c r="J3911" i="9"/>
  <c r="J3912" i="9"/>
  <c r="J3913" i="9"/>
  <c r="J3914" i="9"/>
  <c r="J3915" i="9"/>
  <c r="J3916" i="9"/>
  <c r="J3917" i="9"/>
  <c r="J3918" i="9"/>
  <c r="J3919" i="9"/>
  <c r="J3920" i="9"/>
  <c r="J3921" i="9"/>
  <c r="J3922" i="9"/>
  <c r="J3923" i="9"/>
  <c r="J3924" i="9"/>
  <c r="J3925" i="9"/>
  <c r="J3926" i="9"/>
  <c r="J3927" i="9"/>
  <c r="J3928" i="9"/>
  <c r="J3929" i="9"/>
  <c r="J3930" i="9"/>
  <c r="J3931" i="9"/>
  <c r="J3932" i="9"/>
  <c r="J3933" i="9"/>
  <c r="J3934" i="9"/>
  <c r="J3935" i="9"/>
  <c r="J3936" i="9"/>
  <c r="J3937" i="9"/>
  <c r="J3938" i="9"/>
  <c r="J3939" i="9"/>
  <c r="J3940" i="9"/>
  <c r="J3941" i="9"/>
  <c r="J3942" i="9"/>
  <c r="J3943" i="9"/>
  <c r="J3944" i="9"/>
  <c r="J3945" i="9"/>
  <c r="J3946" i="9"/>
  <c r="J3947" i="9"/>
  <c r="J3948" i="9"/>
  <c r="J3949" i="9"/>
  <c r="J3950" i="9"/>
  <c r="J3951" i="9"/>
  <c r="J3952" i="9"/>
  <c r="J3953" i="9"/>
  <c r="J3954" i="9"/>
  <c r="J3955" i="9"/>
  <c r="J3956" i="9"/>
  <c r="J3957" i="9"/>
  <c r="J3958" i="9"/>
  <c r="J3959" i="9"/>
  <c r="J3960" i="9"/>
  <c r="J3961" i="9"/>
  <c r="J3962" i="9"/>
  <c r="J3963" i="9"/>
  <c r="J3964" i="9"/>
  <c r="J3965" i="9"/>
  <c r="J3966" i="9"/>
  <c r="J3967" i="9"/>
  <c r="J3968" i="9"/>
  <c r="J3969" i="9"/>
  <c r="J3970" i="9"/>
  <c r="J3971" i="9"/>
  <c r="J3972" i="9"/>
  <c r="J3973" i="9"/>
  <c r="J3974" i="9"/>
  <c r="J3975" i="9"/>
  <c r="J3976" i="9"/>
  <c r="J3977" i="9"/>
  <c r="J3978" i="9"/>
  <c r="J3979" i="9"/>
  <c r="J3980" i="9"/>
  <c r="J3981" i="9"/>
  <c r="J3982" i="9"/>
  <c r="J3983" i="9"/>
  <c r="J3984" i="9"/>
  <c r="J3985" i="9"/>
  <c r="J3986" i="9"/>
  <c r="J3987" i="9"/>
  <c r="J3988" i="9"/>
  <c r="J3989" i="9"/>
  <c r="J3990" i="9"/>
  <c r="J3991" i="9"/>
  <c r="J3992" i="9"/>
  <c r="J3993" i="9"/>
  <c r="J3994" i="9"/>
  <c r="J3995" i="9"/>
  <c r="J3996" i="9"/>
  <c r="J3997" i="9"/>
  <c r="J3998" i="9"/>
  <c r="J3999" i="9"/>
  <c r="J4000" i="9"/>
  <c r="J4001" i="9"/>
  <c r="J4002" i="9"/>
  <c r="J4003" i="9"/>
  <c r="J4004" i="9"/>
  <c r="J4005" i="9"/>
  <c r="J4006" i="9"/>
  <c r="J4007" i="9"/>
  <c r="J4008" i="9"/>
  <c r="J4009" i="9"/>
  <c r="J4010" i="9"/>
  <c r="J4011" i="9"/>
  <c r="J4012" i="9"/>
  <c r="J4013" i="9"/>
  <c r="J4014" i="9"/>
  <c r="J4015" i="9"/>
  <c r="J4016" i="9"/>
  <c r="J4017" i="9"/>
  <c r="J4018" i="9"/>
  <c r="J4019" i="9"/>
  <c r="J4020" i="9"/>
  <c r="J4021" i="9"/>
  <c r="J4022" i="9"/>
  <c r="J4023" i="9"/>
  <c r="J4024" i="9"/>
  <c r="J4025" i="9"/>
  <c r="J4026" i="9"/>
  <c r="J4027" i="9"/>
  <c r="J4028" i="9"/>
  <c r="J4029" i="9"/>
  <c r="J4030" i="9"/>
  <c r="J4031" i="9"/>
  <c r="J4032" i="9"/>
  <c r="J4033" i="9"/>
  <c r="J4034" i="9"/>
  <c r="J4035" i="9"/>
  <c r="J4036" i="9"/>
  <c r="J4037" i="9"/>
  <c r="J4038" i="9"/>
  <c r="J4039" i="9"/>
  <c r="J4040" i="9"/>
  <c r="J4041" i="9"/>
  <c r="J4042" i="9"/>
  <c r="J4043" i="9"/>
  <c r="J4044" i="9"/>
  <c r="J4045" i="9"/>
  <c r="J4046" i="9"/>
  <c r="J4047" i="9"/>
  <c r="J4048" i="9"/>
  <c r="J4049" i="9"/>
  <c r="J4050" i="9"/>
  <c r="J4051" i="9"/>
  <c r="J4052" i="9"/>
  <c r="J4053" i="9"/>
  <c r="J4054" i="9"/>
  <c r="J4055" i="9"/>
  <c r="J4056" i="9"/>
  <c r="J4057" i="9"/>
  <c r="J4058" i="9"/>
  <c r="J4059" i="9"/>
  <c r="J4060" i="9"/>
  <c r="J4061" i="9"/>
  <c r="J4062" i="9"/>
  <c r="J4063" i="9"/>
  <c r="J4064" i="9"/>
  <c r="J4065" i="9"/>
  <c r="J4066" i="9"/>
  <c r="J4067" i="9"/>
  <c r="J4068" i="9"/>
  <c r="J4069" i="9"/>
  <c r="J4070" i="9"/>
  <c r="J4071" i="9"/>
  <c r="J4072" i="9"/>
  <c r="J4073" i="9"/>
  <c r="J4074" i="9"/>
  <c r="J4075" i="9"/>
  <c r="J4076" i="9"/>
  <c r="J4077" i="9"/>
  <c r="J4078" i="9"/>
  <c r="J4079" i="9"/>
  <c r="J4080" i="9"/>
  <c r="J4081" i="9"/>
  <c r="J4082" i="9"/>
  <c r="J4083" i="9"/>
  <c r="J4084" i="9"/>
  <c r="J4085" i="9"/>
  <c r="J4086" i="9"/>
  <c r="J4087" i="9"/>
  <c r="J4088" i="9"/>
  <c r="J4089" i="9"/>
  <c r="J4090" i="9"/>
  <c r="J4091" i="9"/>
  <c r="J4092" i="9"/>
  <c r="J4093" i="9"/>
  <c r="J4094" i="9"/>
  <c r="J4095" i="9"/>
  <c r="J4096" i="9"/>
  <c r="J4097" i="9"/>
  <c r="J4098" i="9"/>
  <c r="J4099" i="9"/>
  <c r="J4100" i="9"/>
  <c r="J4101" i="9"/>
  <c r="J4102" i="9"/>
  <c r="J4103" i="9"/>
  <c r="J4104" i="9"/>
  <c r="J4105" i="9"/>
  <c r="J4106" i="9"/>
  <c r="J4107" i="9"/>
  <c r="J4108" i="9"/>
  <c r="J4109" i="9"/>
  <c r="J4110" i="9"/>
  <c r="J4111" i="9"/>
  <c r="J4112" i="9"/>
  <c r="J4113" i="9"/>
  <c r="J4114" i="9"/>
  <c r="J4115" i="9"/>
  <c r="J4116" i="9"/>
  <c r="J4117" i="9"/>
  <c r="J4118" i="9"/>
  <c r="J4119" i="9"/>
  <c r="J4120" i="9"/>
  <c r="J4121" i="9"/>
  <c r="J4122" i="9"/>
  <c r="J4123" i="9"/>
  <c r="J4124" i="9"/>
  <c r="J4125" i="9"/>
  <c r="J4126" i="9"/>
  <c r="J4127" i="9"/>
  <c r="J4128" i="9"/>
  <c r="J4129" i="9"/>
  <c r="J4130" i="9"/>
  <c r="J4131" i="9"/>
  <c r="J4132" i="9"/>
  <c r="J4133" i="9"/>
  <c r="J4134" i="9"/>
  <c r="J4135" i="9"/>
  <c r="J4136" i="9"/>
  <c r="J4137" i="9"/>
  <c r="J4138" i="9"/>
  <c r="J4139" i="9"/>
  <c r="J4140" i="9"/>
  <c r="J4141" i="9"/>
  <c r="J4142" i="9"/>
  <c r="J4143" i="9"/>
  <c r="J4144" i="9"/>
  <c r="J4145" i="9"/>
  <c r="J4146" i="9"/>
  <c r="J4147" i="9"/>
  <c r="J4148" i="9"/>
  <c r="J4149" i="9"/>
  <c r="J4150" i="9"/>
  <c r="J4151" i="9"/>
  <c r="J4152" i="9"/>
  <c r="J4153" i="9"/>
  <c r="J4154" i="9"/>
  <c r="J4155" i="9"/>
  <c r="J4156" i="9"/>
  <c r="J4157" i="9"/>
  <c r="J4158" i="9"/>
  <c r="J4159" i="9"/>
  <c r="J4160" i="9"/>
  <c r="J4161" i="9"/>
  <c r="J4162" i="9"/>
  <c r="J4163" i="9"/>
  <c r="J4164" i="9"/>
  <c r="J4165" i="9"/>
  <c r="J4166" i="9"/>
  <c r="J4167" i="9"/>
  <c r="J4168" i="9"/>
  <c r="J4169" i="9"/>
  <c r="J4170" i="9"/>
  <c r="J4171" i="9"/>
  <c r="J4172" i="9"/>
  <c r="J4173" i="9"/>
  <c r="J4174" i="9"/>
  <c r="J4175" i="9"/>
  <c r="J4176" i="9"/>
  <c r="J4177" i="9"/>
  <c r="J4178" i="9"/>
  <c r="J4179" i="9"/>
  <c r="J4180" i="9"/>
  <c r="J4181" i="9"/>
  <c r="J4182" i="9"/>
  <c r="J4183" i="9"/>
  <c r="J4184" i="9"/>
  <c r="J4185" i="9"/>
  <c r="J4186" i="9"/>
  <c r="J4187" i="9"/>
  <c r="J4188" i="9"/>
  <c r="J4189" i="9"/>
  <c r="J4190" i="9"/>
  <c r="J4191" i="9"/>
  <c r="J4192" i="9"/>
  <c r="J4193" i="9"/>
  <c r="J4194" i="9"/>
  <c r="J4195" i="9"/>
  <c r="J4196" i="9"/>
  <c r="J4197" i="9"/>
  <c r="J4198" i="9"/>
  <c r="J4199" i="9"/>
  <c r="J4200" i="9"/>
  <c r="J4201" i="9"/>
  <c r="J4202" i="9"/>
  <c r="J4203" i="9"/>
  <c r="J4204" i="9"/>
  <c r="J4205" i="9"/>
  <c r="J4206" i="9"/>
  <c r="J4207" i="9"/>
  <c r="J4208" i="9"/>
  <c r="J4209" i="9"/>
  <c r="J4210" i="9"/>
  <c r="J4211" i="9"/>
  <c r="J4212" i="9"/>
  <c r="J4213" i="9"/>
  <c r="J4214" i="9"/>
  <c r="J4215" i="9"/>
  <c r="J4216" i="9"/>
  <c r="J4217" i="9"/>
  <c r="J4218" i="9"/>
  <c r="J4219" i="9"/>
  <c r="J4220" i="9"/>
  <c r="J4221" i="9"/>
  <c r="J4222" i="9"/>
  <c r="J4223" i="9"/>
  <c r="J4224" i="9"/>
  <c r="J4225" i="9"/>
  <c r="J4226" i="9"/>
  <c r="J4227" i="9"/>
  <c r="J4228" i="9"/>
  <c r="J4229" i="9"/>
  <c r="J4230" i="9"/>
  <c r="J4231" i="9"/>
  <c r="J4232" i="9"/>
  <c r="J4233" i="9"/>
  <c r="J4234" i="9"/>
  <c r="J4235" i="9"/>
  <c r="J4236" i="9"/>
  <c r="J4237" i="9"/>
  <c r="J4238" i="9"/>
  <c r="J4239" i="9"/>
  <c r="J4240" i="9"/>
  <c r="J4241" i="9"/>
  <c r="J4242" i="9"/>
  <c r="J4243" i="9"/>
  <c r="J4244" i="9"/>
  <c r="J4245" i="9"/>
  <c r="J4246" i="9"/>
  <c r="J4247" i="9"/>
  <c r="J4248" i="9"/>
  <c r="J4249" i="9"/>
  <c r="J4250" i="9"/>
  <c r="J4251" i="9"/>
  <c r="J4252" i="9"/>
  <c r="J4253" i="9"/>
  <c r="J4254" i="9"/>
  <c r="J4255" i="9"/>
  <c r="J4256" i="9"/>
  <c r="J4257" i="9"/>
  <c r="J4258" i="9"/>
  <c r="J4259" i="9"/>
  <c r="J4260" i="9"/>
  <c r="J4261" i="9"/>
  <c r="J4262" i="9"/>
  <c r="J4263" i="9"/>
  <c r="J4264" i="9"/>
  <c r="J4265" i="9"/>
  <c r="J4266" i="9"/>
  <c r="J4267" i="9"/>
  <c r="J4268" i="9"/>
  <c r="J4269" i="9"/>
  <c r="J4270" i="9"/>
  <c r="J4271" i="9"/>
  <c r="J4272" i="9"/>
  <c r="J4273" i="9"/>
  <c r="J4274" i="9"/>
  <c r="J4275" i="9"/>
  <c r="J4276" i="9"/>
  <c r="J4277" i="9"/>
  <c r="J4278" i="9"/>
  <c r="J4279" i="9"/>
  <c r="J4280" i="9"/>
  <c r="J4281" i="9"/>
  <c r="J4282" i="9"/>
  <c r="J4283" i="9"/>
  <c r="J4284" i="9"/>
  <c r="J4285" i="9"/>
  <c r="J4286" i="9"/>
  <c r="J4287" i="9"/>
  <c r="J4288" i="9"/>
  <c r="J4289" i="9"/>
  <c r="J4290" i="9"/>
  <c r="J4291" i="9"/>
  <c r="J4292" i="9"/>
  <c r="J4293" i="9"/>
  <c r="J4294" i="9"/>
  <c r="J4295" i="9"/>
  <c r="J4296" i="9"/>
  <c r="J4297" i="9"/>
  <c r="J4298" i="9"/>
  <c r="J4299" i="9"/>
  <c r="J4300" i="9"/>
  <c r="J4301" i="9"/>
  <c r="J4302" i="9"/>
  <c r="J4303" i="9"/>
  <c r="J4304" i="9"/>
  <c r="J4305" i="9"/>
  <c r="J4306" i="9"/>
  <c r="J4307" i="9"/>
  <c r="J4308" i="9"/>
  <c r="J4309" i="9"/>
  <c r="J4310" i="9"/>
  <c r="J4311" i="9"/>
  <c r="J4312" i="9"/>
  <c r="J4313" i="9"/>
  <c r="J4314" i="9"/>
  <c r="J4315" i="9"/>
  <c r="J4316" i="9"/>
  <c r="J4317" i="9"/>
  <c r="J4318" i="9"/>
  <c r="J4319" i="9"/>
  <c r="J4320" i="9"/>
  <c r="J4321" i="9"/>
  <c r="J4322" i="9"/>
  <c r="J4323" i="9"/>
  <c r="J4324" i="9"/>
  <c r="J4325" i="9"/>
  <c r="J4326" i="9"/>
  <c r="J4327" i="9"/>
  <c r="J4328" i="9"/>
  <c r="J4329" i="9"/>
  <c r="J4330" i="9"/>
  <c r="J4331" i="9"/>
  <c r="J4332" i="9"/>
  <c r="J4333" i="9"/>
  <c r="J4334" i="9"/>
  <c r="J4335" i="9"/>
  <c r="J4336" i="9"/>
  <c r="J4337" i="9"/>
  <c r="J4338" i="9"/>
  <c r="J4339" i="9"/>
  <c r="J4340" i="9"/>
  <c r="J4341" i="9"/>
  <c r="J4342" i="9"/>
  <c r="J4343" i="9"/>
  <c r="J4344" i="9"/>
  <c r="J4345" i="9"/>
  <c r="J4346" i="9"/>
  <c r="J4347" i="9"/>
  <c r="J4348" i="9"/>
  <c r="J4349" i="9"/>
  <c r="J4350" i="9"/>
  <c r="J4351" i="9"/>
  <c r="J4352" i="9"/>
  <c r="J4353" i="9"/>
  <c r="J4354" i="9"/>
  <c r="J4355" i="9"/>
  <c r="J4356" i="9"/>
  <c r="J4357" i="9"/>
  <c r="J4358" i="9"/>
  <c r="J4359" i="9"/>
  <c r="J4360" i="9"/>
  <c r="J4361" i="9"/>
  <c r="J4362" i="9"/>
  <c r="J4363" i="9"/>
  <c r="J4364" i="9"/>
  <c r="J4365" i="9"/>
  <c r="J4366" i="9"/>
  <c r="J4367" i="9"/>
  <c r="J4368" i="9"/>
  <c r="J4369" i="9"/>
  <c r="J4370" i="9"/>
  <c r="J4371" i="9"/>
  <c r="J4372" i="9"/>
  <c r="J4373" i="9"/>
  <c r="J4374" i="9"/>
  <c r="J4375" i="9"/>
  <c r="J4376" i="9"/>
  <c r="J4377" i="9"/>
  <c r="J4378" i="9"/>
  <c r="J4379" i="9"/>
  <c r="J4380" i="9"/>
  <c r="J4381" i="9"/>
  <c r="J4382" i="9"/>
  <c r="J4383" i="9"/>
  <c r="J4384" i="9"/>
  <c r="J4385" i="9"/>
  <c r="J4386" i="9"/>
  <c r="J4387" i="9"/>
  <c r="J4388" i="9"/>
  <c r="J4389" i="9"/>
  <c r="J4390" i="9"/>
  <c r="J4391" i="9"/>
  <c r="J4392" i="9"/>
  <c r="J4393" i="9"/>
  <c r="J4394" i="9"/>
  <c r="J4395" i="9"/>
  <c r="J4396" i="9"/>
  <c r="J4397" i="9"/>
  <c r="J4398" i="9"/>
  <c r="J4399" i="9"/>
  <c r="J4400" i="9"/>
  <c r="J4401" i="9"/>
  <c r="J4402" i="9"/>
  <c r="J4403" i="9"/>
  <c r="J4404" i="9"/>
  <c r="J4405" i="9"/>
  <c r="J4406" i="9"/>
  <c r="J4407" i="9"/>
  <c r="J4408" i="9"/>
  <c r="J4409" i="9"/>
  <c r="J4410" i="9"/>
  <c r="J4411" i="9"/>
  <c r="J4412" i="9"/>
  <c r="J4413" i="9"/>
  <c r="J4414" i="9"/>
  <c r="J4415" i="9"/>
  <c r="J4416" i="9"/>
  <c r="J4417" i="9"/>
  <c r="J4418" i="9"/>
  <c r="J4419" i="9"/>
  <c r="J4420" i="9"/>
  <c r="J4421" i="9"/>
  <c r="J4422" i="9"/>
  <c r="J4423" i="9"/>
  <c r="J4424" i="9"/>
  <c r="J4425" i="9"/>
  <c r="J4426" i="9"/>
  <c r="J4427" i="9"/>
  <c r="J4428" i="9"/>
  <c r="J4429" i="9"/>
  <c r="J4430" i="9"/>
  <c r="J4431" i="9"/>
  <c r="J4432" i="9"/>
  <c r="J4433" i="9"/>
  <c r="J4434" i="9"/>
  <c r="J4435" i="9"/>
  <c r="J4436" i="9"/>
  <c r="J4437" i="9"/>
  <c r="J4438" i="9"/>
  <c r="J4439" i="9"/>
  <c r="J4440" i="9"/>
  <c r="J4441" i="9"/>
  <c r="J4442" i="9"/>
  <c r="J4443" i="9"/>
  <c r="J4444" i="9"/>
  <c r="J4445" i="9"/>
  <c r="J4446" i="9"/>
  <c r="J4447" i="9"/>
  <c r="J4448" i="9"/>
  <c r="J4449" i="9"/>
  <c r="J4450" i="9"/>
  <c r="J4451" i="9"/>
  <c r="J4452" i="9"/>
  <c r="J4453" i="9"/>
  <c r="J4454" i="9"/>
  <c r="J4455" i="9"/>
  <c r="J4456" i="9"/>
  <c r="J4457" i="9"/>
  <c r="J4458" i="9"/>
  <c r="J4459" i="9"/>
  <c r="J4460" i="9"/>
  <c r="J4461" i="9"/>
  <c r="J4462" i="9"/>
  <c r="J4463" i="9"/>
  <c r="J4464" i="9"/>
  <c r="J4465" i="9"/>
  <c r="J4466" i="9"/>
  <c r="J4467" i="9"/>
  <c r="J4468" i="9"/>
  <c r="J4469" i="9"/>
  <c r="J4470" i="9"/>
  <c r="J4471" i="9"/>
  <c r="J4472" i="9"/>
  <c r="J4473" i="9"/>
  <c r="J4474" i="9"/>
  <c r="J4475" i="9"/>
  <c r="J4476" i="9"/>
  <c r="J4477" i="9"/>
  <c r="J4478" i="9"/>
  <c r="J4479" i="9"/>
  <c r="J4480" i="9"/>
  <c r="J4481" i="9"/>
  <c r="J4482" i="9"/>
  <c r="J4483" i="9"/>
  <c r="J4484" i="9"/>
  <c r="J4485" i="9"/>
  <c r="J4486" i="9"/>
  <c r="J4487" i="9"/>
  <c r="J4488" i="9"/>
  <c r="J4489" i="9"/>
  <c r="J4490" i="9"/>
  <c r="J4491" i="9"/>
  <c r="J4492" i="9"/>
  <c r="J4493" i="9"/>
  <c r="J4494" i="9"/>
  <c r="J4495" i="9"/>
  <c r="J4496" i="9"/>
  <c r="J4497" i="9"/>
  <c r="J4498" i="9"/>
  <c r="J4499" i="9"/>
  <c r="J4500" i="9"/>
  <c r="J4501" i="9"/>
  <c r="J4502" i="9"/>
  <c r="J4503" i="9"/>
  <c r="J4504" i="9"/>
  <c r="J4505" i="9"/>
  <c r="J4506" i="9"/>
  <c r="J4507" i="9"/>
  <c r="J4508" i="9"/>
  <c r="J4509" i="9"/>
  <c r="J4510" i="9"/>
  <c r="J4511" i="9"/>
  <c r="J4512" i="9"/>
  <c r="J4513" i="9"/>
  <c r="J4514" i="9"/>
  <c r="J4515" i="9"/>
  <c r="J4516" i="9"/>
  <c r="J4517" i="9"/>
  <c r="J4518" i="9"/>
  <c r="J4519" i="9"/>
  <c r="J4520" i="9"/>
  <c r="J4521" i="9"/>
  <c r="J4522" i="9"/>
  <c r="J4523" i="9"/>
  <c r="J4524" i="9"/>
  <c r="J4525" i="9"/>
  <c r="J4526" i="9"/>
  <c r="J4527" i="9"/>
  <c r="J4528" i="9"/>
  <c r="J4529" i="9"/>
  <c r="J4530" i="9"/>
  <c r="J4531" i="9"/>
  <c r="J4532" i="9"/>
  <c r="J4533" i="9"/>
  <c r="J4534" i="9"/>
  <c r="J4535" i="9"/>
  <c r="J4536" i="9"/>
  <c r="J4537" i="9"/>
  <c r="J4538" i="9"/>
  <c r="J4539" i="9"/>
  <c r="J4540" i="9"/>
  <c r="J4541" i="9"/>
  <c r="J4542" i="9"/>
  <c r="J4543" i="9"/>
  <c r="J4544" i="9"/>
  <c r="J4545" i="9"/>
  <c r="J4546" i="9"/>
  <c r="J4547" i="9"/>
  <c r="J4548" i="9"/>
  <c r="J4549" i="9"/>
  <c r="J4550" i="9"/>
  <c r="J4551" i="9"/>
  <c r="J4552" i="9"/>
  <c r="J4553" i="9"/>
  <c r="J4554" i="9"/>
  <c r="J4555" i="9"/>
  <c r="J4556" i="9"/>
  <c r="J4557" i="9"/>
  <c r="J4558" i="9"/>
  <c r="J4559" i="9"/>
  <c r="J4560" i="9"/>
  <c r="J4561" i="9"/>
  <c r="J4562" i="9"/>
  <c r="J4563" i="9"/>
  <c r="J4564" i="9"/>
  <c r="J4565" i="9"/>
  <c r="J4566" i="9"/>
  <c r="J4567" i="9"/>
  <c r="J4568" i="9"/>
  <c r="J4569" i="9"/>
  <c r="J4570" i="9"/>
  <c r="J4571" i="9"/>
  <c r="J4572" i="9"/>
  <c r="J4573" i="9"/>
  <c r="J4574" i="9"/>
  <c r="J4575" i="9"/>
  <c r="J4576" i="9"/>
  <c r="J4577" i="9"/>
  <c r="J4578" i="9"/>
  <c r="J4579" i="9"/>
  <c r="J4580" i="9"/>
  <c r="J4581" i="9"/>
  <c r="J4582" i="9"/>
  <c r="J4583" i="9"/>
  <c r="J4584" i="9"/>
  <c r="J4585" i="9"/>
  <c r="J4586" i="9"/>
  <c r="J4587" i="9"/>
  <c r="J4588" i="9"/>
  <c r="J4589" i="9"/>
  <c r="J4590" i="9"/>
  <c r="J4591" i="9"/>
  <c r="J4592" i="9"/>
  <c r="J4593" i="9"/>
  <c r="J4594" i="9"/>
  <c r="J4595" i="9"/>
  <c r="J4596" i="9"/>
  <c r="J4597" i="9"/>
  <c r="J4598" i="9"/>
  <c r="J4599" i="9"/>
  <c r="J4600" i="9"/>
  <c r="J4601" i="9"/>
  <c r="J4602" i="9"/>
  <c r="J4603" i="9"/>
  <c r="J4604" i="9"/>
  <c r="J4605" i="9"/>
  <c r="J4606" i="9"/>
  <c r="J4607" i="9"/>
  <c r="J4608" i="9"/>
  <c r="J4609" i="9"/>
  <c r="J4610" i="9"/>
  <c r="J4611" i="9"/>
  <c r="J4612" i="9"/>
  <c r="J4613" i="9"/>
  <c r="J4614" i="9"/>
  <c r="J4615" i="9"/>
  <c r="J4616" i="9"/>
  <c r="J4617" i="9"/>
  <c r="J4618" i="9"/>
  <c r="J4619" i="9"/>
  <c r="J4620" i="9"/>
  <c r="J4621" i="9"/>
  <c r="J4622" i="9"/>
  <c r="J4623" i="9"/>
  <c r="J4624" i="9"/>
  <c r="J4625" i="9"/>
  <c r="J4626" i="9"/>
  <c r="J4627" i="9"/>
  <c r="J4628" i="9"/>
  <c r="J4629" i="9"/>
  <c r="J4630" i="9"/>
  <c r="J4631" i="9"/>
  <c r="J4632" i="9"/>
  <c r="J4633" i="9"/>
  <c r="J4634" i="9"/>
  <c r="J4635" i="9"/>
  <c r="J4636" i="9"/>
  <c r="J4637" i="9"/>
  <c r="J4638" i="9"/>
  <c r="J4639" i="9"/>
  <c r="J4640" i="9"/>
  <c r="J4641" i="9"/>
  <c r="J4642" i="9"/>
  <c r="J4643" i="9"/>
  <c r="J4644" i="9"/>
  <c r="J4645" i="9"/>
  <c r="J4646" i="9"/>
  <c r="J4647" i="9"/>
  <c r="J4648" i="9"/>
  <c r="J4649" i="9"/>
  <c r="J4650" i="9"/>
  <c r="J4651" i="9"/>
  <c r="J4652" i="9"/>
  <c r="J4653" i="9"/>
  <c r="J4654" i="9"/>
  <c r="J4655" i="9"/>
  <c r="J4656" i="9"/>
  <c r="J4657" i="9"/>
  <c r="J4658" i="9"/>
  <c r="J4659" i="9"/>
  <c r="J4660" i="9"/>
  <c r="J4661" i="9"/>
  <c r="J4662" i="9"/>
  <c r="J4663" i="9"/>
  <c r="J4664" i="9"/>
  <c r="J4665" i="9"/>
  <c r="J4666" i="9"/>
  <c r="J4667" i="9"/>
  <c r="J4668" i="9"/>
  <c r="J4669" i="9"/>
  <c r="J4670" i="9"/>
  <c r="J4671" i="9"/>
  <c r="J4672" i="9"/>
  <c r="J4673" i="9"/>
  <c r="J4674" i="9"/>
  <c r="J4675" i="9"/>
  <c r="J4676" i="9"/>
  <c r="J4677" i="9"/>
  <c r="J4678" i="9"/>
  <c r="J4679" i="9"/>
  <c r="J4680" i="9"/>
  <c r="J4681" i="9"/>
  <c r="J4682" i="9"/>
  <c r="J4683" i="9"/>
  <c r="J4684" i="9"/>
  <c r="J4685" i="9"/>
  <c r="J4686" i="9"/>
  <c r="J4687" i="9"/>
  <c r="J4688" i="9"/>
  <c r="J4689" i="9"/>
  <c r="J4690" i="9"/>
  <c r="J4691" i="9"/>
  <c r="J4692" i="9"/>
  <c r="J4693" i="9"/>
  <c r="J4694" i="9"/>
  <c r="J4695" i="9"/>
  <c r="J4696" i="9"/>
  <c r="J4697" i="9"/>
  <c r="J4698" i="9"/>
  <c r="J4699" i="9"/>
  <c r="J4700" i="9"/>
  <c r="J4701" i="9"/>
  <c r="J4702" i="9"/>
  <c r="J4703" i="9"/>
  <c r="J4704" i="9"/>
  <c r="J4705" i="9"/>
  <c r="J4706" i="9"/>
  <c r="J4707" i="9"/>
  <c r="J4708" i="9"/>
  <c r="J4709" i="9"/>
  <c r="J4710" i="9"/>
  <c r="J4711" i="9"/>
  <c r="J4712" i="9"/>
  <c r="J4713" i="9"/>
  <c r="J4714" i="9"/>
  <c r="J4715" i="9"/>
  <c r="J4716" i="9"/>
  <c r="J4717" i="9"/>
  <c r="J4718" i="9"/>
  <c r="J4719" i="9"/>
  <c r="J4720" i="9"/>
  <c r="J4721" i="9"/>
  <c r="J4722" i="9"/>
  <c r="J4723" i="9"/>
  <c r="J4724" i="9"/>
  <c r="J4725" i="9"/>
  <c r="J4726" i="9"/>
  <c r="J4727" i="9"/>
  <c r="J4728" i="9"/>
  <c r="J4729" i="9"/>
  <c r="J4730" i="9"/>
  <c r="J4731" i="9"/>
  <c r="J4732" i="9"/>
  <c r="J4733" i="9"/>
  <c r="J4734" i="9"/>
  <c r="J4735" i="9"/>
  <c r="J4736" i="9"/>
  <c r="J4737" i="9"/>
  <c r="J4738" i="9"/>
  <c r="J4739" i="9"/>
  <c r="J4740" i="9"/>
  <c r="J4741" i="9"/>
  <c r="J4742" i="9"/>
  <c r="J4743" i="9"/>
  <c r="J4744" i="9"/>
  <c r="J4745" i="9"/>
  <c r="J4746" i="9"/>
  <c r="J4747" i="9"/>
  <c r="J4748" i="9"/>
  <c r="J4749" i="9"/>
  <c r="J4750" i="9"/>
  <c r="J4751" i="9"/>
  <c r="J4752" i="9"/>
  <c r="J4753" i="9"/>
  <c r="J4754" i="9"/>
  <c r="J4755" i="9"/>
  <c r="J4756" i="9"/>
  <c r="J4757" i="9"/>
  <c r="J4758" i="9"/>
  <c r="J4759" i="9"/>
  <c r="J4760" i="9"/>
  <c r="J4761" i="9"/>
  <c r="J4762" i="9"/>
  <c r="J4763" i="9"/>
  <c r="J4764" i="9"/>
  <c r="J4765" i="9"/>
  <c r="J4766" i="9"/>
  <c r="J4767" i="9"/>
  <c r="J4768" i="9"/>
  <c r="J4769" i="9"/>
  <c r="J4770" i="9"/>
  <c r="J4771" i="9"/>
  <c r="J4772" i="9"/>
  <c r="J4773" i="9"/>
  <c r="J4774" i="9"/>
  <c r="J4775" i="9"/>
  <c r="J4776" i="9"/>
  <c r="J4777" i="9"/>
  <c r="J4778" i="9"/>
  <c r="J4779" i="9"/>
  <c r="J4780" i="9"/>
  <c r="J4781" i="9"/>
  <c r="J4782" i="9"/>
  <c r="J4783" i="9"/>
  <c r="J4784" i="9"/>
  <c r="J4785" i="9"/>
  <c r="J4786" i="9"/>
  <c r="J4787" i="9"/>
  <c r="J4788" i="9"/>
  <c r="J4789" i="9"/>
  <c r="J4790" i="9"/>
  <c r="J4791" i="9"/>
  <c r="J4792" i="9"/>
  <c r="J4793" i="9"/>
  <c r="J4794" i="9"/>
  <c r="J4795" i="9"/>
  <c r="J4796" i="9"/>
  <c r="J4797" i="9"/>
  <c r="J4798" i="9"/>
  <c r="J4799" i="9"/>
  <c r="J4800" i="9"/>
  <c r="J4801" i="9"/>
  <c r="J4802" i="9"/>
  <c r="J4803" i="9"/>
  <c r="J4804" i="9"/>
  <c r="J4805" i="9"/>
  <c r="J4806" i="9"/>
  <c r="J4807" i="9"/>
  <c r="J4808" i="9"/>
  <c r="J4809" i="9"/>
  <c r="J4810" i="9"/>
  <c r="J4811" i="9"/>
  <c r="J4812" i="9"/>
  <c r="J4813" i="9"/>
  <c r="J4814" i="9"/>
  <c r="J4815" i="9"/>
  <c r="J4816" i="9"/>
  <c r="J4817" i="9"/>
  <c r="J4818" i="9"/>
  <c r="J4819" i="9"/>
  <c r="J4820" i="9"/>
  <c r="J4821" i="9"/>
  <c r="J4822" i="9"/>
  <c r="J4823" i="9"/>
  <c r="J4824" i="9"/>
  <c r="J4825" i="9"/>
  <c r="J4826" i="9"/>
  <c r="J4827" i="9"/>
  <c r="J4828" i="9"/>
  <c r="J4829" i="9"/>
  <c r="J4830" i="9"/>
  <c r="J4831" i="9"/>
  <c r="J4832" i="9"/>
  <c r="J4833" i="9"/>
  <c r="J4834" i="9"/>
  <c r="J4835" i="9"/>
  <c r="J4836" i="9"/>
  <c r="J4837" i="9"/>
  <c r="J4838" i="9"/>
  <c r="J4839" i="9"/>
  <c r="J4840" i="9"/>
  <c r="J4841" i="9"/>
  <c r="J4842" i="9"/>
  <c r="J4843" i="9"/>
  <c r="J4844" i="9"/>
  <c r="J4845" i="9"/>
  <c r="J4846" i="9"/>
  <c r="J4847" i="9"/>
  <c r="J4848" i="9"/>
  <c r="J4849" i="9"/>
  <c r="J4850" i="9"/>
  <c r="J4851" i="9"/>
  <c r="J4852" i="9"/>
  <c r="J4853" i="9"/>
  <c r="J4854" i="9"/>
  <c r="J4855" i="9"/>
  <c r="J4856" i="9"/>
  <c r="J4857" i="9"/>
  <c r="J4858" i="9"/>
  <c r="J4859" i="9"/>
  <c r="J4860" i="9"/>
  <c r="J4861" i="9"/>
  <c r="J4862" i="9"/>
  <c r="J4863" i="9"/>
  <c r="J4864" i="9"/>
  <c r="J4865" i="9"/>
  <c r="J4866" i="9"/>
  <c r="J4867" i="9"/>
  <c r="J4868" i="9"/>
  <c r="J4869" i="9"/>
  <c r="J4870" i="9"/>
  <c r="J4871" i="9"/>
  <c r="J4872" i="9"/>
  <c r="J4873" i="9"/>
  <c r="J4874" i="9"/>
  <c r="J4875" i="9"/>
  <c r="J4876" i="9"/>
  <c r="J4877" i="9"/>
  <c r="J4878" i="9"/>
  <c r="J4879" i="9"/>
  <c r="J4880" i="9"/>
  <c r="J4881" i="9"/>
  <c r="J4882" i="9"/>
  <c r="J4883" i="9"/>
  <c r="J4884" i="9"/>
  <c r="J4885" i="9"/>
  <c r="J4886" i="9"/>
  <c r="J4887" i="9"/>
  <c r="J4888" i="9"/>
  <c r="J4889" i="9"/>
  <c r="J4890" i="9"/>
  <c r="J4891" i="9"/>
  <c r="J4892" i="9"/>
  <c r="J4893" i="9"/>
  <c r="J4894" i="9"/>
  <c r="J4895" i="9"/>
  <c r="J4896" i="9"/>
  <c r="J4897" i="9"/>
  <c r="J4898" i="9"/>
  <c r="J4899" i="9"/>
  <c r="J4900" i="9"/>
  <c r="J4901" i="9"/>
  <c r="J4902" i="9"/>
  <c r="J4903" i="9"/>
  <c r="J4904" i="9"/>
  <c r="J4905" i="9"/>
  <c r="J4906" i="9"/>
  <c r="J4907" i="9"/>
  <c r="J4908" i="9"/>
  <c r="J4909" i="9"/>
  <c r="J4910" i="9"/>
  <c r="J4911" i="9"/>
  <c r="J4912" i="9"/>
  <c r="J4913" i="9"/>
  <c r="J4914" i="9"/>
  <c r="J4915" i="9"/>
  <c r="J4916" i="9"/>
  <c r="J4917" i="9"/>
  <c r="J4918" i="9"/>
  <c r="J4919" i="9"/>
  <c r="J4920" i="9"/>
  <c r="J4921" i="9"/>
  <c r="J4922" i="9"/>
  <c r="J4923" i="9"/>
  <c r="J4924" i="9"/>
  <c r="J4925" i="9"/>
  <c r="J4926" i="9"/>
  <c r="J4927" i="9"/>
  <c r="J4928" i="9"/>
  <c r="J4929" i="9"/>
  <c r="J4930" i="9"/>
  <c r="J4931" i="9"/>
  <c r="J4932" i="9"/>
  <c r="J4933" i="9"/>
  <c r="J4934" i="9"/>
  <c r="J4935" i="9"/>
  <c r="J4936" i="9"/>
  <c r="J4937" i="9"/>
  <c r="J4938" i="9"/>
  <c r="J4939" i="9"/>
  <c r="J4940" i="9"/>
  <c r="J4941" i="9"/>
  <c r="J4942" i="9"/>
  <c r="J4943" i="9"/>
  <c r="J4944" i="9"/>
  <c r="J4945" i="9"/>
  <c r="J4946" i="9"/>
  <c r="J4947" i="9"/>
  <c r="J4948" i="9"/>
  <c r="J4949" i="9"/>
  <c r="J4950" i="9"/>
  <c r="J4951" i="9"/>
  <c r="J4952" i="9"/>
  <c r="J4953" i="9"/>
  <c r="J4954" i="9"/>
  <c r="J4955" i="9"/>
  <c r="J4956" i="9"/>
  <c r="J4957" i="9"/>
  <c r="J4958" i="9"/>
  <c r="J4959" i="9"/>
  <c r="J4960" i="9"/>
  <c r="J4961" i="9"/>
  <c r="J4962" i="9"/>
  <c r="J4963" i="9"/>
  <c r="J4964" i="9"/>
  <c r="J4965" i="9"/>
  <c r="J4966" i="9"/>
  <c r="J4967" i="9"/>
  <c r="J4968" i="9"/>
  <c r="J4969" i="9"/>
  <c r="J4970" i="9"/>
  <c r="J4971" i="9"/>
  <c r="J4972" i="9"/>
  <c r="J4973" i="9"/>
  <c r="J4974" i="9"/>
  <c r="J4975" i="9"/>
  <c r="J4976" i="9"/>
  <c r="J4977" i="9"/>
  <c r="J4978" i="9"/>
  <c r="J4979" i="9"/>
  <c r="J4980" i="9"/>
  <c r="J4981" i="9"/>
  <c r="J4982" i="9"/>
  <c r="J4983" i="9"/>
  <c r="J4984" i="9"/>
  <c r="J4985" i="9"/>
  <c r="J4986" i="9"/>
  <c r="J4987"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I2337" i="9"/>
  <c r="I2338" i="9"/>
  <c r="I2339" i="9"/>
  <c r="I2340" i="9"/>
  <c r="I2341" i="9"/>
  <c r="I2342" i="9"/>
  <c r="I2343" i="9"/>
  <c r="I2344" i="9"/>
  <c r="I2345" i="9"/>
  <c r="I2346" i="9"/>
  <c r="I2347" i="9"/>
  <c r="I2348" i="9"/>
  <c r="I2349" i="9"/>
  <c r="I2350" i="9"/>
  <c r="I2351" i="9"/>
  <c r="I2352" i="9"/>
  <c r="I2353" i="9"/>
  <c r="I2354" i="9"/>
  <c r="I2355" i="9"/>
  <c r="I2356" i="9"/>
  <c r="I2357" i="9"/>
  <c r="I2358" i="9"/>
  <c r="I2359" i="9"/>
  <c r="I2360" i="9"/>
  <c r="I2361" i="9"/>
  <c r="I2362" i="9"/>
  <c r="I2363" i="9"/>
  <c r="I2364" i="9"/>
  <c r="I2365" i="9"/>
  <c r="I2366" i="9"/>
  <c r="I2367" i="9"/>
  <c r="I2368" i="9"/>
  <c r="I2369" i="9"/>
  <c r="I2370" i="9"/>
  <c r="I2371" i="9"/>
  <c r="I2372" i="9"/>
  <c r="I2373" i="9"/>
  <c r="I2374" i="9"/>
  <c r="I2375" i="9"/>
  <c r="I2376" i="9"/>
  <c r="I2377" i="9"/>
  <c r="I2378" i="9"/>
  <c r="I2379" i="9"/>
  <c r="I2380" i="9"/>
  <c r="I2381" i="9"/>
  <c r="I2382" i="9"/>
  <c r="I2383" i="9"/>
  <c r="I2384" i="9"/>
  <c r="I2385" i="9"/>
  <c r="I2386" i="9"/>
  <c r="I2387" i="9"/>
  <c r="I2388" i="9"/>
  <c r="I2389" i="9"/>
  <c r="I2390" i="9"/>
  <c r="I2391" i="9"/>
  <c r="I2392" i="9"/>
  <c r="I2393" i="9"/>
  <c r="I2394" i="9"/>
  <c r="I2395" i="9"/>
  <c r="I2396" i="9"/>
  <c r="I2397" i="9"/>
  <c r="I2398" i="9"/>
  <c r="I2399" i="9"/>
  <c r="I2400" i="9"/>
  <c r="I2401" i="9"/>
  <c r="I2402" i="9"/>
  <c r="I2403" i="9"/>
  <c r="I2404" i="9"/>
  <c r="I2405" i="9"/>
  <c r="I2406" i="9"/>
  <c r="I2407" i="9"/>
  <c r="I2408" i="9"/>
  <c r="I2409" i="9"/>
  <c r="I2410" i="9"/>
  <c r="I2411" i="9"/>
  <c r="I2412" i="9"/>
  <c r="I2413" i="9"/>
  <c r="I2414" i="9"/>
  <c r="I2415" i="9"/>
  <c r="I2416" i="9"/>
  <c r="I2417" i="9"/>
  <c r="I2418" i="9"/>
  <c r="I2419" i="9"/>
  <c r="I2420" i="9"/>
  <c r="I2421" i="9"/>
  <c r="I2422" i="9"/>
  <c r="I2423" i="9"/>
  <c r="I2424" i="9"/>
  <c r="I2425" i="9"/>
  <c r="I2426" i="9"/>
  <c r="I2427" i="9"/>
  <c r="I2428" i="9"/>
  <c r="I2429" i="9"/>
  <c r="I2430" i="9"/>
  <c r="I2431" i="9"/>
  <c r="I2432" i="9"/>
  <c r="I2433" i="9"/>
  <c r="I2434" i="9"/>
  <c r="I2435" i="9"/>
  <c r="I2436" i="9"/>
  <c r="I2437" i="9"/>
  <c r="I2438" i="9"/>
  <c r="I2439" i="9"/>
  <c r="I2440" i="9"/>
  <c r="I2441" i="9"/>
  <c r="I2442" i="9"/>
  <c r="I2443" i="9"/>
  <c r="I2444" i="9"/>
  <c r="I2445" i="9"/>
  <c r="I2446" i="9"/>
  <c r="I2447" i="9"/>
  <c r="I2448" i="9"/>
  <c r="I2449" i="9"/>
  <c r="I2450" i="9"/>
  <c r="I2451" i="9"/>
  <c r="I2452" i="9"/>
  <c r="I2453" i="9"/>
  <c r="I2454" i="9"/>
  <c r="I2455" i="9"/>
  <c r="I2456" i="9"/>
  <c r="I2457" i="9"/>
  <c r="I2458" i="9"/>
  <c r="I2459" i="9"/>
  <c r="I2460" i="9"/>
  <c r="I2461" i="9"/>
  <c r="I2462" i="9"/>
  <c r="I2463" i="9"/>
  <c r="I2464" i="9"/>
  <c r="I2465" i="9"/>
  <c r="I2466" i="9"/>
  <c r="I2467" i="9"/>
  <c r="I2468" i="9"/>
  <c r="I2469" i="9"/>
  <c r="I2470" i="9"/>
  <c r="I2471" i="9"/>
  <c r="I2472" i="9"/>
  <c r="I2473" i="9"/>
  <c r="I2474" i="9"/>
  <c r="I2475" i="9"/>
  <c r="I2476" i="9"/>
  <c r="I2477" i="9"/>
  <c r="I2478" i="9"/>
  <c r="I2479" i="9"/>
  <c r="I2480" i="9"/>
  <c r="I2481" i="9"/>
  <c r="I2482" i="9"/>
  <c r="I2483" i="9"/>
  <c r="I2484" i="9"/>
  <c r="I2485" i="9"/>
  <c r="I2486" i="9"/>
  <c r="I2487" i="9"/>
  <c r="I2488" i="9"/>
  <c r="I2489" i="9"/>
  <c r="I2490" i="9"/>
  <c r="I2491" i="9"/>
  <c r="I2492" i="9"/>
  <c r="I2493" i="9"/>
  <c r="I2494" i="9"/>
  <c r="I2495" i="9"/>
  <c r="I2496" i="9"/>
  <c r="I2497" i="9"/>
  <c r="I2498" i="9"/>
  <c r="I2499" i="9"/>
  <c r="I2500" i="9"/>
  <c r="I2501" i="9"/>
  <c r="I2502" i="9"/>
  <c r="I2503" i="9"/>
  <c r="I2504" i="9"/>
  <c r="I2505" i="9"/>
  <c r="I2506" i="9"/>
  <c r="I2507" i="9"/>
  <c r="I2508" i="9"/>
  <c r="I2509" i="9"/>
  <c r="I2510" i="9"/>
  <c r="I2511" i="9"/>
  <c r="I2512" i="9"/>
  <c r="I2513" i="9"/>
  <c r="I2514" i="9"/>
  <c r="I2515" i="9"/>
  <c r="I2516" i="9"/>
  <c r="I2517" i="9"/>
  <c r="I2518" i="9"/>
  <c r="I2519" i="9"/>
  <c r="I2520" i="9"/>
  <c r="I2521" i="9"/>
  <c r="I2522" i="9"/>
  <c r="I2523" i="9"/>
  <c r="I2524" i="9"/>
  <c r="I2525" i="9"/>
  <c r="I2526" i="9"/>
  <c r="I2527" i="9"/>
  <c r="I2528" i="9"/>
  <c r="I2529" i="9"/>
  <c r="I2530" i="9"/>
  <c r="I2531" i="9"/>
  <c r="I2532" i="9"/>
  <c r="I2533" i="9"/>
  <c r="I2534" i="9"/>
  <c r="I2535" i="9"/>
  <c r="I2536" i="9"/>
  <c r="I2537" i="9"/>
  <c r="I2538" i="9"/>
  <c r="I2539" i="9"/>
  <c r="I2540" i="9"/>
  <c r="I2541" i="9"/>
  <c r="I2542" i="9"/>
  <c r="I2543" i="9"/>
  <c r="I2544" i="9"/>
  <c r="I2545" i="9"/>
  <c r="I2546" i="9"/>
  <c r="I2547" i="9"/>
  <c r="I2548" i="9"/>
  <c r="I2549" i="9"/>
  <c r="I2550" i="9"/>
  <c r="I2551" i="9"/>
  <c r="I2552" i="9"/>
  <c r="I2553" i="9"/>
  <c r="I2554" i="9"/>
  <c r="I2555" i="9"/>
  <c r="I2556" i="9"/>
  <c r="I2557" i="9"/>
  <c r="I2558" i="9"/>
  <c r="I2559" i="9"/>
  <c r="I2560" i="9"/>
  <c r="I2561" i="9"/>
  <c r="I2562" i="9"/>
  <c r="I2563" i="9"/>
  <c r="I2564" i="9"/>
  <c r="I2565" i="9"/>
  <c r="I2566" i="9"/>
  <c r="I2567" i="9"/>
  <c r="I2568" i="9"/>
  <c r="I2569" i="9"/>
  <c r="I2570" i="9"/>
  <c r="I2571" i="9"/>
  <c r="I2572" i="9"/>
  <c r="I2573" i="9"/>
  <c r="I2574" i="9"/>
  <c r="I2575" i="9"/>
  <c r="I2576" i="9"/>
  <c r="I2577" i="9"/>
  <c r="I2578" i="9"/>
  <c r="I2579" i="9"/>
  <c r="I2580" i="9"/>
  <c r="I2581" i="9"/>
  <c r="I2582" i="9"/>
  <c r="I2583" i="9"/>
  <c r="I2584" i="9"/>
  <c r="I2585" i="9"/>
  <c r="I2586" i="9"/>
  <c r="I2587" i="9"/>
  <c r="I2588" i="9"/>
  <c r="I2589" i="9"/>
  <c r="I2590" i="9"/>
  <c r="I2591" i="9"/>
  <c r="I2592" i="9"/>
  <c r="I2593" i="9"/>
  <c r="I2594" i="9"/>
  <c r="I2595" i="9"/>
  <c r="I2596" i="9"/>
  <c r="I2597" i="9"/>
  <c r="I2598" i="9"/>
  <c r="I2599" i="9"/>
  <c r="I2600" i="9"/>
  <c r="I2601" i="9"/>
  <c r="I2602" i="9"/>
  <c r="I2603" i="9"/>
  <c r="I2604" i="9"/>
  <c r="I2605" i="9"/>
  <c r="I2606" i="9"/>
  <c r="I2607" i="9"/>
  <c r="I2608" i="9"/>
  <c r="I2609" i="9"/>
  <c r="I2610" i="9"/>
  <c r="I2611" i="9"/>
  <c r="I2612" i="9"/>
  <c r="I2613" i="9"/>
  <c r="I2614" i="9"/>
  <c r="I2615" i="9"/>
  <c r="I2616" i="9"/>
  <c r="I2617" i="9"/>
  <c r="I2618" i="9"/>
  <c r="I2619" i="9"/>
  <c r="I2620" i="9"/>
  <c r="I2621" i="9"/>
  <c r="I2622" i="9"/>
  <c r="I2623" i="9"/>
  <c r="I2624" i="9"/>
  <c r="I2625" i="9"/>
  <c r="I2626" i="9"/>
  <c r="I2627" i="9"/>
  <c r="I2628" i="9"/>
  <c r="I2629" i="9"/>
  <c r="I2630" i="9"/>
  <c r="I2631" i="9"/>
  <c r="I2632" i="9"/>
  <c r="I2633" i="9"/>
  <c r="I2634" i="9"/>
  <c r="I2635" i="9"/>
  <c r="I2636" i="9"/>
  <c r="I2637" i="9"/>
  <c r="I2638" i="9"/>
  <c r="I2639" i="9"/>
  <c r="I2640" i="9"/>
  <c r="I2641" i="9"/>
  <c r="I2642" i="9"/>
  <c r="I2643" i="9"/>
  <c r="I2644" i="9"/>
  <c r="I2645" i="9"/>
  <c r="I2646" i="9"/>
  <c r="I2647" i="9"/>
  <c r="I2648" i="9"/>
  <c r="I2649" i="9"/>
  <c r="I2650" i="9"/>
  <c r="I2651" i="9"/>
  <c r="I2652" i="9"/>
  <c r="I2653" i="9"/>
  <c r="I2654" i="9"/>
  <c r="I2655" i="9"/>
  <c r="I2656" i="9"/>
  <c r="I2657" i="9"/>
  <c r="I2658" i="9"/>
  <c r="I2659" i="9"/>
  <c r="I2660" i="9"/>
  <c r="I2661" i="9"/>
  <c r="I2662" i="9"/>
  <c r="I2663" i="9"/>
  <c r="I2664" i="9"/>
  <c r="I2665" i="9"/>
  <c r="I2666" i="9"/>
  <c r="I2667" i="9"/>
  <c r="I2668" i="9"/>
  <c r="I2669" i="9"/>
  <c r="I2670" i="9"/>
  <c r="I2671" i="9"/>
  <c r="I2672" i="9"/>
  <c r="I2673" i="9"/>
  <c r="I2674" i="9"/>
  <c r="I2675" i="9"/>
  <c r="I2676" i="9"/>
  <c r="I2677" i="9"/>
  <c r="I2678" i="9"/>
  <c r="I2679" i="9"/>
  <c r="I2680" i="9"/>
  <c r="I2681" i="9"/>
  <c r="I2682" i="9"/>
  <c r="I2683" i="9"/>
  <c r="I2684" i="9"/>
  <c r="I2685" i="9"/>
  <c r="I2686" i="9"/>
  <c r="I2687" i="9"/>
  <c r="I2688" i="9"/>
  <c r="I2689" i="9"/>
  <c r="I2690" i="9"/>
  <c r="I2691" i="9"/>
  <c r="I2692" i="9"/>
  <c r="I2693" i="9"/>
  <c r="I2694" i="9"/>
  <c r="I2695" i="9"/>
  <c r="I2696" i="9"/>
  <c r="I2697" i="9"/>
  <c r="I2698" i="9"/>
  <c r="I2699" i="9"/>
  <c r="I2700" i="9"/>
  <c r="I2701" i="9"/>
  <c r="I2702" i="9"/>
  <c r="I2703" i="9"/>
  <c r="I2704" i="9"/>
  <c r="I2705" i="9"/>
  <c r="I2706" i="9"/>
  <c r="I2707" i="9"/>
  <c r="I2708" i="9"/>
  <c r="I2709" i="9"/>
  <c r="I2710" i="9"/>
  <c r="I2711" i="9"/>
  <c r="I2712" i="9"/>
  <c r="I2713" i="9"/>
  <c r="I2714" i="9"/>
  <c r="I2715" i="9"/>
  <c r="I2716" i="9"/>
  <c r="I2717" i="9"/>
  <c r="I2718" i="9"/>
  <c r="I2719" i="9"/>
  <c r="I2720" i="9"/>
  <c r="I2721" i="9"/>
  <c r="I2722" i="9"/>
  <c r="I2723" i="9"/>
  <c r="I2724" i="9"/>
  <c r="I2725" i="9"/>
  <c r="I2726" i="9"/>
  <c r="I2727" i="9"/>
  <c r="I2728" i="9"/>
  <c r="I2729" i="9"/>
  <c r="I2730" i="9"/>
  <c r="I2731" i="9"/>
  <c r="I2732" i="9"/>
  <c r="I2733" i="9"/>
  <c r="I2734" i="9"/>
  <c r="I2735" i="9"/>
  <c r="I2736" i="9"/>
  <c r="I2737" i="9"/>
  <c r="I2738" i="9"/>
  <c r="I2739" i="9"/>
  <c r="I2740" i="9"/>
  <c r="I2741" i="9"/>
  <c r="I2742" i="9"/>
  <c r="I2743" i="9"/>
  <c r="I2744" i="9"/>
  <c r="I2745" i="9"/>
  <c r="I2746" i="9"/>
  <c r="I2747" i="9"/>
  <c r="I2748" i="9"/>
  <c r="I2749" i="9"/>
  <c r="I2750" i="9"/>
  <c r="I2751" i="9"/>
  <c r="I2752" i="9"/>
  <c r="I2753" i="9"/>
  <c r="I2754" i="9"/>
  <c r="I2755" i="9"/>
  <c r="I2756" i="9"/>
  <c r="I2757" i="9"/>
  <c r="I2758" i="9"/>
  <c r="I2759" i="9"/>
  <c r="I2760" i="9"/>
  <c r="I2761" i="9"/>
  <c r="I2762" i="9"/>
  <c r="I2763" i="9"/>
  <c r="I2764" i="9"/>
  <c r="I2765" i="9"/>
  <c r="I2766" i="9"/>
  <c r="I2767" i="9"/>
  <c r="I2768" i="9"/>
  <c r="I2769" i="9"/>
  <c r="I2770" i="9"/>
  <c r="I2771" i="9"/>
  <c r="I2772" i="9"/>
  <c r="I2773" i="9"/>
  <c r="I2774" i="9"/>
  <c r="I2775" i="9"/>
  <c r="I2776" i="9"/>
  <c r="I2777" i="9"/>
  <c r="I2778" i="9"/>
  <c r="I2779" i="9"/>
  <c r="I2780" i="9"/>
  <c r="I2781" i="9"/>
  <c r="I2782" i="9"/>
  <c r="I2783" i="9"/>
  <c r="I2784" i="9"/>
  <c r="I2785" i="9"/>
  <c r="I2786" i="9"/>
  <c r="I2787" i="9"/>
  <c r="I2788" i="9"/>
  <c r="I2789" i="9"/>
  <c r="I2790" i="9"/>
  <c r="I2791" i="9"/>
  <c r="I2792" i="9"/>
  <c r="I2793" i="9"/>
  <c r="I2794" i="9"/>
  <c r="I2795" i="9"/>
  <c r="I2796" i="9"/>
  <c r="I2797" i="9"/>
  <c r="I2798" i="9"/>
  <c r="I2799" i="9"/>
  <c r="I2800" i="9"/>
  <c r="I2801" i="9"/>
  <c r="I2802" i="9"/>
  <c r="I2803" i="9"/>
  <c r="I2804" i="9"/>
  <c r="I2805" i="9"/>
  <c r="I2806" i="9"/>
  <c r="I2807" i="9"/>
  <c r="I2808" i="9"/>
  <c r="I2809" i="9"/>
  <c r="I2810" i="9"/>
  <c r="I2811" i="9"/>
  <c r="I2812" i="9"/>
  <c r="I2813" i="9"/>
  <c r="I2814" i="9"/>
  <c r="I2815" i="9"/>
  <c r="I2816" i="9"/>
  <c r="I2817" i="9"/>
  <c r="I2818" i="9"/>
  <c r="I2819" i="9"/>
  <c r="I2820" i="9"/>
  <c r="I2821" i="9"/>
  <c r="I2822" i="9"/>
  <c r="I2823" i="9"/>
  <c r="I2824" i="9"/>
  <c r="I2825" i="9"/>
  <c r="I2826" i="9"/>
  <c r="I2827" i="9"/>
  <c r="I2828" i="9"/>
  <c r="I2829" i="9"/>
  <c r="I2830" i="9"/>
  <c r="I2831" i="9"/>
  <c r="I2832" i="9"/>
  <c r="I2833" i="9"/>
  <c r="I2834" i="9"/>
  <c r="I2835" i="9"/>
  <c r="I2836" i="9"/>
  <c r="I2837" i="9"/>
  <c r="I2838" i="9"/>
  <c r="I2839" i="9"/>
  <c r="I2840" i="9"/>
  <c r="I2841" i="9"/>
  <c r="I2842" i="9"/>
  <c r="I2843" i="9"/>
  <c r="I2844" i="9"/>
  <c r="I2845" i="9"/>
  <c r="I2846" i="9"/>
  <c r="I2847" i="9"/>
  <c r="I2848" i="9"/>
  <c r="I2849" i="9"/>
  <c r="I2850" i="9"/>
  <c r="I2851" i="9"/>
  <c r="I2852" i="9"/>
  <c r="I2853" i="9"/>
  <c r="I2854" i="9"/>
  <c r="I2855" i="9"/>
  <c r="I2856" i="9"/>
  <c r="I2857" i="9"/>
  <c r="I2858" i="9"/>
  <c r="I2859" i="9"/>
  <c r="I2860" i="9"/>
  <c r="I2861" i="9"/>
  <c r="I2862" i="9"/>
  <c r="I2863" i="9"/>
  <c r="I2864" i="9"/>
  <c r="I2865" i="9"/>
  <c r="I2866" i="9"/>
  <c r="I2867" i="9"/>
  <c r="I2868" i="9"/>
  <c r="I2869" i="9"/>
  <c r="I2870" i="9"/>
  <c r="I2871" i="9"/>
  <c r="I2872" i="9"/>
  <c r="I2873" i="9"/>
  <c r="I2874" i="9"/>
  <c r="I2875" i="9"/>
  <c r="I2876" i="9"/>
  <c r="I2877" i="9"/>
  <c r="I2878" i="9"/>
  <c r="I2879" i="9"/>
  <c r="I2880" i="9"/>
  <c r="I2881" i="9"/>
  <c r="I2882" i="9"/>
  <c r="I2883" i="9"/>
  <c r="I2884" i="9"/>
  <c r="I2885" i="9"/>
  <c r="I2886" i="9"/>
  <c r="I2887" i="9"/>
  <c r="I2888" i="9"/>
  <c r="I2889" i="9"/>
  <c r="I2890" i="9"/>
  <c r="I2891" i="9"/>
  <c r="I2892" i="9"/>
  <c r="I2893" i="9"/>
  <c r="I2894" i="9"/>
  <c r="I2895" i="9"/>
  <c r="I2896" i="9"/>
  <c r="I2897" i="9"/>
  <c r="I2898" i="9"/>
  <c r="I2899" i="9"/>
  <c r="I2900" i="9"/>
  <c r="I2901" i="9"/>
  <c r="I2902" i="9"/>
  <c r="I2903" i="9"/>
  <c r="I2904" i="9"/>
  <c r="I2905" i="9"/>
  <c r="I2906" i="9"/>
  <c r="I2907" i="9"/>
  <c r="I2908" i="9"/>
  <c r="I2909" i="9"/>
  <c r="I2910" i="9"/>
  <c r="I2911" i="9"/>
  <c r="I2912" i="9"/>
  <c r="I2913" i="9"/>
  <c r="I2914" i="9"/>
  <c r="I2915" i="9"/>
  <c r="I2916" i="9"/>
  <c r="I2917" i="9"/>
  <c r="I2918" i="9"/>
  <c r="I2919" i="9"/>
  <c r="I2920" i="9"/>
  <c r="I2921" i="9"/>
  <c r="I2922" i="9"/>
  <c r="I2923" i="9"/>
  <c r="I2924" i="9"/>
  <c r="I2925" i="9"/>
  <c r="I2926" i="9"/>
  <c r="I2927" i="9"/>
  <c r="I2928" i="9"/>
  <c r="I2929" i="9"/>
  <c r="I2930" i="9"/>
  <c r="I2931" i="9"/>
  <c r="I2932" i="9"/>
  <c r="I2933" i="9"/>
  <c r="I2934" i="9"/>
  <c r="I2935" i="9"/>
  <c r="I2936" i="9"/>
  <c r="I2937" i="9"/>
  <c r="I2938" i="9"/>
  <c r="I2939" i="9"/>
  <c r="I2940" i="9"/>
  <c r="I2941" i="9"/>
  <c r="I2942" i="9"/>
  <c r="I2943" i="9"/>
  <c r="I2944" i="9"/>
  <c r="I2945" i="9"/>
  <c r="I2946" i="9"/>
  <c r="I2947" i="9"/>
  <c r="I2948" i="9"/>
  <c r="I2949" i="9"/>
  <c r="I2950" i="9"/>
  <c r="I2951" i="9"/>
  <c r="I2952" i="9"/>
  <c r="I2953" i="9"/>
  <c r="I2954" i="9"/>
  <c r="I2955" i="9"/>
  <c r="I2956" i="9"/>
  <c r="I2957" i="9"/>
  <c r="I2958" i="9"/>
  <c r="I2959" i="9"/>
  <c r="I2960" i="9"/>
  <c r="I2961" i="9"/>
  <c r="I2962" i="9"/>
  <c r="I2963" i="9"/>
  <c r="I2964" i="9"/>
  <c r="I2965" i="9"/>
  <c r="I2966" i="9"/>
  <c r="I2967" i="9"/>
  <c r="I2968" i="9"/>
  <c r="I2969" i="9"/>
  <c r="I2970" i="9"/>
  <c r="I2971" i="9"/>
  <c r="I2972" i="9"/>
  <c r="I2973" i="9"/>
  <c r="I2974" i="9"/>
  <c r="I2975" i="9"/>
  <c r="I2976" i="9"/>
  <c r="I2977" i="9"/>
  <c r="I2978" i="9"/>
  <c r="I2979" i="9"/>
  <c r="I2980" i="9"/>
  <c r="I2981" i="9"/>
  <c r="I2982" i="9"/>
  <c r="I2983" i="9"/>
  <c r="I2984" i="9"/>
  <c r="I2985" i="9"/>
  <c r="I2986" i="9"/>
  <c r="I2987" i="9"/>
  <c r="I2988" i="9"/>
  <c r="I2989" i="9"/>
  <c r="I2990" i="9"/>
  <c r="I2991" i="9"/>
  <c r="I2992" i="9"/>
  <c r="I2993" i="9"/>
  <c r="I2994" i="9"/>
  <c r="I2995" i="9"/>
  <c r="I2996" i="9"/>
  <c r="I2997" i="9"/>
  <c r="I2998" i="9"/>
  <c r="I2999" i="9"/>
  <c r="I3000" i="9"/>
  <c r="I3001" i="9"/>
  <c r="I3002" i="9"/>
  <c r="I3003" i="9"/>
  <c r="I3004" i="9"/>
  <c r="I3005" i="9"/>
  <c r="I3006" i="9"/>
  <c r="I3007" i="9"/>
  <c r="I3008" i="9"/>
  <c r="I3009" i="9"/>
  <c r="I3010" i="9"/>
  <c r="I3011" i="9"/>
  <c r="I3012" i="9"/>
  <c r="I3013" i="9"/>
  <c r="I3014" i="9"/>
  <c r="I3015" i="9"/>
  <c r="I3016" i="9"/>
  <c r="I3017" i="9"/>
  <c r="I3018" i="9"/>
  <c r="I3019" i="9"/>
  <c r="I3020" i="9"/>
  <c r="I3021" i="9"/>
  <c r="I3022" i="9"/>
  <c r="I3023" i="9"/>
  <c r="I3024" i="9"/>
  <c r="I3025" i="9"/>
  <c r="I3026" i="9"/>
  <c r="I3027" i="9"/>
  <c r="I3028" i="9"/>
  <c r="I3029" i="9"/>
  <c r="I3030" i="9"/>
  <c r="I3031" i="9"/>
  <c r="I3032" i="9"/>
  <c r="I3033" i="9"/>
  <c r="I3034" i="9"/>
  <c r="I3035" i="9"/>
  <c r="I3036" i="9"/>
  <c r="I3037" i="9"/>
  <c r="I3038" i="9"/>
  <c r="I3039" i="9"/>
  <c r="I3040" i="9"/>
  <c r="I3041" i="9"/>
  <c r="I3042" i="9"/>
  <c r="I3043" i="9"/>
  <c r="I3044" i="9"/>
  <c r="I3045" i="9"/>
  <c r="I3046" i="9"/>
  <c r="I3047" i="9"/>
  <c r="I3048" i="9"/>
  <c r="I3049" i="9"/>
  <c r="I3050" i="9"/>
  <c r="I3051" i="9"/>
  <c r="I3052" i="9"/>
  <c r="I3053" i="9"/>
  <c r="I3054" i="9"/>
  <c r="I3055" i="9"/>
  <c r="I3056" i="9"/>
  <c r="I3057" i="9"/>
  <c r="I3058" i="9"/>
  <c r="I3059" i="9"/>
  <c r="I3060" i="9"/>
  <c r="I3061" i="9"/>
  <c r="I3062" i="9"/>
  <c r="I3063" i="9"/>
  <c r="I3064" i="9"/>
  <c r="I3065" i="9"/>
  <c r="I3066" i="9"/>
  <c r="I3067" i="9"/>
  <c r="I3068" i="9"/>
  <c r="I3069" i="9"/>
  <c r="I3070" i="9"/>
  <c r="I3071" i="9"/>
  <c r="I3072" i="9"/>
  <c r="I3073" i="9"/>
  <c r="I3074" i="9"/>
  <c r="I3075" i="9"/>
  <c r="I3076" i="9"/>
  <c r="I3077" i="9"/>
  <c r="I3078" i="9"/>
  <c r="I3079" i="9"/>
  <c r="I3080" i="9"/>
  <c r="I3081" i="9"/>
  <c r="I3082" i="9"/>
  <c r="I3083" i="9"/>
  <c r="I3084" i="9"/>
  <c r="I3085" i="9"/>
  <c r="I3086" i="9"/>
  <c r="I3087" i="9"/>
  <c r="I3088" i="9"/>
  <c r="I3089" i="9"/>
  <c r="I3090" i="9"/>
  <c r="I3091" i="9"/>
  <c r="I3092" i="9"/>
  <c r="I3093" i="9"/>
  <c r="I3094" i="9"/>
  <c r="I3095" i="9"/>
  <c r="I3096" i="9"/>
  <c r="I3097" i="9"/>
  <c r="I3098" i="9"/>
  <c r="I3099" i="9"/>
  <c r="I3100" i="9"/>
  <c r="I3101" i="9"/>
  <c r="I3102" i="9"/>
  <c r="I3103" i="9"/>
  <c r="I3104" i="9"/>
  <c r="I3105" i="9"/>
  <c r="I3106" i="9"/>
  <c r="I3107" i="9"/>
  <c r="I3108" i="9"/>
  <c r="I3109" i="9"/>
  <c r="I3110" i="9"/>
  <c r="I3111" i="9"/>
  <c r="I3112" i="9"/>
  <c r="I3113" i="9"/>
  <c r="I3114" i="9"/>
  <c r="I3115" i="9"/>
  <c r="I3116" i="9"/>
  <c r="I3117" i="9"/>
  <c r="I3118" i="9"/>
  <c r="I3119" i="9"/>
  <c r="I3120" i="9"/>
  <c r="I3121" i="9"/>
  <c r="I3122" i="9"/>
  <c r="I3123" i="9"/>
  <c r="I3124" i="9"/>
  <c r="I3125" i="9"/>
  <c r="I3126" i="9"/>
  <c r="I3127" i="9"/>
  <c r="I3128" i="9"/>
  <c r="I3129" i="9"/>
  <c r="I3130" i="9"/>
  <c r="I3131" i="9"/>
  <c r="I3132" i="9"/>
  <c r="I3133" i="9"/>
  <c r="I3134" i="9"/>
  <c r="I3135" i="9"/>
  <c r="I3136" i="9"/>
  <c r="I3137" i="9"/>
  <c r="I3138" i="9"/>
  <c r="I3139" i="9"/>
  <c r="I3140" i="9"/>
  <c r="I3141" i="9"/>
  <c r="I3142" i="9"/>
  <c r="I3143" i="9"/>
  <c r="I3144" i="9"/>
  <c r="I3145" i="9"/>
  <c r="I3146" i="9"/>
  <c r="I3147" i="9"/>
  <c r="I3148" i="9"/>
  <c r="I3149" i="9"/>
  <c r="I3150" i="9"/>
  <c r="I3151" i="9"/>
  <c r="I3152" i="9"/>
  <c r="I3153" i="9"/>
  <c r="I3154" i="9"/>
  <c r="I3155" i="9"/>
  <c r="I3156" i="9"/>
  <c r="I3157" i="9"/>
  <c r="I3158" i="9"/>
  <c r="I3159" i="9"/>
  <c r="I3160" i="9"/>
  <c r="I3161" i="9"/>
  <c r="I3162" i="9"/>
  <c r="I3163" i="9"/>
  <c r="I3164" i="9"/>
  <c r="I3165" i="9"/>
  <c r="I3166" i="9"/>
  <c r="I3167" i="9"/>
  <c r="I3168" i="9"/>
  <c r="I3169" i="9"/>
  <c r="I3170" i="9"/>
  <c r="I3171" i="9"/>
  <c r="I3172" i="9"/>
  <c r="I3173" i="9"/>
  <c r="I3174" i="9"/>
  <c r="I3175" i="9"/>
  <c r="I3176" i="9"/>
  <c r="I3177" i="9"/>
  <c r="I3178" i="9"/>
  <c r="I3179" i="9"/>
  <c r="I3180" i="9"/>
  <c r="I3181" i="9"/>
  <c r="I3182" i="9"/>
  <c r="I3183" i="9"/>
  <c r="I3184" i="9"/>
  <c r="I3185" i="9"/>
  <c r="I3186" i="9"/>
  <c r="I3187" i="9"/>
  <c r="I3188" i="9"/>
  <c r="I3189" i="9"/>
  <c r="I3190" i="9"/>
  <c r="I3191" i="9"/>
  <c r="I3192" i="9"/>
  <c r="I3193" i="9"/>
  <c r="I3194" i="9"/>
  <c r="I3195" i="9"/>
  <c r="I3196" i="9"/>
  <c r="I3197" i="9"/>
  <c r="I3198" i="9"/>
  <c r="I3199" i="9"/>
  <c r="I3200" i="9"/>
  <c r="I3201" i="9"/>
  <c r="I3202" i="9"/>
  <c r="I3203" i="9"/>
  <c r="I3204" i="9"/>
  <c r="I3205" i="9"/>
  <c r="I3206" i="9"/>
  <c r="I3207" i="9"/>
  <c r="I3208" i="9"/>
  <c r="I3209" i="9"/>
  <c r="I3210" i="9"/>
  <c r="I3211" i="9"/>
  <c r="I3212" i="9"/>
  <c r="I3213" i="9"/>
  <c r="I3214" i="9"/>
  <c r="I3215" i="9"/>
  <c r="I3216" i="9"/>
  <c r="I3217" i="9"/>
  <c r="I3218" i="9"/>
  <c r="I3219" i="9"/>
  <c r="I3220" i="9"/>
  <c r="I3221" i="9"/>
  <c r="I3222" i="9"/>
  <c r="I3223" i="9"/>
  <c r="I3224" i="9"/>
  <c r="I3225" i="9"/>
  <c r="I3226" i="9"/>
  <c r="I3227" i="9"/>
  <c r="I3228" i="9"/>
  <c r="I3229" i="9"/>
  <c r="I3230" i="9"/>
  <c r="I3231" i="9"/>
  <c r="I3232" i="9"/>
  <c r="I3233" i="9"/>
  <c r="I3234" i="9"/>
  <c r="I3235" i="9"/>
  <c r="I3236" i="9"/>
  <c r="I3237" i="9"/>
  <c r="I3238" i="9"/>
  <c r="I3239" i="9"/>
  <c r="I3240" i="9"/>
  <c r="I3241" i="9"/>
  <c r="I3242" i="9"/>
  <c r="I3243" i="9"/>
  <c r="I3244" i="9"/>
  <c r="I3245" i="9"/>
  <c r="I3246" i="9"/>
  <c r="I3247" i="9"/>
  <c r="I3248" i="9"/>
  <c r="I3249" i="9"/>
  <c r="I3250" i="9"/>
  <c r="I3251" i="9"/>
  <c r="I3252" i="9"/>
  <c r="I3253" i="9"/>
  <c r="I3254" i="9"/>
  <c r="I3255" i="9"/>
  <c r="I3256" i="9"/>
  <c r="I3257" i="9"/>
  <c r="I3258" i="9"/>
  <c r="I3259" i="9"/>
  <c r="I3260" i="9"/>
  <c r="I3261" i="9"/>
  <c r="I3262" i="9"/>
  <c r="I3263" i="9"/>
  <c r="I3264" i="9"/>
  <c r="I3265" i="9"/>
  <c r="I3266" i="9"/>
  <c r="I3267" i="9"/>
  <c r="I3268" i="9"/>
  <c r="I3269" i="9"/>
  <c r="I3270" i="9"/>
  <c r="I3271" i="9"/>
  <c r="I3272" i="9"/>
  <c r="I3273" i="9"/>
  <c r="I3274" i="9"/>
  <c r="I3275" i="9"/>
  <c r="I3276" i="9"/>
  <c r="I3277" i="9"/>
  <c r="I3278" i="9"/>
  <c r="I3279" i="9"/>
  <c r="I3280" i="9"/>
  <c r="I3281" i="9"/>
  <c r="I3282" i="9"/>
  <c r="I3283" i="9"/>
  <c r="I3284" i="9"/>
  <c r="I3285" i="9"/>
  <c r="I3286" i="9"/>
  <c r="I3287" i="9"/>
  <c r="I3288" i="9"/>
  <c r="I3289" i="9"/>
  <c r="I3290" i="9"/>
  <c r="I3291" i="9"/>
  <c r="I3292" i="9"/>
  <c r="I3293" i="9"/>
  <c r="I3294" i="9"/>
  <c r="I3295" i="9"/>
  <c r="I3296" i="9"/>
  <c r="I3297" i="9"/>
  <c r="I3298" i="9"/>
  <c r="I3299" i="9"/>
  <c r="I3300" i="9"/>
  <c r="I3301" i="9"/>
  <c r="I3302" i="9"/>
  <c r="I3303" i="9"/>
  <c r="I3304" i="9"/>
  <c r="I3305" i="9"/>
  <c r="I3306" i="9"/>
  <c r="I3307" i="9"/>
  <c r="I3308" i="9"/>
  <c r="I3309" i="9"/>
  <c r="I3310" i="9"/>
  <c r="I3311" i="9"/>
  <c r="I3312" i="9"/>
  <c r="I3313" i="9"/>
  <c r="I3314" i="9"/>
  <c r="I3315" i="9"/>
  <c r="I3316" i="9"/>
  <c r="I3317" i="9"/>
  <c r="I3318" i="9"/>
  <c r="I3319" i="9"/>
  <c r="I3320" i="9"/>
  <c r="I3321" i="9"/>
  <c r="I3322" i="9"/>
  <c r="I3323" i="9"/>
  <c r="I3324" i="9"/>
  <c r="I3325" i="9"/>
  <c r="I3326" i="9"/>
  <c r="I3327" i="9"/>
  <c r="I3328" i="9"/>
  <c r="I3329" i="9"/>
  <c r="I3330" i="9"/>
  <c r="I3331" i="9"/>
  <c r="I3332" i="9"/>
  <c r="I3333" i="9"/>
  <c r="I3334" i="9"/>
  <c r="I3335" i="9"/>
  <c r="I3336" i="9"/>
  <c r="I3337" i="9"/>
  <c r="I3338" i="9"/>
  <c r="I3339" i="9"/>
  <c r="I3340" i="9"/>
  <c r="I3341" i="9"/>
  <c r="I3342" i="9"/>
  <c r="I3343" i="9"/>
  <c r="I3344" i="9"/>
  <c r="I3345" i="9"/>
  <c r="I3346" i="9"/>
  <c r="I3347" i="9"/>
  <c r="I3348" i="9"/>
  <c r="I3349" i="9"/>
  <c r="I3350" i="9"/>
  <c r="I3351" i="9"/>
  <c r="I3352" i="9"/>
  <c r="I3353" i="9"/>
  <c r="I3354" i="9"/>
  <c r="I3355" i="9"/>
  <c r="I3356" i="9"/>
  <c r="I3357" i="9"/>
  <c r="I3358" i="9"/>
  <c r="I3359" i="9"/>
  <c r="I3360" i="9"/>
  <c r="I3361" i="9"/>
  <c r="I3362" i="9"/>
  <c r="I3363" i="9"/>
  <c r="I3364" i="9"/>
  <c r="I3365" i="9"/>
  <c r="I3366" i="9"/>
  <c r="I3367" i="9"/>
  <c r="I3368" i="9"/>
  <c r="I3369" i="9"/>
  <c r="I3370" i="9"/>
  <c r="I3371" i="9"/>
  <c r="I3372" i="9"/>
  <c r="I3373" i="9"/>
  <c r="I3374" i="9"/>
  <c r="I3375" i="9"/>
  <c r="I3376" i="9"/>
  <c r="I3377" i="9"/>
  <c r="I3378" i="9"/>
  <c r="I3379" i="9"/>
  <c r="I3380" i="9"/>
  <c r="I3381" i="9"/>
  <c r="I3382" i="9"/>
  <c r="I3383" i="9"/>
  <c r="I3384" i="9"/>
  <c r="I3385" i="9"/>
  <c r="I3386" i="9"/>
  <c r="I3387" i="9"/>
  <c r="I3388" i="9"/>
  <c r="I3389" i="9"/>
  <c r="I3390" i="9"/>
  <c r="I3391" i="9"/>
  <c r="I3392" i="9"/>
  <c r="I3393" i="9"/>
  <c r="I3394" i="9"/>
  <c r="I3395" i="9"/>
  <c r="I3396" i="9"/>
  <c r="I3397" i="9"/>
  <c r="I3398" i="9"/>
  <c r="I3399" i="9"/>
  <c r="I3400" i="9"/>
  <c r="I3401" i="9"/>
  <c r="I3402" i="9"/>
  <c r="I3403" i="9"/>
  <c r="I3404" i="9"/>
  <c r="I3405" i="9"/>
  <c r="I3406" i="9"/>
  <c r="I3407" i="9"/>
  <c r="I3408" i="9"/>
  <c r="I3409" i="9"/>
  <c r="I3410" i="9"/>
  <c r="I3411" i="9"/>
  <c r="I3412" i="9"/>
  <c r="I3413" i="9"/>
  <c r="I3414" i="9"/>
  <c r="I3415" i="9"/>
  <c r="I3416" i="9"/>
  <c r="I3417" i="9"/>
  <c r="I3418" i="9"/>
  <c r="I3419" i="9"/>
  <c r="I3420" i="9"/>
  <c r="I3421" i="9"/>
  <c r="I3422" i="9"/>
  <c r="I3423" i="9"/>
  <c r="I3424" i="9"/>
  <c r="I3425" i="9"/>
  <c r="I3426" i="9"/>
  <c r="I3427" i="9"/>
  <c r="I3428" i="9"/>
  <c r="I3429" i="9"/>
  <c r="I3430" i="9"/>
  <c r="I3431" i="9"/>
  <c r="I3432" i="9"/>
  <c r="I3433" i="9"/>
  <c r="I3434" i="9"/>
  <c r="I3435" i="9"/>
  <c r="I3436" i="9"/>
  <c r="I3437" i="9"/>
  <c r="I3438" i="9"/>
  <c r="I3439" i="9"/>
  <c r="I3440" i="9"/>
  <c r="I3441" i="9"/>
  <c r="I3442" i="9"/>
  <c r="I3443" i="9"/>
  <c r="I3444" i="9"/>
  <c r="I3445" i="9"/>
  <c r="I3446" i="9"/>
  <c r="I3447" i="9"/>
  <c r="I3448" i="9"/>
  <c r="I3449" i="9"/>
  <c r="I3450" i="9"/>
  <c r="I3451" i="9"/>
  <c r="I3452" i="9"/>
  <c r="I3453" i="9"/>
  <c r="I3454" i="9"/>
  <c r="I3455" i="9"/>
  <c r="I3456" i="9"/>
  <c r="I3457" i="9"/>
  <c r="I3458" i="9"/>
  <c r="I3459" i="9"/>
  <c r="I3460" i="9"/>
  <c r="I3461" i="9"/>
  <c r="I3462" i="9"/>
  <c r="I3463" i="9"/>
  <c r="I3464" i="9"/>
  <c r="I3465" i="9"/>
  <c r="I3466" i="9"/>
  <c r="I3467" i="9"/>
  <c r="I3468" i="9"/>
  <c r="I3469" i="9"/>
  <c r="I3470" i="9"/>
  <c r="I3471" i="9"/>
  <c r="I3472" i="9"/>
  <c r="I3473" i="9"/>
  <c r="I3474" i="9"/>
  <c r="I3475" i="9"/>
  <c r="I3476" i="9"/>
  <c r="I3477" i="9"/>
  <c r="I3478" i="9"/>
  <c r="I3479" i="9"/>
  <c r="I3480" i="9"/>
  <c r="I3481" i="9"/>
  <c r="I3482" i="9"/>
  <c r="I3483" i="9"/>
  <c r="I3484" i="9"/>
  <c r="I3485" i="9"/>
  <c r="I3486" i="9"/>
  <c r="I3487" i="9"/>
  <c r="I3488" i="9"/>
  <c r="I3489" i="9"/>
  <c r="I3490" i="9"/>
  <c r="I3491" i="9"/>
  <c r="I3492" i="9"/>
  <c r="I3493" i="9"/>
  <c r="I3494" i="9"/>
  <c r="I3495" i="9"/>
  <c r="I3496" i="9"/>
  <c r="I3497" i="9"/>
  <c r="I3498" i="9"/>
  <c r="I3499" i="9"/>
  <c r="I3500" i="9"/>
  <c r="I3501" i="9"/>
  <c r="I3502" i="9"/>
  <c r="I3503" i="9"/>
  <c r="I3504" i="9"/>
  <c r="I3505" i="9"/>
  <c r="I3506" i="9"/>
  <c r="I3507" i="9"/>
  <c r="I3508" i="9"/>
  <c r="I3509" i="9"/>
  <c r="I3510" i="9"/>
  <c r="I3511" i="9"/>
  <c r="I3512" i="9"/>
  <c r="I3513" i="9"/>
  <c r="I3514" i="9"/>
  <c r="I3515" i="9"/>
  <c r="I3516" i="9"/>
  <c r="I3517" i="9"/>
  <c r="I3518" i="9"/>
  <c r="I3519" i="9"/>
  <c r="I3520" i="9"/>
  <c r="I3521" i="9"/>
  <c r="I3522" i="9"/>
  <c r="I3523" i="9"/>
  <c r="I3524" i="9"/>
  <c r="I3525" i="9"/>
  <c r="I3526" i="9"/>
  <c r="I3527" i="9"/>
  <c r="I3528" i="9"/>
  <c r="I3529" i="9"/>
  <c r="I3530" i="9"/>
  <c r="I3531" i="9"/>
  <c r="I3532" i="9"/>
  <c r="I3533" i="9"/>
  <c r="I3534" i="9"/>
  <c r="I3535" i="9"/>
  <c r="I3536" i="9"/>
  <c r="I3537" i="9"/>
  <c r="I3538" i="9"/>
  <c r="I3539" i="9"/>
  <c r="I3540" i="9"/>
  <c r="I3541" i="9"/>
  <c r="I3542" i="9"/>
  <c r="I3543" i="9"/>
  <c r="I3544" i="9"/>
  <c r="I3545" i="9"/>
  <c r="I3546" i="9"/>
  <c r="I3547" i="9"/>
  <c r="I3548" i="9"/>
  <c r="I3549" i="9"/>
  <c r="I3550" i="9"/>
  <c r="I3551" i="9"/>
  <c r="I3552" i="9"/>
  <c r="I3553" i="9"/>
  <c r="I3554" i="9"/>
  <c r="I3555" i="9"/>
  <c r="I3556" i="9"/>
  <c r="I3557" i="9"/>
  <c r="I3558" i="9"/>
  <c r="I3559" i="9"/>
  <c r="I3560" i="9"/>
  <c r="I3561" i="9"/>
  <c r="I3562" i="9"/>
  <c r="I3563" i="9"/>
  <c r="I3564" i="9"/>
  <c r="I3565" i="9"/>
  <c r="I3566" i="9"/>
  <c r="I3567" i="9"/>
  <c r="I3568" i="9"/>
  <c r="I3569" i="9"/>
  <c r="I3570" i="9"/>
  <c r="I3571" i="9"/>
  <c r="I3572" i="9"/>
  <c r="I3573" i="9"/>
  <c r="I3574" i="9"/>
  <c r="I3575" i="9"/>
  <c r="I3576" i="9"/>
  <c r="I3577" i="9"/>
  <c r="I3578" i="9"/>
  <c r="I3579" i="9"/>
  <c r="I3580" i="9"/>
  <c r="I3581" i="9"/>
  <c r="I3582" i="9"/>
  <c r="I3583" i="9"/>
  <c r="I3584" i="9"/>
  <c r="I3585" i="9"/>
  <c r="I3586" i="9"/>
  <c r="I3587" i="9"/>
  <c r="I3588" i="9"/>
  <c r="I3589" i="9"/>
  <c r="I3590" i="9"/>
  <c r="I3591" i="9"/>
  <c r="I3592" i="9"/>
  <c r="I3593" i="9"/>
  <c r="I3594" i="9"/>
  <c r="I3595" i="9"/>
  <c r="I3596" i="9"/>
  <c r="I3597" i="9"/>
  <c r="I3598" i="9"/>
  <c r="I3599" i="9"/>
  <c r="I3600" i="9"/>
  <c r="I3601" i="9"/>
  <c r="I3602" i="9"/>
  <c r="I3603" i="9"/>
  <c r="I3604" i="9"/>
  <c r="I3605" i="9"/>
  <c r="I3606" i="9"/>
  <c r="I3607" i="9"/>
  <c r="I3608" i="9"/>
  <c r="I3609" i="9"/>
  <c r="I3610" i="9"/>
  <c r="I3611" i="9"/>
  <c r="I3612" i="9"/>
  <c r="I3613" i="9"/>
  <c r="I3614" i="9"/>
  <c r="I3615" i="9"/>
  <c r="I3616" i="9"/>
  <c r="I3617" i="9"/>
  <c r="I3618" i="9"/>
  <c r="I3619" i="9"/>
  <c r="I3620" i="9"/>
  <c r="I3621" i="9"/>
  <c r="I3622" i="9"/>
  <c r="I3623" i="9"/>
  <c r="I3624" i="9"/>
  <c r="I3625" i="9"/>
  <c r="I3626" i="9"/>
  <c r="I3627" i="9"/>
  <c r="I3628" i="9"/>
  <c r="I3629" i="9"/>
  <c r="I3630" i="9"/>
  <c r="I3631" i="9"/>
  <c r="I3632" i="9"/>
  <c r="I3633" i="9"/>
  <c r="I3634" i="9"/>
  <c r="I3635" i="9"/>
  <c r="I3636" i="9"/>
  <c r="I3637" i="9"/>
  <c r="I3638" i="9"/>
  <c r="I3639" i="9"/>
  <c r="I3640" i="9"/>
  <c r="I3641" i="9"/>
  <c r="I3642" i="9"/>
  <c r="I3643" i="9"/>
  <c r="I3644" i="9"/>
  <c r="I3645" i="9"/>
  <c r="I3646" i="9"/>
  <c r="I3647" i="9"/>
  <c r="I3648" i="9"/>
  <c r="I3649" i="9"/>
  <c r="I3650" i="9"/>
  <c r="I3651" i="9"/>
  <c r="I3652" i="9"/>
  <c r="I3653" i="9"/>
  <c r="I3654" i="9"/>
  <c r="I3655" i="9"/>
  <c r="I3656" i="9"/>
  <c r="I3657" i="9"/>
  <c r="I3658" i="9"/>
  <c r="I3659" i="9"/>
  <c r="I3660" i="9"/>
  <c r="I3661" i="9"/>
  <c r="I3662" i="9"/>
  <c r="I3663" i="9"/>
  <c r="I3664" i="9"/>
  <c r="I3665" i="9"/>
  <c r="I3666" i="9"/>
  <c r="I3667" i="9"/>
  <c r="I3668" i="9"/>
  <c r="I3669" i="9"/>
  <c r="I3670" i="9"/>
  <c r="I3671" i="9"/>
  <c r="I3672" i="9"/>
  <c r="I3673" i="9"/>
  <c r="I3674" i="9"/>
  <c r="I3675" i="9"/>
  <c r="I3676" i="9"/>
  <c r="I3677" i="9"/>
  <c r="I3678" i="9"/>
  <c r="I3679" i="9"/>
  <c r="I3680" i="9"/>
  <c r="I3681" i="9"/>
  <c r="I3682" i="9"/>
  <c r="I3683" i="9"/>
  <c r="I3684" i="9"/>
  <c r="I3685" i="9"/>
  <c r="I3686" i="9"/>
  <c r="I3687" i="9"/>
  <c r="I3688" i="9"/>
  <c r="I3689" i="9"/>
  <c r="I3690" i="9"/>
  <c r="I3691" i="9"/>
  <c r="I3692" i="9"/>
  <c r="I3693" i="9"/>
  <c r="I3694" i="9"/>
  <c r="I3695" i="9"/>
  <c r="I3696" i="9"/>
  <c r="I3697" i="9"/>
  <c r="I3698" i="9"/>
  <c r="I3699" i="9"/>
  <c r="I3700" i="9"/>
  <c r="I3701" i="9"/>
  <c r="I3702" i="9"/>
  <c r="I3703" i="9"/>
  <c r="I3704" i="9"/>
  <c r="I3705" i="9"/>
  <c r="I3706" i="9"/>
  <c r="I3707" i="9"/>
  <c r="I3708" i="9"/>
  <c r="I3709" i="9"/>
  <c r="I3710" i="9"/>
  <c r="I3711" i="9"/>
  <c r="I3712" i="9"/>
  <c r="I3713" i="9"/>
  <c r="I3714" i="9"/>
  <c r="I3715" i="9"/>
  <c r="I3716" i="9"/>
  <c r="I3717" i="9"/>
  <c r="I3718" i="9"/>
  <c r="I3719" i="9"/>
  <c r="I3720" i="9"/>
  <c r="I3721" i="9"/>
  <c r="I3722" i="9"/>
  <c r="I3723" i="9"/>
  <c r="I3724" i="9"/>
  <c r="I3725" i="9"/>
  <c r="I3726" i="9"/>
  <c r="I3727" i="9"/>
  <c r="I3728" i="9"/>
  <c r="I3729" i="9"/>
  <c r="I3730" i="9"/>
  <c r="I3731" i="9"/>
  <c r="I3732" i="9"/>
  <c r="I3733" i="9"/>
  <c r="I3734" i="9"/>
  <c r="I3735" i="9"/>
  <c r="I3736" i="9"/>
  <c r="I3737" i="9"/>
  <c r="I3738" i="9"/>
  <c r="I3739" i="9"/>
  <c r="I3740" i="9"/>
  <c r="I3741" i="9"/>
  <c r="I3742" i="9"/>
  <c r="I3743" i="9"/>
  <c r="I3744" i="9"/>
  <c r="I3745" i="9"/>
  <c r="I3746" i="9"/>
  <c r="I3747" i="9"/>
  <c r="I3748" i="9"/>
  <c r="I3749" i="9"/>
  <c r="I3750" i="9"/>
  <c r="I3751" i="9"/>
  <c r="I3752" i="9"/>
  <c r="I3753" i="9"/>
  <c r="I3754" i="9"/>
  <c r="I3755" i="9"/>
  <c r="I3756" i="9"/>
  <c r="I3757" i="9"/>
  <c r="I3758" i="9"/>
  <c r="I3759" i="9"/>
  <c r="I3760" i="9"/>
  <c r="I3761" i="9"/>
  <c r="I3762" i="9"/>
  <c r="I3763" i="9"/>
  <c r="I3764" i="9"/>
  <c r="I3765" i="9"/>
  <c r="I3766" i="9"/>
  <c r="I3767" i="9"/>
  <c r="I3768" i="9"/>
  <c r="I3769" i="9"/>
  <c r="I3770" i="9"/>
  <c r="I3771" i="9"/>
  <c r="I3772" i="9"/>
  <c r="I3773" i="9"/>
  <c r="I3774" i="9"/>
  <c r="I3775" i="9"/>
  <c r="I3776" i="9"/>
  <c r="I3777" i="9"/>
  <c r="I3778" i="9"/>
  <c r="I3779" i="9"/>
  <c r="I3780" i="9"/>
  <c r="I3781" i="9"/>
  <c r="I3782" i="9"/>
  <c r="I3783" i="9"/>
  <c r="I3784" i="9"/>
  <c r="I3785" i="9"/>
  <c r="I3786" i="9"/>
  <c r="I3787" i="9"/>
  <c r="I3788" i="9"/>
  <c r="I3789" i="9"/>
  <c r="I3790" i="9"/>
  <c r="I3791" i="9"/>
  <c r="I3792" i="9"/>
  <c r="I3793" i="9"/>
  <c r="I3794" i="9"/>
  <c r="I3795" i="9"/>
  <c r="I3796" i="9"/>
  <c r="I3797" i="9"/>
  <c r="I3798" i="9"/>
  <c r="I3799" i="9"/>
  <c r="I3800" i="9"/>
  <c r="I3801" i="9"/>
  <c r="I3802" i="9"/>
  <c r="I3803" i="9"/>
  <c r="I3804" i="9"/>
  <c r="I3805" i="9"/>
  <c r="I3806" i="9"/>
  <c r="I3807" i="9"/>
  <c r="I3808" i="9"/>
  <c r="I3809" i="9"/>
  <c r="I3810" i="9"/>
  <c r="I3811" i="9"/>
  <c r="I3812" i="9"/>
  <c r="I3813" i="9"/>
  <c r="I3814" i="9"/>
  <c r="I3815" i="9"/>
  <c r="I3816" i="9"/>
  <c r="I3817" i="9"/>
  <c r="I3818" i="9"/>
  <c r="I3819" i="9"/>
  <c r="I3820" i="9"/>
  <c r="I3821" i="9"/>
  <c r="I3822" i="9"/>
  <c r="I3823" i="9"/>
  <c r="I3824" i="9"/>
  <c r="I3825" i="9"/>
  <c r="I3826" i="9"/>
  <c r="I3827" i="9"/>
  <c r="I3828" i="9"/>
  <c r="I3829" i="9"/>
  <c r="I3830" i="9"/>
  <c r="I3831" i="9"/>
  <c r="I3832" i="9"/>
  <c r="I3833" i="9"/>
  <c r="I3834" i="9"/>
  <c r="I3835" i="9"/>
  <c r="I3836" i="9"/>
  <c r="I3837" i="9"/>
  <c r="I3838" i="9"/>
  <c r="I3839" i="9"/>
  <c r="I3840" i="9"/>
  <c r="I3841" i="9"/>
  <c r="I3842" i="9"/>
  <c r="I3843" i="9"/>
  <c r="I3844" i="9"/>
  <c r="I3845" i="9"/>
  <c r="I3846" i="9"/>
  <c r="I3847" i="9"/>
  <c r="I3848" i="9"/>
  <c r="I3849" i="9"/>
  <c r="I3850" i="9"/>
  <c r="I3851" i="9"/>
  <c r="I3852" i="9"/>
  <c r="I3853" i="9"/>
  <c r="I3854" i="9"/>
  <c r="I3855" i="9"/>
  <c r="I3856" i="9"/>
  <c r="I3857" i="9"/>
  <c r="I3858" i="9"/>
  <c r="I3859" i="9"/>
  <c r="I3860" i="9"/>
  <c r="I3861" i="9"/>
  <c r="I3862" i="9"/>
  <c r="I3863" i="9"/>
  <c r="I3864" i="9"/>
  <c r="I3865" i="9"/>
  <c r="I3866" i="9"/>
  <c r="I3867" i="9"/>
  <c r="I3868" i="9"/>
  <c r="I3869" i="9"/>
  <c r="I3870" i="9"/>
  <c r="I3871" i="9"/>
  <c r="I3872" i="9"/>
  <c r="I3873" i="9"/>
  <c r="I3874" i="9"/>
  <c r="I3875" i="9"/>
  <c r="I3876" i="9"/>
  <c r="I3877" i="9"/>
  <c r="I3878" i="9"/>
  <c r="I3879" i="9"/>
  <c r="I3880" i="9"/>
  <c r="I3881" i="9"/>
  <c r="I3882" i="9"/>
  <c r="I3883" i="9"/>
  <c r="I3884" i="9"/>
  <c r="I3885" i="9"/>
  <c r="I3886" i="9"/>
  <c r="I3887" i="9"/>
  <c r="I3888" i="9"/>
  <c r="I3889" i="9"/>
  <c r="I3890" i="9"/>
  <c r="I3891" i="9"/>
  <c r="I3892" i="9"/>
  <c r="I3893" i="9"/>
  <c r="I3894" i="9"/>
  <c r="I3895" i="9"/>
  <c r="I3896" i="9"/>
  <c r="I3897" i="9"/>
  <c r="I3898" i="9"/>
  <c r="I3899" i="9"/>
  <c r="I3900" i="9"/>
  <c r="I3901" i="9"/>
  <c r="I3902" i="9"/>
  <c r="I3903" i="9"/>
  <c r="I3904" i="9"/>
  <c r="I3905" i="9"/>
  <c r="I3906" i="9"/>
  <c r="I3907" i="9"/>
  <c r="I3908" i="9"/>
  <c r="I3909" i="9"/>
  <c r="I3910" i="9"/>
  <c r="I3911" i="9"/>
  <c r="I3912" i="9"/>
  <c r="I3913" i="9"/>
  <c r="I3914" i="9"/>
  <c r="I3915" i="9"/>
  <c r="I3916" i="9"/>
  <c r="I3917" i="9"/>
  <c r="I3918" i="9"/>
  <c r="I3919" i="9"/>
  <c r="I3920" i="9"/>
  <c r="I3921" i="9"/>
  <c r="I3922" i="9"/>
  <c r="I3923" i="9"/>
  <c r="I3924" i="9"/>
  <c r="I3925" i="9"/>
  <c r="I3926" i="9"/>
  <c r="I3927" i="9"/>
  <c r="I3928" i="9"/>
  <c r="I3929" i="9"/>
  <c r="I3930" i="9"/>
  <c r="I3931" i="9"/>
  <c r="I3932" i="9"/>
  <c r="I3933" i="9"/>
  <c r="I3934" i="9"/>
  <c r="I3935" i="9"/>
  <c r="I3936" i="9"/>
  <c r="I3937" i="9"/>
  <c r="I3938" i="9"/>
  <c r="I3939" i="9"/>
  <c r="I3940" i="9"/>
  <c r="I3941" i="9"/>
  <c r="I3942" i="9"/>
  <c r="I3943" i="9"/>
  <c r="I3944" i="9"/>
  <c r="I3945" i="9"/>
  <c r="I3946" i="9"/>
  <c r="I3947" i="9"/>
  <c r="I3948" i="9"/>
  <c r="I3949" i="9"/>
  <c r="I3950" i="9"/>
  <c r="I3951" i="9"/>
  <c r="I3952" i="9"/>
  <c r="I3953" i="9"/>
  <c r="I3954" i="9"/>
  <c r="I3955" i="9"/>
  <c r="I3956" i="9"/>
  <c r="I3957" i="9"/>
  <c r="I3958" i="9"/>
  <c r="I3959" i="9"/>
  <c r="I3960" i="9"/>
  <c r="I3961" i="9"/>
  <c r="I3962" i="9"/>
  <c r="I3963" i="9"/>
  <c r="I3964" i="9"/>
  <c r="I3965" i="9"/>
  <c r="I3966" i="9"/>
  <c r="I3967" i="9"/>
  <c r="I3968" i="9"/>
  <c r="I3969" i="9"/>
  <c r="I3970" i="9"/>
  <c r="I3971" i="9"/>
  <c r="I3972" i="9"/>
  <c r="I3973" i="9"/>
  <c r="I3974" i="9"/>
  <c r="I3975" i="9"/>
  <c r="I3976" i="9"/>
  <c r="I3977" i="9"/>
  <c r="I3978" i="9"/>
  <c r="I3979" i="9"/>
  <c r="I3980" i="9"/>
  <c r="I3981" i="9"/>
  <c r="I3982" i="9"/>
  <c r="I3983" i="9"/>
  <c r="I3984" i="9"/>
  <c r="I3985" i="9"/>
  <c r="I3986" i="9"/>
  <c r="I3987" i="9"/>
  <c r="I3988" i="9"/>
  <c r="I3989" i="9"/>
  <c r="I3990" i="9"/>
  <c r="I3991" i="9"/>
  <c r="I3992" i="9"/>
  <c r="I3993" i="9"/>
  <c r="I3994" i="9"/>
  <c r="I3995" i="9"/>
  <c r="I3996" i="9"/>
  <c r="I3997" i="9"/>
  <c r="I3998" i="9"/>
  <c r="I3999" i="9"/>
  <c r="I4000" i="9"/>
  <c r="I4001" i="9"/>
  <c r="I4002" i="9"/>
  <c r="I4003" i="9"/>
  <c r="I4004" i="9"/>
  <c r="I4005" i="9"/>
  <c r="I4006" i="9"/>
  <c r="I4007" i="9"/>
  <c r="I4008" i="9"/>
  <c r="I4009" i="9"/>
  <c r="I4010" i="9"/>
  <c r="I4011" i="9"/>
  <c r="I4012" i="9"/>
  <c r="I4013" i="9"/>
  <c r="I4014" i="9"/>
  <c r="I4015" i="9"/>
  <c r="I4016" i="9"/>
  <c r="I4017" i="9"/>
  <c r="I4018" i="9"/>
  <c r="I4019" i="9"/>
  <c r="I4020" i="9"/>
  <c r="I4021" i="9"/>
  <c r="I4022" i="9"/>
  <c r="I4023" i="9"/>
  <c r="I4024" i="9"/>
  <c r="I4025" i="9"/>
  <c r="I4026" i="9"/>
  <c r="I4027" i="9"/>
  <c r="I4028" i="9"/>
  <c r="I4029" i="9"/>
  <c r="I4030" i="9"/>
  <c r="I4031" i="9"/>
  <c r="I4032" i="9"/>
  <c r="I4033" i="9"/>
  <c r="I4034" i="9"/>
  <c r="I4035" i="9"/>
  <c r="I4036" i="9"/>
  <c r="I4037" i="9"/>
  <c r="I4038" i="9"/>
  <c r="I4039" i="9"/>
  <c r="I4040" i="9"/>
  <c r="I4041" i="9"/>
  <c r="I4042" i="9"/>
  <c r="I4043" i="9"/>
  <c r="I4044" i="9"/>
  <c r="I4045" i="9"/>
  <c r="I4046" i="9"/>
  <c r="I4047" i="9"/>
  <c r="I4048" i="9"/>
  <c r="I4049" i="9"/>
  <c r="I4050" i="9"/>
  <c r="I4051" i="9"/>
  <c r="I4052" i="9"/>
  <c r="I4053" i="9"/>
  <c r="I4054" i="9"/>
  <c r="I4055" i="9"/>
  <c r="I4056" i="9"/>
  <c r="I4057" i="9"/>
  <c r="I4058" i="9"/>
  <c r="I4059" i="9"/>
  <c r="I4060" i="9"/>
  <c r="I4061" i="9"/>
  <c r="I4062" i="9"/>
  <c r="I4063" i="9"/>
  <c r="I4064" i="9"/>
  <c r="I4065" i="9"/>
  <c r="I4066" i="9"/>
  <c r="I4067" i="9"/>
  <c r="I4068" i="9"/>
  <c r="I4069" i="9"/>
  <c r="I4070" i="9"/>
  <c r="I4071" i="9"/>
  <c r="I4072" i="9"/>
  <c r="I4073" i="9"/>
  <c r="I4074" i="9"/>
  <c r="I4075" i="9"/>
  <c r="I4076" i="9"/>
  <c r="I4077" i="9"/>
  <c r="I4078" i="9"/>
  <c r="I4079" i="9"/>
  <c r="I4080" i="9"/>
  <c r="I4081" i="9"/>
  <c r="I4082" i="9"/>
  <c r="I4083" i="9"/>
  <c r="I4084" i="9"/>
  <c r="I4085" i="9"/>
  <c r="I4086" i="9"/>
  <c r="I4087" i="9"/>
  <c r="I4088" i="9"/>
  <c r="I4089" i="9"/>
  <c r="I4090" i="9"/>
  <c r="I4091" i="9"/>
  <c r="I4092" i="9"/>
  <c r="I4093" i="9"/>
  <c r="I4094" i="9"/>
  <c r="I4095" i="9"/>
  <c r="I4096" i="9"/>
  <c r="I4097" i="9"/>
  <c r="I4098" i="9"/>
  <c r="I4099" i="9"/>
  <c r="I4100" i="9"/>
  <c r="I4101" i="9"/>
  <c r="I4102" i="9"/>
  <c r="I4103" i="9"/>
  <c r="I4104" i="9"/>
  <c r="I4105" i="9"/>
  <c r="I4106" i="9"/>
  <c r="I4107" i="9"/>
  <c r="I4108" i="9"/>
  <c r="I4109" i="9"/>
  <c r="I4110" i="9"/>
  <c r="I4111" i="9"/>
  <c r="I4112" i="9"/>
  <c r="I4113" i="9"/>
  <c r="I4114" i="9"/>
  <c r="I4115" i="9"/>
  <c r="I4116" i="9"/>
  <c r="I4117" i="9"/>
  <c r="I4118" i="9"/>
  <c r="I4119" i="9"/>
  <c r="I4120" i="9"/>
  <c r="I4121" i="9"/>
  <c r="I4122" i="9"/>
  <c r="I4123" i="9"/>
  <c r="I4124" i="9"/>
  <c r="I4125" i="9"/>
  <c r="I4126" i="9"/>
  <c r="I4127" i="9"/>
  <c r="I4128" i="9"/>
  <c r="I4129" i="9"/>
  <c r="I4130" i="9"/>
  <c r="I4131" i="9"/>
  <c r="I4132" i="9"/>
  <c r="I4133" i="9"/>
  <c r="I4134" i="9"/>
  <c r="I4135" i="9"/>
  <c r="I4136" i="9"/>
  <c r="I4137" i="9"/>
  <c r="I4138" i="9"/>
  <c r="I4139" i="9"/>
  <c r="I4140" i="9"/>
  <c r="I4141" i="9"/>
  <c r="I4142" i="9"/>
  <c r="I4143" i="9"/>
  <c r="I4144" i="9"/>
  <c r="I4145" i="9"/>
  <c r="I4146" i="9"/>
  <c r="I4147" i="9"/>
  <c r="I4148" i="9"/>
  <c r="I4149" i="9"/>
  <c r="I4150" i="9"/>
  <c r="I4151" i="9"/>
  <c r="I4152" i="9"/>
  <c r="I4153" i="9"/>
  <c r="I4154" i="9"/>
  <c r="I4155" i="9"/>
  <c r="I4156" i="9"/>
  <c r="I4157" i="9"/>
  <c r="I4158" i="9"/>
  <c r="I4159" i="9"/>
  <c r="I4160" i="9"/>
  <c r="I4161" i="9"/>
  <c r="I4162" i="9"/>
  <c r="I4163" i="9"/>
  <c r="I4164" i="9"/>
  <c r="I4165" i="9"/>
  <c r="I4166" i="9"/>
  <c r="I4167" i="9"/>
  <c r="I4168" i="9"/>
  <c r="I4169" i="9"/>
  <c r="I4170" i="9"/>
  <c r="I4171" i="9"/>
  <c r="I4172" i="9"/>
  <c r="I4173" i="9"/>
  <c r="I4174" i="9"/>
  <c r="I4175" i="9"/>
  <c r="I4176" i="9"/>
  <c r="I4177" i="9"/>
  <c r="I4178" i="9"/>
  <c r="I4179" i="9"/>
  <c r="I4180" i="9"/>
  <c r="I4181" i="9"/>
  <c r="I4182" i="9"/>
  <c r="I4183" i="9"/>
  <c r="I4184" i="9"/>
  <c r="I4185" i="9"/>
  <c r="I4186" i="9"/>
  <c r="I4187" i="9"/>
  <c r="I4188" i="9"/>
  <c r="I4189" i="9"/>
  <c r="I4190" i="9"/>
  <c r="I4191" i="9"/>
  <c r="I4192" i="9"/>
  <c r="I4193" i="9"/>
  <c r="I4194" i="9"/>
  <c r="I4195" i="9"/>
  <c r="I4196" i="9"/>
  <c r="I4197" i="9"/>
  <c r="I4198" i="9"/>
  <c r="I4199" i="9"/>
  <c r="I4200" i="9"/>
  <c r="I4201" i="9"/>
  <c r="I4202" i="9"/>
  <c r="I4203" i="9"/>
  <c r="I4204" i="9"/>
  <c r="I4205" i="9"/>
  <c r="I4206" i="9"/>
  <c r="I4207" i="9"/>
  <c r="I4208" i="9"/>
  <c r="I4209" i="9"/>
  <c r="I4210" i="9"/>
  <c r="I4211" i="9"/>
  <c r="I4212" i="9"/>
  <c r="I4213" i="9"/>
  <c r="I4214" i="9"/>
  <c r="I4215" i="9"/>
  <c r="I4216" i="9"/>
  <c r="I4217" i="9"/>
  <c r="I4218" i="9"/>
  <c r="I4219" i="9"/>
  <c r="I4220" i="9"/>
  <c r="I4221" i="9"/>
  <c r="I4222" i="9"/>
  <c r="I4223" i="9"/>
  <c r="I4224" i="9"/>
  <c r="I4225" i="9"/>
  <c r="I4226" i="9"/>
  <c r="I4227" i="9"/>
  <c r="I4228" i="9"/>
  <c r="I4229" i="9"/>
  <c r="I4230" i="9"/>
  <c r="I4231" i="9"/>
  <c r="I4232" i="9"/>
  <c r="I4233" i="9"/>
  <c r="I4234" i="9"/>
  <c r="I4235" i="9"/>
  <c r="I4236" i="9"/>
  <c r="I4237" i="9"/>
  <c r="I4238" i="9"/>
  <c r="I4239" i="9"/>
  <c r="I4240" i="9"/>
  <c r="I4241" i="9"/>
  <c r="I4242" i="9"/>
  <c r="I4243" i="9"/>
  <c r="I4244" i="9"/>
  <c r="I4245" i="9"/>
  <c r="I4246" i="9"/>
  <c r="I4247" i="9"/>
  <c r="I4248" i="9"/>
  <c r="I4249" i="9"/>
  <c r="I4250" i="9"/>
  <c r="I4251" i="9"/>
  <c r="I4252" i="9"/>
  <c r="I4253" i="9"/>
  <c r="I4254" i="9"/>
  <c r="I4255" i="9"/>
  <c r="I4256" i="9"/>
  <c r="I4257" i="9"/>
  <c r="I4258" i="9"/>
  <c r="I4259" i="9"/>
  <c r="I4260" i="9"/>
  <c r="I4261" i="9"/>
  <c r="I4262" i="9"/>
  <c r="I4263" i="9"/>
  <c r="I4264" i="9"/>
  <c r="I4265" i="9"/>
  <c r="I4266" i="9"/>
  <c r="I4267" i="9"/>
  <c r="I4268" i="9"/>
  <c r="I4269" i="9"/>
  <c r="I4270" i="9"/>
  <c r="I4271" i="9"/>
  <c r="I4272" i="9"/>
  <c r="I4273" i="9"/>
  <c r="I4274" i="9"/>
  <c r="I4275" i="9"/>
  <c r="I4276" i="9"/>
  <c r="I4277" i="9"/>
  <c r="I4278" i="9"/>
  <c r="I4279" i="9"/>
  <c r="I4280" i="9"/>
  <c r="I4281" i="9"/>
  <c r="I4282" i="9"/>
  <c r="I4283" i="9"/>
  <c r="I4284" i="9"/>
  <c r="I4285" i="9"/>
  <c r="I4286" i="9"/>
  <c r="I4287" i="9"/>
  <c r="I4288" i="9"/>
  <c r="I4289" i="9"/>
  <c r="I4290" i="9"/>
  <c r="I4291" i="9"/>
  <c r="I4292" i="9"/>
  <c r="I4293" i="9"/>
  <c r="I4294" i="9"/>
  <c r="I4295" i="9"/>
  <c r="I4296" i="9"/>
  <c r="I4297" i="9"/>
  <c r="I4298" i="9"/>
  <c r="I4299" i="9"/>
  <c r="I4300" i="9"/>
  <c r="I4301" i="9"/>
  <c r="I4302" i="9"/>
  <c r="I4303" i="9"/>
  <c r="I4304" i="9"/>
  <c r="I4305" i="9"/>
  <c r="I4306" i="9"/>
  <c r="I4307" i="9"/>
  <c r="I4308" i="9"/>
  <c r="I4309" i="9"/>
  <c r="I4310" i="9"/>
  <c r="I4311" i="9"/>
  <c r="I4312" i="9"/>
  <c r="I4313" i="9"/>
  <c r="I4314" i="9"/>
  <c r="I4315" i="9"/>
  <c r="I4316" i="9"/>
  <c r="I4317" i="9"/>
  <c r="I4318" i="9"/>
  <c r="I4319" i="9"/>
  <c r="I4320" i="9"/>
  <c r="I4321" i="9"/>
  <c r="I4322" i="9"/>
  <c r="I4323" i="9"/>
  <c r="I4324" i="9"/>
  <c r="I4325" i="9"/>
  <c r="I4326" i="9"/>
  <c r="I4327" i="9"/>
  <c r="I4328" i="9"/>
  <c r="I4329" i="9"/>
  <c r="I4330" i="9"/>
  <c r="I4331" i="9"/>
  <c r="I4332" i="9"/>
  <c r="I4333" i="9"/>
  <c r="I4334" i="9"/>
  <c r="I4335" i="9"/>
  <c r="I4336" i="9"/>
  <c r="I4337" i="9"/>
  <c r="I4338" i="9"/>
  <c r="I4339" i="9"/>
  <c r="I4340" i="9"/>
  <c r="I4341" i="9"/>
  <c r="I4342" i="9"/>
  <c r="I4343" i="9"/>
  <c r="I4344" i="9"/>
  <c r="I4345" i="9"/>
  <c r="I4346" i="9"/>
  <c r="I4347" i="9"/>
  <c r="I4348" i="9"/>
  <c r="I4349" i="9"/>
  <c r="I4350" i="9"/>
  <c r="I4351" i="9"/>
  <c r="I4352" i="9"/>
  <c r="I4353" i="9"/>
  <c r="I4354" i="9"/>
  <c r="I4355" i="9"/>
  <c r="I4356" i="9"/>
  <c r="I4357" i="9"/>
  <c r="I4358" i="9"/>
  <c r="I4359" i="9"/>
  <c r="I4360" i="9"/>
  <c r="I4361" i="9"/>
  <c r="I4362" i="9"/>
  <c r="I4363" i="9"/>
  <c r="I4364" i="9"/>
  <c r="I4365" i="9"/>
  <c r="I4366" i="9"/>
  <c r="I4367" i="9"/>
  <c r="I4368" i="9"/>
  <c r="I4369" i="9"/>
  <c r="I4370" i="9"/>
  <c r="I4371" i="9"/>
  <c r="I4372" i="9"/>
  <c r="I4373" i="9"/>
  <c r="I4374" i="9"/>
  <c r="I4375" i="9"/>
  <c r="I4376" i="9"/>
  <c r="I4377" i="9"/>
  <c r="I4378" i="9"/>
  <c r="I4379" i="9"/>
  <c r="I4380" i="9"/>
  <c r="I4381" i="9"/>
  <c r="I4382" i="9"/>
  <c r="I4383" i="9"/>
  <c r="I4384" i="9"/>
  <c r="I4385" i="9"/>
  <c r="I4386" i="9"/>
  <c r="I4387" i="9"/>
  <c r="I4388" i="9"/>
  <c r="I4389" i="9"/>
  <c r="I4390" i="9"/>
  <c r="I4391" i="9"/>
  <c r="I4392" i="9"/>
  <c r="I4393" i="9"/>
  <c r="I4394" i="9"/>
  <c r="I4395" i="9"/>
  <c r="I4396" i="9"/>
  <c r="I4397" i="9"/>
  <c r="I4398" i="9"/>
  <c r="I4399" i="9"/>
  <c r="I4400" i="9"/>
  <c r="I4401" i="9"/>
  <c r="I4402" i="9"/>
  <c r="I4403" i="9"/>
  <c r="I4404" i="9"/>
  <c r="I4405" i="9"/>
  <c r="I4406" i="9"/>
  <c r="I4407" i="9"/>
  <c r="I4408" i="9"/>
  <c r="I4409" i="9"/>
  <c r="I4410" i="9"/>
  <c r="I4411" i="9"/>
  <c r="I4412" i="9"/>
  <c r="I4413" i="9"/>
  <c r="I4414" i="9"/>
  <c r="I4415" i="9"/>
  <c r="I4416" i="9"/>
  <c r="I4417" i="9"/>
  <c r="I4418" i="9"/>
  <c r="I4419" i="9"/>
  <c r="I4420" i="9"/>
  <c r="I4421" i="9"/>
  <c r="I4422" i="9"/>
  <c r="I4423" i="9"/>
  <c r="I4424" i="9"/>
  <c r="I4425" i="9"/>
  <c r="I4426" i="9"/>
  <c r="I4427" i="9"/>
  <c r="I4428" i="9"/>
  <c r="I4429" i="9"/>
  <c r="I4430" i="9"/>
  <c r="I4431" i="9"/>
  <c r="I4432" i="9"/>
  <c r="I4433" i="9"/>
  <c r="I4434" i="9"/>
  <c r="I4435" i="9"/>
  <c r="I4436" i="9"/>
  <c r="I4437" i="9"/>
  <c r="I4438" i="9"/>
  <c r="I4439" i="9"/>
  <c r="I4440" i="9"/>
  <c r="I4441" i="9"/>
  <c r="I4442" i="9"/>
  <c r="I4443" i="9"/>
  <c r="I4444" i="9"/>
  <c r="I4445" i="9"/>
  <c r="I4446" i="9"/>
  <c r="I4447" i="9"/>
  <c r="I4448" i="9"/>
  <c r="I4449" i="9"/>
  <c r="I4450" i="9"/>
  <c r="I4451" i="9"/>
  <c r="I4452" i="9"/>
  <c r="I4453" i="9"/>
  <c r="I4454" i="9"/>
  <c r="I4455" i="9"/>
  <c r="I4456" i="9"/>
  <c r="I4457" i="9"/>
  <c r="I4458" i="9"/>
  <c r="I4459" i="9"/>
  <c r="I4460" i="9"/>
  <c r="I4461" i="9"/>
  <c r="I4462" i="9"/>
  <c r="I4463" i="9"/>
  <c r="I4464" i="9"/>
  <c r="I4465" i="9"/>
  <c r="I4466" i="9"/>
  <c r="I4467" i="9"/>
  <c r="I4468" i="9"/>
  <c r="I4469" i="9"/>
  <c r="I4470" i="9"/>
  <c r="I4471" i="9"/>
  <c r="I4472" i="9"/>
  <c r="I4473" i="9"/>
  <c r="I4474" i="9"/>
  <c r="I4475" i="9"/>
  <c r="I4476" i="9"/>
  <c r="I4477" i="9"/>
  <c r="I4478" i="9"/>
  <c r="I4479" i="9"/>
  <c r="I4480" i="9"/>
  <c r="I4481" i="9"/>
  <c r="I4482" i="9"/>
  <c r="I4483" i="9"/>
  <c r="I4484" i="9"/>
  <c r="I4485" i="9"/>
  <c r="I4486" i="9"/>
  <c r="I4487" i="9"/>
  <c r="I4488" i="9"/>
  <c r="I4489" i="9"/>
  <c r="I4490" i="9"/>
  <c r="I4491" i="9"/>
  <c r="I4492" i="9"/>
  <c r="I4493" i="9"/>
  <c r="I4494" i="9"/>
  <c r="I4495" i="9"/>
  <c r="I4496" i="9"/>
  <c r="I4497" i="9"/>
  <c r="I4498" i="9"/>
  <c r="I4499" i="9"/>
  <c r="I4500" i="9"/>
  <c r="I4501" i="9"/>
  <c r="I4502" i="9"/>
  <c r="I4503" i="9"/>
  <c r="I4504" i="9"/>
  <c r="I4505" i="9"/>
  <c r="I4506" i="9"/>
  <c r="I4507" i="9"/>
  <c r="I4508" i="9"/>
  <c r="I4509" i="9"/>
  <c r="I4510" i="9"/>
  <c r="I4511" i="9"/>
  <c r="I4512" i="9"/>
  <c r="I4513" i="9"/>
  <c r="I4514" i="9"/>
  <c r="I4515" i="9"/>
  <c r="I4516" i="9"/>
  <c r="I4517" i="9"/>
  <c r="I4518" i="9"/>
  <c r="I4519" i="9"/>
  <c r="I4520" i="9"/>
  <c r="I4521" i="9"/>
  <c r="I4522" i="9"/>
  <c r="I4523" i="9"/>
  <c r="I4524" i="9"/>
  <c r="I4525" i="9"/>
  <c r="I4526" i="9"/>
  <c r="I4527" i="9"/>
  <c r="I4528" i="9"/>
  <c r="I4529" i="9"/>
  <c r="I4530" i="9"/>
  <c r="I4531" i="9"/>
  <c r="I4532" i="9"/>
  <c r="I4533" i="9"/>
  <c r="I4534" i="9"/>
  <c r="I4535" i="9"/>
  <c r="I4536" i="9"/>
  <c r="I4537" i="9"/>
  <c r="I4538" i="9"/>
  <c r="I4539" i="9"/>
  <c r="I4540" i="9"/>
  <c r="I4541" i="9"/>
  <c r="I4542" i="9"/>
  <c r="I4543" i="9"/>
  <c r="I4544" i="9"/>
  <c r="I4545" i="9"/>
  <c r="I4546" i="9"/>
  <c r="I4547" i="9"/>
  <c r="I4548" i="9"/>
  <c r="I4549" i="9"/>
  <c r="I4550" i="9"/>
  <c r="I4551" i="9"/>
  <c r="I4552" i="9"/>
  <c r="I4553" i="9"/>
  <c r="I4554" i="9"/>
  <c r="I4555" i="9"/>
  <c r="I4556" i="9"/>
  <c r="I4557" i="9"/>
  <c r="I4558" i="9"/>
  <c r="I4559" i="9"/>
  <c r="I4560" i="9"/>
  <c r="I4561" i="9"/>
  <c r="I4562" i="9"/>
  <c r="I4563" i="9"/>
  <c r="I4564" i="9"/>
  <c r="I4565" i="9"/>
  <c r="I4566" i="9"/>
  <c r="I4567" i="9"/>
  <c r="I4568" i="9"/>
  <c r="I4569" i="9"/>
  <c r="I4570" i="9"/>
  <c r="I4571" i="9"/>
  <c r="I4572" i="9"/>
  <c r="I4573" i="9"/>
  <c r="I4574" i="9"/>
  <c r="I4575" i="9"/>
  <c r="I4576" i="9"/>
  <c r="I4577" i="9"/>
  <c r="I4578" i="9"/>
  <c r="I4579" i="9"/>
  <c r="I4580" i="9"/>
  <c r="I4581" i="9"/>
  <c r="I4582" i="9"/>
  <c r="I4583" i="9"/>
  <c r="I4584" i="9"/>
  <c r="I4585" i="9"/>
  <c r="I4586" i="9"/>
  <c r="I4587" i="9"/>
  <c r="I4588" i="9"/>
  <c r="I4589" i="9"/>
  <c r="I4590" i="9"/>
  <c r="I4591" i="9"/>
  <c r="I4592" i="9"/>
  <c r="I4593" i="9"/>
  <c r="I4594" i="9"/>
  <c r="I4595" i="9"/>
  <c r="I4596" i="9"/>
  <c r="I4597" i="9"/>
  <c r="I4598" i="9"/>
  <c r="I4599" i="9"/>
  <c r="I4600" i="9"/>
  <c r="I4601" i="9"/>
  <c r="I4602" i="9"/>
  <c r="I4603" i="9"/>
  <c r="I4604" i="9"/>
  <c r="I4605" i="9"/>
  <c r="I4606" i="9"/>
  <c r="I4607" i="9"/>
  <c r="I4608" i="9"/>
  <c r="I4609" i="9"/>
  <c r="I4610" i="9"/>
  <c r="I4611" i="9"/>
  <c r="I4612" i="9"/>
  <c r="I4613" i="9"/>
  <c r="I4614" i="9"/>
  <c r="I4615" i="9"/>
  <c r="I4616" i="9"/>
  <c r="I4617" i="9"/>
  <c r="I4618" i="9"/>
  <c r="I4619" i="9"/>
  <c r="I4620" i="9"/>
  <c r="I4621" i="9"/>
  <c r="I4622" i="9"/>
  <c r="I4623" i="9"/>
  <c r="I4624" i="9"/>
  <c r="I4625" i="9"/>
  <c r="I4626" i="9"/>
  <c r="I4627" i="9"/>
  <c r="I4628" i="9"/>
  <c r="I4629" i="9"/>
  <c r="I4630" i="9"/>
  <c r="I4631" i="9"/>
  <c r="I4632" i="9"/>
  <c r="I4633" i="9"/>
  <c r="I4634" i="9"/>
  <c r="I4635" i="9"/>
  <c r="I4636" i="9"/>
  <c r="I4637" i="9"/>
  <c r="I4638" i="9"/>
  <c r="I4639" i="9"/>
  <c r="I4640" i="9"/>
  <c r="I4641" i="9"/>
  <c r="I4642" i="9"/>
  <c r="I4643" i="9"/>
  <c r="I4644" i="9"/>
  <c r="I4645" i="9"/>
  <c r="I4646" i="9"/>
  <c r="I4647" i="9"/>
  <c r="I4648" i="9"/>
  <c r="I4649" i="9"/>
  <c r="I4650" i="9"/>
  <c r="I4651" i="9"/>
  <c r="I4652" i="9"/>
  <c r="I4653" i="9"/>
  <c r="I4654" i="9"/>
  <c r="I4655" i="9"/>
  <c r="I4656" i="9"/>
  <c r="I4657" i="9"/>
  <c r="I4658" i="9"/>
  <c r="I4659" i="9"/>
  <c r="I4660" i="9"/>
  <c r="I4661" i="9"/>
  <c r="I4662" i="9"/>
  <c r="I4663" i="9"/>
  <c r="I4664" i="9"/>
  <c r="I4665" i="9"/>
  <c r="I4666" i="9"/>
  <c r="I4667" i="9"/>
  <c r="I4668" i="9"/>
  <c r="I4669" i="9"/>
  <c r="I4670" i="9"/>
  <c r="I4671" i="9"/>
  <c r="I4672" i="9"/>
  <c r="I4673" i="9"/>
  <c r="I4674" i="9"/>
  <c r="I4675" i="9"/>
  <c r="I4676" i="9"/>
  <c r="I4677" i="9"/>
  <c r="I4678" i="9"/>
  <c r="I4679" i="9"/>
  <c r="I4680" i="9"/>
  <c r="I4681" i="9"/>
  <c r="I4682" i="9"/>
  <c r="I4683" i="9"/>
  <c r="I4684" i="9"/>
  <c r="I4685" i="9"/>
  <c r="I4686" i="9"/>
  <c r="I4687" i="9"/>
  <c r="I4688" i="9"/>
  <c r="I4689" i="9"/>
  <c r="I4690" i="9"/>
  <c r="I4691" i="9"/>
  <c r="I4692" i="9"/>
  <c r="I4693" i="9"/>
  <c r="I4694" i="9"/>
  <c r="I4695" i="9"/>
  <c r="I4696" i="9"/>
  <c r="I4697" i="9"/>
  <c r="I4698" i="9"/>
  <c r="I4699" i="9"/>
  <c r="I4700" i="9"/>
  <c r="I4701" i="9"/>
  <c r="I4702" i="9"/>
  <c r="I4703" i="9"/>
  <c r="I4704" i="9"/>
  <c r="I4705" i="9"/>
  <c r="I4706" i="9"/>
  <c r="I4707" i="9"/>
  <c r="I4708" i="9"/>
  <c r="I4709" i="9"/>
  <c r="I4710" i="9"/>
  <c r="I4711" i="9"/>
  <c r="I4712" i="9"/>
  <c r="I4713" i="9"/>
  <c r="I4714" i="9"/>
  <c r="I4715" i="9"/>
  <c r="I4716" i="9"/>
  <c r="I4717" i="9"/>
  <c r="I4718" i="9"/>
  <c r="I4719" i="9"/>
  <c r="I4720" i="9"/>
  <c r="I4721" i="9"/>
  <c r="I4722" i="9"/>
  <c r="I4723" i="9"/>
  <c r="I4724" i="9"/>
  <c r="I4725" i="9"/>
  <c r="I4726" i="9"/>
  <c r="I4727" i="9"/>
  <c r="I4728" i="9"/>
  <c r="I4729" i="9"/>
  <c r="I4730" i="9"/>
  <c r="I4731" i="9"/>
  <c r="I4732" i="9"/>
  <c r="I4733" i="9"/>
  <c r="I4734" i="9"/>
  <c r="I4735" i="9"/>
  <c r="I4736" i="9"/>
  <c r="I4737" i="9"/>
  <c r="I4738" i="9"/>
  <c r="I4739" i="9"/>
  <c r="I4740" i="9"/>
  <c r="I4741" i="9"/>
  <c r="I4742" i="9"/>
  <c r="I4743" i="9"/>
  <c r="I4744" i="9"/>
  <c r="I4745" i="9"/>
  <c r="I4746" i="9"/>
  <c r="I4747" i="9"/>
  <c r="I4748" i="9"/>
  <c r="I4749" i="9"/>
  <c r="I4750" i="9"/>
  <c r="I4751" i="9"/>
  <c r="I4752" i="9"/>
  <c r="I4753" i="9"/>
  <c r="I4754" i="9"/>
  <c r="I4755" i="9"/>
  <c r="I4756" i="9"/>
  <c r="I4757" i="9"/>
  <c r="I4758" i="9"/>
  <c r="I4759" i="9"/>
  <c r="I4760" i="9"/>
  <c r="I4761" i="9"/>
  <c r="I4762" i="9"/>
  <c r="I4763" i="9"/>
  <c r="I4764" i="9"/>
  <c r="I4765" i="9"/>
  <c r="I4766" i="9"/>
  <c r="I4767" i="9"/>
  <c r="I4768" i="9"/>
  <c r="I4769" i="9"/>
  <c r="I4770" i="9"/>
  <c r="I4771" i="9"/>
  <c r="I4772" i="9"/>
  <c r="I4773" i="9"/>
  <c r="I4774" i="9"/>
  <c r="I4775" i="9"/>
  <c r="I4776" i="9"/>
  <c r="I4777" i="9"/>
  <c r="I4778" i="9"/>
  <c r="I4779" i="9"/>
  <c r="I4780" i="9"/>
  <c r="I4781" i="9"/>
  <c r="I4782" i="9"/>
  <c r="I4783" i="9"/>
  <c r="I4784" i="9"/>
  <c r="I4785" i="9"/>
  <c r="I4786" i="9"/>
  <c r="I4787" i="9"/>
  <c r="I4788" i="9"/>
  <c r="I4789" i="9"/>
  <c r="I4790" i="9"/>
  <c r="I4791" i="9"/>
  <c r="I4792" i="9"/>
  <c r="I4793" i="9"/>
  <c r="I4794" i="9"/>
  <c r="I4795" i="9"/>
  <c r="I4796" i="9"/>
  <c r="I4797" i="9"/>
  <c r="I4798" i="9"/>
  <c r="I4799" i="9"/>
  <c r="I4800" i="9"/>
  <c r="I4801" i="9"/>
  <c r="I4802" i="9"/>
  <c r="I4803" i="9"/>
  <c r="I4804" i="9"/>
  <c r="I4805" i="9"/>
  <c r="I4806" i="9"/>
  <c r="I4807" i="9"/>
  <c r="I4808" i="9"/>
  <c r="I4809" i="9"/>
  <c r="I4810" i="9"/>
  <c r="I4811" i="9"/>
  <c r="I4812" i="9"/>
  <c r="I4813" i="9"/>
  <c r="I4814" i="9"/>
  <c r="I4815" i="9"/>
  <c r="I4816" i="9"/>
  <c r="I4817" i="9"/>
  <c r="I4818" i="9"/>
  <c r="I4819" i="9"/>
  <c r="I4820" i="9"/>
  <c r="I4821" i="9"/>
  <c r="I4822" i="9"/>
  <c r="I4823" i="9"/>
  <c r="I4824" i="9"/>
  <c r="I4825" i="9"/>
  <c r="I4826" i="9"/>
  <c r="I4827" i="9"/>
  <c r="I4828" i="9"/>
  <c r="I4829" i="9"/>
  <c r="I4830" i="9"/>
  <c r="I4831" i="9"/>
  <c r="I4832" i="9"/>
  <c r="I4833" i="9"/>
  <c r="I4834" i="9"/>
  <c r="I4835" i="9"/>
  <c r="I4836" i="9"/>
  <c r="I4837" i="9"/>
  <c r="I4838" i="9"/>
  <c r="I4839" i="9"/>
  <c r="I4840" i="9"/>
  <c r="I4841" i="9"/>
  <c r="I4842" i="9"/>
  <c r="I4843" i="9"/>
  <c r="I4844" i="9"/>
  <c r="I4845" i="9"/>
  <c r="I4846" i="9"/>
  <c r="I4847" i="9"/>
  <c r="I4848" i="9"/>
  <c r="I4849" i="9"/>
  <c r="I4850" i="9"/>
  <c r="I4851" i="9"/>
  <c r="I4852" i="9"/>
  <c r="I4853" i="9"/>
  <c r="I4854" i="9"/>
  <c r="I4855" i="9"/>
  <c r="I4856" i="9"/>
  <c r="I4857" i="9"/>
  <c r="I4858" i="9"/>
  <c r="I4859" i="9"/>
  <c r="I4860" i="9"/>
  <c r="I4861" i="9"/>
  <c r="I4862" i="9"/>
  <c r="I4863" i="9"/>
  <c r="I4864" i="9"/>
  <c r="I4865" i="9"/>
  <c r="I4866" i="9"/>
  <c r="I4867" i="9"/>
  <c r="I4868" i="9"/>
  <c r="I4869" i="9"/>
  <c r="I4870" i="9"/>
  <c r="I4871" i="9"/>
  <c r="I4872" i="9"/>
  <c r="I4873" i="9"/>
  <c r="I4874" i="9"/>
  <c r="I4875" i="9"/>
  <c r="I4876" i="9"/>
  <c r="I4877" i="9"/>
  <c r="I4878" i="9"/>
  <c r="I4879" i="9"/>
  <c r="I4880" i="9"/>
  <c r="I4881" i="9"/>
  <c r="I4882" i="9"/>
  <c r="I4883" i="9"/>
  <c r="I4884" i="9"/>
  <c r="I4885" i="9"/>
  <c r="I4886" i="9"/>
  <c r="I4887" i="9"/>
  <c r="I4888" i="9"/>
  <c r="I4889" i="9"/>
  <c r="I4890" i="9"/>
  <c r="I4891" i="9"/>
  <c r="I4892" i="9"/>
  <c r="I4893" i="9"/>
  <c r="I4894" i="9"/>
  <c r="I4895" i="9"/>
  <c r="I4896" i="9"/>
  <c r="I4897" i="9"/>
  <c r="I4898" i="9"/>
  <c r="I4899" i="9"/>
  <c r="I4900" i="9"/>
  <c r="I4901" i="9"/>
  <c r="I4902" i="9"/>
  <c r="I4903" i="9"/>
  <c r="I4904" i="9"/>
  <c r="I4905" i="9"/>
  <c r="I4906" i="9"/>
  <c r="I4907" i="9"/>
  <c r="I4908" i="9"/>
  <c r="I4909" i="9"/>
  <c r="I4910" i="9"/>
  <c r="I4911" i="9"/>
  <c r="I4912" i="9"/>
  <c r="I4913" i="9"/>
  <c r="I4914" i="9"/>
  <c r="I4915" i="9"/>
  <c r="I4916" i="9"/>
  <c r="I4917" i="9"/>
  <c r="I4918" i="9"/>
  <c r="I4919" i="9"/>
  <c r="I4920" i="9"/>
  <c r="I4921" i="9"/>
  <c r="I4922" i="9"/>
  <c r="I4923" i="9"/>
  <c r="I4924" i="9"/>
  <c r="I4925" i="9"/>
  <c r="I4926" i="9"/>
  <c r="I4927" i="9"/>
  <c r="I4928" i="9"/>
  <c r="I4929" i="9"/>
  <c r="I4930" i="9"/>
  <c r="I4931" i="9"/>
  <c r="I4932" i="9"/>
  <c r="I4933" i="9"/>
  <c r="I4934" i="9"/>
  <c r="I4935" i="9"/>
  <c r="I4936" i="9"/>
  <c r="I4937" i="9"/>
  <c r="I4938" i="9"/>
  <c r="I4939" i="9"/>
  <c r="I4940" i="9"/>
  <c r="I4941" i="9"/>
  <c r="I4942" i="9"/>
  <c r="I4943" i="9"/>
  <c r="I4944" i="9"/>
  <c r="I4945" i="9"/>
  <c r="I4946" i="9"/>
  <c r="I4947" i="9"/>
  <c r="I4948" i="9"/>
  <c r="I4949" i="9"/>
  <c r="I4950" i="9"/>
  <c r="I4951" i="9"/>
  <c r="I4952" i="9"/>
  <c r="I4953" i="9"/>
  <c r="I4954" i="9"/>
  <c r="I4955" i="9"/>
  <c r="I4956" i="9"/>
  <c r="I4957" i="9"/>
  <c r="I4958" i="9"/>
  <c r="I4959" i="9"/>
  <c r="I4960" i="9"/>
  <c r="I4961" i="9"/>
  <c r="I4962" i="9"/>
  <c r="I4963" i="9"/>
  <c r="I4964" i="9"/>
  <c r="I4965" i="9"/>
  <c r="I4966" i="9"/>
  <c r="I4967" i="9"/>
  <c r="I4968" i="9"/>
  <c r="I4969" i="9"/>
  <c r="I4970" i="9"/>
  <c r="I4971" i="9"/>
  <c r="I4972" i="9"/>
  <c r="I4973" i="9"/>
  <c r="I4974" i="9"/>
  <c r="I4975" i="9"/>
  <c r="I4976" i="9"/>
  <c r="I4977" i="9"/>
  <c r="I4978" i="9"/>
  <c r="I4979" i="9"/>
  <c r="I4980" i="9"/>
  <c r="I4981" i="9"/>
  <c r="I4982" i="9"/>
  <c r="I4983" i="9"/>
  <c r="I4984" i="9"/>
  <c r="I4985" i="9"/>
  <c r="I4986" i="9"/>
  <c r="I4987" i="9"/>
  <c r="I2" i="9"/>
  <c r="J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H2337" i="9"/>
  <c r="H2338" i="9"/>
  <c r="H2339" i="9"/>
  <c r="H2340" i="9"/>
  <c r="H2341" i="9"/>
  <c r="H2342" i="9"/>
  <c r="H2343" i="9"/>
  <c r="H2344" i="9"/>
  <c r="H2345" i="9"/>
  <c r="H2346" i="9"/>
  <c r="H2347" i="9"/>
  <c r="H2348" i="9"/>
  <c r="H2349" i="9"/>
  <c r="H2350" i="9"/>
  <c r="H2351" i="9"/>
  <c r="H2352" i="9"/>
  <c r="H2353" i="9"/>
  <c r="H2354" i="9"/>
  <c r="H2355" i="9"/>
  <c r="H2356" i="9"/>
  <c r="H2357" i="9"/>
  <c r="H2358" i="9"/>
  <c r="H2359" i="9"/>
  <c r="H2360" i="9"/>
  <c r="H2361" i="9"/>
  <c r="H2362" i="9"/>
  <c r="H2363" i="9"/>
  <c r="H2364" i="9"/>
  <c r="H2365" i="9"/>
  <c r="H2366" i="9"/>
  <c r="H2367" i="9"/>
  <c r="H2368" i="9"/>
  <c r="H2369" i="9"/>
  <c r="H2370" i="9"/>
  <c r="H2371" i="9"/>
  <c r="H2372" i="9"/>
  <c r="H2373" i="9"/>
  <c r="H2374" i="9"/>
  <c r="H2375" i="9"/>
  <c r="H2376" i="9"/>
  <c r="H2377" i="9"/>
  <c r="H2378" i="9"/>
  <c r="H2379" i="9"/>
  <c r="H2380" i="9"/>
  <c r="H2381" i="9"/>
  <c r="H2382" i="9"/>
  <c r="H2383" i="9"/>
  <c r="H2384" i="9"/>
  <c r="H2385" i="9"/>
  <c r="H2386" i="9"/>
  <c r="H2387" i="9"/>
  <c r="H2388" i="9"/>
  <c r="H2389" i="9"/>
  <c r="H2390" i="9"/>
  <c r="H2391" i="9"/>
  <c r="H2392" i="9"/>
  <c r="H2393" i="9"/>
  <c r="H2394" i="9"/>
  <c r="H2395" i="9"/>
  <c r="H2396" i="9"/>
  <c r="H2397" i="9"/>
  <c r="H2398" i="9"/>
  <c r="H2399" i="9"/>
  <c r="H2400" i="9"/>
  <c r="H2401" i="9"/>
  <c r="H2402" i="9"/>
  <c r="H2403" i="9"/>
  <c r="H2404" i="9"/>
  <c r="H2405" i="9"/>
  <c r="H2406" i="9"/>
  <c r="H2407" i="9"/>
  <c r="H2408" i="9"/>
  <c r="H2409" i="9"/>
  <c r="H2410" i="9"/>
  <c r="H2411" i="9"/>
  <c r="H2412" i="9"/>
  <c r="H2413" i="9"/>
  <c r="H2414" i="9"/>
  <c r="H2415" i="9"/>
  <c r="H2416" i="9"/>
  <c r="H2417" i="9"/>
  <c r="H2418" i="9"/>
  <c r="H2419" i="9"/>
  <c r="H2420" i="9"/>
  <c r="H2421" i="9"/>
  <c r="H2422" i="9"/>
  <c r="H2423" i="9"/>
  <c r="H2424" i="9"/>
  <c r="H2425" i="9"/>
  <c r="H2426" i="9"/>
  <c r="H2427" i="9"/>
  <c r="H2428" i="9"/>
  <c r="H2429" i="9"/>
  <c r="H2430" i="9"/>
  <c r="H2431" i="9"/>
  <c r="H2432" i="9"/>
  <c r="H2433" i="9"/>
  <c r="H2434" i="9"/>
  <c r="H2435" i="9"/>
  <c r="H2436" i="9"/>
  <c r="H2437" i="9"/>
  <c r="H2438" i="9"/>
  <c r="H2439" i="9"/>
  <c r="H2440" i="9"/>
  <c r="H2441" i="9"/>
  <c r="H2442" i="9"/>
  <c r="H2443" i="9"/>
  <c r="H2444" i="9"/>
  <c r="H2445" i="9"/>
  <c r="H2446" i="9"/>
  <c r="H2447" i="9"/>
  <c r="H2448" i="9"/>
  <c r="H2449" i="9"/>
  <c r="H2450" i="9"/>
  <c r="H2451" i="9"/>
  <c r="H2452" i="9"/>
  <c r="H2453" i="9"/>
  <c r="H2454" i="9"/>
  <c r="H2455" i="9"/>
  <c r="H2456" i="9"/>
  <c r="H2457" i="9"/>
  <c r="H2458" i="9"/>
  <c r="H2459" i="9"/>
  <c r="H2460" i="9"/>
  <c r="H2461" i="9"/>
  <c r="H2462" i="9"/>
  <c r="H2463" i="9"/>
  <c r="H2464" i="9"/>
  <c r="H2465" i="9"/>
  <c r="H2466" i="9"/>
  <c r="H2467" i="9"/>
  <c r="H2468" i="9"/>
  <c r="H2469" i="9"/>
  <c r="H2470" i="9"/>
  <c r="H2471" i="9"/>
  <c r="H2472" i="9"/>
  <c r="H2473" i="9"/>
  <c r="H2474" i="9"/>
  <c r="H2475" i="9"/>
  <c r="H2476" i="9"/>
  <c r="H2477" i="9"/>
  <c r="H2478" i="9"/>
  <c r="H2479" i="9"/>
  <c r="H2480" i="9"/>
  <c r="H2481" i="9"/>
  <c r="H2482" i="9"/>
  <c r="H2483" i="9"/>
  <c r="H2484" i="9"/>
  <c r="H2485" i="9"/>
  <c r="H2486" i="9"/>
  <c r="H2487" i="9"/>
  <c r="H2488" i="9"/>
  <c r="H2489" i="9"/>
  <c r="H2490" i="9"/>
  <c r="H2491" i="9"/>
  <c r="H2492" i="9"/>
  <c r="H2493" i="9"/>
  <c r="H2494" i="9"/>
  <c r="H2495" i="9"/>
  <c r="H2496" i="9"/>
  <c r="H2497" i="9"/>
  <c r="H2498" i="9"/>
  <c r="H2499" i="9"/>
  <c r="H2500" i="9"/>
  <c r="H2501" i="9"/>
  <c r="H2502" i="9"/>
  <c r="H2503" i="9"/>
  <c r="H2504" i="9"/>
  <c r="H2505" i="9"/>
  <c r="H2506" i="9"/>
  <c r="H2507" i="9"/>
  <c r="H2508" i="9"/>
  <c r="H2509" i="9"/>
  <c r="H2510" i="9"/>
  <c r="H2511" i="9"/>
  <c r="H2512" i="9"/>
  <c r="H2513" i="9"/>
  <c r="H2514" i="9"/>
  <c r="H2515" i="9"/>
  <c r="H2516" i="9"/>
  <c r="H2517" i="9"/>
  <c r="H2518" i="9"/>
  <c r="H2519" i="9"/>
  <c r="H2520" i="9"/>
  <c r="H2521" i="9"/>
  <c r="H2522" i="9"/>
  <c r="H2523" i="9"/>
  <c r="H2524" i="9"/>
  <c r="H2525" i="9"/>
  <c r="H2526" i="9"/>
  <c r="H2527" i="9"/>
  <c r="H2528" i="9"/>
  <c r="H2529" i="9"/>
  <c r="H2530" i="9"/>
  <c r="H2531" i="9"/>
  <c r="H2532" i="9"/>
  <c r="H2533" i="9"/>
  <c r="H2534" i="9"/>
  <c r="H2535" i="9"/>
  <c r="H2536" i="9"/>
  <c r="H2537" i="9"/>
  <c r="H2538" i="9"/>
  <c r="H2539" i="9"/>
  <c r="H2540" i="9"/>
  <c r="H2541" i="9"/>
  <c r="H2542" i="9"/>
  <c r="H2543" i="9"/>
  <c r="H2544" i="9"/>
  <c r="H2545" i="9"/>
  <c r="H2546" i="9"/>
  <c r="H2547" i="9"/>
  <c r="H2548" i="9"/>
  <c r="H2549" i="9"/>
  <c r="H2550" i="9"/>
  <c r="H2551" i="9"/>
  <c r="H2552" i="9"/>
  <c r="H2553" i="9"/>
  <c r="H2554" i="9"/>
  <c r="H2555" i="9"/>
  <c r="H2556" i="9"/>
  <c r="H2557" i="9"/>
  <c r="H2558" i="9"/>
  <c r="H2559" i="9"/>
  <c r="H2560" i="9"/>
  <c r="H2561" i="9"/>
  <c r="H2562" i="9"/>
  <c r="H2563" i="9"/>
  <c r="H2564" i="9"/>
  <c r="H2565" i="9"/>
  <c r="H2566" i="9"/>
  <c r="H2567" i="9"/>
  <c r="H2568" i="9"/>
  <c r="H2569" i="9"/>
  <c r="H2570" i="9"/>
  <c r="H2571" i="9"/>
  <c r="H2572" i="9"/>
  <c r="H2573" i="9"/>
  <c r="H2574" i="9"/>
  <c r="H2575" i="9"/>
  <c r="H2576" i="9"/>
  <c r="H2577" i="9"/>
  <c r="H2578" i="9"/>
  <c r="H2579" i="9"/>
  <c r="H2580" i="9"/>
  <c r="H2581" i="9"/>
  <c r="H2582" i="9"/>
  <c r="H2583" i="9"/>
  <c r="H2584" i="9"/>
  <c r="H2585" i="9"/>
  <c r="H2586" i="9"/>
  <c r="H2587" i="9"/>
  <c r="H2588" i="9"/>
  <c r="H2589" i="9"/>
  <c r="H2590" i="9"/>
  <c r="H2591" i="9"/>
  <c r="H2592" i="9"/>
  <c r="H2593" i="9"/>
  <c r="H2594" i="9"/>
  <c r="H2595" i="9"/>
  <c r="H2596" i="9"/>
  <c r="H2597" i="9"/>
  <c r="H2598" i="9"/>
  <c r="H2599" i="9"/>
  <c r="H2600" i="9"/>
  <c r="H2601" i="9"/>
  <c r="H2602" i="9"/>
  <c r="H2603" i="9"/>
  <c r="H2604" i="9"/>
  <c r="H2605" i="9"/>
  <c r="H2606" i="9"/>
  <c r="H2607" i="9"/>
  <c r="H2608" i="9"/>
  <c r="H2609" i="9"/>
  <c r="H2610" i="9"/>
  <c r="H2611" i="9"/>
  <c r="H2612" i="9"/>
  <c r="H2613" i="9"/>
  <c r="H2614" i="9"/>
  <c r="H2615" i="9"/>
  <c r="H2616" i="9"/>
  <c r="H2617" i="9"/>
  <c r="H2618" i="9"/>
  <c r="H2619" i="9"/>
  <c r="H2620" i="9"/>
  <c r="H2621" i="9"/>
  <c r="H2622" i="9"/>
  <c r="H2623" i="9"/>
  <c r="H2624" i="9"/>
  <c r="H2625" i="9"/>
  <c r="H2626" i="9"/>
  <c r="H2627" i="9"/>
  <c r="H2628" i="9"/>
  <c r="H2629" i="9"/>
  <c r="H2630" i="9"/>
  <c r="H2631" i="9"/>
  <c r="H2632" i="9"/>
  <c r="H2633" i="9"/>
  <c r="H2634" i="9"/>
  <c r="H2635" i="9"/>
  <c r="H2636" i="9"/>
  <c r="H2637" i="9"/>
  <c r="H2638" i="9"/>
  <c r="H2639" i="9"/>
  <c r="H2640" i="9"/>
  <c r="H2641" i="9"/>
  <c r="H2642" i="9"/>
  <c r="H2643" i="9"/>
  <c r="H2644" i="9"/>
  <c r="H2645" i="9"/>
  <c r="H2646" i="9"/>
  <c r="H2647" i="9"/>
  <c r="H2648" i="9"/>
  <c r="H2649" i="9"/>
  <c r="H2650" i="9"/>
  <c r="H2651" i="9"/>
  <c r="H2652" i="9"/>
  <c r="H2653" i="9"/>
  <c r="H2654" i="9"/>
  <c r="H2655" i="9"/>
  <c r="H2656" i="9"/>
  <c r="H2657" i="9"/>
  <c r="H2658" i="9"/>
  <c r="H2659" i="9"/>
  <c r="H2660" i="9"/>
  <c r="H2661" i="9"/>
  <c r="H2662" i="9"/>
  <c r="H2663" i="9"/>
  <c r="H2664" i="9"/>
  <c r="H2665" i="9"/>
  <c r="H2666" i="9"/>
  <c r="H2667" i="9"/>
  <c r="H2668" i="9"/>
  <c r="H2669" i="9"/>
  <c r="H2670" i="9"/>
  <c r="H2671" i="9"/>
  <c r="H2672" i="9"/>
  <c r="H2673" i="9"/>
  <c r="H2674" i="9"/>
  <c r="H2675" i="9"/>
  <c r="H2676" i="9"/>
  <c r="H2677" i="9"/>
  <c r="H2678" i="9"/>
  <c r="H2679" i="9"/>
  <c r="H2680" i="9"/>
  <c r="H2681" i="9"/>
  <c r="H2682" i="9"/>
  <c r="H2683" i="9"/>
  <c r="H2684" i="9"/>
  <c r="H2685" i="9"/>
  <c r="H2686" i="9"/>
  <c r="H2687" i="9"/>
  <c r="H2688" i="9"/>
  <c r="H2689" i="9"/>
  <c r="H2690" i="9"/>
  <c r="H2691" i="9"/>
  <c r="H2692" i="9"/>
  <c r="H2693" i="9"/>
  <c r="H2694" i="9"/>
  <c r="H2695" i="9"/>
  <c r="H2696" i="9"/>
  <c r="H2697" i="9"/>
  <c r="H2698" i="9"/>
  <c r="H2699" i="9"/>
  <c r="H2700" i="9"/>
  <c r="H2701" i="9"/>
  <c r="H2702" i="9"/>
  <c r="H2703" i="9"/>
  <c r="H2704" i="9"/>
  <c r="H2705" i="9"/>
  <c r="H2706" i="9"/>
  <c r="H2707" i="9"/>
  <c r="H2708" i="9"/>
  <c r="H2709" i="9"/>
  <c r="H2710" i="9"/>
  <c r="H2711" i="9"/>
  <c r="H2712" i="9"/>
  <c r="H2713" i="9"/>
  <c r="H2714" i="9"/>
  <c r="H2715" i="9"/>
  <c r="H2716" i="9"/>
  <c r="H2717" i="9"/>
  <c r="H2718" i="9"/>
  <c r="H2719" i="9"/>
  <c r="H2720" i="9"/>
  <c r="H2721" i="9"/>
  <c r="H2722" i="9"/>
  <c r="H2723" i="9"/>
  <c r="H2724" i="9"/>
  <c r="H2725" i="9"/>
  <c r="H2726" i="9"/>
  <c r="H2727" i="9"/>
  <c r="H2728" i="9"/>
  <c r="H2729" i="9"/>
  <c r="H2730" i="9"/>
  <c r="H2731" i="9"/>
  <c r="H2732" i="9"/>
  <c r="H2733" i="9"/>
  <c r="H2734" i="9"/>
  <c r="H2735" i="9"/>
  <c r="H2736" i="9"/>
  <c r="H2737" i="9"/>
  <c r="H2738" i="9"/>
  <c r="H2739" i="9"/>
  <c r="H2740" i="9"/>
  <c r="H2741" i="9"/>
  <c r="H2742" i="9"/>
  <c r="H2743" i="9"/>
  <c r="H2744" i="9"/>
  <c r="H2745" i="9"/>
  <c r="H2746" i="9"/>
  <c r="H2747" i="9"/>
  <c r="H2748" i="9"/>
  <c r="H2749" i="9"/>
  <c r="H2750" i="9"/>
  <c r="H2751" i="9"/>
  <c r="H2752" i="9"/>
  <c r="H2753" i="9"/>
  <c r="H2754" i="9"/>
  <c r="H2755" i="9"/>
  <c r="H2756" i="9"/>
  <c r="H2757" i="9"/>
  <c r="H2758" i="9"/>
  <c r="H2759" i="9"/>
  <c r="H2760" i="9"/>
  <c r="H2761" i="9"/>
  <c r="H2762" i="9"/>
  <c r="H2763" i="9"/>
  <c r="H2764" i="9"/>
  <c r="H2765" i="9"/>
  <c r="H2766" i="9"/>
  <c r="H2767" i="9"/>
  <c r="H2768" i="9"/>
  <c r="H2769" i="9"/>
  <c r="H2770" i="9"/>
  <c r="H2771" i="9"/>
  <c r="H2772" i="9"/>
  <c r="H2773" i="9"/>
  <c r="H2774" i="9"/>
  <c r="H2775" i="9"/>
  <c r="H2776" i="9"/>
  <c r="H2777" i="9"/>
  <c r="H2778" i="9"/>
  <c r="H2779" i="9"/>
  <c r="H2780" i="9"/>
  <c r="H2781" i="9"/>
  <c r="H2782" i="9"/>
  <c r="H2783" i="9"/>
  <c r="H2784" i="9"/>
  <c r="H2785" i="9"/>
  <c r="H2786" i="9"/>
  <c r="H2787" i="9"/>
  <c r="H2788" i="9"/>
  <c r="H2789" i="9"/>
  <c r="H2790" i="9"/>
  <c r="H2791" i="9"/>
  <c r="H2792" i="9"/>
  <c r="H2793" i="9"/>
  <c r="H2794" i="9"/>
  <c r="H2795" i="9"/>
  <c r="H2796" i="9"/>
  <c r="H2797" i="9"/>
  <c r="H2798" i="9"/>
  <c r="H2799" i="9"/>
  <c r="H2800" i="9"/>
  <c r="H2801" i="9"/>
  <c r="H2802" i="9"/>
  <c r="H2803" i="9"/>
  <c r="H2804" i="9"/>
  <c r="H2805" i="9"/>
  <c r="H2806" i="9"/>
  <c r="H2807" i="9"/>
  <c r="H2808" i="9"/>
  <c r="H2809" i="9"/>
  <c r="H2810" i="9"/>
  <c r="H2811" i="9"/>
  <c r="H2812" i="9"/>
  <c r="H2813" i="9"/>
  <c r="H2814" i="9"/>
  <c r="H2815" i="9"/>
  <c r="H2816" i="9"/>
  <c r="H2817" i="9"/>
  <c r="H2818" i="9"/>
  <c r="H2819" i="9"/>
  <c r="H2820" i="9"/>
  <c r="H2821" i="9"/>
  <c r="H2822" i="9"/>
  <c r="H2823" i="9"/>
  <c r="H2824" i="9"/>
  <c r="H2825" i="9"/>
  <c r="H2826" i="9"/>
  <c r="H2827" i="9"/>
  <c r="H2828" i="9"/>
  <c r="H2829" i="9"/>
  <c r="H2830" i="9"/>
  <c r="H2831" i="9"/>
  <c r="H2832" i="9"/>
  <c r="H2833" i="9"/>
  <c r="H2834" i="9"/>
  <c r="H2835" i="9"/>
  <c r="H2836" i="9"/>
  <c r="H2837" i="9"/>
  <c r="H2838" i="9"/>
  <c r="H2839" i="9"/>
  <c r="H2840" i="9"/>
  <c r="H2841" i="9"/>
  <c r="H2842" i="9"/>
  <c r="H2843" i="9"/>
  <c r="H2844" i="9"/>
  <c r="H2845" i="9"/>
  <c r="H2846" i="9"/>
  <c r="H2847" i="9"/>
  <c r="H2848" i="9"/>
  <c r="H2849" i="9"/>
  <c r="H2850" i="9"/>
  <c r="H2851" i="9"/>
  <c r="H2852" i="9"/>
  <c r="H2853" i="9"/>
  <c r="H2854" i="9"/>
  <c r="H2855" i="9"/>
  <c r="H2856" i="9"/>
  <c r="H2857" i="9"/>
  <c r="H2858" i="9"/>
  <c r="H2859" i="9"/>
  <c r="H2860" i="9"/>
  <c r="H2861" i="9"/>
  <c r="H2862" i="9"/>
  <c r="H2863" i="9"/>
  <c r="H2864" i="9"/>
  <c r="H2865" i="9"/>
  <c r="H2866" i="9"/>
  <c r="H2867" i="9"/>
  <c r="H2868" i="9"/>
  <c r="H2869" i="9"/>
  <c r="H2870" i="9"/>
  <c r="H2871" i="9"/>
  <c r="H2872" i="9"/>
  <c r="H2873" i="9"/>
  <c r="H2874" i="9"/>
  <c r="H2875" i="9"/>
  <c r="H2876" i="9"/>
  <c r="H2877" i="9"/>
  <c r="H2878" i="9"/>
  <c r="H2879" i="9"/>
  <c r="H2880" i="9"/>
  <c r="H2881" i="9"/>
  <c r="H2882" i="9"/>
  <c r="H2883" i="9"/>
  <c r="H2884" i="9"/>
  <c r="H2885" i="9"/>
  <c r="H2886" i="9"/>
  <c r="H2887" i="9"/>
  <c r="H2888" i="9"/>
  <c r="H2889" i="9"/>
  <c r="H2890" i="9"/>
  <c r="H2891" i="9"/>
  <c r="H2892" i="9"/>
  <c r="H2893" i="9"/>
  <c r="H2894" i="9"/>
  <c r="H2895" i="9"/>
  <c r="H2896" i="9"/>
  <c r="H2897" i="9"/>
  <c r="H2898" i="9"/>
  <c r="H2899" i="9"/>
  <c r="H2900" i="9"/>
  <c r="H2901" i="9"/>
  <c r="H2902" i="9"/>
  <c r="H2903" i="9"/>
  <c r="H2904" i="9"/>
  <c r="H2905" i="9"/>
  <c r="H2906" i="9"/>
  <c r="H2907" i="9"/>
  <c r="H2908" i="9"/>
  <c r="H2909" i="9"/>
  <c r="H2910" i="9"/>
  <c r="H2911" i="9"/>
  <c r="H2912" i="9"/>
  <c r="H2913" i="9"/>
  <c r="H2914" i="9"/>
  <c r="H2915" i="9"/>
  <c r="H2916" i="9"/>
  <c r="H2917" i="9"/>
  <c r="H2918" i="9"/>
  <c r="H2919" i="9"/>
  <c r="H2920" i="9"/>
  <c r="H2921" i="9"/>
  <c r="H2922" i="9"/>
  <c r="H2923" i="9"/>
  <c r="H2924" i="9"/>
  <c r="H2925" i="9"/>
  <c r="H2926" i="9"/>
  <c r="H2927" i="9"/>
  <c r="H2928" i="9"/>
  <c r="H2929" i="9"/>
  <c r="H2930" i="9"/>
  <c r="H2931" i="9"/>
  <c r="H2932" i="9"/>
  <c r="H2933" i="9"/>
  <c r="H2934" i="9"/>
  <c r="H2935" i="9"/>
  <c r="H2936" i="9"/>
  <c r="H2937" i="9"/>
  <c r="H2938" i="9"/>
  <c r="H2939" i="9"/>
  <c r="H2940" i="9"/>
  <c r="H2941" i="9"/>
  <c r="H2942" i="9"/>
  <c r="H2943" i="9"/>
  <c r="H2944" i="9"/>
  <c r="H2945" i="9"/>
  <c r="H2946" i="9"/>
  <c r="H2947" i="9"/>
  <c r="H2948" i="9"/>
  <c r="H2949" i="9"/>
  <c r="H2950" i="9"/>
  <c r="H2951" i="9"/>
  <c r="H2952" i="9"/>
  <c r="H2953" i="9"/>
  <c r="H2954" i="9"/>
  <c r="H2955" i="9"/>
  <c r="H2956" i="9"/>
  <c r="H2957" i="9"/>
  <c r="H2958" i="9"/>
  <c r="H2959" i="9"/>
  <c r="H2960" i="9"/>
  <c r="H2961" i="9"/>
  <c r="H2962" i="9"/>
  <c r="H2963" i="9"/>
  <c r="H2964" i="9"/>
  <c r="H2965" i="9"/>
  <c r="H2966" i="9"/>
  <c r="H2967" i="9"/>
  <c r="H2968" i="9"/>
  <c r="H2969" i="9"/>
  <c r="H2970" i="9"/>
  <c r="H2971" i="9"/>
  <c r="H2972" i="9"/>
  <c r="H2973" i="9"/>
  <c r="H2974" i="9"/>
  <c r="H2975" i="9"/>
  <c r="H2976" i="9"/>
  <c r="H2977" i="9"/>
  <c r="H2978" i="9"/>
  <c r="H2979" i="9"/>
  <c r="H2980" i="9"/>
  <c r="H2981" i="9"/>
  <c r="H2982" i="9"/>
  <c r="H2983" i="9"/>
  <c r="H2984" i="9"/>
  <c r="H2985" i="9"/>
  <c r="H2986" i="9"/>
  <c r="H2987" i="9"/>
  <c r="H2988" i="9"/>
  <c r="H2989" i="9"/>
  <c r="H2990" i="9"/>
  <c r="H2991" i="9"/>
  <c r="H2992" i="9"/>
  <c r="H2993" i="9"/>
  <c r="H2994" i="9"/>
  <c r="H2995" i="9"/>
  <c r="H2996" i="9"/>
  <c r="H2997" i="9"/>
  <c r="H2998" i="9"/>
  <c r="H2999" i="9"/>
  <c r="H3000" i="9"/>
  <c r="H3001" i="9"/>
  <c r="H3002" i="9"/>
  <c r="H3003" i="9"/>
  <c r="H3004" i="9"/>
  <c r="H3005" i="9"/>
  <c r="H3006" i="9"/>
  <c r="H3007" i="9"/>
  <c r="H3008" i="9"/>
  <c r="H3009" i="9"/>
  <c r="H3010" i="9"/>
  <c r="H3011" i="9"/>
  <c r="H3012" i="9"/>
  <c r="H3013" i="9"/>
  <c r="H3014" i="9"/>
  <c r="H3015" i="9"/>
  <c r="H3016" i="9"/>
  <c r="H3017" i="9"/>
  <c r="H3018" i="9"/>
  <c r="H3019" i="9"/>
  <c r="H3020" i="9"/>
  <c r="H3021" i="9"/>
  <c r="H3022" i="9"/>
  <c r="H3023" i="9"/>
  <c r="H3024" i="9"/>
  <c r="H3025" i="9"/>
  <c r="H3026" i="9"/>
  <c r="H3027" i="9"/>
  <c r="H3028" i="9"/>
  <c r="H3029" i="9"/>
  <c r="H3030" i="9"/>
  <c r="H3031" i="9"/>
  <c r="H3032" i="9"/>
  <c r="H3033" i="9"/>
  <c r="H3034" i="9"/>
  <c r="H3035" i="9"/>
  <c r="H3036" i="9"/>
  <c r="H3037" i="9"/>
  <c r="H3038" i="9"/>
  <c r="H3039" i="9"/>
  <c r="H3040" i="9"/>
  <c r="H3041" i="9"/>
  <c r="H3042" i="9"/>
  <c r="H3043" i="9"/>
  <c r="H3044" i="9"/>
  <c r="H3045" i="9"/>
  <c r="H3046" i="9"/>
  <c r="H3047" i="9"/>
  <c r="H3048" i="9"/>
  <c r="H3049" i="9"/>
  <c r="H3050" i="9"/>
  <c r="H3051" i="9"/>
  <c r="H3052" i="9"/>
  <c r="H3053" i="9"/>
  <c r="H3054" i="9"/>
  <c r="H3055" i="9"/>
  <c r="H3056" i="9"/>
  <c r="H3057" i="9"/>
  <c r="H3058" i="9"/>
  <c r="H3059" i="9"/>
  <c r="H3060" i="9"/>
  <c r="H3061" i="9"/>
  <c r="H3062" i="9"/>
  <c r="H3063" i="9"/>
  <c r="H3064" i="9"/>
  <c r="H3065" i="9"/>
  <c r="H3066" i="9"/>
  <c r="H3067" i="9"/>
  <c r="H3068" i="9"/>
  <c r="H3069" i="9"/>
  <c r="H3070" i="9"/>
  <c r="H3071" i="9"/>
  <c r="H3072" i="9"/>
  <c r="H3073" i="9"/>
  <c r="H3074" i="9"/>
  <c r="H3075" i="9"/>
  <c r="H3076" i="9"/>
  <c r="H3077" i="9"/>
  <c r="H3078" i="9"/>
  <c r="H3079" i="9"/>
  <c r="H3080" i="9"/>
  <c r="H3081" i="9"/>
  <c r="H3082" i="9"/>
  <c r="H3083" i="9"/>
  <c r="H3084" i="9"/>
  <c r="H3085" i="9"/>
  <c r="H3086" i="9"/>
  <c r="H3087" i="9"/>
  <c r="H3088" i="9"/>
  <c r="H3089" i="9"/>
  <c r="H3090" i="9"/>
  <c r="H3091" i="9"/>
  <c r="H3092" i="9"/>
  <c r="H3093" i="9"/>
  <c r="H3094" i="9"/>
  <c r="H3095" i="9"/>
  <c r="H3096" i="9"/>
  <c r="H3097" i="9"/>
  <c r="H3098" i="9"/>
  <c r="H3099" i="9"/>
  <c r="H3100" i="9"/>
  <c r="H3101" i="9"/>
  <c r="H3102" i="9"/>
  <c r="H3103" i="9"/>
  <c r="H3104" i="9"/>
  <c r="H3105" i="9"/>
  <c r="H3106" i="9"/>
  <c r="H3107" i="9"/>
  <c r="H3108" i="9"/>
  <c r="H3109" i="9"/>
  <c r="H3110" i="9"/>
  <c r="H3111" i="9"/>
  <c r="H3112" i="9"/>
  <c r="H3113" i="9"/>
  <c r="H3114" i="9"/>
  <c r="H3115" i="9"/>
  <c r="H3116" i="9"/>
  <c r="H3117" i="9"/>
  <c r="H3118" i="9"/>
  <c r="H3119" i="9"/>
  <c r="H3120" i="9"/>
  <c r="H3121" i="9"/>
  <c r="H3122" i="9"/>
  <c r="H3123" i="9"/>
  <c r="H3124" i="9"/>
  <c r="H3125" i="9"/>
  <c r="H3126" i="9"/>
  <c r="H3127" i="9"/>
  <c r="H3128" i="9"/>
  <c r="H3129" i="9"/>
  <c r="H3130" i="9"/>
  <c r="H3131" i="9"/>
  <c r="H3132" i="9"/>
  <c r="H3133" i="9"/>
  <c r="H3134" i="9"/>
  <c r="H3135" i="9"/>
  <c r="H3136" i="9"/>
  <c r="H3137" i="9"/>
  <c r="H3138" i="9"/>
  <c r="H3139" i="9"/>
  <c r="H3140" i="9"/>
  <c r="H3141" i="9"/>
  <c r="H3142" i="9"/>
  <c r="H3143" i="9"/>
  <c r="H3144" i="9"/>
  <c r="H3145" i="9"/>
  <c r="H3146" i="9"/>
  <c r="H3147" i="9"/>
  <c r="H3148" i="9"/>
  <c r="H3149" i="9"/>
  <c r="H3150" i="9"/>
  <c r="H3151" i="9"/>
  <c r="H3152" i="9"/>
  <c r="H3153" i="9"/>
  <c r="H3154" i="9"/>
  <c r="H3155" i="9"/>
  <c r="H3156" i="9"/>
  <c r="H3157" i="9"/>
  <c r="H3158" i="9"/>
  <c r="H3159" i="9"/>
  <c r="H3160" i="9"/>
  <c r="H3161" i="9"/>
  <c r="H3162" i="9"/>
  <c r="H3163" i="9"/>
  <c r="H3164" i="9"/>
  <c r="H3165" i="9"/>
  <c r="H3166" i="9"/>
  <c r="H3167" i="9"/>
  <c r="H3168" i="9"/>
  <c r="H3169" i="9"/>
  <c r="H3170" i="9"/>
  <c r="H3171" i="9"/>
  <c r="H3172" i="9"/>
  <c r="H3173" i="9"/>
  <c r="H3174" i="9"/>
  <c r="H3175" i="9"/>
  <c r="H3176" i="9"/>
  <c r="H3177" i="9"/>
  <c r="H3178" i="9"/>
  <c r="H3179" i="9"/>
  <c r="H3180" i="9"/>
  <c r="H3181" i="9"/>
  <c r="H3182" i="9"/>
  <c r="H3183" i="9"/>
  <c r="H3184" i="9"/>
  <c r="H3185" i="9"/>
  <c r="H3186" i="9"/>
  <c r="H3187" i="9"/>
  <c r="H3188" i="9"/>
  <c r="H3189" i="9"/>
  <c r="H3190" i="9"/>
  <c r="H3191" i="9"/>
  <c r="H3192" i="9"/>
  <c r="H3193" i="9"/>
  <c r="H3194" i="9"/>
  <c r="H3195" i="9"/>
  <c r="H3196" i="9"/>
  <c r="H3197" i="9"/>
  <c r="H3198" i="9"/>
  <c r="H3199" i="9"/>
  <c r="H3200" i="9"/>
  <c r="H3201" i="9"/>
  <c r="H3202" i="9"/>
  <c r="H3203" i="9"/>
  <c r="H3204" i="9"/>
  <c r="H3205" i="9"/>
  <c r="H3206" i="9"/>
  <c r="H3207" i="9"/>
  <c r="H3208" i="9"/>
  <c r="H3209" i="9"/>
  <c r="H3210" i="9"/>
  <c r="H3211" i="9"/>
  <c r="H3212" i="9"/>
  <c r="H3213" i="9"/>
  <c r="H3214" i="9"/>
  <c r="H3215" i="9"/>
  <c r="H3216" i="9"/>
  <c r="H3217" i="9"/>
  <c r="H3218" i="9"/>
  <c r="H3219" i="9"/>
  <c r="H3220" i="9"/>
  <c r="H3221" i="9"/>
  <c r="H3222" i="9"/>
  <c r="H3223" i="9"/>
  <c r="H3224" i="9"/>
  <c r="H3225" i="9"/>
  <c r="H3226" i="9"/>
  <c r="H3227" i="9"/>
  <c r="H3228" i="9"/>
  <c r="H3229" i="9"/>
  <c r="H3230" i="9"/>
  <c r="H3231" i="9"/>
  <c r="H3232" i="9"/>
  <c r="H3233" i="9"/>
  <c r="H3234" i="9"/>
  <c r="H3235" i="9"/>
  <c r="H3236" i="9"/>
  <c r="H3237" i="9"/>
  <c r="H3238" i="9"/>
  <c r="H3239" i="9"/>
  <c r="H3240" i="9"/>
  <c r="H3241" i="9"/>
  <c r="H3242" i="9"/>
  <c r="H3243" i="9"/>
  <c r="H3244" i="9"/>
  <c r="H3245" i="9"/>
  <c r="H3246" i="9"/>
  <c r="H3247" i="9"/>
  <c r="H3248" i="9"/>
  <c r="H3249" i="9"/>
  <c r="H3250" i="9"/>
  <c r="H3251" i="9"/>
  <c r="H3252" i="9"/>
  <c r="H3253" i="9"/>
  <c r="H3254" i="9"/>
  <c r="H3255" i="9"/>
  <c r="H3256" i="9"/>
  <c r="H3257" i="9"/>
  <c r="H3258" i="9"/>
  <c r="H3259" i="9"/>
  <c r="H3260" i="9"/>
  <c r="H3261" i="9"/>
  <c r="H3262" i="9"/>
  <c r="H3263" i="9"/>
  <c r="H3264" i="9"/>
  <c r="H3265" i="9"/>
  <c r="H3266" i="9"/>
  <c r="H3267" i="9"/>
  <c r="H3268" i="9"/>
  <c r="H3269" i="9"/>
  <c r="H3270" i="9"/>
  <c r="H3271" i="9"/>
  <c r="H3272" i="9"/>
  <c r="H3273" i="9"/>
  <c r="H3274" i="9"/>
  <c r="H3275" i="9"/>
  <c r="H3276" i="9"/>
  <c r="H3277" i="9"/>
  <c r="H3278" i="9"/>
  <c r="H3279" i="9"/>
  <c r="H3280" i="9"/>
  <c r="H3281" i="9"/>
  <c r="H3282" i="9"/>
  <c r="H3283" i="9"/>
  <c r="H3284" i="9"/>
  <c r="H3285" i="9"/>
  <c r="H3286" i="9"/>
  <c r="H3287" i="9"/>
  <c r="H3288" i="9"/>
  <c r="H3289" i="9"/>
  <c r="H3290" i="9"/>
  <c r="H3291" i="9"/>
  <c r="H3292" i="9"/>
  <c r="H3293" i="9"/>
  <c r="H3294" i="9"/>
  <c r="H3295" i="9"/>
  <c r="H3296" i="9"/>
  <c r="H3297" i="9"/>
  <c r="H3298" i="9"/>
  <c r="H3299" i="9"/>
  <c r="H3300" i="9"/>
  <c r="H3301" i="9"/>
  <c r="H3302" i="9"/>
  <c r="H3303" i="9"/>
  <c r="H3304" i="9"/>
  <c r="H3305" i="9"/>
  <c r="H3306" i="9"/>
  <c r="H3307" i="9"/>
  <c r="H3308" i="9"/>
  <c r="H3309" i="9"/>
  <c r="H3310" i="9"/>
  <c r="H3311" i="9"/>
  <c r="H3312" i="9"/>
  <c r="H3313" i="9"/>
  <c r="H3314" i="9"/>
  <c r="H3315" i="9"/>
  <c r="H3316" i="9"/>
  <c r="H3317" i="9"/>
  <c r="H3318" i="9"/>
  <c r="H3319" i="9"/>
  <c r="H3320" i="9"/>
  <c r="H3321" i="9"/>
  <c r="H3322" i="9"/>
  <c r="H3323" i="9"/>
  <c r="H3324" i="9"/>
  <c r="H3325" i="9"/>
  <c r="H3326" i="9"/>
  <c r="H3327" i="9"/>
  <c r="H3328" i="9"/>
  <c r="H3329" i="9"/>
  <c r="H3330" i="9"/>
  <c r="H3331" i="9"/>
  <c r="H3332" i="9"/>
  <c r="H3333" i="9"/>
  <c r="H3334" i="9"/>
  <c r="H3335" i="9"/>
  <c r="H3336" i="9"/>
  <c r="H3337" i="9"/>
  <c r="H3338" i="9"/>
  <c r="H3339" i="9"/>
  <c r="H3340" i="9"/>
  <c r="H3341" i="9"/>
  <c r="H3342" i="9"/>
  <c r="H3343" i="9"/>
  <c r="H3344" i="9"/>
  <c r="H3345" i="9"/>
  <c r="H3346" i="9"/>
  <c r="H3347" i="9"/>
  <c r="H3348" i="9"/>
  <c r="H3349" i="9"/>
  <c r="H3350" i="9"/>
  <c r="H3351" i="9"/>
  <c r="H3352" i="9"/>
  <c r="H3353" i="9"/>
  <c r="H3354" i="9"/>
  <c r="H3355" i="9"/>
  <c r="H3356" i="9"/>
  <c r="H3357" i="9"/>
  <c r="H3358" i="9"/>
  <c r="H3359" i="9"/>
  <c r="H3360" i="9"/>
  <c r="H3361" i="9"/>
  <c r="H3362" i="9"/>
  <c r="H3363" i="9"/>
  <c r="H3364" i="9"/>
  <c r="H3365" i="9"/>
  <c r="H3366" i="9"/>
  <c r="H3367" i="9"/>
  <c r="H3368" i="9"/>
  <c r="H3369" i="9"/>
  <c r="H3370" i="9"/>
  <c r="H3371" i="9"/>
  <c r="H3372" i="9"/>
  <c r="H3373" i="9"/>
  <c r="H3374" i="9"/>
  <c r="H3375" i="9"/>
  <c r="H3376" i="9"/>
  <c r="H3377" i="9"/>
  <c r="H3378" i="9"/>
  <c r="H3379" i="9"/>
  <c r="H3380" i="9"/>
  <c r="H3381" i="9"/>
  <c r="H3382" i="9"/>
  <c r="H3383" i="9"/>
  <c r="H3384" i="9"/>
  <c r="H3385" i="9"/>
  <c r="H3386" i="9"/>
  <c r="H3387" i="9"/>
  <c r="H3388" i="9"/>
  <c r="H3389" i="9"/>
  <c r="H3390" i="9"/>
  <c r="H3391" i="9"/>
  <c r="H3392" i="9"/>
  <c r="H3393" i="9"/>
  <c r="H3394" i="9"/>
  <c r="H3395" i="9"/>
  <c r="H3396" i="9"/>
  <c r="H3397" i="9"/>
  <c r="H3398" i="9"/>
  <c r="H3399" i="9"/>
  <c r="H3400" i="9"/>
  <c r="H3401" i="9"/>
  <c r="H3402" i="9"/>
  <c r="H3403" i="9"/>
  <c r="H3404" i="9"/>
  <c r="H3405" i="9"/>
  <c r="H3406" i="9"/>
  <c r="H3407" i="9"/>
  <c r="H3408" i="9"/>
  <c r="H3409" i="9"/>
  <c r="H3410" i="9"/>
  <c r="H3411" i="9"/>
  <c r="H3412" i="9"/>
  <c r="H3413" i="9"/>
  <c r="H3414" i="9"/>
  <c r="H3415" i="9"/>
  <c r="H3416" i="9"/>
  <c r="H3417" i="9"/>
  <c r="H3418" i="9"/>
  <c r="H3419" i="9"/>
  <c r="H3420" i="9"/>
  <c r="H3421" i="9"/>
  <c r="H3422" i="9"/>
  <c r="H3423" i="9"/>
  <c r="H3424" i="9"/>
  <c r="H3425" i="9"/>
  <c r="H3426" i="9"/>
  <c r="H3427" i="9"/>
  <c r="H3428" i="9"/>
  <c r="H3429" i="9"/>
  <c r="H3430" i="9"/>
  <c r="H3431" i="9"/>
  <c r="H3432" i="9"/>
  <c r="H3433" i="9"/>
  <c r="H3434" i="9"/>
  <c r="H3435" i="9"/>
  <c r="H3436" i="9"/>
  <c r="H3437" i="9"/>
  <c r="H3438" i="9"/>
  <c r="H3439" i="9"/>
  <c r="H3440" i="9"/>
  <c r="H3441" i="9"/>
  <c r="H3442" i="9"/>
  <c r="H3443" i="9"/>
  <c r="H3444" i="9"/>
  <c r="H3445" i="9"/>
  <c r="H3446" i="9"/>
  <c r="H3447" i="9"/>
  <c r="H3448" i="9"/>
  <c r="H3449" i="9"/>
  <c r="H3450" i="9"/>
  <c r="H3451" i="9"/>
  <c r="H3452" i="9"/>
  <c r="H3453" i="9"/>
  <c r="H3454" i="9"/>
  <c r="H3455" i="9"/>
  <c r="H3456" i="9"/>
  <c r="H3457" i="9"/>
  <c r="H3458" i="9"/>
  <c r="H3459" i="9"/>
  <c r="H3460" i="9"/>
  <c r="H3461" i="9"/>
  <c r="H3462" i="9"/>
  <c r="H3463" i="9"/>
  <c r="H3464" i="9"/>
  <c r="H3465" i="9"/>
  <c r="H3466" i="9"/>
  <c r="H3467" i="9"/>
  <c r="H3468" i="9"/>
  <c r="H3469" i="9"/>
  <c r="H3470" i="9"/>
  <c r="H3471" i="9"/>
  <c r="H3472" i="9"/>
  <c r="H3473" i="9"/>
  <c r="H3474" i="9"/>
  <c r="H3475" i="9"/>
  <c r="H3476" i="9"/>
  <c r="H3477" i="9"/>
  <c r="H3478" i="9"/>
  <c r="H3479" i="9"/>
  <c r="H3480" i="9"/>
  <c r="H3481" i="9"/>
  <c r="H3482" i="9"/>
  <c r="H3483" i="9"/>
  <c r="H3484" i="9"/>
  <c r="H3485" i="9"/>
  <c r="H3486" i="9"/>
  <c r="H3487" i="9"/>
  <c r="H3488" i="9"/>
  <c r="H3489" i="9"/>
  <c r="H3490" i="9"/>
  <c r="H3491" i="9"/>
  <c r="H3492" i="9"/>
  <c r="H3493" i="9"/>
  <c r="H3494" i="9"/>
  <c r="H3495" i="9"/>
  <c r="H3496" i="9"/>
  <c r="H3497" i="9"/>
  <c r="H3498" i="9"/>
  <c r="H3499" i="9"/>
  <c r="H3500" i="9"/>
  <c r="H3501" i="9"/>
  <c r="H3502" i="9"/>
  <c r="H3503" i="9"/>
  <c r="H3504" i="9"/>
  <c r="H3505" i="9"/>
  <c r="H3506" i="9"/>
  <c r="H3507" i="9"/>
  <c r="H3508" i="9"/>
  <c r="H3509" i="9"/>
  <c r="H3510" i="9"/>
  <c r="H3511" i="9"/>
  <c r="H3512" i="9"/>
  <c r="H3513" i="9"/>
  <c r="H3514" i="9"/>
  <c r="H3515" i="9"/>
  <c r="H3516" i="9"/>
  <c r="H3517" i="9"/>
  <c r="H3518" i="9"/>
  <c r="H3519" i="9"/>
  <c r="H3520" i="9"/>
  <c r="H3521" i="9"/>
  <c r="H3522" i="9"/>
  <c r="H3523" i="9"/>
  <c r="H3524" i="9"/>
  <c r="H3525" i="9"/>
  <c r="H3526" i="9"/>
  <c r="H3527" i="9"/>
  <c r="H3528" i="9"/>
  <c r="H3529" i="9"/>
  <c r="H3530" i="9"/>
  <c r="H3531" i="9"/>
  <c r="H3532" i="9"/>
  <c r="H3533" i="9"/>
  <c r="H3534" i="9"/>
  <c r="H3535" i="9"/>
  <c r="H3536" i="9"/>
  <c r="H3537" i="9"/>
  <c r="H3538" i="9"/>
  <c r="H3539" i="9"/>
  <c r="H3540" i="9"/>
  <c r="H3541" i="9"/>
  <c r="H3542" i="9"/>
  <c r="H3543" i="9"/>
  <c r="H3544" i="9"/>
  <c r="H3545" i="9"/>
  <c r="H3546" i="9"/>
  <c r="H3547" i="9"/>
  <c r="H3548" i="9"/>
  <c r="H3549" i="9"/>
  <c r="H3550" i="9"/>
  <c r="H3551" i="9"/>
  <c r="H3552" i="9"/>
  <c r="H3553" i="9"/>
  <c r="H3554" i="9"/>
  <c r="H3555" i="9"/>
  <c r="H3556" i="9"/>
  <c r="H3557" i="9"/>
  <c r="H3558" i="9"/>
  <c r="H3559" i="9"/>
  <c r="H3560" i="9"/>
  <c r="H3561" i="9"/>
  <c r="H3562" i="9"/>
  <c r="H3563" i="9"/>
  <c r="H3564" i="9"/>
  <c r="H3565" i="9"/>
  <c r="H3566" i="9"/>
  <c r="H3567" i="9"/>
  <c r="H3568" i="9"/>
  <c r="H3569" i="9"/>
  <c r="H3570" i="9"/>
  <c r="H3571" i="9"/>
  <c r="H3572" i="9"/>
  <c r="H3573" i="9"/>
  <c r="H3574" i="9"/>
  <c r="H3575" i="9"/>
  <c r="H3576" i="9"/>
  <c r="H3577" i="9"/>
  <c r="H3578" i="9"/>
  <c r="H3579" i="9"/>
  <c r="H3580" i="9"/>
  <c r="H3581" i="9"/>
  <c r="H3582" i="9"/>
  <c r="H3583" i="9"/>
  <c r="H3584" i="9"/>
  <c r="H3585" i="9"/>
  <c r="H3586" i="9"/>
  <c r="H3587" i="9"/>
  <c r="H3588" i="9"/>
  <c r="H3589" i="9"/>
  <c r="H3590" i="9"/>
  <c r="H3591" i="9"/>
  <c r="H3592" i="9"/>
  <c r="H3593" i="9"/>
  <c r="H3594" i="9"/>
  <c r="H3595" i="9"/>
  <c r="H3596" i="9"/>
  <c r="H3597" i="9"/>
  <c r="H3598" i="9"/>
  <c r="H3599" i="9"/>
  <c r="H3600" i="9"/>
  <c r="H3601" i="9"/>
  <c r="H3602" i="9"/>
  <c r="H3603" i="9"/>
  <c r="H3604" i="9"/>
  <c r="H3605" i="9"/>
  <c r="H3606" i="9"/>
  <c r="H3607" i="9"/>
  <c r="H3608" i="9"/>
  <c r="H3609" i="9"/>
  <c r="H3610" i="9"/>
  <c r="H3611" i="9"/>
  <c r="H3612" i="9"/>
  <c r="H3613" i="9"/>
  <c r="H3614" i="9"/>
  <c r="H3615" i="9"/>
  <c r="H3616" i="9"/>
  <c r="H3617" i="9"/>
  <c r="H3618" i="9"/>
  <c r="H3619" i="9"/>
  <c r="H3620" i="9"/>
  <c r="H3621" i="9"/>
  <c r="H3622" i="9"/>
  <c r="H3623" i="9"/>
  <c r="H3624" i="9"/>
  <c r="H3625" i="9"/>
  <c r="H3626" i="9"/>
  <c r="H3627" i="9"/>
  <c r="H3628" i="9"/>
  <c r="H3629" i="9"/>
  <c r="H3630" i="9"/>
  <c r="H3631" i="9"/>
  <c r="H3632" i="9"/>
  <c r="H3633" i="9"/>
  <c r="H3634" i="9"/>
  <c r="H3635" i="9"/>
  <c r="H3636" i="9"/>
  <c r="H3637" i="9"/>
  <c r="H3638" i="9"/>
  <c r="H3639" i="9"/>
  <c r="H3640" i="9"/>
  <c r="H3641" i="9"/>
  <c r="H3642" i="9"/>
  <c r="H3643" i="9"/>
  <c r="H3644" i="9"/>
  <c r="H3645" i="9"/>
  <c r="H3646" i="9"/>
  <c r="H3647" i="9"/>
  <c r="H3648" i="9"/>
  <c r="H3649" i="9"/>
  <c r="H3650" i="9"/>
  <c r="H3651" i="9"/>
  <c r="H3652" i="9"/>
  <c r="H3653" i="9"/>
  <c r="H3654" i="9"/>
  <c r="H3655" i="9"/>
  <c r="H3656" i="9"/>
  <c r="H3657" i="9"/>
  <c r="H3658" i="9"/>
  <c r="H3659" i="9"/>
  <c r="H3660" i="9"/>
  <c r="H3661" i="9"/>
  <c r="H3662" i="9"/>
  <c r="H3663" i="9"/>
  <c r="H3664" i="9"/>
  <c r="H3665" i="9"/>
  <c r="H3666" i="9"/>
  <c r="H3667" i="9"/>
  <c r="H3668" i="9"/>
  <c r="H3669" i="9"/>
  <c r="H3670" i="9"/>
  <c r="H3671" i="9"/>
  <c r="H3672" i="9"/>
  <c r="H3673" i="9"/>
  <c r="H3674" i="9"/>
  <c r="H3675" i="9"/>
  <c r="H3676" i="9"/>
  <c r="H3677" i="9"/>
  <c r="H3678" i="9"/>
  <c r="H3679" i="9"/>
  <c r="H3680" i="9"/>
  <c r="H3681" i="9"/>
  <c r="H3682" i="9"/>
  <c r="H3683" i="9"/>
  <c r="H3684" i="9"/>
  <c r="H3685" i="9"/>
  <c r="H3686" i="9"/>
  <c r="H3687" i="9"/>
  <c r="H3688" i="9"/>
  <c r="H3689" i="9"/>
  <c r="H3690" i="9"/>
  <c r="H3691" i="9"/>
  <c r="H3692" i="9"/>
  <c r="H3693" i="9"/>
  <c r="H3694" i="9"/>
  <c r="H3695" i="9"/>
  <c r="H3696" i="9"/>
  <c r="H3697" i="9"/>
  <c r="H3698" i="9"/>
  <c r="H3699" i="9"/>
  <c r="H3700" i="9"/>
  <c r="H3701" i="9"/>
  <c r="H3702" i="9"/>
  <c r="H3703" i="9"/>
  <c r="H3704" i="9"/>
  <c r="H3705" i="9"/>
  <c r="H3706" i="9"/>
  <c r="H3707" i="9"/>
  <c r="H3708" i="9"/>
  <c r="H3709" i="9"/>
  <c r="H3710" i="9"/>
  <c r="H3711" i="9"/>
  <c r="H3712" i="9"/>
  <c r="H3713" i="9"/>
  <c r="H3714" i="9"/>
  <c r="H3715" i="9"/>
  <c r="H3716" i="9"/>
  <c r="H3717" i="9"/>
  <c r="H3718" i="9"/>
  <c r="H3719" i="9"/>
  <c r="H3720" i="9"/>
  <c r="H3721" i="9"/>
  <c r="H3722" i="9"/>
  <c r="H3723" i="9"/>
  <c r="H3724" i="9"/>
  <c r="H3725" i="9"/>
  <c r="H3726" i="9"/>
  <c r="H3727" i="9"/>
  <c r="H3728" i="9"/>
  <c r="H3729" i="9"/>
  <c r="H3730" i="9"/>
  <c r="H3731" i="9"/>
  <c r="H3732" i="9"/>
  <c r="H3733" i="9"/>
  <c r="H3734" i="9"/>
  <c r="H3735" i="9"/>
  <c r="H3736" i="9"/>
  <c r="H3737" i="9"/>
  <c r="H3738" i="9"/>
  <c r="H3739" i="9"/>
  <c r="H3740" i="9"/>
  <c r="H3741" i="9"/>
  <c r="H3742" i="9"/>
  <c r="H3743" i="9"/>
  <c r="H3744" i="9"/>
  <c r="H3745" i="9"/>
  <c r="H3746" i="9"/>
  <c r="H3747" i="9"/>
  <c r="H3748" i="9"/>
  <c r="H3749" i="9"/>
  <c r="H3750" i="9"/>
  <c r="H3751" i="9"/>
  <c r="H3752" i="9"/>
  <c r="H3753" i="9"/>
  <c r="H3754" i="9"/>
  <c r="H3755" i="9"/>
  <c r="H3756" i="9"/>
  <c r="H3757" i="9"/>
  <c r="H3758" i="9"/>
  <c r="H3759" i="9"/>
  <c r="H3760" i="9"/>
  <c r="H3761" i="9"/>
  <c r="H3762" i="9"/>
  <c r="H3763" i="9"/>
  <c r="H3764" i="9"/>
  <c r="H3765" i="9"/>
  <c r="H3766" i="9"/>
  <c r="H3767" i="9"/>
  <c r="H3768" i="9"/>
  <c r="H3769" i="9"/>
  <c r="H3770" i="9"/>
  <c r="H3771" i="9"/>
  <c r="H3772" i="9"/>
  <c r="H3773" i="9"/>
  <c r="H3774" i="9"/>
  <c r="H3775" i="9"/>
  <c r="H3776" i="9"/>
  <c r="H3777" i="9"/>
  <c r="H3778" i="9"/>
  <c r="H3779" i="9"/>
  <c r="H3780" i="9"/>
  <c r="H3781" i="9"/>
  <c r="H3782" i="9"/>
  <c r="H3783" i="9"/>
  <c r="H3784" i="9"/>
  <c r="H3785" i="9"/>
  <c r="H3786" i="9"/>
  <c r="H3787" i="9"/>
  <c r="H3788" i="9"/>
  <c r="H3789" i="9"/>
  <c r="H3790" i="9"/>
  <c r="H3791" i="9"/>
  <c r="H3792" i="9"/>
  <c r="H3793" i="9"/>
  <c r="H3794" i="9"/>
  <c r="H3795" i="9"/>
  <c r="H3796" i="9"/>
  <c r="H3797" i="9"/>
  <c r="H3798" i="9"/>
  <c r="H3799" i="9"/>
  <c r="H3800" i="9"/>
  <c r="H3801" i="9"/>
  <c r="H3802" i="9"/>
  <c r="H3803" i="9"/>
  <c r="H3804" i="9"/>
  <c r="H3805" i="9"/>
  <c r="H3806" i="9"/>
  <c r="H3807" i="9"/>
  <c r="H3808" i="9"/>
  <c r="H3809" i="9"/>
  <c r="H3810" i="9"/>
  <c r="H3811" i="9"/>
  <c r="H3812" i="9"/>
  <c r="H3813" i="9"/>
  <c r="H3814" i="9"/>
  <c r="H3815" i="9"/>
  <c r="H3816" i="9"/>
  <c r="H3817" i="9"/>
  <c r="H3818" i="9"/>
  <c r="H3819" i="9"/>
  <c r="H3820" i="9"/>
  <c r="H3821" i="9"/>
  <c r="H3822" i="9"/>
  <c r="H3823" i="9"/>
  <c r="H3824" i="9"/>
  <c r="H3825" i="9"/>
  <c r="H3826" i="9"/>
  <c r="H3827" i="9"/>
  <c r="H3828" i="9"/>
  <c r="H3829" i="9"/>
  <c r="H3830" i="9"/>
  <c r="H3831" i="9"/>
  <c r="H3832" i="9"/>
  <c r="H3833" i="9"/>
  <c r="H3834" i="9"/>
  <c r="H3835" i="9"/>
  <c r="H3836" i="9"/>
  <c r="H3837" i="9"/>
  <c r="H3838" i="9"/>
  <c r="H3839" i="9"/>
  <c r="H3840" i="9"/>
  <c r="H3841" i="9"/>
  <c r="H3842" i="9"/>
  <c r="H3843" i="9"/>
  <c r="H3844" i="9"/>
  <c r="H3845" i="9"/>
  <c r="H3846" i="9"/>
  <c r="H3847" i="9"/>
  <c r="H3848" i="9"/>
  <c r="H3849" i="9"/>
  <c r="H3850" i="9"/>
  <c r="H3851" i="9"/>
  <c r="H3852" i="9"/>
  <c r="H3853" i="9"/>
  <c r="H3854" i="9"/>
  <c r="H3855" i="9"/>
  <c r="H3856" i="9"/>
  <c r="H3857" i="9"/>
  <c r="H3858" i="9"/>
  <c r="H3859" i="9"/>
  <c r="H3860" i="9"/>
  <c r="H3861" i="9"/>
  <c r="H3862" i="9"/>
  <c r="H3863" i="9"/>
  <c r="H3864" i="9"/>
  <c r="H3865" i="9"/>
  <c r="H3866" i="9"/>
  <c r="H3867" i="9"/>
  <c r="H3868" i="9"/>
  <c r="H3869" i="9"/>
  <c r="H3870" i="9"/>
  <c r="H3871" i="9"/>
  <c r="H3872" i="9"/>
  <c r="H3873" i="9"/>
  <c r="H3874" i="9"/>
  <c r="H3875" i="9"/>
  <c r="H3876" i="9"/>
  <c r="H3877" i="9"/>
  <c r="H3878" i="9"/>
  <c r="H3879" i="9"/>
  <c r="H3880" i="9"/>
  <c r="H3881" i="9"/>
  <c r="H3882" i="9"/>
  <c r="H3883" i="9"/>
  <c r="H3884" i="9"/>
  <c r="H3885" i="9"/>
  <c r="H3886" i="9"/>
  <c r="H3887" i="9"/>
  <c r="H3888" i="9"/>
  <c r="H3889" i="9"/>
  <c r="H3890" i="9"/>
  <c r="H3891" i="9"/>
  <c r="H3892" i="9"/>
  <c r="H3893" i="9"/>
  <c r="H3894" i="9"/>
  <c r="H3895" i="9"/>
  <c r="H3896" i="9"/>
  <c r="H3897" i="9"/>
  <c r="H3898" i="9"/>
  <c r="H3899" i="9"/>
  <c r="H3900" i="9"/>
  <c r="H3901" i="9"/>
  <c r="H3902" i="9"/>
  <c r="H3903" i="9"/>
  <c r="H3904" i="9"/>
  <c r="H3905" i="9"/>
  <c r="H3906" i="9"/>
  <c r="H3907" i="9"/>
  <c r="H3908" i="9"/>
  <c r="H3909" i="9"/>
  <c r="H3910" i="9"/>
  <c r="H3911" i="9"/>
  <c r="H3912" i="9"/>
  <c r="H3913" i="9"/>
  <c r="H3914" i="9"/>
  <c r="H3915" i="9"/>
  <c r="H3916" i="9"/>
  <c r="H3917" i="9"/>
  <c r="H3918" i="9"/>
  <c r="H3919" i="9"/>
  <c r="H3920" i="9"/>
  <c r="H3921" i="9"/>
  <c r="H3922" i="9"/>
  <c r="H3923" i="9"/>
  <c r="H3924" i="9"/>
  <c r="H3925" i="9"/>
  <c r="H3926" i="9"/>
  <c r="H3927" i="9"/>
  <c r="H3928" i="9"/>
  <c r="H3929" i="9"/>
  <c r="H3930" i="9"/>
  <c r="H3931" i="9"/>
  <c r="H3932" i="9"/>
  <c r="H3933" i="9"/>
  <c r="H3934" i="9"/>
  <c r="H3935" i="9"/>
  <c r="H3936" i="9"/>
  <c r="H3937" i="9"/>
  <c r="H3938" i="9"/>
  <c r="H3939" i="9"/>
  <c r="H3940" i="9"/>
  <c r="H3941" i="9"/>
  <c r="H3942" i="9"/>
  <c r="H3943" i="9"/>
  <c r="H3944" i="9"/>
  <c r="H3945" i="9"/>
  <c r="H3946" i="9"/>
  <c r="H3947" i="9"/>
  <c r="H3948" i="9"/>
  <c r="H3949" i="9"/>
  <c r="H3950" i="9"/>
  <c r="H3951" i="9"/>
  <c r="H3952" i="9"/>
  <c r="H3953" i="9"/>
  <c r="H3954" i="9"/>
  <c r="H3955" i="9"/>
  <c r="H3956" i="9"/>
  <c r="H3957" i="9"/>
  <c r="H3958" i="9"/>
  <c r="H3959" i="9"/>
  <c r="H3960" i="9"/>
  <c r="H3961" i="9"/>
  <c r="H3962" i="9"/>
  <c r="H3963" i="9"/>
  <c r="H3964" i="9"/>
  <c r="H3965" i="9"/>
  <c r="H3966" i="9"/>
  <c r="H3967" i="9"/>
  <c r="H3968" i="9"/>
  <c r="H3969" i="9"/>
  <c r="H3970" i="9"/>
  <c r="H3971" i="9"/>
  <c r="H3972" i="9"/>
  <c r="H3973" i="9"/>
  <c r="H3974" i="9"/>
  <c r="H3975" i="9"/>
  <c r="H3976" i="9"/>
  <c r="H3977" i="9"/>
  <c r="H3978" i="9"/>
  <c r="H3979" i="9"/>
  <c r="H3980" i="9"/>
  <c r="H3981" i="9"/>
  <c r="H3982" i="9"/>
  <c r="H3983" i="9"/>
  <c r="H3984" i="9"/>
  <c r="H3985" i="9"/>
  <c r="H3986" i="9"/>
  <c r="H3987" i="9"/>
  <c r="H3988" i="9"/>
  <c r="H3989" i="9"/>
  <c r="H3990" i="9"/>
  <c r="H3991" i="9"/>
  <c r="H3992" i="9"/>
  <c r="H3993" i="9"/>
  <c r="H3994" i="9"/>
  <c r="H3995" i="9"/>
  <c r="H3996" i="9"/>
  <c r="H3997" i="9"/>
  <c r="H3998" i="9"/>
  <c r="H3999" i="9"/>
  <c r="H4000" i="9"/>
  <c r="H4001" i="9"/>
  <c r="H4002" i="9"/>
  <c r="H4003" i="9"/>
  <c r="H4004" i="9"/>
  <c r="H4005" i="9"/>
  <c r="H4006" i="9"/>
  <c r="H4007" i="9"/>
  <c r="H4008" i="9"/>
  <c r="H4009" i="9"/>
  <c r="H4010" i="9"/>
  <c r="H4011" i="9"/>
  <c r="H4012" i="9"/>
  <c r="H4013" i="9"/>
  <c r="H4014" i="9"/>
  <c r="H4015" i="9"/>
  <c r="H4016" i="9"/>
  <c r="H4017" i="9"/>
  <c r="H4018" i="9"/>
  <c r="H4019" i="9"/>
  <c r="H4020" i="9"/>
  <c r="H4021" i="9"/>
  <c r="H4022" i="9"/>
  <c r="H4023" i="9"/>
  <c r="H4024" i="9"/>
  <c r="H4025" i="9"/>
  <c r="H4026" i="9"/>
  <c r="H4027" i="9"/>
  <c r="H4028" i="9"/>
  <c r="H4029" i="9"/>
  <c r="H4030" i="9"/>
  <c r="H4031" i="9"/>
  <c r="H4032" i="9"/>
  <c r="H4033" i="9"/>
  <c r="H4034" i="9"/>
  <c r="H4035" i="9"/>
  <c r="H4036" i="9"/>
  <c r="H4037" i="9"/>
  <c r="H4038" i="9"/>
  <c r="H4039" i="9"/>
  <c r="H4040" i="9"/>
  <c r="H4041" i="9"/>
  <c r="H4042" i="9"/>
  <c r="H4043" i="9"/>
  <c r="H4044" i="9"/>
  <c r="H4045" i="9"/>
  <c r="H4046" i="9"/>
  <c r="H4047" i="9"/>
  <c r="H4048" i="9"/>
  <c r="H4049" i="9"/>
  <c r="H4050" i="9"/>
  <c r="H4051" i="9"/>
  <c r="H4052" i="9"/>
  <c r="H4053" i="9"/>
  <c r="H4054" i="9"/>
  <c r="H4055" i="9"/>
  <c r="H4056" i="9"/>
  <c r="H4057" i="9"/>
  <c r="H4058" i="9"/>
  <c r="H4059" i="9"/>
  <c r="H4060" i="9"/>
  <c r="H4061" i="9"/>
  <c r="H4062" i="9"/>
  <c r="H4063" i="9"/>
  <c r="H4064" i="9"/>
  <c r="H4065" i="9"/>
  <c r="H4066" i="9"/>
  <c r="H4067" i="9"/>
  <c r="H4068" i="9"/>
  <c r="H4069" i="9"/>
  <c r="H4070" i="9"/>
  <c r="H4071" i="9"/>
  <c r="H4072" i="9"/>
  <c r="H4073" i="9"/>
  <c r="H4074" i="9"/>
  <c r="H4075" i="9"/>
  <c r="H4076" i="9"/>
  <c r="H4077" i="9"/>
  <c r="H4078" i="9"/>
  <c r="H4079" i="9"/>
  <c r="H4080" i="9"/>
  <c r="H4081" i="9"/>
  <c r="H4082" i="9"/>
  <c r="H4083" i="9"/>
  <c r="H4084" i="9"/>
  <c r="H4085" i="9"/>
  <c r="H4086" i="9"/>
  <c r="H4087" i="9"/>
  <c r="H4088" i="9"/>
  <c r="H4089" i="9"/>
  <c r="H4090" i="9"/>
  <c r="H4091" i="9"/>
  <c r="H4092" i="9"/>
  <c r="H4093" i="9"/>
  <c r="H4094" i="9"/>
  <c r="H4095" i="9"/>
  <c r="H4096" i="9"/>
  <c r="H4097" i="9"/>
  <c r="H4098" i="9"/>
  <c r="H4099" i="9"/>
  <c r="H4100" i="9"/>
  <c r="H4101" i="9"/>
  <c r="H4102" i="9"/>
  <c r="H4103" i="9"/>
  <c r="H4104" i="9"/>
  <c r="H4105" i="9"/>
  <c r="H4106" i="9"/>
  <c r="H4107" i="9"/>
  <c r="H4108" i="9"/>
  <c r="H4109" i="9"/>
  <c r="H4110" i="9"/>
  <c r="H4111" i="9"/>
  <c r="H4112" i="9"/>
  <c r="H4113" i="9"/>
  <c r="H4114" i="9"/>
  <c r="H4115" i="9"/>
  <c r="H4116" i="9"/>
  <c r="H4117" i="9"/>
  <c r="H4118" i="9"/>
  <c r="H4119" i="9"/>
  <c r="H4120" i="9"/>
  <c r="H4121" i="9"/>
  <c r="H4122" i="9"/>
  <c r="H4123" i="9"/>
  <c r="H4124" i="9"/>
  <c r="H4125" i="9"/>
  <c r="H4126" i="9"/>
  <c r="H4127" i="9"/>
  <c r="H4128" i="9"/>
  <c r="H4129" i="9"/>
  <c r="H4130" i="9"/>
  <c r="H4131" i="9"/>
  <c r="H4132" i="9"/>
  <c r="H4133" i="9"/>
  <c r="H4134" i="9"/>
  <c r="H4135" i="9"/>
  <c r="H4136" i="9"/>
  <c r="H4137" i="9"/>
  <c r="H4138" i="9"/>
  <c r="H4139" i="9"/>
  <c r="H4140" i="9"/>
  <c r="H4141" i="9"/>
  <c r="H4142" i="9"/>
  <c r="H4143" i="9"/>
  <c r="H4144" i="9"/>
  <c r="H4145" i="9"/>
  <c r="H4146" i="9"/>
  <c r="H4147" i="9"/>
  <c r="H4148" i="9"/>
  <c r="H4149" i="9"/>
  <c r="H4150" i="9"/>
  <c r="H4151" i="9"/>
  <c r="H4152" i="9"/>
  <c r="H4153" i="9"/>
  <c r="H4154" i="9"/>
  <c r="H4155" i="9"/>
  <c r="H4156" i="9"/>
  <c r="H4157" i="9"/>
  <c r="H4158" i="9"/>
  <c r="H4159" i="9"/>
  <c r="H4160" i="9"/>
  <c r="H4161" i="9"/>
  <c r="H4162" i="9"/>
  <c r="H4163" i="9"/>
  <c r="H4164" i="9"/>
  <c r="H4165" i="9"/>
  <c r="H4166" i="9"/>
  <c r="H4167" i="9"/>
  <c r="H4168" i="9"/>
  <c r="H4169" i="9"/>
  <c r="H4170" i="9"/>
  <c r="H4171" i="9"/>
  <c r="H4172" i="9"/>
  <c r="H4173" i="9"/>
  <c r="H4174" i="9"/>
  <c r="H4175" i="9"/>
  <c r="H4176" i="9"/>
  <c r="H4177" i="9"/>
  <c r="H4178" i="9"/>
  <c r="H4179" i="9"/>
  <c r="H4180" i="9"/>
  <c r="H4181" i="9"/>
  <c r="H4182" i="9"/>
  <c r="H4183" i="9"/>
  <c r="H4184" i="9"/>
  <c r="H4185" i="9"/>
  <c r="H4186" i="9"/>
  <c r="H4187" i="9"/>
  <c r="H4188" i="9"/>
  <c r="H4189" i="9"/>
  <c r="H4190" i="9"/>
  <c r="H4191" i="9"/>
  <c r="H4192" i="9"/>
  <c r="H4193" i="9"/>
  <c r="H4194" i="9"/>
  <c r="H4195" i="9"/>
  <c r="H4196" i="9"/>
  <c r="H4197" i="9"/>
  <c r="H4198" i="9"/>
  <c r="H4199" i="9"/>
  <c r="H4200" i="9"/>
  <c r="H4201" i="9"/>
  <c r="H4202" i="9"/>
  <c r="H4203" i="9"/>
  <c r="H4204" i="9"/>
  <c r="H4205" i="9"/>
  <c r="H4206" i="9"/>
  <c r="H4207" i="9"/>
  <c r="H4208" i="9"/>
  <c r="H4209" i="9"/>
  <c r="H4210" i="9"/>
  <c r="H4211" i="9"/>
  <c r="H4212" i="9"/>
  <c r="H4213" i="9"/>
  <c r="H4214" i="9"/>
  <c r="H4215" i="9"/>
  <c r="H4216" i="9"/>
  <c r="H4217" i="9"/>
  <c r="H4218" i="9"/>
  <c r="H4219" i="9"/>
  <c r="H4220" i="9"/>
  <c r="H4221" i="9"/>
  <c r="H4222" i="9"/>
  <c r="H4223" i="9"/>
  <c r="H4224" i="9"/>
  <c r="H4225" i="9"/>
  <c r="H4226" i="9"/>
  <c r="H4227" i="9"/>
  <c r="H4228" i="9"/>
  <c r="H4229" i="9"/>
  <c r="H4230" i="9"/>
  <c r="H4231" i="9"/>
  <c r="H4232" i="9"/>
  <c r="H4233" i="9"/>
  <c r="H4234" i="9"/>
  <c r="H4235" i="9"/>
  <c r="H4236" i="9"/>
  <c r="H4237" i="9"/>
  <c r="H4238" i="9"/>
  <c r="H4239" i="9"/>
  <c r="H4240" i="9"/>
  <c r="H4241" i="9"/>
  <c r="H4242" i="9"/>
  <c r="H4243" i="9"/>
  <c r="H4244" i="9"/>
  <c r="H4245" i="9"/>
  <c r="H4246" i="9"/>
  <c r="H4247" i="9"/>
  <c r="H4248" i="9"/>
  <c r="H4249" i="9"/>
  <c r="H4250" i="9"/>
  <c r="H4251" i="9"/>
  <c r="H4252" i="9"/>
  <c r="H4253" i="9"/>
  <c r="H4254" i="9"/>
  <c r="H4255" i="9"/>
  <c r="H4256" i="9"/>
  <c r="H4257" i="9"/>
  <c r="H4258" i="9"/>
  <c r="H4259" i="9"/>
  <c r="H4260" i="9"/>
  <c r="H4261" i="9"/>
  <c r="H4262" i="9"/>
  <c r="H4263" i="9"/>
  <c r="H4264" i="9"/>
  <c r="H4265" i="9"/>
  <c r="H4266" i="9"/>
  <c r="H4267" i="9"/>
  <c r="H4268" i="9"/>
  <c r="H4269" i="9"/>
  <c r="H4270" i="9"/>
  <c r="H4271" i="9"/>
  <c r="H4272" i="9"/>
  <c r="H4273" i="9"/>
  <c r="H4274" i="9"/>
  <c r="H4275" i="9"/>
  <c r="H4276" i="9"/>
  <c r="H4277" i="9"/>
  <c r="H4278" i="9"/>
  <c r="H4279" i="9"/>
  <c r="H4280" i="9"/>
  <c r="H4281" i="9"/>
  <c r="H4282" i="9"/>
  <c r="H4283" i="9"/>
  <c r="H4284" i="9"/>
  <c r="H4285" i="9"/>
  <c r="H4286" i="9"/>
  <c r="H4287" i="9"/>
  <c r="H4288" i="9"/>
  <c r="H4289" i="9"/>
  <c r="H4290" i="9"/>
  <c r="H4291" i="9"/>
  <c r="H4292" i="9"/>
  <c r="H4293" i="9"/>
  <c r="H4294" i="9"/>
  <c r="H4295" i="9"/>
  <c r="H4296" i="9"/>
  <c r="H4297" i="9"/>
  <c r="H4298" i="9"/>
  <c r="H4299" i="9"/>
  <c r="H4300" i="9"/>
  <c r="H4301" i="9"/>
  <c r="H4302" i="9"/>
  <c r="H4303" i="9"/>
  <c r="H4304" i="9"/>
  <c r="H4305" i="9"/>
  <c r="H4306" i="9"/>
  <c r="H4307" i="9"/>
  <c r="H4308" i="9"/>
  <c r="H4309" i="9"/>
  <c r="H4310" i="9"/>
  <c r="H4311" i="9"/>
  <c r="H4312" i="9"/>
  <c r="H4313" i="9"/>
  <c r="H4314" i="9"/>
  <c r="H4315" i="9"/>
  <c r="H4316" i="9"/>
  <c r="H4317" i="9"/>
  <c r="H4318" i="9"/>
  <c r="H4319" i="9"/>
  <c r="H4320" i="9"/>
  <c r="H4321" i="9"/>
  <c r="H4322" i="9"/>
  <c r="H4323" i="9"/>
  <c r="H4324" i="9"/>
  <c r="H4325" i="9"/>
  <c r="H4326" i="9"/>
  <c r="H4327" i="9"/>
  <c r="H4328" i="9"/>
  <c r="H4329" i="9"/>
  <c r="H4330" i="9"/>
  <c r="H4331" i="9"/>
  <c r="H4332" i="9"/>
  <c r="H4333" i="9"/>
  <c r="H4334" i="9"/>
  <c r="H4335" i="9"/>
  <c r="H4336" i="9"/>
  <c r="H4337" i="9"/>
  <c r="H4338" i="9"/>
  <c r="H4339" i="9"/>
  <c r="H4340" i="9"/>
  <c r="H4341" i="9"/>
  <c r="H4342" i="9"/>
  <c r="H4343" i="9"/>
  <c r="H4344" i="9"/>
  <c r="H4345" i="9"/>
  <c r="H4346" i="9"/>
  <c r="H4347" i="9"/>
  <c r="H4348" i="9"/>
  <c r="H4349" i="9"/>
  <c r="H4350" i="9"/>
  <c r="H4351" i="9"/>
  <c r="H4352" i="9"/>
  <c r="H4353" i="9"/>
  <c r="H4354" i="9"/>
  <c r="H4355" i="9"/>
  <c r="H4356" i="9"/>
  <c r="H4357" i="9"/>
  <c r="H4358" i="9"/>
  <c r="H4359" i="9"/>
  <c r="H4360" i="9"/>
  <c r="H4361" i="9"/>
  <c r="H4362" i="9"/>
  <c r="H4363" i="9"/>
  <c r="H4364" i="9"/>
  <c r="H4365" i="9"/>
  <c r="H4366" i="9"/>
  <c r="H4367" i="9"/>
  <c r="H4368" i="9"/>
  <c r="H4369" i="9"/>
  <c r="H4370" i="9"/>
  <c r="H4371" i="9"/>
  <c r="H4372" i="9"/>
  <c r="H4373" i="9"/>
  <c r="H4374" i="9"/>
  <c r="H4375" i="9"/>
  <c r="H4376" i="9"/>
  <c r="H4377" i="9"/>
  <c r="H4378" i="9"/>
  <c r="H4379" i="9"/>
  <c r="H4380" i="9"/>
  <c r="H4381" i="9"/>
  <c r="H4382" i="9"/>
  <c r="H4383" i="9"/>
  <c r="H4384" i="9"/>
  <c r="H4385" i="9"/>
  <c r="H4386" i="9"/>
  <c r="H4387" i="9"/>
  <c r="H4388" i="9"/>
  <c r="H4389" i="9"/>
  <c r="H4390" i="9"/>
  <c r="H4391" i="9"/>
  <c r="H4392" i="9"/>
  <c r="H4393" i="9"/>
  <c r="H4394" i="9"/>
  <c r="H4395" i="9"/>
  <c r="H4396" i="9"/>
  <c r="H4397" i="9"/>
  <c r="H4398" i="9"/>
  <c r="H4399" i="9"/>
  <c r="H4400" i="9"/>
  <c r="H4401" i="9"/>
  <c r="H4402" i="9"/>
  <c r="H4403" i="9"/>
  <c r="H4404" i="9"/>
  <c r="H4405" i="9"/>
  <c r="H4406" i="9"/>
  <c r="H4407" i="9"/>
  <c r="H4408" i="9"/>
  <c r="H4409" i="9"/>
  <c r="H4410" i="9"/>
  <c r="H4411" i="9"/>
  <c r="H4412" i="9"/>
  <c r="H4413" i="9"/>
  <c r="H4414" i="9"/>
  <c r="H4415" i="9"/>
  <c r="H4416" i="9"/>
  <c r="H4417" i="9"/>
  <c r="H4418" i="9"/>
  <c r="H4419" i="9"/>
  <c r="H4420" i="9"/>
  <c r="H4421" i="9"/>
  <c r="H4422" i="9"/>
  <c r="H4423" i="9"/>
  <c r="H4424" i="9"/>
  <c r="H4425" i="9"/>
  <c r="H4426" i="9"/>
  <c r="H4427" i="9"/>
  <c r="H4428" i="9"/>
  <c r="H4429" i="9"/>
  <c r="H4430" i="9"/>
  <c r="H4431" i="9"/>
  <c r="H4432" i="9"/>
  <c r="H4433" i="9"/>
  <c r="H4434" i="9"/>
  <c r="H4435" i="9"/>
  <c r="H4436" i="9"/>
  <c r="H4437" i="9"/>
  <c r="H4438" i="9"/>
  <c r="H4439" i="9"/>
  <c r="H4440" i="9"/>
  <c r="H4441" i="9"/>
  <c r="H4442" i="9"/>
  <c r="H4443" i="9"/>
  <c r="H4444" i="9"/>
  <c r="H4445" i="9"/>
  <c r="H4446" i="9"/>
  <c r="H4447" i="9"/>
  <c r="H4448" i="9"/>
  <c r="H4449" i="9"/>
  <c r="H4450" i="9"/>
  <c r="H4451" i="9"/>
  <c r="H4452" i="9"/>
  <c r="H4453" i="9"/>
  <c r="H4454" i="9"/>
  <c r="H4455" i="9"/>
  <c r="H4456" i="9"/>
  <c r="H4457" i="9"/>
  <c r="H4458" i="9"/>
  <c r="H4459" i="9"/>
  <c r="H4460" i="9"/>
  <c r="H4461" i="9"/>
  <c r="H4462" i="9"/>
  <c r="H4463" i="9"/>
  <c r="H4464" i="9"/>
  <c r="H4465" i="9"/>
  <c r="H4466" i="9"/>
  <c r="H4467" i="9"/>
  <c r="H4468" i="9"/>
  <c r="H4469" i="9"/>
  <c r="H4470" i="9"/>
  <c r="H4471" i="9"/>
  <c r="H4472" i="9"/>
  <c r="H4473" i="9"/>
  <c r="H4474" i="9"/>
  <c r="H4475" i="9"/>
  <c r="H4476" i="9"/>
  <c r="H4477" i="9"/>
  <c r="H4478" i="9"/>
  <c r="H4479" i="9"/>
  <c r="H4480" i="9"/>
  <c r="H4481" i="9"/>
  <c r="H4482" i="9"/>
  <c r="H4483" i="9"/>
  <c r="H4484" i="9"/>
  <c r="H4485" i="9"/>
  <c r="H4486" i="9"/>
  <c r="H4487" i="9"/>
  <c r="H4488" i="9"/>
  <c r="H4489" i="9"/>
  <c r="H4490" i="9"/>
  <c r="H4491" i="9"/>
  <c r="H4492" i="9"/>
  <c r="H4493" i="9"/>
  <c r="H4494" i="9"/>
  <c r="H4495" i="9"/>
  <c r="H4496" i="9"/>
  <c r="H4497" i="9"/>
  <c r="H4498" i="9"/>
  <c r="H4499" i="9"/>
  <c r="H4500" i="9"/>
  <c r="H4501" i="9"/>
  <c r="H4502" i="9"/>
  <c r="H4503" i="9"/>
  <c r="H4504" i="9"/>
  <c r="H4505" i="9"/>
  <c r="H4506" i="9"/>
  <c r="H4507" i="9"/>
  <c r="H4508" i="9"/>
  <c r="H4509" i="9"/>
  <c r="H4510" i="9"/>
  <c r="H4511" i="9"/>
  <c r="H4512" i="9"/>
  <c r="H4513" i="9"/>
  <c r="H4514" i="9"/>
  <c r="H4515" i="9"/>
  <c r="H4516" i="9"/>
  <c r="H4517" i="9"/>
  <c r="H4518" i="9"/>
  <c r="H4519" i="9"/>
  <c r="H4520" i="9"/>
  <c r="H4521" i="9"/>
  <c r="H4522" i="9"/>
  <c r="H4523" i="9"/>
  <c r="H4524" i="9"/>
  <c r="H4525" i="9"/>
  <c r="H4526" i="9"/>
  <c r="H4527" i="9"/>
  <c r="H4528" i="9"/>
  <c r="H4529" i="9"/>
  <c r="H4530" i="9"/>
  <c r="H4531" i="9"/>
  <c r="H4532" i="9"/>
  <c r="H4533" i="9"/>
  <c r="H4534" i="9"/>
  <c r="H4535" i="9"/>
  <c r="H4536" i="9"/>
  <c r="H4537" i="9"/>
  <c r="H4538" i="9"/>
  <c r="H4539" i="9"/>
  <c r="H4540" i="9"/>
  <c r="H4541" i="9"/>
  <c r="H4542" i="9"/>
  <c r="H4543" i="9"/>
  <c r="H4544" i="9"/>
  <c r="H4545" i="9"/>
  <c r="H4546" i="9"/>
  <c r="H4547" i="9"/>
  <c r="H4548" i="9"/>
  <c r="H4549" i="9"/>
  <c r="H4550" i="9"/>
  <c r="H4551" i="9"/>
  <c r="H4552" i="9"/>
  <c r="H4553" i="9"/>
  <c r="H4554" i="9"/>
  <c r="H4555" i="9"/>
  <c r="H4556" i="9"/>
  <c r="H4557" i="9"/>
  <c r="H4558" i="9"/>
  <c r="H4559" i="9"/>
  <c r="H4560" i="9"/>
  <c r="H4561" i="9"/>
  <c r="H4562" i="9"/>
  <c r="H4563" i="9"/>
  <c r="H4564" i="9"/>
  <c r="H4565" i="9"/>
  <c r="H4566" i="9"/>
  <c r="H4567" i="9"/>
  <c r="H4568" i="9"/>
  <c r="H4569" i="9"/>
  <c r="H4570" i="9"/>
  <c r="H4571" i="9"/>
  <c r="H4572" i="9"/>
  <c r="H4573" i="9"/>
  <c r="H4574" i="9"/>
  <c r="H4575" i="9"/>
  <c r="H4576" i="9"/>
  <c r="H4577" i="9"/>
  <c r="H4578" i="9"/>
  <c r="H4579" i="9"/>
  <c r="H4580" i="9"/>
  <c r="H4581" i="9"/>
  <c r="H4582" i="9"/>
  <c r="H4583" i="9"/>
  <c r="H4584" i="9"/>
  <c r="H4585" i="9"/>
  <c r="H4586" i="9"/>
  <c r="H4587" i="9"/>
  <c r="H4588" i="9"/>
  <c r="H4589" i="9"/>
  <c r="H4590" i="9"/>
  <c r="H4591" i="9"/>
  <c r="H4592" i="9"/>
  <c r="H4593" i="9"/>
  <c r="H4594" i="9"/>
  <c r="H4595" i="9"/>
  <c r="H4596" i="9"/>
  <c r="H4597" i="9"/>
  <c r="H4598" i="9"/>
  <c r="H4599" i="9"/>
  <c r="H4600" i="9"/>
  <c r="H4601" i="9"/>
  <c r="H4602" i="9"/>
  <c r="H4603" i="9"/>
  <c r="H4604" i="9"/>
  <c r="H4605" i="9"/>
  <c r="H4606" i="9"/>
  <c r="H4607" i="9"/>
  <c r="H4608" i="9"/>
  <c r="H4609" i="9"/>
  <c r="H4610" i="9"/>
  <c r="H4611" i="9"/>
  <c r="H4612" i="9"/>
  <c r="H4613" i="9"/>
  <c r="H4614" i="9"/>
  <c r="H4615" i="9"/>
  <c r="H4616" i="9"/>
  <c r="H4617" i="9"/>
  <c r="H4618" i="9"/>
  <c r="H4619" i="9"/>
  <c r="H4620" i="9"/>
  <c r="H4621" i="9"/>
  <c r="H4622" i="9"/>
  <c r="H4623" i="9"/>
  <c r="H4624" i="9"/>
  <c r="H4625" i="9"/>
  <c r="H4626" i="9"/>
  <c r="H4627" i="9"/>
  <c r="H4628" i="9"/>
  <c r="H4629" i="9"/>
  <c r="H4630" i="9"/>
  <c r="H4631" i="9"/>
  <c r="H4632" i="9"/>
  <c r="H4633" i="9"/>
  <c r="H4634" i="9"/>
  <c r="H4635" i="9"/>
  <c r="H4636" i="9"/>
  <c r="H4637" i="9"/>
  <c r="H4638" i="9"/>
  <c r="H4639" i="9"/>
  <c r="H4640" i="9"/>
  <c r="H4641" i="9"/>
  <c r="H4642" i="9"/>
  <c r="H4643" i="9"/>
  <c r="H4644" i="9"/>
  <c r="H4645" i="9"/>
  <c r="H4646" i="9"/>
  <c r="H4647" i="9"/>
  <c r="H4648" i="9"/>
  <c r="H4649" i="9"/>
  <c r="H4650" i="9"/>
  <c r="H4651" i="9"/>
  <c r="H4652" i="9"/>
  <c r="H4653" i="9"/>
  <c r="H4654" i="9"/>
  <c r="H4655" i="9"/>
  <c r="H4656" i="9"/>
  <c r="H4657" i="9"/>
  <c r="H4658" i="9"/>
  <c r="H4659" i="9"/>
  <c r="H4660" i="9"/>
  <c r="H4661" i="9"/>
  <c r="H4662" i="9"/>
  <c r="H4663" i="9"/>
  <c r="H4664" i="9"/>
  <c r="H4665" i="9"/>
  <c r="H4666" i="9"/>
  <c r="H4667" i="9"/>
  <c r="H4668" i="9"/>
  <c r="H4669" i="9"/>
  <c r="H4670" i="9"/>
  <c r="H4671" i="9"/>
  <c r="H4672" i="9"/>
  <c r="H4673" i="9"/>
  <c r="H4674" i="9"/>
  <c r="H4675" i="9"/>
  <c r="H4676" i="9"/>
  <c r="H4677" i="9"/>
  <c r="H4678" i="9"/>
  <c r="H4679" i="9"/>
  <c r="H4680" i="9"/>
  <c r="H4681" i="9"/>
  <c r="H4682" i="9"/>
  <c r="H4683" i="9"/>
  <c r="H4684" i="9"/>
  <c r="H4685" i="9"/>
  <c r="H4686" i="9"/>
  <c r="H4687" i="9"/>
  <c r="H4688" i="9"/>
  <c r="H4689" i="9"/>
  <c r="H4690" i="9"/>
  <c r="H4691" i="9"/>
  <c r="H4692" i="9"/>
  <c r="H4693" i="9"/>
  <c r="H4694" i="9"/>
  <c r="H4695" i="9"/>
  <c r="H4696" i="9"/>
  <c r="H4697" i="9"/>
  <c r="H4698" i="9"/>
  <c r="H4699" i="9"/>
  <c r="H4700" i="9"/>
  <c r="H4701" i="9"/>
  <c r="H4702" i="9"/>
  <c r="H4703" i="9"/>
  <c r="H4704" i="9"/>
  <c r="H4705" i="9"/>
  <c r="H4706" i="9"/>
  <c r="H4707" i="9"/>
  <c r="H4708" i="9"/>
  <c r="H4709" i="9"/>
  <c r="H4710" i="9"/>
  <c r="H4711" i="9"/>
  <c r="H4712" i="9"/>
  <c r="H4713" i="9"/>
  <c r="H4714" i="9"/>
  <c r="H4715" i="9"/>
  <c r="H4716" i="9"/>
  <c r="H4717" i="9"/>
  <c r="H4718" i="9"/>
  <c r="H4719" i="9"/>
  <c r="H4720" i="9"/>
  <c r="H4721" i="9"/>
  <c r="H4722" i="9"/>
  <c r="H4723" i="9"/>
  <c r="H4724" i="9"/>
  <c r="H4725" i="9"/>
  <c r="H4726" i="9"/>
  <c r="H4727" i="9"/>
  <c r="H4728" i="9"/>
  <c r="H4729" i="9"/>
  <c r="H4730" i="9"/>
  <c r="H4731" i="9"/>
  <c r="H4732" i="9"/>
  <c r="H4733" i="9"/>
  <c r="H4734" i="9"/>
  <c r="H4735" i="9"/>
  <c r="H4736" i="9"/>
  <c r="H4737" i="9"/>
  <c r="H4738" i="9"/>
  <c r="H4739" i="9"/>
  <c r="H4740" i="9"/>
  <c r="H4741" i="9"/>
  <c r="H4742" i="9"/>
  <c r="H4743" i="9"/>
  <c r="H4744" i="9"/>
  <c r="H4745" i="9"/>
  <c r="H4746" i="9"/>
  <c r="H4747" i="9"/>
  <c r="H4748" i="9"/>
  <c r="H4749" i="9"/>
  <c r="H4750" i="9"/>
  <c r="H4751" i="9"/>
  <c r="H4752" i="9"/>
  <c r="H4753" i="9"/>
  <c r="H4754" i="9"/>
  <c r="H4755" i="9"/>
  <c r="H4756" i="9"/>
  <c r="H4757" i="9"/>
  <c r="H4758" i="9"/>
  <c r="H4759" i="9"/>
  <c r="H4760" i="9"/>
  <c r="H4761" i="9"/>
  <c r="H4762" i="9"/>
  <c r="H4763" i="9"/>
  <c r="H4764" i="9"/>
  <c r="H4765" i="9"/>
  <c r="H4766" i="9"/>
  <c r="H4767" i="9"/>
  <c r="H4768" i="9"/>
  <c r="H4769" i="9"/>
  <c r="H4770" i="9"/>
  <c r="H4771" i="9"/>
  <c r="H4772" i="9"/>
  <c r="H4773" i="9"/>
  <c r="H4774" i="9"/>
  <c r="H4775" i="9"/>
  <c r="H4776" i="9"/>
  <c r="H4777" i="9"/>
  <c r="H4778" i="9"/>
  <c r="H4779" i="9"/>
  <c r="H4780" i="9"/>
  <c r="H4781" i="9"/>
  <c r="H4782" i="9"/>
  <c r="H4783" i="9"/>
  <c r="H4784" i="9"/>
  <c r="H4785" i="9"/>
  <c r="H4786" i="9"/>
  <c r="H4787" i="9"/>
  <c r="H4788" i="9"/>
  <c r="H4789" i="9"/>
  <c r="H4790" i="9"/>
  <c r="H4791" i="9"/>
  <c r="H4792" i="9"/>
  <c r="H4793" i="9"/>
  <c r="H4794" i="9"/>
  <c r="H4795" i="9"/>
  <c r="H4796" i="9"/>
  <c r="H4797" i="9"/>
  <c r="H4798" i="9"/>
  <c r="H4799" i="9"/>
  <c r="H4800" i="9"/>
  <c r="H4801" i="9"/>
  <c r="H4802" i="9"/>
  <c r="H4803" i="9"/>
  <c r="H4804" i="9"/>
  <c r="H4805" i="9"/>
  <c r="H4806" i="9"/>
  <c r="H4807" i="9"/>
  <c r="H4808" i="9"/>
  <c r="H4809" i="9"/>
  <c r="H4810" i="9"/>
  <c r="H4811" i="9"/>
  <c r="H4812" i="9"/>
  <c r="H4813" i="9"/>
  <c r="H4814" i="9"/>
  <c r="H4815" i="9"/>
  <c r="H4816" i="9"/>
  <c r="H4817" i="9"/>
  <c r="H4818" i="9"/>
  <c r="H4819" i="9"/>
  <c r="H4820" i="9"/>
  <c r="H4821" i="9"/>
  <c r="H4822" i="9"/>
  <c r="H4823" i="9"/>
  <c r="H4824" i="9"/>
  <c r="H4825" i="9"/>
  <c r="H4826" i="9"/>
  <c r="H4827" i="9"/>
  <c r="H4828" i="9"/>
  <c r="H4829" i="9"/>
  <c r="H4830" i="9"/>
  <c r="H4831" i="9"/>
  <c r="H4832" i="9"/>
  <c r="H4833" i="9"/>
  <c r="H4834" i="9"/>
  <c r="H4835" i="9"/>
  <c r="H4836" i="9"/>
  <c r="H4837" i="9"/>
  <c r="H4838" i="9"/>
  <c r="H4839" i="9"/>
  <c r="H4840" i="9"/>
  <c r="H4841" i="9"/>
  <c r="H4842" i="9"/>
  <c r="H4843" i="9"/>
  <c r="H4844" i="9"/>
  <c r="H4845" i="9"/>
  <c r="H4846" i="9"/>
  <c r="H4847" i="9"/>
  <c r="H4848" i="9"/>
  <c r="H4849" i="9"/>
  <c r="H4850" i="9"/>
  <c r="H4851" i="9"/>
  <c r="H4852" i="9"/>
  <c r="H4853" i="9"/>
  <c r="H4854" i="9"/>
  <c r="H4855" i="9"/>
  <c r="H4856" i="9"/>
  <c r="H4857" i="9"/>
  <c r="H4858" i="9"/>
  <c r="H4859" i="9"/>
  <c r="H4860" i="9"/>
  <c r="H4861" i="9"/>
  <c r="H4862" i="9"/>
  <c r="H4863" i="9"/>
  <c r="H4864" i="9"/>
  <c r="H4865" i="9"/>
  <c r="H4866" i="9"/>
  <c r="H4867" i="9"/>
  <c r="H4868" i="9"/>
  <c r="H4869" i="9"/>
  <c r="H4870" i="9"/>
  <c r="H4871" i="9"/>
  <c r="H4872" i="9"/>
  <c r="H4873" i="9"/>
  <c r="H4874" i="9"/>
  <c r="H4875" i="9"/>
  <c r="H4876" i="9"/>
  <c r="H4877" i="9"/>
  <c r="H4878" i="9"/>
  <c r="H4879" i="9"/>
  <c r="H4880" i="9"/>
  <c r="H4881" i="9"/>
  <c r="H4882" i="9"/>
  <c r="H4883" i="9"/>
  <c r="H4884" i="9"/>
  <c r="H4885" i="9"/>
  <c r="H4886" i="9"/>
  <c r="H4887" i="9"/>
  <c r="H4888" i="9"/>
  <c r="H4889" i="9"/>
  <c r="H4890" i="9"/>
  <c r="H4891" i="9"/>
  <c r="H4892" i="9"/>
  <c r="H4893" i="9"/>
  <c r="H4894" i="9"/>
  <c r="H4895" i="9"/>
  <c r="H4896" i="9"/>
  <c r="H4897" i="9"/>
  <c r="H4898" i="9"/>
  <c r="H4899" i="9"/>
  <c r="H4900" i="9"/>
  <c r="H4901" i="9"/>
  <c r="H4902" i="9"/>
  <c r="H4903" i="9"/>
  <c r="H4904" i="9"/>
  <c r="H4905" i="9"/>
  <c r="H4906" i="9"/>
  <c r="H4907" i="9"/>
  <c r="H4908" i="9"/>
  <c r="H4909" i="9"/>
  <c r="H4910" i="9"/>
  <c r="H4911" i="9"/>
  <c r="H4912" i="9"/>
  <c r="H4913" i="9"/>
  <c r="H4914" i="9"/>
  <c r="H4915" i="9"/>
  <c r="H4916" i="9"/>
  <c r="H4917" i="9"/>
  <c r="H4918" i="9"/>
  <c r="H4919" i="9"/>
  <c r="H4920" i="9"/>
  <c r="H4921" i="9"/>
  <c r="H4922" i="9"/>
  <c r="H4923" i="9"/>
  <c r="H4924" i="9"/>
  <c r="H4925" i="9"/>
  <c r="H4926" i="9"/>
  <c r="H4927" i="9"/>
  <c r="H4928" i="9"/>
  <c r="H4929" i="9"/>
  <c r="H4930" i="9"/>
  <c r="H4931" i="9"/>
  <c r="H4932" i="9"/>
  <c r="H4933" i="9"/>
  <c r="H4934" i="9"/>
  <c r="H4935" i="9"/>
  <c r="H4936" i="9"/>
  <c r="H4937" i="9"/>
  <c r="H4938" i="9"/>
  <c r="H4939" i="9"/>
  <c r="H4940" i="9"/>
  <c r="H4941" i="9"/>
  <c r="H4942" i="9"/>
  <c r="H4943" i="9"/>
  <c r="H4944" i="9"/>
  <c r="H4945" i="9"/>
  <c r="H4946" i="9"/>
  <c r="H4947" i="9"/>
  <c r="H4948" i="9"/>
  <c r="H4949" i="9"/>
  <c r="H4950" i="9"/>
  <c r="H4951" i="9"/>
  <c r="H4952" i="9"/>
  <c r="H4953" i="9"/>
  <c r="H4954" i="9"/>
  <c r="H4955" i="9"/>
  <c r="H4956" i="9"/>
  <c r="H4957" i="9"/>
  <c r="H4958" i="9"/>
  <c r="H4959" i="9"/>
  <c r="H4960" i="9"/>
  <c r="H4961" i="9"/>
  <c r="H4962" i="9"/>
  <c r="H4963" i="9"/>
  <c r="H4964" i="9"/>
  <c r="H4965" i="9"/>
  <c r="H4966" i="9"/>
  <c r="H4967" i="9"/>
  <c r="H4968" i="9"/>
  <c r="H4969" i="9"/>
  <c r="H4970" i="9"/>
  <c r="H4971" i="9"/>
  <c r="H4972" i="9"/>
  <c r="H4973" i="9"/>
  <c r="H4974" i="9"/>
  <c r="H4975" i="9"/>
  <c r="H4976" i="9"/>
  <c r="H4977" i="9"/>
  <c r="H4978" i="9"/>
  <c r="H4979" i="9"/>
  <c r="H4980" i="9"/>
  <c r="H4981" i="9"/>
  <c r="H4982" i="9"/>
  <c r="H4983" i="9"/>
  <c r="H4984" i="9"/>
  <c r="H4985" i="9"/>
  <c r="H4986" i="9"/>
  <c r="H4987" i="9"/>
  <c r="H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686" i="9"/>
  <c r="F687" i="9"/>
  <c r="F688" i="9"/>
  <c r="F689" i="9"/>
  <c r="F690" i="9"/>
  <c r="F691" i="9"/>
  <c r="F692" i="9"/>
  <c r="F693" i="9"/>
  <c r="F694" i="9"/>
  <c r="F695" i="9"/>
  <c r="F696" i="9"/>
  <c r="F697" i="9"/>
  <c r="F698" i="9"/>
  <c r="F699" i="9"/>
  <c r="F700" i="9"/>
  <c r="F701" i="9"/>
  <c r="F702" i="9"/>
  <c r="F703" i="9"/>
  <c r="F704" i="9"/>
  <c r="F705" i="9"/>
  <c r="F706" i="9"/>
  <c r="F707" i="9"/>
  <c r="F708" i="9"/>
  <c r="F709" i="9"/>
  <c r="F710" i="9"/>
  <c r="F711" i="9"/>
  <c r="F712" i="9"/>
  <c r="F713" i="9"/>
  <c r="F714" i="9"/>
  <c r="F715" i="9"/>
  <c r="F716" i="9"/>
  <c r="F717" i="9"/>
  <c r="F718" i="9"/>
  <c r="F719" i="9"/>
  <c r="F720" i="9"/>
  <c r="F721" i="9"/>
  <c r="F722" i="9"/>
  <c r="F723" i="9"/>
  <c r="F724" i="9"/>
  <c r="F725" i="9"/>
  <c r="F726" i="9"/>
  <c r="F727" i="9"/>
  <c r="F728" i="9"/>
  <c r="F729" i="9"/>
  <c r="F730" i="9"/>
  <c r="F731" i="9"/>
  <c r="F732" i="9"/>
  <c r="F733" i="9"/>
  <c r="F734" i="9"/>
  <c r="F735" i="9"/>
  <c r="F736" i="9"/>
  <c r="F737" i="9"/>
  <c r="F738" i="9"/>
  <c r="F739" i="9"/>
  <c r="F740" i="9"/>
  <c r="F741" i="9"/>
  <c r="F742" i="9"/>
  <c r="F743" i="9"/>
  <c r="F744" i="9"/>
  <c r="F745" i="9"/>
  <c r="F746" i="9"/>
  <c r="F747" i="9"/>
  <c r="F748" i="9"/>
  <c r="F749" i="9"/>
  <c r="F750" i="9"/>
  <c r="F751" i="9"/>
  <c r="F752" i="9"/>
  <c r="F753" i="9"/>
  <c r="F754" i="9"/>
  <c r="F755" i="9"/>
  <c r="F756" i="9"/>
  <c r="F757" i="9"/>
  <c r="F758" i="9"/>
  <c r="F759" i="9"/>
  <c r="F760" i="9"/>
  <c r="F761" i="9"/>
  <c r="F762" i="9"/>
  <c r="F763" i="9"/>
  <c r="F764" i="9"/>
  <c r="F765" i="9"/>
  <c r="F766" i="9"/>
  <c r="F767" i="9"/>
  <c r="F768" i="9"/>
  <c r="F769" i="9"/>
  <c r="F770" i="9"/>
  <c r="F771" i="9"/>
  <c r="F772" i="9"/>
  <c r="F773" i="9"/>
  <c r="F774" i="9"/>
  <c r="F775" i="9"/>
  <c r="F776" i="9"/>
  <c r="F777" i="9"/>
  <c r="F778" i="9"/>
  <c r="F779" i="9"/>
  <c r="F780" i="9"/>
  <c r="F781" i="9"/>
  <c r="F782" i="9"/>
  <c r="F783" i="9"/>
  <c r="F784" i="9"/>
  <c r="F785" i="9"/>
  <c r="F786" i="9"/>
  <c r="F787" i="9"/>
  <c r="F788" i="9"/>
  <c r="F789" i="9"/>
  <c r="F790" i="9"/>
  <c r="F791" i="9"/>
  <c r="F792" i="9"/>
  <c r="F793" i="9"/>
  <c r="F794" i="9"/>
  <c r="F795" i="9"/>
  <c r="F796" i="9"/>
  <c r="F797" i="9"/>
  <c r="F798" i="9"/>
  <c r="F799" i="9"/>
  <c r="F800" i="9"/>
  <c r="F801" i="9"/>
  <c r="F802" i="9"/>
  <c r="F803" i="9"/>
  <c r="F804" i="9"/>
  <c r="F805" i="9"/>
  <c r="F806" i="9"/>
  <c r="F807" i="9"/>
  <c r="F808" i="9"/>
  <c r="F809" i="9"/>
  <c r="F810" i="9"/>
  <c r="F811" i="9"/>
  <c r="F812" i="9"/>
  <c r="F813" i="9"/>
  <c r="F814" i="9"/>
  <c r="F815" i="9"/>
  <c r="F816" i="9"/>
  <c r="F817" i="9"/>
  <c r="F818" i="9"/>
  <c r="F819" i="9"/>
  <c r="F820" i="9"/>
  <c r="F821" i="9"/>
  <c r="F822" i="9"/>
  <c r="F823" i="9"/>
  <c r="F824" i="9"/>
  <c r="F825" i="9"/>
  <c r="F826" i="9"/>
  <c r="F827" i="9"/>
  <c r="F828" i="9"/>
  <c r="F829" i="9"/>
  <c r="F830" i="9"/>
  <c r="F831" i="9"/>
  <c r="F832" i="9"/>
  <c r="F833" i="9"/>
  <c r="F834" i="9"/>
  <c r="F835" i="9"/>
  <c r="F836" i="9"/>
  <c r="F837" i="9"/>
  <c r="F838" i="9"/>
  <c r="F839" i="9"/>
  <c r="F840" i="9"/>
  <c r="F841" i="9"/>
  <c r="F842" i="9"/>
  <c r="F843" i="9"/>
  <c r="F844" i="9"/>
  <c r="F845" i="9"/>
  <c r="F846" i="9"/>
  <c r="F847" i="9"/>
  <c r="F848" i="9"/>
  <c r="F849" i="9"/>
  <c r="F850" i="9"/>
  <c r="F851" i="9"/>
  <c r="F852" i="9"/>
  <c r="F853" i="9"/>
  <c r="F854" i="9"/>
  <c r="F855" i="9"/>
  <c r="F856" i="9"/>
  <c r="F857" i="9"/>
  <c r="F858" i="9"/>
  <c r="F859" i="9"/>
  <c r="F860" i="9"/>
  <c r="F861" i="9"/>
  <c r="F862" i="9"/>
  <c r="F863" i="9"/>
  <c r="F864" i="9"/>
  <c r="F865" i="9"/>
  <c r="F866" i="9"/>
  <c r="F867" i="9"/>
  <c r="F868" i="9"/>
  <c r="F869" i="9"/>
  <c r="F870" i="9"/>
  <c r="F871" i="9"/>
  <c r="F872" i="9"/>
  <c r="F873" i="9"/>
  <c r="F874" i="9"/>
  <c r="F875" i="9"/>
  <c r="F876" i="9"/>
  <c r="F877" i="9"/>
  <c r="F878" i="9"/>
  <c r="F879" i="9"/>
  <c r="F880" i="9"/>
  <c r="F881" i="9"/>
  <c r="F882" i="9"/>
  <c r="F883" i="9"/>
  <c r="F884" i="9"/>
  <c r="F885" i="9"/>
  <c r="F886" i="9"/>
  <c r="F887" i="9"/>
  <c r="F888" i="9"/>
  <c r="F889" i="9"/>
  <c r="F890" i="9"/>
  <c r="F891" i="9"/>
  <c r="F892" i="9"/>
  <c r="F893" i="9"/>
  <c r="F894" i="9"/>
  <c r="F895" i="9"/>
  <c r="F896" i="9"/>
  <c r="F897" i="9"/>
  <c r="F898" i="9"/>
  <c r="F899" i="9"/>
  <c r="F900" i="9"/>
  <c r="F901" i="9"/>
  <c r="F902" i="9"/>
  <c r="F903" i="9"/>
  <c r="F904" i="9"/>
  <c r="F905" i="9"/>
  <c r="F906" i="9"/>
  <c r="F907" i="9"/>
  <c r="F908" i="9"/>
  <c r="F909" i="9"/>
  <c r="F910" i="9"/>
  <c r="F911" i="9"/>
  <c r="F912" i="9"/>
  <c r="F913" i="9"/>
  <c r="F914" i="9"/>
  <c r="F915" i="9"/>
  <c r="F916" i="9"/>
  <c r="F917" i="9"/>
  <c r="F918" i="9"/>
  <c r="F919" i="9"/>
  <c r="F920" i="9"/>
  <c r="F921" i="9"/>
  <c r="F922" i="9"/>
  <c r="F923" i="9"/>
  <c r="F924" i="9"/>
  <c r="F925" i="9"/>
  <c r="F926" i="9"/>
  <c r="F927" i="9"/>
  <c r="F928" i="9"/>
  <c r="F929" i="9"/>
  <c r="F930" i="9"/>
  <c r="F931" i="9"/>
  <c r="F932" i="9"/>
  <c r="F933" i="9"/>
  <c r="F934" i="9"/>
  <c r="F935" i="9"/>
  <c r="F936" i="9"/>
  <c r="F937" i="9"/>
  <c r="F938" i="9"/>
  <c r="F939" i="9"/>
  <c r="F940" i="9"/>
  <c r="F941" i="9"/>
  <c r="F942" i="9"/>
  <c r="F943" i="9"/>
  <c r="F944" i="9"/>
  <c r="F945" i="9"/>
  <c r="F946" i="9"/>
  <c r="F947" i="9"/>
  <c r="F948" i="9"/>
  <c r="F949" i="9"/>
  <c r="F950" i="9"/>
  <c r="F951" i="9"/>
  <c r="F952" i="9"/>
  <c r="F953" i="9"/>
  <c r="F954" i="9"/>
  <c r="F955" i="9"/>
  <c r="F956" i="9"/>
  <c r="F957" i="9"/>
  <c r="F958" i="9"/>
  <c r="F959" i="9"/>
  <c r="F960" i="9"/>
  <c r="F961" i="9"/>
  <c r="F962" i="9"/>
  <c r="F963" i="9"/>
  <c r="F964" i="9"/>
  <c r="F965" i="9"/>
  <c r="F966" i="9"/>
  <c r="F967" i="9"/>
  <c r="F968" i="9"/>
  <c r="F969" i="9"/>
  <c r="F970" i="9"/>
  <c r="F971" i="9"/>
  <c r="F972" i="9"/>
  <c r="F973" i="9"/>
  <c r="F974" i="9"/>
  <c r="F975" i="9"/>
  <c r="F976" i="9"/>
  <c r="F977" i="9"/>
  <c r="F978" i="9"/>
  <c r="F979" i="9"/>
  <c r="F980" i="9"/>
  <c r="F981" i="9"/>
  <c r="F982" i="9"/>
  <c r="F983" i="9"/>
  <c r="F984" i="9"/>
  <c r="F985" i="9"/>
  <c r="F986" i="9"/>
  <c r="F987" i="9"/>
  <c r="F988" i="9"/>
  <c r="F989" i="9"/>
  <c r="F990" i="9"/>
  <c r="F991" i="9"/>
  <c r="F992" i="9"/>
  <c r="F993" i="9"/>
  <c r="F994" i="9"/>
  <c r="F995" i="9"/>
  <c r="F996" i="9"/>
  <c r="F997" i="9"/>
  <c r="F998" i="9"/>
  <c r="F999" i="9"/>
  <c r="F1000" i="9"/>
  <c r="F1001" i="9"/>
  <c r="F1002" i="9"/>
  <c r="F1003" i="9"/>
  <c r="F1004" i="9"/>
  <c r="F1005" i="9"/>
  <c r="F1006" i="9"/>
  <c r="F1007" i="9"/>
  <c r="F1008" i="9"/>
  <c r="F1009" i="9"/>
  <c r="F1010" i="9"/>
  <c r="F1011" i="9"/>
  <c r="F1012" i="9"/>
  <c r="F1013" i="9"/>
  <c r="F1014" i="9"/>
  <c r="F1015" i="9"/>
  <c r="F1016" i="9"/>
  <c r="F1017" i="9"/>
  <c r="F1018" i="9"/>
  <c r="F1019" i="9"/>
  <c r="F1020" i="9"/>
  <c r="F1021" i="9"/>
  <c r="F1022" i="9"/>
  <c r="F1023" i="9"/>
  <c r="F1024" i="9"/>
  <c r="F1025" i="9"/>
  <c r="F1026" i="9"/>
  <c r="F1027" i="9"/>
  <c r="F1028" i="9"/>
  <c r="F1029" i="9"/>
  <c r="F1030" i="9"/>
  <c r="F1031" i="9"/>
  <c r="F1032" i="9"/>
  <c r="F1033" i="9"/>
  <c r="F1034" i="9"/>
  <c r="F1035" i="9"/>
  <c r="F1036" i="9"/>
  <c r="F1037" i="9"/>
  <c r="F1038" i="9"/>
  <c r="F1039" i="9"/>
  <c r="F1040" i="9"/>
  <c r="F1041" i="9"/>
  <c r="F1042" i="9"/>
  <c r="F1043" i="9"/>
  <c r="F1044" i="9"/>
  <c r="F1045" i="9"/>
  <c r="F1046" i="9"/>
  <c r="F1047" i="9"/>
  <c r="F1048" i="9"/>
  <c r="F1049" i="9"/>
  <c r="F1050" i="9"/>
  <c r="F1051" i="9"/>
  <c r="F1052" i="9"/>
  <c r="F1053" i="9"/>
  <c r="F1054" i="9"/>
  <c r="F1055" i="9"/>
  <c r="F1056" i="9"/>
  <c r="F1057" i="9"/>
  <c r="F1058" i="9"/>
  <c r="F1059" i="9"/>
  <c r="F1060" i="9"/>
  <c r="F1061" i="9"/>
  <c r="F1062" i="9"/>
  <c r="F1063" i="9"/>
  <c r="F1064" i="9"/>
  <c r="F1065" i="9"/>
  <c r="F1066" i="9"/>
  <c r="F1067" i="9"/>
  <c r="F1068" i="9"/>
  <c r="F1069" i="9"/>
  <c r="F1070" i="9"/>
  <c r="F1071" i="9"/>
  <c r="F1072" i="9"/>
  <c r="F1073" i="9"/>
  <c r="F1074" i="9"/>
  <c r="F1075" i="9"/>
  <c r="F1076" i="9"/>
  <c r="F1077" i="9"/>
  <c r="F1078" i="9"/>
  <c r="F1079" i="9"/>
  <c r="F1080" i="9"/>
  <c r="F1081" i="9"/>
  <c r="F1082" i="9"/>
  <c r="F1083" i="9"/>
  <c r="F1084" i="9"/>
  <c r="F1085" i="9"/>
  <c r="F1086" i="9"/>
  <c r="F1087" i="9"/>
  <c r="F1088" i="9"/>
  <c r="F1089" i="9"/>
  <c r="F1090" i="9"/>
  <c r="F1091" i="9"/>
  <c r="F1092" i="9"/>
  <c r="F1093" i="9"/>
  <c r="F1094" i="9"/>
  <c r="F1095" i="9"/>
  <c r="F1096" i="9"/>
  <c r="F1097" i="9"/>
  <c r="F1098" i="9"/>
  <c r="F1099" i="9"/>
  <c r="F1100" i="9"/>
  <c r="F1101" i="9"/>
  <c r="F1102" i="9"/>
  <c r="F1103" i="9"/>
  <c r="F1104" i="9"/>
  <c r="F1105" i="9"/>
  <c r="F1106" i="9"/>
  <c r="F1107" i="9"/>
  <c r="F1108" i="9"/>
  <c r="F1109" i="9"/>
  <c r="F1110" i="9"/>
  <c r="F1111" i="9"/>
  <c r="F1112" i="9"/>
  <c r="F1113" i="9"/>
  <c r="F1114" i="9"/>
  <c r="F1115" i="9"/>
  <c r="F1116" i="9"/>
  <c r="F1117" i="9"/>
  <c r="F1118" i="9"/>
  <c r="F1119" i="9"/>
  <c r="F1120" i="9"/>
  <c r="F1121" i="9"/>
  <c r="F1122" i="9"/>
  <c r="F1123" i="9"/>
  <c r="F1124" i="9"/>
  <c r="F1125" i="9"/>
  <c r="F1126" i="9"/>
  <c r="F1127" i="9"/>
  <c r="F1128" i="9"/>
  <c r="F1129" i="9"/>
  <c r="F1130" i="9"/>
  <c r="F1131" i="9"/>
  <c r="F1132" i="9"/>
  <c r="F1133" i="9"/>
  <c r="F1134" i="9"/>
  <c r="F1135" i="9"/>
  <c r="F1136" i="9"/>
  <c r="F1137" i="9"/>
  <c r="F1138" i="9"/>
  <c r="F1139" i="9"/>
  <c r="F1140" i="9"/>
  <c r="F1141" i="9"/>
  <c r="F1142" i="9"/>
  <c r="F1143" i="9"/>
  <c r="F1144" i="9"/>
  <c r="F1145" i="9"/>
  <c r="F1146" i="9"/>
  <c r="F1147" i="9"/>
  <c r="F1148" i="9"/>
  <c r="F1149" i="9"/>
  <c r="F1150" i="9"/>
  <c r="F1151" i="9"/>
  <c r="F1152" i="9"/>
  <c r="F1153" i="9"/>
  <c r="F1154" i="9"/>
  <c r="F1155" i="9"/>
  <c r="F1156" i="9"/>
  <c r="F1157" i="9"/>
  <c r="F1158" i="9"/>
  <c r="F1159" i="9"/>
  <c r="F1160" i="9"/>
  <c r="F1161" i="9"/>
  <c r="F1162" i="9"/>
  <c r="F1163" i="9"/>
  <c r="F1164" i="9"/>
  <c r="F1165" i="9"/>
  <c r="F1166" i="9"/>
  <c r="F1167" i="9"/>
  <c r="F1168" i="9"/>
  <c r="F1169" i="9"/>
  <c r="F1170" i="9"/>
  <c r="F1171" i="9"/>
  <c r="F1172" i="9"/>
  <c r="F1173" i="9"/>
  <c r="F1174" i="9"/>
  <c r="F1175" i="9"/>
  <c r="F1176" i="9"/>
  <c r="F1177" i="9"/>
  <c r="F1178" i="9"/>
  <c r="F1179" i="9"/>
  <c r="F1180" i="9"/>
  <c r="F1181" i="9"/>
  <c r="F1182" i="9"/>
  <c r="F1183" i="9"/>
  <c r="F1184" i="9"/>
  <c r="F1185" i="9"/>
  <c r="F1186" i="9"/>
  <c r="F1187" i="9"/>
  <c r="F1188" i="9"/>
  <c r="F1189" i="9"/>
  <c r="F1190" i="9"/>
  <c r="F1191" i="9"/>
  <c r="F1192" i="9"/>
  <c r="F1193" i="9"/>
  <c r="F1194" i="9"/>
  <c r="F1195" i="9"/>
  <c r="F1196" i="9"/>
  <c r="F1197" i="9"/>
  <c r="F1198" i="9"/>
  <c r="F1199" i="9"/>
  <c r="F1200" i="9"/>
  <c r="F1201" i="9"/>
  <c r="F1202" i="9"/>
  <c r="F1203" i="9"/>
  <c r="F1204" i="9"/>
  <c r="F1205" i="9"/>
  <c r="F1206" i="9"/>
  <c r="F1207" i="9"/>
  <c r="F1208" i="9"/>
  <c r="F1209" i="9"/>
  <c r="F1210" i="9"/>
  <c r="F1211" i="9"/>
  <c r="F1212" i="9"/>
  <c r="F1213" i="9"/>
  <c r="F1214" i="9"/>
  <c r="F1215" i="9"/>
  <c r="F1216" i="9"/>
  <c r="F1217" i="9"/>
  <c r="F1218" i="9"/>
  <c r="F1219" i="9"/>
  <c r="F1220" i="9"/>
  <c r="F1221" i="9"/>
  <c r="F1222" i="9"/>
  <c r="F1223" i="9"/>
  <c r="F1224" i="9"/>
  <c r="F1225" i="9"/>
  <c r="F1226" i="9"/>
  <c r="F1227" i="9"/>
  <c r="F1228" i="9"/>
  <c r="F1229" i="9"/>
  <c r="F1230" i="9"/>
  <c r="F1231" i="9"/>
  <c r="F1232" i="9"/>
  <c r="F1233" i="9"/>
  <c r="F1234" i="9"/>
  <c r="F1235" i="9"/>
  <c r="F1236" i="9"/>
  <c r="F1237" i="9"/>
  <c r="F1238" i="9"/>
  <c r="F1239" i="9"/>
  <c r="F1240" i="9"/>
  <c r="F1241" i="9"/>
  <c r="F1242" i="9"/>
  <c r="F1243" i="9"/>
  <c r="F1244" i="9"/>
  <c r="F1245" i="9"/>
  <c r="F1246" i="9"/>
  <c r="F1247" i="9"/>
  <c r="F1248" i="9"/>
  <c r="F1249" i="9"/>
  <c r="F1250" i="9"/>
  <c r="F1251" i="9"/>
  <c r="F1252" i="9"/>
  <c r="F1253" i="9"/>
  <c r="F1254" i="9"/>
  <c r="F1255" i="9"/>
  <c r="F1256" i="9"/>
  <c r="F1257" i="9"/>
  <c r="F1258" i="9"/>
  <c r="F1259" i="9"/>
  <c r="F1260" i="9"/>
  <c r="F1261" i="9"/>
  <c r="F1262" i="9"/>
  <c r="F1263" i="9"/>
  <c r="F1264" i="9"/>
  <c r="F1265" i="9"/>
  <c r="F1266" i="9"/>
  <c r="F1267" i="9"/>
  <c r="F1268" i="9"/>
  <c r="F1269" i="9"/>
  <c r="F1270" i="9"/>
  <c r="F1271" i="9"/>
  <c r="F1272" i="9"/>
  <c r="F1273" i="9"/>
  <c r="F1274" i="9"/>
  <c r="F1275" i="9"/>
  <c r="F1276" i="9"/>
  <c r="F1277" i="9"/>
  <c r="F1278" i="9"/>
  <c r="F1279" i="9"/>
  <c r="F1280" i="9"/>
  <c r="F1281" i="9"/>
  <c r="F1282" i="9"/>
  <c r="F1283" i="9"/>
  <c r="F1284" i="9"/>
  <c r="F1285" i="9"/>
  <c r="F1286" i="9"/>
  <c r="F1287" i="9"/>
  <c r="F1288" i="9"/>
  <c r="F1289" i="9"/>
  <c r="F1290" i="9"/>
  <c r="F1291" i="9"/>
  <c r="F1292" i="9"/>
  <c r="F1293" i="9"/>
  <c r="F1294" i="9"/>
  <c r="F1295" i="9"/>
  <c r="F1296" i="9"/>
  <c r="F1297" i="9"/>
  <c r="F1298" i="9"/>
  <c r="F1299" i="9"/>
  <c r="F1300" i="9"/>
  <c r="F1301" i="9"/>
  <c r="F1302" i="9"/>
  <c r="F1303" i="9"/>
  <c r="F1304" i="9"/>
  <c r="F1305" i="9"/>
  <c r="F1306" i="9"/>
  <c r="F1307" i="9"/>
  <c r="F1308" i="9"/>
  <c r="F1309" i="9"/>
  <c r="F1310" i="9"/>
  <c r="F1311" i="9"/>
  <c r="F1312" i="9"/>
  <c r="F1313" i="9"/>
  <c r="F1314" i="9"/>
  <c r="F1315" i="9"/>
  <c r="F1316" i="9"/>
  <c r="F1317" i="9"/>
  <c r="F1318" i="9"/>
  <c r="F1319" i="9"/>
  <c r="F1320" i="9"/>
  <c r="F1321" i="9"/>
  <c r="F1322" i="9"/>
  <c r="F1323" i="9"/>
  <c r="F1324" i="9"/>
  <c r="F1325" i="9"/>
  <c r="F1326" i="9"/>
  <c r="F1327" i="9"/>
  <c r="F1328" i="9"/>
  <c r="F1329" i="9"/>
  <c r="F1330" i="9"/>
  <c r="F1331" i="9"/>
  <c r="F1332" i="9"/>
  <c r="F1333" i="9"/>
  <c r="F1334" i="9"/>
  <c r="F1335" i="9"/>
  <c r="F1336" i="9"/>
  <c r="F1337" i="9"/>
  <c r="F1338" i="9"/>
  <c r="F1339" i="9"/>
  <c r="F1340" i="9"/>
  <c r="F1341" i="9"/>
  <c r="F1342" i="9"/>
  <c r="F1343" i="9"/>
  <c r="F1344" i="9"/>
  <c r="F1345" i="9"/>
  <c r="F1346" i="9"/>
  <c r="F1347" i="9"/>
  <c r="F1348" i="9"/>
  <c r="F1349" i="9"/>
  <c r="F1350" i="9"/>
  <c r="F1351" i="9"/>
  <c r="F1352" i="9"/>
  <c r="F1353" i="9"/>
  <c r="F1354" i="9"/>
  <c r="F1355" i="9"/>
  <c r="F1356" i="9"/>
  <c r="F1357" i="9"/>
  <c r="F1358" i="9"/>
  <c r="F1359" i="9"/>
  <c r="F1360" i="9"/>
  <c r="F1361" i="9"/>
  <c r="F1362" i="9"/>
  <c r="F1363" i="9"/>
  <c r="F1364" i="9"/>
  <c r="F1365" i="9"/>
  <c r="F1366" i="9"/>
  <c r="F1367" i="9"/>
  <c r="F1368" i="9"/>
  <c r="F1369" i="9"/>
  <c r="F1370" i="9"/>
  <c r="F1371" i="9"/>
  <c r="F1372" i="9"/>
  <c r="F1373" i="9"/>
  <c r="F1374" i="9"/>
  <c r="F1375" i="9"/>
  <c r="F1376" i="9"/>
  <c r="F1377" i="9"/>
  <c r="F1378" i="9"/>
  <c r="F1379" i="9"/>
  <c r="F1380" i="9"/>
  <c r="F1381" i="9"/>
  <c r="F1382" i="9"/>
  <c r="F1383" i="9"/>
  <c r="F1384" i="9"/>
  <c r="F1385" i="9"/>
  <c r="F1386" i="9"/>
  <c r="F1387" i="9"/>
  <c r="F1388" i="9"/>
  <c r="F1389" i="9"/>
  <c r="F1390" i="9"/>
  <c r="F1391" i="9"/>
  <c r="F1392" i="9"/>
  <c r="F1393" i="9"/>
  <c r="F1394" i="9"/>
  <c r="F1395" i="9"/>
  <c r="F1396" i="9"/>
  <c r="F1397" i="9"/>
  <c r="F1398" i="9"/>
  <c r="F1399" i="9"/>
  <c r="F1400" i="9"/>
  <c r="F1401" i="9"/>
  <c r="F1402" i="9"/>
  <c r="F1403" i="9"/>
  <c r="F1404" i="9"/>
  <c r="F1405" i="9"/>
  <c r="F1406" i="9"/>
  <c r="F1407" i="9"/>
  <c r="F1408" i="9"/>
  <c r="F1409" i="9"/>
  <c r="F1410" i="9"/>
  <c r="F1411" i="9"/>
  <c r="F1412" i="9"/>
  <c r="F1413" i="9"/>
  <c r="F1414" i="9"/>
  <c r="F1415" i="9"/>
  <c r="F1416" i="9"/>
  <c r="F1417" i="9"/>
  <c r="F1418" i="9"/>
  <c r="F1419" i="9"/>
  <c r="F1420" i="9"/>
  <c r="F1421" i="9"/>
  <c r="F1422" i="9"/>
  <c r="F1423" i="9"/>
  <c r="F1424" i="9"/>
  <c r="F1425" i="9"/>
  <c r="F1426" i="9"/>
  <c r="F1427" i="9"/>
  <c r="F1428" i="9"/>
  <c r="F1429" i="9"/>
  <c r="F1430" i="9"/>
  <c r="F1431" i="9"/>
  <c r="F1432" i="9"/>
  <c r="F1433" i="9"/>
  <c r="F1434" i="9"/>
  <c r="F1435" i="9"/>
  <c r="F1436" i="9"/>
  <c r="F1437" i="9"/>
  <c r="F1438" i="9"/>
  <c r="F1439" i="9"/>
  <c r="F1440" i="9"/>
  <c r="F1441" i="9"/>
  <c r="F1442" i="9"/>
  <c r="F1443" i="9"/>
  <c r="F1444" i="9"/>
  <c r="F1445" i="9"/>
  <c r="F1446" i="9"/>
  <c r="F1447" i="9"/>
  <c r="F1448" i="9"/>
  <c r="F1449" i="9"/>
  <c r="F1450" i="9"/>
  <c r="F1451" i="9"/>
  <c r="F1452" i="9"/>
  <c r="F1453" i="9"/>
  <c r="F1454" i="9"/>
  <c r="F1455" i="9"/>
  <c r="F1456" i="9"/>
  <c r="F1457" i="9"/>
  <c r="F1458" i="9"/>
  <c r="F1459" i="9"/>
  <c r="F1460" i="9"/>
  <c r="F1461" i="9"/>
  <c r="F1462" i="9"/>
  <c r="F1463" i="9"/>
  <c r="F1464" i="9"/>
  <c r="F1465" i="9"/>
  <c r="F1466" i="9"/>
  <c r="F1467" i="9"/>
  <c r="F1468" i="9"/>
  <c r="F1469" i="9"/>
  <c r="F1470" i="9"/>
  <c r="F1471" i="9"/>
  <c r="F1472" i="9"/>
  <c r="F1473" i="9"/>
  <c r="F1474" i="9"/>
  <c r="F1475" i="9"/>
  <c r="F1476" i="9"/>
  <c r="F1477" i="9"/>
  <c r="F1478" i="9"/>
  <c r="F1479" i="9"/>
  <c r="F1480" i="9"/>
  <c r="F1481" i="9"/>
  <c r="F1482" i="9"/>
  <c r="F1483" i="9"/>
  <c r="F1484" i="9"/>
  <c r="F1485" i="9"/>
  <c r="F1486" i="9"/>
  <c r="F1487" i="9"/>
  <c r="F1488" i="9"/>
  <c r="F1489" i="9"/>
  <c r="F1490" i="9"/>
  <c r="F1491" i="9"/>
  <c r="F1492" i="9"/>
  <c r="F1493" i="9"/>
  <c r="F1494" i="9"/>
  <c r="F1495" i="9"/>
  <c r="F1496" i="9"/>
  <c r="F1497" i="9"/>
  <c r="F1498" i="9"/>
  <c r="F1499" i="9"/>
  <c r="F1500" i="9"/>
  <c r="F1501" i="9"/>
  <c r="F1502" i="9"/>
  <c r="F1503" i="9"/>
  <c r="F1504" i="9"/>
  <c r="F1505" i="9"/>
  <c r="F1506" i="9"/>
  <c r="F1507" i="9"/>
  <c r="F1508" i="9"/>
  <c r="F1509" i="9"/>
  <c r="F1510" i="9"/>
  <c r="F1511" i="9"/>
  <c r="F1512" i="9"/>
  <c r="F1513" i="9"/>
  <c r="F1514" i="9"/>
  <c r="F1515" i="9"/>
  <c r="F1516" i="9"/>
  <c r="F1517" i="9"/>
  <c r="F1518" i="9"/>
  <c r="F1519" i="9"/>
  <c r="F1520" i="9"/>
  <c r="F1521" i="9"/>
  <c r="F1522" i="9"/>
  <c r="F1523" i="9"/>
  <c r="F1524" i="9"/>
  <c r="F1525" i="9"/>
  <c r="F1526" i="9"/>
  <c r="F1527" i="9"/>
  <c r="F1528" i="9"/>
  <c r="F1529" i="9"/>
  <c r="F1530" i="9"/>
  <c r="F1531" i="9"/>
  <c r="F1532" i="9"/>
  <c r="F1533" i="9"/>
  <c r="F1534" i="9"/>
  <c r="F1535" i="9"/>
  <c r="F1536" i="9"/>
  <c r="F1537" i="9"/>
  <c r="F1538" i="9"/>
  <c r="F1539" i="9"/>
  <c r="F1540" i="9"/>
  <c r="F1541" i="9"/>
  <c r="F1542" i="9"/>
  <c r="F1543" i="9"/>
  <c r="F1544" i="9"/>
  <c r="F1545" i="9"/>
  <c r="F1546" i="9"/>
  <c r="F1547" i="9"/>
  <c r="F1548" i="9"/>
  <c r="F1549" i="9"/>
  <c r="F1550" i="9"/>
  <c r="F1551" i="9"/>
  <c r="F1552" i="9"/>
  <c r="F1553" i="9"/>
  <c r="F1554" i="9"/>
  <c r="F1555" i="9"/>
  <c r="F1556" i="9"/>
  <c r="F1557" i="9"/>
  <c r="F1558" i="9"/>
  <c r="F1559" i="9"/>
  <c r="F1560" i="9"/>
  <c r="F1561" i="9"/>
  <c r="F1562" i="9"/>
  <c r="F1563" i="9"/>
  <c r="F1564" i="9"/>
  <c r="F1565" i="9"/>
  <c r="F1566" i="9"/>
  <c r="F1567" i="9"/>
  <c r="F1568" i="9"/>
  <c r="F1569" i="9"/>
  <c r="F1570" i="9"/>
  <c r="F1571" i="9"/>
  <c r="F1572" i="9"/>
  <c r="F1573" i="9"/>
  <c r="F1574" i="9"/>
  <c r="F1575" i="9"/>
  <c r="F1576" i="9"/>
  <c r="F1577" i="9"/>
  <c r="F1578" i="9"/>
  <c r="F1579" i="9"/>
  <c r="F1580" i="9"/>
  <c r="F1581" i="9"/>
  <c r="F1582" i="9"/>
  <c r="F1583" i="9"/>
  <c r="F1584" i="9"/>
  <c r="F1585" i="9"/>
  <c r="F1586" i="9"/>
  <c r="F1587" i="9"/>
  <c r="F1588" i="9"/>
  <c r="F1589" i="9"/>
  <c r="F1590" i="9"/>
  <c r="F1591" i="9"/>
  <c r="F1592" i="9"/>
  <c r="F1593" i="9"/>
  <c r="F1594" i="9"/>
  <c r="F1595" i="9"/>
  <c r="F1596" i="9"/>
  <c r="F1597" i="9"/>
  <c r="F1598" i="9"/>
  <c r="F1599" i="9"/>
  <c r="F1600" i="9"/>
  <c r="F1601" i="9"/>
  <c r="F1602" i="9"/>
  <c r="F1603" i="9"/>
  <c r="F1604" i="9"/>
  <c r="F1605" i="9"/>
  <c r="F1606" i="9"/>
  <c r="F1607" i="9"/>
  <c r="F1608" i="9"/>
  <c r="F1609" i="9"/>
  <c r="F1610" i="9"/>
  <c r="F1611" i="9"/>
  <c r="F1612" i="9"/>
  <c r="F1613" i="9"/>
  <c r="F1614" i="9"/>
  <c r="F1615" i="9"/>
  <c r="F1616" i="9"/>
  <c r="F1617" i="9"/>
  <c r="F1618" i="9"/>
  <c r="F1619" i="9"/>
  <c r="F1620" i="9"/>
  <c r="F1621" i="9"/>
  <c r="F1622" i="9"/>
  <c r="F1623" i="9"/>
  <c r="F1624" i="9"/>
  <c r="F1625" i="9"/>
  <c r="F1626" i="9"/>
  <c r="F1627" i="9"/>
  <c r="F1628" i="9"/>
  <c r="F1629" i="9"/>
  <c r="F1630" i="9"/>
  <c r="F1631" i="9"/>
  <c r="F1632" i="9"/>
  <c r="F1633" i="9"/>
  <c r="F1634" i="9"/>
  <c r="F1635" i="9"/>
  <c r="F1636" i="9"/>
  <c r="F1637" i="9"/>
  <c r="F1638" i="9"/>
  <c r="F1639" i="9"/>
  <c r="F1640" i="9"/>
  <c r="F1641" i="9"/>
  <c r="F1642" i="9"/>
  <c r="F1643" i="9"/>
  <c r="F1644" i="9"/>
  <c r="F1645" i="9"/>
  <c r="F1646" i="9"/>
  <c r="F1647" i="9"/>
  <c r="F1648" i="9"/>
  <c r="F1649" i="9"/>
  <c r="F1650" i="9"/>
  <c r="F1651" i="9"/>
  <c r="F1652" i="9"/>
  <c r="F1653" i="9"/>
  <c r="F1654" i="9"/>
  <c r="F1655" i="9"/>
  <c r="F1656" i="9"/>
  <c r="F1657" i="9"/>
  <c r="F1658" i="9"/>
  <c r="F1659" i="9"/>
  <c r="F1660" i="9"/>
  <c r="F1661" i="9"/>
  <c r="F1662" i="9"/>
  <c r="F1663" i="9"/>
  <c r="F1664" i="9"/>
  <c r="F1665" i="9"/>
  <c r="F1666" i="9"/>
  <c r="F1667" i="9"/>
  <c r="F1668" i="9"/>
  <c r="F1669" i="9"/>
  <c r="F1670" i="9"/>
  <c r="F1671" i="9"/>
  <c r="F1672" i="9"/>
  <c r="F1673" i="9"/>
  <c r="F1674" i="9"/>
  <c r="F1675" i="9"/>
  <c r="F1676" i="9"/>
  <c r="F1677" i="9"/>
  <c r="F1678" i="9"/>
  <c r="F1679" i="9"/>
  <c r="F1680" i="9"/>
  <c r="F1681" i="9"/>
  <c r="F1682" i="9"/>
  <c r="F1683" i="9"/>
  <c r="F1684" i="9"/>
  <c r="F1685" i="9"/>
  <c r="F1686" i="9"/>
  <c r="F1687" i="9"/>
  <c r="F1688" i="9"/>
  <c r="F1689" i="9"/>
  <c r="F1690" i="9"/>
  <c r="F1691" i="9"/>
  <c r="F1692" i="9"/>
  <c r="F1693" i="9"/>
  <c r="F1694" i="9"/>
  <c r="F1695" i="9"/>
  <c r="F1696" i="9"/>
  <c r="F1697" i="9"/>
  <c r="F1698" i="9"/>
  <c r="F1699" i="9"/>
  <c r="F1700" i="9"/>
  <c r="F1701" i="9"/>
  <c r="F1702" i="9"/>
  <c r="F1703" i="9"/>
  <c r="F1704" i="9"/>
  <c r="F1705" i="9"/>
  <c r="F1706" i="9"/>
  <c r="F1707" i="9"/>
  <c r="F1708" i="9"/>
  <c r="F1709" i="9"/>
  <c r="F1710" i="9"/>
  <c r="F1711" i="9"/>
  <c r="F1712" i="9"/>
  <c r="F1713" i="9"/>
  <c r="F1714" i="9"/>
  <c r="F1715" i="9"/>
  <c r="F1716" i="9"/>
  <c r="F1717" i="9"/>
  <c r="F1718" i="9"/>
  <c r="F1719" i="9"/>
  <c r="F1720" i="9"/>
  <c r="F1721" i="9"/>
  <c r="F1722" i="9"/>
  <c r="F1723" i="9"/>
  <c r="F1724" i="9"/>
  <c r="F1725" i="9"/>
  <c r="F1726" i="9"/>
  <c r="F1727" i="9"/>
  <c r="F1728" i="9"/>
  <c r="F1729" i="9"/>
  <c r="F1730" i="9"/>
  <c r="F1731" i="9"/>
  <c r="F1732" i="9"/>
  <c r="F1733" i="9"/>
  <c r="F1734" i="9"/>
  <c r="F1735" i="9"/>
  <c r="F1736" i="9"/>
  <c r="F1737" i="9"/>
  <c r="F1738" i="9"/>
  <c r="F1739" i="9"/>
  <c r="F1740" i="9"/>
  <c r="F1741" i="9"/>
  <c r="F1742" i="9"/>
  <c r="F1743" i="9"/>
  <c r="F1744" i="9"/>
  <c r="F1745" i="9"/>
  <c r="F1746" i="9"/>
  <c r="F1747" i="9"/>
  <c r="F1748" i="9"/>
  <c r="F1749" i="9"/>
  <c r="F1750" i="9"/>
  <c r="F1751" i="9"/>
  <c r="F1752" i="9"/>
  <c r="F1753" i="9"/>
  <c r="F1754" i="9"/>
  <c r="F1755" i="9"/>
  <c r="F1756" i="9"/>
  <c r="F1757" i="9"/>
  <c r="F1758" i="9"/>
  <c r="F1759" i="9"/>
  <c r="F1760" i="9"/>
  <c r="F1761" i="9"/>
  <c r="F1762" i="9"/>
  <c r="F1763" i="9"/>
  <c r="F1764" i="9"/>
  <c r="F1765" i="9"/>
  <c r="F1766" i="9"/>
  <c r="F1767" i="9"/>
  <c r="F1768" i="9"/>
  <c r="F1769" i="9"/>
  <c r="F1770" i="9"/>
  <c r="F1771" i="9"/>
  <c r="F1772" i="9"/>
  <c r="F1773" i="9"/>
  <c r="F1774" i="9"/>
  <c r="F1775" i="9"/>
  <c r="F1776" i="9"/>
  <c r="F1777" i="9"/>
  <c r="F1778" i="9"/>
  <c r="F1779" i="9"/>
  <c r="F1780" i="9"/>
  <c r="F1781" i="9"/>
  <c r="F1782" i="9"/>
  <c r="F1783" i="9"/>
  <c r="F1784" i="9"/>
  <c r="F1785" i="9"/>
  <c r="F1786" i="9"/>
  <c r="F1787" i="9"/>
  <c r="F1788" i="9"/>
  <c r="F1789" i="9"/>
  <c r="F1790" i="9"/>
  <c r="F1791" i="9"/>
  <c r="F1792" i="9"/>
  <c r="F1793" i="9"/>
  <c r="F1794" i="9"/>
  <c r="F1795" i="9"/>
  <c r="F1796" i="9"/>
  <c r="F1797" i="9"/>
  <c r="F1798" i="9"/>
  <c r="F1799" i="9"/>
  <c r="F1800" i="9"/>
  <c r="F1801" i="9"/>
  <c r="F1802" i="9"/>
  <c r="F1803" i="9"/>
  <c r="F1804" i="9"/>
  <c r="F1805" i="9"/>
  <c r="F1806" i="9"/>
  <c r="F1807" i="9"/>
  <c r="F1808" i="9"/>
  <c r="F1809" i="9"/>
  <c r="F1810" i="9"/>
  <c r="F1811" i="9"/>
  <c r="F1812" i="9"/>
  <c r="F1813" i="9"/>
  <c r="F1814" i="9"/>
  <c r="F1815" i="9"/>
  <c r="F1816" i="9"/>
  <c r="F1817" i="9"/>
  <c r="F1818" i="9"/>
  <c r="F1819" i="9"/>
  <c r="F1820" i="9"/>
  <c r="F1821" i="9"/>
  <c r="F1822" i="9"/>
  <c r="F1823" i="9"/>
  <c r="F1824" i="9"/>
  <c r="F1825" i="9"/>
  <c r="F1826" i="9"/>
  <c r="F1827" i="9"/>
  <c r="F1828" i="9"/>
  <c r="F1829" i="9"/>
  <c r="F1830" i="9"/>
  <c r="F1831" i="9"/>
  <c r="F1832" i="9"/>
  <c r="F1833" i="9"/>
  <c r="F1834" i="9"/>
  <c r="F1835" i="9"/>
  <c r="F1836" i="9"/>
  <c r="F1837" i="9"/>
  <c r="F1838" i="9"/>
  <c r="F1839" i="9"/>
  <c r="F1840" i="9"/>
  <c r="F1841" i="9"/>
  <c r="F1842" i="9"/>
  <c r="F1843" i="9"/>
  <c r="F1844" i="9"/>
  <c r="F1845" i="9"/>
  <c r="F1846" i="9"/>
  <c r="F1847" i="9"/>
  <c r="F1848" i="9"/>
  <c r="F1849" i="9"/>
  <c r="F1850" i="9"/>
  <c r="F1851" i="9"/>
  <c r="F1852" i="9"/>
  <c r="F1853" i="9"/>
  <c r="F1854" i="9"/>
  <c r="F1855" i="9"/>
  <c r="F1856" i="9"/>
  <c r="F1857" i="9"/>
  <c r="F1858" i="9"/>
  <c r="F1859" i="9"/>
  <c r="F1860" i="9"/>
  <c r="F1861" i="9"/>
  <c r="F1862" i="9"/>
  <c r="F1863" i="9"/>
  <c r="F1864" i="9"/>
  <c r="F1865" i="9"/>
  <c r="F1866" i="9"/>
  <c r="F1867" i="9"/>
  <c r="F1868" i="9"/>
  <c r="F1869" i="9"/>
  <c r="F1870" i="9"/>
  <c r="F1871" i="9"/>
  <c r="F1872" i="9"/>
  <c r="F1873" i="9"/>
  <c r="F1874" i="9"/>
  <c r="F1875" i="9"/>
  <c r="F1876" i="9"/>
  <c r="F1877" i="9"/>
  <c r="F1878" i="9"/>
  <c r="F1879" i="9"/>
  <c r="F1880" i="9"/>
  <c r="F1881" i="9"/>
  <c r="F1882" i="9"/>
  <c r="F1883" i="9"/>
  <c r="F1884" i="9"/>
  <c r="F1885" i="9"/>
  <c r="F1886" i="9"/>
  <c r="F1887" i="9"/>
  <c r="F1888" i="9"/>
  <c r="F1889" i="9"/>
  <c r="F1890" i="9"/>
  <c r="F1891" i="9"/>
  <c r="F1892" i="9"/>
  <c r="F1893" i="9"/>
  <c r="F1894" i="9"/>
  <c r="F1895" i="9"/>
  <c r="F1896" i="9"/>
  <c r="F1897" i="9"/>
  <c r="F1898" i="9"/>
  <c r="F1899" i="9"/>
  <c r="F1900" i="9"/>
  <c r="F1901" i="9"/>
  <c r="F1902" i="9"/>
  <c r="F1903" i="9"/>
  <c r="F1904" i="9"/>
  <c r="F1905" i="9"/>
  <c r="F1906" i="9"/>
  <c r="F1907" i="9"/>
  <c r="F1908" i="9"/>
  <c r="F1909" i="9"/>
  <c r="F1910" i="9"/>
  <c r="F1911" i="9"/>
  <c r="F1912" i="9"/>
  <c r="F1913" i="9"/>
  <c r="F1914" i="9"/>
  <c r="F1915" i="9"/>
  <c r="F1916" i="9"/>
  <c r="F1917" i="9"/>
  <c r="F1918" i="9"/>
  <c r="F1919" i="9"/>
  <c r="F1920" i="9"/>
  <c r="F1921" i="9"/>
  <c r="F1922" i="9"/>
  <c r="F1923" i="9"/>
  <c r="F1924" i="9"/>
  <c r="F1925" i="9"/>
  <c r="F1926" i="9"/>
  <c r="F1927" i="9"/>
  <c r="F1928" i="9"/>
  <c r="F1929" i="9"/>
  <c r="F1930" i="9"/>
  <c r="F1931" i="9"/>
  <c r="F1932" i="9"/>
  <c r="F1933" i="9"/>
  <c r="F1934" i="9"/>
  <c r="F1935" i="9"/>
  <c r="F1936" i="9"/>
  <c r="F1937" i="9"/>
  <c r="F1938" i="9"/>
  <c r="F1939" i="9"/>
  <c r="F1940" i="9"/>
  <c r="F1941" i="9"/>
  <c r="F1942" i="9"/>
  <c r="F1943" i="9"/>
  <c r="F1944" i="9"/>
  <c r="F1945" i="9"/>
  <c r="F1946" i="9"/>
  <c r="F1947" i="9"/>
  <c r="F1948" i="9"/>
  <c r="F1949" i="9"/>
  <c r="F1950" i="9"/>
  <c r="F1951" i="9"/>
  <c r="F1952" i="9"/>
  <c r="F1953" i="9"/>
  <c r="F1954" i="9"/>
  <c r="F1955" i="9"/>
  <c r="F1956" i="9"/>
  <c r="F1957" i="9"/>
  <c r="F1958" i="9"/>
  <c r="F1959" i="9"/>
  <c r="F1960" i="9"/>
  <c r="F1961" i="9"/>
  <c r="F1962" i="9"/>
  <c r="F1963" i="9"/>
  <c r="F1964" i="9"/>
  <c r="F1965" i="9"/>
  <c r="F1966" i="9"/>
  <c r="F1967" i="9"/>
  <c r="F1968" i="9"/>
  <c r="F1969" i="9"/>
  <c r="F1970" i="9"/>
  <c r="F1971" i="9"/>
  <c r="F1972" i="9"/>
  <c r="F1973" i="9"/>
  <c r="F1974" i="9"/>
  <c r="F1975" i="9"/>
  <c r="F1976" i="9"/>
  <c r="F1977" i="9"/>
  <c r="F1978" i="9"/>
  <c r="F1979" i="9"/>
  <c r="F1980" i="9"/>
  <c r="F1981" i="9"/>
  <c r="F1982" i="9"/>
  <c r="F1983" i="9"/>
  <c r="F1984" i="9"/>
  <c r="F1985" i="9"/>
  <c r="F1986" i="9"/>
  <c r="F1987" i="9"/>
  <c r="F1988" i="9"/>
  <c r="F1989" i="9"/>
  <c r="F1990" i="9"/>
  <c r="F1991" i="9"/>
  <c r="F1992" i="9"/>
  <c r="F1993" i="9"/>
  <c r="F1994" i="9"/>
  <c r="F1995" i="9"/>
  <c r="F1996" i="9"/>
  <c r="F1997" i="9"/>
  <c r="F1998" i="9"/>
  <c r="F1999" i="9"/>
  <c r="F2000" i="9"/>
  <c r="F2001" i="9"/>
  <c r="F2002" i="9"/>
  <c r="F2003" i="9"/>
  <c r="F2004" i="9"/>
  <c r="F2005" i="9"/>
  <c r="F2006" i="9"/>
  <c r="F2007" i="9"/>
  <c r="F2008" i="9"/>
  <c r="F2009" i="9"/>
  <c r="F2010" i="9"/>
  <c r="F2011" i="9"/>
  <c r="F2012" i="9"/>
  <c r="F2013" i="9"/>
  <c r="F2014" i="9"/>
  <c r="F2015" i="9"/>
  <c r="F2016" i="9"/>
  <c r="F2017" i="9"/>
  <c r="F2018" i="9"/>
  <c r="F2019" i="9"/>
  <c r="F2020" i="9"/>
  <c r="F2021" i="9"/>
  <c r="F2022" i="9"/>
  <c r="F2023" i="9"/>
  <c r="F2024" i="9"/>
  <c r="F2025" i="9"/>
  <c r="F2026" i="9"/>
  <c r="F2027" i="9"/>
  <c r="F2028" i="9"/>
  <c r="F2029" i="9"/>
  <c r="F2030" i="9"/>
  <c r="F2031" i="9"/>
  <c r="F2032" i="9"/>
  <c r="F2033" i="9"/>
  <c r="F2034" i="9"/>
  <c r="F2035" i="9"/>
  <c r="F2036" i="9"/>
  <c r="F2037" i="9"/>
  <c r="F2038" i="9"/>
  <c r="F2039" i="9"/>
  <c r="F2040" i="9"/>
  <c r="F2041" i="9"/>
  <c r="F2042" i="9"/>
  <c r="F2043" i="9"/>
  <c r="F2044" i="9"/>
  <c r="F2045" i="9"/>
  <c r="F2046" i="9"/>
  <c r="F2047" i="9"/>
  <c r="F2048" i="9"/>
  <c r="F2049" i="9"/>
  <c r="F2050" i="9"/>
  <c r="F2051" i="9"/>
  <c r="F2052" i="9"/>
  <c r="F2053" i="9"/>
  <c r="F2054" i="9"/>
  <c r="F2055" i="9"/>
  <c r="F2056" i="9"/>
  <c r="F2057" i="9"/>
  <c r="F2058" i="9"/>
  <c r="F2059" i="9"/>
  <c r="F2060" i="9"/>
  <c r="F2061" i="9"/>
  <c r="F2062" i="9"/>
  <c r="F2063" i="9"/>
  <c r="F2064" i="9"/>
  <c r="F2065" i="9"/>
  <c r="F2066" i="9"/>
  <c r="F2067" i="9"/>
  <c r="F2068" i="9"/>
  <c r="F2069" i="9"/>
  <c r="F2070" i="9"/>
  <c r="F2071" i="9"/>
  <c r="F2072" i="9"/>
  <c r="F2073" i="9"/>
  <c r="F2074" i="9"/>
  <c r="F2075" i="9"/>
  <c r="F2076" i="9"/>
  <c r="F2077" i="9"/>
  <c r="F2078" i="9"/>
  <c r="F2079" i="9"/>
  <c r="F2080" i="9"/>
  <c r="F2081" i="9"/>
  <c r="F2082" i="9"/>
  <c r="F2083" i="9"/>
  <c r="F2084" i="9"/>
  <c r="F2085" i="9"/>
  <c r="F2086" i="9"/>
  <c r="F2087" i="9"/>
  <c r="F2088" i="9"/>
  <c r="F2089" i="9"/>
  <c r="F2090" i="9"/>
  <c r="F2091" i="9"/>
  <c r="F2092" i="9"/>
  <c r="F2093" i="9"/>
  <c r="F2094" i="9"/>
  <c r="F2095" i="9"/>
  <c r="F2096" i="9"/>
  <c r="F2097" i="9"/>
  <c r="F2098" i="9"/>
  <c r="F2099" i="9"/>
  <c r="F2100" i="9"/>
  <c r="F2101" i="9"/>
  <c r="F2102" i="9"/>
  <c r="F2103" i="9"/>
  <c r="F2104" i="9"/>
  <c r="F2105" i="9"/>
  <c r="F2106" i="9"/>
  <c r="F2107" i="9"/>
  <c r="F2108" i="9"/>
  <c r="F2109" i="9"/>
  <c r="F2110" i="9"/>
  <c r="F2111" i="9"/>
  <c r="F2112" i="9"/>
  <c r="F2113" i="9"/>
  <c r="F2114" i="9"/>
  <c r="F2115" i="9"/>
  <c r="F2116" i="9"/>
  <c r="F2117" i="9"/>
  <c r="F2118" i="9"/>
  <c r="F2119" i="9"/>
  <c r="F2120" i="9"/>
  <c r="F2121" i="9"/>
  <c r="F2122" i="9"/>
  <c r="F2123" i="9"/>
  <c r="F2124" i="9"/>
  <c r="F2125" i="9"/>
  <c r="F2126" i="9"/>
  <c r="F2127" i="9"/>
  <c r="F2128" i="9"/>
  <c r="F2129" i="9"/>
  <c r="F2130" i="9"/>
  <c r="F2131" i="9"/>
  <c r="F2132" i="9"/>
  <c r="F2133" i="9"/>
  <c r="F2134" i="9"/>
  <c r="F2135" i="9"/>
  <c r="F2136" i="9"/>
  <c r="F2137" i="9"/>
  <c r="F2138" i="9"/>
  <c r="F2139" i="9"/>
  <c r="F2140" i="9"/>
  <c r="F2141" i="9"/>
  <c r="F2142" i="9"/>
  <c r="F2143" i="9"/>
  <c r="F2144" i="9"/>
  <c r="F2145" i="9"/>
  <c r="F2146" i="9"/>
  <c r="F2147" i="9"/>
  <c r="F2148" i="9"/>
  <c r="F2149" i="9"/>
  <c r="F2150" i="9"/>
  <c r="F2151" i="9"/>
  <c r="F2152" i="9"/>
  <c r="F2153" i="9"/>
  <c r="F2154" i="9"/>
  <c r="F2155" i="9"/>
  <c r="F2156" i="9"/>
  <c r="F2157" i="9"/>
  <c r="F2158" i="9"/>
  <c r="F2159" i="9"/>
  <c r="F2160" i="9"/>
  <c r="F2161" i="9"/>
  <c r="F2162" i="9"/>
  <c r="F2163" i="9"/>
  <c r="F2164" i="9"/>
  <c r="F2165" i="9"/>
  <c r="F2166" i="9"/>
  <c r="F2167" i="9"/>
  <c r="F2168" i="9"/>
  <c r="F2169" i="9"/>
  <c r="F2170" i="9"/>
  <c r="F2171" i="9"/>
  <c r="F2172" i="9"/>
  <c r="F2173" i="9"/>
  <c r="F2174" i="9"/>
  <c r="F2175" i="9"/>
  <c r="F2176" i="9"/>
  <c r="F2177" i="9"/>
  <c r="F2178" i="9"/>
  <c r="F2179" i="9"/>
  <c r="F2180" i="9"/>
  <c r="F2181" i="9"/>
  <c r="F2182" i="9"/>
  <c r="F2183" i="9"/>
  <c r="F2184" i="9"/>
  <c r="F2185" i="9"/>
  <c r="F2186" i="9"/>
  <c r="F2187" i="9"/>
  <c r="F2188" i="9"/>
  <c r="F2189" i="9"/>
  <c r="F2190" i="9"/>
  <c r="F2191" i="9"/>
  <c r="F2192" i="9"/>
  <c r="F2193" i="9"/>
  <c r="F2194" i="9"/>
  <c r="F2195" i="9"/>
  <c r="F2196" i="9"/>
  <c r="F2197" i="9"/>
  <c r="F2198" i="9"/>
  <c r="F2199" i="9"/>
  <c r="F2200" i="9"/>
  <c r="F2201" i="9"/>
  <c r="F2202" i="9"/>
  <c r="F2203" i="9"/>
  <c r="F2204" i="9"/>
  <c r="F2205" i="9"/>
  <c r="F2206" i="9"/>
  <c r="F2207" i="9"/>
  <c r="F2208" i="9"/>
  <c r="F2209" i="9"/>
  <c r="F2210" i="9"/>
  <c r="F2211" i="9"/>
  <c r="F2212" i="9"/>
  <c r="F2213" i="9"/>
  <c r="F2214" i="9"/>
  <c r="F2215" i="9"/>
  <c r="F2216" i="9"/>
  <c r="F2217" i="9"/>
  <c r="F2218" i="9"/>
  <c r="F2219" i="9"/>
  <c r="F2220" i="9"/>
  <c r="F2221" i="9"/>
  <c r="F2222" i="9"/>
  <c r="F2223" i="9"/>
  <c r="F2224" i="9"/>
  <c r="F2225" i="9"/>
  <c r="F2226" i="9"/>
  <c r="F2227" i="9"/>
  <c r="F2228" i="9"/>
  <c r="F2229" i="9"/>
  <c r="F2230" i="9"/>
  <c r="F2231" i="9"/>
  <c r="F2232" i="9"/>
  <c r="F2233" i="9"/>
  <c r="F2234" i="9"/>
  <c r="F2235" i="9"/>
  <c r="F2236" i="9"/>
  <c r="F2237" i="9"/>
  <c r="F2238" i="9"/>
  <c r="F2239" i="9"/>
  <c r="F2240" i="9"/>
  <c r="F2241" i="9"/>
  <c r="F2242" i="9"/>
  <c r="F2243" i="9"/>
  <c r="F2244" i="9"/>
  <c r="F2245" i="9"/>
  <c r="F2246" i="9"/>
  <c r="F2247" i="9"/>
  <c r="F2248" i="9"/>
  <c r="F2249" i="9"/>
  <c r="F2250" i="9"/>
  <c r="F2251" i="9"/>
  <c r="F2252" i="9"/>
  <c r="F2253" i="9"/>
  <c r="F2254" i="9"/>
  <c r="F2255" i="9"/>
  <c r="F2256" i="9"/>
  <c r="F2257" i="9"/>
  <c r="F2258" i="9"/>
  <c r="F2259" i="9"/>
  <c r="F2260" i="9"/>
  <c r="F2261" i="9"/>
  <c r="F2262" i="9"/>
  <c r="F2263" i="9"/>
  <c r="F2264" i="9"/>
  <c r="F2265" i="9"/>
  <c r="F2266" i="9"/>
  <c r="F2267" i="9"/>
  <c r="F2268" i="9"/>
  <c r="F2269" i="9"/>
  <c r="F2270" i="9"/>
  <c r="F2271" i="9"/>
  <c r="F2272" i="9"/>
  <c r="F2273" i="9"/>
  <c r="F2274" i="9"/>
  <c r="F2275" i="9"/>
  <c r="F2276" i="9"/>
  <c r="F2277" i="9"/>
  <c r="F2278" i="9"/>
  <c r="F2279" i="9"/>
  <c r="F2280" i="9"/>
  <c r="F2281" i="9"/>
  <c r="F2282" i="9"/>
  <c r="F2283" i="9"/>
  <c r="F2284" i="9"/>
  <c r="F2285" i="9"/>
  <c r="F2286" i="9"/>
  <c r="F2287" i="9"/>
  <c r="F2288" i="9"/>
  <c r="F2289" i="9"/>
  <c r="F2290" i="9"/>
  <c r="F2291" i="9"/>
  <c r="F2292" i="9"/>
  <c r="F2293" i="9"/>
  <c r="F2294" i="9"/>
  <c r="F2295" i="9"/>
  <c r="F2296" i="9"/>
  <c r="F2297" i="9"/>
  <c r="F2298" i="9"/>
  <c r="F2299" i="9"/>
  <c r="F2300" i="9"/>
  <c r="F2301" i="9"/>
  <c r="F2302" i="9"/>
  <c r="F2303" i="9"/>
  <c r="F2304" i="9"/>
  <c r="F2305" i="9"/>
  <c r="F2306" i="9"/>
  <c r="F2307" i="9"/>
  <c r="F2308" i="9"/>
  <c r="F2309" i="9"/>
  <c r="F2310" i="9"/>
  <c r="F2311" i="9"/>
  <c r="F2312" i="9"/>
  <c r="F2313" i="9"/>
  <c r="F2314" i="9"/>
  <c r="F2315" i="9"/>
  <c r="F2316" i="9"/>
  <c r="F2317" i="9"/>
  <c r="F2318" i="9"/>
  <c r="F2319" i="9"/>
  <c r="F2320" i="9"/>
  <c r="F2321" i="9"/>
  <c r="F2322" i="9"/>
  <c r="F2323" i="9"/>
  <c r="F2324" i="9"/>
  <c r="F2325" i="9"/>
  <c r="F2326" i="9"/>
  <c r="F2327" i="9"/>
  <c r="F2328" i="9"/>
  <c r="F2329" i="9"/>
  <c r="F2330" i="9"/>
  <c r="F2331" i="9"/>
  <c r="F2332" i="9"/>
  <c r="F2333" i="9"/>
  <c r="F2334" i="9"/>
  <c r="F2335" i="9"/>
  <c r="F2336" i="9"/>
  <c r="F2337" i="9"/>
  <c r="F2338" i="9"/>
  <c r="F2339" i="9"/>
  <c r="F2340" i="9"/>
  <c r="F2341" i="9"/>
  <c r="F2342" i="9"/>
  <c r="F2343" i="9"/>
  <c r="F2344" i="9"/>
  <c r="F2345" i="9"/>
  <c r="F2346" i="9"/>
  <c r="F2347" i="9"/>
  <c r="F2348" i="9"/>
  <c r="F2349" i="9"/>
  <c r="F2350" i="9"/>
  <c r="F2351" i="9"/>
  <c r="F2352" i="9"/>
  <c r="F2353" i="9"/>
  <c r="F2354" i="9"/>
  <c r="F2355" i="9"/>
  <c r="F2356" i="9"/>
  <c r="F2357" i="9"/>
  <c r="F2358" i="9"/>
  <c r="F2359" i="9"/>
  <c r="F2360" i="9"/>
  <c r="F2361" i="9"/>
  <c r="F2362" i="9"/>
  <c r="F2363" i="9"/>
  <c r="F2364" i="9"/>
  <c r="F2365" i="9"/>
  <c r="F2366" i="9"/>
  <c r="F2367" i="9"/>
  <c r="F2368" i="9"/>
  <c r="F2369" i="9"/>
  <c r="F2370" i="9"/>
  <c r="F2371" i="9"/>
  <c r="F2372" i="9"/>
  <c r="F2373" i="9"/>
  <c r="F2374" i="9"/>
  <c r="F2375" i="9"/>
  <c r="F2376" i="9"/>
  <c r="F2377" i="9"/>
  <c r="F2378" i="9"/>
  <c r="F2379" i="9"/>
  <c r="F2380" i="9"/>
  <c r="F2381" i="9"/>
  <c r="F2382" i="9"/>
  <c r="F2383" i="9"/>
  <c r="F2384" i="9"/>
  <c r="F2385" i="9"/>
  <c r="F2386" i="9"/>
  <c r="F2387" i="9"/>
  <c r="F2388" i="9"/>
  <c r="F2389" i="9"/>
  <c r="F2390" i="9"/>
  <c r="F2391" i="9"/>
  <c r="F2392" i="9"/>
  <c r="F2393" i="9"/>
  <c r="F2394" i="9"/>
  <c r="F2395" i="9"/>
  <c r="F2396" i="9"/>
  <c r="F2397" i="9"/>
  <c r="F2398" i="9"/>
  <c r="F2399" i="9"/>
  <c r="F2400" i="9"/>
  <c r="F2401" i="9"/>
  <c r="F2402" i="9"/>
  <c r="F2403" i="9"/>
  <c r="F2404" i="9"/>
  <c r="F2405" i="9"/>
  <c r="F2406" i="9"/>
  <c r="F2407" i="9"/>
  <c r="F2408" i="9"/>
  <c r="F2409" i="9"/>
  <c r="F2410" i="9"/>
  <c r="F2411" i="9"/>
  <c r="F2412" i="9"/>
  <c r="F2413" i="9"/>
  <c r="F2414" i="9"/>
  <c r="F2415" i="9"/>
  <c r="F2416" i="9"/>
  <c r="F2417" i="9"/>
  <c r="F2418" i="9"/>
  <c r="F2419" i="9"/>
  <c r="F2420" i="9"/>
  <c r="F2421" i="9"/>
  <c r="F2422" i="9"/>
  <c r="F2423" i="9"/>
  <c r="F2424" i="9"/>
  <c r="F2425" i="9"/>
  <c r="F2426" i="9"/>
  <c r="F2427" i="9"/>
  <c r="F2428" i="9"/>
  <c r="F2429" i="9"/>
  <c r="F2430" i="9"/>
  <c r="F2431" i="9"/>
  <c r="F2432" i="9"/>
  <c r="F2433" i="9"/>
  <c r="F2434" i="9"/>
  <c r="F2435" i="9"/>
  <c r="F2436" i="9"/>
  <c r="F2437" i="9"/>
  <c r="F2438" i="9"/>
  <c r="F2439" i="9"/>
  <c r="F2440" i="9"/>
  <c r="F2441" i="9"/>
  <c r="F2442" i="9"/>
  <c r="F2443" i="9"/>
  <c r="F2444" i="9"/>
  <c r="F2445" i="9"/>
  <c r="F2446" i="9"/>
  <c r="F2447" i="9"/>
  <c r="F2448" i="9"/>
  <c r="F2449" i="9"/>
  <c r="F2450" i="9"/>
  <c r="F2451" i="9"/>
  <c r="F2452" i="9"/>
  <c r="F2453" i="9"/>
  <c r="F2454" i="9"/>
  <c r="F2455" i="9"/>
  <c r="F2456" i="9"/>
  <c r="F2457" i="9"/>
  <c r="F2458" i="9"/>
  <c r="F2459" i="9"/>
  <c r="F2460" i="9"/>
  <c r="F2461" i="9"/>
  <c r="F2462" i="9"/>
  <c r="F2463" i="9"/>
  <c r="F2464" i="9"/>
  <c r="F2465" i="9"/>
  <c r="F2466" i="9"/>
  <c r="F2467" i="9"/>
  <c r="F2468" i="9"/>
  <c r="F2469" i="9"/>
  <c r="F2470" i="9"/>
  <c r="F2471" i="9"/>
  <c r="F2472" i="9"/>
  <c r="F2473" i="9"/>
  <c r="F2474" i="9"/>
  <c r="F2475" i="9"/>
  <c r="F2476" i="9"/>
  <c r="F2477" i="9"/>
  <c r="F2478" i="9"/>
  <c r="F2479" i="9"/>
  <c r="F2480" i="9"/>
  <c r="F2481" i="9"/>
  <c r="F2482" i="9"/>
  <c r="F2483" i="9"/>
  <c r="F2484" i="9"/>
  <c r="F2485" i="9"/>
  <c r="F2486" i="9"/>
  <c r="F2487" i="9"/>
  <c r="F2488" i="9"/>
  <c r="F2489" i="9"/>
  <c r="F2490" i="9"/>
  <c r="F2491" i="9"/>
  <c r="F2492" i="9"/>
  <c r="F2493" i="9"/>
  <c r="F2494" i="9"/>
  <c r="F2495" i="9"/>
  <c r="F2496" i="9"/>
  <c r="F2497" i="9"/>
  <c r="F2498" i="9"/>
  <c r="F2499" i="9"/>
  <c r="F2500" i="9"/>
  <c r="F2501" i="9"/>
  <c r="F2502" i="9"/>
  <c r="F2503" i="9"/>
  <c r="F2504" i="9"/>
  <c r="F2505" i="9"/>
  <c r="F2506" i="9"/>
  <c r="F2507" i="9"/>
  <c r="F2508" i="9"/>
  <c r="F2509" i="9"/>
  <c r="F2510" i="9"/>
  <c r="F2511" i="9"/>
  <c r="F2512" i="9"/>
  <c r="F2513" i="9"/>
  <c r="F2514" i="9"/>
  <c r="F2515" i="9"/>
  <c r="F2516" i="9"/>
  <c r="F2517" i="9"/>
  <c r="F2518" i="9"/>
  <c r="F2519" i="9"/>
  <c r="F2520" i="9"/>
  <c r="F2521" i="9"/>
  <c r="F2522" i="9"/>
  <c r="F2523" i="9"/>
  <c r="F2524" i="9"/>
  <c r="F2525" i="9"/>
  <c r="F2526" i="9"/>
  <c r="F2527" i="9"/>
  <c r="F2528" i="9"/>
  <c r="F2529" i="9"/>
  <c r="F2530" i="9"/>
  <c r="F2531" i="9"/>
  <c r="F2532" i="9"/>
  <c r="F2533" i="9"/>
  <c r="F2534" i="9"/>
  <c r="F2535" i="9"/>
  <c r="F2536" i="9"/>
  <c r="F2537" i="9"/>
  <c r="F2538" i="9"/>
  <c r="F2539" i="9"/>
  <c r="F2540" i="9"/>
  <c r="F2541" i="9"/>
  <c r="F2542" i="9"/>
  <c r="F2543" i="9"/>
  <c r="F2544" i="9"/>
  <c r="F2545" i="9"/>
  <c r="F2546" i="9"/>
  <c r="F2547" i="9"/>
  <c r="F2548" i="9"/>
  <c r="F2549" i="9"/>
  <c r="F2550" i="9"/>
  <c r="F2551" i="9"/>
  <c r="F2552" i="9"/>
  <c r="F2553" i="9"/>
  <c r="F2554" i="9"/>
  <c r="F2555" i="9"/>
  <c r="F2556" i="9"/>
  <c r="F2557" i="9"/>
  <c r="F2558" i="9"/>
  <c r="F2559" i="9"/>
  <c r="F2560" i="9"/>
  <c r="F2561" i="9"/>
  <c r="F2562" i="9"/>
  <c r="F2563" i="9"/>
  <c r="F2564" i="9"/>
  <c r="F2565" i="9"/>
  <c r="F2566" i="9"/>
  <c r="F2567" i="9"/>
  <c r="F2568" i="9"/>
  <c r="F2569" i="9"/>
  <c r="F2570" i="9"/>
  <c r="F2571" i="9"/>
  <c r="F2572" i="9"/>
  <c r="F2573" i="9"/>
  <c r="F2574" i="9"/>
  <c r="F2575" i="9"/>
  <c r="F2576" i="9"/>
  <c r="F2577" i="9"/>
  <c r="F2578" i="9"/>
  <c r="F2579" i="9"/>
  <c r="F2580" i="9"/>
  <c r="F2581" i="9"/>
  <c r="F2582" i="9"/>
  <c r="F2583" i="9"/>
  <c r="F2584" i="9"/>
  <c r="F2585" i="9"/>
  <c r="F2586" i="9"/>
  <c r="F2587" i="9"/>
  <c r="F2588" i="9"/>
  <c r="F2589" i="9"/>
  <c r="F2590" i="9"/>
  <c r="F2591" i="9"/>
  <c r="F2592" i="9"/>
  <c r="F2593" i="9"/>
  <c r="F2594" i="9"/>
  <c r="F2595" i="9"/>
  <c r="F2596" i="9"/>
  <c r="F2597" i="9"/>
  <c r="F2598" i="9"/>
  <c r="F2599" i="9"/>
  <c r="F2600" i="9"/>
  <c r="F2601" i="9"/>
  <c r="F2602" i="9"/>
  <c r="F2603" i="9"/>
  <c r="F2604" i="9"/>
  <c r="F2605" i="9"/>
  <c r="F2606" i="9"/>
  <c r="F2607" i="9"/>
  <c r="F2608" i="9"/>
  <c r="F2609" i="9"/>
  <c r="F2610" i="9"/>
  <c r="F2611" i="9"/>
  <c r="F2612" i="9"/>
  <c r="F2613" i="9"/>
  <c r="F2614" i="9"/>
  <c r="F2615" i="9"/>
  <c r="F2616" i="9"/>
  <c r="F2617" i="9"/>
  <c r="F2618" i="9"/>
  <c r="F2619" i="9"/>
  <c r="F2620" i="9"/>
  <c r="F2621" i="9"/>
  <c r="F2622" i="9"/>
  <c r="F2623" i="9"/>
  <c r="F2624" i="9"/>
  <c r="F2625" i="9"/>
  <c r="F2626" i="9"/>
  <c r="F2627" i="9"/>
  <c r="F2628" i="9"/>
  <c r="F2629" i="9"/>
  <c r="F2630" i="9"/>
  <c r="F2631" i="9"/>
  <c r="F2632" i="9"/>
  <c r="F2633" i="9"/>
  <c r="F2634" i="9"/>
  <c r="F2635" i="9"/>
  <c r="F2636" i="9"/>
  <c r="F2637" i="9"/>
  <c r="F2638" i="9"/>
  <c r="F2639" i="9"/>
  <c r="F2640" i="9"/>
  <c r="F2641" i="9"/>
  <c r="F2642" i="9"/>
  <c r="F2643" i="9"/>
  <c r="F2644" i="9"/>
  <c r="F2645" i="9"/>
  <c r="F2646" i="9"/>
  <c r="F2647" i="9"/>
  <c r="F2648" i="9"/>
  <c r="F2649" i="9"/>
  <c r="F2650" i="9"/>
  <c r="F2651" i="9"/>
  <c r="F2652" i="9"/>
  <c r="F2653" i="9"/>
  <c r="F2654" i="9"/>
  <c r="F2655" i="9"/>
  <c r="F2656" i="9"/>
  <c r="F2657" i="9"/>
  <c r="F2658" i="9"/>
  <c r="F2659" i="9"/>
  <c r="F2660" i="9"/>
  <c r="F2661" i="9"/>
  <c r="F2662" i="9"/>
  <c r="F2663" i="9"/>
  <c r="F2664" i="9"/>
  <c r="F2665" i="9"/>
  <c r="F2666" i="9"/>
  <c r="F2667" i="9"/>
  <c r="F2668" i="9"/>
  <c r="F2669" i="9"/>
  <c r="F2670" i="9"/>
  <c r="F2671" i="9"/>
  <c r="F2672" i="9"/>
  <c r="F2673" i="9"/>
  <c r="F2674" i="9"/>
  <c r="F2675" i="9"/>
  <c r="F2676" i="9"/>
  <c r="F2677" i="9"/>
  <c r="F2678" i="9"/>
  <c r="F2679" i="9"/>
  <c r="F2680" i="9"/>
  <c r="F2681" i="9"/>
  <c r="F2682" i="9"/>
  <c r="F2683" i="9"/>
  <c r="F2684" i="9"/>
  <c r="F2685" i="9"/>
  <c r="F2686" i="9"/>
  <c r="F2687" i="9"/>
  <c r="F2688" i="9"/>
  <c r="F2689" i="9"/>
  <c r="F2690" i="9"/>
  <c r="F2691" i="9"/>
  <c r="F2692" i="9"/>
  <c r="F2693" i="9"/>
  <c r="F2694" i="9"/>
  <c r="F2695" i="9"/>
  <c r="F2696" i="9"/>
  <c r="F2697" i="9"/>
  <c r="F2698" i="9"/>
  <c r="F2699" i="9"/>
  <c r="F2700" i="9"/>
  <c r="F2701" i="9"/>
  <c r="F2702" i="9"/>
  <c r="F2703" i="9"/>
  <c r="F2704" i="9"/>
  <c r="F2705" i="9"/>
  <c r="F2706" i="9"/>
  <c r="F2707" i="9"/>
  <c r="F2708" i="9"/>
  <c r="F2709" i="9"/>
  <c r="F2710" i="9"/>
  <c r="F2711" i="9"/>
  <c r="F2712" i="9"/>
  <c r="F2713" i="9"/>
  <c r="F2714" i="9"/>
  <c r="F2715" i="9"/>
  <c r="F2716" i="9"/>
  <c r="F2717" i="9"/>
  <c r="F2718" i="9"/>
  <c r="F2719" i="9"/>
  <c r="F2720" i="9"/>
  <c r="F2721" i="9"/>
  <c r="F2722" i="9"/>
  <c r="F2723" i="9"/>
  <c r="F2724" i="9"/>
  <c r="F2725" i="9"/>
  <c r="F2726" i="9"/>
  <c r="F2727" i="9"/>
  <c r="F2728" i="9"/>
  <c r="F2729" i="9"/>
  <c r="F2730" i="9"/>
  <c r="F2731" i="9"/>
  <c r="F2732" i="9"/>
  <c r="F2733" i="9"/>
  <c r="F2734" i="9"/>
  <c r="F2735" i="9"/>
  <c r="F2736" i="9"/>
  <c r="F2737" i="9"/>
  <c r="F2738" i="9"/>
  <c r="F2739" i="9"/>
  <c r="F2740" i="9"/>
  <c r="F2741" i="9"/>
  <c r="F2742" i="9"/>
  <c r="F2743" i="9"/>
  <c r="F2744" i="9"/>
  <c r="F2745" i="9"/>
  <c r="F2746" i="9"/>
  <c r="F2747" i="9"/>
  <c r="F2748" i="9"/>
  <c r="F2749" i="9"/>
  <c r="F2750" i="9"/>
  <c r="F2751" i="9"/>
  <c r="F2752" i="9"/>
  <c r="F2753" i="9"/>
  <c r="F2754" i="9"/>
  <c r="F2755" i="9"/>
  <c r="F2756" i="9"/>
  <c r="F2757" i="9"/>
  <c r="F2758" i="9"/>
  <c r="F2759" i="9"/>
  <c r="F2760" i="9"/>
  <c r="F2761" i="9"/>
  <c r="F2762" i="9"/>
  <c r="F2763" i="9"/>
  <c r="F2764" i="9"/>
  <c r="F2765" i="9"/>
  <c r="F2766" i="9"/>
  <c r="F2767" i="9"/>
  <c r="F2768" i="9"/>
  <c r="F2769" i="9"/>
  <c r="F2770" i="9"/>
  <c r="F2771" i="9"/>
  <c r="F2772" i="9"/>
  <c r="F2773" i="9"/>
  <c r="F2774" i="9"/>
  <c r="F2775" i="9"/>
  <c r="F2776" i="9"/>
  <c r="F2777" i="9"/>
  <c r="F2778" i="9"/>
  <c r="F2779" i="9"/>
  <c r="F2780" i="9"/>
  <c r="F2781" i="9"/>
  <c r="F2782" i="9"/>
  <c r="F2783" i="9"/>
  <c r="F2784" i="9"/>
  <c r="F2785" i="9"/>
  <c r="F2786" i="9"/>
  <c r="F2787" i="9"/>
  <c r="F2788" i="9"/>
  <c r="F2789" i="9"/>
  <c r="F2790" i="9"/>
  <c r="F2791" i="9"/>
  <c r="F2792" i="9"/>
  <c r="F2793" i="9"/>
  <c r="F2794" i="9"/>
  <c r="F2795" i="9"/>
  <c r="F2796" i="9"/>
  <c r="F2797" i="9"/>
  <c r="F2798" i="9"/>
  <c r="F2799" i="9"/>
  <c r="F2800" i="9"/>
  <c r="F2801" i="9"/>
  <c r="F2802" i="9"/>
  <c r="F2803" i="9"/>
  <c r="F2804" i="9"/>
  <c r="F2805" i="9"/>
  <c r="F2806" i="9"/>
  <c r="F2807" i="9"/>
  <c r="F2808" i="9"/>
  <c r="F2809" i="9"/>
  <c r="F2810" i="9"/>
  <c r="F2811" i="9"/>
  <c r="F2812" i="9"/>
  <c r="F2813" i="9"/>
  <c r="F2814" i="9"/>
  <c r="F2815" i="9"/>
  <c r="F2816" i="9"/>
  <c r="F2817" i="9"/>
  <c r="F2818" i="9"/>
  <c r="F2819" i="9"/>
  <c r="F2820" i="9"/>
  <c r="F2821" i="9"/>
  <c r="F2822" i="9"/>
  <c r="F2823" i="9"/>
  <c r="F2824" i="9"/>
  <c r="F2825" i="9"/>
  <c r="F2826" i="9"/>
  <c r="F2827" i="9"/>
  <c r="F2828" i="9"/>
  <c r="F2829" i="9"/>
  <c r="F2830" i="9"/>
  <c r="F2831" i="9"/>
  <c r="F2832" i="9"/>
  <c r="F2833" i="9"/>
  <c r="F2834" i="9"/>
  <c r="F2835" i="9"/>
  <c r="F2836" i="9"/>
  <c r="F2837" i="9"/>
  <c r="F2838" i="9"/>
  <c r="F2839" i="9"/>
  <c r="F2840" i="9"/>
  <c r="F2841" i="9"/>
  <c r="F2842" i="9"/>
  <c r="F2843" i="9"/>
  <c r="F2844" i="9"/>
  <c r="F2845" i="9"/>
  <c r="F2846" i="9"/>
  <c r="F2847" i="9"/>
  <c r="F2848" i="9"/>
  <c r="F2849" i="9"/>
  <c r="F2850" i="9"/>
  <c r="F2851" i="9"/>
  <c r="F2852" i="9"/>
  <c r="F2853" i="9"/>
  <c r="F2854" i="9"/>
  <c r="F2855" i="9"/>
  <c r="F2856" i="9"/>
  <c r="F2857" i="9"/>
  <c r="F2858" i="9"/>
  <c r="F2859" i="9"/>
  <c r="F2860" i="9"/>
  <c r="F2861" i="9"/>
  <c r="F2862" i="9"/>
  <c r="F2863" i="9"/>
  <c r="F2864" i="9"/>
  <c r="F2865" i="9"/>
  <c r="F2866" i="9"/>
  <c r="F2867" i="9"/>
  <c r="F2868" i="9"/>
  <c r="F2869" i="9"/>
  <c r="F2870" i="9"/>
  <c r="F2871" i="9"/>
  <c r="F2872" i="9"/>
  <c r="F2873" i="9"/>
  <c r="F2874" i="9"/>
  <c r="F2875" i="9"/>
  <c r="F2876" i="9"/>
  <c r="F2877" i="9"/>
  <c r="F2878" i="9"/>
  <c r="F2879" i="9"/>
  <c r="F2880" i="9"/>
  <c r="F2881" i="9"/>
  <c r="F2882" i="9"/>
  <c r="F2883" i="9"/>
  <c r="F2884" i="9"/>
  <c r="F2885" i="9"/>
  <c r="F2886" i="9"/>
  <c r="F2887" i="9"/>
  <c r="F2888" i="9"/>
  <c r="F2889" i="9"/>
  <c r="F2890" i="9"/>
  <c r="F2891" i="9"/>
  <c r="F2892" i="9"/>
  <c r="F2893" i="9"/>
  <c r="F2894" i="9"/>
  <c r="F2895" i="9"/>
  <c r="F2896" i="9"/>
  <c r="F2897" i="9"/>
  <c r="F2898" i="9"/>
  <c r="F2899" i="9"/>
  <c r="F2900" i="9"/>
  <c r="F2901" i="9"/>
  <c r="F2902" i="9"/>
  <c r="F2903" i="9"/>
  <c r="F2904" i="9"/>
  <c r="F2905" i="9"/>
  <c r="F2906" i="9"/>
  <c r="F2907" i="9"/>
  <c r="F2908" i="9"/>
  <c r="F2909" i="9"/>
  <c r="F2910" i="9"/>
  <c r="F2911" i="9"/>
  <c r="F2912" i="9"/>
  <c r="F2913" i="9"/>
  <c r="F2914" i="9"/>
  <c r="F2915" i="9"/>
  <c r="F2916" i="9"/>
  <c r="F2917" i="9"/>
  <c r="F2918" i="9"/>
  <c r="F2919" i="9"/>
  <c r="F2920" i="9"/>
  <c r="F2921" i="9"/>
  <c r="F2922" i="9"/>
  <c r="F2923" i="9"/>
  <c r="F2924" i="9"/>
  <c r="F2925" i="9"/>
  <c r="F2926" i="9"/>
  <c r="F2927" i="9"/>
  <c r="F2928" i="9"/>
  <c r="F2929" i="9"/>
  <c r="F2930" i="9"/>
  <c r="F2931" i="9"/>
  <c r="F2932" i="9"/>
  <c r="F2933" i="9"/>
  <c r="F2934" i="9"/>
  <c r="F2935" i="9"/>
  <c r="F2936" i="9"/>
  <c r="F2937" i="9"/>
  <c r="F2938" i="9"/>
  <c r="F2939" i="9"/>
  <c r="F2940" i="9"/>
  <c r="F2941" i="9"/>
  <c r="F2942" i="9"/>
  <c r="F2943" i="9"/>
  <c r="F2944" i="9"/>
  <c r="F2945" i="9"/>
  <c r="F2946" i="9"/>
  <c r="F2947" i="9"/>
  <c r="F2948" i="9"/>
  <c r="F2949" i="9"/>
  <c r="F2950" i="9"/>
  <c r="F2951" i="9"/>
  <c r="F2952" i="9"/>
  <c r="F2953" i="9"/>
  <c r="F2954" i="9"/>
  <c r="F2955" i="9"/>
  <c r="F2956" i="9"/>
  <c r="F2957" i="9"/>
  <c r="F2958" i="9"/>
  <c r="F2959" i="9"/>
  <c r="F2960" i="9"/>
  <c r="F2961" i="9"/>
  <c r="F2962" i="9"/>
  <c r="F2963" i="9"/>
  <c r="F2964" i="9"/>
  <c r="F2965" i="9"/>
  <c r="F2966" i="9"/>
  <c r="F2967" i="9"/>
  <c r="F2968" i="9"/>
  <c r="F2969" i="9"/>
  <c r="F2970" i="9"/>
  <c r="F2971" i="9"/>
  <c r="F2972" i="9"/>
  <c r="F2973" i="9"/>
  <c r="F2974" i="9"/>
  <c r="F2975" i="9"/>
  <c r="F2976" i="9"/>
  <c r="F2977" i="9"/>
  <c r="F2978" i="9"/>
  <c r="F2979" i="9"/>
  <c r="F2980" i="9"/>
  <c r="F2981" i="9"/>
  <c r="F2982" i="9"/>
  <c r="F2983" i="9"/>
  <c r="F2984" i="9"/>
  <c r="F2985" i="9"/>
  <c r="F2986" i="9"/>
  <c r="F2987" i="9"/>
  <c r="F2988" i="9"/>
  <c r="F2989" i="9"/>
  <c r="F2990" i="9"/>
  <c r="F2991" i="9"/>
  <c r="F2992" i="9"/>
  <c r="F2993" i="9"/>
  <c r="F2994" i="9"/>
  <c r="F2995" i="9"/>
  <c r="F2996" i="9"/>
  <c r="F2997" i="9"/>
  <c r="F2998" i="9"/>
  <c r="F2999" i="9"/>
  <c r="F3000" i="9"/>
  <c r="F3001" i="9"/>
  <c r="F3002" i="9"/>
  <c r="F3003" i="9"/>
  <c r="F3004" i="9"/>
  <c r="F3005" i="9"/>
  <c r="F3006" i="9"/>
  <c r="F3007" i="9"/>
  <c r="F3008" i="9"/>
  <c r="F3009" i="9"/>
  <c r="F3010" i="9"/>
  <c r="F3011" i="9"/>
  <c r="F3012" i="9"/>
  <c r="F3013" i="9"/>
  <c r="F3014" i="9"/>
  <c r="F3015" i="9"/>
  <c r="F3016" i="9"/>
  <c r="F3017" i="9"/>
  <c r="F3018" i="9"/>
  <c r="F3019" i="9"/>
  <c r="F3020" i="9"/>
  <c r="F3021" i="9"/>
  <c r="F3022" i="9"/>
  <c r="F3023" i="9"/>
  <c r="F3024" i="9"/>
  <c r="F3025" i="9"/>
  <c r="F3026" i="9"/>
  <c r="F3027" i="9"/>
  <c r="F3028" i="9"/>
  <c r="F3029" i="9"/>
  <c r="F3030" i="9"/>
  <c r="F3031" i="9"/>
  <c r="F3032" i="9"/>
  <c r="F3033" i="9"/>
  <c r="F3034" i="9"/>
  <c r="F3035" i="9"/>
  <c r="F3036" i="9"/>
  <c r="F3037" i="9"/>
  <c r="F3038" i="9"/>
  <c r="F3039" i="9"/>
  <c r="F3040" i="9"/>
  <c r="F3041" i="9"/>
  <c r="F3042" i="9"/>
  <c r="F3043" i="9"/>
  <c r="F3044" i="9"/>
  <c r="F3045" i="9"/>
  <c r="F3046" i="9"/>
  <c r="F3047" i="9"/>
  <c r="F3048" i="9"/>
  <c r="F3049" i="9"/>
  <c r="F3050" i="9"/>
  <c r="F3051" i="9"/>
  <c r="F3052" i="9"/>
  <c r="F3053" i="9"/>
  <c r="F3054" i="9"/>
  <c r="F3055" i="9"/>
  <c r="F3056" i="9"/>
  <c r="F3057" i="9"/>
  <c r="F3058" i="9"/>
  <c r="F3059" i="9"/>
  <c r="F3060" i="9"/>
  <c r="F3061" i="9"/>
  <c r="F3062" i="9"/>
  <c r="F3063" i="9"/>
  <c r="F3064" i="9"/>
  <c r="F3065" i="9"/>
  <c r="F3066" i="9"/>
  <c r="F3067" i="9"/>
  <c r="F3068" i="9"/>
  <c r="F3069" i="9"/>
  <c r="F3070" i="9"/>
  <c r="F3071" i="9"/>
  <c r="F3072" i="9"/>
  <c r="F3073" i="9"/>
  <c r="F3074" i="9"/>
  <c r="F3075" i="9"/>
  <c r="F3076" i="9"/>
  <c r="F3077" i="9"/>
  <c r="F3078" i="9"/>
  <c r="F3079" i="9"/>
  <c r="F3080" i="9"/>
  <c r="F3081" i="9"/>
  <c r="F3082" i="9"/>
  <c r="F3083" i="9"/>
  <c r="F3084" i="9"/>
  <c r="F3085" i="9"/>
  <c r="F3086" i="9"/>
  <c r="F3087" i="9"/>
  <c r="F3088" i="9"/>
  <c r="F3089" i="9"/>
  <c r="F3090" i="9"/>
  <c r="F3091" i="9"/>
  <c r="F3092" i="9"/>
  <c r="F3093" i="9"/>
  <c r="F3094" i="9"/>
  <c r="F3095" i="9"/>
  <c r="F3096" i="9"/>
  <c r="F3097" i="9"/>
  <c r="F3098" i="9"/>
  <c r="F3099" i="9"/>
  <c r="F3100" i="9"/>
  <c r="F3101" i="9"/>
  <c r="F3102" i="9"/>
  <c r="F3103" i="9"/>
  <c r="F3104" i="9"/>
  <c r="F3105" i="9"/>
  <c r="F3106" i="9"/>
  <c r="F3107" i="9"/>
  <c r="F3108" i="9"/>
  <c r="F3109" i="9"/>
  <c r="F3110" i="9"/>
  <c r="F3111" i="9"/>
  <c r="F3112" i="9"/>
  <c r="F3113" i="9"/>
  <c r="F3114" i="9"/>
  <c r="F3115" i="9"/>
  <c r="F3116" i="9"/>
  <c r="F3117" i="9"/>
  <c r="F3118" i="9"/>
  <c r="F3119" i="9"/>
  <c r="F3120" i="9"/>
  <c r="F3121" i="9"/>
  <c r="F3122" i="9"/>
  <c r="F3123" i="9"/>
  <c r="F3124" i="9"/>
  <c r="F3125" i="9"/>
  <c r="F3126" i="9"/>
  <c r="F3127" i="9"/>
  <c r="F3128" i="9"/>
  <c r="F3129" i="9"/>
  <c r="F3130" i="9"/>
  <c r="F3131" i="9"/>
  <c r="F3132" i="9"/>
  <c r="F3133" i="9"/>
  <c r="F3134" i="9"/>
  <c r="F3135" i="9"/>
  <c r="F3136" i="9"/>
  <c r="F3137" i="9"/>
  <c r="F3138" i="9"/>
  <c r="F3139" i="9"/>
  <c r="F3140" i="9"/>
  <c r="F3141" i="9"/>
  <c r="F3142" i="9"/>
  <c r="F3143" i="9"/>
  <c r="F3144" i="9"/>
  <c r="F3145" i="9"/>
  <c r="F3146" i="9"/>
  <c r="F3147" i="9"/>
  <c r="F3148" i="9"/>
  <c r="F3149" i="9"/>
  <c r="F3150" i="9"/>
  <c r="F3151" i="9"/>
  <c r="F3152" i="9"/>
  <c r="F3153" i="9"/>
  <c r="F3154" i="9"/>
  <c r="F3155" i="9"/>
  <c r="F3156" i="9"/>
  <c r="F3157" i="9"/>
  <c r="F3158" i="9"/>
  <c r="F3159" i="9"/>
  <c r="F3160" i="9"/>
  <c r="F3161" i="9"/>
  <c r="F3162" i="9"/>
  <c r="F3163" i="9"/>
  <c r="F3164" i="9"/>
  <c r="F3165" i="9"/>
  <c r="F3166" i="9"/>
  <c r="F3167" i="9"/>
  <c r="F3168" i="9"/>
  <c r="F3169" i="9"/>
  <c r="F3170" i="9"/>
  <c r="F3171" i="9"/>
  <c r="F3172" i="9"/>
  <c r="F3173" i="9"/>
  <c r="F3174" i="9"/>
  <c r="F3175" i="9"/>
  <c r="F3176" i="9"/>
  <c r="F3177" i="9"/>
  <c r="F3178" i="9"/>
  <c r="F3179" i="9"/>
  <c r="F3180" i="9"/>
  <c r="F3181" i="9"/>
  <c r="F3182" i="9"/>
  <c r="F3183" i="9"/>
  <c r="F3184" i="9"/>
  <c r="F3185" i="9"/>
  <c r="F3186" i="9"/>
  <c r="F3187" i="9"/>
  <c r="F3188" i="9"/>
  <c r="F3189" i="9"/>
  <c r="F3190" i="9"/>
  <c r="F3191" i="9"/>
  <c r="F3192" i="9"/>
  <c r="F3193" i="9"/>
  <c r="F3194" i="9"/>
  <c r="F3195" i="9"/>
  <c r="F3196" i="9"/>
  <c r="F3197" i="9"/>
  <c r="F3198" i="9"/>
  <c r="F3199" i="9"/>
  <c r="F3200" i="9"/>
  <c r="F3201" i="9"/>
  <c r="F3202" i="9"/>
  <c r="F3203" i="9"/>
  <c r="F3204" i="9"/>
  <c r="F3205" i="9"/>
  <c r="F3206" i="9"/>
  <c r="F3207" i="9"/>
  <c r="F3208" i="9"/>
  <c r="F3209" i="9"/>
  <c r="F3210" i="9"/>
  <c r="F3211" i="9"/>
  <c r="F3212" i="9"/>
  <c r="F3213" i="9"/>
  <c r="F3214" i="9"/>
  <c r="F3215" i="9"/>
  <c r="F3216" i="9"/>
  <c r="F3217" i="9"/>
  <c r="F3218" i="9"/>
  <c r="F3219" i="9"/>
  <c r="F3220" i="9"/>
  <c r="F3221" i="9"/>
  <c r="F3222" i="9"/>
  <c r="F3223" i="9"/>
  <c r="F3224" i="9"/>
  <c r="F3225" i="9"/>
  <c r="F3226" i="9"/>
  <c r="F3227" i="9"/>
  <c r="F3228" i="9"/>
  <c r="F3229" i="9"/>
  <c r="F3230" i="9"/>
  <c r="F3231" i="9"/>
  <c r="F3232" i="9"/>
  <c r="F3233" i="9"/>
  <c r="F3234" i="9"/>
  <c r="F3235" i="9"/>
  <c r="F3236" i="9"/>
  <c r="F3237" i="9"/>
  <c r="F3238" i="9"/>
  <c r="F3239" i="9"/>
  <c r="F3240" i="9"/>
  <c r="F3241" i="9"/>
  <c r="F3242" i="9"/>
  <c r="F3243" i="9"/>
  <c r="F3244" i="9"/>
  <c r="F3245" i="9"/>
  <c r="F3246" i="9"/>
  <c r="F3247" i="9"/>
  <c r="F3248" i="9"/>
  <c r="F3249" i="9"/>
  <c r="F3250" i="9"/>
  <c r="F3251" i="9"/>
  <c r="F3252" i="9"/>
  <c r="F3253" i="9"/>
  <c r="F3254" i="9"/>
  <c r="F3255" i="9"/>
  <c r="F3256" i="9"/>
  <c r="F3257" i="9"/>
  <c r="F3258" i="9"/>
  <c r="F3259" i="9"/>
  <c r="F3260" i="9"/>
  <c r="F3261" i="9"/>
  <c r="F3262" i="9"/>
  <c r="F3263" i="9"/>
  <c r="F3264" i="9"/>
  <c r="F3265" i="9"/>
  <c r="F3266" i="9"/>
  <c r="F3267" i="9"/>
  <c r="F3268" i="9"/>
  <c r="F3269" i="9"/>
  <c r="F3270" i="9"/>
  <c r="F3271" i="9"/>
  <c r="F3272" i="9"/>
  <c r="F3273" i="9"/>
  <c r="F3274" i="9"/>
  <c r="F3275" i="9"/>
  <c r="F3276" i="9"/>
  <c r="F3277" i="9"/>
  <c r="F3278" i="9"/>
  <c r="F3279" i="9"/>
  <c r="F3280" i="9"/>
  <c r="F3281" i="9"/>
  <c r="F3282" i="9"/>
  <c r="F3283" i="9"/>
  <c r="F3284" i="9"/>
  <c r="F3285" i="9"/>
  <c r="F3286" i="9"/>
  <c r="F3287" i="9"/>
  <c r="F3288" i="9"/>
  <c r="F3289" i="9"/>
  <c r="F3290" i="9"/>
  <c r="F3291" i="9"/>
  <c r="F3292" i="9"/>
  <c r="F3293" i="9"/>
  <c r="F3294" i="9"/>
  <c r="F3295" i="9"/>
  <c r="F3296" i="9"/>
  <c r="F3297" i="9"/>
  <c r="F3298" i="9"/>
  <c r="F3299" i="9"/>
  <c r="F3300" i="9"/>
  <c r="F3301" i="9"/>
  <c r="F3302" i="9"/>
  <c r="F3303" i="9"/>
  <c r="F3304" i="9"/>
  <c r="F3305" i="9"/>
  <c r="F3306" i="9"/>
  <c r="F3307" i="9"/>
  <c r="F3308" i="9"/>
  <c r="F3309" i="9"/>
  <c r="F3310" i="9"/>
  <c r="F3311" i="9"/>
  <c r="F3312" i="9"/>
  <c r="F3313" i="9"/>
  <c r="F3314" i="9"/>
  <c r="F3315" i="9"/>
  <c r="F3316" i="9"/>
  <c r="F3317" i="9"/>
  <c r="F3318" i="9"/>
  <c r="F3319" i="9"/>
  <c r="F3320" i="9"/>
  <c r="F3321" i="9"/>
  <c r="F3322" i="9"/>
  <c r="F3323" i="9"/>
  <c r="F3324" i="9"/>
  <c r="F3325" i="9"/>
  <c r="F3326" i="9"/>
  <c r="F3327" i="9"/>
  <c r="F3328" i="9"/>
  <c r="F3329" i="9"/>
  <c r="F3330" i="9"/>
  <c r="F3331" i="9"/>
  <c r="F3332" i="9"/>
  <c r="F3333" i="9"/>
  <c r="F3334" i="9"/>
  <c r="F3335" i="9"/>
  <c r="F3336" i="9"/>
  <c r="F3337" i="9"/>
  <c r="F3338" i="9"/>
  <c r="F3339" i="9"/>
  <c r="F3340" i="9"/>
  <c r="F3341" i="9"/>
  <c r="F3342" i="9"/>
  <c r="F3343" i="9"/>
  <c r="F3344" i="9"/>
  <c r="F3345" i="9"/>
  <c r="F3346" i="9"/>
  <c r="F3347" i="9"/>
  <c r="F3348" i="9"/>
  <c r="F3349" i="9"/>
  <c r="F3350" i="9"/>
  <c r="F3351" i="9"/>
  <c r="F3352" i="9"/>
  <c r="F3353" i="9"/>
  <c r="F3354" i="9"/>
  <c r="F3355" i="9"/>
  <c r="F3356" i="9"/>
  <c r="F3357" i="9"/>
  <c r="F3358" i="9"/>
  <c r="F3359" i="9"/>
  <c r="F3360" i="9"/>
  <c r="F3361" i="9"/>
  <c r="F3362" i="9"/>
  <c r="F3363" i="9"/>
  <c r="F3364" i="9"/>
  <c r="F3365" i="9"/>
  <c r="F3366" i="9"/>
  <c r="F3367" i="9"/>
  <c r="F3368" i="9"/>
  <c r="F3369" i="9"/>
  <c r="F3370" i="9"/>
  <c r="F3371" i="9"/>
  <c r="F3372" i="9"/>
  <c r="F3373" i="9"/>
  <c r="F3374" i="9"/>
  <c r="F3375" i="9"/>
  <c r="F3376" i="9"/>
  <c r="F3377" i="9"/>
  <c r="F3378" i="9"/>
  <c r="F3379" i="9"/>
  <c r="F3380" i="9"/>
  <c r="F3381" i="9"/>
  <c r="F3382" i="9"/>
  <c r="F3383" i="9"/>
  <c r="F3384" i="9"/>
  <c r="F3385" i="9"/>
  <c r="F3386" i="9"/>
  <c r="F3387" i="9"/>
  <c r="F3388" i="9"/>
  <c r="F3389" i="9"/>
  <c r="F3390" i="9"/>
  <c r="F3391" i="9"/>
  <c r="F3392" i="9"/>
  <c r="F3393" i="9"/>
  <c r="F3394" i="9"/>
  <c r="F3395" i="9"/>
  <c r="F3396" i="9"/>
  <c r="F3397" i="9"/>
  <c r="F3398" i="9"/>
  <c r="F3399" i="9"/>
  <c r="F3400" i="9"/>
  <c r="F3401" i="9"/>
  <c r="F3402" i="9"/>
  <c r="F3403" i="9"/>
  <c r="F3404" i="9"/>
  <c r="F3405" i="9"/>
  <c r="F3406" i="9"/>
  <c r="F3407" i="9"/>
  <c r="F3408" i="9"/>
  <c r="F3409" i="9"/>
  <c r="F3410" i="9"/>
  <c r="F3411" i="9"/>
  <c r="F3412" i="9"/>
  <c r="F3413" i="9"/>
  <c r="F3414" i="9"/>
  <c r="F3415" i="9"/>
  <c r="F3416" i="9"/>
  <c r="F3417" i="9"/>
  <c r="F3418" i="9"/>
  <c r="F3419" i="9"/>
  <c r="F3420" i="9"/>
  <c r="F3421" i="9"/>
  <c r="F3422" i="9"/>
  <c r="F3423" i="9"/>
  <c r="F3424" i="9"/>
  <c r="F3425" i="9"/>
  <c r="F3426" i="9"/>
  <c r="F3427" i="9"/>
  <c r="F3428" i="9"/>
  <c r="F3429" i="9"/>
  <c r="F3430" i="9"/>
  <c r="F3431" i="9"/>
  <c r="F3432" i="9"/>
  <c r="F3433" i="9"/>
  <c r="F3434" i="9"/>
  <c r="F3435" i="9"/>
  <c r="F3436" i="9"/>
  <c r="F3437" i="9"/>
  <c r="F3438" i="9"/>
  <c r="F3439" i="9"/>
  <c r="F3440" i="9"/>
  <c r="F3441" i="9"/>
  <c r="F3442" i="9"/>
  <c r="F3443" i="9"/>
  <c r="F3444" i="9"/>
  <c r="F3445" i="9"/>
  <c r="F3446" i="9"/>
  <c r="F3447" i="9"/>
  <c r="F3448" i="9"/>
  <c r="F3449" i="9"/>
  <c r="F3450" i="9"/>
  <c r="F3451" i="9"/>
  <c r="F3452" i="9"/>
  <c r="F3453" i="9"/>
  <c r="F3454" i="9"/>
  <c r="F3455" i="9"/>
  <c r="F3456" i="9"/>
  <c r="F3457" i="9"/>
  <c r="F3458" i="9"/>
  <c r="F3459" i="9"/>
  <c r="F3460" i="9"/>
  <c r="F3461" i="9"/>
  <c r="F3462" i="9"/>
  <c r="F3463" i="9"/>
  <c r="F3464" i="9"/>
  <c r="F3465" i="9"/>
  <c r="F3466" i="9"/>
  <c r="F3467" i="9"/>
  <c r="F3468" i="9"/>
  <c r="F3469" i="9"/>
  <c r="F3470" i="9"/>
  <c r="F3471" i="9"/>
  <c r="F3472" i="9"/>
  <c r="F3473" i="9"/>
  <c r="F3474" i="9"/>
  <c r="F3475" i="9"/>
  <c r="F3476" i="9"/>
  <c r="F3477" i="9"/>
  <c r="F3478" i="9"/>
  <c r="F3479" i="9"/>
  <c r="F3480" i="9"/>
  <c r="F3481" i="9"/>
  <c r="F3482" i="9"/>
  <c r="F3483" i="9"/>
  <c r="F3484" i="9"/>
  <c r="F3485" i="9"/>
  <c r="F3486" i="9"/>
  <c r="F3487" i="9"/>
  <c r="F3488" i="9"/>
  <c r="F3489" i="9"/>
  <c r="F3490" i="9"/>
  <c r="F3491" i="9"/>
  <c r="F3492" i="9"/>
  <c r="F3493" i="9"/>
  <c r="F3494" i="9"/>
  <c r="F3495" i="9"/>
  <c r="F3496" i="9"/>
  <c r="F3497" i="9"/>
  <c r="F3498" i="9"/>
  <c r="F3499" i="9"/>
  <c r="F3500" i="9"/>
  <c r="F3501" i="9"/>
  <c r="F3502" i="9"/>
  <c r="F3503" i="9"/>
  <c r="F3504" i="9"/>
  <c r="F3505" i="9"/>
  <c r="F3506" i="9"/>
  <c r="F3507" i="9"/>
  <c r="F3508" i="9"/>
  <c r="F3509" i="9"/>
  <c r="F3510" i="9"/>
  <c r="F3511" i="9"/>
  <c r="F3512" i="9"/>
  <c r="F3513" i="9"/>
  <c r="F3514" i="9"/>
  <c r="F3515" i="9"/>
  <c r="F3516" i="9"/>
  <c r="F3517" i="9"/>
  <c r="F3518" i="9"/>
  <c r="F3519" i="9"/>
  <c r="F3520" i="9"/>
  <c r="F3521" i="9"/>
  <c r="F3522" i="9"/>
  <c r="F3523" i="9"/>
  <c r="F3524" i="9"/>
  <c r="F3525" i="9"/>
  <c r="F3526" i="9"/>
  <c r="F3527" i="9"/>
  <c r="F3528" i="9"/>
  <c r="F3529" i="9"/>
  <c r="F3530" i="9"/>
  <c r="F3531" i="9"/>
  <c r="F3532" i="9"/>
  <c r="F3533" i="9"/>
  <c r="F3534" i="9"/>
  <c r="F3535" i="9"/>
  <c r="F3536" i="9"/>
  <c r="F3537" i="9"/>
  <c r="F3538" i="9"/>
  <c r="F3539" i="9"/>
  <c r="F3540" i="9"/>
  <c r="F3541" i="9"/>
  <c r="F3542" i="9"/>
  <c r="F3543" i="9"/>
  <c r="F3544" i="9"/>
  <c r="F3545" i="9"/>
  <c r="F3546" i="9"/>
  <c r="F3547" i="9"/>
  <c r="F3548" i="9"/>
  <c r="F3549" i="9"/>
  <c r="F3550" i="9"/>
  <c r="F3551" i="9"/>
  <c r="F3552" i="9"/>
  <c r="F3553" i="9"/>
  <c r="F3554" i="9"/>
  <c r="F3555" i="9"/>
  <c r="F3556" i="9"/>
  <c r="F3557" i="9"/>
  <c r="F3558" i="9"/>
  <c r="F3559" i="9"/>
  <c r="F3560" i="9"/>
  <c r="F3561" i="9"/>
  <c r="F3562" i="9"/>
  <c r="F3563" i="9"/>
  <c r="F3564" i="9"/>
  <c r="F3565" i="9"/>
  <c r="F3566" i="9"/>
  <c r="F3567" i="9"/>
  <c r="F3568" i="9"/>
  <c r="F3569" i="9"/>
  <c r="F3570" i="9"/>
  <c r="F3571" i="9"/>
  <c r="F3572" i="9"/>
  <c r="F3573" i="9"/>
  <c r="F3574" i="9"/>
  <c r="F3575" i="9"/>
  <c r="F3576" i="9"/>
  <c r="F3577" i="9"/>
  <c r="F3578" i="9"/>
  <c r="F3579" i="9"/>
  <c r="F3580" i="9"/>
  <c r="F3581" i="9"/>
  <c r="F3582" i="9"/>
  <c r="F3583" i="9"/>
  <c r="F3584" i="9"/>
  <c r="F3585" i="9"/>
  <c r="F3586" i="9"/>
  <c r="F3587" i="9"/>
  <c r="F3588" i="9"/>
  <c r="F3589" i="9"/>
  <c r="F3590" i="9"/>
  <c r="F3591" i="9"/>
  <c r="F3592" i="9"/>
  <c r="F3593" i="9"/>
  <c r="F3594" i="9"/>
  <c r="F3595" i="9"/>
  <c r="F3596" i="9"/>
  <c r="F3597" i="9"/>
  <c r="F3598" i="9"/>
  <c r="F3599" i="9"/>
  <c r="F3600" i="9"/>
  <c r="F3601" i="9"/>
  <c r="F3602" i="9"/>
  <c r="F3603" i="9"/>
  <c r="F3604" i="9"/>
  <c r="F3605" i="9"/>
  <c r="F3606" i="9"/>
  <c r="F3607" i="9"/>
  <c r="F3608" i="9"/>
  <c r="F3609" i="9"/>
  <c r="F3610" i="9"/>
  <c r="F3611" i="9"/>
  <c r="F3612" i="9"/>
  <c r="F3613" i="9"/>
  <c r="F3614" i="9"/>
  <c r="F3615" i="9"/>
  <c r="F3616" i="9"/>
  <c r="F3617" i="9"/>
  <c r="F3618" i="9"/>
  <c r="F3619" i="9"/>
  <c r="F3620" i="9"/>
  <c r="F3621" i="9"/>
  <c r="F3622" i="9"/>
  <c r="F3623" i="9"/>
  <c r="F3624" i="9"/>
  <c r="F3625" i="9"/>
  <c r="F3626" i="9"/>
  <c r="F3627" i="9"/>
  <c r="F3628" i="9"/>
  <c r="F3629" i="9"/>
  <c r="F3630" i="9"/>
  <c r="F3631" i="9"/>
  <c r="F3632" i="9"/>
  <c r="F3633" i="9"/>
  <c r="F3634" i="9"/>
  <c r="F3635" i="9"/>
  <c r="F3636" i="9"/>
  <c r="F3637" i="9"/>
  <c r="F3638" i="9"/>
  <c r="F3639" i="9"/>
  <c r="F3640" i="9"/>
  <c r="F3641" i="9"/>
  <c r="F3642" i="9"/>
  <c r="F3643" i="9"/>
  <c r="F3644" i="9"/>
  <c r="F3645" i="9"/>
  <c r="F3646" i="9"/>
  <c r="F3647" i="9"/>
  <c r="F3648" i="9"/>
  <c r="F3649" i="9"/>
  <c r="F3650" i="9"/>
  <c r="F3651" i="9"/>
  <c r="F3652" i="9"/>
  <c r="F3653" i="9"/>
  <c r="F3654" i="9"/>
  <c r="F3655" i="9"/>
  <c r="F3656" i="9"/>
  <c r="F3657" i="9"/>
  <c r="F3658" i="9"/>
  <c r="F3659" i="9"/>
  <c r="F3660" i="9"/>
  <c r="F3661" i="9"/>
  <c r="F3662" i="9"/>
  <c r="F3663" i="9"/>
  <c r="F3664" i="9"/>
  <c r="F3665" i="9"/>
  <c r="F3666" i="9"/>
  <c r="F3667" i="9"/>
  <c r="F3668" i="9"/>
  <c r="F3669" i="9"/>
  <c r="F3670" i="9"/>
  <c r="F3671" i="9"/>
  <c r="F3672" i="9"/>
  <c r="F3673" i="9"/>
  <c r="F3674" i="9"/>
  <c r="F3675" i="9"/>
  <c r="F3676" i="9"/>
  <c r="F3677" i="9"/>
  <c r="F3678" i="9"/>
  <c r="F3679" i="9"/>
  <c r="F3680" i="9"/>
  <c r="F3681" i="9"/>
  <c r="F3682" i="9"/>
  <c r="F3683" i="9"/>
  <c r="F3684" i="9"/>
  <c r="F3685" i="9"/>
  <c r="F3686" i="9"/>
  <c r="F3687" i="9"/>
  <c r="F3688" i="9"/>
  <c r="F3689" i="9"/>
  <c r="F3690" i="9"/>
  <c r="F3691" i="9"/>
  <c r="F3692" i="9"/>
  <c r="F3693" i="9"/>
  <c r="F3694" i="9"/>
  <c r="F3695" i="9"/>
  <c r="F3696" i="9"/>
  <c r="F3697" i="9"/>
  <c r="F3698" i="9"/>
  <c r="F3699" i="9"/>
  <c r="F3700" i="9"/>
  <c r="F3701" i="9"/>
  <c r="F3702" i="9"/>
  <c r="F3703" i="9"/>
  <c r="F3704" i="9"/>
  <c r="F3705" i="9"/>
  <c r="F3706" i="9"/>
  <c r="F3707" i="9"/>
  <c r="F3708" i="9"/>
  <c r="F3709" i="9"/>
  <c r="F3710" i="9"/>
  <c r="F3711" i="9"/>
  <c r="F3712" i="9"/>
  <c r="F3713" i="9"/>
  <c r="F3714" i="9"/>
  <c r="F3715" i="9"/>
  <c r="F3716" i="9"/>
  <c r="F3717" i="9"/>
  <c r="F3718" i="9"/>
  <c r="F3719" i="9"/>
  <c r="F3720" i="9"/>
  <c r="F3721" i="9"/>
  <c r="F3722" i="9"/>
  <c r="F3723" i="9"/>
  <c r="F3724" i="9"/>
  <c r="F3725" i="9"/>
  <c r="F3726" i="9"/>
  <c r="F3727" i="9"/>
  <c r="F3728" i="9"/>
  <c r="F3729" i="9"/>
  <c r="F3730" i="9"/>
  <c r="F3731" i="9"/>
  <c r="F3732" i="9"/>
  <c r="F3733" i="9"/>
  <c r="F3734" i="9"/>
  <c r="F3735" i="9"/>
  <c r="F3736" i="9"/>
  <c r="F3737" i="9"/>
  <c r="F3738" i="9"/>
  <c r="F3739" i="9"/>
  <c r="F3740" i="9"/>
  <c r="F3741" i="9"/>
  <c r="F3742" i="9"/>
  <c r="F3743" i="9"/>
  <c r="F3744" i="9"/>
  <c r="F3745" i="9"/>
  <c r="F3746" i="9"/>
  <c r="F3747" i="9"/>
  <c r="F3748" i="9"/>
  <c r="F3749" i="9"/>
  <c r="F3750" i="9"/>
  <c r="F3751" i="9"/>
  <c r="F3752" i="9"/>
  <c r="F3753" i="9"/>
  <c r="F3754" i="9"/>
  <c r="F3755" i="9"/>
  <c r="F3756" i="9"/>
  <c r="F3757" i="9"/>
  <c r="F3758" i="9"/>
  <c r="F3759" i="9"/>
  <c r="F3760" i="9"/>
  <c r="F3761" i="9"/>
  <c r="F3762" i="9"/>
  <c r="F3763" i="9"/>
  <c r="F3764" i="9"/>
  <c r="F3765" i="9"/>
  <c r="F3766" i="9"/>
  <c r="F3767" i="9"/>
  <c r="F3768" i="9"/>
  <c r="F3769" i="9"/>
  <c r="F3770" i="9"/>
  <c r="F3771" i="9"/>
  <c r="F3772" i="9"/>
  <c r="F3773" i="9"/>
  <c r="F3774" i="9"/>
  <c r="F3775" i="9"/>
  <c r="F3776" i="9"/>
  <c r="F3777" i="9"/>
  <c r="F3778" i="9"/>
  <c r="F3779" i="9"/>
  <c r="F3780" i="9"/>
  <c r="F3781" i="9"/>
  <c r="F3782" i="9"/>
  <c r="F3783" i="9"/>
  <c r="F3784" i="9"/>
  <c r="F3785" i="9"/>
  <c r="F3786" i="9"/>
  <c r="F3787" i="9"/>
  <c r="F3788" i="9"/>
  <c r="F3789" i="9"/>
  <c r="F3790" i="9"/>
  <c r="F3791" i="9"/>
  <c r="F3792" i="9"/>
  <c r="F3793" i="9"/>
  <c r="F3794" i="9"/>
  <c r="F3795" i="9"/>
  <c r="F3796" i="9"/>
  <c r="F3797" i="9"/>
  <c r="F3798" i="9"/>
  <c r="F3799" i="9"/>
  <c r="F3800" i="9"/>
  <c r="F3801" i="9"/>
  <c r="F3802" i="9"/>
  <c r="F3803" i="9"/>
  <c r="F3804" i="9"/>
  <c r="F3805" i="9"/>
  <c r="F3806" i="9"/>
  <c r="F3807" i="9"/>
  <c r="F3808" i="9"/>
  <c r="F3809" i="9"/>
  <c r="F3810" i="9"/>
  <c r="F3811" i="9"/>
  <c r="F3812" i="9"/>
  <c r="F3813" i="9"/>
  <c r="F3814" i="9"/>
  <c r="F3815" i="9"/>
  <c r="F3816" i="9"/>
  <c r="F3817" i="9"/>
  <c r="F3818" i="9"/>
  <c r="F3819" i="9"/>
  <c r="F3820" i="9"/>
  <c r="F3821" i="9"/>
  <c r="F3822" i="9"/>
  <c r="F3823" i="9"/>
  <c r="F3824" i="9"/>
  <c r="F3825" i="9"/>
  <c r="F3826" i="9"/>
  <c r="F3827" i="9"/>
  <c r="F3828" i="9"/>
  <c r="F3829" i="9"/>
  <c r="F3830" i="9"/>
  <c r="F3831" i="9"/>
  <c r="F3832" i="9"/>
  <c r="F3833" i="9"/>
  <c r="F3834" i="9"/>
  <c r="F3835" i="9"/>
  <c r="F3836" i="9"/>
  <c r="F3837" i="9"/>
  <c r="F3838" i="9"/>
  <c r="F3839" i="9"/>
  <c r="F3840" i="9"/>
  <c r="F3841" i="9"/>
  <c r="F3842" i="9"/>
  <c r="F3843" i="9"/>
  <c r="F3844" i="9"/>
  <c r="F3845" i="9"/>
  <c r="F3846" i="9"/>
  <c r="F3847" i="9"/>
  <c r="F3848" i="9"/>
  <c r="F3849" i="9"/>
  <c r="F3850" i="9"/>
  <c r="F3851" i="9"/>
  <c r="F3852" i="9"/>
  <c r="F3853" i="9"/>
  <c r="F3854" i="9"/>
  <c r="F3855" i="9"/>
  <c r="F3856" i="9"/>
  <c r="F3857" i="9"/>
  <c r="F3858" i="9"/>
  <c r="F3859" i="9"/>
  <c r="F3860" i="9"/>
  <c r="F3861" i="9"/>
  <c r="F3862" i="9"/>
  <c r="F3863" i="9"/>
  <c r="F3864" i="9"/>
  <c r="F3865" i="9"/>
  <c r="F3866" i="9"/>
  <c r="F3867" i="9"/>
  <c r="F3868" i="9"/>
  <c r="F3869" i="9"/>
  <c r="F3870" i="9"/>
  <c r="F3871" i="9"/>
  <c r="F3872" i="9"/>
  <c r="F3873" i="9"/>
  <c r="F3874" i="9"/>
  <c r="F3875" i="9"/>
  <c r="F3876" i="9"/>
  <c r="F3877" i="9"/>
  <c r="F3878" i="9"/>
  <c r="F3879" i="9"/>
  <c r="F3880" i="9"/>
  <c r="F3881" i="9"/>
  <c r="F3882" i="9"/>
  <c r="F3883" i="9"/>
  <c r="F3884" i="9"/>
  <c r="F3885" i="9"/>
  <c r="F3886" i="9"/>
  <c r="F3887" i="9"/>
  <c r="F3888" i="9"/>
  <c r="F3889" i="9"/>
  <c r="F3890" i="9"/>
  <c r="F3891" i="9"/>
  <c r="F3892" i="9"/>
  <c r="F3893" i="9"/>
  <c r="F3894" i="9"/>
  <c r="F3895" i="9"/>
  <c r="F3896" i="9"/>
  <c r="F3897" i="9"/>
  <c r="F3898" i="9"/>
  <c r="F3899" i="9"/>
  <c r="F3900" i="9"/>
  <c r="F3901" i="9"/>
  <c r="F3902" i="9"/>
  <c r="F3903" i="9"/>
  <c r="F3904" i="9"/>
  <c r="F3905" i="9"/>
  <c r="F3906" i="9"/>
  <c r="F3907" i="9"/>
  <c r="F3908" i="9"/>
  <c r="F3909" i="9"/>
  <c r="F3910" i="9"/>
  <c r="F3911" i="9"/>
  <c r="F3912" i="9"/>
  <c r="F3913" i="9"/>
  <c r="F3914" i="9"/>
  <c r="F3915" i="9"/>
  <c r="F3916" i="9"/>
  <c r="F3917" i="9"/>
  <c r="F3918" i="9"/>
  <c r="F3919" i="9"/>
  <c r="F3920" i="9"/>
  <c r="F3921" i="9"/>
  <c r="F3922" i="9"/>
  <c r="F3923" i="9"/>
  <c r="F3924" i="9"/>
  <c r="F3925" i="9"/>
  <c r="F3926" i="9"/>
  <c r="F3927" i="9"/>
  <c r="F3928" i="9"/>
  <c r="F3929" i="9"/>
  <c r="F3930" i="9"/>
  <c r="F3931" i="9"/>
  <c r="F3932" i="9"/>
  <c r="F3933" i="9"/>
  <c r="F3934" i="9"/>
  <c r="F3935" i="9"/>
  <c r="F3936" i="9"/>
  <c r="F3937" i="9"/>
  <c r="F3938" i="9"/>
  <c r="F3939" i="9"/>
  <c r="F3940" i="9"/>
  <c r="F3941" i="9"/>
  <c r="F3942" i="9"/>
  <c r="F3943" i="9"/>
  <c r="F3944" i="9"/>
  <c r="F3945" i="9"/>
  <c r="F3946" i="9"/>
  <c r="F3947" i="9"/>
  <c r="F3948" i="9"/>
  <c r="F3949" i="9"/>
  <c r="F3950" i="9"/>
  <c r="F3951" i="9"/>
  <c r="F3952" i="9"/>
  <c r="F3953" i="9"/>
  <c r="F3954" i="9"/>
  <c r="F3955" i="9"/>
  <c r="F3956" i="9"/>
  <c r="F3957" i="9"/>
  <c r="F3958" i="9"/>
  <c r="F3959" i="9"/>
  <c r="F3960" i="9"/>
  <c r="F3961" i="9"/>
  <c r="F3962" i="9"/>
  <c r="F3963" i="9"/>
  <c r="F3964" i="9"/>
  <c r="F3965" i="9"/>
  <c r="F3966" i="9"/>
  <c r="F3967" i="9"/>
  <c r="F3968" i="9"/>
  <c r="F3969" i="9"/>
  <c r="F3970" i="9"/>
  <c r="F3971" i="9"/>
  <c r="F3972" i="9"/>
  <c r="F3973" i="9"/>
  <c r="F3974" i="9"/>
  <c r="F3975" i="9"/>
  <c r="F3976" i="9"/>
  <c r="F3977" i="9"/>
  <c r="F3978" i="9"/>
  <c r="F3979" i="9"/>
  <c r="F3980" i="9"/>
  <c r="F3981" i="9"/>
  <c r="F3982" i="9"/>
  <c r="F3983" i="9"/>
  <c r="F3984" i="9"/>
  <c r="F3985" i="9"/>
  <c r="F3986" i="9"/>
  <c r="F3987" i="9"/>
  <c r="F3988" i="9"/>
  <c r="F3989" i="9"/>
  <c r="F3990" i="9"/>
  <c r="F3991" i="9"/>
  <c r="F3992" i="9"/>
  <c r="F3993" i="9"/>
  <c r="F3994" i="9"/>
  <c r="F3995" i="9"/>
  <c r="F3996" i="9"/>
  <c r="F3997" i="9"/>
  <c r="F3998" i="9"/>
  <c r="F3999" i="9"/>
  <c r="F4000" i="9"/>
  <c r="F4001" i="9"/>
  <c r="F4002" i="9"/>
  <c r="F4003" i="9"/>
  <c r="F4004" i="9"/>
  <c r="F4005" i="9"/>
  <c r="F4006" i="9"/>
  <c r="F4007" i="9"/>
  <c r="F4008" i="9"/>
  <c r="F4009" i="9"/>
  <c r="F4010" i="9"/>
  <c r="F4011" i="9"/>
  <c r="F4012" i="9"/>
  <c r="F4013" i="9"/>
  <c r="F4014" i="9"/>
  <c r="F4015" i="9"/>
  <c r="F4016" i="9"/>
  <c r="F4017" i="9"/>
  <c r="F4018" i="9"/>
  <c r="F4019" i="9"/>
  <c r="F4020" i="9"/>
  <c r="F4021" i="9"/>
  <c r="F4022" i="9"/>
  <c r="F4023" i="9"/>
  <c r="F4024" i="9"/>
  <c r="F4025" i="9"/>
  <c r="F4026" i="9"/>
  <c r="F4027" i="9"/>
  <c r="F4028" i="9"/>
  <c r="F4029" i="9"/>
  <c r="F4030" i="9"/>
  <c r="F4031" i="9"/>
  <c r="F4032" i="9"/>
  <c r="F4033" i="9"/>
  <c r="F4034" i="9"/>
  <c r="F4035" i="9"/>
  <c r="F4036" i="9"/>
  <c r="F4037" i="9"/>
  <c r="F4038" i="9"/>
  <c r="F4039" i="9"/>
  <c r="F4040" i="9"/>
  <c r="F4041" i="9"/>
  <c r="F4042" i="9"/>
  <c r="F4043" i="9"/>
  <c r="F4044" i="9"/>
  <c r="F4045" i="9"/>
  <c r="F4046" i="9"/>
  <c r="F4047" i="9"/>
  <c r="F4048" i="9"/>
  <c r="F4049" i="9"/>
  <c r="F4050" i="9"/>
  <c r="F4051" i="9"/>
  <c r="F4052" i="9"/>
  <c r="F4053" i="9"/>
  <c r="F4054" i="9"/>
  <c r="F4055" i="9"/>
  <c r="F4056" i="9"/>
  <c r="F4057" i="9"/>
  <c r="F4058" i="9"/>
  <c r="F4059" i="9"/>
  <c r="F4060" i="9"/>
  <c r="F4061" i="9"/>
  <c r="F4062" i="9"/>
  <c r="F4063" i="9"/>
  <c r="F4064" i="9"/>
  <c r="F4065" i="9"/>
  <c r="F4066" i="9"/>
  <c r="F4067" i="9"/>
  <c r="F4068" i="9"/>
  <c r="F4069" i="9"/>
  <c r="F4070" i="9"/>
  <c r="F4071" i="9"/>
  <c r="F4072" i="9"/>
  <c r="F4073" i="9"/>
  <c r="F4074" i="9"/>
  <c r="F4075" i="9"/>
  <c r="F4076" i="9"/>
  <c r="F4077" i="9"/>
  <c r="F4078" i="9"/>
  <c r="F4079" i="9"/>
  <c r="F4080" i="9"/>
  <c r="F4081" i="9"/>
  <c r="F4082" i="9"/>
  <c r="F4083" i="9"/>
  <c r="F4084" i="9"/>
  <c r="F4085" i="9"/>
  <c r="F4086" i="9"/>
  <c r="F4087" i="9"/>
  <c r="F4088" i="9"/>
  <c r="F4089" i="9"/>
  <c r="F4090" i="9"/>
  <c r="F4091" i="9"/>
  <c r="F4092" i="9"/>
  <c r="F4093" i="9"/>
  <c r="F4094" i="9"/>
  <c r="F4095" i="9"/>
  <c r="F4096" i="9"/>
  <c r="F4097" i="9"/>
  <c r="F4098" i="9"/>
  <c r="F4099" i="9"/>
  <c r="F4100" i="9"/>
  <c r="F4101" i="9"/>
  <c r="F4102" i="9"/>
  <c r="F4103" i="9"/>
  <c r="F4104" i="9"/>
  <c r="F4105" i="9"/>
  <c r="F4106" i="9"/>
  <c r="F4107" i="9"/>
  <c r="F4108" i="9"/>
  <c r="F4109" i="9"/>
  <c r="F4110" i="9"/>
  <c r="F4111" i="9"/>
  <c r="F4112" i="9"/>
  <c r="F4113" i="9"/>
  <c r="F4114" i="9"/>
  <c r="F4115" i="9"/>
  <c r="F4116" i="9"/>
  <c r="F4117" i="9"/>
  <c r="F4118" i="9"/>
  <c r="F4119" i="9"/>
  <c r="F4120" i="9"/>
  <c r="F4121" i="9"/>
  <c r="F4122" i="9"/>
  <c r="F4123" i="9"/>
  <c r="F4124" i="9"/>
  <c r="F4125" i="9"/>
  <c r="F4126" i="9"/>
  <c r="F4127" i="9"/>
  <c r="F4128" i="9"/>
  <c r="F4129" i="9"/>
  <c r="F4130" i="9"/>
  <c r="F4131" i="9"/>
  <c r="F4132" i="9"/>
  <c r="F4133" i="9"/>
  <c r="F4134" i="9"/>
  <c r="F4135" i="9"/>
  <c r="F4136" i="9"/>
  <c r="F4137" i="9"/>
  <c r="F4138" i="9"/>
  <c r="F4139" i="9"/>
  <c r="F4140" i="9"/>
  <c r="F4141" i="9"/>
  <c r="F4142" i="9"/>
  <c r="F4143" i="9"/>
  <c r="F4144" i="9"/>
  <c r="F4145" i="9"/>
  <c r="F4146" i="9"/>
  <c r="F4147" i="9"/>
  <c r="F4148" i="9"/>
  <c r="F4149" i="9"/>
  <c r="F4150" i="9"/>
  <c r="F4151" i="9"/>
  <c r="F4152" i="9"/>
  <c r="F4153" i="9"/>
  <c r="F4154" i="9"/>
  <c r="F4155" i="9"/>
  <c r="F4156" i="9"/>
  <c r="F4157" i="9"/>
  <c r="F4158" i="9"/>
  <c r="F4159" i="9"/>
  <c r="F4160" i="9"/>
  <c r="F4161" i="9"/>
  <c r="F4162" i="9"/>
  <c r="F4163" i="9"/>
  <c r="F4164" i="9"/>
  <c r="F4165" i="9"/>
  <c r="F4166" i="9"/>
  <c r="F4167" i="9"/>
  <c r="F4168" i="9"/>
  <c r="F4169" i="9"/>
  <c r="F4170" i="9"/>
  <c r="F4171" i="9"/>
  <c r="F4172" i="9"/>
  <c r="F4173" i="9"/>
  <c r="F4174" i="9"/>
  <c r="F4175" i="9"/>
  <c r="F4176" i="9"/>
  <c r="F4177" i="9"/>
  <c r="F4178" i="9"/>
  <c r="F4179" i="9"/>
  <c r="F4180" i="9"/>
  <c r="F4181" i="9"/>
  <c r="F4182" i="9"/>
  <c r="F4183" i="9"/>
  <c r="F4184" i="9"/>
  <c r="F4185" i="9"/>
  <c r="F4186" i="9"/>
  <c r="F4187" i="9"/>
  <c r="F4188" i="9"/>
  <c r="F4189" i="9"/>
  <c r="F4190" i="9"/>
  <c r="F4191" i="9"/>
  <c r="F4192" i="9"/>
  <c r="F4193" i="9"/>
  <c r="F4194" i="9"/>
  <c r="F4195" i="9"/>
  <c r="F4196" i="9"/>
  <c r="F4197" i="9"/>
  <c r="F4198" i="9"/>
  <c r="F4199" i="9"/>
  <c r="F4200" i="9"/>
  <c r="F4201" i="9"/>
  <c r="F4202" i="9"/>
  <c r="F4203" i="9"/>
  <c r="F4204" i="9"/>
  <c r="F4205" i="9"/>
  <c r="F4206" i="9"/>
  <c r="F4207" i="9"/>
  <c r="F4208" i="9"/>
  <c r="F4209" i="9"/>
  <c r="F4210" i="9"/>
  <c r="F4211" i="9"/>
  <c r="F4212" i="9"/>
  <c r="F4213" i="9"/>
  <c r="F4214" i="9"/>
  <c r="F4215" i="9"/>
  <c r="F4216" i="9"/>
  <c r="F4217" i="9"/>
  <c r="F4218" i="9"/>
  <c r="F4219" i="9"/>
  <c r="F4220" i="9"/>
  <c r="F4221" i="9"/>
  <c r="F4222" i="9"/>
  <c r="F4223" i="9"/>
  <c r="F4224" i="9"/>
  <c r="F4225" i="9"/>
  <c r="F4226" i="9"/>
  <c r="F4227" i="9"/>
  <c r="F4228" i="9"/>
  <c r="F4229" i="9"/>
  <c r="F4230" i="9"/>
  <c r="F4231" i="9"/>
  <c r="F4232" i="9"/>
  <c r="F4233" i="9"/>
  <c r="F4234" i="9"/>
  <c r="F4235" i="9"/>
  <c r="F4236" i="9"/>
  <c r="F4237" i="9"/>
  <c r="F4238" i="9"/>
  <c r="F4239" i="9"/>
  <c r="F4240" i="9"/>
  <c r="F4241" i="9"/>
  <c r="F4242" i="9"/>
  <c r="F4243" i="9"/>
  <c r="F4244" i="9"/>
  <c r="F4245" i="9"/>
  <c r="F4246" i="9"/>
  <c r="F4247" i="9"/>
  <c r="F4248" i="9"/>
  <c r="F4249" i="9"/>
  <c r="F4250" i="9"/>
  <c r="F4251" i="9"/>
  <c r="F4252" i="9"/>
  <c r="F4253" i="9"/>
  <c r="F4254" i="9"/>
  <c r="F4255" i="9"/>
  <c r="F4256" i="9"/>
  <c r="F4257" i="9"/>
  <c r="F4258" i="9"/>
  <c r="F4259" i="9"/>
  <c r="F4260" i="9"/>
  <c r="F4261" i="9"/>
  <c r="F4262" i="9"/>
  <c r="F4263" i="9"/>
  <c r="F4264" i="9"/>
  <c r="F4265" i="9"/>
  <c r="F4266" i="9"/>
  <c r="F4267" i="9"/>
  <c r="F4268" i="9"/>
  <c r="F4269" i="9"/>
  <c r="F4270" i="9"/>
  <c r="F4271" i="9"/>
  <c r="F4272" i="9"/>
  <c r="F4273" i="9"/>
  <c r="F4274" i="9"/>
  <c r="F4275" i="9"/>
  <c r="F4276" i="9"/>
  <c r="F4277" i="9"/>
  <c r="F4278" i="9"/>
  <c r="F4279" i="9"/>
  <c r="F4280" i="9"/>
  <c r="F4281" i="9"/>
  <c r="F4282" i="9"/>
  <c r="F4283" i="9"/>
  <c r="F4284" i="9"/>
  <c r="F4285" i="9"/>
  <c r="F4286" i="9"/>
  <c r="F4287" i="9"/>
  <c r="F4288" i="9"/>
  <c r="F4289" i="9"/>
  <c r="F4290" i="9"/>
  <c r="F4291" i="9"/>
  <c r="F4292" i="9"/>
  <c r="F4293" i="9"/>
  <c r="F4294" i="9"/>
  <c r="F4295" i="9"/>
  <c r="F4296" i="9"/>
  <c r="F4297" i="9"/>
  <c r="F4298" i="9"/>
  <c r="F4299" i="9"/>
  <c r="F4300" i="9"/>
  <c r="F4301" i="9"/>
  <c r="F4302" i="9"/>
  <c r="F4303" i="9"/>
  <c r="F4304" i="9"/>
  <c r="F4305" i="9"/>
  <c r="F4306" i="9"/>
  <c r="F4307" i="9"/>
  <c r="F4308" i="9"/>
  <c r="F4309" i="9"/>
  <c r="F4310" i="9"/>
  <c r="F4311" i="9"/>
  <c r="F4312" i="9"/>
  <c r="F4313" i="9"/>
  <c r="F4314" i="9"/>
  <c r="F4315" i="9"/>
  <c r="F4316" i="9"/>
  <c r="F4317" i="9"/>
  <c r="F4318" i="9"/>
  <c r="F4319" i="9"/>
  <c r="F4320" i="9"/>
  <c r="F4321" i="9"/>
  <c r="F4322" i="9"/>
  <c r="F4323" i="9"/>
  <c r="F4324" i="9"/>
  <c r="F4325" i="9"/>
  <c r="F4326" i="9"/>
  <c r="F4327" i="9"/>
  <c r="F4328" i="9"/>
  <c r="F4329" i="9"/>
  <c r="F4330" i="9"/>
  <c r="F4331" i="9"/>
  <c r="F4332" i="9"/>
  <c r="F4333" i="9"/>
  <c r="F4334" i="9"/>
  <c r="F4335" i="9"/>
  <c r="F4336" i="9"/>
  <c r="F4337" i="9"/>
  <c r="F4338" i="9"/>
  <c r="F4339" i="9"/>
  <c r="F4340" i="9"/>
  <c r="F4341" i="9"/>
  <c r="F4342" i="9"/>
  <c r="F4343" i="9"/>
  <c r="F4344" i="9"/>
  <c r="F4345" i="9"/>
  <c r="F4346" i="9"/>
  <c r="F4347" i="9"/>
  <c r="F4348" i="9"/>
  <c r="F4349" i="9"/>
  <c r="F4350" i="9"/>
  <c r="F4351" i="9"/>
  <c r="F4352" i="9"/>
  <c r="F4353" i="9"/>
  <c r="F4354" i="9"/>
  <c r="F4355" i="9"/>
  <c r="F4356" i="9"/>
  <c r="F4357" i="9"/>
  <c r="F4358" i="9"/>
  <c r="F4359" i="9"/>
  <c r="F4360" i="9"/>
  <c r="F4361" i="9"/>
  <c r="F4362" i="9"/>
  <c r="F4363" i="9"/>
  <c r="F4364" i="9"/>
  <c r="F4365" i="9"/>
  <c r="F4366" i="9"/>
  <c r="F4367" i="9"/>
  <c r="F4368" i="9"/>
  <c r="F4369" i="9"/>
  <c r="F4370" i="9"/>
  <c r="F4371" i="9"/>
  <c r="F4372" i="9"/>
  <c r="F4373" i="9"/>
  <c r="F4374" i="9"/>
  <c r="F4375" i="9"/>
  <c r="F4376" i="9"/>
  <c r="F4377" i="9"/>
  <c r="F4378" i="9"/>
  <c r="F4379" i="9"/>
  <c r="F4380" i="9"/>
  <c r="F4381" i="9"/>
  <c r="F4382" i="9"/>
  <c r="F4383" i="9"/>
  <c r="F4384" i="9"/>
  <c r="F4385" i="9"/>
  <c r="F4386" i="9"/>
  <c r="F4387" i="9"/>
  <c r="F4388" i="9"/>
  <c r="F4389" i="9"/>
  <c r="F4390" i="9"/>
  <c r="F4391" i="9"/>
  <c r="F4392" i="9"/>
  <c r="F4393" i="9"/>
  <c r="F4394" i="9"/>
  <c r="F4395" i="9"/>
  <c r="F4396" i="9"/>
  <c r="F4397" i="9"/>
  <c r="F4398" i="9"/>
  <c r="F4399" i="9"/>
  <c r="F4400" i="9"/>
  <c r="F4401" i="9"/>
  <c r="F4402" i="9"/>
  <c r="F4403" i="9"/>
  <c r="F4404" i="9"/>
  <c r="F4405" i="9"/>
  <c r="F4406" i="9"/>
  <c r="F4407" i="9"/>
  <c r="F4408" i="9"/>
  <c r="F4409" i="9"/>
  <c r="F4410" i="9"/>
  <c r="F4411" i="9"/>
  <c r="F4412" i="9"/>
  <c r="F4413" i="9"/>
  <c r="F4414" i="9"/>
  <c r="F4415" i="9"/>
  <c r="F4416" i="9"/>
  <c r="F4417" i="9"/>
  <c r="F4418" i="9"/>
  <c r="F4419" i="9"/>
  <c r="F4420" i="9"/>
  <c r="F4421" i="9"/>
  <c r="F4422" i="9"/>
  <c r="F4423" i="9"/>
  <c r="F4424" i="9"/>
  <c r="F4425" i="9"/>
  <c r="F4426" i="9"/>
  <c r="F4427" i="9"/>
  <c r="F4428" i="9"/>
  <c r="F4429" i="9"/>
  <c r="F4430" i="9"/>
  <c r="F4431" i="9"/>
  <c r="F4432" i="9"/>
  <c r="F4433" i="9"/>
  <c r="F4434" i="9"/>
  <c r="F4435" i="9"/>
  <c r="F4436" i="9"/>
  <c r="F4437" i="9"/>
  <c r="F4438" i="9"/>
  <c r="F4439" i="9"/>
  <c r="F4440" i="9"/>
  <c r="F4441" i="9"/>
  <c r="F4442" i="9"/>
  <c r="F4443" i="9"/>
  <c r="F4444" i="9"/>
  <c r="F4445" i="9"/>
  <c r="F4446" i="9"/>
  <c r="F4447" i="9"/>
  <c r="F4448" i="9"/>
  <c r="F4449" i="9"/>
  <c r="F4450" i="9"/>
  <c r="F4451" i="9"/>
  <c r="F4452" i="9"/>
  <c r="F4453" i="9"/>
  <c r="F4454" i="9"/>
  <c r="F4455" i="9"/>
  <c r="F4456" i="9"/>
  <c r="F4457" i="9"/>
  <c r="F4458" i="9"/>
  <c r="F4459" i="9"/>
  <c r="F4460" i="9"/>
  <c r="F4461" i="9"/>
  <c r="F4462" i="9"/>
  <c r="F4463" i="9"/>
  <c r="F4464" i="9"/>
  <c r="F4465" i="9"/>
  <c r="F4466" i="9"/>
  <c r="F4467" i="9"/>
  <c r="F4468" i="9"/>
  <c r="F4469" i="9"/>
  <c r="F4470" i="9"/>
  <c r="F4471" i="9"/>
  <c r="F4472" i="9"/>
  <c r="F4473" i="9"/>
  <c r="F4474" i="9"/>
  <c r="F4475" i="9"/>
  <c r="F4476" i="9"/>
  <c r="F4477" i="9"/>
  <c r="F4478" i="9"/>
  <c r="F4479" i="9"/>
  <c r="F4480" i="9"/>
  <c r="F4481" i="9"/>
  <c r="F4482" i="9"/>
  <c r="F4483" i="9"/>
  <c r="F4484" i="9"/>
  <c r="F4485" i="9"/>
  <c r="F4486" i="9"/>
  <c r="F4487" i="9"/>
  <c r="F4488" i="9"/>
  <c r="F4489" i="9"/>
  <c r="F4490" i="9"/>
  <c r="F4491" i="9"/>
  <c r="F4492" i="9"/>
  <c r="F4493" i="9"/>
  <c r="F4494" i="9"/>
  <c r="F4495" i="9"/>
  <c r="F4496" i="9"/>
  <c r="F4497" i="9"/>
  <c r="F4498" i="9"/>
  <c r="F4499" i="9"/>
  <c r="F4500" i="9"/>
  <c r="F4501" i="9"/>
  <c r="F4502" i="9"/>
  <c r="F4503" i="9"/>
  <c r="F4504" i="9"/>
  <c r="F4505" i="9"/>
  <c r="F4506" i="9"/>
  <c r="F4507" i="9"/>
  <c r="F4508" i="9"/>
  <c r="F4509" i="9"/>
  <c r="F4510" i="9"/>
  <c r="F4511" i="9"/>
  <c r="F4512" i="9"/>
  <c r="F4513" i="9"/>
  <c r="F4514" i="9"/>
  <c r="F4515" i="9"/>
  <c r="F4516" i="9"/>
  <c r="F4517" i="9"/>
  <c r="F4518" i="9"/>
  <c r="F4519" i="9"/>
  <c r="F4520" i="9"/>
  <c r="F4521" i="9"/>
  <c r="F4522" i="9"/>
  <c r="F4523" i="9"/>
  <c r="F4524" i="9"/>
  <c r="F4525" i="9"/>
  <c r="F4526" i="9"/>
  <c r="F4527" i="9"/>
  <c r="F4528" i="9"/>
  <c r="F4529" i="9"/>
  <c r="F4530" i="9"/>
  <c r="F4531" i="9"/>
  <c r="F4532" i="9"/>
  <c r="F4533" i="9"/>
  <c r="F4534" i="9"/>
  <c r="F4535" i="9"/>
  <c r="F4536" i="9"/>
  <c r="F4537" i="9"/>
  <c r="F4538" i="9"/>
  <c r="F4539" i="9"/>
  <c r="F4540" i="9"/>
  <c r="F4541" i="9"/>
  <c r="F4542" i="9"/>
  <c r="F4543" i="9"/>
  <c r="F4544" i="9"/>
  <c r="F4545" i="9"/>
  <c r="F4546" i="9"/>
  <c r="F4547" i="9"/>
  <c r="F4548" i="9"/>
  <c r="F4549" i="9"/>
  <c r="F4550" i="9"/>
  <c r="F4551" i="9"/>
  <c r="F4552" i="9"/>
  <c r="F4553" i="9"/>
  <c r="F4554" i="9"/>
  <c r="F4555" i="9"/>
  <c r="F4556" i="9"/>
  <c r="F4557" i="9"/>
  <c r="F4558" i="9"/>
  <c r="F4559" i="9"/>
  <c r="F4560" i="9"/>
  <c r="F4561" i="9"/>
  <c r="F4562" i="9"/>
  <c r="F4563" i="9"/>
  <c r="F4564" i="9"/>
  <c r="F4565" i="9"/>
  <c r="F4566" i="9"/>
  <c r="F4567" i="9"/>
  <c r="F4568" i="9"/>
  <c r="F4569" i="9"/>
  <c r="F4570" i="9"/>
  <c r="F4571" i="9"/>
  <c r="F4572" i="9"/>
  <c r="F4573" i="9"/>
  <c r="F4574" i="9"/>
  <c r="F4575" i="9"/>
  <c r="F4576" i="9"/>
  <c r="F4577" i="9"/>
  <c r="F4578" i="9"/>
  <c r="F4579" i="9"/>
  <c r="F4580" i="9"/>
  <c r="F4581" i="9"/>
  <c r="F4582" i="9"/>
  <c r="F4583" i="9"/>
  <c r="F4584" i="9"/>
  <c r="F4585" i="9"/>
  <c r="F4586" i="9"/>
  <c r="F4587" i="9"/>
  <c r="F4588" i="9"/>
  <c r="F4589" i="9"/>
  <c r="F4590" i="9"/>
  <c r="F4591" i="9"/>
  <c r="F4592" i="9"/>
  <c r="F4593" i="9"/>
  <c r="F4594" i="9"/>
  <c r="F4595" i="9"/>
  <c r="F4596" i="9"/>
  <c r="F4597" i="9"/>
  <c r="F4598" i="9"/>
  <c r="F4599" i="9"/>
  <c r="F4600" i="9"/>
  <c r="F4601" i="9"/>
  <c r="F4602" i="9"/>
  <c r="F4603" i="9"/>
  <c r="F4604" i="9"/>
  <c r="F4605" i="9"/>
  <c r="F4606" i="9"/>
  <c r="F4607" i="9"/>
  <c r="F4608" i="9"/>
  <c r="F4609" i="9"/>
  <c r="F4610" i="9"/>
  <c r="F4611" i="9"/>
  <c r="F4612" i="9"/>
  <c r="F4613" i="9"/>
  <c r="F4614" i="9"/>
  <c r="F4615" i="9"/>
  <c r="F4616" i="9"/>
  <c r="F4617" i="9"/>
  <c r="F4618" i="9"/>
  <c r="F4619" i="9"/>
  <c r="F4620" i="9"/>
  <c r="F4621" i="9"/>
  <c r="F4622" i="9"/>
  <c r="F4623" i="9"/>
  <c r="F4624" i="9"/>
  <c r="F4625" i="9"/>
  <c r="F4626" i="9"/>
  <c r="F4627" i="9"/>
  <c r="F4628" i="9"/>
  <c r="F4629" i="9"/>
  <c r="F4630" i="9"/>
  <c r="F4631" i="9"/>
  <c r="F4632" i="9"/>
  <c r="F4633" i="9"/>
  <c r="F4634" i="9"/>
  <c r="F4635" i="9"/>
  <c r="F4636" i="9"/>
  <c r="F4637" i="9"/>
  <c r="F4638" i="9"/>
  <c r="F4639" i="9"/>
  <c r="F4640" i="9"/>
  <c r="F4641" i="9"/>
  <c r="F4642" i="9"/>
  <c r="F4643" i="9"/>
  <c r="F4644" i="9"/>
  <c r="F4645" i="9"/>
  <c r="F4646" i="9"/>
  <c r="F4647" i="9"/>
  <c r="F4648" i="9"/>
  <c r="F4649" i="9"/>
  <c r="F4650" i="9"/>
  <c r="F4651" i="9"/>
  <c r="F4652" i="9"/>
  <c r="F4653" i="9"/>
  <c r="F4654" i="9"/>
  <c r="F4655" i="9"/>
  <c r="F4656" i="9"/>
  <c r="F4657" i="9"/>
  <c r="F4658" i="9"/>
  <c r="F4659" i="9"/>
  <c r="F4660" i="9"/>
  <c r="F4661" i="9"/>
  <c r="F4662" i="9"/>
  <c r="F4663" i="9"/>
  <c r="F4664" i="9"/>
  <c r="F4665" i="9"/>
  <c r="F4666" i="9"/>
  <c r="F4667" i="9"/>
  <c r="F4668" i="9"/>
  <c r="F4669" i="9"/>
  <c r="F4670" i="9"/>
  <c r="F4671" i="9"/>
  <c r="F4672" i="9"/>
  <c r="F4673" i="9"/>
  <c r="F4674" i="9"/>
  <c r="F4675" i="9"/>
  <c r="F4676" i="9"/>
  <c r="F4677" i="9"/>
  <c r="F4678" i="9"/>
  <c r="F4679" i="9"/>
  <c r="F4680" i="9"/>
  <c r="F4681" i="9"/>
  <c r="F4682" i="9"/>
  <c r="F4683" i="9"/>
  <c r="F4684" i="9"/>
  <c r="F4685" i="9"/>
  <c r="F4686" i="9"/>
  <c r="F4687" i="9"/>
  <c r="F4688" i="9"/>
  <c r="F4689" i="9"/>
  <c r="F4690" i="9"/>
  <c r="F4691" i="9"/>
  <c r="F4692" i="9"/>
  <c r="F4693" i="9"/>
  <c r="F4694" i="9"/>
  <c r="F4695" i="9"/>
  <c r="F4696" i="9"/>
  <c r="F4697" i="9"/>
  <c r="F4698" i="9"/>
  <c r="F4699" i="9"/>
  <c r="F4700" i="9"/>
  <c r="F4701" i="9"/>
  <c r="F4702" i="9"/>
  <c r="F4703" i="9"/>
  <c r="F4704" i="9"/>
  <c r="F4705" i="9"/>
  <c r="F4706" i="9"/>
  <c r="F4707" i="9"/>
  <c r="F4708" i="9"/>
  <c r="F4709" i="9"/>
  <c r="F4710" i="9"/>
  <c r="F4711" i="9"/>
  <c r="F4712" i="9"/>
  <c r="F4713" i="9"/>
  <c r="F4714" i="9"/>
  <c r="F4715" i="9"/>
  <c r="F4716" i="9"/>
  <c r="F4717" i="9"/>
  <c r="F4718" i="9"/>
  <c r="F4719" i="9"/>
  <c r="F4720" i="9"/>
  <c r="F4721" i="9"/>
  <c r="F4722" i="9"/>
  <c r="F4723" i="9"/>
  <c r="F4724" i="9"/>
  <c r="F4725" i="9"/>
  <c r="F4726" i="9"/>
  <c r="F4727" i="9"/>
  <c r="F4728" i="9"/>
  <c r="F4729" i="9"/>
  <c r="F4730" i="9"/>
  <c r="F4731" i="9"/>
  <c r="F4732" i="9"/>
  <c r="F4733" i="9"/>
  <c r="F4734" i="9"/>
  <c r="F4735" i="9"/>
  <c r="F4736" i="9"/>
  <c r="F4737" i="9"/>
  <c r="F4738" i="9"/>
  <c r="F4739" i="9"/>
  <c r="F4740" i="9"/>
  <c r="F4741" i="9"/>
  <c r="F4742" i="9"/>
  <c r="F4743" i="9"/>
  <c r="F4744" i="9"/>
  <c r="F4745" i="9"/>
  <c r="F4746" i="9"/>
  <c r="F4747" i="9"/>
  <c r="F4748" i="9"/>
  <c r="F4749" i="9"/>
  <c r="F4750" i="9"/>
  <c r="F4751" i="9"/>
  <c r="F4752" i="9"/>
  <c r="F4753" i="9"/>
  <c r="F4754" i="9"/>
  <c r="F4755" i="9"/>
  <c r="F4756" i="9"/>
  <c r="F4757" i="9"/>
  <c r="F4758" i="9"/>
  <c r="F4759" i="9"/>
  <c r="F4760" i="9"/>
  <c r="F4761" i="9"/>
  <c r="F4762" i="9"/>
  <c r="F4763" i="9"/>
  <c r="F4764" i="9"/>
  <c r="F4765" i="9"/>
  <c r="F4766" i="9"/>
  <c r="F4767" i="9"/>
  <c r="F4768" i="9"/>
  <c r="F4769" i="9"/>
  <c r="F4770" i="9"/>
  <c r="F4771" i="9"/>
  <c r="F4772" i="9"/>
  <c r="F4773" i="9"/>
  <c r="F4774" i="9"/>
  <c r="F4775" i="9"/>
  <c r="F4776" i="9"/>
  <c r="F4777" i="9"/>
  <c r="F4778" i="9"/>
  <c r="F4779" i="9"/>
  <c r="F4780" i="9"/>
  <c r="F4781" i="9"/>
  <c r="F4782" i="9"/>
  <c r="F4783" i="9"/>
  <c r="F4784" i="9"/>
  <c r="F4785" i="9"/>
  <c r="F4786" i="9"/>
  <c r="F4787" i="9"/>
  <c r="F4788" i="9"/>
  <c r="F4789" i="9"/>
  <c r="F4790" i="9"/>
  <c r="F4791" i="9"/>
  <c r="F4792" i="9"/>
  <c r="F4793" i="9"/>
  <c r="F4794" i="9"/>
  <c r="F4795" i="9"/>
  <c r="F4796" i="9"/>
  <c r="F4797" i="9"/>
  <c r="F4798" i="9"/>
  <c r="F4799" i="9"/>
  <c r="F4800" i="9"/>
  <c r="F4801" i="9"/>
  <c r="F4802" i="9"/>
  <c r="F4803" i="9"/>
  <c r="F4804" i="9"/>
  <c r="F4805" i="9"/>
  <c r="F4806" i="9"/>
  <c r="F4807" i="9"/>
  <c r="F4808" i="9"/>
  <c r="F4809" i="9"/>
  <c r="F4810" i="9"/>
  <c r="F4811" i="9"/>
  <c r="F4812" i="9"/>
  <c r="F4813" i="9"/>
  <c r="F4814" i="9"/>
  <c r="F4815" i="9"/>
  <c r="F4816" i="9"/>
  <c r="F4817" i="9"/>
  <c r="F4818" i="9"/>
  <c r="F4819" i="9"/>
  <c r="F4820" i="9"/>
  <c r="F4821" i="9"/>
  <c r="F4822" i="9"/>
  <c r="F4823" i="9"/>
  <c r="F4824" i="9"/>
  <c r="F4825" i="9"/>
  <c r="F4826" i="9"/>
  <c r="F4827" i="9"/>
  <c r="F4828" i="9"/>
  <c r="F4829" i="9"/>
  <c r="F4830" i="9"/>
  <c r="F4831" i="9"/>
  <c r="F4832" i="9"/>
  <c r="F4833" i="9"/>
  <c r="F4834" i="9"/>
  <c r="F4835" i="9"/>
  <c r="F4836" i="9"/>
  <c r="F4837" i="9"/>
  <c r="F4838" i="9"/>
  <c r="F4839" i="9"/>
  <c r="F4840" i="9"/>
  <c r="F4841" i="9"/>
  <c r="F4842" i="9"/>
  <c r="F4843" i="9"/>
  <c r="F4844" i="9"/>
  <c r="F4845" i="9"/>
  <c r="F4846" i="9"/>
  <c r="F4847" i="9"/>
  <c r="F4848" i="9"/>
  <c r="F4849" i="9"/>
  <c r="F4850" i="9"/>
  <c r="F4851" i="9"/>
  <c r="F4852" i="9"/>
  <c r="F4853" i="9"/>
  <c r="F4854" i="9"/>
  <c r="F4855" i="9"/>
  <c r="F4856" i="9"/>
  <c r="F4857" i="9"/>
  <c r="F4858" i="9"/>
  <c r="F4859" i="9"/>
  <c r="F4860" i="9"/>
  <c r="F4861" i="9"/>
  <c r="F4862" i="9"/>
  <c r="F4863" i="9"/>
  <c r="F4864" i="9"/>
  <c r="F4865" i="9"/>
  <c r="F4866" i="9"/>
  <c r="F4867" i="9"/>
  <c r="F4868" i="9"/>
  <c r="F4869" i="9"/>
  <c r="F4870" i="9"/>
  <c r="F4871" i="9"/>
  <c r="F4872" i="9"/>
  <c r="F4873" i="9"/>
  <c r="F4874" i="9"/>
  <c r="F4875" i="9"/>
  <c r="F4876" i="9"/>
  <c r="F4877" i="9"/>
  <c r="F4878" i="9"/>
  <c r="F4879" i="9"/>
  <c r="F4880" i="9"/>
  <c r="F4881" i="9"/>
  <c r="F4882" i="9"/>
  <c r="F4883" i="9"/>
  <c r="F4884" i="9"/>
  <c r="F4885" i="9"/>
  <c r="F4886" i="9"/>
  <c r="F4887" i="9"/>
  <c r="F4888" i="9"/>
  <c r="F4889" i="9"/>
  <c r="F4890" i="9"/>
  <c r="F4891" i="9"/>
  <c r="F4892" i="9"/>
  <c r="F4893" i="9"/>
  <c r="F4894" i="9"/>
  <c r="F4895" i="9"/>
  <c r="F4896" i="9"/>
  <c r="F4897" i="9"/>
  <c r="F4898" i="9"/>
  <c r="F4899" i="9"/>
  <c r="F4900" i="9"/>
  <c r="F4901" i="9"/>
  <c r="F4902" i="9"/>
  <c r="F4903" i="9"/>
  <c r="F4904" i="9"/>
  <c r="F4905" i="9"/>
  <c r="F4906" i="9"/>
  <c r="F4907" i="9"/>
  <c r="F4908" i="9"/>
  <c r="F4909" i="9"/>
  <c r="F4910" i="9"/>
  <c r="F4911" i="9"/>
  <c r="F4912" i="9"/>
  <c r="F4913" i="9"/>
  <c r="F4914" i="9"/>
  <c r="F4915" i="9"/>
  <c r="F4916" i="9"/>
  <c r="F4917" i="9"/>
  <c r="F4918" i="9"/>
  <c r="F4919" i="9"/>
  <c r="F4920" i="9"/>
  <c r="F4921" i="9"/>
  <c r="F4922" i="9"/>
  <c r="F4923" i="9"/>
  <c r="F4924" i="9"/>
  <c r="F4925" i="9"/>
  <c r="F4926" i="9"/>
  <c r="F4927" i="9"/>
  <c r="F4928" i="9"/>
  <c r="F4929" i="9"/>
  <c r="F4930" i="9"/>
  <c r="F4931" i="9"/>
  <c r="F4932" i="9"/>
  <c r="F4933" i="9"/>
  <c r="F4934" i="9"/>
  <c r="F4935" i="9"/>
  <c r="F4936" i="9"/>
  <c r="F4937" i="9"/>
  <c r="F4938" i="9"/>
  <c r="F4939" i="9"/>
  <c r="F4940" i="9"/>
  <c r="F4941" i="9"/>
  <c r="F4942" i="9"/>
  <c r="F4943" i="9"/>
  <c r="F4944" i="9"/>
  <c r="F4945" i="9"/>
  <c r="F4946" i="9"/>
  <c r="F4947" i="9"/>
  <c r="F4948" i="9"/>
  <c r="F4949" i="9"/>
  <c r="F4950" i="9"/>
  <c r="F4951" i="9"/>
  <c r="F4952" i="9"/>
  <c r="F4953" i="9"/>
  <c r="F4954" i="9"/>
  <c r="F4955" i="9"/>
  <c r="F4956" i="9"/>
  <c r="F4957" i="9"/>
  <c r="F4958" i="9"/>
  <c r="F4959" i="9"/>
  <c r="F4960" i="9"/>
  <c r="F4961" i="9"/>
  <c r="F4962" i="9"/>
  <c r="F4963" i="9"/>
  <c r="F4964" i="9"/>
  <c r="F4965" i="9"/>
  <c r="F4966" i="9"/>
  <c r="F4967" i="9"/>
  <c r="F4968" i="9"/>
  <c r="F4969" i="9"/>
  <c r="F4970" i="9"/>
  <c r="F4971" i="9"/>
  <c r="F4972" i="9"/>
  <c r="F4973" i="9"/>
  <c r="F4974" i="9"/>
  <c r="F4975" i="9"/>
  <c r="F4976" i="9"/>
  <c r="F4977" i="9"/>
  <c r="F4978" i="9"/>
  <c r="F4979" i="9"/>
  <c r="F4980" i="9"/>
  <c r="F4981" i="9"/>
  <c r="F4982" i="9"/>
  <c r="F4983" i="9"/>
  <c r="F4984" i="9"/>
  <c r="F4985" i="9"/>
  <c r="F4986" i="9"/>
  <c r="F4987" i="9"/>
  <c r="F2" i="9"/>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686" i="9"/>
  <c r="E687" i="9"/>
  <c r="E688" i="9"/>
  <c r="E689" i="9"/>
  <c r="E690" i="9"/>
  <c r="E691" i="9"/>
  <c r="E692" i="9"/>
  <c r="E693" i="9"/>
  <c r="E694" i="9"/>
  <c r="E695" i="9"/>
  <c r="E696" i="9"/>
  <c r="E697" i="9"/>
  <c r="E698" i="9"/>
  <c r="E699" i="9"/>
  <c r="E700" i="9"/>
  <c r="E701" i="9"/>
  <c r="E702" i="9"/>
  <c r="E703" i="9"/>
  <c r="E704" i="9"/>
  <c r="E705" i="9"/>
  <c r="E706" i="9"/>
  <c r="E707" i="9"/>
  <c r="E708" i="9"/>
  <c r="E709" i="9"/>
  <c r="E710" i="9"/>
  <c r="E711" i="9"/>
  <c r="E712" i="9"/>
  <c r="E713" i="9"/>
  <c r="E714" i="9"/>
  <c r="E715" i="9"/>
  <c r="E716" i="9"/>
  <c r="E717" i="9"/>
  <c r="E718" i="9"/>
  <c r="E719" i="9"/>
  <c r="E720" i="9"/>
  <c r="E721" i="9"/>
  <c r="E722" i="9"/>
  <c r="E723" i="9"/>
  <c r="E724" i="9"/>
  <c r="E725" i="9"/>
  <c r="E726" i="9"/>
  <c r="E727" i="9"/>
  <c r="E728" i="9"/>
  <c r="E729" i="9"/>
  <c r="E730" i="9"/>
  <c r="E731" i="9"/>
  <c r="E732" i="9"/>
  <c r="E733" i="9"/>
  <c r="E734" i="9"/>
  <c r="E735" i="9"/>
  <c r="E736" i="9"/>
  <c r="E737" i="9"/>
  <c r="E738" i="9"/>
  <c r="E739" i="9"/>
  <c r="E740" i="9"/>
  <c r="E741" i="9"/>
  <c r="E742" i="9"/>
  <c r="E743" i="9"/>
  <c r="E744" i="9"/>
  <c r="E745" i="9"/>
  <c r="E746" i="9"/>
  <c r="E747" i="9"/>
  <c r="E748" i="9"/>
  <c r="E749" i="9"/>
  <c r="E750" i="9"/>
  <c r="E751" i="9"/>
  <c r="E752" i="9"/>
  <c r="E753" i="9"/>
  <c r="E754" i="9"/>
  <c r="E755" i="9"/>
  <c r="E756" i="9"/>
  <c r="E757" i="9"/>
  <c r="E758" i="9"/>
  <c r="E759" i="9"/>
  <c r="E760" i="9"/>
  <c r="E761" i="9"/>
  <c r="E762" i="9"/>
  <c r="E763" i="9"/>
  <c r="E764" i="9"/>
  <c r="E765" i="9"/>
  <c r="E766" i="9"/>
  <c r="E767" i="9"/>
  <c r="E768" i="9"/>
  <c r="E769" i="9"/>
  <c r="E770" i="9"/>
  <c r="E771" i="9"/>
  <c r="E772" i="9"/>
  <c r="E773" i="9"/>
  <c r="E774" i="9"/>
  <c r="E775" i="9"/>
  <c r="E776" i="9"/>
  <c r="E777" i="9"/>
  <c r="E778" i="9"/>
  <c r="E779" i="9"/>
  <c r="E780" i="9"/>
  <c r="E781" i="9"/>
  <c r="E782" i="9"/>
  <c r="E783" i="9"/>
  <c r="E784" i="9"/>
  <c r="E785" i="9"/>
  <c r="E786" i="9"/>
  <c r="E787" i="9"/>
  <c r="E788" i="9"/>
  <c r="E789" i="9"/>
  <c r="E790" i="9"/>
  <c r="E791" i="9"/>
  <c r="E792" i="9"/>
  <c r="E793" i="9"/>
  <c r="E794" i="9"/>
  <c r="E795" i="9"/>
  <c r="E796" i="9"/>
  <c r="E797" i="9"/>
  <c r="E798" i="9"/>
  <c r="E799" i="9"/>
  <c r="E800" i="9"/>
  <c r="E801" i="9"/>
  <c r="E802" i="9"/>
  <c r="E803" i="9"/>
  <c r="E804" i="9"/>
  <c r="E805" i="9"/>
  <c r="E806" i="9"/>
  <c r="E807" i="9"/>
  <c r="E808" i="9"/>
  <c r="E809" i="9"/>
  <c r="E810" i="9"/>
  <c r="E811" i="9"/>
  <c r="E812" i="9"/>
  <c r="E813" i="9"/>
  <c r="E814" i="9"/>
  <c r="E815" i="9"/>
  <c r="E816" i="9"/>
  <c r="E817" i="9"/>
  <c r="E818" i="9"/>
  <c r="E819" i="9"/>
  <c r="E820" i="9"/>
  <c r="E821" i="9"/>
  <c r="E822" i="9"/>
  <c r="E823" i="9"/>
  <c r="E824" i="9"/>
  <c r="E825" i="9"/>
  <c r="E826" i="9"/>
  <c r="E827" i="9"/>
  <c r="E828" i="9"/>
  <c r="E829" i="9"/>
  <c r="E830" i="9"/>
  <c r="E831" i="9"/>
  <c r="E832" i="9"/>
  <c r="E833" i="9"/>
  <c r="E834" i="9"/>
  <c r="E835" i="9"/>
  <c r="E836" i="9"/>
  <c r="E837" i="9"/>
  <c r="E838" i="9"/>
  <c r="E839" i="9"/>
  <c r="E840" i="9"/>
  <c r="E841" i="9"/>
  <c r="E842" i="9"/>
  <c r="E843" i="9"/>
  <c r="E844" i="9"/>
  <c r="E845" i="9"/>
  <c r="E846" i="9"/>
  <c r="E847" i="9"/>
  <c r="E848" i="9"/>
  <c r="E849" i="9"/>
  <c r="E850" i="9"/>
  <c r="E851" i="9"/>
  <c r="E852" i="9"/>
  <c r="E853" i="9"/>
  <c r="E854" i="9"/>
  <c r="E855" i="9"/>
  <c r="E856" i="9"/>
  <c r="E857" i="9"/>
  <c r="E858" i="9"/>
  <c r="E859" i="9"/>
  <c r="E860" i="9"/>
  <c r="E861" i="9"/>
  <c r="E862" i="9"/>
  <c r="E863" i="9"/>
  <c r="E864" i="9"/>
  <c r="E865" i="9"/>
  <c r="E866" i="9"/>
  <c r="E867" i="9"/>
  <c r="E868" i="9"/>
  <c r="E869" i="9"/>
  <c r="E870" i="9"/>
  <c r="E871" i="9"/>
  <c r="E872" i="9"/>
  <c r="E873" i="9"/>
  <c r="E874" i="9"/>
  <c r="E875" i="9"/>
  <c r="E876" i="9"/>
  <c r="E877" i="9"/>
  <c r="E878" i="9"/>
  <c r="E879" i="9"/>
  <c r="E880" i="9"/>
  <c r="E881" i="9"/>
  <c r="E882" i="9"/>
  <c r="E883" i="9"/>
  <c r="E884" i="9"/>
  <c r="E885" i="9"/>
  <c r="E886" i="9"/>
  <c r="E887" i="9"/>
  <c r="E888" i="9"/>
  <c r="E889" i="9"/>
  <c r="E890" i="9"/>
  <c r="E891" i="9"/>
  <c r="E892" i="9"/>
  <c r="E893" i="9"/>
  <c r="E894" i="9"/>
  <c r="E895" i="9"/>
  <c r="E896" i="9"/>
  <c r="E897" i="9"/>
  <c r="E898" i="9"/>
  <c r="E899" i="9"/>
  <c r="E900" i="9"/>
  <c r="E901" i="9"/>
  <c r="E902" i="9"/>
  <c r="E903" i="9"/>
  <c r="E904" i="9"/>
  <c r="E905" i="9"/>
  <c r="E906" i="9"/>
  <c r="E907" i="9"/>
  <c r="E908" i="9"/>
  <c r="E909" i="9"/>
  <c r="E910" i="9"/>
  <c r="E911" i="9"/>
  <c r="E912" i="9"/>
  <c r="E913" i="9"/>
  <c r="E914" i="9"/>
  <c r="E915" i="9"/>
  <c r="E916" i="9"/>
  <c r="E917" i="9"/>
  <c r="E918" i="9"/>
  <c r="E919" i="9"/>
  <c r="E920" i="9"/>
  <c r="E921" i="9"/>
  <c r="E922" i="9"/>
  <c r="E923" i="9"/>
  <c r="E924" i="9"/>
  <c r="E925" i="9"/>
  <c r="E926" i="9"/>
  <c r="E927" i="9"/>
  <c r="E928" i="9"/>
  <c r="E929" i="9"/>
  <c r="E930" i="9"/>
  <c r="E931" i="9"/>
  <c r="E932" i="9"/>
  <c r="E933" i="9"/>
  <c r="E934" i="9"/>
  <c r="E935" i="9"/>
  <c r="E936" i="9"/>
  <c r="E937" i="9"/>
  <c r="E938" i="9"/>
  <c r="E939" i="9"/>
  <c r="E940" i="9"/>
  <c r="E941" i="9"/>
  <c r="E942" i="9"/>
  <c r="E943" i="9"/>
  <c r="E944" i="9"/>
  <c r="E945" i="9"/>
  <c r="E946" i="9"/>
  <c r="E947" i="9"/>
  <c r="E948" i="9"/>
  <c r="E949" i="9"/>
  <c r="E950" i="9"/>
  <c r="E951" i="9"/>
  <c r="E952" i="9"/>
  <c r="E953" i="9"/>
  <c r="E954" i="9"/>
  <c r="E955" i="9"/>
  <c r="E956" i="9"/>
  <c r="E957" i="9"/>
  <c r="E958" i="9"/>
  <c r="E959" i="9"/>
  <c r="E960" i="9"/>
  <c r="E961" i="9"/>
  <c r="E962" i="9"/>
  <c r="E963" i="9"/>
  <c r="E964" i="9"/>
  <c r="E965" i="9"/>
  <c r="E966" i="9"/>
  <c r="E967" i="9"/>
  <c r="E968" i="9"/>
  <c r="E969" i="9"/>
  <c r="E970" i="9"/>
  <c r="E971" i="9"/>
  <c r="E972" i="9"/>
  <c r="E973" i="9"/>
  <c r="E974" i="9"/>
  <c r="E975" i="9"/>
  <c r="E976" i="9"/>
  <c r="E977" i="9"/>
  <c r="E978" i="9"/>
  <c r="E979" i="9"/>
  <c r="E980" i="9"/>
  <c r="E981" i="9"/>
  <c r="E982" i="9"/>
  <c r="E983" i="9"/>
  <c r="E984" i="9"/>
  <c r="E985" i="9"/>
  <c r="E986" i="9"/>
  <c r="E987" i="9"/>
  <c r="E988" i="9"/>
  <c r="E989" i="9"/>
  <c r="E990" i="9"/>
  <c r="E991" i="9"/>
  <c r="E992" i="9"/>
  <c r="E993" i="9"/>
  <c r="E994" i="9"/>
  <c r="E995" i="9"/>
  <c r="E996" i="9"/>
  <c r="E997" i="9"/>
  <c r="E998" i="9"/>
  <c r="E999" i="9"/>
  <c r="E1000" i="9"/>
  <c r="E1001" i="9"/>
  <c r="E1002" i="9"/>
  <c r="E1003" i="9"/>
  <c r="E1004" i="9"/>
  <c r="E1005" i="9"/>
  <c r="E1006" i="9"/>
  <c r="E1007" i="9"/>
  <c r="E1008" i="9"/>
  <c r="E1009" i="9"/>
  <c r="E1010" i="9"/>
  <c r="E1011" i="9"/>
  <c r="E1012" i="9"/>
  <c r="E1013" i="9"/>
  <c r="E1014" i="9"/>
  <c r="E1015" i="9"/>
  <c r="E1016" i="9"/>
  <c r="E1017" i="9"/>
  <c r="E1018" i="9"/>
  <c r="E1019" i="9"/>
  <c r="E1020" i="9"/>
  <c r="E1021" i="9"/>
  <c r="E1022" i="9"/>
  <c r="E1023" i="9"/>
  <c r="E1024" i="9"/>
  <c r="E1025" i="9"/>
  <c r="E1026" i="9"/>
  <c r="E1027" i="9"/>
  <c r="E1028" i="9"/>
  <c r="E1029" i="9"/>
  <c r="E1030" i="9"/>
  <c r="E1031" i="9"/>
  <c r="E1032" i="9"/>
  <c r="E1033" i="9"/>
  <c r="E1034" i="9"/>
  <c r="E1035" i="9"/>
  <c r="E1036" i="9"/>
  <c r="E1037" i="9"/>
  <c r="E1038" i="9"/>
  <c r="E1039" i="9"/>
  <c r="E1040" i="9"/>
  <c r="E1041" i="9"/>
  <c r="E1042" i="9"/>
  <c r="E1043" i="9"/>
  <c r="E1044" i="9"/>
  <c r="E1045" i="9"/>
  <c r="E1046" i="9"/>
  <c r="E1047" i="9"/>
  <c r="E1048" i="9"/>
  <c r="E1049" i="9"/>
  <c r="E1050" i="9"/>
  <c r="E1051" i="9"/>
  <c r="E1052" i="9"/>
  <c r="E1053" i="9"/>
  <c r="E1054" i="9"/>
  <c r="E1055" i="9"/>
  <c r="E1056" i="9"/>
  <c r="E1057" i="9"/>
  <c r="E1058" i="9"/>
  <c r="E1059" i="9"/>
  <c r="E1060" i="9"/>
  <c r="E1061" i="9"/>
  <c r="E1062" i="9"/>
  <c r="E1063" i="9"/>
  <c r="E1064" i="9"/>
  <c r="E1065" i="9"/>
  <c r="E1066" i="9"/>
  <c r="E1067" i="9"/>
  <c r="E1068" i="9"/>
  <c r="E1069" i="9"/>
  <c r="E1070" i="9"/>
  <c r="E1071" i="9"/>
  <c r="E1072" i="9"/>
  <c r="E1073" i="9"/>
  <c r="E1074" i="9"/>
  <c r="E1075" i="9"/>
  <c r="E1076" i="9"/>
  <c r="E1077" i="9"/>
  <c r="E1078" i="9"/>
  <c r="E1079" i="9"/>
  <c r="E1080" i="9"/>
  <c r="E1081" i="9"/>
  <c r="E1082" i="9"/>
  <c r="E1083" i="9"/>
  <c r="E1084" i="9"/>
  <c r="E1085" i="9"/>
  <c r="E1086" i="9"/>
  <c r="E1087" i="9"/>
  <c r="E1088" i="9"/>
  <c r="E1089" i="9"/>
  <c r="E1090" i="9"/>
  <c r="E1091" i="9"/>
  <c r="E1092" i="9"/>
  <c r="E1093" i="9"/>
  <c r="E1094" i="9"/>
  <c r="E1095" i="9"/>
  <c r="E1096" i="9"/>
  <c r="E1097" i="9"/>
  <c r="E1098" i="9"/>
  <c r="E1099" i="9"/>
  <c r="E1100" i="9"/>
  <c r="E1101" i="9"/>
  <c r="E1102" i="9"/>
  <c r="E1103" i="9"/>
  <c r="E1104" i="9"/>
  <c r="E1105" i="9"/>
  <c r="E1106" i="9"/>
  <c r="E1107" i="9"/>
  <c r="E1108" i="9"/>
  <c r="E1109" i="9"/>
  <c r="E1110" i="9"/>
  <c r="E1111" i="9"/>
  <c r="E1112" i="9"/>
  <c r="E1113" i="9"/>
  <c r="E1114" i="9"/>
  <c r="E1115" i="9"/>
  <c r="E1116" i="9"/>
  <c r="E1117" i="9"/>
  <c r="E1118" i="9"/>
  <c r="E1119" i="9"/>
  <c r="E1120" i="9"/>
  <c r="E1121" i="9"/>
  <c r="E1122" i="9"/>
  <c r="E1123" i="9"/>
  <c r="E1124" i="9"/>
  <c r="E1125" i="9"/>
  <c r="E1126" i="9"/>
  <c r="E1127" i="9"/>
  <c r="E1128" i="9"/>
  <c r="E1129" i="9"/>
  <c r="E1130" i="9"/>
  <c r="E1131" i="9"/>
  <c r="E1132" i="9"/>
  <c r="E1133" i="9"/>
  <c r="E1134" i="9"/>
  <c r="E1135" i="9"/>
  <c r="E1136" i="9"/>
  <c r="E1137" i="9"/>
  <c r="E1138" i="9"/>
  <c r="E1139" i="9"/>
  <c r="E1140" i="9"/>
  <c r="E1141" i="9"/>
  <c r="E1142" i="9"/>
  <c r="E1143" i="9"/>
  <c r="E1144" i="9"/>
  <c r="E1145" i="9"/>
  <c r="E1146" i="9"/>
  <c r="E1147" i="9"/>
  <c r="E1148" i="9"/>
  <c r="E1149" i="9"/>
  <c r="E1150" i="9"/>
  <c r="E1151" i="9"/>
  <c r="E1152" i="9"/>
  <c r="E1153" i="9"/>
  <c r="E1154" i="9"/>
  <c r="E1155" i="9"/>
  <c r="E1156" i="9"/>
  <c r="E1157" i="9"/>
  <c r="E1158" i="9"/>
  <c r="E1159" i="9"/>
  <c r="E1160" i="9"/>
  <c r="E1161" i="9"/>
  <c r="E1162" i="9"/>
  <c r="E1163" i="9"/>
  <c r="E1164" i="9"/>
  <c r="E1165" i="9"/>
  <c r="E1166" i="9"/>
  <c r="E1167" i="9"/>
  <c r="E1168" i="9"/>
  <c r="E1169" i="9"/>
  <c r="E1170" i="9"/>
  <c r="E1171" i="9"/>
  <c r="E1172" i="9"/>
  <c r="E1173" i="9"/>
  <c r="E1174" i="9"/>
  <c r="E1175" i="9"/>
  <c r="E1176" i="9"/>
  <c r="E1177" i="9"/>
  <c r="E1178" i="9"/>
  <c r="E1179" i="9"/>
  <c r="E1180" i="9"/>
  <c r="E1181" i="9"/>
  <c r="E1182" i="9"/>
  <c r="E1183" i="9"/>
  <c r="E1184" i="9"/>
  <c r="E1185" i="9"/>
  <c r="E1186" i="9"/>
  <c r="E1187" i="9"/>
  <c r="E1188" i="9"/>
  <c r="E1189" i="9"/>
  <c r="E1190" i="9"/>
  <c r="E1191" i="9"/>
  <c r="E1192" i="9"/>
  <c r="E1193" i="9"/>
  <c r="E1194" i="9"/>
  <c r="E1195" i="9"/>
  <c r="E1196" i="9"/>
  <c r="E1197" i="9"/>
  <c r="E1198" i="9"/>
  <c r="E1199" i="9"/>
  <c r="E1200" i="9"/>
  <c r="E1201" i="9"/>
  <c r="E1202" i="9"/>
  <c r="E1203" i="9"/>
  <c r="E1204" i="9"/>
  <c r="E1205" i="9"/>
  <c r="E1206" i="9"/>
  <c r="E1207" i="9"/>
  <c r="E1208" i="9"/>
  <c r="E1209" i="9"/>
  <c r="E1210" i="9"/>
  <c r="E1211" i="9"/>
  <c r="E1212" i="9"/>
  <c r="E1213" i="9"/>
  <c r="E1214" i="9"/>
  <c r="E1215" i="9"/>
  <c r="E1216" i="9"/>
  <c r="E1217" i="9"/>
  <c r="E1218" i="9"/>
  <c r="E1219" i="9"/>
  <c r="E1220" i="9"/>
  <c r="E1221" i="9"/>
  <c r="E1222" i="9"/>
  <c r="E1223" i="9"/>
  <c r="E1224" i="9"/>
  <c r="E1225" i="9"/>
  <c r="E1226" i="9"/>
  <c r="E1227" i="9"/>
  <c r="E1228" i="9"/>
  <c r="E1229" i="9"/>
  <c r="E1230" i="9"/>
  <c r="E1231" i="9"/>
  <c r="E1232" i="9"/>
  <c r="E1233" i="9"/>
  <c r="E1234" i="9"/>
  <c r="E1235" i="9"/>
  <c r="E1236" i="9"/>
  <c r="E1237" i="9"/>
  <c r="E1238" i="9"/>
  <c r="E1239" i="9"/>
  <c r="E1240" i="9"/>
  <c r="E1241" i="9"/>
  <c r="E1242" i="9"/>
  <c r="E1243" i="9"/>
  <c r="E1244" i="9"/>
  <c r="E1245" i="9"/>
  <c r="E1246" i="9"/>
  <c r="E1247" i="9"/>
  <c r="E1248" i="9"/>
  <c r="E1249" i="9"/>
  <c r="E1250" i="9"/>
  <c r="E1251" i="9"/>
  <c r="E1252" i="9"/>
  <c r="E1253" i="9"/>
  <c r="E1254" i="9"/>
  <c r="E1255" i="9"/>
  <c r="E1256" i="9"/>
  <c r="E1257" i="9"/>
  <c r="E1258" i="9"/>
  <c r="E1259" i="9"/>
  <c r="E1260" i="9"/>
  <c r="E1261" i="9"/>
  <c r="E1262" i="9"/>
  <c r="E1263" i="9"/>
  <c r="E1264" i="9"/>
  <c r="E1265" i="9"/>
  <c r="E1266" i="9"/>
  <c r="E1267" i="9"/>
  <c r="E1268" i="9"/>
  <c r="E1269" i="9"/>
  <c r="E1270" i="9"/>
  <c r="E1271" i="9"/>
  <c r="E1272" i="9"/>
  <c r="E1273" i="9"/>
  <c r="E1274" i="9"/>
  <c r="E1275" i="9"/>
  <c r="E1276" i="9"/>
  <c r="E1277" i="9"/>
  <c r="E1278" i="9"/>
  <c r="E1279" i="9"/>
  <c r="E1280" i="9"/>
  <c r="E1281" i="9"/>
  <c r="E1282" i="9"/>
  <c r="E1283" i="9"/>
  <c r="E1284" i="9"/>
  <c r="E1285" i="9"/>
  <c r="E1286" i="9"/>
  <c r="E1287" i="9"/>
  <c r="E1288" i="9"/>
  <c r="E1289" i="9"/>
  <c r="E1290" i="9"/>
  <c r="E1291" i="9"/>
  <c r="E1292" i="9"/>
  <c r="E1293" i="9"/>
  <c r="E1294" i="9"/>
  <c r="E1295" i="9"/>
  <c r="E1296" i="9"/>
  <c r="E1297" i="9"/>
  <c r="E1298" i="9"/>
  <c r="E1299" i="9"/>
  <c r="E1300" i="9"/>
  <c r="E1301" i="9"/>
  <c r="E1302" i="9"/>
  <c r="E1303" i="9"/>
  <c r="E1304" i="9"/>
  <c r="E1305" i="9"/>
  <c r="E1306" i="9"/>
  <c r="E1307" i="9"/>
  <c r="E1308" i="9"/>
  <c r="E1309" i="9"/>
  <c r="E1310" i="9"/>
  <c r="E1311" i="9"/>
  <c r="E1312" i="9"/>
  <c r="E1313" i="9"/>
  <c r="E1314" i="9"/>
  <c r="E1315" i="9"/>
  <c r="E1316" i="9"/>
  <c r="E1317" i="9"/>
  <c r="E1318" i="9"/>
  <c r="E1319" i="9"/>
  <c r="E1320" i="9"/>
  <c r="E1321" i="9"/>
  <c r="E1322" i="9"/>
  <c r="E1323" i="9"/>
  <c r="E1324" i="9"/>
  <c r="E1325" i="9"/>
  <c r="E1326" i="9"/>
  <c r="E1327" i="9"/>
  <c r="E1328" i="9"/>
  <c r="E1329" i="9"/>
  <c r="E1330" i="9"/>
  <c r="E1331" i="9"/>
  <c r="E1332" i="9"/>
  <c r="E1333" i="9"/>
  <c r="E1334" i="9"/>
  <c r="E1335" i="9"/>
  <c r="E1336" i="9"/>
  <c r="E1337" i="9"/>
  <c r="E1338" i="9"/>
  <c r="E1339" i="9"/>
  <c r="E1340" i="9"/>
  <c r="E1341" i="9"/>
  <c r="E1342" i="9"/>
  <c r="E1343" i="9"/>
  <c r="E1344" i="9"/>
  <c r="E1345" i="9"/>
  <c r="E1346" i="9"/>
  <c r="E1347" i="9"/>
  <c r="E1348" i="9"/>
  <c r="E1349" i="9"/>
  <c r="E1350" i="9"/>
  <c r="E1351" i="9"/>
  <c r="E1352" i="9"/>
  <c r="E1353" i="9"/>
  <c r="E1354" i="9"/>
  <c r="E1355" i="9"/>
  <c r="E1356" i="9"/>
  <c r="E1357" i="9"/>
  <c r="E1358" i="9"/>
  <c r="E1359" i="9"/>
  <c r="E1360" i="9"/>
  <c r="E1361" i="9"/>
  <c r="E1362" i="9"/>
  <c r="E1363" i="9"/>
  <c r="E1364" i="9"/>
  <c r="E1365" i="9"/>
  <c r="E1366" i="9"/>
  <c r="E1367" i="9"/>
  <c r="E1368" i="9"/>
  <c r="E1369" i="9"/>
  <c r="E1370" i="9"/>
  <c r="E1371" i="9"/>
  <c r="E1372" i="9"/>
  <c r="E1373" i="9"/>
  <c r="E1374" i="9"/>
  <c r="E1375" i="9"/>
  <c r="E1376" i="9"/>
  <c r="E1377" i="9"/>
  <c r="E1378" i="9"/>
  <c r="E1379" i="9"/>
  <c r="E1380" i="9"/>
  <c r="E1381" i="9"/>
  <c r="E1382" i="9"/>
  <c r="E1383" i="9"/>
  <c r="E1384" i="9"/>
  <c r="E1385" i="9"/>
  <c r="E1386" i="9"/>
  <c r="E1387" i="9"/>
  <c r="E1388" i="9"/>
  <c r="E1389" i="9"/>
  <c r="E1390" i="9"/>
  <c r="E1391" i="9"/>
  <c r="E1392" i="9"/>
  <c r="E1393" i="9"/>
  <c r="E1394" i="9"/>
  <c r="E1395" i="9"/>
  <c r="E1396" i="9"/>
  <c r="E1397" i="9"/>
  <c r="E1398" i="9"/>
  <c r="E1399" i="9"/>
  <c r="E1400" i="9"/>
  <c r="E1401" i="9"/>
  <c r="E1402" i="9"/>
  <c r="E1403" i="9"/>
  <c r="E1404" i="9"/>
  <c r="E1405" i="9"/>
  <c r="E1406" i="9"/>
  <c r="E1407" i="9"/>
  <c r="E1408" i="9"/>
  <c r="E1409" i="9"/>
  <c r="E1410" i="9"/>
  <c r="E1411" i="9"/>
  <c r="E1412" i="9"/>
  <c r="E1413" i="9"/>
  <c r="E1414" i="9"/>
  <c r="E1415" i="9"/>
  <c r="E1416" i="9"/>
  <c r="E1417" i="9"/>
  <c r="E1418" i="9"/>
  <c r="E1419" i="9"/>
  <c r="E1420" i="9"/>
  <c r="E1421" i="9"/>
  <c r="E1422" i="9"/>
  <c r="E1423" i="9"/>
  <c r="E1424" i="9"/>
  <c r="E1425" i="9"/>
  <c r="E1426" i="9"/>
  <c r="E1427" i="9"/>
  <c r="E1428" i="9"/>
  <c r="E1429" i="9"/>
  <c r="E1430" i="9"/>
  <c r="E1431" i="9"/>
  <c r="E1432" i="9"/>
  <c r="E1433" i="9"/>
  <c r="E1434" i="9"/>
  <c r="E1435" i="9"/>
  <c r="E1436" i="9"/>
  <c r="E1437" i="9"/>
  <c r="E1438" i="9"/>
  <c r="E1439" i="9"/>
  <c r="E1440" i="9"/>
  <c r="E1441" i="9"/>
  <c r="E1442" i="9"/>
  <c r="E1443" i="9"/>
  <c r="E1444" i="9"/>
  <c r="E1445" i="9"/>
  <c r="E1446" i="9"/>
  <c r="E1447" i="9"/>
  <c r="E1448" i="9"/>
  <c r="E1449" i="9"/>
  <c r="E1450" i="9"/>
  <c r="E1451" i="9"/>
  <c r="E1452" i="9"/>
  <c r="E1453" i="9"/>
  <c r="E1454" i="9"/>
  <c r="E1455" i="9"/>
  <c r="E1456" i="9"/>
  <c r="E1457" i="9"/>
  <c r="E1458" i="9"/>
  <c r="E1459" i="9"/>
  <c r="E1460" i="9"/>
  <c r="E1461" i="9"/>
  <c r="E1462" i="9"/>
  <c r="E1463" i="9"/>
  <c r="E1464" i="9"/>
  <c r="E1465" i="9"/>
  <c r="E1466" i="9"/>
  <c r="E1467" i="9"/>
  <c r="E1468" i="9"/>
  <c r="E1469" i="9"/>
  <c r="E1470" i="9"/>
  <c r="E1471" i="9"/>
  <c r="E1472" i="9"/>
  <c r="E1473" i="9"/>
  <c r="E1474" i="9"/>
  <c r="E1475" i="9"/>
  <c r="E1476" i="9"/>
  <c r="E1477" i="9"/>
  <c r="E1478" i="9"/>
  <c r="E1479" i="9"/>
  <c r="E1480" i="9"/>
  <c r="E1481" i="9"/>
  <c r="E1482" i="9"/>
  <c r="E1483" i="9"/>
  <c r="E1484" i="9"/>
  <c r="E1485" i="9"/>
  <c r="E1486" i="9"/>
  <c r="E1487" i="9"/>
  <c r="E1488" i="9"/>
  <c r="E1489" i="9"/>
  <c r="E1490" i="9"/>
  <c r="E1491" i="9"/>
  <c r="E1492" i="9"/>
  <c r="E1493" i="9"/>
  <c r="E1494" i="9"/>
  <c r="E1495" i="9"/>
  <c r="E1496" i="9"/>
  <c r="E1497" i="9"/>
  <c r="E1498" i="9"/>
  <c r="E1499" i="9"/>
  <c r="E1500" i="9"/>
  <c r="E1501" i="9"/>
  <c r="E1502" i="9"/>
  <c r="E1503" i="9"/>
  <c r="E1504" i="9"/>
  <c r="E1505" i="9"/>
  <c r="E1506" i="9"/>
  <c r="E1507" i="9"/>
  <c r="E1508" i="9"/>
  <c r="E1509" i="9"/>
  <c r="E1510" i="9"/>
  <c r="E1511" i="9"/>
  <c r="E1512" i="9"/>
  <c r="E1513" i="9"/>
  <c r="E1514" i="9"/>
  <c r="E1515" i="9"/>
  <c r="E1516" i="9"/>
  <c r="E1517" i="9"/>
  <c r="E1518" i="9"/>
  <c r="E1519" i="9"/>
  <c r="E1520" i="9"/>
  <c r="E1521" i="9"/>
  <c r="E1522" i="9"/>
  <c r="E1523" i="9"/>
  <c r="E1524" i="9"/>
  <c r="E1525" i="9"/>
  <c r="E1526" i="9"/>
  <c r="E1527" i="9"/>
  <c r="E1528" i="9"/>
  <c r="E1529" i="9"/>
  <c r="E1530" i="9"/>
  <c r="E1531" i="9"/>
  <c r="E1532" i="9"/>
  <c r="E1533" i="9"/>
  <c r="E1534" i="9"/>
  <c r="E1535" i="9"/>
  <c r="E1536" i="9"/>
  <c r="E1537" i="9"/>
  <c r="E1538" i="9"/>
  <c r="E1539" i="9"/>
  <c r="E1540" i="9"/>
  <c r="E1541" i="9"/>
  <c r="E1542" i="9"/>
  <c r="E1543" i="9"/>
  <c r="E1544" i="9"/>
  <c r="E1545" i="9"/>
  <c r="E1546" i="9"/>
  <c r="E1547" i="9"/>
  <c r="E1548" i="9"/>
  <c r="E1549" i="9"/>
  <c r="E1550" i="9"/>
  <c r="E1551" i="9"/>
  <c r="E1552" i="9"/>
  <c r="E1553" i="9"/>
  <c r="E1554" i="9"/>
  <c r="E1555" i="9"/>
  <c r="E1556" i="9"/>
  <c r="E1557" i="9"/>
  <c r="E1558" i="9"/>
  <c r="E1559" i="9"/>
  <c r="E1560" i="9"/>
  <c r="E1561" i="9"/>
  <c r="E1562" i="9"/>
  <c r="E1563" i="9"/>
  <c r="E1564" i="9"/>
  <c r="E1565" i="9"/>
  <c r="E1566" i="9"/>
  <c r="E1567" i="9"/>
  <c r="E1568" i="9"/>
  <c r="E1569" i="9"/>
  <c r="E1570" i="9"/>
  <c r="E1571" i="9"/>
  <c r="E1572" i="9"/>
  <c r="E1573" i="9"/>
  <c r="E1574" i="9"/>
  <c r="E1575" i="9"/>
  <c r="E1576" i="9"/>
  <c r="E1577" i="9"/>
  <c r="E1578" i="9"/>
  <c r="E1579" i="9"/>
  <c r="E1580" i="9"/>
  <c r="E1581" i="9"/>
  <c r="E1582" i="9"/>
  <c r="E1583" i="9"/>
  <c r="E1584" i="9"/>
  <c r="E1585" i="9"/>
  <c r="E1586" i="9"/>
  <c r="E1587" i="9"/>
  <c r="E1588" i="9"/>
  <c r="E1589" i="9"/>
  <c r="E1590" i="9"/>
  <c r="E1591" i="9"/>
  <c r="E1592" i="9"/>
  <c r="E1593" i="9"/>
  <c r="E1594" i="9"/>
  <c r="E1595" i="9"/>
  <c r="E1596" i="9"/>
  <c r="E1597" i="9"/>
  <c r="E1598" i="9"/>
  <c r="E1599" i="9"/>
  <c r="E1600" i="9"/>
  <c r="E1601" i="9"/>
  <c r="E1602" i="9"/>
  <c r="E1603" i="9"/>
  <c r="E1604" i="9"/>
  <c r="E1605" i="9"/>
  <c r="E1606" i="9"/>
  <c r="E1607" i="9"/>
  <c r="E1608" i="9"/>
  <c r="E1609" i="9"/>
  <c r="E1610" i="9"/>
  <c r="E1611" i="9"/>
  <c r="E1612" i="9"/>
  <c r="E1613" i="9"/>
  <c r="E1614" i="9"/>
  <c r="E1615" i="9"/>
  <c r="E1616" i="9"/>
  <c r="E1617" i="9"/>
  <c r="E1618" i="9"/>
  <c r="E1619" i="9"/>
  <c r="E1620" i="9"/>
  <c r="E1621" i="9"/>
  <c r="E1622" i="9"/>
  <c r="E1623" i="9"/>
  <c r="E1624" i="9"/>
  <c r="E1625" i="9"/>
  <c r="E1626" i="9"/>
  <c r="E1627" i="9"/>
  <c r="E1628" i="9"/>
  <c r="E1629" i="9"/>
  <c r="E1630" i="9"/>
  <c r="E1631" i="9"/>
  <c r="E1632" i="9"/>
  <c r="E1633" i="9"/>
  <c r="E1634" i="9"/>
  <c r="E1635" i="9"/>
  <c r="E1636" i="9"/>
  <c r="E1637" i="9"/>
  <c r="E1638" i="9"/>
  <c r="E1639" i="9"/>
  <c r="E1640" i="9"/>
  <c r="E1641" i="9"/>
  <c r="E1642" i="9"/>
  <c r="E1643" i="9"/>
  <c r="E1644" i="9"/>
  <c r="E1645" i="9"/>
  <c r="E1646" i="9"/>
  <c r="E1647" i="9"/>
  <c r="E1648" i="9"/>
  <c r="E1649" i="9"/>
  <c r="E1650" i="9"/>
  <c r="E1651" i="9"/>
  <c r="E1652" i="9"/>
  <c r="E1653" i="9"/>
  <c r="E1654" i="9"/>
  <c r="E1655" i="9"/>
  <c r="E1656" i="9"/>
  <c r="E1657" i="9"/>
  <c r="E1658" i="9"/>
  <c r="E1659" i="9"/>
  <c r="E1660" i="9"/>
  <c r="E1661" i="9"/>
  <c r="E1662" i="9"/>
  <c r="E1663" i="9"/>
  <c r="E1664" i="9"/>
  <c r="E1665" i="9"/>
  <c r="E1666" i="9"/>
  <c r="E1667" i="9"/>
  <c r="E1668" i="9"/>
  <c r="E1669" i="9"/>
  <c r="E1670" i="9"/>
  <c r="E1671" i="9"/>
  <c r="E1672" i="9"/>
  <c r="E1673" i="9"/>
  <c r="E1674" i="9"/>
  <c r="E1675" i="9"/>
  <c r="E1676" i="9"/>
  <c r="E1677" i="9"/>
  <c r="E1678" i="9"/>
  <c r="E1679" i="9"/>
  <c r="E1680" i="9"/>
  <c r="E1681" i="9"/>
  <c r="E1682" i="9"/>
  <c r="E1683" i="9"/>
  <c r="E1684" i="9"/>
  <c r="E1685" i="9"/>
  <c r="E1686" i="9"/>
  <c r="E1687" i="9"/>
  <c r="E1688" i="9"/>
  <c r="E1689" i="9"/>
  <c r="E1690" i="9"/>
  <c r="E1691" i="9"/>
  <c r="E1692" i="9"/>
  <c r="E1693" i="9"/>
  <c r="E1694" i="9"/>
  <c r="E1695" i="9"/>
  <c r="E1696" i="9"/>
  <c r="E1697" i="9"/>
  <c r="E1698" i="9"/>
  <c r="E1699" i="9"/>
  <c r="E1700" i="9"/>
  <c r="E1701" i="9"/>
  <c r="E1702" i="9"/>
  <c r="E1703" i="9"/>
  <c r="E1704" i="9"/>
  <c r="E1705" i="9"/>
  <c r="E1706" i="9"/>
  <c r="E1707" i="9"/>
  <c r="E1708" i="9"/>
  <c r="E1709" i="9"/>
  <c r="E1710" i="9"/>
  <c r="E1711" i="9"/>
  <c r="E1712" i="9"/>
  <c r="E1713" i="9"/>
  <c r="E1714" i="9"/>
  <c r="E1715" i="9"/>
  <c r="E1716" i="9"/>
  <c r="E1717" i="9"/>
  <c r="E1718" i="9"/>
  <c r="E1719" i="9"/>
  <c r="E1720" i="9"/>
  <c r="E1721" i="9"/>
  <c r="E1722" i="9"/>
  <c r="E1723" i="9"/>
  <c r="E1724" i="9"/>
  <c r="E1725" i="9"/>
  <c r="E1726" i="9"/>
  <c r="E1727" i="9"/>
  <c r="E1728" i="9"/>
  <c r="E1729" i="9"/>
  <c r="E1730" i="9"/>
  <c r="E1731" i="9"/>
  <c r="E1732" i="9"/>
  <c r="E1733" i="9"/>
  <c r="E1734" i="9"/>
  <c r="E1735" i="9"/>
  <c r="E1736" i="9"/>
  <c r="E1737" i="9"/>
  <c r="E1738" i="9"/>
  <c r="E1739" i="9"/>
  <c r="E1740" i="9"/>
  <c r="E1741" i="9"/>
  <c r="E1742" i="9"/>
  <c r="E1743" i="9"/>
  <c r="E1744" i="9"/>
  <c r="E1745" i="9"/>
  <c r="E1746" i="9"/>
  <c r="E1747" i="9"/>
  <c r="E1748" i="9"/>
  <c r="E1749" i="9"/>
  <c r="E1750" i="9"/>
  <c r="E1751" i="9"/>
  <c r="E1752" i="9"/>
  <c r="E1753" i="9"/>
  <c r="E1754" i="9"/>
  <c r="E1755" i="9"/>
  <c r="E1756" i="9"/>
  <c r="E1757" i="9"/>
  <c r="E1758" i="9"/>
  <c r="E1759" i="9"/>
  <c r="E1760" i="9"/>
  <c r="E1761" i="9"/>
  <c r="E1762" i="9"/>
  <c r="E1763" i="9"/>
  <c r="E1764" i="9"/>
  <c r="E1765" i="9"/>
  <c r="E1766" i="9"/>
  <c r="E1767" i="9"/>
  <c r="E1768" i="9"/>
  <c r="E1769" i="9"/>
  <c r="E1770" i="9"/>
  <c r="E1771" i="9"/>
  <c r="E1772" i="9"/>
  <c r="E1773" i="9"/>
  <c r="E1774" i="9"/>
  <c r="E1775" i="9"/>
  <c r="E1776" i="9"/>
  <c r="E1777" i="9"/>
  <c r="E1778" i="9"/>
  <c r="E1779" i="9"/>
  <c r="E1780" i="9"/>
  <c r="E1781" i="9"/>
  <c r="E1782" i="9"/>
  <c r="E1783" i="9"/>
  <c r="E1784" i="9"/>
  <c r="E1785" i="9"/>
  <c r="E1786" i="9"/>
  <c r="E1787" i="9"/>
  <c r="E1788" i="9"/>
  <c r="E1789" i="9"/>
  <c r="E1790" i="9"/>
  <c r="E1791" i="9"/>
  <c r="E1792" i="9"/>
  <c r="E1793" i="9"/>
  <c r="E1794" i="9"/>
  <c r="E1795" i="9"/>
  <c r="E1796" i="9"/>
  <c r="E1797" i="9"/>
  <c r="E1798" i="9"/>
  <c r="E1799" i="9"/>
  <c r="E1800" i="9"/>
  <c r="E1801" i="9"/>
  <c r="E1802" i="9"/>
  <c r="E1803" i="9"/>
  <c r="E1804" i="9"/>
  <c r="E1805" i="9"/>
  <c r="E1806" i="9"/>
  <c r="E1807" i="9"/>
  <c r="E1808" i="9"/>
  <c r="E1809" i="9"/>
  <c r="E1810" i="9"/>
  <c r="E1811" i="9"/>
  <c r="E1812" i="9"/>
  <c r="E1813" i="9"/>
  <c r="E1814" i="9"/>
  <c r="E1815" i="9"/>
  <c r="E1816" i="9"/>
  <c r="E1817" i="9"/>
  <c r="E1818" i="9"/>
  <c r="E1819" i="9"/>
  <c r="E1820" i="9"/>
  <c r="E1821" i="9"/>
  <c r="E1822" i="9"/>
  <c r="E1823" i="9"/>
  <c r="E1824" i="9"/>
  <c r="E1825" i="9"/>
  <c r="E1826" i="9"/>
  <c r="E1827" i="9"/>
  <c r="E1828" i="9"/>
  <c r="E1829" i="9"/>
  <c r="E1830" i="9"/>
  <c r="E1831" i="9"/>
  <c r="E1832" i="9"/>
  <c r="E1833" i="9"/>
  <c r="E1834" i="9"/>
  <c r="E1835" i="9"/>
  <c r="E1836" i="9"/>
  <c r="E1837" i="9"/>
  <c r="E1838" i="9"/>
  <c r="E1839" i="9"/>
  <c r="E1840" i="9"/>
  <c r="E1841" i="9"/>
  <c r="E1842" i="9"/>
  <c r="E1843" i="9"/>
  <c r="E1844" i="9"/>
  <c r="E1845" i="9"/>
  <c r="E1846" i="9"/>
  <c r="E1847" i="9"/>
  <c r="E1848" i="9"/>
  <c r="E1849" i="9"/>
  <c r="E1850" i="9"/>
  <c r="E1851" i="9"/>
  <c r="E1852" i="9"/>
  <c r="E1853" i="9"/>
  <c r="E1854" i="9"/>
  <c r="E1855" i="9"/>
  <c r="E1856" i="9"/>
  <c r="E1857" i="9"/>
  <c r="E1858" i="9"/>
  <c r="E1859" i="9"/>
  <c r="E1860" i="9"/>
  <c r="E1861" i="9"/>
  <c r="E1862" i="9"/>
  <c r="E1863" i="9"/>
  <c r="E1864" i="9"/>
  <c r="E1865" i="9"/>
  <c r="E1866" i="9"/>
  <c r="E1867" i="9"/>
  <c r="E1868" i="9"/>
  <c r="E1869" i="9"/>
  <c r="E1870" i="9"/>
  <c r="E1871" i="9"/>
  <c r="E1872" i="9"/>
  <c r="E1873" i="9"/>
  <c r="E1874" i="9"/>
  <c r="E1875" i="9"/>
  <c r="E1876" i="9"/>
  <c r="E1877" i="9"/>
  <c r="E1878" i="9"/>
  <c r="E1879" i="9"/>
  <c r="E1880" i="9"/>
  <c r="E1881" i="9"/>
  <c r="E1882" i="9"/>
  <c r="E1883" i="9"/>
  <c r="E1884" i="9"/>
  <c r="E1885" i="9"/>
  <c r="E1886" i="9"/>
  <c r="E1887" i="9"/>
  <c r="E1888" i="9"/>
  <c r="E1889" i="9"/>
  <c r="E1890" i="9"/>
  <c r="E1891" i="9"/>
  <c r="E1892" i="9"/>
  <c r="E1893" i="9"/>
  <c r="E1894" i="9"/>
  <c r="E1895" i="9"/>
  <c r="E1896" i="9"/>
  <c r="E1897" i="9"/>
  <c r="E1898" i="9"/>
  <c r="E1899" i="9"/>
  <c r="E1900" i="9"/>
  <c r="E1901" i="9"/>
  <c r="E1902" i="9"/>
  <c r="E1903" i="9"/>
  <c r="E1904" i="9"/>
  <c r="E1905" i="9"/>
  <c r="E1906" i="9"/>
  <c r="E1907" i="9"/>
  <c r="E1908" i="9"/>
  <c r="E1909" i="9"/>
  <c r="E1910" i="9"/>
  <c r="E1911" i="9"/>
  <c r="E1912" i="9"/>
  <c r="E1913" i="9"/>
  <c r="E1914" i="9"/>
  <c r="E1915" i="9"/>
  <c r="E1916" i="9"/>
  <c r="E1917" i="9"/>
  <c r="E1918" i="9"/>
  <c r="E1919" i="9"/>
  <c r="E1920" i="9"/>
  <c r="E1921" i="9"/>
  <c r="E1922" i="9"/>
  <c r="E1923" i="9"/>
  <c r="E1924" i="9"/>
  <c r="E1925" i="9"/>
  <c r="E1926" i="9"/>
  <c r="E1927" i="9"/>
  <c r="E1928" i="9"/>
  <c r="E1929" i="9"/>
  <c r="E1930" i="9"/>
  <c r="E1931" i="9"/>
  <c r="E1932" i="9"/>
  <c r="E1933" i="9"/>
  <c r="E1934" i="9"/>
  <c r="E1935" i="9"/>
  <c r="E1936" i="9"/>
  <c r="E1937" i="9"/>
  <c r="E1938" i="9"/>
  <c r="E1939" i="9"/>
  <c r="E1940" i="9"/>
  <c r="E1941" i="9"/>
  <c r="E1942" i="9"/>
  <c r="E1943" i="9"/>
  <c r="E1944" i="9"/>
  <c r="E1945" i="9"/>
  <c r="E1946" i="9"/>
  <c r="E1947" i="9"/>
  <c r="E1948" i="9"/>
  <c r="E1949" i="9"/>
  <c r="E1950" i="9"/>
  <c r="E1951" i="9"/>
  <c r="E1952" i="9"/>
  <c r="E1953" i="9"/>
  <c r="E1954" i="9"/>
  <c r="E1955" i="9"/>
  <c r="E1956" i="9"/>
  <c r="E1957" i="9"/>
  <c r="E1958" i="9"/>
  <c r="E1959" i="9"/>
  <c r="E1960" i="9"/>
  <c r="E1961" i="9"/>
  <c r="E1962" i="9"/>
  <c r="E1963" i="9"/>
  <c r="E1964" i="9"/>
  <c r="E1965" i="9"/>
  <c r="E1966" i="9"/>
  <c r="E1967" i="9"/>
  <c r="E1968" i="9"/>
  <c r="E1969" i="9"/>
  <c r="E1970" i="9"/>
  <c r="E1971" i="9"/>
  <c r="E1972" i="9"/>
  <c r="E1973" i="9"/>
  <c r="E1974" i="9"/>
  <c r="E1975" i="9"/>
  <c r="E1976" i="9"/>
  <c r="E1977" i="9"/>
  <c r="E1978" i="9"/>
  <c r="E1979" i="9"/>
  <c r="E1980" i="9"/>
  <c r="E1981" i="9"/>
  <c r="E1982" i="9"/>
  <c r="E1983" i="9"/>
  <c r="E1984" i="9"/>
  <c r="E1985" i="9"/>
  <c r="E1986" i="9"/>
  <c r="E1987" i="9"/>
  <c r="E1988" i="9"/>
  <c r="E1989" i="9"/>
  <c r="E1990" i="9"/>
  <c r="E1991" i="9"/>
  <c r="E1992" i="9"/>
  <c r="E1993" i="9"/>
  <c r="E1994" i="9"/>
  <c r="E1995" i="9"/>
  <c r="E1996" i="9"/>
  <c r="E1997" i="9"/>
  <c r="E1998" i="9"/>
  <c r="E1999" i="9"/>
  <c r="E2000" i="9"/>
  <c r="E2001" i="9"/>
  <c r="E2002" i="9"/>
  <c r="E2003" i="9"/>
  <c r="E2004" i="9"/>
  <c r="E2005" i="9"/>
  <c r="E2006" i="9"/>
  <c r="E2007" i="9"/>
  <c r="E2008" i="9"/>
  <c r="E2009" i="9"/>
  <c r="E2010" i="9"/>
  <c r="E2011" i="9"/>
  <c r="E2012" i="9"/>
  <c r="E2013" i="9"/>
  <c r="E2014" i="9"/>
  <c r="E2015" i="9"/>
  <c r="E2016" i="9"/>
  <c r="E2017" i="9"/>
  <c r="E2018" i="9"/>
  <c r="E2019" i="9"/>
  <c r="E2020" i="9"/>
  <c r="E2021" i="9"/>
  <c r="E2022" i="9"/>
  <c r="E2023" i="9"/>
  <c r="E2024" i="9"/>
  <c r="E2025" i="9"/>
  <c r="E2026" i="9"/>
  <c r="E2027" i="9"/>
  <c r="E2028" i="9"/>
  <c r="E2029" i="9"/>
  <c r="E2030" i="9"/>
  <c r="E2031" i="9"/>
  <c r="E2032" i="9"/>
  <c r="E2033" i="9"/>
  <c r="E2034" i="9"/>
  <c r="E2035" i="9"/>
  <c r="E2036" i="9"/>
  <c r="E2037" i="9"/>
  <c r="E2038" i="9"/>
  <c r="E2039" i="9"/>
  <c r="E2040" i="9"/>
  <c r="E2041" i="9"/>
  <c r="E2042" i="9"/>
  <c r="E2043" i="9"/>
  <c r="E2044" i="9"/>
  <c r="E2045" i="9"/>
  <c r="E2046" i="9"/>
  <c r="E2047" i="9"/>
  <c r="E2048" i="9"/>
  <c r="E2049" i="9"/>
  <c r="E2050" i="9"/>
  <c r="E2051" i="9"/>
  <c r="E2052" i="9"/>
  <c r="E2053" i="9"/>
  <c r="E2054" i="9"/>
  <c r="E2055" i="9"/>
  <c r="E2056" i="9"/>
  <c r="E2057" i="9"/>
  <c r="E2058" i="9"/>
  <c r="E2059" i="9"/>
  <c r="E2060" i="9"/>
  <c r="E2061" i="9"/>
  <c r="E2062" i="9"/>
  <c r="E2063" i="9"/>
  <c r="E2064" i="9"/>
  <c r="E2065" i="9"/>
  <c r="E2066" i="9"/>
  <c r="E2067" i="9"/>
  <c r="E2068" i="9"/>
  <c r="E2069" i="9"/>
  <c r="E2070" i="9"/>
  <c r="E2071" i="9"/>
  <c r="E2072" i="9"/>
  <c r="E2073" i="9"/>
  <c r="E2074" i="9"/>
  <c r="E2075" i="9"/>
  <c r="E2076" i="9"/>
  <c r="E2077" i="9"/>
  <c r="E2078" i="9"/>
  <c r="E2079" i="9"/>
  <c r="E2080" i="9"/>
  <c r="E2081" i="9"/>
  <c r="E2082" i="9"/>
  <c r="E2083" i="9"/>
  <c r="E2084" i="9"/>
  <c r="E2085" i="9"/>
  <c r="E2086" i="9"/>
  <c r="E2087" i="9"/>
  <c r="E2088" i="9"/>
  <c r="E2089" i="9"/>
  <c r="E2090" i="9"/>
  <c r="E2091" i="9"/>
  <c r="E2092" i="9"/>
  <c r="E2093" i="9"/>
  <c r="E2094" i="9"/>
  <c r="E2095" i="9"/>
  <c r="E2096" i="9"/>
  <c r="E2097" i="9"/>
  <c r="E2098" i="9"/>
  <c r="E2099" i="9"/>
  <c r="E2100" i="9"/>
  <c r="E2101" i="9"/>
  <c r="E2102" i="9"/>
  <c r="E2103" i="9"/>
  <c r="E2104" i="9"/>
  <c r="E2105" i="9"/>
  <c r="E2106" i="9"/>
  <c r="E2107" i="9"/>
  <c r="E2108" i="9"/>
  <c r="E2109" i="9"/>
  <c r="E2110" i="9"/>
  <c r="E2111" i="9"/>
  <c r="E2112" i="9"/>
  <c r="E2113" i="9"/>
  <c r="E2114" i="9"/>
  <c r="E2115" i="9"/>
  <c r="E2116" i="9"/>
  <c r="E2117" i="9"/>
  <c r="E2118" i="9"/>
  <c r="E2119" i="9"/>
  <c r="E2120" i="9"/>
  <c r="E2121" i="9"/>
  <c r="E2122" i="9"/>
  <c r="E2123" i="9"/>
  <c r="E2124" i="9"/>
  <c r="E2125" i="9"/>
  <c r="E2126" i="9"/>
  <c r="E2127" i="9"/>
  <c r="E2128" i="9"/>
  <c r="E2129" i="9"/>
  <c r="E2130" i="9"/>
  <c r="E2131" i="9"/>
  <c r="E2132" i="9"/>
  <c r="E2133" i="9"/>
  <c r="E2134" i="9"/>
  <c r="E2135" i="9"/>
  <c r="E2136" i="9"/>
  <c r="E2137" i="9"/>
  <c r="E2138" i="9"/>
  <c r="E2139" i="9"/>
  <c r="E2140" i="9"/>
  <c r="E2141" i="9"/>
  <c r="E2142" i="9"/>
  <c r="E2143" i="9"/>
  <c r="E2144" i="9"/>
  <c r="E2145" i="9"/>
  <c r="E2146" i="9"/>
  <c r="E2147" i="9"/>
  <c r="E2148" i="9"/>
  <c r="E2149" i="9"/>
  <c r="E2150" i="9"/>
  <c r="E2151" i="9"/>
  <c r="E2152" i="9"/>
  <c r="E2153" i="9"/>
  <c r="E2154" i="9"/>
  <c r="E2155" i="9"/>
  <c r="E2156" i="9"/>
  <c r="E2157" i="9"/>
  <c r="E2158" i="9"/>
  <c r="E2159" i="9"/>
  <c r="E2160" i="9"/>
  <c r="E2161" i="9"/>
  <c r="E2162" i="9"/>
  <c r="E2163" i="9"/>
  <c r="E2164" i="9"/>
  <c r="E2165" i="9"/>
  <c r="E2166" i="9"/>
  <c r="E2167" i="9"/>
  <c r="E2168" i="9"/>
  <c r="E2169" i="9"/>
  <c r="E2170" i="9"/>
  <c r="E2171" i="9"/>
  <c r="E2172" i="9"/>
  <c r="E2173" i="9"/>
  <c r="E2174" i="9"/>
  <c r="E2175" i="9"/>
  <c r="E2176" i="9"/>
  <c r="E2177" i="9"/>
  <c r="E2178" i="9"/>
  <c r="E2179" i="9"/>
  <c r="E2180" i="9"/>
  <c r="E2181" i="9"/>
  <c r="E2182" i="9"/>
  <c r="E2183" i="9"/>
  <c r="E2184" i="9"/>
  <c r="E2185" i="9"/>
  <c r="E2186" i="9"/>
  <c r="E2187" i="9"/>
  <c r="E2188" i="9"/>
  <c r="E2189" i="9"/>
  <c r="E2190" i="9"/>
  <c r="E2191" i="9"/>
  <c r="E2192" i="9"/>
  <c r="E2193" i="9"/>
  <c r="E2194" i="9"/>
  <c r="E2195" i="9"/>
  <c r="E2196" i="9"/>
  <c r="E2197" i="9"/>
  <c r="E2198" i="9"/>
  <c r="E2199" i="9"/>
  <c r="E2200" i="9"/>
  <c r="E2201" i="9"/>
  <c r="E2202" i="9"/>
  <c r="E2203" i="9"/>
  <c r="E2204" i="9"/>
  <c r="E2205" i="9"/>
  <c r="E2206" i="9"/>
  <c r="E2207" i="9"/>
  <c r="E2208" i="9"/>
  <c r="E2209" i="9"/>
  <c r="E2210" i="9"/>
  <c r="E2211" i="9"/>
  <c r="E2212" i="9"/>
  <c r="E2213" i="9"/>
  <c r="E2214" i="9"/>
  <c r="E2215" i="9"/>
  <c r="E2216" i="9"/>
  <c r="E2217" i="9"/>
  <c r="E2218" i="9"/>
  <c r="E2219" i="9"/>
  <c r="E2220" i="9"/>
  <c r="E2221" i="9"/>
  <c r="E2222" i="9"/>
  <c r="E2223" i="9"/>
  <c r="E2224" i="9"/>
  <c r="E2225" i="9"/>
  <c r="E2226" i="9"/>
  <c r="E2227" i="9"/>
  <c r="E2228" i="9"/>
  <c r="E2229" i="9"/>
  <c r="E2230" i="9"/>
  <c r="E2231" i="9"/>
  <c r="E2232" i="9"/>
  <c r="E2233" i="9"/>
  <c r="E2234" i="9"/>
  <c r="E2235" i="9"/>
  <c r="E2236" i="9"/>
  <c r="E2237" i="9"/>
  <c r="E2238" i="9"/>
  <c r="E2239" i="9"/>
  <c r="E2240" i="9"/>
  <c r="E2241" i="9"/>
  <c r="E2242" i="9"/>
  <c r="E2243" i="9"/>
  <c r="E2244" i="9"/>
  <c r="E2245" i="9"/>
  <c r="E2246" i="9"/>
  <c r="E2247" i="9"/>
  <c r="E2248" i="9"/>
  <c r="E2249" i="9"/>
  <c r="E2250" i="9"/>
  <c r="E2251" i="9"/>
  <c r="E2252" i="9"/>
  <c r="E2253" i="9"/>
  <c r="E2254" i="9"/>
  <c r="E2255" i="9"/>
  <c r="E2256" i="9"/>
  <c r="E2257" i="9"/>
  <c r="E2258" i="9"/>
  <c r="E2259" i="9"/>
  <c r="E2260" i="9"/>
  <c r="E2261" i="9"/>
  <c r="E2262" i="9"/>
  <c r="E2263" i="9"/>
  <c r="E2264" i="9"/>
  <c r="E2265" i="9"/>
  <c r="E2266" i="9"/>
  <c r="E2267" i="9"/>
  <c r="E2268" i="9"/>
  <c r="E2269" i="9"/>
  <c r="E2270" i="9"/>
  <c r="E2271" i="9"/>
  <c r="E2272" i="9"/>
  <c r="E2273" i="9"/>
  <c r="E2274" i="9"/>
  <c r="E2275" i="9"/>
  <c r="E2276" i="9"/>
  <c r="E2277" i="9"/>
  <c r="E2278" i="9"/>
  <c r="E2279" i="9"/>
  <c r="E2280" i="9"/>
  <c r="E2281" i="9"/>
  <c r="E2282" i="9"/>
  <c r="E2283" i="9"/>
  <c r="E2284" i="9"/>
  <c r="E2285" i="9"/>
  <c r="E2286" i="9"/>
  <c r="E2287" i="9"/>
  <c r="E2288" i="9"/>
  <c r="E2289" i="9"/>
  <c r="E2290" i="9"/>
  <c r="E2291" i="9"/>
  <c r="E2292" i="9"/>
  <c r="E2293" i="9"/>
  <c r="E2294" i="9"/>
  <c r="E2295" i="9"/>
  <c r="E2296" i="9"/>
  <c r="E2297" i="9"/>
  <c r="E2298" i="9"/>
  <c r="E2299" i="9"/>
  <c r="E2300" i="9"/>
  <c r="E2301" i="9"/>
  <c r="E2302" i="9"/>
  <c r="E2303" i="9"/>
  <c r="E2304" i="9"/>
  <c r="E2305" i="9"/>
  <c r="E2306" i="9"/>
  <c r="E2307" i="9"/>
  <c r="E2308" i="9"/>
  <c r="E2309" i="9"/>
  <c r="E2310" i="9"/>
  <c r="E2311" i="9"/>
  <c r="E2312" i="9"/>
  <c r="E2313" i="9"/>
  <c r="E2314" i="9"/>
  <c r="E2315" i="9"/>
  <c r="E2316" i="9"/>
  <c r="E2317" i="9"/>
  <c r="E2318" i="9"/>
  <c r="E2319" i="9"/>
  <c r="E2320" i="9"/>
  <c r="E2321" i="9"/>
  <c r="E2322" i="9"/>
  <c r="E2323" i="9"/>
  <c r="E2324" i="9"/>
  <c r="E2325" i="9"/>
  <c r="E2326" i="9"/>
  <c r="E2327" i="9"/>
  <c r="E2328" i="9"/>
  <c r="E2329" i="9"/>
  <c r="E2330" i="9"/>
  <c r="E2331" i="9"/>
  <c r="E2332" i="9"/>
  <c r="E2333" i="9"/>
  <c r="E2334" i="9"/>
  <c r="E2335" i="9"/>
  <c r="E2336" i="9"/>
  <c r="E2337" i="9"/>
  <c r="E2338" i="9"/>
  <c r="E2339" i="9"/>
  <c r="E2340" i="9"/>
  <c r="E2341" i="9"/>
  <c r="E2342" i="9"/>
  <c r="E2343" i="9"/>
  <c r="E2344" i="9"/>
  <c r="E2345" i="9"/>
  <c r="E2346" i="9"/>
  <c r="E2347" i="9"/>
  <c r="E2348" i="9"/>
  <c r="E2349" i="9"/>
  <c r="E2350" i="9"/>
  <c r="E2351" i="9"/>
  <c r="E2352" i="9"/>
  <c r="E2353" i="9"/>
  <c r="E2354" i="9"/>
  <c r="E2355" i="9"/>
  <c r="E2356" i="9"/>
  <c r="E2357" i="9"/>
  <c r="E2358" i="9"/>
  <c r="E2359" i="9"/>
  <c r="E2360" i="9"/>
  <c r="E2361" i="9"/>
  <c r="E2362" i="9"/>
  <c r="E2363" i="9"/>
  <c r="E2364" i="9"/>
  <c r="E2365" i="9"/>
  <c r="E2366" i="9"/>
  <c r="E2367" i="9"/>
  <c r="E2368" i="9"/>
  <c r="E2369" i="9"/>
  <c r="E2370" i="9"/>
  <c r="E2371" i="9"/>
  <c r="E2372" i="9"/>
  <c r="E2373" i="9"/>
  <c r="E2374" i="9"/>
  <c r="E2375" i="9"/>
  <c r="E2376" i="9"/>
  <c r="E2377" i="9"/>
  <c r="E2378" i="9"/>
  <c r="E2379" i="9"/>
  <c r="E2380" i="9"/>
  <c r="E2381" i="9"/>
  <c r="E2382" i="9"/>
  <c r="E2383" i="9"/>
  <c r="E2384" i="9"/>
  <c r="E2385" i="9"/>
  <c r="E2386" i="9"/>
  <c r="E2387" i="9"/>
  <c r="E2388" i="9"/>
  <c r="E2389" i="9"/>
  <c r="E2390" i="9"/>
  <c r="E2391" i="9"/>
  <c r="E2392" i="9"/>
  <c r="E2393" i="9"/>
  <c r="E2394" i="9"/>
  <c r="E2395" i="9"/>
  <c r="E2396" i="9"/>
  <c r="E2397" i="9"/>
  <c r="E2398" i="9"/>
  <c r="E2399" i="9"/>
  <c r="E2400" i="9"/>
  <c r="E2401" i="9"/>
  <c r="E2402" i="9"/>
  <c r="E2403" i="9"/>
  <c r="E2404" i="9"/>
  <c r="E2405" i="9"/>
  <c r="E2406" i="9"/>
  <c r="E2407" i="9"/>
  <c r="E2408" i="9"/>
  <c r="E2409" i="9"/>
  <c r="E2410" i="9"/>
  <c r="E2411" i="9"/>
  <c r="E2412" i="9"/>
  <c r="E2413" i="9"/>
  <c r="E2414" i="9"/>
  <c r="E2415" i="9"/>
  <c r="E2416" i="9"/>
  <c r="E2417" i="9"/>
  <c r="E2418" i="9"/>
  <c r="E2419" i="9"/>
  <c r="E2420" i="9"/>
  <c r="E2421" i="9"/>
  <c r="E2422" i="9"/>
  <c r="E2423" i="9"/>
  <c r="E2424" i="9"/>
  <c r="E2425" i="9"/>
  <c r="E2426" i="9"/>
  <c r="E2427" i="9"/>
  <c r="E2428" i="9"/>
  <c r="E2429" i="9"/>
  <c r="E2430" i="9"/>
  <c r="E2431" i="9"/>
  <c r="E2432" i="9"/>
  <c r="E2433" i="9"/>
  <c r="E2434" i="9"/>
  <c r="E2435" i="9"/>
  <c r="E2436" i="9"/>
  <c r="E2437" i="9"/>
  <c r="E2438" i="9"/>
  <c r="E2439" i="9"/>
  <c r="E2440" i="9"/>
  <c r="E2441" i="9"/>
  <c r="E2442" i="9"/>
  <c r="E2443" i="9"/>
  <c r="E2444" i="9"/>
  <c r="E2445" i="9"/>
  <c r="E2446" i="9"/>
  <c r="E2447" i="9"/>
  <c r="E2448" i="9"/>
  <c r="E2449" i="9"/>
  <c r="E2450" i="9"/>
  <c r="E2451" i="9"/>
  <c r="E2452" i="9"/>
  <c r="E2453" i="9"/>
  <c r="E2454" i="9"/>
  <c r="E2455" i="9"/>
  <c r="E2456" i="9"/>
  <c r="E2457" i="9"/>
  <c r="E2458" i="9"/>
  <c r="E2459" i="9"/>
  <c r="E2460" i="9"/>
  <c r="E2461" i="9"/>
  <c r="E2462" i="9"/>
  <c r="E2463" i="9"/>
  <c r="E2464" i="9"/>
  <c r="E2465" i="9"/>
  <c r="E2466" i="9"/>
  <c r="E2467" i="9"/>
  <c r="E2468" i="9"/>
  <c r="E2469" i="9"/>
  <c r="E2470" i="9"/>
  <c r="E2471" i="9"/>
  <c r="E2472" i="9"/>
  <c r="E2473" i="9"/>
  <c r="E2474" i="9"/>
  <c r="E2475" i="9"/>
  <c r="E2476" i="9"/>
  <c r="E2477" i="9"/>
  <c r="E2478" i="9"/>
  <c r="E2479" i="9"/>
  <c r="E2480" i="9"/>
  <c r="E2481" i="9"/>
  <c r="E2482" i="9"/>
  <c r="E2483" i="9"/>
  <c r="E2484" i="9"/>
  <c r="E2485" i="9"/>
  <c r="E2486" i="9"/>
  <c r="E2487" i="9"/>
  <c r="E2488" i="9"/>
  <c r="E2489" i="9"/>
  <c r="E2490" i="9"/>
  <c r="E2491" i="9"/>
  <c r="E2492" i="9"/>
  <c r="E2493" i="9"/>
  <c r="E2494" i="9"/>
  <c r="E2495" i="9"/>
  <c r="E2496" i="9"/>
  <c r="E2497" i="9"/>
  <c r="E2498" i="9"/>
  <c r="E2499" i="9"/>
  <c r="E2500" i="9"/>
  <c r="E2501" i="9"/>
  <c r="E2502" i="9"/>
  <c r="E2503" i="9"/>
  <c r="E2504" i="9"/>
  <c r="E2505" i="9"/>
  <c r="E2506" i="9"/>
  <c r="E2507" i="9"/>
  <c r="E2508" i="9"/>
  <c r="E2509" i="9"/>
  <c r="E2510" i="9"/>
  <c r="E2511" i="9"/>
  <c r="E2512" i="9"/>
  <c r="E2513" i="9"/>
  <c r="E2514" i="9"/>
  <c r="E2515" i="9"/>
  <c r="E2516" i="9"/>
  <c r="E2517" i="9"/>
  <c r="E2518" i="9"/>
  <c r="E2519" i="9"/>
  <c r="E2520" i="9"/>
  <c r="E2521" i="9"/>
  <c r="E2522" i="9"/>
  <c r="E2523" i="9"/>
  <c r="E2524" i="9"/>
  <c r="E2525" i="9"/>
  <c r="E2526" i="9"/>
  <c r="E2527" i="9"/>
  <c r="E2528" i="9"/>
  <c r="E2529" i="9"/>
  <c r="E2530" i="9"/>
  <c r="E2531" i="9"/>
  <c r="E2532" i="9"/>
  <c r="E2533" i="9"/>
  <c r="E2534" i="9"/>
  <c r="E2535" i="9"/>
  <c r="E2536" i="9"/>
  <c r="E2537" i="9"/>
  <c r="E2538" i="9"/>
  <c r="E2539" i="9"/>
  <c r="E2540" i="9"/>
  <c r="E2541" i="9"/>
  <c r="E2542" i="9"/>
  <c r="E2543" i="9"/>
  <c r="E2544" i="9"/>
  <c r="E2545" i="9"/>
  <c r="E2546" i="9"/>
  <c r="E2547" i="9"/>
  <c r="E2548" i="9"/>
  <c r="E2549" i="9"/>
  <c r="E2550" i="9"/>
  <c r="E2551" i="9"/>
  <c r="E2552" i="9"/>
  <c r="E2553" i="9"/>
  <c r="E2554" i="9"/>
  <c r="E2555" i="9"/>
  <c r="E2556" i="9"/>
  <c r="E2557" i="9"/>
  <c r="E2558" i="9"/>
  <c r="E2559" i="9"/>
  <c r="E2560" i="9"/>
  <c r="E2561" i="9"/>
  <c r="E2562" i="9"/>
  <c r="E2563" i="9"/>
  <c r="E2564" i="9"/>
  <c r="E2565" i="9"/>
  <c r="E2566" i="9"/>
  <c r="E2567" i="9"/>
  <c r="E2568" i="9"/>
  <c r="E2569" i="9"/>
  <c r="E2570" i="9"/>
  <c r="E2571" i="9"/>
  <c r="E2572" i="9"/>
  <c r="E2573" i="9"/>
  <c r="E2574" i="9"/>
  <c r="E2575" i="9"/>
  <c r="E2576" i="9"/>
  <c r="E2577" i="9"/>
  <c r="E2578" i="9"/>
  <c r="E2579" i="9"/>
  <c r="E2580" i="9"/>
  <c r="E2581" i="9"/>
  <c r="E2582" i="9"/>
  <c r="E2583" i="9"/>
  <c r="E2584" i="9"/>
  <c r="E2585" i="9"/>
  <c r="E2586" i="9"/>
  <c r="E2587" i="9"/>
  <c r="E2588" i="9"/>
  <c r="E2589" i="9"/>
  <c r="E2590" i="9"/>
  <c r="E2591" i="9"/>
  <c r="E2592" i="9"/>
  <c r="E2593" i="9"/>
  <c r="E2594" i="9"/>
  <c r="E2595" i="9"/>
  <c r="E2596" i="9"/>
  <c r="E2597" i="9"/>
  <c r="E2598" i="9"/>
  <c r="E2599" i="9"/>
  <c r="E2600" i="9"/>
  <c r="E2601" i="9"/>
  <c r="E2602" i="9"/>
  <c r="E2603" i="9"/>
  <c r="E2604" i="9"/>
  <c r="E2605" i="9"/>
  <c r="E2606" i="9"/>
  <c r="E2607" i="9"/>
  <c r="E2608" i="9"/>
  <c r="E2609" i="9"/>
  <c r="E2610" i="9"/>
  <c r="E2611" i="9"/>
  <c r="E2612" i="9"/>
  <c r="E2613" i="9"/>
  <c r="E2614" i="9"/>
  <c r="E2615" i="9"/>
  <c r="E2616" i="9"/>
  <c r="E2617" i="9"/>
  <c r="E2618" i="9"/>
  <c r="E2619" i="9"/>
  <c r="E2620" i="9"/>
  <c r="E2621" i="9"/>
  <c r="E2622" i="9"/>
  <c r="E2623" i="9"/>
  <c r="E2624" i="9"/>
  <c r="E2625" i="9"/>
  <c r="E2626" i="9"/>
  <c r="E2627" i="9"/>
  <c r="E2628" i="9"/>
  <c r="E2629" i="9"/>
  <c r="E2630" i="9"/>
  <c r="E2631" i="9"/>
  <c r="E2632" i="9"/>
  <c r="E2633" i="9"/>
  <c r="E2634" i="9"/>
  <c r="E2635" i="9"/>
  <c r="E2636" i="9"/>
  <c r="E2637" i="9"/>
  <c r="E2638" i="9"/>
  <c r="E2639" i="9"/>
  <c r="E2640" i="9"/>
  <c r="E2641" i="9"/>
  <c r="E2642" i="9"/>
  <c r="E2643" i="9"/>
  <c r="E2644" i="9"/>
  <c r="E2645" i="9"/>
  <c r="E2646" i="9"/>
  <c r="E2647" i="9"/>
  <c r="E2648" i="9"/>
  <c r="E2649" i="9"/>
  <c r="E2650" i="9"/>
  <c r="E2651" i="9"/>
  <c r="E2652" i="9"/>
  <c r="E2653" i="9"/>
  <c r="E2654" i="9"/>
  <c r="E2655" i="9"/>
  <c r="E2656" i="9"/>
  <c r="E2657" i="9"/>
  <c r="E2658" i="9"/>
  <c r="E2659" i="9"/>
  <c r="E2660" i="9"/>
  <c r="E2661" i="9"/>
  <c r="E2662" i="9"/>
  <c r="E2663" i="9"/>
  <c r="E2664" i="9"/>
  <c r="E2665" i="9"/>
  <c r="E2666" i="9"/>
  <c r="E2667" i="9"/>
  <c r="E2668" i="9"/>
  <c r="E2669" i="9"/>
  <c r="E2670" i="9"/>
  <c r="E2671" i="9"/>
  <c r="E2672" i="9"/>
  <c r="E2673" i="9"/>
  <c r="E2674" i="9"/>
  <c r="E2675" i="9"/>
  <c r="E2676" i="9"/>
  <c r="E2677" i="9"/>
  <c r="E2678" i="9"/>
  <c r="E2679" i="9"/>
  <c r="E2680" i="9"/>
  <c r="E2681" i="9"/>
  <c r="E2682" i="9"/>
  <c r="E2683" i="9"/>
  <c r="E2684" i="9"/>
  <c r="E2685" i="9"/>
  <c r="E2686" i="9"/>
  <c r="E2687" i="9"/>
  <c r="E2688" i="9"/>
  <c r="E2689" i="9"/>
  <c r="E2690" i="9"/>
  <c r="E2691" i="9"/>
  <c r="E2692" i="9"/>
  <c r="E2693" i="9"/>
  <c r="E2694" i="9"/>
  <c r="E2695" i="9"/>
  <c r="E2696" i="9"/>
  <c r="E2697" i="9"/>
  <c r="E2698" i="9"/>
  <c r="E2699" i="9"/>
  <c r="E2700" i="9"/>
  <c r="E2701" i="9"/>
  <c r="E2702" i="9"/>
  <c r="E2703" i="9"/>
  <c r="E2704" i="9"/>
  <c r="E2705" i="9"/>
  <c r="E2706" i="9"/>
  <c r="E2707" i="9"/>
  <c r="E2708" i="9"/>
  <c r="E2709" i="9"/>
  <c r="E2710" i="9"/>
  <c r="E2711" i="9"/>
  <c r="E2712" i="9"/>
  <c r="E2713" i="9"/>
  <c r="E2714" i="9"/>
  <c r="E2715" i="9"/>
  <c r="E2716" i="9"/>
  <c r="E2717" i="9"/>
  <c r="E2718" i="9"/>
  <c r="E2719" i="9"/>
  <c r="E2720" i="9"/>
  <c r="E2721" i="9"/>
  <c r="E2722" i="9"/>
  <c r="E2723" i="9"/>
  <c r="E2724" i="9"/>
  <c r="E2725" i="9"/>
  <c r="E2726" i="9"/>
  <c r="E2727" i="9"/>
  <c r="E2728" i="9"/>
  <c r="E2729" i="9"/>
  <c r="E2730" i="9"/>
  <c r="E2731" i="9"/>
  <c r="E2732" i="9"/>
  <c r="E2733" i="9"/>
  <c r="E2734" i="9"/>
  <c r="E2735" i="9"/>
  <c r="E2736" i="9"/>
  <c r="E2737" i="9"/>
  <c r="E2738" i="9"/>
  <c r="E2739" i="9"/>
  <c r="E2740" i="9"/>
  <c r="E2741" i="9"/>
  <c r="E2742" i="9"/>
  <c r="E2743" i="9"/>
  <c r="E2744" i="9"/>
  <c r="E2745" i="9"/>
  <c r="E2746" i="9"/>
  <c r="E2747" i="9"/>
  <c r="E2748" i="9"/>
  <c r="E2749" i="9"/>
  <c r="E2750" i="9"/>
  <c r="E2751" i="9"/>
  <c r="E2752" i="9"/>
  <c r="E2753" i="9"/>
  <c r="E2754" i="9"/>
  <c r="E2755" i="9"/>
  <c r="E2756" i="9"/>
  <c r="E2757" i="9"/>
  <c r="E2758" i="9"/>
  <c r="E2759" i="9"/>
  <c r="E2760" i="9"/>
  <c r="E2761" i="9"/>
  <c r="E2762" i="9"/>
  <c r="E2763" i="9"/>
  <c r="E2764" i="9"/>
  <c r="E2765" i="9"/>
  <c r="E2766" i="9"/>
  <c r="E2767" i="9"/>
  <c r="E2768" i="9"/>
  <c r="E2769" i="9"/>
  <c r="E2770" i="9"/>
  <c r="E2771" i="9"/>
  <c r="E2772" i="9"/>
  <c r="E2773" i="9"/>
  <c r="E2774" i="9"/>
  <c r="E2775" i="9"/>
  <c r="E2776" i="9"/>
  <c r="E2777" i="9"/>
  <c r="E2778" i="9"/>
  <c r="E2779" i="9"/>
  <c r="E2780" i="9"/>
  <c r="E2781" i="9"/>
  <c r="E2782" i="9"/>
  <c r="E2783" i="9"/>
  <c r="E2784" i="9"/>
  <c r="E2785" i="9"/>
  <c r="E2786" i="9"/>
  <c r="E2787" i="9"/>
  <c r="E2788" i="9"/>
  <c r="E2789" i="9"/>
  <c r="E2790" i="9"/>
  <c r="E2791" i="9"/>
  <c r="E2792" i="9"/>
  <c r="E2793" i="9"/>
  <c r="E2794" i="9"/>
  <c r="E2795" i="9"/>
  <c r="E2796" i="9"/>
  <c r="E2797" i="9"/>
  <c r="E2798" i="9"/>
  <c r="E2799" i="9"/>
  <c r="E2800" i="9"/>
  <c r="E2801" i="9"/>
  <c r="E2802" i="9"/>
  <c r="E2803" i="9"/>
  <c r="E2804" i="9"/>
  <c r="E2805" i="9"/>
  <c r="E2806" i="9"/>
  <c r="E2807" i="9"/>
  <c r="E2808" i="9"/>
  <c r="E2809" i="9"/>
  <c r="E2810" i="9"/>
  <c r="E2811" i="9"/>
  <c r="E2812" i="9"/>
  <c r="E2813" i="9"/>
  <c r="E2814" i="9"/>
  <c r="E2815" i="9"/>
  <c r="E2816" i="9"/>
  <c r="E2817" i="9"/>
  <c r="E2818" i="9"/>
  <c r="E2819" i="9"/>
  <c r="E2820" i="9"/>
  <c r="E2821" i="9"/>
  <c r="E2822" i="9"/>
  <c r="E2823" i="9"/>
  <c r="E2824" i="9"/>
  <c r="E2825" i="9"/>
  <c r="E2826" i="9"/>
  <c r="E2827" i="9"/>
  <c r="E2828" i="9"/>
  <c r="E2829" i="9"/>
  <c r="E2830" i="9"/>
  <c r="E2831" i="9"/>
  <c r="E2832" i="9"/>
  <c r="E2833" i="9"/>
  <c r="E2834" i="9"/>
  <c r="E2835" i="9"/>
  <c r="E2836" i="9"/>
  <c r="E2837" i="9"/>
  <c r="E2838" i="9"/>
  <c r="E2839" i="9"/>
  <c r="E2840" i="9"/>
  <c r="E2841" i="9"/>
  <c r="E2842" i="9"/>
  <c r="E2843" i="9"/>
  <c r="E2844" i="9"/>
  <c r="E2845" i="9"/>
  <c r="E2846" i="9"/>
  <c r="E2847" i="9"/>
  <c r="E2848" i="9"/>
  <c r="E2849" i="9"/>
  <c r="E2850" i="9"/>
  <c r="E2851" i="9"/>
  <c r="E2852" i="9"/>
  <c r="E2853" i="9"/>
  <c r="E2854" i="9"/>
  <c r="E2855" i="9"/>
  <c r="E2856" i="9"/>
  <c r="E2857" i="9"/>
  <c r="E2858" i="9"/>
  <c r="E2859" i="9"/>
  <c r="E2860" i="9"/>
  <c r="E2861" i="9"/>
  <c r="E2862" i="9"/>
  <c r="E2863" i="9"/>
  <c r="E2864" i="9"/>
  <c r="E2865" i="9"/>
  <c r="E2866" i="9"/>
  <c r="E2867" i="9"/>
  <c r="E2868" i="9"/>
  <c r="E2869" i="9"/>
  <c r="E2870" i="9"/>
  <c r="E2871" i="9"/>
  <c r="E2872" i="9"/>
  <c r="E2873" i="9"/>
  <c r="E2874" i="9"/>
  <c r="E2875" i="9"/>
  <c r="E2876" i="9"/>
  <c r="E2877" i="9"/>
  <c r="E2878" i="9"/>
  <c r="E2879" i="9"/>
  <c r="E2880" i="9"/>
  <c r="E2881" i="9"/>
  <c r="E2882" i="9"/>
  <c r="E2883" i="9"/>
  <c r="E2884" i="9"/>
  <c r="E2885" i="9"/>
  <c r="E2886" i="9"/>
  <c r="E2887" i="9"/>
  <c r="E2888" i="9"/>
  <c r="E2889" i="9"/>
  <c r="E2890" i="9"/>
  <c r="E2891" i="9"/>
  <c r="E2892" i="9"/>
  <c r="E2893" i="9"/>
  <c r="E2894" i="9"/>
  <c r="E2895" i="9"/>
  <c r="E2896" i="9"/>
  <c r="E2897" i="9"/>
  <c r="E2898" i="9"/>
  <c r="E2899" i="9"/>
  <c r="E2900" i="9"/>
  <c r="E2901" i="9"/>
  <c r="E2902" i="9"/>
  <c r="E2903" i="9"/>
  <c r="E2904" i="9"/>
  <c r="E2905" i="9"/>
  <c r="E2906" i="9"/>
  <c r="E2907" i="9"/>
  <c r="E2908" i="9"/>
  <c r="E2909" i="9"/>
  <c r="E2910" i="9"/>
  <c r="E2911" i="9"/>
  <c r="E2912" i="9"/>
  <c r="E2913" i="9"/>
  <c r="E2914" i="9"/>
  <c r="E2915" i="9"/>
  <c r="E2916" i="9"/>
  <c r="E2917" i="9"/>
  <c r="E2918" i="9"/>
  <c r="E2919" i="9"/>
  <c r="E2920" i="9"/>
  <c r="E2921" i="9"/>
  <c r="E2922" i="9"/>
  <c r="E2923" i="9"/>
  <c r="E2924" i="9"/>
  <c r="E2925" i="9"/>
  <c r="E2926" i="9"/>
  <c r="E2927" i="9"/>
  <c r="E2928" i="9"/>
  <c r="E2929" i="9"/>
  <c r="E2930" i="9"/>
  <c r="E2931" i="9"/>
  <c r="E2932" i="9"/>
  <c r="E2933" i="9"/>
  <c r="E2934" i="9"/>
  <c r="E2935" i="9"/>
  <c r="E2936" i="9"/>
  <c r="E2937" i="9"/>
  <c r="E2938" i="9"/>
  <c r="E2939" i="9"/>
  <c r="E2940" i="9"/>
  <c r="E2941" i="9"/>
  <c r="E2942" i="9"/>
  <c r="E2943" i="9"/>
  <c r="E2944" i="9"/>
  <c r="E2945" i="9"/>
  <c r="E2946" i="9"/>
  <c r="E2947" i="9"/>
  <c r="E2948" i="9"/>
  <c r="E2949" i="9"/>
  <c r="E2950" i="9"/>
  <c r="E2951" i="9"/>
  <c r="E2952" i="9"/>
  <c r="E2953" i="9"/>
  <c r="E2954" i="9"/>
  <c r="E2955" i="9"/>
  <c r="E2956" i="9"/>
  <c r="E2957" i="9"/>
  <c r="E2958" i="9"/>
  <c r="E2959" i="9"/>
  <c r="E2960" i="9"/>
  <c r="E2961" i="9"/>
  <c r="E2962" i="9"/>
  <c r="E2963" i="9"/>
  <c r="E2964" i="9"/>
  <c r="E2965" i="9"/>
  <c r="E2966" i="9"/>
  <c r="E2967" i="9"/>
  <c r="E2968" i="9"/>
  <c r="E2969" i="9"/>
  <c r="E2970" i="9"/>
  <c r="E2971" i="9"/>
  <c r="E2972" i="9"/>
  <c r="E2973" i="9"/>
  <c r="E2974" i="9"/>
  <c r="E2975" i="9"/>
  <c r="E2976" i="9"/>
  <c r="E2977" i="9"/>
  <c r="E2978" i="9"/>
  <c r="E2979" i="9"/>
  <c r="E2980" i="9"/>
  <c r="E2981" i="9"/>
  <c r="E2982" i="9"/>
  <c r="E2983" i="9"/>
  <c r="E2984" i="9"/>
  <c r="E2985" i="9"/>
  <c r="E2986" i="9"/>
  <c r="E2987" i="9"/>
  <c r="E2988" i="9"/>
  <c r="E2989" i="9"/>
  <c r="E2990" i="9"/>
  <c r="E2991" i="9"/>
  <c r="E2992" i="9"/>
  <c r="E2993" i="9"/>
  <c r="E2994" i="9"/>
  <c r="E2995" i="9"/>
  <c r="E2996" i="9"/>
  <c r="E2997" i="9"/>
  <c r="E2998" i="9"/>
  <c r="E2999" i="9"/>
  <c r="E3000" i="9"/>
  <c r="E3001" i="9"/>
  <c r="E3002" i="9"/>
  <c r="E3003" i="9"/>
  <c r="E3004" i="9"/>
  <c r="E3005" i="9"/>
  <c r="E3006" i="9"/>
  <c r="E3007" i="9"/>
  <c r="E3008" i="9"/>
  <c r="E3009" i="9"/>
  <c r="E3010" i="9"/>
  <c r="E3011" i="9"/>
  <c r="E3012" i="9"/>
  <c r="E3013" i="9"/>
  <c r="E3014" i="9"/>
  <c r="E3015" i="9"/>
  <c r="E3016" i="9"/>
  <c r="E3017" i="9"/>
  <c r="E3018" i="9"/>
  <c r="E3019" i="9"/>
  <c r="E3020" i="9"/>
  <c r="E3021" i="9"/>
  <c r="E3022" i="9"/>
  <c r="E3023" i="9"/>
  <c r="E3024" i="9"/>
  <c r="E3025" i="9"/>
  <c r="E3026" i="9"/>
  <c r="E3027" i="9"/>
  <c r="E3028" i="9"/>
  <c r="E3029" i="9"/>
  <c r="E3030" i="9"/>
  <c r="E3031" i="9"/>
  <c r="E3032" i="9"/>
  <c r="E3033" i="9"/>
  <c r="E3034" i="9"/>
  <c r="E3035" i="9"/>
  <c r="E3036" i="9"/>
  <c r="E3037" i="9"/>
  <c r="E3038" i="9"/>
  <c r="E3039" i="9"/>
  <c r="E3040" i="9"/>
  <c r="E3041" i="9"/>
  <c r="E3042" i="9"/>
  <c r="E3043" i="9"/>
  <c r="E3044" i="9"/>
  <c r="E3045" i="9"/>
  <c r="E3046" i="9"/>
  <c r="E3047" i="9"/>
  <c r="E3048" i="9"/>
  <c r="E3049" i="9"/>
  <c r="E3050" i="9"/>
  <c r="E3051" i="9"/>
  <c r="E3052" i="9"/>
  <c r="E3053" i="9"/>
  <c r="E3054" i="9"/>
  <c r="E3055" i="9"/>
  <c r="E3056" i="9"/>
  <c r="E3057" i="9"/>
  <c r="E3058" i="9"/>
  <c r="E3059" i="9"/>
  <c r="E3060" i="9"/>
  <c r="E3061" i="9"/>
  <c r="E3062" i="9"/>
  <c r="E3063" i="9"/>
  <c r="E3064" i="9"/>
  <c r="E3065" i="9"/>
  <c r="E3066" i="9"/>
  <c r="E3067" i="9"/>
  <c r="E3068" i="9"/>
  <c r="E3069" i="9"/>
  <c r="E3070" i="9"/>
  <c r="E3071" i="9"/>
  <c r="E3072" i="9"/>
  <c r="E3073" i="9"/>
  <c r="E3074" i="9"/>
  <c r="E3075" i="9"/>
  <c r="E3076" i="9"/>
  <c r="E3077" i="9"/>
  <c r="E3078" i="9"/>
  <c r="E3079" i="9"/>
  <c r="E3080" i="9"/>
  <c r="E3081" i="9"/>
  <c r="E3082" i="9"/>
  <c r="E3083" i="9"/>
  <c r="E3084" i="9"/>
  <c r="E3085" i="9"/>
  <c r="E3086" i="9"/>
  <c r="E3087" i="9"/>
  <c r="E3088" i="9"/>
  <c r="E3089" i="9"/>
  <c r="E3090" i="9"/>
  <c r="E3091" i="9"/>
  <c r="E3092" i="9"/>
  <c r="E3093" i="9"/>
  <c r="E3094" i="9"/>
  <c r="E3095" i="9"/>
  <c r="E3096" i="9"/>
  <c r="E3097" i="9"/>
  <c r="E3098" i="9"/>
  <c r="E3099" i="9"/>
  <c r="E3100" i="9"/>
  <c r="E3101" i="9"/>
  <c r="E3102" i="9"/>
  <c r="E3103" i="9"/>
  <c r="E3104" i="9"/>
  <c r="E3105" i="9"/>
  <c r="E3106" i="9"/>
  <c r="E3107" i="9"/>
  <c r="E3108" i="9"/>
  <c r="E3109" i="9"/>
  <c r="E3110" i="9"/>
  <c r="E3111" i="9"/>
  <c r="E3112" i="9"/>
  <c r="E3113" i="9"/>
  <c r="E3114" i="9"/>
  <c r="E3115" i="9"/>
  <c r="E3116" i="9"/>
  <c r="E3117" i="9"/>
  <c r="E3118" i="9"/>
  <c r="E3119" i="9"/>
  <c r="E3120" i="9"/>
  <c r="E3121" i="9"/>
  <c r="E3122" i="9"/>
  <c r="E3123" i="9"/>
  <c r="E3124" i="9"/>
  <c r="E3125" i="9"/>
  <c r="E3126" i="9"/>
  <c r="E3127" i="9"/>
  <c r="E3128" i="9"/>
  <c r="E3129" i="9"/>
  <c r="E3130" i="9"/>
  <c r="E3131" i="9"/>
  <c r="E3132" i="9"/>
  <c r="E3133" i="9"/>
  <c r="E3134" i="9"/>
  <c r="E3135" i="9"/>
  <c r="E3136" i="9"/>
  <c r="E3137" i="9"/>
  <c r="E3138" i="9"/>
  <c r="E3139" i="9"/>
  <c r="E3140" i="9"/>
  <c r="E3141" i="9"/>
  <c r="E3142" i="9"/>
  <c r="E3143" i="9"/>
  <c r="E3144" i="9"/>
  <c r="E3145" i="9"/>
  <c r="E3146" i="9"/>
  <c r="E3147" i="9"/>
  <c r="E3148" i="9"/>
  <c r="E3149" i="9"/>
  <c r="E3150" i="9"/>
  <c r="E3151" i="9"/>
  <c r="E3152" i="9"/>
  <c r="E3153" i="9"/>
  <c r="E3154" i="9"/>
  <c r="E3155" i="9"/>
  <c r="E3156" i="9"/>
  <c r="E3157" i="9"/>
  <c r="E3158" i="9"/>
  <c r="E3159" i="9"/>
  <c r="E3160" i="9"/>
  <c r="E3161" i="9"/>
  <c r="E3162" i="9"/>
  <c r="E3163" i="9"/>
  <c r="E3164" i="9"/>
  <c r="E3165" i="9"/>
  <c r="E3166" i="9"/>
  <c r="E3167" i="9"/>
  <c r="E3168" i="9"/>
  <c r="E3169" i="9"/>
  <c r="E3170" i="9"/>
  <c r="E3171" i="9"/>
  <c r="E3172" i="9"/>
  <c r="E3173" i="9"/>
  <c r="E3174" i="9"/>
  <c r="E3175" i="9"/>
  <c r="E3176" i="9"/>
  <c r="E3177" i="9"/>
  <c r="E3178" i="9"/>
  <c r="E3179" i="9"/>
  <c r="E3180" i="9"/>
  <c r="E3181" i="9"/>
  <c r="E3182" i="9"/>
  <c r="E3183" i="9"/>
  <c r="E3184" i="9"/>
  <c r="E3185" i="9"/>
  <c r="E3186" i="9"/>
  <c r="E3187" i="9"/>
  <c r="E3188" i="9"/>
  <c r="E3189" i="9"/>
  <c r="E3190" i="9"/>
  <c r="E3191" i="9"/>
  <c r="E3192" i="9"/>
  <c r="E3193" i="9"/>
  <c r="E3194" i="9"/>
  <c r="E3195" i="9"/>
  <c r="E3196" i="9"/>
  <c r="E3197" i="9"/>
  <c r="E3198" i="9"/>
  <c r="E3199" i="9"/>
  <c r="E3200" i="9"/>
  <c r="E3201" i="9"/>
  <c r="E3202" i="9"/>
  <c r="E3203" i="9"/>
  <c r="E3204" i="9"/>
  <c r="E3205" i="9"/>
  <c r="E3206" i="9"/>
  <c r="E3207" i="9"/>
  <c r="E3208" i="9"/>
  <c r="E3209" i="9"/>
  <c r="E3210" i="9"/>
  <c r="E3211" i="9"/>
  <c r="E3212" i="9"/>
  <c r="E3213" i="9"/>
  <c r="E3214" i="9"/>
  <c r="E3215" i="9"/>
  <c r="E3216" i="9"/>
  <c r="E3217" i="9"/>
  <c r="E3218" i="9"/>
  <c r="E3219" i="9"/>
  <c r="E3220" i="9"/>
  <c r="E3221" i="9"/>
  <c r="E3222" i="9"/>
  <c r="E3223" i="9"/>
  <c r="E3224" i="9"/>
  <c r="E3225" i="9"/>
  <c r="E3226" i="9"/>
  <c r="E3227" i="9"/>
  <c r="E3228" i="9"/>
  <c r="E3229" i="9"/>
  <c r="E3230" i="9"/>
  <c r="E3231" i="9"/>
  <c r="E3232" i="9"/>
  <c r="E3233" i="9"/>
  <c r="E3234" i="9"/>
  <c r="E3235" i="9"/>
  <c r="E3236" i="9"/>
  <c r="E3237" i="9"/>
  <c r="E3238" i="9"/>
  <c r="E3239" i="9"/>
  <c r="E3240" i="9"/>
  <c r="E3241" i="9"/>
  <c r="E3242" i="9"/>
  <c r="E3243" i="9"/>
  <c r="E3244" i="9"/>
  <c r="E3245" i="9"/>
  <c r="E3246" i="9"/>
  <c r="E3247" i="9"/>
  <c r="E3248" i="9"/>
  <c r="E3249" i="9"/>
  <c r="E3250" i="9"/>
  <c r="E3251" i="9"/>
  <c r="E3252" i="9"/>
  <c r="E3253" i="9"/>
  <c r="E3254" i="9"/>
  <c r="E3255" i="9"/>
  <c r="E3256" i="9"/>
  <c r="E3257" i="9"/>
  <c r="E3258" i="9"/>
  <c r="E3259" i="9"/>
  <c r="E3260" i="9"/>
  <c r="E3261" i="9"/>
  <c r="E3262" i="9"/>
  <c r="E3263" i="9"/>
  <c r="E3264" i="9"/>
  <c r="E3265" i="9"/>
  <c r="E3266" i="9"/>
  <c r="E3267" i="9"/>
  <c r="E3268" i="9"/>
  <c r="E3269" i="9"/>
  <c r="E3270" i="9"/>
  <c r="E3271" i="9"/>
  <c r="E3272" i="9"/>
  <c r="E3273" i="9"/>
  <c r="E3274" i="9"/>
  <c r="E3275" i="9"/>
  <c r="E3276" i="9"/>
  <c r="E3277" i="9"/>
  <c r="E3278" i="9"/>
  <c r="E3279" i="9"/>
  <c r="E3280" i="9"/>
  <c r="E3281" i="9"/>
  <c r="E3282" i="9"/>
  <c r="E3283" i="9"/>
  <c r="E3284" i="9"/>
  <c r="E3285" i="9"/>
  <c r="E3286" i="9"/>
  <c r="E3287" i="9"/>
  <c r="E3288" i="9"/>
  <c r="E3289" i="9"/>
  <c r="E3290" i="9"/>
  <c r="E3291" i="9"/>
  <c r="E3292" i="9"/>
  <c r="E3293" i="9"/>
  <c r="E3294" i="9"/>
  <c r="E3295" i="9"/>
  <c r="E3296" i="9"/>
  <c r="E3297" i="9"/>
  <c r="E3298" i="9"/>
  <c r="E3299" i="9"/>
  <c r="E3300" i="9"/>
  <c r="E3301" i="9"/>
  <c r="E3302" i="9"/>
  <c r="E3303" i="9"/>
  <c r="E3304" i="9"/>
  <c r="E3305" i="9"/>
  <c r="E3306" i="9"/>
  <c r="E3307" i="9"/>
  <c r="E3308" i="9"/>
  <c r="E3309" i="9"/>
  <c r="E3310" i="9"/>
  <c r="E3311" i="9"/>
  <c r="E3312" i="9"/>
  <c r="E3313" i="9"/>
  <c r="E3314" i="9"/>
  <c r="E3315" i="9"/>
  <c r="E3316" i="9"/>
  <c r="E3317" i="9"/>
  <c r="E3318" i="9"/>
  <c r="E3319" i="9"/>
  <c r="E3320" i="9"/>
  <c r="E3321" i="9"/>
  <c r="E3322" i="9"/>
  <c r="E3323" i="9"/>
  <c r="E3324" i="9"/>
  <c r="E3325" i="9"/>
  <c r="E3326" i="9"/>
  <c r="E3327" i="9"/>
  <c r="E3328" i="9"/>
  <c r="E3329" i="9"/>
  <c r="E3330" i="9"/>
  <c r="E3331" i="9"/>
  <c r="E3332" i="9"/>
  <c r="E3333" i="9"/>
  <c r="E3334" i="9"/>
  <c r="E3335" i="9"/>
  <c r="E3336" i="9"/>
  <c r="E3337" i="9"/>
  <c r="E3338" i="9"/>
  <c r="E3339" i="9"/>
  <c r="E3340" i="9"/>
  <c r="E3341" i="9"/>
  <c r="E3342" i="9"/>
  <c r="E3343" i="9"/>
  <c r="E3344" i="9"/>
  <c r="E3345" i="9"/>
  <c r="E3346" i="9"/>
  <c r="E3347" i="9"/>
  <c r="E3348" i="9"/>
  <c r="E3349" i="9"/>
  <c r="E3350" i="9"/>
  <c r="E3351" i="9"/>
  <c r="E3352" i="9"/>
  <c r="E3353" i="9"/>
  <c r="E3354" i="9"/>
  <c r="E3355" i="9"/>
  <c r="E3356" i="9"/>
  <c r="E3357" i="9"/>
  <c r="E3358" i="9"/>
  <c r="E3359" i="9"/>
  <c r="E3360" i="9"/>
  <c r="E3361" i="9"/>
  <c r="E3362" i="9"/>
  <c r="E3363" i="9"/>
  <c r="E3364" i="9"/>
  <c r="E3365" i="9"/>
  <c r="E3366" i="9"/>
  <c r="E3367" i="9"/>
  <c r="E3368" i="9"/>
  <c r="E3369" i="9"/>
  <c r="E3370" i="9"/>
  <c r="E3371" i="9"/>
  <c r="E3372" i="9"/>
  <c r="E3373" i="9"/>
  <c r="E3374" i="9"/>
  <c r="E3375" i="9"/>
  <c r="E3376" i="9"/>
  <c r="E3377" i="9"/>
  <c r="E3378" i="9"/>
  <c r="E3379" i="9"/>
  <c r="E3380" i="9"/>
  <c r="E3381" i="9"/>
  <c r="E3382" i="9"/>
  <c r="E3383" i="9"/>
  <c r="E3384" i="9"/>
  <c r="E3385" i="9"/>
  <c r="E3386" i="9"/>
  <c r="E3387" i="9"/>
  <c r="E3388" i="9"/>
  <c r="E3389" i="9"/>
  <c r="E3390" i="9"/>
  <c r="E3391" i="9"/>
  <c r="E3392" i="9"/>
  <c r="E3393" i="9"/>
  <c r="E3394" i="9"/>
  <c r="E3395" i="9"/>
  <c r="E3396" i="9"/>
  <c r="E3397" i="9"/>
  <c r="E3398" i="9"/>
  <c r="E3399" i="9"/>
  <c r="E3400" i="9"/>
  <c r="E3401" i="9"/>
  <c r="E3402" i="9"/>
  <c r="E3403" i="9"/>
  <c r="E3404" i="9"/>
  <c r="E3405" i="9"/>
  <c r="E3406" i="9"/>
  <c r="E3407" i="9"/>
  <c r="E3408" i="9"/>
  <c r="E3409" i="9"/>
  <c r="E3410" i="9"/>
  <c r="E3411" i="9"/>
  <c r="E3412" i="9"/>
  <c r="E3413" i="9"/>
  <c r="E3414" i="9"/>
  <c r="E3415" i="9"/>
  <c r="E3416" i="9"/>
  <c r="E3417" i="9"/>
  <c r="E3418" i="9"/>
  <c r="E3419" i="9"/>
  <c r="E3420" i="9"/>
  <c r="E3421" i="9"/>
  <c r="E3422" i="9"/>
  <c r="E3423" i="9"/>
  <c r="E3424" i="9"/>
  <c r="E3425" i="9"/>
  <c r="E3426" i="9"/>
  <c r="E3427" i="9"/>
  <c r="E3428" i="9"/>
  <c r="E3429" i="9"/>
  <c r="E3430" i="9"/>
  <c r="E3431" i="9"/>
  <c r="E3432" i="9"/>
  <c r="E3433" i="9"/>
  <c r="E3434" i="9"/>
  <c r="E3435" i="9"/>
  <c r="E3436" i="9"/>
  <c r="E3437" i="9"/>
  <c r="E3438" i="9"/>
  <c r="E3439" i="9"/>
  <c r="E3440" i="9"/>
  <c r="E3441" i="9"/>
  <c r="E3442" i="9"/>
  <c r="E3443" i="9"/>
  <c r="E3444" i="9"/>
  <c r="E3445" i="9"/>
  <c r="E3446" i="9"/>
  <c r="E3447" i="9"/>
  <c r="E3448" i="9"/>
  <c r="E3449" i="9"/>
  <c r="E3450" i="9"/>
  <c r="E3451" i="9"/>
  <c r="E3452" i="9"/>
  <c r="E3453" i="9"/>
  <c r="E3454" i="9"/>
  <c r="E3455" i="9"/>
  <c r="E3456" i="9"/>
  <c r="E3457" i="9"/>
  <c r="E3458" i="9"/>
  <c r="E3459" i="9"/>
  <c r="E3460" i="9"/>
  <c r="E3461" i="9"/>
  <c r="E3462" i="9"/>
  <c r="E3463" i="9"/>
  <c r="E3464" i="9"/>
  <c r="E3465" i="9"/>
  <c r="E3466" i="9"/>
  <c r="E3467" i="9"/>
  <c r="E3468" i="9"/>
  <c r="E3469" i="9"/>
  <c r="E3470" i="9"/>
  <c r="E3471" i="9"/>
  <c r="E3472" i="9"/>
  <c r="E3473" i="9"/>
  <c r="E3474" i="9"/>
  <c r="E3475" i="9"/>
  <c r="E3476" i="9"/>
  <c r="E3477" i="9"/>
  <c r="E3478" i="9"/>
  <c r="E3479" i="9"/>
  <c r="E3480" i="9"/>
  <c r="E3481" i="9"/>
  <c r="E3482" i="9"/>
  <c r="E3483" i="9"/>
  <c r="E3484" i="9"/>
  <c r="E3485" i="9"/>
  <c r="E3486" i="9"/>
  <c r="E3487" i="9"/>
  <c r="E3488" i="9"/>
  <c r="E3489" i="9"/>
  <c r="E3490" i="9"/>
  <c r="E3491" i="9"/>
  <c r="E3492" i="9"/>
  <c r="E3493" i="9"/>
  <c r="E3494" i="9"/>
  <c r="E3495" i="9"/>
  <c r="E3496" i="9"/>
  <c r="E3497" i="9"/>
  <c r="E3498" i="9"/>
  <c r="E3499" i="9"/>
  <c r="E3500" i="9"/>
  <c r="E3501" i="9"/>
  <c r="E3502" i="9"/>
  <c r="E3503" i="9"/>
  <c r="E3504" i="9"/>
  <c r="E3505" i="9"/>
  <c r="E3506" i="9"/>
  <c r="E3507" i="9"/>
  <c r="E3508" i="9"/>
  <c r="E3509" i="9"/>
  <c r="E3510" i="9"/>
  <c r="E3511" i="9"/>
  <c r="E3512" i="9"/>
  <c r="E3513" i="9"/>
  <c r="E3514" i="9"/>
  <c r="E3515" i="9"/>
  <c r="E3516" i="9"/>
  <c r="E3517" i="9"/>
  <c r="E3518" i="9"/>
  <c r="E3519" i="9"/>
  <c r="E3520" i="9"/>
  <c r="E3521" i="9"/>
  <c r="E3522" i="9"/>
  <c r="E3523" i="9"/>
  <c r="E3524" i="9"/>
  <c r="E3525" i="9"/>
  <c r="E3526" i="9"/>
  <c r="E3527" i="9"/>
  <c r="E3528" i="9"/>
  <c r="E3529" i="9"/>
  <c r="E3530" i="9"/>
  <c r="E3531" i="9"/>
  <c r="E3532" i="9"/>
  <c r="E3533" i="9"/>
  <c r="E3534" i="9"/>
  <c r="E3535" i="9"/>
  <c r="E3536" i="9"/>
  <c r="E3537" i="9"/>
  <c r="E3538" i="9"/>
  <c r="E3539" i="9"/>
  <c r="E3540" i="9"/>
  <c r="E3541" i="9"/>
  <c r="E3542" i="9"/>
  <c r="E3543" i="9"/>
  <c r="E3544" i="9"/>
  <c r="E3545" i="9"/>
  <c r="E3546" i="9"/>
  <c r="E3547" i="9"/>
  <c r="E3548" i="9"/>
  <c r="E3549" i="9"/>
  <c r="E3550" i="9"/>
  <c r="E3551" i="9"/>
  <c r="E3552" i="9"/>
  <c r="E3553" i="9"/>
  <c r="E3554" i="9"/>
  <c r="E3555" i="9"/>
  <c r="E3556" i="9"/>
  <c r="E3557" i="9"/>
  <c r="E3558" i="9"/>
  <c r="E3559" i="9"/>
  <c r="E3560" i="9"/>
  <c r="E3561" i="9"/>
  <c r="E3562" i="9"/>
  <c r="E3563" i="9"/>
  <c r="E3564" i="9"/>
  <c r="E3565" i="9"/>
  <c r="E3566" i="9"/>
  <c r="E3567" i="9"/>
  <c r="E3568" i="9"/>
  <c r="E3569" i="9"/>
  <c r="E3570" i="9"/>
  <c r="E3571" i="9"/>
  <c r="E3572" i="9"/>
  <c r="E3573" i="9"/>
  <c r="E3574" i="9"/>
  <c r="E3575" i="9"/>
  <c r="E3576" i="9"/>
  <c r="E3577" i="9"/>
  <c r="E3578" i="9"/>
  <c r="E3579" i="9"/>
  <c r="E3580" i="9"/>
  <c r="E3581" i="9"/>
  <c r="E3582" i="9"/>
  <c r="E3583" i="9"/>
  <c r="E3584" i="9"/>
  <c r="E3585" i="9"/>
  <c r="E3586" i="9"/>
  <c r="E3587" i="9"/>
  <c r="E3588" i="9"/>
  <c r="E3589" i="9"/>
  <c r="E3590" i="9"/>
  <c r="E3591" i="9"/>
  <c r="E3592" i="9"/>
  <c r="E3593" i="9"/>
  <c r="E3594" i="9"/>
  <c r="E3595" i="9"/>
  <c r="E3596" i="9"/>
  <c r="E3597" i="9"/>
  <c r="E3598" i="9"/>
  <c r="E3599" i="9"/>
  <c r="E3600" i="9"/>
  <c r="E3601" i="9"/>
  <c r="E3602" i="9"/>
  <c r="E3603" i="9"/>
  <c r="E3604" i="9"/>
  <c r="E3605" i="9"/>
  <c r="E3606" i="9"/>
  <c r="E3607" i="9"/>
  <c r="E3608" i="9"/>
  <c r="E3609" i="9"/>
  <c r="E3610" i="9"/>
  <c r="E3611" i="9"/>
  <c r="E3612" i="9"/>
  <c r="E3613" i="9"/>
  <c r="E3614" i="9"/>
  <c r="E3615" i="9"/>
  <c r="E3616" i="9"/>
  <c r="E3617" i="9"/>
  <c r="E3618" i="9"/>
  <c r="E3619" i="9"/>
  <c r="E3620" i="9"/>
  <c r="E3621" i="9"/>
  <c r="E3622" i="9"/>
  <c r="E3623" i="9"/>
  <c r="E3624" i="9"/>
  <c r="E3625" i="9"/>
  <c r="E3626" i="9"/>
  <c r="E3627" i="9"/>
  <c r="E3628" i="9"/>
  <c r="E3629" i="9"/>
  <c r="E3630" i="9"/>
  <c r="E3631" i="9"/>
  <c r="E3632" i="9"/>
  <c r="E3633" i="9"/>
  <c r="E3634" i="9"/>
  <c r="E3635" i="9"/>
  <c r="E3636" i="9"/>
  <c r="E3637" i="9"/>
  <c r="E3638" i="9"/>
  <c r="E3639" i="9"/>
  <c r="E3640" i="9"/>
  <c r="E3641" i="9"/>
  <c r="E3642" i="9"/>
  <c r="E3643" i="9"/>
  <c r="E3644" i="9"/>
  <c r="E3645" i="9"/>
  <c r="E3646" i="9"/>
  <c r="E3647" i="9"/>
  <c r="E3648" i="9"/>
  <c r="E3649" i="9"/>
  <c r="E3650" i="9"/>
  <c r="E3651" i="9"/>
  <c r="E3652" i="9"/>
  <c r="E3653" i="9"/>
  <c r="E3654" i="9"/>
  <c r="E3655" i="9"/>
  <c r="E3656" i="9"/>
  <c r="E3657" i="9"/>
  <c r="E3658" i="9"/>
  <c r="E3659" i="9"/>
  <c r="E3660" i="9"/>
  <c r="E3661" i="9"/>
  <c r="E3662" i="9"/>
  <c r="E3663" i="9"/>
  <c r="E3664" i="9"/>
  <c r="E3665" i="9"/>
  <c r="E3666" i="9"/>
  <c r="E3667" i="9"/>
  <c r="E3668" i="9"/>
  <c r="E3669" i="9"/>
  <c r="E3670" i="9"/>
  <c r="E3671" i="9"/>
  <c r="E3672" i="9"/>
  <c r="E3673" i="9"/>
  <c r="E3674" i="9"/>
  <c r="E3675" i="9"/>
  <c r="E3676" i="9"/>
  <c r="E3677" i="9"/>
  <c r="E3678" i="9"/>
  <c r="E3679" i="9"/>
  <c r="E3680" i="9"/>
  <c r="E3681" i="9"/>
  <c r="E3682" i="9"/>
  <c r="E3683" i="9"/>
  <c r="E3684" i="9"/>
  <c r="E3685" i="9"/>
  <c r="E3686" i="9"/>
  <c r="E3687" i="9"/>
  <c r="E3688" i="9"/>
  <c r="E3689" i="9"/>
  <c r="E3690" i="9"/>
  <c r="E3691" i="9"/>
  <c r="E3692" i="9"/>
  <c r="E3693" i="9"/>
  <c r="E3694" i="9"/>
  <c r="E3695" i="9"/>
  <c r="E3696" i="9"/>
  <c r="E3697" i="9"/>
  <c r="E3698" i="9"/>
  <c r="E3699" i="9"/>
  <c r="E3700" i="9"/>
  <c r="E3701" i="9"/>
  <c r="E3702" i="9"/>
  <c r="E3703" i="9"/>
  <c r="E3704" i="9"/>
  <c r="E3705" i="9"/>
  <c r="E3706" i="9"/>
  <c r="E3707" i="9"/>
  <c r="E3708" i="9"/>
  <c r="E3709" i="9"/>
  <c r="E3710" i="9"/>
  <c r="E3711" i="9"/>
  <c r="E3712" i="9"/>
  <c r="E3713" i="9"/>
  <c r="E3714" i="9"/>
  <c r="E3715" i="9"/>
  <c r="E3716" i="9"/>
  <c r="E3717" i="9"/>
  <c r="E3718" i="9"/>
  <c r="E3719" i="9"/>
  <c r="E3720" i="9"/>
  <c r="E3721" i="9"/>
  <c r="E3722" i="9"/>
  <c r="E3723" i="9"/>
  <c r="E3724" i="9"/>
  <c r="E3725" i="9"/>
  <c r="E3726" i="9"/>
  <c r="E3727" i="9"/>
  <c r="E3728" i="9"/>
  <c r="E3729" i="9"/>
  <c r="E3730" i="9"/>
  <c r="E3731" i="9"/>
  <c r="E3732" i="9"/>
  <c r="E3733" i="9"/>
  <c r="E3734" i="9"/>
  <c r="E3735" i="9"/>
  <c r="E3736" i="9"/>
  <c r="E3737" i="9"/>
  <c r="E3738" i="9"/>
  <c r="E3739" i="9"/>
  <c r="E3740" i="9"/>
  <c r="E3741" i="9"/>
  <c r="E3742" i="9"/>
  <c r="E3743" i="9"/>
  <c r="E3744" i="9"/>
  <c r="E3745" i="9"/>
  <c r="E3746" i="9"/>
  <c r="E3747" i="9"/>
  <c r="E3748" i="9"/>
  <c r="E3749" i="9"/>
  <c r="E3750" i="9"/>
  <c r="E3751" i="9"/>
  <c r="E3752" i="9"/>
  <c r="E3753" i="9"/>
  <c r="E3754" i="9"/>
  <c r="E3755" i="9"/>
  <c r="E3756" i="9"/>
  <c r="E3757" i="9"/>
  <c r="E3758" i="9"/>
  <c r="E3759" i="9"/>
  <c r="E3760" i="9"/>
  <c r="E3761" i="9"/>
  <c r="E3762" i="9"/>
  <c r="E3763" i="9"/>
  <c r="E3764" i="9"/>
  <c r="E3765" i="9"/>
  <c r="E3766" i="9"/>
  <c r="E3767" i="9"/>
  <c r="E3768" i="9"/>
  <c r="E3769" i="9"/>
  <c r="E3770" i="9"/>
  <c r="E3771" i="9"/>
  <c r="E3772" i="9"/>
  <c r="E3773" i="9"/>
  <c r="E3774" i="9"/>
  <c r="E3775" i="9"/>
  <c r="E3776" i="9"/>
  <c r="E3777" i="9"/>
  <c r="E3778" i="9"/>
  <c r="E3779" i="9"/>
  <c r="E3780" i="9"/>
  <c r="E3781" i="9"/>
  <c r="E3782" i="9"/>
  <c r="E3783" i="9"/>
  <c r="E3784" i="9"/>
  <c r="E3785" i="9"/>
  <c r="E3786" i="9"/>
  <c r="E3787" i="9"/>
  <c r="E3788" i="9"/>
  <c r="E3789" i="9"/>
  <c r="E3790" i="9"/>
  <c r="E3791" i="9"/>
  <c r="E3792" i="9"/>
  <c r="E3793" i="9"/>
  <c r="E3794" i="9"/>
  <c r="E3795" i="9"/>
  <c r="E3796" i="9"/>
  <c r="E3797" i="9"/>
  <c r="E3798" i="9"/>
  <c r="E3799" i="9"/>
  <c r="E3800" i="9"/>
  <c r="E3801" i="9"/>
  <c r="E3802" i="9"/>
  <c r="E3803" i="9"/>
  <c r="E3804" i="9"/>
  <c r="E3805" i="9"/>
  <c r="E3806" i="9"/>
  <c r="E3807" i="9"/>
  <c r="E3808" i="9"/>
  <c r="E3809" i="9"/>
  <c r="E3810" i="9"/>
  <c r="E3811" i="9"/>
  <c r="E3812" i="9"/>
  <c r="E3813" i="9"/>
  <c r="E3814" i="9"/>
  <c r="E3815" i="9"/>
  <c r="E3816" i="9"/>
  <c r="E3817" i="9"/>
  <c r="E3818" i="9"/>
  <c r="E3819" i="9"/>
  <c r="E3820" i="9"/>
  <c r="E3821" i="9"/>
  <c r="E3822" i="9"/>
  <c r="E3823" i="9"/>
  <c r="E3824" i="9"/>
  <c r="E3825" i="9"/>
  <c r="E3826" i="9"/>
  <c r="E3827" i="9"/>
  <c r="E3828" i="9"/>
  <c r="E3829" i="9"/>
  <c r="E3830" i="9"/>
  <c r="E3831" i="9"/>
  <c r="E3832" i="9"/>
  <c r="E3833" i="9"/>
  <c r="E3834" i="9"/>
  <c r="E3835" i="9"/>
  <c r="E3836" i="9"/>
  <c r="E3837" i="9"/>
  <c r="E3838" i="9"/>
  <c r="E3839" i="9"/>
  <c r="E3840" i="9"/>
  <c r="E3841" i="9"/>
  <c r="E3842" i="9"/>
  <c r="E3843" i="9"/>
  <c r="E3844" i="9"/>
  <c r="E3845" i="9"/>
  <c r="E3846" i="9"/>
  <c r="E3847" i="9"/>
  <c r="E3848" i="9"/>
  <c r="E3849" i="9"/>
  <c r="E3850" i="9"/>
  <c r="E3851" i="9"/>
  <c r="E3852" i="9"/>
  <c r="E3853" i="9"/>
  <c r="E3854" i="9"/>
  <c r="E3855" i="9"/>
  <c r="E3856" i="9"/>
  <c r="E3857" i="9"/>
  <c r="E3858" i="9"/>
  <c r="E3859" i="9"/>
  <c r="E3860" i="9"/>
  <c r="E3861" i="9"/>
  <c r="E3862" i="9"/>
  <c r="E3863" i="9"/>
  <c r="E3864" i="9"/>
  <c r="E3865" i="9"/>
  <c r="E3866" i="9"/>
  <c r="E3867" i="9"/>
  <c r="E3868" i="9"/>
  <c r="E3869" i="9"/>
  <c r="E3870" i="9"/>
  <c r="E3871" i="9"/>
  <c r="E3872" i="9"/>
  <c r="E3873" i="9"/>
  <c r="E3874" i="9"/>
  <c r="E3875" i="9"/>
  <c r="E3876" i="9"/>
  <c r="E3877" i="9"/>
  <c r="E3878" i="9"/>
  <c r="E3879" i="9"/>
  <c r="E3880" i="9"/>
  <c r="E3881" i="9"/>
  <c r="E3882" i="9"/>
  <c r="E3883" i="9"/>
  <c r="E3884" i="9"/>
  <c r="E3885" i="9"/>
  <c r="E3886" i="9"/>
  <c r="E3887" i="9"/>
  <c r="E3888" i="9"/>
  <c r="E3889" i="9"/>
  <c r="E3890" i="9"/>
  <c r="E3891" i="9"/>
  <c r="E3892" i="9"/>
  <c r="E3893" i="9"/>
  <c r="E3894" i="9"/>
  <c r="E3895" i="9"/>
  <c r="E3896" i="9"/>
  <c r="E3897" i="9"/>
  <c r="E3898" i="9"/>
  <c r="E3899" i="9"/>
  <c r="E3900" i="9"/>
  <c r="E3901" i="9"/>
  <c r="E3902" i="9"/>
  <c r="E3903" i="9"/>
  <c r="E3904" i="9"/>
  <c r="E3905" i="9"/>
  <c r="E3906" i="9"/>
  <c r="E3907" i="9"/>
  <c r="E3908" i="9"/>
  <c r="E3909" i="9"/>
  <c r="E3910" i="9"/>
  <c r="E3911" i="9"/>
  <c r="E3912" i="9"/>
  <c r="E3913" i="9"/>
  <c r="E3914" i="9"/>
  <c r="E3915" i="9"/>
  <c r="E3916" i="9"/>
  <c r="E3917" i="9"/>
  <c r="E3918" i="9"/>
  <c r="E3919" i="9"/>
  <c r="E3920" i="9"/>
  <c r="E3921" i="9"/>
  <c r="E3922" i="9"/>
  <c r="E3923" i="9"/>
  <c r="E3924" i="9"/>
  <c r="E3925" i="9"/>
  <c r="E3926" i="9"/>
  <c r="E3927" i="9"/>
  <c r="E3928" i="9"/>
  <c r="E3929" i="9"/>
  <c r="E3930" i="9"/>
  <c r="E3931" i="9"/>
  <c r="E3932" i="9"/>
  <c r="E3933" i="9"/>
  <c r="E3934" i="9"/>
  <c r="E3935" i="9"/>
  <c r="E3936" i="9"/>
  <c r="E3937" i="9"/>
  <c r="E3938" i="9"/>
  <c r="E3939" i="9"/>
  <c r="E3940" i="9"/>
  <c r="E3941" i="9"/>
  <c r="E3942" i="9"/>
  <c r="E3943" i="9"/>
  <c r="E3944" i="9"/>
  <c r="E3945" i="9"/>
  <c r="E3946" i="9"/>
  <c r="E3947" i="9"/>
  <c r="E3948" i="9"/>
  <c r="E3949" i="9"/>
  <c r="E3950" i="9"/>
  <c r="E3951" i="9"/>
  <c r="E3952" i="9"/>
  <c r="E3953" i="9"/>
  <c r="E3954" i="9"/>
  <c r="E3955" i="9"/>
  <c r="E3956" i="9"/>
  <c r="E3957" i="9"/>
  <c r="E3958" i="9"/>
  <c r="E3959" i="9"/>
  <c r="E3960" i="9"/>
  <c r="E3961" i="9"/>
  <c r="E3962" i="9"/>
  <c r="E3963" i="9"/>
  <c r="E3964" i="9"/>
  <c r="E3965" i="9"/>
  <c r="E3966" i="9"/>
  <c r="E3967" i="9"/>
  <c r="E3968" i="9"/>
  <c r="E3969" i="9"/>
  <c r="E3970" i="9"/>
  <c r="E3971" i="9"/>
  <c r="E3972" i="9"/>
  <c r="E3973" i="9"/>
  <c r="E3974" i="9"/>
  <c r="E3975" i="9"/>
  <c r="E3976" i="9"/>
  <c r="E3977" i="9"/>
  <c r="E3978" i="9"/>
  <c r="E3979" i="9"/>
  <c r="E3980" i="9"/>
  <c r="E3981" i="9"/>
  <c r="E3982" i="9"/>
  <c r="E3983" i="9"/>
  <c r="E3984" i="9"/>
  <c r="E3985" i="9"/>
  <c r="E3986" i="9"/>
  <c r="E3987" i="9"/>
  <c r="E3988" i="9"/>
  <c r="E3989" i="9"/>
  <c r="E3990" i="9"/>
  <c r="E3991" i="9"/>
  <c r="E3992" i="9"/>
  <c r="E3993" i="9"/>
  <c r="E3994" i="9"/>
  <c r="E3995" i="9"/>
  <c r="E3996" i="9"/>
  <c r="E3997" i="9"/>
  <c r="E3998" i="9"/>
  <c r="E3999" i="9"/>
  <c r="E4000" i="9"/>
  <c r="E4001" i="9"/>
  <c r="E4002" i="9"/>
  <c r="E4003" i="9"/>
  <c r="E4004" i="9"/>
  <c r="E4005" i="9"/>
  <c r="E4006" i="9"/>
  <c r="E4007" i="9"/>
  <c r="E4008" i="9"/>
  <c r="E4009" i="9"/>
  <c r="E4010" i="9"/>
  <c r="E4011" i="9"/>
  <c r="E4012" i="9"/>
  <c r="E4013" i="9"/>
  <c r="E4014" i="9"/>
  <c r="E4015" i="9"/>
  <c r="E4016" i="9"/>
  <c r="E4017" i="9"/>
  <c r="E4018" i="9"/>
  <c r="E4019" i="9"/>
  <c r="E4020" i="9"/>
  <c r="E4021" i="9"/>
  <c r="E4022" i="9"/>
  <c r="E4023" i="9"/>
  <c r="E4024" i="9"/>
  <c r="E4025" i="9"/>
  <c r="E4026" i="9"/>
  <c r="E4027" i="9"/>
  <c r="E4028" i="9"/>
  <c r="E4029" i="9"/>
  <c r="E4030" i="9"/>
  <c r="E4031" i="9"/>
  <c r="E4032" i="9"/>
  <c r="E4033" i="9"/>
  <c r="E4034" i="9"/>
  <c r="E4035" i="9"/>
  <c r="E4036" i="9"/>
  <c r="E4037" i="9"/>
  <c r="E4038" i="9"/>
  <c r="E4039" i="9"/>
  <c r="E4040" i="9"/>
  <c r="E4041" i="9"/>
  <c r="E4042" i="9"/>
  <c r="E4043" i="9"/>
  <c r="E4044" i="9"/>
  <c r="E4045" i="9"/>
  <c r="E4046" i="9"/>
  <c r="E4047" i="9"/>
  <c r="E4048" i="9"/>
  <c r="E4049" i="9"/>
  <c r="E4050" i="9"/>
  <c r="E4051" i="9"/>
  <c r="E4052" i="9"/>
  <c r="E4053" i="9"/>
  <c r="E4054" i="9"/>
  <c r="E4055" i="9"/>
  <c r="E4056" i="9"/>
  <c r="E4057" i="9"/>
  <c r="E4058" i="9"/>
  <c r="E4059" i="9"/>
  <c r="E4060" i="9"/>
  <c r="E4061" i="9"/>
  <c r="E4062" i="9"/>
  <c r="E4063" i="9"/>
  <c r="E4064" i="9"/>
  <c r="E4065" i="9"/>
  <c r="E4066" i="9"/>
  <c r="E4067" i="9"/>
  <c r="E4068" i="9"/>
  <c r="E4069" i="9"/>
  <c r="E4070" i="9"/>
  <c r="E4071" i="9"/>
  <c r="E4072" i="9"/>
  <c r="E4073" i="9"/>
  <c r="E4074" i="9"/>
  <c r="E4075" i="9"/>
  <c r="E4076" i="9"/>
  <c r="E4077" i="9"/>
  <c r="E4078" i="9"/>
  <c r="E4079" i="9"/>
  <c r="E4080" i="9"/>
  <c r="E4081" i="9"/>
  <c r="E4082" i="9"/>
  <c r="E4083" i="9"/>
  <c r="E4084" i="9"/>
  <c r="E4085" i="9"/>
  <c r="E4086" i="9"/>
  <c r="E4087" i="9"/>
  <c r="E4088" i="9"/>
  <c r="E4089" i="9"/>
  <c r="E4090" i="9"/>
  <c r="E4091" i="9"/>
  <c r="E4092" i="9"/>
  <c r="E4093" i="9"/>
  <c r="E4094" i="9"/>
  <c r="E4095" i="9"/>
  <c r="E4096" i="9"/>
  <c r="E4097" i="9"/>
  <c r="E4098" i="9"/>
  <c r="E4099" i="9"/>
  <c r="E4100" i="9"/>
  <c r="E4101" i="9"/>
  <c r="E4102" i="9"/>
  <c r="E4103" i="9"/>
  <c r="E4104" i="9"/>
  <c r="E4105" i="9"/>
  <c r="E4106" i="9"/>
  <c r="E4107" i="9"/>
  <c r="E4108" i="9"/>
  <c r="E4109" i="9"/>
  <c r="E4110" i="9"/>
  <c r="E4111" i="9"/>
  <c r="E4112" i="9"/>
  <c r="E4113" i="9"/>
  <c r="E4114" i="9"/>
  <c r="E4115" i="9"/>
  <c r="E4116" i="9"/>
  <c r="E4117" i="9"/>
  <c r="E4118" i="9"/>
  <c r="E4119" i="9"/>
  <c r="E4120" i="9"/>
  <c r="E4121" i="9"/>
  <c r="E4122" i="9"/>
  <c r="E4123" i="9"/>
  <c r="E4124" i="9"/>
  <c r="E4125" i="9"/>
  <c r="E4126" i="9"/>
  <c r="E4127" i="9"/>
  <c r="E4128" i="9"/>
  <c r="E4129" i="9"/>
  <c r="E4130" i="9"/>
  <c r="E4131" i="9"/>
  <c r="E4132" i="9"/>
  <c r="E4133" i="9"/>
  <c r="E4134" i="9"/>
  <c r="E4135" i="9"/>
  <c r="E4136" i="9"/>
  <c r="E4137" i="9"/>
  <c r="E4138" i="9"/>
  <c r="E4139" i="9"/>
  <c r="E4140" i="9"/>
  <c r="E4141" i="9"/>
  <c r="E4142" i="9"/>
  <c r="E4143" i="9"/>
  <c r="E4144" i="9"/>
  <c r="E4145" i="9"/>
  <c r="E4146" i="9"/>
  <c r="E4147" i="9"/>
  <c r="E4148" i="9"/>
  <c r="E4149" i="9"/>
  <c r="E4150" i="9"/>
  <c r="E4151" i="9"/>
  <c r="E4152" i="9"/>
  <c r="E4153" i="9"/>
  <c r="E4154" i="9"/>
  <c r="E4155" i="9"/>
  <c r="E4156" i="9"/>
  <c r="E4157" i="9"/>
  <c r="E4158" i="9"/>
  <c r="E4159" i="9"/>
  <c r="E4160" i="9"/>
  <c r="E4161" i="9"/>
  <c r="E4162" i="9"/>
  <c r="E4163" i="9"/>
  <c r="E4164" i="9"/>
  <c r="E4165" i="9"/>
  <c r="E4166" i="9"/>
  <c r="E4167" i="9"/>
  <c r="E4168" i="9"/>
  <c r="E4169" i="9"/>
  <c r="E4170" i="9"/>
  <c r="E4171" i="9"/>
  <c r="E4172" i="9"/>
  <c r="E4173" i="9"/>
  <c r="E4174" i="9"/>
  <c r="E4175" i="9"/>
  <c r="E4176" i="9"/>
  <c r="E4177" i="9"/>
  <c r="E4178" i="9"/>
  <c r="E4179" i="9"/>
  <c r="E4180" i="9"/>
  <c r="E4181" i="9"/>
  <c r="E4182" i="9"/>
  <c r="E4183" i="9"/>
  <c r="E4184" i="9"/>
  <c r="E4185" i="9"/>
  <c r="E4186" i="9"/>
  <c r="E4187" i="9"/>
  <c r="E4188" i="9"/>
  <c r="E4189" i="9"/>
  <c r="E4190" i="9"/>
  <c r="E4191" i="9"/>
  <c r="E4192" i="9"/>
  <c r="E4193" i="9"/>
  <c r="E4194" i="9"/>
  <c r="E4195" i="9"/>
  <c r="E4196" i="9"/>
  <c r="E4197" i="9"/>
  <c r="E4198" i="9"/>
  <c r="E4199" i="9"/>
  <c r="E4200" i="9"/>
  <c r="E4201" i="9"/>
  <c r="E4202" i="9"/>
  <c r="E4203" i="9"/>
  <c r="E4204" i="9"/>
  <c r="E4205" i="9"/>
  <c r="E4206" i="9"/>
  <c r="E4207" i="9"/>
  <c r="E4208" i="9"/>
  <c r="E4209" i="9"/>
  <c r="E4210" i="9"/>
  <c r="E4211" i="9"/>
  <c r="E4212" i="9"/>
  <c r="E4213" i="9"/>
  <c r="E4214" i="9"/>
  <c r="E4215" i="9"/>
  <c r="E4216" i="9"/>
  <c r="E4217" i="9"/>
  <c r="E4218" i="9"/>
  <c r="E4219" i="9"/>
  <c r="E4220" i="9"/>
  <c r="E4221" i="9"/>
  <c r="E4222" i="9"/>
  <c r="E4223" i="9"/>
  <c r="E4224" i="9"/>
  <c r="E4225" i="9"/>
  <c r="E4226" i="9"/>
  <c r="E4227" i="9"/>
  <c r="E4228" i="9"/>
  <c r="E4229" i="9"/>
  <c r="E4230" i="9"/>
  <c r="E4231" i="9"/>
  <c r="E4232" i="9"/>
  <c r="E4233" i="9"/>
  <c r="E4234" i="9"/>
  <c r="E4235" i="9"/>
  <c r="E4236" i="9"/>
  <c r="E4237" i="9"/>
  <c r="E4238" i="9"/>
  <c r="E4239" i="9"/>
  <c r="E4240" i="9"/>
  <c r="E4241" i="9"/>
  <c r="E4242" i="9"/>
  <c r="E4243" i="9"/>
  <c r="E4244" i="9"/>
  <c r="E4245" i="9"/>
  <c r="E4246" i="9"/>
  <c r="E4247" i="9"/>
  <c r="E4248" i="9"/>
  <c r="E4249" i="9"/>
  <c r="E4250" i="9"/>
  <c r="E4251" i="9"/>
  <c r="E4252" i="9"/>
  <c r="E4253" i="9"/>
  <c r="E4254" i="9"/>
  <c r="E4255" i="9"/>
  <c r="E4256" i="9"/>
  <c r="E4257" i="9"/>
  <c r="E4258" i="9"/>
  <c r="E4259" i="9"/>
  <c r="E4260" i="9"/>
  <c r="E4261" i="9"/>
  <c r="E4262" i="9"/>
  <c r="E4263" i="9"/>
  <c r="E4264" i="9"/>
  <c r="E4265" i="9"/>
  <c r="E4266" i="9"/>
  <c r="E4267" i="9"/>
  <c r="E4268" i="9"/>
  <c r="E4269" i="9"/>
  <c r="E4270" i="9"/>
  <c r="E4271" i="9"/>
  <c r="E4272" i="9"/>
  <c r="E4273" i="9"/>
  <c r="E4274" i="9"/>
  <c r="E4275" i="9"/>
  <c r="E4276" i="9"/>
  <c r="E4277" i="9"/>
  <c r="E4278" i="9"/>
  <c r="E4279" i="9"/>
  <c r="E4280" i="9"/>
  <c r="E4281" i="9"/>
  <c r="E4282" i="9"/>
  <c r="E4283" i="9"/>
  <c r="E4284" i="9"/>
  <c r="E4285" i="9"/>
  <c r="E4286" i="9"/>
  <c r="E4287" i="9"/>
  <c r="E4288" i="9"/>
  <c r="E4289" i="9"/>
  <c r="E4290" i="9"/>
  <c r="E4291" i="9"/>
  <c r="E4292" i="9"/>
  <c r="E4293" i="9"/>
  <c r="E4294" i="9"/>
  <c r="E4295" i="9"/>
  <c r="E4296" i="9"/>
  <c r="E4297" i="9"/>
  <c r="E4298" i="9"/>
  <c r="E4299" i="9"/>
  <c r="E4300" i="9"/>
  <c r="E4301" i="9"/>
  <c r="E4302" i="9"/>
  <c r="E4303" i="9"/>
  <c r="E4304" i="9"/>
  <c r="E4305" i="9"/>
  <c r="E4306" i="9"/>
  <c r="E4307" i="9"/>
  <c r="E4308" i="9"/>
  <c r="E4309" i="9"/>
  <c r="E4310" i="9"/>
  <c r="E4311" i="9"/>
  <c r="E4312" i="9"/>
  <c r="E4313" i="9"/>
  <c r="E4314" i="9"/>
  <c r="E4315" i="9"/>
  <c r="E4316" i="9"/>
  <c r="E4317" i="9"/>
  <c r="E4318" i="9"/>
  <c r="E4319" i="9"/>
  <c r="E4320" i="9"/>
  <c r="E4321" i="9"/>
  <c r="E4322" i="9"/>
  <c r="E4323" i="9"/>
  <c r="E4324" i="9"/>
  <c r="E4325" i="9"/>
  <c r="E4326" i="9"/>
  <c r="E4327" i="9"/>
  <c r="E4328" i="9"/>
  <c r="E4329" i="9"/>
  <c r="E4330" i="9"/>
  <c r="E4331" i="9"/>
  <c r="E4332" i="9"/>
  <c r="E4333" i="9"/>
  <c r="E4334" i="9"/>
  <c r="E4335" i="9"/>
  <c r="E4336" i="9"/>
  <c r="E4337" i="9"/>
  <c r="E4338" i="9"/>
  <c r="E4339" i="9"/>
  <c r="E4340" i="9"/>
  <c r="E4341" i="9"/>
  <c r="E4342" i="9"/>
  <c r="E4343" i="9"/>
  <c r="E4344" i="9"/>
  <c r="E4345" i="9"/>
  <c r="E4346" i="9"/>
  <c r="E4347" i="9"/>
  <c r="E4348" i="9"/>
  <c r="E4349" i="9"/>
  <c r="E4350" i="9"/>
  <c r="E4351" i="9"/>
  <c r="E4352" i="9"/>
  <c r="E4353" i="9"/>
  <c r="E4354" i="9"/>
  <c r="E4355" i="9"/>
  <c r="E4356" i="9"/>
  <c r="E4357" i="9"/>
  <c r="E4358" i="9"/>
  <c r="E4359" i="9"/>
  <c r="E4360" i="9"/>
  <c r="E4361" i="9"/>
  <c r="E4362" i="9"/>
  <c r="E4363" i="9"/>
  <c r="E4364" i="9"/>
  <c r="E4365" i="9"/>
  <c r="E4366" i="9"/>
  <c r="E4367" i="9"/>
  <c r="E4368" i="9"/>
  <c r="E4369" i="9"/>
  <c r="E4370" i="9"/>
  <c r="E4371" i="9"/>
  <c r="E4372" i="9"/>
  <c r="E4373" i="9"/>
  <c r="E4374" i="9"/>
  <c r="E4375" i="9"/>
  <c r="E4376" i="9"/>
  <c r="E4377" i="9"/>
  <c r="E4378" i="9"/>
  <c r="E4379" i="9"/>
  <c r="E4380" i="9"/>
  <c r="E4381" i="9"/>
  <c r="E4382" i="9"/>
  <c r="E4383" i="9"/>
  <c r="E4384" i="9"/>
  <c r="E4385" i="9"/>
  <c r="E4386" i="9"/>
  <c r="E4387" i="9"/>
  <c r="E4388" i="9"/>
  <c r="E4389" i="9"/>
  <c r="E4390" i="9"/>
  <c r="E4391" i="9"/>
  <c r="E4392" i="9"/>
  <c r="E4393" i="9"/>
  <c r="E4394" i="9"/>
  <c r="E4395" i="9"/>
  <c r="E4396" i="9"/>
  <c r="E4397" i="9"/>
  <c r="E4398" i="9"/>
  <c r="E4399" i="9"/>
  <c r="E4400" i="9"/>
  <c r="E4401" i="9"/>
  <c r="E4402" i="9"/>
  <c r="E4403" i="9"/>
  <c r="E4404" i="9"/>
  <c r="E4405" i="9"/>
  <c r="E4406" i="9"/>
  <c r="E4407" i="9"/>
  <c r="E4408" i="9"/>
  <c r="E4409" i="9"/>
  <c r="E4410" i="9"/>
  <c r="E4411" i="9"/>
  <c r="E4412" i="9"/>
  <c r="E4413" i="9"/>
  <c r="E4414" i="9"/>
  <c r="E4415" i="9"/>
  <c r="E4416" i="9"/>
  <c r="E4417" i="9"/>
  <c r="E4418" i="9"/>
  <c r="E4419" i="9"/>
  <c r="E4420" i="9"/>
  <c r="E4421" i="9"/>
  <c r="E4422" i="9"/>
  <c r="E4423" i="9"/>
  <c r="E4424" i="9"/>
  <c r="E4425" i="9"/>
  <c r="E4426" i="9"/>
  <c r="E4427" i="9"/>
  <c r="E4428" i="9"/>
  <c r="E4429" i="9"/>
  <c r="E4430" i="9"/>
  <c r="E4431" i="9"/>
  <c r="E4432" i="9"/>
  <c r="E4433" i="9"/>
  <c r="E4434" i="9"/>
  <c r="E4435" i="9"/>
  <c r="E4436" i="9"/>
  <c r="E4437" i="9"/>
  <c r="E4438" i="9"/>
  <c r="E4439" i="9"/>
  <c r="E4440" i="9"/>
  <c r="E4441" i="9"/>
  <c r="E4442" i="9"/>
  <c r="E4443" i="9"/>
  <c r="E4444" i="9"/>
  <c r="E4445" i="9"/>
  <c r="E4446" i="9"/>
  <c r="E4447" i="9"/>
  <c r="E4448" i="9"/>
  <c r="E4449" i="9"/>
  <c r="E4450" i="9"/>
  <c r="E4451" i="9"/>
  <c r="E4452" i="9"/>
  <c r="E4453" i="9"/>
  <c r="E4454" i="9"/>
  <c r="E4455" i="9"/>
  <c r="E4456" i="9"/>
  <c r="E4457" i="9"/>
  <c r="E4458" i="9"/>
  <c r="E4459" i="9"/>
  <c r="E4460" i="9"/>
  <c r="E4461" i="9"/>
  <c r="E4462" i="9"/>
  <c r="E4463" i="9"/>
  <c r="E4464" i="9"/>
  <c r="E4465" i="9"/>
  <c r="E4466" i="9"/>
  <c r="E4467" i="9"/>
  <c r="E4468" i="9"/>
  <c r="E4469" i="9"/>
  <c r="E4470" i="9"/>
  <c r="E4471" i="9"/>
  <c r="E4472" i="9"/>
  <c r="E4473" i="9"/>
  <c r="E4474" i="9"/>
  <c r="E4475" i="9"/>
  <c r="E4476" i="9"/>
  <c r="E4477" i="9"/>
  <c r="E4478" i="9"/>
  <c r="E4479" i="9"/>
  <c r="E4480" i="9"/>
  <c r="E4481" i="9"/>
  <c r="E4482" i="9"/>
  <c r="E4483" i="9"/>
  <c r="E4484" i="9"/>
  <c r="E4485" i="9"/>
  <c r="E4486" i="9"/>
  <c r="E4487" i="9"/>
  <c r="E4488" i="9"/>
  <c r="E4489" i="9"/>
  <c r="E4490" i="9"/>
  <c r="E4491" i="9"/>
  <c r="E4492" i="9"/>
  <c r="E4493" i="9"/>
  <c r="E4494" i="9"/>
  <c r="E4495" i="9"/>
  <c r="E4496" i="9"/>
  <c r="E4497" i="9"/>
  <c r="E4498" i="9"/>
  <c r="E4499" i="9"/>
  <c r="E4500" i="9"/>
  <c r="E4501" i="9"/>
  <c r="E4502" i="9"/>
  <c r="E4503" i="9"/>
  <c r="E4504" i="9"/>
  <c r="E4505" i="9"/>
  <c r="E4506" i="9"/>
  <c r="E4507" i="9"/>
  <c r="E4508" i="9"/>
  <c r="E4509" i="9"/>
  <c r="E4510" i="9"/>
  <c r="E4511" i="9"/>
  <c r="E4512" i="9"/>
  <c r="E4513" i="9"/>
  <c r="E4514" i="9"/>
  <c r="E4515" i="9"/>
  <c r="E4516" i="9"/>
  <c r="E4517" i="9"/>
  <c r="E4518" i="9"/>
  <c r="E4519" i="9"/>
  <c r="E4520" i="9"/>
  <c r="E4521" i="9"/>
  <c r="E4522" i="9"/>
  <c r="E4523" i="9"/>
  <c r="E4524" i="9"/>
  <c r="E4525" i="9"/>
  <c r="E4526" i="9"/>
  <c r="E4527" i="9"/>
  <c r="E4528" i="9"/>
  <c r="E4529" i="9"/>
  <c r="E4530" i="9"/>
  <c r="E4531" i="9"/>
  <c r="E4532" i="9"/>
  <c r="E4533" i="9"/>
  <c r="E4534" i="9"/>
  <c r="E4535" i="9"/>
  <c r="E4536" i="9"/>
  <c r="E4537" i="9"/>
  <c r="E4538" i="9"/>
  <c r="E4539" i="9"/>
  <c r="E4540" i="9"/>
  <c r="E4541" i="9"/>
  <c r="E4542" i="9"/>
  <c r="E4543" i="9"/>
  <c r="E4544" i="9"/>
  <c r="E4545" i="9"/>
  <c r="E4546" i="9"/>
  <c r="E4547" i="9"/>
  <c r="E4548" i="9"/>
  <c r="E4549" i="9"/>
  <c r="E4550" i="9"/>
  <c r="E4551" i="9"/>
  <c r="E4552" i="9"/>
  <c r="E4553" i="9"/>
  <c r="E4554" i="9"/>
  <c r="E4555" i="9"/>
  <c r="E4556" i="9"/>
  <c r="E4557" i="9"/>
  <c r="E4558" i="9"/>
  <c r="E4559" i="9"/>
  <c r="E4560" i="9"/>
  <c r="E4561" i="9"/>
  <c r="E4562" i="9"/>
  <c r="E4563" i="9"/>
  <c r="E4564" i="9"/>
  <c r="E4565" i="9"/>
  <c r="E4566" i="9"/>
  <c r="E4567" i="9"/>
  <c r="E4568" i="9"/>
  <c r="E4569" i="9"/>
  <c r="E4570" i="9"/>
  <c r="E4571" i="9"/>
  <c r="E4572" i="9"/>
  <c r="E4573" i="9"/>
  <c r="E4574" i="9"/>
  <c r="E4575" i="9"/>
  <c r="E4576" i="9"/>
  <c r="E4577" i="9"/>
  <c r="E4578" i="9"/>
  <c r="E4579" i="9"/>
  <c r="E4580" i="9"/>
  <c r="E4581" i="9"/>
  <c r="E4582" i="9"/>
  <c r="E4583" i="9"/>
  <c r="E4584" i="9"/>
  <c r="E4585" i="9"/>
  <c r="E4586" i="9"/>
  <c r="E4587" i="9"/>
  <c r="E4588" i="9"/>
  <c r="E4589" i="9"/>
  <c r="E4590" i="9"/>
  <c r="E4591" i="9"/>
  <c r="E4592" i="9"/>
  <c r="E4593" i="9"/>
  <c r="E4594" i="9"/>
  <c r="E4595" i="9"/>
  <c r="E4596" i="9"/>
  <c r="E4597" i="9"/>
  <c r="E4598" i="9"/>
  <c r="E4599" i="9"/>
  <c r="E4600" i="9"/>
  <c r="E4601" i="9"/>
  <c r="E4602" i="9"/>
  <c r="E4603" i="9"/>
  <c r="E4604" i="9"/>
  <c r="E4605" i="9"/>
  <c r="E4606" i="9"/>
  <c r="E4607" i="9"/>
  <c r="E4608" i="9"/>
  <c r="E4609" i="9"/>
  <c r="E4610" i="9"/>
  <c r="E4611" i="9"/>
  <c r="E4612" i="9"/>
  <c r="E4613" i="9"/>
  <c r="E4614" i="9"/>
  <c r="E4615" i="9"/>
  <c r="E4616" i="9"/>
  <c r="E4617" i="9"/>
  <c r="E4618" i="9"/>
  <c r="E4619" i="9"/>
  <c r="E4620" i="9"/>
  <c r="E4621" i="9"/>
  <c r="E4622" i="9"/>
  <c r="E4623" i="9"/>
  <c r="E4624" i="9"/>
  <c r="E4625" i="9"/>
  <c r="E4626" i="9"/>
  <c r="E4627" i="9"/>
  <c r="E4628" i="9"/>
  <c r="E4629" i="9"/>
  <c r="E4630" i="9"/>
  <c r="E4631" i="9"/>
  <c r="E4632" i="9"/>
  <c r="E4633" i="9"/>
  <c r="E4634" i="9"/>
  <c r="E4635" i="9"/>
  <c r="E4636" i="9"/>
  <c r="E4637" i="9"/>
  <c r="E4638" i="9"/>
  <c r="E4639" i="9"/>
  <c r="E4640" i="9"/>
  <c r="E4641" i="9"/>
  <c r="E4642" i="9"/>
  <c r="E4643" i="9"/>
  <c r="E4644" i="9"/>
  <c r="E4645" i="9"/>
  <c r="E4646" i="9"/>
  <c r="E4647" i="9"/>
  <c r="E4648" i="9"/>
  <c r="E4649" i="9"/>
  <c r="E4650" i="9"/>
  <c r="E4651" i="9"/>
  <c r="E4652" i="9"/>
  <c r="E4653" i="9"/>
  <c r="E4654" i="9"/>
  <c r="E4655" i="9"/>
  <c r="E4656" i="9"/>
  <c r="E4657" i="9"/>
  <c r="E4658" i="9"/>
  <c r="E4659" i="9"/>
  <c r="E4660" i="9"/>
  <c r="E4661" i="9"/>
  <c r="E4662" i="9"/>
  <c r="E4663" i="9"/>
  <c r="E4664" i="9"/>
  <c r="E4665" i="9"/>
  <c r="E4666" i="9"/>
  <c r="E4667" i="9"/>
  <c r="E4668" i="9"/>
  <c r="E4669" i="9"/>
  <c r="E4670" i="9"/>
  <c r="E4671" i="9"/>
  <c r="E4672" i="9"/>
  <c r="E4673" i="9"/>
  <c r="E4674" i="9"/>
  <c r="E4675" i="9"/>
  <c r="E4676" i="9"/>
  <c r="E4677" i="9"/>
  <c r="E4678" i="9"/>
  <c r="E4679" i="9"/>
  <c r="E4680" i="9"/>
  <c r="E4681" i="9"/>
  <c r="E4682" i="9"/>
  <c r="E4683" i="9"/>
  <c r="E4684" i="9"/>
  <c r="E4685" i="9"/>
  <c r="E4686" i="9"/>
  <c r="E4687" i="9"/>
  <c r="E4688" i="9"/>
  <c r="E4689" i="9"/>
  <c r="E4690" i="9"/>
  <c r="E4691" i="9"/>
  <c r="E4692" i="9"/>
  <c r="E4693" i="9"/>
  <c r="E4694" i="9"/>
  <c r="E4695" i="9"/>
  <c r="E4696" i="9"/>
  <c r="E4697" i="9"/>
  <c r="E4698" i="9"/>
  <c r="E4699" i="9"/>
  <c r="E4700" i="9"/>
  <c r="E4701" i="9"/>
  <c r="E4702" i="9"/>
  <c r="E4703" i="9"/>
  <c r="E4704" i="9"/>
  <c r="E4705" i="9"/>
  <c r="E4706" i="9"/>
  <c r="E4707" i="9"/>
  <c r="E4708" i="9"/>
  <c r="E4709" i="9"/>
  <c r="E4710" i="9"/>
  <c r="E4711" i="9"/>
  <c r="E4712" i="9"/>
  <c r="E4713" i="9"/>
  <c r="E4714" i="9"/>
  <c r="E4715" i="9"/>
  <c r="E4716" i="9"/>
  <c r="E4717" i="9"/>
  <c r="E4718" i="9"/>
  <c r="E4719" i="9"/>
  <c r="E4720" i="9"/>
  <c r="E4721" i="9"/>
  <c r="E4722" i="9"/>
  <c r="E4723" i="9"/>
  <c r="E4724" i="9"/>
  <c r="E4725" i="9"/>
  <c r="E4726" i="9"/>
  <c r="E4727" i="9"/>
  <c r="E4728" i="9"/>
  <c r="E4729" i="9"/>
  <c r="E4730" i="9"/>
  <c r="E4731" i="9"/>
  <c r="E4732" i="9"/>
  <c r="E4733" i="9"/>
  <c r="E4734" i="9"/>
  <c r="E4735" i="9"/>
  <c r="E4736" i="9"/>
  <c r="E4737" i="9"/>
  <c r="E4738" i="9"/>
  <c r="E4739" i="9"/>
  <c r="E4740" i="9"/>
  <c r="E4741" i="9"/>
  <c r="E4742" i="9"/>
  <c r="E4743" i="9"/>
  <c r="E4744" i="9"/>
  <c r="E4745" i="9"/>
  <c r="E4746" i="9"/>
  <c r="E4747" i="9"/>
  <c r="E4748" i="9"/>
  <c r="E4749" i="9"/>
  <c r="E4750" i="9"/>
  <c r="E4751" i="9"/>
  <c r="E4752" i="9"/>
  <c r="E4753" i="9"/>
  <c r="E4754" i="9"/>
  <c r="E4755" i="9"/>
  <c r="E4756" i="9"/>
  <c r="E4757" i="9"/>
  <c r="E4758" i="9"/>
  <c r="E4759" i="9"/>
  <c r="E4760" i="9"/>
  <c r="E4761" i="9"/>
  <c r="E4762" i="9"/>
  <c r="E4763" i="9"/>
  <c r="E4764" i="9"/>
  <c r="E4765" i="9"/>
  <c r="E4766" i="9"/>
  <c r="E4767" i="9"/>
  <c r="E4768" i="9"/>
  <c r="E4769" i="9"/>
  <c r="E4770" i="9"/>
  <c r="E4771" i="9"/>
  <c r="E4772" i="9"/>
  <c r="E4773" i="9"/>
  <c r="E4774" i="9"/>
  <c r="E4775" i="9"/>
  <c r="E4776" i="9"/>
  <c r="E4777" i="9"/>
  <c r="E4778" i="9"/>
  <c r="E4779" i="9"/>
  <c r="E4780" i="9"/>
  <c r="E4781" i="9"/>
  <c r="E4782" i="9"/>
  <c r="E4783" i="9"/>
  <c r="E4784" i="9"/>
  <c r="E4785" i="9"/>
  <c r="E4786" i="9"/>
  <c r="E4787" i="9"/>
  <c r="E4788" i="9"/>
  <c r="E4789" i="9"/>
  <c r="E4790" i="9"/>
  <c r="E4791" i="9"/>
  <c r="E4792" i="9"/>
  <c r="E4793" i="9"/>
  <c r="E4794" i="9"/>
  <c r="E4795" i="9"/>
  <c r="E4796" i="9"/>
  <c r="E4797" i="9"/>
  <c r="E4798" i="9"/>
  <c r="E4799" i="9"/>
  <c r="E4800" i="9"/>
  <c r="E4801" i="9"/>
  <c r="E4802" i="9"/>
  <c r="E4803" i="9"/>
  <c r="E4804" i="9"/>
  <c r="E4805" i="9"/>
  <c r="E4806" i="9"/>
  <c r="E4807" i="9"/>
  <c r="E4808" i="9"/>
  <c r="E4809" i="9"/>
  <c r="E4810" i="9"/>
  <c r="E4811" i="9"/>
  <c r="E4812" i="9"/>
  <c r="E4813" i="9"/>
  <c r="E4814" i="9"/>
  <c r="E4815" i="9"/>
  <c r="E4816" i="9"/>
  <c r="E4817" i="9"/>
  <c r="E4818" i="9"/>
  <c r="E4819" i="9"/>
  <c r="E4820" i="9"/>
  <c r="E4821" i="9"/>
  <c r="E4822" i="9"/>
  <c r="E4823" i="9"/>
  <c r="E4824" i="9"/>
  <c r="E4825" i="9"/>
  <c r="E4826" i="9"/>
  <c r="E4827" i="9"/>
  <c r="E4828" i="9"/>
  <c r="E4829" i="9"/>
  <c r="E4830" i="9"/>
  <c r="E4831" i="9"/>
  <c r="E4832" i="9"/>
  <c r="E4833" i="9"/>
  <c r="E4834" i="9"/>
  <c r="E4835" i="9"/>
  <c r="E4836" i="9"/>
  <c r="E4837" i="9"/>
  <c r="E4838" i="9"/>
  <c r="E4839" i="9"/>
  <c r="E4840" i="9"/>
  <c r="E4841" i="9"/>
  <c r="E4842" i="9"/>
  <c r="E4843" i="9"/>
  <c r="E4844" i="9"/>
  <c r="E4845" i="9"/>
  <c r="E4846" i="9"/>
  <c r="E4847" i="9"/>
  <c r="E4848" i="9"/>
  <c r="E4849" i="9"/>
  <c r="E4850" i="9"/>
  <c r="E4851" i="9"/>
  <c r="E4852" i="9"/>
  <c r="E4853" i="9"/>
  <c r="E4854" i="9"/>
  <c r="E4855" i="9"/>
  <c r="E4856" i="9"/>
  <c r="E4857" i="9"/>
  <c r="E4858" i="9"/>
  <c r="E4859" i="9"/>
  <c r="E4860" i="9"/>
  <c r="E4861" i="9"/>
  <c r="E4862" i="9"/>
  <c r="E4863" i="9"/>
  <c r="E4864" i="9"/>
  <c r="E4865" i="9"/>
  <c r="E4866" i="9"/>
  <c r="E4867" i="9"/>
  <c r="E4868" i="9"/>
  <c r="E4869" i="9"/>
  <c r="E4870" i="9"/>
  <c r="E4871" i="9"/>
  <c r="E4872" i="9"/>
  <c r="E4873" i="9"/>
  <c r="E4874" i="9"/>
  <c r="E4875" i="9"/>
  <c r="E4876" i="9"/>
  <c r="E4877" i="9"/>
  <c r="E4878" i="9"/>
  <c r="E4879" i="9"/>
  <c r="E4880" i="9"/>
  <c r="E4881" i="9"/>
  <c r="E4882" i="9"/>
  <c r="E4883" i="9"/>
  <c r="E4884" i="9"/>
  <c r="E4885" i="9"/>
  <c r="E4886" i="9"/>
  <c r="E4887" i="9"/>
  <c r="E4888" i="9"/>
  <c r="E4889" i="9"/>
  <c r="E4890" i="9"/>
  <c r="E4891" i="9"/>
  <c r="E4892" i="9"/>
  <c r="E4893" i="9"/>
  <c r="E4894" i="9"/>
  <c r="E4895" i="9"/>
  <c r="E4896" i="9"/>
  <c r="E4897" i="9"/>
  <c r="E4898" i="9"/>
  <c r="E4899" i="9"/>
  <c r="E4900" i="9"/>
  <c r="E4901" i="9"/>
  <c r="E4902" i="9"/>
  <c r="E4903" i="9"/>
  <c r="E4904" i="9"/>
  <c r="E4905" i="9"/>
  <c r="E4906" i="9"/>
  <c r="E4907" i="9"/>
  <c r="E4908" i="9"/>
  <c r="E4909" i="9"/>
  <c r="E4910" i="9"/>
  <c r="E4911" i="9"/>
  <c r="E4912" i="9"/>
  <c r="E4913" i="9"/>
  <c r="E4914" i="9"/>
  <c r="E4915" i="9"/>
  <c r="E4916" i="9"/>
  <c r="E4917" i="9"/>
  <c r="E4918" i="9"/>
  <c r="E4919" i="9"/>
  <c r="E4920" i="9"/>
  <c r="E4921" i="9"/>
  <c r="E4922" i="9"/>
  <c r="E4923" i="9"/>
  <c r="E4924" i="9"/>
  <c r="E4925" i="9"/>
  <c r="E4926" i="9"/>
  <c r="E4927" i="9"/>
  <c r="E4928" i="9"/>
  <c r="E4929" i="9"/>
  <c r="E4930" i="9"/>
  <c r="E4931" i="9"/>
  <c r="E4932" i="9"/>
  <c r="E4933" i="9"/>
  <c r="E4934" i="9"/>
  <c r="E4935" i="9"/>
  <c r="E4936" i="9"/>
  <c r="E4937" i="9"/>
  <c r="E4938" i="9"/>
  <c r="E4939" i="9"/>
  <c r="E4940" i="9"/>
  <c r="E4941" i="9"/>
  <c r="E4942" i="9"/>
  <c r="E4943" i="9"/>
  <c r="E4944" i="9"/>
  <c r="E4945" i="9"/>
  <c r="E4946" i="9"/>
  <c r="E4947" i="9"/>
  <c r="E4948" i="9"/>
  <c r="E4949" i="9"/>
  <c r="E4950" i="9"/>
  <c r="E4951" i="9"/>
  <c r="E4952" i="9"/>
  <c r="E4953" i="9"/>
  <c r="E4954" i="9"/>
  <c r="E4955" i="9"/>
  <c r="E4956" i="9"/>
  <c r="E4957" i="9"/>
  <c r="E4958" i="9"/>
  <c r="E4959" i="9"/>
  <c r="E4960" i="9"/>
  <c r="E4961" i="9"/>
  <c r="E4962" i="9"/>
  <c r="E4963" i="9"/>
  <c r="E4964" i="9"/>
  <c r="E4965" i="9"/>
  <c r="E4966" i="9"/>
  <c r="E4967" i="9"/>
  <c r="E4968" i="9"/>
  <c r="E4969" i="9"/>
  <c r="E4970" i="9"/>
  <c r="E4971" i="9"/>
  <c r="E4972" i="9"/>
  <c r="E4973" i="9"/>
  <c r="E4974" i="9"/>
  <c r="E4975" i="9"/>
  <c r="E4976" i="9"/>
  <c r="E4977" i="9"/>
  <c r="E4978" i="9"/>
  <c r="E4979" i="9"/>
  <c r="E4980" i="9"/>
  <c r="E4981" i="9"/>
  <c r="E4982" i="9"/>
  <c r="E4983" i="9"/>
  <c r="E4984" i="9"/>
  <c r="E4985" i="9"/>
  <c r="E4986" i="9"/>
  <c r="E4987"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D745" i="9"/>
  <c r="D746" i="9"/>
  <c r="D747" i="9"/>
  <c r="D748" i="9"/>
  <c r="D749" i="9"/>
  <c r="D750" i="9"/>
  <c r="D751" i="9"/>
  <c r="D752" i="9"/>
  <c r="D753" i="9"/>
  <c r="D754" i="9"/>
  <c r="D755" i="9"/>
  <c r="D756" i="9"/>
  <c r="D757" i="9"/>
  <c r="D758" i="9"/>
  <c r="D759" i="9"/>
  <c r="D760" i="9"/>
  <c r="D761" i="9"/>
  <c r="D762" i="9"/>
  <c r="D763" i="9"/>
  <c r="D764" i="9"/>
  <c r="D765" i="9"/>
  <c r="D766" i="9"/>
  <c r="D767" i="9"/>
  <c r="D768" i="9"/>
  <c r="D769" i="9"/>
  <c r="D770" i="9"/>
  <c r="D771" i="9"/>
  <c r="D772" i="9"/>
  <c r="D773" i="9"/>
  <c r="D774" i="9"/>
  <c r="D775" i="9"/>
  <c r="D776" i="9"/>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D804" i="9"/>
  <c r="D805" i="9"/>
  <c r="D806" i="9"/>
  <c r="D807" i="9"/>
  <c r="D808" i="9"/>
  <c r="D809" i="9"/>
  <c r="D810" i="9"/>
  <c r="D811" i="9"/>
  <c r="D812" i="9"/>
  <c r="D813" i="9"/>
  <c r="D814" i="9"/>
  <c r="D815" i="9"/>
  <c r="D816" i="9"/>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974" i="9"/>
  <c r="D975" i="9"/>
  <c r="D976" i="9"/>
  <c r="D977" i="9"/>
  <c r="D978" i="9"/>
  <c r="D979" i="9"/>
  <c r="D980" i="9"/>
  <c r="D981" i="9"/>
  <c r="D982" i="9"/>
  <c r="D983" i="9"/>
  <c r="D984" i="9"/>
  <c r="D985" i="9"/>
  <c r="D986" i="9"/>
  <c r="D987" i="9"/>
  <c r="D988" i="9"/>
  <c r="D989" i="9"/>
  <c r="D990" i="9"/>
  <c r="D991" i="9"/>
  <c r="D992" i="9"/>
  <c r="D993" i="9"/>
  <c r="D994" i="9"/>
  <c r="D995" i="9"/>
  <c r="D996" i="9"/>
  <c r="D997" i="9"/>
  <c r="D998" i="9"/>
  <c r="D999" i="9"/>
  <c r="D1000" i="9"/>
  <c r="D1001" i="9"/>
  <c r="D1002" i="9"/>
  <c r="D1003" i="9"/>
  <c r="D1004" i="9"/>
  <c r="D1005" i="9"/>
  <c r="D1006" i="9"/>
  <c r="D1007" i="9"/>
  <c r="D1008" i="9"/>
  <c r="D1009" i="9"/>
  <c r="D1010" i="9"/>
  <c r="D1011" i="9"/>
  <c r="D1012" i="9"/>
  <c r="D1013" i="9"/>
  <c r="D1014" i="9"/>
  <c r="D1015" i="9"/>
  <c r="D1016" i="9"/>
  <c r="D1017" i="9"/>
  <c r="D1018" i="9"/>
  <c r="D1019" i="9"/>
  <c r="D1020" i="9"/>
  <c r="D1021" i="9"/>
  <c r="D1022" i="9"/>
  <c r="D1023" i="9"/>
  <c r="D1024" i="9"/>
  <c r="D1025" i="9"/>
  <c r="D1026" i="9"/>
  <c r="D1027" i="9"/>
  <c r="D1028" i="9"/>
  <c r="D1029" i="9"/>
  <c r="D1030" i="9"/>
  <c r="D1031" i="9"/>
  <c r="D1032" i="9"/>
  <c r="D1033" i="9"/>
  <c r="D1034" i="9"/>
  <c r="D1035" i="9"/>
  <c r="D1036" i="9"/>
  <c r="D1037" i="9"/>
  <c r="D1038" i="9"/>
  <c r="D1039" i="9"/>
  <c r="D1040" i="9"/>
  <c r="D1041" i="9"/>
  <c r="D1042" i="9"/>
  <c r="D1043" i="9"/>
  <c r="D1044" i="9"/>
  <c r="D1045" i="9"/>
  <c r="D1046" i="9"/>
  <c r="D1047" i="9"/>
  <c r="D1048" i="9"/>
  <c r="D1049" i="9"/>
  <c r="D1050" i="9"/>
  <c r="D1051" i="9"/>
  <c r="D1052" i="9"/>
  <c r="D1053" i="9"/>
  <c r="D1054" i="9"/>
  <c r="D1055" i="9"/>
  <c r="D1056" i="9"/>
  <c r="D1057" i="9"/>
  <c r="D1058" i="9"/>
  <c r="D1059" i="9"/>
  <c r="D1060" i="9"/>
  <c r="D1061" i="9"/>
  <c r="D1062" i="9"/>
  <c r="D1063" i="9"/>
  <c r="D1064" i="9"/>
  <c r="D1065" i="9"/>
  <c r="D1066" i="9"/>
  <c r="D1067" i="9"/>
  <c r="D1068" i="9"/>
  <c r="D1069" i="9"/>
  <c r="D1070" i="9"/>
  <c r="D1071" i="9"/>
  <c r="D1072" i="9"/>
  <c r="D1073" i="9"/>
  <c r="D1074" i="9"/>
  <c r="D1075" i="9"/>
  <c r="D1076" i="9"/>
  <c r="D1077" i="9"/>
  <c r="D1078" i="9"/>
  <c r="D1079" i="9"/>
  <c r="D1080" i="9"/>
  <c r="D1081" i="9"/>
  <c r="D1082" i="9"/>
  <c r="D1083" i="9"/>
  <c r="D1084" i="9"/>
  <c r="D1085" i="9"/>
  <c r="D1086" i="9"/>
  <c r="D1087" i="9"/>
  <c r="D1088" i="9"/>
  <c r="D1089" i="9"/>
  <c r="D1090" i="9"/>
  <c r="D1091" i="9"/>
  <c r="D1092" i="9"/>
  <c r="D1093" i="9"/>
  <c r="D1094" i="9"/>
  <c r="D1095" i="9"/>
  <c r="D1096" i="9"/>
  <c r="D1097" i="9"/>
  <c r="D1098" i="9"/>
  <c r="D1099" i="9"/>
  <c r="D1100" i="9"/>
  <c r="D1101" i="9"/>
  <c r="D1102" i="9"/>
  <c r="D1103" i="9"/>
  <c r="D1104" i="9"/>
  <c r="D1105" i="9"/>
  <c r="D1106" i="9"/>
  <c r="D1107" i="9"/>
  <c r="D1108" i="9"/>
  <c r="D1109" i="9"/>
  <c r="D1110" i="9"/>
  <c r="D1111" i="9"/>
  <c r="D1112" i="9"/>
  <c r="D1113" i="9"/>
  <c r="D1114" i="9"/>
  <c r="D1115" i="9"/>
  <c r="D1116" i="9"/>
  <c r="D1117" i="9"/>
  <c r="D1118" i="9"/>
  <c r="D1119" i="9"/>
  <c r="D1120" i="9"/>
  <c r="D1121" i="9"/>
  <c r="D1122" i="9"/>
  <c r="D1123" i="9"/>
  <c r="D1124" i="9"/>
  <c r="D1125" i="9"/>
  <c r="D1126" i="9"/>
  <c r="D1127" i="9"/>
  <c r="D1128" i="9"/>
  <c r="D1129" i="9"/>
  <c r="D1130" i="9"/>
  <c r="D1131" i="9"/>
  <c r="D1132" i="9"/>
  <c r="D1133" i="9"/>
  <c r="D1134" i="9"/>
  <c r="D1135" i="9"/>
  <c r="D1136" i="9"/>
  <c r="D1137" i="9"/>
  <c r="D1138" i="9"/>
  <c r="D1139" i="9"/>
  <c r="D1140" i="9"/>
  <c r="D1141" i="9"/>
  <c r="D1142" i="9"/>
  <c r="D1143" i="9"/>
  <c r="D1144" i="9"/>
  <c r="D1145" i="9"/>
  <c r="D1146" i="9"/>
  <c r="D1147" i="9"/>
  <c r="D1148" i="9"/>
  <c r="D1149" i="9"/>
  <c r="D1150" i="9"/>
  <c r="D1151" i="9"/>
  <c r="D1152" i="9"/>
  <c r="D1153" i="9"/>
  <c r="D1154" i="9"/>
  <c r="D1155" i="9"/>
  <c r="D1156" i="9"/>
  <c r="D1157" i="9"/>
  <c r="D1158" i="9"/>
  <c r="D1159" i="9"/>
  <c r="D1160" i="9"/>
  <c r="D1161" i="9"/>
  <c r="D1162" i="9"/>
  <c r="D1163" i="9"/>
  <c r="D1164" i="9"/>
  <c r="D1165" i="9"/>
  <c r="D1166" i="9"/>
  <c r="D1167" i="9"/>
  <c r="D1168" i="9"/>
  <c r="D1169" i="9"/>
  <c r="D1170" i="9"/>
  <c r="D1171" i="9"/>
  <c r="D1172" i="9"/>
  <c r="D1173" i="9"/>
  <c r="D1174" i="9"/>
  <c r="D1175" i="9"/>
  <c r="D1176" i="9"/>
  <c r="D1177" i="9"/>
  <c r="D1178" i="9"/>
  <c r="D1179" i="9"/>
  <c r="D1180" i="9"/>
  <c r="D1181" i="9"/>
  <c r="D1182" i="9"/>
  <c r="D1183" i="9"/>
  <c r="D1184" i="9"/>
  <c r="D1185" i="9"/>
  <c r="D1186" i="9"/>
  <c r="D1187" i="9"/>
  <c r="D1188" i="9"/>
  <c r="D1189" i="9"/>
  <c r="D1190" i="9"/>
  <c r="D1191" i="9"/>
  <c r="D1192" i="9"/>
  <c r="D1193" i="9"/>
  <c r="D1194" i="9"/>
  <c r="D1195" i="9"/>
  <c r="D1196" i="9"/>
  <c r="D1197" i="9"/>
  <c r="D1198" i="9"/>
  <c r="D1199" i="9"/>
  <c r="D1200" i="9"/>
  <c r="D1201" i="9"/>
  <c r="D1202" i="9"/>
  <c r="D1203" i="9"/>
  <c r="D1204" i="9"/>
  <c r="D1205" i="9"/>
  <c r="D1206" i="9"/>
  <c r="D1207" i="9"/>
  <c r="D1208" i="9"/>
  <c r="D1209" i="9"/>
  <c r="D1210" i="9"/>
  <c r="D1211" i="9"/>
  <c r="D1212" i="9"/>
  <c r="D1213" i="9"/>
  <c r="D1214" i="9"/>
  <c r="D1215" i="9"/>
  <c r="D1216" i="9"/>
  <c r="D1217" i="9"/>
  <c r="D1218" i="9"/>
  <c r="D1219" i="9"/>
  <c r="D1220" i="9"/>
  <c r="D1221" i="9"/>
  <c r="D1222" i="9"/>
  <c r="D1223" i="9"/>
  <c r="D1224" i="9"/>
  <c r="D1225" i="9"/>
  <c r="D1226" i="9"/>
  <c r="D1227" i="9"/>
  <c r="D1228" i="9"/>
  <c r="D1229" i="9"/>
  <c r="D1230" i="9"/>
  <c r="D1231" i="9"/>
  <c r="D1232" i="9"/>
  <c r="D1233" i="9"/>
  <c r="D1234" i="9"/>
  <c r="D1235" i="9"/>
  <c r="D1236" i="9"/>
  <c r="D1237" i="9"/>
  <c r="D1238" i="9"/>
  <c r="D1239" i="9"/>
  <c r="D1240" i="9"/>
  <c r="D1241" i="9"/>
  <c r="D1242" i="9"/>
  <c r="D1243" i="9"/>
  <c r="D1244" i="9"/>
  <c r="D1245" i="9"/>
  <c r="D1246" i="9"/>
  <c r="D1247" i="9"/>
  <c r="D1248" i="9"/>
  <c r="D1249" i="9"/>
  <c r="D1250" i="9"/>
  <c r="D1251" i="9"/>
  <c r="D1252" i="9"/>
  <c r="D1253" i="9"/>
  <c r="D1254" i="9"/>
  <c r="D1255" i="9"/>
  <c r="D1256" i="9"/>
  <c r="D1257" i="9"/>
  <c r="D1258" i="9"/>
  <c r="D1259" i="9"/>
  <c r="D1260" i="9"/>
  <c r="D1261" i="9"/>
  <c r="D1262" i="9"/>
  <c r="D1263" i="9"/>
  <c r="D1264" i="9"/>
  <c r="D1265" i="9"/>
  <c r="D1266" i="9"/>
  <c r="D1267" i="9"/>
  <c r="D1268" i="9"/>
  <c r="D1269" i="9"/>
  <c r="D1270" i="9"/>
  <c r="D1271" i="9"/>
  <c r="D1272" i="9"/>
  <c r="D1273" i="9"/>
  <c r="D1274" i="9"/>
  <c r="D1275" i="9"/>
  <c r="D1276" i="9"/>
  <c r="D1277" i="9"/>
  <c r="D1278" i="9"/>
  <c r="D1279" i="9"/>
  <c r="D1280" i="9"/>
  <c r="D1281" i="9"/>
  <c r="D1282" i="9"/>
  <c r="D1283" i="9"/>
  <c r="D1284" i="9"/>
  <c r="D1285" i="9"/>
  <c r="D1286" i="9"/>
  <c r="D1287" i="9"/>
  <c r="D1288" i="9"/>
  <c r="D1289" i="9"/>
  <c r="D1290" i="9"/>
  <c r="D1291" i="9"/>
  <c r="D1292" i="9"/>
  <c r="D1293" i="9"/>
  <c r="D1294" i="9"/>
  <c r="D1295" i="9"/>
  <c r="D1296" i="9"/>
  <c r="D1297" i="9"/>
  <c r="D1298" i="9"/>
  <c r="D1299" i="9"/>
  <c r="D1300" i="9"/>
  <c r="D1301" i="9"/>
  <c r="D1302" i="9"/>
  <c r="D1303" i="9"/>
  <c r="D1304" i="9"/>
  <c r="D1305" i="9"/>
  <c r="D1306" i="9"/>
  <c r="D1307" i="9"/>
  <c r="D1308" i="9"/>
  <c r="D1309" i="9"/>
  <c r="D1310" i="9"/>
  <c r="D1311" i="9"/>
  <c r="D1312" i="9"/>
  <c r="D1313" i="9"/>
  <c r="D1314" i="9"/>
  <c r="D1315" i="9"/>
  <c r="D1316" i="9"/>
  <c r="D1317" i="9"/>
  <c r="D1318" i="9"/>
  <c r="D1319" i="9"/>
  <c r="D1320" i="9"/>
  <c r="D1321" i="9"/>
  <c r="D1322" i="9"/>
  <c r="D1323" i="9"/>
  <c r="D1324" i="9"/>
  <c r="D1325" i="9"/>
  <c r="D1326" i="9"/>
  <c r="D1327" i="9"/>
  <c r="D1328" i="9"/>
  <c r="D1329" i="9"/>
  <c r="D1330" i="9"/>
  <c r="D1331" i="9"/>
  <c r="D1332" i="9"/>
  <c r="D1333" i="9"/>
  <c r="D1334" i="9"/>
  <c r="D1335" i="9"/>
  <c r="D1336" i="9"/>
  <c r="D1337" i="9"/>
  <c r="D1338" i="9"/>
  <c r="D1339" i="9"/>
  <c r="D1340" i="9"/>
  <c r="D1341" i="9"/>
  <c r="D1342" i="9"/>
  <c r="D1343" i="9"/>
  <c r="D1344" i="9"/>
  <c r="D1345" i="9"/>
  <c r="D1346" i="9"/>
  <c r="D1347" i="9"/>
  <c r="D1348" i="9"/>
  <c r="D1349" i="9"/>
  <c r="D1350" i="9"/>
  <c r="D1351" i="9"/>
  <c r="D1352" i="9"/>
  <c r="D1353" i="9"/>
  <c r="D1354" i="9"/>
  <c r="D1355" i="9"/>
  <c r="D1356" i="9"/>
  <c r="D1357" i="9"/>
  <c r="D1358" i="9"/>
  <c r="D1359" i="9"/>
  <c r="D1360" i="9"/>
  <c r="D1361" i="9"/>
  <c r="D1362" i="9"/>
  <c r="D1363" i="9"/>
  <c r="D1364" i="9"/>
  <c r="D1365" i="9"/>
  <c r="D1366" i="9"/>
  <c r="D1367" i="9"/>
  <c r="D1368" i="9"/>
  <c r="D1369" i="9"/>
  <c r="D1370" i="9"/>
  <c r="D1371" i="9"/>
  <c r="D1372" i="9"/>
  <c r="D1373" i="9"/>
  <c r="D1374" i="9"/>
  <c r="D1375" i="9"/>
  <c r="D1376" i="9"/>
  <c r="D1377" i="9"/>
  <c r="D1378" i="9"/>
  <c r="D1379" i="9"/>
  <c r="D1380" i="9"/>
  <c r="D1381" i="9"/>
  <c r="D1382" i="9"/>
  <c r="D1383" i="9"/>
  <c r="D1384" i="9"/>
  <c r="D1385" i="9"/>
  <c r="D1386" i="9"/>
  <c r="D1387" i="9"/>
  <c r="D1388" i="9"/>
  <c r="D1389" i="9"/>
  <c r="D1390" i="9"/>
  <c r="D1391" i="9"/>
  <c r="D1392" i="9"/>
  <c r="D1393" i="9"/>
  <c r="D1394" i="9"/>
  <c r="D1395" i="9"/>
  <c r="D1396" i="9"/>
  <c r="D1397" i="9"/>
  <c r="D1398" i="9"/>
  <c r="D1399" i="9"/>
  <c r="D1400" i="9"/>
  <c r="D1401" i="9"/>
  <c r="D1402" i="9"/>
  <c r="D1403" i="9"/>
  <c r="D1404" i="9"/>
  <c r="D1405" i="9"/>
  <c r="D1406" i="9"/>
  <c r="D1407" i="9"/>
  <c r="D1408" i="9"/>
  <c r="D1409" i="9"/>
  <c r="D1410" i="9"/>
  <c r="D1411" i="9"/>
  <c r="D1412" i="9"/>
  <c r="D1413" i="9"/>
  <c r="D1414" i="9"/>
  <c r="D1415" i="9"/>
  <c r="D1416" i="9"/>
  <c r="D1417" i="9"/>
  <c r="D1418" i="9"/>
  <c r="D1419" i="9"/>
  <c r="D1420" i="9"/>
  <c r="D1421" i="9"/>
  <c r="D1422" i="9"/>
  <c r="D1423" i="9"/>
  <c r="D1424" i="9"/>
  <c r="D1425" i="9"/>
  <c r="D1426" i="9"/>
  <c r="D1427" i="9"/>
  <c r="D1428" i="9"/>
  <c r="D1429" i="9"/>
  <c r="D1430" i="9"/>
  <c r="D1431" i="9"/>
  <c r="D1432" i="9"/>
  <c r="D1433" i="9"/>
  <c r="D1434" i="9"/>
  <c r="D1435" i="9"/>
  <c r="D1436" i="9"/>
  <c r="D1437" i="9"/>
  <c r="D1438" i="9"/>
  <c r="D1439" i="9"/>
  <c r="D1440" i="9"/>
  <c r="D1441" i="9"/>
  <c r="D1442" i="9"/>
  <c r="D1443" i="9"/>
  <c r="D1444" i="9"/>
  <c r="D1445" i="9"/>
  <c r="D1446" i="9"/>
  <c r="D1447" i="9"/>
  <c r="D1448" i="9"/>
  <c r="D1449" i="9"/>
  <c r="D1450" i="9"/>
  <c r="D1451" i="9"/>
  <c r="D1452" i="9"/>
  <c r="D1453" i="9"/>
  <c r="D1454" i="9"/>
  <c r="D1455" i="9"/>
  <c r="D1456" i="9"/>
  <c r="D1457" i="9"/>
  <c r="D1458" i="9"/>
  <c r="D1459" i="9"/>
  <c r="D1460" i="9"/>
  <c r="D1461" i="9"/>
  <c r="D1462" i="9"/>
  <c r="D1463" i="9"/>
  <c r="D1464" i="9"/>
  <c r="D1465" i="9"/>
  <c r="D1466" i="9"/>
  <c r="D1467" i="9"/>
  <c r="D1468" i="9"/>
  <c r="D1469" i="9"/>
  <c r="D1470" i="9"/>
  <c r="D1471" i="9"/>
  <c r="D1472" i="9"/>
  <c r="D1473" i="9"/>
  <c r="D1474" i="9"/>
  <c r="D1475" i="9"/>
  <c r="D1476" i="9"/>
  <c r="D1477" i="9"/>
  <c r="D1478" i="9"/>
  <c r="D1479" i="9"/>
  <c r="D1480" i="9"/>
  <c r="D1481" i="9"/>
  <c r="D1482" i="9"/>
  <c r="D1483" i="9"/>
  <c r="D1484" i="9"/>
  <c r="D1485" i="9"/>
  <c r="D1486" i="9"/>
  <c r="D1487" i="9"/>
  <c r="D1488" i="9"/>
  <c r="D1489" i="9"/>
  <c r="D1490" i="9"/>
  <c r="D1491" i="9"/>
  <c r="D1492" i="9"/>
  <c r="D1493" i="9"/>
  <c r="D1494" i="9"/>
  <c r="D1495" i="9"/>
  <c r="D1496" i="9"/>
  <c r="D1497" i="9"/>
  <c r="D1498" i="9"/>
  <c r="D1499" i="9"/>
  <c r="D1500" i="9"/>
  <c r="D1501" i="9"/>
  <c r="D1502" i="9"/>
  <c r="D1503" i="9"/>
  <c r="D1504" i="9"/>
  <c r="D1505" i="9"/>
  <c r="D1506" i="9"/>
  <c r="D1507" i="9"/>
  <c r="D1508" i="9"/>
  <c r="D1509" i="9"/>
  <c r="D1510" i="9"/>
  <c r="D1511" i="9"/>
  <c r="D1512" i="9"/>
  <c r="D1513" i="9"/>
  <c r="D1514" i="9"/>
  <c r="D1515" i="9"/>
  <c r="D1516" i="9"/>
  <c r="D1517" i="9"/>
  <c r="D1518" i="9"/>
  <c r="D1519" i="9"/>
  <c r="D1520" i="9"/>
  <c r="D1521" i="9"/>
  <c r="D1522" i="9"/>
  <c r="D1523" i="9"/>
  <c r="D1524" i="9"/>
  <c r="D1525" i="9"/>
  <c r="D1526" i="9"/>
  <c r="D1527" i="9"/>
  <c r="D1528" i="9"/>
  <c r="D1529" i="9"/>
  <c r="D1530" i="9"/>
  <c r="D1531" i="9"/>
  <c r="D1532" i="9"/>
  <c r="D1533" i="9"/>
  <c r="D1534" i="9"/>
  <c r="D1535" i="9"/>
  <c r="D1536" i="9"/>
  <c r="D1537" i="9"/>
  <c r="D1538" i="9"/>
  <c r="D1539" i="9"/>
  <c r="D1540" i="9"/>
  <c r="D1541" i="9"/>
  <c r="D1542" i="9"/>
  <c r="D1543" i="9"/>
  <c r="D1544" i="9"/>
  <c r="D1545" i="9"/>
  <c r="D1546" i="9"/>
  <c r="D1547" i="9"/>
  <c r="D1548" i="9"/>
  <c r="D1549" i="9"/>
  <c r="D1550" i="9"/>
  <c r="D1551" i="9"/>
  <c r="D1552" i="9"/>
  <c r="D1553" i="9"/>
  <c r="D1554" i="9"/>
  <c r="D1555" i="9"/>
  <c r="D1556" i="9"/>
  <c r="D1557" i="9"/>
  <c r="D1558" i="9"/>
  <c r="D1559" i="9"/>
  <c r="D1560" i="9"/>
  <c r="D1561" i="9"/>
  <c r="D1562" i="9"/>
  <c r="D1563" i="9"/>
  <c r="D1564" i="9"/>
  <c r="D1565" i="9"/>
  <c r="D1566" i="9"/>
  <c r="D1567" i="9"/>
  <c r="D1568" i="9"/>
  <c r="D1569" i="9"/>
  <c r="D1570" i="9"/>
  <c r="D1571" i="9"/>
  <c r="D1572" i="9"/>
  <c r="D1573" i="9"/>
  <c r="D1574" i="9"/>
  <c r="D1575" i="9"/>
  <c r="D1576" i="9"/>
  <c r="D1577" i="9"/>
  <c r="D1578" i="9"/>
  <c r="D1579" i="9"/>
  <c r="D1580" i="9"/>
  <c r="D1581" i="9"/>
  <c r="D1582" i="9"/>
  <c r="D1583" i="9"/>
  <c r="D1584" i="9"/>
  <c r="D1585" i="9"/>
  <c r="D1586" i="9"/>
  <c r="D1587" i="9"/>
  <c r="D1588" i="9"/>
  <c r="D1589" i="9"/>
  <c r="D1590" i="9"/>
  <c r="D1591" i="9"/>
  <c r="D1592" i="9"/>
  <c r="D1593" i="9"/>
  <c r="D1594" i="9"/>
  <c r="D1595" i="9"/>
  <c r="D1596" i="9"/>
  <c r="D1597" i="9"/>
  <c r="D1598" i="9"/>
  <c r="D1599" i="9"/>
  <c r="D1600" i="9"/>
  <c r="D1601" i="9"/>
  <c r="D1602" i="9"/>
  <c r="D1603" i="9"/>
  <c r="D1604" i="9"/>
  <c r="D1605" i="9"/>
  <c r="D1606" i="9"/>
  <c r="D1607" i="9"/>
  <c r="D1608" i="9"/>
  <c r="D1609" i="9"/>
  <c r="D1610" i="9"/>
  <c r="D1611" i="9"/>
  <c r="D1612" i="9"/>
  <c r="D1613" i="9"/>
  <c r="D1614" i="9"/>
  <c r="D1615" i="9"/>
  <c r="D1616" i="9"/>
  <c r="D1617" i="9"/>
  <c r="D1618" i="9"/>
  <c r="D1619" i="9"/>
  <c r="D1620" i="9"/>
  <c r="D1621" i="9"/>
  <c r="D1622" i="9"/>
  <c r="D1623" i="9"/>
  <c r="D1624" i="9"/>
  <c r="D1625" i="9"/>
  <c r="D1626" i="9"/>
  <c r="D1627" i="9"/>
  <c r="D1628" i="9"/>
  <c r="D1629" i="9"/>
  <c r="D1630" i="9"/>
  <c r="D1631" i="9"/>
  <c r="D1632" i="9"/>
  <c r="D1633" i="9"/>
  <c r="D1634" i="9"/>
  <c r="D1635" i="9"/>
  <c r="D1636" i="9"/>
  <c r="D1637" i="9"/>
  <c r="D1638" i="9"/>
  <c r="D1639" i="9"/>
  <c r="D1640" i="9"/>
  <c r="D1641" i="9"/>
  <c r="D1642" i="9"/>
  <c r="D1643" i="9"/>
  <c r="D1644" i="9"/>
  <c r="D1645" i="9"/>
  <c r="D1646" i="9"/>
  <c r="D1647" i="9"/>
  <c r="D1648" i="9"/>
  <c r="D1649" i="9"/>
  <c r="D1650" i="9"/>
  <c r="D1651" i="9"/>
  <c r="D1652" i="9"/>
  <c r="D1653" i="9"/>
  <c r="D1654" i="9"/>
  <c r="D1655" i="9"/>
  <c r="D1656" i="9"/>
  <c r="D1657" i="9"/>
  <c r="D1658" i="9"/>
  <c r="D1659" i="9"/>
  <c r="D1660" i="9"/>
  <c r="D1661" i="9"/>
  <c r="D1662" i="9"/>
  <c r="D1663" i="9"/>
  <c r="D1664" i="9"/>
  <c r="D1665" i="9"/>
  <c r="D1666" i="9"/>
  <c r="D1667" i="9"/>
  <c r="D1668" i="9"/>
  <c r="D1669" i="9"/>
  <c r="D1670" i="9"/>
  <c r="D1671" i="9"/>
  <c r="D1672" i="9"/>
  <c r="D1673" i="9"/>
  <c r="D1674" i="9"/>
  <c r="D1675" i="9"/>
  <c r="D1676" i="9"/>
  <c r="D1677" i="9"/>
  <c r="D1678" i="9"/>
  <c r="D1679" i="9"/>
  <c r="D1680" i="9"/>
  <c r="D1681" i="9"/>
  <c r="D1682" i="9"/>
  <c r="D1683" i="9"/>
  <c r="D1684" i="9"/>
  <c r="D1685" i="9"/>
  <c r="D1686" i="9"/>
  <c r="D1687" i="9"/>
  <c r="D1688" i="9"/>
  <c r="D1689" i="9"/>
  <c r="D1690" i="9"/>
  <c r="D1691" i="9"/>
  <c r="D1692" i="9"/>
  <c r="D1693" i="9"/>
  <c r="D1694" i="9"/>
  <c r="D1695" i="9"/>
  <c r="D1696" i="9"/>
  <c r="D1697" i="9"/>
  <c r="D1698" i="9"/>
  <c r="D1699" i="9"/>
  <c r="D1700" i="9"/>
  <c r="D1701" i="9"/>
  <c r="D1702" i="9"/>
  <c r="D1703" i="9"/>
  <c r="D1704" i="9"/>
  <c r="D1705" i="9"/>
  <c r="D1706" i="9"/>
  <c r="D1707" i="9"/>
  <c r="D1708" i="9"/>
  <c r="D1709" i="9"/>
  <c r="D1710" i="9"/>
  <c r="D1711" i="9"/>
  <c r="D1712" i="9"/>
  <c r="D1713" i="9"/>
  <c r="D1714" i="9"/>
  <c r="D1715" i="9"/>
  <c r="D1716" i="9"/>
  <c r="D1717" i="9"/>
  <c r="D1718" i="9"/>
  <c r="D1719" i="9"/>
  <c r="D1720" i="9"/>
  <c r="D1721" i="9"/>
  <c r="D1722" i="9"/>
  <c r="D1723" i="9"/>
  <c r="D1724" i="9"/>
  <c r="D1725" i="9"/>
  <c r="D1726" i="9"/>
  <c r="D1727" i="9"/>
  <c r="D1728" i="9"/>
  <c r="D1729" i="9"/>
  <c r="D1730" i="9"/>
  <c r="D1731" i="9"/>
  <c r="D1732" i="9"/>
  <c r="D1733" i="9"/>
  <c r="D1734" i="9"/>
  <c r="D1735" i="9"/>
  <c r="D1736" i="9"/>
  <c r="D1737" i="9"/>
  <c r="D1738" i="9"/>
  <c r="D1739" i="9"/>
  <c r="D1740" i="9"/>
  <c r="D1741" i="9"/>
  <c r="D1742" i="9"/>
  <c r="D1743" i="9"/>
  <c r="D1744" i="9"/>
  <c r="D1745" i="9"/>
  <c r="D1746" i="9"/>
  <c r="D1747" i="9"/>
  <c r="D1748" i="9"/>
  <c r="D1749" i="9"/>
  <c r="D1750" i="9"/>
  <c r="D1751" i="9"/>
  <c r="D1752" i="9"/>
  <c r="D1753" i="9"/>
  <c r="D1754" i="9"/>
  <c r="D1755" i="9"/>
  <c r="D1756" i="9"/>
  <c r="D1757" i="9"/>
  <c r="D1758" i="9"/>
  <c r="D1759" i="9"/>
  <c r="D1760" i="9"/>
  <c r="D1761" i="9"/>
  <c r="D1762" i="9"/>
  <c r="D1763" i="9"/>
  <c r="D1764" i="9"/>
  <c r="D1765" i="9"/>
  <c r="D1766" i="9"/>
  <c r="D1767" i="9"/>
  <c r="D1768" i="9"/>
  <c r="D1769" i="9"/>
  <c r="D1770" i="9"/>
  <c r="D1771" i="9"/>
  <c r="D1772" i="9"/>
  <c r="D1773" i="9"/>
  <c r="D1774" i="9"/>
  <c r="D1775" i="9"/>
  <c r="D1776" i="9"/>
  <c r="D1777" i="9"/>
  <c r="D1778" i="9"/>
  <c r="D1779" i="9"/>
  <c r="D1780" i="9"/>
  <c r="D1781" i="9"/>
  <c r="D1782" i="9"/>
  <c r="D1783" i="9"/>
  <c r="D1784" i="9"/>
  <c r="D1785" i="9"/>
  <c r="D1786" i="9"/>
  <c r="D1787" i="9"/>
  <c r="D1788" i="9"/>
  <c r="D1789" i="9"/>
  <c r="D1790" i="9"/>
  <c r="D1791" i="9"/>
  <c r="D1792" i="9"/>
  <c r="D1793" i="9"/>
  <c r="D1794" i="9"/>
  <c r="D1795" i="9"/>
  <c r="D1796" i="9"/>
  <c r="D1797" i="9"/>
  <c r="D1798" i="9"/>
  <c r="D1799" i="9"/>
  <c r="D1800" i="9"/>
  <c r="D1801" i="9"/>
  <c r="D1802" i="9"/>
  <c r="D1803" i="9"/>
  <c r="D1804" i="9"/>
  <c r="D1805" i="9"/>
  <c r="D1806" i="9"/>
  <c r="D1807" i="9"/>
  <c r="D1808" i="9"/>
  <c r="D1809" i="9"/>
  <c r="D1810" i="9"/>
  <c r="D1811" i="9"/>
  <c r="D1812" i="9"/>
  <c r="D1813" i="9"/>
  <c r="D1814" i="9"/>
  <c r="D1815" i="9"/>
  <c r="D1816" i="9"/>
  <c r="D1817" i="9"/>
  <c r="D1818" i="9"/>
  <c r="D1819" i="9"/>
  <c r="D1820" i="9"/>
  <c r="D1821" i="9"/>
  <c r="D1822" i="9"/>
  <c r="D1823" i="9"/>
  <c r="D1824" i="9"/>
  <c r="D1825" i="9"/>
  <c r="D1826" i="9"/>
  <c r="D1827" i="9"/>
  <c r="D1828" i="9"/>
  <c r="D1829" i="9"/>
  <c r="D1830" i="9"/>
  <c r="D1831" i="9"/>
  <c r="D1832" i="9"/>
  <c r="D1833" i="9"/>
  <c r="D1834" i="9"/>
  <c r="D1835" i="9"/>
  <c r="D1836" i="9"/>
  <c r="D1837" i="9"/>
  <c r="D1838" i="9"/>
  <c r="D1839" i="9"/>
  <c r="D1840" i="9"/>
  <c r="D1841" i="9"/>
  <c r="D1842" i="9"/>
  <c r="D1843" i="9"/>
  <c r="D1844" i="9"/>
  <c r="D1845" i="9"/>
  <c r="D1846" i="9"/>
  <c r="D1847" i="9"/>
  <c r="D1848" i="9"/>
  <c r="D1849" i="9"/>
  <c r="D1850" i="9"/>
  <c r="D1851" i="9"/>
  <c r="D1852" i="9"/>
  <c r="D1853" i="9"/>
  <c r="D1854" i="9"/>
  <c r="D1855" i="9"/>
  <c r="D1856" i="9"/>
  <c r="D1857" i="9"/>
  <c r="D1858" i="9"/>
  <c r="D1859" i="9"/>
  <c r="D1860" i="9"/>
  <c r="D1861" i="9"/>
  <c r="D1862" i="9"/>
  <c r="D1863" i="9"/>
  <c r="D1864" i="9"/>
  <c r="D1865" i="9"/>
  <c r="D1866" i="9"/>
  <c r="D1867" i="9"/>
  <c r="D1868" i="9"/>
  <c r="D1869" i="9"/>
  <c r="D1870" i="9"/>
  <c r="D1871" i="9"/>
  <c r="D1872" i="9"/>
  <c r="D1873" i="9"/>
  <c r="D1874" i="9"/>
  <c r="D1875" i="9"/>
  <c r="D1876" i="9"/>
  <c r="D1877" i="9"/>
  <c r="D1878" i="9"/>
  <c r="D1879" i="9"/>
  <c r="D1880" i="9"/>
  <c r="D1881" i="9"/>
  <c r="D1882" i="9"/>
  <c r="D1883" i="9"/>
  <c r="D1884" i="9"/>
  <c r="D1885" i="9"/>
  <c r="D1886" i="9"/>
  <c r="D1887" i="9"/>
  <c r="D1888" i="9"/>
  <c r="D1889" i="9"/>
  <c r="D1890" i="9"/>
  <c r="D1891" i="9"/>
  <c r="D1892" i="9"/>
  <c r="D1893" i="9"/>
  <c r="D1894" i="9"/>
  <c r="D1895" i="9"/>
  <c r="D1896" i="9"/>
  <c r="D1897" i="9"/>
  <c r="D1898" i="9"/>
  <c r="D1899" i="9"/>
  <c r="D1900" i="9"/>
  <c r="D1901" i="9"/>
  <c r="D1902" i="9"/>
  <c r="D1903" i="9"/>
  <c r="D1904" i="9"/>
  <c r="D1905" i="9"/>
  <c r="D1906" i="9"/>
  <c r="D1907" i="9"/>
  <c r="D1908" i="9"/>
  <c r="D1909" i="9"/>
  <c r="D1910" i="9"/>
  <c r="D1911" i="9"/>
  <c r="D1912" i="9"/>
  <c r="D1913" i="9"/>
  <c r="D1914" i="9"/>
  <c r="D1915" i="9"/>
  <c r="D1916" i="9"/>
  <c r="D1917" i="9"/>
  <c r="D1918" i="9"/>
  <c r="D1919" i="9"/>
  <c r="D1920" i="9"/>
  <c r="D1921" i="9"/>
  <c r="D1922" i="9"/>
  <c r="D1923" i="9"/>
  <c r="D1924" i="9"/>
  <c r="D1925" i="9"/>
  <c r="D1926" i="9"/>
  <c r="D1927" i="9"/>
  <c r="D1928" i="9"/>
  <c r="D1929" i="9"/>
  <c r="D1930" i="9"/>
  <c r="D1931" i="9"/>
  <c r="D1932" i="9"/>
  <c r="D1933" i="9"/>
  <c r="D1934" i="9"/>
  <c r="D1935" i="9"/>
  <c r="D1936" i="9"/>
  <c r="D1937" i="9"/>
  <c r="D1938" i="9"/>
  <c r="D1939" i="9"/>
  <c r="D1940" i="9"/>
  <c r="D1941" i="9"/>
  <c r="D1942" i="9"/>
  <c r="D1943" i="9"/>
  <c r="D1944" i="9"/>
  <c r="D1945" i="9"/>
  <c r="D1946" i="9"/>
  <c r="D1947" i="9"/>
  <c r="D1948" i="9"/>
  <c r="D1949" i="9"/>
  <c r="D1950" i="9"/>
  <c r="D1951" i="9"/>
  <c r="D1952" i="9"/>
  <c r="D1953" i="9"/>
  <c r="D1954" i="9"/>
  <c r="D1955" i="9"/>
  <c r="D1956" i="9"/>
  <c r="D1957" i="9"/>
  <c r="D1958" i="9"/>
  <c r="D1959" i="9"/>
  <c r="D1960" i="9"/>
  <c r="D1961" i="9"/>
  <c r="D1962" i="9"/>
  <c r="D1963" i="9"/>
  <c r="D1964" i="9"/>
  <c r="D1965" i="9"/>
  <c r="D1966" i="9"/>
  <c r="D1967" i="9"/>
  <c r="D1968" i="9"/>
  <c r="D1969" i="9"/>
  <c r="D1970" i="9"/>
  <c r="D1971" i="9"/>
  <c r="D1972" i="9"/>
  <c r="D1973" i="9"/>
  <c r="D1974" i="9"/>
  <c r="D1975" i="9"/>
  <c r="D1976" i="9"/>
  <c r="D1977" i="9"/>
  <c r="D1978" i="9"/>
  <c r="D1979" i="9"/>
  <c r="D1980" i="9"/>
  <c r="D1981" i="9"/>
  <c r="D1982" i="9"/>
  <c r="D1983" i="9"/>
  <c r="D1984" i="9"/>
  <c r="D1985" i="9"/>
  <c r="D1986" i="9"/>
  <c r="D1987" i="9"/>
  <c r="D1988" i="9"/>
  <c r="D1989" i="9"/>
  <c r="D1990" i="9"/>
  <c r="D1991" i="9"/>
  <c r="D1992" i="9"/>
  <c r="D1993" i="9"/>
  <c r="D1994" i="9"/>
  <c r="D1995" i="9"/>
  <c r="D1996" i="9"/>
  <c r="D1997" i="9"/>
  <c r="D1998" i="9"/>
  <c r="D1999" i="9"/>
  <c r="D2000" i="9"/>
  <c r="D2001" i="9"/>
  <c r="D2002" i="9"/>
  <c r="D2003" i="9"/>
  <c r="D2004" i="9"/>
  <c r="D2005" i="9"/>
  <c r="D2006" i="9"/>
  <c r="D2007" i="9"/>
  <c r="D2008" i="9"/>
  <c r="D2009" i="9"/>
  <c r="D2010" i="9"/>
  <c r="D2011" i="9"/>
  <c r="D2012" i="9"/>
  <c r="D2013" i="9"/>
  <c r="D2014" i="9"/>
  <c r="D2015" i="9"/>
  <c r="D2016" i="9"/>
  <c r="D2017" i="9"/>
  <c r="D2018" i="9"/>
  <c r="D2019" i="9"/>
  <c r="D2020" i="9"/>
  <c r="D2021" i="9"/>
  <c r="D2022" i="9"/>
  <c r="D2023" i="9"/>
  <c r="D2024" i="9"/>
  <c r="D2025" i="9"/>
  <c r="D2026" i="9"/>
  <c r="D2027" i="9"/>
  <c r="D2028" i="9"/>
  <c r="D2029" i="9"/>
  <c r="D2030" i="9"/>
  <c r="D2031" i="9"/>
  <c r="D2032" i="9"/>
  <c r="D2033" i="9"/>
  <c r="D2034" i="9"/>
  <c r="D2035" i="9"/>
  <c r="D2036" i="9"/>
  <c r="D2037" i="9"/>
  <c r="D2038" i="9"/>
  <c r="D2039" i="9"/>
  <c r="D2040" i="9"/>
  <c r="D2041" i="9"/>
  <c r="D2042" i="9"/>
  <c r="D2043" i="9"/>
  <c r="D2044" i="9"/>
  <c r="D2045" i="9"/>
  <c r="D2046" i="9"/>
  <c r="D2047" i="9"/>
  <c r="D2048" i="9"/>
  <c r="D2049" i="9"/>
  <c r="D2050" i="9"/>
  <c r="D2051" i="9"/>
  <c r="D2052" i="9"/>
  <c r="D2053" i="9"/>
  <c r="D2054" i="9"/>
  <c r="D2055" i="9"/>
  <c r="D2056" i="9"/>
  <c r="D2057" i="9"/>
  <c r="D2058" i="9"/>
  <c r="D2059" i="9"/>
  <c r="D2060" i="9"/>
  <c r="D2061" i="9"/>
  <c r="D2062" i="9"/>
  <c r="D2063" i="9"/>
  <c r="D2064" i="9"/>
  <c r="D2065" i="9"/>
  <c r="D2066" i="9"/>
  <c r="D2067" i="9"/>
  <c r="D2068" i="9"/>
  <c r="D2069" i="9"/>
  <c r="D2070" i="9"/>
  <c r="D2071" i="9"/>
  <c r="D2072" i="9"/>
  <c r="D2073" i="9"/>
  <c r="D2074" i="9"/>
  <c r="D2075" i="9"/>
  <c r="D2076" i="9"/>
  <c r="D2077" i="9"/>
  <c r="D2078" i="9"/>
  <c r="D2079" i="9"/>
  <c r="D2080" i="9"/>
  <c r="D2081" i="9"/>
  <c r="D2082" i="9"/>
  <c r="D2083" i="9"/>
  <c r="D2084" i="9"/>
  <c r="D2085" i="9"/>
  <c r="D2086" i="9"/>
  <c r="D2087" i="9"/>
  <c r="D2088" i="9"/>
  <c r="D2089" i="9"/>
  <c r="D2090" i="9"/>
  <c r="D2091" i="9"/>
  <c r="D2092" i="9"/>
  <c r="D2093" i="9"/>
  <c r="D2094" i="9"/>
  <c r="D2095" i="9"/>
  <c r="D2096" i="9"/>
  <c r="D2097" i="9"/>
  <c r="D2098" i="9"/>
  <c r="D2099" i="9"/>
  <c r="D2100" i="9"/>
  <c r="D2101" i="9"/>
  <c r="D2102" i="9"/>
  <c r="D2103" i="9"/>
  <c r="D2104" i="9"/>
  <c r="D2105" i="9"/>
  <c r="D2106" i="9"/>
  <c r="D2107" i="9"/>
  <c r="D2108" i="9"/>
  <c r="D2109" i="9"/>
  <c r="D2110" i="9"/>
  <c r="D2111" i="9"/>
  <c r="D2112" i="9"/>
  <c r="D2113" i="9"/>
  <c r="D2114" i="9"/>
  <c r="D2115" i="9"/>
  <c r="D2116" i="9"/>
  <c r="D2117" i="9"/>
  <c r="D2118" i="9"/>
  <c r="D2119" i="9"/>
  <c r="D2120" i="9"/>
  <c r="D2121" i="9"/>
  <c r="D2122" i="9"/>
  <c r="D2123" i="9"/>
  <c r="D2124" i="9"/>
  <c r="D2125" i="9"/>
  <c r="D2126" i="9"/>
  <c r="D2127" i="9"/>
  <c r="D2128" i="9"/>
  <c r="D2129" i="9"/>
  <c r="D2130" i="9"/>
  <c r="D2131" i="9"/>
  <c r="D2132" i="9"/>
  <c r="D2133" i="9"/>
  <c r="D2134" i="9"/>
  <c r="D2135" i="9"/>
  <c r="D2136" i="9"/>
  <c r="D2137" i="9"/>
  <c r="D2138" i="9"/>
  <c r="D2139" i="9"/>
  <c r="D2140" i="9"/>
  <c r="D2141" i="9"/>
  <c r="D2142" i="9"/>
  <c r="D2143" i="9"/>
  <c r="D2144" i="9"/>
  <c r="D2145" i="9"/>
  <c r="D2146" i="9"/>
  <c r="D2147" i="9"/>
  <c r="D2148" i="9"/>
  <c r="D2149" i="9"/>
  <c r="D2150" i="9"/>
  <c r="D2151" i="9"/>
  <c r="D2152" i="9"/>
  <c r="D2153" i="9"/>
  <c r="D2154" i="9"/>
  <c r="D2155" i="9"/>
  <c r="D2156" i="9"/>
  <c r="D2157" i="9"/>
  <c r="D2158" i="9"/>
  <c r="D2159" i="9"/>
  <c r="D2160" i="9"/>
  <c r="D2161" i="9"/>
  <c r="D2162" i="9"/>
  <c r="D2163" i="9"/>
  <c r="D2164" i="9"/>
  <c r="D2165" i="9"/>
  <c r="D2166" i="9"/>
  <c r="D2167" i="9"/>
  <c r="D2168" i="9"/>
  <c r="D2169" i="9"/>
  <c r="D2170" i="9"/>
  <c r="D2171" i="9"/>
  <c r="D2172" i="9"/>
  <c r="D2173" i="9"/>
  <c r="D2174" i="9"/>
  <c r="D2175" i="9"/>
  <c r="D2176" i="9"/>
  <c r="D2177" i="9"/>
  <c r="D2178" i="9"/>
  <c r="D2179" i="9"/>
  <c r="D2180" i="9"/>
  <c r="D2181" i="9"/>
  <c r="D2182" i="9"/>
  <c r="D2183" i="9"/>
  <c r="D2184" i="9"/>
  <c r="D2185" i="9"/>
  <c r="D2186" i="9"/>
  <c r="D2187" i="9"/>
  <c r="D2188" i="9"/>
  <c r="D2189" i="9"/>
  <c r="D2190" i="9"/>
  <c r="D2191" i="9"/>
  <c r="D2192" i="9"/>
  <c r="D2193" i="9"/>
  <c r="D2194" i="9"/>
  <c r="D2195" i="9"/>
  <c r="D2196" i="9"/>
  <c r="D2197" i="9"/>
  <c r="D2198" i="9"/>
  <c r="D2199" i="9"/>
  <c r="D2200" i="9"/>
  <c r="D2201" i="9"/>
  <c r="D2202" i="9"/>
  <c r="D2203" i="9"/>
  <c r="D2204" i="9"/>
  <c r="D2205" i="9"/>
  <c r="D2206" i="9"/>
  <c r="D2207" i="9"/>
  <c r="D2208" i="9"/>
  <c r="D2209" i="9"/>
  <c r="D2210" i="9"/>
  <c r="D2211" i="9"/>
  <c r="D2212" i="9"/>
  <c r="D2213" i="9"/>
  <c r="D2214" i="9"/>
  <c r="D2215" i="9"/>
  <c r="D2216" i="9"/>
  <c r="D2217" i="9"/>
  <c r="D2218" i="9"/>
  <c r="D2219" i="9"/>
  <c r="D2220" i="9"/>
  <c r="D2221" i="9"/>
  <c r="D2222" i="9"/>
  <c r="D2223" i="9"/>
  <c r="D2224" i="9"/>
  <c r="D2225" i="9"/>
  <c r="D2226" i="9"/>
  <c r="D2227" i="9"/>
  <c r="D2228" i="9"/>
  <c r="D2229" i="9"/>
  <c r="D2230" i="9"/>
  <c r="D2231" i="9"/>
  <c r="D2232" i="9"/>
  <c r="D2233" i="9"/>
  <c r="D2234" i="9"/>
  <c r="D2235" i="9"/>
  <c r="D2236" i="9"/>
  <c r="D2237" i="9"/>
  <c r="D2238" i="9"/>
  <c r="D2239" i="9"/>
  <c r="D2240" i="9"/>
  <c r="D2241" i="9"/>
  <c r="D2242" i="9"/>
  <c r="D2243" i="9"/>
  <c r="D2244" i="9"/>
  <c r="D2245" i="9"/>
  <c r="D2246" i="9"/>
  <c r="D2247" i="9"/>
  <c r="D2248" i="9"/>
  <c r="D2249" i="9"/>
  <c r="D2250" i="9"/>
  <c r="D2251" i="9"/>
  <c r="D2252" i="9"/>
  <c r="D2253" i="9"/>
  <c r="D2254" i="9"/>
  <c r="D2255" i="9"/>
  <c r="D2256" i="9"/>
  <c r="D2257" i="9"/>
  <c r="D2258" i="9"/>
  <c r="D2259" i="9"/>
  <c r="D2260" i="9"/>
  <c r="D2261" i="9"/>
  <c r="D2262" i="9"/>
  <c r="D2263" i="9"/>
  <c r="D2264" i="9"/>
  <c r="D2265" i="9"/>
  <c r="D2266" i="9"/>
  <c r="D2267" i="9"/>
  <c r="D2268" i="9"/>
  <c r="D2269" i="9"/>
  <c r="D2270" i="9"/>
  <c r="D2271" i="9"/>
  <c r="D2272" i="9"/>
  <c r="D2273" i="9"/>
  <c r="D2274" i="9"/>
  <c r="D2275" i="9"/>
  <c r="D2276" i="9"/>
  <c r="D2277" i="9"/>
  <c r="D2278" i="9"/>
  <c r="D2279" i="9"/>
  <c r="D2280" i="9"/>
  <c r="D2281" i="9"/>
  <c r="D2282" i="9"/>
  <c r="D2283" i="9"/>
  <c r="D2284" i="9"/>
  <c r="D2285" i="9"/>
  <c r="D2286" i="9"/>
  <c r="D2287" i="9"/>
  <c r="D2288" i="9"/>
  <c r="D2289" i="9"/>
  <c r="D2290" i="9"/>
  <c r="D2291" i="9"/>
  <c r="D2292" i="9"/>
  <c r="D2293" i="9"/>
  <c r="D2294" i="9"/>
  <c r="D2295" i="9"/>
  <c r="D2296" i="9"/>
  <c r="D2297" i="9"/>
  <c r="D2298" i="9"/>
  <c r="D2299" i="9"/>
  <c r="D2300" i="9"/>
  <c r="D2301" i="9"/>
  <c r="D2302" i="9"/>
  <c r="D2303" i="9"/>
  <c r="D2304" i="9"/>
  <c r="D2305" i="9"/>
  <c r="D2306" i="9"/>
  <c r="D2307" i="9"/>
  <c r="D2308" i="9"/>
  <c r="D2309" i="9"/>
  <c r="D2310" i="9"/>
  <c r="D2311" i="9"/>
  <c r="D2312" i="9"/>
  <c r="D2313" i="9"/>
  <c r="D2314" i="9"/>
  <c r="D2315" i="9"/>
  <c r="D2316" i="9"/>
  <c r="D2317" i="9"/>
  <c r="D2318" i="9"/>
  <c r="D2319" i="9"/>
  <c r="D2320" i="9"/>
  <c r="D2321" i="9"/>
  <c r="D2322" i="9"/>
  <c r="D2323" i="9"/>
  <c r="D2324" i="9"/>
  <c r="D2325" i="9"/>
  <c r="D2326" i="9"/>
  <c r="D2327" i="9"/>
  <c r="D2328" i="9"/>
  <c r="D2329" i="9"/>
  <c r="D2330" i="9"/>
  <c r="D2331" i="9"/>
  <c r="D2332" i="9"/>
  <c r="D2333" i="9"/>
  <c r="D2334" i="9"/>
  <c r="D2335" i="9"/>
  <c r="D2336" i="9"/>
  <c r="D2337" i="9"/>
  <c r="D2338" i="9"/>
  <c r="D2339" i="9"/>
  <c r="D2340" i="9"/>
  <c r="D2341" i="9"/>
  <c r="D2342" i="9"/>
  <c r="D2343" i="9"/>
  <c r="D2344" i="9"/>
  <c r="D2345" i="9"/>
  <c r="D2346" i="9"/>
  <c r="D2347" i="9"/>
  <c r="D2348" i="9"/>
  <c r="D2349" i="9"/>
  <c r="D2350" i="9"/>
  <c r="D2351" i="9"/>
  <c r="D2352" i="9"/>
  <c r="D2353" i="9"/>
  <c r="D2354" i="9"/>
  <c r="D2355" i="9"/>
  <c r="D2356" i="9"/>
  <c r="D2357" i="9"/>
  <c r="D2358" i="9"/>
  <c r="D2359" i="9"/>
  <c r="D2360" i="9"/>
  <c r="D2361" i="9"/>
  <c r="D2362" i="9"/>
  <c r="D2363" i="9"/>
  <c r="D2364" i="9"/>
  <c r="D2365" i="9"/>
  <c r="D2366" i="9"/>
  <c r="D2367" i="9"/>
  <c r="D2368" i="9"/>
  <c r="D2369" i="9"/>
  <c r="D2370" i="9"/>
  <c r="D2371" i="9"/>
  <c r="D2372" i="9"/>
  <c r="D2373" i="9"/>
  <c r="D2374" i="9"/>
  <c r="D2375" i="9"/>
  <c r="D2376" i="9"/>
  <c r="D2377" i="9"/>
  <c r="D2378" i="9"/>
  <c r="D2379" i="9"/>
  <c r="D2380" i="9"/>
  <c r="D2381" i="9"/>
  <c r="D2382" i="9"/>
  <c r="D2383" i="9"/>
  <c r="D2384" i="9"/>
  <c r="D2385" i="9"/>
  <c r="D2386" i="9"/>
  <c r="D2387" i="9"/>
  <c r="D2388" i="9"/>
  <c r="D2389" i="9"/>
  <c r="D2390" i="9"/>
  <c r="D2391" i="9"/>
  <c r="D2392" i="9"/>
  <c r="D2393" i="9"/>
  <c r="D2394" i="9"/>
  <c r="D2395" i="9"/>
  <c r="D2396" i="9"/>
  <c r="D2397" i="9"/>
  <c r="D2398" i="9"/>
  <c r="D2399" i="9"/>
  <c r="D2400" i="9"/>
  <c r="D2401" i="9"/>
  <c r="D2402" i="9"/>
  <c r="D2403" i="9"/>
  <c r="D2404" i="9"/>
  <c r="D2405" i="9"/>
  <c r="D2406" i="9"/>
  <c r="D2407" i="9"/>
  <c r="D2408" i="9"/>
  <c r="D2409" i="9"/>
  <c r="D2410" i="9"/>
  <c r="D2411" i="9"/>
  <c r="D2412" i="9"/>
  <c r="D2413" i="9"/>
  <c r="D2414" i="9"/>
  <c r="D2415" i="9"/>
  <c r="D2416" i="9"/>
  <c r="D2417" i="9"/>
  <c r="D2418" i="9"/>
  <c r="D2419" i="9"/>
  <c r="D2420" i="9"/>
  <c r="D2421" i="9"/>
  <c r="D2422" i="9"/>
  <c r="D2423" i="9"/>
  <c r="D2424" i="9"/>
  <c r="D2425" i="9"/>
  <c r="D2426" i="9"/>
  <c r="D2427" i="9"/>
  <c r="D2428" i="9"/>
  <c r="D2429" i="9"/>
  <c r="D2430" i="9"/>
  <c r="D2431" i="9"/>
  <c r="D2432" i="9"/>
  <c r="D2433" i="9"/>
  <c r="D2434" i="9"/>
  <c r="D2435" i="9"/>
  <c r="D2436" i="9"/>
  <c r="D2437" i="9"/>
  <c r="D2438" i="9"/>
  <c r="D2439" i="9"/>
  <c r="D2440" i="9"/>
  <c r="D2441" i="9"/>
  <c r="D2442" i="9"/>
  <c r="D2443" i="9"/>
  <c r="D2444" i="9"/>
  <c r="D2445" i="9"/>
  <c r="D2446" i="9"/>
  <c r="D2447" i="9"/>
  <c r="D2448" i="9"/>
  <c r="D2449" i="9"/>
  <c r="D2450" i="9"/>
  <c r="D2451" i="9"/>
  <c r="D2452" i="9"/>
  <c r="D2453" i="9"/>
  <c r="D2454" i="9"/>
  <c r="D2455" i="9"/>
  <c r="D2456" i="9"/>
  <c r="D2457" i="9"/>
  <c r="D2458" i="9"/>
  <c r="D2459" i="9"/>
  <c r="D2460" i="9"/>
  <c r="D2461" i="9"/>
  <c r="D2462" i="9"/>
  <c r="D2463" i="9"/>
  <c r="D2464" i="9"/>
  <c r="D2465" i="9"/>
  <c r="D2466" i="9"/>
  <c r="D2467" i="9"/>
  <c r="D2468" i="9"/>
  <c r="D2469" i="9"/>
  <c r="D2470" i="9"/>
  <c r="D2471" i="9"/>
  <c r="D2472" i="9"/>
  <c r="D2473" i="9"/>
  <c r="D2474" i="9"/>
  <c r="D2475" i="9"/>
  <c r="D2476" i="9"/>
  <c r="D2477" i="9"/>
  <c r="D2478" i="9"/>
  <c r="D2479" i="9"/>
  <c r="D2480" i="9"/>
  <c r="D2481" i="9"/>
  <c r="D2482" i="9"/>
  <c r="D2483" i="9"/>
  <c r="D2484" i="9"/>
  <c r="D2485" i="9"/>
  <c r="D2486" i="9"/>
  <c r="D2487" i="9"/>
  <c r="D2488" i="9"/>
  <c r="D2489" i="9"/>
  <c r="D2490" i="9"/>
  <c r="D2491" i="9"/>
  <c r="D2492" i="9"/>
  <c r="D2493" i="9"/>
  <c r="D2494" i="9"/>
  <c r="D2495" i="9"/>
  <c r="D2496" i="9"/>
  <c r="D2497" i="9"/>
  <c r="D2498" i="9"/>
  <c r="D2499" i="9"/>
  <c r="D2500" i="9"/>
  <c r="D2501" i="9"/>
  <c r="D2502" i="9"/>
  <c r="D2503" i="9"/>
  <c r="D2504" i="9"/>
  <c r="D2505" i="9"/>
  <c r="D2506" i="9"/>
  <c r="D2507" i="9"/>
  <c r="D2508" i="9"/>
  <c r="D2509" i="9"/>
  <c r="D2510" i="9"/>
  <c r="D2511" i="9"/>
  <c r="D2512" i="9"/>
  <c r="D2513" i="9"/>
  <c r="D2514" i="9"/>
  <c r="D2515" i="9"/>
  <c r="D2516" i="9"/>
  <c r="D2517" i="9"/>
  <c r="D2518" i="9"/>
  <c r="D2519" i="9"/>
  <c r="D2520" i="9"/>
  <c r="D2521" i="9"/>
  <c r="D2522" i="9"/>
  <c r="D2523" i="9"/>
  <c r="D2524" i="9"/>
  <c r="D2525" i="9"/>
  <c r="D2526" i="9"/>
  <c r="D2527" i="9"/>
  <c r="D2528" i="9"/>
  <c r="D2529" i="9"/>
  <c r="D2530" i="9"/>
  <c r="D2531" i="9"/>
  <c r="D2532" i="9"/>
  <c r="D2533" i="9"/>
  <c r="D2534" i="9"/>
  <c r="D2535" i="9"/>
  <c r="D2536" i="9"/>
  <c r="D2537" i="9"/>
  <c r="D2538" i="9"/>
  <c r="D2539" i="9"/>
  <c r="D2540" i="9"/>
  <c r="D2541" i="9"/>
  <c r="D2542" i="9"/>
  <c r="D2543" i="9"/>
  <c r="D2544" i="9"/>
  <c r="D2545" i="9"/>
  <c r="D2546" i="9"/>
  <c r="D2547" i="9"/>
  <c r="D2548" i="9"/>
  <c r="D2549" i="9"/>
  <c r="D2550" i="9"/>
  <c r="D2551" i="9"/>
  <c r="D2552" i="9"/>
  <c r="D2553" i="9"/>
  <c r="D2554" i="9"/>
  <c r="D2555" i="9"/>
  <c r="D2556" i="9"/>
  <c r="D2557" i="9"/>
  <c r="D2558" i="9"/>
  <c r="D2559" i="9"/>
  <c r="D2560" i="9"/>
  <c r="D2561" i="9"/>
  <c r="D2562" i="9"/>
  <c r="D2563" i="9"/>
  <c r="D2564" i="9"/>
  <c r="D2565" i="9"/>
  <c r="D2566" i="9"/>
  <c r="D2567" i="9"/>
  <c r="D2568" i="9"/>
  <c r="D2569" i="9"/>
  <c r="D2570" i="9"/>
  <c r="D2571" i="9"/>
  <c r="D2572" i="9"/>
  <c r="D2573" i="9"/>
  <c r="D2574" i="9"/>
  <c r="D2575" i="9"/>
  <c r="D2576" i="9"/>
  <c r="D2577" i="9"/>
  <c r="D2578" i="9"/>
  <c r="D2579" i="9"/>
  <c r="D2580" i="9"/>
  <c r="D2581" i="9"/>
  <c r="D2582" i="9"/>
  <c r="D2583" i="9"/>
  <c r="D2584" i="9"/>
  <c r="D2585" i="9"/>
  <c r="D2586" i="9"/>
  <c r="D2587" i="9"/>
  <c r="D2588" i="9"/>
  <c r="D2589" i="9"/>
  <c r="D2590" i="9"/>
  <c r="D2591" i="9"/>
  <c r="D2592" i="9"/>
  <c r="D2593" i="9"/>
  <c r="D2594" i="9"/>
  <c r="D2595" i="9"/>
  <c r="D2596" i="9"/>
  <c r="D2597" i="9"/>
  <c r="D2598" i="9"/>
  <c r="D2599" i="9"/>
  <c r="D2600" i="9"/>
  <c r="D2601" i="9"/>
  <c r="D2602" i="9"/>
  <c r="D2603" i="9"/>
  <c r="D2604" i="9"/>
  <c r="D2605" i="9"/>
  <c r="D2606" i="9"/>
  <c r="D2607" i="9"/>
  <c r="D2608" i="9"/>
  <c r="D2609" i="9"/>
  <c r="D2610" i="9"/>
  <c r="D2611" i="9"/>
  <c r="D2612" i="9"/>
  <c r="D2613" i="9"/>
  <c r="D2614" i="9"/>
  <c r="D2615" i="9"/>
  <c r="D2616" i="9"/>
  <c r="D2617" i="9"/>
  <c r="D2618" i="9"/>
  <c r="D2619" i="9"/>
  <c r="D2620" i="9"/>
  <c r="D2621" i="9"/>
  <c r="D2622" i="9"/>
  <c r="D2623" i="9"/>
  <c r="D2624" i="9"/>
  <c r="D2625" i="9"/>
  <c r="D2626" i="9"/>
  <c r="D2627" i="9"/>
  <c r="D2628" i="9"/>
  <c r="D2629" i="9"/>
  <c r="D2630" i="9"/>
  <c r="D2631" i="9"/>
  <c r="D2632" i="9"/>
  <c r="D2633" i="9"/>
  <c r="D2634" i="9"/>
  <c r="D2635" i="9"/>
  <c r="D2636" i="9"/>
  <c r="D2637" i="9"/>
  <c r="D2638" i="9"/>
  <c r="D2639" i="9"/>
  <c r="D2640" i="9"/>
  <c r="D2641" i="9"/>
  <c r="D2642" i="9"/>
  <c r="D2643" i="9"/>
  <c r="D2644" i="9"/>
  <c r="D2645" i="9"/>
  <c r="D2646" i="9"/>
  <c r="D2647" i="9"/>
  <c r="D2648" i="9"/>
  <c r="D2649" i="9"/>
  <c r="D2650" i="9"/>
  <c r="D2651" i="9"/>
  <c r="D2652" i="9"/>
  <c r="D2653" i="9"/>
  <c r="D2654" i="9"/>
  <c r="D2655" i="9"/>
  <c r="D2656" i="9"/>
  <c r="D2657" i="9"/>
  <c r="D2658" i="9"/>
  <c r="D2659" i="9"/>
  <c r="D2660" i="9"/>
  <c r="D2661" i="9"/>
  <c r="D2662" i="9"/>
  <c r="D2663" i="9"/>
  <c r="D2664" i="9"/>
  <c r="D2665" i="9"/>
  <c r="D2666" i="9"/>
  <c r="D2667" i="9"/>
  <c r="D2668" i="9"/>
  <c r="D2669" i="9"/>
  <c r="D2670" i="9"/>
  <c r="D2671" i="9"/>
  <c r="D2672" i="9"/>
  <c r="D2673" i="9"/>
  <c r="D2674" i="9"/>
  <c r="D2675" i="9"/>
  <c r="D2676" i="9"/>
  <c r="D2677" i="9"/>
  <c r="D2678" i="9"/>
  <c r="D2679" i="9"/>
  <c r="D2680" i="9"/>
  <c r="D2681" i="9"/>
  <c r="D2682" i="9"/>
  <c r="D2683" i="9"/>
  <c r="D2684" i="9"/>
  <c r="D2685" i="9"/>
  <c r="D2686" i="9"/>
  <c r="D2687" i="9"/>
  <c r="D2688" i="9"/>
  <c r="D2689" i="9"/>
  <c r="D2690" i="9"/>
  <c r="D2691" i="9"/>
  <c r="D2692" i="9"/>
  <c r="D2693" i="9"/>
  <c r="D2694" i="9"/>
  <c r="D2695" i="9"/>
  <c r="D2696" i="9"/>
  <c r="D2697" i="9"/>
  <c r="D2698" i="9"/>
  <c r="D2699" i="9"/>
  <c r="D2700" i="9"/>
  <c r="D2701" i="9"/>
  <c r="D2702" i="9"/>
  <c r="D2703" i="9"/>
  <c r="D2704" i="9"/>
  <c r="D2705" i="9"/>
  <c r="D2706" i="9"/>
  <c r="D2707" i="9"/>
  <c r="D2708" i="9"/>
  <c r="D2709" i="9"/>
  <c r="D2710" i="9"/>
  <c r="D2711" i="9"/>
  <c r="D2712" i="9"/>
  <c r="D2713" i="9"/>
  <c r="D2714" i="9"/>
  <c r="D2715" i="9"/>
  <c r="D2716" i="9"/>
  <c r="D2717" i="9"/>
  <c r="D2718" i="9"/>
  <c r="D2719" i="9"/>
  <c r="D2720" i="9"/>
  <c r="D2721" i="9"/>
  <c r="D2722" i="9"/>
  <c r="D2723" i="9"/>
  <c r="D2724" i="9"/>
  <c r="D2725" i="9"/>
  <c r="D2726" i="9"/>
  <c r="D2727" i="9"/>
  <c r="D2728" i="9"/>
  <c r="D2729" i="9"/>
  <c r="D2730" i="9"/>
  <c r="D2731" i="9"/>
  <c r="D2732" i="9"/>
  <c r="D2733" i="9"/>
  <c r="D2734" i="9"/>
  <c r="D2735" i="9"/>
  <c r="D2736" i="9"/>
  <c r="D2737" i="9"/>
  <c r="D2738" i="9"/>
  <c r="D2739" i="9"/>
  <c r="D2740" i="9"/>
  <c r="D2741" i="9"/>
  <c r="D2742" i="9"/>
  <c r="D2743" i="9"/>
  <c r="D2744" i="9"/>
  <c r="D2745" i="9"/>
  <c r="D2746" i="9"/>
  <c r="D2747" i="9"/>
  <c r="D2748" i="9"/>
  <c r="D2749" i="9"/>
  <c r="D2750" i="9"/>
  <c r="D2751" i="9"/>
  <c r="D2752" i="9"/>
  <c r="D2753" i="9"/>
  <c r="D2754" i="9"/>
  <c r="D2755" i="9"/>
  <c r="D2756" i="9"/>
  <c r="D2757" i="9"/>
  <c r="D2758" i="9"/>
  <c r="D2759" i="9"/>
  <c r="D2760" i="9"/>
  <c r="D2761" i="9"/>
  <c r="D2762" i="9"/>
  <c r="D2763" i="9"/>
  <c r="D2764" i="9"/>
  <c r="D2765" i="9"/>
  <c r="D2766" i="9"/>
  <c r="D2767" i="9"/>
  <c r="D2768" i="9"/>
  <c r="D2769" i="9"/>
  <c r="D2770" i="9"/>
  <c r="D2771" i="9"/>
  <c r="D2772" i="9"/>
  <c r="D2773" i="9"/>
  <c r="D2774" i="9"/>
  <c r="D2775" i="9"/>
  <c r="D2776" i="9"/>
  <c r="D2777" i="9"/>
  <c r="D2778" i="9"/>
  <c r="D2779" i="9"/>
  <c r="D2780" i="9"/>
  <c r="D2781" i="9"/>
  <c r="D2782" i="9"/>
  <c r="D2783" i="9"/>
  <c r="D2784" i="9"/>
  <c r="D2785" i="9"/>
  <c r="D2786" i="9"/>
  <c r="D2787" i="9"/>
  <c r="D2788" i="9"/>
  <c r="D2789" i="9"/>
  <c r="D2790" i="9"/>
  <c r="D2791" i="9"/>
  <c r="D2792" i="9"/>
  <c r="D2793" i="9"/>
  <c r="D2794" i="9"/>
  <c r="D2795" i="9"/>
  <c r="D2796" i="9"/>
  <c r="D2797" i="9"/>
  <c r="D2798" i="9"/>
  <c r="D2799" i="9"/>
  <c r="D2800" i="9"/>
  <c r="D2801" i="9"/>
  <c r="D2802" i="9"/>
  <c r="D2803" i="9"/>
  <c r="D2804" i="9"/>
  <c r="D2805" i="9"/>
  <c r="D2806" i="9"/>
  <c r="D2807" i="9"/>
  <c r="D2808" i="9"/>
  <c r="D2809" i="9"/>
  <c r="D2810" i="9"/>
  <c r="D2811" i="9"/>
  <c r="D2812" i="9"/>
  <c r="D2813" i="9"/>
  <c r="D2814" i="9"/>
  <c r="D2815" i="9"/>
  <c r="D2816" i="9"/>
  <c r="D2817" i="9"/>
  <c r="D2818" i="9"/>
  <c r="D2819" i="9"/>
  <c r="D2820" i="9"/>
  <c r="D2821" i="9"/>
  <c r="D2822" i="9"/>
  <c r="D2823" i="9"/>
  <c r="D2824" i="9"/>
  <c r="D2825" i="9"/>
  <c r="D2826" i="9"/>
  <c r="D2827" i="9"/>
  <c r="D2828" i="9"/>
  <c r="D2829" i="9"/>
  <c r="D2830" i="9"/>
  <c r="D2831" i="9"/>
  <c r="D2832" i="9"/>
  <c r="D2833" i="9"/>
  <c r="D2834" i="9"/>
  <c r="D2835" i="9"/>
  <c r="D2836" i="9"/>
  <c r="D2837" i="9"/>
  <c r="D2838" i="9"/>
  <c r="D2839" i="9"/>
  <c r="D2840" i="9"/>
  <c r="D2841" i="9"/>
  <c r="D2842" i="9"/>
  <c r="D2843" i="9"/>
  <c r="D2844" i="9"/>
  <c r="D2845" i="9"/>
  <c r="D2846" i="9"/>
  <c r="D2847" i="9"/>
  <c r="D2848" i="9"/>
  <c r="D2849" i="9"/>
  <c r="D2850" i="9"/>
  <c r="D2851" i="9"/>
  <c r="D2852" i="9"/>
  <c r="D2853" i="9"/>
  <c r="D2854" i="9"/>
  <c r="D2855" i="9"/>
  <c r="D2856" i="9"/>
  <c r="D2857" i="9"/>
  <c r="D2858" i="9"/>
  <c r="D2859" i="9"/>
  <c r="D2860" i="9"/>
  <c r="D2861" i="9"/>
  <c r="D2862" i="9"/>
  <c r="D2863" i="9"/>
  <c r="D2864" i="9"/>
  <c r="D2865" i="9"/>
  <c r="D2866" i="9"/>
  <c r="D2867" i="9"/>
  <c r="D2868" i="9"/>
  <c r="D2869" i="9"/>
  <c r="D2870" i="9"/>
  <c r="D2871" i="9"/>
  <c r="D2872" i="9"/>
  <c r="D2873" i="9"/>
  <c r="D2874" i="9"/>
  <c r="D2875" i="9"/>
  <c r="D2876" i="9"/>
  <c r="D2877" i="9"/>
  <c r="D2878" i="9"/>
  <c r="D2879" i="9"/>
  <c r="D2880" i="9"/>
  <c r="D2881" i="9"/>
  <c r="D2882" i="9"/>
  <c r="D2883" i="9"/>
  <c r="D2884" i="9"/>
  <c r="D2885" i="9"/>
  <c r="D2886" i="9"/>
  <c r="D2887" i="9"/>
  <c r="D2888" i="9"/>
  <c r="D2889" i="9"/>
  <c r="D2890" i="9"/>
  <c r="D2891" i="9"/>
  <c r="D2892" i="9"/>
  <c r="D2893" i="9"/>
  <c r="D2894" i="9"/>
  <c r="D2895" i="9"/>
  <c r="D2896" i="9"/>
  <c r="D2897" i="9"/>
  <c r="D2898" i="9"/>
  <c r="D2899" i="9"/>
  <c r="D2900" i="9"/>
  <c r="D2901" i="9"/>
  <c r="D2902" i="9"/>
  <c r="D2903" i="9"/>
  <c r="D2904" i="9"/>
  <c r="D2905" i="9"/>
  <c r="D2906" i="9"/>
  <c r="D2907" i="9"/>
  <c r="D2908" i="9"/>
  <c r="D2909" i="9"/>
  <c r="D2910" i="9"/>
  <c r="D2911" i="9"/>
  <c r="D2912" i="9"/>
  <c r="D2913" i="9"/>
  <c r="D2914" i="9"/>
  <c r="D2915" i="9"/>
  <c r="D2916" i="9"/>
  <c r="D2917" i="9"/>
  <c r="D2918" i="9"/>
  <c r="D2919" i="9"/>
  <c r="D2920" i="9"/>
  <c r="D2921" i="9"/>
  <c r="D2922" i="9"/>
  <c r="D2923" i="9"/>
  <c r="D2924" i="9"/>
  <c r="D2925" i="9"/>
  <c r="D2926" i="9"/>
  <c r="D2927" i="9"/>
  <c r="D2928" i="9"/>
  <c r="D2929" i="9"/>
  <c r="D2930" i="9"/>
  <c r="D2931" i="9"/>
  <c r="D2932" i="9"/>
  <c r="D2933" i="9"/>
  <c r="D2934" i="9"/>
  <c r="D2935" i="9"/>
  <c r="D2936" i="9"/>
  <c r="D2937" i="9"/>
  <c r="D2938" i="9"/>
  <c r="D2939" i="9"/>
  <c r="D2940" i="9"/>
  <c r="D2941" i="9"/>
  <c r="D2942" i="9"/>
  <c r="D2943" i="9"/>
  <c r="D2944" i="9"/>
  <c r="D2945" i="9"/>
  <c r="D2946" i="9"/>
  <c r="D2947" i="9"/>
  <c r="D2948" i="9"/>
  <c r="D2949" i="9"/>
  <c r="D2950" i="9"/>
  <c r="D2951" i="9"/>
  <c r="D2952" i="9"/>
  <c r="D2953" i="9"/>
  <c r="D2954" i="9"/>
  <c r="D2955" i="9"/>
  <c r="D2956" i="9"/>
  <c r="D2957" i="9"/>
  <c r="D2958" i="9"/>
  <c r="D2959" i="9"/>
  <c r="D2960" i="9"/>
  <c r="D2961" i="9"/>
  <c r="D2962" i="9"/>
  <c r="D2963" i="9"/>
  <c r="D2964" i="9"/>
  <c r="D2965" i="9"/>
  <c r="D2966" i="9"/>
  <c r="D2967" i="9"/>
  <c r="D2968" i="9"/>
  <c r="D2969" i="9"/>
  <c r="D2970" i="9"/>
  <c r="D2971" i="9"/>
  <c r="D2972" i="9"/>
  <c r="D2973" i="9"/>
  <c r="D2974" i="9"/>
  <c r="D2975" i="9"/>
  <c r="D2976" i="9"/>
  <c r="D2977" i="9"/>
  <c r="D2978" i="9"/>
  <c r="D2979" i="9"/>
  <c r="D2980" i="9"/>
  <c r="D2981" i="9"/>
  <c r="D2982" i="9"/>
  <c r="D2983" i="9"/>
  <c r="D2984" i="9"/>
  <c r="D2985" i="9"/>
  <c r="D2986" i="9"/>
  <c r="D2987" i="9"/>
  <c r="D2988" i="9"/>
  <c r="D2989" i="9"/>
  <c r="D2990" i="9"/>
  <c r="D2991" i="9"/>
  <c r="D2992" i="9"/>
  <c r="D2993" i="9"/>
  <c r="D2994" i="9"/>
  <c r="D2995" i="9"/>
  <c r="D2996" i="9"/>
  <c r="D2997" i="9"/>
  <c r="D2998" i="9"/>
  <c r="D2999" i="9"/>
  <c r="D3000" i="9"/>
  <c r="D3001" i="9"/>
  <c r="D3002" i="9"/>
  <c r="D3003" i="9"/>
  <c r="D3004" i="9"/>
  <c r="D3005" i="9"/>
  <c r="D3006" i="9"/>
  <c r="D3007" i="9"/>
  <c r="D3008" i="9"/>
  <c r="D3009" i="9"/>
  <c r="D3010" i="9"/>
  <c r="D3011" i="9"/>
  <c r="D3012" i="9"/>
  <c r="D3013" i="9"/>
  <c r="D3014" i="9"/>
  <c r="D3015" i="9"/>
  <c r="D3016" i="9"/>
  <c r="D3017" i="9"/>
  <c r="D3018" i="9"/>
  <c r="D3019" i="9"/>
  <c r="D3020" i="9"/>
  <c r="D3021" i="9"/>
  <c r="D3022" i="9"/>
  <c r="D3023" i="9"/>
  <c r="D3024" i="9"/>
  <c r="D3025" i="9"/>
  <c r="D3026" i="9"/>
  <c r="D3027" i="9"/>
  <c r="D3028" i="9"/>
  <c r="D3029" i="9"/>
  <c r="D3030" i="9"/>
  <c r="D3031" i="9"/>
  <c r="D3032" i="9"/>
  <c r="D3033" i="9"/>
  <c r="D3034" i="9"/>
  <c r="D3035" i="9"/>
  <c r="D3036" i="9"/>
  <c r="D3037" i="9"/>
  <c r="D3038" i="9"/>
  <c r="D3039" i="9"/>
  <c r="D3040" i="9"/>
  <c r="D3041" i="9"/>
  <c r="D3042" i="9"/>
  <c r="D3043" i="9"/>
  <c r="D3044" i="9"/>
  <c r="D3045" i="9"/>
  <c r="D3046" i="9"/>
  <c r="D3047" i="9"/>
  <c r="D3048" i="9"/>
  <c r="D3049" i="9"/>
  <c r="D3050" i="9"/>
  <c r="D3051" i="9"/>
  <c r="D3052" i="9"/>
  <c r="D3053" i="9"/>
  <c r="D3054" i="9"/>
  <c r="D3055" i="9"/>
  <c r="D3056" i="9"/>
  <c r="D3057" i="9"/>
  <c r="D3058" i="9"/>
  <c r="D3059" i="9"/>
  <c r="D3060" i="9"/>
  <c r="D3061" i="9"/>
  <c r="D3062" i="9"/>
  <c r="D3063" i="9"/>
  <c r="D3064" i="9"/>
  <c r="D3065" i="9"/>
  <c r="D3066" i="9"/>
  <c r="D3067" i="9"/>
  <c r="D3068" i="9"/>
  <c r="D3069" i="9"/>
  <c r="D3070" i="9"/>
  <c r="D3071" i="9"/>
  <c r="D3072" i="9"/>
  <c r="D3073" i="9"/>
  <c r="D3074" i="9"/>
  <c r="D3075" i="9"/>
  <c r="D3076" i="9"/>
  <c r="D3077" i="9"/>
  <c r="D3078" i="9"/>
  <c r="D3079" i="9"/>
  <c r="D3080" i="9"/>
  <c r="D3081" i="9"/>
  <c r="D3082" i="9"/>
  <c r="D3083" i="9"/>
  <c r="D3084" i="9"/>
  <c r="D3085" i="9"/>
  <c r="D3086" i="9"/>
  <c r="D3087" i="9"/>
  <c r="D3088" i="9"/>
  <c r="D3089" i="9"/>
  <c r="D3090" i="9"/>
  <c r="D3091" i="9"/>
  <c r="D3092" i="9"/>
  <c r="D3093" i="9"/>
  <c r="D3094" i="9"/>
  <c r="D3095" i="9"/>
  <c r="D3096" i="9"/>
  <c r="D3097" i="9"/>
  <c r="D3098" i="9"/>
  <c r="D3099" i="9"/>
  <c r="D3100" i="9"/>
  <c r="D3101" i="9"/>
  <c r="D3102" i="9"/>
  <c r="D3103" i="9"/>
  <c r="D3104" i="9"/>
  <c r="D3105" i="9"/>
  <c r="D3106" i="9"/>
  <c r="D3107" i="9"/>
  <c r="D3108" i="9"/>
  <c r="D3109" i="9"/>
  <c r="D3110" i="9"/>
  <c r="D3111" i="9"/>
  <c r="D3112" i="9"/>
  <c r="D3113" i="9"/>
  <c r="D3114" i="9"/>
  <c r="D3115" i="9"/>
  <c r="D3116" i="9"/>
  <c r="D3117" i="9"/>
  <c r="D3118" i="9"/>
  <c r="D3119" i="9"/>
  <c r="D3120" i="9"/>
  <c r="D3121" i="9"/>
  <c r="D3122" i="9"/>
  <c r="D3123" i="9"/>
  <c r="D3124" i="9"/>
  <c r="D3125" i="9"/>
  <c r="D3126" i="9"/>
  <c r="D3127" i="9"/>
  <c r="D3128" i="9"/>
  <c r="D3129" i="9"/>
  <c r="D3130" i="9"/>
  <c r="D3131" i="9"/>
  <c r="D3132" i="9"/>
  <c r="D3133" i="9"/>
  <c r="D3134" i="9"/>
  <c r="D3135" i="9"/>
  <c r="D3136" i="9"/>
  <c r="D3137" i="9"/>
  <c r="D3138" i="9"/>
  <c r="D3139" i="9"/>
  <c r="D3140" i="9"/>
  <c r="D3141" i="9"/>
  <c r="D3142" i="9"/>
  <c r="D3143" i="9"/>
  <c r="D3144" i="9"/>
  <c r="D3145" i="9"/>
  <c r="D3146" i="9"/>
  <c r="D3147" i="9"/>
  <c r="D3148" i="9"/>
  <c r="D3149" i="9"/>
  <c r="D3150" i="9"/>
  <c r="D3151" i="9"/>
  <c r="D3152" i="9"/>
  <c r="D3153" i="9"/>
  <c r="D3154" i="9"/>
  <c r="D3155" i="9"/>
  <c r="D3156" i="9"/>
  <c r="D3157" i="9"/>
  <c r="D3158" i="9"/>
  <c r="D3159" i="9"/>
  <c r="D3160" i="9"/>
  <c r="D3161" i="9"/>
  <c r="D3162" i="9"/>
  <c r="D3163" i="9"/>
  <c r="D3164" i="9"/>
  <c r="D3165" i="9"/>
  <c r="D3166" i="9"/>
  <c r="D3167" i="9"/>
  <c r="D3168" i="9"/>
  <c r="D3169" i="9"/>
  <c r="D3170" i="9"/>
  <c r="D3171" i="9"/>
  <c r="D3172" i="9"/>
  <c r="D3173" i="9"/>
  <c r="D3174" i="9"/>
  <c r="D3175" i="9"/>
  <c r="D3176" i="9"/>
  <c r="D3177" i="9"/>
  <c r="D3178" i="9"/>
  <c r="D3179" i="9"/>
  <c r="D3180" i="9"/>
  <c r="D3181" i="9"/>
  <c r="D3182" i="9"/>
  <c r="D3183" i="9"/>
  <c r="D3184" i="9"/>
  <c r="D3185" i="9"/>
  <c r="D3186" i="9"/>
  <c r="D3187" i="9"/>
  <c r="D3188" i="9"/>
  <c r="D3189" i="9"/>
  <c r="D3190" i="9"/>
  <c r="D3191" i="9"/>
  <c r="D3192" i="9"/>
  <c r="D3193" i="9"/>
  <c r="D3194" i="9"/>
  <c r="D3195" i="9"/>
  <c r="D3196" i="9"/>
  <c r="D3197" i="9"/>
  <c r="D3198" i="9"/>
  <c r="D3199" i="9"/>
  <c r="D3200" i="9"/>
  <c r="D3201" i="9"/>
  <c r="D3202" i="9"/>
  <c r="D3203" i="9"/>
  <c r="D3204" i="9"/>
  <c r="D3205" i="9"/>
  <c r="D3206" i="9"/>
  <c r="D3207" i="9"/>
  <c r="D3208" i="9"/>
  <c r="D3209" i="9"/>
  <c r="D3210" i="9"/>
  <c r="D3211" i="9"/>
  <c r="D3212" i="9"/>
  <c r="D3213" i="9"/>
  <c r="D3214" i="9"/>
  <c r="D3215" i="9"/>
  <c r="D3216" i="9"/>
  <c r="D3217" i="9"/>
  <c r="D3218" i="9"/>
  <c r="D3219" i="9"/>
  <c r="D3220" i="9"/>
  <c r="D3221" i="9"/>
  <c r="D3222" i="9"/>
  <c r="D3223" i="9"/>
  <c r="D3224" i="9"/>
  <c r="D3225" i="9"/>
  <c r="D3226" i="9"/>
  <c r="D3227" i="9"/>
  <c r="D3228" i="9"/>
  <c r="D3229" i="9"/>
  <c r="D3230" i="9"/>
  <c r="D3231" i="9"/>
  <c r="D3232" i="9"/>
  <c r="D3233" i="9"/>
  <c r="D3234" i="9"/>
  <c r="D3235" i="9"/>
  <c r="D3236" i="9"/>
  <c r="D3237" i="9"/>
  <c r="D3238" i="9"/>
  <c r="D3239" i="9"/>
  <c r="D3240" i="9"/>
  <c r="D3241" i="9"/>
  <c r="D3242" i="9"/>
  <c r="D3243" i="9"/>
  <c r="D3244" i="9"/>
  <c r="D3245" i="9"/>
  <c r="D3246" i="9"/>
  <c r="D3247" i="9"/>
  <c r="D3248" i="9"/>
  <c r="D3249" i="9"/>
  <c r="D3250" i="9"/>
  <c r="D3251" i="9"/>
  <c r="D3252" i="9"/>
  <c r="D3253" i="9"/>
  <c r="D3254" i="9"/>
  <c r="D3255" i="9"/>
  <c r="D3256" i="9"/>
  <c r="D3257" i="9"/>
  <c r="D3258" i="9"/>
  <c r="D3259" i="9"/>
  <c r="D3260" i="9"/>
  <c r="D3261" i="9"/>
  <c r="D3262" i="9"/>
  <c r="D3263" i="9"/>
  <c r="D3264" i="9"/>
  <c r="D3265" i="9"/>
  <c r="D3266" i="9"/>
  <c r="D3267" i="9"/>
  <c r="D3268" i="9"/>
  <c r="D3269" i="9"/>
  <c r="D3270" i="9"/>
  <c r="D3271" i="9"/>
  <c r="D3272" i="9"/>
  <c r="D3273" i="9"/>
  <c r="D3274" i="9"/>
  <c r="D3275" i="9"/>
  <c r="D3276" i="9"/>
  <c r="D3277" i="9"/>
  <c r="D3278" i="9"/>
  <c r="D3279" i="9"/>
  <c r="D3280" i="9"/>
  <c r="D3281" i="9"/>
  <c r="D3282" i="9"/>
  <c r="D3283" i="9"/>
  <c r="D3284" i="9"/>
  <c r="D3285" i="9"/>
  <c r="D3286" i="9"/>
  <c r="D3287" i="9"/>
  <c r="D3288" i="9"/>
  <c r="D3289" i="9"/>
  <c r="D3290" i="9"/>
  <c r="D3291" i="9"/>
  <c r="D3292" i="9"/>
  <c r="D3293" i="9"/>
  <c r="D3294" i="9"/>
  <c r="D3295" i="9"/>
  <c r="D3296" i="9"/>
  <c r="D3297" i="9"/>
  <c r="D3298" i="9"/>
  <c r="D3299" i="9"/>
  <c r="D3300" i="9"/>
  <c r="D3301" i="9"/>
  <c r="D3302" i="9"/>
  <c r="D3303" i="9"/>
  <c r="D3304" i="9"/>
  <c r="D3305" i="9"/>
  <c r="D3306" i="9"/>
  <c r="D3307" i="9"/>
  <c r="D3308" i="9"/>
  <c r="D3309" i="9"/>
  <c r="D3310" i="9"/>
  <c r="D3311" i="9"/>
  <c r="D3312" i="9"/>
  <c r="D3313" i="9"/>
  <c r="D3314" i="9"/>
  <c r="D3315" i="9"/>
  <c r="D3316" i="9"/>
  <c r="D3317" i="9"/>
  <c r="D3318" i="9"/>
  <c r="D3319" i="9"/>
  <c r="D3320" i="9"/>
  <c r="D3321" i="9"/>
  <c r="D3322" i="9"/>
  <c r="D3323" i="9"/>
  <c r="D3324" i="9"/>
  <c r="D3325" i="9"/>
  <c r="D3326" i="9"/>
  <c r="D3327" i="9"/>
  <c r="D3328" i="9"/>
  <c r="D3329" i="9"/>
  <c r="D3330" i="9"/>
  <c r="D3331" i="9"/>
  <c r="D3332" i="9"/>
  <c r="D3333" i="9"/>
  <c r="D3334" i="9"/>
  <c r="D3335" i="9"/>
  <c r="D3336" i="9"/>
  <c r="D3337" i="9"/>
  <c r="D3338" i="9"/>
  <c r="D3339" i="9"/>
  <c r="D3340" i="9"/>
  <c r="D3341" i="9"/>
  <c r="D3342" i="9"/>
  <c r="D3343" i="9"/>
  <c r="D3344" i="9"/>
  <c r="D3345" i="9"/>
  <c r="D3346" i="9"/>
  <c r="D3347" i="9"/>
  <c r="D3348" i="9"/>
  <c r="D3349" i="9"/>
  <c r="D3350" i="9"/>
  <c r="D3351" i="9"/>
  <c r="D3352" i="9"/>
  <c r="D3353" i="9"/>
  <c r="D3354" i="9"/>
  <c r="D3355" i="9"/>
  <c r="D3356" i="9"/>
  <c r="D3357" i="9"/>
  <c r="D3358" i="9"/>
  <c r="D3359" i="9"/>
  <c r="D3360" i="9"/>
  <c r="D3361" i="9"/>
  <c r="D3362" i="9"/>
  <c r="D3363" i="9"/>
  <c r="D3364" i="9"/>
  <c r="D3365" i="9"/>
  <c r="D3366" i="9"/>
  <c r="D3367" i="9"/>
  <c r="D3368" i="9"/>
  <c r="D3369" i="9"/>
  <c r="D3370" i="9"/>
  <c r="D3371" i="9"/>
  <c r="D3372" i="9"/>
  <c r="D3373" i="9"/>
  <c r="D3374" i="9"/>
  <c r="D3375" i="9"/>
  <c r="D3376" i="9"/>
  <c r="D3377" i="9"/>
  <c r="D3378" i="9"/>
  <c r="D3379" i="9"/>
  <c r="D3380" i="9"/>
  <c r="D3381" i="9"/>
  <c r="D3382" i="9"/>
  <c r="D3383" i="9"/>
  <c r="D3384" i="9"/>
  <c r="D3385" i="9"/>
  <c r="D3386" i="9"/>
  <c r="D3387" i="9"/>
  <c r="D3388" i="9"/>
  <c r="D3389" i="9"/>
  <c r="D3390" i="9"/>
  <c r="D3391" i="9"/>
  <c r="D3392" i="9"/>
  <c r="D3393" i="9"/>
  <c r="D3394" i="9"/>
  <c r="D3395" i="9"/>
  <c r="D3396" i="9"/>
  <c r="D3397" i="9"/>
  <c r="D3398" i="9"/>
  <c r="D3399" i="9"/>
  <c r="D3400" i="9"/>
  <c r="D3401" i="9"/>
  <c r="D3402" i="9"/>
  <c r="D3403" i="9"/>
  <c r="D3404" i="9"/>
  <c r="D3405" i="9"/>
  <c r="D3406" i="9"/>
  <c r="D3407" i="9"/>
  <c r="D3408" i="9"/>
  <c r="D3409" i="9"/>
  <c r="D3410" i="9"/>
  <c r="D3411" i="9"/>
  <c r="D3412" i="9"/>
  <c r="D3413" i="9"/>
  <c r="D3414" i="9"/>
  <c r="D3415" i="9"/>
  <c r="D3416" i="9"/>
  <c r="D3417" i="9"/>
  <c r="D3418" i="9"/>
  <c r="D3419" i="9"/>
  <c r="D3420" i="9"/>
  <c r="D3421" i="9"/>
  <c r="D3422" i="9"/>
  <c r="D3423" i="9"/>
  <c r="D3424" i="9"/>
  <c r="D3425" i="9"/>
  <c r="D3426" i="9"/>
  <c r="D3427" i="9"/>
  <c r="D3428" i="9"/>
  <c r="D3429" i="9"/>
  <c r="D3430" i="9"/>
  <c r="D3431" i="9"/>
  <c r="D3432" i="9"/>
  <c r="D3433" i="9"/>
  <c r="D3434" i="9"/>
  <c r="D3435" i="9"/>
  <c r="D3436" i="9"/>
  <c r="D3437" i="9"/>
  <c r="D3438" i="9"/>
  <c r="D3439" i="9"/>
  <c r="D3440" i="9"/>
  <c r="D3441" i="9"/>
  <c r="D3442" i="9"/>
  <c r="D3443" i="9"/>
  <c r="D3444" i="9"/>
  <c r="D3445" i="9"/>
  <c r="D3446" i="9"/>
  <c r="D3447" i="9"/>
  <c r="D3448" i="9"/>
  <c r="D3449" i="9"/>
  <c r="D3450" i="9"/>
  <c r="D3451" i="9"/>
  <c r="D3452" i="9"/>
  <c r="D3453" i="9"/>
  <c r="D3454" i="9"/>
  <c r="D3455" i="9"/>
  <c r="D3456" i="9"/>
  <c r="D3457" i="9"/>
  <c r="D3458" i="9"/>
  <c r="D3459" i="9"/>
  <c r="D3460" i="9"/>
  <c r="D3461" i="9"/>
  <c r="D3462" i="9"/>
  <c r="D3463" i="9"/>
  <c r="D3464" i="9"/>
  <c r="D3465" i="9"/>
  <c r="D3466" i="9"/>
  <c r="D3467" i="9"/>
  <c r="D3468" i="9"/>
  <c r="D3469" i="9"/>
  <c r="D3470" i="9"/>
  <c r="D3471" i="9"/>
  <c r="D3472" i="9"/>
  <c r="D3473" i="9"/>
  <c r="D3474" i="9"/>
  <c r="D3475" i="9"/>
  <c r="D3476" i="9"/>
  <c r="D3477" i="9"/>
  <c r="D3478" i="9"/>
  <c r="D3479" i="9"/>
  <c r="D3480" i="9"/>
  <c r="D3481" i="9"/>
  <c r="D3482" i="9"/>
  <c r="D3483" i="9"/>
  <c r="D3484" i="9"/>
  <c r="D3485" i="9"/>
  <c r="D3486" i="9"/>
  <c r="D3487" i="9"/>
  <c r="D3488" i="9"/>
  <c r="D3489" i="9"/>
  <c r="D3490" i="9"/>
  <c r="D3491" i="9"/>
  <c r="D3492" i="9"/>
  <c r="D3493" i="9"/>
  <c r="D3494" i="9"/>
  <c r="D3495" i="9"/>
  <c r="D3496" i="9"/>
  <c r="D3497" i="9"/>
  <c r="D3498" i="9"/>
  <c r="D3499" i="9"/>
  <c r="D3500" i="9"/>
  <c r="D3501" i="9"/>
  <c r="D3502" i="9"/>
  <c r="D3503" i="9"/>
  <c r="D3504" i="9"/>
  <c r="D3505" i="9"/>
  <c r="D3506" i="9"/>
  <c r="D3507" i="9"/>
  <c r="D3508" i="9"/>
  <c r="D3509" i="9"/>
  <c r="D3510" i="9"/>
  <c r="D3511" i="9"/>
  <c r="D3512" i="9"/>
  <c r="D3513" i="9"/>
  <c r="D3514" i="9"/>
  <c r="D3515" i="9"/>
  <c r="D3516" i="9"/>
  <c r="D3517" i="9"/>
  <c r="D3518" i="9"/>
  <c r="D3519" i="9"/>
  <c r="D3520" i="9"/>
  <c r="D3521" i="9"/>
  <c r="D3522" i="9"/>
  <c r="D3523" i="9"/>
  <c r="D3524" i="9"/>
  <c r="D3525" i="9"/>
  <c r="D3526" i="9"/>
  <c r="D3527" i="9"/>
  <c r="D3528" i="9"/>
  <c r="D3529" i="9"/>
  <c r="D3530" i="9"/>
  <c r="D3531" i="9"/>
  <c r="D3532" i="9"/>
  <c r="D3533" i="9"/>
  <c r="D3534" i="9"/>
  <c r="D3535" i="9"/>
  <c r="D3536" i="9"/>
  <c r="D3537" i="9"/>
  <c r="D3538" i="9"/>
  <c r="D3539" i="9"/>
  <c r="D3540" i="9"/>
  <c r="D3541" i="9"/>
  <c r="D3542" i="9"/>
  <c r="D3543" i="9"/>
  <c r="D3544" i="9"/>
  <c r="D3545" i="9"/>
  <c r="D3546" i="9"/>
  <c r="D3547" i="9"/>
  <c r="D3548" i="9"/>
  <c r="D3549" i="9"/>
  <c r="D3550" i="9"/>
  <c r="D3551" i="9"/>
  <c r="D3552" i="9"/>
  <c r="D3553" i="9"/>
  <c r="D3554" i="9"/>
  <c r="D3555" i="9"/>
  <c r="D3556" i="9"/>
  <c r="D3557" i="9"/>
  <c r="D3558" i="9"/>
  <c r="D3559" i="9"/>
  <c r="D3560" i="9"/>
  <c r="D3561" i="9"/>
  <c r="D3562" i="9"/>
  <c r="D3563" i="9"/>
  <c r="D3564" i="9"/>
  <c r="D3565" i="9"/>
  <c r="D3566" i="9"/>
  <c r="D3567" i="9"/>
  <c r="D3568" i="9"/>
  <c r="D3569" i="9"/>
  <c r="D3570" i="9"/>
  <c r="D3571" i="9"/>
  <c r="D3572" i="9"/>
  <c r="D3573" i="9"/>
  <c r="D3574" i="9"/>
  <c r="D3575" i="9"/>
  <c r="D3576" i="9"/>
  <c r="D3577" i="9"/>
  <c r="D3578" i="9"/>
  <c r="D3579" i="9"/>
  <c r="D3580" i="9"/>
  <c r="D3581" i="9"/>
  <c r="D3582" i="9"/>
  <c r="D3583" i="9"/>
  <c r="D3584" i="9"/>
  <c r="D3585" i="9"/>
  <c r="D3586" i="9"/>
  <c r="D3587" i="9"/>
  <c r="D3588" i="9"/>
  <c r="D3589" i="9"/>
  <c r="D3590" i="9"/>
  <c r="D3591" i="9"/>
  <c r="D3592" i="9"/>
  <c r="D3593" i="9"/>
  <c r="D3594" i="9"/>
  <c r="D3595" i="9"/>
  <c r="D3596" i="9"/>
  <c r="D3597" i="9"/>
  <c r="D3598" i="9"/>
  <c r="D3599" i="9"/>
  <c r="D3600" i="9"/>
  <c r="D3601" i="9"/>
  <c r="D3602" i="9"/>
  <c r="D3603" i="9"/>
  <c r="D3604" i="9"/>
  <c r="D3605" i="9"/>
  <c r="D3606" i="9"/>
  <c r="D3607" i="9"/>
  <c r="D3608" i="9"/>
  <c r="D3609" i="9"/>
  <c r="D3610" i="9"/>
  <c r="D3611" i="9"/>
  <c r="D3612" i="9"/>
  <c r="D3613" i="9"/>
  <c r="D3614" i="9"/>
  <c r="D3615" i="9"/>
  <c r="D3616" i="9"/>
  <c r="D3617" i="9"/>
  <c r="D3618" i="9"/>
  <c r="D3619" i="9"/>
  <c r="D3620" i="9"/>
  <c r="D3621" i="9"/>
  <c r="D3622" i="9"/>
  <c r="D3623" i="9"/>
  <c r="D3624" i="9"/>
  <c r="D3625" i="9"/>
  <c r="D3626" i="9"/>
  <c r="D3627" i="9"/>
  <c r="D3628" i="9"/>
  <c r="D3629" i="9"/>
  <c r="D3630" i="9"/>
  <c r="D3631" i="9"/>
  <c r="D3632" i="9"/>
  <c r="D3633" i="9"/>
  <c r="D3634" i="9"/>
  <c r="D3635" i="9"/>
  <c r="D3636" i="9"/>
  <c r="D3637" i="9"/>
  <c r="D3638" i="9"/>
  <c r="D3639" i="9"/>
  <c r="D3640" i="9"/>
  <c r="D3641" i="9"/>
  <c r="D3642" i="9"/>
  <c r="D3643" i="9"/>
  <c r="D3644" i="9"/>
  <c r="D3645" i="9"/>
  <c r="D3646" i="9"/>
  <c r="D3647" i="9"/>
  <c r="D3648" i="9"/>
  <c r="D3649" i="9"/>
  <c r="D3650" i="9"/>
  <c r="D3651" i="9"/>
  <c r="D3652" i="9"/>
  <c r="D3653" i="9"/>
  <c r="D3654" i="9"/>
  <c r="D3655" i="9"/>
  <c r="D3656" i="9"/>
  <c r="D3657" i="9"/>
  <c r="D3658" i="9"/>
  <c r="D3659" i="9"/>
  <c r="D3660" i="9"/>
  <c r="D3661" i="9"/>
  <c r="D3662" i="9"/>
  <c r="D3663" i="9"/>
  <c r="D3664" i="9"/>
  <c r="D3665" i="9"/>
  <c r="D3666" i="9"/>
  <c r="D3667" i="9"/>
  <c r="D3668" i="9"/>
  <c r="D3669" i="9"/>
  <c r="D3670" i="9"/>
  <c r="D3671" i="9"/>
  <c r="D3672" i="9"/>
  <c r="D3673" i="9"/>
  <c r="D3674" i="9"/>
  <c r="D3675" i="9"/>
  <c r="D3676" i="9"/>
  <c r="D3677" i="9"/>
  <c r="D3678" i="9"/>
  <c r="D3679" i="9"/>
  <c r="D3680" i="9"/>
  <c r="D3681" i="9"/>
  <c r="D3682" i="9"/>
  <c r="D3683" i="9"/>
  <c r="D3684" i="9"/>
  <c r="D3685" i="9"/>
  <c r="D3686" i="9"/>
  <c r="D3687" i="9"/>
  <c r="D3688" i="9"/>
  <c r="D3689" i="9"/>
  <c r="D3690" i="9"/>
  <c r="D3691" i="9"/>
  <c r="D3692" i="9"/>
  <c r="D3693" i="9"/>
  <c r="D3694" i="9"/>
  <c r="D3695" i="9"/>
  <c r="D3696" i="9"/>
  <c r="D3697" i="9"/>
  <c r="D3698" i="9"/>
  <c r="D3699" i="9"/>
  <c r="D3700" i="9"/>
  <c r="D3701" i="9"/>
  <c r="D3702" i="9"/>
  <c r="D3703" i="9"/>
  <c r="D3704" i="9"/>
  <c r="D3705" i="9"/>
  <c r="D3706" i="9"/>
  <c r="D3707" i="9"/>
  <c r="D3708" i="9"/>
  <c r="D3709" i="9"/>
  <c r="D3710" i="9"/>
  <c r="D3711" i="9"/>
  <c r="D3712" i="9"/>
  <c r="D3713" i="9"/>
  <c r="D3714" i="9"/>
  <c r="D3715" i="9"/>
  <c r="D3716" i="9"/>
  <c r="D3717" i="9"/>
  <c r="D3718" i="9"/>
  <c r="D3719" i="9"/>
  <c r="D3720" i="9"/>
  <c r="D3721" i="9"/>
  <c r="D3722" i="9"/>
  <c r="D3723" i="9"/>
  <c r="D3724" i="9"/>
  <c r="D3725" i="9"/>
  <c r="D3726" i="9"/>
  <c r="D3727" i="9"/>
  <c r="D3728" i="9"/>
  <c r="D3729" i="9"/>
  <c r="D3730" i="9"/>
  <c r="D3731" i="9"/>
  <c r="D3732" i="9"/>
  <c r="D3733" i="9"/>
  <c r="D3734" i="9"/>
  <c r="D3735" i="9"/>
  <c r="D3736" i="9"/>
  <c r="D3737" i="9"/>
  <c r="D3738" i="9"/>
  <c r="D3739" i="9"/>
  <c r="D3740" i="9"/>
  <c r="D3741" i="9"/>
  <c r="D3742" i="9"/>
  <c r="D3743" i="9"/>
  <c r="D3744" i="9"/>
  <c r="D3745" i="9"/>
  <c r="D3746" i="9"/>
  <c r="D3747" i="9"/>
  <c r="D3748" i="9"/>
  <c r="D3749" i="9"/>
  <c r="D3750" i="9"/>
  <c r="D3751" i="9"/>
  <c r="D3752" i="9"/>
  <c r="D3753" i="9"/>
  <c r="D3754" i="9"/>
  <c r="D3755" i="9"/>
  <c r="D3756" i="9"/>
  <c r="D3757" i="9"/>
  <c r="D3758" i="9"/>
  <c r="D3759" i="9"/>
  <c r="D3760" i="9"/>
  <c r="D3761" i="9"/>
  <c r="D3762" i="9"/>
  <c r="D3763" i="9"/>
  <c r="D3764" i="9"/>
  <c r="D3765" i="9"/>
  <c r="D3766" i="9"/>
  <c r="D3767" i="9"/>
  <c r="D3768" i="9"/>
  <c r="D3769" i="9"/>
  <c r="D3770" i="9"/>
  <c r="D3771" i="9"/>
  <c r="D3772" i="9"/>
  <c r="D3773" i="9"/>
  <c r="D3774" i="9"/>
  <c r="D3775" i="9"/>
  <c r="D3776" i="9"/>
  <c r="D3777" i="9"/>
  <c r="D3778" i="9"/>
  <c r="D3779" i="9"/>
  <c r="D3780" i="9"/>
  <c r="D3781" i="9"/>
  <c r="D3782" i="9"/>
  <c r="D3783" i="9"/>
  <c r="D3784" i="9"/>
  <c r="D3785" i="9"/>
  <c r="D3786" i="9"/>
  <c r="D3787" i="9"/>
  <c r="D3788" i="9"/>
  <c r="D3789" i="9"/>
  <c r="D3790" i="9"/>
  <c r="D3791" i="9"/>
  <c r="D3792" i="9"/>
  <c r="D3793" i="9"/>
  <c r="D3794" i="9"/>
  <c r="D3795" i="9"/>
  <c r="D3796" i="9"/>
  <c r="D3797" i="9"/>
  <c r="D3798" i="9"/>
  <c r="D3799" i="9"/>
  <c r="D3800" i="9"/>
  <c r="D3801" i="9"/>
  <c r="D3802" i="9"/>
  <c r="D3803" i="9"/>
  <c r="D3804" i="9"/>
  <c r="D3805" i="9"/>
  <c r="D3806" i="9"/>
  <c r="D3807" i="9"/>
  <c r="D3808" i="9"/>
  <c r="D3809" i="9"/>
  <c r="D3810" i="9"/>
  <c r="D3811" i="9"/>
  <c r="D3812" i="9"/>
  <c r="D3813" i="9"/>
  <c r="D3814" i="9"/>
  <c r="D3815" i="9"/>
  <c r="D3816" i="9"/>
  <c r="D3817" i="9"/>
  <c r="D3818" i="9"/>
  <c r="D3819" i="9"/>
  <c r="D3820" i="9"/>
  <c r="D3821" i="9"/>
  <c r="D3822" i="9"/>
  <c r="D3823" i="9"/>
  <c r="D3824" i="9"/>
  <c r="D3825" i="9"/>
  <c r="D3826" i="9"/>
  <c r="D3827" i="9"/>
  <c r="D3828" i="9"/>
  <c r="D3829" i="9"/>
  <c r="D3830" i="9"/>
  <c r="D3831" i="9"/>
  <c r="D3832" i="9"/>
  <c r="D3833" i="9"/>
  <c r="D3834" i="9"/>
  <c r="D3835" i="9"/>
  <c r="D3836" i="9"/>
  <c r="D3837" i="9"/>
  <c r="D3838" i="9"/>
  <c r="D3839" i="9"/>
  <c r="D3840" i="9"/>
  <c r="D3841" i="9"/>
  <c r="D3842" i="9"/>
  <c r="D3843" i="9"/>
  <c r="D3844" i="9"/>
  <c r="D3845" i="9"/>
  <c r="D3846" i="9"/>
  <c r="D3847" i="9"/>
  <c r="D3848" i="9"/>
  <c r="D3849" i="9"/>
  <c r="D3850" i="9"/>
  <c r="D3851" i="9"/>
  <c r="D3852" i="9"/>
  <c r="D3853" i="9"/>
  <c r="D3854" i="9"/>
  <c r="D3855" i="9"/>
  <c r="D3856" i="9"/>
  <c r="D3857" i="9"/>
  <c r="D3858" i="9"/>
  <c r="D3859" i="9"/>
  <c r="D3860" i="9"/>
  <c r="D3861" i="9"/>
  <c r="D3862" i="9"/>
  <c r="D3863" i="9"/>
  <c r="D3864" i="9"/>
  <c r="D3865" i="9"/>
  <c r="D3866" i="9"/>
  <c r="D3867" i="9"/>
  <c r="D3868" i="9"/>
  <c r="D3869" i="9"/>
  <c r="D3870" i="9"/>
  <c r="D3871" i="9"/>
  <c r="D3872" i="9"/>
  <c r="D3873" i="9"/>
  <c r="D3874" i="9"/>
  <c r="D3875" i="9"/>
  <c r="D3876" i="9"/>
  <c r="D3877" i="9"/>
  <c r="D3878" i="9"/>
  <c r="D3879" i="9"/>
  <c r="D3880" i="9"/>
  <c r="D3881" i="9"/>
  <c r="D3882" i="9"/>
  <c r="D3883" i="9"/>
  <c r="D3884" i="9"/>
  <c r="D3885" i="9"/>
  <c r="D3886" i="9"/>
  <c r="D3887" i="9"/>
  <c r="D3888" i="9"/>
  <c r="D3889" i="9"/>
  <c r="D3890" i="9"/>
  <c r="D3891" i="9"/>
  <c r="D3892" i="9"/>
  <c r="D3893" i="9"/>
  <c r="D3894" i="9"/>
  <c r="D3895" i="9"/>
  <c r="D3896" i="9"/>
  <c r="D3897" i="9"/>
  <c r="D3898" i="9"/>
  <c r="D3899" i="9"/>
  <c r="D3900" i="9"/>
  <c r="D3901" i="9"/>
  <c r="D3902" i="9"/>
  <c r="D3903" i="9"/>
  <c r="D3904" i="9"/>
  <c r="D3905" i="9"/>
  <c r="D3906" i="9"/>
  <c r="D3907" i="9"/>
  <c r="D3908" i="9"/>
  <c r="D3909" i="9"/>
  <c r="D3910" i="9"/>
  <c r="D3911" i="9"/>
  <c r="D3912" i="9"/>
  <c r="D3913" i="9"/>
  <c r="D3914" i="9"/>
  <c r="D3915" i="9"/>
  <c r="D3916" i="9"/>
  <c r="D3917" i="9"/>
  <c r="D3918" i="9"/>
  <c r="D3919" i="9"/>
  <c r="D3920" i="9"/>
  <c r="D3921" i="9"/>
  <c r="D3922" i="9"/>
  <c r="D3923" i="9"/>
  <c r="D3924" i="9"/>
  <c r="D3925" i="9"/>
  <c r="D3926" i="9"/>
  <c r="D3927" i="9"/>
  <c r="D3928" i="9"/>
  <c r="D3929" i="9"/>
  <c r="D3930" i="9"/>
  <c r="D3931" i="9"/>
  <c r="D3932" i="9"/>
  <c r="D3933" i="9"/>
  <c r="D3934" i="9"/>
  <c r="D3935" i="9"/>
  <c r="D3936" i="9"/>
  <c r="D3937" i="9"/>
  <c r="D3938" i="9"/>
  <c r="D3939" i="9"/>
  <c r="D3940" i="9"/>
  <c r="D3941" i="9"/>
  <c r="D3942" i="9"/>
  <c r="D3943" i="9"/>
  <c r="D3944" i="9"/>
  <c r="D3945" i="9"/>
  <c r="D3946" i="9"/>
  <c r="D3947" i="9"/>
  <c r="D3948" i="9"/>
  <c r="D3949" i="9"/>
  <c r="D3950" i="9"/>
  <c r="D3951" i="9"/>
  <c r="D3952" i="9"/>
  <c r="D3953" i="9"/>
  <c r="D3954" i="9"/>
  <c r="D3955" i="9"/>
  <c r="D3956" i="9"/>
  <c r="D3957" i="9"/>
  <c r="D3958" i="9"/>
  <c r="D3959" i="9"/>
  <c r="D3960" i="9"/>
  <c r="D3961" i="9"/>
  <c r="D3962" i="9"/>
  <c r="D3963" i="9"/>
  <c r="D3964" i="9"/>
  <c r="D3965" i="9"/>
  <c r="D3966" i="9"/>
  <c r="D3967" i="9"/>
  <c r="D3968" i="9"/>
  <c r="D3969" i="9"/>
  <c r="D3970" i="9"/>
  <c r="D3971" i="9"/>
  <c r="D3972" i="9"/>
  <c r="D3973" i="9"/>
  <c r="D3974" i="9"/>
  <c r="D3975" i="9"/>
  <c r="D3976" i="9"/>
  <c r="D3977" i="9"/>
  <c r="D3978" i="9"/>
  <c r="D3979" i="9"/>
  <c r="D3980" i="9"/>
  <c r="D3981" i="9"/>
  <c r="D3982" i="9"/>
  <c r="D3983" i="9"/>
  <c r="D3984" i="9"/>
  <c r="D3985" i="9"/>
  <c r="D3986" i="9"/>
  <c r="D3987" i="9"/>
  <c r="D3988" i="9"/>
  <c r="D3989" i="9"/>
  <c r="D3990" i="9"/>
  <c r="D3991" i="9"/>
  <c r="D3992" i="9"/>
  <c r="D3993" i="9"/>
  <c r="D3994" i="9"/>
  <c r="D3995" i="9"/>
  <c r="D3996" i="9"/>
  <c r="D3997" i="9"/>
  <c r="D3998" i="9"/>
  <c r="D3999" i="9"/>
  <c r="D4000" i="9"/>
  <c r="D4001" i="9"/>
  <c r="D4002" i="9"/>
  <c r="D4003" i="9"/>
  <c r="D4004" i="9"/>
  <c r="D4005" i="9"/>
  <c r="D4006" i="9"/>
  <c r="D4007" i="9"/>
  <c r="D4008" i="9"/>
  <c r="D4009" i="9"/>
  <c r="D4010" i="9"/>
  <c r="D4011" i="9"/>
  <c r="D4012" i="9"/>
  <c r="D4013" i="9"/>
  <c r="D4014" i="9"/>
  <c r="D4015" i="9"/>
  <c r="D4016" i="9"/>
  <c r="D4017" i="9"/>
  <c r="D4018" i="9"/>
  <c r="D4019" i="9"/>
  <c r="D4020" i="9"/>
  <c r="D4021" i="9"/>
  <c r="D4022" i="9"/>
  <c r="D4023" i="9"/>
  <c r="D4024" i="9"/>
  <c r="D4025" i="9"/>
  <c r="D4026" i="9"/>
  <c r="D4027" i="9"/>
  <c r="D4028" i="9"/>
  <c r="D4029" i="9"/>
  <c r="D4030" i="9"/>
  <c r="D4031" i="9"/>
  <c r="D4032" i="9"/>
  <c r="D4033" i="9"/>
  <c r="D4034" i="9"/>
  <c r="D4035" i="9"/>
  <c r="D4036" i="9"/>
  <c r="D4037" i="9"/>
  <c r="D4038" i="9"/>
  <c r="D4039" i="9"/>
  <c r="D4040" i="9"/>
  <c r="D4041" i="9"/>
  <c r="D4042" i="9"/>
  <c r="D4043" i="9"/>
  <c r="D4044" i="9"/>
  <c r="D4045" i="9"/>
  <c r="D4046" i="9"/>
  <c r="D4047" i="9"/>
  <c r="D4048" i="9"/>
  <c r="D4049" i="9"/>
  <c r="D4050" i="9"/>
  <c r="D4051" i="9"/>
  <c r="D4052" i="9"/>
  <c r="D4053" i="9"/>
  <c r="D4054" i="9"/>
  <c r="D4055" i="9"/>
  <c r="D4056" i="9"/>
  <c r="D4057" i="9"/>
  <c r="D4058" i="9"/>
  <c r="D4059" i="9"/>
  <c r="D4060" i="9"/>
  <c r="D4061" i="9"/>
  <c r="D4062" i="9"/>
  <c r="D4063" i="9"/>
  <c r="D4064" i="9"/>
  <c r="D4065" i="9"/>
  <c r="D4066" i="9"/>
  <c r="D4067" i="9"/>
  <c r="D4068" i="9"/>
  <c r="D4069" i="9"/>
  <c r="D4070" i="9"/>
  <c r="D4071" i="9"/>
  <c r="D4072" i="9"/>
  <c r="D4073" i="9"/>
  <c r="D4074" i="9"/>
  <c r="D4075" i="9"/>
  <c r="D4076" i="9"/>
  <c r="D4077" i="9"/>
  <c r="D4078" i="9"/>
  <c r="D4079" i="9"/>
  <c r="D4080" i="9"/>
  <c r="D4081" i="9"/>
  <c r="D4082" i="9"/>
  <c r="D4083" i="9"/>
  <c r="D4084" i="9"/>
  <c r="D4085" i="9"/>
  <c r="D4086" i="9"/>
  <c r="D4087" i="9"/>
  <c r="D4088" i="9"/>
  <c r="D4089" i="9"/>
  <c r="D4090" i="9"/>
  <c r="D4091" i="9"/>
  <c r="D4092" i="9"/>
  <c r="D4093" i="9"/>
  <c r="D4094" i="9"/>
  <c r="D4095" i="9"/>
  <c r="D4096" i="9"/>
  <c r="D4097" i="9"/>
  <c r="D4098" i="9"/>
  <c r="D4099" i="9"/>
  <c r="D4100" i="9"/>
  <c r="D4101" i="9"/>
  <c r="D4102" i="9"/>
  <c r="D4103" i="9"/>
  <c r="D4104" i="9"/>
  <c r="D4105" i="9"/>
  <c r="D4106" i="9"/>
  <c r="D4107" i="9"/>
  <c r="D4108" i="9"/>
  <c r="D4109" i="9"/>
  <c r="D4110" i="9"/>
  <c r="D4111" i="9"/>
  <c r="D4112" i="9"/>
  <c r="D4113" i="9"/>
  <c r="D4114" i="9"/>
  <c r="D4115" i="9"/>
  <c r="D4116" i="9"/>
  <c r="D4117" i="9"/>
  <c r="D4118" i="9"/>
  <c r="D4119" i="9"/>
  <c r="D4120" i="9"/>
  <c r="D4121" i="9"/>
  <c r="D4122" i="9"/>
  <c r="D4123" i="9"/>
  <c r="D4124" i="9"/>
  <c r="D4125" i="9"/>
  <c r="D4126" i="9"/>
  <c r="D4127" i="9"/>
  <c r="D4128" i="9"/>
  <c r="D4129" i="9"/>
  <c r="D4130" i="9"/>
  <c r="D4131" i="9"/>
  <c r="D4132" i="9"/>
  <c r="D4133" i="9"/>
  <c r="D4134" i="9"/>
  <c r="D4135" i="9"/>
  <c r="D4136" i="9"/>
  <c r="D4137" i="9"/>
  <c r="D4138" i="9"/>
  <c r="D4139" i="9"/>
  <c r="D4140" i="9"/>
  <c r="D4141" i="9"/>
  <c r="D4142" i="9"/>
  <c r="D4143" i="9"/>
  <c r="D4144" i="9"/>
  <c r="D4145" i="9"/>
  <c r="D4146" i="9"/>
  <c r="D4147" i="9"/>
  <c r="D4148" i="9"/>
  <c r="D4149" i="9"/>
  <c r="D4150" i="9"/>
  <c r="D4151" i="9"/>
  <c r="D4152" i="9"/>
  <c r="D4153" i="9"/>
  <c r="D4154" i="9"/>
  <c r="D4155" i="9"/>
  <c r="D4156" i="9"/>
  <c r="D4157" i="9"/>
  <c r="D4158" i="9"/>
  <c r="D4159" i="9"/>
  <c r="D4160" i="9"/>
  <c r="D4161" i="9"/>
  <c r="D4162" i="9"/>
  <c r="D4163" i="9"/>
  <c r="D4164" i="9"/>
  <c r="D4165" i="9"/>
  <c r="D4166" i="9"/>
  <c r="D4167" i="9"/>
  <c r="D4168" i="9"/>
  <c r="D4169" i="9"/>
  <c r="D4170" i="9"/>
  <c r="D4171" i="9"/>
  <c r="D4172" i="9"/>
  <c r="D4173" i="9"/>
  <c r="D4174" i="9"/>
  <c r="D4175" i="9"/>
  <c r="D4176" i="9"/>
  <c r="D4177" i="9"/>
  <c r="D4178" i="9"/>
  <c r="D4179" i="9"/>
  <c r="D4180" i="9"/>
  <c r="D4181" i="9"/>
  <c r="D4182" i="9"/>
  <c r="D4183" i="9"/>
  <c r="D4184" i="9"/>
  <c r="D4185" i="9"/>
  <c r="D4186" i="9"/>
  <c r="D4187" i="9"/>
  <c r="D4188" i="9"/>
  <c r="D4189" i="9"/>
  <c r="D4190" i="9"/>
  <c r="D4191" i="9"/>
  <c r="D4192" i="9"/>
  <c r="D4193" i="9"/>
  <c r="D4194" i="9"/>
  <c r="D4195" i="9"/>
  <c r="D4196" i="9"/>
  <c r="D4197" i="9"/>
  <c r="D4198" i="9"/>
  <c r="D4199" i="9"/>
  <c r="D4200" i="9"/>
  <c r="D4201" i="9"/>
  <c r="D4202" i="9"/>
  <c r="D4203" i="9"/>
  <c r="D4204" i="9"/>
  <c r="D4205" i="9"/>
  <c r="D4206" i="9"/>
  <c r="D4207" i="9"/>
  <c r="D4208" i="9"/>
  <c r="D4209" i="9"/>
  <c r="D4210" i="9"/>
  <c r="D4211" i="9"/>
  <c r="D4212" i="9"/>
  <c r="D4213" i="9"/>
  <c r="D4214" i="9"/>
  <c r="D4215" i="9"/>
  <c r="D4216" i="9"/>
  <c r="D4217" i="9"/>
  <c r="D4218" i="9"/>
  <c r="D4219" i="9"/>
  <c r="D4220" i="9"/>
  <c r="D4221" i="9"/>
  <c r="D4222" i="9"/>
  <c r="D4223" i="9"/>
  <c r="D4224" i="9"/>
  <c r="D4225" i="9"/>
  <c r="D4226" i="9"/>
  <c r="D4227" i="9"/>
  <c r="D4228" i="9"/>
  <c r="D4229" i="9"/>
  <c r="D4230" i="9"/>
  <c r="D4231" i="9"/>
  <c r="D4232" i="9"/>
  <c r="D4233" i="9"/>
  <c r="D4234" i="9"/>
  <c r="D4235" i="9"/>
  <c r="D4236" i="9"/>
  <c r="D4237" i="9"/>
  <c r="D4238" i="9"/>
  <c r="D4239" i="9"/>
  <c r="D4240" i="9"/>
  <c r="D4241" i="9"/>
  <c r="D4242" i="9"/>
  <c r="D4243" i="9"/>
  <c r="D4244" i="9"/>
  <c r="D4245" i="9"/>
  <c r="D4246" i="9"/>
  <c r="D4247" i="9"/>
  <c r="D4248" i="9"/>
  <c r="D4249" i="9"/>
  <c r="D4250" i="9"/>
  <c r="D4251" i="9"/>
  <c r="D4252" i="9"/>
  <c r="D4253" i="9"/>
  <c r="D4254" i="9"/>
  <c r="D4255" i="9"/>
  <c r="D4256" i="9"/>
  <c r="D4257" i="9"/>
  <c r="D4258" i="9"/>
  <c r="D4259" i="9"/>
  <c r="D4260" i="9"/>
  <c r="D4261" i="9"/>
  <c r="D4262" i="9"/>
  <c r="D4263" i="9"/>
  <c r="D4264" i="9"/>
  <c r="D4265" i="9"/>
  <c r="D4266" i="9"/>
  <c r="D4267" i="9"/>
  <c r="D4268" i="9"/>
  <c r="D4269" i="9"/>
  <c r="D4270" i="9"/>
  <c r="D4271" i="9"/>
  <c r="D4272" i="9"/>
  <c r="D4273" i="9"/>
  <c r="D4274" i="9"/>
  <c r="D4275" i="9"/>
  <c r="D4276" i="9"/>
  <c r="D4277" i="9"/>
  <c r="D4278" i="9"/>
  <c r="D4279" i="9"/>
  <c r="D4280" i="9"/>
  <c r="D4281" i="9"/>
  <c r="D4282" i="9"/>
  <c r="D4283" i="9"/>
  <c r="D4284" i="9"/>
  <c r="D4285" i="9"/>
  <c r="D4286" i="9"/>
  <c r="D4287" i="9"/>
  <c r="D4288" i="9"/>
  <c r="D4289" i="9"/>
  <c r="D4290" i="9"/>
  <c r="D4291" i="9"/>
  <c r="D4292" i="9"/>
  <c r="D4293" i="9"/>
  <c r="D4294" i="9"/>
  <c r="D4295" i="9"/>
  <c r="D4296" i="9"/>
  <c r="D4297" i="9"/>
  <c r="D4298" i="9"/>
  <c r="D4299" i="9"/>
  <c r="D4300" i="9"/>
  <c r="D4301" i="9"/>
  <c r="D4302" i="9"/>
  <c r="D4303" i="9"/>
  <c r="D4304" i="9"/>
  <c r="D4305" i="9"/>
  <c r="D4306" i="9"/>
  <c r="D4307" i="9"/>
  <c r="D4308" i="9"/>
  <c r="D4309" i="9"/>
  <c r="D4310" i="9"/>
  <c r="D4311" i="9"/>
  <c r="D4312" i="9"/>
  <c r="D4313" i="9"/>
  <c r="D4314" i="9"/>
  <c r="D4315" i="9"/>
  <c r="D4316" i="9"/>
  <c r="D4317" i="9"/>
  <c r="D4318" i="9"/>
  <c r="D4319" i="9"/>
  <c r="D4320" i="9"/>
  <c r="D4321" i="9"/>
  <c r="D4322" i="9"/>
  <c r="D4323" i="9"/>
  <c r="D4324" i="9"/>
  <c r="D4325" i="9"/>
  <c r="D4326" i="9"/>
  <c r="D4327" i="9"/>
  <c r="D4328" i="9"/>
  <c r="D4329" i="9"/>
  <c r="D4330" i="9"/>
  <c r="D4331" i="9"/>
  <c r="D4332" i="9"/>
  <c r="D4333" i="9"/>
  <c r="D4334" i="9"/>
  <c r="D4335" i="9"/>
  <c r="D4336" i="9"/>
  <c r="D4337" i="9"/>
  <c r="D4338" i="9"/>
  <c r="D4339" i="9"/>
  <c r="D4340" i="9"/>
  <c r="D4341" i="9"/>
  <c r="D4342" i="9"/>
  <c r="D4343" i="9"/>
  <c r="D4344" i="9"/>
  <c r="D4345" i="9"/>
  <c r="D4346" i="9"/>
  <c r="D4347" i="9"/>
  <c r="D4348" i="9"/>
  <c r="D4349" i="9"/>
  <c r="D4350" i="9"/>
  <c r="D4351" i="9"/>
  <c r="D4352" i="9"/>
  <c r="D4353" i="9"/>
  <c r="D4354" i="9"/>
  <c r="D4355" i="9"/>
  <c r="D4356" i="9"/>
  <c r="D4357" i="9"/>
  <c r="D4358" i="9"/>
  <c r="D4359" i="9"/>
  <c r="D4360" i="9"/>
  <c r="D4361" i="9"/>
  <c r="D4362" i="9"/>
  <c r="D4363" i="9"/>
  <c r="D4364" i="9"/>
  <c r="D4365" i="9"/>
  <c r="D4366" i="9"/>
  <c r="D4367" i="9"/>
  <c r="D4368" i="9"/>
  <c r="D4369" i="9"/>
  <c r="D4370" i="9"/>
  <c r="D4371" i="9"/>
  <c r="D4372" i="9"/>
  <c r="D4373" i="9"/>
  <c r="D4374" i="9"/>
  <c r="D4375" i="9"/>
  <c r="D4376" i="9"/>
  <c r="D4377" i="9"/>
  <c r="D4378" i="9"/>
  <c r="D4379" i="9"/>
  <c r="D4380" i="9"/>
  <c r="D4381" i="9"/>
  <c r="D4382" i="9"/>
  <c r="D4383" i="9"/>
  <c r="D4384" i="9"/>
  <c r="D4385" i="9"/>
  <c r="D4386" i="9"/>
  <c r="D4387" i="9"/>
  <c r="D4388" i="9"/>
  <c r="D4389" i="9"/>
  <c r="D4390" i="9"/>
  <c r="D4391" i="9"/>
  <c r="D4392" i="9"/>
  <c r="D4393" i="9"/>
  <c r="D4394" i="9"/>
  <c r="D4395" i="9"/>
  <c r="D4396" i="9"/>
  <c r="D4397" i="9"/>
  <c r="D4398" i="9"/>
  <c r="D4399" i="9"/>
  <c r="D4400" i="9"/>
  <c r="D4401" i="9"/>
  <c r="D4402" i="9"/>
  <c r="D4403" i="9"/>
  <c r="D4404" i="9"/>
  <c r="D4405" i="9"/>
  <c r="D4406" i="9"/>
  <c r="D4407" i="9"/>
  <c r="D4408" i="9"/>
  <c r="D4409" i="9"/>
  <c r="D4410" i="9"/>
  <c r="D4411" i="9"/>
  <c r="D4412" i="9"/>
  <c r="D4413" i="9"/>
  <c r="D4414" i="9"/>
  <c r="D4415" i="9"/>
  <c r="D4416" i="9"/>
  <c r="D4417" i="9"/>
  <c r="D4418" i="9"/>
  <c r="D4419" i="9"/>
  <c r="D4420" i="9"/>
  <c r="D4421" i="9"/>
  <c r="D4422" i="9"/>
  <c r="D4423" i="9"/>
  <c r="D4424" i="9"/>
  <c r="D4425" i="9"/>
  <c r="D4426" i="9"/>
  <c r="D4427" i="9"/>
  <c r="D4428" i="9"/>
  <c r="D4429" i="9"/>
  <c r="D4430" i="9"/>
  <c r="D4431" i="9"/>
  <c r="D4432" i="9"/>
  <c r="D4433" i="9"/>
  <c r="D4434" i="9"/>
  <c r="D4435" i="9"/>
  <c r="D4436" i="9"/>
  <c r="D4437" i="9"/>
  <c r="D4438" i="9"/>
  <c r="D4439" i="9"/>
  <c r="D4440" i="9"/>
  <c r="D4441" i="9"/>
  <c r="D4442" i="9"/>
  <c r="D4443" i="9"/>
  <c r="D4444" i="9"/>
  <c r="D4445" i="9"/>
  <c r="D4446" i="9"/>
  <c r="D4447" i="9"/>
  <c r="D4448" i="9"/>
  <c r="D4449" i="9"/>
  <c r="D4450" i="9"/>
  <c r="D4451" i="9"/>
  <c r="D4452" i="9"/>
  <c r="D4453" i="9"/>
  <c r="D4454" i="9"/>
  <c r="D4455" i="9"/>
  <c r="D4456" i="9"/>
  <c r="D4457" i="9"/>
  <c r="D4458" i="9"/>
  <c r="D4459" i="9"/>
  <c r="D4460" i="9"/>
  <c r="D4461" i="9"/>
  <c r="D4462" i="9"/>
  <c r="D4463" i="9"/>
  <c r="D4464" i="9"/>
  <c r="D4465" i="9"/>
  <c r="D4466" i="9"/>
  <c r="D4467" i="9"/>
  <c r="D4468" i="9"/>
  <c r="D4469" i="9"/>
  <c r="D4470" i="9"/>
  <c r="D4471" i="9"/>
  <c r="D4472" i="9"/>
  <c r="D4473" i="9"/>
  <c r="D4474" i="9"/>
  <c r="D4475" i="9"/>
  <c r="D4476" i="9"/>
  <c r="D4477" i="9"/>
  <c r="D4478" i="9"/>
  <c r="D4479" i="9"/>
  <c r="D4480" i="9"/>
  <c r="D4481" i="9"/>
  <c r="D4482" i="9"/>
  <c r="D4483" i="9"/>
  <c r="D4484" i="9"/>
  <c r="D4485" i="9"/>
  <c r="D4486" i="9"/>
  <c r="D4487" i="9"/>
  <c r="D4488" i="9"/>
  <c r="D4489" i="9"/>
  <c r="D4490" i="9"/>
  <c r="D4491" i="9"/>
  <c r="D4492" i="9"/>
  <c r="D4493" i="9"/>
  <c r="D4494" i="9"/>
  <c r="D4495" i="9"/>
  <c r="D4496" i="9"/>
  <c r="D4497" i="9"/>
  <c r="D4498" i="9"/>
  <c r="D4499" i="9"/>
  <c r="D4500" i="9"/>
  <c r="D4501" i="9"/>
  <c r="D4502" i="9"/>
  <c r="D4503" i="9"/>
  <c r="D4504" i="9"/>
  <c r="D4505" i="9"/>
  <c r="D4506" i="9"/>
  <c r="D4507" i="9"/>
  <c r="D4508" i="9"/>
  <c r="D4509" i="9"/>
  <c r="D4510" i="9"/>
  <c r="D4511" i="9"/>
  <c r="D4512" i="9"/>
  <c r="D4513" i="9"/>
  <c r="D4514" i="9"/>
  <c r="D4515" i="9"/>
  <c r="D4516" i="9"/>
  <c r="D4517" i="9"/>
  <c r="D4518" i="9"/>
  <c r="D4519" i="9"/>
  <c r="D4520" i="9"/>
  <c r="D4521" i="9"/>
  <c r="D4522" i="9"/>
  <c r="D4523" i="9"/>
  <c r="D4524" i="9"/>
  <c r="D4525" i="9"/>
  <c r="D4526" i="9"/>
  <c r="D4527" i="9"/>
  <c r="D4528" i="9"/>
  <c r="D4529" i="9"/>
  <c r="D4530" i="9"/>
  <c r="D4531" i="9"/>
  <c r="D4532" i="9"/>
  <c r="D4533" i="9"/>
  <c r="D4534" i="9"/>
  <c r="D4535" i="9"/>
  <c r="D4536" i="9"/>
  <c r="D4537" i="9"/>
  <c r="D4538" i="9"/>
  <c r="D4539" i="9"/>
  <c r="D4540" i="9"/>
  <c r="D4541" i="9"/>
  <c r="D4542" i="9"/>
  <c r="D4543" i="9"/>
  <c r="D4544" i="9"/>
  <c r="D4545" i="9"/>
  <c r="D4546" i="9"/>
  <c r="D4547" i="9"/>
  <c r="D4548" i="9"/>
  <c r="D4549" i="9"/>
  <c r="D4550" i="9"/>
  <c r="D4551" i="9"/>
  <c r="D4552" i="9"/>
  <c r="D4553" i="9"/>
  <c r="D4554" i="9"/>
  <c r="D4555" i="9"/>
  <c r="D4556" i="9"/>
  <c r="D4557" i="9"/>
  <c r="D4558" i="9"/>
  <c r="D4559" i="9"/>
  <c r="D4560" i="9"/>
  <c r="D4561" i="9"/>
  <c r="D4562" i="9"/>
  <c r="D4563" i="9"/>
  <c r="D4564" i="9"/>
  <c r="D4565" i="9"/>
  <c r="D4566" i="9"/>
  <c r="D4567" i="9"/>
  <c r="D4568" i="9"/>
  <c r="D4569" i="9"/>
  <c r="D4570" i="9"/>
  <c r="D4571" i="9"/>
  <c r="D4572" i="9"/>
  <c r="D4573" i="9"/>
  <c r="D4574" i="9"/>
  <c r="D4575" i="9"/>
  <c r="D4576" i="9"/>
  <c r="D4577" i="9"/>
  <c r="D4578" i="9"/>
  <c r="D4579" i="9"/>
  <c r="D4580" i="9"/>
  <c r="D4581" i="9"/>
  <c r="D4582" i="9"/>
  <c r="D4583" i="9"/>
  <c r="D4584" i="9"/>
  <c r="D4585" i="9"/>
  <c r="D4586" i="9"/>
  <c r="D4587" i="9"/>
  <c r="D4588" i="9"/>
  <c r="D4589" i="9"/>
  <c r="D4590" i="9"/>
  <c r="D4591" i="9"/>
  <c r="D4592" i="9"/>
  <c r="D4593" i="9"/>
  <c r="D4594" i="9"/>
  <c r="D4595" i="9"/>
  <c r="D4596" i="9"/>
  <c r="D4597" i="9"/>
  <c r="D4598" i="9"/>
  <c r="D4599" i="9"/>
  <c r="D4600" i="9"/>
  <c r="D4601" i="9"/>
  <c r="D4602" i="9"/>
  <c r="D4603" i="9"/>
  <c r="D4604" i="9"/>
  <c r="D4605" i="9"/>
  <c r="D4606" i="9"/>
  <c r="D4607" i="9"/>
  <c r="D4608" i="9"/>
  <c r="D4609" i="9"/>
  <c r="D4610" i="9"/>
  <c r="D4611" i="9"/>
  <c r="D4612" i="9"/>
  <c r="D4613" i="9"/>
  <c r="D4614" i="9"/>
  <c r="D4615" i="9"/>
  <c r="D4616" i="9"/>
  <c r="D4617" i="9"/>
  <c r="D4618" i="9"/>
  <c r="D4619" i="9"/>
  <c r="D4620" i="9"/>
  <c r="D4621" i="9"/>
  <c r="D4622" i="9"/>
  <c r="D4623" i="9"/>
  <c r="D4624" i="9"/>
  <c r="D4625" i="9"/>
  <c r="D4626" i="9"/>
  <c r="D4627" i="9"/>
  <c r="D4628" i="9"/>
  <c r="D4629" i="9"/>
  <c r="D4630" i="9"/>
  <c r="D4631" i="9"/>
  <c r="D4632" i="9"/>
  <c r="D4633" i="9"/>
  <c r="D4634" i="9"/>
  <c r="D4635" i="9"/>
  <c r="D4636" i="9"/>
  <c r="D4637" i="9"/>
  <c r="D4638" i="9"/>
  <c r="D4639" i="9"/>
  <c r="D4640" i="9"/>
  <c r="D4641" i="9"/>
  <c r="D4642" i="9"/>
  <c r="D4643" i="9"/>
  <c r="D4644" i="9"/>
  <c r="D4645" i="9"/>
  <c r="D4646" i="9"/>
  <c r="D4647" i="9"/>
  <c r="D4648" i="9"/>
  <c r="D4649" i="9"/>
  <c r="D4650" i="9"/>
  <c r="D4651" i="9"/>
  <c r="D4652" i="9"/>
  <c r="D4653" i="9"/>
  <c r="D4654" i="9"/>
  <c r="D4655" i="9"/>
  <c r="D4656" i="9"/>
  <c r="D4657" i="9"/>
  <c r="D4658" i="9"/>
  <c r="D4659" i="9"/>
  <c r="D4660" i="9"/>
  <c r="D4661" i="9"/>
  <c r="D4662" i="9"/>
  <c r="D4663" i="9"/>
  <c r="D4664" i="9"/>
  <c r="D4665" i="9"/>
  <c r="D4666" i="9"/>
  <c r="D4667" i="9"/>
  <c r="D4668" i="9"/>
  <c r="D4669" i="9"/>
  <c r="D4670" i="9"/>
  <c r="D4671" i="9"/>
  <c r="D4672" i="9"/>
  <c r="D4673" i="9"/>
  <c r="D4674" i="9"/>
  <c r="D4675" i="9"/>
  <c r="D4676" i="9"/>
  <c r="D4677" i="9"/>
  <c r="D4678" i="9"/>
  <c r="D4679" i="9"/>
  <c r="D4680" i="9"/>
  <c r="D4681" i="9"/>
  <c r="D4682" i="9"/>
  <c r="D4683" i="9"/>
  <c r="D4684" i="9"/>
  <c r="D4685" i="9"/>
  <c r="D4686" i="9"/>
  <c r="D4687" i="9"/>
  <c r="D4688" i="9"/>
  <c r="D4689" i="9"/>
  <c r="D4690" i="9"/>
  <c r="D4691" i="9"/>
  <c r="D4692" i="9"/>
  <c r="D4693" i="9"/>
  <c r="D4694" i="9"/>
  <c r="D4695" i="9"/>
  <c r="D4696" i="9"/>
  <c r="D4697" i="9"/>
  <c r="D4698" i="9"/>
  <c r="D4699" i="9"/>
  <c r="D4700" i="9"/>
  <c r="D4701" i="9"/>
  <c r="D4702" i="9"/>
  <c r="D4703" i="9"/>
  <c r="D4704" i="9"/>
  <c r="D4705" i="9"/>
  <c r="D4706" i="9"/>
  <c r="D4707" i="9"/>
  <c r="D4708" i="9"/>
  <c r="D4709" i="9"/>
  <c r="D4710" i="9"/>
  <c r="D4711" i="9"/>
  <c r="D4712" i="9"/>
  <c r="D4713" i="9"/>
  <c r="D4714" i="9"/>
  <c r="D4715" i="9"/>
  <c r="D4716" i="9"/>
  <c r="D4717" i="9"/>
  <c r="D4718" i="9"/>
  <c r="D4719" i="9"/>
  <c r="D4720" i="9"/>
  <c r="D4721" i="9"/>
  <c r="D4722" i="9"/>
  <c r="D4723" i="9"/>
  <c r="D4724" i="9"/>
  <c r="D4725" i="9"/>
  <c r="D4726" i="9"/>
  <c r="D4727" i="9"/>
  <c r="D4728" i="9"/>
  <c r="D4729" i="9"/>
  <c r="D4730" i="9"/>
  <c r="D4731" i="9"/>
  <c r="D4732" i="9"/>
  <c r="D4733" i="9"/>
  <c r="D4734" i="9"/>
  <c r="D4735" i="9"/>
  <c r="D4736" i="9"/>
  <c r="D4737" i="9"/>
  <c r="D4738" i="9"/>
  <c r="D4739" i="9"/>
  <c r="D4740" i="9"/>
  <c r="D4741" i="9"/>
  <c r="D4742" i="9"/>
  <c r="D4743" i="9"/>
  <c r="D4744" i="9"/>
  <c r="D4745" i="9"/>
  <c r="D4746" i="9"/>
  <c r="D4747" i="9"/>
  <c r="D4748" i="9"/>
  <c r="D4749" i="9"/>
  <c r="D4750" i="9"/>
  <c r="D4751" i="9"/>
  <c r="D4752" i="9"/>
  <c r="D4753" i="9"/>
  <c r="D4754" i="9"/>
  <c r="D4755" i="9"/>
  <c r="D4756" i="9"/>
  <c r="D4757" i="9"/>
  <c r="D4758" i="9"/>
  <c r="D4759" i="9"/>
  <c r="D4760" i="9"/>
  <c r="D4761" i="9"/>
  <c r="D4762" i="9"/>
  <c r="D4763" i="9"/>
  <c r="D4764" i="9"/>
  <c r="D4765" i="9"/>
  <c r="D4766" i="9"/>
  <c r="D4767" i="9"/>
  <c r="D4768" i="9"/>
  <c r="D4769" i="9"/>
  <c r="D4770" i="9"/>
  <c r="D4771" i="9"/>
  <c r="D4772" i="9"/>
  <c r="D4773" i="9"/>
  <c r="D4774" i="9"/>
  <c r="D4775" i="9"/>
  <c r="D4776" i="9"/>
  <c r="D4777" i="9"/>
  <c r="D4778" i="9"/>
  <c r="D4779" i="9"/>
  <c r="D4780" i="9"/>
  <c r="D4781" i="9"/>
  <c r="D4782" i="9"/>
  <c r="D4783" i="9"/>
  <c r="D4784" i="9"/>
  <c r="D4785" i="9"/>
  <c r="D4786" i="9"/>
  <c r="D4787" i="9"/>
  <c r="D4788" i="9"/>
  <c r="D4789" i="9"/>
  <c r="D4790" i="9"/>
  <c r="D4791" i="9"/>
  <c r="D4792" i="9"/>
  <c r="D4793" i="9"/>
  <c r="D4794" i="9"/>
  <c r="D4795" i="9"/>
  <c r="D4796" i="9"/>
  <c r="D4797" i="9"/>
  <c r="D4798" i="9"/>
  <c r="D4799" i="9"/>
  <c r="D4800" i="9"/>
  <c r="D4801" i="9"/>
  <c r="D4802" i="9"/>
  <c r="D4803" i="9"/>
  <c r="D4804" i="9"/>
  <c r="D4805" i="9"/>
  <c r="D4806" i="9"/>
  <c r="D4807" i="9"/>
  <c r="D4808" i="9"/>
  <c r="D4809" i="9"/>
  <c r="D4810" i="9"/>
  <c r="D4811" i="9"/>
  <c r="D4812" i="9"/>
  <c r="D4813" i="9"/>
  <c r="D4814" i="9"/>
  <c r="D4815" i="9"/>
  <c r="D4816" i="9"/>
  <c r="D4817" i="9"/>
  <c r="D4818" i="9"/>
  <c r="D4819" i="9"/>
  <c r="D4820" i="9"/>
  <c r="D4821" i="9"/>
  <c r="D4822" i="9"/>
  <c r="D4823" i="9"/>
  <c r="D4824" i="9"/>
  <c r="D4825" i="9"/>
  <c r="D4826" i="9"/>
  <c r="D4827" i="9"/>
  <c r="D4828" i="9"/>
  <c r="D4829" i="9"/>
  <c r="D4830" i="9"/>
  <c r="D4831" i="9"/>
  <c r="D4832" i="9"/>
  <c r="D4833" i="9"/>
  <c r="D4834" i="9"/>
  <c r="D4835" i="9"/>
  <c r="D4836" i="9"/>
  <c r="D4837" i="9"/>
  <c r="D4838" i="9"/>
  <c r="D4839" i="9"/>
  <c r="D4840" i="9"/>
  <c r="D4841" i="9"/>
  <c r="D4842" i="9"/>
  <c r="D4843" i="9"/>
  <c r="D4844" i="9"/>
  <c r="D4845" i="9"/>
  <c r="D4846" i="9"/>
  <c r="D4847" i="9"/>
  <c r="D4848" i="9"/>
  <c r="D4849" i="9"/>
  <c r="D4850" i="9"/>
  <c r="D4851" i="9"/>
  <c r="D4852" i="9"/>
  <c r="D4853" i="9"/>
  <c r="D4854" i="9"/>
  <c r="D4855" i="9"/>
  <c r="D4856" i="9"/>
  <c r="D4857" i="9"/>
  <c r="D4858" i="9"/>
  <c r="D4859" i="9"/>
  <c r="D4860" i="9"/>
  <c r="D4861" i="9"/>
  <c r="D4862" i="9"/>
  <c r="D4863" i="9"/>
  <c r="D4864" i="9"/>
  <c r="D4865" i="9"/>
  <c r="D4866" i="9"/>
  <c r="D4867" i="9"/>
  <c r="D4868" i="9"/>
  <c r="D4869" i="9"/>
  <c r="D4870" i="9"/>
  <c r="D4871" i="9"/>
  <c r="D4872" i="9"/>
  <c r="D4873" i="9"/>
  <c r="D4874" i="9"/>
  <c r="D4875" i="9"/>
  <c r="D4876" i="9"/>
  <c r="D4877" i="9"/>
  <c r="D4878" i="9"/>
  <c r="D4879" i="9"/>
  <c r="D4880" i="9"/>
  <c r="D4881" i="9"/>
  <c r="D4882" i="9"/>
  <c r="D4883" i="9"/>
  <c r="D4884" i="9"/>
  <c r="D4885" i="9"/>
  <c r="D4886" i="9"/>
  <c r="D4887" i="9"/>
  <c r="D4888" i="9"/>
  <c r="D4889" i="9"/>
  <c r="D4890" i="9"/>
  <c r="D4891" i="9"/>
  <c r="D4892" i="9"/>
  <c r="D4893" i="9"/>
  <c r="D4894" i="9"/>
  <c r="D4895" i="9"/>
  <c r="D4896" i="9"/>
  <c r="D4897" i="9"/>
  <c r="D4898" i="9"/>
  <c r="D4899" i="9"/>
  <c r="D4900" i="9"/>
  <c r="D4901" i="9"/>
  <c r="D4902" i="9"/>
  <c r="D4903" i="9"/>
  <c r="D4904" i="9"/>
  <c r="D4905" i="9"/>
  <c r="D4906" i="9"/>
  <c r="D4907" i="9"/>
  <c r="D4908" i="9"/>
  <c r="D4909" i="9"/>
  <c r="D4910" i="9"/>
  <c r="D4911" i="9"/>
  <c r="D4912" i="9"/>
  <c r="D4913" i="9"/>
  <c r="D4914" i="9"/>
  <c r="D4915" i="9"/>
  <c r="D4916" i="9"/>
  <c r="D4917" i="9"/>
  <c r="D4918" i="9"/>
  <c r="D4919" i="9"/>
  <c r="D4920" i="9"/>
  <c r="D4921" i="9"/>
  <c r="D4922" i="9"/>
  <c r="D4923" i="9"/>
  <c r="D4924" i="9"/>
  <c r="D4925" i="9"/>
  <c r="D4926" i="9"/>
  <c r="D4927" i="9"/>
  <c r="D4928" i="9"/>
  <c r="D4929" i="9"/>
  <c r="D4930" i="9"/>
  <c r="D4931" i="9"/>
  <c r="D4932" i="9"/>
  <c r="D4933" i="9"/>
  <c r="D4934" i="9"/>
  <c r="D4935" i="9"/>
  <c r="D4936" i="9"/>
  <c r="D4937" i="9"/>
  <c r="D4938" i="9"/>
  <c r="D4939" i="9"/>
  <c r="D4940" i="9"/>
  <c r="D4941" i="9"/>
  <c r="D4942" i="9"/>
  <c r="D4943" i="9"/>
  <c r="D4944" i="9"/>
  <c r="D4945" i="9"/>
  <c r="D4946" i="9"/>
  <c r="D4947" i="9"/>
  <c r="D4948" i="9"/>
  <c r="D4949" i="9"/>
  <c r="D4950" i="9"/>
  <c r="D4951" i="9"/>
  <c r="D4952" i="9"/>
  <c r="D4953" i="9"/>
  <c r="D4954" i="9"/>
  <c r="D4955" i="9"/>
  <c r="D4956" i="9"/>
  <c r="D4957" i="9"/>
  <c r="D4958" i="9"/>
  <c r="D4959" i="9"/>
  <c r="D4960" i="9"/>
  <c r="D4961" i="9"/>
  <c r="D4962" i="9"/>
  <c r="D4963" i="9"/>
  <c r="D4964" i="9"/>
  <c r="D4965" i="9"/>
  <c r="D4966" i="9"/>
  <c r="D4967" i="9"/>
  <c r="D4968" i="9"/>
  <c r="D4969" i="9"/>
  <c r="D4970" i="9"/>
  <c r="D4971" i="9"/>
  <c r="D4972" i="9"/>
  <c r="D4973" i="9"/>
  <c r="D4974" i="9"/>
  <c r="D4975" i="9"/>
  <c r="D4976" i="9"/>
  <c r="D4977" i="9"/>
  <c r="D4978" i="9"/>
  <c r="D4979" i="9"/>
  <c r="D4980" i="9"/>
  <c r="D4981" i="9"/>
  <c r="D4982" i="9"/>
  <c r="D4983" i="9"/>
  <c r="D4984" i="9"/>
  <c r="D4985" i="9"/>
  <c r="D4986" i="9"/>
  <c r="D4987"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2"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B686" i="9"/>
  <c r="B687" i="9"/>
  <c r="B688" i="9"/>
  <c r="B689" i="9"/>
  <c r="B690" i="9"/>
  <c r="B691" i="9"/>
  <c r="B692" i="9"/>
  <c r="B693" i="9"/>
  <c r="B694" i="9"/>
  <c r="B695" i="9"/>
  <c r="B696" i="9"/>
  <c r="B697" i="9"/>
  <c r="B698" i="9"/>
  <c r="B699" i="9"/>
  <c r="B700" i="9"/>
  <c r="B701" i="9"/>
  <c r="B702" i="9"/>
  <c r="B703" i="9"/>
  <c r="B704" i="9"/>
  <c r="B705" i="9"/>
  <c r="B706" i="9"/>
  <c r="B707" i="9"/>
  <c r="B708" i="9"/>
  <c r="B709" i="9"/>
  <c r="B710" i="9"/>
  <c r="B711" i="9"/>
  <c r="B712" i="9"/>
  <c r="B713" i="9"/>
  <c r="B714" i="9"/>
  <c r="B715" i="9"/>
  <c r="B716" i="9"/>
  <c r="B717" i="9"/>
  <c r="B718" i="9"/>
  <c r="B719" i="9"/>
  <c r="B720" i="9"/>
  <c r="B721" i="9"/>
  <c r="B722" i="9"/>
  <c r="B723" i="9"/>
  <c r="B724" i="9"/>
  <c r="B725" i="9"/>
  <c r="B726" i="9"/>
  <c r="B727" i="9"/>
  <c r="B728" i="9"/>
  <c r="B729" i="9"/>
  <c r="B730" i="9"/>
  <c r="B731" i="9"/>
  <c r="B732" i="9"/>
  <c r="B733" i="9"/>
  <c r="B734" i="9"/>
  <c r="B735" i="9"/>
  <c r="B736" i="9"/>
  <c r="B737" i="9"/>
  <c r="B738" i="9"/>
  <c r="B739" i="9"/>
  <c r="B740" i="9"/>
  <c r="B741" i="9"/>
  <c r="B742" i="9"/>
  <c r="B743" i="9"/>
  <c r="B744" i="9"/>
  <c r="B745" i="9"/>
  <c r="B746" i="9"/>
  <c r="B747" i="9"/>
  <c r="B748" i="9"/>
  <c r="B749" i="9"/>
  <c r="B750" i="9"/>
  <c r="B751" i="9"/>
  <c r="B752" i="9"/>
  <c r="B753" i="9"/>
  <c r="B754" i="9"/>
  <c r="B755" i="9"/>
  <c r="B756" i="9"/>
  <c r="B757" i="9"/>
  <c r="B758" i="9"/>
  <c r="B759" i="9"/>
  <c r="B760" i="9"/>
  <c r="B761" i="9"/>
  <c r="B762" i="9"/>
  <c r="B763" i="9"/>
  <c r="B764" i="9"/>
  <c r="B765" i="9"/>
  <c r="B766" i="9"/>
  <c r="B767" i="9"/>
  <c r="B768" i="9"/>
  <c r="B769" i="9"/>
  <c r="B770" i="9"/>
  <c r="B771" i="9"/>
  <c r="B772" i="9"/>
  <c r="B773" i="9"/>
  <c r="B774" i="9"/>
  <c r="B775" i="9"/>
  <c r="B776" i="9"/>
  <c r="B777" i="9"/>
  <c r="B778" i="9"/>
  <c r="B779" i="9"/>
  <c r="B780" i="9"/>
  <c r="B781" i="9"/>
  <c r="B782" i="9"/>
  <c r="B783" i="9"/>
  <c r="B784" i="9"/>
  <c r="B785" i="9"/>
  <c r="B786" i="9"/>
  <c r="B787" i="9"/>
  <c r="B788" i="9"/>
  <c r="B789" i="9"/>
  <c r="B790" i="9"/>
  <c r="B791" i="9"/>
  <c r="B792" i="9"/>
  <c r="B793" i="9"/>
  <c r="B794" i="9"/>
  <c r="B795" i="9"/>
  <c r="B796" i="9"/>
  <c r="B797" i="9"/>
  <c r="B798" i="9"/>
  <c r="B799" i="9"/>
  <c r="B800" i="9"/>
  <c r="B801" i="9"/>
  <c r="B802" i="9"/>
  <c r="B803" i="9"/>
  <c r="B804" i="9"/>
  <c r="B805" i="9"/>
  <c r="B806" i="9"/>
  <c r="B807" i="9"/>
  <c r="B808" i="9"/>
  <c r="B809" i="9"/>
  <c r="B810" i="9"/>
  <c r="B811" i="9"/>
  <c r="B812" i="9"/>
  <c r="B813" i="9"/>
  <c r="B814" i="9"/>
  <c r="B815" i="9"/>
  <c r="B816" i="9"/>
  <c r="B817" i="9"/>
  <c r="B818" i="9"/>
  <c r="B819" i="9"/>
  <c r="B820" i="9"/>
  <c r="B821" i="9"/>
  <c r="B822" i="9"/>
  <c r="B823" i="9"/>
  <c r="B824" i="9"/>
  <c r="B825" i="9"/>
  <c r="B826" i="9"/>
  <c r="B827" i="9"/>
  <c r="B828" i="9"/>
  <c r="B829" i="9"/>
  <c r="B830" i="9"/>
  <c r="B831" i="9"/>
  <c r="B832" i="9"/>
  <c r="B833" i="9"/>
  <c r="B834" i="9"/>
  <c r="B835" i="9"/>
  <c r="B836" i="9"/>
  <c r="B837" i="9"/>
  <c r="B838" i="9"/>
  <c r="B839" i="9"/>
  <c r="B840" i="9"/>
  <c r="B841" i="9"/>
  <c r="B842" i="9"/>
  <c r="B843" i="9"/>
  <c r="B844" i="9"/>
  <c r="B845" i="9"/>
  <c r="B846" i="9"/>
  <c r="B847" i="9"/>
  <c r="B848" i="9"/>
  <c r="B849" i="9"/>
  <c r="B850" i="9"/>
  <c r="B851" i="9"/>
  <c r="B852" i="9"/>
  <c r="B853" i="9"/>
  <c r="B854" i="9"/>
  <c r="B855" i="9"/>
  <c r="B856" i="9"/>
  <c r="B857" i="9"/>
  <c r="B858" i="9"/>
  <c r="B859" i="9"/>
  <c r="B860" i="9"/>
  <c r="B861" i="9"/>
  <c r="B862" i="9"/>
  <c r="B863" i="9"/>
  <c r="B864" i="9"/>
  <c r="B865" i="9"/>
  <c r="B866" i="9"/>
  <c r="B867" i="9"/>
  <c r="B868" i="9"/>
  <c r="B869" i="9"/>
  <c r="B870" i="9"/>
  <c r="B871" i="9"/>
  <c r="B872" i="9"/>
  <c r="B873" i="9"/>
  <c r="B874" i="9"/>
  <c r="B875" i="9"/>
  <c r="B876" i="9"/>
  <c r="B877" i="9"/>
  <c r="B878" i="9"/>
  <c r="B879" i="9"/>
  <c r="B880" i="9"/>
  <c r="B881" i="9"/>
  <c r="B882" i="9"/>
  <c r="B883" i="9"/>
  <c r="B884" i="9"/>
  <c r="B885" i="9"/>
  <c r="B886" i="9"/>
  <c r="B887" i="9"/>
  <c r="B888" i="9"/>
  <c r="B889" i="9"/>
  <c r="B890" i="9"/>
  <c r="B891" i="9"/>
  <c r="B892" i="9"/>
  <c r="B893" i="9"/>
  <c r="B894" i="9"/>
  <c r="B895" i="9"/>
  <c r="B896" i="9"/>
  <c r="B897" i="9"/>
  <c r="B898" i="9"/>
  <c r="B899" i="9"/>
  <c r="B900" i="9"/>
  <c r="B901" i="9"/>
  <c r="B902" i="9"/>
  <c r="B903" i="9"/>
  <c r="B904" i="9"/>
  <c r="B905" i="9"/>
  <c r="B906" i="9"/>
  <c r="B907" i="9"/>
  <c r="B908" i="9"/>
  <c r="B909" i="9"/>
  <c r="B910" i="9"/>
  <c r="B911" i="9"/>
  <c r="B912" i="9"/>
  <c r="B913" i="9"/>
  <c r="B914" i="9"/>
  <c r="B915" i="9"/>
  <c r="B916" i="9"/>
  <c r="B917" i="9"/>
  <c r="B918" i="9"/>
  <c r="B919" i="9"/>
  <c r="B920" i="9"/>
  <c r="B921" i="9"/>
  <c r="B922" i="9"/>
  <c r="B923" i="9"/>
  <c r="B924" i="9"/>
  <c r="B925" i="9"/>
  <c r="B926" i="9"/>
  <c r="B927" i="9"/>
  <c r="B928" i="9"/>
  <c r="B929" i="9"/>
  <c r="B930" i="9"/>
  <c r="B931" i="9"/>
  <c r="B932" i="9"/>
  <c r="B933" i="9"/>
  <c r="B934" i="9"/>
  <c r="B935" i="9"/>
  <c r="B936" i="9"/>
  <c r="B937" i="9"/>
  <c r="B938" i="9"/>
  <c r="B939" i="9"/>
  <c r="B940" i="9"/>
  <c r="B941" i="9"/>
  <c r="B942" i="9"/>
  <c r="B943" i="9"/>
  <c r="B944" i="9"/>
  <c r="B945" i="9"/>
  <c r="B946" i="9"/>
  <c r="B947" i="9"/>
  <c r="B948" i="9"/>
  <c r="B949" i="9"/>
  <c r="B950" i="9"/>
  <c r="B951" i="9"/>
  <c r="B952" i="9"/>
  <c r="B953" i="9"/>
  <c r="B954" i="9"/>
  <c r="B955" i="9"/>
  <c r="B956" i="9"/>
  <c r="B957" i="9"/>
  <c r="B958" i="9"/>
  <c r="B959" i="9"/>
  <c r="B960" i="9"/>
  <c r="B961" i="9"/>
  <c r="B962" i="9"/>
  <c r="B963" i="9"/>
  <c r="B964" i="9"/>
  <c r="B965" i="9"/>
  <c r="B966" i="9"/>
  <c r="B967" i="9"/>
  <c r="B968" i="9"/>
  <c r="B969" i="9"/>
  <c r="B970" i="9"/>
  <c r="B971" i="9"/>
  <c r="B972" i="9"/>
  <c r="B973" i="9"/>
  <c r="B974" i="9"/>
  <c r="B975" i="9"/>
  <c r="B976" i="9"/>
  <c r="B977" i="9"/>
  <c r="B978" i="9"/>
  <c r="B979" i="9"/>
  <c r="B980" i="9"/>
  <c r="B981" i="9"/>
  <c r="B982" i="9"/>
  <c r="B983" i="9"/>
  <c r="B984" i="9"/>
  <c r="B985" i="9"/>
  <c r="B986" i="9"/>
  <c r="B987" i="9"/>
  <c r="B988" i="9"/>
  <c r="B989" i="9"/>
  <c r="B990" i="9"/>
  <c r="B991" i="9"/>
  <c r="B992" i="9"/>
  <c r="B993" i="9"/>
  <c r="B994" i="9"/>
  <c r="B995" i="9"/>
  <c r="B996" i="9"/>
  <c r="B997" i="9"/>
  <c r="B998" i="9"/>
  <c r="B999" i="9"/>
  <c r="B1000" i="9"/>
  <c r="B1001" i="9"/>
  <c r="B1002" i="9"/>
  <c r="B1003" i="9"/>
  <c r="B1004" i="9"/>
  <c r="B1005" i="9"/>
  <c r="B1006" i="9"/>
  <c r="B1007" i="9"/>
  <c r="B1008" i="9"/>
  <c r="B1009" i="9"/>
  <c r="B1010" i="9"/>
  <c r="B1011" i="9"/>
  <c r="B1012" i="9"/>
  <c r="B1013" i="9"/>
  <c r="B1014" i="9"/>
  <c r="B1015" i="9"/>
  <c r="B1016" i="9"/>
  <c r="B1017" i="9"/>
  <c r="B1018" i="9"/>
  <c r="B1019" i="9"/>
  <c r="B1020" i="9"/>
  <c r="B1021" i="9"/>
  <c r="B1022" i="9"/>
  <c r="B1023" i="9"/>
  <c r="B1024" i="9"/>
  <c r="B1025" i="9"/>
  <c r="B1026" i="9"/>
  <c r="B1027" i="9"/>
  <c r="B1028" i="9"/>
  <c r="B1029" i="9"/>
  <c r="B1030" i="9"/>
  <c r="B1031" i="9"/>
  <c r="B1032" i="9"/>
  <c r="B1033" i="9"/>
  <c r="B1034" i="9"/>
  <c r="B1035" i="9"/>
  <c r="B1036" i="9"/>
  <c r="B1037" i="9"/>
  <c r="B1038" i="9"/>
  <c r="B1039" i="9"/>
  <c r="B1040" i="9"/>
  <c r="B1041" i="9"/>
  <c r="B1042" i="9"/>
  <c r="B1043" i="9"/>
  <c r="B1044" i="9"/>
  <c r="B1045" i="9"/>
  <c r="B1046" i="9"/>
  <c r="B1047" i="9"/>
  <c r="B1048" i="9"/>
  <c r="B1049" i="9"/>
  <c r="B1050" i="9"/>
  <c r="B1051" i="9"/>
  <c r="B1052" i="9"/>
  <c r="B1053" i="9"/>
  <c r="B1054" i="9"/>
  <c r="B1055" i="9"/>
  <c r="B1056" i="9"/>
  <c r="B1057" i="9"/>
  <c r="B1058" i="9"/>
  <c r="B1059" i="9"/>
  <c r="B1060" i="9"/>
  <c r="B1061" i="9"/>
  <c r="B1062" i="9"/>
  <c r="B1063" i="9"/>
  <c r="B1064" i="9"/>
  <c r="B1065" i="9"/>
  <c r="B1066" i="9"/>
  <c r="B1067" i="9"/>
  <c r="B1068" i="9"/>
  <c r="B1069" i="9"/>
  <c r="B1070" i="9"/>
  <c r="B1071" i="9"/>
  <c r="B1072" i="9"/>
  <c r="B1073" i="9"/>
  <c r="B1074" i="9"/>
  <c r="B1075" i="9"/>
  <c r="B1076" i="9"/>
  <c r="B1077" i="9"/>
  <c r="B1078" i="9"/>
  <c r="B1079" i="9"/>
  <c r="B1080" i="9"/>
  <c r="B1081" i="9"/>
  <c r="B1082" i="9"/>
  <c r="B1083" i="9"/>
  <c r="B1084" i="9"/>
  <c r="B1085" i="9"/>
  <c r="B1086" i="9"/>
  <c r="B1087" i="9"/>
  <c r="B1088" i="9"/>
  <c r="B1089" i="9"/>
  <c r="B1090" i="9"/>
  <c r="B1091" i="9"/>
  <c r="B1092" i="9"/>
  <c r="B1093" i="9"/>
  <c r="B1094" i="9"/>
  <c r="B1095" i="9"/>
  <c r="B1096" i="9"/>
  <c r="B1097" i="9"/>
  <c r="B1098" i="9"/>
  <c r="B1099" i="9"/>
  <c r="B1100" i="9"/>
  <c r="B1101" i="9"/>
  <c r="B1102" i="9"/>
  <c r="B1103" i="9"/>
  <c r="B1104" i="9"/>
  <c r="B1105" i="9"/>
  <c r="B1106" i="9"/>
  <c r="B1107" i="9"/>
  <c r="B1108" i="9"/>
  <c r="B1109" i="9"/>
  <c r="B1110" i="9"/>
  <c r="B1111" i="9"/>
  <c r="B1112" i="9"/>
  <c r="B1113" i="9"/>
  <c r="B1114" i="9"/>
  <c r="B1115" i="9"/>
  <c r="B1116" i="9"/>
  <c r="B1117" i="9"/>
  <c r="B1118" i="9"/>
  <c r="B1119" i="9"/>
  <c r="B1120" i="9"/>
  <c r="B1121" i="9"/>
  <c r="B1122" i="9"/>
  <c r="B1123" i="9"/>
  <c r="B1124" i="9"/>
  <c r="B1125" i="9"/>
  <c r="B1126" i="9"/>
  <c r="B1127" i="9"/>
  <c r="B1128" i="9"/>
  <c r="B1129" i="9"/>
  <c r="B1130" i="9"/>
  <c r="B1131" i="9"/>
  <c r="B1132" i="9"/>
  <c r="B1133" i="9"/>
  <c r="B1134" i="9"/>
  <c r="B1135" i="9"/>
  <c r="B1136" i="9"/>
  <c r="B1137" i="9"/>
  <c r="B1138" i="9"/>
  <c r="B1139" i="9"/>
  <c r="B1140" i="9"/>
  <c r="B1141" i="9"/>
  <c r="B1142" i="9"/>
  <c r="B1143" i="9"/>
  <c r="B1144" i="9"/>
  <c r="B1145" i="9"/>
  <c r="B1146" i="9"/>
  <c r="B1147" i="9"/>
  <c r="B1148" i="9"/>
  <c r="B1149" i="9"/>
  <c r="B1150" i="9"/>
  <c r="B1151" i="9"/>
  <c r="B1152" i="9"/>
  <c r="B1153" i="9"/>
  <c r="B1154" i="9"/>
  <c r="B1155" i="9"/>
  <c r="B1156" i="9"/>
  <c r="B1157" i="9"/>
  <c r="B1158" i="9"/>
  <c r="B1159" i="9"/>
  <c r="B1160" i="9"/>
  <c r="B1161" i="9"/>
  <c r="B1162" i="9"/>
  <c r="B1163" i="9"/>
  <c r="B1164" i="9"/>
  <c r="B1165" i="9"/>
  <c r="B1166" i="9"/>
  <c r="B1167" i="9"/>
  <c r="B1168" i="9"/>
  <c r="B1169" i="9"/>
  <c r="B1170" i="9"/>
  <c r="B1171" i="9"/>
  <c r="B1172" i="9"/>
  <c r="B1173" i="9"/>
  <c r="B1174" i="9"/>
  <c r="B1175" i="9"/>
  <c r="B1176" i="9"/>
  <c r="B1177" i="9"/>
  <c r="B1178" i="9"/>
  <c r="B1179" i="9"/>
  <c r="B1180" i="9"/>
  <c r="B1181" i="9"/>
  <c r="B1182" i="9"/>
  <c r="B1183" i="9"/>
  <c r="B1184" i="9"/>
  <c r="B1185" i="9"/>
  <c r="B1186" i="9"/>
  <c r="B1187" i="9"/>
  <c r="B1188" i="9"/>
  <c r="B1189" i="9"/>
  <c r="B1190" i="9"/>
  <c r="B1191" i="9"/>
  <c r="B1192" i="9"/>
  <c r="B1193" i="9"/>
  <c r="B1194" i="9"/>
  <c r="B1195" i="9"/>
  <c r="B1196" i="9"/>
  <c r="B1197" i="9"/>
  <c r="B1198" i="9"/>
  <c r="B1199" i="9"/>
  <c r="B1200" i="9"/>
  <c r="B1201" i="9"/>
  <c r="B1202" i="9"/>
  <c r="B1203" i="9"/>
  <c r="B1204" i="9"/>
  <c r="B1205" i="9"/>
  <c r="B1206" i="9"/>
  <c r="B1207" i="9"/>
  <c r="B1208" i="9"/>
  <c r="B1209" i="9"/>
  <c r="B1210" i="9"/>
  <c r="B1211" i="9"/>
  <c r="B1212" i="9"/>
  <c r="B1213" i="9"/>
  <c r="B1214" i="9"/>
  <c r="B1215" i="9"/>
  <c r="B1216" i="9"/>
  <c r="B1217" i="9"/>
  <c r="B1218" i="9"/>
  <c r="B1219" i="9"/>
  <c r="B1220" i="9"/>
  <c r="B1221" i="9"/>
  <c r="B1222" i="9"/>
  <c r="B1223" i="9"/>
  <c r="B1224" i="9"/>
  <c r="B1225" i="9"/>
  <c r="B1226" i="9"/>
  <c r="B1227" i="9"/>
  <c r="B1228" i="9"/>
  <c r="B1229" i="9"/>
  <c r="B1230" i="9"/>
  <c r="B1231" i="9"/>
  <c r="B1232" i="9"/>
  <c r="B1233" i="9"/>
  <c r="B1234" i="9"/>
  <c r="B1235" i="9"/>
  <c r="B1236" i="9"/>
  <c r="B1237" i="9"/>
  <c r="B1238" i="9"/>
  <c r="B1239" i="9"/>
  <c r="B1240" i="9"/>
  <c r="B1241" i="9"/>
  <c r="B1242" i="9"/>
  <c r="B1243" i="9"/>
  <c r="B1244" i="9"/>
  <c r="B1245" i="9"/>
  <c r="B1246" i="9"/>
  <c r="B1247" i="9"/>
  <c r="B1248" i="9"/>
  <c r="B1249" i="9"/>
  <c r="B1250" i="9"/>
  <c r="B1251" i="9"/>
  <c r="B1252" i="9"/>
  <c r="B1253" i="9"/>
  <c r="B1254" i="9"/>
  <c r="B1255" i="9"/>
  <c r="B1256" i="9"/>
  <c r="B1257" i="9"/>
  <c r="B1258" i="9"/>
  <c r="B1259" i="9"/>
  <c r="B1260" i="9"/>
  <c r="B1261" i="9"/>
  <c r="B1262" i="9"/>
  <c r="B1263" i="9"/>
  <c r="B1264" i="9"/>
  <c r="B1265" i="9"/>
  <c r="B1266" i="9"/>
  <c r="B1267" i="9"/>
  <c r="B1268" i="9"/>
  <c r="B1269" i="9"/>
  <c r="B1270" i="9"/>
  <c r="B1271" i="9"/>
  <c r="B1272" i="9"/>
  <c r="B1273" i="9"/>
  <c r="B1274" i="9"/>
  <c r="B1275" i="9"/>
  <c r="B1276" i="9"/>
  <c r="B1277" i="9"/>
  <c r="B1278" i="9"/>
  <c r="B1279" i="9"/>
  <c r="B1280" i="9"/>
  <c r="B1281" i="9"/>
  <c r="B1282" i="9"/>
  <c r="B1283" i="9"/>
  <c r="B1284" i="9"/>
  <c r="B1285" i="9"/>
  <c r="B1286" i="9"/>
  <c r="B1287" i="9"/>
  <c r="B1288" i="9"/>
  <c r="B1289" i="9"/>
  <c r="B1290" i="9"/>
  <c r="B1291" i="9"/>
  <c r="B1292" i="9"/>
  <c r="B1293" i="9"/>
  <c r="B1294" i="9"/>
  <c r="B1295" i="9"/>
  <c r="B1296" i="9"/>
  <c r="B1297" i="9"/>
  <c r="B1298" i="9"/>
  <c r="B1299" i="9"/>
  <c r="B1300" i="9"/>
  <c r="B1301" i="9"/>
  <c r="B1302" i="9"/>
  <c r="B1303" i="9"/>
  <c r="B1304" i="9"/>
  <c r="B1305" i="9"/>
  <c r="B1306" i="9"/>
  <c r="B1307" i="9"/>
  <c r="B1308" i="9"/>
  <c r="B1309" i="9"/>
  <c r="B1310" i="9"/>
  <c r="B1311" i="9"/>
  <c r="B1312" i="9"/>
  <c r="B1313" i="9"/>
  <c r="B1314" i="9"/>
  <c r="B1315" i="9"/>
  <c r="B1316" i="9"/>
  <c r="B1317" i="9"/>
  <c r="B1318" i="9"/>
  <c r="B1319" i="9"/>
  <c r="B1320" i="9"/>
  <c r="B1321" i="9"/>
  <c r="B1322" i="9"/>
  <c r="B1323" i="9"/>
  <c r="B1324" i="9"/>
  <c r="B1325" i="9"/>
  <c r="B1326" i="9"/>
  <c r="B1327" i="9"/>
  <c r="B1328" i="9"/>
  <c r="B1329" i="9"/>
  <c r="B1330" i="9"/>
  <c r="B1331" i="9"/>
  <c r="B1332" i="9"/>
  <c r="B1333" i="9"/>
  <c r="B1334" i="9"/>
  <c r="B1335" i="9"/>
  <c r="B1336" i="9"/>
  <c r="B1337" i="9"/>
  <c r="B1338" i="9"/>
  <c r="B1339" i="9"/>
  <c r="B1340" i="9"/>
  <c r="B1341" i="9"/>
  <c r="B1342" i="9"/>
  <c r="B1343" i="9"/>
  <c r="B1344" i="9"/>
  <c r="B1345" i="9"/>
  <c r="B1346" i="9"/>
  <c r="B1347" i="9"/>
  <c r="B1348" i="9"/>
  <c r="B1349" i="9"/>
  <c r="B1350" i="9"/>
  <c r="B1351" i="9"/>
  <c r="B1352" i="9"/>
  <c r="B1353" i="9"/>
  <c r="B1354" i="9"/>
  <c r="B1355" i="9"/>
  <c r="B1356" i="9"/>
  <c r="B1357" i="9"/>
  <c r="B1358" i="9"/>
  <c r="B1359" i="9"/>
  <c r="B1360" i="9"/>
  <c r="B1361" i="9"/>
  <c r="B1362" i="9"/>
  <c r="B1363" i="9"/>
  <c r="B1364" i="9"/>
  <c r="B1365" i="9"/>
  <c r="B1366" i="9"/>
  <c r="B1367" i="9"/>
  <c r="B1368" i="9"/>
  <c r="B1369" i="9"/>
  <c r="B1370" i="9"/>
  <c r="B1371" i="9"/>
  <c r="B1372" i="9"/>
  <c r="B1373" i="9"/>
  <c r="B1374" i="9"/>
  <c r="B1375" i="9"/>
  <c r="B1376" i="9"/>
  <c r="B1377" i="9"/>
  <c r="B1378" i="9"/>
  <c r="B1379" i="9"/>
  <c r="B1380" i="9"/>
  <c r="B1381" i="9"/>
  <c r="B1382" i="9"/>
  <c r="B1383" i="9"/>
  <c r="B1384" i="9"/>
  <c r="B1385" i="9"/>
  <c r="B1386" i="9"/>
  <c r="B1387" i="9"/>
  <c r="B1388" i="9"/>
  <c r="B1389" i="9"/>
  <c r="B1390" i="9"/>
  <c r="B1391" i="9"/>
  <c r="B1392" i="9"/>
  <c r="B1393" i="9"/>
  <c r="B1394" i="9"/>
  <c r="B1395" i="9"/>
  <c r="B1396" i="9"/>
  <c r="B1397" i="9"/>
  <c r="B1398" i="9"/>
  <c r="B1399" i="9"/>
  <c r="B1400" i="9"/>
  <c r="B1401" i="9"/>
  <c r="B1402" i="9"/>
  <c r="B1403" i="9"/>
  <c r="B1404" i="9"/>
  <c r="B1405" i="9"/>
  <c r="B1406" i="9"/>
  <c r="B1407" i="9"/>
  <c r="B1408" i="9"/>
  <c r="B1409" i="9"/>
  <c r="B1410" i="9"/>
  <c r="B1411" i="9"/>
  <c r="B1412" i="9"/>
  <c r="B1413" i="9"/>
  <c r="B1414" i="9"/>
  <c r="B1415" i="9"/>
  <c r="B1416" i="9"/>
  <c r="B1417" i="9"/>
  <c r="B1418" i="9"/>
  <c r="B1419" i="9"/>
  <c r="B1420" i="9"/>
  <c r="B1421" i="9"/>
  <c r="B1422" i="9"/>
  <c r="B1423" i="9"/>
  <c r="B1424" i="9"/>
  <c r="B1425" i="9"/>
  <c r="B1426" i="9"/>
  <c r="B1427" i="9"/>
  <c r="B1428" i="9"/>
  <c r="B1429" i="9"/>
  <c r="B1430" i="9"/>
  <c r="B1431" i="9"/>
  <c r="B1432" i="9"/>
  <c r="B1433" i="9"/>
  <c r="B1434" i="9"/>
  <c r="B1435" i="9"/>
  <c r="B1436" i="9"/>
  <c r="B1437" i="9"/>
  <c r="B1438" i="9"/>
  <c r="B1439" i="9"/>
  <c r="B1440" i="9"/>
  <c r="B1441" i="9"/>
  <c r="B1442" i="9"/>
  <c r="B1443" i="9"/>
  <c r="B1444" i="9"/>
  <c r="B1445" i="9"/>
  <c r="B1446" i="9"/>
  <c r="B1447" i="9"/>
  <c r="B1448" i="9"/>
  <c r="B1449" i="9"/>
  <c r="B1450" i="9"/>
  <c r="B1451" i="9"/>
  <c r="B1452" i="9"/>
  <c r="B1453" i="9"/>
  <c r="B1454" i="9"/>
  <c r="B1455" i="9"/>
  <c r="B1456" i="9"/>
  <c r="B1457" i="9"/>
  <c r="B1458" i="9"/>
  <c r="B1459" i="9"/>
  <c r="B1460" i="9"/>
  <c r="B1461" i="9"/>
  <c r="B1462" i="9"/>
  <c r="B1463" i="9"/>
  <c r="B1464" i="9"/>
  <c r="B1465" i="9"/>
  <c r="B1466" i="9"/>
  <c r="B1467" i="9"/>
  <c r="B1468" i="9"/>
  <c r="B1469" i="9"/>
  <c r="B1470" i="9"/>
  <c r="B1471" i="9"/>
  <c r="B1472" i="9"/>
  <c r="B1473" i="9"/>
  <c r="B1474" i="9"/>
  <c r="B1475" i="9"/>
  <c r="B1476" i="9"/>
  <c r="B1477" i="9"/>
  <c r="B1478" i="9"/>
  <c r="B1479" i="9"/>
  <c r="B1480" i="9"/>
  <c r="B1481" i="9"/>
  <c r="B1482" i="9"/>
  <c r="B1483" i="9"/>
  <c r="B1484" i="9"/>
  <c r="B1485" i="9"/>
  <c r="B1486" i="9"/>
  <c r="B1487" i="9"/>
  <c r="B1488" i="9"/>
  <c r="B1489" i="9"/>
  <c r="B1490" i="9"/>
  <c r="B1491" i="9"/>
  <c r="B1492" i="9"/>
  <c r="B1493" i="9"/>
  <c r="B1494" i="9"/>
  <c r="B1495" i="9"/>
  <c r="B1496" i="9"/>
  <c r="B1497" i="9"/>
  <c r="B1498" i="9"/>
  <c r="B1499" i="9"/>
  <c r="B1500" i="9"/>
  <c r="B1501" i="9"/>
  <c r="B1502" i="9"/>
  <c r="B1503" i="9"/>
  <c r="B1504" i="9"/>
  <c r="B1505" i="9"/>
  <c r="B1506" i="9"/>
  <c r="B1507" i="9"/>
  <c r="B1508" i="9"/>
  <c r="B1509" i="9"/>
  <c r="B1510" i="9"/>
  <c r="B1511" i="9"/>
  <c r="B1512" i="9"/>
  <c r="B1513" i="9"/>
  <c r="B1514" i="9"/>
  <c r="B1515" i="9"/>
  <c r="B1516" i="9"/>
  <c r="B1517" i="9"/>
  <c r="B1518" i="9"/>
  <c r="B1519" i="9"/>
  <c r="B1520" i="9"/>
  <c r="B1521" i="9"/>
  <c r="B1522" i="9"/>
  <c r="B1523" i="9"/>
  <c r="B1524" i="9"/>
  <c r="B1525" i="9"/>
  <c r="B1526" i="9"/>
  <c r="B1527" i="9"/>
  <c r="B1528" i="9"/>
  <c r="B1529" i="9"/>
  <c r="B1530" i="9"/>
  <c r="B1531" i="9"/>
  <c r="B1532" i="9"/>
  <c r="B1533" i="9"/>
  <c r="B1534" i="9"/>
  <c r="B1535" i="9"/>
  <c r="B1536" i="9"/>
  <c r="B1537" i="9"/>
  <c r="B1538" i="9"/>
  <c r="B1539" i="9"/>
  <c r="B1540" i="9"/>
  <c r="B1541" i="9"/>
  <c r="B1542" i="9"/>
  <c r="B1543" i="9"/>
  <c r="B1544" i="9"/>
  <c r="B1545" i="9"/>
  <c r="B1546" i="9"/>
  <c r="B1547" i="9"/>
  <c r="B1548" i="9"/>
  <c r="B1549" i="9"/>
  <c r="B1550" i="9"/>
  <c r="B1551" i="9"/>
  <c r="B1552" i="9"/>
  <c r="B1553" i="9"/>
  <c r="B1554" i="9"/>
  <c r="B1555" i="9"/>
  <c r="B1556" i="9"/>
  <c r="B1557" i="9"/>
  <c r="B1558" i="9"/>
  <c r="B1559" i="9"/>
  <c r="B1560" i="9"/>
  <c r="B1561" i="9"/>
  <c r="B1562" i="9"/>
  <c r="B1563" i="9"/>
  <c r="B1564" i="9"/>
  <c r="B1565" i="9"/>
  <c r="B1566" i="9"/>
  <c r="B1567" i="9"/>
  <c r="B1568" i="9"/>
  <c r="B1569" i="9"/>
  <c r="B1570" i="9"/>
  <c r="B1571" i="9"/>
  <c r="B1572" i="9"/>
  <c r="B1573" i="9"/>
  <c r="B1574" i="9"/>
  <c r="B1575" i="9"/>
  <c r="B1576" i="9"/>
  <c r="B1577" i="9"/>
  <c r="B1578" i="9"/>
  <c r="B1579" i="9"/>
  <c r="B1580" i="9"/>
  <c r="B1581" i="9"/>
  <c r="B1582" i="9"/>
  <c r="B1583" i="9"/>
  <c r="B1584" i="9"/>
  <c r="B1585" i="9"/>
  <c r="B1586" i="9"/>
  <c r="B1587" i="9"/>
  <c r="B1588" i="9"/>
  <c r="B1589" i="9"/>
  <c r="B1590" i="9"/>
  <c r="B1591" i="9"/>
  <c r="B1592" i="9"/>
  <c r="B1593" i="9"/>
  <c r="B1594" i="9"/>
  <c r="B1595" i="9"/>
  <c r="B1596" i="9"/>
  <c r="B1597" i="9"/>
  <c r="B1598" i="9"/>
  <c r="B1599" i="9"/>
  <c r="B1600" i="9"/>
  <c r="B1601" i="9"/>
  <c r="B1602" i="9"/>
  <c r="B1603" i="9"/>
  <c r="B1604" i="9"/>
  <c r="B1605" i="9"/>
  <c r="B1606" i="9"/>
  <c r="B1607" i="9"/>
  <c r="B1608" i="9"/>
  <c r="B1609" i="9"/>
  <c r="B1610" i="9"/>
  <c r="B1611" i="9"/>
  <c r="B1612" i="9"/>
  <c r="B1613" i="9"/>
  <c r="B1614" i="9"/>
  <c r="B1615" i="9"/>
  <c r="B1616" i="9"/>
  <c r="B1617" i="9"/>
  <c r="B1618" i="9"/>
  <c r="B1619" i="9"/>
  <c r="B1620" i="9"/>
  <c r="B1621" i="9"/>
  <c r="B1622" i="9"/>
  <c r="B1623" i="9"/>
  <c r="B1624" i="9"/>
  <c r="B1625" i="9"/>
  <c r="B1626" i="9"/>
  <c r="B1627" i="9"/>
  <c r="B1628" i="9"/>
  <c r="B1629" i="9"/>
  <c r="B1630" i="9"/>
  <c r="B1631" i="9"/>
  <c r="B1632" i="9"/>
  <c r="B1633" i="9"/>
  <c r="B1634" i="9"/>
  <c r="B1635" i="9"/>
  <c r="B1636" i="9"/>
  <c r="B1637" i="9"/>
  <c r="B1638" i="9"/>
  <c r="B1639" i="9"/>
  <c r="B1640" i="9"/>
  <c r="B1641" i="9"/>
  <c r="B1642" i="9"/>
  <c r="B1643" i="9"/>
  <c r="B1644" i="9"/>
  <c r="B1645" i="9"/>
  <c r="B1646" i="9"/>
  <c r="B1647" i="9"/>
  <c r="B1648" i="9"/>
  <c r="B1649" i="9"/>
  <c r="B1650" i="9"/>
  <c r="B1651" i="9"/>
  <c r="B1652" i="9"/>
  <c r="B1653" i="9"/>
  <c r="B1654" i="9"/>
  <c r="B1655" i="9"/>
  <c r="B1656" i="9"/>
  <c r="B1657" i="9"/>
  <c r="B1658" i="9"/>
  <c r="B1659" i="9"/>
  <c r="B1660" i="9"/>
  <c r="B1661" i="9"/>
  <c r="B1662" i="9"/>
  <c r="B1663" i="9"/>
  <c r="B1664" i="9"/>
  <c r="B1665" i="9"/>
  <c r="B1666" i="9"/>
  <c r="B1667" i="9"/>
  <c r="B1668" i="9"/>
  <c r="B1669" i="9"/>
  <c r="B1670" i="9"/>
  <c r="B1671" i="9"/>
  <c r="B1672" i="9"/>
  <c r="B1673" i="9"/>
  <c r="B1674" i="9"/>
  <c r="B1675" i="9"/>
  <c r="B1676" i="9"/>
  <c r="B1677" i="9"/>
  <c r="B1678" i="9"/>
  <c r="B1679" i="9"/>
  <c r="B1680" i="9"/>
  <c r="B1681" i="9"/>
  <c r="B1682" i="9"/>
  <c r="B1683" i="9"/>
  <c r="B1684" i="9"/>
  <c r="B1685" i="9"/>
  <c r="B1686" i="9"/>
  <c r="B1687" i="9"/>
  <c r="B1688" i="9"/>
  <c r="B1689" i="9"/>
  <c r="B1690" i="9"/>
  <c r="B1691" i="9"/>
  <c r="B1692" i="9"/>
  <c r="B1693" i="9"/>
  <c r="B1694" i="9"/>
  <c r="B1695" i="9"/>
  <c r="B1696" i="9"/>
  <c r="B1697" i="9"/>
  <c r="B1698" i="9"/>
  <c r="B1699" i="9"/>
  <c r="B1700" i="9"/>
  <c r="B1701" i="9"/>
  <c r="B1702" i="9"/>
  <c r="B1703" i="9"/>
  <c r="B1704" i="9"/>
  <c r="B1705" i="9"/>
  <c r="B1706" i="9"/>
  <c r="B1707" i="9"/>
  <c r="B1708" i="9"/>
  <c r="B1709" i="9"/>
  <c r="B1710" i="9"/>
  <c r="B1711" i="9"/>
  <c r="B1712" i="9"/>
  <c r="B1713" i="9"/>
  <c r="B1714" i="9"/>
  <c r="B1715" i="9"/>
  <c r="B1716" i="9"/>
  <c r="B1717" i="9"/>
  <c r="B1718" i="9"/>
  <c r="B1719" i="9"/>
  <c r="B1720" i="9"/>
  <c r="B1721" i="9"/>
  <c r="B1722" i="9"/>
  <c r="B1723" i="9"/>
  <c r="B1724" i="9"/>
  <c r="B1725" i="9"/>
  <c r="B1726" i="9"/>
  <c r="B1727" i="9"/>
  <c r="B1728" i="9"/>
  <c r="B1729" i="9"/>
  <c r="B1730" i="9"/>
  <c r="B1731" i="9"/>
  <c r="B1732" i="9"/>
  <c r="B1733" i="9"/>
  <c r="B1734" i="9"/>
  <c r="B1735" i="9"/>
  <c r="B1736" i="9"/>
  <c r="B1737" i="9"/>
  <c r="B1738" i="9"/>
  <c r="B1739" i="9"/>
  <c r="B1740" i="9"/>
  <c r="B1741" i="9"/>
  <c r="B1742" i="9"/>
  <c r="B1743" i="9"/>
  <c r="B1744" i="9"/>
  <c r="B1745" i="9"/>
  <c r="B1746" i="9"/>
  <c r="B1747" i="9"/>
  <c r="B1748" i="9"/>
  <c r="B1749" i="9"/>
  <c r="B1750" i="9"/>
  <c r="B1751" i="9"/>
  <c r="B1752" i="9"/>
  <c r="B1753" i="9"/>
  <c r="B1754" i="9"/>
  <c r="B1755" i="9"/>
  <c r="B1756" i="9"/>
  <c r="B1757" i="9"/>
  <c r="B1758" i="9"/>
  <c r="B1759" i="9"/>
  <c r="B1760" i="9"/>
  <c r="B1761" i="9"/>
  <c r="B1762" i="9"/>
  <c r="B1763" i="9"/>
  <c r="B1764" i="9"/>
  <c r="B1765" i="9"/>
  <c r="B1766" i="9"/>
  <c r="B1767" i="9"/>
  <c r="B1768" i="9"/>
  <c r="B1769" i="9"/>
  <c r="B1770" i="9"/>
  <c r="B1771" i="9"/>
  <c r="B1772" i="9"/>
  <c r="B1773" i="9"/>
  <c r="B1774" i="9"/>
  <c r="B1775" i="9"/>
  <c r="B1776" i="9"/>
  <c r="B1777" i="9"/>
  <c r="B1778" i="9"/>
  <c r="B1779" i="9"/>
  <c r="B1780" i="9"/>
  <c r="B1781" i="9"/>
  <c r="B1782" i="9"/>
  <c r="B1783" i="9"/>
  <c r="B1784" i="9"/>
  <c r="B1785" i="9"/>
  <c r="B1786" i="9"/>
  <c r="B1787" i="9"/>
  <c r="B1788" i="9"/>
  <c r="B1789" i="9"/>
  <c r="B1790" i="9"/>
  <c r="B1791" i="9"/>
  <c r="B1792" i="9"/>
  <c r="B1793" i="9"/>
  <c r="B1794" i="9"/>
  <c r="B1795" i="9"/>
  <c r="B1796" i="9"/>
  <c r="B1797" i="9"/>
  <c r="B1798" i="9"/>
  <c r="B1799" i="9"/>
  <c r="B1800" i="9"/>
  <c r="B1801" i="9"/>
  <c r="B1802" i="9"/>
  <c r="B1803" i="9"/>
  <c r="B1804" i="9"/>
  <c r="B1805" i="9"/>
  <c r="B1806" i="9"/>
  <c r="B1807" i="9"/>
  <c r="B1808" i="9"/>
  <c r="B1809" i="9"/>
  <c r="B1810" i="9"/>
  <c r="B1811" i="9"/>
  <c r="B1812" i="9"/>
  <c r="B1813" i="9"/>
  <c r="B1814" i="9"/>
  <c r="B1815" i="9"/>
  <c r="B1816" i="9"/>
  <c r="B1817" i="9"/>
  <c r="B1818" i="9"/>
  <c r="B1819" i="9"/>
  <c r="B1820" i="9"/>
  <c r="B1821" i="9"/>
  <c r="B1822" i="9"/>
  <c r="B1823" i="9"/>
  <c r="B1824" i="9"/>
  <c r="B1825" i="9"/>
  <c r="B1826" i="9"/>
  <c r="B1827" i="9"/>
  <c r="B1828" i="9"/>
  <c r="B1829" i="9"/>
  <c r="B1830" i="9"/>
  <c r="B1831" i="9"/>
  <c r="B1832" i="9"/>
  <c r="B1833" i="9"/>
  <c r="B1834" i="9"/>
  <c r="B1835" i="9"/>
  <c r="B1836" i="9"/>
  <c r="B1837" i="9"/>
  <c r="B1838" i="9"/>
  <c r="B1839" i="9"/>
  <c r="B1840" i="9"/>
  <c r="B1841" i="9"/>
  <c r="B1842" i="9"/>
  <c r="B1843" i="9"/>
  <c r="B1844" i="9"/>
  <c r="B1845" i="9"/>
  <c r="B1846" i="9"/>
  <c r="B1847" i="9"/>
  <c r="B1848" i="9"/>
  <c r="B1849" i="9"/>
  <c r="B1850" i="9"/>
  <c r="B1851" i="9"/>
  <c r="B1852" i="9"/>
  <c r="B1853" i="9"/>
  <c r="B1854" i="9"/>
  <c r="B1855" i="9"/>
  <c r="B1856" i="9"/>
  <c r="B1857" i="9"/>
  <c r="B1858" i="9"/>
  <c r="B1859" i="9"/>
  <c r="B1860" i="9"/>
  <c r="B1861" i="9"/>
  <c r="B1862" i="9"/>
  <c r="B1863" i="9"/>
  <c r="B1864" i="9"/>
  <c r="B1865" i="9"/>
  <c r="B1866" i="9"/>
  <c r="B1867" i="9"/>
  <c r="B1868" i="9"/>
  <c r="B1869" i="9"/>
  <c r="B1870" i="9"/>
  <c r="B1871" i="9"/>
  <c r="B1872" i="9"/>
  <c r="B1873" i="9"/>
  <c r="B1874" i="9"/>
  <c r="B1875" i="9"/>
  <c r="B1876" i="9"/>
  <c r="B1877" i="9"/>
  <c r="B1878" i="9"/>
  <c r="B1879" i="9"/>
  <c r="B1880" i="9"/>
  <c r="B1881" i="9"/>
  <c r="B1882" i="9"/>
  <c r="B1883" i="9"/>
  <c r="B1884" i="9"/>
  <c r="B1885" i="9"/>
  <c r="B1886" i="9"/>
  <c r="B1887" i="9"/>
  <c r="B1888" i="9"/>
  <c r="B1889" i="9"/>
  <c r="B1890" i="9"/>
  <c r="B1891" i="9"/>
  <c r="B1892" i="9"/>
  <c r="B1893" i="9"/>
  <c r="B1894" i="9"/>
  <c r="B1895" i="9"/>
  <c r="B1896" i="9"/>
  <c r="B1897" i="9"/>
  <c r="B1898" i="9"/>
  <c r="B1899" i="9"/>
  <c r="B1900" i="9"/>
  <c r="B1901" i="9"/>
  <c r="B1902" i="9"/>
  <c r="B1903" i="9"/>
  <c r="B1904" i="9"/>
  <c r="B1905" i="9"/>
  <c r="B1906" i="9"/>
  <c r="B1907" i="9"/>
  <c r="B1908" i="9"/>
  <c r="B1909" i="9"/>
  <c r="B1910" i="9"/>
  <c r="B1911" i="9"/>
  <c r="B1912" i="9"/>
  <c r="B1913" i="9"/>
  <c r="B1914" i="9"/>
  <c r="B1915" i="9"/>
  <c r="B1916" i="9"/>
  <c r="B1917" i="9"/>
  <c r="B1918" i="9"/>
  <c r="B1919" i="9"/>
  <c r="B1920" i="9"/>
  <c r="B1921" i="9"/>
  <c r="B1922" i="9"/>
  <c r="B1923" i="9"/>
  <c r="B1924" i="9"/>
  <c r="B1925" i="9"/>
  <c r="B1926" i="9"/>
  <c r="B1927" i="9"/>
  <c r="B1928" i="9"/>
  <c r="B1929" i="9"/>
  <c r="B1930" i="9"/>
  <c r="B1931" i="9"/>
  <c r="B1932" i="9"/>
  <c r="B1933" i="9"/>
  <c r="B1934" i="9"/>
  <c r="B1935" i="9"/>
  <c r="B1936" i="9"/>
  <c r="B1937" i="9"/>
  <c r="B1938" i="9"/>
  <c r="B1939" i="9"/>
  <c r="B1940" i="9"/>
  <c r="B1941" i="9"/>
  <c r="B1942" i="9"/>
  <c r="B1943" i="9"/>
  <c r="B1944" i="9"/>
  <c r="B1945" i="9"/>
  <c r="B1946" i="9"/>
  <c r="B1947" i="9"/>
  <c r="B1948" i="9"/>
  <c r="B1949" i="9"/>
  <c r="B1950" i="9"/>
  <c r="B1951" i="9"/>
  <c r="B1952" i="9"/>
  <c r="B1953" i="9"/>
  <c r="B1954" i="9"/>
  <c r="B1955" i="9"/>
  <c r="B1956" i="9"/>
  <c r="B1957" i="9"/>
  <c r="B1958" i="9"/>
  <c r="B1959" i="9"/>
  <c r="B1960" i="9"/>
  <c r="B1961" i="9"/>
  <c r="B1962" i="9"/>
  <c r="B1963" i="9"/>
  <c r="B1964" i="9"/>
  <c r="B1965" i="9"/>
  <c r="B1966" i="9"/>
  <c r="B1967" i="9"/>
  <c r="B1968" i="9"/>
  <c r="B1969" i="9"/>
  <c r="B1970" i="9"/>
  <c r="B1971" i="9"/>
  <c r="B1972" i="9"/>
  <c r="B1973" i="9"/>
  <c r="B1974" i="9"/>
  <c r="B1975" i="9"/>
  <c r="B1976" i="9"/>
  <c r="B1977" i="9"/>
  <c r="B1978" i="9"/>
  <c r="B1979" i="9"/>
  <c r="B1980" i="9"/>
  <c r="B1981" i="9"/>
  <c r="B1982" i="9"/>
  <c r="B1983" i="9"/>
  <c r="B1984" i="9"/>
  <c r="B1985" i="9"/>
  <c r="B1986" i="9"/>
  <c r="B1987" i="9"/>
  <c r="B1988" i="9"/>
  <c r="B1989" i="9"/>
  <c r="B1990" i="9"/>
  <c r="B1991" i="9"/>
  <c r="B1992" i="9"/>
  <c r="B1993" i="9"/>
  <c r="B1994" i="9"/>
  <c r="B1995" i="9"/>
  <c r="B1996" i="9"/>
  <c r="B1997" i="9"/>
  <c r="B1998" i="9"/>
  <c r="B1999" i="9"/>
  <c r="B2000" i="9"/>
  <c r="B2001" i="9"/>
  <c r="B2002" i="9"/>
  <c r="B2003" i="9"/>
  <c r="B2004" i="9"/>
  <c r="B2005" i="9"/>
  <c r="B2006" i="9"/>
  <c r="B2007" i="9"/>
  <c r="B2008" i="9"/>
  <c r="B2009" i="9"/>
  <c r="B2010" i="9"/>
  <c r="B2011" i="9"/>
  <c r="B2012" i="9"/>
  <c r="B2013" i="9"/>
  <c r="B2014" i="9"/>
  <c r="B2015" i="9"/>
  <c r="B2016" i="9"/>
  <c r="B2017" i="9"/>
  <c r="B2018" i="9"/>
  <c r="B2019" i="9"/>
  <c r="B2020" i="9"/>
  <c r="B2021" i="9"/>
  <c r="B2022" i="9"/>
  <c r="B2023" i="9"/>
  <c r="B2024" i="9"/>
  <c r="B2025" i="9"/>
  <c r="B2026" i="9"/>
  <c r="B2027" i="9"/>
  <c r="B2028" i="9"/>
  <c r="B2029" i="9"/>
  <c r="B2030" i="9"/>
  <c r="B2031" i="9"/>
  <c r="B2032" i="9"/>
  <c r="B2033" i="9"/>
  <c r="B2034" i="9"/>
  <c r="B2035" i="9"/>
  <c r="B2036" i="9"/>
  <c r="B2037" i="9"/>
  <c r="B2038" i="9"/>
  <c r="B2039" i="9"/>
  <c r="B2040" i="9"/>
  <c r="B2041" i="9"/>
  <c r="B2042" i="9"/>
  <c r="B2043" i="9"/>
  <c r="B2044" i="9"/>
  <c r="B2045" i="9"/>
  <c r="B2046" i="9"/>
  <c r="B2047" i="9"/>
  <c r="B2048" i="9"/>
  <c r="B2049" i="9"/>
  <c r="B2050" i="9"/>
  <c r="B2051" i="9"/>
  <c r="B2052" i="9"/>
  <c r="B2053" i="9"/>
  <c r="B2054" i="9"/>
  <c r="B2055" i="9"/>
  <c r="B2056" i="9"/>
  <c r="B2057" i="9"/>
  <c r="B2058" i="9"/>
  <c r="B2059" i="9"/>
  <c r="B2060" i="9"/>
  <c r="B2061" i="9"/>
  <c r="B2062" i="9"/>
  <c r="B2063" i="9"/>
  <c r="B2064" i="9"/>
  <c r="B2065" i="9"/>
  <c r="B2066" i="9"/>
  <c r="B2067" i="9"/>
  <c r="B2068" i="9"/>
  <c r="B2069" i="9"/>
  <c r="B2070" i="9"/>
  <c r="B2071" i="9"/>
  <c r="B2072" i="9"/>
  <c r="B2073" i="9"/>
  <c r="B2074" i="9"/>
  <c r="B2075" i="9"/>
  <c r="B2076" i="9"/>
  <c r="B2077" i="9"/>
  <c r="B2078" i="9"/>
  <c r="B2079" i="9"/>
  <c r="B2080" i="9"/>
  <c r="B2081" i="9"/>
  <c r="B2082" i="9"/>
  <c r="B2083" i="9"/>
  <c r="B2084" i="9"/>
  <c r="B2085" i="9"/>
  <c r="B2086" i="9"/>
  <c r="B2087" i="9"/>
  <c r="B2088" i="9"/>
  <c r="B2089" i="9"/>
  <c r="B2090" i="9"/>
  <c r="B2091" i="9"/>
  <c r="B2092" i="9"/>
  <c r="B2093" i="9"/>
  <c r="B2094" i="9"/>
  <c r="B2095" i="9"/>
  <c r="B2096" i="9"/>
  <c r="B2097" i="9"/>
  <c r="B2098" i="9"/>
  <c r="B2099" i="9"/>
  <c r="B2100" i="9"/>
  <c r="B2101" i="9"/>
  <c r="B2102" i="9"/>
  <c r="B2103" i="9"/>
  <c r="B2104" i="9"/>
  <c r="B2105" i="9"/>
  <c r="B2106" i="9"/>
  <c r="B2107" i="9"/>
  <c r="B2108" i="9"/>
  <c r="B2109" i="9"/>
  <c r="B2110" i="9"/>
  <c r="B2111" i="9"/>
  <c r="B2112" i="9"/>
  <c r="B2113" i="9"/>
  <c r="B2114" i="9"/>
  <c r="B2115" i="9"/>
  <c r="B2116" i="9"/>
  <c r="B2117" i="9"/>
  <c r="B2118" i="9"/>
  <c r="B2119" i="9"/>
  <c r="B2120" i="9"/>
  <c r="B2121" i="9"/>
  <c r="B2122" i="9"/>
  <c r="B2123" i="9"/>
  <c r="B2124" i="9"/>
  <c r="B2125" i="9"/>
  <c r="B2126" i="9"/>
  <c r="B2127" i="9"/>
  <c r="B2128" i="9"/>
  <c r="B2129" i="9"/>
  <c r="B2130" i="9"/>
  <c r="B2131" i="9"/>
  <c r="B2132" i="9"/>
  <c r="B2133" i="9"/>
  <c r="B2134" i="9"/>
  <c r="B2135" i="9"/>
  <c r="B2136" i="9"/>
  <c r="B2137" i="9"/>
  <c r="B2138" i="9"/>
  <c r="B2139" i="9"/>
  <c r="B2140" i="9"/>
  <c r="B2141" i="9"/>
  <c r="B2142" i="9"/>
  <c r="B2143" i="9"/>
  <c r="B2144" i="9"/>
  <c r="B2145" i="9"/>
  <c r="B2146" i="9"/>
  <c r="B2147" i="9"/>
  <c r="B2148" i="9"/>
  <c r="B2149" i="9"/>
  <c r="B2150" i="9"/>
  <c r="B2151" i="9"/>
  <c r="B2152" i="9"/>
  <c r="B2153" i="9"/>
  <c r="B2154" i="9"/>
  <c r="B2155" i="9"/>
  <c r="B2156" i="9"/>
  <c r="B2157" i="9"/>
  <c r="B2158" i="9"/>
  <c r="B2159" i="9"/>
  <c r="B2160" i="9"/>
  <c r="B2161" i="9"/>
  <c r="B2162" i="9"/>
  <c r="B2163" i="9"/>
  <c r="B2164" i="9"/>
  <c r="B2165" i="9"/>
  <c r="B2166" i="9"/>
  <c r="B2167" i="9"/>
  <c r="B2168" i="9"/>
  <c r="B2169" i="9"/>
  <c r="B2170" i="9"/>
  <c r="B2171" i="9"/>
  <c r="B2172" i="9"/>
  <c r="B2173" i="9"/>
  <c r="B2174" i="9"/>
  <c r="B2175" i="9"/>
  <c r="B2176" i="9"/>
  <c r="B2177" i="9"/>
  <c r="B2178" i="9"/>
  <c r="B2179" i="9"/>
  <c r="B2180" i="9"/>
  <c r="B2181" i="9"/>
  <c r="B2182" i="9"/>
  <c r="B2183" i="9"/>
  <c r="B2184" i="9"/>
  <c r="B2185" i="9"/>
  <c r="B2186" i="9"/>
  <c r="B2187" i="9"/>
  <c r="B2188" i="9"/>
  <c r="B2189" i="9"/>
  <c r="B2190" i="9"/>
  <c r="B2191" i="9"/>
  <c r="B2192" i="9"/>
  <c r="B2193" i="9"/>
  <c r="B2194" i="9"/>
  <c r="B2195" i="9"/>
  <c r="B2196" i="9"/>
  <c r="B2197" i="9"/>
  <c r="B2198" i="9"/>
  <c r="B2199" i="9"/>
  <c r="B2200" i="9"/>
  <c r="B2201" i="9"/>
  <c r="B2202" i="9"/>
  <c r="B2203" i="9"/>
  <c r="B2204" i="9"/>
  <c r="B2205" i="9"/>
  <c r="B2206" i="9"/>
  <c r="B2207" i="9"/>
  <c r="B2208" i="9"/>
  <c r="B2209" i="9"/>
  <c r="B2210" i="9"/>
  <c r="B2211" i="9"/>
  <c r="B2212" i="9"/>
  <c r="B2213" i="9"/>
  <c r="B2214" i="9"/>
  <c r="B2215" i="9"/>
  <c r="B2216" i="9"/>
  <c r="B2217" i="9"/>
  <c r="B2218" i="9"/>
  <c r="B2219" i="9"/>
  <c r="B2220" i="9"/>
  <c r="B2221" i="9"/>
  <c r="B2222" i="9"/>
  <c r="B2223" i="9"/>
  <c r="B2224" i="9"/>
  <c r="B2225" i="9"/>
  <c r="B2226" i="9"/>
  <c r="B2227" i="9"/>
  <c r="B2228" i="9"/>
  <c r="B2229" i="9"/>
  <c r="B2230" i="9"/>
  <c r="B2231" i="9"/>
  <c r="B2232" i="9"/>
  <c r="B2233" i="9"/>
  <c r="B2234" i="9"/>
  <c r="B2235" i="9"/>
  <c r="B2236" i="9"/>
  <c r="B2237" i="9"/>
  <c r="B2238" i="9"/>
  <c r="B2239" i="9"/>
  <c r="B2240" i="9"/>
  <c r="B2241" i="9"/>
  <c r="B2242" i="9"/>
  <c r="B2243" i="9"/>
  <c r="B2244" i="9"/>
  <c r="B2245" i="9"/>
  <c r="B2246" i="9"/>
  <c r="B2247" i="9"/>
  <c r="B2248" i="9"/>
  <c r="B2249" i="9"/>
  <c r="B2250" i="9"/>
  <c r="B2251" i="9"/>
  <c r="B2252" i="9"/>
  <c r="B2253" i="9"/>
  <c r="B2254" i="9"/>
  <c r="B2255" i="9"/>
  <c r="B2256" i="9"/>
  <c r="B2257" i="9"/>
  <c r="B2258" i="9"/>
  <c r="B2259" i="9"/>
  <c r="B2260" i="9"/>
  <c r="B2261" i="9"/>
  <c r="B2262" i="9"/>
  <c r="B2263" i="9"/>
  <c r="B2264" i="9"/>
  <c r="B2265" i="9"/>
  <c r="B2266" i="9"/>
  <c r="B2267" i="9"/>
  <c r="B2268" i="9"/>
  <c r="B2269" i="9"/>
  <c r="B2270" i="9"/>
  <c r="B2271" i="9"/>
  <c r="B2272" i="9"/>
  <c r="B2273" i="9"/>
  <c r="B2274" i="9"/>
  <c r="B2275" i="9"/>
  <c r="B2276" i="9"/>
  <c r="B2277" i="9"/>
  <c r="B2278" i="9"/>
  <c r="B2279" i="9"/>
  <c r="B2280" i="9"/>
  <c r="B2281" i="9"/>
  <c r="B2282" i="9"/>
  <c r="B2283" i="9"/>
  <c r="B2284" i="9"/>
  <c r="B2285" i="9"/>
  <c r="B2286" i="9"/>
  <c r="B2287" i="9"/>
  <c r="B2288" i="9"/>
  <c r="B2289" i="9"/>
  <c r="B2290" i="9"/>
  <c r="B2291" i="9"/>
  <c r="B2292" i="9"/>
  <c r="B2293" i="9"/>
  <c r="B2294" i="9"/>
  <c r="B2295" i="9"/>
  <c r="B2296" i="9"/>
  <c r="B2297" i="9"/>
  <c r="B2298" i="9"/>
  <c r="B2299" i="9"/>
  <c r="B2300" i="9"/>
  <c r="B2301" i="9"/>
  <c r="B2302" i="9"/>
  <c r="B2303" i="9"/>
  <c r="B2304" i="9"/>
  <c r="B2305" i="9"/>
  <c r="B2306" i="9"/>
  <c r="B2307" i="9"/>
  <c r="B2308" i="9"/>
  <c r="B2309" i="9"/>
  <c r="B2310" i="9"/>
  <c r="B2311" i="9"/>
  <c r="B2312" i="9"/>
  <c r="B2313" i="9"/>
  <c r="B2314" i="9"/>
  <c r="B2315" i="9"/>
  <c r="B2316" i="9"/>
  <c r="B2317" i="9"/>
  <c r="B2318" i="9"/>
  <c r="B2319" i="9"/>
  <c r="B2320" i="9"/>
  <c r="B2321" i="9"/>
  <c r="B2322" i="9"/>
  <c r="B2323" i="9"/>
  <c r="B2324" i="9"/>
  <c r="B2325" i="9"/>
  <c r="B2326" i="9"/>
  <c r="B2327" i="9"/>
  <c r="B2328" i="9"/>
  <c r="B2329" i="9"/>
  <c r="B2330" i="9"/>
  <c r="B2331" i="9"/>
  <c r="B2332" i="9"/>
  <c r="B2333" i="9"/>
  <c r="B2334" i="9"/>
  <c r="B2335" i="9"/>
  <c r="B2336" i="9"/>
  <c r="B2337" i="9"/>
  <c r="B2338" i="9"/>
  <c r="B2339" i="9"/>
  <c r="B2340" i="9"/>
  <c r="B2341" i="9"/>
  <c r="B2342" i="9"/>
  <c r="B2343" i="9"/>
  <c r="B2344" i="9"/>
  <c r="B2345" i="9"/>
  <c r="B2346" i="9"/>
  <c r="B2347" i="9"/>
  <c r="B2348" i="9"/>
  <c r="B2349" i="9"/>
  <c r="B2350" i="9"/>
  <c r="B2351" i="9"/>
  <c r="B2352" i="9"/>
  <c r="B2353" i="9"/>
  <c r="B2354" i="9"/>
  <c r="B2355" i="9"/>
  <c r="B2356" i="9"/>
  <c r="B2357" i="9"/>
  <c r="B2358" i="9"/>
  <c r="B2359" i="9"/>
  <c r="B2360" i="9"/>
  <c r="B2361" i="9"/>
  <c r="B2362" i="9"/>
  <c r="B2363" i="9"/>
  <c r="B2364" i="9"/>
  <c r="B2365" i="9"/>
  <c r="B2366" i="9"/>
  <c r="B2367" i="9"/>
  <c r="B2368" i="9"/>
  <c r="B2369" i="9"/>
  <c r="B2370" i="9"/>
  <c r="B2371" i="9"/>
  <c r="B2372" i="9"/>
  <c r="B2373" i="9"/>
  <c r="B2374" i="9"/>
  <c r="B2375" i="9"/>
  <c r="B2376" i="9"/>
  <c r="B2377" i="9"/>
  <c r="B2378" i="9"/>
  <c r="B2379" i="9"/>
  <c r="B2380" i="9"/>
  <c r="B2381" i="9"/>
  <c r="B2382" i="9"/>
  <c r="B2383" i="9"/>
  <c r="B2384" i="9"/>
  <c r="B2385" i="9"/>
  <c r="B2386" i="9"/>
  <c r="B2387" i="9"/>
  <c r="B2388" i="9"/>
  <c r="B2389" i="9"/>
  <c r="B2390" i="9"/>
  <c r="B2391" i="9"/>
  <c r="B2392" i="9"/>
  <c r="B2393" i="9"/>
  <c r="B2394" i="9"/>
  <c r="B2395" i="9"/>
  <c r="B2396" i="9"/>
  <c r="B2397" i="9"/>
  <c r="B2398" i="9"/>
  <c r="B2399" i="9"/>
  <c r="B2400" i="9"/>
  <c r="B2401" i="9"/>
  <c r="B2402" i="9"/>
  <c r="B2403" i="9"/>
  <c r="B2404" i="9"/>
  <c r="B2405" i="9"/>
  <c r="B2406" i="9"/>
  <c r="B2407" i="9"/>
  <c r="B2408" i="9"/>
  <c r="B2409" i="9"/>
  <c r="B2410" i="9"/>
  <c r="B2411" i="9"/>
  <c r="B2412" i="9"/>
  <c r="B2413" i="9"/>
  <c r="B2414" i="9"/>
  <c r="B2415" i="9"/>
  <c r="B2416" i="9"/>
  <c r="B2417" i="9"/>
  <c r="B2418" i="9"/>
  <c r="B2419" i="9"/>
  <c r="B2420" i="9"/>
  <c r="B2421" i="9"/>
  <c r="B2422" i="9"/>
  <c r="B2423" i="9"/>
  <c r="B2424" i="9"/>
  <c r="B2425" i="9"/>
  <c r="B2426" i="9"/>
  <c r="B2427" i="9"/>
  <c r="B2428" i="9"/>
  <c r="B2429" i="9"/>
  <c r="B2430" i="9"/>
  <c r="B2431" i="9"/>
  <c r="B2432" i="9"/>
  <c r="B2433" i="9"/>
  <c r="B2434" i="9"/>
  <c r="B2435" i="9"/>
  <c r="B2436" i="9"/>
  <c r="B2437" i="9"/>
  <c r="B2438" i="9"/>
  <c r="B2439" i="9"/>
  <c r="B2440" i="9"/>
  <c r="B2441" i="9"/>
  <c r="B2442" i="9"/>
  <c r="B2443" i="9"/>
  <c r="B2444" i="9"/>
  <c r="B2445" i="9"/>
  <c r="B2446" i="9"/>
  <c r="B2447" i="9"/>
  <c r="B2448" i="9"/>
  <c r="B2449" i="9"/>
  <c r="B2450" i="9"/>
  <c r="B2451" i="9"/>
  <c r="B2452" i="9"/>
  <c r="B2453" i="9"/>
  <c r="B2454" i="9"/>
  <c r="B2455" i="9"/>
  <c r="B2456" i="9"/>
  <c r="B2457" i="9"/>
  <c r="B2458" i="9"/>
  <c r="B2459" i="9"/>
  <c r="B2460" i="9"/>
  <c r="B2461" i="9"/>
  <c r="B2462" i="9"/>
  <c r="B2463" i="9"/>
  <c r="B2464" i="9"/>
  <c r="B2465" i="9"/>
  <c r="B2466" i="9"/>
  <c r="B2467" i="9"/>
  <c r="B2468" i="9"/>
  <c r="B2469" i="9"/>
  <c r="B2470" i="9"/>
  <c r="B2471" i="9"/>
  <c r="B2472" i="9"/>
  <c r="B2473" i="9"/>
  <c r="B2474" i="9"/>
  <c r="B2475" i="9"/>
  <c r="B2476" i="9"/>
  <c r="B2477" i="9"/>
  <c r="B2478" i="9"/>
  <c r="B2479" i="9"/>
  <c r="B2480" i="9"/>
  <c r="B2481" i="9"/>
  <c r="B2482" i="9"/>
  <c r="B2483" i="9"/>
  <c r="B2484" i="9"/>
  <c r="B2485" i="9"/>
  <c r="B2486" i="9"/>
  <c r="B2487" i="9"/>
  <c r="B2488" i="9"/>
  <c r="B2489" i="9"/>
  <c r="B2490" i="9"/>
  <c r="B2491" i="9"/>
  <c r="B2492" i="9"/>
  <c r="B2493" i="9"/>
  <c r="B2494" i="9"/>
  <c r="B2495" i="9"/>
  <c r="B2496" i="9"/>
  <c r="B2497" i="9"/>
  <c r="B2498" i="9"/>
  <c r="B2499" i="9"/>
  <c r="B2500" i="9"/>
  <c r="B2501" i="9"/>
  <c r="B2502" i="9"/>
  <c r="B2503" i="9"/>
  <c r="B2504" i="9"/>
  <c r="B2505" i="9"/>
  <c r="B2506" i="9"/>
  <c r="B2507" i="9"/>
  <c r="B2508" i="9"/>
  <c r="B2509" i="9"/>
  <c r="B2510" i="9"/>
  <c r="B2511" i="9"/>
  <c r="B2512" i="9"/>
  <c r="B2513" i="9"/>
  <c r="B2514" i="9"/>
  <c r="B2515" i="9"/>
  <c r="B2516" i="9"/>
  <c r="B2517" i="9"/>
  <c r="B2518" i="9"/>
  <c r="B2519" i="9"/>
  <c r="B2520" i="9"/>
  <c r="B2521" i="9"/>
  <c r="B2522" i="9"/>
  <c r="B2523" i="9"/>
  <c r="B2524" i="9"/>
  <c r="B2525" i="9"/>
  <c r="B2526" i="9"/>
  <c r="B2527" i="9"/>
  <c r="B2528" i="9"/>
  <c r="B2529" i="9"/>
  <c r="B2530" i="9"/>
  <c r="B2531" i="9"/>
  <c r="B2532" i="9"/>
  <c r="B2533" i="9"/>
  <c r="B2534" i="9"/>
  <c r="B2535" i="9"/>
  <c r="B2536" i="9"/>
  <c r="B2537" i="9"/>
  <c r="B2538" i="9"/>
  <c r="B2539" i="9"/>
  <c r="B2540" i="9"/>
  <c r="B2541" i="9"/>
  <c r="B2542" i="9"/>
  <c r="B2543" i="9"/>
  <c r="B2544" i="9"/>
  <c r="B2545" i="9"/>
  <c r="B2546" i="9"/>
  <c r="B2547" i="9"/>
  <c r="B2548" i="9"/>
  <c r="B2549" i="9"/>
  <c r="B2550" i="9"/>
  <c r="B2551" i="9"/>
  <c r="B2552" i="9"/>
  <c r="B2553" i="9"/>
  <c r="B2554" i="9"/>
  <c r="B2555" i="9"/>
  <c r="B2556" i="9"/>
  <c r="B2557" i="9"/>
  <c r="B2558" i="9"/>
  <c r="B2559" i="9"/>
  <c r="B2560" i="9"/>
  <c r="B2561" i="9"/>
  <c r="B2562" i="9"/>
  <c r="B2563" i="9"/>
  <c r="B2564" i="9"/>
  <c r="B2565" i="9"/>
  <c r="B2566" i="9"/>
  <c r="B2567" i="9"/>
  <c r="B2568" i="9"/>
  <c r="B2569" i="9"/>
  <c r="B2570" i="9"/>
  <c r="B2571" i="9"/>
  <c r="B2572" i="9"/>
  <c r="B2573" i="9"/>
  <c r="B2574" i="9"/>
  <c r="B2575" i="9"/>
  <c r="B2576" i="9"/>
  <c r="B2577" i="9"/>
  <c r="B2578" i="9"/>
  <c r="B2579" i="9"/>
  <c r="B2580" i="9"/>
  <c r="B2581" i="9"/>
  <c r="B2582" i="9"/>
  <c r="B2583" i="9"/>
  <c r="B2584" i="9"/>
  <c r="B2585" i="9"/>
  <c r="B2586" i="9"/>
  <c r="B2587" i="9"/>
  <c r="B2588" i="9"/>
  <c r="B2589" i="9"/>
  <c r="B2590" i="9"/>
  <c r="B2591" i="9"/>
  <c r="B2592" i="9"/>
  <c r="B2593" i="9"/>
  <c r="B2594" i="9"/>
  <c r="B2595" i="9"/>
  <c r="B2596" i="9"/>
  <c r="B2597" i="9"/>
  <c r="B2598" i="9"/>
  <c r="B2599" i="9"/>
  <c r="B2600" i="9"/>
  <c r="B2601" i="9"/>
  <c r="B2602" i="9"/>
  <c r="B2603" i="9"/>
  <c r="B2604" i="9"/>
  <c r="B2605" i="9"/>
  <c r="B2606" i="9"/>
  <c r="B2607" i="9"/>
  <c r="B2608" i="9"/>
  <c r="B2609" i="9"/>
  <c r="B2610" i="9"/>
  <c r="B2611" i="9"/>
  <c r="B2612" i="9"/>
  <c r="B2613" i="9"/>
  <c r="B2614" i="9"/>
  <c r="B2615" i="9"/>
  <c r="B2616" i="9"/>
  <c r="B2617" i="9"/>
  <c r="B2618" i="9"/>
  <c r="B2619" i="9"/>
  <c r="B2620" i="9"/>
  <c r="B2621" i="9"/>
  <c r="B2622" i="9"/>
  <c r="B2623" i="9"/>
  <c r="B2624" i="9"/>
  <c r="B2625" i="9"/>
  <c r="B2626" i="9"/>
  <c r="B2627" i="9"/>
  <c r="B2628" i="9"/>
  <c r="B2629" i="9"/>
  <c r="B2630" i="9"/>
  <c r="B2631" i="9"/>
  <c r="B2632" i="9"/>
  <c r="B2633" i="9"/>
  <c r="B2634" i="9"/>
  <c r="B2635" i="9"/>
  <c r="B2636" i="9"/>
  <c r="B2637" i="9"/>
  <c r="B2638" i="9"/>
  <c r="B2639" i="9"/>
  <c r="B2640" i="9"/>
  <c r="B2641" i="9"/>
  <c r="B2642" i="9"/>
  <c r="B2643" i="9"/>
  <c r="B2644" i="9"/>
  <c r="B2645" i="9"/>
  <c r="B2646" i="9"/>
  <c r="B2647" i="9"/>
  <c r="B2648" i="9"/>
  <c r="B2649" i="9"/>
  <c r="B2650" i="9"/>
  <c r="B2651" i="9"/>
  <c r="B2652" i="9"/>
  <c r="B2653" i="9"/>
  <c r="B2654" i="9"/>
  <c r="B2655" i="9"/>
  <c r="B2656" i="9"/>
  <c r="B2657" i="9"/>
  <c r="B2658" i="9"/>
  <c r="B2659" i="9"/>
  <c r="B2660" i="9"/>
  <c r="B2661" i="9"/>
  <c r="B2662" i="9"/>
  <c r="B2663" i="9"/>
  <c r="B2664" i="9"/>
  <c r="B2665" i="9"/>
  <c r="B2666" i="9"/>
  <c r="B2667" i="9"/>
  <c r="B2668" i="9"/>
  <c r="B2669" i="9"/>
  <c r="B2670" i="9"/>
  <c r="B2671" i="9"/>
  <c r="B2672" i="9"/>
  <c r="B2673" i="9"/>
  <c r="B2674" i="9"/>
  <c r="B2675" i="9"/>
  <c r="B2676" i="9"/>
  <c r="B2677" i="9"/>
  <c r="B2678" i="9"/>
  <c r="B2679" i="9"/>
  <c r="B2680" i="9"/>
  <c r="B2681" i="9"/>
  <c r="B2682" i="9"/>
  <c r="B2683" i="9"/>
  <c r="B2684" i="9"/>
  <c r="B2685" i="9"/>
  <c r="B2686" i="9"/>
  <c r="B2687" i="9"/>
  <c r="B2688" i="9"/>
  <c r="B2689" i="9"/>
  <c r="B2690" i="9"/>
  <c r="B2691" i="9"/>
  <c r="B2692" i="9"/>
  <c r="B2693" i="9"/>
  <c r="B2694" i="9"/>
  <c r="B2695" i="9"/>
  <c r="B2696" i="9"/>
  <c r="B2697" i="9"/>
  <c r="B2698" i="9"/>
  <c r="B2699" i="9"/>
  <c r="B2700" i="9"/>
  <c r="B2701" i="9"/>
  <c r="B2702" i="9"/>
  <c r="B2703" i="9"/>
  <c r="B2704" i="9"/>
  <c r="B2705" i="9"/>
  <c r="B2706" i="9"/>
  <c r="B2707" i="9"/>
  <c r="B2708" i="9"/>
  <c r="B2709" i="9"/>
  <c r="B2710" i="9"/>
  <c r="B2711" i="9"/>
  <c r="B2712" i="9"/>
  <c r="B2713" i="9"/>
  <c r="B2714" i="9"/>
  <c r="B2715" i="9"/>
  <c r="B2716" i="9"/>
  <c r="B2717" i="9"/>
  <c r="B2718" i="9"/>
  <c r="B2719" i="9"/>
  <c r="B2720" i="9"/>
  <c r="B2721" i="9"/>
  <c r="B2722" i="9"/>
  <c r="B2723" i="9"/>
  <c r="B2724" i="9"/>
  <c r="B2725" i="9"/>
  <c r="B2726" i="9"/>
  <c r="B2727" i="9"/>
  <c r="B2728" i="9"/>
  <c r="B2729" i="9"/>
  <c r="B2730" i="9"/>
  <c r="B2731" i="9"/>
  <c r="B2732" i="9"/>
  <c r="B2733" i="9"/>
  <c r="B2734" i="9"/>
  <c r="B2735" i="9"/>
  <c r="B2736" i="9"/>
  <c r="B2737" i="9"/>
  <c r="B2738" i="9"/>
  <c r="B2739" i="9"/>
  <c r="B2740" i="9"/>
  <c r="B2741" i="9"/>
  <c r="B2742" i="9"/>
  <c r="B2743" i="9"/>
  <c r="B2744" i="9"/>
  <c r="B2745" i="9"/>
  <c r="B2746" i="9"/>
  <c r="B2747" i="9"/>
  <c r="B2748" i="9"/>
  <c r="B2749" i="9"/>
  <c r="B2750" i="9"/>
  <c r="B2751" i="9"/>
  <c r="B2752" i="9"/>
  <c r="B2753" i="9"/>
  <c r="B2754" i="9"/>
  <c r="B2755" i="9"/>
  <c r="B2756" i="9"/>
  <c r="B2757" i="9"/>
  <c r="B2758" i="9"/>
  <c r="B2759" i="9"/>
  <c r="B2760" i="9"/>
  <c r="B2761" i="9"/>
  <c r="B2762" i="9"/>
  <c r="B2763" i="9"/>
  <c r="B2764" i="9"/>
  <c r="B2765" i="9"/>
  <c r="B2766" i="9"/>
  <c r="B2767" i="9"/>
  <c r="B2768" i="9"/>
  <c r="B2769" i="9"/>
  <c r="B2770" i="9"/>
  <c r="B2771" i="9"/>
  <c r="B2772" i="9"/>
  <c r="B2773" i="9"/>
  <c r="B2774" i="9"/>
  <c r="B2775" i="9"/>
  <c r="B2776" i="9"/>
  <c r="B2777" i="9"/>
  <c r="B2778" i="9"/>
  <c r="B2779" i="9"/>
  <c r="B2780" i="9"/>
  <c r="B2781" i="9"/>
  <c r="B2782" i="9"/>
  <c r="B2783" i="9"/>
  <c r="B2784" i="9"/>
  <c r="B2785" i="9"/>
  <c r="B2786" i="9"/>
  <c r="B2787" i="9"/>
  <c r="B2788" i="9"/>
  <c r="B2789" i="9"/>
  <c r="B2790" i="9"/>
  <c r="B2791" i="9"/>
  <c r="B2792" i="9"/>
  <c r="B2793" i="9"/>
  <c r="B2794" i="9"/>
  <c r="B2795" i="9"/>
  <c r="B2796" i="9"/>
  <c r="B2797" i="9"/>
  <c r="B2798" i="9"/>
  <c r="B2799" i="9"/>
  <c r="B2800" i="9"/>
  <c r="B2801" i="9"/>
  <c r="B2802" i="9"/>
  <c r="B2803" i="9"/>
  <c r="B2804" i="9"/>
  <c r="B2805" i="9"/>
  <c r="B2806" i="9"/>
  <c r="B2807" i="9"/>
  <c r="B2808" i="9"/>
  <c r="B2809" i="9"/>
  <c r="B2810" i="9"/>
  <c r="B2811" i="9"/>
  <c r="B2812" i="9"/>
  <c r="B2813" i="9"/>
  <c r="B2814" i="9"/>
  <c r="B2815" i="9"/>
  <c r="B2816" i="9"/>
  <c r="B2817" i="9"/>
  <c r="B2818" i="9"/>
  <c r="B2819" i="9"/>
  <c r="B2820" i="9"/>
  <c r="B2821" i="9"/>
  <c r="B2822" i="9"/>
  <c r="B2823" i="9"/>
  <c r="B2824" i="9"/>
  <c r="B2825" i="9"/>
  <c r="B2826" i="9"/>
  <c r="B2827" i="9"/>
  <c r="B2828" i="9"/>
  <c r="B2829" i="9"/>
  <c r="B2830" i="9"/>
  <c r="B2831" i="9"/>
  <c r="B2832" i="9"/>
  <c r="B2833" i="9"/>
  <c r="B2834" i="9"/>
  <c r="B2835" i="9"/>
  <c r="B2836" i="9"/>
  <c r="B2837" i="9"/>
  <c r="B2838" i="9"/>
  <c r="B2839" i="9"/>
  <c r="B2840" i="9"/>
  <c r="B2841" i="9"/>
  <c r="B2842" i="9"/>
  <c r="B2843" i="9"/>
  <c r="B2844" i="9"/>
  <c r="B2845" i="9"/>
  <c r="B2846" i="9"/>
  <c r="B2847" i="9"/>
  <c r="B2848" i="9"/>
  <c r="B2849" i="9"/>
  <c r="B2850" i="9"/>
  <c r="B2851" i="9"/>
  <c r="B2852" i="9"/>
  <c r="B2853" i="9"/>
  <c r="B2854" i="9"/>
  <c r="B2855" i="9"/>
  <c r="B2856" i="9"/>
  <c r="B2857" i="9"/>
  <c r="B2858" i="9"/>
  <c r="B2859" i="9"/>
  <c r="B2860" i="9"/>
  <c r="B2861" i="9"/>
  <c r="B2862" i="9"/>
  <c r="B2863" i="9"/>
  <c r="B2864" i="9"/>
  <c r="B2865" i="9"/>
  <c r="B2866" i="9"/>
  <c r="B2867" i="9"/>
  <c r="B2868" i="9"/>
  <c r="B2869" i="9"/>
  <c r="B2870" i="9"/>
  <c r="B2871" i="9"/>
  <c r="B2872" i="9"/>
  <c r="B2873" i="9"/>
  <c r="B2874" i="9"/>
  <c r="B2875" i="9"/>
  <c r="B2876" i="9"/>
  <c r="B2877" i="9"/>
  <c r="B2878" i="9"/>
  <c r="B2879" i="9"/>
  <c r="B2880" i="9"/>
  <c r="B2881" i="9"/>
  <c r="B2882" i="9"/>
  <c r="B2883" i="9"/>
  <c r="B2884" i="9"/>
  <c r="B2885" i="9"/>
  <c r="B2886" i="9"/>
  <c r="B2887" i="9"/>
  <c r="B2888" i="9"/>
  <c r="B2889" i="9"/>
  <c r="B2890" i="9"/>
  <c r="B2891" i="9"/>
  <c r="B2892" i="9"/>
  <c r="B2893" i="9"/>
  <c r="B2894" i="9"/>
  <c r="B2895" i="9"/>
  <c r="B2896" i="9"/>
  <c r="B2897" i="9"/>
  <c r="B2898" i="9"/>
  <c r="B2899" i="9"/>
  <c r="B2900" i="9"/>
  <c r="B2901" i="9"/>
  <c r="B2902" i="9"/>
  <c r="B2903" i="9"/>
  <c r="B2904" i="9"/>
  <c r="B2905" i="9"/>
  <c r="B2906" i="9"/>
  <c r="B2907" i="9"/>
  <c r="B2908" i="9"/>
  <c r="B2909" i="9"/>
  <c r="B2910" i="9"/>
  <c r="B2911" i="9"/>
  <c r="B2912" i="9"/>
  <c r="B2913" i="9"/>
  <c r="B2914" i="9"/>
  <c r="B2915" i="9"/>
  <c r="B2916" i="9"/>
  <c r="B2917" i="9"/>
  <c r="B2918" i="9"/>
  <c r="B2919" i="9"/>
  <c r="B2920" i="9"/>
  <c r="B2921" i="9"/>
  <c r="B2922" i="9"/>
  <c r="B2923" i="9"/>
  <c r="B2924" i="9"/>
  <c r="B2925" i="9"/>
  <c r="B2926" i="9"/>
  <c r="B2927" i="9"/>
  <c r="B2928" i="9"/>
  <c r="B2929" i="9"/>
  <c r="B2930" i="9"/>
  <c r="B2931" i="9"/>
  <c r="B2932" i="9"/>
  <c r="B2933" i="9"/>
  <c r="B2934" i="9"/>
  <c r="B2935" i="9"/>
  <c r="B2936" i="9"/>
  <c r="B2937" i="9"/>
  <c r="B2938" i="9"/>
  <c r="B2939" i="9"/>
  <c r="B2940" i="9"/>
  <c r="B2941" i="9"/>
  <c r="B2942" i="9"/>
  <c r="B2943" i="9"/>
  <c r="B2944" i="9"/>
  <c r="B2945" i="9"/>
  <c r="B2946" i="9"/>
  <c r="B2947" i="9"/>
  <c r="B2948" i="9"/>
  <c r="B2949" i="9"/>
  <c r="B2950" i="9"/>
  <c r="B2951" i="9"/>
  <c r="B2952" i="9"/>
  <c r="B2953" i="9"/>
  <c r="B2954" i="9"/>
  <c r="B2955" i="9"/>
  <c r="B2956" i="9"/>
  <c r="B2957" i="9"/>
  <c r="B2958" i="9"/>
  <c r="B2959" i="9"/>
  <c r="B2960" i="9"/>
  <c r="B2961" i="9"/>
  <c r="B2962" i="9"/>
  <c r="B2963" i="9"/>
  <c r="B2964" i="9"/>
  <c r="B2965" i="9"/>
  <c r="B2966" i="9"/>
  <c r="B2967" i="9"/>
  <c r="B2968" i="9"/>
  <c r="B2969" i="9"/>
  <c r="B2970" i="9"/>
  <c r="B2971" i="9"/>
  <c r="B2972" i="9"/>
  <c r="B2973" i="9"/>
  <c r="B2974" i="9"/>
  <c r="B2975" i="9"/>
  <c r="B2976" i="9"/>
  <c r="B2977" i="9"/>
  <c r="B2978" i="9"/>
  <c r="B2979" i="9"/>
  <c r="B2980" i="9"/>
  <c r="B2981" i="9"/>
  <c r="B2982" i="9"/>
  <c r="B2983" i="9"/>
  <c r="B2984" i="9"/>
  <c r="B2985" i="9"/>
  <c r="B2986" i="9"/>
  <c r="B2987" i="9"/>
  <c r="B2988" i="9"/>
  <c r="B2989" i="9"/>
  <c r="B2990" i="9"/>
  <c r="B2991" i="9"/>
  <c r="B2992" i="9"/>
  <c r="B2993" i="9"/>
  <c r="B2994" i="9"/>
  <c r="B2995" i="9"/>
  <c r="B2996" i="9"/>
  <c r="B2997" i="9"/>
  <c r="B2998" i="9"/>
  <c r="B2999" i="9"/>
  <c r="B3000" i="9"/>
  <c r="B3001" i="9"/>
  <c r="B3002" i="9"/>
  <c r="B3003" i="9"/>
  <c r="B3004" i="9"/>
  <c r="B3005" i="9"/>
  <c r="B3006" i="9"/>
  <c r="B3007" i="9"/>
  <c r="B3008" i="9"/>
  <c r="B3009" i="9"/>
  <c r="B3010" i="9"/>
  <c r="B3011" i="9"/>
  <c r="B3012" i="9"/>
  <c r="B3013" i="9"/>
  <c r="B3014" i="9"/>
  <c r="B3015" i="9"/>
  <c r="B3016" i="9"/>
  <c r="B3017" i="9"/>
  <c r="B3018" i="9"/>
  <c r="B3019" i="9"/>
  <c r="B3020" i="9"/>
  <c r="B3021" i="9"/>
  <c r="B3022" i="9"/>
  <c r="B3023" i="9"/>
  <c r="B3024" i="9"/>
  <c r="B3025" i="9"/>
  <c r="B3026" i="9"/>
  <c r="B3027" i="9"/>
  <c r="B3028" i="9"/>
  <c r="B3029" i="9"/>
  <c r="B3030" i="9"/>
  <c r="B3031" i="9"/>
  <c r="B3032" i="9"/>
  <c r="B3033" i="9"/>
  <c r="B3034" i="9"/>
  <c r="B3035" i="9"/>
  <c r="B3036" i="9"/>
  <c r="B3037" i="9"/>
  <c r="B3038" i="9"/>
  <c r="B3039" i="9"/>
  <c r="B3040" i="9"/>
  <c r="B3041" i="9"/>
  <c r="B3042" i="9"/>
  <c r="B3043" i="9"/>
  <c r="B3044" i="9"/>
  <c r="B3045" i="9"/>
  <c r="B3046" i="9"/>
  <c r="B3047" i="9"/>
  <c r="B3048" i="9"/>
  <c r="B3049" i="9"/>
  <c r="B3050" i="9"/>
  <c r="B3051" i="9"/>
  <c r="B3052" i="9"/>
  <c r="B3053" i="9"/>
  <c r="B3054" i="9"/>
  <c r="B3055" i="9"/>
  <c r="B3056" i="9"/>
  <c r="B3057" i="9"/>
  <c r="B3058" i="9"/>
  <c r="B3059" i="9"/>
  <c r="B3060" i="9"/>
  <c r="B3061" i="9"/>
  <c r="B3062" i="9"/>
  <c r="B3063" i="9"/>
  <c r="B3064" i="9"/>
  <c r="B3065" i="9"/>
  <c r="B3066" i="9"/>
  <c r="B3067" i="9"/>
  <c r="B3068" i="9"/>
  <c r="B3069" i="9"/>
  <c r="B3070" i="9"/>
  <c r="B3071" i="9"/>
  <c r="B3072" i="9"/>
  <c r="B3073" i="9"/>
  <c r="B3074" i="9"/>
  <c r="B3075" i="9"/>
  <c r="B3076" i="9"/>
  <c r="B3077" i="9"/>
  <c r="B3078" i="9"/>
  <c r="B3079" i="9"/>
  <c r="B3080" i="9"/>
  <c r="B3081" i="9"/>
  <c r="B3082" i="9"/>
  <c r="B3083" i="9"/>
  <c r="B3084" i="9"/>
  <c r="B3085" i="9"/>
  <c r="B3086" i="9"/>
  <c r="B3087" i="9"/>
  <c r="B3088" i="9"/>
  <c r="B3089" i="9"/>
  <c r="B3090" i="9"/>
  <c r="B3091" i="9"/>
  <c r="B3092" i="9"/>
  <c r="B3093" i="9"/>
  <c r="B3094" i="9"/>
  <c r="B3095" i="9"/>
  <c r="B3096" i="9"/>
  <c r="B3097" i="9"/>
  <c r="B3098" i="9"/>
  <c r="B3099" i="9"/>
  <c r="B3100" i="9"/>
  <c r="B3101" i="9"/>
  <c r="B3102" i="9"/>
  <c r="B3103" i="9"/>
  <c r="B3104" i="9"/>
  <c r="B3105" i="9"/>
  <c r="B3106" i="9"/>
  <c r="B3107" i="9"/>
  <c r="B3108" i="9"/>
  <c r="B3109" i="9"/>
  <c r="B3110" i="9"/>
  <c r="B3111" i="9"/>
  <c r="B3112" i="9"/>
  <c r="B3113" i="9"/>
  <c r="B3114" i="9"/>
  <c r="B3115" i="9"/>
  <c r="B3116" i="9"/>
  <c r="B3117" i="9"/>
  <c r="B3118" i="9"/>
  <c r="B3119" i="9"/>
  <c r="B3120" i="9"/>
  <c r="B3121" i="9"/>
  <c r="B3122" i="9"/>
  <c r="B3123" i="9"/>
  <c r="B3124" i="9"/>
  <c r="B3125" i="9"/>
  <c r="B3126" i="9"/>
  <c r="B3127" i="9"/>
  <c r="B3128" i="9"/>
  <c r="B3129" i="9"/>
  <c r="B3130" i="9"/>
  <c r="B3131" i="9"/>
  <c r="B3132" i="9"/>
  <c r="B3133" i="9"/>
  <c r="B3134" i="9"/>
  <c r="B3135" i="9"/>
  <c r="B3136" i="9"/>
  <c r="B3137" i="9"/>
  <c r="B3138" i="9"/>
  <c r="B3139" i="9"/>
  <c r="B3140" i="9"/>
  <c r="B3141" i="9"/>
  <c r="B3142" i="9"/>
  <c r="B3143" i="9"/>
  <c r="B3144" i="9"/>
  <c r="B3145" i="9"/>
  <c r="B3146" i="9"/>
  <c r="B3147" i="9"/>
  <c r="B3148" i="9"/>
  <c r="B3149" i="9"/>
  <c r="B3150" i="9"/>
  <c r="B3151" i="9"/>
  <c r="B3152" i="9"/>
  <c r="B3153" i="9"/>
  <c r="B3154" i="9"/>
  <c r="B3155" i="9"/>
  <c r="B3156" i="9"/>
  <c r="B3157" i="9"/>
  <c r="B3158" i="9"/>
  <c r="B3159" i="9"/>
  <c r="B3160" i="9"/>
  <c r="B3161" i="9"/>
  <c r="B3162" i="9"/>
  <c r="B3163" i="9"/>
  <c r="B3164" i="9"/>
  <c r="B3165" i="9"/>
  <c r="B3166" i="9"/>
  <c r="B3167" i="9"/>
  <c r="B3168" i="9"/>
  <c r="B3169" i="9"/>
  <c r="B3170" i="9"/>
  <c r="B3171" i="9"/>
  <c r="B3172" i="9"/>
  <c r="B3173" i="9"/>
  <c r="B3174" i="9"/>
  <c r="B3175" i="9"/>
  <c r="B3176" i="9"/>
  <c r="B3177" i="9"/>
  <c r="B3178" i="9"/>
  <c r="B3179" i="9"/>
  <c r="B3180" i="9"/>
  <c r="B3181" i="9"/>
  <c r="B3182" i="9"/>
  <c r="B3183" i="9"/>
  <c r="B3184" i="9"/>
  <c r="B3185" i="9"/>
  <c r="B3186" i="9"/>
  <c r="B3187" i="9"/>
  <c r="B3188" i="9"/>
  <c r="B3189" i="9"/>
  <c r="B3190" i="9"/>
  <c r="B3191" i="9"/>
  <c r="B3192" i="9"/>
  <c r="B3193" i="9"/>
  <c r="B3194" i="9"/>
  <c r="B3195" i="9"/>
  <c r="B3196" i="9"/>
  <c r="B3197" i="9"/>
  <c r="B3198" i="9"/>
  <c r="B3199" i="9"/>
  <c r="B3200" i="9"/>
  <c r="B3201" i="9"/>
  <c r="B3202" i="9"/>
  <c r="B3203" i="9"/>
  <c r="B3204" i="9"/>
  <c r="B3205" i="9"/>
  <c r="B3206" i="9"/>
  <c r="B3207" i="9"/>
  <c r="B3208" i="9"/>
  <c r="B3209" i="9"/>
  <c r="B3210" i="9"/>
  <c r="B3211" i="9"/>
  <c r="B3212" i="9"/>
  <c r="B3213" i="9"/>
  <c r="B3214" i="9"/>
  <c r="B3215" i="9"/>
  <c r="B3216" i="9"/>
  <c r="B3217" i="9"/>
  <c r="B3218" i="9"/>
  <c r="B3219" i="9"/>
  <c r="B3220" i="9"/>
  <c r="B3221" i="9"/>
  <c r="B3222" i="9"/>
  <c r="B3223" i="9"/>
  <c r="B3224" i="9"/>
  <c r="B3225" i="9"/>
  <c r="B3226" i="9"/>
  <c r="B3227" i="9"/>
  <c r="B3228" i="9"/>
  <c r="B3229" i="9"/>
  <c r="B3230" i="9"/>
  <c r="B3231" i="9"/>
  <c r="B3232" i="9"/>
  <c r="B3233" i="9"/>
  <c r="B3234" i="9"/>
  <c r="B3235" i="9"/>
  <c r="B3236" i="9"/>
  <c r="B3237" i="9"/>
  <c r="B3238" i="9"/>
  <c r="B3239" i="9"/>
  <c r="B3240" i="9"/>
  <c r="B3241" i="9"/>
  <c r="B3242" i="9"/>
  <c r="B3243" i="9"/>
  <c r="B3244" i="9"/>
  <c r="B3245" i="9"/>
  <c r="B3246" i="9"/>
  <c r="B3247" i="9"/>
  <c r="B3248" i="9"/>
  <c r="B3249" i="9"/>
  <c r="B3250" i="9"/>
  <c r="B3251" i="9"/>
  <c r="B3252" i="9"/>
  <c r="B3253" i="9"/>
  <c r="B3254" i="9"/>
  <c r="B3255" i="9"/>
  <c r="B3256" i="9"/>
  <c r="B3257" i="9"/>
  <c r="B3258" i="9"/>
  <c r="B3259" i="9"/>
  <c r="B3260" i="9"/>
  <c r="B3261" i="9"/>
  <c r="B3262" i="9"/>
  <c r="B3263" i="9"/>
  <c r="B3264" i="9"/>
  <c r="B3265" i="9"/>
  <c r="B3266" i="9"/>
  <c r="B3267" i="9"/>
  <c r="B3268" i="9"/>
  <c r="B3269" i="9"/>
  <c r="B3270" i="9"/>
  <c r="B3271" i="9"/>
  <c r="B3272" i="9"/>
  <c r="B3273" i="9"/>
  <c r="B3274" i="9"/>
  <c r="B3275" i="9"/>
  <c r="B3276" i="9"/>
  <c r="B3277" i="9"/>
  <c r="B3278" i="9"/>
  <c r="B3279" i="9"/>
  <c r="B3280" i="9"/>
  <c r="B3281" i="9"/>
  <c r="B3282" i="9"/>
  <c r="B3283" i="9"/>
  <c r="B3284" i="9"/>
  <c r="B3285" i="9"/>
  <c r="B3286" i="9"/>
  <c r="B3287" i="9"/>
  <c r="B3288" i="9"/>
  <c r="B3289" i="9"/>
  <c r="B3290" i="9"/>
  <c r="B3291" i="9"/>
  <c r="B3292" i="9"/>
  <c r="B3293" i="9"/>
  <c r="B3294" i="9"/>
  <c r="B3295" i="9"/>
  <c r="B3296" i="9"/>
  <c r="B3297" i="9"/>
  <c r="B3298" i="9"/>
  <c r="B3299" i="9"/>
  <c r="B3300" i="9"/>
  <c r="B3301" i="9"/>
  <c r="B3302" i="9"/>
  <c r="B3303" i="9"/>
  <c r="B3304" i="9"/>
  <c r="B3305" i="9"/>
  <c r="B3306" i="9"/>
  <c r="B3307" i="9"/>
  <c r="B3308" i="9"/>
  <c r="B3309" i="9"/>
  <c r="B3310" i="9"/>
  <c r="B3311" i="9"/>
  <c r="B3312" i="9"/>
  <c r="B3313" i="9"/>
  <c r="B3314" i="9"/>
  <c r="B3315" i="9"/>
  <c r="B3316" i="9"/>
  <c r="B3317" i="9"/>
  <c r="B3318" i="9"/>
  <c r="B3319" i="9"/>
  <c r="B3320" i="9"/>
  <c r="B3321" i="9"/>
  <c r="B3322" i="9"/>
  <c r="B3323" i="9"/>
  <c r="B3324" i="9"/>
  <c r="B3325" i="9"/>
  <c r="B3326" i="9"/>
  <c r="B3327" i="9"/>
  <c r="B3328" i="9"/>
  <c r="B3329" i="9"/>
  <c r="B3330" i="9"/>
  <c r="B3331" i="9"/>
  <c r="B3332" i="9"/>
  <c r="B3333" i="9"/>
  <c r="B3334" i="9"/>
  <c r="B3335" i="9"/>
  <c r="B3336" i="9"/>
  <c r="B3337" i="9"/>
  <c r="B3338" i="9"/>
  <c r="B3339" i="9"/>
  <c r="B3340" i="9"/>
  <c r="B3341" i="9"/>
  <c r="B3342" i="9"/>
  <c r="B3343" i="9"/>
  <c r="B3344" i="9"/>
  <c r="B3345" i="9"/>
  <c r="B3346" i="9"/>
  <c r="B3347" i="9"/>
  <c r="B3348" i="9"/>
  <c r="B3349" i="9"/>
  <c r="B3350" i="9"/>
  <c r="B3351" i="9"/>
  <c r="B3352" i="9"/>
  <c r="B3353" i="9"/>
  <c r="B3354" i="9"/>
  <c r="B3355" i="9"/>
  <c r="B3356" i="9"/>
  <c r="B3357" i="9"/>
  <c r="B3358" i="9"/>
  <c r="B3359" i="9"/>
  <c r="B3360" i="9"/>
  <c r="B3361" i="9"/>
  <c r="B3362" i="9"/>
  <c r="B3363" i="9"/>
  <c r="B3364" i="9"/>
  <c r="B3365" i="9"/>
  <c r="B3366" i="9"/>
  <c r="B3367" i="9"/>
  <c r="B3368" i="9"/>
  <c r="B3369" i="9"/>
  <c r="B3370" i="9"/>
  <c r="B3371" i="9"/>
  <c r="B3372" i="9"/>
  <c r="B3373" i="9"/>
  <c r="B3374" i="9"/>
  <c r="B3375" i="9"/>
  <c r="B3376" i="9"/>
  <c r="B3377" i="9"/>
  <c r="B3378" i="9"/>
  <c r="B3379" i="9"/>
  <c r="B3380" i="9"/>
  <c r="B3381" i="9"/>
  <c r="B3382" i="9"/>
  <c r="B3383" i="9"/>
  <c r="B3384" i="9"/>
  <c r="B3385" i="9"/>
  <c r="B3386" i="9"/>
  <c r="B3387" i="9"/>
  <c r="B3388" i="9"/>
  <c r="B3389" i="9"/>
  <c r="B3390" i="9"/>
  <c r="B3391" i="9"/>
  <c r="B3392" i="9"/>
  <c r="B3393" i="9"/>
  <c r="B3394" i="9"/>
  <c r="B3395" i="9"/>
  <c r="B3396" i="9"/>
  <c r="B3397" i="9"/>
  <c r="B3398" i="9"/>
  <c r="B3399" i="9"/>
  <c r="B3400" i="9"/>
  <c r="B3401" i="9"/>
  <c r="B3402" i="9"/>
  <c r="B3403" i="9"/>
  <c r="B3404" i="9"/>
  <c r="B3405" i="9"/>
  <c r="B3406" i="9"/>
  <c r="B3407" i="9"/>
  <c r="B3408" i="9"/>
  <c r="B3409" i="9"/>
  <c r="B3410" i="9"/>
  <c r="B3411" i="9"/>
  <c r="B3412" i="9"/>
  <c r="B3413" i="9"/>
  <c r="B3414" i="9"/>
  <c r="B3415" i="9"/>
  <c r="B3416" i="9"/>
  <c r="B3417" i="9"/>
  <c r="B3418" i="9"/>
  <c r="B3419" i="9"/>
  <c r="B3420" i="9"/>
  <c r="B3421" i="9"/>
  <c r="B3422" i="9"/>
  <c r="B3423" i="9"/>
  <c r="B3424" i="9"/>
  <c r="B3425" i="9"/>
  <c r="B3426" i="9"/>
  <c r="B3427" i="9"/>
  <c r="B3428" i="9"/>
  <c r="B3429" i="9"/>
  <c r="B3430" i="9"/>
  <c r="B3431" i="9"/>
  <c r="B3432" i="9"/>
  <c r="B3433" i="9"/>
  <c r="B3434" i="9"/>
  <c r="B3435" i="9"/>
  <c r="B3436" i="9"/>
  <c r="B3437" i="9"/>
  <c r="B3438" i="9"/>
  <c r="B3439" i="9"/>
  <c r="B3440" i="9"/>
  <c r="B3441" i="9"/>
  <c r="B3442" i="9"/>
  <c r="B3443" i="9"/>
  <c r="B3444" i="9"/>
  <c r="B3445" i="9"/>
  <c r="B3446" i="9"/>
  <c r="B3447" i="9"/>
  <c r="B3448" i="9"/>
  <c r="B3449" i="9"/>
  <c r="B3450" i="9"/>
  <c r="B3451" i="9"/>
  <c r="B3452" i="9"/>
  <c r="B3453" i="9"/>
  <c r="B3454" i="9"/>
  <c r="B3455" i="9"/>
  <c r="B3456" i="9"/>
  <c r="B3457" i="9"/>
  <c r="B3458" i="9"/>
  <c r="B3459" i="9"/>
  <c r="B3460" i="9"/>
  <c r="B3461" i="9"/>
  <c r="B3462" i="9"/>
  <c r="B3463" i="9"/>
  <c r="B3464" i="9"/>
  <c r="B3465" i="9"/>
  <c r="B3466" i="9"/>
  <c r="B3467" i="9"/>
  <c r="B3468" i="9"/>
  <c r="B3469" i="9"/>
  <c r="B3470" i="9"/>
  <c r="B3471" i="9"/>
  <c r="B3472" i="9"/>
  <c r="B3473" i="9"/>
  <c r="B3474" i="9"/>
  <c r="B3475" i="9"/>
  <c r="B3476" i="9"/>
  <c r="B3477" i="9"/>
  <c r="B3478" i="9"/>
  <c r="B3479" i="9"/>
  <c r="B3480" i="9"/>
  <c r="B3481" i="9"/>
  <c r="B3482" i="9"/>
  <c r="B3483" i="9"/>
  <c r="B3484" i="9"/>
  <c r="B3485" i="9"/>
  <c r="B3486" i="9"/>
  <c r="B3487" i="9"/>
  <c r="B3488" i="9"/>
  <c r="B3489" i="9"/>
  <c r="B3490" i="9"/>
  <c r="B3491" i="9"/>
  <c r="B3492" i="9"/>
  <c r="B3493" i="9"/>
  <c r="B3494" i="9"/>
  <c r="B3495" i="9"/>
  <c r="B3496" i="9"/>
  <c r="B3497" i="9"/>
  <c r="B3498" i="9"/>
  <c r="B3499" i="9"/>
  <c r="B3500" i="9"/>
  <c r="B3501" i="9"/>
  <c r="B3502" i="9"/>
  <c r="B3503" i="9"/>
  <c r="B3504" i="9"/>
  <c r="B3505" i="9"/>
  <c r="B3506" i="9"/>
  <c r="B3507" i="9"/>
  <c r="B3508" i="9"/>
  <c r="B3509" i="9"/>
  <c r="B3510" i="9"/>
  <c r="B3511" i="9"/>
  <c r="B3512" i="9"/>
  <c r="B3513" i="9"/>
  <c r="B3514" i="9"/>
  <c r="B3515" i="9"/>
  <c r="B3516" i="9"/>
  <c r="B3517" i="9"/>
  <c r="B3518" i="9"/>
  <c r="B3519" i="9"/>
  <c r="B3520" i="9"/>
  <c r="B3521" i="9"/>
  <c r="B3522" i="9"/>
  <c r="B3523" i="9"/>
  <c r="B3524" i="9"/>
  <c r="B3525" i="9"/>
  <c r="B3526" i="9"/>
  <c r="B3527" i="9"/>
  <c r="B3528" i="9"/>
  <c r="B3529" i="9"/>
  <c r="B3530" i="9"/>
  <c r="B3531" i="9"/>
  <c r="B3532" i="9"/>
  <c r="B3533" i="9"/>
  <c r="B3534" i="9"/>
  <c r="B3535" i="9"/>
  <c r="B3536" i="9"/>
  <c r="B3537" i="9"/>
  <c r="B3538" i="9"/>
  <c r="B3539" i="9"/>
  <c r="B3540" i="9"/>
  <c r="B3541" i="9"/>
  <c r="B3542" i="9"/>
  <c r="B3543" i="9"/>
  <c r="B3544" i="9"/>
  <c r="B3545" i="9"/>
  <c r="B3546" i="9"/>
  <c r="B3547" i="9"/>
  <c r="B3548" i="9"/>
  <c r="B3549" i="9"/>
  <c r="B3550" i="9"/>
  <c r="B3551" i="9"/>
  <c r="B3552" i="9"/>
  <c r="B3553" i="9"/>
  <c r="B3554" i="9"/>
  <c r="B3555" i="9"/>
  <c r="B3556" i="9"/>
  <c r="B3557" i="9"/>
  <c r="B3558" i="9"/>
  <c r="B3559" i="9"/>
  <c r="B3560" i="9"/>
  <c r="B3561" i="9"/>
  <c r="B3562" i="9"/>
  <c r="B3563" i="9"/>
  <c r="B3564" i="9"/>
  <c r="B3565" i="9"/>
  <c r="B3566" i="9"/>
  <c r="B3567" i="9"/>
  <c r="B3568" i="9"/>
  <c r="B3569" i="9"/>
  <c r="B3570" i="9"/>
  <c r="B3571" i="9"/>
  <c r="B3572" i="9"/>
  <c r="B3573" i="9"/>
  <c r="B3574" i="9"/>
  <c r="B3575" i="9"/>
  <c r="B3576" i="9"/>
  <c r="B3577" i="9"/>
  <c r="B3578" i="9"/>
  <c r="B3579" i="9"/>
  <c r="B3580" i="9"/>
  <c r="B3581" i="9"/>
  <c r="B3582" i="9"/>
  <c r="B3583" i="9"/>
  <c r="B3584" i="9"/>
  <c r="B3585" i="9"/>
  <c r="B3586" i="9"/>
  <c r="B3587" i="9"/>
  <c r="B3588" i="9"/>
  <c r="B3589" i="9"/>
  <c r="B3590" i="9"/>
  <c r="B3591" i="9"/>
  <c r="B3592" i="9"/>
  <c r="B3593" i="9"/>
  <c r="B3594" i="9"/>
  <c r="B3595" i="9"/>
  <c r="B3596" i="9"/>
  <c r="B3597" i="9"/>
  <c r="B3598" i="9"/>
  <c r="B3599" i="9"/>
  <c r="B3600" i="9"/>
  <c r="B3601" i="9"/>
  <c r="B3602" i="9"/>
  <c r="B3603" i="9"/>
  <c r="B3604" i="9"/>
  <c r="B3605" i="9"/>
  <c r="B3606" i="9"/>
  <c r="B3607" i="9"/>
  <c r="B3608" i="9"/>
  <c r="B3609" i="9"/>
  <c r="B3610" i="9"/>
  <c r="B3611" i="9"/>
  <c r="B3612" i="9"/>
  <c r="B3613" i="9"/>
  <c r="B3614" i="9"/>
  <c r="B3615" i="9"/>
  <c r="B3616" i="9"/>
  <c r="B3617" i="9"/>
  <c r="B3618" i="9"/>
  <c r="B3619" i="9"/>
  <c r="B3620" i="9"/>
  <c r="B3621" i="9"/>
  <c r="B3622" i="9"/>
  <c r="B3623" i="9"/>
  <c r="B3624" i="9"/>
  <c r="B3625" i="9"/>
  <c r="B3626" i="9"/>
  <c r="B3627" i="9"/>
  <c r="B3628" i="9"/>
  <c r="B3629" i="9"/>
  <c r="B3630" i="9"/>
  <c r="B3631" i="9"/>
  <c r="B3632" i="9"/>
  <c r="B3633" i="9"/>
  <c r="B3634" i="9"/>
  <c r="B3635" i="9"/>
  <c r="B3636" i="9"/>
  <c r="B3637" i="9"/>
  <c r="B3638" i="9"/>
  <c r="B3639" i="9"/>
  <c r="B3640" i="9"/>
  <c r="B3641" i="9"/>
  <c r="B3642" i="9"/>
  <c r="B3643" i="9"/>
  <c r="B3644" i="9"/>
  <c r="B3645" i="9"/>
  <c r="B3646" i="9"/>
  <c r="B3647" i="9"/>
  <c r="B3648" i="9"/>
  <c r="B3649" i="9"/>
  <c r="B3650" i="9"/>
  <c r="B3651" i="9"/>
  <c r="B3652" i="9"/>
  <c r="B3653" i="9"/>
  <c r="B3654" i="9"/>
  <c r="B3655" i="9"/>
  <c r="B3656" i="9"/>
  <c r="B3657" i="9"/>
  <c r="B3658" i="9"/>
  <c r="B3659" i="9"/>
  <c r="B3660" i="9"/>
  <c r="B3661" i="9"/>
  <c r="B3662" i="9"/>
  <c r="B3663" i="9"/>
  <c r="B3664" i="9"/>
  <c r="B3665" i="9"/>
  <c r="B3666" i="9"/>
  <c r="B3667" i="9"/>
  <c r="B3668" i="9"/>
  <c r="B3669" i="9"/>
  <c r="B3670" i="9"/>
  <c r="B3671" i="9"/>
  <c r="B3672" i="9"/>
  <c r="B3673" i="9"/>
  <c r="B3674" i="9"/>
  <c r="B3675" i="9"/>
  <c r="B3676" i="9"/>
  <c r="B3677" i="9"/>
  <c r="B3678" i="9"/>
  <c r="B3679" i="9"/>
  <c r="B3680" i="9"/>
  <c r="B3681" i="9"/>
  <c r="B3682" i="9"/>
  <c r="B3683" i="9"/>
  <c r="B3684" i="9"/>
  <c r="B3685" i="9"/>
  <c r="B3686" i="9"/>
  <c r="B3687" i="9"/>
  <c r="B3688" i="9"/>
  <c r="B3689" i="9"/>
  <c r="B3690" i="9"/>
  <c r="B3691" i="9"/>
  <c r="B3692" i="9"/>
  <c r="B3693" i="9"/>
  <c r="B3694" i="9"/>
  <c r="B3695" i="9"/>
  <c r="B3696" i="9"/>
  <c r="B3697" i="9"/>
  <c r="B3698" i="9"/>
  <c r="B3699" i="9"/>
  <c r="B3700" i="9"/>
  <c r="B3701" i="9"/>
  <c r="B3702" i="9"/>
  <c r="B3703" i="9"/>
  <c r="B3704" i="9"/>
  <c r="B3705" i="9"/>
  <c r="B3706" i="9"/>
  <c r="B3707" i="9"/>
  <c r="B3708" i="9"/>
  <c r="B3709" i="9"/>
  <c r="B3710" i="9"/>
  <c r="B3711" i="9"/>
  <c r="B3712" i="9"/>
  <c r="B3713" i="9"/>
  <c r="B3714" i="9"/>
  <c r="B3715" i="9"/>
  <c r="B3716" i="9"/>
  <c r="B3717" i="9"/>
  <c r="B3718" i="9"/>
  <c r="B3719" i="9"/>
  <c r="B3720" i="9"/>
  <c r="B3721" i="9"/>
  <c r="B3722" i="9"/>
  <c r="B3723" i="9"/>
  <c r="B3724" i="9"/>
  <c r="B3725" i="9"/>
  <c r="B3726" i="9"/>
  <c r="B3727" i="9"/>
  <c r="B3728" i="9"/>
  <c r="B3729" i="9"/>
  <c r="B3730" i="9"/>
  <c r="B3731" i="9"/>
  <c r="B3732" i="9"/>
  <c r="B3733" i="9"/>
  <c r="B3734" i="9"/>
  <c r="B3735" i="9"/>
  <c r="B3736" i="9"/>
  <c r="B3737" i="9"/>
  <c r="B3738" i="9"/>
  <c r="B3739" i="9"/>
  <c r="B3740" i="9"/>
  <c r="B3741" i="9"/>
  <c r="B3742" i="9"/>
  <c r="B3743" i="9"/>
  <c r="B3744" i="9"/>
  <c r="B3745" i="9"/>
  <c r="B3746" i="9"/>
  <c r="B3747" i="9"/>
  <c r="B3748" i="9"/>
  <c r="B3749" i="9"/>
  <c r="B3750" i="9"/>
  <c r="B3751" i="9"/>
  <c r="B3752" i="9"/>
  <c r="B3753" i="9"/>
  <c r="B3754" i="9"/>
  <c r="B3755" i="9"/>
  <c r="B3756" i="9"/>
  <c r="B3757" i="9"/>
  <c r="B3758" i="9"/>
  <c r="B3759" i="9"/>
  <c r="B3760" i="9"/>
  <c r="B3761" i="9"/>
  <c r="B3762" i="9"/>
  <c r="B3763" i="9"/>
  <c r="B3764" i="9"/>
  <c r="B3765" i="9"/>
  <c r="B3766" i="9"/>
  <c r="B3767" i="9"/>
  <c r="B3768" i="9"/>
  <c r="B3769" i="9"/>
  <c r="B3770" i="9"/>
  <c r="B3771" i="9"/>
  <c r="B3772" i="9"/>
  <c r="B3773" i="9"/>
  <c r="B3774" i="9"/>
  <c r="B3775" i="9"/>
  <c r="B3776" i="9"/>
  <c r="B3777" i="9"/>
  <c r="B3778" i="9"/>
  <c r="B3779" i="9"/>
  <c r="B3780" i="9"/>
  <c r="B3781" i="9"/>
  <c r="B3782" i="9"/>
  <c r="B3783" i="9"/>
  <c r="B3784" i="9"/>
  <c r="B3785" i="9"/>
  <c r="B3786" i="9"/>
  <c r="B3787" i="9"/>
  <c r="B3788" i="9"/>
  <c r="B3789" i="9"/>
  <c r="B3790" i="9"/>
  <c r="B3791" i="9"/>
  <c r="B3792" i="9"/>
  <c r="B3793" i="9"/>
  <c r="B3794" i="9"/>
  <c r="B3795" i="9"/>
  <c r="B3796" i="9"/>
  <c r="B3797" i="9"/>
  <c r="B3798" i="9"/>
  <c r="B3799" i="9"/>
  <c r="B3800" i="9"/>
  <c r="B3801" i="9"/>
  <c r="B3802" i="9"/>
  <c r="B3803" i="9"/>
  <c r="B3804" i="9"/>
  <c r="B3805" i="9"/>
  <c r="B3806" i="9"/>
  <c r="B3807" i="9"/>
  <c r="B3808" i="9"/>
  <c r="B3809" i="9"/>
  <c r="B3810" i="9"/>
  <c r="B3811" i="9"/>
  <c r="B3812" i="9"/>
  <c r="B3813" i="9"/>
  <c r="B3814" i="9"/>
  <c r="B3815" i="9"/>
  <c r="B3816" i="9"/>
  <c r="B3817" i="9"/>
  <c r="B3818" i="9"/>
  <c r="B3819" i="9"/>
  <c r="B3820" i="9"/>
  <c r="B3821" i="9"/>
  <c r="B3822" i="9"/>
  <c r="B3823" i="9"/>
  <c r="B3824" i="9"/>
  <c r="B3825" i="9"/>
  <c r="B3826" i="9"/>
  <c r="B3827" i="9"/>
  <c r="B3828" i="9"/>
  <c r="B3829" i="9"/>
  <c r="B3830" i="9"/>
  <c r="B3831" i="9"/>
  <c r="B3832" i="9"/>
  <c r="B3833" i="9"/>
  <c r="B3834" i="9"/>
  <c r="B3835" i="9"/>
  <c r="B3836" i="9"/>
  <c r="B3837" i="9"/>
  <c r="B3838" i="9"/>
  <c r="B3839" i="9"/>
  <c r="B3840" i="9"/>
  <c r="B3841" i="9"/>
  <c r="B3842" i="9"/>
  <c r="B3843" i="9"/>
  <c r="B3844" i="9"/>
  <c r="B3845" i="9"/>
  <c r="B3846" i="9"/>
  <c r="B3847" i="9"/>
  <c r="B3848" i="9"/>
  <c r="B3849" i="9"/>
  <c r="B3850" i="9"/>
  <c r="B3851" i="9"/>
  <c r="B3852" i="9"/>
  <c r="B3853" i="9"/>
  <c r="B3854" i="9"/>
  <c r="B3855" i="9"/>
  <c r="B3856" i="9"/>
  <c r="B3857" i="9"/>
  <c r="B3858" i="9"/>
  <c r="B3859" i="9"/>
  <c r="B3860" i="9"/>
  <c r="B3861" i="9"/>
  <c r="B3862" i="9"/>
  <c r="B3863" i="9"/>
  <c r="B3864" i="9"/>
  <c r="B3865" i="9"/>
  <c r="B3866" i="9"/>
  <c r="B3867" i="9"/>
  <c r="B3868" i="9"/>
  <c r="B3869" i="9"/>
  <c r="B3870" i="9"/>
  <c r="B3871" i="9"/>
  <c r="B3872" i="9"/>
  <c r="B3873" i="9"/>
  <c r="B3874" i="9"/>
  <c r="B3875" i="9"/>
  <c r="B3876" i="9"/>
  <c r="B3877" i="9"/>
  <c r="B3878" i="9"/>
  <c r="B3879" i="9"/>
  <c r="B3880" i="9"/>
  <c r="B3881" i="9"/>
  <c r="B3882" i="9"/>
  <c r="B3883" i="9"/>
  <c r="B3884" i="9"/>
  <c r="B3885" i="9"/>
  <c r="B3886" i="9"/>
  <c r="B3887" i="9"/>
  <c r="B3888" i="9"/>
  <c r="B3889" i="9"/>
  <c r="B3890" i="9"/>
  <c r="B3891" i="9"/>
  <c r="B3892" i="9"/>
  <c r="B3893" i="9"/>
  <c r="B3894" i="9"/>
  <c r="B3895" i="9"/>
  <c r="B3896" i="9"/>
  <c r="B3897" i="9"/>
  <c r="B3898" i="9"/>
  <c r="B3899" i="9"/>
  <c r="B3900" i="9"/>
  <c r="B3901" i="9"/>
  <c r="B3902" i="9"/>
  <c r="B3903" i="9"/>
  <c r="B3904" i="9"/>
  <c r="B3905" i="9"/>
  <c r="B3906" i="9"/>
  <c r="B3907" i="9"/>
  <c r="B3908" i="9"/>
  <c r="B3909" i="9"/>
  <c r="B3910" i="9"/>
  <c r="B3911" i="9"/>
  <c r="B3912" i="9"/>
  <c r="B3913" i="9"/>
  <c r="B3914" i="9"/>
  <c r="B3915" i="9"/>
  <c r="B3916" i="9"/>
  <c r="B3917" i="9"/>
  <c r="B3918" i="9"/>
  <c r="B3919" i="9"/>
  <c r="B3920" i="9"/>
  <c r="B3921" i="9"/>
  <c r="B3922" i="9"/>
  <c r="B3923" i="9"/>
  <c r="B3924" i="9"/>
  <c r="B3925" i="9"/>
  <c r="B3926" i="9"/>
  <c r="B3927" i="9"/>
  <c r="B3928" i="9"/>
  <c r="B3929" i="9"/>
  <c r="B3930" i="9"/>
  <c r="B3931" i="9"/>
  <c r="B3932" i="9"/>
  <c r="B3933" i="9"/>
  <c r="B3934" i="9"/>
  <c r="B3935" i="9"/>
  <c r="B3936" i="9"/>
  <c r="B3937" i="9"/>
  <c r="B3938" i="9"/>
  <c r="B3939" i="9"/>
  <c r="B3940" i="9"/>
  <c r="B3941" i="9"/>
  <c r="B3942" i="9"/>
  <c r="B3943" i="9"/>
  <c r="B3944" i="9"/>
  <c r="B3945" i="9"/>
  <c r="B3946" i="9"/>
  <c r="B3947" i="9"/>
  <c r="B3948" i="9"/>
  <c r="B3949" i="9"/>
  <c r="B3950" i="9"/>
  <c r="B3951" i="9"/>
  <c r="B3952" i="9"/>
  <c r="B3953" i="9"/>
  <c r="B3954" i="9"/>
  <c r="B3955" i="9"/>
  <c r="B3956" i="9"/>
  <c r="B3957" i="9"/>
  <c r="B3958" i="9"/>
  <c r="B3959" i="9"/>
  <c r="B3960" i="9"/>
  <c r="B3961" i="9"/>
  <c r="B3962" i="9"/>
  <c r="B3963" i="9"/>
  <c r="B3964" i="9"/>
  <c r="B3965" i="9"/>
  <c r="B3966" i="9"/>
  <c r="B3967" i="9"/>
  <c r="B3968" i="9"/>
  <c r="B3969" i="9"/>
  <c r="B3970" i="9"/>
  <c r="B3971" i="9"/>
  <c r="B3972" i="9"/>
  <c r="B3973" i="9"/>
  <c r="B3974" i="9"/>
  <c r="B3975" i="9"/>
  <c r="B3976" i="9"/>
  <c r="B3977" i="9"/>
  <c r="B3978" i="9"/>
  <c r="B3979" i="9"/>
  <c r="B3980" i="9"/>
  <c r="B3981" i="9"/>
  <c r="B3982" i="9"/>
  <c r="B3983" i="9"/>
  <c r="B3984" i="9"/>
  <c r="B3985" i="9"/>
  <c r="B3986" i="9"/>
  <c r="B3987" i="9"/>
  <c r="B3988" i="9"/>
  <c r="B3989" i="9"/>
  <c r="B3990" i="9"/>
  <c r="B3991" i="9"/>
  <c r="B3992" i="9"/>
  <c r="B3993" i="9"/>
  <c r="B3994" i="9"/>
  <c r="B3995" i="9"/>
  <c r="B3996" i="9"/>
  <c r="B3997" i="9"/>
  <c r="B3998" i="9"/>
  <c r="B3999" i="9"/>
  <c r="B4000" i="9"/>
  <c r="B4001" i="9"/>
  <c r="B4002" i="9"/>
  <c r="B4003" i="9"/>
  <c r="B4004" i="9"/>
  <c r="B4005" i="9"/>
  <c r="B4006" i="9"/>
  <c r="B4007" i="9"/>
  <c r="B4008" i="9"/>
  <c r="B4009" i="9"/>
  <c r="B4010" i="9"/>
  <c r="B4011" i="9"/>
  <c r="B4012" i="9"/>
  <c r="B4013" i="9"/>
  <c r="B4014" i="9"/>
  <c r="B4015" i="9"/>
  <c r="B4016" i="9"/>
  <c r="B4017" i="9"/>
  <c r="B4018" i="9"/>
  <c r="B4019" i="9"/>
  <c r="B4020" i="9"/>
  <c r="B4021" i="9"/>
  <c r="B4022" i="9"/>
  <c r="B4023" i="9"/>
  <c r="B4024" i="9"/>
  <c r="B4025" i="9"/>
  <c r="B4026" i="9"/>
  <c r="B4027" i="9"/>
  <c r="B4028" i="9"/>
  <c r="B4029" i="9"/>
  <c r="B4030" i="9"/>
  <c r="B4031" i="9"/>
  <c r="B4032" i="9"/>
  <c r="B4033" i="9"/>
  <c r="B4034" i="9"/>
  <c r="B4035" i="9"/>
  <c r="B4036" i="9"/>
  <c r="B4037" i="9"/>
  <c r="B4038" i="9"/>
  <c r="B4039" i="9"/>
  <c r="B4040" i="9"/>
  <c r="B4041" i="9"/>
  <c r="B4042" i="9"/>
  <c r="B4043" i="9"/>
  <c r="B4044" i="9"/>
  <c r="B4045" i="9"/>
  <c r="B4046" i="9"/>
  <c r="B4047" i="9"/>
  <c r="B4048" i="9"/>
  <c r="B4049" i="9"/>
  <c r="B4050" i="9"/>
  <c r="B4051" i="9"/>
  <c r="B4052" i="9"/>
  <c r="B4053" i="9"/>
  <c r="B4054" i="9"/>
  <c r="B4055" i="9"/>
  <c r="B4056" i="9"/>
  <c r="B4057" i="9"/>
  <c r="B4058" i="9"/>
  <c r="B4059" i="9"/>
  <c r="B4060" i="9"/>
  <c r="B4061" i="9"/>
  <c r="B4062" i="9"/>
  <c r="B4063" i="9"/>
  <c r="B4064" i="9"/>
  <c r="B4065" i="9"/>
  <c r="B4066" i="9"/>
  <c r="B4067" i="9"/>
  <c r="B4068" i="9"/>
  <c r="B4069" i="9"/>
  <c r="B4070" i="9"/>
  <c r="B4071" i="9"/>
  <c r="B4072" i="9"/>
  <c r="B4073" i="9"/>
  <c r="B4074" i="9"/>
  <c r="B4075" i="9"/>
  <c r="B4076" i="9"/>
  <c r="B4077" i="9"/>
  <c r="B4078" i="9"/>
  <c r="B4079" i="9"/>
  <c r="B4080" i="9"/>
  <c r="B4081" i="9"/>
  <c r="B4082" i="9"/>
  <c r="B4083" i="9"/>
  <c r="B4084" i="9"/>
  <c r="B4085" i="9"/>
  <c r="B4086" i="9"/>
  <c r="B4087" i="9"/>
  <c r="B4088" i="9"/>
  <c r="B4089" i="9"/>
  <c r="B4090" i="9"/>
  <c r="B4091" i="9"/>
  <c r="B4092" i="9"/>
  <c r="B4093" i="9"/>
  <c r="B4094" i="9"/>
  <c r="B4095" i="9"/>
  <c r="B4096" i="9"/>
  <c r="B4097" i="9"/>
  <c r="B4098" i="9"/>
  <c r="B4099" i="9"/>
  <c r="B4100" i="9"/>
  <c r="B4101" i="9"/>
  <c r="B4102" i="9"/>
  <c r="B4103" i="9"/>
  <c r="B4104" i="9"/>
  <c r="B4105" i="9"/>
  <c r="B4106" i="9"/>
  <c r="B4107" i="9"/>
  <c r="B4108" i="9"/>
  <c r="B4109" i="9"/>
  <c r="B4110" i="9"/>
  <c r="B4111" i="9"/>
  <c r="B4112" i="9"/>
  <c r="B4113" i="9"/>
  <c r="B4114" i="9"/>
  <c r="B4115" i="9"/>
  <c r="B4116" i="9"/>
  <c r="B4117" i="9"/>
  <c r="B4118" i="9"/>
  <c r="B4119" i="9"/>
  <c r="B4120" i="9"/>
  <c r="B4121" i="9"/>
  <c r="B4122" i="9"/>
  <c r="B4123" i="9"/>
  <c r="B4124" i="9"/>
  <c r="B4125" i="9"/>
  <c r="B4126" i="9"/>
  <c r="B4127" i="9"/>
  <c r="B4128" i="9"/>
  <c r="B4129" i="9"/>
  <c r="B4130" i="9"/>
  <c r="B4131" i="9"/>
  <c r="B4132" i="9"/>
  <c r="B4133" i="9"/>
  <c r="B4134" i="9"/>
  <c r="B4135" i="9"/>
  <c r="B4136" i="9"/>
  <c r="B4137" i="9"/>
  <c r="B4138" i="9"/>
  <c r="B4139" i="9"/>
  <c r="B4140" i="9"/>
  <c r="B4141" i="9"/>
  <c r="B4142" i="9"/>
  <c r="B4143" i="9"/>
  <c r="B4144" i="9"/>
  <c r="B4145" i="9"/>
  <c r="B4146" i="9"/>
  <c r="B4147" i="9"/>
  <c r="B4148" i="9"/>
  <c r="B4149" i="9"/>
  <c r="B4150" i="9"/>
  <c r="B4151" i="9"/>
  <c r="B4152" i="9"/>
  <c r="B4153" i="9"/>
  <c r="B4154" i="9"/>
  <c r="B4155" i="9"/>
  <c r="B4156" i="9"/>
  <c r="B4157" i="9"/>
  <c r="B4158" i="9"/>
  <c r="B4159" i="9"/>
  <c r="B4160" i="9"/>
  <c r="B4161" i="9"/>
  <c r="B4162" i="9"/>
  <c r="B4163" i="9"/>
  <c r="B4164" i="9"/>
  <c r="B4165" i="9"/>
  <c r="B4166" i="9"/>
  <c r="B4167" i="9"/>
  <c r="B4168" i="9"/>
  <c r="B4169" i="9"/>
  <c r="B4170" i="9"/>
  <c r="B4171" i="9"/>
  <c r="B4172" i="9"/>
  <c r="B4173" i="9"/>
  <c r="B4174" i="9"/>
  <c r="B4175" i="9"/>
  <c r="B4176" i="9"/>
  <c r="B4177" i="9"/>
  <c r="B4178" i="9"/>
  <c r="B4179" i="9"/>
  <c r="B4180" i="9"/>
  <c r="B4181" i="9"/>
  <c r="B4182" i="9"/>
  <c r="B4183" i="9"/>
  <c r="B4184" i="9"/>
  <c r="B4185" i="9"/>
  <c r="B4186" i="9"/>
  <c r="B4187" i="9"/>
  <c r="B4188" i="9"/>
  <c r="B4189" i="9"/>
  <c r="B4190" i="9"/>
  <c r="B4191" i="9"/>
  <c r="B4192" i="9"/>
  <c r="B4193" i="9"/>
  <c r="B4194" i="9"/>
  <c r="B4195" i="9"/>
  <c r="B4196" i="9"/>
  <c r="B4197" i="9"/>
  <c r="B4198" i="9"/>
  <c r="B4199" i="9"/>
  <c r="B4200" i="9"/>
  <c r="B4201" i="9"/>
  <c r="B4202" i="9"/>
  <c r="B4203" i="9"/>
  <c r="B4204" i="9"/>
  <c r="B4205" i="9"/>
  <c r="B4206" i="9"/>
  <c r="B4207" i="9"/>
  <c r="B4208" i="9"/>
  <c r="B4209" i="9"/>
  <c r="B4210" i="9"/>
  <c r="B4211" i="9"/>
  <c r="B4212" i="9"/>
  <c r="B4213" i="9"/>
  <c r="B4214" i="9"/>
  <c r="B4215" i="9"/>
  <c r="B4216" i="9"/>
  <c r="B4217" i="9"/>
  <c r="B4218" i="9"/>
  <c r="B4219" i="9"/>
  <c r="B4220" i="9"/>
  <c r="B4221" i="9"/>
  <c r="B4222" i="9"/>
  <c r="B4223" i="9"/>
  <c r="B4224" i="9"/>
  <c r="B4225" i="9"/>
  <c r="B4226" i="9"/>
  <c r="B4227" i="9"/>
  <c r="B4228" i="9"/>
  <c r="B4229" i="9"/>
  <c r="B4230" i="9"/>
  <c r="B4231" i="9"/>
  <c r="B4232" i="9"/>
  <c r="B4233" i="9"/>
  <c r="B4234" i="9"/>
  <c r="B4235" i="9"/>
  <c r="B4236" i="9"/>
  <c r="B4237" i="9"/>
  <c r="B4238" i="9"/>
  <c r="B4239" i="9"/>
  <c r="B4240" i="9"/>
  <c r="B4241" i="9"/>
  <c r="B4242" i="9"/>
  <c r="B4243" i="9"/>
  <c r="B4244" i="9"/>
  <c r="B4245" i="9"/>
  <c r="B4246" i="9"/>
  <c r="B4247" i="9"/>
  <c r="B4248" i="9"/>
  <c r="B4249" i="9"/>
  <c r="B4250" i="9"/>
  <c r="B4251" i="9"/>
  <c r="B4252" i="9"/>
  <c r="B4253" i="9"/>
  <c r="B4254" i="9"/>
  <c r="B4255" i="9"/>
  <c r="B4256" i="9"/>
  <c r="B4257" i="9"/>
  <c r="B4258" i="9"/>
  <c r="B4259" i="9"/>
  <c r="B4260" i="9"/>
  <c r="B4261" i="9"/>
  <c r="B4262" i="9"/>
  <c r="B4263" i="9"/>
  <c r="B4264" i="9"/>
  <c r="B4265" i="9"/>
  <c r="B4266" i="9"/>
  <c r="B4267" i="9"/>
  <c r="B4268" i="9"/>
  <c r="B4269" i="9"/>
  <c r="B4270" i="9"/>
  <c r="B4271" i="9"/>
  <c r="B4272" i="9"/>
  <c r="B4273" i="9"/>
  <c r="B4274" i="9"/>
  <c r="B4275" i="9"/>
  <c r="B4276" i="9"/>
  <c r="B4277" i="9"/>
  <c r="B4278" i="9"/>
  <c r="B4279" i="9"/>
  <c r="B4280" i="9"/>
  <c r="B4281" i="9"/>
  <c r="B4282" i="9"/>
  <c r="B4283" i="9"/>
  <c r="B4284" i="9"/>
  <c r="B4285" i="9"/>
  <c r="B4286" i="9"/>
  <c r="B4287" i="9"/>
  <c r="B4288" i="9"/>
  <c r="B4289" i="9"/>
  <c r="B4290" i="9"/>
  <c r="B4291" i="9"/>
  <c r="B4292" i="9"/>
  <c r="B4293" i="9"/>
  <c r="B4294" i="9"/>
  <c r="B4295" i="9"/>
  <c r="B4296" i="9"/>
  <c r="B4297" i="9"/>
  <c r="B4298" i="9"/>
  <c r="B4299" i="9"/>
  <c r="B4300" i="9"/>
  <c r="B4301" i="9"/>
  <c r="B4302" i="9"/>
  <c r="B4303" i="9"/>
  <c r="B4304" i="9"/>
  <c r="B4305" i="9"/>
  <c r="B4306" i="9"/>
  <c r="B4307" i="9"/>
  <c r="B4308" i="9"/>
  <c r="B4309" i="9"/>
  <c r="B4310" i="9"/>
  <c r="B4311" i="9"/>
  <c r="B4312" i="9"/>
  <c r="B4313" i="9"/>
  <c r="B4314" i="9"/>
  <c r="B4315" i="9"/>
  <c r="B4316" i="9"/>
  <c r="B4317" i="9"/>
  <c r="B4318" i="9"/>
  <c r="B4319" i="9"/>
  <c r="B4320" i="9"/>
  <c r="B4321" i="9"/>
  <c r="B4322" i="9"/>
  <c r="B4323" i="9"/>
  <c r="B4324" i="9"/>
  <c r="B4325" i="9"/>
  <c r="B4326" i="9"/>
  <c r="B4327" i="9"/>
  <c r="B4328" i="9"/>
  <c r="B4329" i="9"/>
  <c r="B4330" i="9"/>
  <c r="B4331" i="9"/>
  <c r="B4332" i="9"/>
  <c r="B4333" i="9"/>
  <c r="B4334" i="9"/>
  <c r="B4335" i="9"/>
  <c r="B4336" i="9"/>
  <c r="B4337" i="9"/>
  <c r="B4338" i="9"/>
  <c r="B4339" i="9"/>
  <c r="B4340" i="9"/>
  <c r="B4341" i="9"/>
  <c r="B4342" i="9"/>
  <c r="B4343" i="9"/>
  <c r="B4344" i="9"/>
  <c r="B4345" i="9"/>
  <c r="B4346" i="9"/>
  <c r="B4347" i="9"/>
  <c r="B4348" i="9"/>
  <c r="B4349" i="9"/>
  <c r="B4350" i="9"/>
  <c r="B4351" i="9"/>
  <c r="B4352" i="9"/>
  <c r="B4353" i="9"/>
  <c r="B4354" i="9"/>
  <c r="B4355" i="9"/>
  <c r="B4356" i="9"/>
  <c r="B4357" i="9"/>
  <c r="B4358" i="9"/>
  <c r="B4359" i="9"/>
  <c r="B4360" i="9"/>
  <c r="B4361" i="9"/>
  <c r="B4362" i="9"/>
  <c r="B4363" i="9"/>
  <c r="B4364" i="9"/>
  <c r="B4365" i="9"/>
  <c r="B4366" i="9"/>
  <c r="B4367" i="9"/>
  <c r="B4368" i="9"/>
  <c r="B4369" i="9"/>
  <c r="B4370" i="9"/>
  <c r="B4371" i="9"/>
  <c r="B4372" i="9"/>
  <c r="B4373" i="9"/>
  <c r="B4374" i="9"/>
  <c r="B4375" i="9"/>
  <c r="B4376" i="9"/>
  <c r="B4377" i="9"/>
  <c r="B4378" i="9"/>
  <c r="B4379" i="9"/>
  <c r="B4380" i="9"/>
  <c r="B4381" i="9"/>
  <c r="B4382" i="9"/>
  <c r="B4383" i="9"/>
  <c r="B4384" i="9"/>
  <c r="B4385" i="9"/>
  <c r="B4386" i="9"/>
  <c r="B4387" i="9"/>
  <c r="B4388" i="9"/>
  <c r="B4389" i="9"/>
  <c r="B4390" i="9"/>
  <c r="B4391" i="9"/>
  <c r="B4392" i="9"/>
  <c r="B4393" i="9"/>
  <c r="B4394" i="9"/>
  <c r="B4395" i="9"/>
  <c r="B4396" i="9"/>
  <c r="B4397" i="9"/>
  <c r="B4398" i="9"/>
  <c r="B4399" i="9"/>
  <c r="B4400" i="9"/>
  <c r="B4401" i="9"/>
  <c r="B4402" i="9"/>
  <c r="B4403" i="9"/>
  <c r="B4404" i="9"/>
  <c r="B4405" i="9"/>
  <c r="B4406" i="9"/>
  <c r="B4407" i="9"/>
  <c r="B4408" i="9"/>
  <c r="B4409" i="9"/>
  <c r="B4410" i="9"/>
  <c r="B4411" i="9"/>
  <c r="B4412" i="9"/>
  <c r="B4413" i="9"/>
  <c r="B4414" i="9"/>
  <c r="B4415" i="9"/>
  <c r="B4416" i="9"/>
  <c r="B4417" i="9"/>
  <c r="B4418" i="9"/>
  <c r="B4419" i="9"/>
  <c r="B4420" i="9"/>
  <c r="B4421" i="9"/>
  <c r="B4422" i="9"/>
  <c r="B4423" i="9"/>
  <c r="B4424" i="9"/>
  <c r="B4425" i="9"/>
  <c r="B4426" i="9"/>
  <c r="B4427" i="9"/>
  <c r="B4428" i="9"/>
  <c r="B4429" i="9"/>
  <c r="B4430" i="9"/>
  <c r="B4431" i="9"/>
  <c r="B4432" i="9"/>
  <c r="B4433" i="9"/>
  <c r="B4434" i="9"/>
  <c r="B4435" i="9"/>
  <c r="B4436" i="9"/>
  <c r="B4437" i="9"/>
  <c r="B4438" i="9"/>
  <c r="B4439" i="9"/>
  <c r="B4440" i="9"/>
  <c r="B4441" i="9"/>
  <c r="B4442" i="9"/>
  <c r="B4443" i="9"/>
  <c r="B4444" i="9"/>
  <c r="B4445" i="9"/>
  <c r="B4446" i="9"/>
  <c r="B4447" i="9"/>
  <c r="B4448" i="9"/>
  <c r="B4449" i="9"/>
  <c r="B4450" i="9"/>
  <c r="B4451" i="9"/>
  <c r="B4452" i="9"/>
  <c r="B4453" i="9"/>
  <c r="B4454" i="9"/>
  <c r="B4455" i="9"/>
  <c r="B4456" i="9"/>
  <c r="B4457" i="9"/>
  <c r="B4458" i="9"/>
  <c r="B4459" i="9"/>
  <c r="B4460" i="9"/>
  <c r="B4461" i="9"/>
  <c r="B4462" i="9"/>
  <c r="B4463" i="9"/>
  <c r="B4464" i="9"/>
  <c r="B4465" i="9"/>
  <c r="B4466" i="9"/>
  <c r="B4467" i="9"/>
  <c r="B4468" i="9"/>
  <c r="B4469" i="9"/>
  <c r="B4470" i="9"/>
  <c r="B4471" i="9"/>
  <c r="B4472" i="9"/>
  <c r="B4473" i="9"/>
  <c r="B4474" i="9"/>
  <c r="B4475" i="9"/>
  <c r="B4476" i="9"/>
  <c r="B4477" i="9"/>
  <c r="B4478" i="9"/>
  <c r="B4479" i="9"/>
  <c r="B4480" i="9"/>
  <c r="B4481" i="9"/>
  <c r="B4482" i="9"/>
  <c r="B4483" i="9"/>
  <c r="B4484" i="9"/>
  <c r="B4485" i="9"/>
  <c r="B4486" i="9"/>
  <c r="B4487" i="9"/>
  <c r="B4488" i="9"/>
  <c r="B4489" i="9"/>
  <c r="B4490" i="9"/>
  <c r="B4491" i="9"/>
  <c r="B4492" i="9"/>
  <c r="B4493" i="9"/>
  <c r="B4494" i="9"/>
  <c r="B4495" i="9"/>
  <c r="B4496" i="9"/>
  <c r="B4497" i="9"/>
  <c r="B4498" i="9"/>
  <c r="B4499" i="9"/>
  <c r="B4500" i="9"/>
  <c r="B4501" i="9"/>
  <c r="B4502" i="9"/>
  <c r="B4503" i="9"/>
  <c r="B4504" i="9"/>
  <c r="B4505" i="9"/>
  <c r="B4506" i="9"/>
  <c r="B4507" i="9"/>
  <c r="B4508" i="9"/>
  <c r="B4509" i="9"/>
  <c r="B4510" i="9"/>
  <c r="B4511" i="9"/>
  <c r="B4512" i="9"/>
  <c r="B4513" i="9"/>
  <c r="B4514" i="9"/>
  <c r="B4515" i="9"/>
  <c r="B4516" i="9"/>
  <c r="B4517" i="9"/>
  <c r="B4518" i="9"/>
  <c r="B4519" i="9"/>
  <c r="B4520" i="9"/>
  <c r="B4521" i="9"/>
  <c r="B4522" i="9"/>
  <c r="B4523" i="9"/>
  <c r="B4524" i="9"/>
  <c r="B4525" i="9"/>
  <c r="B4526" i="9"/>
  <c r="B4527" i="9"/>
  <c r="B4528" i="9"/>
  <c r="B4529" i="9"/>
  <c r="B4530" i="9"/>
  <c r="B4531" i="9"/>
  <c r="B4532" i="9"/>
  <c r="B4533" i="9"/>
  <c r="B4534" i="9"/>
  <c r="B4535" i="9"/>
  <c r="B4536" i="9"/>
  <c r="B4537" i="9"/>
  <c r="B4538" i="9"/>
  <c r="B4539" i="9"/>
  <c r="B4540" i="9"/>
  <c r="B4541" i="9"/>
  <c r="B4542" i="9"/>
  <c r="B4543" i="9"/>
  <c r="B4544" i="9"/>
  <c r="B4545" i="9"/>
  <c r="B4546" i="9"/>
  <c r="B4547" i="9"/>
  <c r="B4548" i="9"/>
  <c r="B4549" i="9"/>
  <c r="B4550" i="9"/>
  <c r="B4551" i="9"/>
  <c r="B4552" i="9"/>
  <c r="B4553" i="9"/>
  <c r="B4554" i="9"/>
  <c r="B4555" i="9"/>
  <c r="B4556" i="9"/>
  <c r="B4557" i="9"/>
  <c r="B4558" i="9"/>
  <c r="B4559" i="9"/>
  <c r="B4560" i="9"/>
  <c r="B4561" i="9"/>
  <c r="B4562" i="9"/>
  <c r="B4563" i="9"/>
  <c r="B4564" i="9"/>
  <c r="B4565" i="9"/>
  <c r="B4566" i="9"/>
  <c r="B4567" i="9"/>
  <c r="B4568" i="9"/>
  <c r="B4569" i="9"/>
  <c r="B4570" i="9"/>
  <c r="B4571" i="9"/>
  <c r="B4572" i="9"/>
  <c r="B4573" i="9"/>
  <c r="B4574" i="9"/>
  <c r="B4575" i="9"/>
  <c r="B4576" i="9"/>
  <c r="B4577" i="9"/>
  <c r="B4578" i="9"/>
  <c r="B4579" i="9"/>
  <c r="B4580" i="9"/>
  <c r="B4581" i="9"/>
  <c r="B4582" i="9"/>
  <c r="B4583" i="9"/>
  <c r="B4584" i="9"/>
  <c r="B4585" i="9"/>
  <c r="B4586" i="9"/>
  <c r="B4587" i="9"/>
  <c r="B4588" i="9"/>
  <c r="B4589" i="9"/>
  <c r="B4590" i="9"/>
  <c r="B4591" i="9"/>
  <c r="B4592" i="9"/>
  <c r="B4593" i="9"/>
  <c r="B4594" i="9"/>
  <c r="B4595" i="9"/>
  <c r="B4596" i="9"/>
  <c r="B4597" i="9"/>
  <c r="B4598" i="9"/>
  <c r="B4599" i="9"/>
  <c r="B4600" i="9"/>
  <c r="B4601" i="9"/>
  <c r="B4602" i="9"/>
  <c r="B4603" i="9"/>
  <c r="B4604" i="9"/>
  <c r="B4605" i="9"/>
  <c r="B4606" i="9"/>
  <c r="B4607" i="9"/>
  <c r="B4608" i="9"/>
  <c r="B4609" i="9"/>
  <c r="B4610" i="9"/>
  <c r="B4611" i="9"/>
  <c r="B4612" i="9"/>
  <c r="B4613" i="9"/>
  <c r="B4614" i="9"/>
  <c r="B4615" i="9"/>
  <c r="B4616" i="9"/>
  <c r="B4617" i="9"/>
  <c r="B4618" i="9"/>
  <c r="B4619" i="9"/>
  <c r="B4620" i="9"/>
  <c r="B4621" i="9"/>
  <c r="B4622" i="9"/>
  <c r="B4623" i="9"/>
  <c r="B4624" i="9"/>
  <c r="B4625" i="9"/>
  <c r="B4626" i="9"/>
  <c r="B4627" i="9"/>
  <c r="B4628" i="9"/>
  <c r="B4629" i="9"/>
  <c r="B4630" i="9"/>
  <c r="B4631" i="9"/>
  <c r="B4632" i="9"/>
  <c r="B4633" i="9"/>
  <c r="B4634" i="9"/>
  <c r="B4635" i="9"/>
  <c r="B4636" i="9"/>
  <c r="B4637" i="9"/>
  <c r="B4638" i="9"/>
  <c r="B4639" i="9"/>
  <c r="B4640" i="9"/>
  <c r="B4641" i="9"/>
  <c r="B4642" i="9"/>
  <c r="B4643" i="9"/>
  <c r="B4644" i="9"/>
  <c r="B4645" i="9"/>
  <c r="B4646" i="9"/>
  <c r="B4647" i="9"/>
  <c r="B4648" i="9"/>
  <c r="B4649" i="9"/>
  <c r="B4650" i="9"/>
  <c r="B4651" i="9"/>
  <c r="B4652" i="9"/>
  <c r="B4653" i="9"/>
  <c r="B4654" i="9"/>
  <c r="B4655" i="9"/>
  <c r="B4656" i="9"/>
  <c r="B4657" i="9"/>
  <c r="B4658" i="9"/>
  <c r="B4659" i="9"/>
  <c r="B4660" i="9"/>
  <c r="B4661" i="9"/>
  <c r="B4662" i="9"/>
  <c r="B4663" i="9"/>
  <c r="B4664" i="9"/>
  <c r="B4665" i="9"/>
  <c r="B4666" i="9"/>
  <c r="B4667" i="9"/>
  <c r="B4668" i="9"/>
  <c r="B4669" i="9"/>
  <c r="B4670" i="9"/>
  <c r="B4671" i="9"/>
  <c r="B4672" i="9"/>
  <c r="B4673" i="9"/>
  <c r="B4674" i="9"/>
  <c r="B4675" i="9"/>
  <c r="B4676" i="9"/>
  <c r="B4677" i="9"/>
  <c r="B4678" i="9"/>
  <c r="B4679" i="9"/>
  <c r="B4680" i="9"/>
  <c r="B4681" i="9"/>
  <c r="B4682" i="9"/>
  <c r="B4683" i="9"/>
  <c r="B4684" i="9"/>
  <c r="B4685" i="9"/>
  <c r="B4686" i="9"/>
  <c r="B4687" i="9"/>
  <c r="B4688" i="9"/>
  <c r="B4689" i="9"/>
  <c r="B4690" i="9"/>
  <c r="B4691" i="9"/>
  <c r="B4692" i="9"/>
  <c r="B4693" i="9"/>
  <c r="B4694" i="9"/>
  <c r="B4695" i="9"/>
  <c r="B4696" i="9"/>
  <c r="B4697" i="9"/>
  <c r="B4698" i="9"/>
  <c r="B4699" i="9"/>
  <c r="B4700" i="9"/>
  <c r="B4701" i="9"/>
  <c r="B4702" i="9"/>
  <c r="B4703" i="9"/>
  <c r="B4704" i="9"/>
  <c r="B4705" i="9"/>
  <c r="B4706" i="9"/>
  <c r="B4707" i="9"/>
  <c r="B4708" i="9"/>
  <c r="B4709" i="9"/>
  <c r="B4710" i="9"/>
  <c r="B4711" i="9"/>
  <c r="B4712" i="9"/>
  <c r="B4713" i="9"/>
  <c r="B4714" i="9"/>
  <c r="B4715" i="9"/>
  <c r="B4716" i="9"/>
  <c r="B4717" i="9"/>
  <c r="B4718" i="9"/>
  <c r="B4719" i="9"/>
  <c r="B4720" i="9"/>
  <c r="B4721" i="9"/>
  <c r="B4722" i="9"/>
  <c r="B4723" i="9"/>
  <c r="B4724" i="9"/>
  <c r="B4725" i="9"/>
  <c r="B4726" i="9"/>
  <c r="B4727" i="9"/>
  <c r="B4728" i="9"/>
  <c r="B4729" i="9"/>
  <c r="B4730" i="9"/>
  <c r="B4731" i="9"/>
  <c r="B4732" i="9"/>
  <c r="B4733" i="9"/>
  <c r="B4734" i="9"/>
  <c r="B4735" i="9"/>
  <c r="B4736" i="9"/>
  <c r="B4737" i="9"/>
  <c r="B4738" i="9"/>
  <c r="B4739" i="9"/>
  <c r="B4740" i="9"/>
  <c r="B4741" i="9"/>
  <c r="B4742" i="9"/>
  <c r="B4743" i="9"/>
  <c r="B4744" i="9"/>
  <c r="B4745" i="9"/>
  <c r="B4746" i="9"/>
  <c r="B4747" i="9"/>
  <c r="B4748" i="9"/>
  <c r="B4749" i="9"/>
  <c r="B4750" i="9"/>
  <c r="B4751" i="9"/>
  <c r="B4752" i="9"/>
  <c r="B4753" i="9"/>
  <c r="B4754" i="9"/>
  <c r="B4755" i="9"/>
  <c r="B4756" i="9"/>
  <c r="B4757" i="9"/>
  <c r="B4758" i="9"/>
  <c r="B4759" i="9"/>
  <c r="B4760" i="9"/>
  <c r="B4761" i="9"/>
  <c r="B4762" i="9"/>
  <c r="B4763" i="9"/>
  <c r="B4764" i="9"/>
  <c r="B4765" i="9"/>
  <c r="B4766" i="9"/>
  <c r="B4767" i="9"/>
  <c r="B4768" i="9"/>
  <c r="B4769" i="9"/>
  <c r="B4770" i="9"/>
  <c r="B4771" i="9"/>
  <c r="B4772" i="9"/>
  <c r="B4773" i="9"/>
  <c r="B4774" i="9"/>
  <c r="B4775" i="9"/>
  <c r="B4776" i="9"/>
  <c r="B4777" i="9"/>
  <c r="B4778" i="9"/>
  <c r="B4779" i="9"/>
  <c r="B4780" i="9"/>
  <c r="B4781" i="9"/>
  <c r="B4782" i="9"/>
  <c r="B4783" i="9"/>
  <c r="B4784" i="9"/>
  <c r="B4785" i="9"/>
  <c r="B4786" i="9"/>
  <c r="B4787" i="9"/>
  <c r="B4788" i="9"/>
  <c r="B4789" i="9"/>
  <c r="B4790" i="9"/>
  <c r="B4791" i="9"/>
  <c r="B4792" i="9"/>
  <c r="B4793" i="9"/>
  <c r="B4794" i="9"/>
  <c r="B4795" i="9"/>
  <c r="B4796" i="9"/>
  <c r="B4797" i="9"/>
  <c r="B4798" i="9"/>
  <c r="B4799" i="9"/>
  <c r="B4800" i="9"/>
  <c r="B4801" i="9"/>
  <c r="B4802" i="9"/>
  <c r="B4803" i="9"/>
  <c r="B4804" i="9"/>
  <c r="B4805" i="9"/>
  <c r="B4806" i="9"/>
  <c r="B4807" i="9"/>
  <c r="B4808" i="9"/>
  <c r="B4809" i="9"/>
  <c r="B4810" i="9"/>
  <c r="B4811" i="9"/>
  <c r="B4812" i="9"/>
  <c r="B4813" i="9"/>
  <c r="B4814" i="9"/>
  <c r="B4815" i="9"/>
  <c r="B4816" i="9"/>
  <c r="B4817" i="9"/>
  <c r="B4818" i="9"/>
  <c r="B4819" i="9"/>
  <c r="B4820" i="9"/>
  <c r="B4821" i="9"/>
  <c r="B4822" i="9"/>
  <c r="B4823" i="9"/>
  <c r="B4824" i="9"/>
  <c r="B4825" i="9"/>
  <c r="B4826" i="9"/>
  <c r="B4827" i="9"/>
  <c r="B4828" i="9"/>
  <c r="B4829" i="9"/>
  <c r="B4830" i="9"/>
  <c r="B4831" i="9"/>
  <c r="B4832" i="9"/>
  <c r="B4833" i="9"/>
  <c r="B4834" i="9"/>
  <c r="B4835" i="9"/>
  <c r="B4836" i="9"/>
  <c r="B4837" i="9"/>
  <c r="B4838" i="9"/>
  <c r="B4839" i="9"/>
  <c r="B4840" i="9"/>
  <c r="B4841" i="9"/>
  <c r="B4842" i="9"/>
  <c r="B4843" i="9"/>
  <c r="B4844" i="9"/>
  <c r="B4845" i="9"/>
  <c r="B4846" i="9"/>
  <c r="B4847" i="9"/>
  <c r="B4848" i="9"/>
  <c r="B4849" i="9"/>
  <c r="B4850" i="9"/>
  <c r="B4851" i="9"/>
  <c r="B4852" i="9"/>
  <c r="B4853" i="9"/>
  <c r="B4854" i="9"/>
  <c r="B4855" i="9"/>
  <c r="B4856" i="9"/>
  <c r="B4857" i="9"/>
  <c r="B4858" i="9"/>
  <c r="B4859" i="9"/>
  <c r="B4860" i="9"/>
  <c r="B4861" i="9"/>
  <c r="B4862" i="9"/>
  <c r="B4863" i="9"/>
  <c r="B4864" i="9"/>
  <c r="B4865" i="9"/>
  <c r="B4866" i="9"/>
  <c r="B4867" i="9"/>
  <c r="B4868" i="9"/>
  <c r="B4869" i="9"/>
  <c r="B4870" i="9"/>
  <c r="B4871" i="9"/>
  <c r="B4872" i="9"/>
  <c r="B4873" i="9"/>
  <c r="B4874" i="9"/>
  <c r="B4875" i="9"/>
  <c r="B4876" i="9"/>
  <c r="B4877" i="9"/>
  <c r="B4878" i="9"/>
  <c r="B4879" i="9"/>
  <c r="B4880" i="9"/>
  <c r="B4881" i="9"/>
  <c r="B4882" i="9"/>
  <c r="B4883" i="9"/>
  <c r="B4884" i="9"/>
  <c r="B4885" i="9"/>
  <c r="B4886" i="9"/>
  <c r="B4887" i="9"/>
  <c r="B4888" i="9"/>
  <c r="B4889" i="9"/>
  <c r="B4890" i="9"/>
  <c r="B4891" i="9"/>
  <c r="B4892" i="9"/>
  <c r="B4893" i="9"/>
  <c r="B4894" i="9"/>
  <c r="B4895" i="9"/>
  <c r="B4896" i="9"/>
  <c r="B4897" i="9"/>
  <c r="B4898" i="9"/>
  <c r="B4899" i="9"/>
  <c r="B4900" i="9"/>
  <c r="B4901" i="9"/>
  <c r="B4902" i="9"/>
  <c r="B4903" i="9"/>
  <c r="B4904" i="9"/>
  <c r="B4905" i="9"/>
  <c r="B4906" i="9"/>
  <c r="B4907" i="9"/>
  <c r="B4908" i="9"/>
  <c r="B4909" i="9"/>
  <c r="B4910" i="9"/>
  <c r="B4911" i="9"/>
  <c r="B4912" i="9"/>
  <c r="B4913" i="9"/>
  <c r="B4914" i="9"/>
  <c r="B4915" i="9"/>
  <c r="B4916" i="9"/>
  <c r="B4917" i="9"/>
  <c r="B4918" i="9"/>
  <c r="B4919" i="9"/>
  <c r="B4920" i="9"/>
  <c r="B4921" i="9"/>
  <c r="B4922" i="9"/>
  <c r="B4923" i="9"/>
  <c r="B4924" i="9"/>
  <c r="B4925" i="9"/>
  <c r="B4926" i="9"/>
  <c r="B4927" i="9"/>
  <c r="B4928" i="9"/>
  <c r="B4929" i="9"/>
  <c r="B4930" i="9"/>
  <c r="B4931" i="9"/>
  <c r="B4932" i="9"/>
  <c r="B4933" i="9"/>
  <c r="B4934" i="9"/>
  <c r="B4935" i="9"/>
  <c r="B4936" i="9"/>
  <c r="B4937" i="9"/>
  <c r="B4938" i="9"/>
  <c r="B4939" i="9"/>
  <c r="B4940" i="9"/>
  <c r="B4941" i="9"/>
  <c r="B4942" i="9"/>
  <c r="B4943" i="9"/>
  <c r="B4944" i="9"/>
  <c r="B4945" i="9"/>
  <c r="B4946" i="9"/>
  <c r="B4947" i="9"/>
  <c r="B4948" i="9"/>
  <c r="B4949" i="9"/>
  <c r="B4950" i="9"/>
  <c r="B4951" i="9"/>
  <c r="B4952" i="9"/>
  <c r="B4953" i="9"/>
  <c r="B4954" i="9"/>
  <c r="B4955" i="9"/>
  <c r="B4956" i="9"/>
  <c r="B4957" i="9"/>
  <c r="B4958" i="9"/>
  <c r="B4959" i="9"/>
  <c r="B4960" i="9"/>
  <c r="B4961" i="9"/>
  <c r="B4962" i="9"/>
  <c r="B4963" i="9"/>
  <c r="B4964" i="9"/>
  <c r="B4965" i="9"/>
  <c r="B4966" i="9"/>
  <c r="B4967" i="9"/>
  <c r="B4968" i="9"/>
  <c r="B4969" i="9"/>
  <c r="B4970" i="9"/>
  <c r="B4971" i="9"/>
  <c r="B4972" i="9"/>
  <c r="B4973" i="9"/>
  <c r="B4974" i="9"/>
  <c r="B4975" i="9"/>
  <c r="B4976" i="9"/>
  <c r="B4977" i="9"/>
  <c r="B4978" i="9"/>
  <c r="B4979" i="9"/>
  <c r="B4980" i="9"/>
  <c r="B4981" i="9"/>
  <c r="B4982" i="9"/>
  <c r="B4983" i="9"/>
  <c r="B4984" i="9"/>
  <c r="B4985" i="9"/>
  <c r="B4986" i="9"/>
  <c r="B4987" i="9"/>
  <c r="B2" i="9"/>
  <c r="A17" i="10"/>
  <c r="AE19"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B687A6-3998-4D38-9A1E-74F7CFCDA722}" keepAlive="1" name="Query - customers" description="Connection to the 'customers' query in the workbook." type="5" refreshedVersion="6" background="1" saveData="1">
    <dbPr connection="Provider=Microsoft.Mashup.OleDb.1;Data Source=$Workbook$;Location=customers;Extended Properties=&quot;&quot;" command="SELECT * FROM [customers]"/>
  </connection>
  <connection id="2" xr16:uid="{49BD5760-C5E3-41DF-9830-1C5366B668DC}" keepAlive="1" name="Query - order_items" description="Connection to the 'order_items' query in the workbook." type="5" refreshedVersion="6" background="1" saveData="1">
    <dbPr connection="Provider=Microsoft.Mashup.OleDb.1;Data Source=$Workbook$;Location=order_items;Extended Properties=&quot;&quot;" command="SELECT * FROM [order_items]"/>
  </connection>
  <connection id="3" xr16:uid="{BE22F954-69B5-476F-9380-F3480A3DF48D}" keepAlive="1" name="Query - orders" description="Connection to the 'orders' query in the workbook." type="5" refreshedVersion="6" background="1" saveData="1">
    <dbPr connection="Provider=Microsoft.Mashup.OleDb.1;Data Source=$Workbook$;Location=orders;Extended Properties=&quot;&quot;" command="SELECT * FROM [orders]"/>
  </connection>
  <connection id="4" xr16:uid="{24BA54BF-FDCC-4230-8D4B-E908145537E4}" keepAlive="1" name="Query - products" description="Connection to the 'products' query in the workbook." type="5" refreshedVersion="6" background="1" saveData="1">
    <dbPr connection="Provider=Microsoft.Mashup.OleDb.1;Data Source=$Workbook$;Location=products;Extended Properties=&quot;&quot;" command="SELECT * FROM [products]"/>
  </connection>
  <connection id="5" xr16:uid="{917492D9-161B-4B79-B747-175AD07F4310}" keepAlive="1" name="Query - products (2)" description="Connection to the 'products (2)' query in the workbook." type="5" refreshedVersion="6" background="1" saveData="1">
    <dbPr connection="Provider=Microsoft.Mashup.OleDb.1;Data Source=$Workbook$;Location=products (2);Extended Properties=&quot;&quot;" command="SELECT * FROM [products (2)]"/>
  </connection>
  <connection id="6" xr16:uid="{33C3347D-BC98-44EE-98F9-7F7A36083127}" keepAlive="1" name="Query - reviews" description="Connection to the 'reviews' query in the workbook." type="5" refreshedVersion="6" background="1" saveData="1">
    <dbPr connection="Provider=Microsoft.Mashup.OleDb.1;Data Source=$Workbook$;Location=reviews;Extended Properties=&quot;&quot;" command="SELECT * FROM [reviews]"/>
  </connection>
</connections>
</file>

<file path=xl/sharedStrings.xml><?xml version="1.0" encoding="utf-8"?>
<sst xmlns="http://schemas.openxmlformats.org/spreadsheetml/2006/main" count="65903" uniqueCount="12613">
  <si>
    <t>customer_id</t>
  </si>
  <si>
    <t>name</t>
  </si>
  <si>
    <t>email</t>
  </si>
  <si>
    <t>phone</t>
  </si>
  <si>
    <t>city</t>
  </si>
  <si>
    <t>province</t>
  </si>
  <si>
    <t>registration_date</t>
  </si>
  <si>
    <t>gender</t>
  </si>
  <si>
    <t>age_group</t>
  </si>
  <si>
    <t>CUST0001</t>
  </si>
  <si>
    <t>Andi Rahmawati</t>
  </si>
  <si>
    <t>andirahmawati229@yahoo.com</t>
  </si>
  <si>
    <t>Semarang</t>
  </si>
  <si>
    <t>Jawa Tengah</t>
  </si>
  <si>
    <t>Male</t>
  </si>
  <si>
    <t>25-34</t>
  </si>
  <si>
    <t>CUST0002</t>
  </si>
  <si>
    <t>Sari Sembiring</t>
  </si>
  <si>
    <t>sarisembiring226@gmail.com</t>
  </si>
  <si>
    <t>Female</t>
  </si>
  <si>
    <t>18-24</t>
  </si>
  <si>
    <t>CUST0003</t>
  </si>
  <si>
    <t>Bella Aprilia</t>
  </si>
  <si>
    <t>bellaaprilia271@gmail.com</t>
  </si>
  <si>
    <t>Tangerang</t>
  </si>
  <si>
    <t>Banten</t>
  </si>
  <si>
    <t>CUST0004</t>
  </si>
  <si>
    <t>Shinta Hartono</t>
  </si>
  <si>
    <t>shintahartono82@outlook.com</t>
  </si>
  <si>
    <t>CUST0005</t>
  </si>
  <si>
    <t>Maulana Hidayat</t>
  </si>
  <si>
    <t>maulanahidayat651@gmail.com</t>
  </si>
  <si>
    <t>Bekasi</t>
  </si>
  <si>
    <t>Jawa Barat</t>
  </si>
  <si>
    <t>CUST0006</t>
  </si>
  <si>
    <t>Nadia Iskandar</t>
  </si>
  <si>
    <t>nadiaiskandar68@outlook.com</t>
  </si>
  <si>
    <t>Makassar</t>
  </si>
  <si>
    <t>Sulawesi Selatan</t>
  </si>
  <si>
    <t>35-44</t>
  </si>
  <si>
    <t>CUST0007</t>
  </si>
  <si>
    <t>Ratna Sari</t>
  </si>
  <si>
    <t>ratnasari920@gmail.com</t>
  </si>
  <si>
    <t>Medan</t>
  </si>
  <si>
    <t>Sumatera Utara</t>
  </si>
  <si>
    <t>CUST0008</t>
  </si>
  <si>
    <t>Yoga Utami</t>
  </si>
  <si>
    <t>yogautami395@gmail.com</t>
  </si>
  <si>
    <t>Denpasar</t>
  </si>
  <si>
    <t>Bali</t>
  </si>
  <si>
    <t>CUST0009</t>
  </si>
  <si>
    <t>Rani Simbolon</t>
  </si>
  <si>
    <t>ranisimbolon977@gmail.com</t>
  </si>
  <si>
    <t>CUST0010</t>
  </si>
  <si>
    <t>Vera Hutapea</t>
  </si>
  <si>
    <t>verahutapea614@gmail.com</t>
  </si>
  <si>
    <t>Manado</t>
  </si>
  <si>
    <t>Sulawesi Utara</t>
  </si>
  <si>
    <t>CUST0011</t>
  </si>
  <si>
    <t>Putri Sembiring</t>
  </si>
  <si>
    <t>putrisembiring132@yahoo.com</t>
  </si>
  <si>
    <t>Balikpapan</t>
  </si>
  <si>
    <t>Kalimantan Timur</t>
  </si>
  <si>
    <t>CUST0012</t>
  </si>
  <si>
    <t>Shinta Ramadhan</t>
  </si>
  <si>
    <t>shintaramadhan922@gmail.com</t>
  </si>
  <si>
    <t>CUST0013</t>
  </si>
  <si>
    <t>Fatimah Setiawan</t>
  </si>
  <si>
    <t>fatimahsetiawan70@yahoo.com</t>
  </si>
  <si>
    <t>CUST0014</t>
  </si>
  <si>
    <t>Hana Halim</t>
  </si>
  <si>
    <t>hanahalim97@yahoo.com</t>
  </si>
  <si>
    <t>Depok</t>
  </si>
  <si>
    <t>CUST0015</t>
  </si>
  <si>
    <t>Sari Permata</t>
  </si>
  <si>
    <t>saripermata460@gmail.com</t>
  </si>
  <si>
    <t>CUST0016</t>
  </si>
  <si>
    <t>Siti Nugroho</t>
  </si>
  <si>
    <t>sitinugroho171@yahoo.com</t>
  </si>
  <si>
    <t>45+</t>
  </si>
  <si>
    <t>CUST0017</t>
  </si>
  <si>
    <t>Wahyu Tanjung</t>
  </si>
  <si>
    <t>wahyutanjung678@gmail.com</t>
  </si>
  <si>
    <t>Surabaya</t>
  </si>
  <si>
    <t>Jawa Timur</t>
  </si>
  <si>
    <t>CUST0018</t>
  </si>
  <si>
    <t>Dion Hutapea</t>
  </si>
  <si>
    <t>dionhutapea59@yahoo.com</t>
  </si>
  <si>
    <t>CUST0019</t>
  </si>
  <si>
    <t>Rina Halim</t>
  </si>
  <si>
    <t>rinahalim579@gmail.com</t>
  </si>
  <si>
    <t>Malang</t>
  </si>
  <si>
    <t>CUST0020</t>
  </si>
  <si>
    <t>Joko Saputra</t>
  </si>
  <si>
    <t>jokosaputra637@gmail.com</t>
  </si>
  <si>
    <t>Bandung</t>
  </si>
  <si>
    <t>CUST0021</t>
  </si>
  <si>
    <t>Mawar Yulianti</t>
  </si>
  <si>
    <t>mawaryulianti827@gmail.com</t>
  </si>
  <si>
    <t>CUST0022</t>
  </si>
  <si>
    <t>Fitri Hasanah</t>
  </si>
  <si>
    <t>fitrihasanah704@yahoo.com</t>
  </si>
  <si>
    <t>CUST0023</t>
  </si>
  <si>
    <t>Citra Maharani</t>
  </si>
  <si>
    <t>citramaharani565@gmail.com</t>
  </si>
  <si>
    <t>CUST0024</t>
  </si>
  <si>
    <t>Sri Yulianti</t>
  </si>
  <si>
    <t>sriyulianti921@outlook.com</t>
  </si>
  <si>
    <t>CUST0025</t>
  </si>
  <si>
    <t>Adi Halim</t>
  </si>
  <si>
    <t>adihalim184@gmail.com</t>
  </si>
  <si>
    <t>Pekanbaru</t>
  </si>
  <si>
    <t>Riau</t>
  </si>
  <si>
    <t>CUST0026</t>
  </si>
  <si>
    <t>Nanda Yulianti</t>
  </si>
  <si>
    <t>nandayulianti229@yahoo.com</t>
  </si>
  <si>
    <t>CUST0027</t>
  </si>
  <si>
    <t>Dewi Kurniawan</t>
  </si>
  <si>
    <t>dewikurniawan183@outlook.com</t>
  </si>
  <si>
    <t>Pontianak</t>
  </si>
  <si>
    <t>Kalimantan Barat</t>
  </si>
  <si>
    <t>CUST0028</t>
  </si>
  <si>
    <t>Yusuf Hakim</t>
  </si>
  <si>
    <t>yusufhakim726@gmail.com</t>
  </si>
  <si>
    <t>CUST0029</t>
  </si>
  <si>
    <t>Maya Siregar</t>
  </si>
  <si>
    <t>mayasiregar683@outlook.com</t>
  </si>
  <si>
    <t>Yogyakarta</t>
  </si>
  <si>
    <t>DI Yogyakarta</t>
  </si>
  <si>
    <t>CUST0030</t>
  </si>
  <si>
    <t>Siti Yulianti</t>
  </si>
  <si>
    <t>sitiyulianti216@outlook.com</t>
  </si>
  <si>
    <t>CUST0031</t>
  </si>
  <si>
    <t>Shinta Cahyani</t>
  </si>
  <si>
    <t>shintacahyani96@outlook.com</t>
  </si>
  <si>
    <t>CUST0032</t>
  </si>
  <si>
    <t>Irfan Permata</t>
  </si>
  <si>
    <t>irfanpermata507@gmail.com</t>
  </si>
  <si>
    <t>Padang</t>
  </si>
  <si>
    <t>Sumatera Barat</t>
  </si>
  <si>
    <t>CUST0033</t>
  </si>
  <si>
    <t>Rizky Simbolon</t>
  </si>
  <si>
    <t>rizkysimbolon821@yahoo.com</t>
  </si>
  <si>
    <t>CUST0034</t>
  </si>
  <si>
    <t>Putra Sinaga</t>
  </si>
  <si>
    <t>putrasinaga770@outlook.com</t>
  </si>
  <si>
    <t>Palembang</t>
  </si>
  <si>
    <t>Sumatera Selatan</t>
  </si>
  <si>
    <t>CUST0035</t>
  </si>
  <si>
    <t>Bambang Lestari</t>
  </si>
  <si>
    <t>bambanglestari237@yahoo.com</t>
  </si>
  <si>
    <t>Bogor</t>
  </si>
  <si>
    <t>CUST0036</t>
  </si>
  <si>
    <t>Vera Sari</t>
  </si>
  <si>
    <t>verasari878@gmail.com</t>
  </si>
  <si>
    <t>CUST0037</t>
  </si>
  <si>
    <t>Tika Tanjung</t>
  </si>
  <si>
    <t>tikatanjung30@gmail.com</t>
  </si>
  <si>
    <t>CUST0038</t>
  </si>
  <si>
    <t>Karina Tanjung</t>
  </si>
  <si>
    <t>karinatanjung888@yahoo.com</t>
  </si>
  <si>
    <t>CUST0039</t>
  </si>
  <si>
    <t>Pandu Hakim</t>
  </si>
  <si>
    <t>panduhakim482@gmail.com</t>
  </si>
  <si>
    <t>CUST0040</t>
  </si>
  <si>
    <t>Hana Kurniawan</t>
  </si>
  <si>
    <t>hanakurniawan971@gmail.com</t>
  </si>
  <si>
    <t>CUST0041</t>
  </si>
  <si>
    <t>Irfan Saputri</t>
  </si>
  <si>
    <t>irfansaputri965@gmail.com</t>
  </si>
  <si>
    <t>CUST0042</t>
  </si>
  <si>
    <t>Kirana Hidayat</t>
  </si>
  <si>
    <t>kiranahidayat664@gmail.com</t>
  </si>
  <si>
    <t>CUST0043</t>
  </si>
  <si>
    <t>Bayu Cahyani</t>
  </si>
  <si>
    <t>bayucahyani794@gmail.com</t>
  </si>
  <si>
    <t>CUST0044</t>
  </si>
  <si>
    <t>Satrio Saputri</t>
  </si>
  <si>
    <t>satriosaputri30@outlook.com</t>
  </si>
  <si>
    <t>CUST0045</t>
  </si>
  <si>
    <t>Bagus Permata</t>
  </si>
  <si>
    <t>baguspermata248@gmail.com</t>
  </si>
  <si>
    <t>CUST0046</t>
  </si>
  <si>
    <t>Galih Sari</t>
  </si>
  <si>
    <t>galihsari485@outlook.com</t>
  </si>
  <si>
    <t>CUST0047</t>
  </si>
  <si>
    <t>Arif Kurniawan</t>
  </si>
  <si>
    <t>arifkurniawan974@gmail.com</t>
  </si>
  <si>
    <t>CUST0048</t>
  </si>
  <si>
    <t>Kirana Wardani</t>
  </si>
  <si>
    <t>kiranawardani15@outlook.com</t>
  </si>
  <si>
    <t>CUST0049</t>
  </si>
  <si>
    <t>Putra Pohan</t>
  </si>
  <si>
    <t>putrapohan349@gmail.com</t>
  </si>
  <si>
    <t>CUST0050</t>
  </si>
  <si>
    <t>Risma Yulianti</t>
  </si>
  <si>
    <t>rismayulianti255@gmail.com</t>
  </si>
  <si>
    <t>CUST0051</t>
  </si>
  <si>
    <t>Yoga Yulianti</t>
  </si>
  <si>
    <t>yogayulianti636@gmail.com</t>
  </si>
  <si>
    <t>CUST0052</t>
  </si>
  <si>
    <t>Selvi Utami</t>
  </si>
  <si>
    <t>selviutami299@gmail.com</t>
  </si>
  <si>
    <t>CUST0053</t>
  </si>
  <si>
    <t>Indah Rahmawati</t>
  </si>
  <si>
    <t>indahrahmawati74@yahoo.com</t>
  </si>
  <si>
    <t>CUST0054</t>
  </si>
  <si>
    <t>Mawar Manurung</t>
  </si>
  <si>
    <t>mawarmanurung83@gmail.com</t>
  </si>
  <si>
    <t>CUST0055</t>
  </si>
  <si>
    <t>Bintang Rahmawati</t>
  </si>
  <si>
    <t>bintangrahmawati42@gmail.com</t>
  </si>
  <si>
    <t>CUST0056</t>
  </si>
  <si>
    <t>Shinta Santoso</t>
  </si>
  <si>
    <t>shintasantoso338@yahoo.com</t>
  </si>
  <si>
    <t>CUST0057</t>
  </si>
  <si>
    <t>Dion Saputra</t>
  </si>
  <si>
    <t>dionsaputra474@gmail.com</t>
  </si>
  <si>
    <t>CUST0058</t>
  </si>
  <si>
    <t>Rio Manurung</t>
  </si>
  <si>
    <t>riomanurung30@gmail.com</t>
  </si>
  <si>
    <t>CUST0059</t>
  </si>
  <si>
    <t>Anton Kurniawan</t>
  </si>
  <si>
    <t>antonkurniawan511@yahoo.com</t>
  </si>
  <si>
    <t>CUST0060</t>
  </si>
  <si>
    <t>Dion Lestari</t>
  </si>
  <si>
    <t>dionlestari283@gmail.com</t>
  </si>
  <si>
    <t>CUST0061</t>
  </si>
  <si>
    <t>Salsa Tarigan</t>
  </si>
  <si>
    <t>salsatarigan387@gmail.com</t>
  </si>
  <si>
    <t>CUST0062</t>
  </si>
  <si>
    <t>Rendi Anggraini</t>
  </si>
  <si>
    <t>rendianggraini988@gmail.com</t>
  </si>
  <si>
    <t>CUST0063</t>
  </si>
  <si>
    <t>Karina Anggraini</t>
  </si>
  <si>
    <t>karinaanggraini481@gmail.com</t>
  </si>
  <si>
    <t>CUST0064</t>
  </si>
  <si>
    <t>Vania Fauzi</t>
  </si>
  <si>
    <t>vaniafauzi765@yahoo.com</t>
  </si>
  <si>
    <t>CUST0065</t>
  </si>
  <si>
    <t>Indah Suryadi</t>
  </si>
  <si>
    <t>indahsuryadi422@gmail.com</t>
  </si>
  <si>
    <t>CUST0066</t>
  </si>
  <si>
    <t>Citra Simbolon</t>
  </si>
  <si>
    <t>citrasimbolon683@outlook.com</t>
  </si>
  <si>
    <t>CUST0067</t>
  </si>
  <si>
    <t>Anton Yulianti</t>
  </si>
  <si>
    <t>antonyulianti394@yahoo.com</t>
  </si>
  <si>
    <t>Jakarta</t>
  </si>
  <si>
    <t>DKI Jakarta</t>
  </si>
  <si>
    <t>CUST0068</t>
  </si>
  <si>
    <t>Nabila Setiawan</t>
  </si>
  <si>
    <t>nabilasetiawan764@gmail.com</t>
  </si>
  <si>
    <t>CUST0069</t>
  </si>
  <si>
    <t>Eko Yulianti</t>
  </si>
  <si>
    <t>ekoyulianti35@gmail.com</t>
  </si>
  <si>
    <t>CUST0070</t>
  </si>
  <si>
    <t>Aulia Rahmawati</t>
  </si>
  <si>
    <t>auliarahmawati264@yahoo.com</t>
  </si>
  <si>
    <t>CUST0071</t>
  </si>
  <si>
    <t>Citra Sembiring</t>
  </si>
  <si>
    <t>citrasembiring466@gmail.com</t>
  </si>
  <si>
    <t>CUST0072</t>
  </si>
  <si>
    <t>maulanahidayat932@gmail.com</t>
  </si>
  <si>
    <t>CUST0073</t>
  </si>
  <si>
    <t>Anggun Simbolon</t>
  </si>
  <si>
    <t>anggunsimbolon687@outlook.com</t>
  </si>
  <si>
    <t>CUST0074</t>
  </si>
  <si>
    <t>Selvi Sinaga</t>
  </si>
  <si>
    <t>selvisinaga876@yahoo.com</t>
  </si>
  <si>
    <t>CUST0075</t>
  </si>
  <si>
    <t>Vania Utami</t>
  </si>
  <si>
    <t>vaniautami52@gmail.com</t>
  </si>
  <si>
    <t>CUST0076</t>
  </si>
  <si>
    <t>Olivia Saputra</t>
  </si>
  <si>
    <t>oliviasaputra880@outlook.com</t>
  </si>
  <si>
    <t>CUST0077</t>
  </si>
  <si>
    <t>Citra Setiawan</t>
  </si>
  <si>
    <t>citrasetiawan760@yahoo.com</t>
  </si>
  <si>
    <t>CUST0078</t>
  </si>
  <si>
    <t>Eko Hutapea</t>
  </si>
  <si>
    <t>ekohutapea470@outlook.com</t>
  </si>
  <si>
    <t>CUST0079</t>
  </si>
  <si>
    <t>Wulan Rahmawati</t>
  </si>
  <si>
    <t>wulanrahmawati649@gmail.com</t>
  </si>
  <si>
    <t>CUST0080</t>
  </si>
  <si>
    <t>Maulana Tarigan</t>
  </si>
  <si>
    <t>maulanatarigan441@yahoo.com</t>
  </si>
  <si>
    <t>CUST0081</t>
  </si>
  <si>
    <t>Indah Pohan</t>
  </si>
  <si>
    <t>indahpohan94@gmail.com</t>
  </si>
  <si>
    <t>CUST0082</t>
  </si>
  <si>
    <t>Bella Tanjung</t>
  </si>
  <si>
    <t>bellatanjung992@gmail.com</t>
  </si>
  <si>
    <t>CUST0083</t>
  </si>
  <si>
    <t>Melati Ramadhan</t>
  </si>
  <si>
    <t>melatiramadhan781@gmail.com</t>
  </si>
  <si>
    <t>CUST0084</t>
  </si>
  <si>
    <t>Mira Rahmawati</t>
  </si>
  <si>
    <t>mirarahmawati944@outlook.com</t>
  </si>
  <si>
    <t>CUST0085</t>
  </si>
  <si>
    <t>Mega Simbolon</t>
  </si>
  <si>
    <t>megasimbolon162@outlook.com</t>
  </si>
  <si>
    <t>CUST0086</t>
  </si>
  <si>
    <t>Shinta Tanjung</t>
  </si>
  <si>
    <t>shintatanjung622@gmail.com</t>
  </si>
  <si>
    <t>CUST0087</t>
  </si>
  <si>
    <t>Shinta Yulianti</t>
  </si>
  <si>
    <t>shintayulianti226@gmail.com</t>
  </si>
  <si>
    <t>CUST0088</t>
  </si>
  <si>
    <t>Lia Wardani</t>
  </si>
  <si>
    <t>liawardani390@yahoo.com</t>
  </si>
  <si>
    <t>CUST0089</t>
  </si>
  <si>
    <t>Irfan Tanjung</t>
  </si>
  <si>
    <t>irfantanjung415@gmail.com</t>
  </si>
  <si>
    <t>CUST0090</t>
  </si>
  <si>
    <t>Lina Suryadi</t>
  </si>
  <si>
    <t>linasuryadi604@gmail.com</t>
  </si>
  <si>
    <t>CUST0091</t>
  </si>
  <si>
    <t>Sari Aprilia</t>
  </si>
  <si>
    <t>sariaprilia745@outlook.com</t>
  </si>
  <si>
    <t>CUST0092</t>
  </si>
  <si>
    <t>Ridho Manurung</t>
  </si>
  <si>
    <t>ridhomanurung773@gmail.com</t>
  </si>
  <si>
    <t>CUST0093</t>
  </si>
  <si>
    <t>Tika Sari</t>
  </si>
  <si>
    <t>tikasari361@gmail.com</t>
  </si>
  <si>
    <t>CUST0094</t>
  </si>
  <si>
    <t>Dani Utami</t>
  </si>
  <si>
    <t>daniutami394@gmail.com</t>
  </si>
  <si>
    <t>CUST0095</t>
  </si>
  <si>
    <t>Lina Hasanah</t>
  </si>
  <si>
    <t>linahasanah517@gmail.com</t>
  </si>
  <si>
    <t>CUST0096</t>
  </si>
  <si>
    <t>Mega Hasanah</t>
  </si>
  <si>
    <t>megahasanah54@gmail.com</t>
  </si>
  <si>
    <t>CUST0097</t>
  </si>
  <si>
    <t>Dimas Aprilia</t>
  </si>
  <si>
    <t>dimasaprilia991@outlook.com</t>
  </si>
  <si>
    <t>CUST0098</t>
  </si>
  <si>
    <t>Bintang Hutapea</t>
  </si>
  <si>
    <t>bintanghutapea662@gmail.com</t>
  </si>
  <si>
    <t>CUST0099</t>
  </si>
  <si>
    <t>Dimas Hidayat</t>
  </si>
  <si>
    <t>dimashidayat865@outlook.com</t>
  </si>
  <si>
    <t>CUST0100</t>
  </si>
  <si>
    <t>Raka Cahyani</t>
  </si>
  <si>
    <t>rakacahyani739@yahoo.com</t>
  </si>
  <si>
    <t>CUST0101</t>
  </si>
  <si>
    <t>Putra Permata</t>
  </si>
  <si>
    <t>putrapermata695@outlook.com</t>
  </si>
  <si>
    <t>CUST0102</t>
  </si>
  <si>
    <t>Karina Pohan</t>
  </si>
  <si>
    <t>karinapohan568@outlook.com</t>
  </si>
  <si>
    <t>CUST0103</t>
  </si>
  <si>
    <t>Rio Aprilia</t>
  </si>
  <si>
    <t>rioaprilia425@gmail.com</t>
  </si>
  <si>
    <t>CUST0104</t>
  </si>
  <si>
    <t>Maulana Hasanah</t>
  </si>
  <si>
    <t>maulanahasanah141@yahoo.com</t>
  </si>
  <si>
    <t>CUST0105</t>
  </si>
  <si>
    <t>Hasna Utami</t>
  </si>
  <si>
    <t>hasnautami434@gmail.com</t>
  </si>
  <si>
    <t>CUST0106</t>
  </si>
  <si>
    <t>Teguh Sembiring</t>
  </si>
  <si>
    <t>teguhsembiring648@gmail.com</t>
  </si>
  <si>
    <t>CUST0107</t>
  </si>
  <si>
    <t>Bambang Hutapea</t>
  </si>
  <si>
    <t>bambanghutapea70@outlook.com</t>
  </si>
  <si>
    <t>CUST0108</t>
  </si>
  <si>
    <t>Putri Aprilia</t>
  </si>
  <si>
    <t>putriaprilia751@yahoo.com</t>
  </si>
  <si>
    <t>CUST0109</t>
  </si>
  <si>
    <t>Ridho Wardani</t>
  </si>
  <si>
    <t>ridhowardani65@yahoo.com</t>
  </si>
  <si>
    <t>CUST0110</t>
  </si>
  <si>
    <t>Putra Hakim</t>
  </si>
  <si>
    <t>putrahakim772@gmail.com</t>
  </si>
  <si>
    <t>CUST0111</t>
  </si>
  <si>
    <t>Rendi Hasanah</t>
  </si>
  <si>
    <t>rendihasanah509@yahoo.com</t>
  </si>
  <si>
    <t>CUST0112</t>
  </si>
  <si>
    <t>Rina Putri</t>
  </si>
  <si>
    <t>rinaputri314@outlook.com</t>
  </si>
  <si>
    <t>CUST0113</t>
  </si>
  <si>
    <t>Agus Hidayat</t>
  </si>
  <si>
    <t>agushidayat373@gmail.com</t>
  </si>
  <si>
    <t>CUST0114</t>
  </si>
  <si>
    <t>Risma Pratama</t>
  </si>
  <si>
    <t>rismapratama158@gmail.com</t>
  </si>
  <si>
    <t>CUST0115</t>
  </si>
  <si>
    <t>Nia Wijaya</t>
  </si>
  <si>
    <t>niawijaya512@yahoo.com</t>
  </si>
  <si>
    <t>CUST0116</t>
  </si>
  <si>
    <t>Nia Lestari</t>
  </si>
  <si>
    <t>nialestari463@gmail.com</t>
  </si>
  <si>
    <t>CUST0117</t>
  </si>
  <si>
    <t>ridhowardani521@outlook.com</t>
  </si>
  <si>
    <t>CUST0118</t>
  </si>
  <si>
    <t>Fajar Cahyani</t>
  </si>
  <si>
    <t>fajarcahyani68@gmail.com</t>
  </si>
  <si>
    <t>CUST0119</t>
  </si>
  <si>
    <t>Naila Aprilia</t>
  </si>
  <si>
    <t>nailaaprilia900@yahoo.com</t>
  </si>
  <si>
    <t>CUST0120</t>
  </si>
  <si>
    <t>Fatimah Hartono</t>
  </si>
  <si>
    <t>fatimahhartono971@outlook.com</t>
  </si>
  <si>
    <t>CUST0121</t>
  </si>
  <si>
    <t>Aji Sari</t>
  </si>
  <si>
    <t>ajisari176@yahoo.com</t>
  </si>
  <si>
    <t>CUST0122</t>
  </si>
  <si>
    <t>Pandu Cahyani</t>
  </si>
  <si>
    <t>panducahyani510@gmail.com</t>
  </si>
  <si>
    <t>CUST0123</t>
  </si>
  <si>
    <t>Hana Simbolon</t>
  </si>
  <si>
    <t>hanasimbolon349@yahoo.com</t>
  </si>
  <si>
    <t>CUST0124</t>
  </si>
  <si>
    <t>Tika Sinaga</t>
  </si>
  <si>
    <t>tikasinaga145@yahoo.com</t>
  </si>
  <si>
    <t>CUST0125</t>
  </si>
  <si>
    <t>Aulia Simbolon</t>
  </si>
  <si>
    <t>auliasimbolon901@gmail.com</t>
  </si>
  <si>
    <t>CUST0126</t>
  </si>
  <si>
    <t>Olivia Pohan</t>
  </si>
  <si>
    <t>oliviapohan550@outlook.com</t>
  </si>
  <si>
    <t>CUST0127</t>
  </si>
  <si>
    <t>Melati Fauzi</t>
  </si>
  <si>
    <t>melatifauzi396@gmail.com</t>
  </si>
  <si>
    <t>CUST0128</t>
  </si>
  <si>
    <t>Kirana Anggraini</t>
  </si>
  <si>
    <t>kiranaanggraini617@yahoo.com</t>
  </si>
  <si>
    <t>Banjarmasin</t>
  </si>
  <si>
    <t>Kalimantan Selatan</t>
  </si>
  <si>
    <t>CUST0129</t>
  </si>
  <si>
    <t>Fajar Putri</t>
  </si>
  <si>
    <t>fajarputri327@gmail.com</t>
  </si>
  <si>
    <t>CUST0130</t>
  </si>
  <si>
    <t>Dewi Ramadhan</t>
  </si>
  <si>
    <t>dewiramadhan690@outlook.com</t>
  </si>
  <si>
    <t>CUST0131</t>
  </si>
  <si>
    <t>Reza Hutapea</t>
  </si>
  <si>
    <t>rezahutapea794@gmail.com</t>
  </si>
  <si>
    <t>CUST0132</t>
  </si>
  <si>
    <t>Pandu Siregar</t>
  </si>
  <si>
    <t>pandusiregar943@gmail.com</t>
  </si>
  <si>
    <t>CUST0133</t>
  </si>
  <si>
    <t>Mawar Hasanah</t>
  </si>
  <si>
    <t>mawarhasanah363@gmail.com</t>
  </si>
  <si>
    <t>CUST0134</t>
  </si>
  <si>
    <t>Rian Manurung</t>
  </si>
  <si>
    <t>rianmanurung492@outlook.com</t>
  </si>
  <si>
    <t>CUST0135</t>
  </si>
  <si>
    <t>Fatimah Nugroho</t>
  </si>
  <si>
    <t>fatimahnugroho947@outlook.com</t>
  </si>
  <si>
    <t>CUST0136</t>
  </si>
  <si>
    <t>Hadi Setiawan</t>
  </si>
  <si>
    <t>hadisetiawan232@gmail.com</t>
  </si>
  <si>
    <t>CUST0137</t>
  </si>
  <si>
    <t>karinapohan667@gmail.com</t>
  </si>
  <si>
    <t>CUST0138</t>
  </si>
  <si>
    <t>Eko Iskandar</t>
  </si>
  <si>
    <t>ekoiskandar191@gmail.com</t>
  </si>
  <si>
    <t>CUST0139</t>
  </si>
  <si>
    <t>Zahra Lestari</t>
  </si>
  <si>
    <t>zahralestari480@gmail.com</t>
  </si>
  <si>
    <t>CUST0140</t>
  </si>
  <si>
    <t>Adi Cahyani</t>
  </si>
  <si>
    <t>adicahyani847@gmail.com</t>
  </si>
  <si>
    <t>CUST0141</t>
  </si>
  <si>
    <t>Selvi Rahmawati</t>
  </si>
  <si>
    <t>selvirahmawati310@outlook.com</t>
  </si>
  <si>
    <t>CUST0142</t>
  </si>
  <si>
    <t>Fatimah Yulianti</t>
  </si>
  <si>
    <t>fatimahyulianti655@gmail.com</t>
  </si>
  <si>
    <t>CUST0143</t>
  </si>
  <si>
    <t>Hana Sembiring</t>
  </si>
  <si>
    <t>hanasembiring781@yahoo.com</t>
  </si>
  <si>
    <t>CUST0144</t>
  </si>
  <si>
    <t>Yusuf Ginting</t>
  </si>
  <si>
    <t>yusufginting154@gmail.com</t>
  </si>
  <si>
    <t>CUST0145</t>
  </si>
  <si>
    <t>Aulia Halim</t>
  </si>
  <si>
    <t>auliahalim578@gmail.com</t>
  </si>
  <si>
    <t>CUST0146</t>
  </si>
  <si>
    <t>putrisembiring958@gmail.com</t>
  </si>
  <si>
    <t>CUST0147</t>
  </si>
  <si>
    <t>Rendi Nugroho</t>
  </si>
  <si>
    <t>rendinugroho137@gmail.com</t>
  </si>
  <si>
    <t>CUST0148</t>
  </si>
  <si>
    <t>Hasna Sembiring</t>
  </si>
  <si>
    <t>hasnasembiring545@gmail.com</t>
  </si>
  <si>
    <t>CUST0149</t>
  </si>
  <si>
    <t>Andi Suryadi</t>
  </si>
  <si>
    <t>andisuryadi69@yahoo.com</t>
  </si>
  <si>
    <t>CUST0150</t>
  </si>
  <si>
    <t>Raka Setiawan</t>
  </si>
  <si>
    <t>rakasetiawan516@yahoo.com</t>
  </si>
  <si>
    <t>CUST0151</t>
  </si>
  <si>
    <t>Tika Setiawan</t>
  </si>
  <si>
    <t>tikasetiawan972@gmail.com</t>
  </si>
  <si>
    <t>CUST0152</t>
  </si>
  <si>
    <t>Anggun Wardani</t>
  </si>
  <si>
    <t>anggunwardani485@gmail.com</t>
  </si>
  <si>
    <t>CUST0153</t>
  </si>
  <si>
    <t>fitrihasanah945@gmail.com</t>
  </si>
  <si>
    <t>CUST0154</t>
  </si>
  <si>
    <t>Sonia Sari</t>
  </si>
  <si>
    <t>soniasari223@gmail.com</t>
  </si>
  <si>
    <t>CUST0155</t>
  </si>
  <si>
    <t>Anggi Tarigan</t>
  </si>
  <si>
    <t>anggitarigan795@outlook.com</t>
  </si>
  <si>
    <t>CUST0156</t>
  </si>
  <si>
    <t>Putra Putri</t>
  </si>
  <si>
    <t>putraputri380@yahoo.com</t>
  </si>
  <si>
    <t>CUST0157</t>
  </si>
  <si>
    <t>Sari Hasanah</t>
  </si>
  <si>
    <t>sarihasanah389@yahoo.com</t>
  </si>
  <si>
    <t>CUST0158</t>
  </si>
  <si>
    <t>Indra Wardani</t>
  </si>
  <si>
    <t>indrawardani658@gmail.com</t>
  </si>
  <si>
    <t>CUST0159</t>
  </si>
  <si>
    <t>Vivi Ramadhan</t>
  </si>
  <si>
    <t>viviramadhan633@gmail.com</t>
  </si>
  <si>
    <t>CUST0160</t>
  </si>
  <si>
    <t>Yuli Wijaya</t>
  </si>
  <si>
    <t>yuliwijaya833@gmail.com</t>
  </si>
  <si>
    <t>CUST0161</t>
  </si>
  <si>
    <t>Cinta Nugroho</t>
  </si>
  <si>
    <t>cintanugroho983@outlook.com</t>
  </si>
  <si>
    <t>CUST0162</t>
  </si>
  <si>
    <t>Vania Saputra</t>
  </si>
  <si>
    <t>vaniasaputra85@yahoo.com</t>
  </si>
  <si>
    <t>CUST0163</t>
  </si>
  <si>
    <t>bintangrahmawati578@gmail.com</t>
  </si>
  <si>
    <t>CUST0164</t>
  </si>
  <si>
    <t>Anggun Sembiring</t>
  </si>
  <si>
    <t>anggunsembiring394@outlook.com</t>
  </si>
  <si>
    <t>CUST0165</t>
  </si>
  <si>
    <t>Teguh Iskandar</t>
  </si>
  <si>
    <t>teguhiskandar31@outlook.com</t>
  </si>
  <si>
    <t>CUST0166</t>
  </si>
  <si>
    <t>Vera Cahyani</t>
  </si>
  <si>
    <t>veracahyani818@outlook.com</t>
  </si>
  <si>
    <t>CUST0167</t>
  </si>
  <si>
    <t>Rio Ramadhan</t>
  </si>
  <si>
    <t>rioramadhan105@outlook.com</t>
  </si>
  <si>
    <t>CUST0168</t>
  </si>
  <si>
    <t>Teguh Utami</t>
  </si>
  <si>
    <t>teguhutami885@outlook.com</t>
  </si>
  <si>
    <t>CUST0169</t>
  </si>
  <si>
    <t>Tika Yulianti</t>
  </si>
  <si>
    <t>tikayulianti505@outlook.com</t>
  </si>
  <si>
    <t>CUST0170</t>
  </si>
  <si>
    <t>Indra Utami</t>
  </si>
  <si>
    <t>indrautami201@gmail.com</t>
  </si>
  <si>
    <t>CUST0171</t>
  </si>
  <si>
    <t>Maulana Utami</t>
  </si>
  <si>
    <t>maulanautami308@yahoo.com</t>
  </si>
  <si>
    <t>CUST0172</t>
  </si>
  <si>
    <t>Tika Iskandar</t>
  </si>
  <si>
    <t>tikaiskandar117@outlook.com</t>
  </si>
  <si>
    <t>CUST0173</t>
  </si>
  <si>
    <t>Mega Manurung</t>
  </si>
  <si>
    <t>megamanurung649@yahoo.com</t>
  </si>
  <si>
    <t>CUST0174</t>
  </si>
  <si>
    <t>Alya Halim</t>
  </si>
  <si>
    <t>alyahalim38@gmail.com</t>
  </si>
  <si>
    <t>CUST0175</t>
  </si>
  <si>
    <t>Aditya Hasanah</t>
  </si>
  <si>
    <t>adityahasanah109@gmail.com</t>
  </si>
  <si>
    <t>CUST0176</t>
  </si>
  <si>
    <t>Nabila Sari</t>
  </si>
  <si>
    <t>nabilasari155@gmail.com</t>
  </si>
  <si>
    <t>CUST0177</t>
  </si>
  <si>
    <t>Bagus Pohan</t>
  </si>
  <si>
    <t>baguspohan488@outlook.com</t>
  </si>
  <si>
    <t>CUST0178</t>
  </si>
  <si>
    <t>Kevin Suryadi</t>
  </si>
  <si>
    <t>kevinsuryadi179@gmail.com</t>
  </si>
  <si>
    <t>CUST0179</t>
  </si>
  <si>
    <t>Ratna Cahyani</t>
  </si>
  <si>
    <t>ratnacahyani461@yahoo.com</t>
  </si>
  <si>
    <t>CUST0180</t>
  </si>
  <si>
    <t>Vivi Kurniawan</t>
  </si>
  <si>
    <t>vivikurniawan687@outlook.com</t>
  </si>
  <si>
    <t>CUST0181</t>
  </si>
  <si>
    <t>Bintang Yulianti</t>
  </si>
  <si>
    <t>bintangyulianti605@gmail.com</t>
  </si>
  <si>
    <t>CUST0182</t>
  </si>
  <si>
    <t>irfansaputri191@gmail.com</t>
  </si>
  <si>
    <t>CUST0183</t>
  </si>
  <si>
    <t>Budi Manurung</t>
  </si>
  <si>
    <t>budimanurung200@yahoo.com</t>
  </si>
  <si>
    <t>CUST0184</t>
  </si>
  <si>
    <t>Doni Fauzi</t>
  </si>
  <si>
    <t>donifauzi282@gmail.com</t>
  </si>
  <si>
    <t>CUST0185</t>
  </si>
  <si>
    <t>Faisal Sembiring</t>
  </si>
  <si>
    <t>faisalsembiring779@gmail.com</t>
  </si>
  <si>
    <t>CUST0186</t>
  </si>
  <si>
    <t>Rio Kurniawan</t>
  </si>
  <si>
    <t>riokurniawan215@yahoo.com</t>
  </si>
  <si>
    <t>CUST0187</t>
  </si>
  <si>
    <t>Olivia Sembiring</t>
  </si>
  <si>
    <t>oliviasembiring332@yahoo.com</t>
  </si>
  <si>
    <t>CUST0188</t>
  </si>
  <si>
    <t>Wulan Suryadi</t>
  </si>
  <si>
    <t>wulansuryadi729@yahoo.com</t>
  </si>
  <si>
    <t>CUST0189</t>
  </si>
  <si>
    <t>Bambang Iskandar</t>
  </si>
  <si>
    <t>bambangiskandar768@gmail.com</t>
  </si>
  <si>
    <t>CUST0190</t>
  </si>
  <si>
    <t>Lia Susanti</t>
  </si>
  <si>
    <t>liasusanti275@gmail.com</t>
  </si>
  <si>
    <t>CUST0191</t>
  </si>
  <si>
    <t>Anton Wijaya</t>
  </si>
  <si>
    <t>antonwijaya952@gmail.com</t>
  </si>
  <si>
    <t>CUST0192</t>
  </si>
  <si>
    <t>Kirana Maharani</t>
  </si>
  <si>
    <t>kiranamaharani406@gmail.com</t>
  </si>
  <si>
    <t>CUST0193</t>
  </si>
  <si>
    <t>Selvi Saputra</t>
  </si>
  <si>
    <t>selvisaputra713@gmail.com</t>
  </si>
  <si>
    <t>CUST0194</t>
  </si>
  <si>
    <t>Fajar Saputri</t>
  </si>
  <si>
    <t>fajarsaputri657@yahoo.com</t>
  </si>
  <si>
    <t>CUST0195</t>
  </si>
  <si>
    <t>Mega Cahyani</t>
  </si>
  <si>
    <t>megacahyani881@gmail.com</t>
  </si>
  <si>
    <t>CUST0196</t>
  </si>
  <si>
    <t>Hadi Tarigan</t>
  </si>
  <si>
    <t>haditarigan615@gmail.com</t>
  </si>
  <si>
    <t>CUST0197</t>
  </si>
  <si>
    <t>Anggi Manurung</t>
  </si>
  <si>
    <t>anggimanurung116@gmail.com</t>
  </si>
  <si>
    <t>CUST0198</t>
  </si>
  <si>
    <t>Mira Pohan</t>
  </si>
  <si>
    <t>mirapohan18@gmail.com</t>
  </si>
  <si>
    <t>CUST0199</t>
  </si>
  <si>
    <t>Yoga Iskandar</t>
  </si>
  <si>
    <t>yogaiskandar656@gmail.com</t>
  </si>
  <si>
    <t>CUST0200</t>
  </si>
  <si>
    <t>Vania Hidayat</t>
  </si>
  <si>
    <t>vaniahidayat716@outlook.com</t>
  </si>
  <si>
    <t>CUST0201</t>
  </si>
  <si>
    <t>Kevin Wardani</t>
  </si>
  <si>
    <t>kevinwardani13@gmail.com</t>
  </si>
  <si>
    <t>CUST0202</t>
  </si>
  <si>
    <t>Bayu Kurniawan</t>
  </si>
  <si>
    <t>bayukurniawan344@gmail.com</t>
  </si>
  <si>
    <t>CUST0203</t>
  </si>
  <si>
    <t>Reza Ramadhan</t>
  </si>
  <si>
    <t>rezaramadhan262@yahoo.com</t>
  </si>
  <si>
    <t>CUST0204</t>
  </si>
  <si>
    <t>Adi Pratama</t>
  </si>
  <si>
    <t>adipratama823@gmail.com</t>
  </si>
  <si>
    <t>CUST0205</t>
  </si>
  <si>
    <t>Agus Wardani</t>
  </si>
  <si>
    <t>aguswardani824@yahoo.com</t>
  </si>
  <si>
    <t>CUST0206</t>
  </si>
  <si>
    <t>rismayulianti249@gmail.com</t>
  </si>
  <si>
    <t>CUST0207</t>
  </si>
  <si>
    <t>Alya Saputra</t>
  </si>
  <si>
    <t>alyasaputra2@outlook.com</t>
  </si>
  <si>
    <t>CUST0208</t>
  </si>
  <si>
    <t>Diah Hutapea</t>
  </si>
  <si>
    <t>diahhutapea718@gmail.com</t>
  </si>
  <si>
    <t>CUST0209</t>
  </si>
  <si>
    <t>Fajar Suryadi</t>
  </si>
  <si>
    <t>fajarsuryadi268@outlook.com</t>
  </si>
  <si>
    <t>CUST0210</t>
  </si>
  <si>
    <t>Selvi Simbolon</t>
  </si>
  <si>
    <t>selvisimbolon417@outlook.com</t>
  </si>
  <si>
    <t>CUST0211</t>
  </si>
  <si>
    <t>Fatimah Utami</t>
  </si>
  <si>
    <t>fatimahutami221@gmail.com</t>
  </si>
  <si>
    <t>CUST0212</t>
  </si>
  <si>
    <t>Selvi Tarigan</t>
  </si>
  <si>
    <t>selvitarigan256@gmail.com</t>
  </si>
  <si>
    <t>CUST0213</t>
  </si>
  <si>
    <t>Maulana Nugroho</t>
  </si>
  <si>
    <t>maulananugroho601@gmail.com</t>
  </si>
  <si>
    <t>CUST0214</t>
  </si>
  <si>
    <t>Risma Tanjung</t>
  </si>
  <si>
    <t>rismatanjung509@gmail.com</t>
  </si>
  <si>
    <t>CUST0215</t>
  </si>
  <si>
    <t>Hadi Fauzi</t>
  </si>
  <si>
    <t>hadifauzi422@gmail.com</t>
  </si>
  <si>
    <t>CUST0216</t>
  </si>
  <si>
    <t>Andi Saputri</t>
  </si>
  <si>
    <t>andisaputri492@outlook.com</t>
  </si>
  <si>
    <t>CUST0217</t>
  </si>
  <si>
    <t>Vera Rahmawati</t>
  </si>
  <si>
    <t>verarahmawati829@gmail.com</t>
  </si>
  <si>
    <t>CUST0218</t>
  </si>
  <si>
    <t>Agus Hartono</t>
  </si>
  <si>
    <t>agushartono867@gmail.com</t>
  </si>
  <si>
    <t>CUST0219</t>
  </si>
  <si>
    <t>Irfan Anggraini</t>
  </si>
  <si>
    <t>irfananggraini972@gmail.com</t>
  </si>
  <si>
    <t>CUST0220</t>
  </si>
  <si>
    <t>Siti Hasanah</t>
  </si>
  <si>
    <t>sitihasanah207@gmail.com</t>
  </si>
  <si>
    <t>CUST0221</t>
  </si>
  <si>
    <t>Faisal Iskandar</t>
  </si>
  <si>
    <t>faisaliskandar104@gmail.com</t>
  </si>
  <si>
    <t>CUST0222</t>
  </si>
  <si>
    <t>Nanda Hartono</t>
  </si>
  <si>
    <t>nandahartono835@gmail.com</t>
  </si>
  <si>
    <t>CUST0223</t>
  </si>
  <si>
    <t>Gita Hartono</t>
  </si>
  <si>
    <t>gitahartono107@gmail.com</t>
  </si>
  <si>
    <t>CUST0224</t>
  </si>
  <si>
    <t>Alya Hidayat</t>
  </si>
  <si>
    <t>alyahidayat263@outlook.com</t>
  </si>
  <si>
    <t>CUST0225</t>
  </si>
  <si>
    <t>Hana Ginting</t>
  </si>
  <si>
    <t>hanaginting167@yahoo.com</t>
  </si>
  <si>
    <t>CUST0226</t>
  </si>
  <si>
    <t>Putri Tarigan</t>
  </si>
  <si>
    <t>putritarigan347@gmail.com</t>
  </si>
  <si>
    <t>CUST0227</t>
  </si>
  <si>
    <t>Pandu Tarigan</t>
  </si>
  <si>
    <t>pandutarigan272@gmail.com</t>
  </si>
  <si>
    <t>CUST0228</t>
  </si>
  <si>
    <t>Rina Fauzi</t>
  </si>
  <si>
    <t>rinafauzi492@gmail.com</t>
  </si>
  <si>
    <t>CUST0229</t>
  </si>
  <si>
    <t>Toni Nugroho</t>
  </si>
  <si>
    <t>toninugroho397@gmail.com</t>
  </si>
  <si>
    <t>CUST0230</t>
  </si>
  <si>
    <t>Ayu Anggraini</t>
  </si>
  <si>
    <t>ayuanggraini88@gmail.com</t>
  </si>
  <si>
    <t>CUST0231</t>
  </si>
  <si>
    <t>Putra Ginting</t>
  </si>
  <si>
    <t>putraginting488@yahoo.com</t>
  </si>
  <si>
    <t>CUST0232</t>
  </si>
  <si>
    <t>Rani Susanti</t>
  </si>
  <si>
    <t>ranisusanti130@yahoo.com</t>
  </si>
  <si>
    <t>CUST0233</t>
  </si>
  <si>
    <t>Nadia Rahmawati</t>
  </si>
  <si>
    <t>nadiarahmawati470@gmail.com</t>
  </si>
  <si>
    <t>CUST0234</t>
  </si>
  <si>
    <t>Hendra Santoso</t>
  </si>
  <si>
    <t>hendrasantoso799@gmail.com</t>
  </si>
  <si>
    <t>CUST0235</t>
  </si>
  <si>
    <t>Indah Cahyani</t>
  </si>
  <si>
    <t>indahcahyani698@gmail.com</t>
  </si>
  <si>
    <t>CUST0236</t>
  </si>
  <si>
    <t>Galih Rahmawati</t>
  </si>
  <si>
    <t>galihrahmawati879@gmail.com</t>
  </si>
  <si>
    <t>CUST0237</t>
  </si>
  <si>
    <t>megamanurung889@gmail.com</t>
  </si>
  <si>
    <t>CUST0238</t>
  </si>
  <si>
    <t>Sari Setiawan</t>
  </si>
  <si>
    <t>sarisetiawan34@yahoo.com</t>
  </si>
  <si>
    <t>CUST0239</t>
  </si>
  <si>
    <t>Olivia Sinaga</t>
  </si>
  <si>
    <t>oliviasinaga984@yahoo.com</t>
  </si>
  <si>
    <t>CUST0240</t>
  </si>
  <si>
    <t>Raka Susanti</t>
  </si>
  <si>
    <t>rakasusanti663@yahoo.com</t>
  </si>
  <si>
    <t>CUST0241</t>
  </si>
  <si>
    <t>Olivia Yulianti</t>
  </si>
  <si>
    <t>oliviayulianti434@outlook.com</t>
  </si>
  <si>
    <t>CUST0242</t>
  </si>
  <si>
    <t>shintaramadhan663@gmail.com</t>
  </si>
  <si>
    <t>CUST0243</t>
  </si>
  <si>
    <t>Maulana Yulianti</t>
  </si>
  <si>
    <t>maulanayulianti154@yahoo.com</t>
  </si>
  <si>
    <t>CUST0244</t>
  </si>
  <si>
    <t>Ratna Pratama</t>
  </si>
  <si>
    <t>ratnapratama726@gmail.com</t>
  </si>
  <si>
    <t>CUST0245</t>
  </si>
  <si>
    <t>Lina Pohan</t>
  </si>
  <si>
    <t>linapohan759@yahoo.com</t>
  </si>
  <si>
    <t>CUST0246</t>
  </si>
  <si>
    <t>antonkurniawan55@gmail.com</t>
  </si>
  <si>
    <t>CUST0247</t>
  </si>
  <si>
    <t>Indah Lestari</t>
  </si>
  <si>
    <t>indahlestari351@yahoo.com</t>
  </si>
  <si>
    <t>CUST0248</t>
  </si>
  <si>
    <t>Tika Susanti</t>
  </si>
  <si>
    <t>tikasusanti591@yahoo.com</t>
  </si>
  <si>
    <t>CUST0249</t>
  </si>
  <si>
    <t>Hasna Ramadhan</t>
  </si>
  <si>
    <t>hasnaramadhan914@gmail.com</t>
  </si>
  <si>
    <t>CUST0250</t>
  </si>
  <si>
    <t>Reza Hidayat</t>
  </si>
  <si>
    <t>rezahidayat306@gmail.com</t>
  </si>
  <si>
    <t>CUST0251</t>
  </si>
  <si>
    <t>Cinta Wijaya</t>
  </si>
  <si>
    <t>cintawijaya230@yahoo.com</t>
  </si>
  <si>
    <t>CUST0252</t>
  </si>
  <si>
    <t>Mawar Cahyani</t>
  </si>
  <si>
    <t>mawarcahyani609@gmail.com</t>
  </si>
  <si>
    <t>CUST0253</t>
  </si>
  <si>
    <t>alyasaputra431@outlook.com</t>
  </si>
  <si>
    <t>CUST0254</t>
  </si>
  <si>
    <t>Lina Manurung</t>
  </si>
  <si>
    <t>linamanurung624@yahoo.com</t>
  </si>
  <si>
    <t>CUST0255</t>
  </si>
  <si>
    <t>Putra Hasanah</t>
  </si>
  <si>
    <t>putrahasanah3@yahoo.com</t>
  </si>
  <si>
    <t>CUST0256</t>
  </si>
  <si>
    <t>Yuli Hakim</t>
  </si>
  <si>
    <t>yulihakim52@gmail.com</t>
  </si>
  <si>
    <t>CUST0257</t>
  </si>
  <si>
    <t>Reza Hasanah</t>
  </si>
  <si>
    <t>rezahasanah916@outlook.com</t>
  </si>
  <si>
    <t>CUST0258</t>
  </si>
  <si>
    <t>hanahalim116@yahoo.com</t>
  </si>
  <si>
    <t>CUST0259</t>
  </si>
  <si>
    <t>Dewi Lestari</t>
  </si>
  <si>
    <t>dewilestari943@gmail.com</t>
  </si>
  <si>
    <t>CUST0260</t>
  </si>
  <si>
    <t>Shinta Hasanah</t>
  </si>
  <si>
    <t>shintahasanah536@gmail.com</t>
  </si>
  <si>
    <t>CUST0261</t>
  </si>
  <si>
    <t>Reza Siregar</t>
  </si>
  <si>
    <t>rezasiregar873@gmail.com</t>
  </si>
  <si>
    <t>CUST0262</t>
  </si>
  <si>
    <t>Anggi Nugroho</t>
  </si>
  <si>
    <t>angginugroho455@gmail.com</t>
  </si>
  <si>
    <t>CUST0263</t>
  </si>
  <si>
    <t>Budi Nugroho</t>
  </si>
  <si>
    <t>budinugroho987@gmail.com</t>
  </si>
  <si>
    <t>CUST0264</t>
  </si>
  <si>
    <t>Teguh Pohan</t>
  </si>
  <si>
    <t>teguhpohan734@outlook.com</t>
  </si>
  <si>
    <t>CUST0265</t>
  </si>
  <si>
    <t>Rani Manurung</t>
  </si>
  <si>
    <t>ranimanurung842@yahoo.com</t>
  </si>
  <si>
    <t>CUST0266</t>
  </si>
  <si>
    <t>Salsa Santoso</t>
  </si>
  <si>
    <t>salsasantoso48@gmail.com</t>
  </si>
  <si>
    <t>CUST0267</t>
  </si>
  <si>
    <t>Yoga Sari</t>
  </si>
  <si>
    <t>yogasari947@gmail.com</t>
  </si>
  <si>
    <t>CUST0268</t>
  </si>
  <si>
    <t>Olivia Suryadi</t>
  </si>
  <si>
    <t>oliviasuryadi408@outlook.com</t>
  </si>
  <si>
    <t>CUST0269</t>
  </si>
  <si>
    <t>Ridho Susanti</t>
  </si>
  <si>
    <t>ridhosusanti215@yahoo.com</t>
  </si>
  <si>
    <t>CUST0270</t>
  </si>
  <si>
    <t>Satrio Halim</t>
  </si>
  <si>
    <t>satriohalim293@gmail.com</t>
  </si>
  <si>
    <t>CUST0271</t>
  </si>
  <si>
    <t>yulihakim860@yahoo.com</t>
  </si>
  <si>
    <t>CUST0272</t>
  </si>
  <si>
    <t>Hadi Siregar</t>
  </si>
  <si>
    <t>hadisiregar710@outlook.com</t>
  </si>
  <si>
    <t>CUST0273</t>
  </si>
  <si>
    <t>Rio Hartono</t>
  </si>
  <si>
    <t>riohartono774@outlook.com</t>
  </si>
  <si>
    <t>CUST0274</t>
  </si>
  <si>
    <t>Sri Tanjung</t>
  </si>
  <si>
    <t>sritanjung570@outlook.com</t>
  </si>
  <si>
    <t>CUST0275</t>
  </si>
  <si>
    <t>rakacahyani503@outlook.com</t>
  </si>
  <si>
    <t>CUST0276</t>
  </si>
  <si>
    <t>cintanugroho227@outlook.com</t>
  </si>
  <si>
    <t>CUST0277</t>
  </si>
  <si>
    <t>Rio Suryadi</t>
  </si>
  <si>
    <t>riosuryadi941@gmail.com</t>
  </si>
  <si>
    <t>CUST0278</t>
  </si>
  <si>
    <t>Faisal Siregar</t>
  </si>
  <si>
    <t>faisalsiregar457@gmail.com</t>
  </si>
  <si>
    <t>CUST0279</t>
  </si>
  <si>
    <t>Shinta Susanti</t>
  </si>
  <si>
    <t>shintasusanti856@gmail.com</t>
  </si>
  <si>
    <t>CUST0280</t>
  </si>
  <si>
    <t>Citra Tarigan</t>
  </si>
  <si>
    <t>citratarigan589@gmail.com</t>
  </si>
  <si>
    <t>CUST0281</t>
  </si>
  <si>
    <t>Hasna Cahyani</t>
  </si>
  <si>
    <t>hasnacahyani775@gmail.com</t>
  </si>
  <si>
    <t>CUST0282</t>
  </si>
  <si>
    <t>Rendi Iskandar</t>
  </si>
  <si>
    <t>rendiiskandar486@gmail.com</t>
  </si>
  <si>
    <t>CUST0283</t>
  </si>
  <si>
    <t>Rizky Pratama</t>
  </si>
  <si>
    <t>rizkypratama587@gmail.com</t>
  </si>
  <si>
    <t>CUST0284</t>
  </si>
  <si>
    <t>Mira Hartono</t>
  </si>
  <si>
    <t>mirahartono855@gmail.com</t>
  </si>
  <si>
    <t>CUST0285</t>
  </si>
  <si>
    <t>Sari Sari</t>
  </si>
  <si>
    <t>sarisari975@gmail.com</t>
  </si>
  <si>
    <t>CUST0286</t>
  </si>
  <si>
    <t>galihsari580@yahoo.com</t>
  </si>
  <si>
    <t>CUST0287</t>
  </si>
  <si>
    <t>Hasna Hasanah</t>
  </si>
  <si>
    <t>hasnahasanah474@gmail.com</t>
  </si>
  <si>
    <t>CUST0288</t>
  </si>
  <si>
    <t>Hasna Hidayat</t>
  </si>
  <si>
    <t>hasnahidayat914@gmail.com</t>
  </si>
  <si>
    <t>CUST0289</t>
  </si>
  <si>
    <t>Putra Anggraini</t>
  </si>
  <si>
    <t>putraanggraini402@outlook.com</t>
  </si>
  <si>
    <t>CUST0290</t>
  </si>
  <si>
    <t>Gita Maharani</t>
  </si>
  <si>
    <t>gitamaharani144@gmail.com</t>
  </si>
  <si>
    <t>CUST0291</t>
  </si>
  <si>
    <t>Diah Pratama</t>
  </si>
  <si>
    <t>diahpratama531@yahoo.com</t>
  </si>
  <si>
    <t>CUST0292</t>
  </si>
  <si>
    <t>Rendi Saputri</t>
  </si>
  <si>
    <t>rendisaputri602@outlook.com</t>
  </si>
  <si>
    <t>CUST0293</t>
  </si>
  <si>
    <t>Budi Siregar</t>
  </si>
  <si>
    <t>budisiregar451@yahoo.com</t>
  </si>
  <si>
    <t>CUST0294</t>
  </si>
  <si>
    <t>Diah Halim</t>
  </si>
  <si>
    <t>diahhalim738@outlook.com</t>
  </si>
  <si>
    <t>CUST0295</t>
  </si>
  <si>
    <t>Fajar Siregar</t>
  </si>
  <si>
    <t>fajarsiregar913@gmail.com</t>
  </si>
  <si>
    <t>CUST0296</t>
  </si>
  <si>
    <t>Satrio Fauzi</t>
  </si>
  <si>
    <t>satriofauzi222@gmail.com</t>
  </si>
  <si>
    <t>CUST0297</t>
  </si>
  <si>
    <t>Rani Hasanah</t>
  </si>
  <si>
    <t>ranihasanah611@gmail.com</t>
  </si>
  <si>
    <t>CUST0298</t>
  </si>
  <si>
    <t>Teguh Santoso</t>
  </si>
  <si>
    <t>teguhsantoso488@yahoo.com</t>
  </si>
  <si>
    <t>CUST0299</t>
  </si>
  <si>
    <t>Raka Tanjung</t>
  </si>
  <si>
    <t>rakatanjung431@gmail.com</t>
  </si>
  <si>
    <t>CUST0300</t>
  </si>
  <si>
    <t>Vera Hartono</t>
  </si>
  <si>
    <t>verahartono291@gmail.com</t>
  </si>
  <si>
    <t>CUST0301</t>
  </si>
  <si>
    <t>Rian Putri</t>
  </si>
  <si>
    <t>rianputri371@gmail.com</t>
  </si>
  <si>
    <t>CUST0302</t>
  </si>
  <si>
    <t>Daffa Susanti</t>
  </si>
  <si>
    <t>daffasusanti566@gmail.com</t>
  </si>
  <si>
    <t>CUST0303</t>
  </si>
  <si>
    <t>Wulan Kurniawan</t>
  </si>
  <si>
    <t>wulankurniawan458@yahoo.com</t>
  </si>
  <si>
    <t>CUST0304</t>
  </si>
  <si>
    <t>Bambang Anggraini</t>
  </si>
  <si>
    <t>bambanganggraini949@gmail.com</t>
  </si>
  <si>
    <t>CUST0305</t>
  </si>
  <si>
    <t>Karina Hutapea</t>
  </si>
  <si>
    <t>karinahutapea729@outlook.com</t>
  </si>
  <si>
    <t>CUST0306</t>
  </si>
  <si>
    <t>Alya Hartono</t>
  </si>
  <si>
    <t>alyahartono174@gmail.com</t>
  </si>
  <si>
    <t>CUST0307</t>
  </si>
  <si>
    <t>Bagus Saputra</t>
  </si>
  <si>
    <t>bagussaputra942@gmail.com</t>
  </si>
  <si>
    <t>CUST0308</t>
  </si>
  <si>
    <t>Siti Hakim</t>
  </si>
  <si>
    <t>sitihakim417@yahoo.com</t>
  </si>
  <si>
    <t>CUST0309</t>
  </si>
  <si>
    <t>Rian Sinaga</t>
  </si>
  <si>
    <t>riansinaga577@gmail.com</t>
  </si>
  <si>
    <t>CUST0310</t>
  </si>
  <si>
    <t>Doni Hartono</t>
  </si>
  <si>
    <t>donihartono423@outlook.com</t>
  </si>
  <si>
    <t>CUST0311</t>
  </si>
  <si>
    <t>Nadia Aprilia</t>
  </si>
  <si>
    <t>nadiaaprilia916@yahoo.com</t>
  </si>
  <si>
    <t>CUST0312</t>
  </si>
  <si>
    <t>Gita Aprilia</t>
  </si>
  <si>
    <t>gitaaprilia798@yahoo.com</t>
  </si>
  <si>
    <t>CUST0313</t>
  </si>
  <si>
    <t>Irfan Rahmawati</t>
  </si>
  <si>
    <t>irfanrahmawati188@gmail.com</t>
  </si>
  <si>
    <t>CUST0314</t>
  </si>
  <si>
    <t>Nabila Wardani</t>
  </si>
  <si>
    <t>nabilawardani124@gmail.com</t>
  </si>
  <si>
    <t>CUST0315</t>
  </si>
  <si>
    <t>Adi Tarigan</t>
  </si>
  <si>
    <t>aditarigan243@outlook.com</t>
  </si>
  <si>
    <t>CUST0316</t>
  </si>
  <si>
    <t>Cinta Rahmawati</t>
  </si>
  <si>
    <t>cintarahmawati185@gmail.com</t>
  </si>
  <si>
    <t>CUST0317</t>
  </si>
  <si>
    <t>Dimas Pohan</t>
  </si>
  <si>
    <t>dimaspohan181@gmail.com</t>
  </si>
  <si>
    <t>CUST0318</t>
  </si>
  <si>
    <t>Rani Setiawan</t>
  </si>
  <si>
    <t>ranisetiawan834@yahoo.com</t>
  </si>
  <si>
    <t>CUST0319</t>
  </si>
  <si>
    <t>Bella Utami</t>
  </si>
  <si>
    <t>bellautami591@yahoo.com</t>
  </si>
  <si>
    <t>CUST0320</t>
  </si>
  <si>
    <t>Indah Maharani</t>
  </si>
  <si>
    <t>indahmaharani432@outlook.com</t>
  </si>
  <si>
    <t>CUST0321</t>
  </si>
  <si>
    <t>CUST0322</t>
  </si>
  <si>
    <t>Rian Nugroho</t>
  </si>
  <si>
    <t>riannugroho171@yahoo.com</t>
  </si>
  <si>
    <t>CUST0323</t>
  </si>
  <si>
    <t>Bambang Saputri</t>
  </si>
  <si>
    <t>bambangsaputri235@outlook.com</t>
  </si>
  <si>
    <t>CUST0324</t>
  </si>
  <si>
    <t>Mawar Rahmawati</t>
  </si>
  <si>
    <t>mawarrahmawati456@gmail.com</t>
  </si>
  <si>
    <t>CUST0325</t>
  </si>
  <si>
    <t>Diah Nugroho</t>
  </si>
  <si>
    <t>diahnugroho316@gmail.com</t>
  </si>
  <si>
    <t>CUST0326</t>
  </si>
  <si>
    <t>Zahra Pohan</t>
  </si>
  <si>
    <t>zahrapohan10@outlook.com</t>
  </si>
  <si>
    <t>CUST0327</t>
  </si>
  <si>
    <t>Ratna Saputri</t>
  </si>
  <si>
    <t>ratnasaputri226@gmail.com</t>
  </si>
  <si>
    <t>CUST0328</t>
  </si>
  <si>
    <t>Wulan Fauzi</t>
  </si>
  <si>
    <t>wulanfauzi653@gmail.com</t>
  </si>
  <si>
    <t>CUST0329</t>
  </si>
  <si>
    <t>Lina Fauzi</t>
  </si>
  <si>
    <t>linafauzi129@outlook.com</t>
  </si>
  <si>
    <t>CUST0330</t>
  </si>
  <si>
    <t>Faisal Simbolon</t>
  </si>
  <si>
    <t>faisalsimbolon339@gmail.com</t>
  </si>
  <si>
    <t>CUST0331</t>
  </si>
  <si>
    <t>Rizky Suryadi</t>
  </si>
  <si>
    <t>rizkysuryadi790@gmail.com</t>
  </si>
  <si>
    <t>CUST0332</t>
  </si>
  <si>
    <t>Reza Pratama</t>
  </si>
  <si>
    <t>rezapratama534@gmail.com</t>
  </si>
  <si>
    <t>CUST0333</t>
  </si>
  <si>
    <t>tikasari406@gmail.com</t>
  </si>
  <si>
    <t>CUST0334</t>
  </si>
  <si>
    <t>Surya Setiawan</t>
  </si>
  <si>
    <t>suryasetiawan365@gmail.com</t>
  </si>
  <si>
    <t>CUST0335</t>
  </si>
  <si>
    <t>Anggun Aprilia</t>
  </si>
  <si>
    <t>anggunaprilia257@yahoo.com</t>
  </si>
  <si>
    <t>CUST0336</t>
  </si>
  <si>
    <t>Bayu Utami</t>
  </si>
  <si>
    <t>bayuutami165@gmail.com</t>
  </si>
  <si>
    <t>CUST0337</t>
  </si>
  <si>
    <t>Andi Cahyani</t>
  </si>
  <si>
    <t>andicahyani795@outlook.com</t>
  </si>
  <si>
    <t>CUST0338</t>
  </si>
  <si>
    <t>Karina Putri</t>
  </si>
  <si>
    <t>karinaputri99@gmail.com</t>
  </si>
  <si>
    <t>CUST0339</t>
  </si>
  <si>
    <t>Rendi Manurung</t>
  </si>
  <si>
    <t>rendimanurung639@gmail.com</t>
  </si>
  <si>
    <t>CUST0340</t>
  </si>
  <si>
    <t>Bambang Simbolon</t>
  </si>
  <si>
    <t>bambangsimbolon370@gmail.com</t>
  </si>
  <si>
    <t>CUST0341</t>
  </si>
  <si>
    <t>hendrasantoso545@yahoo.com</t>
  </si>
  <si>
    <t>CUST0342</t>
  </si>
  <si>
    <t>Bintang Simbolon</t>
  </si>
  <si>
    <t>bintangsimbolon905@gmail.com</t>
  </si>
  <si>
    <t>CUST0343</t>
  </si>
  <si>
    <t>Hasan Putri</t>
  </si>
  <si>
    <t>hasanputri423@outlook.com</t>
  </si>
  <si>
    <t>CUST0344</t>
  </si>
  <si>
    <t>Cinta Saputra</t>
  </si>
  <si>
    <t>cintasaputra292@gmail.com</t>
  </si>
  <si>
    <t>CUST0345</t>
  </si>
  <si>
    <t>Bayu Tarigan</t>
  </si>
  <si>
    <t>bayutarigan570@gmail.com</t>
  </si>
  <si>
    <t>CUST0346</t>
  </si>
  <si>
    <t>Citra Yulianti</t>
  </si>
  <si>
    <t>citrayulianti585@gmail.com</t>
  </si>
  <si>
    <t>CUST0347</t>
  </si>
  <si>
    <t>Risma Saputri</t>
  </si>
  <si>
    <t>rismasaputri799@gmail.com</t>
  </si>
  <si>
    <t>CUST0348</t>
  </si>
  <si>
    <t>Mawar Ginting</t>
  </si>
  <si>
    <t>mawarginting335@yahoo.com</t>
  </si>
  <si>
    <t>CUST0349</t>
  </si>
  <si>
    <t>Dimas Lestari</t>
  </si>
  <si>
    <t>dimaslestari85@outlook.com</t>
  </si>
  <si>
    <t>CUST0350</t>
  </si>
  <si>
    <t>Melati Permata</t>
  </si>
  <si>
    <t>melatipermata405@gmail.com</t>
  </si>
  <si>
    <t>CUST0351</t>
  </si>
  <si>
    <t>Bambang Kurniawan</t>
  </si>
  <si>
    <t>bambangkurniawan434@gmail.com</t>
  </si>
  <si>
    <t>CUST0352</t>
  </si>
  <si>
    <t>Dani Anggraini</t>
  </si>
  <si>
    <t>danianggraini46@gmail.com</t>
  </si>
  <si>
    <t>CUST0353</t>
  </si>
  <si>
    <t>Rizky Yulianti</t>
  </si>
  <si>
    <t>rizkyyulianti483@gmail.com</t>
  </si>
  <si>
    <t>CUST0354</t>
  </si>
  <si>
    <t>Rian Wijaya</t>
  </si>
  <si>
    <t>rianwijaya597@gmail.com</t>
  </si>
  <si>
    <t>CUST0355</t>
  </si>
  <si>
    <t>Joko Saputri</t>
  </si>
  <si>
    <t>jokosaputri679@outlook.com</t>
  </si>
  <si>
    <t>CUST0356</t>
  </si>
  <si>
    <t>Bambang Wardani</t>
  </si>
  <si>
    <t>bambangwardani513@yahoo.com</t>
  </si>
  <si>
    <t>CUST0357</t>
  </si>
  <si>
    <t>nandayulianti514@yahoo.com</t>
  </si>
  <si>
    <t>CUST0358</t>
  </si>
  <si>
    <t>Anggun Hutapea</t>
  </si>
  <si>
    <t>anggunhutapea894@gmail.com</t>
  </si>
  <si>
    <t>CUST0359</t>
  </si>
  <si>
    <t>Wulan Sari</t>
  </si>
  <si>
    <t>wulansari701@gmail.com</t>
  </si>
  <si>
    <t>CUST0360</t>
  </si>
  <si>
    <t>Rizky Wardani</t>
  </si>
  <si>
    <t>rizkywardani860@outlook.com</t>
  </si>
  <si>
    <t>CUST0361</t>
  </si>
  <si>
    <t>Gita Cahyani</t>
  </si>
  <si>
    <t>gitacahyani621@outlook.com</t>
  </si>
  <si>
    <t>CUST0362</t>
  </si>
  <si>
    <t>Ferdi Ramadhan</t>
  </si>
  <si>
    <t>ferdiramadhan873@yahoo.com</t>
  </si>
  <si>
    <t>CUST0363</t>
  </si>
  <si>
    <t>Shinta Permata</t>
  </si>
  <si>
    <t>shintapermata68@yahoo.com</t>
  </si>
  <si>
    <t>CUST0364</t>
  </si>
  <si>
    <t>nadiaiskandar962@gmail.com</t>
  </si>
  <si>
    <t>CUST0365</t>
  </si>
  <si>
    <t>Mawar Iskandar</t>
  </si>
  <si>
    <t>mawariskandar572@gmail.com</t>
  </si>
  <si>
    <t>CUST0366</t>
  </si>
  <si>
    <t>Agus Hutapea</t>
  </si>
  <si>
    <t>agushutapea475@yahoo.com</t>
  </si>
  <si>
    <t>CUST0367</t>
  </si>
  <si>
    <t>Vivi Sari</t>
  </si>
  <si>
    <t>vivisari904@yahoo.com</t>
  </si>
  <si>
    <t>CUST0368</t>
  </si>
  <si>
    <t>Aulia Cahyani</t>
  </si>
  <si>
    <t>auliacahyani388@yahoo.com</t>
  </si>
  <si>
    <t>CUST0369</t>
  </si>
  <si>
    <t>Hasna Sinaga</t>
  </si>
  <si>
    <t>hasnasinaga642@outlook.com</t>
  </si>
  <si>
    <t>CUST0370</t>
  </si>
  <si>
    <t>Zahra Suryadi</t>
  </si>
  <si>
    <t>zahrasuryadi603@yahoo.com</t>
  </si>
  <si>
    <t>CUST0371</t>
  </si>
  <si>
    <t>Iqbal Setiawan</t>
  </si>
  <si>
    <t>iqbalsetiawan152@yahoo.com</t>
  </si>
  <si>
    <t>CUST0372</t>
  </si>
  <si>
    <t>Reza Fauzi</t>
  </si>
  <si>
    <t>rezafauzi677@gmail.com</t>
  </si>
  <si>
    <t>CUST0373</t>
  </si>
  <si>
    <t>Joko Tanjung</t>
  </si>
  <si>
    <t>jokotanjung67@gmail.com</t>
  </si>
  <si>
    <t>CUST0374</t>
  </si>
  <si>
    <t>Risma Hutapea</t>
  </si>
  <si>
    <t>rismahutapea496@gmail.com</t>
  </si>
  <si>
    <t>CUST0375</t>
  </si>
  <si>
    <t>Indra Hutapea</t>
  </si>
  <si>
    <t>indrahutapea505@gmail.com</t>
  </si>
  <si>
    <t>CUST0376</t>
  </si>
  <si>
    <t>Pandu Pratama</t>
  </si>
  <si>
    <t>pandupratama359@outlook.com</t>
  </si>
  <si>
    <t>CUST0377</t>
  </si>
  <si>
    <t>Nabila Hasanah</t>
  </si>
  <si>
    <t>nabilahasanah406@outlook.com</t>
  </si>
  <si>
    <t>CUST0378</t>
  </si>
  <si>
    <t>Vania Simbolon</t>
  </si>
  <si>
    <t>vaniasimbolon918@gmail.com</t>
  </si>
  <si>
    <t>CUST0379</t>
  </si>
  <si>
    <t>Nanda Hidayat</t>
  </si>
  <si>
    <t>nandahidayat288@yahoo.com</t>
  </si>
  <si>
    <t>CUST0380</t>
  </si>
  <si>
    <t>Ferdi Putri</t>
  </si>
  <si>
    <t>ferdiputri279@gmail.com</t>
  </si>
  <si>
    <t>CUST0381</t>
  </si>
  <si>
    <t>Raka Permata</t>
  </si>
  <si>
    <t>rakapermata455@gmail.com</t>
  </si>
  <si>
    <t>CUST0382</t>
  </si>
  <si>
    <t>Bagus Lestari</t>
  </si>
  <si>
    <t>baguslestari742@yahoo.com</t>
  </si>
  <si>
    <t>CUST0383</t>
  </si>
  <si>
    <t>Naila Yulianti</t>
  </si>
  <si>
    <t>nailayulianti592@gmail.com</t>
  </si>
  <si>
    <t>CUST0384</t>
  </si>
  <si>
    <t>Tika Kurniawan</t>
  </si>
  <si>
    <t>tikakurniawan982@gmail.com</t>
  </si>
  <si>
    <t>CUST0385</t>
  </si>
  <si>
    <t>Irfan Suryadi</t>
  </si>
  <si>
    <t>irfansuryadi73@yahoo.com</t>
  </si>
  <si>
    <t>CUST0386</t>
  </si>
  <si>
    <t>Cinta Wardani</t>
  </si>
  <si>
    <t>cintawardani913@gmail.com</t>
  </si>
  <si>
    <t>CUST0387</t>
  </si>
  <si>
    <t>Rian Simbolon</t>
  </si>
  <si>
    <t>riansimbolon467@gmail.com</t>
  </si>
  <si>
    <t>CUST0388</t>
  </si>
  <si>
    <t>Arif Simbolon</t>
  </si>
  <si>
    <t>arifsimbolon31@gmail.com</t>
  </si>
  <si>
    <t>CUST0389</t>
  </si>
  <si>
    <t>Fatimah Santoso</t>
  </si>
  <si>
    <t>fatimahsantoso570@outlook.com</t>
  </si>
  <si>
    <t>CUST0390</t>
  </si>
  <si>
    <t>Rendi Hidayat</t>
  </si>
  <si>
    <t>rendihidayat214@outlook.com</t>
  </si>
  <si>
    <t>CUST0391</t>
  </si>
  <si>
    <t>Tania Utami</t>
  </si>
  <si>
    <t>taniautami334@gmail.com</t>
  </si>
  <si>
    <t>CUST0392</t>
  </si>
  <si>
    <t>Agus Nugroho</t>
  </si>
  <si>
    <t>agusnugroho837@yahoo.com</t>
  </si>
  <si>
    <t>CUST0393</t>
  </si>
  <si>
    <t>Nadia Yulianti</t>
  </si>
  <si>
    <t>nadiayulianti814@gmail.com</t>
  </si>
  <si>
    <t>CUST0394</t>
  </si>
  <si>
    <t>Melati Setiawan</t>
  </si>
  <si>
    <t>melatisetiawan721@gmail.com</t>
  </si>
  <si>
    <t>CUST0395</t>
  </si>
  <si>
    <t>Mawar Susanti</t>
  </si>
  <si>
    <t>mawarsusanti487@yahoo.com</t>
  </si>
  <si>
    <t>CUST0396</t>
  </si>
  <si>
    <t>Hasna Manurung</t>
  </si>
  <si>
    <t>hasnamanurung999@gmail.com</t>
  </si>
  <si>
    <t>CUST0397</t>
  </si>
  <si>
    <t>Rendi Aprilia</t>
  </si>
  <si>
    <t>rendiaprilia191@yahoo.com</t>
  </si>
  <si>
    <t>CUST0398</t>
  </si>
  <si>
    <t>Irfan Pohan</t>
  </si>
  <si>
    <t>irfanpohan116@outlook.com</t>
  </si>
  <si>
    <t>CUST0399</t>
  </si>
  <si>
    <t>Ratna Hidayat</t>
  </si>
  <si>
    <t>ratnahidayat818@gmail.com</t>
  </si>
  <si>
    <t>CUST0400</t>
  </si>
  <si>
    <t>Bella Fauzi</t>
  </si>
  <si>
    <t>bellafauzi172@outlook.com</t>
  </si>
  <si>
    <t>CUST0401</t>
  </si>
  <si>
    <t>ratnacahyani294@gmail.com</t>
  </si>
  <si>
    <t>CUST0402</t>
  </si>
  <si>
    <t>Nia Utami</t>
  </si>
  <si>
    <t>niautami932@yahoo.com</t>
  </si>
  <si>
    <t>CUST0403</t>
  </si>
  <si>
    <t>Indah Utami</t>
  </si>
  <si>
    <t>indahutami858@yahoo.com</t>
  </si>
  <si>
    <t>CUST0404</t>
  </si>
  <si>
    <t>Agus Maharani</t>
  </si>
  <si>
    <t>agusmaharani409@gmail.com</t>
  </si>
  <si>
    <t>CUST0405</t>
  </si>
  <si>
    <t>Selvi Saputri</t>
  </si>
  <si>
    <t>selvisaputri985@outlook.com</t>
  </si>
  <si>
    <t>CUST0406</t>
  </si>
  <si>
    <t>Tania Iskandar</t>
  </si>
  <si>
    <t>taniaiskandar792@gmail.com</t>
  </si>
  <si>
    <t>CUST0407</t>
  </si>
  <si>
    <t>Mega Santoso</t>
  </si>
  <si>
    <t>megasantoso107@gmail.com</t>
  </si>
  <si>
    <t>CUST0408</t>
  </si>
  <si>
    <t>Iqbal Utami</t>
  </si>
  <si>
    <t>iqbalutami726@gmail.com</t>
  </si>
  <si>
    <t>CUST0409</t>
  </si>
  <si>
    <t>Ridho Simbolon</t>
  </si>
  <si>
    <t>ridhosimbolon788@outlook.com</t>
  </si>
  <si>
    <t>CUST0410</t>
  </si>
  <si>
    <t>Adi Sinaga</t>
  </si>
  <si>
    <t>adisinaga504@gmail.com</t>
  </si>
  <si>
    <t>CUST0411</t>
  </si>
  <si>
    <t>Ferdi Hakim</t>
  </si>
  <si>
    <t>ferdihakim36@gmail.com</t>
  </si>
  <si>
    <t>CUST0412</t>
  </si>
  <si>
    <t>Salsa Iskandar</t>
  </si>
  <si>
    <t>salsaiskandar4@gmail.com</t>
  </si>
  <si>
    <t>CUST0413</t>
  </si>
  <si>
    <t>Risma Sembiring</t>
  </si>
  <si>
    <t>rismasembiring342@outlook.com</t>
  </si>
  <si>
    <t>CUST0414</t>
  </si>
  <si>
    <t>Sri Saputri</t>
  </si>
  <si>
    <t>srisaputri307@yahoo.com</t>
  </si>
  <si>
    <t>CUST0415</t>
  </si>
  <si>
    <t>Hadi Manurung</t>
  </si>
  <si>
    <t>hadimanurung65@gmail.com</t>
  </si>
  <si>
    <t>CUST0416</t>
  </si>
  <si>
    <t>karinahutapea963@gmail.com</t>
  </si>
  <si>
    <t>CUST0417</t>
  </si>
  <si>
    <t>Hadi Lestari</t>
  </si>
  <si>
    <t>hadilestari177@gmail.com</t>
  </si>
  <si>
    <t>CUST0418</t>
  </si>
  <si>
    <t>Doni Hidayat</t>
  </si>
  <si>
    <t>donihidayat437@yahoo.com</t>
  </si>
  <si>
    <t>CUST0419</t>
  </si>
  <si>
    <t>Tika Anggraini</t>
  </si>
  <si>
    <t>tikaanggraini173@gmail.com</t>
  </si>
  <si>
    <t>CUST0420</t>
  </si>
  <si>
    <t>Andi Manurung</t>
  </si>
  <si>
    <t>andimanurung7@gmail.com</t>
  </si>
  <si>
    <t>CUST0421</t>
  </si>
  <si>
    <t>Anggi Wardani</t>
  </si>
  <si>
    <t>anggiwardani709@gmail.com</t>
  </si>
  <si>
    <t>CUST0422</t>
  </si>
  <si>
    <t>Naila Santoso</t>
  </si>
  <si>
    <t>nailasantoso371@gmail.com</t>
  </si>
  <si>
    <t>CUST0423</t>
  </si>
  <si>
    <t>indrawardani687@yahoo.com</t>
  </si>
  <si>
    <t>CUST0424</t>
  </si>
  <si>
    <t>Mawar Wardani</t>
  </si>
  <si>
    <t>mawarwardani805@yahoo.com</t>
  </si>
  <si>
    <t>CUST0425</t>
  </si>
  <si>
    <t>Arif Hartono</t>
  </si>
  <si>
    <t>arifhartono334@gmail.com</t>
  </si>
  <si>
    <t>CUST0426</t>
  </si>
  <si>
    <t>Fitri Cahyani</t>
  </si>
  <si>
    <t>fitricahyani183@gmail.com</t>
  </si>
  <si>
    <t>CUST0427</t>
  </si>
  <si>
    <t>wulankurniawan470@gmail.com</t>
  </si>
  <si>
    <t>CUST0428</t>
  </si>
  <si>
    <t>Naila Manurung</t>
  </si>
  <si>
    <t>nailamanurung606@yahoo.com</t>
  </si>
  <si>
    <t>CUST0429</t>
  </si>
  <si>
    <t>Dimas Ginting</t>
  </si>
  <si>
    <t>dimasginting428@gmail.com</t>
  </si>
  <si>
    <t>CUST0430</t>
  </si>
  <si>
    <t>Sonia Saputra</t>
  </si>
  <si>
    <t>soniasaputra973@gmail.com</t>
  </si>
  <si>
    <t>CUST0431</t>
  </si>
  <si>
    <t>Aji Wijaya</t>
  </si>
  <si>
    <t>ajiwijaya475@gmail.com</t>
  </si>
  <si>
    <t>CUST0432</t>
  </si>
  <si>
    <t>Rian Cahyani</t>
  </si>
  <si>
    <t>riancahyani590@gmail.com</t>
  </si>
  <si>
    <t>CUST0433</t>
  </si>
  <si>
    <t>kiranawardani722@gmail.com</t>
  </si>
  <si>
    <t>CUST0434</t>
  </si>
  <si>
    <t>Doni Putri</t>
  </si>
  <si>
    <t>doniputri920@outlook.com</t>
  </si>
  <si>
    <t>CUST0435</t>
  </si>
  <si>
    <t>Fatimah Sembiring</t>
  </si>
  <si>
    <t>fatimahsembiring922@gmail.com</t>
  </si>
  <si>
    <t>CUST0436</t>
  </si>
  <si>
    <t>Hendra Maharani</t>
  </si>
  <si>
    <t>hendramaharani115@outlook.com</t>
  </si>
  <si>
    <t>CUST0437</t>
  </si>
  <si>
    <t>Ratna Wijaya</t>
  </si>
  <si>
    <t>ratnawijaya194@outlook.com</t>
  </si>
  <si>
    <t>CUST0438</t>
  </si>
  <si>
    <t>Melati Sinaga</t>
  </si>
  <si>
    <t>melatisinaga312@gmail.com</t>
  </si>
  <si>
    <t>CUST0439</t>
  </si>
  <si>
    <t>Rani Cahyani</t>
  </si>
  <si>
    <t>ranicahyani729@yahoo.com</t>
  </si>
  <si>
    <t>CUST0440</t>
  </si>
  <si>
    <t>Mira Susanti</t>
  </si>
  <si>
    <t>mirasusanti725@gmail.com</t>
  </si>
  <si>
    <t>CUST0441</t>
  </si>
  <si>
    <t>Zahra Anggraini</t>
  </si>
  <si>
    <t>zahraanggraini951@gmail.com</t>
  </si>
  <si>
    <t>CUST0442</t>
  </si>
  <si>
    <t>Rio Hasanah</t>
  </si>
  <si>
    <t>riohasanah750@gmail.com</t>
  </si>
  <si>
    <t>CUST0443</t>
  </si>
  <si>
    <t>Olivia Permata</t>
  </si>
  <si>
    <t>oliviapermata540@gmail.com</t>
  </si>
  <si>
    <t>CUST0444</t>
  </si>
  <si>
    <t>Dion Setiawan</t>
  </si>
  <si>
    <t>dionsetiawan408@outlook.com</t>
  </si>
  <si>
    <t>CUST0445</t>
  </si>
  <si>
    <t>hasnasinaga823@gmail.com</t>
  </si>
  <si>
    <t>CUST0446</t>
  </si>
  <si>
    <t>Bagus Hasanah</t>
  </si>
  <si>
    <t>bagushasanah956@gmail.com</t>
  </si>
  <si>
    <t>CUST0447</t>
  </si>
  <si>
    <t>Yusuf Wardani</t>
  </si>
  <si>
    <t>yusufwardani297@gmail.com</t>
  </si>
  <si>
    <t>CUST0448</t>
  </si>
  <si>
    <t>Maya Pohan</t>
  </si>
  <si>
    <t>mayapohan670@gmail.com</t>
  </si>
  <si>
    <t>CUST0449</t>
  </si>
  <si>
    <t>hanaginting890@gmail.com</t>
  </si>
  <si>
    <t>CUST0450</t>
  </si>
  <si>
    <t>Alya Lestari</t>
  </si>
  <si>
    <t>alyalestari168@outlook.com</t>
  </si>
  <si>
    <t>CUST0451</t>
  </si>
  <si>
    <t>Daffa Santoso</t>
  </si>
  <si>
    <t>daffasantoso771@gmail.com</t>
  </si>
  <si>
    <t>CUST0452</t>
  </si>
  <si>
    <t>Naila Fauzi</t>
  </si>
  <si>
    <t>nailafauzi798@outlook.com</t>
  </si>
  <si>
    <t>CUST0453</t>
  </si>
  <si>
    <t>Bagus Sembiring</t>
  </si>
  <si>
    <t>bagussembiring720@gmail.com</t>
  </si>
  <si>
    <t>CUST0454</t>
  </si>
  <si>
    <t>Teguh Hutapea</t>
  </si>
  <si>
    <t>teguhhutapea177@outlook.com</t>
  </si>
  <si>
    <t>CUST0455</t>
  </si>
  <si>
    <t>Alya Kurniawan</t>
  </si>
  <si>
    <t>alyakurniawan20@gmail.com</t>
  </si>
  <si>
    <t>CUST0456</t>
  </si>
  <si>
    <t>Maya Saputra</t>
  </si>
  <si>
    <t>mayasaputra802@gmail.com</t>
  </si>
  <si>
    <t>CUST0457</t>
  </si>
  <si>
    <t>Rani Siregar</t>
  </si>
  <si>
    <t>ranisiregar248@gmail.com</t>
  </si>
  <si>
    <t>CUST0458</t>
  </si>
  <si>
    <t>Hasna Santoso</t>
  </si>
  <si>
    <t>hasnasantoso943@yahoo.com</t>
  </si>
  <si>
    <t>CUST0459</t>
  </si>
  <si>
    <t>Nia Putri</t>
  </si>
  <si>
    <t>niaputri478@gmail.com</t>
  </si>
  <si>
    <t>CUST0460</t>
  </si>
  <si>
    <t>oliviayulianti232@gmail.com</t>
  </si>
  <si>
    <t>CUST0461</t>
  </si>
  <si>
    <t>Selvi Hutapea</t>
  </si>
  <si>
    <t>selvihutapea123@gmail.com</t>
  </si>
  <si>
    <t>CUST0462</t>
  </si>
  <si>
    <t>Rizky Hartono</t>
  </si>
  <si>
    <t>rizkyhartono743@gmail.com</t>
  </si>
  <si>
    <t>CUST0463</t>
  </si>
  <si>
    <t>Vivi Santoso</t>
  </si>
  <si>
    <t>vivisantoso257@gmail.com</t>
  </si>
  <si>
    <t>CUST0464</t>
  </si>
  <si>
    <t>Dimas Yulianti</t>
  </si>
  <si>
    <t>dimasyulianti639@gmail.com</t>
  </si>
  <si>
    <t>CUST0465</t>
  </si>
  <si>
    <t>Andre Sembiring</t>
  </si>
  <si>
    <t>andresembiring976@gmail.com</t>
  </si>
  <si>
    <t>CUST0466</t>
  </si>
  <si>
    <t>Raka Yulianti</t>
  </si>
  <si>
    <t>rakayulianti504@yahoo.com</t>
  </si>
  <si>
    <t>CUST0467</t>
  </si>
  <si>
    <t>rezasiregar401@gmail.com</t>
  </si>
  <si>
    <t>CUST0468</t>
  </si>
  <si>
    <t>Nanda Sari</t>
  </si>
  <si>
    <t>nandasari784@gmail.com</t>
  </si>
  <si>
    <t>CUST0469</t>
  </si>
  <si>
    <t>Maya Sari</t>
  </si>
  <si>
    <t>mayasari933@gmail.com</t>
  </si>
  <si>
    <t>CUST0470</t>
  </si>
  <si>
    <t>auliahalim21@outlook.com</t>
  </si>
  <si>
    <t>CUST0471</t>
  </si>
  <si>
    <t>Nabila Susanti</t>
  </si>
  <si>
    <t>nabilasusanti509@outlook.com</t>
  </si>
  <si>
    <t>CUST0472</t>
  </si>
  <si>
    <t>Maya Ginting</t>
  </si>
  <si>
    <t>mayaginting824@gmail.com</t>
  </si>
  <si>
    <t>CUST0473</t>
  </si>
  <si>
    <t>Putri Yulianti</t>
  </si>
  <si>
    <t>putriyulianti824@gmail.com</t>
  </si>
  <si>
    <t>CUST0474</t>
  </si>
  <si>
    <t>Dewi Hutapea</t>
  </si>
  <si>
    <t>dewihutapea591@yahoo.com</t>
  </si>
  <si>
    <t>CUST0475</t>
  </si>
  <si>
    <t>Indah Yulianti</t>
  </si>
  <si>
    <t>indahyulianti421@gmail.com</t>
  </si>
  <si>
    <t>CUST0476</t>
  </si>
  <si>
    <t>Dewi Suryadi</t>
  </si>
  <si>
    <t>dewisuryadi476@outlook.com</t>
  </si>
  <si>
    <t>CUST0477</t>
  </si>
  <si>
    <t>Melati Wardani</t>
  </si>
  <si>
    <t>melatiwardani987@gmail.com</t>
  </si>
  <si>
    <t>CUST0478</t>
  </si>
  <si>
    <t>Aditya Lestari</t>
  </si>
  <si>
    <t>adityalestari115@yahoo.com</t>
  </si>
  <si>
    <t>CUST0479</t>
  </si>
  <si>
    <t>Surya Sari</t>
  </si>
  <si>
    <t>suryasari826@gmail.com</t>
  </si>
  <si>
    <t>CUST0480</t>
  </si>
  <si>
    <t>Indra Sembiring</t>
  </si>
  <si>
    <t>indrasembiring717@outlook.com</t>
  </si>
  <si>
    <t>CUST0481</t>
  </si>
  <si>
    <t>Olivia Pratama</t>
  </si>
  <si>
    <t>oliviapratama708@gmail.com</t>
  </si>
  <si>
    <t>CUST0482</t>
  </si>
  <si>
    <t>Aditya Hakim</t>
  </si>
  <si>
    <t>adityahakim93@outlook.com</t>
  </si>
  <si>
    <t>CUST0483</t>
  </si>
  <si>
    <t>Salsa Tanjung</t>
  </si>
  <si>
    <t>salsatanjung845@gmail.com</t>
  </si>
  <si>
    <t>CUST0484</t>
  </si>
  <si>
    <t>Karina Wardani</t>
  </si>
  <si>
    <t>karinawardani811@gmail.com</t>
  </si>
  <si>
    <t>CUST0485</t>
  </si>
  <si>
    <t>Raka Lestari</t>
  </si>
  <si>
    <t>rakalestari703@gmail.com</t>
  </si>
  <si>
    <t>CUST0486</t>
  </si>
  <si>
    <t>Cinta Saputri</t>
  </si>
  <si>
    <t>cintasaputri230@gmail.com</t>
  </si>
  <si>
    <t>CUST0487</t>
  </si>
  <si>
    <t>Citra Anggraini</t>
  </si>
  <si>
    <t>citraanggraini982@gmail.com</t>
  </si>
  <si>
    <t>CUST0488</t>
  </si>
  <si>
    <t>Tika Fauzi</t>
  </si>
  <si>
    <t>tikafauzi392@gmail.com</t>
  </si>
  <si>
    <t>CUST0489</t>
  </si>
  <si>
    <t>Hadi Cahyani</t>
  </si>
  <si>
    <t>hadicahyani930@gmail.com</t>
  </si>
  <si>
    <t>CUST0490</t>
  </si>
  <si>
    <t>Lia Utami</t>
  </si>
  <si>
    <t>liautami75@outlook.com</t>
  </si>
  <si>
    <t>CUST0491</t>
  </si>
  <si>
    <t>Citra Siregar</t>
  </si>
  <si>
    <t>citrasiregar391@gmail.com</t>
  </si>
  <si>
    <t>CUST0492</t>
  </si>
  <si>
    <t>Vivi Lestari</t>
  </si>
  <si>
    <t>vivilestari325@gmail.com</t>
  </si>
  <si>
    <t>CUST0493</t>
  </si>
  <si>
    <t>Wahyu Hakim</t>
  </si>
  <si>
    <t>wahyuhakim850@gmail.com</t>
  </si>
  <si>
    <t>CUST0494</t>
  </si>
  <si>
    <t>Mira Pratama</t>
  </si>
  <si>
    <t>mirapratama267@gmail.com</t>
  </si>
  <si>
    <t>CUST0495</t>
  </si>
  <si>
    <t>Dimas Kurniawan</t>
  </si>
  <si>
    <t>dimaskurniawan96@outlook.com</t>
  </si>
  <si>
    <t>CUST0496</t>
  </si>
  <si>
    <t>Pandu Hidayat</t>
  </si>
  <si>
    <t>panduhidayat787@yahoo.com</t>
  </si>
  <si>
    <t>CUST0497</t>
  </si>
  <si>
    <t>Fatimah Pohan</t>
  </si>
  <si>
    <t>fatimahpohan644@gmail.com</t>
  </si>
  <si>
    <t>CUST0498</t>
  </si>
  <si>
    <t>Wahyu Putri</t>
  </si>
  <si>
    <t>wahyuputri762@gmail.com</t>
  </si>
  <si>
    <t>CUST0499</t>
  </si>
  <si>
    <t>Anggun Iskandar</t>
  </si>
  <si>
    <t>angguniskandar663@outlook.com</t>
  </si>
  <si>
    <t>CUST0500</t>
  </si>
  <si>
    <t>Sari Manurung</t>
  </si>
  <si>
    <t>sarimanurung907@gmail.com</t>
  </si>
  <si>
    <t>CUST0501</t>
  </si>
  <si>
    <t>Sri Siregar</t>
  </si>
  <si>
    <t>srisiregar997@outlook.com</t>
  </si>
  <si>
    <t>CUST0502</t>
  </si>
  <si>
    <t>indahlestari862@outlook.com</t>
  </si>
  <si>
    <t>CUST0503</t>
  </si>
  <si>
    <t>Vivi Ginting</t>
  </si>
  <si>
    <t>viviginting364@outlook.com</t>
  </si>
  <si>
    <t>CUST0504</t>
  </si>
  <si>
    <t>Galih Putri</t>
  </si>
  <si>
    <t>galihputri742@gmail.com</t>
  </si>
  <si>
    <t>CUST0505</t>
  </si>
  <si>
    <t>Mawar Wijaya</t>
  </si>
  <si>
    <t>mawarwijaya405@gmail.com</t>
  </si>
  <si>
    <t>CUST0506</t>
  </si>
  <si>
    <t>Rian Iskandar</t>
  </si>
  <si>
    <t>rianiskandar90@outlook.com</t>
  </si>
  <si>
    <t>CUST0507</t>
  </si>
  <si>
    <t>Vania Sembiring</t>
  </si>
  <si>
    <t>vaniasembiring89@yahoo.com</t>
  </si>
  <si>
    <t>CUST0508</t>
  </si>
  <si>
    <t>Aji Suryadi</t>
  </si>
  <si>
    <t>ajisuryadi302@yahoo.com</t>
  </si>
  <si>
    <t>CUST0509</t>
  </si>
  <si>
    <t>Eko Manurung</t>
  </si>
  <si>
    <t>ekomanurung498@gmail.com</t>
  </si>
  <si>
    <t>CUST0510</t>
  </si>
  <si>
    <t>Karina Halim</t>
  </si>
  <si>
    <t>karinahalim120@gmail.com</t>
  </si>
  <si>
    <t>CUST0511</t>
  </si>
  <si>
    <t>Tania Hasanah</t>
  </si>
  <si>
    <t>taniahasanah874@gmail.com</t>
  </si>
  <si>
    <t>CUST0512</t>
  </si>
  <si>
    <t>Satrio Pohan</t>
  </si>
  <si>
    <t>satriopohan178@yahoo.com</t>
  </si>
  <si>
    <t>CUST0513</t>
  </si>
  <si>
    <t>Citra Aprilia</t>
  </si>
  <si>
    <t>citraaprilia179@yahoo.com</t>
  </si>
  <si>
    <t>CUST0514</t>
  </si>
  <si>
    <t>Nanda Pratama</t>
  </si>
  <si>
    <t>nandapratama274@gmail.com</t>
  </si>
  <si>
    <t>CUST0515</t>
  </si>
  <si>
    <t>Hasan Pratama</t>
  </si>
  <si>
    <t>hasanpratama108@gmail.com</t>
  </si>
  <si>
    <t>CUST0516</t>
  </si>
  <si>
    <t>wulankurniawan450@yahoo.com</t>
  </si>
  <si>
    <t>CUST0517</t>
  </si>
  <si>
    <t>Vania Suryadi</t>
  </si>
  <si>
    <t>vaniasuryadi772@yahoo.com</t>
  </si>
  <si>
    <t>CUST0518</t>
  </si>
  <si>
    <t>Ferdi Hutapea</t>
  </si>
  <si>
    <t>ferdihutapea87@gmail.com</t>
  </si>
  <si>
    <t>CUST0519</t>
  </si>
  <si>
    <t>Satrio Hutapea</t>
  </si>
  <si>
    <t>satriohutapea430@outlook.com</t>
  </si>
  <si>
    <t>CUST0520</t>
  </si>
  <si>
    <t>Andre Cahyani</t>
  </si>
  <si>
    <t>andrecahyani668@gmail.com</t>
  </si>
  <si>
    <t>CUST0521</t>
  </si>
  <si>
    <t>Fitri Nugroho</t>
  </si>
  <si>
    <t>fitrinugroho566@gmail.com</t>
  </si>
  <si>
    <t>CUST0522</t>
  </si>
  <si>
    <t>Rizky Setiawan</t>
  </si>
  <si>
    <t>rizkysetiawan266@outlook.com</t>
  </si>
  <si>
    <t>CUST0523</t>
  </si>
  <si>
    <t>ratnasari732@gmail.com</t>
  </si>
  <si>
    <t>CUST0524</t>
  </si>
  <si>
    <t>Naila Sari</t>
  </si>
  <si>
    <t>nailasari843@yahoo.com</t>
  </si>
  <si>
    <t>CUST0525</t>
  </si>
  <si>
    <t>Kirana Hutapea</t>
  </si>
  <si>
    <t>kiranahutapea603@gmail.com</t>
  </si>
  <si>
    <t>CUST0526</t>
  </si>
  <si>
    <t>Fatimah Simbolon</t>
  </si>
  <si>
    <t>fatimahsimbolon992@yahoo.com</t>
  </si>
  <si>
    <t>CUST0527</t>
  </si>
  <si>
    <t>Mega Kurniawan</t>
  </si>
  <si>
    <t>megakurniawan379@gmail.com</t>
  </si>
  <si>
    <t>CUST0528</t>
  </si>
  <si>
    <t>Dimas Sari</t>
  </si>
  <si>
    <t>dimassari50@gmail.com</t>
  </si>
  <si>
    <t>CUST0529</t>
  </si>
  <si>
    <t>Irfan Sinaga</t>
  </si>
  <si>
    <t>irfansinaga801@outlook.com</t>
  </si>
  <si>
    <t>CUST0530</t>
  </si>
  <si>
    <t>Dani Halim</t>
  </si>
  <si>
    <t>danihalim239@gmail.com</t>
  </si>
  <si>
    <t>CUST0531</t>
  </si>
  <si>
    <t>Hasan Kurniawan</t>
  </si>
  <si>
    <t>hasankurniawan88@gmail.com</t>
  </si>
  <si>
    <t>CUST0532</t>
  </si>
  <si>
    <t>Adi Wijaya</t>
  </si>
  <si>
    <t>adiwijaya806@outlook.com</t>
  </si>
  <si>
    <t>CUST0533</t>
  </si>
  <si>
    <t>Surya Tanjung</t>
  </si>
  <si>
    <t>suryatanjung425@yahoo.com</t>
  </si>
  <si>
    <t>CUST0534</t>
  </si>
  <si>
    <t>Rina Anggraini</t>
  </si>
  <si>
    <t>rinaanggraini976@outlook.com</t>
  </si>
  <si>
    <t>CUST0535</t>
  </si>
  <si>
    <t>Nadia Hakim</t>
  </si>
  <si>
    <t>nadiahakim965@gmail.com</t>
  </si>
  <si>
    <t>CUST0536</t>
  </si>
  <si>
    <t>Nadia Simbolon</t>
  </si>
  <si>
    <t>nadiasimbolon417@gmail.com</t>
  </si>
  <si>
    <t>CUST0537</t>
  </si>
  <si>
    <t>Fajar Yulianti</t>
  </si>
  <si>
    <t>fajaryulianti417@gmail.com</t>
  </si>
  <si>
    <t>CUST0538</t>
  </si>
  <si>
    <t>Eko Saputra</t>
  </si>
  <si>
    <t>ekosaputra985@gmail.com</t>
  </si>
  <si>
    <t>CUST0539</t>
  </si>
  <si>
    <t>Aulia Fauzi</t>
  </si>
  <si>
    <t>auliafauzi166@gmail.com</t>
  </si>
  <si>
    <t>CUST0540</t>
  </si>
  <si>
    <t>Aulia Putri</t>
  </si>
  <si>
    <t>auliaputri651@outlook.com</t>
  </si>
  <si>
    <t>CUST0541</t>
  </si>
  <si>
    <t>Siti Utami</t>
  </si>
  <si>
    <t>sitiutami5@gmail.com</t>
  </si>
  <si>
    <t>CUST0542</t>
  </si>
  <si>
    <t>riokurniawan996@outlook.com</t>
  </si>
  <si>
    <t>CUST0543</t>
  </si>
  <si>
    <t>Daffa Rahmawati</t>
  </si>
  <si>
    <t>daffarahmawati197@outlook.com</t>
  </si>
  <si>
    <t>CUST0544</t>
  </si>
  <si>
    <t>Sari Iskandar</t>
  </si>
  <si>
    <t>sariiskandar891@gmail.com</t>
  </si>
  <si>
    <t>CUST0545</t>
  </si>
  <si>
    <t>Putri Lestari</t>
  </si>
  <si>
    <t>putrilestari956@outlook.com</t>
  </si>
  <si>
    <t>CUST0546</t>
  </si>
  <si>
    <t>nabilasetiawan443@outlook.com</t>
  </si>
  <si>
    <t>CUST0547</t>
  </si>
  <si>
    <t>Selvi Putri</t>
  </si>
  <si>
    <t>selviputri402@gmail.com</t>
  </si>
  <si>
    <t>CUST0548</t>
  </si>
  <si>
    <t>Vania Santoso</t>
  </si>
  <si>
    <t>vaniasantoso492@gmail.com</t>
  </si>
  <si>
    <t>CUST0549</t>
  </si>
  <si>
    <t>Anggi Hidayat</t>
  </si>
  <si>
    <t>anggihidayat635@gmail.com</t>
  </si>
  <si>
    <t>CUST0550</t>
  </si>
  <si>
    <t>Selvi Setiawan</t>
  </si>
  <si>
    <t>selvisetiawan626@outlook.com</t>
  </si>
  <si>
    <t>CUST0551</t>
  </si>
  <si>
    <t>Olivia Cahyani</t>
  </si>
  <si>
    <t>oliviacahyani465@gmail.com</t>
  </si>
  <si>
    <t>CUST0552</t>
  </si>
  <si>
    <t>sitiutami608@gmail.com</t>
  </si>
  <si>
    <t>CUST0553</t>
  </si>
  <si>
    <t>Agus Lestari</t>
  </si>
  <si>
    <t>aguslestari599@outlook.com</t>
  </si>
  <si>
    <t>CUST0554</t>
  </si>
  <si>
    <t>Siti Hutapea</t>
  </si>
  <si>
    <t>sitihutapea674@gmail.com</t>
  </si>
  <si>
    <t>CUST0555</t>
  </si>
  <si>
    <t>Putri Hasanah</t>
  </si>
  <si>
    <t>putrihasanah684@yahoo.com</t>
  </si>
  <si>
    <t>CUST0556</t>
  </si>
  <si>
    <t>Sri Manurung</t>
  </si>
  <si>
    <t>srimanurung943@yahoo.com</t>
  </si>
  <si>
    <t>CUST0557</t>
  </si>
  <si>
    <t>Budi Ramadhan</t>
  </si>
  <si>
    <t>budiramadhan76@gmail.com</t>
  </si>
  <si>
    <t>CUST0558</t>
  </si>
  <si>
    <t>Yuli Wardani</t>
  </si>
  <si>
    <t>yuliwardani907@yahoo.com</t>
  </si>
  <si>
    <t>CUST0559</t>
  </si>
  <si>
    <t>Rendi Kurniawan</t>
  </si>
  <si>
    <t>rendikurniawan959@outlook.com</t>
  </si>
  <si>
    <t>CUST0560</t>
  </si>
  <si>
    <t>Wulan Permata</t>
  </si>
  <si>
    <t>wulanpermata546@yahoo.com</t>
  </si>
  <si>
    <t>CUST0561</t>
  </si>
  <si>
    <t>Anggi Setiawan</t>
  </si>
  <si>
    <t>anggisetiawan894@outlook.com</t>
  </si>
  <si>
    <t>CUST0562</t>
  </si>
  <si>
    <t>Daffa Siregar</t>
  </si>
  <si>
    <t>daffasiregar511@outlook.com</t>
  </si>
  <si>
    <t>CUST0563</t>
  </si>
  <si>
    <t>Aji Pratama</t>
  </si>
  <si>
    <t>ajipratama225@yahoo.com</t>
  </si>
  <si>
    <t>CUST0564</t>
  </si>
  <si>
    <t>Sonia Nugroho</t>
  </si>
  <si>
    <t>sonianugroho456@outlook.com</t>
  </si>
  <si>
    <t>CUST0565</t>
  </si>
  <si>
    <t>Zahra Putri</t>
  </si>
  <si>
    <t>zahraputri392@outlook.com</t>
  </si>
  <si>
    <t>CUST0566</t>
  </si>
  <si>
    <t>Tika Hartono</t>
  </si>
  <si>
    <t>tikahartono122@gmail.com</t>
  </si>
  <si>
    <t>CUST0567</t>
  </si>
  <si>
    <t>Olivia Lestari</t>
  </si>
  <si>
    <t>CUST0568</t>
  </si>
  <si>
    <t>Dimas Iskandar</t>
  </si>
  <si>
    <t>dimasiskandar233@yahoo.com</t>
  </si>
  <si>
    <t>CUST0569</t>
  </si>
  <si>
    <t>Vera Halim</t>
  </si>
  <si>
    <t>verahalim450@yahoo.com</t>
  </si>
  <si>
    <t>CUST0570</t>
  </si>
  <si>
    <t>Mega Tanjung</t>
  </si>
  <si>
    <t>megatanjung782@gmail.com</t>
  </si>
  <si>
    <t>CUST0571</t>
  </si>
  <si>
    <t>Teguh Ginting</t>
  </si>
  <si>
    <t>teguhginting391@gmail.com</t>
  </si>
  <si>
    <t>CUST0572</t>
  </si>
  <si>
    <t>Rani Santoso</t>
  </si>
  <si>
    <t>ranisantoso182@gmail.com</t>
  </si>
  <si>
    <t>CUST0573</t>
  </si>
  <si>
    <t>Vivi Setiawan</t>
  </si>
  <si>
    <t>vivisetiawan531@outlook.com</t>
  </si>
  <si>
    <t>CUST0574</t>
  </si>
  <si>
    <t>Fitri Lestari</t>
  </si>
  <si>
    <t>fitrilestari318@yahoo.com</t>
  </si>
  <si>
    <t>CUST0575</t>
  </si>
  <si>
    <t>Rio Hidayat</t>
  </si>
  <si>
    <t>riohidayat620@gmail.com</t>
  </si>
  <si>
    <t>CUST0576</t>
  </si>
  <si>
    <t>nandayulianti628@gmail.com</t>
  </si>
  <si>
    <t>CUST0577</t>
  </si>
  <si>
    <t>Hadi Maharani</t>
  </si>
  <si>
    <t>hadimaharani904@outlook.com</t>
  </si>
  <si>
    <t>CUST0578</t>
  </si>
  <si>
    <t>Vera Putri</t>
  </si>
  <si>
    <t>veraputri462@gmail.com</t>
  </si>
  <si>
    <t>CUST0579</t>
  </si>
  <si>
    <t>Aditya Pratama</t>
  </si>
  <si>
    <t>adityapratama257@gmail.com</t>
  </si>
  <si>
    <t>CUST0580</t>
  </si>
  <si>
    <t>Reza Maharani</t>
  </si>
  <si>
    <t>rezamaharani622@gmail.com</t>
  </si>
  <si>
    <t>CUST0581</t>
  </si>
  <si>
    <t>Fatimah Pratama</t>
  </si>
  <si>
    <t>fatimahpratama222@gmail.com</t>
  </si>
  <si>
    <t>CUST0582</t>
  </si>
  <si>
    <t>Hadi Ramadhan</t>
  </si>
  <si>
    <t>hadiramadhan205@yahoo.com</t>
  </si>
  <si>
    <t>CUST0583</t>
  </si>
  <si>
    <t>Mega Siregar</t>
  </si>
  <si>
    <t>megasiregar836@gmail.com</t>
  </si>
  <si>
    <t>CUST0584</t>
  </si>
  <si>
    <t>Mira Saputra</t>
  </si>
  <si>
    <t>mirasaputra670@gmail.com</t>
  </si>
  <si>
    <t>CUST0585</t>
  </si>
  <si>
    <t>Maya Utami</t>
  </si>
  <si>
    <t>mayautami105@gmail.com</t>
  </si>
  <si>
    <t>CUST0586</t>
  </si>
  <si>
    <t>rianputri70@gmail.com</t>
  </si>
  <si>
    <t>CUST0587</t>
  </si>
  <si>
    <t>Gita Kurniawan</t>
  </si>
  <si>
    <t>gitakurniawan243@outlook.com</t>
  </si>
  <si>
    <t>CUST0588</t>
  </si>
  <si>
    <t>Sri Suryadi</t>
  </si>
  <si>
    <t>srisuryadi969@gmail.com</t>
  </si>
  <si>
    <t>CUST0589</t>
  </si>
  <si>
    <t>Anggi Susanti</t>
  </si>
  <si>
    <t>anggisusanti56@gmail.com</t>
  </si>
  <si>
    <t>CUST0590</t>
  </si>
  <si>
    <t>sarisetiawan961@yahoo.com</t>
  </si>
  <si>
    <t>CUST0591</t>
  </si>
  <si>
    <t>Hasna Permata</t>
  </si>
  <si>
    <t>hasnapermata435@yahoo.com</t>
  </si>
  <si>
    <t>CUST0592</t>
  </si>
  <si>
    <t>Anggun Maharani</t>
  </si>
  <si>
    <t>anggunmaharani452@gmail.com</t>
  </si>
  <si>
    <t>CUST0593</t>
  </si>
  <si>
    <t>Hasna Wardani</t>
  </si>
  <si>
    <t>hasnawardani390@outlook.com</t>
  </si>
  <si>
    <t>CUST0594</t>
  </si>
  <si>
    <t>Sari Saputra</t>
  </si>
  <si>
    <t>sarisaputra883@gmail.com</t>
  </si>
  <si>
    <t>CUST0595</t>
  </si>
  <si>
    <t>Sri Kurniawan</t>
  </si>
  <si>
    <t>srikurniawan955@gmail.com</t>
  </si>
  <si>
    <t>CUST0596</t>
  </si>
  <si>
    <t>Anggi Suryadi</t>
  </si>
  <si>
    <t>anggisuryadi36@gmail.com</t>
  </si>
  <si>
    <t>CUST0597</t>
  </si>
  <si>
    <t>Budi Kurniawan</t>
  </si>
  <si>
    <t>budikurniawan660@gmail.com</t>
  </si>
  <si>
    <t>CUST0598</t>
  </si>
  <si>
    <t>Mawar Saputri</t>
  </si>
  <si>
    <t>mawarsaputri316@gmail.com</t>
  </si>
  <si>
    <t>CUST0599</t>
  </si>
  <si>
    <t>Indra Saputra</t>
  </si>
  <si>
    <t>indrasaputra72@gmail.com</t>
  </si>
  <si>
    <t>CUST0600</t>
  </si>
  <si>
    <t>Aulia Kurniawan</t>
  </si>
  <si>
    <t>auliakurniawan581@gmail.com</t>
  </si>
  <si>
    <t>CUST0601</t>
  </si>
  <si>
    <t>Yuli Nugroho</t>
  </si>
  <si>
    <t>yulinugroho128@gmail.com</t>
  </si>
  <si>
    <t>CUST0602</t>
  </si>
  <si>
    <t>Satrio Sari</t>
  </si>
  <si>
    <t>satriosari100@gmail.com</t>
  </si>
  <si>
    <t>CUST0603</t>
  </si>
  <si>
    <t>Salsa Putri</t>
  </si>
  <si>
    <t>salsaputri964@yahoo.com</t>
  </si>
  <si>
    <t>CUST0604</t>
  </si>
  <si>
    <t>Fajar Wijaya</t>
  </si>
  <si>
    <t>fajarwijaya126@gmail.com</t>
  </si>
  <si>
    <t>CUST0605</t>
  </si>
  <si>
    <t>Arif Wijaya</t>
  </si>
  <si>
    <t>arifwijaya895@outlook.com</t>
  </si>
  <si>
    <t>CUST0606</t>
  </si>
  <si>
    <t>Putra Santoso</t>
  </si>
  <si>
    <t>putrasantoso301@gmail.com</t>
  </si>
  <si>
    <t>CUST0607</t>
  </si>
  <si>
    <t>Anton Maharani</t>
  </si>
  <si>
    <t>antonmaharani978@gmail.com</t>
  </si>
  <si>
    <t>CUST0608</t>
  </si>
  <si>
    <t>Rendi Rahmawati</t>
  </si>
  <si>
    <t>rendirahmawati737@yahoo.com</t>
  </si>
  <si>
    <t>CUST0609</t>
  </si>
  <si>
    <t>Fatimah Saputri</t>
  </si>
  <si>
    <t>fatimahsaputri990@gmail.com</t>
  </si>
  <si>
    <t>CUST0610</t>
  </si>
  <si>
    <t>Rizky Ginting</t>
  </si>
  <si>
    <t>rizkyginting131@outlook.com</t>
  </si>
  <si>
    <t>CUST0611</t>
  </si>
  <si>
    <t>Nabila Lestari</t>
  </si>
  <si>
    <t>nabilalestari680@gmail.com</t>
  </si>
  <si>
    <t>CUST0612</t>
  </si>
  <si>
    <t>Vivi Anggraini</t>
  </si>
  <si>
    <t>vivianggraini291@gmail.com</t>
  </si>
  <si>
    <t>CUST0613</t>
  </si>
  <si>
    <t>fatimahsaputri830@gmail.com</t>
  </si>
  <si>
    <t>CUST0614</t>
  </si>
  <si>
    <t>Nabila Pohan</t>
  </si>
  <si>
    <t>nabilapohan776@outlook.com</t>
  </si>
  <si>
    <t>CUST0615</t>
  </si>
  <si>
    <t>Agus Yulianti</t>
  </si>
  <si>
    <t>agusyulianti671@gmail.com</t>
  </si>
  <si>
    <t>CUST0616</t>
  </si>
  <si>
    <t>Irfan Santoso</t>
  </si>
  <si>
    <t>irfansantoso386@yahoo.com</t>
  </si>
  <si>
    <t>CUST0617</t>
  </si>
  <si>
    <t>Indah Iskandar</t>
  </si>
  <si>
    <t>indahiskandar35@yahoo.com</t>
  </si>
  <si>
    <t>CUST0618</t>
  </si>
  <si>
    <t>rioramadhan123@gmail.com</t>
  </si>
  <si>
    <t>CUST0619</t>
  </si>
  <si>
    <t>Aji Wardani</t>
  </si>
  <si>
    <t>ajiwardani496@gmail.com</t>
  </si>
  <si>
    <t>CUST0620</t>
  </si>
  <si>
    <t>Melati Sembiring</t>
  </si>
  <si>
    <t>melatisembiring501@gmail.com</t>
  </si>
  <si>
    <t>CUST0621</t>
  </si>
  <si>
    <t>rizkypratama589@yahoo.com</t>
  </si>
  <si>
    <t>CUST0622</t>
  </si>
  <si>
    <t>Shinta Saputra</t>
  </si>
  <si>
    <t>shintasaputra308@yahoo.com</t>
  </si>
  <si>
    <t>CUST0623</t>
  </si>
  <si>
    <t>Alya Santoso</t>
  </si>
  <si>
    <t>alyasantoso243@gmail.com</t>
  </si>
  <si>
    <t>CUST0624</t>
  </si>
  <si>
    <t>Yoga Hidayat</t>
  </si>
  <si>
    <t>yogahidayat262@gmail.com</t>
  </si>
  <si>
    <t>CUST0625</t>
  </si>
  <si>
    <t>Ridho Permata</t>
  </si>
  <si>
    <t>ridhopermata578@outlook.com</t>
  </si>
  <si>
    <t>CUST0626</t>
  </si>
  <si>
    <t>Mawar Kurniawan</t>
  </si>
  <si>
    <t>mawarkurniawan417@gmail.com</t>
  </si>
  <si>
    <t>CUST0627</t>
  </si>
  <si>
    <t>Rendi Santoso</t>
  </si>
  <si>
    <t>rendisantoso180@gmail.com</t>
  </si>
  <si>
    <t>CUST0628</t>
  </si>
  <si>
    <t>Reza Putri</t>
  </si>
  <si>
    <t>rezaputri186@gmail.com</t>
  </si>
  <si>
    <t>CUST0629</t>
  </si>
  <si>
    <t>Wulan Anggraini</t>
  </si>
  <si>
    <t>wulananggraini582@gmail.com</t>
  </si>
  <si>
    <t>CUST0630</t>
  </si>
  <si>
    <t>tikatanjung965@gmail.com</t>
  </si>
  <si>
    <t>CUST0631</t>
  </si>
  <si>
    <t>Ayu Nugroho</t>
  </si>
  <si>
    <t>ayunugroho568@outlook.com</t>
  </si>
  <si>
    <t>CUST0632</t>
  </si>
  <si>
    <t>Ratna Saputra</t>
  </si>
  <si>
    <t>ratnasaputra720@gmail.com</t>
  </si>
  <si>
    <t>CUST0633</t>
  </si>
  <si>
    <t>Wulan Siregar</t>
  </si>
  <si>
    <t>wulansiregar976@outlook.com</t>
  </si>
  <si>
    <t>CUST0634</t>
  </si>
  <si>
    <t>Citra Susanti</t>
  </si>
  <si>
    <t>citrasusanti756@gmail.com</t>
  </si>
  <si>
    <t>CUST0635</t>
  </si>
  <si>
    <t>Surya Yulianti</t>
  </si>
  <si>
    <t>suryayulianti110@outlook.com</t>
  </si>
  <si>
    <t>CUST0636</t>
  </si>
  <si>
    <t>Pandu Kurniawan</t>
  </si>
  <si>
    <t>pandukurniawan8@gmail.com</t>
  </si>
  <si>
    <t>CUST0637</t>
  </si>
  <si>
    <t>selvisinaga144@yahoo.com</t>
  </si>
  <si>
    <t>CUST0638</t>
  </si>
  <si>
    <t>Sri Maharani</t>
  </si>
  <si>
    <t>srimaharani972@yahoo.com</t>
  </si>
  <si>
    <t>CUST0639</t>
  </si>
  <si>
    <t>Rendi Lestari</t>
  </si>
  <si>
    <t>rendilestari981@gmail.com</t>
  </si>
  <si>
    <t>CUST0640</t>
  </si>
  <si>
    <t>Yoga Pohan</t>
  </si>
  <si>
    <t>yogapohan289@outlook.com</t>
  </si>
  <si>
    <t>CUST0641</t>
  </si>
  <si>
    <t>Hadi Tanjung</t>
  </si>
  <si>
    <t>haditanjung486@yahoo.com</t>
  </si>
  <si>
    <t>CUST0642</t>
  </si>
  <si>
    <t>Sari Anggraini</t>
  </si>
  <si>
    <t>sarianggraini19@gmail.com</t>
  </si>
  <si>
    <t>CUST0643</t>
  </si>
  <si>
    <t>Lia Setiawan</t>
  </si>
  <si>
    <t>liasetiawan113@outlook.com</t>
  </si>
  <si>
    <t>CUST0644</t>
  </si>
  <si>
    <t>Iqbal Fauzi</t>
  </si>
  <si>
    <t>iqbalfauzi287@gmail.com</t>
  </si>
  <si>
    <t>CUST0645</t>
  </si>
  <si>
    <t>rakalestari370@outlook.com</t>
  </si>
  <si>
    <t>CUST0646</t>
  </si>
  <si>
    <t>vaniautami43@gmail.com</t>
  </si>
  <si>
    <t>CUST0647</t>
  </si>
  <si>
    <t>Hasna Anggraini</t>
  </si>
  <si>
    <t>hasnaanggraini131@gmail.com</t>
  </si>
  <si>
    <t>CUST0648</t>
  </si>
  <si>
    <t>Aulia Wijaya</t>
  </si>
  <si>
    <t>auliawijaya614@yahoo.com</t>
  </si>
  <si>
    <t>CUST0649</t>
  </si>
  <si>
    <t>Sonia Siregar</t>
  </si>
  <si>
    <t>soniasiregar576@gmail.com</t>
  </si>
  <si>
    <t>CUST0650</t>
  </si>
  <si>
    <t>Dion Simbolon</t>
  </si>
  <si>
    <t>dionsimbolon725@gmail.com</t>
  </si>
  <si>
    <t>CUST0651</t>
  </si>
  <si>
    <t>Sri Anggraini</t>
  </si>
  <si>
    <t>srianggraini950@outlook.com</t>
  </si>
  <si>
    <t>CUST0652</t>
  </si>
  <si>
    <t>Hasan Hakim</t>
  </si>
  <si>
    <t>hasanhakim419@yahoo.com</t>
  </si>
  <si>
    <t>CUST0653</t>
  </si>
  <si>
    <t>Raka Sari</t>
  </si>
  <si>
    <t>rakasari740@gmail.com</t>
  </si>
  <si>
    <t>CUST0654</t>
  </si>
  <si>
    <t>Daffa Iskandar</t>
  </si>
  <si>
    <t>daffaiskandar457@yahoo.com</t>
  </si>
  <si>
    <t>CUST0655</t>
  </si>
  <si>
    <t>hasnawardani22@outlook.com</t>
  </si>
  <si>
    <t>CUST0656</t>
  </si>
  <si>
    <t>Aditya Santoso</t>
  </si>
  <si>
    <t>adityasantoso141@gmail.com</t>
  </si>
  <si>
    <t>CUST0657</t>
  </si>
  <si>
    <t>indahutami812@gmail.com</t>
  </si>
  <si>
    <t>CUST0658</t>
  </si>
  <si>
    <t>anggisetiawan709@gmail.com</t>
  </si>
  <si>
    <t>CUST0659</t>
  </si>
  <si>
    <t>Andi Hartono</t>
  </si>
  <si>
    <t>andihartono395@gmail.com</t>
  </si>
  <si>
    <t>CUST0660</t>
  </si>
  <si>
    <t>Putri Cahyani</t>
  </si>
  <si>
    <t>putricahyani122@outlook.com</t>
  </si>
  <si>
    <t>CUST0661</t>
  </si>
  <si>
    <t>shintayulianti838@gmail.com</t>
  </si>
  <si>
    <t>CUST0662</t>
  </si>
  <si>
    <t>Selvi Pohan</t>
  </si>
  <si>
    <t>selvipohan116@gmail.com</t>
  </si>
  <si>
    <t>CUST0663</t>
  </si>
  <si>
    <t>Mega Utami</t>
  </si>
  <si>
    <t>megautami142@outlook.com</t>
  </si>
  <si>
    <t>CUST0664</t>
  </si>
  <si>
    <t>Tania Halim</t>
  </si>
  <si>
    <t>taniahalim592@gmail.com</t>
  </si>
  <si>
    <t>CUST0665</t>
  </si>
  <si>
    <t>Agus Aprilia</t>
  </si>
  <si>
    <t>agusaprilia870@outlook.com</t>
  </si>
  <si>
    <t>CUST0666</t>
  </si>
  <si>
    <t>Dimas Saputri</t>
  </si>
  <si>
    <t>dimassaputri713@gmail.com</t>
  </si>
  <si>
    <t>CUST0667</t>
  </si>
  <si>
    <t>Putri Saputra</t>
  </si>
  <si>
    <t>putrisaputra852@gmail.com</t>
  </si>
  <si>
    <t>CUST0668</t>
  </si>
  <si>
    <t>Wahyu Kurniawan</t>
  </si>
  <si>
    <t>wahyukurniawan62@yahoo.com</t>
  </si>
  <si>
    <t>CUST0669</t>
  </si>
  <si>
    <t>Risma Siregar</t>
  </si>
  <si>
    <t>rismasiregar727@outlook.com</t>
  </si>
  <si>
    <t>CUST0670</t>
  </si>
  <si>
    <t>Ratna Tarigan</t>
  </si>
  <si>
    <t>ratnatarigan862@gmail.com</t>
  </si>
  <si>
    <t>CUST0671</t>
  </si>
  <si>
    <t>Kirana Utami</t>
  </si>
  <si>
    <t>kiranautami29@outlook.com</t>
  </si>
  <si>
    <t>CUST0672</t>
  </si>
  <si>
    <t>Eko Suryadi</t>
  </si>
  <si>
    <t>ekosuryadi88@outlook.com</t>
  </si>
  <si>
    <t>CUST0673</t>
  </si>
  <si>
    <t>Aditya Siregar</t>
  </si>
  <si>
    <t>adityasiregar323@yahoo.com</t>
  </si>
  <si>
    <t>CUST0674</t>
  </si>
  <si>
    <t>Tania Pratama</t>
  </si>
  <si>
    <t>taniapratama166@outlook.com</t>
  </si>
  <si>
    <t>CUST0675</t>
  </si>
  <si>
    <t>Surya Sinaga</t>
  </si>
  <si>
    <t>suryasinaga348@yahoo.com</t>
  </si>
  <si>
    <t>CUST0676</t>
  </si>
  <si>
    <t>Indra Santoso</t>
  </si>
  <si>
    <t>indrasantoso147@gmail.com</t>
  </si>
  <si>
    <t>CUST0677</t>
  </si>
  <si>
    <t>Rina Hidayat</t>
  </si>
  <si>
    <t>rinahidayat728@yahoo.com</t>
  </si>
  <si>
    <t>CUST0678</t>
  </si>
  <si>
    <t>Gita Lestari</t>
  </si>
  <si>
    <t>gitalestari376@gmail.com</t>
  </si>
  <si>
    <t>CUST0679</t>
  </si>
  <si>
    <t>anggitarigan159@gmail.com</t>
  </si>
  <si>
    <t>CUST0680</t>
  </si>
  <si>
    <t>Karina Sembiring</t>
  </si>
  <si>
    <t>karinasembiring112@gmail.com</t>
  </si>
  <si>
    <t>CUST0681</t>
  </si>
  <si>
    <t>Alya Pohan</t>
  </si>
  <si>
    <t>alyapohan286@gmail.com</t>
  </si>
  <si>
    <t>CUST0682</t>
  </si>
  <si>
    <t>Kirana Tanjung</t>
  </si>
  <si>
    <t>kiranatanjung219@gmail.com</t>
  </si>
  <si>
    <t>CUST0683</t>
  </si>
  <si>
    <t>Fatimah Sinaga</t>
  </si>
  <si>
    <t>fatimahsinaga538@gmail.com</t>
  </si>
  <si>
    <t>CUST0684</t>
  </si>
  <si>
    <t>Mawar Maharani</t>
  </si>
  <si>
    <t>mawarmaharani364@gmail.com</t>
  </si>
  <si>
    <t>CUST0685</t>
  </si>
  <si>
    <t>Adrian Putri</t>
  </si>
  <si>
    <t>adrianputri155@gmail.com</t>
  </si>
  <si>
    <t>CUST0686</t>
  </si>
  <si>
    <t>Aji Santoso</t>
  </si>
  <si>
    <t>ajisantoso224@gmail.com</t>
  </si>
  <si>
    <t>CUST0687</t>
  </si>
  <si>
    <t>budiramadhan17@outlook.com</t>
  </si>
  <si>
    <t>CUST0688</t>
  </si>
  <si>
    <t>Surya Kurniawan</t>
  </si>
  <si>
    <t>suryakurniawan470@yahoo.com</t>
  </si>
  <si>
    <t>CUST0689</t>
  </si>
  <si>
    <t>Yuli Cahyani</t>
  </si>
  <si>
    <t>yulicahyani90@gmail.com</t>
  </si>
  <si>
    <t>CUST0690</t>
  </si>
  <si>
    <t>Eko Fauzi</t>
  </si>
  <si>
    <t>ekofauzi217@gmail.com</t>
  </si>
  <si>
    <t>CUST0691</t>
  </si>
  <si>
    <t>Kevin Iskandar</t>
  </si>
  <si>
    <t>keviniskandar963@gmail.com</t>
  </si>
  <si>
    <t>CUST0692</t>
  </si>
  <si>
    <t>kiranahutapea326@gmail.com</t>
  </si>
  <si>
    <t>CUST0693</t>
  </si>
  <si>
    <t>fajarsaputri413@yahoo.com</t>
  </si>
  <si>
    <t>CUST0694</t>
  </si>
  <si>
    <t>Toni Tarigan</t>
  </si>
  <si>
    <t>tonitarigan972@yahoo.com</t>
  </si>
  <si>
    <t>CUST0695</t>
  </si>
  <si>
    <t>Bambang Ginting</t>
  </si>
  <si>
    <t>bambangginting26@gmail.com</t>
  </si>
  <si>
    <t>CUST0696</t>
  </si>
  <si>
    <t>Rendi Hakim</t>
  </si>
  <si>
    <t>rendihakim282@gmail.com</t>
  </si>
  <si>
    <t>CUST0697</t>
  </si>
  <si>
    <t>Bambang Hidayat</t>
  </si>
  <si>
    <t>bambanghidayat865@gmail.com</t>
  </si>
  <si>
    <t>CUST0698</t>
  </si>
  <si>
    <t>Nadia Sinaga</t>
  </si>
  <si>
    <t>nadiasinaga185@yahoo.com</t>
  </si>
  <si>
    <t>CUST0699</t>
  </si>
  <si>
    <t>Naila Hakim</t>
  </si>
  <si>
    <t>nailahakim198@gmail.com</t>
  </si>
  <si>
    <t>CUST0700</t>
  </si>
  <si>
    <t>Rina Lestari</t>
  </si>
  <si>
    <t>rinalestari281@outlook.com</t>
  </si>
  <si>
    <t>CUST0701</t>
  </si>
  <si>
    <t>Sari Rahmawati</t>
  </si>
  <si>
    <t>sarirahmawati106@gmail.com</t>
  </si>
  <si>
    <t>CUST0702</t>
  </si>
  <si>
    <t>Teguh Saputri</t>
  </si>
  <si>
    <t>teguhsaputri205@gmail.com</t>
  </si>
  <si>
    <t>CUST0703</t>
  </si>
  <si>
    <t>Maulana Hutapea</t>
  </si>
  <si>
    <t>maulanahutapea408@outlook.com</t>
  </si>
  <si>
    <t>CUST0704</t>
  </si>
  <si>
    <t>Nadia Kurniawan</t>
  </si>
  <si>
    <t>nadiakurniawan327@gmail.com</t>
  </si>
  <si>
    <t>CUST0705</t>
  </si>
  <si>
    <t>Fitri Santoso</t>
  </si>
  <si>
    <t>fitrisantoso285@gmail.com</t>
  </si>
  <si>
    <t>CUST0706</t>
  </si>
  <si>
    <t>Tika Halim</t>
  </si>
  <si>
    <t>tikahalim128@gmail.com</t>
  </si>
  <si>
    <t>CUST0707</t>
  </si>
  <si>
    <t>Budi Simbolon</t>
  </si>
  <si>
    <t>budisimbolon135@outlook.com</t>
  </si>
  <si>
    <t>CUST0708</t>
  </si>
  <si>
    <t>Sonia Aprilia</t>
  </si>
  <si>
    <t>soniaaprilia82@gmail.com</t>
  </si>
  <si>
    <t>CUST0709</t>
  </si>
  <si>
    <t>Diah Setiawan</t>
  </si>
  <si>
    <t>diahsetiawan143@gmail.com</t>
  </si>
  <si>
    <t>CUST0710</t>
  </si>
  <si>
    <t>srikurniawan970@gmail.com</t>
  </si>
  <si>
    <t>CUST0711</t>
  </si>
  <si>
    <t>Indah Sari</t>
  </si>
  <si>
    <t>indahsari653@gmail.com</t>
  </si>
  <si>
    <t>CUST0712</t>
  </si>
  <si>
    <t>yulinugroho572@outlook.com</t>
  </si>
  <si>
    <t>CUST0713</t>
  </si>
  <si>
    <t>Fitri Sari</t>
  </si>
  <si>
    <t>fitrisari527@gmail.com</t>
  </si>
  <si>
    <t>CUST0714</t>
  </si>
  <si>
    <t>Vera Iskandar</t>
  </si>
  <si>
    <t>veraiskandar71@yahoo.com</t>
  </si>
  <si>
    <t>CUST0715</t>
  </si>
  <si>
    <t>Tika Wijaya</t>
  </si>
  <si>
    <t>tikawijaya678@gmail.com</t>
  </si>
  <si>
    <t>CUST0716</t>
  </si>
  <si>
    <t>Salsa Setiawan</t>
  </si>
  <si>
    <t>salsasetiawan280@gmail.com</t>
  </si>
  <si>
    <t>CUST0717</t>
  </si>
  <si>
    <t>Bagus Tanjung</t>
  </si>
  <si>
    <t>bagustanjung698@gmail.com</t>
  </si>
  <si>
    <t>CUST0718</t>
  </si>
  <si>
    <t>Gita Iskandar</t>
  </si>
  <si>
    <t>gitaiskandar403@gmail.com</t>
  </si>
  <si>
    <t>CUST0719</t>
  </si>
  <si>
    <t>auliacahyani757@gmail.com</t>
  </si>
  <si>
    <t>CUST0720</t>
  </si>
  <si>
    <t>Dewi Wardani</t>
  </si>
  <si>
    <t>dewiwardani903@outlook.com</t>
  </si>
  <si>
    <t>CUST0721</t>
  </si>
  <si>
    <t>Irfan Fauzi</t>
  </si>
  <si>
    <t>irfanfauzi538@yahoo.com</t>
  </si>
  <si>
    <t>CUST0722</t>
  </si>
  <si>
    <t>Kirana Simbolon</t>
  </si>
  <si>
    <t>kiranasimbolon848@gmail.com</t>
  </si>
  <si>
    <t>CUST0723</t>
  </si>
  <si>
    <t>Satrio Anggraini</t>
  </si>
  <si>
    <t>satrioanggraini510@outlook.com</t>
  </si>
  <si>
    <t>CUST0724</t>
  </si>
  <si>
    <t>Rio Hutapea</t>
  </si>
  <si>
    <t>riohutapea272@yahoo.com</t>
  </si>
  <si>
    <t>CUST0725</t>
  </si>
  <si>
    <t>gitakurniawan815@gmail.com</t>
  </si>
  <si>
    <t>CUST0726</t>
  </si>
  <si>
    <t>Satrio Maharani</t>
  </si>
  <si>
    <t>satriomaharani499@outlook.com</t>
  </si>
  <si>
    <t>CUST0727</t>
  </si>
  <si>
    <t>Bella Saputra</t>
  </si>
  <si>
    <t>bellasaputra258@gmail.com</t>
  </si>
  <si>
    <t>CUST0728</t>
  </si>
  <si>
    <t>diahpratama956@gmail.com</t>
  </si>
  <si>
    <t>CUST0729</t>
  </si>
  <si>
    <t>Arif Sari</t>
  </si>
  <si>
    <t>arifsari700@yahoo.com</t>
  </si>
  <si>
    <t>CUST0730</t>
  </si>
  <si>
    <t>Mira Saputri</t>
  </si>
  <si>
    <t>mirasaputri99@gmail.com</t>
  </si>
  <si>
    <t>CUST0731</t>
  </si>
  <si>
    <t>Melati Wijaya</t>
  </si>
  <si>
    <t>melatiwijaya91@gmail.com</t>
  </si>
  <si>
    <t>CUST0732</t>
  </si>
  <si>
    <t>Cinta Lestari</t>
  </si>
  <si>
    <t>cintalestari687@gmail.com</t>
  </si>
  <si>
    <t>CUST0733</t>
  </si>
  <si>
    <t>Hana Hasanah</t>
  </si>
  <si>
    <t>hanahasanah125@gmail.com</t>
  </si>
  <si>
    <t>CUST0734</t>
  </si>
  <si>
    <t>dimasyulianti737@outlook.com</t>
  </si>
  <si>
    <t>CUST0735</t>
  </si>
  <si>
    <t>Hana Wijaya</t>
  </si>
  <si>
    <t>hanawijaya455@gmail.com</t>
  </si>
  <si>
    <t>CUST0736</t>
  </si>
  <si>
    <t>Dani Kurniawan</t>
  </si>
  <si>
    <t>danikurniawan150@gmail.com</t>
  </si>
  <si>
    <t>CUST0737</t>
  </si>
  <si>
    <t>Aji Manurung</t>
  </si>
  <si>
    <t>ajimanurung684@outlook.com</t>
  </si>
  <si>
    <t>CUST0738</t>
  </si>
  <si>
    <t>Tania Yulianti</t>
  </si>
  <si>
    <t>taniayulianti661@gmail.com</t>
  </si>
  <si>
    <t>CUST0739</t>
  </si>
  <si>
    <t>Dion Susanti</t>
  </si>
  <si>
    <t>dionsusanti925@outlook.com</t>
  </si>
  <si>
    <t>CUST0740</t>
  </si>
  <si>
    <t>Bayu Yulianti</t>
  </si>
  <si>
    <t>bayuyulianti70@gmail.com</t>
  </si>
  <si>
    <t>CUST0741</t>
  </si>
  <si>
    <t>Aji Aprilia</t>
  </si>
  <si>
    <t>ajiaprilia633@gmail.com</t>
  </si>
  <si>
    <t>CUST0742</t>
  </si>
  <si>
    <t>Adrian Suryadi</t>
  </si>
  <si>
    <t>adriansuryadi922@gmail.com</t>
  </si>
  <si>
    <t>CUST0743</t>
  </si>
  <si>
    <t>Andi Wardani</t>
  </si>
  <si>
    <t>andiwardani111@outlook.com</t>
  </si>
  <si>
    <t>CUST0744</t>
  </si>
  <si>
    <t>Ratna Maharani</t>
  </si>
  <si>
    <t>ratnamaharani834@gmail.com</t>
  </si>
  <si>
    <t>CUST0745</t>
  </si>
  <si>
    <t>Joko Hasanah</t>
  </si>
  <si>
    <t>jokohasanah699@yahoo.com</t>
  </si>
  <si>
    <t>CUST0746</t>
  </si>
  <si>
    <t>Joko Sinaga</t>
  </si>
  <si>
    <t>jokosinaga641@gmail.com</t>
  </si>
  <si>
    <t>CUST0747</t>
  </si>
  <si>
    <t>Dewi Hartono</t>
  </si>
  <si>
    <t>dewihartono945@outlook.com</t>
  </si>
  <si>
    <t>CUST0748</t>
  </si>
  <si>
    <t>Cinta Cahyani</t>
  </si>
  <si>
    <t>cintacahyani560@gmail.com</t>
  </si>
  <si>
    <t>CUST0749</t>
  </si>
  <si>
    <t>Fajar Susanti</t>
  </si>
  <si>
    <t>fajarsusanti837@gmail.com</t>
  </si>
  <si>
    <t>CUST0750</t>
  </si>
  <si>
    <t>Dani Nugroho</t>
  </si>
  <si>
    <t>daninugroho491@gmail.com</t>
  </si>
  <si>
    <t>CUST0751</t>
  </si>
  <si>
    <t>Doni Wijaya</t>
  </si>
  <si>
    <t>doniwijaya27@gmail.com</t>
  </si>
  <si>
    <t>CUST0752</t>
  </si>
  <si>
    <t>Hasan Lestari</t>
  </si>
  <si>
    <t>hasanlestari449@gmail.com</t>
  </si>
  <si>
    <t>CUST0753</t>
  </si>
  <si>
    <t>Ratna Sembiring</t>
  </si>
  <si>
    <t>ratnasembiring47@gmail.com</t>
  </si>
  <si>
    <t>CUST0754</t>
  </si>
  <si>
    <t>hadifauzi621@yahoo.com</t>
  </si>
  <si>
    <t>CUST0755</t>
  </si>
  <si>
    <t>Kirana Tarigan</t>
  </si>
  <si>
    <t>CUST0756</t>
  </si>
  <si>
    <t>Bayu Nugroho</t>
  </si>
  <si>
    <t>bayunugroho934@yahoo.com</t>
  </si>
  <si>
    <t>CUST0757</t>
  </si>
  <si>
    <t>antonkurniawan511@gmail.com</t>
  </si>
  <si>
    <t>CUST0758</t>
  </si>
  <si>
    <t>Rendi Sinaga</t>
  </si>
  <si>
    <t>rendisinaga230@gmail.com</t>
  </si>
  <si>
    <t>CUST0759</t>
  </si>
  <si>
    <t>Surya Hakim</t>
  </si>
  <si>
    <t>suryahakim222@gmail.com</t>
  </si>
  <si>
    <t>CUST0760</t>
  </si>
  <si>
    <t>Irfan Hutapea</t>
  </si>
  <si>
    <t>irfanhutapea167@outlook.com</t>
  </si>
  <si>
    <t>CUST0761</t>
  </si>
  <si>
    <t>Gita Rahmawati</t>
  </si>
  <si>
    <t>gitarahmawati276@outlook.com</t>
  </si>
  <si>
    <t>CUST0762</t>
  </si>
  <si>
    <t>Vivi Pratama</t>
  </si>
  <si>
    <t>vivipratama492@outlook.com</t>
  </si>
  <si>
    <t>CUST0763</t>
  </si>
  <si>
    <t>Citra Rahmawati</t>
  </si>
  <si>
    <t>citrarahmawati890@outlook.com</t>
  </si>
  <si>
    <t>CUST0764</t>
  </si>
  <si>
    <t>Aji Putri</t>
  </si>
  <si>
    <t>ajiputri567@gmail.com</t>
  </si>
  <si>
    <t>CUST0765</t>
  </si>
  <si>
    <t>Selvi Kurniawan</t>
  </si>
  <si>
    <t>selvikurniawan80@gmail.com</t>
  </si>
  <si>
    <t>CUST0766</t>
  </si>
  <si>
    <t>Surya Halim</t>
  </si>
  <si>
    <t>suryahalim482@outlook.com</t>
  </si>
  <si>
    <t>CUST0767</t>
  </si>
  <si>
    <t>Dion Siregar</t>
  </si>
  <si>
    <t>dionsiregar730@gmail.com</t>
  </si>
  <si>
    <t>CUST0768</t>
  </si>
  <si>
    <t>Hasan Halim</t>
  </si>
  <si>
    <t>hasanhalim751@gmail.com</t>
  </si>
  <si>
    <t>CUST0769</t>
  </si>
  <si>
    <t>Anggi Hasanah</t>
  </si>
  <si>
    <t>anggihasanah819@yahoo.com</t>
  </si>
  <si>
    <t>CUST0770</t>
  </si>
  <si>
    <t>Kirana Pohan</t>
  </si>
  <si>
    <t>kiranapohan236@gmail.com</t>
  </si>
  <si>
    <t>CUST0771</t>
  </si>
  <si>
    <t>nadiakurniawan419@gmail.com</t>
  </si>
  <si>
    <t>CUST0772</t>
  </si>
  <si>
    <t>Ferdi Pohan</t>
  </si>
  <si>
    <t>ferdipohan130@gmail.com</t>
  </si>
  <si>
    <t>CUST0773</t>
  </si>
  <si>
    <t>hadifauzi345@gmail.com</t>
  </si>
  <si>
    <t>CUST0774</t>
  </si>
  <si>
    <t>Wahyu Pohan</t>
  </si>
  <si>
    <t>wahyupohan752@yahoo.com</t>
  </si>
  <si>
    <t>CUST0775</t>
  </si>
  <si>
    <t>Hasna Sari</t>
  </si>
  <si>
    <t>hasnasari968@outlook.com</t>
  </si>
  <si>
    <t>CUST0776</t>
  </si>
  <si>
    <t>Nadia Saputri</t>
  </si>
  <si>
    <t>nadiasaputri776@outlook.com</t>
  </si>
  <si>
    <t>CUST0777</t>
  </si>
  <si>
    <t>Yuli Rahmawati</t>
  </si>
  <si>
    <t>yulirahmawati450@gmail.com</t>
  </si>
  <si>
    <t>CUST0778</t>
  </si>
  <si>
    <t>Rani Wijaya</t>
  </si>
  <si>
    <t>raniwijaya925@gmail.com</t>
  </si>
  <si>
    <t>CUST0779</t>
  </si>
  <si>
    <t>Wulan Simbolon</t>
  </si>
  <si>
    <t>wulansimbolon941@outlook.com</t>
  </si>
  <si>
    <t>CUST0780</t>
  </si>
  <si>
    <t>donihidayat161@outlook.com</t>
  </si>
  <si>
    <t>CUST0781</t>
  </si>
  <si>
    <t>Melati Pratama</t>
  </si>
  <si>
    <t>melatipratama252@gmail.com</t>
  </si>
  <si>
    <t>CUST0782</t>
  </si>
  <si>
    <t>Rina Hutapea</t>
  </si>
  <si>
    <t>rinahutapea4@yahoo.com</t>
  </si>
  <si>
    <t>CUST0783</t>
  </si>
  <si>
    <t>Ridho Aprilia</t>
  </si>
  <si>
    <t>ridhoaprilia544@gmail.com</t>
  </si>
  <si>
    <t>CUST0784</t>
  </si>
  <si>
    <t>Nia Fauzi</t>
  </si>
  <si>
    <t>niafauzi993@gmail.com</t>
  </si>
  <si>
    <t>CUST0785</t>
  </si>
  <si>
    <t>Hana Manurung</t>
  </si>
  <si>
    <t>hanamanurung422@gmail.com</t>
  </si>
  <si>
    <t>CUST0786</t>
  </si>
  <si>
    <t>Cinta Sinaga</t>
  </si>
  <si>
    <t>cintasinaga409@gmail.com</t>
  </si>
  <si>
    <t>CUST0787</t>
  </si>
  <si>
    <t>Fitri Kurniawan</t>
  </si>
  <si>
    <t>fitrikurniawan626@gmail.com</t>
  </si>
  <si>
    <t>CUST0788</t>
  </si>
  <si>
    <t>Fitri Ramadhan</t>
  </si>
  <si>
    <t>fitriramadhan204@gmail.com</t>
  </si>
  <si>
    <t>CUST0789</t>
  </si>
  <si>
    <t>Eko Wijaya</t>
  </si>
  <si>
    <t>ekowijaya105@gmail.com</t>
  </si>
  <si>
    <t>CUST0790</t>
  </si>
  <si>
    <t>angguniskandar838@yahoo.com</t>
  </si>
  <si>
    <t>CUST0791</t>
  </si>
  <si>
    <t>taniaiskandar852@yahoo.com</t>
  </si>
  <si>
    <t>CUST0792</t>
  </si>
  <si>
    <t>Putra Saputri</t>
  </si>
  <si>
    <t>putrasaputri440@outlook.com</t>
  </si>
  <si>
    <t>CUST0793</t>
  </si>
  <si>
    <t>Cinta Ramadhan</t>
  </si>
  <si>
    <t>cintaramadhan732@gmail.com</t>
  </si>
  <si>
    <t>CUST0794</t>
  </si>
  <si>
    <t>Indah Nugroho</t>
  </si>
  <si>
    <t>indahnugroho575@gmail.com</t>
  </si>
  <si>
    <t>CUST0795</t>
  </si>
  <si>
    <t>Doni Setiawan</t>
  </si>
  <si>
    <t>donisetiawan259@gmail.com</t>
  </si>
  <si>
    <t>CUST0796</t>
  </si>
  <si>
    <t>indrasembiring321@gmail.com</t>
  </si>
  <si>
    <t>CUST0797</t>
  </si>
  <si>
    <t>Siti Maharani</t>
  </si>
  <si>
    <t>sitimaharani767@gmail.com</t>
  </si>
  <si>
    <t>CUST0798</t>
  </si>
  <si>
    <t>Pandu Iskandar</t>
  </si>
  <si>
    <t>panduiskandar304@gmail.com</t>
  </si>
  <si>
    <t>CUST0799</t>
  </si>
  <si>
    <t>Dani Ramadhan</t>
  </si>
  <si>
    <t>daniramadhan620@gmail.com</t>
  </si>
  <si>
    <t>CUST0800</t>
  </si>
  <si>
    <t>putrisaputra719@outlook.com</t>
  </si>
  <si>
    <t>item_id</t>
  </si>
  <si>
    <t>order_id</t>
  </si>
  <si>
    <t>product_id</t>
  </si>
  <si>
    <t>quantity</t>
  </si>
  <si>
    <t>unit_price_idr</t>
  </si>
  <si>
    <t>subtotal_idr</t>
  </si>
  <si>
    <t>ITM000001</t>
  </si>
  <si>
    <t>ORD000001</t>
  </si>
  <si>
    <t>PRD070</t>
  </si>
  <si>
    <t>ITM000002</t>
  </si>
  <si>
    <t>PRD001</t>
  </si>
  <si>
    <t>ITM000003</t>
  </si>
  <si>
    <t>PRD148</t>
  </si>
  <si>
    <t>ITM000004</t>
  </si>
  <si>
    <t>ORD000002</t>
  </si>
  <si>
    <t>PRD086</t>
  </si>
  <si>
    <t>ITM000005</t>
  </si>
  <si>
    <t>PRD258</t>
  </si>
  <si>
    <t>ITM000006</t>
  </si>
  <si>
    <t>PRD256</t>
  </si>
  <si>
    <t>ITM000007</t>
  </si>
  <si>
    <t>ORD000003</t>
  </si>
  <si>
    <t>PRD076</t>
  </si>
  <si>
    <t>ITM000008</t>
  </si>
  <si>
    <t>ORD000004</t>
  </si>
  <si>
    <t>PRD205</t>
  </si>
  <si>
    <t>ITM000009</t>
  </si>
  <si>
    <t>ORD000005</t>
  </si>
  <si>
    <t>PRD239</t>
  </si>
  <si>
    <t>ITM000010</t>
  </si>
  <si>
    <t>ORD000006</t>
  </si>
  <si>
    <t>PRD170</t>
  </si>
  <si>
    <t>ITM000011</t>
  </si>
  <si>
    <t>ORD000007</t>
  </si>
  <si>
    <t>PRD013</t>
  </si>
  <si>
    <t>ITM000012</t>
  </si>
  <si>
    <t>PRD230</t>
  </si>
  <si>
    <t>ITM000013</t>
  </si>
  <si>
    <t>ORD000008</t>
  </si>
  <si>
    <t>PRD281</t>
  </si>
  <si>
    <t>ITM000014</t>
  </si>
  <si>
    <t>PRD290</t>
  </si>
  <si>
    <t>ITM000015</t>
  </si>
  <si>
    <t>ORD000009</t>
  </si>
  <si>
    <t>PRD202</t>
  </si>
  <si>
    <t>ITM000016</t>
  </si>
  <si>
    <t>ORD000010</t>
  </si>
  <si>
    <t>PRD034</t>
  </si>
  <si>
    <t>ITM000017</t>
  </si>
  <si>
    <t>ORD000011</t>
  </si>
  <si>
    <t>PRD191</t>
  </si>
  <si>
    <t>ITM000018</t>
  </si>
  <si>
    <t>PRD241</t>
  </si>
  <si>
    <t>ITM000019</t>
  </si>
  <si>
    <t>ORD000012</t>
  </si>
  <si>
    <t>PRD126</t>
  </si>
  <si>
    <t>ITM000020</t>
  </si>
  <si>
    <t>ORD000013</t>
  </si>
  <si>
    <t>ITM000021</t>
  </si>
  <si>
    <t>ORD000014</t>
  </si>
  <si>
    <t>ITM000022</t>
  </si>
  <si>
    <t>ORD000015</t>
  </si>
  <si>
    <t>PRD061</t>
  </si>
  <si>
    <t>ITM000023</t>
  </si>
  <si>
    <t>PRD158</t>
  </si>
  <si>
    <t>ITM000024</t>
  </si>
  <si>
    <t>PRD121</t>
  </si>
  <si>
    <t>ITM000025</t>
  </si>
  <si>
    <t>ORD000016</t>
  </si>
  <si>
    <t>PRD052</t>
  </si>
  <si>
    <t>ITM000026</t>
  </si>
  <si>
    <t>PRD043</t>
  </si>
  <si>
    <t>ITM000027</t>
  </si>
  <si>
    <t>PRD005</t>
  </si>
  <si>
    <t>ITM000028</t>
  </si>
  <si>
    <t>ORD000017</t>
  </si>
  <si>
    <t>PRD183</t>
  </si>
  <si>
    <t>ITM000029</t>
  </si>
  <si>
    <t>PRD293</t>
  </si>
  <si>
    <t>ITM000030</t>
  </si>
  <si>
    <t>ORD000018</t>
  </si>
  <si>
    <t>PRD137</t>
  </si>
  <si>
    <t>ITM000031</t>
  </si>
  <si>
    <t>ORD000019</t>
  </si>
  <si>
    <t>PRD050</t>
  </si>
  <si>
    <t>ITM000032</t>
  </si>
  <si>
    <t>PRD255</t>
  </si>
  <si>
    <t>ITM000033</t>
  </si>
  <si>
    <t>ORD000020</t>
  </si>
  <si>
    <t>PRD159</t>
  </si>
  <si>
    <t>ITM000034</t>
  </si>
  <si>
    <t>PRD168</t>
  </si>
  <si>
    <t>ITM000035</t>
  </si>
  <si>
    <t>PRD108</t>
  </si>
  <si>
    <t>ITM000036</t>
  </si>
  <si>
    <t>ORD000021</t>
  </si>
  <si>
    <t>PRD223</t>
  </si>
  <si>
    <t>ITM000037</t>
  </si>
  <si>
    <t>PRD210</t>
  </si>
  <si>
    <t>ITM000038</t>
  </si>
  <si>
    <t>ORD000022</t>
  </si>
  <si>
    <t>ITM000039</t>
  </si>
  <si>
    <t>ORD000023</t>
  </si>
  <si>
    <t>PRD217</t>
  </si>
  <si>
    <t>ITM000040</t>
  </si>
  <si>
    <t>PRD162</t>
  </si>
  <si>
    <t>ITM000041</t>
  </si>
  <si>
    <t>ORD000024</t>
  </si>
  <si>
    <t>PRD123</t>
  </si>
  <si>
    <t>ITM000042</t>
  </si>
  <si>
    <t>PRD263</t>
  </si>
  <si>
    <t>ITM000043</t>
  </si>
  <si>
    <t>PRD254</t>
  </si>
  <si>
    <t>ITM000044</t>
  </si>
  <si>
    <t>ORD000025</t>
  </si>
  <si>
    <t>PRD257</t>
  </si>
  <si>
    <t>ITM000045</t>
  </si>
  <si>
    <t>PRD104</t>
  </si>
  <si>
    <t>ITM000046</t>
  </si>
  <si>
    <t>ORD000026</t>
  </si>
  <si>
    <t>PRD021</t>
  </si>
  <si>
    <t>ITM000047</t>
  </si>
  <si>
    <t>ORD000027</t>
  </si>
  <si>
    <t>PRD214</t>
  </si>
  <si>
    <t>ITM000048</t>
  </si>
  <si>
    <t>ORD000028</t>
  </si>
  <si>
    <t>PRD297</t>
  </si>
  <si>
    <t>ITM000049</t>
  </si>
  <si>
    <t>PRD131</t>
  </si>
  <si>
    <t>ITM000050</t>
  </si>
  <si>
    <t>ORD000029</t>
  </si>
  <si>
    <t>PRD157</t>
  </si>
  <si>
    <t>ITM000051</t>
  </si>
  <si>
    <t>PRD027</t>
  </si>
  <si>
    <t>ITM000052</t>
  </si>
  <si>
    <t>ORD000030</t>
  </si>
  <si>
    <t>PRD220</t>
  </si>
  <si>
    <t>ITM000053</t>
  </si>
  <si>
    <t>ORD000031</t>
  </si>
  <si>
    <t>PRD219</t>
  </si>
  <si>
    <t>ITM000054</t>
  </si>
  <si>
    <t>ORD000032</t>
  </si>
  <si>
    <t>PRD139</t>
  </si>
  <si>
    <t>ITM000055</t>
  </si>
  <si>
    <t>PRD092</t>
  </si>
  <si>
    <t>ITM000056</t>
  </si>
  <si>
    <t>ORD000033</t>
  </si>
  <si>
    <t>PRD129</t>
  </si>
  <si>
    <t>ITM000057</t>
  </si>
  <si>
    <t>ORD000034</t>
  </si>
  <si>
    <t>PRD180</t>
  </si>
  <si>
    <t>ITM000058</t>
  </si>
  <si>
    <t>ORD000035</t>
  </si>
  <si>
    <t>PRD035</t>
  </si>
  <si>
    <t>ITM000059</t>
  </si>
  <si>
    <t>PRD117</t>
  </si>
  <si>
    <t>ITM000060</t>
  </si>
  <si>
    <t>ORD000036</t>
  </si>
  <si>
    <t>PRD009</t>
  </si>
  <si>
    <t>ITM000061</t>
  </si>
  <si>
    <t>ITM000062</t>
  </si>
  <si>
    <t>ORD000037</t>
  </si>
  <si>
    <t>PRD283</t>
  </si>
  <si>
    <t>ITM000063</t>
  </si>
  <si>
    <t>ORD000038</t>
  </si>
  <si>
    <t>PRD133</t>
  </si>
  <si>
    <t>ITM000064</t>
  </si>
  <si>
    <t>ORD000039</t>
  </si>
  <si>
    <t>PRD146</t>
  </si>
  <si>
    <t>ITM000065</t>
  </si>
  <si>
    <t>ORD000040</t>
  </si>
  <si>
    <t>PRD109</t>
  </si>
  <si>
    <t>ITM000066</t>
  </si>
  <si>
    <t>ORD000041</t>
  </si>
  <si>
    <t>PRD153</t>
  </si>
  <si>
    <t>ITM000067</t>
  </si>
  <si>
    <t>ITM000068</t>
  </si>
  <si>
    <t>ORD000042</t>
  </si>
  <si>
    <t>PRD003</t>
  </si>
  <si>
    <t>ITM000069</t>
  </si>
  <si>
    <t>PRD055</t>
  </si>
  <si>
    <t>ITM000070</t>
  </si>
  <si>
    <t>PRD245</t>
  </si>
  <si>
    <t>ITM000071</t>
  </si>
  <si>
    <t>ORD000043</t>
  </si>
  <si>
    <t>ITM000072</t>
  </si>
  <si>
    <t>ITM000073</t>
  </si>
  <si>
    <t>ORD000044</t>
  </si>
  <si>
    <t>PRD199</t>
  </si>
  <si>
    <t>ITM000074</t>
  </si>
  <si>
    <t>ORD000045</t>
  </si>
  <si>
    <t>ITM000075</t>
  </si>
  <si>
    <t>ORD000046</t>
  </si>
  <si>
    <t>PRD128</t>
  </si>
  <si>
    <t>ITM000076</t>
  </si>
  <si>
    <t>ORD000047</t>
  </si>
  <si>
    <t>ITM000077</t>
  </si>
  <si>
    <t>ORD000048</t>
  </si>
  <si>
    <t>PRD075</t>
  </si>
  <si>
    <t>ITM000078</t>
  </si>
  <si>
    <t>PRD106</t>
  </si>
  <si>
    <t>ITM000079</t>
  </si>
  <si>
    <t>ORD000049</t>
  </si>
  <si>
    <t>PRD031</t>
  </si>
  <si>
    <t>ITM000080</t>
  </si>
  <si>
    <t>PRD235</t>
  </si>
  <si>
    <t>ITM000081</t>
  </si>
  <si>
    <t>ORD000050</t>
  </si>
  <si>
    <t>PRD103</t>
  </si>
  <si>
    <t>ITM000082</t>
  </si>
  <si>
    <t>ORD000051</t>
  </si>
  <si>
    <t>PRD261</t>
  </si>
  <si>
    <t>ITM000083</t>
  </si>
  <si>
    <t>ITM000084</t>
  </si>
  <si>
    <t>PRD057</t>
  </si>
  <si>
    <t>ITM000085</t>
  </si>
  <si>
    <t>ORD000052</t>
  </si>
  <si>
    <t>PRD272</t>
  </si>
  <si>
    <t>ITM000086</t>
  </si>
  <si>
    <t>PRD094</t>
  </si>
  <si>
    <t>ITM000087</t>
  </si>
  <si>
    <t>ORD000053</t>
  </si>
  <si>
    <t>PRD218</t>
  </si>
  <si>
    <t>ITM000088</t>
  </si>
  <si>
    <t>ITM000089</t>
  </si>
  <si>
    <t>ORD000054</t>
  </si>
  <si>
    <t>PRD124</t>
  </si>
  <si>
    <t>ITM000090</t>
  </si>
  <si>
    <t>ORD000055</t>
  </si>
  <si>
    <t>PRD212</t>
  </si>
  <si>
    <t>ITM000091</t>
  </si>
  <si>
    <t>ORD000056</t>
  </si>
  <si>
    <t>ITM000092</t>
  </si>
  <si>
    <t>ORD000057</t>
  </si>
  <si>
    <t>ITM000093</t>
  </si>
  <si>
    <t>PRD023</t>
  </si>
  <si>
    <t>ITM000094</t>
  </si>
  <si>
    <t>PRD244</t>
  </si>
  <si>
    <t>ITM000095</t>
  </si>
  <si>
    <t>ORD000058</t>
  </si>
  <si>
    <t>ITM000096</t>
  </si>
  <si>
    <t>ITM000097</t>
  </si>
  <si>
    <t>ORD000059</t>
  </si>
  <si>
    <t>PRD120</t>
  </si>
  <si>
    <t>ITM000098</t>
  </si>
  <si>
    <t>PRD024</t>
  </si>
  <si>
    <t>ITM000099</t>
  </si>
  <si>
    <t>ORD000060</t>
  </si>
  <si>
    <t>PRD154</t>
  </si>
  <si>
    <t>ITM000100</t>
  </si>
  <si>
    <t>PRD222</t>
  </si>
  <si>
    <t>ITM000101</t>
  </si>
  <si>
    <t>ORD000061</t>
  </si>
  <si>
    <t>ITM000102</t>
  </si>
  <si>
    <t>PRD038</t>
  </si>
  <si>
    <t>ITM000103</t>
  </si>
  <si>
    <t>ORD000062</t>
  </si>
  <si>
    <t>PRD232</t>
  </si>
  <si>
    <t>ITM000104</t>
  </si>
  <si>
    <t>PRD081</t>
  </si>
  <si>
    <t>ITM000105</t>
  </si>
  <si>
    <t>PRD273</t>
  </si>
  <si>
    <t>ITM000106</t>
  </si>
  <si>
    <t>ORD000063</t>
  </si>
  <si>
    <t>ITM000107</t>
  </si>
  <si>
    <t>PRD047</t>
  </si>
  <si>
    <t>ITM000108</t>
  </si>
  <si>
    <t>ORD000064</t>
  </si>
  <si>
    <t>ITM000109</t>
  </si>
  <si>
    <t>PRD028</t>
  </si>
  <si>
    <t>ITM000110</t>
  </si>
  <si>
    <t>ORD000065</t>
  </si>
  <si>
    <t>PRD171</t>
  </si>
  <si>
    <t>ITM000111</t>
  </si>
  <si>
    <t>ORD000066</t>
  </si>
  <si>
    <t>PRD280</t>
  </si>
  <si>
    <t>ITM000112</t>
  </si>
  <si>
    <t>ORD000067</t>
  </si>
  <si>
    <t>PRD016</t>
  </si>
  <si>
    <t>ITM000113</t>
  </si>
  <si>
    <t>ITM000114</t>
  </si>
  <si>
    <t>ORD000068</t>
  </si>
  <si>
    <t>PRD014</t>
  </si>
  <si>
    <t>ITM000115</t>
  </si>
  <si>
    <t>ORD000069</t>
  </si>
  <si>
    <t>PRD296</t>
  </si>
  <si>
    <t>ITM000116</t>
  </si>
  <si>
    <t>ORD000070</t>
  </si>
  <si>
    <t>ITM000117</t>
  </si>
  <si>
    <t>ORD000071</t>
  </si>
  <si>
    <t>ITM000118</t>
  </si>
  <si>
    <t>ORD000072</t>
  </si>
  <si>
    <t>PRD209</t>
  </si>
  <si>
    <t>ITM000119</t>
  </si>
  <si>
    <t>ORD000073</t>
  </si>
  <si>
    <t>PRD270</t>
  </si>
  <si>
    <t>ITM000120</t>
  </si>
  <si>
    <t>PRD095</t>
  </si>
  <si>
    <t>ITM000121</t>
  </si>
  <si>
    <t>PRD065</t>
  </si>
  <si>
    <t>ITM000122</t>
  </si>
  <si>
    <t>ORD000074</t>
  </si>
  <si>
    <t>ITM000123</t>
  </si>
  <si>
    <t>PRD243</t>
  </si>
  <si>
    <t>ITM000124</t>
  </si>
  <si>
    <t>ORD000075</t>
  </si>
  <si>
    <t>PRD152</t>
  </si>
  <si>
    <t>ITM000125</t>
  </si>
  <si>
    <t>PRD088</t>
  </si>
  <si>
    <t>ITM000126</t>
  </si>
  <si>
    <t>ORD000076</t>
  </si>
  <si>
    <t>PRD221</t>
  </si>
  <si>
    <t>ITM000127</t>
  </si>
  <si>
    <t>PRD110</t>
  </si>
  <si>
    <t>ITM000128</t>
  </si>
  <si>
    <t>PRD054</t>
  </si>
  <si>
    <t>ITM000129</t>
  </si>
  <si>
    <t>ORD000077</t>
  </si>
  <si>
    <t>PRD118</t>
  </si>
  <si>
    <t>ITM000130</t>
  </si>
  <si>
    <t>ORD000078</t>
  </si>
  <si>
    <t>ITM000131</t>
  </si>
  <si>
    <t>PRD259</t>
  </si>
  <si>
    <t>ITM000132</t>
  </si>
  <si>
    <t>ORD000079</t>
  </si>
  <si>
    <t>PRD032</t>
  </si>
  <si>
    <t>ITM000133</t>
  </si>
  <si>
    <t>PRD175</t>
  </si>
  <si>
    <t>ITM000134</t>
  </si>
  <si>
    <t>PRD020</t>
  </si>
  <si>
    <t>ITM000135</t>
  </si>
  <si>
    <t>ORD000080</t>
  </si>
  <si>
    <t>PRD073</t>
  </si>
  <si>
    <t>ITM000136</t>
  </si>
  <si>
    <t>ORD000081</t>
  </si>
  <si>
    <t>PRD069</t>
  </si>
  <si>
    <t>ITM000137</t>
  </si>
  <si>
    <t>ORD000082</t>
  </si>
  <si>
    <t>PRD237</t>
  </si>
  <si>
    <t>ITM000138</t>
  </si>
  <si>
    <t>ORD000083</t>
  </si>
  <si>
    <t>PRD172</t>
  </si>
  <si>
    <t>ITM000139</t>
  </si>
  <si>
    <t>PRD213</t>
  </si>
  <si>
    <t>ITM000140</t>
  </si>
  <si>
    <t>ORD000084</t>
  </si>
  <si>
    <t>ITM000141</t>
  </si>
  <si>
    <t>ORD000085</t>
  </si>
  <si>
    <t>ITM000142</t>
  </si>
  <si>
    <t>PRD295</t>
  </si>
  <si>
    <t>ITM000143</t>
  </si>
  <si>
    <t>ORD000086</t>
  </si>
  <si>
    <t>ITM000144</t>
  </si>
  <si>
    <t>ORD000087</t>
  </si>
  <si>
    <t>PRD011</t>
  </si>
  <si>
    <t>ITM000145</t>
  </si>
  <si>
    <t>PRD173</t>
  </si>
  <si>
    <t>ITM000146</t>
  </si>
  <si>
    <t>ORD000088</t>
  </si>
  <si>
    <t>PRD029</t>
  </si>
  <si>
    <t>ITM000147</t>
  </si>
  <si>
    <t>PRD267</t>
  </si>
  <si>
    <t>ITM000148</t>
  </si>
  <si>
    <t>PRD105</t>
  </si>
  <si>
    <t>ITM000149</t>
  </si>
  <si>
    <t>ORD000089</t>
  </si>
  <si>
    <t>ITM000150</t>
  </si>
  <si>
    <t>ITM000151</t>
  </si>
  <si>
    <t>ORD000090</t>
  </si>
  <si>
    <t>PRD269</t>
  </si>
  <si>
    <t>ITM000152</t>
  </si>
  <si>
    <t>PRD136</t>
  </si>
  <si>
    <t>ITM000153</t>
  </si>
  <si>
    <t>ORD000091</t>
  </si>
  <si>
    <t>PRD271</t>
  </si>
  <si>
    <t>ITM000154</t>
  </si>
  <si>
    <t>ITM000155</t>
  </si>
  <si>
    <t>ORD000092</t>
  </si>
  <si>
    <t>ITM000156</t>
  </si>
  <si>
    <t>PRD298</t>
  </si>
  <si>
    <t>ITM000157</t>
  </si>
  <si>
    <t>ORD000093</t>
  </si>
  <si>
    <t>PRD294</t>
  </si>
  <si>
    <t>ITM000158</t>
  </si>
  <si>
    <t>PRD193</t>
  </si>
  <si>
    <t>ITM000159</t>
  </si>
  <si>
    <t>ORD000094</t>
  </si>
  <si>
    <t>ITM000160</t>
  </si>
  <si>
    <t>PRD275</t>
  </si>
  <si>
    <t>ITM000161</t>
  </si>
  <si>
    <t>ORD000095</t>
  </si>
  <si>
    <t>PRD100</t>
  </si>
  <si>
    <t>ITM000162</t>
  </si>
  <si>
    <t>PRD090</t>
  </si>
  <si>
    <t>ITM000163</t>
  </si>
  <si>
    <t>ORD000096</t>
  </si>
  <si>
    <t>PRD286</t>
  </si>
  <si>
    <t>ITM000164</t>
  </si>
  <si>
    <t>ITM000165</t>
  </si>
  <si>
    <t>ORD000097</t>
  </si>
  <si>
    <t>PRD113</t>
  </si>
  <si>
    <t>ITM000166</t>
  </si>
  <si>
    <t>ORD000098</t>
  </si>
  <si>
    <t>PRD177</t>
  </si>
  <si>
    <t>ITM000167</t>
  </si>
  <si>
    <t>ITM000168</t>
  </si>
  <si>
    <t>ORD000099</t>
  </si>
  <si>
    <t>PRD282</t>
  </si>
  <si>
    <t>ITM000169</t>
  </si>
  <si>
    <t>ORD000100</t>
  </si>
  <si>
    <t>PRD161</t>
  </si>
  <si>
    <t>ITM000170</t>
  </si>
  <si>
    <t>ITM000171</t>
  </si>
  <si>
    <t>ORD000101</t>
  </si>
  <si>
    <t>PRD085</t>
  </si>
  <si>
    <t>ITM000172</t>
  </si>
  <si>
    <t>ITM000173</t>
  </si>
  <si>
    <t>PRD115</t>
  </si>
  <si>
    <t>ITM000174</t>
  </si>
  <si>
    <t>ORD000102</t>
  </si>
  <si>
    <t>ITM000175</t>
  </si>
  <si>
    <t>PRD025</t>
  </si>
  <si>
    <t>ITM000176</t>
  </si>
  <si>
    <t>ORD000103</t>
  </si>
  <si>
    <t>PRD299</t>
  </si>
  <si>
    <t>ITM000177</t>
  </si>
  <si>
    <t>PRD227</t>
  </si>
  <si>
    <t>ITM000178</t>
  </si>
  <si>
    <t>ORD000104</t>
  </si>
  <si>
    <t>PRD072</t>
  </si>
  <si>
    <t>ITM000179</t>
  </si>
  <si>
    <t>PRD207</t>
  </si>
  <si>
    <t>ITM000180</t>
  </si>
  <si>
    <t>PRD211</t>
  </si>
  <si>
    <t>ITM000181</t>
  </si>
  <si>
    <t>ORD000105</t>
  </si>
  <si>
    <t>ITM000182</t>
  </si>
  <si>
    <t>PRD135</t>
  </si>
  <si>
    <t>ITM000183</t>
  </si>
  <si>
    <t>ORD000106</t>
  </si>
  <si>
    <t>ITM000184</t>
  </si>
  <si>
    <t>ORD000107</t>
  </si>
  <si>
    <t>PRD041</t>
  </si>
  <si>
    <t>ITM000185</t>
  </si>
  <si>
    <t>PRD084</t>
  </si>
  <si>
    <t>ITM000186</t>
  </si>
  <si>
    <t>ORD000108</t>
  </si>
  <si>
    <t>ITM000187</t>
  </si>
  <si>
    <t>ORD000109</t>
  </si>
  <si>
    <t>PRD262</t>
  </si>
  <si>
    <t>ITM000188</t>
  </si>
  <si>
    <t>ORD000110</t>
  </si>
  <si>
    <t>ITM000189</t>
  </si>
  <si>
    <t>ORD000111</t>
  </si>
  <si>
    <t>ITM000190</t>
  </si>
  <si>
    <t>ITM000191</t>
  </si>
  <si>
    <t>PRD053</t>
  </si>
  <si>
    <t>ITM000192</t>
  </si>
  <si>
    <t>ORD000112</t>
  </si>
  <si>
    <t>PRD119</t>
  </si>
  <si>
    <t>ITM000193</t>
  </si>
  <si>
    <t>PRD277</t>
  </si>
  <si>
    <t>ITM000194</t>
  </si>
  <si>
    <t>PRD125</t>
  </si>
  <si>
    <t>ITM000195</t>
  </si>
  <si>
    <t>ORD000113</t>
  </si>
  <si>
    <t>ITM000196</t>
  </si>
  <si>
    <t>ITM000197</t>
  </si>
  <si>
    <t>ORD000114</t>
  </si>
  <si>
    <t>ITM000198</t>
  </si>
  <si>
    <t>ITM000199</t>
  </si>
  <si>
    <t>ORD000115</t>
  </si>
  <si>
    <t>ITM000200</t>
  </si>
  <si>
    <t>ORD000116</t>
  </si>
  <si>
    <t>PRD234</t>
  </si>
  <si>
    <t>ITM000201</t>
  </si>
  <si>
    <t>ORD000117</t>
  </si>
  <si>
    <t>PRD082</t>
  </si>
  <si>
    <t>ITM000202</t>
  </si>
  <si>
    <t>ORD000118</t>
  </si>
  <si>
    <t>ITM000203</t>
  </si>
  <si>
    <t>PRD260</t>
  </si>
  <si>
    <t>ITM000204</t>
  </si>
  <si>
    <t>ORD000119</t>
  </si>
  <si>
    <t>PRD019</t>
  </si>
  <si>
    <t>ITM000205</t>
  </si>
  <si>
    <t>PRD226</t>
  </si>
  <si>
    <t>ITM000206</t>
  </si>
  <si>
    <t>ORD000120</t>
  </si>
  <si>
    <t>PRD033</t>
  </si>
  <si>
    <t>ITM000207</t>
  </si>
  <si>
    <t>ORD000121</t>
  </si>
  <si>
    <t>PRD079</t>
  </si>
  <si>
    <t>ITM000208</t>
  </si>
  <si>
    <t>ORD000122</t>
  </si>
  <si>
    <t>PRD189</t>
  </si>
  <si>
    <t>ITM000209</t>
  </si>
  <si>
    <t>ITM000210</t>
  </si>
  <si>
    <t>ORD000123</t>
  </si>
  <si>
    <t>PRD144</t>
  </si>
  <si>
    <t>ITM000211</t>
  </si>
  <si>
    <t>ORD000124</t>
  </si>
  <si>
    <t>PRD127</t>
  </si>
  <si>
    <t>ITM000212</t>
  </si>
  <si>
    <t>ORD000125</t>
  </si>
  <si>
    <t>ITM000213</t>
  </si>
  <si>
    <t>PRD096</t>
  </si>
  <si>
    <t>ITM000214</t>
  </si>
  <si>
    <t>ORD000126</t>
  </si>
  <si>
    <t>PRD176</t>
  </si>
  <si>
    <t>ITM000215</t>
  </si>
  <si>
    <t>ITM000216</t>
  </si>
  <si>
    <t>ORD000127</t>
  </si>
  <si>
    <t>PRD165</t>
  </si>
  <si>
    <t>ITM000217</t>
  </si>
  <si>
    <t>ORD000128</t>
  </si>
  <si>
    <t>PRD039</t>
  </si>
  <si>
    <t>ITM000218</t>
  </si>
  <si>
    <t>PRD058</t>
  </si>
  <si>
    <t>ITM000219</t>
  </si>
  <si>
    <t>ORD000129</t>
  </si>
  <si>
    <t>PRD233</t>
  </si>
  <si>
    <t>ITM000220</t>
  </si>
  <si>
    <t>ORD000130</t>
  </si>
  <si>
    <t>PRD122</t>
  </si>
  <si>
    <t>ITM000221</t>
  </si>
  <si>
    <t>ITM000222</t>
  </si>
  <si>
    <t>ORD000131</t>
  </si>
  <si>
    <t>PRD063</t>
  </si>
  <si>
    <t>ITM000223</t>
  </si>
  <si>
    <t>ITM000224</t>
  </si>
  <si>
    <t>ORD000132</t>
  </si>
  <si>
    <t>ITM000225</t>
  </si>
  <si>
    <t>ORD000133</t>
  </si>
  <si>
    <t>PRD276</t>
  </si>
  <si>
    <t>ITM000226</t>
  </si>
  <si>
    <t>ITM000227</t>
  </si>
  <si>
    <t>ORD000134</t>
  </si>
  <si>
    <t>ITM000228</t>
  </si>
  <si>
    <t>ORD000135</t>
  </si>
  <si>
    <t>ITM000229</t>
  </si>
  <si>
    <t>ORD000136</t>
  </si>
  <si>
    <t>PRD247</t>
  </si>
  <si>
    <t>ITM000230</t>
  </si>
  <si>
    <t>ORD000137</t>
  </si>
  <si>
    <t>PRD252</t>
  </si>
  <si>
    <t>ITM000231</t>
  </si>
  <si>
    <t>PRD074</t>
  </si>
  <si>
    <t>ITM000232</t>
  </si>
  <si>
    <t>ITM000233</t>
  </si>
  <si>
    <t>ORD000138</t>
  </si>
  <si>
    <t>ITM000234</t>
  </si>
  <si>
    <t>ITM000235</t>
  </si>
  <si>
    <t>ORD000139</t>
  </si>
  <si>
    <t>PRD004</t>
  </si>
  <si>
    <t>ITM000236</t>
  </si>
  <si>
    <t>ITM000237</t>
  </si>
  <si>
    <t>PRD048</t>
  </si>
  <si>
    <t>ITM000238</t>
  </si>
  <si>
    <t>ORD000140</t>
  </si>
  <si>
    <t>PRD045</t>
  </si>
  <si>
    <t>ITM000239</t>
  </si>
  <si>
    <t>ORD000141</t>
  </si>
  <si>
    <t>PRD017</t>
  </si>
  <si>
    <t>ITM000240</t>
  </si>
  <si>
    <t>PRD167</t>
  </si>
  <si>
    <t>ITM000241</t>
  </si>
  <si>
    <t>ORD000142</t>
  </si>
  <si>
    <t>ITM000242</t>
  </si>
  <si>
    <t>ORD000143</t>
  </si>
  <si>
    <t>PRD015</t>
  </si>
  <si>
    <t>ITM000243</t>
  </si>
  <si>
    <t>ITM000244</t>
  </si>
  <si>
    <t>ITM000245</t>
  </si>
  <si>
    <t>ORD000144</t>
  </si>
  <si>
    <t>ITM000246</t>
  </si>
  <si>
    <t>PRD284</t>
  </si>
  <si>
    <t>ITM000247</t>
  </si>
  <si>
    <t>ORD000145</t>
  </si>
  <si>
    <t>PRD253</t>
  </si>
  <si>
    <t>ITM000248</t>
  </si>
  <si>
    <t>ORD000146</t>
  </si>
  <si>
    <t>PRD060</t>
  </si>
  <si>
    <t>ITM000249</t>
  </si>
  <si>
    <t>PRD093</t>
  </si>
  <si>
    <t>ITM000250</t>
  </si>
  <si>
    <t>ORD000147</t>
  </si>
  <si>
    <t>ITM000251</t>
  </si>
  <si>
    <t>ITM000252</t>
  </si>
  <si>
    <t>ORD000148</t>
  </si>
  <si>
    <t>PRD187</t>
  </si>
  <si>
    <t>ITM000253</t>
  </si>
  <si>
    <t>ORD000149</t>
  </si>
  <si>
    <t>ITM000254</t>
  </si>
  <si>
    <t>ORD000150</t>
  </si>
  <si>
    <t>ITM000255</t>
  </si>
  <si>
    <t>ITM000256</t>
  </si>
  <si>
    <t>ORD000151</t>
  </si>
  <si>
    <t>ITM000257</t>
  </si>
  <si>
    <t>ITM000258</t>
  </si>
  <si>
    <t>PRD012</t>
  </si>
  <si>
    <t>ITM000259</t>
  </si>
  <si>
    <t>ORD000152</t>
  </si>
  <si>
    <t>PRD101</t>
  </si>
  <si>
    <t>ITM000260</t>
  </si>
  <si>
    <t>ORD000153</t>
  </si>
  <si>
    <t>PRD078</t>
  </si>
  <si>
    <t>ITM000261</t>
  </si>
  <si>
    <t>ORD000154</t>
  </si>
  <si>
    <t>PRD067</t>
  </si>
  <si>
    <t>ITM000262</t>
  </si>
  <si>
    <t>ORD000155</t>
  </si>
  <si>
    <t>ITM000263</t>
  </si>
  <si>
    <t>ORD000156</t>
  </si>
  <si>
    <t>ITM000264</t>
  </si>
  <si>
    <t>ORD000157</t>
  </si>
  <si>
    <t>PRD066</t>
  </si>
  <si>
    <t>ITM000265</t>
  </si>
  <si>
    <t>ORD000158</t>
  </si>
  <si>
    <t>PRD292</t>
  </si>
  <si>
    <t>ITM000266</t>
  </si>
  <si>
    <t>ITM000267</t>
  </si>
  <si>
    <t>ITM000268</t>
  </si>
  <si>
    <t>ORD000159</t>
  </si>
  <si>
    <t>ITM000269</t>
  </si>
  <si>
    <t>ORD000160</t>
  </si>
  <si>
    <t>ITM000270</t>
  </si>
  <si>
    <t>ORD000161</t>
  </si>
  <si>
    <t>ITM000271</t>
  </si>
  <si>
    <t>ORD000162</t>
  </si>
  <si>
    <t>PRD289</t>
  </si>
  <si>
    <t>ITM000272</t>
  </si>
  <si>
    <t>ITM000273</t>
  </si>
  <si>
    <t>ITM000274</t>
  </si>
  <si>
    <t>ORD000163</t>
  </si>
  <si>
    <t>PRD002</t>
  </si>
  <si>
    <t>ITM000275</t>
  </si>
  <si>
    <t>ORD000164</t>
  </si>
  <si>
    <t>PRD231</t>
  </si>
  <si>
    <t>ITM000276</t>
  </si>
  <si>
    <t>ORD000165</t>
  </si>
  <si>
    <t>ITM000277</t>
  </si>
  <si>
    <t>ORD000166</t>
  </si>
  <si>
    <t>ITM000278</t>
  </si>
  <si>
    <t>ORD000167</t>
  </si>
  <si>
    <t>ITM000279</t>
  </si>
  <si>
    <t>ORD000168</t>
  </si>
  <si>
    <t>ITM000280</t>
  </si>
  <si>
    <t>ITM000281</t>
  </si>
  <si>
    <t>ORD000169</t>
  </si>
  <si>
    <t>ITM000282</t>
  </si>
  <si>
    <t>PRD010</t>
  </si>
  <si>
    <t>ITM000283</t>
  </si>
  <si>
    <t>ORD000170</t>
  </si>
  <si>
    <t>PRD240</t>
  </si>
  <si>
    <t>ITM000284</t>
  </si>
  <si>
    <t>ORD000171</t>
  </si>
  <si>
    <t>ITM000285</t>
  </si>
  <si>
    <t>ITM000286</t>
  </si>
  <si>
    <t>ORD000172</t>
  </si>
  <si>
    <t>ITM000287</t>
  </si>
  <si>
    <t>ORD000173</t>
  </si>
  <si>
    <t>ITM000288</t>
  </si>
  <si>
    <t>ORD000174</t>
  </si>
  <si>
    <t>PRD224</t>
  </si>
  <si>
    <t>ITM000289</t>
  </si>
  <si>
    <t>ITM000290</t>
  </si>
  <si>
    <t>ORD000175</t>
  </si>
  <si>
    <t>ITM000291</t>
  </si>
  <si>
    <t>ORD000176</t>
  </si>
  <si>
    <t>ITM000292</t>
  </si>
  <si>
    <t>ORD000177</t>
  </si>
  <si>
    <t>PRD190</t>
  </si>
  <si>
    <t>ITM000293</t>
  </si>
  <si>
    <t>ORD000178</t>
  </si>
  <si>
    <t>ITM000294</t>
  </si>
  <si>
    <t>ORD000179</t>
  </si>
  <si>
    <t>PRD134</t>
  </si>
  <si>
    <t>ITM000295</t>
  </si>
  <si>
    <t>PRD156</t>
  </si>
  <si>
    <t>ITM000296</t>
  </si>
  <si>
    <t>PRD274</t>
  </si>
  <si>
    <t>ITM000297</t>
  </si>
  <si>
    <t>ORD000180</t>
  </si>
  <si>
    <t>ITM000298</t>
  </si>
  <si>
    <t>ITM000299</t>
  </si>
  <si>
    <t>ORD000181</t>
  </si>
  <si>
    <t>PRD044</t>
  </si>
  <si>
    <t>ITM000300</t>
  </si>
  <si>
    <t>ITM000301</t>
  </si>
  <si>
    <t>ORD000182</t>
  </si>
  <si>
    <t>ITM000302</t>
  </si>
  <si>
    <t>PRD026</t>
  </si>
  <si>
    <t>ITM000303</t>
  </si>
  <si>
    <t>ORD000183</t>
  </si>
  <si>
    <t>ITM000304</t>
  </si>
  <si>
    <t>ORD000184</t>
  </si>
  <si>
    <t>PRD145</t>
  </si>
  <si>
    <t>ITM000305</t>
  </si>
  <si>
    <t>ITM000306</t>
  </si>
  <si>
    <t>PRD197</t>
  </si>
  <si>
    <t>ITM000307</t>
  </si>
  <si>
    <t>ORD000185</t>
  </si>
  <si>
    <t>ITM000308</t>
  </si>
  <si>
    <t>ORD000186</t>
  </si>
  <si>
    <t>ITM000309</t>
  </si>
  <si>
    <t>PRD071</t>
  </si>
  <si>
    <t>ITM000310</t>
  </si>
  <si>
    <t>ORD000187</t>
  </si>
  <si>
    <t>ITM000311</t>
  </si>
  <si>
    <t>PRD184</t>
  </si>
  <si>
    <t>ITM000312</t>
  </si>
  <si>
    <t>ITM000313</t>
  </si>
  <si>
    <t>ORD000188</t>
  </si>
  <si>
    <t>ITM000314</t>
  </si>
  <si>
    <t>ORD000189</t>
  </si>
  <si>
    <t>PRD099</t>
  </si>
  <si>
    <t>ITM000315</t>
  </si>
  <si>
    <t>PRD149</t>
  </si>
  <si>
    <t>ITM000316</t>
  </si>
  <si>
    <t>ORD000190</t>
  </si>
  <si>
    <t>PRD022</t>
  </si>
  <si>
    <t>ITM000317</t>
  </si>
  <si>
    <t>ITM000318</t>
  </si>
  <si>
    <t>ORD000191</t>
  </si>
  <si>
    <t>ITM000319</t>
  </si>
  <si>
    <t>ITM000320</t>
  </si>
  <si>
    <t>ITM000321</t>
  </si>
  <si>
    <t>ORD000192</t>
  </si>
  <si>
    <t>ITM000322</t>
  </si>
  <si>
    <t>ORD000193</t>
  </si>
  <si>
    <t>ITM000323</t>
  </si>
  <si>
    <t>PRD185</t>
  </si>
  <si>
    <t>ITM000324</t>
  </si>
  <si>
    <t>ORD000194</t>
  </si>
  <si>
    <t>PRD285</t>
  </si>
  <si>
    <t>ITM000325</t>
  </si>
  <si>
    <t>PRD203</t>
  </si>
  <si>
    <t>ITM000326</t>
  </si>
  <si>
    <t>ORD000195</t>
  </si>
  <si>
    <t>ITM000327</t>
  </si>
  <si>
    <t>ORD000196</t>
  </si>
  <si>
    <t>ITM000328</t>
  </si>
  <si>
    <t>ORD000197</t>
  </si>
  <si>
    <t>ITM000329</t>
  </si>
  <si>
    <t>ORD000198</t>
  </si>
  <si>
    <t>ITM000330</t>
  </si>
  <si>
    <t>ITM000331</t>
  </si>
  <si>
    <t>PRD215</t>
  </si>
  <si>
    <t>ITM000332</t>
  </si>
  <si>
    <t>ORD000199</t>
  </si>
  <si>
    <t>ITM000333</t>
  </si>
  <si>
    <t>ORD000200</t>
  </si>
  <si>
    <t>ITM000334</t>
  </si>
  <si>
    <t>ORD000201</t>
  </si>
  <si>
    <t>PRD056</t>
  </si>
  <si>
    <t>ITM000335</t>
  </si>
  <si>
    <t>ITM000336</t>
  </si>
  <si>
    <t>ORD000202</t>
  </si>
  <si>
    <t>PRD007</t>
  </si>
  <si>
    <t>ITM000337</t>
  </si>
  <si>
    <t>PRD140</t>
  </si>
  <si>
    <t>ITM000338</t>
  </si>
  <si>
    <t>ORD000203</t>
  </si>
  <si>
    <t>ITM000339</t>
  </si>
  <si>
    <t>PRD246</t>
  </si>
  <si>
    <t>ITM000340</t>
  </si>
  <si>
    <t>ORD000204</t>
  </si>
  <si>
    <t>PRD264</t>
  </si>
  <si>
    <t>ITM000341</t>
  </si>
  <si>
    <t>ORD000205</t>
  </si>
  <si>
    <t>ITM000342</t>
  </si>
  <si>
    <t>ORD000206</t>
  </si>
  <si>
    <t>ITM000343</t>
  </si>
  <si>
    <t>ORD000207</t>
  </si>
  <si>
    <t>PRD151</t>
  </si>
  <si>
    <t>ITM000344</t>
  </si>
  <si>
    <t>ORD000208</t>
  </si>
  <si>
    <t>ITM000345</t>
  </si>
  <si>
    <t>ORD000209</t>
  </si>
  <si>
    <t>ITM000346</t>
  </si>
  <si>
    <t>ITM000347</t>
  </si>
  <si>
    <t>ITM000348</t>
  </si>
  <si>
    <t>ORD000210</t>
  </si>
  <si>
    <t>PRD147</t>
  </si>
  <si>
    <t>ITM000349</t>
  </si>
  <si>
    <t>ORD000211</t>
  </si>
  <si>
    <t>ITM000350</t>
  </si>
  <si>
    <t>ORD000212</t>
  </si>
  <si>
    <t>ITM000351</t>
  </si>
  <si>
    <t>ITM000352</t>
  </si>
  <si>
    <t>PRD064</t>
  </si>
  <si>
    <t>ITM000353</t>
  </si>
  <si>
    <t>ORD000213</t>
  </si>
  <si>
    <t>ITM000354</t>
  </si>
  <si>
    <t>ITM000355</t>
  </si>
  <si>
    <t>ORD000214</t>
  </si>
  <si>
    <t>ITM000356</t>
  </si>
  <si>
    <t>PRD196</t>
  </si>
  <si>
    <t>ITM000357</t>
  </si>
  <si>
    <t>ORD000215</t>
  </si>
  <si>
    <t>ITM000358</t>
  </si>
  <si>
    <t>ITM000359</t>
  </si>
  <si>
    <t>ITM000360</t>
  </si>
  <si>
    <t>ORD000216</t>
  </si>
  <si>
    <t>ITM000361</t>
  </si>
  <si>
    <t>ORD000217</t>
  </si>
  <si>
    <t>ITM000362</t>
  </si>
  <si>
    <t>ITM000363</t>
  </si>
  <si>
    <t>ORD000218</t>
  </si>
  <si>
    <t>ITM000364</t>
  </si>
  <si>
    <t>ITM000365</t>
  </si>
  <si>
    <t>ITM000366</t>
  </si>
  <si>
    <t>ORD000219</t>
  </si>
  <si>
    <t>PRD051</t>
  </si>
  <si>
    <t>ITM000367</t>
  </si>
  <si>
    <t>PRD018</t>
  </si>
  <si>
    <t>ITM000368</t>
  </si>
  <si>
    <t>ORD000220</t>
  </si>
  <si>
    <t>PRD195</t>
  </si>
  <si>
    <t>ITM000369</t>
  </si>
  <si>
    <t>PRD225</t>
  </si>
  <si>
    <t>ITM000370</t>
  </si>
  <si>
    <t>ORD000221</t>
  </si>
  <si>
    <t>ITM000371</t>
  </si>
  <si>
    <t>ORD000222</t>
  </si>
  <si>
    <t>ITM000372</t>
  </si>
  <si>
    <t>ITM000373</t>
  </si>
  <si>
    <t>ORD000223</t>
  </si>
  <si>
    <t>ITM000374</t>
  </si>
  <si>
    <t>ITM000375</t>
  </si>
  <si>
    <t>ORD000224</t>
  </si>
  <si>
    <t>ITM000376</t>
  </si>
  <si>
    <t>ORD000225</t>
  </si>
  <si>
    <t>PRD068</t>
  </si>
  <si>
    <t>ITM000377</t>
  </si>
  <si>
    <t>ITM000378</t>
  </si>
  <si>
    <t>ITM000379</t>
  </si>
  <si>
    <t>ORD000226</t>
  </si>
  <si>
    <t>ITM000380</t>
  </si>
  <si>
    <t>ITM000381</t>
  </si>
  <si>
    <t>ITM000382</t>
  </si>
  <si>
    <t>ORD000227</t>
  </si>
  <si>
    <t>ITM000383</t>
  </si>
  <si>
    <t>ORD000228</t>
  </si>
  <si>
    <t>ITM000384</t>
  </si>
  <si>
    <t>PRD188</t>
  </si>
  <si>
    <t>ITM000385</t>
  </si>
  <si>
    <t>ORD000229</t>
  </si>
  <si>
    <t>ITM000386</t>
  </si>
  <si>
    <t>ITM000387</t>
  </si>
  <si>
    <t>ORD000230</t>
  </si>
  <si>
    <t>ITM000388</t>
  </si>
  <si>
    <t>ORD000231</t>
  </si>
  <si>
    <t>PRD265</t>
  </si>
  <si>
    <t>ITM000389</t>
  </si>
  <si>
    <t>ORD000232</t>
  </si>
  <si>
    <t>ITM000390</t>
  </si>
  <si>
    <t>ITM000391</t>
  </si>
  <si>
    <t>ORD000233</t>
  </si>
  <si>
    <t>ITM000392</t>
  </si>
  <si>
    <t>ITM000393</t>
  </si>
  <si>
    <t>ITM000394</t>
  </si>
  <si>
    <t>ORD000234</t>
  </si>
  <si>
    <t>PRD008</t>
  </si>
  <si>
    <t>ITM000395</t>
  </si>
  <si>
    <t>ITM000396</t>
  </si>
  <si>
    <t>ORD000235</t>
  </si>
  <si>
    <t>PRD291</t>
  </si>
  <si>
    <t>ITM000397</t>
  </si>
  <si>
    <t>PRD268</t>
  </si>
  <si>
    <t>ITM000398</t>
  </si>
  <si>
    <t>ORD000236</t>
  </si>
  <si>
    <t>ITM000399</t>
  </si>
  <si>
    <t>ITM000400</t>
  </si>
  <si>
    <t>ITM000401</t>
  </si>
  <si>
    <t>ORD000237</t>
  </si>
  <si>
    <t>ITM000402</t>
  </si>
  <si>
    <t>ORD000238</t>
  </si>
  <si>
    <t>ITM000403</t>
  </si>
  <si>
    <t>ORD000239</t>
  </si>
  <si>
    <t>ITM000404</t>
  </si>
  <si>
    <t>ITM000405</t>
  </si>
  <si>
    <t>ORD000240</t>
  </si>
  <si>
    <t>ITM000406</t>
  </si>
  <si>
    <t>ORD000241</t>
  </si>
  <si>
    <t>ITM000407</t>
  </si>
  <si>
    <t>ORD000242</t>
  </si>
  <si>
    <t>ITM000408</t>
  </si>
  <si>
    <t>PRD169</t>
  </si>
  <si>
    <t>ITM000409</t>
  </si>
  <si>
    <t>ORD000243</t>
  </si>
  <si>
    <t>PRD138</t>
  </si>
  <si>
    <t>ITM000410</t>
  </si>
  <si>
    <t>ORD000244</t>
  </si>
  <si>
    <t>ITM000411</t>
  </si>
  <si>
    <t>ORD000245</t>
  </si>
  <si>
    <t>ITM000412</t>
  </si>
  <si>
    <t>ORD000246</t>
  </si>
  <si>
    <t>ITM000413</t>
  </si>
  <si>
    <t>ORD000247</t>
  </si>
  <si>
    <t>ITM000414</t>
  </si>
  <si>
    <t>ORD000248</t>
  </si>
  <si>
    <t>PRD114</t>
  </si>
  <si>
    <t>ITM000415</t>
  </si>
  <si>
    <t>ORD000249</t>
  </si>
  <si>
    <t>ITM000416</t>
  </si>
  <si>
    <t>ORD000250</t>
  </si>
  <si>
    <t>ITM000417</t>
  </si>
  <si>
    <t>ORD000251</t>
  </si>
  <si>
    <t>PRD192</t>
  </si>
  <si>
    <t>ITM000418</t>
  </si>
  <si>
    <t>PRD116</t>
  </si>
  <si>
    <t>ITM000419</t>
  </si>
  <si>
    <t>ORD000252</t>
  </si>
  <si>
    <t>ITM000420</t>
  </si>
  <si>
    <t>ORD000253</t>
  </si>
  <si>
    <t>ITM000421</t>
  </si>
  <si>
    <t>ITM000422</t>
  </si>
  <si>
    <t>ORD000254</t>
  </si>
  <si>
    <t>ITM000423</t>
  </si>
  <si>
    <t>ITM000424</t>
  </si>
  <si>
    <t>ORD000255</t>
  </si>
  <si>
    <t>ITM000425</t>
  </si>
  <si>
    <t>ORD000256</t>
  </si>
  <si>
    <t>ITM000426</t>
  </si>
  <si>
    <t>PRD160</t>
  </si>
  <si>
    <t>ITM000427</t>
  </si>
  <si>
    <t>ORD000257</t>
  </si>
  <si>
    <t>ITM000428</t>
  </si>
  <si>
    <t>ORD000258</t>
  </si>
  <si>
    <t>ITM000429</t>
  </si>
  <si>
    <t>ITM000430</t>
  </si>
  <si>
    <t>ORD000259</t>
  </si>
  <si>
    <t>ITM000431</t>
  </si>
  <si>
    <t>ORD000260</t>
  </si>
  <si>
    <t>ITM000432</t>
  </si>
  <si>
    <t>ITM000433</t>
  </si>
  <si>
    <t>ORD000261</t>
  </si>
  <si>
    <t>PRD080</t>
  </si>
  <si>
    <t>ITM000434</t>
  </si>
  <si>
    <t>ORD000262</t>
  </si>
  <si>
    <t>ITM000435</t>
  </si>
  <si>
    <t>ORD000263</t>
  </si>
  <si>
    <t>ITM000436</t>
  </si>
  <si>
    <t>ITM000437</t>
  </si>
  <si>
    <t>ITM000438</t>
  </si>
  <si>
    <t>ORD000264</t>
  </si>
  <si>
    <t>ITM000439</t>
  </si>
  <si>
    <t>PRD142</t>
  </si>
  <si>
    <t>ITM000440</t>
  </si>
  <si>
    <t>ORD000265</t>
  </si>
  <si>
    <t>ITM000441</t>
  </si>
  <si>
    <t>ITM000442</t>
  </si>
  <si>
    <t>ORD000266</t>
  </si>
  <si>
    <t>ITM000443</t>
  </si>
  <si>
    <t>ORD000267</t>
  </si>
  <si>
    <t>ITM000444</t>
  </si>
  <si>
    <t>ITM000445</t>
  </si>
  <si>
    <t>ORD000268</t>
  </si>
  <si>
    <t>ITM000446</t>
  </si>
  <si>
    <t>ORD000269</t>
  </si>
  <si>
    <t>ITM000447</t>
  </si>
  <si>
    <t>PRD236</t>
  </si>
  <si>
    <t>ITM000448</t>
  </si>
  <si>
    <t>ITM000449</t>
  </si>
  <si>
    <t>ORD000270</t>
  </si>
  <si>
    <t>ITM000450</t>
  </si>
  <si>
    <t>ORD000271</t>
  </si>
  <si>
    <t>PRD087</t>
  </si>
  <si>
    <t>ITM000451</t>
  </si>
  <si>
    <t>ORD000272</t>
  </si>
  <si>
    <t>ITM000452</t>
  </si>
  <si>
    <t>ITM000453</t>
  </si>
  <si>
    <t>ITM000454</t>
  </si>
  <si>
    <t>ORD000273</t>
  </si>
  <si>
    <t>ITM000455</t>
  </si>
  <si>
    <t>ORD000274</t>
  </si>
  <si>
    <t>ITM000456</t>
  </si>
  <si>
    <t>ITM000457</t>
  </si>
  <si>
    <t>ORD000275</t>
  </si>
  <si>
    <t>ITM000458</t>
  </si>
  <si>
    <t>ITM000459</t>
  </si>
  <si>
    <t>PRD208</t>
  </si>
  <si>
    <t>ITM000460</t>
  </si>
  <si>
    <t>ORD000276</t>
  </si>
  <si>
    <t>ITM000461</t>
  </si>
  <si>
    <t>ITM000462</t>
  </si>
  <si>
    <t>ITM000463</t>
  </si>
  <si>
    <t>ORD000277</t>
  </si>
  <si>
    <t>ITM000464</t>
  </si>
  <si>
    <t>ORD000278</t>
  </si>
  <si>
    <t>PRD166</t>
  </si>
  <si>
    <t>ITM000465</t>
  </si>
  <si>
    <t>ITM000466</t>
  </si>
  <si>
    <t>ORD000279</t>
  </si>
  <si>
    <t>ITM000467</t>
  </si>
  <si>
    <t>ITM000468</t>
  </si>
  <si>
    <t>PRD198</t>
  </si>
  <si>
    <t>ITM000469</t>
  </si>
  <si>
    <t>ORD000280</t>
  </si>
  <si>
    <t>ITM000470</t>
  </si>
  <si>
    <t>ORD000281</t>
  </si>
  <si>
    <t>ITM000471</t>
  </si>
  <si>
    <t>ORD000282</t>
  </si>
  <si>
    <t>PRD163</t>
  </si>
  <si>
    <t>ITM000472</t>
  </si>
  <si>
    <t>ITM000473</t>
  </si>
  <si>
    <t>ORD000283</t>
  </si>
  <si>
    <t>ITM000474</t>
  </si>
  <si>
    <t>ORD000284</t>
  </si>
  <si>
    <t>PRD228</t>
  </si>
  <si>
    <t>ITM000475</t>
  </si>
  <si>
    <t>ORD000285</t>
  </si>
  <si>
    <t>ITM000476</t>
  </si>
  <si>
    <t>ITM000477</t>
  </si>
  <si>
    <t>ITM000478</t>
  </si>
  <si>
    <t>ORD000286</t>
  </si>
  <si>
    <t>ITM000479</t>
  </si>
  <si>
    <t>PRD062</t>
  </si>
  <si>
    <t>ITM000480</t>
  </si>
  <si>
    <t>ITM000481</t>
  </si>
  <si>
    <t>ORD000287</t>
  </si>
  <si>
    <t>PRD194</t>
  </si>
  <si>
    <t>ITM000482</t>
  </si>
  <si>
    <t>ORD000288</t>
  </si>
  <si>
    <t>ITM000483</t>
  </si>
  <si>
    <t>ORD000289</t>
  </si>
  <si>
    <t>ITM000484</t>
  </si>
  <si>
    <t>PRD098</t>
  </si>
  <si>
    <t>ITM000485</t>
  </si>
  <si>
    <t>ORD000290</t>
  </si>
  <si>
    <t>ITM000486</t>
  </si>
  <si>
    <t>PRD204</t>
  </si>
  <si>
    <t>ITM000487</t>
  </si>
  <si>
    <t>ITM000488</t>
  </si>
  <si>
    <t>ORD000291</t>
  </si>
  <si>
    <t>ITM000489</t>
  </si>
  <si>
    <t>ORD000292</t>
  </si>
  <si>
    <t>ITM000490</t>
  </si>
  <si>
    <t>ITM000491</t>
  </si>
  <si>
    <t>ITM000492</t>
  </si>
  <si>
    <t>ORD000293</t>
  </si>
  <si>
    <t>PRD150</t>
  </si>
  <si>
    <t>ITM000493</t>
  </si>
  <si>
    <t>PRD130</t>
  </si>
  <si>
    <t>ITM000494</t>
  </si>
  <si>
    <t>ORD000294</t>
  </si>
  <si>
    <t>PRD030</t>
  </si>
  <si>
    <t>ITM000495</t>
  </si>
  <si>
    <t>ORD000295</t>
  </si>
  <si>
    <t>ITM000496</t>
  </si>
  <si>
    <t>ITM000497</t>
  </si>
  <si>
    <t>ORD000296</t>
  </si>
  <si>
    <t>ITM000498</t>
  </si>
  <si>
    <t>ITM000499</t>
  </si>
  <si>
    <t>ORD000297</t>
  </si>
  <si>
    <t>ITM000500</t>
  </si>
  <si>
    <t>ORD000298</t>
  </si>
  <si>
    <t>ITM000501</t>
  </si>
  <si>
    <t>ORD000299</t>
  </si>
  <si>
    <t>ITM000502</t>
  </si>
  <si>
    <t>ORD000300</t>
  </si>
  <si>
    <t>ITM000503</t>
  </si>
  <si>
    <t>ORD000301</t>
  </si>
  <si>
    <t>ITM000504</t>
  </si>
  <si>
    <t>ITM000505</t>
  </si>
  <si>
    <t>ORD000302</t>
  </si>
  <si>
    <t>PRD200</t>
  </si>
  <si>
    <t>ITM000506</t>
  </si>
  <si>
    <t>ORD000303</t>
  </si>
  <si>
    <t>ITM000507</t>
  </si>
  <si>
    <t>ITM000508</t>
  </si>
  <si>
    <t>ORD000304</t>
  </si>
  <si>
    <t>PRD036</t>
  </si>
  <si>
    <t>ITM000509</t>
  </si>
  <si>
    <t>ORD000305</t>
  </si>
  <si>
    <t>PRD216</t>
  </si>
  <si>
    <t>ITM000510</t>
  </si>
  <si>
    <t>ORD000306</t>
  </si>
  <si>
    <t>PRD046</t>
  </si>
  <si>
    <t>ITM000511</t>
  </si>
  <si>
    <t>ORD000307</t>
  </si>
  <si>
    <t>ITM000512</t>
  </si>
  <si>
    <t>ORD000308</t>
  </si>
  <si>
    <t>ITM000513</t>
  </si>
  <si>
    <t>ORD000309</t>
  </si>
  <si>
    <t>ITM000514</t>
  </si>
  <si>
    <t>ORD000310</t>
  </si>
  <si>
    <t>ITM000515</t>
  </si>
  <si>
    <t>ITM000516</t>
  </si>
  <si>
    <t>ORD000311</t>
  </si>
  <si>
    <t>ITM000517</t>
  </si>
  <si>
    <t>ITM000518</t>
  </si>
  <si>
    <t>ORD000312</t>
  </si>
  <si>
    <t>ITM000519</t>
  </si>
  <si>
    <t>ITM000520</t>
  </si>
  <si>
    <t>ORD000313</t>
  </si>
  <si>
    <t>ITM000521</t>
  </si>
  <si>
    <t>ITM000522</t>
  </si>
  <si>
    <t>ORD000314</t>
  </si>
  <si>
    <t>ITM000523</t>
  </si>
  <si>
    <t>ORD000315</t>
  </si>
  <si>
    <t>ITM000524</t>
  </si>
  <si>
    <t>ORD000316</t>
  </si>
  <si>
    <t>ITM000525</t>
  </si>
  <si>
    <t>ITM000526</t>
  </si>
  <si>
    <t>ITM000527</t>
  </si>
  <si>
    <t>ORD000317</t>
  </si>
  <si>
    <t>ITM000528</t>
  </si>
  <si>
    <t>ORD000318</t>
  </si>
  <si>
    <t>ITM000529</t>
  </si>
  <si>
    <t>ITM000530</t>
  </si>
  <si>
    <t>ITM000531</t>
  </si>
  <si>
    <t>ORD000319</t>
  </si>
  <si>
    <t>ITM000532</t>
  </si>
  <si>
    <t>ITM000533</t>
  </si>
  <si>
    <t>ORD000320</t>
  </si>
  <si>
    <t>ITM000534</t>
  </si>
  <si>
    <t>ITM000535</t>
  </si>
  <si>
    <t>ITM000536</t>
  </si>
  <si>
    <t>ORD000321</t>
  </si>
  <si>
    <t>ITM000537</t>
  </si>
  <si>
    <t>ORD000322</t>
  </si>
  <si>
    <t>ITM000538</t>
  </si>
  <si>
    <t>ORD000323</t>
  </si>
  <si>
    <t>ITM000539</t>
  </si>
  <si>
    <t>ORD000324</t>
  </si>
  <si>
    <t>ITM000540</t>
  </si>
  <si>
    <t>ORD000325</t>
  </si>
  <si>
    <t>ITM000541</t>
  </si>
  <si>
    <t>ITM000542</t>
  </si>
  <si>
    <t>ORD000326</t>
  </si>
  <si>
    <t>ITM000543</t>
  </si>
  <si>
    <t>ORD000327</t>
  </si>
  <si>
    <t>ITM000544</t>
  </si>
  <si>
    <t>ORD000328</t>
  </si>
  <si>
    <t>ITM000545</t>
  </si>
  <si>
    <t>ITM000546</t>
  </si>
  <si>
    <t>ORD000329</t>
  </si>
  <si>
    <t>ITM000547</t>
  </si>
  <si>
    <t>ORD000330</t>
  </si>
  <si>
    <t>PRD097</t>
  </si>
  <si>
    <t>ITM000548</t>
  </si>
  <si>
    <t>ORD000331</t>
  </si>
  <si>
    <t>PRD178</t>
  </si>
  <si>
    <t>ITM000549</t>
  </si>
  <si>
    <t>ORD000332</t>
  </si>
  <si>
    <t>ITM000550</t>
  </si>
  <si>
    <t>ITM000551</t>
  </si>
  <si>
    <t>ORD000333</t>
  </si>
  <si>
    <t>ITM000552</t>
  </si>
  <si>
    <t>ITM000553</t>
  </si>
  <si>
    <t>ITM000554</t>
  </si>
  <si>
    <t>ORD000334</t>
  </si>
  <si>
    <t>ITM000555</t>
  </si>
  <si>
    <t>ITM000556</t>
  </si>
  <si>
    <t>ITM000557</t>
  </si>
  <si>
    <t>ORD000335</t>
  </si>
  <si>
    <t>PRD006</t>
  </si>
  <si>
    <t>ITM000558</t>
  </si>
  <si>
    <t>ITM000559</t>
  </si>
  <si>
    <t>ORD000336</t>
  </si>
  <si>
    <t>ITM000560</t>
  </si>
  <si>
    <t>ORD000337</t>
  </si>
  <si>
    <t>ITM000561</t>
  </si>
  <si>
    <t>ITM000562</t>
  </si>
  <si>
    <t>ITM000563</t>
  </si>
  <si>
    <t>ORD000338</t>
  </si>
  <si>
    <t>ITM000564</t>
  </si>
  <si>
    <t>PRD112</t>
  </si>
  <si>
    <t>ITM000565</t>
  </si>
  <si>
    <t>ITM000566</t>
  </si>
  <si>
    <t>ORD000339</t>
  </si>
  <si>
    <t>ITM000567</t>
  </si>
  <si>
    <t>ORD000340</t>
  </si>
  <si>
    <t>ITM000568</t>
  </si>
  <si>
    <t>ITM000569</t>
  </si>
  <si>
    <t>ORD000341</t>
  </si>
  <si>
    <t>ITM000570</t>
  </si>
  <si>
    <t>ITM000571</t>
  </si>
  <si>
    <t>ORD000342</t>
  </si>
  <si>
    <t>ITM000572</t>
  </si>
  <si>
    <t>ORD000343</t>
  </si>
  <si>
    <t>ITM000573</t>
  </si>
  <si>
    <t>ITM000574</t>
  </si>
  <si>
    <t>ORD000344</t>
  </si>
  <si>
    <t>ITM000575</t>
  </si>
  <si>
    <t>ORD000345</t>
  </si>
  <si>
    <t>ITM000576</t>
  </si>
  <si>
    <t>ORD000346</t>
  </si>
  <si>
    <t>PRD229</t>
  </si>
  <si>
    <t>ITM000577</t>
  </si>
  <si>
    <t>ORD000347</t>
  </si>
  <si>
    <t>ITM000578</t>
  </si>
  <si>
    <t>ORD000348</t>
  </si>
  <si>
    <t>ITM000579</t>
  </si>
  <si>
    <t>ORD000349</t>
  </si>
  <si>
    <t>PRD182</t>
  </si>
  <si>
    <t>ITM000580</t>
  </si>
  <si>
    <t>ORD000350</t>
  </si>
  <si>
    <t>ITM000581</t>
  </si>
  <si>
    <t>ITM000582</t>
  </si>
  <si>
    <t>ORD000351</t>
  </si>
  <si>
    <t>ITM000583</t>
  </si>
  <si>
    <t>ORD000352</t>
  </si>
  <si>
    <t>ITM000584</t>
  </si>
  <si>
    <t>ORD000353</t>
  </si>
  <si>
    <t>ITM000585</t>
  </si>
  <si>
    <t>ORD000354</t>
  </si>
  <si>
    <t>ITM000586</t>
  </si>
  <si>
    <t>ITM000587</t>
  </si>
  <si>
    <t>ORD000355</t>
  </si>
  <si>
    <t>ITM000588</t>
  </si>
  <si>
    <t>ITM000589</t>
  </si>
  <si>
    <t>ITM000590</t>
  </si>
  <si>
    <t>ORD000356</t>
  </si>
  <si>
    <t>ITM000591</t>
  </si>
  <si>
    <t>PRD201</t>
  </si>
  <si>
    <t>ITM000592</t>
  </si>
  <si>
    <t>ORD000357</t>
  </si>
  <si>
    <t>ITM000593</t>
  </si>
  <si>
    <t>ITM000594</t>
  </si>
  <si>
    <t>ORD000358</t>
  </si>
  <si>
    <t>ITM000595</t>
  </si>
  <si>
    <t>ITM000596</t>
  </si>
  <si>
    <t>ORD000359</t>
  </si>
  <si>
    <t>ITM000597</t>
  </si>
  <si>
    <t>ITM000598</t>
  </si>
  <si>
    <t>ORD000360</t>
  </si>
  <si>
    <t>ITM000599</t>
  </si>
  <si>
    <t>ORD000361</t>
  </si>
  <si>
    <t>ITM000600</t>
  </si>
  <si>
    <t>ITM000601</t>
  </si>
  <si>
    <t>ORD000362</t>
  </si>
  <si>
    <t>ITM000602</t>
  </si>
  <si>
    <t>ITM000603</t>
  </si>
  <si>
    <t>ORD000363</t>
  </si>
  <si>
    <t>ITM000604</t>
  </si>
  <si>
    <t>ITM000605</t>
  </si>
  <si>
    <t>ORD000364</t>
  </si>
  <si>
    <t>ITM000606</t>
  </si>
  <si>
    <t>ORD000365</t>
  </si>
  <si>
    <t>ITM000607</t>
  </si>
  <si>
    <t>ORD000366</t>
  </si>
  <si>
    <t>ITM000608</t>
  </si>
  <si>
    <t>ORD000367</t>
  </si>
  <si>
    <t>ITM000609</t>
  </si>
  <si>
    <t>ORD000368</t>
  </si>
  <si>
    <t>PRD155</t>
  </si>
  <si>
    <t>ITM000610</t>
  </si>
  <si>
    <t>ORD000369</t>
  </si>
  <si>
    <t>ITM000611</t>
  </si>
  <si>
    <t>ITM000612</t>
  </si>
  <si>
    <t>ITM000613</t>
  </si>
  <si>
    <t>ORD000370</t>
  </si>
  <si>
    <t>ITM000614</t>
  </si>
  <si>
    <t>ORD000371</t>
  </si>
  <si>
    <t>ITM000615</t>
  </si>
  <si>
    <t>ORD000372</t>
  </si>
  <si>
    <t>PRD242</t>
  </si>
  <si>
    <t>ITM000616</t>
  </si>
  <si>
    <t>ITM000617</t>
  </si>
  <si>
    <t>ITM000618</t>
  </si>
  <si>
    <t>ORD000373</t>
  </si>
  <si>
    <t>PRD300</t>
  </si>
  <si>
    <t>ITM000619</t>
  </si>
  <si>
    <t>ORD000374</t>
  </si>
  <si>
    <t>ITM000620</t>
  </si>
  <si>
    <t>ORD000375</t>
  </si>
  <si>
    <t>ITM000621</t>
  </si>
  <si>
    <t>ORD000376</t>
  </si>
  <si>
    <t>ITM000622</t>
  </si>
  <si>
    <t>ITM000623</t>
  </si>
  <si>
    <t>ITM000624</t>
  </si>
  <si>
    <t>ORD000377</t>
  </si>
  <si>
    <t>ITM000625</t>
  </si>
  <si>
    <t>ORD000378</t>
  </si>
  <si>
    <t>PRD279</t>
  </si>
  <si>
    <t>ITM000626</t>
  </si>
  <si>
    <t>ORD000379</t>
  </si>
  <si>
    <t>ITM000627</t>
  </si>
  <si>
    <t>PRD248</t>
  </si>
  <si>
    <t>ITM000628</t>
  </si>
  <si>
    <t>ITM000629</t>
  </si>
  <si>
    <t>ORD000380</t>
  </si>
  <si>
    <t>ITM000630</t>
  </si>
  <si>
    <t>ITM000631</t>
  </si>
  <si>
    <t>ORD000381</t>
  </si>
  <si>
    <t>ITM000632</t>
  </si>
  <si>
    <t>ORD000382</t>
  </si>
  <si>
    <t>ITM000633</t>
  </si>
  <si>
    <t>ITM000634</t>
  </si>
  <si>
    <t>ORD000383</t>
  </si>
  <si>
    <t>PRD266</t>
  </si>
  <si>
    <t>ITM000635</t>
  </si>
  <si>
    <t>ITM000636</t>
  </si>
  <si>
    <t>ORD000384</t>
  </si>
  <si>
    <t>ITM000637</t>
  </si>
  <si>
    <t>PRD042</t>
  </si>
  <si>
    <t>ITM000638</t>
  </si>
  <si>
    <t>ITM000639</t>
  </si>
  <si>
    <t>ORD000385</t>
  </si>
  <si>
    <t>ITM000640</t>
  </si>
  <si>
    <t>ORD000386</t>
  </si>
  <si>
    <t>ITM000641</t>
  </si>
  <si>
    <t>ITM000642</t>
  </si>
  <si>
    <t>ITM000643</t>
  </si>
  <si>
    <t>ORD000387</t>
  </si>
  <si>
    <t>ITM000644</t>
  </si>
  <si>
    <t>ITM000645</t>
  </si>
  <si>
    <t>ORD000388</t>
  </si>
  <si>
    <t>PRD238</t>
  </si>
  <si>
    <t>ITM000646</t>
  </si>
  <si>
    <t>ITM000647</t>
  </si>
  <si>
    <t>ORD000389</t>
  </si>
  <si>
    <t>ITM000648</t>
  </si>
  <si>
    <t>ORD000390</t>
  </si>
  <si>
    <t>ITM000649</t>
  </si>
  <si>
    <t>ITM000650</t>
  </si>
  <si>
    <t>ITM000651</t>
  </si>
  <si>
    <t>ORD000391</t>
  </si>
  <si>
    <t>ITM000652</t>
  </si>
  <si>
    <t>ITM000653</t>
  </si>
  <si>
    <t>PRD179</t>
  </si>
  <si>
    <t>ITM000654</t>
  </si>
  <si>
    <t>ORD000392</t>
  </si>
  <si>
    <t>ITM000655</t>
  </si>
  <si>
    <t>ORD000393</t>
  </si>
  <si>
    <t>ITM000656</t>
  </si>
  <si>
    <t>ORD000394</t>
  </si>
  <si>
    <t>ITM000657</t>
  </si>
  <si>
    <t>ORD000395</t>
  </si>
  <si>
    <t>ITM000658</t>
  </si>
  <si>
    <t>ITM000659</t>
  </si>
  <si>
    <t>ORD000396</t>
  </si>
  <si>
    <t>ITM000660</t>
  </si>
  <si>
    <t>ITM000661</t>
  </si>
  <si>
    <t>ORD000397</t>
  </si>
  <si>
    <t>ITM000662</t>
  </si>
  <si>
    <t>ITM000663</t>
  </si>
  <si>
    <t>ORD000398</t>
  </si>
  <si>
    <t>ITM000664</t>
  </si>
  <si>
    <t>ITM000665</t>
  </si>
  <si>
    <t>ORD000399</t>
  </si>
  <si>
    <t>ITM000666</t>
  </si>
  <si>
    <t>ORD000400</t>
  </si>
  <si>
    <t>ITM000667</t>
  </si>
  <si>
    <t>ITM000668</t>
  </si>
  <si>
    <t>ITM000669</t>
  </si>
  <si>
    <t>ORD000401</t>
  </si>
  <si>
    <t>ITM000670</t>
  </si>
  <si>
    <t>ORD000402</t>
  </si>
  <si>
    <t>ITM000671</t>
  </si>
  <si>
    <t>ITM000672</t>
  </si>
  <si>
    <t>ORD000403</t>
  </si>
  <si>
    <t>ITM000673</t>
  </si>
  <si>
    <t>ORD000404</t>
  </si>
  <si>
    <t>ITM000674</t>
  </si>
  <si>
    <t>ITM000675</t>
  </si>
  <si>
    <t>ORD000405</t>
  </si>
  <si>
    <t>ITM000676</t>
  </si>
  <si>
    <t>ITM000677</t>
  </si>
  <si>
    <t>ORD000406</t>
  </si>
  <si>
    <t>ITM000678</t>
  </si>
  <si>
    <t>ITM000679</t>
  </si>
  <si>
    <t>ITM000680</t>
  </si>
  <si>
    <t>ORD000407</t>
  </si>
  <si>
    <t>PRD111</t>
  </si>
  <si>
    <t>ITM000681</t>
  </si>
  <si>
    <t>ITM000682</t>
  </si>
  <si>
    <t>ORD000408</t>
  </si>
  <si>
    <t>ITM000683</t>
  </si>
  <si>
    <t>ORD000409</t>
  </si>
  <si>
    <t>ITM000684</t>
  </si>
  <si>
    <t>ORD000410</t>
  </si>
  <si>
    <t>ITM000685</t>
  </si>
  <si>
    <t>ITM000686</t>
  </si>
  <si>
    <t>ORD000411</t>
  </si>
  <si>
    <t>ITM000687</t>
  </si>
  <si>
    <t>ITM000688</t>
  </si>
  <si>
    <t>ORD000412</t>
  </si>
  <si>
    <t>ITM000689</t>
  </si>
  <si>
    <t>ITM000690</t>
  </si>
  <si>
    <t>ORD000413</t>
  </si>
  <si>
    <t>ITM000691</t>
  </si>
  <si>
    <t>ORD000414</t>
  </si>
  <si>
    <t>ITM000692</t>
  </si>
  <si>
    <t>ORD000415</t>
  </si>
  <si>
    <t>ITM000693</t>
  </si>
  <si>
    <t>ORD000416</t>
  </si>
  <si>
    <t>ITM000694</t>
  </si>
  <si>
    <t>ITM000695</t>
  </si>
  <si>
    <t>ORD000417</t>
  </si>
  <si>
    <t>ITM000696</t>
  </si>
  <si>
    <t>ORD000418</t>
  </si>
  <si>
    <t>ITM000697</t>
  </si>
  <si>
    <t>ORD000419</t>
  </si>
  <si>
    <t>ITM000698</t>
  </si>
  <si>
    <t>ORD000420</t>
  </si>
  <si>
    <t>ITM000699</t>
  </si>
  <si>
    <t>ITM000700</t>
  </si>
  <si>
    <t>ORD000421</t>
  </si>
  <si>
    <t>ITM000701</t>
  </si>
  <si>
    <t>ORD000422</t>
  </si>
  <si>
    <t>ITM000702</t>
  </si>
  <si>
    <t>ORD000423</t>
  </si>
  <si>
    <t>ITM000703</t>
  </si>
  <si>
    <t>ORD000424</t>
  </si>
  <si>
    <t>ITM000704</t>
  </si>
  <si>
    <t>ORD000425</t>
  </si>
  <si>
    <t>ITM000705</t>
  </si>
  <si>
    <t>ITM000706</t>
  </si>
  <si>
    <t>ORD000426</t>
  </si>
  <si>
    <t>ITM000707</t>
  </si>
  <si>
    <t>ITM000708</t>
  </si>
  <si>
    <t>ORD000427</t>
  </si>
  <si>
    <t>ITM000709</t>
  </si>
  <si>
    <t>ORD000428</t>
  </si>
  <si>
    <t>ITM000710</t>
  </si>
  <si>
    <t>ITM000711</t>
  </si>
  <si>
    <t>ORD000429</t>
  </si>
  <si>
    <t>ITM000712</t>
  </si>
  <si>
    <t>ORD000430</t>
  </si>
  <si>
    <t>ITM000713</t>
  </si>
  <si>
    <t>ORD000431</t>
  </si>
  <si>
    <t>ITM000714</t>
  </si>
  <si>
    <t>ITM000715</t>
  </si>
  <si>
    <t>ORD000432</t>
  </si>
  <si>
    <t>ITM000716</t>
  </si>
  <si>
    <t>ORD000433</t>
  </si>
  <si>
    <t>ITM000717</t>
  </si>
  <si>
    <t>ITM000718</t>
  </si>
  <si>
    <t>ITM000719</t>
  </si>
  <si>
    <t>ORD000434</t>
  </si>
  <si>
    <t>ITM000720</t>
  </si>
  <si>
    <t>ITM000721</t>
  </si>
  <si>
    <t>ORD000435</t>
  </si>
  <si>
    <t>ITM000722</t>
  </si>
  <si>
    <t>ORD000436</t>
  </si>
  <si>
    <t>ITM000723</t>
  </si>
  <si>
    <t>ITM000724</t>
  </si>
  <si>
    <t>ORD000437</t>
  </si>
  <si>
    <t>ITM000725</t>
  </si>
  <si>
    <t>ITM000726</t>
  </si>
  <si>
    <t>ORD000438</t>
  </si>
  <si>
    <t>PRD107</t>
  </si>
  <si>
    <t>ITM000727</t>
  </si>
  <si>
    <t>ORD000439</t>
  </si>
  <si>
    <t>ITM000728</t>
  </si>
  <si>
    <t>ORD000440</t>
  </si>
  <si>
    <t>ITM000729</t>
  </si>
  <si>
    <t>ITM000730</t>
  </si>
  <si>
    <t>ORD000441</t>
  </si>
  <si>
    <t>ITM000731</t>
  </si>
  <si>
    <t>ITM000732</t>
  </si>
  <si>
    <t>ORD000442</t>
  </si>
  <si>
    <t>ITM000733</t>
  </si>
  <si>
    <t>ITM000734</t>
  </si>
  <si>
    <t>ORD000443</t>
  </si>
  <si>
    <t>PRD143</t>
  </si>
  <si>
    <t>ITM000735</t>
  </si>
  <si>
    <t>ORD000444</t>
  </si>
  <si>
    <t>ITM000736</t>
  </si>
  <si>
    <t>ITM000737</t>
  </si>
  <si>
    <t>ORD000445</t>
  </si>
  <si>
    <t>ITM000738</t>
  </si>
  <si>
    <t>ITM000739</t>
  </si>
  <si>
    <t>ORD000446</t>
  </si>
  <si>
    <t>ITM000740</t>
  </si>
  <si>
    <t>ITM000741</t>
  </si>
  <si>
    <t>ORD000447</t>
  </si>
  <si>
    <t>ITM000742</t>
  </si>
  <si>
    <t>ORD000448</t>
  </si>
  <si>
    <t>ITM000743</t>
  </si>
  <si>
    <t>ITM000744</t>
  </si>
  <si>
    <t>ITM000745</t>
  </si>
  <si>
    <t>ORD000449</t>
  </si>
  <si>
    <t>ITM000746</t>
  </si>
  <si>
    <t>ORD000450</t>
  </si>
  <si>
    <t>ITM000747</t>
  </si>
  <si>
    <t>ORD000451</t>
  </si>
  <si>
    <t>ITM000748</t>
  </si>
  <si>
    <t>ITM000749</t>
  </si>
  <si>
    <t>ORD000452</t>
  </si>
  <si>
    <t>ITM000750</t>
  </si>
  <si>
    <t>ITM000751</t>
  </si>
  <si>
    <t>ORD000453</t>
  </si>
  <si>
    <t>ITM000752</t>
  </si>
  <si>
    <t>ITM000753</t>
  </si>
  <si>
    <t>ITM000754</t>
  </si>
  <si>
    <t>ORD000454</t>
  </si>
  <si>
    <t>ITM000755</t>
  </si>
  <si>
    <t>ITM000756</t>
  </si>
  <si>
    <t>ORD000455</t>
  </si>
  <si>
    <t>ITM000757</t>
  </si>
  <si>
    <t>ORD000456</t>
  </si>
  <si>
    <t>ITM000758</t>
  </si>
  <si>
    <t>ITM000759</t>
  </si>
  <si>
    <t>ORD000457</t>
  </si>
  <si>
    <t>ITM000760</t>
  </si>
  <si>
    <t>ITM000761</t>
  </si>
  <si>
    <t>ORD000458</t>
  </si>
  <si>
    <t>ITM000762</t>
  </si>
  <si>
    <t>ORD000459</t>
  </si>
  <si>
    <t>ITM000763</t>
  </si>
  <si>
    <t>PRD083</t>
  </si>
  <si>
    <t>ITM000764</t>
  </si>
  <si>
    <t>ORD000460</t>
  </si>
  <si>
    <t>ITM000765</t>
  </si>
  <si>
    <t>ORD000461</t>
  </si>
  <si>
    <t>ITM000766</t>
  </si>
  <si>
    <t>ITM000767</t>
  </si>
  <si>
    <t>ORD000462</t>
  </si>
  <si>
    <t>ITM000768</t>
  </si>
  <si>
    <t>ORD000463</t>
  </si>
  <si>
    <t>ITM000769</t>
  </si>
  <si>
    <t>ORD000464</t>
  </si>
  <si>
    <t>PRD206</t>
  </si>
  <si>
    <t>ITM000770</t>
  </si>
  <si>
    <t>ITM000771</t>
  </si>
  <si>
    <t>ORD000465</t>
  </si>
  <si>
    <t>ITM000772</t>
  </si>
  <si>
    <t>ORD000466</t>
  </si>
  <si>
    <t>ITM000773</t>
  </si>
  <si>
    <t>ORD000467</t>
  </si>
  <si>
    <t>PRD132</t>
  </si>
  <si>
    <t>ITM000774</t>
  </si>
  <si>
    <t>ORD000468</t>
  </si>
  <si>
    <t>PRD040</t>
  </si>
  <si>
    <t>ITM000775</t>
  </si>
  <si>
    <t>ORD000469</t>
  </si>
  <si>
    <t>ITM000776</t>
  </si>
  <si>
    <t>ORD000470</t>
  </si>
  <si>
    <t>ITM000777</t>
  </si>
  <si>
    <t>ORD000471</t>
  </si>
  <si>
    <t>ITM000778</t>
  </si>
  <si>
    <t>ITM000779</t>
  </si>
  <si>
    <t>ORD000472</t>
  </si>
  <si>
    <t>ITM000780</t>
  </si>
  <si>
    <t>ITM000781</t>
  </si>
  <si>
    <t>PRD049</t>
  </si>
  <si>
    <t>ITM000782</t>
  </si>
  <si>
    <t>ORD000473</t>
  </si>
  <si>
    <t>ITM000783</t>
  </si>
  <si>
    <t>ITM000784</t>
  </si>
  <si>
    <t>ORD000474</t>
  </si>
  <si>
    <t>ITM000785</t>
  </si>
  <si>
    <t>ITM000786</t>
  </si>
  <si>
    <t>ITM000787</t>
  </si>
  <si>
    <t>ORD000475</t>
  </si>
  <si>
    <t>ITM000788</t>
  </si>
  <si>
    <t>ITM000789</t>
  </si>
  <si>
    <t>ORD000476</t>
  </si>
  <si>
    <t>ITM000790</t>
  </si>
  <si>
    <t>ITM000791</t>
  </si>
  <si>
    <t>ORD000477</t>
  </si>
  <si>
    <t>ITM000792</t>
  </si>
  <si>
    <t>ORD000478</t>
  </si>
  <si>
    <t>ITM000793</t>
  </si>
  <si>
    <t>ORD000479</t>
  </si>
  <si>
    <t>ITM000794</t>
  </si>
  <si>
    <t>ORD000480</t>
  </si>
  <si>
    <t>ITM000795</t>
  </si>
  <si>
    <t>ITM000796</t>
  </si>
  <si>
    <t>ITM000797</t>
  </si>
  <si>
    <t>ORD000481</t>
  </si>
  <si>
    <t>ITM000798</t>
  </si>
  <si>
    <t>ITM000799</t>
  </si>
  <si>
    <t>ORD000482</t>
  </si>
  <si>
    <t>ITM000800</t>
  </si>
  <si>
    <t>PRD287</t>
  </si>
  <si>
    <t>ITM000801</t>
  </si>
  <si>
    <t>ORD000483</t>
  </si>
  <si>
    <t>ITM000802</t>
  </si>
  <si>
    <t>ORD000484</t>
  </si>
  <si>
    <t>ITM000803</t>
  </si>
  <si>
    <t>ORD000485</t>
  </si>
  <si>
    <t>ITM000804</t>
  </si>
  <si>
    <t>PRD102</t>
  </si>
  <si>
    <t>ITM000805</t>
  </si>
  <si>
    <t>ITM000806</t>
  </si>
  <si>
    <t>ORD000486</t>
  </si>
  <si>
    <t>ITM000807</t>
  </si>
  <si>
    <t>ORD000487</t>
  </si>
  <si>
    <t>ITM000808</t>
  </si>
  <si>
    <t>ORD000488</t>
  </si>
  <si>
    <t>ITM000809</t>
  </si>
  <si>
    <t>ORD000489</t>
  </si>
  <si>
    <t>ITM000810</t>
  </si>
  <si>
    <t>ITM000811</t>
  </si>
  <si>
    <t>ITM000812</t>
  </si>
  <si>
    <t>ORD000490</t>
  </si>
  <si>
    <t>ITM000813</t>
  </si>
  <si>
    <t>ITM000814</t>
  </si>
  <si>
    <t>ITM000815</t>
  </si>
  <si>
    <t>ORD000491</t>
  </si>
  <si>
    <t>ITM000816</t>
  </si>
  <si>
    <t>PRD278</t>
  </si>
  <si>
    <t>ITM000817</t>
  </si>
  <si>
    <t>ITM000818</t>
  </si>
  <si>
    <t>ORD000492</t>
  </si>
  <si>
    <t>ITM000819</t>
  </si>
  <si>
    <t>ITM000820</t>
  </si>
  <si>
    <t>ITM000821</t>
  </si>
  <si>
    <t>ORD000493</t>
  </si>
  <si>
    <t>ITM000822</t>
  </si>
  <si>
    <t>ITM000823</t>
  </si>
  <si>
    <t>ORD000494</t>
  </si>
  <si>
    <t>ITM000824</t>
  </si>
  <si>
    <t>ORD000495</t>
  </si>
  <si>
    <t>ITM000825</t>
  </si>
  <si>
    <t>ORD000496</t>
  </si>
  <si>
    <t>ITM000826</t>
  </si>
  <si>
    <t>ITM000827</t>
  </si>
  <si>
    <t>ORD000497</t>
  </si>
  <si>
    <t>ITM000828</t>
  </si>
  <si>
    <t>ORD000498</t>
  </si>
  <si>
    <t>ITM000829</t>
  </si>
  <si>
    <t>ORD000499</t>
  </si>
  <si>
    <t>ITM000830</t>
  </si>
  <si>
    <t>ITM000831</t>
  </si>
  <si>
    <t>ORD000500</t>
  </si>
  <si>
    <t>ITM000832</t>
  </si>
  <si>
    <t>ITM000833</t>
  </si>
  <si>
    <t>ITM000834</t>
  </si>
  <si>
    <t>ORD000501</t>
  </si>
  <si>
    <t>ITM000835</t>
  </si>
  <si>
    <t>ORD000502</t>
  </si>
  <si>
    <t>ITM000836</t>
  </si>
  <si>
    <t>ITM000837</t>
  </si>
  <si>
    <t>ORD000503</t>
  </si>
  <si>
    <t>ITM000838</t>
  </si>
  <si>
    <t>ORD000504</t>
  </si>
  <si>
    <t>ITM000839</t>
  </si>
  <si>
    <t>ORD000505</t>
  </si>
  <si>
    <t>ITM000840</t>
  </si>
  <si>
    <t>ORD000506</t>
  </si>
  <si>
    <t>ITM000841</t>
  </si>
  <si>
    <t>ORD000507</t>
  </si>
  <si>
    <t>ITM000842</t>
  </si>
  <si>
    <t>PRD174</t>
  </si>
  <si>
    <t>ITM000843</t>
  </si>
  <si>
    <t>ORD000508</t>
  </si>
  <si>
    <t>ITM000844</t>
  </si>
  <si>
    <t>ORD000509</t>
  </si>
  <si>
    <t>ITM000845</t>
  </si>
  <si>
    <t>ITM000846</t>
  </si>
  <si>
    <t>ORD000510</t>
  </si>
  <si>
    <t>ITM000847</t>
  </si>
  <si>
    <t>ITM000848</t>
  </si>
  <si>
    <t>ITM000849</t>
  </si>
  <si>
    <t>ORD000511</t>
  </si>
  <si>
    <t>ITM000850</t>
  </si>
  <si>
    <t>ITM000851</t>
  </si>
  <si>
    <t>ORD000512</t>
  </si>
  <si>
    <t>ITM000852</t>
  </si>
  <si>
    <t>ITM000853</t>
  </si>
  <si>
    <t>ORD000513</t>
  </si>
  <si>
    <t>ITM000854</t>
  </si>
  <si>
    <t>ITM000855</t>
  </si>
  <si>
    <t>ORD000514</t>
  </si>
  <si>
    <t>ITM000856</t>
  </si>
  <si>
    <t>ORD000515</t>
  </si>
  <si>
    <t>ITM000857</t>
  </si>
  <si>
    <t>ITM000858</t>
  </si>
  <si>
    <t>ITM000859</t>
  </si>
  <si>
    <t>ORD000516</t>
  </si>
  <si>
    <t>PRD288</t>
  </si>
  <si>
    <t>ITM000860</t>
  </si>
  <si>
    <t>ITM000861</t>
  </si>
  <si>
    <t>ORD000517</t>
  </si>
  <si>
    <t>ITM000862</t>
  </si>
  <si>
    <t>ITM000863</t>
  </si>
  <si>
    <t>ORD000518</t>
  </si>
  <si>
    <t>ITM000864</t>
  </si>
  <si>
    <t>ITM000865</t>
  </si>
  <si>
    <t>ORD000519</t>
  </si>
  <si>
    <t>ITM000866</t>
  </si>
  <si>
    <t>ORD000520</t>
  </si>
  <si>
    <t>ITM000867</t>
  </si>
  <si>
    <t>ITM000868</t>
  </si>
  <si>
    <t>ORD000521</t>
  </si>
  <si>
    <t>ITM000869</t>
  </si>
  <si>
    <t>ITM000870</t>
  </si>
  <si>
    <t>ORD000522</t>
  </si>
  <si>
    <t>ITM000871</t>
  </si>
  <si>
    <t>ORD000523</t>
  </si>
  <si>
    <t>ITM000872</t>
  </si>
  <si>
    <t>ITM000873</t>
  </si>
  <si>
    <t>ORD000524</t>
  </si>
  <si>
    <t>ITM000874</t>
  </si>
  <si>
    <t>ORD000525</t>
  </si>
  <si>
    <t>ITM000875</t>
  </si>
  <si>
    <t>ITM000876</t>
  </si>
  <si>
    <t>ITM000877</t>
  </si>
  <si>
    <t>ORD000526</t>
  </si>
  <si>
    <t>ITM000878</t>
  </si>
  <si>
    <t>ORD000527</t>
  </si>
  <si>
    <t>ITM000879</t>
  </si>
  <si>
    <t>ITM000880</t>
  </si>
  <si>
    <t>ITM000881</t>
  </si>
  <si>
    <t>ORD000528</t>
  </si>
  <si>
    <t>ITM000882</t>
  </si>
  <si>
    <t>ITM000883</t>
  </si>
  <si>
    <t>ORD000529</t>
  </si>
  <si>
    <t>ITM000884</t>
  </si>
  <si>
    <t>ITM000885</t>
  </si>
  <si>
    <t>ITM000886</t>
  </si>
  <si>
    <t>ORD000530</t>
  </si>
  <si>
    <t>ITM000887</t>
  </si>
  <si>
    <t>ORD000531</t>
  </si>
  <si>
    <t>ITM000888</t>
  </si>
  <si>
    <t>ITM000889</t>
  </si>
  <si>
    <t>ORD000532</t>
  </si>
  <si>
    <t>ITM000890</t>
  </si>
  <si>
    <t>ORD000533</t>
  </si>
  <si>
    <t>ITM000891</t>
  </si>
  <si>
    <t>ITM000892</t>
  </si>
  <si>
    <t>ITM000893</t>
  </si>
  <si>
    <t>ORD000534</t>
  </si>
  <si>
    <t>ITM000894</t>
  </si>
  <si>
    <t>ITM000895</t>
  </si>
  <si>
    <t>ITM000896</t>
  </si>
  <si>
    <t>ORD000535</t>
  </si>
  <si>
    <t>ITM000897</t>
  </si>
  <si>
    <t>ITM000898</t>
  </si>
  <si>
    <t>ORD000536</t>
  </si>
  <si>
    <t>ITM000899</t>
  </si>
  <si>
    <t>ORD000537</t>
  </si>
  <si>
    <t>ITM000900</t>
  </si>
  <si>
    <t>ITM000901</t>
  </si>
  <si>
    <t>ORD000538</t>
  </si>
  <si>
    <t>ITM000902</t>
  </si>
  <si>
    <t>ORD000539</t>
  </si>
  <si>
    <t>ITM000903</t>
  </si>
  <si>
    <t>ITM000904</t>
  </si>
  <si>
    <t>ORD000540</t>
  </si>
  <si>
    <t>ITM000905</t>
  </si>
  <si>
    <t>ITM000906</t>
  </si>
  <si>
    <t>ITM000907</t>
  </si>
  <si>
    <t>ORD000541</t>
  </si>
  <si>
    <t>ITM000908</t>
  </si>
  <si>
    <t>ORD000542</t>
  </si>
  <si>
    <t>ITM000909</t>
  </si>
  <si>
    <t>ITM000910</t>
  </si>
  <si>
    <t>ORD000543</t>
  </si>
  <si>
    <t>ITM000911</t>
  </si>
  <si>
    <t>ORD000544</t>
  </si>
  <si>
    <t>ITM000912</t>
  </si>
  <si>
    <t>ORD000545</t>
  </si>
  <si>
    <t>ITM000913</t>
  </si>
  <si>
    <t>ORD000546</t>
  </si>
  <si>
    <t>ITM000914</t>
  </si>
  <si>
    <t>ITM000915</t>
  </si>
  <si>
    <t>ORD000547</t>
  </si>
  <si>
    <t>ITM000916</t>
  </si>
  <si>
    <t>ITM000917</t>
  </si>
  <si>
    <t>ITM000918</t>
  </si>
  <si>
    <t>ORD000548</t>
  </si>
  <si>
    <t>ITM000919</t>
  </si>
  <si>
    <t>ITM000920</t>
  </si>
  <si>
    <t>ITM000921</t>
  </si>
  <si>
    <t>ORD000549</t>
  </si>
  <si>
    <t>ITM000922</t>
  </si>
  <si>
    <t>ORD000550</t>
  </si>
  <si>
    <t>ITM000923</t>
  </si>
  <si>
    <t>ORD000551</t>
  </si>
  <si>
    <t>ITM000924</t>
  </si>
  <si>
    <t>PRD077</t>
  </si>
  <si>
    <t>ITM000925</t>
  </si>
  <si>
    <t>ORD000552</t>
  </si>
  <si>
    <t>ITM000926</t>
  </si>
  <si>
    <t>ORD000553</t>
  </si>
  <si>
    <t>ITM000927</t>
  </si>
  <si>
    <t>ITM000928</t>
  </si>
  <si>
    <t>ITM000929</t>
  </si>
  <si>
    <t>ORD000554</t>
  </si>
  <si>
    <t>ITM000930</t>
  </si>
  <si>
    <t>ORD000555</t>
  </si>
  <si>
    <t>ITM000931</t>
  </si>
  <si>
    <t>ITM000932</t>
  </si>
  <si>
    <t>ORD000556</t>
  </si>
  <si>
    <t>ITM000933</t>
  </si>
  <si>
    <t>ORD000557</t>
  </si>
  <si>
    <t>ITM000934</t>
  </si>
  <si>
    <t>ORD000558</t>
  </si>
  <si>
    <t>ITM000935</t>
  </si>
  <si>
    <t>ITM000936</t>
  </si>
  <si>
    <t>ITM000937</t>
  </si>
  <si>
    <t>ORD000559</t>
  </si>
  <si>
    <t>ITM000938</t>
  </si>
  <si>
    <t>ITM000939</t>
  </si>
  <si>
    <t>ORD000560</t>
  </si>
  <si>
    <t>ITM000940</t>
  </si>
  <si>
    <t>ORD000561</t>
  </si>
  <si>
    <t>ITM000941</t>
  </si>
  <si>
    <t>ORD000562</t>
  </si>
  <si>
    <t>ITM000942</t>
  </si>
  <si>
    <t>ORD000563</t>
  </si>
  <si>
    <t>ITM000943</t>
  </si>
  <si>
    <t>ORD000564</t>
  </si>
  <si>
    <t>ITM000944</t>
  </si>
  <si>
    <t>ITM000945</t>
  </si>
  <si>
    <t>ORD000565</t>
  </si>
  <si>
    <t>ITM000946</t>
  </si>
  <si>
    <t>ITM000947</t>
  </si>
  <si>
    <t>ORD000566</t>
  </si>
  <si>
    <t>ITM000948</t>
  </si>
  <si>
    <t>ORD000567</t>
  </si>
  <si>
    <t>ITM000949</t>
  </si>
  <si>
    <t>ITM000950</t>
  </si>
  <si>
    <t>ORD000568</t>
  </si>
  <si>
    <t>ITM000951</t>
  </si>
  <si>
    <t>ORD000569</t>
  </si>
  <si>
    <t>ITM000952</t>
  </si>
  <si>
    <t>ORD000570</t>
  </si>
  <si>
    <t>ITM000953</t>
  </si>
  <si>
    <t>ITM000954</t>
  </si>
  <si>
    <t>ITM000955</t>
  </si>
  <si>
    <t>ORD000571</t>
  </si>
  <si>
    <t>ITM000956</t>
  </si>
  <si>
    <t>ITM000957</t>
  </si>
  <si>
    <t>ORD000572</t>
  </si>
  <si>
    <t>ITM000958</t>
  </si>
  <si>
    <t>ORD000573</t>
  </si>
  <si>
    <t>ITM000959</t>
  </si>
  <si>
    <t>ITM000960</t>
  </si>
  <si>
    <t>ITM000961</t>
  </si>
  <si>
    <t>ORD000574</t>
  </si>
  <si>
    <t>ITM000962</t>
  </si>
  <si>
    <t>ORD000575</t>
  </si>
  <si>
    <t>ITM000963</t>
  </si>
  <si>
    <t>ORD000576</t>
  </si>
  <si>
    <t>ITM000964</t>
  </si>
  <si>
    <t>ORD000577</t>
  </si>
  <si>
    <t>ITM000965</t>
  </si>
  <si>
    <t>ITM000966</t>
  </si>
  <si>
    <t>ORD000578</t>
  </si>
  <si>
    <t>ITM000967</t>
  </si>
  <si>
    <t>ORD000579</t>
  </si>
  <si>
    <t>ITM000968</t>
  </si>
  <si>
    <t>ORD000580</t>
  </si>
  <si>
    <t>ITM000969</t>
  </si>
  <si>
    <t>ORD000581</t>
  </si>
  <si>
    <t>ITM000970</t>
  </si>
  <si>
    <t>ORD000582</t>
  </si>
  <si>
    <t>ITM000971</t>
  </si>
  <si>
    <t>ORD000583</t>
  </si>
  <si>
    <t>ITM000972</t>
  </si>
  <si>
    <t>ITM000973</t>
  </si>
  <si>
    <t>ITM000974</t>
  </si>
  <si>
    <t>ORD000584</t>
  </si>
  <si>
    <t>PRD249</t>
  </si>
  <si>
    <t>ITM000975</t>
  </si>
  <si>
    <t>ORD000585</t>
  </si>
  <si>
    <t>ITM000976</t>
  </si>
  <si>
    <t>ITM000977</t>
  </si>
  <si>
    <t>ORD000586</t>
  </si>
  <si>
    <t>ITM000978</t>
  </si>
  <si>
    <t>ORD000587</t>
  </si>
  <si>
    <t>ITM000979</t>
  </si>
  <si>
    <t>ITM000980</t>
  </si>
  <si>
    <t>ORD000588</t>
  </si>
  <si>
    <t>ITM000981</t>
  </si>
  <si>
    <t>ITM000982</t>
  </si>
  <si>
    <t>ORD000589</t>
  </si>
  <si>
    <t>ITM000983</t>
  </si>
  <si>
    <t>ORD000590</t>
  </si>
  <si>
    <t>ITM000984</t>
  </si>
  <si>
    <t>ORD000591</t>
  </si>
  <si>
    <t>ITM000985</t>
  </si>
  <si>
    <t>ORD000592</t>
  </si>
  <si>
    <t>ITM000986</t>
  </si>
  <si>
    <t>ORD000593</t>
  </si>
  <si>
    <t>ITM000987</t>
  </si>
  <si>
    <t>ORD000594</t>
  </si>
  <si>
    <t>ITM000988</t>
  </si>
  <si>
    <t>ORD000595</t>
  </si>
  <si>
    <t>ITM000989</t>
  </si>
  <si>
    <t>ORD000596</t>
  </si>
  <si>
    <t>ITM000990</t>
  </si>
  <si>
    <t>ORD000597</t>
  </si>
  <si>
    <t>ITM000991</t>
  </si>
  <si>
    <t>ITM000992</t>
  </si>
  <si>
    <t>ITM000993</t>
  </si>
  <si>
    <t>ORD000598</t>
  </si>
  <si>
    <t>ITM000994</t>
  </si>
  <si>
    <t>ORD000599</t>
  </si>
  <si>
    <t>PRD250</t>
  </si>
  <si>
    <t>ITM000995</t>
  </si>
  <si>
    <t>ITM000996</t>
  </si>
  <si>
    <t>ORD000600</t>
  </si>
  <si>
    <t>ITM000997</t>
  </si>
  <si>
    <t>ITM000998</t>
  </si>
  <si>
    <t>ORD000601</t>
  </si>
  <si>
    <t>ITM000999</t>
  </si>
  <si>
    <t>ITM001000</t>
  </si>
  <si>
    <t>ORD000602</t>
  </si>
  <si>
    <t>ITM001001</t>
  </si>
  <si>
    <t>ORD000603</t>
  </si>
  <si>
    <t>ITM001002</t>
  </si>
  <si>
    <t>ORD000604</t>
  </si>
  <si>
    <t>ITM001003</t>
  </si>
  <si>
    <t>PRD164</t>
  </si>
  <si>
    <t>ITM001004</t>
  </si>
  <si>
    <t>ORD000605</t>
  </si>
  <si>
    <t>ITM001005</t>
  </si>
  <si>
    <t>ORD000606</t>
  </si>
  <si>
    <t>ITM001006</t>
  </si>
  <si>
    <t>ITM001007</t>
  </si>
  <si>
    <t>ORD000607</t>
  </si>
  <si>
    <t>ITM001008</t>
  </si>
  <si>
    <t>ORD000608</t>
  </si>
  <si>
    <t>ITM001009</t>
  </si>
  <si>
    <t>ITM001010</t>
  </si>
  <si>
    <t>ITM001011</t>
  </si>
  <si>
    <t>ORD000609</t>
  </si>
  <si>
    <t>ITM001012</t>
  </si>
  <si>
    <t>ITM001013</t>
  </si>
  <si>
    <t>ORD000610</t>
  </si>
  <si>
    <t>ITM001014</t>
  </si>
  <si>
    <t>ORD000611</t>
  </si>
  <si>
    <t>ITM001015</t>
  </si>
  <si>
    <t>ORD000612</t>
  </si>
  <si>
    <t>ITM001016</t>
  </si>
  <si>
    <t>ITM001017</t>
  </si>
  <si>
    <t>ORD000613</t>
  </si>
  <si>
    <t>ITM001018</t>
  </si>
  <si>
    <t>PRD059</t>
  </si>
  <si>
    <t>ITM001019</t>
  </si>
  <si>
    <t>ORD000614</t>
  </si>
  <si>
    <t>ITM001020</t>
  </si>
  <si>
    <t>ITM001021</t>
  </si>
  <si>
    <t>ORD000615</t>
  </si>
  <si>
    <t>ITM001022</t>
  </si>
  <si>
    <t>ORD000616</t>
  </si>
  <si>
    <t>ITM001023</t>
  </si>
  <si>
    <t>ORD000617</t>
  </si>
  <si>
    <t>ITM001024</t>
  </si>
  <si>
    <t>ITM001025</t>
  </si>
  <si>
    <t>ORD000618</t>
  </si>
  <si>
    <t>ITM001026</t>
  </si>
  <si>
    <t>ITM001027</t>
  </si>
  <si>
    <t>ITM001028</t>
  </si>
  <si>
    <t>ORD000619</t>
  </si>
  <si>
    <t>ITM001029</t>
  </si>
  <si>
    <t>ITM001030</t>
  </si>
  <si>
    <t>ORD000620</t>
  </si>
  <si>
    <t>ITM001031</t>
  </si>
  <si>
    <t>ORD000621</t>
  </si>
  <si>
    <t>ITM001032</t>
  </si>
  <si>
    <t>ITM001033</t>
  </si>
  <si>
    <t>ITM001034</t>
  </si>
  <si>
    <t>ORD000622</t>
  </si>
  <si>
    <t>ITM001035</t>
  </si>
  <si>
    <t>ORD000623</t>
  </si>
  <si>
    <t>ITM001036</t>
  </si>
  <si>
    <t>ITM001037</t>
  </si>
  <si>
    <t>ORD000624</t>
  </si>
  <si>
    <t>ITM001038</t>
  </si>
  <si>
    <t>ITM001039</t>
  </si>
  <si>
    <t>ORD000625</t>
  </si>
  <si>
    <t>ITM001040</t>
  </si>
  <si>
    <t>ORD000626</t>
  </si>
  <si>
    <t>ITM001041</t>
  </si>
  <si>
    <t>ITM001042</t>
  </si>
  <si>
    <t>ORD000627</t>
  </si>
  <si>
    <t>ITM001043</t>
  </si>
  <si>
    <t>ORD000628</t>
  </si>
  <si>
    <t>ITM001044</t>
  </si>
  <si>
    <t>ORD000629</t>
  </si>
  <si>
    <t>ITM001045</t>
  </si>
  <si>
    <t>ORD000630</t>
  </si>
  <si>
    <t>ITM001046</t>
  </si>
  <si>
    <t>ITM001047</t>
  </si>
  <si>
    <t>ORD000631</t>
  </si>
  <si>
    <t>ITM001048</t>
  </si>
  <si>
    <t>ORD000632</t>
  </si>
  <si>
    <t>ITM001049</t>
  </si>
  <si>
    <t>ITM001050</t>
  </si>
  <si>
    <t>ORD000633</t>
  </si>
  <si>
    <t>ITM001051</t>
  </si>
  <si>
    <t>ORD000634</t>
  </si>
  <si>
    <t>ITM001052</t>
  </si>
  <si>
    <t>ORD000635</t>
  </si>
  <si>
    <t>ITM001053</t>
  </si>
  <si>
    <t>ITM001054</t>
  </si>
  <si>
    <t>ORD000636</t>
  </si>
  <si>
    <t>ITM001055</t>
  </si>
  <si>
    <t>ITM001056</t>
  </si>
  <si>
    <t>ORD000637</t>
  </si>
  <si>
    <t>ITM001057</t>
  </si>
  <si>
    <t>ORD000638</t>
  </si>
  <si>
    <t>ITM001058</t>
  </si>
  <si>
    <t>ITM001059</t>
  </si>
  <si>
    <t>ORD000639</t>
  </si>
  <si>
    <t>ITM001060</t>
  </si>
  <si>
    <t>ORD000640</t>
  </si>
  <si>
    <t>ITM001061</t>
  </si>
  <si>
    <t>ORD000641</t>
  </si>
  <si>
    <t>ITM001062</t>
  </si>
  <si>
    <t>ORD000642</t>
  </si>
  <si>
    <t>ITM001063</t>
  </si>
  <si>
    <t>ORD000643</t>
  </si>
  <si>
    <t>ITM001064</t>
  </si>
  <si>
    <t>ITM001065</t>
  </si>
  <si>
    <t>ORD000644</t>
  </si>
  <si>
    <t>ITM001066</t>
  </si>
  <si>
    <t>ITM001067</t>
  </si>
  <si>
    <t>ITM001068</t>
  </si>
  <si>
    <t>ORD000645</t>
  </si>
  <si>
    <t>ITM001069</t>
  </si>
  <si>
    <t>ORD000646</t>
  </si>
  <si>
    <t>ITM001070</t>
  </si>
  <si>
    <t>ITM001071</t>
  </si>
  <si>
    <t>ORD000647</t>
  </si>
  <si>
    <t>ITM001072</t>
  </si>
  <si>
    <t>ORD000648</t>
  </si>
  <si>
    <t>ITM001073</t>
  </si>
  <si>
    <t>ORD000649</t>
  </si>
  <si>
    <t>ITM001074</t>
  </si>
  <si>
    <t>ORD000650</t>
  </si>
  <si>
    <t>ITM001075</t>
  </si>
  <si>
    <t>ITM001076</t>
  </si>
  <si>
    <t>ITM001077</t>
  </si>
  <si>
    <t>ORD000651</t>
  </si>
  <si>
    <t>ITM001078</t>
  </si>
  <si>
    <t>ITM001079</t>
  </si>
  <si>
    <t>ORD000652</t>
  </si>
  <si>
    <t>ITM001080</t>
  </si>
  <si>
    <t>ITM001081</t>
  </si>
  <si>
    <t>ITM001082</t>
  </si>
  <si>
    <t>ORD000653</t>
  </si>
  <si>
    <t>ITM001083</t>
  </si>
  <si>
    <t>ORD000654</t>
  </si>
  <si>
    <t>ITM001084</t>
  </si>
  <si>
    <t>ITM001085</t>
  </si>
  <si>
    <t>ORD000655</t>
  </si>
  <si>
    <t>ITM001086</t>
  </si>
  <si>
    <t>ORD000656</t>
  </si>
  <si>
    <t>ITM001087</t>
  </si>
  <si>
    <t>ITM001088</t>
  </si>
  <si>
    <t>ITM001089</t>
  </si>
  <si>
    <t>ORD000657</t>
  </si>
  <si>
    <t>ITM001090</t>
  </si>
  <si>
    <t>ITM001091</t>
  </si>
  <si>
    <t>PRD141</t>
  </si>
  <si>
    <t>ITM001092</t>
  </si>
  <si>
    <t>ORD000658</t>
  </si>
  <si>
    <t>ITM001093</t>
  </si>
  <si>
    <t>ORD000659</t>
  </si>
  <si>
    <t>ITM001094</t>
  </si>
  <si>
    <t>ITM001095</t>
  </si>
  <si>
    <t>ORD000660</t>
  </si>
  <si>
    <t>ITM001096</t>
  </si>
  <si>
    <t>ITM001097</t>
  </si>
  <si>
    <t>ITM001098</t>
  </si>
  <si>
    <t>ORD000661</t>
  </si>
  <si>
    <t>ITM001099</t>
  </si>
  <si>
    <t>ORD000662</t>
  </si>
  <si>
    <t>ITM001100</t>
  </si>
  <si>
    <t>ORD000663</t>
  </si>
  <si>
    <t>ITM001101</t>
  </si>
  <si>
    <t>ITM001102</t>
  </si>
  <si>
    <t>ORD000664</t>
  </si>
  <si>
    <t>ITM001103</t>
  </si>
  <si>
    <t>ITM001104</t>
  </si>
  <si>
    <t>ORD000665</t>
  </si>
  <si>
    <t>ITM001105</t>
  </si>
  <si>
    <t>ITM001106</t>
  </si>
  <si>
    <t>ORD000666</t>
  </si>
  <si>
    <t>ITM001107</t>
  </si>
  <si>
    <t>ORD000667</t>
  </si>
  <si>
    <t>ITM001108</t>
  </si>
  <si>
    <t>ORD000668</t>
  </si>
  <si>
    <t>ITM001109</t>
  </si>
  <si>
    <t>ITM001110</t>
  </si>
  <si>
    <t>ITM001111</t>
  </si>
  <si>
    <t>ORD000669</t>
  </si>
  <si>
    <t>ITM001112</t>
  </si>
  <si>
    <t>ITM001113</t>
  </si>
  <si>
    <t>ITM001114</t>
  </si>
  <si>
    <t>ORD000670</t>
  </si>
  <si>
    <t>ITM001115</t>
  </si>
  <si>
    <t>ITM001116</t>
  </si>
  <si>
    <t>ITM001117</t>
  </si>
  <si>
    <t>ORD000671</t>
  </si>
  <si>
    <t>ITM001118</t>
  </si>
  <si>
    <t>ORD000672</t>
  </si>
  <si>
    <t>ITM001119</t>
  </si>
  <si>
    <t>ITM001120</t>
  </si>
  <si>
    <t>ORD000673</t>
  </si>
  <si>
    <t>ITM001121</t>
  </si>
  <si>
    <t>ORD000674</t>
  </si>
  <si>
    <t>ITM001122</t>
  </si>
  <si>
    <t>ORD000675</t>
  </si>
  <si>
    <t>ITM001123</t>
  </si>
  <si>
    <t>ORD000676</t>
  </si>
  <si>
    <t>ITM001124</t>
  </si>
  <si>
    <t>ITM001125</t>
  </si>
  <si>
    <t>ORD000677</t>
  </si>
  <si>
    <t>ITM001126</t>
  </si>
  <si>
    <t>ITM001127</t>
  </si>
  <si>
    <t>ITM001128</t>
  </si>
  <si>
    <t>ORD000678</t>
  </si>
  <si>
    <t>ITM001129</t>
  </si>
  <si>
    <t>ORD000679</t>
  </si>
  <si>
    <t>ITM001130</t>
  </si>
  <si>
    <t>ITM001131</t>
  </si>
  <si>
    <t>ORD000680</t>
  </si>
  <si>
    <t>ITM001132</t>
  </si>
  <si>
    <t>ITM001133</t>
  </si>
  <si>
    <t>ORD000681</t>
  </si>
  <si>
    <t>ITM001134</t>
  </si>
  <si>
    <t>ITM001135</t>
  </si>
  <si>
    <t>ITM001136</t>
  </si>
  <si>
    <t>ORD000682</t>
  </si>
  <si>
    <t>ITM001137</t>
  </si>
  <si>
    <t>ORD000683</t>
  </si>
  <si>
    <t>ITM001138</t>
  </si>
  <si>
    <t>ORD000684</t>
  </si>
  <si>
    <t>ITM001139</t>
  </si>
  <si>
    <t>ITM001140</t>
  </si>
  <si>
    <t>ORD000685</t>
  </si>
  <si>
    <t>ITM001141</t>
  </si>
  <si>
    <t>ITM001142</t>
  </si>
  <si>
    <t>ORD000686</t>
  </si>
  <si>
    <t>ITM001143</t>
  </si>
  <si>
    <t>ITM001144</t>
  </si>
  <si>
    <t>ORD000687</t>
  </si>
  <si>
    <t>ITM001145</t>
  </si>
  <si>
    <t>ORD000688</t>
  </si>
  <si>
    <t>ITM001146</t>
  </si>
  <si>
    <t>ORD000689</t>
  </si>
  <si>
    <t>ITM001147</t>
  </si>
  <si>
    <t>ORD000690</t>
  </si>
  <si>
    <t>ITM001148</t>
  </si>
  <si>
    <t>ITM001149</t>
  </si>
  <si>
    <t>ORD000691</t>
  </si>
  <si>
    <t>ITM001150</t>
  </si>
  <si>
    <t>ORD000692</t>
  </si>
  <si>
    <t>ITM001151</t>
  </si>
  <si>
    <t>ORD000693</t>
  </si>
  <si>
    <t>ITM001152</t>
  </si>
  <si>
    <t>ITM001153</t>
  </si>
  <si>
    <t>ITM001154</t>
  </si>
  <si>
    <t>ORD000694</t>
  </si>
  <si>
    <t>ITM001155</t>
  </si>
  <si>
    <t>ITM001156</t>
  </si>
  <si>
    <t>ITM001157</t>
  </si>
  <si>
    <t>ORD000695</t>
  </si>
  <si>
    <t>ITM001158</t>
  </si>
  <si>
    <t>ITM001159</t>
  </si>
  <si>
    <t>ORD000696</t>
  </si>
  <si>
    <t>ITM001160</t>
  </si>
  <si>
    <t>ORD000697</t>
  </si>
  <si>
    <t>ITM001161</t>
  </si>
  <si>
    <t>ORD000698</t>
  </si>
  <si>
    <t>ITM001162</t>
  </si>
  <si>
    <t>ORD000699</t>
  </si>
  <si>
    <t>ITM001163</t>
  </si>
  <si>
    <t>ITM001164</t>
  </si>
  <si>
    <t>ORD000700</t>
  </si>
  <si>
    <t>PRD091</t>
  </si>
  <si>
    <t>ITM001165</t>
  </si>
  <si>
    <t>ORD000701</t>
  </si>
  <si>
    <t>ITM001166</t>
  </si>
  <si>
    <t>ORD000702</t>
  </si>
  <si>
    <t>ITM001167</t>
  </si>
  <si>
    <t>ITM001168</t>
  </si>
  <si>
    <t>ORD000703</t>
  </si>
  <si>
    <t>ITM001169</t>
  </si>
  <si>
    <t>ORD000704</t>
  </si>
  <si>
    <t>ITM001170</t>
  </si>
  <si>
    <t>ITM001171</t>
  </si>
  <si>
    <t>ORD000705</t>
  </si>
  <si>
    <t>ITM001172</t>
  </si>
  <si>
    <t>ITM001173</t>
  </si>
  <si>
    <t>ORD000706</t>
  </si>
  <si>
    <t>ITM001174</t>
  </si>
  <si>
    <t>ITM001175</t>
  </si>
  <si>
    <t>ORD000707</t>
  </si>
  <si>
    <t>ITM001176</t>
  </si>
  <si>
    <t>ORD000708</t>
  </si>
  <si>
    <t>ITM001177</t>
  </si>
  <si>
    <t>ITM001178</t>
  </si>
  <si>
    <t>ORD000709</t>
  </si>
  <si>
    <t>ITM001179</t>
  </si>
  <si>
    <t>ORD000710</t>
  </si>
  <si>
    <t>ITM001180</t>
  </si>
  <si>
    <t>ORD000711</t>
  </si>
  <si>
    <t>ITM001181</t>
  </si>
  <si>
    <t>ORD000712</t>
  </si>
  <si>
    <t>ITM001182</t>
  </si>
  <si>
    <t>ORD000713</t>
  </si>
  <si>
    <t>ITM001183</t>
  </si>
  <si>
    <t>ORD000714</t>
  </si>
  <si>
    <t>ITM001184</t>
  </si>
  <si>
    <t>ORD000715</t>
  </si>
  <si>
    <t>ITM001185</t>
  </si>
  <si>
    <t>ITM001186</t>
  </si>
  <si>
    <t>ITM001187</t>
  </si>
  <si>
    <t>ORD000716</t>
  </si>
  <si>
    <t>ITM001188</t>
  </si>
  <si>
    <t>ITM001189</t>
  </si>
  <si>
    <t>ORD000717</t>
  </si>
  <si>
    <t>ITM001190</t>
  </si>
  <si>
    <t>ITM001191</t>
  </si>
  <si>
    <t>ORD000718</t>
  </si>
  <si>
    <t>ITM001192</t>
  </si>
  <si>
    <t>ITM001193</t>
  </si>
  <si>
    <t>ORD000719</t>
  </si>
  <si>
    <t>ITM001194</t>
  </si>
  <si>
    <t>ITM001195</t>
  </si>
  <si>
    <t>ORD000720</t>
  </si>
  <si>
    <t>ITM001196</t>
  </si>
  <si>
    <t>ITM001197</t>
  </si>
  <si>
    <t>ORD000721</t>
  </si>
  <si>
    <t>ITM001198</t>
  </si>
  <si>
    <t>ORD000722</t>
  </si>
  <si>
    <t>ITM001199</t>
  </si>
  <si>
    <t>ITM001200</t>
  </si>
  <si>
    <t>ORD000723</t>
  </si>
  <si>
    <t>ITM001201</t>
  </si>
  <si>
    <t>ORD000724</t>
  </si>
  <si>
    <t>ITM001202</t>
  </si>
  <si>
    <t>ITM001203</t>
  </si>
  <si>
    <t>ORD000725</t>
  </si>
  <si>
    <t>ITM001204</t>
  </si>
  <si>
    <t>ORD000726</t>
  </si>
  <si>
    <t>ITM001205</t>
  </si>
  <si>
    <t>ITM001206</t>
  </si>
  <si>
    <t>ORD000727</t>
  </si>
  <si>
    <t>ITM001207</t>
  </si>
  <si>
    <t>ORD000728</t>
  </si>
  <si>
    <t>ITM001208</t>
  </si>
  <si>
    <t>ITM001209</t>
  </si>
  <si>
    <t>ORD000729</t>
  </si>
  <si>
    <t>ITM001210</t>
  </si>
  <si>
    <t>ORD000730</t>
  </si>
  <si>
    <t>ITM001211</t>
  </si>
  <si>
    <t>ORD000731</t>
  </si>
  <si>
    <t>ITM001212</t>
  </si>
  <si>
    <t>ITM001213</t>
  </si>
  <si>
    <t>ORD000732</t>
  </si>
  <si>
    <t>ITM001214</t>
  </si>
  <si>
    <t>ORD000733</t>
  </si>
  <si>
    <t>ITM001215</t>
  </si>
  <si>
    <t>ITM001216</t>
  </si>
  <si>
    <t>ORD000734</t>
  </si>
  <si>
    <t>ITM001217</t>
  </si>
  <si>
    <t>ITM001218</t>
  </si>
  <si>
    <t>ORD000735</t>
  </si>
  <si>
    <t>ITM001219</t>
  </si>
  <si>
    <t>ORD000736</t>
  </si>
  <si>
    <t>ITM001220</t>
  </si>
  <si>
    <t>ORD000737</t>
  </si>
  <si>
    <t>ITM001221</t>
  </si>
  <si>
    <t>ORD000738</t>
  </si>
  <si>
    <t>ITM001222</t>
  </si>
  <si>
    <t>ITM001223</t>
  </si>
  <si>
    <t>ORD000739</t>
  </si>
  <si>
    <t>ITM001224</t>
  </si>
  <si>
    <t>ORD000740</t>
  </si>
  <si>
    <t>ITM001225</t>
  </si>
  <si>
    <t>ITM001226</t>
  </si>
  <si>
    <t>ORD000741</t>
  </si>
  <si>
    <t>ITM001227</t>
  </si>
  <si>
    <t>ORD000742</t>
  </si>
  <si>
    <t>ITM001228</t>
  </si>
  <si>
    <t>ORD000743</t>
  </si>
  <si>
    <t>ITM001229</t>
  </si>
  <si>
    <t>PRD089</t>
  </si>
  <si>
    <t>ITM001230</t>
  </si>
  <si>
    <t>ORD000744</t>
  </si>
  <si>
    <t>ITM001231</t>
  </si>
  <si>
    <t>ITM001232</t>
  </si>
  <si>
    <t>ORD000745</t>
  </si>
  <si>
    <t>ITM001233</t>
  </si>
  <si>
    <t>ITM001234</t>
  </si>
  <si>
    <t>ORD000746</t>
  </si>
  <si>
    <t>ITM001235</t>
  </si>
  <si>
    <t>ORD000747</t>
  </si>
  <si>
    <t>ITM001236</t>
  </si>
  <si>
    <t>ORD000748</t>
  </si>
  <si>
    <t>ITM001237</t>
  </si>
  <si>
    <t>ITM001238</t>
  </si>
  <si>
    <t>ORD000749</t>
  </si>
  <si>
    <t>ITM001239</t>
  </si>
  <si>
    <t>ITM001240</t>
  </si>
  <si>
    <t>ITM001241</t>
  </si>
  <si>
    <t>ORD000750</t>
  </si>
  <si>
    <t>ITM001242</t>
  </si>
  <si>
    <t>ORD000751</t>
  </si>
  <si>
    <t>ITM001243</t>
  </si>
  <si>
    <t>ORD000752</t>
  </si>
  <si>
    <t>ITM001244</t>
  </si>
  <si>
    <t>ORD000753</t>
  </si>
  <si>
    <t>ITM001245</t>
  </si>
  <si>
    <t>ORD000754</t>
  </si>
  <si>
    <t>ITM001246</t>
  </si>
  <si>
    <t>PRD181</t>
  </si>
  <si>
    <t>ITM001247</t>
  </si>
  <si>
    <t>ITM001248</t>
  </si>
  <si>
    <t>ORD000755</t>
  </si>
  <si>
    <t>ITM001249</t>
  </si>
  <si>
    <t>ORD000756</t>
  </si>
  <si>
    <t>ITM001250</t>
  </si>
  <si>
    <t>ORD000757</t>
  </si>
  <si>
    <t>ITM001251</t>
  </si>
  <si>
    <t>ITM001252</t>
  </si>
  <si>
    <t>ITM001253</t>
  </si>
  <si>
    <t>ORD000758</t>
  </si>
  <si>
    <t>ITM001254</t>
  </si>
  <si>
    <t>ITM001255</t>
  </si>
  <si>
    <t>ORD000759</t>
  </si>
  <si>
    <t>ITM001256</t>
  </si>
  <si>
    <t>ORD000760</t>
  </si>
  <si>
    <t>ITM001257</t>
  </si>
  <si>
    <t>ORD000761</t>
  </si>
  <si>
    <t>ITM001258</t>
  </si>
  <si>
    <t>ITM001259</t>
  </si>
  <si>
    <t>ORD000762</t>
  </si>
  <si>
    <t>ITM001260</t>
  </si>
  <si>
    <t>ORD000763</t>
  </si>
  <si>
    <t>ITM001261</t>
  </si>
  <si>
    <t>ITM001262</t>
  </si>
  <si>
    <t>ORD000764</t>
  </si>
  <si>
    <t>ITM001263</t>
  </si>
  <si>
    <t>ORD000765</t>
  </si>
  <si>
    <t>ITM001264</t>
  </si>
  <si>
    <t>ITM001265</t>
  </si>
  <si>
    <t>ORD000766</t>
  </si>
  <si>
    <t>ITM001266</t>
  </si>
  <si>
    <t>ORD000767</t>
  </si>
  <si>
    <t>ITM001267</t>
  </si>
  <si>
    <t>ORD000768</t>
  </si>
  <si>
    <t>ITM001268</t>
  </si>
  <si>
    <t>ORD000769</t>
  </si>
  <si>
    <t>ITM001269</t>
  </si>
  <si>
    <t>ITM001270</t>
  </si>
  <si>
    <t>ORD000770</t>
  </si>
  <si>
    <t>ITM001271</t>
  </si>
  <si>
    <t>ITM001272</t>
  </si>
  <si>
    <t>ITM001273</t>
  </si>
  <si>
    <t>ORD000771</t>
  </si>
  <si>
    <t>ITM001274</t>
  </si>
  <si>
    <t>ORD000772</t>
  </si>
  <si>
    <t>ITM001275</t>
  </si>
  <si>
    <t>ITM001276</t>
  </si>
  <si>
    <t>ITM001277</t>
  </si>
  <si>
    <t>ORD000773</t>
  </si>
  <si>
    <t>ITM001278</t>
  </si>
  <si>
    <t>ORD000774</t>
  </si>
  <si>
    <t>ITM001279</t>
  </si>
  <si>
    <t>ORD000775</t>
  </si>
  <si>
    <t>ITM001280</t>
  </si>
  <si>
    <t>ORD000776</t>
  </si>
  <si>
    <t>ITM001281</t>
  </si>
  <si>
    <t>ORD000777</t>
  </si>
  <si>
    <t>ITM001282</t>
  </si>
  <si>
    <t>ORD000778</t>
  </si>
  <si>
    <t>ITM001283</t>
  </si>
  <si>
    <t>ITM001284</t>
  </si>
  <si>
    <t>ITM001285</t>
  </si>
  <si>
    <t>ORD000779</t>
  </si>
  <si>
    <t>ITM001286</t>
  </si>
  <si>
    <t>ORD000780</t>
  </si>
  <si>
    <t>ITM001287</t>
  </si>
  <si>
    <t>ORD000781</t>
  </si>
  <si>
    <t>ITM001288</t>
  </si>
  <si>
    <t>ITM001289</t>
  </si>
  <si>
    <t>ORD000782</t>
  </si>
  <si>
    <t>ITM001290</t>
  </si>
  <si>
    <t>ITM001291</t>
  </si>
  <si>
    <t>ITM001292</t>
  </si>
  <si>
    <t>ORD000783</t>
  </si>
  <si>
    <t>ITM001293</t>
  </si>
  <si>
    <t>ITM001294</t>
  </si>
  <si>
    <t>ITM001295</t>
  </si>
  <si>
    <t>ORD000784</t>
  </si>
  <si>
    <t>ITM001296</t>
  </si>
  <si>
    <t>ITM001297</t>
  </si>
  <si>
    <t>ORD000785</t>
  </si>
  <si>
    <t>PRD037</t>
  </si>
  <si>
    <t>ITM001298</t>
  </si>
  <si>
    <t>ORD000786</t>
  </si>
  <si>
    <t>ITM001299</t>
  </si>
  <si>
    <t>ITM001300</t>
  </si>
  <si>
    <t>ORD000787</t>
  </si>
  <si>
    <t>ITM001301</t>
  </si>
  <si>
    <t>ITM001302</t>
  </si>
  <si>
    <t>ORD000788</t>
  </si>
  <si>
    <t>ITM001303</t>
  </si>
  <si>
    <t>ORD000789</t>
  </si>
  <si>
    <t>ITM001304</t>
  </si>
  <si>
    <t>ITM001305</t>
  </si>
  <si>
    <t>ORD000790</t>
  </si>
  <si>
    <t>ITM001306</t>
  </si>
  <si>
    <t>ORD000791</t>
  </si>
  <si>
    <t>ITM001307</t>
  </si>
  <si>
    <t>ITM001308</t>
  </si>
  <si>
    <t>ORD000792</t>
  </si>
  <si>
    <t>ITM001309</t>
  </si>
  <si>
    <t>ORD000793</t>
  </si>
  <si>
    <t>ITM001310</t>
  </si>
  <si>
    <t>ITM001311</t>
  </si>
  <si>
    <t>ORD000794</t>
  </si>
  <si>
    <t>ITM001312</t>
  </si>
  <si>
    <t>ORD000795</t>
  </si>
  <si>
    <t>ITM001313</t>
  </si>
  <si>
    <t>ORD000796</t>
  </si>
  <si>
    <t>ITM001314</t>
  </si>
  <si>
    <t>ORD000797</t>
  </si>
  <si>
    <t>ITM001315</t>
  </si>
  <si>
    <t>ITM001316</t>
  </si>
  <si>
    <t>ITM001317</t>
  </si>
  <si>
    <t>ORD000798</t>
  </si>
  <si>
    <t>ITM001318</t>
  </si>
  <si>
    <t>ORD000799</t>
  </si>
  <si>
    <t>ITM001319</t>
  </si>
  <si>
    <t>ITM001320</t>
  </si>
  <si>
    <t>ORD000800</t>
  </si>
  <si>
    <t>ITM001321</t>
  </si>
  <si>
    <t>ITM001322</t>
  </si>
  <si>
    <t>ITM001323</t>
  </si>
  <si>
    <t>ORD000801</t>
  </si>
  <si>
    <t>ITM001324</t>
  </si>
  <si>
    <t>ITM001325</t>
  </si>
  <si>
    <t>ITM001326</t>
  </si>
  <si>
    <t>ORD000802</t>
  </si>
  <si>
    <t>ITM001327</t>
  </si>
  <si>
    <t>ORD000803</t>
  </si>
  <si>
    <t>ITM001328</t>
  </si>
  <si>
    <t>ORD000804</t>
  </si>
  <si>
    <t>ITM001329</t>
  </si>
  <si>
    <t>ITM001330</t>
  </si>
  <si>
    <t>ITM001331</t>
  </si>
  <si>
    <t>ORD000805</t>
  </si>
  <si>
    <t>ITM001332</t>
  </si>
  <si>
    <t>ITM001333</t>
  </si>
  <si>
    <t>ORD000806</t>
  </si>
  <si>
    <t>ITM001334</t>
  </si>
  <si>
    <t>ORD000807</t>
  </si>
  <si>
    <t>ITM001335</t>
  </si>
  <si>
    <t>ITM001336</t>
  </si>
  <si>
    <t>ORD000808</t>
  </si>
  <si>
    <t>ITM001337</t>
  </si>
  <si>
    <t>ITM001338</t>
  </si>
  <si>
    <t>ORD000809</t>
  </si>
  <si>
    <t>ITM001339</t>
  </si>
  <si>
    <t>ITM001340</t>
  </si>
  <si>
    <t>ORD000810</t>
  </si>
  <si>
    <t>ITM001341</t>
  </si>
  <si>
    <t>ORD000811</t>
  </si>
  <si>
    <t>ITM001342</t>
  </si>
  <si>
    <t>ORD000812</t>
  </si>
  <si>
    <t>ITM001343</t>
  </si>
  <si>
    <t>ITM001344</t>
  </si>
  <si>
    <t>ITM001345</t>
  </si>
  <si>
    <t>ORD000813</t>
  </si>
  <si>
    <t>ITM001346</t>
  </si>
  <si>
    <t>ITM001347</t>
  </si>
  <si>
    <t>ITM001348</t>
  </si>
  <si>
    <t>ORD000814</t>
  </si>
  <si>
    <t>ITM001349</t>
  </si>
  <si>
    <t>ITM001350</t>
  </si>
  <si>
    <t>ORD000815</t>
  </si>
  <si>
    <t>ITM001351</t>
  </si>
  <si>
    <t>ITM001352</t>
  </si>
  <si>
    <t>ITM001353</t>
  </si>
  <si>
    <t>ORD000816</t>
  </si>
  <si>
    <t>ITM001354</t>
  </si>
  <si>
    <t>ITM001355</t>
  </si>
  <si>
    <t>ITM001356</t>
  </si>
  <si>
    <t>ORD000817</t>
  </si>
  <si>
    <t>ITM001357</t>
  </si>
  <si>
    <t>ORD000818</t>
  </si>
  <si>
    <t>ITM001358</t>
  </si>
  <si>
    <t>ORD000819</t>
  </si>
  <si>
    <t>ITM001359</t>
  </si>
  <si>
    <t>ORD000820</t>
  </si>
  <si>
    <t>ITM001360</t>
  </si>
  <si>
    <t>ORD000821</t>
  </si>
  <si>
    <t>ITM001361</t>
  </si>
  <si>
    <t>ITM001362</t>
  </si>
  <si>
    <t>ORD000822</t>
  </si>
  <si>
    <t>ITM001363</t>
  </si>
  <si>
    <t>ITM001364</t>
  </si>
  <si>
    <t>ORD000823</t>
  </si>
  <si>
    <t>ITM001365</t>
  </si>
  <si>
    <t>ORD000824</t>
  </si>
  <si>
    <t>ITM001366</t>
  </si>
  <si>
    <t>ORD000825</t>
  </si>
  <si>
    <t>ITM001367</t>
  </si>
  <si>
    <t>ORD000826</t>
  </si>
  <si>
    <t>ITM001368</t>
  </si>
  <si>
    <t>ORD000827</t>
  </si>
  <si>
    <t>ITM001369</t>
  </si>
  <si>
    <t>ORD000828</t>
  </si>
  <si>
    <t>ITM001370</t>
  </si>
  <si>
    <t>ITM001371</t>
  </si>
  <si>
    <t>ORD000829</t>
  </si>
  <si>
    <t>ITM001372</t>
  </si>
  <si>
    <t>ITM001373</t>
  </si>
  <si>
    <t>ORD000830</t>
  </si>
  <si>
    <t>ITM001374</t>
  </si>
  <si>
    <t>ORD000831</t>
  </si>
  <si>
    <t>ITM001375</t>
  </si>
  <si>
    <t>ORD000832</t>
  </si>
  <si>
    <t>ITM001376</t>
  </si>
  <si>
    <t>ITM001377</t>
  </si>
  <si>
    <t>ORD000833</t>
  </si>
  <si>
    <t>ITM001378</t>
  </si>
  <si>
    <t>ORD000834</t>
  </si>
  <si>
    <t>ITM001379</t>
  </si>
  <si>
    <t>ORD000835</t>
  </si>
  <si>
    <t>ITM001380</t>
  </si>
  <si>
    <t>ORD000836</t>
  </si>
  <si>
    <t>ITM001381</t>
  </si>
  <si>
    <t>ORD000837</t>
  </si>
  <si>
    <t>ITM001382</t>
  </si>
  <si>
    <t>ORD000838</t>
  </si>
  <si>
    <t>ITM001383</t>
  </si>
  <si>
    <t>ITM001384</t>
  </si>
  <si>
    <t>ORD000839</t>
  </si>
  <si>
    <t>ITM001385</t>
  </si>
  <si>
    <t>ORD000840</t>
  </si>
  <si>
    <t>ITM001386</t>
  </si>
  <si>
    <t>ITM001387</t>
  </si>
  <si>
    <t>ORD000841</t>
  </si>
  <si>
    <t>ITM001388</t>
  </si>
  <si>
    <t>ORD000842</t>
  </si>
  <si>
    <t>ITM001389</t>
  </si>
  <si>
    <t>ORD000843</t>
  </si>
  <si>
    <t>ITM001390</t>
  </si>
  <si>
    <t>ITM001391</t>
  </si>
  <si>
    <t>ORD000844</t>
  </si>
  <si>
    <t>ITM001392</t>
  </si>
  <si>
    <t>ORD000845</t>
  </si>
  <si>
    <t>ITM001393</t>
  </si>
  <si>
    <t>ORD000846</t>
  </si>
  <si>
    <t>ITM001394</t>
  </si>
  <si>
    <t>ITM001395</t>
  </si>
  <si>
    <t>ITM001396</t>
  </si>
  <si>
    <t>ORD000847</t>
  </si>
  <si>
    <t>ITM001397</t>
  </si>
  <si>
    <t>ORD000848</t>
  </si>
  <si>
    <t>ITM001398</t>
  </si>
  <si>
    <t>ORD000849</t>
  </si>
  <si>
    <t>ITM001399</t>
  </si>
  <si>
    <t>ITM001400</t>
  </si>
  <si>
    <t>ORD000850</t>
  </si>
  <si>
    <t>ITM001401</t>
  </si>
  <si>
    <t>ORD000851</t>
  </si>
  <si>
    <t>ITM001402</t>
  </si>
  <si>
    <t>ORD000852</t>
  </si>
  <si>
    <t>ITM001403</t>
  </si>
  <si>
    <t>ORD000853</t>
  </si>
  <si>
    <t>ITM001404</t>
  </si>
  <si>
    <t>ITM001405</t>
  </si>
  <si>
    <t>ORD000854</t>
  </si>
  <si>
    <t>ITM001406</t>
  </si>
  <si>
    <t>ORD000855</t>
  </si>
  <si>
    <t>ITM001407</t>
  </si>
  <si>
    <t>ORD000856</t>
  </si>
  <si>
    <t>ITM001408</t>
  </si>
  <si>
    <t>ITM001409</t>
  </si>
  <si>
    <t>ORD000857</t>
  </si>
  <si>
    <t>ITM001410</t>
  </si>
  <si>
    <t>ORD000858</t>
  </si>
  <si>
    <t>ITM001411</t>
  </si>
  <si>
    <t>ITM001412</t>
  </si>
  <si>
    <t>ORD000859</t>
  </si>
  <si>
    <t>ITM001413</t>
  </si>
  <si>
    <t>ORD000860</t>
  </si>
  <si>
    <t>ITM001414</t>
  </si>
  <si>
    <t>ITM001415</t>
  </si>
  <si>
    <t>ORD000861</t>
  </si>
  <si>
    <t>ITM001416</t>
  </si>
  <si>
    <t>ITM001417</t>
  </si>
  <si>
    <t>ORD000862</t>
  </si>
  <si>
    <t>ITM001418</t>
  </si>
  <si>
    <t>ITM001419</t>
  </si>
  <si>
    <t>ITM001420</t>
  </si>
  <si>
    <t>ORD000863</t>
  </si>
  <si>
    <t>ITM001421</t>
  </si>
  <si>
    <t>ITM001422</t>
  </si>
  <si>
    <t>ORD000864</t>
  </si>
  <si>
    <t>ITM001423</t>
  </si>
  <si>
    <t>ORD000865</t>
  </si>
  <si>
    <t>ITM001424</t>
  </si>
  <si>
    <t>ORD000866</t>
  </si>
  <si>
    <t>ITM001425</t>
  </si>
  <si>
    <t>ITM001426</t>
  </si>
  <si>
    <t>ORD000867</t>
  </si>
  <si>
    <t>ITM001427</t>
  </si>
  <si>
    <t>ITM001428</t>
  </si>
  <si>
    <t>ORD000868</t>
  </si>
  <si>
    <t>ITM001429</t>
  </si>
  <si>
    <t>ORD000869</t>
  </si>
  <si>
    <t>ITM001430</t>
  </si>
  <si>
    <t>ORD000870</t>
  </si>
  <si>
    <t>ITM001431</t>
  </si>
  <si>
    <t>ORD000871</t>
  </si>
  <si>
    <t>ITM001432</t>
  </si>
  <si>
    <t>ITM001433</t>
  </si>
  <si>
    <t>ORD000872</t>
  </si>
  <si>
    <t>ITM001434</t>
  </si>
  <si>
    <t>ORD000873</t>
  </si>
  <si>
    <t>ITM001435</t>
  </si>
  <si>
    <t>ORD000874</t>
  </si>
  <si>
    <t>ITM001436</t>
  </si>
  <si>
    <t>ITM001437</t>
  </si>
  <si>
    <t>ITM001438</t>
  </si>
  <si>
    <t>ORD000875</t>
  </si>
  <si>
    <t>ITM001439</t>
  </si>
  <si>
    <t>ITM001440</t>
  </si>
  <si>
    <t>ORD000876</t>
  </si>
  <si>
    <t>ITM001441</t>
  </si>
  <si>
    <t>ITM001442</t>
  </si>
  <si>
    <t>ITM001443</t>
  </si>
  <si>
    <t>ORD000877</t>
  </si>
  <si>
    <t>ITM001444</t>
  </si>
  <si>
    <t>ORD000878</t>
  </si>
  <si>
    <t>ITM001445</t>
  </si>
  <si>
    <t>ORD000879</t>
  </si>
  <si>
    <t>ITM001446</t>
  </si>
  <si>
    <t>ITM001447</t>
  </si>
  <si>
    <t>ORD000880</t>
  </si>
  <si>
    <t>ITM001448</t>
  </si>
  <si>
    <t>ORD000881</t>
  </si>
  <si>
    <t>ITM001449</t>
  </si>
  <si>
    <t>ORD000882</t>
  </si>
  <si>
    <t>ITM001450</t>
  </si>
  <si>
    <t>ITM001451</t>
  </si>
  <si>
    <t>ORD000883</t>
  </si>
  <si>
    <t>ITM001452</t>
  </si>
  <si>
    <t>ORD000884</t>
  </si>
  <si>
    <t>ITM001453</t>
  </si>
  <si>
    <t>ORD000885</t>
  </si>
  <si>
    <t>ITM001454</t>
  </si>
  <si>
    <t>ORD000886</t>
  </si>
  <si>
    <t>ITM001455</t>
  </si>
  <si>
    <t>ORD000887</t>
  </si>
  <si>
    <t>ITM001456</t>
  </si>
  <si>
    <t>ITM001457</t>
  </si>
  <si>
    <t>ORD000888</t>
  </si>
  <si>
    <t>ITM001458</t>
  </si>
  <si>
    <t>ITM001459</t>
  </si>
  <si>
    <t>ITM001460</t>
  </si>
  <si>
    <t>ORD000889</t>
  </si>
  <si>
    <t>ITM001461</t>
  </si>
  <si>
    <t>ORD000890</t>
  </si>
  <si>
    <t>ITM001462</t>
  </si>
  <si>
    <t>ORD000891</t>
  </si>
  <si>
    <t>ITM001463</t>
  </si>
  <si>
    <t>ORD000892</t>
  </si>
  <si>
    <t>ITM001464</t>
  </si>
  <si>
    <t>ITM001465</t>
  </si>
  <si>
    <t>ORD000893</t>
  </si>
  <si>
    <t>ITM001466</t>
  </si>
  <si>
    <t>ITM001467</t>
  </si>
  <si>
    <t>ORD000894</t>
  </si>
  <si>
    <t>ITM001468</t>
  </si>
  <si>
    <t>ORD000895</t>
  </si>
  <si>
    <t>ITM001469</t>
  </si>
  <si>
    <t>ORD000896</t>
  </si>
  <si>
    <t>ITM001470</t>
  </si>
  <si>
    <t>PRD186</t>
  </si>
  <si>
    <t>ITM001471</t>
  </si>
  <si>
    <t>ORD000897</t>
  </si>
  <si>
    <t>ITM001472</t>
  </si>
  <si>
    <t>ITM001473</t>
  </si>
  <si>
    <t>ORD000898</t>
  </si>
  <si>
    <t>ITM001474</t>
  </si>
  <si>
    <t>ITM001475</t>
  </si>
  <si>
    <t>ORD000899</t>
  </si>
  <si>
    <t>ITM001476</t>
  </si>
  <si>
    <t>ORD000900</t>
  </si>
  <si>
    <t>ITM001477</t>
  </si>
  <si>
    <t>ORD000901</t>
  </si>
  <si>
    <t>ITM001478</t>
  </si>
  <si>
    <t>ITM001479</t>
  </si>
  <si>
    <t>ORD000902</t>
  </si>
  <si>
    <t>ITM001480</t>
  </si>
  <si>
    <t>ORD000903</t>
  </si>
  <si>
    <t>ITM001481</t>
  </si>
  <si>
    <t>ORD000904</t>
  </si>
  <si>
    <t>ITM001482</t>
  </si>
  <si>
    <t>ITM001483</t>
  </si>
  <si>
    <t>ORD000905</t>
  </si>
  <si>
    <t>ITM001484</t>
  </si>
  <si>
    <t>ITM001485</t>
  </si>
  <si>
    <t>ITM001486</t>
  </si>
  <si>
    <t>ORD000906</t>
  </si>
  <si>
    <t>ITM001487</t>
  </si>
  <si>
    <t>ITM001488</t>
  </si>
  <si>
    <t>ORD000907</t>
  </si>
  <si>
    <t>ITM001489</t>
  </si>
  <si>
    <t>ORD000908</t>
  </si>
  <si>
    <t>ITM001490</t>
  </si>
  <si>
    <t>ORD000909</t>
  </si>
  <si>
    <t>ITM001491</t>
  </si>
  <si>
    <t>ITM001492</t>
  </si>
  <si>
    <t>ITM001493</t>
  </si>
  <si>
    <t>ORD000910</t>
  </si>
  <si>
    <t>ITM001494</t>
  </si>
  <si>
    <t>ITM001495</t>
  </si>
  <si>
    <t>ORD000911</t>
  </si>
  <si>
    <t>ITM001496</t>
  </si>
  <si>
    <t>ORD000912</t>
  </si>
  <si>
    <t>ITM001497</t>
  </si>
  <si>
    <t>ORD000913</t>
  </si>
  <si>
    <t>ITM001498</t>
  </si>
  <si>
    <t>ORD000914</t>
  </si>
  <si>
    <t>ITM001499</t>
  </si>
  <si>
    <t>ORD000915</t>
  </si>
  <si>
    <t>ITM001500</t>
  </si>
  <si>
    <t>ORD000916</t>
  </si>
  <si>
    <t>ITM001501</t>
  </si>
  <si>
    <t>ITM001502</t>
  </si>
  <si>
    <t>ORD000917</t>
  </si>
  <si>
    <t>ITM001503</t>
  </si>
  <si>
    <t>ITM001504</t>
  </si>
  <si>
    <t>ORD000918</t>
  </si>
  <si>
    <t>ITM001505</t>
  </si>
  <si>
    <t>ORD000919</t>
  </si>
  <si>
    <t>ITM001506</t>
  </si>
  <si>
    <t>ORD000920</t>
  </si>
  <si>
    <t>ITM001507</t>
  </si>
  <si>
    <t>ORD000921</t>
  </si>
  <si>
    <t>ITM001508</t>
  </si>
  <si>
    <t>ITM001509</t>
  </si>
  <si>
    <t>ORD000922</t>
  </si>
  <si>
    <t>ITM001510</t>
  </si>
  <si>
    <t>ORD000923</t>
  </si>
  <si>
    <t>ITM001511</t>
  </si>
  <si>
    <t>ITM001512</t>
  </si>
  <si>
    <t>ORD000924</t>
  </si>
  <si>
    <t>ITM001513</t>
  </si>
  <si>
    <t>ITM001514</t>
  </si>
  <si>
    <t>ITM001515</t>
  </si>
  <si>
    <t>ORD000925</t>
  </si>
  <si>
    <t>ITM001516</t>
  </si>
  <si>
    <t>ITM001517</t>
  </si>
  <si>
    <t>ORD000926</t>
  </si>
  <si>
    <t>ITM001518</t>
  </si>
  <si>
    <t>ITM001519</t>
  </si>
  <si>
    <t>ORD000927</t>
  </si>
  <si>
    <t>ITM001520</t>
  </si>
  <si>
    <t>ORD000928</t>
  </si>
  <si>
    <t>ITM001521</t>
  </si>
  <si>
    <t>ITM001522</t>
  </si>
  <si>
    <t>ORD000929</t>
  </si>
  <si>
    <t>ITM001523</t>
  </si>
  <si>
    <t>ITM001524</t>
  </si>
  <si>
    <t>ITM001525</t>
  </si>
  <si>
    <t>ORD000930</t>
  </si>
  <si>
    <t>ITM001526</t>
  </si>
  <si>
    <t>ITM001527</t>
  </si>
  <si>
    <t>ORD000931</t>
  </si>
  <si>
    <t>ITM001528</t>
  </si>
  <si>
    <t>ORD000932</t>
  </si>
  <si>
    <t>ITM001529</t>
  </si>
  <si>
    <t>ITM001530</t>
  </si>
  <si>
    <t>ORD000933</t>
  </si>
  <si>
    <t>ITM001531</t>
  </si>
  <si>
    <t>ORD000934</t>
  </si>
  <si>
    <t>ITM001532</t>
  </si>
  <si>
    <t>ORD000935</t>
  </si>
  <si>
    <t>ITM001533</t>
  </si>
  <si>
    <t>ITM001534</t>
  </si>
  <si>
    <t>ORD000936</t>
  </si>
  <si>
    <t>ITM001535</t>
  </si>
  <si>
    <t>ORD000937</t>
  </si>
  <si>
    <t>ITM001536</t>
  </si>
  <si>
    <t>ORD000938</t>
  </si>
  <si>
    <t>ITM001537</t>
  </si>
  <si>
    <t>ORD000939</t>
  </si>
  <si>
    <t>ITM001538</t>
  </si>
  <si>
    <t>ORD000940</t>
  </si>
  <si>
    <t>ITM001539</t>
  </si>
  <si>
    <t>ITM001540</t>
  </si>
  <si>
    <t>ITM001541</t>
  </si>
  <si>
    <t>ORD000941</t>
  </si>
  <si>
    <t>ITM001542</t>
  </si>
  <si>
    <t>ITM001543</t>
  </si>
  <si>
    <t>ORD000942</t>
  </si>
  <si>
    <t>ITM001544</t>
  </si>
  <si>
    <t>ORD000943</t>
  </si>
  <si>
    <t>ITM001545</t>
  </si>
  <si>
    <t>ORD000944</t>
  </si>
  <si>
    <t>ITM001546</t>
  </si>
  <si>
    <t>ORD000945</t>
  </si>
  <si>
    <t>ITM001547</t>
  </si>
  <si>
    <t>ITM001548</t>
  </si>
  <si>
    <t>ORD000946</t>
  </si>
  <si>
    <t>ITM001549</t>
  </si>
  <si>
    <t>ITM001550</t>
  </si>
  <si>
    <t>ORD000947</t>
  </si>
  <si>
    <t>ITM001551</t>
  </si>
  <si>
    <t>ITM001552</t>
  </si>
  <si>
    <t>ORD000948</t>
  </si>
  <si>
    <t>ITM001553</t>
  </si>
  <si>
    <t>ORD000949</t>
  </si>
  <si>
    <t>ITM001554</t>
  </si>
  <si>
    <t>ORD000950</t>
  </si>
  <si>
    <t>ITM001555</t>
  </si>
  <si>
    <t>ITM001556</t>
  </si>
  <si>
    <t>ORD000951</t>
  </si>
  <si>
    <t>ITM001557</t>
  </si>
  <si>
    <t>ORD000952</t>
  </si>
  <si>
    <t>ITM001558</t>
  </si>
  <si>
    <t>ORD000953</t>
  </si>
  <si>
    <t>ITM001559</t>
  </si>
  <si>
    <t>ITM001560</t>
  </si>
  <si>
    <t>ITM001561</t>
  </si>
  <si>
    <t>ORD000954</t>
  </si>
  <si>
    <t>ITM001562</t>
  </si>
  <si>
    <t>ORD000955</t>
  </si>
  <si>
    <t>ITM001563</t>
  </si>
  <si>
    <t>ORD000956</t>
  </si>
  <si>
    <t>ITM001564</t>
  </si>
  <si>
    <t>ORD000957</t>
  </si>
  <si>
    <t>ITM001565</t>
  </si>
  <si>
    <t>ORD000958</t>
  </si>
  <si>
    <t>ITM001566</t>
  </si>
  <si>
    <t>ORD000959</t>
  </si>
  <si>
    <t>ITM001567</t>
  </si>
  <si>
    <t>ITM001568</t>
  </si>
  <si>
    <t>ORD000960</t>
  </si>
  <si>
    <t>ITM001569</t>
  </si>
  <si>
    <t>ITM001570</t>
  </si>
  <si>
    <t>ORD000961</t>
  </si>
  <si>
    <t>ITM001571</t>
  </si>
  <si>
    <t>ITM001572</t>
  </si>
  <si>
    <t>ITM001573</t>
  </si>
  <si>
    <t>ORD000962</t>
  </si>
  <si>
    <t>ITM001574</t>
  </si>
  <si>
    <t>ORD000963</t>
  </si>
  <si>
    <t>ITM001575</t>
  </si>
  <si>
    <t>ORD000964</t>
  </si>
  <si>
    <t>ITM001576</t>
  </si>
  <si>
    <t>ORD000965</t>
  </si>
  <si>
    <t>ITM001577</t>
  </si>
  <si>
    <t>ORD000966</t>
  </si>
  <si>
    <t>ITM001578</t>
  </si>
  <si>
    <t>ITM001579</t>
  </si>
  <si>
    <t>ITM001580</t>
  </si>
  <si>
    <t>ORD000967</t>
  </si>
  <si>
    <t>ITM001581</t>
  </si>
  <si>
    <t>ORD000968</t>
  </si>
  <si>
    <t>ITM001582</t>
  </si>
  <si>
    <t>ORD000969</t>
  </si>
  <si>
    <t>ITM001583</t>
  </si>
  <si>
    <t>ITM001584</t>
  </si>
  <si>
    <t>ORD000970</t>
  </si>
  <si>
    <t>ITM001585</t>
  </si>
  <si>
    <t>ITM001586</t>
  </si>
  <si>
    <t>ITM001587</t>
  </si>
  <si>
    <t>ORD000971</t>
  </si>
  <si>
    <t>ITM001588</t>
  </si>
  <si>
    <t>ORD000972</t>
  </si>
  <si>
    <t>ITM001589</t>
  </si>
  <si>
    <t>ITM001590</t>
  </si>
  <si>
    <t>ORD000973</t>
  </si>
  <si>
    <t>ITM001591</t>
  </si>
  <si>
    <t>ITM001592</t>
  </si>
  <si>
    <t>ORD000974</t>
  </si>
  <si>
    <t>ITM001593</t>
  </si>
  <si>
    <t>ITM001594</t>
  </si>
  <si>
    <t>ORD000975</t>
  </si>
  <si>
    <t>ITM001595</t>
  </si>
  <si>
    <t>ITM001596</t>
  </si>
  <si>
    <t>ITM001597</t>
  </si>
  <si>
    <t>ORD000976</t>
  </si>
  <si>
    <t>ITM001598</t>
  </si>
  <si>
    <t>ORD000977</t>
  </si>
  <si>
    <t>ITM001599</t>
  </si>
  <si>
    <t>ORD000978</t>
  </si>
  <si>
    <t>ITM001600</t>
  </si>
  <si>
    <t>ORD000979</t>
  </si>
  <si>
    <t>ITM001601</t>
  </si>
  <si>
    <t>ITM001602</t>
  </si>
  <si>
    <t>ORD000980</t>
  </si>
  <si>
    <t>ITM001603</t>
  </si>
  <si>
    <t>ORD000981</t>
  </si>
  <si>
    <t>ITM001604</t>
  </si>
  <si>
    <t>ORD000982</t>
  </si>
  <si>
    <t>ITM001605</t>
  </si>
  <si>
    <t>ORD000983</t>
  </si>
  <si>
    <t>ITM001606</t>
  </si>
  <si>
    <t>ORD000984</t>
  </si>
  <si>
    <t>ITM001607</t>
  </si>
  <si>
    <t>ORD000985</t>
  </si>
  <si>
    <t>ITM001608</t>
  </si>
  <si>
    <t>ITM001609</t>
  </si>
  <si>
    <t>ORD000986</t>
  </si>
  <si>
    <t>ITM001610</t>
  </si>
  <si>
    <t>ITM001611</t>
  </si>
  <si>
    <t>ORD000987</t>
  </si>
  <si>
    <t>ITM001612</t>
  </si>
  <si>
    <t>ORD000988</t>
  </si>
  <si>
    <t>ITM001613</t>
  </si>
  <si>
    <t>ORD000989</t>
  </si>
  <si>
    <t>ITM001614</t>
  </si>
  <si>
    <t>ORD000990</t>
  </si>
  <si>
    <t>ITM001615</t>
  </si>
  <si>
    <t>ITM001616</t>
  </si>
  <si>
    <t>ORD000991</t>
  </si>
  <si>
    <t>ITM001617</t>
  </si>
  <si>
    <t>ORD000992</t>
  </si>
  <si>
    <t>ITM001618</t>
  </si>
  <si>
    <t>ORD000993</t>
  </si>
  <si>
    <t>ITM001619</t>
  </si>
  <si>
    <t>ORD000994</t>
  </si>
  <si>
    <t>ITM001620</t>
  </si>
  <si>
    <t>ORD000995</t>
  </si>
  <si>
    <t>ITM001621</t>
  </si>
  <si>
    <t>ITM001622</t>
  </si>
  <si>
    <t>ORD000996</t>
  </si>
  <si>
    <t>ITM001623</t>
  </si>
  <si>
    <t>ITM001624</t>
  </si>
  <si>
    <t>ITM001625</t>
  </si>
  <si>
    <t>ORD000997</t>
  </si>
  <si>
    <t>ITM001626</t>
  </si>
  <si>
    <t>ITM001627</t>
  </si>
  <si>
    <t>ORD000998</t>
  </si>
  <si>
    <t>ITM001628</t>
  </si>
  <si>
    <t>ITM001629</t>
  </si>
  <si>
    <t>ORD000999</t>
  </si>
  <si>
    <t>ITM001630</t>
  </si>
  <si>
    <t>ORD001000</t>
  </si>
  <si>
    <t>ITM001631</t>
  </si>
  <si>
    <t>ITM001632</t>
  </si>
  <si>
    <t>ORD001001</t>
  </si>
  <si>
    <t>ITM001633</t>
  </si>
  <si>
    <t>ORD001002</t>
  </si>
  <si>
    <t>ITM001634</t>
  </si>
  <si>
    <t>ORD001003</t>
  </si>
  <si>
    <t>ITM001635</t>
  </si>
  <si>
    <t>ORD001004</t>
  </si>
  <si>
    <t>ITM001636</t>
  </si>
  <si>
    <t>ORD001005</t>
  </si>
  <si>
    <t>ITM001637</t>
  </si>
  <si>
    <t>ITM001638</t>
  </si>
  <si>
    <t>ORD001006</t>
  </si>
  <si>
    <t>ITM001639</t>
  </si>
  <si>
    <t>ITM001640</t>
  </si>
  <si>
    <t>ITM001641</t>
  </si>
  <si>
    <t>ORD001007</t>
  </si>
  <si>
    <t>ITM001642</t>
  </si>
  <si>
    <t>ITM001643</t>
  </si>
  <si>
    <t>ITM001644</t>
  </si>
  <si>
    <t>ORD001008</t>
  </si>
  <si>
    <t>ITM001645</t>
  </si>
  <si>
    <t>ORD001009</t>
  </si>
  <si>
    <t>ITM001646</t>
  </si>
  <si>
    <t>ORD001010</t>
  </si>
  <si>
    <t>ITM001647</t>
  </si>
  <si>
    <t>ITM001648</t>
  </si>
  <si>
    <t>ITM001649</t>
  </si>
  <si>
    <t>ORD001011</t>
  </si>
  <si>
    <t>ITM001650</t>
  </si>
  <si>
    <t>ORD001012</t>
  </si>
  <si>
    <t>ITM001651</t>
  </si>
  <si>
    <t>ITM001652</t>
  </si>
  <si>
    <t>ORD001013</t>
  </si>
  <si>
    <t>ITM001653</t>
  </si>
  <si>
    <t>ITM001654</t>
  </si>
  <si>
    <t>ORD001014</t>
  </si>
  <si>
    <t>ITM001655</t>
  </si>
  <si>
    <t>ITM001656</t>
  </si>
  <si>
    <t>ORD001015</t>
  </si>
  <si>
    <t>ITM001657</t>
  </si>
  <si>
    <t>ITM001658</t>
  </si>
  <si>
    <t>ORD001016</t>
  </si>
  <si>
    <t>ITM001659</t>
  </si>
  <si>
    <t>ORD001017</t>
  </si>
  <si>
    <t>ITM001660</t>
  </si>
  <si>
    <t>ITM001661</t>
  </si>
  <si>
    <t>ITM001662</t>
  </si>
  <si>
    <t>ORD001018</t>
  </si>
  <si>
    <t>ITM001663</t>
  </si>
  <si>
    <t>ITM001664</t>
  </si>
  <si>
    <t>ITM001665</t>
  </si>
  <si>
    <t>ORD001019</t>
  </si>
  <si>
    <t>ITM001666</t>
  </si>
  <si>
    <t>ORD001020</t>
  </si>
  <si>
    <t>ITM001667</t>
  </si>
  <si>
    <t>ITM001668</t>
  </si>
  <si>
    <t>ORD001021</t>
  </si>
  <si>
    <t>ITM001669</t>
  </si>
  <si>
    <t>ORD001022</t>
  </si>
  <si>
    <t>ITM001670</t>
  </si>
  <si>
    <t>ITM001671</t>
  </si>
  <si>
    <t>ITM001672</t>
  </si>
  <si>
    <t>ORD001023</t>
  </si>
  <si>
    <t>ITM001673</t>
  </si>
  <si>
    <t>ORD001024</t>
  </si>
  <si>
    <t>ITM001674</t>
  </si>
  <si>
    <t>ORD001025</t>
  </si>
  <si>
    <t>ITM001675</t>
  </si>
  <si>
    <t>ITM001676</t>
  </si>
  <si>
    <t>ORD001026</t>
  </si>
  <si>
    <t>ITM001677</t>
  </si>
  <si>
    <t>ORD001027</t>
  </si>
  <si>
    <t>ITM001678</t>
  </si>
  <si>
    <t>PRD251</t>
  </si>
  <si>
    <t>ITM001679</t>
  </si>
  <si>
    <t>ORD001028</t>
  </si>
  <si>
    <t>ITM001680</t>
  </si>
  <si>
    <t>ORD001029</t>
  </si>
  <si>
    <t>ITM001681</t>
  </si>
  <si>
    <t>ITM001682</t>
  </si>
  <si>
    <t>ITM001683</t>
  </si>
  <si>
    <t>ORD001030</t>
  </si>
  <si>
    <t>ITM001684</t>
  </si>
  <si>
    <t>ITM001685</t>
  </si>
  <si>
    <t>ORD001031</t>
  </si>
  <si>
    <t>ITM001686</t>
  </si>
  <si>
    <t>ITM001687</t>
  </si>
  <si>
    <t>ITM001688</t>
  </si>
  <si>
    <t>ORD001032</t>
  </si>
  <si>
    <t>ITM001689</t>
  </si>
  <si>
    <t>ORD001033</t>
  </si>
  <si>
    <t>ITM001690</t>
  </si>
  <si>
    <t>ORD001034</t>
  </si>
  <si>
    <t>ITM001691</t>
  </si>
  <si>
    <t>ORD001035</t>
  </si>
  <si>
    <t>ITM001692</t>
  </si>
  <si>
    <t>ITM001693</t>
  </si>
  <si>
    <t>ORD001036</t>
  </si>
  <si>
    <t>ITM001694</t>
  </si>
  <si>
    <t>ITM001695</t>
  </si>
  <si>
    <t>ITM001696</t>
  </si>
  <si>
    <t>ORD001037</t>
  </si>
  <si>
    <t>ITM001697</t>
  </si>
  <si>
    <t>ORD001038</t>
  </si>
  <si>
    <t>ITM001698</t>
  </si>
  <si>
    <t>ORD001039</t>
  </si>
  <si>
    <t>ITM001699</t>
  </si>
  <si>
    <t>ITM001700</t>
  </si>
  <si>
    <t>ORD001040</t>
  </si>
  <si>
    <t>ITM001701</t>
  </si>
  <si>
    <t>ORD001041</t>
  </si>
  <si>
    <t>ITM001702</t>
  </si>
  <si>
    <t>ITM001703</t>
  </si>
  <si>
    <t>ORD001042</t>
  </si>
  <si>
    <t>ITM001704</t>
  </si>
  <si>
    <t>ORD001043</t>
  </si>
  <si>
    <t>ITM001705</t>
  </si>
  <si>
    <t>ITM001706</t>
  </si>
  <si>
    <t>ORD001044</t>
  </si>
  <si>
    <t>ITM001707</t>
  </si>
  <si>
    <t>ORD001045</t>
  </si>
  <si>
    <t>ITM001708</t>
  </si>
  <si>
    <t>ITM001709</t>
  </si>
  <si>
    <t>ORD001046</t>
  </si>
  <si>
    <t>ITM001710</t>
  </si>
  <si>
    <t>ITM001711</t>
  </si>
  <si>
    <t>ITM001712</t>
  </si>
  <si>
    <t>ORD001047</t>
  </si>
  <si>
    <t>ITM001713</t>
  </si>
  <si>
    <t>ITM001714</t>
  </si>
  <si>
    <t>ORD001048</t>
  </si>
  <si>
    <t>ITM001715</t>
  </si>
  <si>
    <t>ITM001716</t>
  </si>
  <si>
    <t>ORD001049</t>
  </si>
  <si>
    <t>ITM001717</t>
  </si>
  <si>
    <t>ITM001718</t>
  </si>
  <si>
    <t>ITM001719</t>
  </si>
  <si>
    <t>ORD001050</t>
  </si>
  <si>
    <t>ITM001720</t>
  </si>
  <si>
    <t>ITM001721</t>
  </si>
  <si>
    <t>ORD001051</t>
  </si>
  <si>
    <t>ITM001722</t>
  </si>
  <si>
    <t>ITM001723</t>
  </si>
  <si>
    <t>ITM001724</t>
  </si>
  <si>
    <t>ORD001052</t>
  </si>
  <si>
    <t>ITM001725</t>
  </si>
  <si>
    <t>ITM001726</t>
  </si>
  <si>
    <t>ITM001727</t>
  </si>
  <si>
    <t>ORD001053</t>
  </si>
  <si>
    <t>ITM001728</t>
  </si>
  <si>
    <t>ITM001729</t>
  </si>
  <si>
    <t>ORD001054</t>
  </si>
  <si>
    <t>ITM001730</t>
  </si>
  <si>
    <t>ORD001055</t>
  </si>
  <si>
    <t>ITM001731</t>
  </si>
  <si>
    <t>ORD001056</t>
  </si>
  <si>
    <t>ITM001732</t>
  </si>
  <si>
    <t>ITM001733</t>
  </si>
  <si>
    <t>ORD001057</t>
  </si>
  <si>
    <t>ITM001734</t>
  </si>
  <si>
    <t>ORD001058</t>
  </si>
  <si>
    <t>ITM001735</t>
  </si>
  <si>
    <t>ITM001736</t>
  </si>
  <si>
    <t>ORD001059</t>
  </si>
  <si>
    <t>ITM001737</t>
  </si>
  <si>
    <t>ITM001738</t>
  </si>
  <si>
    <t>ITM001739</t>
  </si>
  <si>
    <t>ORD001060</t>
  </si>
  <si>
    <t>ITM001740</t>
  </si>
  <si>
    <t>ORD001061</t>
  </si>
  <si>
    <t>ITM001741</t>
  </si>
  <si>
    <t>ORD001062</t>
  </si>
  <si>
    <t>ITM001742</t>
  </si>
  <si>
    <t>ITM001743</t>
  </si>
  <si>
    <t>ORD001063</t>
  </si>
  <si>
    <t>ITM001744</t>
  </si>
  <si>
    <t>ITM001745</t>
  </si>
  <si>
    <t>ORD001064</t>
  </si>
  <si>
    <t>ITM001746</t>
  </si>
  <si>
    <t>ORD001065</t>
  </si>
  <si>
    <t>ITM001747</t>
  </si>
  <si>
    <t>ORD001066</t>
  </si>
  <si>
    <t>ITM001748</t>
  </si>
  <si>
    <t>ITM001749</t>
  </si>
  <si>
    <t>ORD001067</t>
  </si>
  <si>
    <t>ITM001750</t>
  </si>
  <si>
    <t>ORD001068</t>
  </si>
  <si>
    <t>ITM001751</t>
  </si>
  <si>
    <t>ORD001069</t>
  </si>
  <si>
    <t>ITM001752</t>
  </si>
  <si>
    <t>ITM001753</t>
  </si>
  <si>
    <t>ORD001070</t>
  </si>
  <si>
    <t>ITM001754</t>
  </si>
  <si>
    <t>ITM001755</t>
  </si>
  <si>
    <t>ORD001071</t>
  </si>
  <si>
    <t>ITM001756</t>
  </si>
  <si>
    <t>ORD001072</t>
  </si>
  <si>
    <t>ITM001757</t>
  </si>
  <si>
    <t>ORD001073</t>
  </si>
  <si>
    <t>ITM001758</t>
  </si>
  <si>
    <t>ORD001074</t>
  </si>
  <si>
    <t>ITM001759</t>
  </si>
  <si>
    <t>ITM001760</t>
  </si>
  <si>
    <t>ITM001761</t>
  </si>
  <si>
    <t>ORD001075</t>
  </si>
  <si>
    <t>ITM001762</t>
  </si>
  <si>
    <t>ORD001076</t>
  </si>
  <si>
    <t>ITM001763</t>
  </si>
  <si>
    <t>ITM001764</t>
  </si>
  <si>
    <t>ORD001077</t>
  </si>
  <si>
    <t>ITM001765</t>
  </si>
  <si>
    <t>ITM001766</t>
  </si>
  <si>
    <t>ORD001078</t>
  </si>
  <si>
    <t>ITM001767</t>
  </si>
  <si>
    <t>ORD001079</t>
  </si>
  <si>
    <t>ITM001768</t>
  </si>
  <si>
    <t>ORD001080</t>
  </si>
  <si>
    <t>ITM001769</t>
  </si>
  <si>
    <t>ORD001081</t>
  </si>
  <si>
    <t>ITM001770</t>
  </si>
  <si>
    <t>ITM001771</t>
  </si>
  <si>
    <t>ORD001082</t>
  </si>
  <si>
    <t>ITM001772</t>
  </si>
  <si>
    <t>ITM001773</t>
  </si>
  <si>
    <t>ORD001083</t>
  </si>
  <si>
    <t>ITM001774</t>
  </si>
  <si>
    <t>ITM001775</t>
  </si>
  <si>
    <t>ORD001084</t>
  </si>
  <si>
    <t>ITM001776</t>
  </si>
  <si>
    <t>ITM001777</t>
  </si>
  <si>
    <t>ORD001085</t>
  </si>
  <si>
    <t>ITM001778</t>
  </si>
  <si>
    <t>ORD001086</t>
  </si>
  <si>
    <t>ITM001779</t>
  </si>
  <si>
    <t>ITM001780</t>
  </si>
  <si>
    <t>ORD001087</t>
  </si>
  <si>
    <t>ITM001781</t>
  </si>
  <si>
    <t>ITM001782</t>
  </si>
  <si>
    <t>ORD001088</t>
  </si>
  <si>
    <t>ITM001783</t>
  </si>
  <si>
    <t>ITM001784</t>
  </si>
  <si>
    <t>ITM001785</t>
  </si>
  <si>
    <t>ORD001089</t>
  </si>
  <si>
    <t>ITM001786</t>
  </si>
  <si>
    <t>ORD001090</t>
  </si>
  <si>
    <t>ITM001787</t>
  </si>
  <si>
    <t>ORD001091</t>
  </si>
  <si>
    <t>ITM001788</t>
  </si>
  <si>
    <t>ITM001789</t>
  </si>
  <si>
    <t>ORD001092</t>
  </si>
  <si>
    <t>ITM001790</t>
  </si>
  <si>
    <t>ORD001093</t>
  </si>
  <si>
    <t>ITM001791</t>
  </si>
  <si>
    <t>ITM001792</t>
  </si>
  <si>
    <t>ORD001094</t>
  </si>
  <si>
    <t>ITM001793</t>
  </si>
  <si>
    <t>ORD001095</t>
  </si>
  <si>
    <t>ITM001794</t>
  </si>
  <si>
    <t>ITM001795</t>
  </si>
  <si>
    <t>ITM001796</t>
  </si>
  <si>
    <t>ORD001096</t>
  </si>
  <si>
    <t>ITM001797</t>
  </si>
  <si>
    <t>ORD001097</t>
  </si>
  <si>
    <t>ITM001798</t>
  </si>
  <si>
    <t>ITM001799</t>
  </si>
  <si>
    <t>ITM001800</t>
  </si>
  <si>
    <t>ORD001098</t>
  </si>
  <si>
    <t>ITM001801</t>
  </si>
  <si>
    <t>ITM001802</t>
  </si>
  <si>
    <t>ITM001803</t>
  </si>
  <si>
    <t>ORD001099</t>
  </si>
  <si>
    <t>ITM001804</t>
  </si>
  <si>
    <t>ORD001100</t>
  </si>
  <si>
    <t>ITM001805</t>
  </si>
  <si>
    <t>ORD001101</t>
  </si>
  <si>
    <t>ITM001806</t>
  </si>
  <si>
    <t>ORD001102</t>
  </si>
  <si>
    <t>ITM001807</t>
  </si>
  <si>
    <t>ITM001808</t>
  </si>
  <si>
    <t>ORD001103</t>
  </si>
  <si>
    <t>ITM001809</t>
  </si>
  <si>
    <t>ORD001104</t>
  </si>
  <si>
    <t>ITM001810</t>
  </si>
  <si>
    <t>ITM001811</t>
  </si>
  <si>
    <t>ORD001105</t>
  </si>
  <si>
    <t>ITM001812</t>
  </si>
  <si>
    <t>ORD001106</t>
  </si>
  <si>
    <t>ITM001813</t>
  </si>
  <si>
    <t>ORD001107</t>
  </si>
  <si>
    <t>ITM001814</t>
  </si>
  <si>
    <t>ORD001108</t>
  </si>
  <si>
    <t>ITM001815</t>
  </si>
  <si>
    <t>ITM001816</t>
  </si>
  <si>
    <t>ORD001109</t>
  </si>
  <si>
    <t>ITM001817</t>
  </si>
  <si>
    <t>ITM001818</t>
  </si>
  <si>
    <t>ORD001110</t>
  </si>
  <si>
    <t>ITM001819</t>
  </si>
  <si>
    <t>ORD001111</t>
  </si>
  <si>
    <t>ITM001820</t>
  </si>
  <si>
    <t>ORD001112</t>
  </si>
  <si>
    <t>ITM001821</t>
  </si>
  <si>
    <t>ORD001113</t>
  </si>
  <si>
    <t>ITM001822</t>
  </si>
  <si>
    <t>ITM001823</t>
  </si>
  <si>
    <t>ORD001114</t>
  </si>
  <si>
    <t>ITM001824</t>
  </si>
  <si>
    <t>ITM001825</t>
  </si>
  <si>
    <t>ORD001115</t>
  </si>
  <si>
    <t>ITM001826</t>
  </si>
  <si>
    <t>ORD001116</t>
  </si>
  <si>
    <t>ITM001827</t>
  </si>
  <si>
    <t>ITM001828</t>
  </si>
  <si>
    <t>ORD001117</t>
  </si>
  <si>
    <t>ITM001829</t>
  </si>
  <si>
    <t>ITM001830</t>
  </si>
  <si>
    <t>ORD001118</t>
  </si>
  <si>
    <t>ITM001831</t>
  </si>
  <si>
    <t>ITM001832</t>
  </si>
  <si>
    <t>ITM001833</t>
  </si>
  <si>
    <t>ORD001119</t>
  </si>
  <si>
    <t>ITM001834</t>
  </si>
  <si>
    <t>ORD001120</t>
  </si>
  <si>
    <t>ITM001835</t>
  </si>
  <si>
    <t>ITM001836</t>
  </si>
  <si>
    <t>ORD001121</t>
  </si>
  <si>
    <t>ITM001837</t>
  </si>
  <si>
    <t>ITM001838</t>
  </si>
  <si>
    <t>ORD001122</t>
  </si>
  <si>
    <t>ITM001839</t>
  </si>
  <si>
    <t>ORD001123</t>
  </si>
  <si>
    <t>ITM001840</t>
  </si>
  <si>
    <t>ORD001124</t>
  </si>
  <si>
    <t>ITM001841</t>
  </si>
  <si>
    <t>ITM001842</t>
  </si>
  <si>
    <t>ITM001843</t>
  </si>
  <si>
    <t>ORD001125</t>
  </si>
  <si>
    <t>ITM001844</t>
  </si>
  <si>
    <t>ORD001126</t>
  </si>
  <si>
    <t>ITM001845</t>
  </si>
  <si>
    <t>ITM001846</t>
  </si>
  <si>
    <t>ITM001847</t>
  </si>
  <si>
    <t>ORD001127</t>
  </si>
  <si>
    <t>ITM001848</t>
  </si>
  <si>
    <t>ITM001849</t>
  </si>
  <si>
    <t>ORD001128</t>
  </si>
  <si>
    <t>ITM001850</t>
  </si>
  <si>
    <t>ORD001129</t>
  </si>
  <si>
    <t>ITM001851</t>
  </si>
  <si>
    <t>ITM001852</t>
  </si>
  <si>
    <t>ITM001853</t>
  </si>
  <si>
    <t>ORD001130</t>
  </si>
  <si>
    <t>ITM001854</t>
  </si>
  <si>
    <t>ORD001131</t>
  </si>
  <si>
    <t>ITM001855</t>
  </si>
  <si>
    <t>ORD001132</t>
  </si>
  <si>
    <t>ITM001856</t>
  </si>
  <si>
    <t>ITM001857</t>
  </si>
  <si>
    <t>ORD001133</t>
  </si>
  <si>
    <t>ITM001858</t>
  </si>
  <si>
    <t>ORD001134</t>
  </si>
  <si>
    <t>ITM001859</t>
  </si>
  <si>
    <t>ORD001135</t>
  </si>
  <si>
    <t>ITM001860</t>
  </si>
  <si>
    <t>ORD001136</t>
  </si>
  <si>
    <t>ITM001861</t>
  </si>
  <si>
    <t>ITM001862</t>
  </si>
  <si>
    <t>ORD001137</t>
  </si>
  <si>
    <t>ITM001863</t>
  </si>
  <si>
    <t>ITM001864</t>
  </si>
  <si>
    <t>ITM001865</t>
  </si>
  <si>
    <t>ORD001138</t>
  </si>
  <si>
    <t>ITM001866</t>
  </si>
  <si>
    <t>ORD001139</t>
  </si>
  <si>
    <t>ITM001867</t>
  </si>
  <si>
    <t>ITM001868</t>
  </si>
  <si>
    <t>ORD001140</t>
  </si>
  <si>
    <t>ITM001869</t>
  </si>
  <si>
    <t>ITM001870</t>
  </si>
  <si>
    <t>ORD001141</t>
  </si>
  <si>
    <t>ITM001871</t>
  </si>
  <si>
    <t>ORD001142</t>
  </si>
  <si>
    <t>ITM001872</t>
  </si>
  <si>
    <t>ORD001143</t>
  </si>
  <si>
    <t>ITM001873</t>
  </si>
  <si>
    <t>ITM001874</t>
  </si>
  <si>
    <t>ITM001875</t>
  </si>
  <si>
    <t>ORD001144</t>
  </si>
  <si>
    <t>ITM001876</t>
  </si>
  <si>
    <t>ITM001877</t>
  </si>
  <si>
    <t>ITM001878</t>
  </si>
  <si>
    <t>ORD001145</t>
  </si>
  <si>
    <t>ITM001879</t>
  </si>
  <si>
    <t>ORD001146</t>
  </si>
  <si>
    <t>ITM001880</t>
  </si>
  <si>
    <t>ORD001147</t>
  </si>
  <si>
    <t>ITM001881</t>
  </si>
  <si>
    <t>ITM001882</t>
  </si>
  <si>
    <t>ORD001148</t>
  </si>
  <si>
    <t>ITM001883</t>
  </si>
  <si>
    <t>ITM001884</t>
  </si>
  <si>
    <t>ORD001149</t>
  </si>
  <si>
    <t>ITM001885</t>
  </si>
  <si>
    <t>ITM001886</t>
  </si>
  <si>
    <t>ORD001150</t>
  </si>
  <si>
    <t>ITM001887</t>
  </si>
  <si>
    <t>ORD001151</t>
  </si>
  <si>
    <t>ITM001888</t>
  </si>
  <si>
    <t>ITM001889</t>
  </si>
  <si>
    <t>ORD001152</t>
  </si>
  <si>
    <t>ITM001890</t>
  </si>
  <si>
    <t>ITM001891</t>
  </si>
  <si>
    <t>ORD001153</t>
  </si>
  <si>
    <t>ITM001892</t>
  </si>
  <si>
    <t>ITM001893</t>
  </si>
  <si>
    <t>ITM001894</t>
  </si>
  <si>
    <t>ORD001154</t>
  </si>
  <si>
    <t>ITM001895</t>
  </si>
  <si>
    <t>ITM001896</t>
  </si>
  <si>
    <t>ITM001897</t>
  </si>
  <si>
    <t>ORD001155</t>
  </si>
  <si>
    <t>ITM001898</t>
  </si>
  <si>
    <t>ORD001156</t>
  </si>
  <si>
    <t>ITM001899</t>
  </si>
  <si>
    <t>ORD001157</t>
  </si>
  <si>
    <t>ITM001900</t>
  </si>
  <si>
    <t>ITM001901</t>
  </si>
  <si>
    <t>ORD001158</t>
  </si>
  <si>
    <t>ITM001902</t>
  </si>
  <si>
    <t>ITM001903</t>
  </si>
  <si>
    <t>ITM001904</t>
  </si>
  <si>
    <t>ORD001159</t>
  </si>
  <si>
    <t>ITM001905</t>
  </si>
  <si>
    <t>ORD001160</t>
  </si>
  <si>
    <t>ITM001906</t>
  </si>
  <si>
    <t>ITM001907</t>
  </si>
  <si>
    <t>ORD001161</t>
  </si>
  <si>
    <t>ITM001908</t>
  </si>
  <si>
    <t>ITM001909</t>
  </si>
  <si>
    <t>ORD001162</t>
  </si>
  <si>
    <t>ITM001910</t>
  </si>
  <si>
    <t>ORD001163</t>
  </si>
  <si>
    <t>ITM001911</t>
  </si>
  <si>
    <t>ORD001164</t>
  </si>
  <si>
    <t>ITM001912</t>
  </si>
  <si>
    <t>ITM001913</t>
  </si>
  <si>
    <t>ORD001165</t>
  </si>
  <si>
    <t>ITM001914</t>
  </si>
  <si>
    <t>ITM001915</t>
  </si>
  <si>
    <t>ORD001166</t>
  </si>
  <si>
    <t>ITM001916</t>
  </si>
  <si>
    <t>ORD001167</t>
  </si>
  <si>
    <t>ITM001917</t>
  </si>
  <si>
    <t>ORD001168</t>
  </si>
  <si>
    <t>ITM001918</t>
  </si>
  <si>
    <t>ITM001919</t>
  </si>
  <si>
    <t>ITM001920</t>
  </si>
  <si>
    <t>ORD001169</t>
  </si>
  <si>
    <t>ITM001921</t>
  </si>
  <si>
    <t>ORD001170</t>
  </si>
  <si>
    <t>ITM001922</t>
  </si>
  <si>
    <t>ORD001171</t>
  </si>
  <si>
    <t>ITM001923</t>
  </si>
  <si>
    <t>ORD001172</t>
  </si>
  <si>
    <t>ITM001924</t>
  </si>
  <si>
    <t>ITM001925</t>
  </si>
  <si>
    <t>ORD001173</t>
  </si>
  <si>
    <t>ITM001926</t>
  </si>
  <si>
    <t>ORD001174</t>
  </si>
  <si>
    <t>ITM001927</t>
  </si>
  <si>
    <t>ITM001928</t>
  </si>
  <si>
    <t>ORD001175</t>
  </si>
  <si>
    <t>ITM001929</t>
  </si>
  <si>
    <t>ITM001930</t>
  </si>
  <si>
    <t>ORD001176</t>
  </si>
  <si>
    <t>ITM001931</t>
  </si>
  <si>
    <t>ITM001932</t>
  </si>
  <si>
    <t>ITM001933</t>
  </si>
  <si>
    <t>ORD001177</t>
  </si>
  <si>
    <t>ITM001934</t>
  </si>
  <si>
    <t>ITM001935</t>
  </si>
  <si>
    <t>ITM001936</t>
  </si>
  <si>
    <t>ORD001178</t>
  </si>
  <si>
    <t>ITM001937</t>
  </si>
  <si>
    <t>ORD001179</t>
  </si>
  <si>
    <t>ITM001938</t>
  </si>
  <si>
    <t>ORD001180</t>
  </si>
  <si>
    <t>ITM001939</t>
  </si>
  <si>
    <t>ORD001181</t>
  </si>
  <si>
    <t>ITM001940</t>
  </si>
  <si>
    <t>ORD001182</t>
  </si>
  <si>
    <t>ITM001941</t>
  </si>
  <si>
    <t>ITM001942</t>
  </si>
  <si>
    <t>ORD001183</t>
  </si>
  <si>
    <t>ITM001943</t>
  </si>
  <si>
    <t>ORD001184</t>
  </si>
  <si>
    <t>ITM001944</t>
  </si>
  <si>
    <t>ORD001185</t>
  </si>
  <si>
    <t>ITM001945</t>
  </si>
  <si>
    <t>ITM001946</t>
  </si>
  <si>
    <t>ORD001186</t>
  </si>
  <si>
    <t>ITM001947</t>
  </si>
  <si>
    <t>ITM001948</t>
  </si>
  <si>
    <t>ORD001187</t>
  </si>
  <si>
    <t>ITM001949</t>
  </si>
  <si>
    <t>ORD001188</t>
  </si>
  <si>
    <t>ITM001950</t>
  </si>
  <si>
    <t>ITM001951</t>
  </si>
  <si>
    <t>ITM001952</t>
  </si>
  <si>
    <t>ORD001189</t>
  </si>
  <si>
    <t>ITM001953</t>
  </si>
  <si>
    <t>ITM001954</t>
  </si>
  <si>
    <t>ITM001955</t>
  </si>
  <si>
    <t>ORD001190</t>
  </si>
  <si>
    <t>ITM001956</t>
  </si>
  <si>
    <t>ITM001957</t>
  </si>
  <si>
    <t>ORD001191</t>
  </si>
  <si>
    <t>ITM001958</t>
  </si>
  <si>
    <t>ITM001959</t>
  </si>
  <si>
    <t>ORD001192</t>
  </si>
  <si>
    <t>ITM001960</t>
  </si>
  <si>
    <t>ITM001961</t>
  </si>
  <si>
    <t>ORD001193</t>
  </si>
  <si>
    <t>ITM001962</t>
  </si>
  <si>
    <t>ORD001194</t>
  </si>
  <si>
    <t>ITM001963</t>
  </si>
  <si>
    <t>ORD001195</t>
  </si>
  <si>
    <t>ITM001964</t>
  </si>
  <si>
    <t>ITM001965</t>
  </si>
  <si>
    <t>ORD001196</t>
  </si>
  <si>
    <t>ITM001966</t>
  </si>
  <si>
    <t>ORD001197</t>
  </si>
  <si>
    <t>ITM001967</t>
  </si>
  <si>
    <t>ORD001198</t>
  </si>
  <si>
    <t>ITM001968</t>
  </si>
  <si>
    <t>ITM001969</t>
  </si>
  <si>
    <t>ORD001199</t>
  </si>
  <si>
    <t>ITM001970</t>
  </si>
  <si>
    <t>ORD001200</t>
  </si>
  <si>
    <t>ITM001971</t>
  </si>
  <si>
    <t>ITM001972</t>
  </si>
  <si>
    <t>ORD001201</t>
  </si>
  <si>
    <t>ITM001973</t>
  </si>
  <si>
    <t>ITM001974</t>
  </si>
  <si>
    <t>ITM001975</t>
  </si>
  <si>
    <t>ORD001202</t>
  </si>
  <si>
    <t>ITM001976</t>
  </si>
  <si>
    <t>ORD001203</t>
  </si>
  <si>
    <t>ITM001977</t>
  </si>
  <si>
    <t>ORD001204</t>
  </si>
  <si>
    <t>ITM001978</t>
  </si>
  <si>
    <t>ITM001979</t>
  </si>
  <si>
    <t>ITM001980</t>
  </si>
  <si>
    <t>ORD001205</t>
  </si>
  <si>
    <t>ITM001981</t>
  </si>
  <si>
    <t>ITM001982</t>
  </si>
  <si>
    <t>ITM001983</t>
  </si>
  <si>
    <t>ORD001206</t>
  </si>
  <si>
    <t>ITM001984</t>
  </si>
  <si>
    <t>ORD001207</t>
  </si>
  <si>
    <t>ITM001985</t>
  </si>
  <si>
    <t>ORD001208</t>
  </si>
  <si>
    <t>ITM001986</t>
  </si>
  <si>
    <t>ITM001987</t>
  </si>
  <si>
    <t>ORD001209</t>
  </si>
  <si>
    <t>ITM001988</t>
  </si>
  <si>
    <t>ITM001989</t>
  </si>
  <si>
    <t>ORD001210</t>
  </si>
  <si>
    <t>ITM001990</t>
  </si>
  <si>
    <t>ORD001211</t>
  </si>
  <si>
    <t>ITM001991</t>
  </si>
  <si>
    <t>ITM001992</t>
  </si>
  <si>
    <t>ITM001993</t>
  </si>
  <si>
    <t>ORD001212</t>
  </si>
  <si>
    <t>ITM001994</t>
  </si>
  <si>
    <t>ORD001213</t>
  </si>
  <si>
    <t>ITM001995</t>
  </si>
  <si>
    <t>ITM001996</t>
  </si>
  <si>
    <t>ORD001214</t>
  </si>
  <si>
    <t>ITM001997</t>
  </si>
  <si>
    <t>ORD001215</t>
  </si>
  <si>
    <t>ITM001998</t>
  </si>
  <si>
    <t>ORD001216</t>
  </si>
  <si>
    <t>ITM001999</t>
  </si>
  <si>
    <t>ORD001217</t>
  </si>
  <si>
    <t>ITM002000</t>
  </si>
  <si>
    <t>ORD001218</t>
  </si>
  <si>
    <t>ITM002001</t>
  </si>
  <si>
    <t>ITM002002</t>
  </si>
  <si>
    <t>ORD001219</t>
  </si>
  <si>
    <t>ITM002003</t>
  </si>
  <si>
    <t>ITM002004</t>
  </si>
  <si>
    <t>ORD001220</t>
  </si>
  <si>
    <t>ITM002005</t>
  </si>
  <si>
    <t>ITM002006</t>
  </si>
  <si>
    <t>ORD001221</t>
  </si>
  <si>
    <t>ITM002007</t>
  </si>
  <si>
    <t>ITM002008</t>
  </si>
  <si>
    <t>ORD001222</t>
  </si>
  <si>
    <t>ITM002009</t>
  </si>
  <si>
    <t>ITM002010</t>
  </si>
  <si>
    <t>ORD001223</t>
  </si>
  <si>
    <t>ITM002011</t>
  </si>
  <si>
    <t>ITM002012</t>
  </si>
  <si>
    <t>ORD001224</t>
  </si>
  <si>
    <t>ITM002013</t>
  </si>
  <si>
    <t>ITM002014</t>
  </si>
  <si>
    <t>ORD001225</t>
  </si>
  <si>
    <t>ITM002015</t>
  </si>
  <si>
    <t>ORD001226</t>
  </si>
  <si>
    <t>ITM002016</t>
  </si>
  <si>
    <t>ITM002017</t>
  </si>
  <si>
    <t>ITM002018</t>
  </si>
  <si>
    <t>ORD001227</t>
  </si>
  <si>
    <t>ITM002019</t>
  </si>
  <si>
    <t>ITM002020</t>
  </si>
  <si>
    <t>ORD001228</t>
  </si>
  <si>
    <t>ITM002021</t>
  </si>
  <si>
    <t>ITM002022</t>
  </si>
  <si>
    <t>ORD001229</t>
  </si>
  <si>
    <t>ITM002023</t>
  </si>
  <si>
    <t>ORD001230</t>
  </si>
  <si>
    <t>ITM002024</t>
  </si>
  <si>
    <t>ITM002025</t>
  </si>
  <si>
    <t>ITM002026</t>
  </si>
  <si>
    <t>ORD001231</t>
  </si>
  <si>
    <t>ITM002027</t>
  </si>
  <si>
    <t>ITM002028</t>
  </si>
  <si>
    <t>ITM002029</t>
  </si>
  <si>
    <t>ORD001232</t>
  </si>
  <si>
    <t>ITM002030</t>
  </si>
  <si>
    <t>ITM002031</t>
  </si>
  <si>
    <t>ORD001233</t>
  </si>
  <si>
    <t>ITM002032</t>
  </si>
  <si>
    <t>ORD001234</t>
  </si>
  <si>
    <t>ITM002033</t>
  </si>
  <si>
    <t>ITM002034</t>
  </si>
  <si>
    <t>ORD001235</t>
  </si>
  <si>
    <t>ITM002035</t>
  </si>
  <si>
    <t>ITM002036</t>
  </si>
  <si>
    <t>ORD001236</t>
  </si>
  <si>
    <t>ITM002037</t>
  </si>
  <si>
    <t>ITM002038</t>
  </si>
  <si>
    <t>ORD001237</t>
  </si>
  <si>
    <t>ITM002039</t>
  </si>
  <si>
    <t>ORD001238</t>
  </si>
  <si>
    <t>ITM002040</t>
  </si>
  <si>
    <t>ORD001239</t>
  </si>
  <si>
    <t>ITM002041</t>
  </si>
  <si>
    <t>ITM002042</t>
  </si>
  <si>
    <t>ORD001240</t>
  </si>
  <si>
    <t>ITM002043</t>
  </si>
  <si>
    <t>ORD001241</t>
  </si>
  <si>
    <t>ITM002044</t>
  </si>
  <si>
    <t>ORD001242</t>
  </si>
  <si>
    <t>ITM002045</t>
  </si>
  <si>
    <t>ORD001243</t>
  </si>
  <si>
    <t>ITM002046</t>
  </si>
  <si>
    <t>ITM002047</t>
  </si>
  <si>
    <t>ITM002048</t>
  </si>
  <si>
    <t>ORD001244</t>
  </si>
  <si>
    <t>ITM002049</t>
  </si>
  <si>
    <t>ITM002050</t>
  </si>
  <si>
    <t>ORD001245</t>
  </si>
  <si>
    <t>ITM002051</t>
  </si>
  <si>
    <t>ORD001246</t>
  </si>
  <si>
    <t>ITM002052</t>
  </si>
  <si>
    <t>ITM002053</t>
  </si>
  <si>
    <t>ORD001247</t>
  </si>
  <si>
    <t>ITM002054</t>
  </si>
  <si>
    <t>ORD001248</t>
  </si>
  <si>
    <t>ITM002055</t>
  </si>
  <si>
    <t>ORD001249</t>
  </si>
  <si>
    <t>ITM002056</t>
  </si>
  <si>
    <t>ITM002057</t>
  </si>
  <si>
    <t>ITM002058</t>
  </si>
  <si>
    <t>ORD001250</t>
  </si>
  <si>
    <t>ITM002059</t>
  </si>
  <si>
    <t>ORD001251</t>
  </si>
  <si>
    <t>ITM002060</t>
  </si>
  <si>
    <t>ORD001252</t>
  </si>
  <si>
    <t>ITM002061</t>
  </si>
  <si>
    <t>ORD001253</t>
  </si>
  <si>
    <t>ITM002062</t>
  </si>
  <si>
    <t>ORD001254</t>
  </si>
  <si>
    <t>ITM002063</t>
  </si>
  <si>
    <t>ITM002064</t>
  </si>
  <si>
    <t>ORD001255</t>
  </si>
  <si>
    <t>ITM002065</t>
  </si>
  <si>
    <t>ITM002066</t>
  </si>
  <si>
    <t>ITM002067</t>
  </si>
  <si>
    <t>ORD001256</t>
  </si>
  <si>
    <t>ITM002068</t>
  </si>
  <si>
    <t>ITM002069</t>
  </si>
  <si>
    <t>ITM002070</t>
  </si>
  <si>
    <t>ORD001257</t>
  </si>
  <si>
    <t>ITM002071</t>
  </si>
  <si>
    <t>ITM002072</t>
  </si>
  <si>
    <t>ITM002073</t>
  </si>
  <si>
    <t>ORD001258</t>
  </si>
  <si>
    <t>ITM002074</t>
  </si>
  <si>
    <t>ITM002075</t>
  </si>
  <si>
    <t>ORD001259</t>
  </si>
  <si>
    <t>ITM002076</t>
  </si>
  <si>
    <t>ORD001260</t>
  </si>
  <si>
    <t>ITM002077</t>
  </si>
  <si>
    <t>ITM002078</t>
  </si>
  <si>
    <t>ORD001261</t>
  </si>
  <si>
    <t>ITM002079</t>
  </si>
  <si>
    <t>ORD001262</t>
  </si>
  <si>
    <t>ITM002080</t>
  </si>
  <si>
    <t>ITM002081</t>
  </si>
  <si>
    <t>ITM002082</t>
  </si>
  <si>
    <t>ORD001263</t>
  </si>
  <si>
    <t>ITM002083</t>
  </si>
  <si>
    <t>ORD001264</t>
  </si>
  <si>
    <t>ITM002084</t>
  </si>
  <si>
    <t>ORD001265</t>
  </si>
  <si>
    <t>ITM002085</t>
  </si>
  <si>
    <t>ITM002086</t>
  </si>
  <si>
    <t>ORD001266</t>
  </si>
  <si>
    <t>ITM002087</t>
  </si>
  <si>
    <t>ITM002088</t>
  </si>
  <si>
    <t>ORD001267</t>
  </si>
  <si>
    <t>ITM002089</t>
  </si>
  <si>
    <t>ORD001268</t>
  </si>
  <si>
    <t>ITM002090</t>
  </si>
  <si>
    <t>ITM002091</t>
  </si>
  <si>
    <t>ORD001269</t>
  </si>
  <si>
    <t>ITM002092</t>
  </si>
  <si>
    <t>ITM002093</t>
  </si>
  <si>
    <t>ORD001270</t>
  </si>
  <si>
    <t>ITM002094</t>
  </si>
  <si>
    <t>ITM002095</t>
  </si>
  <si>
    <t>ITM002096</t>
  </si>
  <si>
    <t>ORD001271</t>
  </si>
  <si>
    <t>ITM002097</t>
  </si>
  <si>
    <t>ITM002098</t>
  </si>
  <si>
    <t>ITM002099</t>
  </si>
  <si>
    <t>ORD001272</t>
  </si>
  <si>
    <t>ITM002100</t>
  </si>
  <si>
    <t>ORD001273</t>
  </si>
  <si>
    <t>ITM002101</t>
  </si>
  <si>
    <t>ORD001274</t>
  </si>
  <si>
    <t>ITM002102</t>
  </si>
  <si>
    <t>ITM002103</t>
  </si>
  <si>
    <t>ORD001275</t>
  </si>
  <si>
    <t>ITM002104</t>
  </si>
  <si>
    <t>ORD001276</t>
  </si>
  <si>
    <t>ITM002105</t>
  </si>
  <si>
    <t>ORD001277</t>
  </si>
  <si>
    <t>ITM002106</t>
  </si>
  <si>
    <t>ITM002107</t>
  </si>
  <si>
    <t>ORD001278</t>
  </si>
  <si>
    <t>ITM002108</t>
  </si>
  <si>
    <t>ORD001279</t>
  </si>
  <si>
    <t>ITM002109</t>
  </si>
  <si>
    <t>ORD001280</t>
  </si>
  <si>
    <t>ITM002110</t>
  </si>
  <si>
    <t>ITM002111</t>
  </si>
  <si>
    <t>ITM002112</t>
  </si>
  <si>
    <t>ORD001281</t>
  </si>
  <si>
    <t>ITM002113</t>
  </si>
  <si>
    <t>ORD001282</t>
  </si>
  <si>
    <t>ITM002114</t>
  </si>
  <si>
    <t>ORD001283</t>
  </si>
  <si>
    <t>ITM002115</t>
  </si>
  <si>
    <t>ORD001284</t>
  </si>
  <si>
    <t>ITM002116</t>
  </si>
  <si>
    <t>ITM002117</t>
  </si>
  <si>
    <t>ITM002118</t>
  </si>
  <si>
    <t>ORD001285</t>
  </si>
  <si>
    <t>ITM002119</t>
  </si>
  <si>
    <t>ITM002120</t>
  </si>
  <si>
    <t>ORD001286</t>
  </si>
  <si>
    <t>ITM002121</t>
  </si>
  <si>
    <t>ORD001287</t>
  </si>
  <si>
    <t>ITM002122</t>
  </si>
  <si>
    <t>ITM002123</t>
  </si>
  <si>
    <t>ORD001288</t>
  </si>
  <si>
    <t>ITM002124</t>
  </si>
  <si>
    <t>ORD001289</t>
  </si>
  <si>
    <t>ITM002125</t>
  </si>
  <si>
    <t>ITM002126</t>
  </si>
  <si>
    <t>ITM002127</t>
  </si>
  <si>
    <t>ORD001290</t>
  </si>
  <si>
    <t>ITM002128</t>
  </si>
  <si>
    <t>ITM002129</t>
  </si>
  <si>
    <t>ORD001291</t>
  </si>
  <si>
    <t>ITM002130</t>
  </si>
  <si>
    <t>ORD001292</t>
  </si>
  <si>
    <t>ITM002131</t>
  </si>
  <si>
    <t>ITM002132</t>
  </si>
  <si>
    <t>ORD001293</t>
  </si>
  <si>
    <t>ITM002133</t>
  </si>
  <si>
    <t>ORD001294</t>
  </si>
  <si>
    <t>ITM002134</t>
  </si>
  <si>
    <t>ORD001295</t>
  </si>
  <si>
    <t>ITM002135</t>
  </si>
  <si>
    <t>ITM002136</t>
  </si>
  <si>
    <t>ORD001296</t>
  </si>
  <si>
    <t>ITM002137</t>
  </si>
  <si>
    <t>ORD001297</t>
  </si>
  <si>
    <t>ITM002138</t>
  </si>
  <si>
    <t>ITM002139</t>
  </si>
  <si>
    <t>ORD001298</t>
  </si>
  <si>
    <t>ITM002140</t>
  </si>
  <si>
    <t>ITM002141</t>
  </si>
  <si>
    <t>ORD001299</t>
  </si>
  <si>
    <t>ITM002142</t>
  </si>
  <si>
    <t>ITM002143</t>
  </si>
  <si>
    <t>ITM002144</t>
  </si>
  <si>
    <t>ORD001300</t>
  </si>
  <si>
    <t>ITM002145</t>
  </si>
  <si>
    <t>ITM002146</t>
  </si>
  <si>
    <t>ORD001301</t>
  </si>
  <si>
    <t>ITM002147</t>
  </si>
  <si>
    <t>ITM002148</t>
  </si>
  <si>
    <t>ORD001302</t>
  </si>
  <si>
    <t>ITM002149</t>
  </si>
  <si>
    <t>ORD001303</t>
  </si>
  <si>
    <t>ITM002150</t>
  </si>
  <si>
    <t>ITM002151</t>
  </si>
  <si>
    <t>ITM002152</t>
  </si>
  <si>
    <t>ORD001304</t>
  </si>
  <si>
    <t>ITM002153</t>
  </si>
  <si>
    <t>ORD001305</t>
  </si>
  <si>
    <t>ITM002154</t>
  </si>
  <si>
    <t>ORD001306</t>
  </si>
  <si>
    <t>ITM002155</t>
  </si>
  <si>
    <t>ORD001307</t>
  </si>
  <si>
    <t>ITM002156</t>
  </si>
  <si>
    <t>ORD001308</t>
  </si>
  <si>
    <t>ITM002157</t>
  </si>
  <si>
    <t>ORD001309</t>
  </si>
  <si>
    <t>ITM002158</t>
  </si>
  <si>
    <t>ITM002159</t>
  </si>
  <si>
    <t>ITM002160</t>
  </si>
  <si>
    <t>ORD001310</t>
  </si>
  <si>
    <t>ITM002161</t>
  </si>
  <si>
    <t>ITM002162</t>
  </si>
  <si>
    <t>ITM002163</t>
  </si>
  <si>
    <t>ORD001311</t>
  </si>
  <si>
    <t>ITM002164</t>
  </si>
  <si>
    <t>ITM002165</t>
  </si>
  <si>
    <t>ITM002166</t>
  </si>
  <si>
    <t>ORD001312</t>
  </si>
  <si>
    <t>ITM002167</t>
  </si>
  <si>
    <t>ORD001313</t>
  </si>
  <si>
    <t>ITM002168</t>
  </si>
  <si>
    <t>ORD001314</t>
  </si>
  <si>
    <t>ITM002169</t>
  </si>
  <si>
    <t>ITM002170</t>
  </si>
  <si>
    <t>ORD001315</t>
  </si>
  <si>
    <t>ITM002171</t>
  </si>
  <si>
    <t>ORD001316</t>
  </si>
  <si>
    <t>ITM002172</t>
  </si>
  <si>
    <t>ITM002173</t>
  </si>
  <si>
    <t>ORD001317</t>
  </si>
  <si>
    <t>ITM002174</t>
  </si>
  <si>
    <t>ITM002175</t>
  </si>
  <si>
    <t>ORD001318</t>
  </si>
  <si>
    <t>ITM002176</t>
  </si>
  <si>
    <t>ITM002177</t>
  </si>
  <si>
    <t>ITM002178</t>
  </si>
  <si>
    <t>ORD001319</t>
  </si>
  <si>
    <t>ITM002179</t>
  </si>
  <si>
    <t>ORD001320</t>
  </si>
  <si>
    <t>ITM002180</t>
  </si>
  <si>
    <t>ITM002181</t>
  </si>
  <si>
    <t>ITM002182</t>
  </si>
  <si>
    <t>ORD001321</t>
  </si>
  <si>
    <t>ITM002183</t>
  </si>
  <si>
    <t>ORD001322</t>
  </si>
  <si>
    <t>ITM002184</t>
  </si>
  <si>
    <t>ORD001323</t>
  </si>
  <si>
    <t>ITM002185</t>
  </si>
  <si>
    <t>ORD001324</t>
  </si>
  <si>
    <t>ITM002186</t>
  </si>
  <si>
    <t>ITM002187</t>
  </si>
  <si>
    <t>ORD001325</t>
  </si>
  <si>
    <t>ITM002188</t>
  </si>
  <si>
    <t>ORD001326</t>
  </si>
  <si>
    <t>ITM002189</t>
  </si>
  <si>
    <t>ITM002190</t>
  </si>
  <si>
    <t>ITM002191</t>
  </si>
  <si>
    <t>ORD001327</t>
  </si>
  <si>
    <t>ITM002192</t>
  </si>
  <si>
    <t>ORD001328</t>
  </si>
  <si>
    <t>ITM002193</t>
  </si>
  <si>
    <t>ITM002194</t>
  </si>
  <si>
    <t>ORD001329</t>
  </si>
  <si>
    <t>ITM002195</t>
  </si>
  <si>
    <t>ITM002196</t>
  </si>
  <si>
    <t>ORD001330</t>
  </si>
  <si>
    <t>ITM002197</t>
  </si>
  <si>
    <t>ITM002198</t>
  </si>
  <si>
    <t>ORD001331</t>
  </si>
  <si>
    <t>ITM002199</t>
  </si>
  <si>
    <t>ORD001332</t>
  </si>
  <si>
    <t>ITM002200</t>
  </si>
  <si>
    <t>ORD001333</t>
  </si>
  <si>
    <t>ITM002201</t>
  </si>
  <si>
    <t>ITM002202</t>
  </si>
  <si>
    <t>ITM002203</t>
  </si>
  <si>
    <t>ORD001334</t>
  </si>
  <si>
    <t>ITM002204</t>
  </si>
  <si>
    <t>ORD001335</t>
  </si>
  <si>
    <t>ITM002205</t>
  </si>
  <si>
    <t>ORD001336</t>
  </si>
  <si>
    <t>ITM002206</t>
  </si>
  <si>
    <t>ITM002207</t>
  </si>
  <si>
    <t>ORD001337</t>
  </si>
  <si>
    <t>ITM002208</t>
  </si>
  <si>
    <t>ITM002209</t>
  </si>
  <si>
    <t>ORD001338</t>
  </si>
  <si>
    <t>ITM002210</t>
  </si>
  <si>
    <t>ORD001339</t>
  </si>
  <si>
    <t>ITM002211</t>
  </si>
  <si>
    <t>ITM002212</t>
  </si>
  <si>
    <t>ORD001340</t>
  </si>
  <si>
    <t>ITM002213</t>
  </si>
  <si>
    <t>ITM002214</t>
  </si>
  <si>
    <t>ORD001341</t>
  </si>
  <si>
    <t>ITM002215</t>
  </si>
  <si>
    <t>ORD001342</t>
  </si>
  <si>
    <t>ITM002216</t>
  </si>
  <si>
    <t>ITM002217</t>
  </si>
  <si>
    <t>ORD001343</t>
  </si>
  <si>
    <t>ITM002218</t>
  </si>
  <si>
    <t>ITM002219</t>
  </si>
  <si>
    <t>ITM002220</t>
  </si>
  <si>
    <t>ORD001344</t>
  </si>
  <si>
    <t>ITM002221</t>
  </si>
  <si>
    <t>ORD001345</t>
  </si>
  <si>
    <t>ITM002222</t>
  </si>
  <si>
    <t>ORD001346</t>
  </si>
  <si>
    <t>ITM002223</t>
  </si>
  <si>
    <t>ITM002224</t>
  </si>
  <si>
    <t>ORD001347</t>
  </si>
  <si>
    <t>ITM002225</t>
  </si>
  <si>
    <t>ITM002226</t>
  </si>
  <si>
    <t>ORD001348</t>
  </si>
  <si>
    <t>ITM002227</t>
  </si>
  <si>
    <t>ORD001349</t>
  </si>
  <si>
    <t>ITM002228</t>
  </si>
  <si>
    <t>ITM002229</t>
  </si>
  <si>
    <t>ORD001350</t>
  </si>
  <si>
    <t>ITM002230</t>
  </si>
  <si>
    <t>ITM002231</t>
  </si>
  <si>
    <t>ORD001351</t>
  </si>
  <si>
    <t>ITM002232</t>
  </si>
  <si>
    <t>ORD001352</t>
  </si>
  <si>
    <t>ITM002233</t>
  </si>
  <si>
    <t>ORD001353</t>
  </si>
  <si>
    <t>ITM002234</t>
  </si>
  <si>
    <t>ITM002235</t>
  </si>
  <si>
    <t>ITM002236</t>
  </si>
  <si>
    <t>ORD001354</t>
  </si>
  <si>
    <t>ITM002237</t>
  </si>
  <si>
    <t>ITM002238</t>
  </si>
  <si>
    <t>ORD001355</t>
  </si>
  <si>
    <t>ITM002239</t>
  </si>
  <si>
    <t>ITM002240</t>
  </si>
  <si>
    <t>ITM002241</t>
  </si>
  <si>
    <t>ORD001356</t>
  </si>
  <si>
    <t>ITM002242</t>
  </si>
  <si>
    <t>ORD001357</t>
  </si>
  <si>
    <t>ITM002243</t>
  </si>
  <si>
    <t>ITM002244</t>
  </si>
  <si>
    <t>ITM002245</t>
  </si>
  <si>
    <t>ORD001358</t>
  </si>
  <si>
    <t>ITM002246</t>
  </si>
  <si>
    <t>ITM002247</t>
  </si>
  <si>
    <t>ORD001359</t>
  </si>
  <si>
    <t>ITM002248</t>
  </si>
  <si>
    <t>ITM002249</t>
  </si>
  <si>
    <t>ORD001360</t>
  </si>
  <si>
    <t>ITM002250</t>
  </si>
  <si>
    <t>ORD001361</t>
  </si>
  <si>
    <t>ITM002251</t>
  </si>
  <si>
    <t>ITM002252</t>
  </si>
  <si>
    <t>ORD001362</t>
  </si>
  <si>
    <t>ITM002253</t>
  </si>
  <si>
    <t>ORD001363</t>
  </si>
  <si>
    <t>ITM002254</t>
  </si>
  <si>
    <t>ORD001364</t>
  </si>
  <si>
    <t>ITM002255</t>
  </si>
  <si>
    <t>ITM002256</t>
  </si>
  <si>
    <t>ORD001365</t>
  </si>
  <si>
    <t>ITM002257</t>
  </si>
  <si>
    <t>ITM002258</t>
  </si>
  <si>
    <t>ORD001366</t>
  </si>
  <si>
    <t>ITM002259</t>
  </si>
  <si>
    <t>ORD001367</t>
  </si>
  <si>
    <t>ITM002260</t>
  </si>
  <si>
    <t>ORD001368</t>
  </si>
  <si>
    <t>ITM002261</t>
  </si>
  <si>
    <t>ORD001369</t>
  </si>
  <si>
    <t>ITM002262</t>
  </si>
  <si>
    <t>ITM002263</t>
  </si>
  <si>
    <t>ITM002264</t>
  </si>
  <si>
    <t>ORD001370</t>
  </si>
  <si>
    <t>ITM002265</t>
  </si>
  <si>
    <t>ITM002266</t>
  </si>
  <si>
    <t>ORD001371</t>
  </si>
  <si>
    <t>ITM002267</t>
  </si>
  <si>
    <t>ORD001372</t>
  </si>
  <si>
    <t>ITM002268</t>
  </si>
  <si>
    <t>ORD001373</t>
  </si>
  <si>
    <t>ITM002269</t>
  </si>
  <si>
    <t>ORD001374</t>
  </si>
  <si>
    <t>ITM002270</t>
  </si>
  <si>
    <t>ORD001375</t>
  </si>
  <si>
    <t>ITM002271</t>
  </si>
  <si>
    <t>ITM002272</t>
  </si>
  <si>
    <t>ITM002273</t>
  </si>
  <si>
    <t>ORD001376</t>
  </si>
  <si>
    <t>ITM002274</t>
  </si>
  <si>
    <t>ITM002275</t>
  </si>
  <si>
    <t>ORD001377</t>
  </si>
  <si>
    <t>ITM002276</t>
  </si>
  <si>
    <t>ORD001378</t>
  </si>
  <si>
    <t>ITM002277</t>
  </si>
  <si>
    <t>ITM002278</t>
  </si>
  <si>
    <t>ORD001379</t>
  </si>
  <si>
    <t>ITM002279</t>
  </si>
  <si>
    <t>ORD001380</t>
  </si>
  <si>
    <t>ITM002280</t>
  </si>
  <si>
    <t>ITM002281</t>
  </si>
  <si>
    <t>ORD001381</t>
  </si>
  <si>
    <t>ITM002282</t>
  </si>
  <si>
    <t>ORD001382</t>
  </si>
  <si>
    <t>ITM002283</t>
  </si>
  <si>
    <t>ORD001383</t>
  </si>
  <si>
    <t>ITM002284</t>
  </si>
  <si>
    <t>ITM002285</t>
  </si>
  <si>
    <t>ORD001384</t>
  </si>
  <si>
    <t>ITM002286</t>
  </si>
  <si>
    <t>ITM002287</t>
  </si>
  <si>
    <t>ORD001385</t>
  </si>
  <si>
    <t>ITM002288</t>
  </si>
  <si>
    <t>ITM002289</t>
  </si>
  <si>
    <t>ITM002290</t>
  </si>
  <si>
    <t>ORD001386</t>
  </si>
  <si>
    <t>ITM002291</t>
  </si>
  <si>
    <t>ORD001387</t>
  </si>
  <si>
    <t>ITM002292</t>
  </si>
  <si>
    <t>ITM002293</t>
  </si>
  <si>
    <t>ORD001388</t>
  </si>
  <si>
    <t>ITM002294</t>
  </si>
  <si>
    <t>ORD001389</t>
  </si>
  <si>
    <t>ITM002295</t>
  </si>
  <si>
    <t>ORD001390</t>
  </si>
  <si>
    <t>ITM002296</t>
  </si>
  <si>
    <t>ORD001391</t>
  </si>
  <si>
    <t>ITM002297</t>
  </si>
  <si>
    <t>ORD001392</t>
  </si>
  <si>
    <t>ITM002298</t>
  </si>
  <si>
    <t>ITM002299</t>
  </si>
  <si>
    <t>ORD001393</t>
  </si>
  <si>
    <t>ITM002300</t>
  </si>
  <si>
    <t>ITM002301</t>
  </si>
  <si>
    <t>ITM002302</t>
  </si>
  <si>
    <t>ORD001394</t>
  </si>
  <si>
    <t>ITM002303</t>
  </si>
  <si>
    <t>ITM002304</t>
  </si>
  <si>
    <t>ITM002305</t>
  </si>
  <si>
    <t>ORD001395</t>
  </si>
  <si>
    <t>ITM002306</t>
  </si>
  <si>
    <t>ORD001396</t>
  </si>
  <si>
    <t>ITM002307</t>
  </si>
  <si>
    <t>ITM002308</t>
  </si>
  <si>
    <t>ORD001397</t>
  </si>
  <si>
    <t>ITM002309</t>
  </si>
  <si>
    <t>ITM002310</t>
  </si>
  <si>
    <t>ORD001398</t>
  </si>
  <si>
    <t>ITM002311</t>
  </si>
  <si>
    <t>ORD001399</t>
  </si>
  <si>
    <t>ITM002312</t>
  </si>
  <si>
    <t>ITM002313</t>
  </si>
  <si>
    <t>ITM002314</t>
  </si>
  <si>
    <t>ORD001400</t>
  </si>
  <si>
    <t>ITM002315</t>
  </si>
  <si>
    <t>ORD001401</t>
  </si>
  <si>
    <t>ITM002316</t>
  </si>
  <si>
    <t>ITM002317</t>
  </si>
  <si>
    <t>ORD001402</t>
  </si>
  <si>
    <t>ITM002318</t>
  </si>
  <si>
    <t>ORD001403</t>
  </si>
  <si>
    <t>ITM002319</t>
  </si>
  <si>
    <t>ORD001404</t>
  </si>
  <si>
    <t>ITM002320</t>
  </si>
  <si>
    <t>ORD001405</t>
  </si>
  <si>
    <t>ITM002321</t>
  </si>
  <si>
    <t>ORD001406</t>
  </si>
  <si>
    <t>ITM002322</t>
  </si>
  <si>
    <t>ITM002323</t>
  </si>
  <si>
    <t>ORD001407</t>
  </si>
  <si>
    <t>ITM002324</t>
  </si>
  <si>
    <t>ORD001408</t>
  </si>
  <si>
    <t>ITM002325</t>
  </si>
  <si>
    <t>ORD001409</t>
  </si>
  <si>
    <t>ITM002326</t>
  </si>
  <si>
    <t>ITM002327</t>
  </si>
  <si>
    <t>ITM002328</t>
  </si>
  <si>
    <t>ORD001410</t>
  </si>
  <si>
    <t>ITM002329</t>
  </si>
  <si>
    <t>ITM002330</t>
  </si>
  <si>
    <t>ITM002331</t>
  </si>
  <si>
    <t>ORD001411</t>
  </si>
  <si>
    <t>ITM002332</t>
  </si>
  <si>
    <t>ITM002333</t>
  </si>
  <si>
    <t>ITM002334</t>
  </si>
  <si>
    <t>ORD001412</t>
  </si>
  <si>
    <t>ITM002335</t>
  </si>
  <si>
    <t>ORD001413</t>
  </si>
  <si>
    <t>ITM002336</t>
  </si>
  <si>
    <t>ORD001414</t>
  </si>
  <si>
    <t>ITM002337</t>
  </si>
  <si>
    <t>ITM002338</t>
  </si>
  <si>
    <t>ITM002339</t>
  </si>
  <si>
    <t>ORD001415</t>
  </si>
  <si>
    <t>ITM002340</t>
  </si>
  <si>
    <t>ITM002341</t>
  </si>
  <si>
    <t>ITM002342</t>
  </si>
  <si>
    <t>ORD001416</t>
  </si>
  <si>
    <t>ITM002343</t>
  </si>
  <si>
    <t>ORD001417</t>
  </si>
  <si>
    <t>ITM002344</t>
  </si>
  <si>
    <t>ITM002345</t>
  </si>
  <si>
    <t>ORD001418</t>
  </si>
  <si>
    <t>ITM002346</t>
  </si>
  <si>
    <t>ITM002347</t>
  </si>
  <si>
    <t>ITM002348</t>
  </si>
  <si>
    <t>ORD001419</t>
  </si>
  <si>
    <t>ITM002349</t>
  </si>
  <si>
    <t>ORD001420</t>
  </si>
  <si>
    <t>ITM002350</t>
  </si>
  <si>
    <t>ORD001421</t>
  </si>
  <si>
    <t>ITM002351</t>
  </si>
  <si>
    <t>ORD001422</t>
  </si>
  <si>
    <t>ITM002352</t>
  </si>
  <si>
    <t>ORD001423</t>
  </si>
  <si>
    <t>ITM002353</t>
  </si>
  <si>
    <t>ITM002354</t>
  </si>
  <si>
    <t>ORD001424</t>
  </si>
  <si>
    <t>ITM002355</t>
  </si>
  <si>
    <t>ORD001425</t>
  </si>
  <si>
    <t>ITM002356</t>
  </si>
  <si>
    <t>ORD001426</t>
  </si>
  <si>
    <t>ITM002357</t>
  </si>
  <si>
    <t>ORD001427</t>
  </si>
  <si>
    <t>ITM002358</t>
  </si>
  <si>
    <t>ITM002359</t>
  </si>
  <si>
    <t>ORD001428</t>
  </si>
  <si>
    <t>ITM002360</t>
  </si>
  <si>
    <t>ITM002361</t>
  </si>
  <si>
    <t>ITM002362</t>
  </si>
  <si>
    <t>ORD001429</t>
  </si>
  <si>
    <t>ITM002363</t>
  </si>
  <si>
    <t>ORD001430</t>
  </si>
  <si>
    <t>ITM002364</t>
  </si>
  <si>
    <t>ITM002365</t>
  </si>
  <si>
    <t>ITM002366</t>
  </si>
  <si>
    <t>ORD001431</t>
  </si>
  <si>
    <t>ITM002367</t>
  </si>
  <si>
    <t>ITM002368</t>
  </si>
  <si>
    <t>ORD001432</t>
  </si>
  <si>
    <t>ITM002369</t>
  </si>
  <si>
    <t>ITM002370</t>
  </si>
  <si>
    <t>ITM002371</t>
  </si>
  <si>
    <t>ORD001433</t>
  </si>
  <si>
    <t>ITM002372</t>
  </si>
  <si>
    <t>ITM002373</t>
  </si>
  <si>
    <t>ITM002374</t>
  </si>
  <si>
    <t>ORD001434</t>
  </si>
  <si>
    <t>ITM002375</t>
  </si>
  <si>
    <t>ORD001435</t>
  </si>
  <si>
    <t>ITM002376</t>
  </si>
  <si>
    <t>ORD001436</t>
  </si>
  <si>
    <t>ITM002377</t>
  </si>
  <si>
    <t>ITM002378</t>
  </si>
  <si>
    <t>ORD001437</t>
  </si>
  <si>
    <t>ITM002379</t>
  </si>
  <si>
    <t>ITM002380</t>
  </si>
  <si>
    <t>ITM002381</t>
  </si>
  <si>
    <t>ORD001438</t>
  </si>
  <si>
    <t>ITM002382</t>
  </si>
  <si>
    <t>ITM002383</t>
  </si>
  <si>
    <t>ITM002384</t>
  </si>
  <si>
    <t>ORD001439</t>
  </si>
  <si>
    <t>ITM002385</t>
  </si>
  <si>
    <t>ORD001440</t>
  </si>
  <si>
    <t>ITM002386</t>
  </si>
  <si>
    <t>ORD001441</t>
  </si>
  <si>
    <t>ITM002387</t>
  </si>
  <si>
    <t>ORD001442</t>
  </si>
  <si>
    <t>ITM002388</t>
  </si>
  <si>
    <t>ITM002389</t>
  </si>
  <si>
    <t>ORD001443</t>
  </si>
  <si>
    <t>ITM002390</t>
  </si>
  <si>
    <t>ITM002391</t>
  </si>
  <si>
    <t>ORD001444</t>
  </si>
  <si>
    <t>ITM002392</t>
  </si>
  <si>
    <t>ORD001445</t>
  </si>
  <si>
    <t>ITM002393</t>
  </si>
  <si>
    <t>ITM002394</t>
  </si>
  <si>
    <t>ORD001446</t>
  </si>
  <si>
    <t>ITM002395</t>
  </si>
  <si>
    <t>ITM002396</t>
  </si>
  <si>
    <t>ORD001447</t>
  </si>
  <si>
    <t>ITM002397</t>
  </si>
  <si>
    <t>ORD001448</t>
  </si>
  <si>
    <t>ITM002398</t>
  </si>
  <si>
    <t>ORD001449</t>
  </si>
  <si>
    <t>ITM002399</t>
  </si>
  <si>
    <t>ORD001450</t>
  </si>
  <si>
    <t>ITM002400</t>
  </si>
  <si>
    <t>ITM002401</t>
  </si>
  <si>
    <t>ORD001451</t>
  </si>
  <si>
    <t>ITM002402</t>
  </si>
  <si>
    <t>ORD001452</t>
  </si>
  <si>
    <t>ITM002403</t>
  </si>
  <si>
    <t>ORD001453</t>
  </si>
  <si>
    <t>ITM002404</t>
  </si>
  <si>
    <t>ORD001454</t>
  </si>
  <si>
    <t>ITM002405</t>
  </si>
  <si>
    <t>ORD001455</t>
  </si>
  <si>
    <t>ITM002406</t>
  </si>
  <si>
    <t>ITM002407</t>
  </si>
  <si>
    <t>ORD001456</t>
  </si>
  <si>
    <t>ITM002408</t>
  </si>
  <si>
    <t>ORD001457</t>
  </si>
  <si>
    <t>ITM002409</t>
  </si>
  <si>
    <t>ORD001458</t>
  </si>
  <si>
    <t>ITM002410</t>
  </si>
  <si>
    <t>ORD001459</t>
  </si>
  <si>
    <t>ITM002411</t>
  </si>
  <si>
    <t>ORD001460</t>
  </si>
  <si>
    <t>ITM002412</t>
  </si>
  <si>
    <t>ORD001461</t>
  </si>
  <si>
    <t>ITM002413</t>
  </si>
  <si>
    <t>ITM002414</t>
  </si>
  <si>
    <t>ITM002415</t>
  </si>
  <si>
    <t>ORD001462</t>
  </si>
  <si>
    <t>ITM002416</t>
  </si>
  <si>
    <t>ORD001463</t>
  </si>
  <si>
    <t>ITM002417</t>
  </si>
  <si>
    <t>ITM002418</t>
  </si>
  <si>
    <t>ORD001464</t>
  </si>
  <si>
    <t>ITM002419</t>
  </si>
  <si>
    <t>ITM002420</t>
  </si>
  <si>
    <t>ORD001465</t>
  </si>
  <si>
    <t>ITM002421</t>
  </si>
  <si>
    <t>ITM002422</t>
  </si>
  <si>
    <t>ORD001466</t>
  </si>
  <si>
    <t>ITM002423</t>
  </si>
  <si>
    <t>ORD001467</t>
  </si>
  <si>
    <t>ITM002424</t>
  </si>
  <si>
    <t>ITM002425</t>
  </si>
  <si>
    <t>ITM002426</t>
  </si>
  <si>
    <t>ORD001468</t>
  </si>
  <si>
    <t>ITM002427</t>
  </si>
  <si>
    <t>ORD001469</t>
  </si>
  <si>
    <t>ITM002428</t>
  </si>
  <si>
    <t>ORD001470</t>
  </si>
  <si>
    <t>ITM002429</t>
  </si>
  <si>
    <t>ORD001471</t>
  </si>
  <si>
    <t>ITM002430</t>
  </si>
  <si>
    <t>ORD001472</t>
  </si>
  <si>
    <t>ITM002431</t>
  </si>
  <si>
    <t>ORD001473</t>
  </si>
  <si>
    <t>ITM002432</t>
  </si>
  <si>
    <t>ITM002433</t>
  </si>
  <si>
    <t>ORD001474</t>
  </si>
  <si>
    <t>ITM002434</t>
  </si>
  <si>
    <t>ITM002435</t>
  </si>
  <si>
    <t>ITM002436</t>
  </si>
  <si>
    <t>ORD001475</t>
  </si>
  <si>
    <t>ITM002437</t>
  </si>
  <si>
    <t>ITM002438</t>
  </si>
  <si>
    <t>ORD001476</t>
  </si>
  <si>
    <t>ITM002439</t>
  </si>
  <si>
    <t>ITM002440</t>
  </si>
  <si>
    <t>ITM002441</t>
  </si>
  <si>
    <t>ORD001477</t>
  </si>
  <si>
    <t>ITM002442</t>
  </si>
  <si>
    <t>ITM002443</t>
  </si>
  <si>
    <t>ORD001478</t>
  </si>
  <si>
    <t>ITM002444</t>
  </si>
  <si>
    <t>ORD001479</t>
  </si>
  <si>
    <t>ITM002445</t>
  </si>
  <si>
    <t>ITM002446</t>
  </si>
  <si>
    <t>ORD001480</t>
  </si>
  <si>
    <t>ITM002447</t>
  </si>
  <si>
    <t>ITM002448</t>
  </si>
  <si>
    <t>ITM002449</t>
  </si>
  <si>
    <t>ORD001481</t>
  </si>
  <si>
    <t>ITM002450</t>
  </si>
  <si>
    <t>ITM002451</t>
  </si>
  <si>
    <t>ITM002452</t>
  </si>
  <si>
    <t>ORD001482</t>
  </si>
  <si>
    <t>ITM002453</t>
  </si>
  <si>
    <t>ITM002454</t>
  </si>
  <si>
    <t>ITM002455</t>
  </si>
  <si>
    <t>ORD001483</t>
  </si>
  <si>
    <t>ITM002456</t>
  </si>
  <si>
    <t>ITM002457</t>
  </si>
  <si>
    <t>ORD001484</t>
  </si>
  <si>
    <t>ITM002458</t>
  </si>
  <si>
    <t>ORD001485</t>
  </si>
  <si>
    <t>ITM002459</t>
  </si>
  <si>
    <t>ITM002460</t>
  </si>
  <si>
    <t>ORD001486</t>
  </si>
  <si>
    <t>ITM002461</t>
  </si>
  <si>
    <t>ITM002462</t>
  </si>
  <si>
    <t>ORD001487</t>
  </si>
  <si>
    <t>ITM002463</t>
  </si>
  <si>
    <t>ORD001488</t>
  </si>
  <si>
    <t>ITM002464</t>
  </si>
  <si>
    <t>ITM002465</t>
  </si>
  <si>
    <t>ORD001489</t>
  </si>
  <si>
    <t>ITM002466</t>
  </si>
  <si>
    <t>ORD001490</t>
  </si>
  <si>
    <t>ITM002467</t>
  </si>
  <si>
    <t>ITM002468</t>
  </si>
  <si>
    <t>ITM002469</t>
  </si>
  <si>
    <t>ORD001491</t>
  </si>
  <si>
    <t>ITM002470</t>
  </si>
  <si>
    <t>ITM002471</t>
  </si>
  <si>
    <t>ORD001492</t>
  </si>
  <si>
    <t>ITM002472</t>
  </si>
  <si>
    <t>ORD001493</t>
  </si>
  <si>
    <t>ITM002473</t>
  </si>
  <si>
    <t>ITM002474</t>
  </si>
  <si>
    <t>ORD001494</t>
  </si>
  <si>
    <t>ITM002475</t>
  </si>
  <si>
    <t>ORD001495</t>
  </si>
  <si>
    <t>ITM002476</t>
  </si>
  <si>
    <t>ITM002477</t>
  </si>
  <si>
    <t>ORD001496</t>
  </si>
  <si>
    <t>ITM002478</t>
  </si>
  <si>
    <t>ORD001497</t>
  </si>
  <si>
    <t>ITM002479</t>
  </si>
  <si>
    <t>ITM002480</t>
  </si>
  <si>
    <t>ORD001498</t>
  </si>
  <si>
    <t>ITM002481</t>
  </si>
  <si>
    <t>ITM002482</t>
  </si>
  <si>
    <t>ORD001499</t>
  </si>
  <si>
    <t>ITM002483</t>
  </si>
  <si>
    <t>ITM002484</t>
  </si>
  <si>
    <t>ORD001500</t>
  </si>
  <si>
    <t>ITM002485</t>
  </si>
  <si>
    <t>ORD001501</t>
  </si>
  <si>
    <t>ITM002486</t>
  </si>
  <si>
    <t>ITM002487</t>
  </si>
  <si>
    <t>ORD001502</t>
  </si>
  <si>
    <t>ITM002488</t>
  </si>
  <si>
    <t>ITM002489</t>
  </si>
  <si>
    <t>ORD001503</t>
  </si>
  <si>
    <t>ITM002490</t>
  </si>
  <si>
    <t>ORD001504</t>
  </si>
  <si>
    <t>ITM002491</t>
  </si>
  <si>
    <t>ORD001505</t>
  </si>
  <si>
    <t>ITM002492</t>
  </si>
  <si>
    <t>ITM002493</t>
  </si>
  <si>
    <t>ORD001506</t>
  </si>
  <si>
    <t>ITM002494</t>
  </si>
  <si>
    <t>ORD001507</t>
  </si>
  <si>
    <t>ITM002495</t>
  </si>
  <si>
    <t>ORD001508</t>
  </si>
  <si>
    <t>ITM002496</t>
  </si>
  <si>
    <t>ORD001509</t>
  </si>
  <si>
    <t>ITM002497</t>
  </si>
  <si>
    <t>ORD001510</t>
  </si>
  <si>
    <t>ITM002498</t>
  </si>
  <si>
    <t>ORD001511</t>
  </si>
  <si>
    <t>ITM002499</t>
  </si>
  <si>
    <t>ORD001512</t>
  </si>
  <si>
    <t>ITM002500</t>
  </si>
  <si>
    <t>ORD001513</t>
  </si>
  <si>
    <t>ITM002501</t>
  </si>
  <si>
    <t>ITM002502</t>
  </si>
  <si>
    <t>ORD001514</t>
  </si>
  <si>
    <t>ITM002503</t>
  </si>
  <si>
    <t>ORD001515</t>
  </si>
  <si>
    <t>ITM002504</t>
  </si>
  <si>
    <t>ORD001516</t>
  </si>
  <si>
    <t>ITM002505</t>
  </si>
  <si>
    <t>ITM002506</t>
  </si>
  <si>
    <t>ORD001517</t>
  </si>
  <si>
    <t>ITM002507</t>
  </si>
  <si>
    <t>ITM002508</t>
  </si>
  <si>
    <t>ORD001518</t>
  </si>
  <si>
    <t>ITM002509</t>
  </si>
  <si>
    <t>ITM002510</t>
  </si>
  <si>
    <t>ITM002511</t>
  </si>
  <si>
    <t>ORD001519</t>
  </si>
  <si>
    <t>ITM002512</t>
  </si>
  <si>
    <t>ITM002513</t>
  </si>
  <si>
    <t>ITM002514</t>
  </si>
  <si>
    <t>ORD001520</t>
  </si>
  <si>
    <t>ITM002515</t>
  </si>
  <si>
    <t>ITM002516</t>
  </si>
  <si>
    <t>ORD001521</t>
  </si>
  <si>
    <t>ITM002517</t>
  </si>
  <si>
    <t>ORD001522</t>
  </si>
  <si>
    <t>ITM002518</t>
  </si>
  <si>
    <t>ORD001523</t>
  </si>
  <si>
    <t>ITM002519</t>
  </si>
  <si>
    <t>ORD001524</t>
  </si>
  <si>
    <t>ITM002520</t>
  </si>
  <si>
    <t>ITM002521</t>
  </si>
  <si>
    <t>ORD001525</t>
  </si>
  <si>
    <t>ITM002522</t>
  </si>
  <si>
    <t>ORD001526</t>
  </si>
  <si>
    <t>ITM002523</t>
  </si>
  <si>
    <t>ORD001527</t>
  </si>
  <si>
    <t>ITM002524</t>
  </si>
  <si>
    <t>ITM002525</t>
  </si>
  <si>
    <t>ORD001528</t>
  </si>
  <si>
    <t>ITM002526</t>
  </si>
  <si>
    <t>ITM002527</t>
  </si>
  <si>
    <t>ITM002528</t>
  </si>
  <si>
    <t>ORD001529</t>
  </si>
  <si>
    <t>ITM002529</t>
  </si>
  <si>
    <t>ITM002530</t>
  </si>
  <si>
    <t>ORD001530</t>
  </si>
  <si>
    <t>ITM002531</t>
  </si>
  <si>
    <t>ORD001531</t>
  </si>
  <si>
    <t>ITM002532</t>
  </si>
  <si>
    <t>ITM002533</t>
  </si>
  <si>
    <t>ORD001532</t>
  </si>
  <si>
    <t>ITM002534</t>
  </si>
  <si>
    <t>ITM002535</t>
  </si>
  <si>
    <t>ITM002536</t>
  </si>
  <si>
    <t>ORD001533</t>
  </si>
  <si>
    <t>ITM002537</t>
  </si>
  <si>
    <t>ORD001534</t>
  </si>
  <si>
    <t>ITM002538</t>
  </si>
  <si>
    <t>ORD001535</t>
  </si>
  <si>
    <t>ITM002539</t>
  </si>
  <si>
    <t>ORD001536</t>
  </si>
  <si>
    <t>ITM002540</t>
  </si>
  <si>
    <t>ORD001537</t>
  </si>
  <si>
    <t>ITM002541</t>
  </si>
  <si>
    <t>ORD001538</t>
  </si>
  <si>
    <t>ITM002542</t>
  </si>
  <si>
    <t>ORD001539</t>
  </si>
  <si>
    <t>ITM002543</t>
  </si>
  <si>
    <t>ORD001540</t>
  </si>
  <si>
    <t>ITM002544</t>
  </si>
  <si>
    <t>ORD001541</t>
  </si>
  <si>
    <t>ITM002545</t>
  </si>
  <si>
    <t>ORD001542</t>
  </si>
  <si>
    <t>ITM002546</t>
  </si>
  <si>
    <t>ORD001543</t>
  </si>
  <si>
    <t>ITM002547</t>
  </si>
  <si>
    <t>ORD001544</t>
  </si>
  <si>
    <t>ITM002548</t>
  </si>
  <si>
    <t>ITM002549</t>
  </si>
  <si>
    <t>ORD001545</t>
  </si>
  <si>
    <t>ITM002550</t>
  </si>
  <si>
    <t>ORD001546</t>
  </si>
  <si>
    <t>ITM002551</t>
  </si>
  <si>
    <t>ORD001547</t>
  </si>
  <si>
    <t>ITM002552</t>
  </si>
  <si>
    <t>ORD001548</t>
  </si>
  <si>
    <t>ITM002553</t>
  </si>
  <si>
    <t>ORD001549</t>
  </si>
  <si>
    <t>ITM002554</t>
  </si>
  <si>
    <t>ITM002555</t>
  </si>
  <si>
    <t>ITM002556</t>
  </si>
  <si>
    <t>ORD001550</t>
  </si>
  <si>
    <t>ITM002557</t>
  </si>
  <si>
    <t>ORD001551</t>
  </si>
  <si>
    <t>ITM002558</t>
  </si>
  <si>
    <t>ITM002559</t>
  </si>
  <si>
    <t>ORD001552</t>
  </si>
  <si>
    <t>ITM002560</t>
  </si>
  <si>
    <t>ORD001553</t>
  </si>
  <si>
    <t>ITM002561</t>
  </si>
  <si>
    <t>ORD001554</t>
  </si>
  <si>
    <t>ITM002562</t>
  </si>
  <si>
    <t>ORD001555</t>
  </si>
  <si>
    <t>ITM002563</t>
  </si>
  <si>
    <t>ORD001556</t>
  </si>
  <si>
    <t>ITM002564</t>
  </si>
  <si>
    <t>ITM002565</t>
  </si>
  <si>
    <t>ORD001557</t>
  </si>
  <si>
    <t>ITM002566</t>
  </si>
  <si>
    <t>ITM002567</t>
  </si>
  <si>
    <t>ITM002568</t>
  </si>
  <si>
    <t>ORD001558</t>
  </si>
  <si>
    <t>ITM002569</t>
  </si>
  <si>
    <t>ITM002570</t>
  </si>
  <si>
    <t>ORD001559</t>
  </si>
  <si>
    <t>ITM002571</t>
  </si>
  <si>
    <t>ORD001560</t>
  </si>
  <si>
    <t>ITM002572</t>
  </si>
  <si>
    <t>ORD001561</t>
  </si>
  <si>
    <t>ITM002573</t>
  </si>
  <si>
    <t>ITM002574</t>
  </si>
  <si>
    <t>ITM002575</t>
  </si>
  <si>
    <t>ORD001562</t>
  </si>
  <si>
    <t>ITM002576</t>
  </si>
  <si>
    <t>ITM002577</t>
  </si>
  <si>
    <t>ORD001563</t>
  </si>
  <si>
    <t>ITM002578</t>
  </si>
  <si>
    <t>ORD001564</t>
  </si>
  <si>
    <t>ITM002579</t>
  </si>
  <si>
    <t>ITM002580</t>
  </si>
  <si>
    <t>ITM002581</t>
  </si>
  <si>
    <t>ORD001565</t>
  </si>
  <si>
    <t>ITM002582</t>
  </si>
  <si>
    <t>ORD001566</t>
  </si>
  <si>
    <t>ITM002583</t>
  </si>
  <si>
    <t>ORD001567</t>
  </si>
  <si>
    <t>ITM002584</t>
  </si>
  <si>
    <t>ORD001568</t>
  </si>
  <si>
    <t>ITM002585</t>
  </si>
  <si>
    <t>ORD001569</t>
  </si>
  <si>
    <t>ITM002586</t>
  </si>
  <si>
    <t>ITM002587</t>
  </si>
  <si>
    <t>ITM002588</t>
  </si>
  <si>
    <t>ORD001570</t>
  </si>
  <si>
    <t>ITM002589</t>
  </si>
  <si>
    <t>ITM002590</t>
  </si>
  <si>
    <t>ITM002591</t>
  </si>
  <si>
    <t>ORD001571</t>
  </si>
  <si>
    <t>ITM002592</t>
  </si>
  <si>
    <t>ORD001572</t>
  </si>
  <si>
    <t>ITM002593</t>
  </si>
  <si>
    <t>ITM002594</t>
  </si>
  <si>
    <t>ITM002595</t>
  </si>
  <si>
    <t>ORD001573</t>
  </si>
  <si>
    <t>ITM002596</t>
  </si>
  <si>
    <t>ORD001574</t>
  </si>
  <si>
    <t>ITM002597</t>
  </si>
  <si>
    <t>ITM002598</t>
  </si>
  <si>
    <t>ITM002599</t>
  </si>
  <si>
    <t>ORD001575</t>
  </si>
  <si>
    <t>ITM002600</t>
  </si>
  <si>
    <t>ORD001576</t>
  </si>
  <si>
    <t>ITM002601</t>
  </si>
  <si>
    <t>ORD001577</t>
  </si>
  <si>
    <t>ITM002602</t>
  </si>
  <si>
    <t>ITM002603</t>
  </si>
  <si>
    <t>ITM002604</t>
  </si>
  <si>
    <t>ORD001578</t>
  </si>
  <si>
    <t>ITM002605</t>
  </si>
  <si>
    <t>ITM002606</t>
  </si>
  <si>
    <t>ITM002607</t>
  </si>
  <si>
    <t>ORD001579</t>
  </si>
  <si>
    <t>ITM002608</t>
  </si>
  <si>
    <t>ORD001580</t>
  </si>
  <si>
    <t>ITM002609</t>
  </si>
  <si>
    <t>ITM002610</t>
  </si>
  <si>
    <t>ORD001581</t>
  </si>
  <si>
    <t>ITM002611</t>
  </si>
  <si>
    <t>ITM002612</t>
  </si>
  <si>
    <t>ITM002613</t>
  </si>
  <si>
    <t>ORD001582</t>
  </si>
  <si>
    <t>ITM002614</t>
  </si>
  <si>
    <t>ITM002615</t>
  </si>
  <si>
    <t>ORD001583</t>
  </si>
  <si>
    <t>ITM002616</t>
  </si>
  <si>
    <t>ORD001584</t>
  </si>
  <si>
    <t>ITM002617</t>
  </si>
  <si>
    <t>ORD001585</t>
  </si>
  <si>
    <t>ITM002618</t>
  </si>
  <si>
    <t>ORD001586</t>
  </si>
  <si>
    <t>ITM002619</t>
  </si>
  <si>
    <t>ITM002620</t>
  </si>
  <si>
    <t>ORD001587</t>
  </si>
  <si>
    <t>ITM002621</t>
  </si>
  <si>
    <t>ITM002622</t>
  </si>
  <si>
    <t>ORD001588</t>
  </si>
  <si>
    <t>ITM002623</t>
  </si>
  <si>
    <t>ITM002624</t>
  </si>
  <si>
    <t>ORD001589</t>
  </si>
  <si>
    <t>ITM002625</t>
  </si>
  <si>
    <t>ORD001590</t>
  </si>
  <si>
    <t>ITM002626</t>
  </si>
  <si>
    <t>ORD001591</t>
  </si>
  <si>
    <t>ITM002627</t>
  </si>
  <si>
    <t>ORD001592</t>
  </si>
  <si>
    <t>ITM002628</t>
  </si>
  <si>
    <t>ORD001593</t>
  </si>
  <si>
    <t>ITM002629</t>
  </si>
  <si>
    <t>ITM002630</t>
  </si>
  <si>
    <t>ITM002631</t>
  </si>
  <si>
    <t>ORD001594</t>
  </si>
  <si>
    <t>ITM002632</t>
  </si>
  <si>
    <t>ORD001595</t>
  </si>
  <si>
    <t>ITM002633</t>
  </si>
  <si>
    <t>ORD001596</t>
  </si>
  <si>
    <t>ITM002634</t>
  </si>
  <si>
    <t>ORD001597</t>
  </si>
  <si>
    <t>ITM002635</t>
  </si>
  <si>
    <t>ITM002636</t>
  </si>
  <si>
    <t>ITM002637</t>
  </si>
  <si>
    <t>ORD001598</t>
  </si>
  <si>
    <t>ITM002638</t>
  </si>
  <si>
    <t>ITM002639</t>
  </si>
  <si>
    <t>ORD001599</t>
  </si>
  <si>
    <t>ITM002640</t>
  </si>
  <si>
    <t>ORD001600</t>
  </si>
  <si>
    <t>ITM002641</t>
  </si>
  <si>
    <t>ORD001601</t>
  </si>
  <si>
    <t>ITM002642</t>
  </si>
  <si>
    <t>ITM002643</t>
  </si>
  <si>
    <t>ORD001602</t>
  </si>
  <si>
    <t>ITM002644</t>
  </si>
  <si>
    <t>ITM002645</t>
  </si>
  <si>
    <t>ITM002646</t>
  </si>
  <si>
    <t>ORD001603</t>
  </si>
  <si>
    <t>ITM002647</t>
  </si>
  <si>
    <t>ITM002648</t>
  </si>
  <si>
    <t>ORD001604</t>
  </si>
  <si>
    <t>ITM002649</t>
  </si>
  <si>
    <t>ITM002650</t>
  </si>
  <si>
    <t>ORD001605</t>
  </si>
  <si>
    <t>ITM002651</t>
  </si>
  <si>
    <t>ORD001606</t>
  </si>
  <si>
    <t>ITM002652</t>
  </si>
  <si>
    <t>ITM002653</t>
  </si>
  <si>
    <t>ITM002654</t>
  </si>
  <si>
    <t>ORD001607</t>
  </si>
  <si>
    <t>ITM002655</t>
  </si>
  <si>
    <t>ORD001608</t>
  </si>
  <si>
    <t>ITM002656</t>
  </si>
  <si>
    <t>ORD001609</t>
  </si>
  <si>
    <t>ITM002657</t>
  </si>
  <si>
    <t>ITM002658</t>
  </si>
  <si>
    <t>ITM002659</t>
  </si>
  <si>
    <t>ORD001610</t>
  </si>
  <si>
    <t>ITM002660</t>
  </si>
  <si>
    <t>ORD001611</t>
  </si>
  <si>
    <t>ITM002661</t>
  </si>
  <si>
    <t>ITM002662</t>
  </si>
  <si>
    <t>ORD001612</t>
  </si>
  <si>
    <t>ITM002663</t>
  </si>
  <si>
    <t>ITM002664</t>
  </si>
  <si>
    <t>ITM002665</t>
  </si>
  <si>
    <t>ORD001613</t>
  </si>
  <si>
    <t>ITM002666</t>
  </si>
  <si>
    <t>ORD001614</t>
  </si>
  <si>
    <t>ITM002667</t>
  </si>
  <si>
    <t>ORD001615</t>
  </si>
  <si>
    <t>ITM002668</t>
  </si>
  <si>
    <t>ITM002669</t>
  </si>
  <si>
    <t>ITM002670</t>
  </si>
  <si>
    <t>ORD001616</t>
  </si>
  <si>
    <t>ITM002671</t>
  </si>
  <si>
    <t>ORD001617</t>
  </si>
  <si>
    <t>ITM002672</t>
  </si>
  <si>
    <t>ORD001618</t>
  </si>
  <si>
    <t>ITM002673</t>
  </si>
  <si>
    <t>ITM002674</t>
  </si>
  <si>
    <t>ORD001619</t>
  </si>
  <si>
    <t>ITM002675</t>
  </si>
  <si>
    <t>ORD001620</t>
  </si>
  <si>
    <t>ITM002676</t>
  </si>
  <si>
    <t>ORD001621</t>
  </si>
  <si>
    <t>ITM002677</t>
  </si>
  <si>
    <t>ORD001622</t>
  </si>
  <si>
    <t>ITM002678</t>
  </si>
  <si>
    <t>ORD001623</t>
  </si>
  <si>
    <t>ITM002679</t>
  </si>
  <si>
    <t>ITM002680</t>
  </si>
  <si>
    <t>ITM002681</t>
  </si>
  <si>
    <t>ORD001624</t>
  </si>
  <si>
    <t>ITM002682</t>
  </si>
  <si>
    <t>ORD001625</t>
  </si>
  <si>
    <t>ITM002683</t>
  </si>
  <si>
    <t>ORD001626</t>
  </si>
  <si>
    <t>ITM002684</t>
  </si>
  <si>
    <t>ITM002685</t>
  </si>
  <si>
    <t>ITM002686</t>
  </si>
  <si>
    <t>ORD001627</t>
  </si>
  <si>
    <t>ITM002687</t>
  </si>
  <si>
    <t>ITM002688</t>
  </si>
  <si>
    <t>ORD001628</t>
  </si>
  <si>
    <t>ITM002689</t>
  </si>
  <si>
    <t>ITM002690</t>
  </si>
  <si>
    <t>ORD001629</t>
  </si>
  <si>
    <t>ITM002691</t>
  </si>
  <si>
    <t>ORD001630</t>
  </si>
  <si>
    <t>ITM002692</t>
  </si>
  <si>
    <t>ORD001631</t>
  </si>
  <si>
    <t>ITM002693</t>
  </si>
  <si>
    <t>ORD001632</t>
  </si>
  <si>
    <t>ITM002694</t>
  </si>
  <si>
    <t>ITM002695</t>
  </si>
  <si>
    <t>ITM002696</t>
  </si>
  <si>
    <t>ORD001633</t>
  </si>
  <si>
    <t>ITM002697</t>
  </si>
  <si>
    <t>ORD001634</t>
  </si>
  <si>
    <t>ITM002698</t>
  </si>
  <si>
    <t>ITM002699</t>
  </si>
  <si>
    <t>ITM002700</t>
  </si>
  <si>
    <t>ORD001635</t>
  </si>
  <si>
    <t>ITM002701</t>
  </si>
  <si>
    <t>ITM002702</t>
  </si>
  <si>
    <t>ORD001636</t>
  </si>
  <si>
    <t>ITM002703</t>
  </si>
  <si>
    <t>ITM002704</t>
  </si>
  <si>
    <t>ITM002705</t>
  </si>
  <si>
    <t>ORD001637</t>
  </si>
  <si>
    <t>ITM002706</t>
  </si>
  <si>
    <t>ITM002707</t>
  </si>
  <si>
    <t>ORD001638</t>
  </si>
  <si>
    <t>ITM002708</t>
  </si>
  <si>
    <t>ORD001639</t>
  </si>
  <si>
    <t>ITM002709</t>
  </si>
  <si>
    <t>ITM002710</t>
  </si>
  <si>
    <t>ORD001640</t>
  </si>
  <si>
    <t>ITM002711</t>
  </si>
  <si>
    <t>ORD001641</t>
  </si>
  <si>
    <t>ITM002712</t>
  </si>
  <si>
    <t>ITM002713</t>
  </si>
  <si>
    <t>ORD001642</t>
  </si>
  <si>
    <t>ITM002714</t>
  </si>
  <si>
    <t>ORD001643</t>
  </si>
  <si>
    <t>ITM002715</t>
  </si>
  <si>
    <t>ITM002716</t>
  </si>
  <si>
    <t>ORD001644</t>
  </si>
  <si>
    <t>ITM002717</t>
  </si>
  <si>
    <t>ITM002718</t>
  </si>
  <si>
    <t>ORD001645</t>
  </si>
  <si>
    <t>ITM002719</t>
  </si>
  <si>
    <t>ITM002720</t>
  </si>
  <si>
    <t>ORD001646</t>
  </si>
  <si>
    <t>ITM002721</t>
  </si>
  <si>
    <t>ITM002722</t>
  </si>
  <si>
    <t>ORD001647</t>
  </si>
  <si>
    <t>ITM002723</t>
  </si>
  <si>
    <t>ORD001648</t>
  </si>
  <si>
    <t>ITM002724</t>
  </si>
  <si>
    <t>ORD001649</t>
  </si>
  <si>
    <t>ITM002725</t>
  </si>
  <si>
    <t>ITM002726</t>
  </si>
  <si>
    <t>ORD001650</t>
  </si>
  <si>
    <t>ITM002727</t>
  </si>
  <si>
    <t>ORD001651</t>
  </si>
  <si>
    <t>ITM002728</t>
  </si>
  <si>
    <t>ORD001652</t>
  </si>
  <si>
    <t>ITM002729</t>
  </si>
  <si>
    <t>ORD001653</t>
  </si>
  <si>
    <t>ITM002730</t>
  </si>
  <si>
    <t>ORD001654</t>
  </si>
  <si>
    <t>ITM002731</t>
  </si>
  <si>
    <t>ORD001655</t>
  </si>
  <si>
    <t>ITM002732</t>
  </si>
  <si>
    <t>ITM002733</t>
  </si>
  <si>
    <t>ORD001656</t>
  </si>
  <si>
    <t>ITM002734</t>
  </si>
  <si>
    <t>ORD001657</t>
  </si>
  <si>
    <t>ITM002735</t>
  </si>
  <si>
    <t>ITM002736</t>
  </si>
  <si>
    <t>ITM002737</t>
  </si>
  <si>
    <t>ORD001658</t>
  </si>
  <si>
    <t>ITM002738</t>
  </si>
  <si>
    <t>ITM002739</t>
  </si>
  <si>
    <t>ORD001659</t>
  </si>
  <si>
    <t>ITM002740</t>
  </si>
  <si>
    <t>ORD001660</t>
  </si>
  <si>
    <t>ITM002741</t>
  </si>
  <si>
    <t>ORD001661</t>
  </si>
  <si>
    <t>ITM002742</t>
  </si>
  <si>
    <t>ORD001662</t>
  </si>
  <si>
    <t>ITM002743</t>
  </si>
  <si>
    <t>ITM002744</t>
  </si>
  <si>
    <t>ORD001663</t>
  </si>
  <si>
    <t>ITM002745</t>
  </si>
  <si>
    <t>ORD001664</t>
  </si>
  <si>
    <t>ITM002746</t>
  </si>
  <si>
    <t>ORD001665</t>
  </si>
  <si>
    <t>ITM002747</t>
  </si>
  <si>
    <t>ITM002748</t>
  </si>
  <si>
    <t>ITM002749</t>
  </si>
  <si>
    <t>ORD001666</t>
  </si>
  <si>
    <t>ITM002750</t>
  </si>
  <si>
    <t>ORD001667</t>
  </si>
  <si>
    <t>ITM002751</t>
  </si>
  <si>
    <t>ORD001668</t>
  </si>
  <si>
    <t>ITM002752</t>
  </si>
  <si>
    <t>ITM002753</t>
  </si>
  <si>
    <t>ORD001669</t>
  </si>
  <si>
    <t>ITM002754</t>
  </si>
  <si>
    <t>ORD001670</t>
  </si>
  <si>
    <t>ITM002755</t>
  </si>
  <si>
    <t>ORD001671</t>
  </si>
  <si>
    <t>ITM002756</t>
  </si>
  <si>
    <t>ITM002757</t>
  </si>
  <si>
    <t>ORD001672</t>
  </si>
  <si>
    <t>ITM002758</t>
  </si>
  <si>
    <t>ITM002759</t>
  </si>
  <si>
    <t>ITM002760</t>
  </si>
  <si>
    <t>ORD001673</t>
  </si>
  <si>
    <t>ITM002761</t>
  </si>
  <si>
    <t>ORD001674</t>
  </si>
  <si>
    <t>ITM002762</t>
  </si>
  <si>
    <t>ITM002763</t>
  </si>
  <si>
    <t>ORD001675</t>
  </si>
  <si>
    <t>ITM002764</t>
  </si>
  <si>
    <t>ITM002765</t>
  </si>
  <si>
    <t>ORD001676</t>
  </si>
  <si>
    <t>ITM002766</t>
  </si>
  <si>
    <t>ITM002767</t>
  </si>
  <si>
    <t>ORD001677</t>
  </si>
  <si>
    <t>ITM002768</t>
  </si>
  <si>
    <t>ITM002769</t>
  </si>
  <si>
    <t>ITM002770</t>
  </si>
  <si>
    <t>ORD001678</t>
  </si>
  <si>
    <t>ITM002771</t>
  </si>
  <si>
    <t>ITM002772</t>
  </si>
  <si>
    <t>ORD001679</t>
  </si>
  <si>
    <t>ITM002773</t>
  </si>
  <si>
    <t>ITM002774</t>
  </si>
  <si>
    <t>ORD001680</t>
  </si>
  <si>
    <t>ITM002775</t>
  </si>
  <si>
    <t>ORD001681</t>
  </si>
  <si>
    <t>ITM002776</t>
  </si>
  <si>
    <t>ORD001682</t>
  </si>
  <si>
    <t>ITM002777</t>
  </si>
  <si>
    <t>ORD001683</t>
  </si>
  <si>
    <t>ITM002778</t>
  </si>
  <si>
    <t>ITM002779</t>
  </si>
  <si>
    <t>ORD001684</t>
  </si>
  <si>
    <t>ITM002780</t>
  </si>
  <si>
    <t>ITM002781</t>
  </si>
  <si>
    <t>ORD001685</t>
  </si>
  <si>
    <t>ITM002782</t>
  </si>
  <si>
    <t>ORD001686</t>
  </si>
  <si>
    <t>ITM002783</t>
  </si>
  <si>
    <t>ITM002784</t>
  </si>
  <si>
    <t>ORD001687</t>
  </si>
  <si>
    <t>ITM002785</t>
  </si>
  <si>
    <t>ORD001688</t>
  </si>
  <si>
    <t>ITM002786</t>
  </si>
  <si>
    <t>ORD001689</t>
  </si>
  <si>
    <t>ITM002787</t>
  </si>
  <si>
    <t>ORD001690</t>
  </si>
  <si>
    <t>ITM002788</t>
  </si>
  <si>
    <t>ITM002789</t>
  </si>
  <si>
    <t>ORD001691</t>
  </si>
  <si>
    <t>ITM002790</t>
  </si>
  <si>
    <t>ITM002791</t>
  </si>
  <si>
    <t>ORD001692</t>
  </si>
  <si>
    <t>ITM002792</t>
  </si>
  <si>
    <t>ITM002793</t>
  </si>
  <si>
    <t>ORD001693</t>
  </si>
  <si>
    <t>ITM002794</t>
  </si>
  <si>
    <t>ORD001694</t>
  </si>
  <si>
    <t>ITM002795</t>
  </si>
  <si>
    <t>ORD001695</t>
  </si>
  <si>
    <t>ITM002796</t>
  </si>
  <si>
    <t>ORD001696</t>
  </si>
  <si>
    <t>ITM002797</t>
  </si>
  <si>
    <t>ORD001697</t>
  </si>
  <si>
    <t>ITM002798</t>
  </si>
  <si>
    <t>ORD001698</t>
  </si>
  <si>
    <t>ITM002799</t>
  </si>
  <si>
    <t>ITM002800</t>
  </si>
  <si>
    <t>ORD001699</t>
  </si>
  <si>
    <t>ITM002801</t>
  </si>
  <si>
    <t>ORD001700</t>
  </si>
  <si>
    <t>ITM002802</t>
  </si>
  <si>
    <t>ITM002803</t>
  </si>
  <si>
    <t>ORD001701</t>
  </si>
  <si>
    <t>ITM002804</t>
  </si>
  <si>
    <t>ITM002805</t>
  </si>
  <si>
    <t>ORD001702</t>
  </si>
  <si>
    <t>ITM002806</t>
  </si>
  <si>
    <t>ITM002807</t>
  </si>
  <si>
    <t>ORD001703</t>
  </si>
  <si>
    <t>ITM002808</t>
  </si>
  <si>
    <t>ORD001704</t>
  </si>
  <si>
    <t>ITM002809</t>
  </si>
  <si>
    <t>ORD001705</t>
  </si>
  <si>
    <t>ITM002810</t>
  </si>
  <si>
    <t>ITM002811</t>
  </si>
  <si>
    <t>ITM002812</t>
  </si>
  <si>
    <t>ORD001706</t>
  </si>
  <si>
    <t>ITM002813</t>
  </si>
  <si>
    <t>ITM002814</t>
  </si>
  <si>
    <t>ORD001707</t>
  </si>
  <si>
    <t>ITM002815</t>
  </si>
  <si>
    <t>ORD001708</t>
  </si>
  <si>
    <t>ITM002816</t>
  </si>
  <si>
    <t>ORD001709</t>
  </si>
  <si>
    <t>ITM002817</t>
  </si>
  <si>
    <t>ORD001710</t>
  </si>
  <si>
    <t>ITM002818</t>
  </si>
  <si>
    <t>ITM002819</t>
  </si>
  <si>
    <t>ORD001711</t>
  </si>
  <si>
    <t>ITM002820</t>
  </si>
  <si>
    <t>ITM002821</t>
  </si>
  <si>
    <t>ORD001712</t>
  </si>
  <si>
    <t>ITM002822</t>
  </si>
  <si>
    <t>ORD001713</t>
  </si>
  <si>
    <t>ITM002823</t>
  </si>
  <si>
    <t>ORD001714</t>
  </si>
  <si>
    <t>ITM002824</t>
  </si>
  <si>
    <t>ORD001715</t>
  </si>
  <si>
    <t>ITM002825</t>
  </si>
  <si>
    <t>ITM002826</t>
  </si>
  <si>
    <t>ORD001716</t>
  </si>
  <si>
    <t>ITM002827</t>
  </si>
  <si>
    <t>ORD001717</t>
  </si>
  <si>
    <t>ITM002828</t>
  </si>
  <si>
    <t>ORD001718</t>
  </si>
  <si>
    <t>ITM002829</t>
  </si>
  <si>
    <t>ITM002830</t>
  </si>
  <si>
    <t>ORD001719</t>
  </si>
  <si>
    <t>ITM002831</t>
  </si>
  <si>
    <t>ITM002832</t>
  </si>
  <si>
    <t>ITM002833</t>
  </si>
  <si>
    <t>ORD001720</t>
  </si>
  <si>
    <t>ITM002834</t>
  </si>
  <si>
    <t>ORD001721</t>
  </si>
  <si>
    <t>ITM002835</t>
  </si>
  <si>
    <t>ITM002836</t>
  </si>
  <si>
    <t>ORD001722</t>
  </si>
  <si>
    <t>ITM002837</t>
  </si>
  <si>
    <t>ORD001723</t>
  </si>
  <si>
    <t>ITM002838</t>
  </si>
  <si>
    <t>ITM002839</t>
  </si>
  <si>
    <t>ITM002840</t>
  </si>
  <si>
    <t>ORD001724</t>
  </si>
  <si>
    <t>ITM002841</t>
  </si>
  <si>
    <t>ORD001725</t>
  </si>
  <si>
    <t>ITM002842</t>
  </si>
  <si>
    <t>ORD001726</t>
  </si>
  <si>
    <t>ITM002843</t>
  </si>
  <si>
    <t>ITM002844</t>
  </si>
  <si>
    <t>ORD001727</t>
  </si>
  <si>
    <t>ITM002845</t>
  </si>
  <si>
    <t>ITM002846</t>
  </si>
  <si>
    <t>ORD001728</t>
  </si>
  <si>
    <t>ITM002847</t>
  </si>
  <si>
    <t>ITM002848</t>
  </si>
  <si>
    <t>ITM002849</t>
  </si>
  <si>
    <t>ORD001729</t>
  </si>
  <si>
    <t>ITM002850</t>
  </si>
  <si>
    <t>ITM002851</t>
  </si>
  <si>
    <t>ITM002852</t>
  </si>
  <si>
    <t>ORD001730</t>
  </si>
  <si>
    <t>ITM002853</t>
  </si>
  <si>
    <t>ITM002854</t>
  </si>
  <si>
    <t>ORD001731</t>
  </si>
  <si>
    <t>ITM002855</t>
  </si>
  <si>
    <t>ORD001732</t>
  </si>
  <si>
    <t>ITM002856</t>
  </si>
  <si>
    <t>ITM002857</t>
  </si>
  <si>
    <t>ORD001733</t>
  </si>
  <si>
    <t>ITM002858</t>
  </si>
  <si>
    <t>ITM002859</t>
  </si>
  <si>
    <t>ORD001734</t>
  </si>
  <si>
    <t>ITM002860</t>
  </si>
  <si>
    <t>ORD001735</t>
  </si>
  <si>
    <t>ITM002861</t>
  </si>
  <si>
    <t>ITM002862</t>
  </si>
  <si>
    <t>ORD001736</t>
  </si>
  <si>
    <t>ITM002863</t>
  </si>
  <si>
    <t>ITM002864</t>
  </si>
  <si>
    <t>ITM002865</t>
  </si>
  <si>
    <t>ORD001737</t>
  </si>
  <si>
    <t>ITM002866</t>
  </si>
  <si>
    <t>ITM002867</t>
  </si>
  <si>
    <t>ORD001738</t>
  </si>
  <si>
    <t>ITM002868</t>
  </si>
  <si>
    <t>ITM002869</t>
  </si>
  <si>
    <t>ORD001739</t>
  </si>
  <si>
    <t>ITM002870</t>
  </si>
  <si>
    <t>ITM002871</t>
  </si>
  <si>
    <t>ORD001740</t>
  </si>
  <si>
    <t>ITM002872</t>
  </si>
  <si>
    <t>ORD001741</t>
  </si>
  <si>
    <t>ITM002873</t>
  </si>
  <si>
    <t>ORD001742</t>
  </si>
  <si>
    <t>ITM002874</t>
  </si>
  <si>
    <t>ORD001743</t>
  </si>
  <si>
    <t>ITM002875</t>
  </si>
  <si>
    <t>ITM002876</t>
  </si>
  <si>
    <t>ORD001744</t>
  </si>
  <si>
    <t>ITM002877</t>
  </si>
  <si>
    <t>ORD001745</t>
  </si>
  <si>
    <t>ITM002878</t>
  </si>
  <si>
    <t>ITM002879</t>
  </si>
  <si>
    <t>ITM002880</t>
  </si>
  <si>
    <t>ORD001746</t>
  </si>
  <si>
    <t>ITM002881</t>
  </si>
  <si>
    <t>ITM002882</t>
  </si>
  <si>
    <t>ORD001747</t>
  </si>
  <si>
    <t>ITM002883</t>
  </si>
  <si>
    <t>ORD001748</t>
  </si>
  <si>
    <t>ITM002884</t>
  </si>
  <si>
    <t>ORD001749</t>
  </si>
  <si>
    <t>ITM002885</t>
  </si>
  <si>
    <t>ORD001750</t>
  </si>
  <si>
    <t>ITM002886</t>
  </si>
  <si>
    <t>ORD001751</t>
  </si>
  <si>
    <t>ITM002887</t>
  </si>
  <si>
    <t>ITM002888</t>
  </si>
  <si>
    <t>ORD001752</t>
  </si>
  <si>
    <t>ITM002889</t>
  </si>
  <si>
    <t>ITM002890</t>
  </si>
  <si>
    <t>ITM002891</t>
  </si>
  <si>
    <t>ORD001753</t>
  </si>
  <si>
    <t>ITM002892</t>
  </si>
  <si>
    <t>ITM002893</t>
  </si>
  <si>
    <t>ORD001754</t>
  </si>
  <si>
    <t>ITM002894</t>
  </si>
  <si>
    <t>ORD001755</t>
  </si>
  <si>
    <t>ITM002895</t>
  </si>
  <si>
    <t>ORD001756</t>
  </si>
  <si>
    <t>ITM002896</t>
  </si>
  <si>
    <t>ORD001757</t>
  </si>
  <si>
    <t>ITM002897</t>
  </si>
  <si>
    <t>ORD001758</t>
  </si>
  <si>
    <t>ITM002898</t>
  </si>
  <si>
    <t>ITM002899</t>
  </si>
  <si>
    <t>ORD001759</t>
  </si>
  <si>
    <t>ITM002900</t>
  </si>
  <si>
    <t>ORD001760</t>
  </si>
  <si>
    <t>ITM002901</t>
  </si>
  <si>
    <t>ORD001761</t>
  </si>
  <si>
    <t>ITM002902</t>
  </si>
  <si>
    <t>ITM002903</t>
  </si>
  <si>
    <t>ORD001762</t>
  </si>
  <si>
    <t>ITM002904</t>
  </si>
  <si>
    <t>ORD001763</t>
  </si>
  <si>
    <t>ITM002905</t>
  </si>
  <si>
    <t>ITM002906</t>
  </si>
  <si>
    <t>ORD001764</t>
  </si>
  <si>
    <t>ITM002907</t>
  </si>
  <si>
    <t>ORD001765</t>
  </si>
  <si>
    <t>ITM002908</t>
  </si>
  <si>
    <t>ITM002909</t>
  </si>
  <si>
    <t>ORD001766</t>
  </si>
  <si>
    <t>ITM002910</t>
  </si>
  <si>
    <t>ITM002911</t>
  </si>
  <si>
    <t>ITM002912</t>
  </si>
  <si>
    <t>ORD001767</t>
  </si>
  <si>
    <t>ITM002913</t>
  </si>
  <si>
    <t>ITM002914</t>
  </si>
  <si>
    <t>ORD001768</t>
  </si>
  <si>
    <t>ITM002915</t>
  </si>
  <si>
    <t>ORD001769</t>
  </si>
  <si>
    <t>ITM002916</t>
  </si>
  <si>
    <t>ITM002917</t>
  </si>
  <si>
    <t>ITM002918</t>
  </si>
  <si>
    <t>ORD001770</t>
  </si>
  <si>
    <t>ITM002919</t>
  </si>
  <si>
    <t>ORD001771</t>
  </si>
  <si>
    <t>ITM002920</t>
  </si>
  <si>
    <t>ITM002921</t>
  </si>
  <si>
    <t>ITM002922</t>
  </si>
  <si>
    <t>ORD001772</t>
  </si>
  <si>
    <t>ITM002923</t>
  </si>
  <si>
    <t>ORD001773</t>
  </si>
  <si>
    <t>ITM002924</t>
  </si>
  <si>
    <t>ORD001774</t>
  </si>
  <si>
    <t>ITM002925</t>
  </si>
  <si>
    <t>ORD001775</t>
  </si>
  <si>
    <t>ITM002926</t>
  </si>
  <si>
    <t>ITM002927</t>
  </si>
  <si>
    <t>ORD001776</t>
  </si>
  <si>
    <t>ITM002928</t>
  </si>
  <si>
    <t>ORD001777</t>
  </si>
  <si>
    <t>ITM002929</t>
  </si>
  <si>
    <t>ITM002930</t>
  </si>
  <si>
    <t>ORD001778</t>
  </si>
  <si>
    <t>ITM002931</t>
  </si>
  <si>
    <t>ORD001779</t>
  </si>
  <si>
    <t>ITM002932</t>
  </si>
  <si>
    <t>ITM002933</t>
  </si>
  <si>
    <t>ORD001780</t>
  </si>
  <si>
    <t>ITM002934</t>
  </si>
  <si>
    <t>ITM002935</t>
  </si>
  <si>
    <t>ORD001781</t>
  </si>
  <si>
    <t>ITM002936</t>
  </si>
  <si>
    <t>ITM002937</t>
  </si>
  <si>
    <t>ITM002938</t>
  </si>
  <si>
    <t>ORD001782</t>
  </si>
  <si>
    <t>ITM002939</t>
  </si>
  <si>
    <t>ORD001783</t>
  </si>
  <si>
    <t>ITM002940</t>
  </si>
  <si>
    <t>ITM002941</t>
  </si>
  <si>
    <t>ORD001784</t>
  </si>
  <si>
    <t>ITM002942</t>
  </si>
  <si>
    <t>ORD001785</t>
  </si>
  <si>
    <t>ITM002943</t>
  </si>
  <si>
    <t>ITM002944</t>
  </si>
  <si>
    <t>ORD001786</t>
  </si>
  <si>
    <t>ITM002945</t>
  </si>
  <si>
    <t>ORD001787</t>
  </si>
  <si>
    <t>ITM002946</t>
  </si>
  <si>
    <t>ORD001788</t>
  </si>
  <si>
    <t>ITM002947</t>
  </si>
  <si>
    <t>ORD001789</t>
  </si>
  <si>
    <t>ITM002948</t>
  </si>
  <si>
    <t>ORD001790</t>
  </si>
  <si>
    <t>ITM002949</t>
  </si>
  <si>
    <t>ITM002950</t>
  </si>
  <si>
    <t>ORD001791</t>
  </si>
  <si>
    <t>ITM002951</t>
  </si>
  <si>
    <t>ORD001792</t>
  </si>
  <si>
    <t>ITM002952</t>
  </si>
  <si>
    <t>ORD001793</t>
  </si>
  <si>
    <t>ITM002953</t>
  </si>
  <si>
    <t>ORD001794</t>
  </si>
  <si>
    <t>ITM002954</t>
  </si>
  <si>
    <t>ITM002955</t>
  </si>
  <si>
    <t>ITM002956</t>
  </si>
  <si>
    <t>ORD001795</t>
  </si>
  <si>
    <t>ITM002957</t>
  </si>
  <si>
    <t>ORD001796</t>
  </si>
  <si>
    <t>ITM002958</t>
  </si>
  <si>
    <t>ORD001797</t>
  </si>
  <si>
    <t>ITM002959</t>
  </si>
  <si>
    <t>ITM002960</t>
  </si>
  <si>
    <t>ITM002961</t>
  </si>
  <si>
    <t>ORD001798</t>
  </si>
  <si>
    <t>ITM002962</t>
  </si>
  <si>
    <t>ORD001799</t>
  </si>
  <si>
    <t>ITM002963</t>
  </si>
  <si>
    <t>ORD001800</t>
  </si>
  <si>
    <t>ITM002964</t>
  </si>
  <si>
    <t>ITM002965</t>
  </si>
  <si>
    <t>ITM002966</t>
  </si>
  <si>
    <t>ORD001801</t>
  </si>
  <si>
    <t>ITM002967</t>
  </si>
  <si>
    <t>ORD001802</t>
  </si>
  <si>
    <t>ITM002968</t>
  </si>
  <si>
    <t>ITM002969</t>
  </si>
  <si>
    <t>ORD001803</t>
  </si>
  <si>
    <t>ITM002970</t>
  </si>
  <si>
    <t>ITM002971</t>
  </si>
  <si>
    <t>ORD001804</t>
  </si>
  <si>
    <t>ITM002972</t>
  </si>
  <si>
    <t>ORD001805</t>
  </si>
  <si>
    <t>ITM002973</t>
  </si>
  <si>
    <t>ORD001806</t>
  </si>
  <si>
    <t>ITM002974</t>
  </si>
  <si>
    <t>ORD001807</t>
  </si>
  <si>
    <t>ITM002975</t>
  </si>
  <si>
    <t>ITM002976</t>
  </si>
  <si>
    <t>ITM002977</t>
  </si>
  <si>
    <t>ORD001808</t>
  </si>
  <si>
    <t>ITM002978</t>
  </si>
  <si>
    <t>ORD001809</t>
  </si>
  <si>
    <t>ITM002979</t>
  </si>
  <si>
    <t>ORD001810</t>
  </si>
  <si>
    <t>ITM002980</t>
  </si>
  <si>
    <t>ITM002981</t>
  </si>
  <si>
    <t>ITM002982</t>
  </si>
  <si>
    <t>ORD001811</t>
  </si>
  <si>
    <t>ITM002983</t>
  </si>
  <si>
    <t>ITM002984</t>
  </si>
  <si>
    <t>ORD001812</t>
  </si>
  <si>
    <t>ITM002985</t>
  </si>
  <si>
    <t>ITM002986</t>
  </si>
  <si>
    <t>ITM002987</t>
  </si>
  <si>
    <t>ORD001813</t>
  </si>
  <si>
    <t>ITM002988</t>
  </si>
  <si>
    <t>ITM002989</t>
  </si>
  <si>
    <t>ITM002990</t>
  </si>
  <si>
    <t>ORD001814</t>
  </si>
  <si>
    <t>ITM002991</t>
  </si>
  <si>
    <t>ORD001815</t>
  </si>
  <si>
    <t>ITM002992</t>
  </si>
  <si>
    <t>ITM002993</t>
  </si>
  <si>
    <t>ITM002994</t>
  </si>
  <si>
    <t>ORD001816</t>
  </si>
  <si>
    <t>ITM002995</t>
  </si>
  <si>
    <t>ORD001817</t>
  </si>
  <si>
    <t>ITM002996</t>
  </si>
  <si>
    <t>ORD001818</t>
  </si>
  <si>
    <t>ITM002997</t>
  </si>
  <si>
    <t>ITM002998</t>
  </si>
  <si>
    <t>ORD001819</t>
  </si>
  <si>
    <t>ITM002999</t>
  </si>
  <si>
    <t>ITM003000</t>
  </si>
  <si>
    <t>ITM003001</t>
  </si>
  <si>
    <t>ORD001820</t>
  </si>
  <si>
    <t>ITM003002</t>
  </si>
  <si>
    <t>ITM003003</t>
  </si>
  <si>
    <t>ORD001821</t>
  </si>
  <si>
    <t>ITM003004</t>
  </si>
  <si>
    <t>ITM003005</t>
  </si>
  <si>
    <t>ORD001822</t>
  </si>
  <si>
    <t>ITM003006</t>
  </si>
  <si>
    <t>ITM003007</t>
  </si>
  <si>
    <t>ITM003008</t>
  </si>
  <si>
    <t>ORD001823</t>
  </si>
  <si>
    <t>ITM003009</t>
  </si>
  <si>
    <t>ITM003010</t>
  </si>
  <si>
    <t>ITM003011</t>
  </si>
  <si>
    <t>ORD001824</t>
  </si>
  <si>
    <t>ITM003012</t>
  </si>
  <si>
    <t>ITM003013</t>
  </si>
  <si>
    <t>ITM003014</t>
  </si>
  <si>
    <t>ORD001825</t>
  </si>
  <si>
    <t>ITM003015</t>
  </si>
  <si>
    <t>ITM003016</t>
  </si>
  <si>
    <t>ITM003017</t>
  </si>
  <si>
    <t>ORD001826</t>
  </si>
  <si>
    <t>ITM003018</t>
  </si>
  <si>
    <t>ITM003019</t>
  </si>
  <si>
    <t>ITM003020</t>
  </si>
  <si>
    <t>ORD001827</t>
  </si>
  <si>
    <t>ITM003021</t>
  </si>
  <si>
    <t>ITM003022</t>
  </si>
  <si>
    <t>ORD001828</t>
  </si>
  <si>
    <t>ITM003023</t>
  </si>
  <si>
    <t>ITM003024</t>
  </si>
  <si>
    <t>ITM003025</t>
  </si>
  <si>
    <t>ORD001829</t>
  </si>
  <si>
    <t>ITM003026</t>
  </si>
  <si>
    <t>ITM003027</t>
  </si>
  <si>
    <t>ORD001830</t>
  </si>
  <si>
    <t>ITM003028</t>
  </si>
  <si>
    <t>ITM003029</t>
  </si>
  <si>
    <t>ORD001831</t>
  </si>
  <si>
    <t>ITM003030</t>
  </si>
  <si>
    <t>ORD001832</t>
  </si>
  <si>
    <t>ITM003031</t>
  </si>
  <si>
    <t>ITM003032</t>
  </si>
  <si>
    <t>ITM003033</t>
  </si>
  <si>
    <t>ORD001833</t>
  </si>
  <si>
    <t>ITM003034</t>
  </si>
  <si>
    <t>ORD001834</t>
  </si>
  <si>
    <t>ITM003035</t>
  </si>
  <si>
    <t>ITM003036</t>
  </si>
  <si>
    <t>ORD001835</t>
  </si>
  <si>
    <t>ITM003037</t>
  </si>
  <si>
    <t>ITM003038</t>
  </si>
  <si>
    <t>ORD001836</t>
  </si>
  <si>
    <t>ITM003039</t>
  </si>
  <si>
    <t>ITM003040</t>
  </si>
  <si>
    <t>ORD001837</t>
  </si>
  <si>
    <t>ITM003041</t>
  </si>
  <si>
    <t>ITM003042</t>
  </si>
  <si>
    <t>ITM003043</t>
  </si>
  <si>
    <t>ORD001838</t>
  </si>
  <si>
    <t>ITM003044</t>
  </si>
  <si>
    <t>ITM003045</t>
  </si>
  <si>
    <t>ORD001839</t>
  </si>
  <si>
    <t>ITM003046</t>
  </si>
  <si>
    <t>ITM003047</t>
  </si>
  <si>
    <t>ORD001840</t>
  </si>
  <si>
    <t>ITM003048</t>
  </si>
  <si>
    <t>ITM003049</t>
  </si>
  <si>
    <t>ITM003050</t>
  </si>
  <si>
    <t>ORD001841</t>
  </si>
  <si>
    <t>ITM003051</t>
  </si>
  <si>
    <t>ITM003052</t>
  </si>
  <si>
    <t>ORD001842</t>
  </si>
  <si>
    <t>ITM003053</t>
  </si>
  <si>
    <t>ITM003054</t>
  </si>
  <si>
    <t>ORD001843</t>
  </si>
  <si>
    <t>ITM003055</t>
  </si>
  <si>
    <t>ITM003056</t>
  </si>
  <si>
    <t>ORD001844</t>
  </si>
  <si>
    <t>ITM003057</t>
  </si>
  <si>
    <t>ITM003058</t>
  </si>
  <si>
    <t>ITM003059</t>
  </si>
  <si>
    <t>ORD001845</t>
  </si>
  <si>
    <t>ITM003060</t>
  </si>
  <si>
    <t>ITM003061</t>
  </si>
  <si>
    <t>ORD001846</t>
  </si>
  <si>
    <t>ITM003062</t>
  </si>
  <si>
    <t>ITM003063</t>
  </si>
  <si>
    <t>ORD001847</t>
  </si>
  <si>
    <t>ITM003064</t>
  </si>
  <si>
    <t>ORD001848</t>
  </si>
  <si>
    <t>ITM003065</t>
  </si>
  <si>
    <t>ITM003066</t>
  </si>
  <si>
    <t>ITM003067</t>
  </si>
  <si>
    <t>ORD001849</t>
  </si>
  <si>
    <t>ITM003068</t>
  </si>
  <si>
    <t>ORD001850</t>
  </si>
  <si>
    <t>ITM003069</t>
  </si>
  <si>
    <t>ITM003070</t>
  </si>
  <si>
    <t>ITM003071</t>
  </si>
  <si>
    <t>ORD001851</t>
  </si>
  <si>
    <t>ITM003072</t>
  </si>
  <si>
    <t>ORD001852</t>
  </si>
  <si>
    <t>ITM003073</t>
  </si>
  <si>
    <t>ORD001853</t>
  </si>
  <si>
    <t>ITM003074</t>
  </si>
  <si>
    <t>ITM003075</t>
  </si>
  <si>
    <t>ITM003076</t>
  </si>
  <si>
    <t>ORD001854</t>
  </si>
  <si>
    <t>ITM003077</t>
  </si>
  <si>
    <t>ORD001855</t>
  </si>
  <si>
    <t>ITM003078</t>
  </si>
  <si>
    <t>ORD001856</t>
  </si>
  <si>
    <t>ITM003079</t>
  </si>
  <si>
    <t>ITM003080</t>
  </si>
  <si>
    <t>ORD001857</t>
  </si>
  <si>
    <t>ITM003081</t>
  </si>
  <si>
    <t>ITM003082</t>
  </si>
  <si>
    <t>ITM003083</t>
  </si>
  <si>
    <t>ORD001858</t>
  </si>
  <si>
    <t>ITM003084</t>
  </si>
  <si>
    <t>ITM003085</t>
  </si>
  <si>
    <t>ITM003086</t>
  </si>
  <si>
    <t>ORD001859</t>
  </si>
  <si>
    <t>ITM003087</t>
  </si>
  <si>
    <t>ORD001860</t>
  </si>
  <si>
    <t>ITM003088</t>
  </si>
  <si>
    <t>ORD001861</t>
  </si>
  <si>
    <t>ITM003089</t>
  </si>
  <si>
    <t>ITM003090</t>
  </si>
  <si>
    <t>ITM003091</t>
  </si>
  <si>
    <t>ORD001862</t>
  </si>
  <si>
    <t>ITM003092</t>
  </si>
  <si>
    <t>ITM003093</t>
  </si>
  <si>
    <t>ITM003094</t>
  </si>
  <si>
    <t>ORD001863</t>
  </si>
  <si>
    <t>ITM003095</t>
  </si>
  <si>
    <t>ITM003096</t>
  </si>
  <si>
    <t>ORD001864</t>
  </si>
  <si>
    <t>ITM003097</t>
  </si>
  <si>
    <t>ORD001865</t>
  </si>
  <si>
    <t>ITM003098</t>
  </si>
  <si>
    <t>ORD001866</t>
  </si>
  <si>
    <t>ITM003099</t>
  </si>
  <si>
    <t>ITM003100</t>
  </si>
  <si>
    <t>ITM003101</t>
  </si>
  <si>
    <t>ORD001867</t>
  </si>
  <si>
    <t>ITM003102</t>
  </si>
  <si>
    <t>ITM003103</t>
  </si>
  <si>
    <t>ITM003104</t>
  </si>
  <si>
    <t>ORD001868</t>
  </si>
  <si>
    <t>ITM003105</t>
  </si>
  <si>
    <t>ORD001869</t>
  </si>
  <si>
    <t>ITM003106</t>
  </si>
  <si>
    <t>ORD001870</t>
  </si>
  <si>
    <t>ITM003107</t>
  </si>
  <si>
    <t>ITM003108</t>
  </si>
  <si>
    <t>ITM003109</t>
  </si>
  <si>
    <t>ORD001871</t>
  </si>
  <si>
    <t>ITM003110</t>
  </si>
  <si>
    <t>ORD001872</t>
  </si>
  <si>
    <t>ITM003111</t>
  </si>
  <si>
    <t>ORD001873</t>
  </si>
  <si>
    <t>ITM003112</t>
  </si>
  <si>
    <t>ORD001874</t>
  </si>
  <si>
    <t>ITM003113</t>
  </si>
  <si>
    <t>ORD001875</t>
  </si>
  <si>
    <t>ITM003114</t>
  </si>
  <si>
    <t>ITM003115</t>
  </si>
  <si>
    <t>ITM003116</t>
  </si>
  <si>
    <t>ORD001876</t>
  </si>
  <si>
    <t>ITM003117</t>
  </si>
  <si>
    <t>ITM003118</t>
  </si>
  <si>
    <t>ORD001877</t>
  </si>
  <si>
    <t>ITM003119</t>
  </si>
  <si>
    <t>ITM003120</t>
  </si>
  <si>
    <t>ORD001878</t>
  </si>
  <si>
    <t>ITM003121</t>
  </si>
  <si>
    <t>ITM003122</t>
  </si>
  <si>
    <t>ORD001879</t>
  </si>
  <si>
    <t>ITM003123</t>
  </si>
  <si>
    <t>ORD001880</t>
  </si>
  <si>
    <t>ITM003124</t>
  </si>
  <si>
    <t>ORD001881</t>
  </si>
  <si>
    <t>ITM003125</t>
  </si>
  <si>
    <t>ORD001882</t>
  </si>
  <si>
    <t>ITM003126</t>
  </si>
  <si>
    <t>ORD001883</t>
  </si>
  <si>
    <t>ITM003127</t>
  </si>
  <si>
    <t>ITM003128</t>
  </si>
  <si>
    <t>ORD001884</t>
  </si>
  <si>
    <t>ITM003129</t>
  </si>
  <si>
    <t>ITM003130</t>
  </si>
  <si>
    <t>ITM003131</t>
  </si>
  <si>
    <t>ORD001885</t>
  </si>
  <si>
    <t>ITM003132</t>
  </si>
  <si>
    <t>ITM003133</t>
  </si>
  <si>
    <t>ITM003134</t>
  </si>
  <si>
    <t>ORD001886</t>
  </si>
  <si>
    <t>ITM003135</t>
  </si>
  <si>
    <t>ORD001887</t>
  </si>
  <si>
    <t>ITM003136</t>
  </si>
  <si>
    <t>ORD001888</t>
  </si>
  <si>
    <t>ITM003137</t>
  </si>
  <si>
    <t>ORD001889</t>
  </si>
  <si>
    <t>ITM003138</t>
  </si>
  <si>
    <t>ORD001890</t>
  </si>
  <si>
    <t>ITM003139</t>
  </si>
  <si>
    <t>ORD001891</t>
  </si>
  <si>
    <t>ITM003140</t>
  </si>
  <si>
    <t>ORD001892</t>
  </si>
  <si>
    <t>ITM003141</t>
  </si>
  <si>
    <t>ITM003142</t>
  </si>
  <si>
    <t>ITM003143</t>
  </si>
  <si>
    <t>ORD001893</t>
  </si>
  <si>
    <t>ITM003144</t>
  </si>
  <si>
    <t>ORD001894</t>
  </si>
  <si>
    <t>ITM003145</t>
  </si>
  <si>
    <t>ORD001895</t>
  </si>
  <si>
    <t>ITM003146</t>
  </si>
  <si>
    <t>ORD001896</t>
  </si>
  <si>
    <t>ITM003147</t>
  </si>
  <si>
    <t>ORD001897</t>
  </si>
  <si>
    <t>ITM003148</t>
  </si>
  <si>
    <t>ORD001898</t>
  </si>
  <si>
    <t>ITM003149</t>
  </si>
  <si>
    <t>ITM003150</t>
  </si>
  <si>
    <t>ORD001899</t>
  </si>
  <si>
    <t>ITM003151</t>
  </si>
  <si>
    <t>ORD001900</t>
  </si>
  <si>
    <t>ITM003152</t>
  </si>
  <si>
    <t>ORD001901</t>
  </si>
  <si>
    <t>ITM003153</t>
  </si>
  <si>
    <t>ORD001902</t>
  </si>
  <si>
    <t>ITM003154</t>
  </si>
  <si>
    <t>ORD001903</t>
  </si>
  <si>
    <t>ITM003155</t>
  </si>
  <si>
    <t>ITM003156</t>
  </si>
  <si>
    <t>ORD001904</t>
  </si>
  <si>
    <t>ITM003157</t>
  </si>
  <si>
    <t>ITM003158</t>
  </si>
  <si>
    <t>ITM003159</t>
  </si>
  <si>
    <t>ORD001905</t>
  </si>
  <si>
    <t>ITM003160</t>
  </si>
  <si>
    <t>ITM003161</t>
  </si>
  <si>
    <t>ORD001906</t>
  </si>
  <si>
    <t>ITM003162</t>
  </si>
  <si>
    <t>ITM003163</t>
  </si>
  <si>
    <t>ORD001907</t>
  </si>
  <si>
    <t>ITM003164</t>
  </si>
  <si>
    <t>ORD001908</t>
  </si>
  <si>
    <t>ITM003165</t>
  </si>
  <si>
    <t>ITM003166</t>
  </si>
  <si>
    <t>ORD001909</t>
  </si>
  <si>
    <t>ITM003167</t>
  </si>
  <si>
    <t>ORD001910</t>
  </si>
  <si>
    <t>ITM003168</t>
  </si>
  <si>
    <t>ORD001911</t>
  </si>
  <si>
    <t>ITM003169</t>
  </si>
  <si>
    <t>ITM003170</t>
  </si>
  <si>
    <t>ITM003171</t>
  </si>
  <si>
    <t>ORD001912</t>
  </si>
  <si>
    <t>ITM003172</t>
  </si>
  <si>
    <t>ORD001913</t>
  </si>
  <si>
    <t>ITM003173</t>
  </si>
  <si>
    <t>ORD001914</t>
  </si>
  <si>
    <t>ITM003174</t>
  </si>
  <si>
    <t>ORD001915</t>
  </si>
  <si>
    <t>ITM003175</t>
  </si>
  <si>
    <t>ITM003176</t>
  </si>
  <si>
    <t>ORD001916</t>
  </si>
  <si>
    <t>ITM003177</t>
  </si>
  <si>
    <t>ITM003178</t>
  </si>
  <si>
    <t>ITM003179</t>
  </si>
  <si>
    <t>ORD001917</t>
  </si>
  <si>
    <t>ITM003180</t>
  </si>
  <si>
    <t>ORD001918</t>
  </si>
  <si>
    <t>ITM003181</t>
  </si>
  <si>
    <t>ORD001919</t>
  </si>
  <si>
    <t>ITM003182</t>
  </si>
  <si>
    <t>ORD001920</t>
  </si>
  <si>
    <t>ITM003183</t>
  </si>
  <si>
    <t>ITM003184</t>
  </si>
  <si>
    <t>ITM003185</t>
  </si>
  <si>
    <t>ORD001921</t>
  </si>
  <si>
    <t>ITM003186</t>
  </si>
  <si>
    <t>ORD001922</t>
  </si>
  <si>
    <t>ITM003187</t>
  </si>
  <si>
    <t>ORD001923</t>
  </si>
  <si>
    <t>ITM003188</t>
  </si>
  <si>
    <t>ITM003189</t>
  </si>
  <si>
    <t>ITM003190</t>
  </si>
  <si>
    <t>ORD001924</t>
  </si>
  <si>
    <t>ITM003191</t>
  </si>
  <si>
    <t>ITM003192</t>
  </si>
  <si>
    <t>ORD001925</t>
  </si>
  <si>
    <t>ITM003193</t>
  </si>
  <si>
    <t>ORD001926</t>
  </si>
  <si>
    <t>ITM003194</t>
  </si>
  <si>
    <t>ITM003195</t>
  </si>
  <si>
    <t>ITM003196</t>
  </si>
  <si>
    <t>ORD001927</t>
  </si>
  <si>
    <t>ITM003197</t>
  </si>
  <si>
    <t>ITM003198</t>
  </si>
  <si>
    <t>ITM003199</t>
  </si>
  <si>
    <t>ORD001928</t>
  </si>
  <si>
    <t>ITM003200</t>
  </si>
  <si>
    <t>ORD001929</t>
  </si>
  <si>
    <t>ITM003201</t>
  </si>
  <si>
    <t>ORD001930</t>
  </si>
  <si>
    <t>ITM003202</t>
  </si>
  <si>
    <t>ORD001931</t>
  </si>
  <si>
    <t>ITM003203</t>
  </si>
  <si>
    <t>ITM003204</t>
  </si>
  <si>
    <t>ORD001932</t>
  </si>
  <si>
    <t>ITM003205</t>
  </si>
  <si>
    <t>ORD001933</t>
  </si>
  <si>
    <t>ITM003206</t>
  </si>
  <si>
    <t>ITM003207</t>
  </si>
  <si>
    <t>ORD001934</t>
  </si>
  <si>
    <t>ITM003208</t>
  </si>
  <si>
    <t>ORD001935</t>
  </si>
  <si>
    <t>ITM003209</t>
  </si>
  <si>
    <t>ITM003210</t>
  </si>
  <si>
    <t>ORD001936</t>
  </si>
  <si>
    <t>ITM003211</t>
  </si>
  <si>
    <t>ITM003212</t>
  </si>
  <si>
    <t>ITM003213</t>
  </si>
  <si>
    <t>ORD001937</t>
  </si>
  <si>
    <t>ITM003214</t>
  </si>
  <si>
    <t>ITM003215</t>
  </si>
  <si>
    <t>ORD001938</t>
  </si>
  <si>
    <t>ITM003216</t>
  </si>
  <si>
    <t>ITM003217</t>
  </si>
  <si>
    <t>ITM003218</t>
  </si>
  <si>
    <t>ORD001939</t>
  </si>
  <si>
    <t>ITM003219</t>
  </si>
  <si>
    <t>ITM003220</t>
  </si>
  <si>
    <t>ORD001940</t>
  </si>
  <si>
    <t>ITM003221</t>
  </si>
  <si>
    <t>ORD001941</t>
  </si>
  <si>
    <t>ITM003222</t>
  </si>
  <si>
    <t>ITM003223</t>
  </si>
  <si>
    <t>ORD001942</t>
  </si>
  <si>
    <t>ITM003224</t>
  </si>
  <si>
    <t>ITM003225</t>
  </si>
  <si>
    <t>ORD001943</t>
  </si>
  <si>
    <t>ITM003226</t>
  </si>
  <si>
    <t>ITM003227</t>
  </si>
  <si>
    <t>ITM003228</t>
  </si>
  <si>
    <t>ORD001944</t>
  </si>
  <si>
    <t>ITM003229</t>
  </si>
  <si>
    <t>ORD001945</t>
  </si>
  <si>
    <t>ITM003230</t>
  </si>
  <si>
    <t>ITM003231</t>
  </si>
  <si>
    <t>ORD001946</t>
  </si>
  <si>
    <t>ITM003232</t>
  </si>
  <si>
    <t>ITM003233</t>
  </si>
  <si>
    <t>ORD001947</t>
  </si>
  <si>
    <t>ITM003234</t>
  </si>
  <si>
    <t>ITM003235</t>
  </si>
  <si>
    <t>ORD001948</t>
  </si>
  <si>
    <t>ITM003236</t>
  </si>
  <si>
    <t>ORD001949</t>
  </si>
  <si>
    <t>ITM003237</t>
  </si>
  <si>
    <t>ITM003238</t>
  </si>
  <si>
    <t>ORD001950</t>
  </si>
  <si>
    <t>ITM003239</t>
  </si>
  <si>
    <t>ITM003240</t>
  </si>
  <si>
    <t>ORD001951</t>
  </si>
  <si>
    <t>ITM003241</t>
  </si>
  <si>
    <t>ORD001952</t>
  </si>
  <si>
    <t>ITM003242</t>
  </si>
  <si>
    <t>ORD001953</t>
  </si>
  <si>
    <t>ITM003243</t>
  </si>
  <si>
    <t>ORD001954</t>
  </si>
  <si>
    <t>ITM003244</t>
  </si>
  <si>
    <t>ITM003245</t>
  </si>
  <si>
    <t>ORD001955</t>
  </si>
  <si>
    <t>ITM003246</t>
  </si>
  <si>
    <t>ORD001956</t>
  </si>
  <si>
    <t>ITM003247</t>
  </si>
  <si>
    <t>ITM003248</t>
  </si>
  <si>
    <t>ORD001957</t>
  </si>
  <si>
    <t>ITM003249</t>
  </si>
  <si>
    <t>ORD001958</t>
  </si>
  <si>
    <t>ITM003250</t>
  </si>
  <si>
    <t>ITM003251</t>
  </si>
  <si>
    <t>ORD001959</t>
  </si>
  <si>
    <t>ITM003252</t>
  </si>
  <si>
    <t>ITM003253</t>
  </si>
  <si>
    <t>ORD001960</t>
  </si>
  <si>
    <t>ITM003254</t>
  </si>
  <si>
    <t>ITM003255</t>
  </si>
  <si>
    <t>ORD001961</t>
  </si>
  <si>
    <t>ITM003256</t>
  </si>
  <si>
    <t>ITM003257</t>
  </si>
  <si>
    <t>ORD001962</t>
  </si>
  <si>
    <t>ITM003258</t>
  </si>
  <si>
    <t>ORD001963</t>
  </si>
  <si>
    <t>ITM003259</t>
  </si>
  <si>
    <t>ITM003260</t>
  </si>
  <si>
    <t>ORD001964</t>
  </si>
  <si>
    <t>ITM003261</t>
  </si>
  <si>
    <t>ORD001965</t>
  </si>
  <si>
    <t>ITM003262</t>
  </si>
  <si>
    <t>ITM003263</t>
  </si>
  <si>
    <t>ITM003264</t>
  </si>
  <si>
    <t>ORD001966</t>
  </si>
  <si>
    <t>ITM003265</t>
  </si>
  <si>
    <t>ITM003266</t>
  </si>
  <si>
    <t>ITM003267</t>
  </si>
  <si>
    <t>ORD001967</t>
  </si>
  <si>
    <t>ITM003268</t>
  </si>
  <si>
    <t>ITM003269</t>
  </si>
  <si>
    <t>ORD001968</t>
  </si>
  <si>
    <t>ITM003270</t>
  </si>
  <si>
    <t>ORD001969</t>
  </si>
  <si>
    <t>ITM003271</t>
  </si>
  <si>
    <t>ORD001970</t>
  </si>
  <si>
    <t>ITM003272</t>
  </si>
  <si>
    <t>ORD001971</t>
  </si>
  <si>
    <t>ITM003273</t>
  </si>
  <si>
    <t>ITM003274</t>
  </si>
  <si>
    <t>ORD001972</t>
  </si>
  <si>
    <t>ITM003275</t>
  </si>
  <si>
    <t>ORD001973</t>
  </si>
  <si>
    <t>ITM003276</t>
  </si>
  <si>
    <t>ORD001974</t>
  </si>
  <si>
    <t>ITM003277</t>
  </si>
  <si>
    <t>ORD001975</t>
  </si>
  <si>
    <t>ITM003278</t>
  </si>
  <si>
    <t>ITM003279</t>
  </si>
  <si>
    <t>ORD001976</t>
  </si>
  <si>
    <t>ITM003280</t>
  </si>
  <si>
    <t>ORD001977</t>
  </si>
  <si>
    <t>ITM003281</t>
  </si>
  <si>
    <t>ITM003282</t>
  </si>
  <si>
    <t>ORD001978</t>
  </si>
  <si>
    <t>ITM003283</t>
  </si>
  <si>
    <t>ITM003284</t>
  </si>
  <si>
    <t>ORD001979</t>
  </si>
  <si>
    <t>ITM003285</t>
  </si>
  <si>
    <t>ORD001980</t>
  </si>
  <si>
    <t>ITM003286</t>
  </si>
  <si>
    <t>ORD001981</t>
  </si>
  <si>
    <t>ITM003287</t>
  </si>
  <si>
    <t>ITM003288</t>
  </si>
  <si>
    <t>ORD001982</t>
  </si>
  <si>
    <t>ITM003289</t>
  </si>
  <si>
    <t>ITM003290</t>
  </si>
  <si>
    <t>ORD001983</t>
  </si>
  <si>
    <t>ITM003291</t>
  </si>
  <si>
    <t>ITM003292</t>
  </si>
  <si>
    <t>ORD001984</t>
  </si>
  <si>
    <t>ITM003293</t>
  </si>
  <si>
    <t>ITM003294</t>
  </si>
  <si>
    <t>ORD001985</t>
  </si>
  <si>
    <t>ITM003295</t>
  </si>
  <si>
    <t>ORD001986</t>
  </si>
  <si>
    <t>ITM003296</t>
  </si>
  <si>
    <t>ITM003297</t>
  </si>
  <si>
    <t>ORD001987</t>
  </si>
  <si>
    <t>ITM003298</t>
  </si>
  <si>
    <t>ORD001988</t>
  </si>
  <si>
    <t>ITM003299</t>
  </si>
  <si>
    <t>ITM003300</t>
  </si>
  <si>
    <t>ORD001989</t>
  </si>
  <si>
    <t>ITM003301</t>
  </si>
  <si>
    <t>ORD001990</t>
  </si>
  <si>
    <t>ITM003302</t>
  </si>
  <si>
    <t>ITM003303</t>
  </si>
  <si>
    <t>ITM003304</t>
  </si>
  <si>
    <t>ORD001991</t>
  </si>
  <si>
    <t>ITM003305</t>
  </si>
  <si>
    <t>ITM003306</t>
  </si>
  <si>
    <t>ORD001992</t>
  </si>
  <si>
    <t>ITM003307</t>
  </si>
  <si>
    <t>ITM003308</t>
  </si>
  <si>
    <t>ORD001993</t>
  </si>
  <si>
    <t>ITM003309</t>
  </si>
  <si>
    <t>ORD001994</t>
  </si>
  <si>
    <t>ITM003310</t>
  </si>
  <si>
    <t>ITM003311</t>
  </si>
  <si>
    <t>ORD001995</t>
  </si>
  <si>
    <t>ITM003312</t>
  </si>
  <si>
    <t>ORD001996</t>
  </si>
  <si>
    <t>ITM003313</t>
  </si>
  <si>
    <t>ITM003314</t>
  </si>
  <si>
    <t>ITM003315</t>
  </si>
  <si>
    <t>ORD001997</t>
  </si>
  <si>
    <t>ITM003316</t>
  </si>
  <si>
    <t>ITM003317</t>
  </si>
  <si>
    <t>ORD001998</t>
  </si>
  <si>
    <t>ITM003318</t>
  </si>
  <si>
    <t>ITM003319</t>
  </si>
  <si>
    <t>ORD001999</t>
  </si>
  <si>
    <t>ITM003320</t>
  </si>
  <si>
    <t>ORD002000</t>
  </si>
  <si>
    <t>ITM003321</t>
  </si>
  <si>
    <t>ITM003322</t>
  </si>
  <si>
    <t>ITM003323</t>
  </si>
  <si>
    <t>ORD002001</t>
  </si>
  <si>
    <t>ITM003324</t>
  </si>
  <si>
    <t>ITM003325</t>
  </si>
  <si>
    <t>ITM003326</t>
  </si>
  <si>
    <t>ORD002002</t>
  </si>
  <si>
    <t>ITM003327</t>
  </si>
  <si>
    <t>ORD002003</t>
  </si>
  <si>
    <t>ITM003328</t>
  </si>
  <si>
    <t>ITM003329</t>
  </si>
  <si>
    <t>ORD002004</t>
  </si>
  <si>
    <t>ITM003330</t>
  </si>
  <si>
    <t>ORD002005</t>
  </si>
  <si>
    <t>ITM003331</t>
  </si>
  <si>
    <t>ORD002006</t>
  </si>
  <si>
    <t>ITM003332</t>
  </si>
  <si>
    <t>ORD002007</t>
  </si>
  <si>
    <t>ITM003333</t>
  </si>
  <si>
    <t>ORD002008</t>
  </si>
  <si>
    <t>ITM003334</t>
  </si>
  <si>
    <t>ITM003335</t>
  </si>
  <si>
    <t>ITM003336</t>
  </si>
  <si>
    <t>ORD002009</t>
  </si>
  <si>
    <t>ITM003337</t>
  </si>
  <si>
    <t>ITM003338</t>
  </si>
  <si>
    <t>ITM003339</t>
  </si>
  <si>
    <t>ORD002010</t>
  </si>
  <si>
    <t>ITM003340</t>
  </si>
  <si>
    <t>ITM003341</t>
  </si>
  <si>
    <t>ITM003342</t>
  </si>
  <si>
    <t>ORD002011</t>
  </si>
  <si>
    <t>ITM003343</t>
  </si>
  <si>
    <t>ITM003344</t>
  </si>
  <si>
    <t>ORD002012</t>
  </si>
  <si>
    <t>ITM003345</t>
  </si>
  <si>
    <t>ORD002013</t>
  </si>
  <si>
    <t>ITM003346</t>
  </si>
  <si>
    <t>ITM003347</t>
  </si>
  <si>
    <t>ITM003348</t>
  </si>
  <si>
    <t>ORD002014</t>
  </si>
  <si>
    <t>ITM003349</t>
  </si>
  <si>
    <t>ORD002015</t>
  </si>
  <si>
    <t>ITM003350</t>
  </si>
  <si>
    <t>ORD002016</t>
  </si>
  <si>
    <t>ITM003351</t>
  </si>
  <si>
    <t>ITM003352</t>
  </si>
  <si>
    <t>ITM003353</t>
  </si>
  <si>
    <t>ORD002017</t>
  </si>
  <si>
    <t>ITM003354</t>
  </si>
  <si>
    <t>ORD002018</t>
  </si>
  <si>
    <t>ITM003355</t>
  </si>
  <si>
    <t>ITM003356</t>
  </si>
  <si>
    <t>ITM003357</t>
  </si>
  <si>
    <t>ORD002019</t>
  </si>
  <si>
    <t>ITM003358</t>
  </si>
  <si>
    <t>ITM003359</t>
  </si>
  <si>
    <t>ITM003360</t>
  </si>
  <si>
    <t>ORD002020</t>
  </si>
  <si>
    <t>ITM003361</t>
  </si>
  <si>
    <t>ITM003362</t>
  </si>
  <si>
    <t>ORD002021</t>
  </si>
  <si>
    <t>ITM003363</t>
  </si>
  <si>
    <t>ITM003364</t>
  </si>
  <si>
    <t>ITM003365</t>
  </si>
  <si>
    <t>ORD002022</t>
  </si>
  <si>
    <t>ITM003366</t>
  </si>
  <si>
    <t>ITM003367</t>
  </si>
  <si>
    <t>ORD002023</t>
  </si>
  <si>
    <t>ITM003368</t>
  </si>
  <si>
    <t>ORD002024</t>
  </si>
  <si>
    <t>ITM003369</t>
  </si>
  <si>
    <t>ITM003370</t>
  </si>
  <si>
    <t>ITM003371</t>
  </si>
  <si>
    <t>ORD002025</t>
  </si>
  <si>
    <t>ITM003372</t>
  </si>
  <si>
    <t>ORD002026</t>
  </si>
  <si>
    <t>ITM003373</t>
  </si>
  <si>
    <t>ORD002027</t>
  </si>
  <si>
    <t>ITM003374</t>
  </si>
  <si>
    <t>ORD002028</t>
  </si>
  <si>
    <t>ITM003375</t>
  </si>
  <si>
    <t>ORD002029</t>
  </si>
  <si>
    <t>ITM003376</t>
  </si>
  <si>
    <t>ORD002030</t>
  </si>
  <si>
    <t>ITM003377</t>
  </si>
  <si>
    <t>ORD002031</t>
  </si>
  <si>
    <t>ITM003378</t>
  </si>
  <si>
    <t>ITM003379</t>
  </si>
  <si>
    <t>ORD002032</t>
  </si>
  <si>
    <t>ITM003380</t>
  </si>
  <si>
    <t>ITM003381</t>
  </si>
  <si>
    <t>ORD002033</t>
  </si>
  <si>
    <t>ITM003382</t>
  </si>
  <si>
    <t>ITM003383</t>
  </si>
  <si>
    <t>ITM003384</t>
  </si>
  <si>
    <t>ORD002034</t>
  </si>
  <si>
    <t>ITM003385</t>
  </si>
  <si>
    <t>ITM003386</t>
  </si>
  <si>
    <t>ORD002035</t>
  </si>
  <si>
    <t>ITM003387</t>
  </si>
  <si>
    <t>ORD002036</t>
  </si>
  <si>
    <t>ITM003388</t>
  </si>
  <si>
    <t>ORD002037</t>
  </si>
  <si>
    <t>ITM003389</t>
  </si>
  <si>
    <t>ITM003390</t>
  </si>
  <si>
    <t>ITM003391</t>
  </si>
  <si>
    <t>ORD002038</t>
  </si>
  <si>
    <t>ITM003392</t>
  </si>
  <si>
    <t>ORD002039</t>
  </si>
  <si>
    <t>ITM003393</t>
  </si>
  <si>
    <t>ITM003394</t>
  </si>
  <si>
    <t>ORD002040</t>
  </si>
  <si>
    <t>ITM003395</t>
  </si>
  <si>
    <t>ITM003396</t>
  </si>
  <si>
    <t>ORD002041</t>
  </si>
  <si>
    <t>ITM003397</t>
  </si>
  <si>
    <t>ORD002042</t>
  </si>
  <si>
    <t>ITM003398</t>
  </si>
  <si>
    <t>ORD002043</t>
  </si>
  <si>
    <t>ITM003399</t>
  </si>
  <si>
    <t>ORD002044</t>
  </si>
  <si>
    <t>ITM003400</t>
  </si>
  <si>
    <t>ITM003401</t>
  </si>
  <si>
    <t>ITM003402</t>
  </si>
  <si>
    <t>ORD002045</t>
  </si>
  <si>
    <t>ITM003403</t>
  </si>
  <si>
    <t>ITM003404</t>
  </si>
  <si>
    <t>ORD002046</t>
  </si>
  <si>
    <t>ITM003405</t>
  </si>
  <si>
    <t>ORD002047</t>
  </si>
  <si>
    <t>ITM003406</t>
  </si>
  <si>
    <t>ITM003407</t>
  </si>
  <si>
    <t>ORD002048</t>
  </si>
  <si>
    <t>ITM003408</t>
  </si>
  <si>
    <t>ORD002049</t>
  </si>
  <si>
    <t>ITM003409</t>
  </si>
  <si>
    <t>ITM003410</t>
  </si>
  <si>
    <t>ITM003411</t>
  </si>
  <si>
    <t>ORD002050</t>
  </si>
  <si>
    <t>ITM003412</t>
  </si>
  <si>
    <t>ITM003413</t>
  </si>
  <si>
    <t>ORD002051</t>
  </si>
  <si>
    <t>ITM003414</t>
  </si>
  <si>
    <t>ORD002052</t>
  </si>
  <si>
    <t>ITM003415</t>
  </si>
  <si>
    <t>ORD002053</t>
  </si>
  <si>
    <t>ITM003416</t>
  </si>
  <si>
    <t>ITM003417</t>
  </si>
  <si>
    <t>ORD002054</t>
  </si>
  <si>
    <t>ITM003418</t>
  </si>
  <si>
    <t>ITM003419</t>
  </si>
  <si>
    <t>ORD002055</t>
  </si>
  <si>
    <t>ITM003420</t>
  </si>
  <si>
    <t>ORD002056</t>
  </si>
  <si>
    <t>ITM003421</t>
  </si>
  <si>
    <t>ITM003422</t>
  </si>
  <si>
    <t>ITM003423</t>
  </si>
  <si>
    <t>ORD002057</t>
  </si>
  <si>
    <t>ITM003424</t>
  </si>
  <si>
    <t>ORD002058</t>
  </si>
  <si>
    <t>ITM003425</t>
  </si>
  <si>
    <t>ORD002059</t>
  </si>
  <si>
    <t>ITM003426</t>
  </si>
  <si>
    <t>ORD002060</t>
  </si>
  <si>
    <t>ITM003427</t>
  </si>
  <si>
    <t>ITM003428</t>
  </si>
  <si>
    <t>ITM003429</t>
  </si>
  <si>
    <t>ORD002061</t>
  </si>
  <si>
    <t>ITM003430</t>
  </si>
  <si>
    <t>ORD002062</t>
  </si>
  <si>
    <t>ITM003431</t>
  </si>
  <si>
    <t>ITM003432</t>
  </si>
  <si>
    <t>ITM003433</t>
  </si>
  <si>
    <t>ORD002063</t>
  </si>
  <si>
    <t>ITM003434</t>
  </si>
  <si>
    <t>ITM003435</t>
  </si>
  <si>
    <t>ORD002064</t>
  </si>
  <si>
    <t>ITM003436</t>
  </si>
  <si>
    <t>ORD002065</t>
  </si>
  <si>
    <t>ITM003437</t>
  </si>
  <si>
    <t>ORD002066</t>
  </si>
  <si>
    <t>ITM003438</t>
  </si>
  <si>
    <t>ORD002067</t>
  </si>
  <si>
    <t>ITM003439</t>
  </si>
  <si>
    <t>ORD002068</t>
  </si>
  <si>
    <t>ITM003440</t>
  </si>
  <si>
    <t>ITM003441</t>
  </si>
  <si>
    <t>ITM003442</t>
  </si>
  <si>
    <t>ORD002069</t>
  </si>
  <si>
    <t>ITM003443</t>
  </si>
  <si>
    <t>ITM003444</t>
  </si>
  <si>
    <t>ORD002070</t>
  </si>
  <si>
    <t>ITM003445</t>
  </si>
  <si>
    <t>ORD002071</t>
  </si>
  <si>
    <t>ITM003446</t>
  </si>
  <si>
    <t>ITM003447</t>
  </si>
  <si>
    <t>ORD002072</t>
  </si>
  <si>
    <t>ITM003448</t>
  </si>
  <si>
    <t>ORD002073</t>
  </si>
  <si>
    <t>ITM003449</t>
  </si>
  <si>
    <t>ORD002074</t>
  </si>
  <si>
    <t>ITM003450</t>
  </si>
  <si>
    <t>ORD002075</t>
  </si>
  <si>
    <t>ITM003451</t>
  </si>
  <si>
    <t>ORD002076</t>
  </si>
  <si>
    <t>ITM003452</t>
  </si>
  <si>
    <t>ORD002077</t>
  </si>
  <si>
    <t>ITM003453</t>
  </si>
  <si>
    <t>ORD002078</t>
  </si>
  <si>
    <t>ITM003454</t>
  </si>
  <si>
    <t>ITM003455</t>
  </si>
  <si>
    <t>ORD002079</t>
  </si>
  <si>
    <t>ITM003456</t>
  </si>
  <si>
    <t>ORD002080</t>
  </si>
  <si>
    <t>ITM003457</t>
  </si>
  <si>
    <t>ITM003458</t>
  </si>
  <si>
    <t>ORD002081</t>
  </si>
  <si>
    <t>ITM003459</t>
  </si>
  <si>
    <t>ITM003460</t>
  </si>
  <si>
    <t>ORD002082</t>
  </si>
  <si>
    <t>ITM003461</t>
  </si>
  <si>
    <t>ITM003462</t>
  </si>
  <si>
    <t>ORD002083</t>
  </si>
  <si>
    <t>ITM003463</t>
  </si>
  <si>
    <t>ORD002084</t>
  </si>
  <si>
    <t>ITM003464</t>
  </si>
  <si>
    <t>ORD002085</t>
  </si>
  <si>
    <t>ITM003465</t>
  </si>
  <si>
    <t>ORD002086</t>
  </si>
  <si>
    <t>ITM003466</t>
  </si>
  <si>
    <t>ORD002087</t>
  </si>
  <si>
    <t>ITM003467</t>
  </si>
  <si>
    <t>ORD002088</t>
  </si>
  <si>
    <t>ITM003468</t>
  </si>
  <si>
    <t>ITM003469</t>
  </si>
  <si>
    <t>ORD002089</t>
  </si>
  <si>
    <t>ITM003470</t>
  </si>
  <si>
    <t>ITM003471</t>
  </si>
  <si>
    <t>ORD002090</t>
  </si>
  <si>
    <t>ITM003472</t>
  </si>
  <si>
    <t>ORD002091</t>
  </si>
  <si>
    <t>ITM003473</t>
  </si>
  <si>
    <t>ORD002092</t>
  </si>
  <si>
    <t>ITM003474</t>
  </si>
  <si>
    <t>ITM003475</t>
  </si>
  <si>
    <t>ITM003476</t>
  </si>
  <si>
    <t>ORD002093</t>
  </si>
  <si>
    <t>ITM003477</t>
  </si>
  <si>
    <t>ITM003478</t>
  </si>
  <si>
    <t>ORD002094</t>
  </si>
  <si>
    <t>ITM003479</t>
  </si>
  <si>
    <t>ITM003480</t>
  </si>
  <si>
    <t>ITM003481</t>
  </si>
  <si>
    <t>ORD002095</t>
  </si>
  <si>
    <t>ITM003482</t>
  </si>
  <si>
    <t>ITM003483</t>
  </si>
  <si>
    <t>ITM003484</t>
  </si>
  <si>
    <t>ORD002096</t>
  </si>
  <si>
    <t>ITM003485</t>
  </si>
  <si>
    <t>ORD002097</t>
  </si>
  <si>
    <t>ITM003486</t>
  </si>
  <si>
    <t>ORD002098</t>
  </si>
  <si>
    <t>ITM003487</t>
  </si>
  <si>
    <t>ITM003488</t>
  </si>
  <si>
    <t>ITM003489</t>
  </si>
  <si>
    <t>ORD002099</t>
  </si>
  <si>
    <t>ITM003490</t>
  </si>
  <si>
    <t>ITM003491</t>
  </si>
  <si>
    <t>ORD002100</t>
  </si>
  <si>
    <t>ITM003492</t>
  </si>
  <si>
    <t>ORD002101</t>
  </si>
  <si>
    <t>ITM003493</t>
  </si>
  <si>
    <t>ORD002102</t>
  </si>
  <si>
    <t>ITM003494</t>
  </si>
  <si>
    <t>ITM003495</t>
  </si>
  <si>
    <t>ORD002103</t>
  </si>
  <si>
    <t>ITM003496</t>
  </si>
  <si>
    <t>ORD002104</t>
  </si>
  <si>
    <t>ITM003497</t>
  </si>
  <si>
    <t>ORD002105</t>
  </si>
  <si>
    <t>ITM003498</t>
  </si>
  <si>
    <t>ITM003499</t>
  </si>
  <si>
    <t>ORD002106</t>
  </si>
  <si>
    <t>ITM003500</t>
  </si>
  <si>
    <t>ORD002107</t>
  </si>
  <si>
    <t>ITM003501</t>
  </si>
  <si>
    <t>ITM003502</t>
  </si>
  <si>
    <t>ORD002108</t>
  </si>
  <si>
    <t>ITM003503</t>
  </si>
  <si>
    <t>ITM003504</t>
  </si>
  <si>
    <t>ITM003505</t>
  </si>
  <si>
    <t>ORD002109</t>
  </si>
  <si>
    <t>ITM003506</t>
  </si>
  <si>
    <t>ITM003507</t>
  </si>
  <si>
    <t>ORD002110</t>
  </si>
  <si>
    <t>ITM003508</t>
  </si>
  <si>
    <t>ITM003509</t>
  </si>
  <si>
    <t>ITM003510</t>
  </si>
  <si>
    <t>ORD002111</t>
  </si>
  <si>
    <t>ITM003511</t>
  </si>
  <si>
    <t>ITM003512</t>
  </si>
  <si>
    <t>ORD002112</t>
  </si>
  <si>
    <t>ITM003513</t>
  </si>
  <si>
    <t>ORD002113</t>
  </si>
  <si>
    <t>ITM003514</t>
  </si>
  <si>
    <t>ITM003515</t>
  </si>
  <si>
    <t>ITM003516</t>
  </si>
  <si>
    <t>ORD002114</t>
  </si>
  <si>
    <t>ITM003517</t>
  </si>
  <si>
    <t>ITM003518</t>
  </si>
  <si>
    <t>ORD002115</t>
  </si>
  <si>
    <t>ITM003519</t>
  </si>
  <si>
    <t>ITM003520</t>
  </si>
  <si>
    <t>ORD002116</t>
  </si>
  <si>
    <t>ITM003521</t>
  </si>
  <si>
    <t>ITM003522</t>
  </si>
  <si>
    <t>ORD002117</t>
  </si>
  <si>
    <t>ITM003523</t>
  </si>
  <si>
    <t>ITM003524</t>
  </si>
  <si>
    <t>ORD002118</t>
  </si>
  <si>
    <t>ITM003525</t>
  </si>
  <si>
    <t>ITM003526</t>
  </si>
  <si>
    <t>ITM003527</t>
  </si>
  <si>
    <t>ORD002119</t>
  </si>
  <si>
    <t>ITM003528</t>
  </si>
  <si>
    <t>ITM003529</t>
  </si>
  <si>
    <t>ORD002120</t>
  </si>
  <si>
    <t>ITM003530</t>
  </si>
  <si>
    <t>ITM003531</t>
  </si>
  <si>
    <t>ITM003532</t>
  </si>
  <si>
    <t>ORD002121</t>
  </si>
  <si>
    <t>ITM003533</t>
  </si>
  <si>
    <t>ITM003534</t>
  </si>
  <si>
    <t>ITM003535</t>
  </si>
  <si>
    <t>ORD002122</t>
  </si>
  <si>
    <t>ITM003536</t>
  </si>
  <si>
    <t>ORD002123</t>
  </si>
  <si>
    <t>ITM003537</t>
  </si>
  <si>
    <t>ORD002124</t>
  </si>
  <si>
    <t>ITM003538</t>
  </si>
  <si>
    <t>ITM003539</t>
  </si>
  <si>
    <t>ORD002125</t>
  </si>
  <si>
    <t>ITM003540</t>
  </si>
  <si>
    <t>ORD002126</t>
  </si>
  <si>
    <t>ITM003541</t>
  </si>
  <si>
    <t>ITM003542</t>
  </si>
  <si>
    <t>ORD002127</t>
  </si>
  <si>
    <t>ITM003543</t>
  </si>
  <si>
    <t>ITM003544</t>
  </si>
  <si>
    <t>ORD002128</t>
  </si>
  <si>
    <t>ITM003545</t>
  </si>
  <si>
    <t>ITM003546</t>
  </si>
  <si>
    <t>ORD002129</t>
  </si>
  <si>
    <t>ITM003547</t>
  </si>
  <si>
    <t>ORD002130</t>
  </si>
  <si>
    <t>ITM003548</t>
  </si>
  <si>
    <t>ORD002131</t>
  </si>
  <si>
    <t>ITM003549</t>
  </si>
  <si>
    <t>ITM003550</t>
  </si>
  <si>
    <t>ORD002132</t>
  </si>
  <si>
    <t>ITM003551</t>
  </si>
  <si>
    <t>ORD002133</t>
  </si>
  <si>
    <t>ITM003552</t>
  </si>
  <si>
    <t>ORD002134</t>
  </si>
  <si>
    <t>ITM003553</t>
  </si>
  <si>
    <t>ITM003554</t>
  </si>
  <si>
    <t>ITM003555</t>
  </si>
  <si>
    <t>ORD002135</t>
  </si>
  <si>
    <t>ITM003556</t>
  </si>
  <si>
    <t>ORD002136</t>
  </si>
  <si>
    <t>ITM003557</t>
  </si>
  <si>
    <t>ITM003558</t>
  </si>
  <si>
    <t>ORD002137</t>
  </si>
  <si>
    <t>ITM003559</t>
  </si>
  <si>
    <t>ITM003560</t>
  </si>
  <si>
    <t>ORD002138</t>
  </si>
  <si>
    <t>ITM003561</t>
  </si>
  <si>
    <t>ITM003562</t>
  </si>
  <si>
    <t>ITM003563</t>
  </si>
  <si>
    <t>ORD002139</t>
  </si>
  <si>
    <t>ITM003564</t>
  </si>
  <si>
    <t>ORD002140</t>
  </si>
  <si>
    <t>ITM003565</t>
  </si>
  <si>
    <t>ITM003566</t>
  </si>
  <si>
    <t>ORD002141</t>
  </si>
  <si>
    <t>ITM003567</t>
  </si>
  <si>
    <t>ITM003568</t>
  </si>
  <si>
    <t>ITM003569</t>
  </si>
  <si>
    <t>ORD002142</t>
  </si>
  <si>
    <t>ITM003570</t>
  </si>
  <si>
    <t>ITM003571</t>
  </si>
  <si>
    <t>ITM003572</t>
  </si>
  <si>
    <t>ORD002143</t>
  </si>
  <si>
    <t>ITM003573</t>
  </si>
  <si>
    <t>ITM003574</t>
  </si>
  <si>
    <t>ORD002144</t>
  </si>
  <si>
    <t>ITM003575</t>
  </si>
  <si>
    <t>ORD002145</t>
  </si>
  <si>
    <t>ITM003576</t>
  </si>
  <si>
    <t>ORD002146</t>
  </si>
  <si>
    <t>ITM003577</t>
  </si>
  <si>
    <t>ITM003578</t>
  </si>
  <si>
    <t>ORD002147</t>
  </si>
  <si>
    <t>ITM003579</t>
  </si>
  <si>
    <t>ITM003580</t>
  </si>
  <si>
    <t>ITM003581</t>
  </si>
  <si>
    <t>ORD002148</t>
  </si>
  <si>
    <t>ITM003582</t>
  </si>
  <si>
    <t>ORD002149</t>
  </si>
  <si>
    <t>ITM003583</t>
  </si>
  <si>
    <t>ORD002150</t>
  </si>
  <si>
    <t>ITM003584</t>
  </si>
  <si>
    <t>ORD002151</t>
  </si>
  <si>
    <t>ITM003585</t>
  </si>
  <si>
    <t>ORD002152</t>
  </si>
  <si>
    <t>ITM003586</t>
  </si>
  <si>
    <t>ORD002153</t>
  </si>
  <si>
    <t>ITM003587</t>
  </si>
  <si>
    <t>ITM003588</t>
  </si>
  <si>
    <t>ORD002154</t>
  </si>
  <si>
    <t>ITM003589</t>
  </si>
  <si>
    <t>ITM003590</t>
  </si>
  <si>
    <t>ORD002155</t>
  </si>
  <si>
    <t>ITM003591</t>
  </si>
  <si>
    <t>ITM003592</t>
  </si>
  <si>
    <t>ITM003593</t>
  </si>
  <si>
    <t>ORD002156</t>
  </si>
  <si>
    <t>ITM003594</t>
  </si>
  <si>
    <t>ORD002157</t>
  </si>
  <si>
    <t>ITM003595</t>
  </si>
  <si>
    <t>ITM003596</t>
  </si>
  <si>
    <t>ORD002158</t>
  </si>
  <si>
    <t>ITM003597</t>
  </si>
  <si>
    <t>ORD002159</t>
  </si>
  <si>
    <t>ITM003598</t>
  </si>
  <si>
    <t>ORD002160</t>
  </si>
  <si>
    <t>ITM003599</t>
  </si>
  <si>
    <t>ITM003600</t>
  </si>
  <si>
    <t>ITM003601</t>
  </si>
  <si>
    <t>ORD002161</t>
  </si>
  <si>
    <t>ITM003602</t>
  </si>
  <si>
    <t>ITM003603</t>
  </si>
  <si>
    <t>ORD002162</t>
  </si>
  <si>
    <t>ITM003604</t>
  </si>
  <si>
    <t>ORD002163</t>
  </si>
  <si>
    <t>ITM003605</t>
  </si>
  <si>
    <t>ITM003606</t>
  </si>
  <si>
    <t>ORD002164</t>
  </si>
  <si>
    <t>ITM003607</t>
  </si>
  <si>
    <t>ITM003608</t>
  </si>
  <si>
    <t>ITM003609</t>
  </si>
  <si>
    <t>ORD002165</t>
  </si>
  <si>
    <t>ITM003610</t>
  </si>
  <si>
    <t>ITM003611</t>
  </si>
  <si>
    <t>ITM003612</t>
  </si>
  <si>
    <t>ORD002166</t>
  </si>
  <si>
    <t>ITM003613</t>
  </si>
  <si>
    <t>ITM003614</t>
  </si>
  <si>
    <t>ORD002167</t>
  </si>
  <si>
    <t>ITM003615</t>
  </si>
  <si>
    <t>ORD002168</t>
  </si>
  <si>
    <t>ITM003616</t>
  </si>
  <si>
    <t>ITM003617</t>
  </si>
  <si>
    <t>ORD002169</t>
  </si>
  <si>
    <t>ITM003618</t>
  </si>
  <si>
    <t>ITM003619</t>
  </si>
  <si>
    <t>ORD002170</t>
  </si>
  <si>
    <t>ITM003620</t>
  </si>
  <si>
    <t>ORD002171</t>
  </si>
  <si>
    <t>ITM003621</t>
  </si>
  <si>
    <t>ORD002172</t>
  </si>
  <si>
    <t>ITM003622</t>
  </si>
  <si>
    <t>ITM003623</t>
  </si>
  <si>
    <t>ORD002173</t>
  </si>
  <si>
    <t>ITM003624</t>
  </si>
  <si>
    <t>ORD002174</t>
  </si>
  <si>
    <t>ITM003625</t>
  </si>
  <si>
    <t>ITM003626</t>
  </si>
  <si>
    <t>ORD002175</t>
  </si>
  <si>
    <t>ITM003627</t>
  </si>
  <si>
    <t>ORD002176</t>
  </si>
  <si>
    <t>ITM003628</t>
  </si>
  <si>
    <t>ORD002177</t>
  </si>
  <si>
    <t>ITM003629</t>
  </si>
  <si>
    <t>ITM003630</t>
  </si>
  <si>
    <t>ORD002178</t>
  </si>
  <si>
    <t>ITM003631</t>
  </si>
  <si>
    <t>ORD002179</t>
  </si>
  <si>
    <t>ITM003632</t>
  </si>
  <si>
    <t>ORD002180</t>
  </si>
  <si>
    <t>ITM003633</t>
  </si>
  <si>
    <t>ORD002181</t>
  </si>
  <si>
    <t>ITM003634</t>
  </si>
  <si>
    <t>ITM003635</t>
  </si>
  <si>
    <t>ORD002182</t>
  </si>
  <si>
    <t>ITM003636</t>
  </si>
  <si>
    <t>ITM003637</t>
  </si>
  <si>
    <t>ITM003638</t>
  </si>
  <si>
    <t>ORD002183</t>
  </si>
  <si>
    <t>ITM003639</t>
  </si>
  <si>
    <t>ITM003640</t>
  </si>
  <si>
    <t>ORD002184</t>
  </si>
  <si>
    <t>ITM003641</t>
  </si>
  <si>
    <t>ORD002185</t>
  </si>
  <si>
    <t>ITM003642</t>
  </si>
  <si>
    <t>ITM003643</t>
  </si>
  <si>
    <t>ORD002186</t>
  </si>
  <si>
    <t>ITM003644</t>
  </si>
  <si>
    <t>ITM003645</t>
  </si>
  <si>
    <t>ORD002187</t>
  </si>
  <si>
    <t>ITM003646</t>
  </si>
  <si>
    <t>ITM003647</t>
  </si>
  <si>
    <t>ORD002188</t>
  </si>
  <si>
    <t>ITM003648</t>
  </si>
  <si>
    <t>ITM003649</t>
  </si>
  <si>
    <t>ORD002189</t>
  </si>
  <si>
    <t>ITM003650</t>
  </si>
  <si>
    <t>ITM003651</t>
  </si>
  <si>
    <t>ITM003652</t>
  </si>
  <si>
    <t>ORD002190</t>
  </si>
  <si>
    <t>ITM003653</t>
  </si>
  <si>
    <t>ITM003654</t>
  </si>
  <si>
    <t>ORD002191</t>
  </si>
  <si>
    <t>ITM003655</t>
  </si>
  <si>
    <t>ITM003656</t>
  </si>
  <si>
    <t>ITM003657</t>
  </si>
  <si>
    <t>ORD002192</t>
  </si>
  <si>
    <t>ITM003658</t>
  </si>
  <si>
    <t>ITM003659</t>
  </si>
  <si>
    <t>ORD002193</t>
  </si>
  <si>
    <t>ITM003660</t>
  </si>
  <si>
    <t>ORD002194</t>
  </si>
  <si>
    <t>ITM003661</t>
  </si>
  <si>
    <t>ITM003662</t>
  </si>
  <si>
    <t>ITM003663</t>
  </si>
  <si>
    <t>ORD002195</t>
  </si>
  <si>
    <t>ITM003664</t>
  </si>
  <si>
    <t>ITM003665</t>
  </si>
  <si>
    <t>ITM003666</t>
  </si>
  <si>
    <t>ORD002196</t>
  </si>
  <si>
    <t>ITM003667</t>
  </si>
  <si>
    <t>ORD002197</t>
  </si>
  <si>
    <t>ITM003668</t>
  </si>
  <si>
    <t>ITM003669</t>
  </si>
  <si>
    <t>ITM003670</t>
  </si>
  <si>
    <t>ORD002198</t>
  </si>
  <si>
    <t>ITM003671</t>
  </si>
  <si>
    <t>ITM003672</t>
  </si>
  <si>
    <t>ITM003673</t>
  </si>
  <si>
    <t>ORD002199</t>
  </si>
  <si>
    <t>ITM003674</t>
  </si>
  <si>
    <t>ITM003675</t>
  </si>
  <si>
    <t>ORD002200</t>
  </si>
  <si>
    <t>ITM003676</t>
  </si>
  <si>
    <t>ITM003677</t>
  </si>
  <si>
    <t>ORD002201</t>
  </si>
  <si>
    <t>ITM003678</t>
  </si>
  <si>
    <t>ORD002202</t>
  </si>
  <si>
    <t>ITM003679</t>
  </si>
  <si>
    <t>ITM003680</t>
  </si>
  <si>
    <t>ITM003681</t>
  </si>
  <si>
    <t>ORD002203</t>
  </si>
  <si>
    <t>ITM003682</t>
  </si>
  <si>
    <t>ITM003683</t>
  </si>
  <si>
    <t>ORD002204</t>
  </si>
  <si>
    <t>ITM003684</t>
  </si>
  <si>
    <t>ITM003685</t>
  </si>
  <si>
    <t>ORD002205</t>
  </si>
  <si>
    <t>ITM003686</t>
  </si>
  <si>
    <t>ORD002206</t>
  </si>
  <si>
    <t>ITM003687</t>
  </si>
  <si>
    <t>ITM003688</t>
  </si>
  <si>
    <t>ORD002207</t>
  </si>
  <si>
    <t>ITM003689</t>
  </si>
  <si>
    <t>ITM003690</t>
  </si>
  <si>
    <t>ORD002208</t>
  </si>
  <si>
    <t>ITM003691</t>
  </si>
  <si>
    <t>ITM003692</t>
  </si>
  <si>
    <t>ITM003693</t>
  </si>
  <si>
    <t>ORD002209</t>
  </si>
  <si>
    <t>ITM003694</t>
  </si>
  <si>
    <t>ORD002210</t>
  </si>
  <si>
    <t>ITM003695</t>
  </si>
  <si>
    <t>ITM003696</t>
  </si>
  <si>
    <t>ORD002211</t>
  </si>
  <si>
    <t>ITM003697</t>
  </si>
  <si>
    <t>ITM003698</t>
  </si>
  <si>
    <t>ORD002212</t>
  </si>
  <si>
    <t>ITM003699</t>
  </si>
  <si>
    <t>ITM003700</t>
  </si>
  <si>
    <t>ITM003701</t>
  </si>
  <si>
    <t>ORD002213</t>
  </si>
  <si>
    <t>ITM003702</t>
  </si>
  <si>
    <t>ITM003703</t>
  </si>
  <si>
    <t>ORD002214</t>
  </si>
  <si>
    <t>ITM003704</t>
  </si>
  <si>
    <t>ITM003705</t>
  </si>
  <si>
    <t>ITM003706</t>
  </si>
  <si>
    <t>ORD002215</t>
  </si>
  <si>
    <t>ITM003707</t>
  </si>
  <si>
    <t>ORD002216</t>
  </si>
  <si>
    <t>ITM003708</t>
  </si>
  <si>
    <t>ITM003709</t>
  </si>
  <si>
    <t>ORD002217</t>
  </si>
  <si>
    <t>ITM003710</t>
  </si>
  <si>
    <t>ITM003711</t>
  </si>
  <si>
    <t>ORD002218</t>
  </si>
  <si>
    <t>ITM003712</t>
  </si>
  <si>
    <t>ITM003713</t>
  </si>
  <si>
    <t>ITM003714</t>
  </si>
  <si>
    <t>ORD002219</t>
  </si>
  <si>
    <t>ITM003715</t>
  </si>
  <si>
    <t>ORD002220</t>
  </si>
  <si>
    <t>ITM003716</t>
  </si>
  <si>
    <t>ORD002221</t>
  </si>
  <si>
    <t>ITM003717</t>
  </si>
  <si>
    <t>ITM003718</t>
  </si>
  <si>
    <t>ITM003719</t>
  </si>
  <si>
    <t>ORD002222</t>
  </si>
  <si>
    <t>ITM003720</t>
  </si>
  <si>
    <t>ITM003721</t>
  </si>
  <si>
    <t>ORD002223</t>
  </si>
  <si>
    <t>ITM003722</t>
  </si>
  <si>
    <t>ITM003723</t>
  </si>
  <si>
    <t>ITM003724</t>
  </si>
  <si>
    <t>ORD002224</t>
  </si>
  <si>
    <t>ITM003725</t>
  </si>
  <si>
    <t>ITM003726</t>
  </si>
  <si>
    <t>ORD002225</t>
  </si>
  <si>
    <t>ITM003727</t>
  </si>
  <si>
    <t>ITM003728</t>
  </si>
  <si>
    <t>ORD002226</t>
  </si>
  <si>
    <t>ITM003729</t>
  </si>
  <si>
    <t>ITM003730</t>
  </si>
  <si>
    <t>ORD002227</t>
  </si>
  <si>
    <t>ITM003731</t>
  </si>
  <si>
    <t>ORD002228</t>
  </si>
  <si>
    <t>ITM003732</t>
  </si>
  <si>
    <t>ITM003733</t>
  </si>
  <si>
    <t>ORD002229</t>
  </si>
  <si>
    <t>ITM003734</t>
  </si>
  <si>
    <t>ORD002230</t>
  </si>
  <si>
    <t>ITM003735</t>
  </si>
  <si>
    <t>ORD002231</t>
  </si>
  <si>
    <t>ITM003736</t>
  </si>
  <si>
    <t>ORD002232</t>
  </si>
  <si>
    <t>ITM003737</t>
  </si>
  <si>
    <t>ORD002233</t>
  </si>
  <si>
    <t>ITM003738</t>
  </si>
  <si>
    <t>ORD002234</t>
  </si>
  <si>
    <t>ITM003739</t>
  </si>
  <si>
    <t>ITM003740</t>
  </si>
  <si>
    <t>ORD002235</t>
  </si>
  <si>
    <t>ITM003741</t>
  </si>
  <si>
    <t>ORD002236</t>
  </si>
  <si>
    <t>ITM003742</t>
  </si>
  <si>
    <t>ORD002237</t>
  </si>
  <si>
    <t>ITM003743</t>
  </si>
  <si>
    <t>ITM003744</t>
  </si>
  <si>
    <t>ORD002238</t>
  </si>
  <si>
    <t>ITM003745</t>
  </si>
  <si>
    <t>ORD002239</t>
  </si>
  <si>
    <t>ITM003746</t>
  </si>
  <si>
    <t>ITM003747</t>
  </si>
  <si>
    <t>ORD002240</t>
  </si>
  <si>
    <t>ITM003748</t>
  </si>
  <si>
    <t>ORD002241</t>
  </si>
  <si>
    <t>ITM003749</t>
  </si>
  <si>
    <t>ITM003750</t>
  </si>
  <si>
    <t>ORD002242</t>
  </si>
  <si>
    <t>ITM003751</t>
  </si>
  <si>
    <t>ORD002243</t>
  </si>
  <si>
    <t>ITM003752</t>
  </si>
  <si>
    <t>ITM003753</t>
  </si>
  <si>
    <t>ITM003754</t>
  </si>
  <si>
    <t>ORD002244</t>
  </si>
  <si>
    <t>ITM003755</t>
  </si>
  <si>
    <t>ORD002245</t>
  </si>
  <si>
    <t>ITM003756</t>
  </si>
  <si>
    <t>ORD002246</t>
  </si>
  <si>
    <t>ITM003757</t>
  </si>
  <si>
    <t>ITM003758</t>
  </si>
  <si>
    <t>ORD002247</t>
  </si>
  <si>
    <t>ITM003759</t>
  </si>
  <si>
    <t>ITM003760</t>
  </si>
  <si>
    <t>ORD002248</t>
  </si>
  <si>
    <t>ITM003761</t>
  </si>
  <si>
    <t>ITM003762</t>
  </si>
  <si>
    <t>ORD002249</t>
  </si>
  <si>
    <t>ITM003763</t>
  </si>
  <si>
    <t>ITM003764</t>
  </si>
  <si>
    <t>ORD002250</t>
  </si>
  <si>
    <t>ITM003765</t>
  </si>
  <si>
    <t>ITM003766</t>
  </si>
  <si>
    <t>ORD002251</t>
  </si>
  <si>
    <t>ITM003767</t>
  </si>
  <si>
    <t>ORD002252</t>
  </si>
  <si>
    <t>ITM003768</t>
  </si>
  <si>
    <t>ITM003769</t>
  </si>
  <si>
    <t>ORD002253</t>
  </si>
  <si>
    <t>ITM003770</t>
  </si>
  <si>
    <t>ITM003771</t>
  </si>
  <si>
    <t>ORD002254</t>
  </si>
  <si>
    <t>ITM003772</t>
  </si>
  <si>
    <t>ITM003773</t>
  </si>
  <si>
    <t>ORD002255</t>
  </si>
  <si>
    <t>ITM003774</t>
  </si>
  <si>
    <t>ORD002256</t>
  </si>
  <si>
    <t>ITM003775</t>
  </si>
  <si>
    <t>ORD002257</t>
  </si>
  <si>
    <t>ITM003776</t>
  </si>
  <si>
    <t>ORD002258</t>
  </si>
  <si>
    <t>ITM003777</t>
  </si>
  <si>
    <t>ITM003778</t>
  </si>
  <si>
    <t>ORD002259</t>
  </si>
  <si>
    <t>ITM003779</t>
  </si>
  <si>
    <t>ORD002260</t>
  </si>
  <si>
    <t>ITM003780</t>
  </si>
  <si>
    <t>ITM003781</t>
  </si>
  <si>
    <t>ITM003782</t>
  </si>
  <si>
    <t>ORD002261</t>
  </si>
  <si>
    <t>ITM003783</t>
  </si>
  <si>
    <t>ORD002262</t>
  </si>
  <si>
    <t>ITM003784</t>
  </si>
  <si>
    <t>ITM003785</t>
  </si>
  <si>
    <t>ORD002263</t>
  </si>
  <si>
    <t>ITM003786</t>
  </si>
  <si>
    <t>ITM003787</t>
  </si>
  <si>
    <t>ORD002264</t>
  </si>
  <si>
    <t>ITM003788</t>
  </si>
  <si>
    <t>ORD002265</t>
  </si>
  <si>
    <t>ITM003789</t>
  </si>
  <si>
    <t>ITM003790</t>
  </si>
  <si>
    <t>ORD002266</t>
  </si>
  <si>
    <t>ITM003791</t>
  </si>
  <si>
    <t>ITM003792</t>
  </si>
  <si>
    <t>ITM003793</t>
  </si>
  <si>
    <t>ORD002267</t>
  </si>
  <si>
    <t>ITM003794</t>
  </si>
  <si>
    <t>ORD002268</t>
  </si>
  <si>
    <t>ITM003795</t>
  </si>
  <si>
    <t>ORD002269</t>
  </si>
  <si>
    <t>ITM003796</t>
  </si>
  <si>
    <t>ORD002270</t>
  </si>
  <si>
    <t>ITM003797</t>
  </si>
  <si>
    <t>ORD002271</t>
  </si>
  <si>
    <t>ITM003798</t>
  </si>
  <si>
    <t>ITM003799</t>
  </si>
  <si>
    <t>ITM003800</t>
  </si>
  <si>
    <t>ORD002272</t>
  </si>
  <si>
    <t>ITM003801</t>
  </si>
  <si>
    <t>ORD002273</t>
  </si>
  <si>
    <t>ITM003802</t>
  </si>
  <si>
    <t>ITM003803</t>
  </si>
  <si>
    <t>ITM003804</t>
  </si>
  <si>
    <t>ORD002274</t>
  </si>
  <si>
    <t>ITM003805</t>
  </si>
  <si>
    <t>ITM003806</t>
  </si>
  <si>
    <t>ORD002275</t>
  </si>
  <si>
    <t>ITM003807</t>
  </si>
  <si>
    <t>ITM003808</t>
  </si>
  <si>
    <t>ORD002276</t>
  </si>
  <si>
    <t>ITM003809</t>
  </si>
  <si>
    <t>ORD002277</t>
  </si>
  <si>
    <t>ITM003810</t>
  </si>
  <si>
    <t>ITM003811</t>
  </si>
  <si>
    <t>ORD002278</t>
  </si>
  <si>
    <t>ITM003812</t>
  </si>
  <si>
    <t>ORD002279</t>
  </si>
  <si>
    <t>ITM003813</t>
  </si>
  <si>
    <t>ORD002280</t>
  </si>
  <si>
    <t>ITM003814</t>
  </si>
  <si>
    <t>ORD002281</t>
  </si>
  <si>
    <t>ITM003815</t>
  </si>
  <si>
    <t>ORD002282</t>
  </si>
  <si>
    <t>ITM003816</t>
  </si>
  <si>
    <t>ORD002283</t>
  </si>
  <si>
    <t>ITM003817</t>
  </si>
  <si>
    <t>ITM003818</t>
  </si>
  <si>
    <t>ITM003819</t>
  </si>
  <si>
    <t>ORD002284</t>
  </si>
  <si>
    <t>ITM003820</t>
  </si>
  <si>
    <t>ORD002285</t>
  </si>
  <si>
    <t>ITM003821</t>
  </si>
  <si>
    <t>ORD002286</t>
  </si>
  <si>
    <t>ITM003822</t>
  </si>
  <si>
    <t>ORD002287</t>
  </si>
  <si>
    <t>ITM003823</t>
  </si>
  <si>
    <t>ITM003824</t>
  </si>
  <si>
    <t>ORD002288</t>
  </si>
  <si>
    <t>ITM003825</t>
  </si>
  <si>
    <t>ORD002289</t>
  </si>
  <si>
    <t>ITM003826</t>
  </si>
  <si>
    <t>ITM003827</t>
  </si>
  <si>
    <t>ORD002290</t>
  </si>
  <si>
    <t>ITM003828</t>
  </si>
  <si>
    <t>ORD002291</t>
  </si>
  <si>
    <t>ITM003829</t>
  </si>
  <si>
    <t>ITM003830</t>
  </si>
  <si>
    <t>ITM003831</t>
  </si>
  <si>
    <t>ORD002292</t>
  </si>
  <si>
    <t>ITM003832</t>
  </si>
  <si>
    <t>ORD002293</t>
  </si>
  <si>
    <t>ITM003833</t>
  </si>
  <si>
    <t>ORD002294</t>
  </si>
  <si>
    <t>ITM003834</t>
  </si>
  <si>
    <t>ITM003835</t>
  </si>
  <si>
    <t>ITM003836</t>
  </si>
  <si>
    <t>ORD002295</t>
  </si>
  <si>
    <t>ITM003837</t>
  </si>
  <si>
    <t>ORD002296</t>
  </si>
  <si>
    <t>ITM003838</t>
  </si>
  <si>
    <t>ORD002297</t>
  </si>
  <si>
    <t>ITM003839</t>
  </si>
  <si>
    <t>ORD002298</t>
  </si>
  <si>
    <t>ITM003840</t>
  </si>
  <si>
    <t>ORD002299</t>
  </si>
  <si>
    <t>ITM003841</t>
  </si>
  <si>
    <t>ORD002300</t>
  </si>
  <si>
    <t>ITM003842</t>
  </si>
  <si>
    <t>ORD002301</t>
  </si>
  <si>
    <t>ITM003843</t>
  </si>
  <si>
    <t>ITM003844</t>
  </si>
  <si>
    <t>ORD002302</t>
  </si>
  <si>
    <t>ITM003845</t>
  </si>
  <si>
    <t>ORD002303</t>
  </si>
  <si>
    <t>ITM003846</t>
  </si>
  <si>
    <t>ITM003847</t>
  </si>
  <si>
    <t>ORD002304</t>
  </si>
  <si>
    <t>ITM003848</t>
  </si>
  <si>
    <t>ORD002305</t>
  </si>
  <si>
    <t>ITM003849</t>
  </si>
  <si>
    <t>ORD002306</t>
  </si>
  <si>
    <t>ITM003850</t>
  </si>
  <si>
    <t>ORD002307</t>
  </si>
  <si>
    <t>ITM003851</t>
  </si>
  <si>
    <t>ITM003852</t>
  </si>
  <si>
    <t>ORD002308</t>
  </si>
  <si>
    <t>ITM003853</t>
  </si>
  <si>
    <t>ORD002309</t>
  </si>
  <si>
    <t>ITM003854</t>
  </si>
  <si>
    <t>ORD002310</t>
  </si>
  <si>
    <t>ITM003855</t>
  </si>
  <si>
    <t>ITM003856</t>
  </si>
  <si>
    <t>ITM003857</t>
  </si>
  <si>
    <t>ORD002311</t>
  </si>
  <si>
    <t>ITM003858</t>
  </si>
  <si>
    <t>ORD002312</t>
  </si>
  <si>
    <t>ITM003859</t>
  </si>
  <si>
    <t>ORD002313</t>
  </si>
  <si>
    <t>ITM003860</t>
  </si>
  <si>
    <t>ORD002314</t>
  </si>
  <si>
    <t>ITM003861</t>
  </si>
  <si>
    <t>ORD002315</t>
  </si>
  <si>
    <t>ITM003862</t>
  </si>
  <si>
    <t>ORD002316</t>
  </si>
  <si>
    <t>ITM003863</t>
  </si>
  <si>
    <t>ORD002317</t>
  </si>
  <si>
    <t>ITM003864</t>
  </si>
  <si>
    <t>ORD002318</t>
  </si>
  <si>
    <t>ITM003865</t>
  </si>
  <si>
    <t>ITM003866</t>
  </si>
  <si>
    <t>ITM003867</t>
  </si>
  <si>
    <t>ORD002319</t>
  </si>
  <si>
    <t>ITM003868</t>
  </si>
  <si>
    <t>ITM003869</t>
  </si>
  <si>
    <t>ITM003870</t>
  </si>
  <si>
    <t>ORD002320</t>
  </si>
  <si>
    <t>ITM003871</t>
  </si>
  <si>
    <t>ORD002321</t>
  </si>
  <si>
    <t>ITM003872</t>
  </si>
  <si>
    <t>ITM003873</t>
  </si>
  <si>
    <t>ITM003874</t>
  </si>
  <si>
    <t>ORD002322</t>
  </si>
  <si>
    <t>ITM003875</t>
  </si>
  <si>
    <t>ORD002323</t>
  </si>
  <si>
    <t>ITM003876</t>
  </si>
  <si>
    <t>ITM003877</t>
  </si>
  <si>
    <t>ORD002324</t>
  </si>
  <si>
    <t>ITM003878</t>
  </si>
  <si>
    <t>ORD002325</t>
  </si>
  <si>
    <t>ITM003879</t>
  </si>
  <si>
    <t>ORD002326</t>
  </si>
  <si>
    <t>ITM003880</t>
  </si>
  <si>
    <t>ITM003881</t>
  </si>
  <si>
    <t>ITM003882</t>
  </si>
  <si>
    <t>ORD002327</t>
  </si>
  <si>
    <t>ITM003883</t>
  </si>
  <si>
    <t>ITM003884</t>
  </si>
  <si>
    <t>ORD002328</t>
  </si>
  <si>
    <t>ITM003885</t>
  </si>
  <si>
    <t>ITM003886</t>
  </si>
  <si>
    <t>ITM003887</t>
  </si>
  <si>
    <t>ORD002329</t>
  </si>
  <si>
    <t>ITM003888</t>
  </si>
  <si>
    <t>ITM003889</t>
  </si>
  <si>
    <t>ORD002330</t>
  </si>
  <si>
    <t>ITM003890</t>
  </si>
  <si>
    <t>ORD002331</t>
  </si>
  <si>
    <t>ITM003891</t>
  </si>
  <si>
    <t>ORD002332</t>
  </si>
  <si>
    <t>ITM003892</t>
  </si>
  <si>
    <t>ITM003893</t>
  </si>
  <si>
    <t>ORD002333</t>
  </si>
  <si>
    <t>ITM003894</t>
  </si>
  <si>
    <t>ORD002334</t>
  </si>
  <si>
    <t>ITM003895</t>
  </si>
  <si>
    <t>ORD002335</t>
  </si>
  <si>
    <t>ITM003896</t>
  </si>
  <si>
    <t>ORD002336</t>
  </si>
  <si>
    <t>ITM003897</t>
  </si>
  <si>
    <t>ITM003898</t>
  </si>
  <si>
    <t>ORD002337</t>
  </si>
  <si>
    <t>ITM003899</t>
  </si>
  <si>
    <t>ORD002338</t>
  </si>
  <si>
    <t>ITM003900</t>
  </si>
  <si>
    <t>ITM003901</t>
  </si>
  <si>
    <t>ORD002339</t>
  </si>
  <si>
    <t>ITM003902</t>
  </si>
  <si>
    <t>ITM003903</t>
  </si>
  <si>
    <t>ITM003904</t>
  </si>
  <si>
    <t>ORD002340</t>
  </si>
  <si>
    <t>ITM003905</t>
  </si>
  <si>
    <t>ITM003906</t>
  </si>
  <si>
    <t>ITM003907</t>
  </si>
  <si>
    <t>ORD002341</t>
  </si>
  <si>
    <t>ITM003908</t>
  </si>
  <si>
    <t>ITM003909</t>
  </si>
  <si>
    <t>ORD002342</t>
  </si>
  <si>
    <t>ITM003910</t>
  </si>
  <si>
    <t>ORD002343</t>
  </si>
  <si>
    <t>ITM003911</t>
  </si>
  <si>
    <t>ORD002344</t>
  </si>
  <si>
    <t>ITM003912</t>
  </si>
  <si>
    <t>ITM003913</t>
  </si>
  <si>
    <t>ORD002345</t>
  </si>
  <si>
    <t>ITM003914</t>
  </si>
  <si>
    <t>ORD002346</t>
  </si>
  <si>
    <t>ITM003915</t>
  </si>
  <si>
    <t>ITM003916</t>
  </si>
  <si>
    <t>ITM003917</t>
  </si>
  <si>
    <t>ORD002347</t>
  </si>
  <si>
    <t>ITM003918</t>
  </si>
  <si>
    <t>ITM003919</t>
  </si>
  <si>
    <t>ITM003920</t>
  </si>
  <si>
    <t>ORD002348</t>
  </si>
  <si>
    <t>ITM003921</t>
  </si>
  <si>
    <t>ITM003922</t>
  </si>
  <si>
    <t>ORD002349</t>
  </si>
  <si>
    <t>ITM003923</t>
  </si>
  <si>
    <t>ITM003924</t>
  </si>
  <si>
    <t>ORD002350</t>
  </si>
  <si>
    <t>ITM003925</t>
  </si>
  <si>
    <t>ITM003926</t>
  </si>
  <si>
    <t>ORD002351</t>
  </si>
  <si>
    <t>ITM003927</t>
  </si>
  <si>
    <t>ORD002352</t>
  </si>
  <si>
    <t>ITM003928</t>
  </si>
  <si>
    <t>ORD002353</t>
  </si>
  <si>
    <t>ITM003929</t>
  </si>
  <si>
    <t>ITM003930</t>
  </si>
  <si>
    <t>ITM003931</t>
  </si>
  <si>
    <t>ORD002354</t>
  </si>
  <si>
    <t>ITM003932</t>
  </si>
  <si>
    <t>ORD002355</t>
  </si>
  <si>
    <t>ITM003933</t>
  </si>
  <si>
    <t>ITM003934</t>
  </si>
  <si>
    <t>ORD002356</t>
  </si>
  <si>
    <t>ITM003935</t>
  </si>
  <si>
    <t>ORD002357</t>
  </si>
  <si>
    <t>ITM003936</t>
  </si>
  <si>
    <t>ORD002358</t>
  </si>
  <si>
    <t>ITM003937</t>
  </si>
  <si>
    <t>ITM003938</t>
  </si>
  <si>
    <t>ORD002359</t>
  </si>
  <si>
    <t>ITM003939</t>
  </si>
  <si>
    <t>ITM003940</t>
  </si>
  <si>
    <t>ITM003941</t>
  </si>
  <si>
    <t>ORD002360</t>
  </si>
  <si>
    <t>ITM003942</t>
  </si>
  <si>
    <t>ITM003943</t>
  </si>
  <si>
    <t>ITM003944</t>
  </si>
  <si>
    <t>ORD002361</t>
  </si>
  <si>
    <t>ITM003945</t>
  </si>
  <si>
    <t>ORD002362</t>
  </si>
  <si>
    <t>ITM003946</t>
  </si>
  <si>
    <t>ITM003947</t>
  </si>
  <si>
    <t>ORD002363</t>
  </si>
  <si>
    <t>ITM003948</t>
  </si>
  <si>
    <t>ORD002364</t>
  </si>
  <si>
    <t>ITM003949</t>
  </si>
  <si>
    <t>ITM003950</t>
  </si>
  <si>
    <t>ORD002365</t>
  </si>
  <si>
    <t>ITM003951</t>
  </si>
  <si>
    <t>ITM003952</t>
  </si>
  <si>
    <t>ORD002366</t>
  </si>
  <si>
    <t>ITM003953</t>
  </si>
  <si>
    <t>ITM003954</t>
  </si>
  <si>
    <t>ORD002367</t>
  </si>
  <si>
    <t>ITM003955</t>
  </si>
  <si>
    <t>ORD002368</t>
  </si>
  <si>
    <t>ITM003956</t>
  </si>
  <si>
    <t>ORD002369</t>
  </si>
  <si>
    <t>ITM003957</t>
  </si>
  <si>
    <t>ORD002370</t>
  </si>
  <si>
    <t>ITM003958</t>
  </si>
  <si>
    <t>ITM003959</t>
  </si>
  <si>
    <t>ORD002371</t>
  </si>
  <si>
    <t>ITM003960</t>
  </si>
  <si>
    <t>ORD002372</t>
  </si>
  <si>
    <t>ITM003961</t>
  </si>
  <si>
    <t>ITM003962</t>
  </si>
  <si>
    <t>ORD002373</t>
  </si>
  <si>
    <t>ITM003963</t>
  </si>
  <si>
    <t>ITM003964</t>
  </si>
  <si>
    <t>ORD002374</t>
  </si>
  <si>
    <t>ITM003965</t>
  </si>
  <si>
    <t>ITM003966</t>
  </si>
  <si>
    <t>ITM003967</t>
  </si>
  <si>
    <t>ORD002375</t>
  </si>
  <si>
    <t>ITM003968</t>
  </si>
  <si>
    <t>ORD002376</t>
  </si>
  <si>
    <t>ITM003969</t>
  </si>
  <si>
    <t>ITM003970</t>
  </si>
  <si>
    <t>ORD002377</t>
  </si>
  <si>
    <t>ITM003971</t>
  </si>
  <si>
    <t>ORD002378</t>
  </si>
  <si>
    <t>ITM003972</t>
  </si>
  <si>
    <t>ITM003973</t>
  </si>
  <si>
    <t>ITM003974</t>
  </si>
  <si>
    <t>ORD002379</t>
  </si>
  <si>
    <t>ITM003975</t>
  </si>
  <si>
    <t>ORD002380</t>
  </si>
  <si>
    <t>ITM003976</t>
  </si>
  <si>
    <t>ITM003977</t>
  </si>
  <si>
    <t>ORD002381</t>
  </si>
  <si>
    <t>ITM003978</t>
  </si>
  <si>
    <t>ITM003979</t>
  </si>
  <si>
    <t>ITM003980</t>
  </si>
  <si>
    <t>ORD002382</t>
  </si>
  <si>
    <t>ITM003981</t>
  </si>
  <si>
    <t>ORD002383</t>
  </si>
  <si>
    <t>ITM003982</t>
  </si>
  <si>
    <t>ITM003983</t>
  </si>
  <si>
    <t>ORD002384</t>
  </si>
  <si>
    <t>ITM003984</t>
  </si>
  <si>
    <t>ORD002385</t>
  </si>
  <si>
    <t>ITM003985</t>
  </si>
  <si>
    <t>ORD002386</t>
  </si>
  <si>
    <t>ITM003986</t>
  </si>
  <si>
    <t>ITM003987</t>
  </si>
  <si>
    <t>ORD002387</t>
  </si>
  <si>
    <t>ITM003988</t>
  </si>
  <si>
    <t>ITM003989</t>
  </si>
  <si>
    <t>ITM003990</t>
  </si>
  <si>
    <t>ORD002388</t>
  </si>
  <si>
    <t>ITM003991</t>
  </si>
  <si>
    <t>ORD002389</t>
  </si>
  <si>
    <t>ITM003992</t>
  </si>
  <si>
    <t>ORD002390</t>
  </si>
  <si>
    <t>ITM003993</t>
  </si>
  <si>
    <t>ORD002391</t>
  </si>
  <si>
    <t>ITM003994</t>
  </si>
  <si>
    <t>ITM003995</t>
  </si>
  <si>
    <t>ORD002392</t>
  </si>
  <si>
    <t>ITM003996</t>
  </si>
  <si>
    <t>ORD002393</t>
  </si>
  <si>
    <t>ITM003997</t>
  </si>
  <si>
    <t>ORD002394</t>
  </si>
  <si>
    <t>ITM003998</t>
  </si>
  <si>
    <t>ITM003999</t>
  </si>
  <si>
    <t>ORD002395</t>
  </si>
  <si>
    <t>ITM004000</t>
  </si>
  <si>
    <t>ORD002396</t>
  </si>
  <si>
    <t>ITM004001</t>
  </si>
  <si>
    <t>ORD002397</t>
  </si>
  <si>
    <t>ITM004002</t>
  </si>
  <si>
    <t>ITM004003</t>
  </si>
  <si>
    <t>ORD002398</t>
  </si>
  <si>
    <t>ITM004004</t>
  </si>
  <si>
    <t>ORD002399</t>
  </si>
  <si>
    <t>ITM004005</t>
  </si>
  <si>
    <t>ITM004006</t>
  </si>
  <si>
    <t>ORD002400</t>
  </si>
  <si>
    <t>ITM004007</t>
  </si>
  <si>
    <t>ORD002401</t>
  </si>
  <si>
    <t>ITM004008</t>
  </si>
  <si>
    <t>ITM004009</t>
  </si>
  <si>
    <t>ORD002402</t>
  </si>
  <si>
    <t>ITM004010</t>
  </si>
  <si>
    <t>ITM004011</t>
  </si>
  <si>
    <t>ITM004012</t>
  </si>
  <si>
    <t>ORD002403</t>
  </si>
  <si>
    <t>ITM004013</t>
  </si>
  <si>
    <t>ITM004014</t>
  </si>
  <si>
    <t>ORD002404</t>
  </si>
  <si>
    <t>ITM004015</t>
  </si>
  <si>
    <t>ORD002405</t>
  </si>
  <si>
    <t>ITM004016</t>
  </si>
  <si>
    <t>ITM004017</t>
  </si>
  <si>
    <t>ORD002406</t>
  </si>
  <si>
    <t>ITM004018</t>
  </si>
  <si>
    <t>ORD002407</t>
  </si>
  <si>
    <t>ITM004019</t>
  </si>
  <si>
    <t>ITM004020</t>
  </si>
  <si>
    <t>ORD002408</t>
  </si>
  <si>
    <t>ITM004021</t>
  </si>
  <si>
    <t>ITM004022</t>
  </si>
  <si>
    <t>ORD002409</t>
  </si>
  <si>
    <t>ITM004023</t>
  </si>
  <si>
    <t>ITM004024</t>
  </si>
  <si>
    <t>ORD002410</t>
  </si>
  <si>
    <t>ITM004025</t>
  </si>
  <si>
    <t>ORD002411</t>
  </si>
  <si>
    <t>ITM004026</t>
  </si>
  <si>
    <t>ITM004027</t>
  </si>
  <si>
    <t>ORD002412</t>
  </si>
  <si>
    <t>ITM004028</t>
  </si>
  <si>
    <t>ORD002413</t>
  </si>
  <si>
    <t>ITM004029</t>
  </si>
  <si>
    <t>ORD002414</t>
  </si>
  <si>
    <t>ITM004030</t>
  </si>
  <si>
    <t>ITM004031</t>
  </si>
  <si>
    <t>ORD002415</t>
  </si>
  <si>
    <t>ITM004032</t>
  </si>
  <si>
    <t>ITM004033</t>
  </si>
  <si>
    <t>ORD002416</t>
  </si>
  <si>
    <t>ITM004034</t>
  </si>
  <si>
    <t>ITM004035</t>
  </si>
  <si>
    <t>ORD002417</t>
  </si>
  <si>
    <t>ITM004036</t>
  </si>
  <si>
    <t>ORD002418</t>
  </si>
  <si>
    <t>ITM004037</t>
  </si>
  <si>
    <t>ORD002419</t>
  </si>
  <si>
    <t>ITM004038</t>
  </si>
  <si>
    <t>ITM004039</t>
  </si>
  <si>
    <t>ORD002420</t>
  </si>
  <si>
    <t>ITM004040</t>
  </si>
  <si>
    <t>ORD002421</t>
  </si>
  <si>
    <t>ITM004041</t>
  </si>
  <si>
    <t>ITM004042</t>
  </si>
  <si>
    <t>ITM004043</t>
  </si>
  <si>
    <t>ORD002422</t>
  </si>
  <si>
    <t>ITM004044</t>
  </si>
  <si>
    <t>ORD002423</t>
  </si>
  <si>
    <t>ITM004045</t>
  </si>
  <si>
    <t>ITM004046</t>
  </si>
  <si>
    <t>ORD002424</t>
  </si>
  <si>
    <t>ITM004047</t>
  </si>
  <si>
    <t>ITM004048</t>
  </si>
  <si>
    <t>ITM004049</t>
  </si>
  <si>
    <t>ORD002425</t>
  </si>
  <si>
    <t>ITM004050</t>
  </si>
  <si>
    <t>ITM004051</t>
  </si>
  <si>
    <t>ORD002426</t>
  </si>
  <si>
    <t>ITM004052</t>
  </si>
  <si>
    <t>ORD002427</t>
  </si>
  <si>
    <t>ITM004053</t>
  </si>
  <si>
    <t>ITM004054</t>
  </si>
  <si>
    <t>ORD002428</t>
  </si>
  <si>
    <t>ITM004055</t>
  </si>
  <si>
    <t>ITM004056</t>
  </si>
  <si>
    <t>ITM004057</t>
  </si>
  <si>
    <t>ORD002429</t>
  </si>
  <si>
    <t>ITM004058</t>
  </si>
  <si>
    <t>ORD002430</t>
  </si>
  <si>
    <t>ITM004059</t>
  </si>
  <si>
    <t>ITM004060</t>
  </si>
  <si>
    <t>ORD002431</t>
  </si>
  <si>
    <t>ITM004061</t>
  </si>
  <si>
    <t>ORD002432</t>
  </si>
  <si>
    <t>ITM004062</t>
  </si>
  <si>
    <t>ORD002433</t>
  </si>
  <si>
    <t>ITM004063</t>
  </si>
  <si>
    <t>ORD002434</t>
  </si>
  <si>
    <t>ITM004064</t>
  </si>
  <si>
    <t>ITM004065</t>
  </si>
  <si>
    <t>ITM004066</t>
  </si>
  <si>
    <t>ORD002435</t>
  </si>
  <si>
    <t>ITM004067</t>
  </si>
  <si>
    <t>ORD002436</t>
  </si>
  <si>
    <t>ITM004068</t>
  </si>
  <si>
    <t>ITM004069</t>
  </si>
  <si>
    <t>ITM004070</t>
  </si>
  <si>
    <t>ORD002437</t>
  </si>
  <si>
    <t>ITM004071</t>
  </si>
  <si>
    <t>ITM004072</t>
  </si>
  <si>
    <t>ORD002438</t>
  </si>
  <si>
    <t>ITM004073</t>
  </si>
  <si>
    <t>ORD002439</t>
  </si>
  <si>
    <t>ITM004074</t>
  </si>
  <si>
    <t>ITM004075</t>
  </si>
  <si>
    <t>ITM004076</t>
  </si>
  <si>
    <t>ORD002440</t>
  </si>
  <si>
    <t>ITM004077</t>
  </si>
  <si>
    <t>ORD002441</t>
  </si>
  <si>
    <t>ITM004078</t>
  </si>
  <si>
    <t>ITM004079</t>
  </si>
  <si>
    <t>ORD002442</t>
  </si>
  <si>
    <t>ITM004080</t>
  </si>
  <si>
    <t>ITM004081</t>
  </si>
  <si>
    <t>ITM004082</t>
  </si>
  <si>
    <t>ORD002443</t>
  </si>
  <si>
    <t>ITM004083</t>
  </si>
  <si>
    <t>ORD002444</t>
  </si>
  <si>
    <t>ITM004084</t>
  </si>
  <si>
    <t>ITM004085</t>
  </si>
  <si>
    <t>ITM004086</t>
  </si>
  <si>
    <t>ORD002445</t>
  </si>
  <si>
    <t>ITM004087</t>
  </si>
  <si>
    <t>ITM004088</t>
  </si>
  <si>
    <t>ORD002446</t>
  </si>
  <si>
    <t>ITM004089</t>
  </si>
  <si>
    <t>ITM004090</t>
  </si>
  <si>
    <t>ORD002447</t>
  </si>
  <si>
    <t>ITM004091</t>
  </si>
  <si>
    <t>ORD002448</t>
  </si>
  <si>
    <t>ITM004092</t>
  </si>
  <si>
    <t>ORD002449</t>
  </si>
  <si>
    <t>ITM004093</t>
  </si>
  <si>
    <t>ORD002450</t>
  </si>
  <si>
    <t>ITM004094</t>
  </si>
  <si>
    <t>ORD002451</t>
  </si>
  <si>
    <t>ITM004095</t>
  </si>
  <si>
    <t>ITM004096</t>
  </si>
  <si>
    <t>ORD002452</t>
  </si>
  <si>
    <t>ITM004097</t>
  </si>
  <si>
    <t>ORD002453</t>
  </si>
  <si>
    <t>ITM004098</t>
  </si>
  <si>
    <t>ITM004099</t>
  </si>
  <si>
    <t>ORD002454</t>
  </si>
  <si>
    <t>ITM004100</t>
  </si>
  <si>
    <t>ORD002455</t>
  </si>
  <si>
    <t>ITM004101</t>
  </si>
  <si>
    <t>ORD002456</t>
  </si>
  <si>
    <t>ITM004102</t>
  </si>
  <si>
    <t>ORD002457</t>
  </si>
  <si>
    <t>ITM004103</t>
  </si>
  <si>
    <t>ORD002458</t>
  </si>
  <si>
    <t>ITM004104</t>
  </si>
  <si>
    <t>ORD002459</t>
  </si>
  <si>
    <t>ITM004105</t>
  </si>
  <si>
    <t>ORD002460</t>
  </si>
  <si>
    <t>ITM004106</t>
  </si>
  <si>
    <t>ORD002461</t>
  </si>
  <si>
    <t>ITM004107</t>
  </si>
  <si>
    <t>ITM004108</t>
  </si>
  <si>
    <t>ORD002462</t>
  </si>
  <si>
    <t>ITM004109</t>
  </si>
  <si>
    <t>ITM004110</t>
  </si>
  <si>
    <t>ITM004111</t>
  </si>
  <si>
    <t>ORD002463</t>
  </si>
  <si>
    <t>ITM004112</t>
  </si>
  <si>
    <t>ITM004113</t>
  </si>
  <si>
    <t>ORD002464</t>
  </si>
  <si>
    <t>ITM004114</t>
  </si>
  <si>
    <t>ORD002465</t>
  </si>
  <si>
    <t>ITM004115</t>
  </si>
  <si>
    <t>ITM004116</t>
  </si>
  <si>
    <t>ORD002466</t>
  </si>
  <si>
    <t>ITM004117</t>
  </si>
  <si>
    <t>ORD002467</t>
  </si>
  <si>
    <t>ITM004118</t>
  </si>
  <si>
    <t>ORD002468</t>
  </si>
  <si>
    <t>ITM004119</t>
  </si>
  <si>
    <t>ITM004120</t>
  </si>
  <si>
    <t>ORD002469</t>
  </si>
  <si>
    <t>ITM004121</t>
  </si>
  <si>
    <t>ORD002470</t>
  </si>
  <si>
    <t>ITM004122</t>
  </si>
  <si>
    <t>ORD002471</t>
  </si>
  <si>
    <t>ITM004123</t>
  </si>
  <si>
    <t>ITM004124</t>
  </si>
  <si>
    <t>ORD002472</t>
  </si>
  <si>
    <t>ITM004125</t>
  </si>
  <si>
    <t>ORD002473</t>
  </si>
  <si>
    <t>ITM004126</t>
  </si>
  <si>
    <t>ORD002474</t>
  </si>
  <si>
    <t>ITM004127</t>
  </si>
  <si>
    <t>ORD002475</t>
  </si>
  <si>
    <t>ITM004128</t>
  </si>
  <si>
    <t>ITM004129</t>
  </si>
  <si>
    <t>ITM004130</t>
  </si>
  <si>
    <t>ORD002476</t>
  </si>
  <si>
    <t>ITM004131</t>
  </si>
  <si>
    <t>ITM004132</t>
  </si>
  <si>
    <t>ORD002477</t>
  </si>
  <si>
    <t>ITM004133</t>
  </si>
  <si>
    <t>ITM004134</t>
  </si>
  <si>
    <t>ORD002478</t>
  </si>
  <si>
    <t>ITM004135</t>
  </si>
  <si>
    <t>ORD002479</t>
  </si>
  <si>
    <t>ITM004136</t>
  </si>
  <si>
    <t>ORD002480</t>
  </si>
  <si>
    <t>ITM004137</t>
  </si>
  <si>
    <t>ITM004138</t>
  </si>
  <si>
    <t>ORD002481</t>
  </si>
  <si>
    <t>ITM004139</t>
  </si>
  <si>
    <t>ORD002482</t>
  </si>
  <si>
    <t>ITM004140</t>
  </si>
  <si>
    <t>ITM004141</t>
  </si>
  <si>
    <t>ORD002483</t>
  </si>
  <si>
    <t>ITM004142</t>
  </si>
  <si>
    <t>ORD002484</t>
  </si>
  <si>
    <t>ITM004143</t>
  </si>
  <si>
    <t>ORD002485</t>
  </si>
  <si>
    <t>ITM004144</t>
  </si>
  <si>
    <t>ITM004145</t>
  </si>
  <si>
    <t>ITM004146</t>
  </si>
  <si>
    <t>ORD002486</t>
  </si>
  <si>
    <t>ITM004147</t>
  </si>
  <si>
    <t>ITM004148</t>
  </si>
  <si>
    <t>ORD002487</t>
  </si>
  <si>
    <t>ITM004149</t>
  </si>
  <si>
    <t>ITM004150</t>
  </si>
  <si>
    <t>ITM004151</t>
  </si>
  <si>
    <t>ORD002488</t>
  </si>
  <si>
    <t>ITM004152</t>
  </si>
  <si>
    <t>ITM004153</t>
  </si>
  <si>
    <t>ORD002489</t>
  </si>
  <si>
    <t>ITM004154</t>
  </si>
  <si>
    <t>ORD002490</t>
  </si>
  <si>
    <t>ITM004155</t>
  </si>
  <si>
    <t>ORD002491</t>
  </si>
  <si>
    <t>ITM004156</t>
  </si>
  <si>
    <t>ITM004157</t>
  </si>
  <si>
    <t>ORD002492</t>
  </si>
  <si>
    <t>ITM004158</t>
  </si>
  <si>
    <t>ORD002493</t>
  </si>
  <si>
    <t>ITM004159</t>
  </si>
  <si>
    <t>ORD002494</t>
  </si>
  <si>
    <t>ITM004160</t>
  </si>
  <si>
    <t>ITM004161</t>
  </si>
  <si>
    <t>ORD002495</t>
  </si>
  <si>
    <t>ITM004162</t>
  </si>
  <si>
    <t>ORD002496</t>
  </si>
  <si>
    <t>ITM004163</t>
  </si>
  <si>
    <t>ITM004164</t>
  </si>
  <si>
    <t>ORD002497</t>
  </si>
  <si>
    <t>ITM004165</t>
  </si>
  <si>
    <t>ITM004166</t>
  </si>
  <si>
    <t>ORD002498</t>
  </si>
  <si>
    <t>ITM004167</t>
  </si>
  <si>
    <t>ITM004168</t>
  </si>
  <si>
    <t>ITM004169</t>
  </si>
  <si>
    <t>ORD002499</t>
  </si>
  <si>
    <t>ITM004170</t>
  </si>
  <si>
    <t>ORD002500</t>
  </si>
  <si>
    <t>ITM004171</t>
  </si>
  <si>
    <t>ITM004172</t>
  </si>
  <si>
    <t>ORD002501</t>
  </si>
  <si>
    <t>ITM004173</t>
  </si>
  <si>
    <t>ITM004174</t>
  </si>
  <si>
    <t>ORD002502</t>
  </si>
  <si>
    <t>ITM004175</t>
  </si>
  <si>
    <t>ORD002503</t>
  </si>
  <si>
    <t>ITM004176</t>
  </si>
  <si>
    <t>ORD002504</t>
  </si>
  <si>
    <t>ITM004177</t>
  </si>
  <si>
    <t>ORD002505</t>
  </si>
  <si>
    <t>ITM004178</t>
  </si>
  <si>
    <t>ORD002506</t>
  </si>
  <si>
    <t>ITM004179</t>
  </si>
  <si>
    <t>ORD002507</t>
  </si>
  <si>
    <t>ITM004180</t>
  </si>
  <si>
    <t>ITM004181</t>
  </si>
  <si>
    <t>ORD002508</t>
  </si>
  <si>
    <t>ITM004182</t>
  </si>
  <si>
    <t>ORD002509</t>
  </si>
  <si>
    <t>ITM004183</t>
  </si>
  <si>
    <t>ORD002510</t>
  </si>
  <si>
    <t>ITM004184</t>
  </si>
  <si>
    <t>ORD002511</t>
  </si>
  <si>
    <t>ITM004185</t>
  </si>
  <si>
    <t>ORD002512</t>
  </si>
  <si>
    <t>ITM004186</t>
  </si>
  <si>
    <t>ITM004187</t>
  </si>
  <si>
    <t>ORD002513</t>
  </si>
  <si>
    <t>ITM004188</t>
  </si>
  <si>
    <t>ORD002514</t>
  </si>
  <si>
    <t>ITM004189</t>
  </si>
  <si>
    <t>ITM004190</t>
  </si>
  <si>
    <t>ORD002515</t>
  </si>
  <si>
    <t>ITM004191</t>
  </si>
  <si>
    <t>ITM004192</t>
  </si>
  <si>
    <t>ORD002516</t>
  </si>
  <si>
    <t>ITM004193</t>
  </si>
  <si>
    <t>ITM004194</t>
  </si>
  <si>
    <t>ITM004195</t>
  </si>
  <si>
    <t>ORD002517</t>
  </si>
  <si>
    <t>ITM004196</t>
  </si>
  <si>
    <t>ITM004197</t>
  </si>
  <si>
    <t>ORD002518</t>
  </si>
  <si>
    <t>ITM004198</t>
  </si>
  <si>
    <t>ITM004199</t>
  </si>
  <si>
    <t>ITM004200</t>
  </si>
  <si>
    <t>ORD002519</t>
  </si>
  <si>
    <t>ITM004201</t>
  </si>
  <si>
    <t>ORD002520</t>
  </si>
  <si>
    <t>ITM004202</t>
  </si>
  <si>
    <t>ORD002521</t>
  </si>
  <si>
    <t>ITM004203</t>
  </si>
  <si>
    <t>ORD002522</t>
  </si>
  <si>
    <t>ITM004204</t>
  </si>
  <si>
    <t>ORD002523</t>
  </si>
  <si>
    <t>ITM004205</t>
  </si>
  <si>
    <t>ORD002524</t>
  </si>
  <si>
    <t>ITM004206</t>
  </si>
  <si>
    <t>ORD002525</t>
  </si>
  <si>
    <t>ITM004207</t>
  </si>
  <si>
    <t>ORD002526</t>
  </si>
  <si>
    <t>ITM004208</t>
  </si>
  <si>
    <t>ORD002527</t>
  </si>
  <si>
    <t>ITM004209</t>
  </si>
  <si>
    <t>ORD002528</t>
  </si>
  <si>
    <t>ITM004210</t>
  </si>
  <si>
    <t>ITM004211</t>
  </si>
  <si>
    <t>ORD002529</t>
  </si>
  <si>
    <t>ITM004212</t>
  </si>
  <si>
    <t>ITM004213</t>
  </si>
  <si>
    <t>ORD002530</t>
  </si>
  <si>
    <t>ITM004214</t>
  </si>
  <si>
    <t>ITM004215</t>
  </si>
  <si>
    <t>ORD002531</t>
  </si>
  <si>
    <t>ITM004216</t>
  </si>
  <si>
    <t>ORD002532</t>
  </si>
  <si>
    <t>ITM004217</t>
  </si>
  <si>
    <t>ITM004218</t>
  </si>
  <si>
    <t>ORD002533</t>
  </si>
  <si>
    <t>ITM004219</t>
  </si>
  <si>
    <t>ORD002534</t>
  </si>
  <si>
    <t>ITM004220</t>
  </si>
  <si>
    <t>ITM004221</t>
  </si>
  <si>
    <t>ITM004222</t>
  </si>
  <si>
    <t>ORD002535</t>
  </si>
  <si>
    <t>ITM004223</t>
  </si>
  <si>
    <t>ORD002536</t>
  </si>
  <si>
    <t>ITM004224</t>
  </si>
  <si>
    <t>ORD002537</t>
  </si>
  <si>
    <t>ITM004225</t>
  </si>
  <si>
    <t>ORD002538</t>
  </si>
  <si>
    <t>ITM004226</t>
  </si>
  <si>
    <t>ORD002539</t>
  </si>
  <si>
    <t>ITM004227</t>
  </si>
  <si>
    <t>ITM004228</t>
  </si>
  <si>
    <t>ITM004229</t>
  </si>
  <si>
    <t>ORD002540</t>
  </si>
  <si>
    <t>ITM004230</t>
  </si>
  <si>
    <t>ITM004231</t>
  </si>
  <si>
    <t>ORD002541</t>
  </si>
  <si>
    <t>ITM004232</t>
  </si>
  <si>
    <t>ORD002542</t>
  </si>
  <si>
    <t>ITM004233</t>
  </si>
  <si>
    <t>ORD002543</t>
  </si>
  <si>
    <t>ITM004234</t>
  </si>
  <si>
    <t>ORD002544</t>
  </si>
  <si>
    <t>ITM004235</t>
  </si>
  <si>
    <t>ITM004236</t>
  </si>
  <si>
    <t>ITM004237</t>
  </si>
  <si>
    <t>ORD002545</t>
  </si>
  <si>
    <t>ITM004238</t>
  </si>
  <si>
    <t>ITM004239</t>
  </si>
  <si>
    <t>ORD002546</t>
  </si>
  <si>
    <t>ITM004240</t>
  </si>
  <si>
    <t>ITM004241</t>
  </si>
  <si>
    <t>ORD002547</t>
  </si>
  <si>
    <t>ITM004242</t>
  </si>
  <si>
    <t>ORD002548</t>
  </si>
  <si>
    <t>ITM004243</t>
  </si>
  <si>
    <t>ORD002549</t>
  </si>
  <si>
    <t>ITM004244</t>
  </si>
  <si>
    <t>ITM004245</t>
  </si>
  <si>
    <t>ITM004246</t>
  </si>
  <si>
    <t>ORD002550</t>
  </si>
  <si>
    <t>ITM004247</t>
  </si>
  <si>
    <t>ORD002551</t>
  </si>
  <si>
    <t>ITM004248</t>
  </si>
  <si>
    <t>ITM004249</t>
  </si>
  <si>
    <t>ORD002552</t>
  </si>
  <si>
    <t>ITM004250</t>
  </si>
  <si>
    <t>ORD002553</t>
  </si>
  <si>
    <t>ITM004251</t>
  </si>
  <si>
    <t>ORD002554</t>
  </si>
  <si>
    <t>ITM004252</t>
  </si>
  <si>
    <t>ITM004253</t>
  </si>
  <si>
    <t>ORD002555</t>
  </si>
  <si>
    <t>ITM004254</t>
  </si>
  <si>
    <t>ORD002556</t>
  </si>
  <si>
    <t>ITM004255</t>
  </si>
  <si>
    <t>ORD002557</t>
  </si>
  <si>
    <t>ITM004256</t>
  </si>
  <si>
    <t>ITM004257</t>
  </si>
  <si>
    <t>ITM004258</t>
  </si>
  <si>
    <t>ORD002558</t>
  </si>
  <si>
    <t>ITM004259</t>
  </si>
  <si>
    <t>ORD002559</t>
  </si>
  <si>
    <t>ITM004260</t>
  </si>
  <si>
    <t>ORD002560</t>
  </si>
  <si>
    <t>ITM004261</t>
  </si>
  <si>
    <t>ITM004262</t>
  </si>
  <si>
    <t>ORD002561</t>
  </si>
  <si>
    <t>ITM004263</t>
  </si>
  <si>
    <t>ORD002562</t>
  </si>
  <si>
    <t>ITM004264</t>
  </si>
  <si>
    <t>ITM004265</t>
  </si>
  <si>
    <t>ORD002563</t>
  </si>
  <si>
    <t>ITM004266</t>
  </si>
  <si>
    <t>ITM004267</t>
  </si>
  <si>
    <t>ORD002564</t>
  </si>
  <si>
    <t>ITM004268</t>
  </si>
  <si>
    <t>ITM004269</t>
  </si>
  <si>
    <t>ORD002565</t>
  </si>
  <si>
    <t>ITM004270</t>
  </si>
  <si>
    <t>ORD002566</t>
  </si>
  <si>
    <t>ITM004271</t>
  </si>
  <si>
    <t>ORD002567</t>
  </si>
  <si>
    <t>ITM004272</t>
  </si>
  <si>
    <t>ORD002568</t>
  </si>
  <si>
    <t>ITM004273</t>
  </si>
  <si>
    <t>ITM004274</t>
  </si>
  <si>
    <t>ORD002569</t>
  </si>
  <si>
    <t>ITM004275</t>
  </si>
  <si>
    <t>ITM004276</t>
  </si>
  <si>
    <t>ORD002570</t>
  </si>
  <si>
    <t>ITM004277</t>
  </si>
  <si>
    <t>ITM004278</t>
  </si>
  <si>
    <t>ORD002571</t>
  </si>
  <si>
    <t>ITM004279</t>
  </si>
  <si>
    <t>ITM004280</t>
  </si>
  <si>
    <t>ORD002572</t>
  </si>
  <si>
    <t>ITM004281</t>
  </si>
  <si>
    <t>ORD002573</t>
  </si>
  <si>
    <t>ITM004282</t>
  </si>
  <si>
    <t>ITM004283</t>
  </si>
  <si>
    <t>ORD002574</t>
  </si>
  <si>
    <t>ITM004284</t>
  </si>
  <si>
    <t>ITM004285</t>
  </si>
  <si>
    <t>ORD002575</t>
  </si>
  <si>
    <t>ITM004286</t>
  </si>
  <si>
    <t>ITM004287</t>
  </si>
  <si>
    <t>ORD002576</t>
  </si>
  <si>
    <t>ITM004288</t>
  </si>
  <si>
    <t>ORD002577</t>
  </si>
  <si>
    <t>ITM004289</t>
  </si>
  <si>
    <t>ORD002578</t>
  </si>
  <si>
    <t>ITM004290</t>
  </si>
  <si>
    <t>ITM004291</t>
  </si>
  <si>
    <t>ITM004292</t>
  </si>
  <si>
    <t>ORD002579</t>
  </si>
  <si>
    <t>ITM004293</t>
  </si>
  <si>
    <t>ORD002580</t>
  </si>
  <si>
    <t>ITM004294</t>
  </si>
  <si>
    <t>ORD002581</t>
  </si>
  <si>
    <t>ITM004295</t>
  </si>
  <si>
    <t>ITM004296</t>
  </si>
  <si>
    <t>ITM004297</t>
  </si>
  <si>
    <t>ORD002582</t>
  </si>
  <si>
    <t>ITM004298</t>
  </si>
  <si>
    <t>ITM004299</t>
  </si>
  <si>
    <t>ORD002583</t>
  </si>
  <si>
    <t>ITM004300</t>
  </si>
  <si>
    <t>ITM004301</t>
  </si>
  <si>
    <t>ITM004302</t>
  </si>
  <si>
    <t>ORD002584</t>
  </si>
  <si>
    <t>ITM004303</t>
  </si>
  <si>
    <t>ORD002585</t>
  </si>
  <si>
    <t>ITM004304</t>
  </si>
  <si>
    <t>ORD002586</t>
  </si>
  <si>
    <t>ITM004305</t>
  </si>
  <si>
    <t>ITM004306</t>
  </si>
  <si>
    <t>ORD002587</t>
  </si>
  <si>
    <t>ITM004307</t>
  </si>
  <si>
    <t>ITM004308</t>
  </si>
  <si>
    <t>ORD002588</t>
  </si>
  <si>
    <t>ITM004309</t>
  </si>
  <si>
    <t>ITM004310</t>
  </si>
  <si>
    <t>ORD002589</t>
  </si>
  <si>
    <t>ITM004311</t>
  </si>
  <si>
    <t>ITM004312</t>
  </si>
  <si>
    <t>ORD002590</t>
  </si>
  <si>
    <t>ITM004313</t>
  </si>
  <si>
    <t>ORD002591</t>
  </si>
  <si>
    <t>ITM004314</t>
  </si>
  <si>
    <t>ITM004315</t>
  </si>
  <si>
    <t>ORD002592</t>
  </si>
  <si>
    <t>ITM004316</t>
  </si>
  <si>
    <t>ITM004317</t>
  </si>
  <si>
    <t>ORD002593</t>
  </si>
  <si>
    <t>ITM004318</t>
  </si>
  <si>
    <t>ORD002594</t>
  </si>
  <si>
    <t>ITM004319</t>
  </si>
  <si>
    <t>ITM004320</t>
  </si>
  <si>
    <t>ORD002595</t>
  </si>
  <si>
    <t>ITM004321</t>
  </si>
  <si>
    <t>ITM004322</t>
  </si>
  <si>
    <t>ORD002596</t>
  </si>
  <si>
    <t>ITM004323</t>
  </si>
  <si>
    <t>ITM004324</t>
  </si>
  <si>
    <t>ITM004325</t>
  </si>
  <si>
    <t>ORD002597</t>
  </si>
  <si>
    <t>ITM004326</t>
  </si>
  <si>
    <t>ITM004327</t>
  </si>
  <si>
    <t>ORD002598</t>
  </si>
  <si>
    <t>ITM004328</t>
  </si>
  <si>
    <t>ORD002599</t>
  </si>
  <si>
    <t>ITM004329</t>
  </si>
  <si>
    <t>ITM004330</t>
  </si>
  <si>
    <t>ORD002600</t>
  </si>
  <si>
    <t>ITM004331</t>
  </si>
  <si>
    <t>ORD002601</t>
  </si>
  <si>
    <t>ITM004332</t>
  </si>
  <si>
    <t>ORD002602</t>
  </si>
  <si>
    <t>ITM004333</t>
  </si>
  <si>
    <t>ORD002603</t>
  </si>
  <si>
    <t>ITM004334</t>
  </si>
  <si>
    <t>ORD002604</t>
  </si>
  <si>
    <t>ITM004335</t>
  </si>
  <si>
    <t>ITM004336</t>
  </si>
  <si>
    <t>ORD002605</t>
  </si>
  <si>
    <t>ITM004337</t>
  </si>
  <si>
    <t>ORD002606</t>
  </si>
  <si>
    <t>ITM004338</t>
  </si>
  <si>
    <t>ITM004339</t>
  </si>
  <si>
    <t>ITM004340</t>
  </si>
  <si>
    <t>ORD002607</t>
  </si>
  <si>
    <t>ITM004341</t>
  </si>
  <si>
    <t>ORD002608</t>
  </si>
  <si>
    <t>ITM004342</t>
  </si>
  <si>
    <t>ITM004343</t>
  </si>
  <si>
    <t>ORD002609</t>
  </si>
  <si>
    <t>ITM004344</t>
  </si>
  <si>
    <t>ITM004345</t>
  </si>
  <si>
    <t>ITM004346</t>
  </si>
  <si>
    <t>ORD002610</t>
  </si>
  <si>
    <t>ITM004347</t>
  </si>
  <si>
    <t>ORD002611</t>
  </si>
  <si>
    <t>ITM004348</t>
  </si>
  <si>
    <t>ITM004349</t>
  </si>
  <si>
    <t>ORD002612</t>
  </si>
  <si>
    <t>ITM004350</t>
  </si>
  <si>
    <t>ORD002613</t>
  </si>
  <si>
    <t>ITM004351</t>
  </si>
  <si>
    <t>ORD002614</t>
  </si>
  <si>
    <t>ITM004352</t>
  </si>
  <si>
    <t>ORD002615</t>
  </si>
  <si>
    <t>ITM004353</t>
  </si>
  <si>
    <t>ORD002616</t>
  </si>
  <si>
    <t>ITM004354</t>
  </si>
  <si>
    <t>ORD002617</t>
  </si>
  <si>
    <t>ITM004355</t>
  </si>
  <si>
    <t>ITM004356</t>
  </si>
  <si>
    <t>ORD002618</t>
  </si>
  <si>
    <t>ITM004357</t>
  </si>
  <si>
    <t>ITM004358</t>
  </si>
  <si>
    <t>ITM004359</t>
  </si>
  <si>
    <t>ORD002619</t>
  </si>
  <si>
    <t>ITM004360</t>
  </si>
  <si>
    <t>ORD002620</t>
  </si>
  <si>
    <t>ITM004361</t>
  </si>
  <si>
    <t>ITM004362</t>
  </si>
  <si>
    <t>ORD002621</t>
  </si>
  <si>
    <t>ITM004363</t>
  </si>
  <si>
    <t>ORD002622</t>
  </si>
  <si>
    <t>ITM004364</t>
  </si>
  <si>
    <t>ORD002623</t>
  </si>
  <si>
    <t>ITM004365</t>
  </si>
  <si>
    <t>ITM004366</t>
  </si>
  <si>
    <t>ORD002624</t>
  </si>
  <si>
    <t>ITM004367</t>
  </si>
  <si>
    <t>ORD002625</t>
  </si>
  <si>
    <t>ITM004368</t>
  </si>
  <si>
    <t>ITM004369</t>
  </si>
  <si>
    <t>ORD002626</t>
  </si>
  <si>
    <t>ITM004370</t>
  </si>
  <si>
    <t>ITM004371</t>
  </si>
  <si>
    <t>ORD002627</t>
  </si>
  <si>
    <t>ITM004372</t>
  </si>
  <si>
    <t>ORD002628</t>
  </si>
  <si>
    <t>ITM004373</t>
  </si>
  <si>
    <t>ORD002629</t>
  </si>
  <si>
    <t>ITM004374</t>
  </si>
  <si>
    <t>ITM004375</t>
  </si>
  <si>
    <t>ITM004376</t>
  </si>
  <si>
    <t>ORD002630</t>
  </si>
  <si>
    <t>ITM004377</t>
  </si>
  <si>
    <t>ORD002631</t>
  </si>
  <si>
    <t>ITM004378</t>
  </si>
  <si>
    <t>ITM004379</t>
  </si>
  <si>
    <t>ORD002632</t>
  </si>
  <si>
    <t>ITM004380</t>
  </si>
  <si>
    <t>ITM004381</t>
  </si>
  <si>
    <t>ORD002633</t>
  </si>
  <si>
    <t>ITM004382</t>
  </si>
  <si>
    <t>ORD002634</t>
  </si>
  <si>
    <t>ITM004383</t>
  </si>
  <si>
    <t>ORD002635</t>
  </si>
  <si>
    <t>ITM004384</t>
  </si>
  <si>
    <t>ITM004385</t>
  </si>
  <si>
    <t>ITM004386</t>
  </si>
  <si>
    <t>ORD002636</t>
  </si>
  <si>
    <t>ITM004387</t>
  </si>
  <si>
    <t>ITM004388</t>
  </si>
  <si>
    <t>ORD002637</t>
  </si>
  <si>
    <t>ITM004389</t>
  </si>
  <si>
    <t>ITM004390</t>
  </si>
  <si>
    <t>ORD002638</t>
  </si>
  <si>
    <t>ITM004391</t>
  </si>
  <si>
    <t>ORD002639</t>
  </si>
  <si>
    <t>ITM004392</t>
  </si>
  <si>
    <t>ORD002640</t>
  </si>
  <si>
    <t>ITM004393</t>
  </si>
  <si>
    <t>ORD002641</t>
  </si>
  <si>
    <t>ITM004394</t>
  </si>
  <si>
    <t>ORD002642</t>
  </si>
  <si>
    <t>ITM004395</t>
  </si>
  <si>
    <t>ORD002643</t>
  </si>
  <si>
    <t>ITM004396</t>
  </si>
  <si>
    <t>ITM004397</t>
  </si>
  <si>
    <t>ITM004398</t>
  </si>
  <si>
    <t>ORD002644</t>
  </si>
  <si>
    <t>ITM004399</t>
  </si>
  <si>
    <t>ORD002645</t>
  </si>
  <si>
    <t>ITM004400</t>
  </si>
  <si>
    <t>ITM004401</t>
  </si>
  <si>
    <t>ORD002646</t>
  </si>
  <si>
    <t>ITM004402</t>
  </si>
  <si>
    <t>ITM004403</t>
  </si>
  <si>
    <t>ORD002647</t>
  </si>
  <si>
    <t>ITM004404</t>
  </si>
  <si>
    <t>ITM004405</t>
  </si>
  <si>
    <t>ORD002648</t>
  </si>
  <si>
    <t>ITM004406</t>
  </si>
  <si>
    <t>ITM004407</t>
  </si>
  <si>
    <t>ORD002649</t>
  </si>
  <si>
    <t>ITM004408</t>
  </si>
  <si>
    <t>ITM004409</t>
  </si>
  <si>
    <t>ITM004410</t>
  </si>
  <si>
    <t>ORD002650</t>
  </si>
  <si>
    <t>ITM004411</t>
  </si>
  <si>
    <t>ITM004412</t>
  </si>
  <si>
    <t>ITM004413</t>
  </si>
  <si>
    <t>ORD002651</t>
  </si>
  <si>
    <t>ITM004414</t>
  </si>
  <si>
    <t>ITM004415</t>
  </si>
  <si>
    <t>ITM004416</t>
  </si>
  <si>
    <t>ORD002652</t>
  </si>
  <si>
    <t>ITM004417</t>
  </si>
  <si>
    <t>ITM004418</t>
  </si>
  <si>
    <t>ORD002653</t>
  </si>
  <si>
    <t>ITM004419</t>
  </si>
  <si>
    <t>ORD002654</t>
  </si>
  <si>
    <t>ITM004420</t>
  </si>
  <si>
    <t>ITM004421</t>
  </si>
  <si>
    <t>ORD002655</t>
  </si>
  <si>
    <t>ITM004422</t>
  </si>
  <si>
    <t>ITM004423</t>
  </si>
  <si>
    <t>ORD002656</t>
  </si>
  <si>
    <t>ITM004424</t>
  </si>
  <si>
    <t>ORD002657</t>
  </si>
  <si>
    <t>ITM004425</t>
  </si>
  <si>
    <t>ORD002658</t>
  </si>
  <si>
    <t>ITM004426</t>
  </si>
  <si>
    <t>ITM004427</t>
  </si>
  <si>
    <t>ORD002659</t>
  </si>
  <si>
    <t>ITM004428</t>
  </si>
  <si>
    <t>ITM004429</t>
  </si>
  <si>
    <t>ITM004430</t>
  </si>
  <si>
    <t>ORD002660</t>
  </si>
  <si>
    <t>ITM004431</t>
  </si>
  <si>
    <t>ORD002661</t>
  </si>
  <si>
    <t>ITM004432</t>
  </si>
  <si>
    <t>ORD002662</t>
  </si>
  <si>
    <t>ITM004433</t>
  </si>
  <si>
    <t>ORD002663</t>
  </si>
  <si>
    <t>ITM004434</t>
  </si>
  <si>
    <t>ORD002664</t>
  </si>
  <si>
    <t>ITM004435</t>
  </si>
  <si>
    <t>ORD002665</t>
  </si>
  <si>
    <t>ITM004436</t>
  </si>
  <si>
    <t>ITM004437</t>
  </si>
  <si>
    <t>ORD002666</t>
  </si>
  <si>
    <t>ITM004438</t>
  </si>
  <si>
    <t>ORD002667</t>
  </si>
  <si>
    <t>ITM004439</t>
  </si>
  <si>
    <t>ITM004440</t>
  </si>
  <si>
    <t>ITM004441</t>
  </si>
  <si>
    <t>ORD002668</t>
  </si>
  <si>
    <t>ITM004442</t>
  </si>
  <si>
    <t>ITM004443</t>
  </si>
  <si>
    <t>ORD002669</t>
  </si>
  <si>
    <t>ITM004444</t>
  </si>
  <si>
    <t>ITM004445</t>
  </si>
  <si>
    <t>ITM004446</t>
  </si>
  <si>
    <t>ORD002670</t>
  </si>
  <si>
    <t>ITM004447</t>
  </si>
  <si>
    <t>ORD002671</t>
  </si>
  <si>
    <t>ITM004448</t>
  </si>
  <si>
    <t>ITM004449</t>
  </si>
  <si>
    <t>ORD002672</t>
  </si>
  <si>
    <t>ITM004450</t>
  </si>
  <si>
    <t>ORD002673</t>
  </si>
  <si>
    <t>ITM004451</t>
  </si>
  <si>
    <t>ITM004452</t>
  </si>
  <si>
    <t>ORD002674</t>
  </si>
  <si>
    <t>ITM004453</t>
  </si>
  <si>
    <t>ORD002675</t>
  </si>
  <si>
    <t>ITM004454</t>
  </si>
  <si>
    <t>ORD002676</t>
  </si>
  <si>
    <t>ITM004455</t>
  </si>
  <si>
    <t>ITM004456</t>
  </si>
  <si>
    <t>ORD002677</t>
  </si>
  <si>
    <t>ITM004457</t>
  </si>
  <si>
    <t>ITM004458</t>
  </si>
  <si>
    <t>ORD002678</t>
  </si>
  <si>
    <t>ITM004459</t>
  </si>
  <si>
    <t>ITM004460</t>
  </si>
  <si>
    <t>ORD002679</t>
  </si>
  <si>
    <t>ITM004461</t>
  </si>
  <si>
    <t>ORD002680</t>
  </si>
  <si>
    <t>ITM004462</t>
  </si>
  <si>
    <t>ORD002681</t>
  </si>
  <si>
    <t>ITM004463</t>
  </si>
  <si>
    <t>ITM004464</t>
  </si>
  <si>
    <t>ORD002682</t>
  </si>
  <si>
    <t>ITM004465</t>
  </si>
  <si>
    <t>ORD002683</t>
  </si>
  <si>
    <t>ITM004466</t>
  </si>
  <si>
    <t>ITM004467</t>
  </si>
  <si>
    <t>ORD002684</t>
  </si>
  <si>
    <t>ITM004468</t>
  </si>
  <si>
    <t>ORD002685</t>
  </si>
  <si>
    <t>ITM004469</t>
  </si>
  <si>
    <t>ITM004470</t>
  </si>
  <si>
    <t>ITM004471</t>
  </si>
  <si>
    <t>ORD002686</t>
  </si>
  <si>
    <t>ITM004472</t>
  </si>
  <si>
    <t>ITM004473</t>
  </si>
  <si>
    <t>ORD002687</t>
  </si>
  <si>
    <t>ITM004474</t>
  </si>
  <si>
    <t>ORD002688</t>
  </si>
  <si>
    <t>ITM004475</t>
  </si>
  <si>
    <t>ITM004476</t>
  </si>
  <si>
    <t>ORD002689</t>
  </si>
  <si>
    <t>ITM004477</t>
  </si>
  <si>
    <t>ORD002690</t>
  </si>
  <si>
    <t>ITM004478</t>
  </si>
  <si>
    <t>ORD002691</t>
  </si>
  <si>
    <t>ITM004479</t>
  </si>
  <si>
    <t>ITM004480</t>
  </si>
  <si>
    <t>ITM004481</t>
  </si>
  <si>
    <t>ORD002692</t>
  </si>
  <si>
    <t>ITM004482</t>
  </si>
  <si>
    <t>ORD002693</t>
  </si>
  <si>
    <t>ITM004483</t>
  </si>
  <si>
    <t>ITM004484</t>
  </si>
  <si>
    <t>ORD002694</t>
  </si>
  <si>
    <t>ITM004485</t>
  </si>
  <si>
    <t>ORD002695</t>
  </si>
  <si>
    <t>ITM004486</t>
  </si>
  <si>
    <t>ORD002696</t>
  </si>
  <si>
    <t>ITM004487</t>
  </si>
  <si>
    <t>ORD002697</t>
  </si>
  <si>
    <t>ITM004488</t>
  </si>
  <si>
    <t>ORD002698</t>
  </si>
  <si>
    <t>ITM004489</t>
  </si>
  <si>
    <t>ITM004490</t>
  </si>
  <si>
    <t>ORD002699</t>
  </si>
  <si>
    <t>ITM004491</t>
  </si>
  <si>
    <t>ORD002700</t>
  </si>
  <si>
    <t>ITM004492</t>
  </si>
  <si>
    <t>ORD002701</t>
  </si>
  <si>
    <t>ITM004493</t>
  </si>
  <si>
    <t>ITM004494</t>
  </si>
  <si>
    <t>ORD002702</t>
  </si>
  <si>
    <t>ITM004495</t>
  </si>
  <si>
    <t>ITM004496</t>
  </si>
  <si>
    <t>ORD002703</t>
  </si>
  <si>
    <t>ITM004497</t>
  </si>
  <si>
    <t>ITM004498</t>
  </si>
  <si>
    <t>ORD002704</t>
  </si>
  <si>
    <t>ITM004499</t>
  </si>
  <si>
    <t>ITM004500</t>
  </si>
  <si>
    <t>ORD002705</t>
  </si>
  <si>
    <t>ITM004501</t>
  </si>
  <si>
    <t>ITM004502</t>
  </si>
  <si>
    <t>ORD002706</t>
  </si>
  <si>
    <t>ITM004503</t>
  </si>
  <si>
    <t>ORD002707</t>
  </si>
  <si>
    <t>ITM004504</t>
  </si>
  <si>
    <t>ITM004505</t>
  </si>
  <si>
    <t>ITM004506</t>
  </si>
  <si>
    <t>ORD002708</t>
  </si>
  <si>
    <t>ITM004507</t>
  </si>
  <si>
    <t>ITM004508</t>
  </si>
  <si>
    <t>ORD002709</t>
  </si>
  <si>
    <t>ITM004509</t>
  </si>
  <si>
    <t>ITM004510</t>
  </si>
  <si>
    <t>ITM004511</t>
  </si>
  <si>
    <t>ORD002710</t>
  </si>
  <si>
    <t>ITM004512</t>
  </si>
  <si>
    <t>ITM004513</t>
  </si>
  <si>
    <t>ORD002711</t>
  </si>
  <si>
    <t>ITM004514</t>
  </si>
  <si>
    <t>ORD002712</t>
  </si>
  <si>
    <t>ITM004515</t>
  </si>
  <si>
    <t>ORD002713</t>
  </si>
  <si>
    <t>ITM004516</t>
  </si>
  <si>
    <t>ORD002714</t>
  </si>
  <si>
    <t>ITM004517</t>
  </si>
  <si>
    <t>ORD002715</t>
  </si>
  <si>
    <t>ITM004518</t>
  </si>
  <si>
    <t>ORD002716</t>
  </si>
  <si>
    <t>ITM004519</t>
  </si>
  <si>
    <t>ITM004520</t>
  </si>
  <si>
    <t>ITM004521</t>
  </si>
  <si>
    <t>ORD002717</t>
  </si>
  <si>
    <t>ITM004522</t>
  </si>
  <si>
    <t>ITM004523</t>
  </si>
  <si>
    <t>ORD002718</t>
  </si>
  <si>
    <t>ITM004524</t>
  </si>
  <si>
    <t>ITM004525</t>
  </si>
  <si>
    <t>ORD002719</t>
  </si>
  <si>
    <t>ITM004526</t>
  </si>
  <si>
    <t>ORD002720</t>
  </si>
  <si>
    <t>ITM004527</t>
  </si>
  <si>
    <t>ORD002721</t>
  </si>
  <si>
    <t>ITM004528</t>
  </si>
  <si>
    <t>ITM004529</t>
  </si>
  <si>
    <t>ORD002722</t>
  </si>
  <si>
    <t>ITM004530</t>
  </si>
  <si>
    <t>ITM004531</t>
  </si>
  <si>
    <t>ORD002723</t>
  </si>
  <si>
    <t>ITM004532</t>
  </si>
  <si>
    <t>ORD002724</t>
  </si>
  <si>
    <t>ITM004533</t>
  </si>
  <si>
    <t>ORD002725</t>
  </si>
  <si>
    <t>ITM004534</t>
  </si>
  <si>
    <t>ORD002726</t>
  </si>
  <si>
    <t>ITM004535</t>
  </si>
  <si>
    <t>ORD002727</t>
  </si>
  <si>
    <t>ITM004536</t>
  </si>
  <si>
    <t>ORD002728</t>
  </si>
  <si>
    <t>ITM004537</t>
  </si>
  <si>
    <t>ITM004538</t>
  </si>
  <si>
    <t>ORD002729</t>
  </si>
  <si>
    <t>ITM004539</t>
  </si>
  <si>
    <t>ORD002730</t>
  </si>
  <si>
    <t>ITM004540</t>
  </si>
  <si>
    <t>ITM004541</t>
  </si>
  <si>
    <t>ORD002731</t>
  </si>
  <si>
    <t>ITM004542</t>
  </si>
  <si>
    <t>ITM004543</t>
  </si>
  <si>
    <t>ORD002732</t>
  </si>
  <si>
    <t>ITM004544</t>
  </si>
  <si>
    <t>ITM004545</t>
  </si>
  <si>
    <t>ORD002733</t>
  </si>
  <si>
    <t>ITM004546</t>
  </si>
  <si>
    <t>ITM004547</t>
  </si>
  <si>
    <t>ORD002734</t>
  </si>
  <si>
    <t>ITM004548</t>
  </si>
  <si>
    <t>ORD002735</t>
  </si>
  <si>
    <t>ITM004549</t>
  </si>
  <si>
    <t>ITM004550</t>
  </si>
  <si>
    <t>ORD002736</t>
  </si>
  <si>
    <t>ITM004551</t>
  </si>
  <si>
    <t>ITM004552</t>
  </si>
  <si>
    <t>ORD002737</t>
  </si>
  <si>
    <t>ITM004553</t>
  </si>
  <si>
    <t>ORD002738</t>
  </si>
  <si>
    <t>ITM004554</t>
  </si>
  <si>
    <t>ORD002739</t>
  </si>
  <si>
    <t>ITM004555</t>
  </si>
  <si>
    <t>ITM004556</t>
  </si>
  <si>
    <t>ORD002740</t>
  </si>
  <si>
    <t>ITM004557</t>
  </si>
  <si>
    <t>ITM004558</t>
  </si>
  <si>
    <t>ITM004559</t>
  </si>
  <si>
    <t>ORD002741</t>
  </si>
  <si>
    <t>ITM004560</t>
  </si>
  <si>
    <t>ORD002742</t>
  </si>
  <si>
    <t>ITM004561</t>
  </si>
  <si>
    <t>ORD002743</t>
  </si>
  <si>
    <t>ITM004562</t>
  </si>
  <si>
    <t>ORD002744</t>
  </si>
  <si>
    <t>ITM004563</t>
  </si>
  <si>
    <t>ORD002745</t>
  </si>
  <si>
    <t>ITM004564</t>
  </si>
  <si>
    <t>ITM004565</t>
  </si>
  <si>
    <t>ORD002746</t>
  </si>
  <si>
    <t>ITM004566</t>
  </si>
  <si>
    <t>ITM004567</t>
  </si>
  <si>
    <t>ORD002747</t>
  </si>
  <si>
    <t>ITM004568</t>
  </si>
  <si>
    <t>ORD002748</t>
  </si>
  <si>
    <t>ITM004569</t>
  </si>
  <si>
    <t>ORD002749</t>
  </si>
  <si>
    <t>ITM004570</t>
  </si>
  <si>
    <t>ORD002750</t>
  </si>
  <si>
    <t>ITM004571</t>
  </si>
  <si>
    <t>ITM004572</t>
  </si>
  <si>
    <t>ORD002751</t>
  </si>
  <si>
    <t>ITM004573</t>
  </si>
  <si>
    <t>ITM004574</t>
  </si>
  <si>
    <t>ORD002752</t>
  </si>
  <si>
    <t>ITM004575</t>
  </si>
  <si>
    <t>ORD002753</t>
  </si>
  <si>
    <t>ITM004576</t>
  </si>
  <si>
    <t>ORD002754</t>
  </si>
  <si>
    <t>ITM004577</t>
  </si>
  <si>
    <t>ITM004578</t>
  </si>
  <si>
    <t>ORD002755</t>
  </si>
  <si>
    <t>ITM004579</t>
  </si>
  <si>
    <t>ORD002756</t>
  </si>
  <si>
    <t>ITM004580</t>
  </si>
  <si>
    <t>ORD002757</t>
  </si>
  <si>
    <t>ITM004581</t>
  </si>
  <si>
    <t>ITM004582</t>
  </si>
  <si>
    <t>ITM004583</t>
  </si>
  <si>
    <t>ORD002758</t>
  </si>
  <si>
    <t>ITM004584</t>
  </si>
  <si>
    <t>ITM004585</t>
  </si>
  <si>
    <t>ORD002759</t>
  </si>
  <si>
    <t>ITM004586</t>
  </si>
  <si>
    <t>ITM004587</t>
  </si>
  <si>
    <t>ORD002760</t>
  </si>
  <si>
    <t>ITM004588</t>
  </si>
  <si>
    <t>ORD002761</t>
  </si>
  <si>
    <t>ITM004589</t>
  </si>
  <si>
    <t>ITM004590</t>
  </si>
  <si>
    <t>ORD002762</t>
  </si>
  <si>
    <t>ITM004591</t>
  </si>
  <si>
    <t>ITM004592</t>
  </si>
  <si>
    <t>ITM004593</t>
  </si>
  <si>
    <t>ORD002763</t>
  </si>
  <si>
    <t>ITM004594</t>
  </si>
  <si>
    <t>ORD002764</t>
  </si>
  <si>
    <t>ITM004595</t>
  </si>
  <si>
    <t>ORD002765</t>
  </si>
  <si>
    <t>ITM004596</t>
  </si>
  <si>
    <t>ORD002766</t>
  </si>
  <si>
    <t>ITM004597</t>
  </si>
  <si>
    <t>ITM004598</t>
  </si>
  <si>
    <t>ORD002767</t>
  </si>
  <si>
    <t>ITM004599</t>
  </si>
  <si>
    <t>ORD002768</t>
  </si>
  <si>
    <t>ITM004600</t>
  </si>
  <si>
    <t>ORD002769</t>
  </si>
  <si>
    <t>ITM004601</t>
  </si>
  <si>
    <t>ORD002770</t>
  </si>
  <si>
    <t>ITM004602</t>
  </si>
  <si>
    <t>ORD002771</t>
  </si>
  <si>
    <t>ITM004603</t>
  </si>
  <si>
    <t>ITM004604</t>
  </si>
  <si>
    <t>ORD002772</t>
  </si>
  <si>
    <t>ITM004605</t>
  </si>
  <si>
    <t>ORD002773</t>
  </si>
  <si>
    <t>ITM004606</t>
  </si>
  <si>
    <t>ORD002774</t>
  </si>
  <si>
    <t>ITM004607</t>
  </si>
  <si>
    <t>ITM004608</t>
  </si>
  <si>
    <t>ITM004609</t>
  </si>
  <si>
    <t>ORD002775</t>
  </si>
  <si>
    <t>ITM004610</t>
  </si>
  <si>
    <t>ITM004611</t>
  </si>
  <si>
    <t>ITM004612</t>
  </si>
  <si>
    <t>ORD002776</t>
  </si>
  <si>
    <t>ITM004613</t>
  </si>
  <si>
    <t>ORD002777</t>
  </si>
  <si>
    <t>ITM004614</t>
  </si>
  <si>
    <t>ORD002778</t>
  </si>
  <si>
    <t>ITM004615</t>
  </si>
  <si>
    <t>ORD002779</t>
  </si>
  <si>
    <t>ITM004616</t>
  </si>
  <si>
    <t>ORD002780</t>
  </si>
  <si>
    <t>ITM004617</t>
  </si>
  <si>
    <t>ORD002781</t>
  </si>
  <si>
    <t>ITM004618</t>
  </si>
  <si>
    <t>ORD002782</t>
  </si>
  <si>
    <t>ITM004619</t>
  </si>
  <si>
    <t>ORD002783</t>
  </si>
  <si>
    <t>ITM004620</t>
  </si>
  <si>
    <t>ITM004621</t>
  </si>
  <si>
    <t>ITM004622</t>
  </si>
  <si>
    <t>ORD002784</t>
  </si>
  <si>
    <t>ITM004623</t>
  </si>
  <si>
    <t>ORD002785</t>
  </si>
  <si>
    <t>ITM004624</t>
  </si>
  <si>
    <t>ITM004625</t>
  </si>
  <si>
    <t>ITM004626</t>
  </si>
  <si>
    <t>ORD002786</t>
  </si>
  <si>
    <t>ITM004627</t>
  </si>
  <si>
    <t>ORD002787</t>
  </si>
  <si>
    <t>ITM004628</t>
  </si>
  <si>
    <t>ORD002788</t>
  </si>
  <si>
    <t>ITM004629</t>
  </si>
  <si>
    <t>ORD002789</t>
  </si>
  <si>
    <t>ITM004630</t>
  </si>
  <si>
    <t>ITM004631</t>
  </si>
  <si>
    <t>ORD002790</t>
  </si>
  <si>
    <t>ITM004632</t>
  </si>
  <si>
    <t>ITM004633</t>
  </si>
  <si>
    <t>ORD002791</t>
  </si>
  <si>
    <t>ITM004634</t>
  </si>
  <si>
    <t>ORD002792</t>
  </si>
  <si>
    <t>ITM004635</t>
  </si>
  <si>
    <t>ORD002793</t>
  </si>
  <si>
    <t>ITM004636</t>
  </si>
  <si>
    <t>ORD002794</t>
  </si>
  <si>
    <t>ITM004637</t>
  </si>
  <si>
    <t>ITM004638</t>
  </si>
  <si>
    <t>ORD002795</t>
  </si>
  <si>
    <t>ITM004639</t>
  </si>
  <si>
    <t>ITM004640</t>
  </si>
  <si>
    <t>ITM004641</t>
  </si>
  <si>
    <t>ORD002796</t>
  </si>
  <si>
    <t>ITM004642</t>
  </si>
  <si>
    <t>ITM004643</t>
  </si>
  <si>
    <t>ORD002797</t>
  </si>
  <si>
    <t>ITM004644</t>
  </si>
  <si>
    <t>ITM004645</t>
  </si>
  <si>
    <t>ORD002798</t>
  </si>
  <si>
    <t>ITM004646</t>
  </si>
  <si>
    <t>ITM004647</t>
  </si>
  <si>
    <t>ORD002799</t>
  </si>
  <si>
    <t>ITM004648</t>
  </si>
  <si>
    <t>ORD002800</t>
  </si>
  <si>
    <t>ITM004649</t>
  </si>
  <si>
    <t>ITM004650</t>
  </si>
  <si>
    <t>ORD002801</t>
  </si>
  <si>
    <t>ITM004651</t>
  </si>
  <si>
    <t>ORD002802</t>
  </si>
  <si>
    <t>ITM004652</t>
  </si>
  <si>
    <t>ITM004653</t>
  </si>
  <si>
    <t>ORD002803</t>
  </si>
  <si>
    <t>ITM004654</t>
  </si>
  <si>
    <t>ITM004655</t>
  </si>
  <si>
    <t>ITM004656</t>
  </si>
  <si>
    <t>ORD002804</t>
  </si>
  <si>
    <t>ITM004657</t>
  </si>
  <si>
    <t>ITM004658</t>
  </si>
  <si>
    <t>ORD002805</t>
  </si>
  <si>
    <t>ITM004659</t>
  </si>
  <si>
    <t>ORD002806</t>
  </si>
  <si>
    <t>ITM004660</t>
  </si>
  <si>
    <t>ITM004661</t>
  </si>
  <si>
    <t>ITM004662</t>
  </si>
  <si>
    <t>ORD002807</t>
  </si>
  <si>
    <t>ITM004663</t>
  </si>
  <si>
    <t>ITM004664</t>
  </si>
  <si>
    <t>ITM004665</t>
  </si>
  <si>
    <t>ORD002808</t>
  </si>
  <si>
    <t>ITM004666</t>
  </si>
  <si>
    <t>ITM004667</t>
  </si>
  <si>
    <t>ORD002809</t>
  </si>
  <si>
    <t>ITM004668</t>
  </si>
  <si>
    <t>ITM004669</t>
  </si>
  <si>
    <t>ORD002810</t>
  </si>
  <si>
    <t>ITM004670</t>
  </si>
  <si>
    <t>ITM004671</t>
  </si>
  <si>
    <t>ITM004672</t>
  </si>
  <si>
    <t>ORD002811</t>
  </si>
  <si>
    <t>ITM004673</t>
  </si>
  <si>
    <t>ITM004674</t>
  </si>
  <si>
    <t>ITM004675</t>
  </si>
  <si>
    <t>ORD002812</t>
  </si>
  <si>
    <t>ITM004676</t>
  </si>
  <si>
    <t>ORD002813</t>
  </si>
  <si>
    <t>ITM004677</t>
  </si>
  <si>
    <t>ITM004678</t>
  </si>
  <si>
    <t>ITM004679</t>
  </si>
  <si>
    <t>ORD002814</t>
  </si>
  <si>
    <t>ITM004680</t>
  </si>
  <si>
    <t>ORD002815</t>
  </si>
  <si>
    <t>ITM004681</t>
  </si>
  <si>
    <t>ITM004682</t>
  </si>
  <si>
    <t>ORD002816</t>
  </si>
  <si>
    <t>ITM004683</t>
  </si>
  <si>
    <t>ORD002817</t>
  </si>
  <si>
    <t>ITM004684</t>
  </si>
  <si>
    <t>ITM004685</t>
  </si>
  <si>
    <t>ORD002818</t>
  </si>
  <si>
    <t>ITM004686</t>
  </si>
  <si>
    <t>ITM004687</t>
  </si>
  <si>
    <t>ORD002819</t>
  </si>
  <si>
    <t>ITM004688</t>
  </si>
  <si>
    <t>ITM004689</t>
  </si>
  <si>
    <t>ORD002820</t>
  </si>
  <si>
    <t>ITM004690</t>
  </si>
  <si>
    <t>ITM004691</t>
  </si>
  <si>
    <t>ITM004692</t>
  </si>
  <si>
    <t>ORD002821</t>
  </si>
  <si>
    <t>ITM004693</t>
  </si>
  <si>
    <t>ITM004694</t>
  </si>
  <si>
    <t>ITM004695</t>
  </si>
  <si>
    <t>ORD002822</t>
  </si>
  <si>
    <t>ITM004696</t>
  </si>
  <si>
    <t>ITM004697</t>
  </si>
  <si>
    <t>ORD002823</t>
  </si>
  <si>
    <t>ITM004698</t>
  </si>
  <si>
    <t>ORD002824</t>
  </si>
  <si>
    <t>ITM004699</t>
  </si>
  <si>
    <t>ITM004700</t>
  </si>
  <si>
    <t>ITM004701</t>
  </si>
  <si>
    <t>ORD002825</t>
  </si>
  <si>
    <t>ITM004702</t>
  </si>
  <si>
    <t>ITM004703</t>
  </si>
  <si>
    <t>ORD002826</t>
  </si>
  <si>
    <t>ITM004704</t>
  </si>
  <si>
    <t>ITM004705</t>
  </si>
  <si>
    <t>ORD002827</t>
  </si>
  <si>
    <t>ITM004706</t>
  </si>
  <si>
    <t>ORD002828</t>
  </si>
  <si>
    <t>ITM004707</t>
  </si>
  <si>
    <t>ORD002829</t>
  </si>
  <si>
    <t>ITM004708</t>
  </si>
  <si>
    <t>ITM004709</t>
  </si>
  <si>
    <t>ORD002830</t>
  </si>
  <si>
    <t>ITM004710</t>
  </si>
  <si>
    <t>ORD002831</t>
  </si>
  <si>
    <t>ITM004711</t>
  </si>
  <si>
    <t>ITM004712</t>
  </si>
  <si>
    <t>ORD002832</t>
  </si>
  <si>
    <t>ITM004713</t>
  </si>
  <si>
    <t>ORD002833</t>
  </si>
  <si>
    <t>ITM004714</t>
  </si>
  <si>
    <t>ORD002834</t>
  </si>
  <si>
    <t>ITM004715</t>
  </si>
  <si>
    <t>ORD002835</t>
  </si>
  <si>
    <t>ITM004716</t>
  </si>
  <si>
    <t>ITM004717</t>
  </si>
  <si>
    <t>ORD002836</t>
  </si>
  <si>
    <t>ITM004718</t>
  </si>
  <si>
    <t>ORD002837</t>
  </si>
  <si>
    <t>ITM004719</t>
  </si>
  <si>
    <t>ITM004720</t>
  </si>
  <si>
    <t>ORD002838</t>
  </si>
  <si>
    <t>ITM004721</t>
  </si>
  <si>
    <t>ORD002839</t>
  </si>
  <si>
    <t>ITM004722</t>
  </si>
  <si>
    <t>ORD002840</t>
  </si>
  <si>
    <t>ITM004723</t>
  </si>
  <si>
    <t>ITM004724</t>
  </si>
  <si>
    <t>ORD002841</t>
  </si>
  <si>
    <t>ITM004725</t>
  </si>
  <si>
    <t>ORD002842</t>
  </si>
  <si>
    <t>ITM004726</t>
  </si>
  <si>
    <t>ORD002843</t>
  </si>
  <si>
    <t>ITM004727</t>
  </si>
  <si>
    <t>ITM004728</t>
  </si>
  <si>
    <t>ITM004729</t>
  </si>
  <si>
    <t>ORD002844</t>
  </si>
  <si>
    <t>ITM004730</t>
  </si>
  <si>
    <t>ITM004731</t>
  </si>
  <si>
    <t>ORD002845</t>
  </si>
  <si>
    <t>ITM004732</t>
  </si>
  <si>
    <t>ORD002846</t>
  </si>
  <si>
    <t>ITM004733</t>
  </si>
  <si>
    <t>ITM004734</t>
  </si>
  <si>
    <t>ORD002847</t>
  </si>
  <si>
    <t>ITM004735</t>
  </si>
  <si>
    <t>ITM004736</t>
  </si>
  <si>
    <t>ORD002848</t>
  </si>
  <si>
    <t>ITM004737</t>
  </si>
  <si>
    <t>ITM004738</t>
  </si>
  <si>
    <t>ITM004739</t>
  </si>
  <si>
    <t>ORD002849</t>
  </si>
  <si>
    <t>ITM004740</t>
  </si>
  <si>
    <t>ITM004741</t>
  </si>
  <si>
    <t>ITM004742</t>
  </si>
  <si>
    <t>ORD002850</t>
  </si>
  <si>
    <t>ITM004743</t>
  </si>
  <si>
    <t>ORD002851</t>
  </si>
  <si>
    <t>ITM004744</t>
  </si>
  <si>
    <t>ORD002852</t>
  </si>
  <si>
    <t>ITM004745</t>
  </si>
  <si>
    <t>ORD002853</t>
  </si>
  <si>
    <t>ITM004746</t>
  </si>
  <si>
    <t>ITM004747</t>
  </si>
  <si>
    <t>ITM004748</t>
  </si>
  <si>
    <t>ORD002854</t>
  </si>
  <si>
    <t>ITM004749</t>
  </si>
  <si>
    <t>ORD002855</t>
  </si>
  <si>
    <t>ITM004750</t>
  </si>
  <si>
    <t>ITM004751</t>
  </si>
  <si>
    <t>ORD002856</t>
  </si>
  <si>
    <t>ITM004752</t>
  </si>
  <si>
    <t>ITM004753</t>
  </si>
  <si>
    <t>ORD002857</t>
  </si>
  <si>
    <t>ITM004754</t>
  </si>
  <si>
    <t>ORD002858</t>
  </si>
  <si>
    <t>ITM004755</t>
  </si>
  <si>
    <t>ITM004756</t>
  </si>
  <si>
    <t>ITM004757</t>
  </si>
  <si>
    <t>ORD002859</t>
  </si>
  <si>
    <t>ITM004758</t>
  </si>
  <si>
    <t>ITM004759</t>
  </si>
  <si>
    <t>ORD002860</t>
  </si>
  <si>
    <t>ITM004760</t>
  </si>
  <si>
    <t>ORD002861</t>
  </si>
  <si>
    <t>ITM004761</t>
  </si>
  <si>
    <t>ITM004762</t>
  </si>
  <si>
    <t>ORD002862</t>
  </si>
  <si>
    <t>ITM004763</t>
  </si>
  <si>
    <t>ITM004764</t>
  </si>
  <si>
    <t>ORD002863</t>
  </si>
  <si>
    <t>ITM004765</t>
  </si>
  <si>
    <t>ORD002864</t>
  </si>
  <si>
    <t>ITM004766</t>
  </si>
  <si>
    <t>ORD002865</t>
  </si>
  <si>
    <t>ITM004767</t>
  </si>
  <si>
    <t>ORD002866</t>
  </si>
  <si>
    <t>ITM004768</t>
  </si>
  <si>
    <t>ORD002867</t>
  </si>
  <si>
    <t>ITM004769</t>
  </si>
  <si>
    <t>ITM004770</t>
  </si>
  <si>
    <t>ORD002868</t>
  </si>
  <si>
    <t>ITM004771</t>
  </si>
  <si>
    <t>ORD002869</t>
  </si>
  <si>
    <t>ITM004772</t>
  </si>
  <si>
    <t>ORD002870</t>
  </si>
  <si>
    <t>ITM004773</t>
  </si>
  <si>
    <t>ITM004774</t>
  </si>
  <si>
    <t>ORD002871</t>
  </si>
  <si>
    <t>ITM004775</t>
  </si>
  <si>
    <t>ORD002872</t>
  </si>
  <si>
    <t>ITM004776</t>
  </si>
  <si>
    <t>ORD002873</t>
  </si>
  <si>
    <t>ITM004777</t>
  </si>
  <si>
    <t>ORD002874</t>
  </si>
  <si>
    <t>ITM004778</t>
  </si>
  <si>
    <t>ITM004779</t>
  </si>
  <si>
    <t>ORD002875</t>
  </si>
  <si>
    <t>ITM004780</t>
  </si>
  <si>
    <t>ITM004781</t>
  </si>
  <si>
    <t>ORD002876</t>
  </si>
  <si>
    <t>ITM004782</t>
  </si>
  <si>
    <t>ITM004783</t>
  </si>
  <si>
    <t>ITM004784</t>
  </si>
  <si>
    <t>ORD002877</t>
  </si>
  <si>
    <t>ITM004785</t>
  </si>
  <si>
    <t>ITM004786</t>
  </si>
  <si>
    <t>ORD002878</t>
  </si>
  <si>
    <t>ITM004787</t>
  </si>
  <si>
    <t>ORD002879</t>
  </si>
  <si>
    <t>ITM004788</t>
  </si>
  <si>
    <t>ITM004789</t>
  </si>
  <si>
    <t>ITM004790</t>
  </si>
  <si>
    <t>ORD002880</t>
  </si>
  <si>
    <t>ITM004791</t>
  </si>
  <si>
    <t>ORD002881</t>
  </si>
  <si>
    <t>ITM004792</t>
  </si>
  <si>
    <t>ORD002882</t>
  </si>
  <si>
    <t>ITM004793</t>
  </si>
  <si>
    <t>ORD002883</t>
  </si>
  <si>
    <t>ITM004794</t>
  </si>
  <si>
    <t>ITM004795</t>
  </si>
  <si>
    <t>ORD002884</t>
  </si>
  <si>
    <t>ITM004796</t>
  </si>
  <si>
    <t>ORD002885</t>
  </si>
  <si>
    <t>ITM004797</t>
  </si>
  <si>
    <t>ITM004798</t>
  </si>
  <si>
    <t>ORD002886</t>
  </si>
  <si>
    <t>ITM004799</t>
  </si>
  <si>
    <t>ITM004800</t>
  </si>
  <si>
    <t>ORD002887</t>
  </si>
  <si>
    <t>ITM004801</t>
  </si>
  <si>
    <t>ITM004802</t>
  </si>
  <si>
    <t>ITM004803</t>
  </si>
  <si>
    <t>ORD002888</t>
  </si>
  <si>
    <t>ITM004804</t>
  </si>
  <si>
    <t>ITM004805</t>
  </si>
  <si>
    <t>ITM004806</t>
  </si>
  <si>
    <t>ORD002889</t>
  </si>
  <si>
    <t>ITM004807</t>
  </si>
  <si>
    <t>ORD002890</t>
  </si>
  <si>
    <t>ITM004808</t>
  </si>
  <si>
    <t>ITM004809</t>
  </si>
  <si>
    <t>ORD002891</t>
  </si>
  <si>
    <t>ITM004810</t>
  </si>
  <si>
    <t>ORD002892</t>
  </si>
  <si>
    <t>ITM004811</t>
  </si>
  <si>
    <t>ITM004812</t>
  </si>
  <si>
    <t>ITM004813</t>
  </si>
  <si>
    <t>ORD002893</t>
  </si>
  <si>
    <t>ITM004814</t>
  </si>
  <si>
    <t>ITM004815</t>
  </si>
  <si>
    <t>ORD002894</t>
  </si>
  <si>
    <t>ITM004816</t>
  </si>
  <si>
    <t>ITM004817</t>
  </si>
  <si>
    <t>ITM004818</t>
  </si>
  <si>
    <t>ORD002895</t>
  </si>
  <si>
    <t>ITM004819</t>
  </si>
  <si>
    <t>ITM004820</t>
  </si>
  <si>
    <t>ITM004821</t>
  </si>
  <si>
    <t>ORD002896</t>
  </si>
  <si>
    <t>ITM004822</t>
  </si>
  <si>
    <t>ITM004823</t>
  </si>
  <si>
    <t>ORD002897</t>
  </si>
  <si>
    <t>ITM004824</t>
  </si>
  <si>
    <t>ORD002898</t>
  </si>
  <si>
    <t>ITM004825</t>
  </si>
  <si>
    <t>ITM004826</t>
  </si>
  <si>
    <t>ITM004827</t>
  </si>
  <si>
    <t>ORD002899</t>
  </si>
  <si>
    <t>ITM004828</t>
  </si>
  <si>
    <t>ITM004829</t>
  </si>
  <si>
    <t>ORD002900</t>
  </si>
  <si>
    <t>ITM004830</t>
  </si>
  <si>
    <t>ORD002901</t>
  </si>
  <si>
    <t>ITM004831</t>
  </si>
  <si>
    <t>ORD002902</t>
  </si>
  <si>
    <t>ITM004832</t>
  </si>
  <si>
    <t>ITM004833</t>
  </si>
  <si>
    <t>ORD002903</t>
  </si>
  <si>
    <t>ITM004834</t>
  </si>
  <si>
    <t>ORD002904</t>
  </si>
  <si>
    <t>ITM004835</t>
  </si>
  <si>
    <t>ORD002905</t>
  </si>
  <si>
    <t>ITM004836</t>
  </si>
  <si>
    <t>ITM004837</t>
  </si>
  <si>
    <t>ORD002906</t>
  </si>
  <si>
    <t>ITM004838</t>
  </si>
  <si>
    <t>ORD002907</t>
  </si>
  <si>
    <t>ITM004839</t>
  </si>
  <si>
    <t>ORD002908</t>
  </si>
  <si>
    <t>ITM004840</t>
  </si>
  <si>
    <t>ITM004841</t>
  </si>
  <si>
    <t>ITM004842</t>
  </si>
  <si>
    <t>ORD002909</t>
  </si>
  <si>
    <t>ITM004843</t>
  </si>
  <si>
    <t>ORD002910</t>
  </si>
  <si>
    <t>ITM004844</t>
  </si>
  <si>
    <t>ITM004845</t>
  </si>
  <si>
    <t>ITM004846</t>
  </si>
  <si>
    <t>ORD002911</t>
  </si>
  <si>
    <t>ITM004847</t>
  </si>
  <si>
    <t>ITM004848</t>
  </si>
  <si>
    <t>ORD002912</t>
  </si>
  <si>
    <t>ITM004849</t>
  </si>
  <si>
    <t>ORD002913</t>
  </si>
  <si>
    <t>ITM004850</t>
  </si>
  <si>
    <t>ITM004851</t>
  </si>
  <si>
    <t>ORD002914</t>
  </si>
  <si>
    <t>ITM004852</t>
  </si>
  <si>
    <t>ORD002915</t>
  </si>
  <si>
    <t>ITM004853</t>
  </si>
  <si>
    <t>ITM004854</t>
  </si>
  <si>
    <t>ORD002916</t>
  </si>
  <si>
    <t>ITM004855</t>
  </si>
  <si>
    <t>ORD002917</t>
  </si>
  <si>
    <t>ITM004856</t>
  </si>
  <si>
    <t>ORD002918</t>
  </si>
  <si>
    <t>ITM004857</t>
  </si>
  <si>
    <t>ORD002919</t>
  </si>
  <si>
    <t>ITM004858</t>
  </si>
  <si>
    <t>ORD002920</t>
  </si>
  <si>
    <t>ITM004859</t>
  </si>
  <si>
    <t>ITM004860</t>
  </si>
  <si>
    <t>ORD002921</t>
  </si>
  <si>
    <t>ITM004861</t>
  </si>
  <si>
    <t>ORD002922</t>
  </si>
  <si>
    <t>ITM004862</t>
  </si>
  <si>
    <t>ITM004863</t>
  </si>
  <si>
    <t>ITM004864</t>
  </si>
  <si>
    <t>ORD002923</t>
  </si>
  <si>
    <t>ITM004865</t>
  </si>
  <si>
    <t>ORD002924</t>
  </si>
  <si>
    <t>ITM004866</t>
  </si>
  <si>
    <t>ORD002925</t>
  </si>
  <si>
    <t>ITM004867</t>
  </si>
  <si>
    <t>ORD002926</t>
  </si>
  <si>
    <t>ITM004868</t>
  </si>
  <si>
    <t>ITM004869</t>
  </si>
  <si>
    <t>ORD002927</t>
  </si>
  <si>
    <t>ITM004870</t>
  </si>
  <si>
    <t>ORD002928</t>
  </si>
  <si>
    <t>ITM004871</t>
  </si>
  <si>
    <t>ITM004872</t>
  </si>
  <si>
    <t>ITM004873</t>
  </si>
  <si>
    <t>ORD002929</t>
  </si>
  <si>
    <t>ITM004874</t>
  </si>
  <si>
    <t>ITM004875</t>
  </si>
  <si>
    <t>ORD002930</t>
  </si>
  <si>
    <t>ITM004876</t>
  </si>
  <si>
    <t>ITM004877</t>
  </si>
  <si>
    <t>ITM004878</t>
  </si>
  <si>
    <t>ORD002931</t>
  </si>
  <si>
    <t>ITM004879</t>
  </si>
  <si>
    <t>ORD002932</t>
  </si>
  <si>
    <t>ITM004880</t>
  </si>
  <si>
    <t>ITM004881</t>
  </si>
  <si>
    <t>ORD002933</t>
  </si>
  <si>
    <t>ITM004882</t>
  </si>
  <si>
    <t>ORD002934</t>
  </si>
  <si>
    <t>ITM004883</t>
  </si>
  <si>
    <t>ITM004884</t>
  </si>
  <si>
    <t>ORD002935</t>
  </si>
  <si>
    <t>ITM004885</t>
  </si>
  <si>
    <t>ITM004886</t>
  </si>
  <si>
    <t>ORD002936</t>
  </si>
  <si>
    <t>ITM004887</t>
  </si>
  <si>
    <t>ORD002937</t>
  </si>
  <si>
    <t>ITM004888</t>
  </si>
  <si>
    <t>ITM004889</t>
  </si>
  <si>
    <t>ITM004890</t>
  </si>
  <si>
    <t>ORD002938</t>
  </si>
  <si>
    <t>ITM004891</t>
  </si>
  <si>
    <t>ITM004892</t>
  </si>
  <si>
    <t>ORD002939</t>
  </si>
  <si>
    <t>ITM004893</t>
  </si>
  <si>
    <t>ITM004894</t>
  </si>
  <si>
    <t>ORD002940</t>
  </si>
  <si>
    <t>ITM004895</t>
  </si>
  <si>
    <t>ORD002941</t>
  </si>
  <si>
    <t>ITM004896</t>
  </si>
  <si>
    <t>ORD002942</t>
  </si>
  <si>
    <t>ITM004897</t>
  </si>
  <si>
    <t>ITM004898</t>
  </si>
  <si>
    <t>ORD002943</t>
  </si>
  <si>
    <t>ITM004899</t>
  </si>
  <si>
    <t>ORD002944</t>
  </si>
  <si>
    <t>ITM004900</t>
  </si>
  <si>
    <t>ORD002945</t>
  </si>
  <si>
    <t>ITM004901</t>
  </si>
  <si>
    <t>ORD002946</t>
  </si>
  <si>
    <t>ITM004902</t>
  </si>
  <si>
    <t>ORD002947</t>
  </si>
  <si>
    <t>ITM004903</t>
  </si>
  <si>
    <t>ITM004904</t>
  </si>
  <si>
    <t>ORD002948</t>
  </si>
  <si>
    <t>ITM004905</t>
  </si>
  <si>
    <t>ORD002949</t>
  </si>
  <si>
    <t>ITM004906</t>
  </si>
  <si>
    <t>ORD002950</t>
  </si>
  <si>
    <t>ITM004907</t>
  </si>
  <si>
    <t>ITM004908</t>
  </si>
  <si>
    <t>ITM004909</t>
  </si>
  <si>
    <t>ORD002951</t>
  </si>
  <si>
    <t>ITM004910</t>
  </si>
  <si>
    <t>ORD002952</t>
  </si>
  <si>
    <t>ITM004911</t>
  </si>
  <si>
    <t>ORD002953</t>
  </si>
  <si>
    <t>ITM004912</t>
  </si>
  <si>
    <t>ORD002954</t>
  </si>
  <si>
    <t>ITM004913</t>
  </si>
  <si>
    <t>ORD002955</t>
  </si>
  <si>
    <t>ITM004914</t>
  </si>
  <si>
    <t>ORD002956</t>
  </si>
  <si>
    <t>ITM004915</t>
  </si>
  <si>
    <t>ITM004916</t>
  </si>
  <si>
    <t>ORD002957</t>
  </si>
  <si>
    <t>ITM004917</t>
  </si>
  <si>
    <t>ITM004918</t>
  </si>
  <si>
    <t>ORD002958</t>
  </si>
  <si>
    <t>ITM004919</t>
  </si>
  <si>
    <t>ORD002959</t>
  </si>
  <si>
    <t>ITM004920</t>
  </si>
  <si>
    <t>ITM004921</t>
  </si>
  <si>
    <t>ORD002960</t>
  </si>
  <si>
    <t>ITM004922</t>
  </si>
  <si>
    <t>ITM004923</t>
  </si>
  <si>
    <t>ORD002961</t>
  </si>
  <si>
    <t>ITM004924</t>
  </si>
  <si>
    <t>ORD002962</t>
  </si>
  <si>
    <t>ITM004925</t>
  </si>
  <si>
    <t>ITM004926</t>
  </si>
  <si>
    <t>ORD002963</t>
  </si>
  <si>
    <t>ITM004927</t>
  </si>
  <si>
    <t>ITM004928</t>
  </si>
  <si>
    <t>ORD002964</t>
  </si>
  <si>
    <t>ITM004929</t>
  </si>
  <si>
    <t>ORD002965</t>
  </si>
  <si>
    <t>ITM004930</t>
  </si>
  <si>
    <t>ITM004931</t>
  </si>
  <si>
    <t>ORD002966</t>
  </si>
  <si>
    <t>ITM004932</t>
  </si>
  <si>
    <t>ORD002967</t>
  </si>
  <si>
    <t>ITM004933</t>
  </si>
  <si>
    <t>ORD002968</t>
  </si>
  <si>
    <t>ITM004934</t>
  </si>
  <si>
    <t>ITM004935</t>
  </si>
  <si>
    <t>ORD002969</t>
  </si>
  <si>
    <t>ITM004936</t>
  </si>
  <si>
    <t>ORD002970</t>
  </si>
  <si>
    <t>ITM004937</t>
  </si>
  <si>
    <t>ITM004938</t>
  </si>
  <si>
    <t>ITM004939</t>
  </si>
  <si>
    <t>ORD002971</t>
  </si>
  <si>
    <t>ITM004940</t>
  </si>
  <si>
    <t>ORD002972</t>
  </si>
  <si>
    <t>ITM004941</t>
  </si>
  <si>
    <t>ORD002973</t>
  </si>
  <si>
    <t>ITM004942</t>
  </si>
  <si>
    <t>ORD002974</t>
  </si>
  <si>
    <t>ITM004943</t>
  </si>
  <si>
    <t>ORD002975</t>
  </si>
  <si>
    <t>ITM004944</t>
  </si>
  <si>
    <t>ITM004945</t>
  </si>
  <si>
    <t>ORD002976</t>
  </si>
  <si>
    <t>ITM004946</t>
  </si>
  <si>
    <t>ITM004947</t>
  </si>
  <si>
    <t>ORD002977</t>
  </si>
  <si>
    <t>ITM004948</t>
  </si>
  <si>
    <t>ITM004949</t>
  </si>
  <si>
    <t>ORD002978</t>
  </si>
  <si>
    <t>ITM004950</t>
  </si>
  <si>
    <t>ITM004951</t>
  </si>
  <si>
    <t>ORD002979</t>
  </si>
  <si>
    <t>ITM004952</t>
  </si>
  <si>
    <t>ITM004953</t>
  </si>
  <si>
    <t>ITM004954</t>
  </si>
  <si>
    <t>ORD002980</t>
  </si>
  <si>
    <t>ITM004955</t>
  </si>
  <si>
    <t>ITM004956</t>
  </si>
  <si>
    <t>ITM004957</t>
  </si>
  <si>
    <t>ORD002981</t>
  </si>
  <si>
    <t>ITM004958</t>
  </si>
  <si>
    <t>ORD002982</t>
  </si>
  <si>
    <t>ITM004959</t>
  </si>
  <si>
    <t>ITM004960</t>
  </si>
  <si>
    <t>ITM004961</t>
  </si>
  <si>
    <t>ORD002983</t>
  </si>
  <si>
    <t>ITM004962</t>
  </si>
  <si>
    <t>ORD002984</t>
  </si>
  <si>
    <t>ITM004963</t>
  </si>
  <si>
    <t>ITM004964</t>
  </si>
  <si>
    <t>ORD002985</t>
  </si>
  <si>
    <t>ITM004965</t>
  </si>
  <si>
    <t>ORD002986</t>
  </si>
  <si>
    <t>ITM004966</t>
  </si>
  <si>
    <t>ORD002987</t>
  </si>
  <si>
    <t>ITM004967</t>
  </si>
  <si>
    <t>ORD002988</t>
  </si>
  <si>
    <t>ITM004968</t>
  </si>
  <si>
    <t>ORD002989</t>
  </si>
  <si>
    <t>ITM004969</t>
  </si>
  <si>
    <t>ORD002990</t>
  </si>
  <si>
    <t>ITM004970</t>
  </si>
  <si>
    <t>ITM004971</t>
  </si>
  <si>
    <t>ORD002991</t>
  </si>
  <si>
    <t>ITM004972</t>
  </si>
  <si>
    <t>ITM004973</t>
  </si>
  <si>
    <t>ORD002992</t>
  </si>
  <si>
    <t>ITM004974</t>
  </si>
  <si>
    <t>ITM004975</t>
  </si>
  <si>
    <t>ORD002993</t>
  </si>
  <si>
    <t>ITM004976</t>
  </si>
  <si>
    <t>ITM004977</t>
  </si>
  <si>
    <t>ORD002994</t>
  </si>
  <si>
    <t>ITM004978</t>
  </si>
  <si>
    <t>ORD002995</t>
  </si>
  <si>
    <t>ITM004979</t>
  </si>
  <si>
    <t>ITM004980</t>
  </si>
  <si>
    <t>ITM004981</t>
  </si>
  <si>
    <t>ORD002996</t>
  </si>
  <si>
    <t>ITM004982</t>
  </si>
  <si>
    <t>ITM004983</t>
  </si>
  <si>
    <t>ORD002997</t>
  </si>
  <si>
    <t>ITM004984</t>
  </si>
  <si>
    <t>ORD002998</t>
  </si>
  <si>
    <t>ITM004985</t>
  </si>
  <si>
    <t>ORD002999</t>
  </si>
  <si>
    <t>ITM004986</t>
  </si>
  <si>
    <t>ORD003000</t>
  </si>
  <si>
    <t>order_date</t>
  </si>
  <si>
    <t>total_amount_idr</t>
  </si>
  <si>
    <t>shipping_city</t>
  </si>
  <si>
    <t>shipping_province</t>
  </si>
  <si>
    <t>shipping_cost_idr</t>
  </si>
  <si>
    <t>payment_method</t>
  </si>
  <si>
    <t>order_status</t>
  </si>
  <si>
    <t>promo_code</t>
  </si>
  <si>
    <t>discount_amount_idr</t>
  </si>
  <si>
    <t>courier</t>
  </si>
  <si>
    <t>Transfer Bank</t>
  </si>
  <si>
    <t>shipped</t>
  </si>
  <si>
    <t>WEEKEND25</t>
  </si>
  <si>
    <t>JNE</t>
  </si>
  <si>
    <t>Kartu Kredit</t>
  </si>
  <si>
    <t>delivered</t>
  </si>
  <si>
    <t/>
  </si>
  <si>
    <t>SiCepat</t>
  </si>
  <si>
    <t>cancelled</t>
  </si>
  <si>
    <t>Anteraja</t>
  </si>
  <si>
    <t>returned</t>
  </si>
  <si>
    <t>processing</t>
  </si>
  <si>
    <t>J&amp;T</t>
  </si>
  <si>
    <t>HARBOLNAS22</t>
  </si>
  <si>
    <t>GoPay</t>
  </si>
  <si>
    <t>HARI BELANJA</t>
  </si>
  <si>
    <t>Pos Indonesia</t>
  </si>
  <si>
    <t>OVO</t>
  </si>
  <si>
    <t>QRIS</t>
  </si>
  <si>
    <t>NEWUSER</t>
  </si>
  <si>
    <t>RAMADAN23</t>
  </si>
  <si>
    <t>FLASHSALE</t>
  </si>
  <si>
    <t>SALE2024</t>
  </si>
  <si>
    <t>MEMBER10</t>
  </si>
  <si>
    <t>category</t>
  </si>
  <si>
    <t>sub_category</t>
  </si>
  <si>
    <t>price_idr</t>
  </si>
  <si>
    <t>stock</t>
  </si>
  <si>
    <t>brand</t>
  </si>
  <si>
    <t>material</t>
  </si>
  <si>
    <t>avg_rating</t>
  </si>
  <si>
    <t>Dress Bodycon Pesona Indo</t>
  </si>
  <si>
    <t>dress</t>
  </si>
  <si>
    <t>Atasan Wanita</t>
  </si>
  <si>
    <t>Pesona Indo</t>
  </si>
  <si>
    <t>Linen</t>
  </si>
  <si>
    <t>Kaos Oversize BajuKita</t>
  </si>
  <si>
    <t>T-Shirt</t>
  </si>
  <si>
    <t>Atasan Pria</t>
  </si>
  <si>
    <t>BajuKita</t>
  </si>
  <si>
    <t>Cotton 100%</t>
  </si>
  <si>
    <t>Dress Maxi Polos Senja Wear</t>
  </si>
  <si>
    <t>Senja Wear</t>
  </si>
  <si>
    <t>Cotton-Polyester</t>
  </si>
  <si>
    <t>Ikat Pinggang Kulit Cendana Co</t>
  </si>
  <si>
    <t>Accessories</t>
  </si>
  <si>
    <t>Aksesoris</t>
  </si>
  <si>
    <t>Cendana Co</t>
  </si>
  <si>
    <t>Denim</t>
  </si>
  <si>
    <t>Dress Bodycon Senja Wear</t>
  </si>
  <si>
    <t>Polyester</t>
  </si>
  <si>
    <t>Celana Kulot Tropika Style</t>
  </si>
  <si>
    <t>Pants</t>
  </si>
  <si>
    <t>Bawahan Wanita</t>
  </si>
  <si>
    <t>Tropika Style</t>
  </si>
  <si>
    <t>T-Shirt Graphic Cendana Co</t>
  </si>
  <si>
    <t>Kaos</t>
  </si>
  <si>
    <t>Rayon</t>
  </si>
  <si>
    <t>Jaket Bomber Senja Wear</t>
  </si>
  <si>
    <t>Jaket</t>
  </si>
  <si>
    <t>Outwear</t>
  </si>
  <si>
    <t>Kaos Striped Riang Apparel</t>
  </si>
  <si>
    <t>Riang Apparel</t>
  </si>
  <si>
    <t>Twill</t>
  </si>
  <si>
    <t>Kaos Raglan BajuKita</t>
  </si>
  <si>
    <t>kaos</t>
  </si>
  <si>
    <t>Cotton Combed 30s</t>
  </si>
  <si>
    <t>Topi Baseball Cendana Co</t>
  </si>
  <si>
    <t>Kemeja Batik NusaBrand</t>
  </si>
  <si>
    <t>Shirt</t>
  </si>
  <si>
    <t>NusaBrand</t>
  </si>
  <si>
    <t>Celana Cargo NusaBrand</t>
  </si>
  <si>
    <t>Celana</t>
  </si>
  <si>
    <t>Bawahan Pria</t>
  </si>
  <si>
    <t>Jaket Hoodie Riang Apparel</t>
  </si>
  <si>
    <t>Jacket</t>
  </si>
  <si>
    <t>Kaos Oversize Kanvas Lokal</t>
  </si>
  <si>
    <t>Kanvas Lokal</t>
  </si>
  <si>
    <t>Dress Maxi Polos Ratu Mode</t>
  </si>
  <si>
    <t>Dress</t>
  </si>
  <si>
    <t>Ratu Mode</t>
  </si>
  <si>
    <t>Jacket Denim Ratu Mode</t>
  </si>
  <si>
    <t>Katun Bambu</t>
  </si>
  <si>
    <t>Dress Maxi Polos Cendana Co</t>
  </si>
  <si>
    <t>Drill</t>
  </si>
  <si>
    <t>Jaket Hoodie Senja Wear</t>
  </si>
  <si>
    <t>Kemeja Linen Senja Wear</t>
  </si>
  <si>
    <t>kemeja</t>
  </si>
  <si>
    <t>Celana Jogger SandangIndo</t>
  </si>
  <si>
    <t>SandangIndo</t>
  </si>
  <si>
    <t>T-Shirt Graphic BajuKita</t>
  </si>
  <si>
    <t>Jaket Parasut Ratu Mode</t>
  </si>
  <si>
    <t>Kemeja Linen Tropika Style</t>
  </si>
  <si>
    <t>Jacket Denim Kanvas Lokal</t>
  </si>
  <si>
    <t>Dress Mini Casual BajuKita</t>
  </si>
  <si>
    <t>Dompet Kulit Cendana Co</t>
  </si>
  <si>
    <t>Dress Bodycon Tropika Style</t>
  </si>
  <si>
    <t>Shirt Slim Fit Tropika Style</t>
  </si>
  <si>
    <t>Jaket Hoodie Kanvas Lokal</t>
  </si>
  <si>
    <t>Kemeja</t>
  </si>
  <si>
    <t>Ikat Pinggang Kulit Tropika Style</t>
  </si>
  <si>
    <t>Celana Chino BajuKita</t>
  </si>
  <si>
    <t>Topi Baseball Senja Wear</t>
  </si>
  <si>
    <t>Jacket Denim Tropika Style</t>
  </si>
  <si>
    <t>Syal Rajut Pesona Indo</t>
  </si>
  <si>
    <t>Dress A-Line Kanvas Lokal</t>
  </si>
  <si>
    <t>Kemeja Linen NusaBrand</t>
  </si>
  <si>
    <t>Jacket Denim SandangIndo</t>
  </si>
  <si>
    <t>Celana Kulot Cendana Co</t>
  </si>
  <si>
    <t>Syal Rajut SandangIndo</t>
  </si>
  <si>
    <t>Celana Chino Ratu Mode</t>
  </si>
  <si>
    <t>Kaos Oversize Tropika Style</t>
  </si>
  <si>
    <t>Shirt Slim Fit NusaBrand</t>
  </si>
  <si>
    <t>Jacket Coach Pesona Indo</t>
  </si>
  <si>
    <t>Celana Jeans Slim Riang Apparel</t>
  </si>
  <si>
    <t>Syal Rajut Kanvas Lokal</t>
  </si>
  <si>
    <t>Dress A-Line Pesona Indo</t>
  </si>
  <si>
    <t>Celana Cargo Cendana Co</t>
  </si>
  <si>
    <t>Pants Wide Leg Cendana Co</t>
  </si>
  <si>
    <t>Dress Wrap Senja Wear</t>
  </si>
  <si>
    <t>Kacamata Hitam Ratu Mode</t>
  </si>
  <si>
    <t>Jaket Hoodie Pesona Indo</t>
  </si>
  <si>
    <t>Jacket Denim Riang Apparel</t>
  </si>
  <si>
    <t>Celana Jeans Slim Pesona Indo</t>
  </si>
  <si>
    <t>Dress Wrap Cendana Co</t>
  </si>
  <si>
    <t>Celana Jogger Tropika Style</t>
  </si>
  <si>
    <t>Celana Kulot Riang Apparel</t>
  </si>
  <si>
    <t>Dress A-Line NusaBrand</t>
  </si>
  <si>
    <t>Dompet Kulit BajuKita</t>
  </si>
  <si>
    <t>Syal Rajut Senja Wear</t>
  </si>
  <si>
    <t>Jaket Hoodie Cendana Co</t>
  </si>
  <si>
    <t>Jaket Parasut Riang Apparel</t>
  </si>
  <si>
    <t>T-Shirt Graphic Ratu Mode</t>
  </si>
  <si>
    <t>Jacket Coach Ratu Mode</t>
  </si>
  <si>
    <t>Celana Cargo Pesona Indo</t>
  </si>
  <si>
    <t>Dompet Kulit Riang Apparel</t>
  </si>
  <si>
    <t>Kaos Polos Basic Ratu Mode</t>
  </si>
  <si>
    <t>Kaos Oversize Riang Apparel</t>
  </si>
  <si>
    <t>Jaket Varsity NusaBrand</t>
  </si>
  <si>
    <t>Syal Rajut Ratu Mode</t>
  </si>
  <si>
    <t>Shirt Slim Fit Cendana Co</t>
  </si>
  <si>
    <t>Kaos Striped Cendana Co</t>
  </si>
  <si>
    <t>Jacket Coach Senja Wear</t>
  </si>
  <si>
    <t>Celana Jogger Kanvas Lokal</t>
  </si>
  <si>
    <t>Dress Midi Floral Tropika Style</t>
  </si>
  <si>
    <t>Shirt Slim Fit Kanvas Lokal</t>
  </si>
  <si>
    <t>Shirt Slim Fit SandangIndo</t>
  </si>
  <si>
    <t>Kemeja Batik Ratu Mode</t>
  </si>
  <si>
    <t>Celana Jeans Slim SandangIndo</t>
  </si>
  <si>
    <t>Celana Kulot Senja Wear</t>
  </si>
  <si>
    <t>Dress Bodycon SandangIndo</t>
  </si>
  <si>
    <t>Jaket Varsity Ratu Mode</t>
  </si>
  <si>
    <t>Kaos Lengan Panjang Cendana Co</t>
  </si>
  <si>
    <t>T-Shirt Graphic Tropika Style</t>
  </si>
  <si>
    <t>Dompet Kulit Pesona Indo</t>
  </si>
  <si>
    <t>Jaket Varsity Kanvas Lokal</t>
  </si>
  <si>
    <t>Dress Mini Casual Kanvas Lokal</t>
  </si>
  <si>
    <t>Topi Baseball Riang Apparel</t>
  </si>
  <si>
    <t>Kaos Oversize Ratu Mode</t>
  </si>
  <si>
    <t>T-Shirt Graphic SandangIndo</t>
  </si>
  <si>
    <t>Dress Maxi Polos Kanvas Lokal</t>
  </si>
  <si>
    <t>Kemeja Flanel NusaBrand</t>
  </si>
  <si>
    <t>Kemeja Casual BajuKita</t>
  </si>
  <si>
    <t>Celana Chino NusaBrand</t>
  </si>
  <si>
    <t>Kaos Raglan Cendana Co</t>
  </si>
  <si>
    <t>Kaos Lengan Panjang Tropika Style</t>
  </si>
  <si>
    <t>Kemeja Oxford Ratu Mode</t>
  </si>
  <si>
    <t>Kemeja Casual Senja Wear</t>
  </si>
  <si>
    <t>Shirt Slim Fit BajuKita</t>
  </si>
  <si>
    <t>Jacket Denim Senja Wear</t>
  </si>
  <si>
    <t>Ikat Pinggang Kulit Senja Wear</t>
  </si>
  <si>
    <t>Jaket Varsity Pesona Indo</t>
  </si>
  <si>
    <t>Jaket Parasut Kanvas Lokal</t>
  </si>
  <si>
    <t>Kemeja Flanel Tropika Style</t>
  </si>
  <si>
    <t>Kemeja Linen Pesona Indo</t>
  </si>
  <si>
    <t>Dress Mini Casual Riang Apparel</t>
  </si>
  <si>
    <t>Kaos Polos Basic Riang Apparel</t>
  </si>
  <si>
    <t>Dress Mini Casual Pesona Indo</t>
  </si>
  <si>
    <t>Jaket Bomber Pesona Indo</t>
  </si>
  <si>
    <t>Dompet Kulit NusaBrand</t>
  </si>
  <si>
    <t>Ikat Pinggang Kulit Kanvas Lokal</t>
  </si>
  <si>
    <t>Tas Selempang Cendana Co</t>
  </si>
  <si>
    <t>Celana Cargo Ratu Mode</t>
  </si>
  <si>
    <t>Kemeja Flanel SandangIndo</t>
  </si>
  <si>
    <t>Jaket Varsity SandangIndo</t>
  </si>
  <si>
    <t>Dress A-Line BajuKita</t>
  </si>
  <si>
    <t>Kemeja Oxford NusaBrand</t>
  </si>
  <si>
    <t>Jacket Denim Cendana Co</t>
  </si>
  <si>
    <t>Celana Jogger Ratu Mode</t>
  </si>
  <si>
    <t>Celana Jogger Pesona Indo</t>
  </si>
  <si>
    <t>Celana Kulot Pesona Indo</t>
  </si>
  <si>
    <t>Tas Selempang Pesona Indo</t>
  </si>
  <si>
    <t>Kaos Striped Kanvas Lokal</t>
  </si>
  <si>
    <t>Kacamata Hitam Riang Apparel</t>
  </si>
  <si>
    <t>Celana Jeans Slim Senja Wear</t>
  </si>
  <si>
    <t>Kaos Polos Basic Pesona Indo</t>
  </si>
  <si>
    <t>Jaket Hoodie Tropika Style</t>
  </si>
  <si>
    <t>Kemeja Oxford Cendana Co</t>
  </si>
  <si>
    <t>Dress Wrap NusaBrand</t>
  </si>
  <si>
    <t>Dress Midi Floral Cendana Co</t>
  </si>
  <si>
    <t>Dress Midi Floral Riang Apparel</t>
  </si>
  <si>
    <t>Jacket Coach NusaBrand</t>
  </si>
  <si>
    <t>Kemeja Batik Pesona Indo</t>
  </si>
  <si>
    <t>Dompet Kulit SandangIndo</t>
  </si>
  <si>
    <t>Kemeja Oxford BajuKita</t>
  </si>
  <si>
    <t>Celana Kulot NusaBrand</t>
  </si>
  <si>
    <t>Kemeja Flanel Riang Apparel</t>
  </si>
  <si>
    <t>Celana Kulot SandangIndo</t>
  </si>
  <si>
    <t>Tas Selempang Riang Apparel</t>
  </si>
  <si>
    <t>Dress Maxi Polos NusaBrand</t>
  </si>
  <si>
    <t>Dress Mini Casual Tropika Style</t>
  </si>
  <si>
    <t>Celana Jeans Slim Cendana Co</t>
  </si>
  <si>
    <t>Dress Wrap Pesona Indo</t>
  </si>
  <si>
    <t>Shirt Slim Fit Riang Apparel</t>
  </si>
  <si>
    <t>Topi Baseball SandangIndo</t>
  </si>
  <si>
    <t>Ikat Pinggang Kulit SandangIndo</t>
  </si>
  <si>
    <t>Dress Wrap BajuKita</t>
  </si>
  <si>
    <t>Pants Wide Leg NusaBrand</t>
  </si>
  <si>
    <t>Kaos Striped Tropika Style</t>
  </si>
  <si>
    <t>Celana Cargo Senja Wear</t>
  </si>
  <si>
    <t>Dress Maxi Polos Pesona Indo</t>
  </si>
  <si>
    <t>Tas Selempang SandangIndo</t>
  </si>
  <si>
    <t>Dress Midi Floral SandangIndo</t>
  </si>
  <si>
    <t>Kacamata Hitam Senja Wear</t>
  </si>
  <si>
    <t>Celana Cargo Kanvas Lokal</t>
  </si>
  <si>
    <t>Kaos Lengan Panjang BajuKita</t>
  </si>
  <si>
    <t>Kemeja Flanel Senja Wear</t>
  </si>
  <si>
    <t>Kemeja Casual Ratu Mode</t>
  </si>
  <si>
    <t>Ikat Pinggang Kulit Pesona Indo</t>
  </si>
  <si>
    <t>Dress Bodycon BajuKita</t>
  </si>
  <si>
    <t>Kemeja Batik BajuKita</t>
  </si>
  <si>
    <t>T-Shirt Graphic Pesona Indo</t>
  </si>
  <si>
    <t>Kaos Polos Basic Cendana Co</t>
  </si>
  <si>
    <t>Dress Wrap Tropika Style</t>
  </si>
  <si>
    <t>Jaket Parasut BajuKita</t>
  </si>
  <si>
    <t>Topi Baseball NusaBrand</t>
  </si>
  <si>
    <t>Celana Chino Cendana Co</t>
  </si>
  <si>
    <t>Kaos Raglan Riang Apparel</t>
  </si>
  <si>
    <t>Shirt Slim Fit Ratu Mode</t>
  </si>
  <si>
    <t>Celana Jogger Riang Apparel</t>
  </si>
  <si>
    <t>Jaket Parasut Cendana Co</t>
  </si>
  <si>
    <t>Jaket Hoodie NusaBrand</t>
  </si>
  <si>
    <t>Kemeja Linen Kanvas Lokal</t>
  </si>
  <si>
    <t>Kaos Lengan Panjang Riang Apparel</t>
  </si>
  <si>
    <t>Syal Rajut Riang Apparel</t>
  </si>
  <si>
    <t>Dress Bodycon Kanvas Lokal</t>
  </si>
  <si>
    <t>Syal Rajut BajuKita</t>
  </si>
  <si>
    <t>Pants Wide Leg Tropika Style</t>
  </si>
  <si>
    <t>Dompet Kulit Ratu Mode</t>
  </si>
  <si>
    <t>Jaket Bomber Tropika Style</t>
  </si>
  <si>
    <t>Kacamata Hitam Kanvas Lokal</t>
  </si>
  <si>
    <t>Dress Midi Floral NusaBrand</t>
  </si>
  <si>
    <t>Kemeja Batik Kanvas Lokal</t>
  </si>
  <si>
    <t>Dress Midi Floral Senja Wear</t>
  </si>
  <si>
    <t>Tas Selempang BajuKita</t>
  </si>
  <si>
    <t>Dress Bodycon Cendana Co</t>
  </si>
  <si>
    <t>T-Shirt Graphic Kanvas Lokal</t>
  </si>
  <si>
    <t>Kemeja Oxford Riang Apparel</t>
  </si>
  <si>
    <t>Jacket Coach BajuKita</t>
  </si>
  <si>
    <t>Kemeja Casual Kanvas Lokal</t>
  </si>
  <si>
    <t>Syal Rajut Cendana Co</t>
  </si>
  <si>
    <t>Kaos Striped NusaBrand</t>
  </si>
  <si>
    <t>Jaket Hoodie SandangIndo</t>
  </si>
  <si>
    <t>Shirt Slim Fit Senja Wear</t>
  </si>
  <si>
    <t>Pants Wide Leg SandangIndo</t>
  </si>
  <si>
    <t>Pants Wide Leg Pesona Indo</t>
  </si>
  <si>
    <t>Kacamata Hitam Tropika Style</t>
  </si>
  <si>
    <t>Topi Baseball Kanvas Lokal</t>
  </si>
  <si>
    <t>Jacket Denim BajuKita</t>
  </si>
  <si>
    <t>Dress Mini Casual SandangIndo</t>
  </si>
  <si>
    <t>review_id</t>
  </si>
  <si>
    <t>rating</t>
  </si>
  <si>
    <t>review_text</t>
  </si>
  <si>
    <t>review_date</t>
  </si>
  <si>
    <t>helpful_count</t>
  </si>
  <si>
    <t>REV00001</t>
  </si>
  <si>
    <t>Bahan premium, jahitan kuat.</t>
  </si>
  <si>
    <t>REV00002</t>
  </si>
  <si>
    <t>Bagus banget, packaging juga aman.</t>
  </si>
  <si>
    <t>REV00003</t>
  </si>
  <si>
    <t>Modelnya keren, fit di badan.</t>
  </si>
  <si>
    <t>REV00004</t>
  </si>
  <si>
    <t>Kualitas oke untuk harga segini.</t>
  </si>
  <si>
    <t>REV00005</t>
  </si>
  <si>
    <t>Produk sampai dengan cepat, sesuai ekspektasi.</t>
  </si>
  <si>
    <t>REV00006</t>
  </si>
  <si>
    <t>Mantap, langganan terus dari sini.</t>
  </si>
  <si>
    <t>REV00007</t>
  </si>
  <si>
    <t>Sesuai deskripsi, akan beli lagi.</t>
  </si>
  <si>
    <t>REV00008</t>
  </si>
  <si>
    <t>Wah ini sih murah meriah tapi berkualitas.</t>
  </si>
  <si>
    <t>REV00009</t>
  </si>
  <si>
    <t>Produknya bagus tapi pengiriman lama.</t>
  </si>
  <si>
    <t>REV00010</t>
  </si>
  <si>
    <t>REV00011</t>
  </si>
  <si>
    <t>REV00012</t>
  </si>
  <si>
    <t>Pengiriman cepat, packaging rapi.</t>
  </si>
  <si>
    <t>REV00013</t>
  </si>
  <si>
    <t>Suka banget, repeat order pasti.</t>
  </si>
  <si>
    <t>REV00014</t>
  </si>
  <si>
    <t>Ukuran agak kekecilan, tapi bahan oke.</t>
  </si>
  <si>
    <t>REV00015</t>
  </si>
  <si>
    <t>REV00016</t>
  </si>
  <si>
    <t>REV00017</t>
  </si>
  <si>
    <t>Produk original, terima kasih seller.</t>
  </si>
  <si>
    <t>REV00018</t>
  </si>
  <si>
    <t>Jahitannya kurang rapi, tapi masih bisa dipake.</t>
  </si>
  <si>
    <t>REV00019</t>
  </si>
  <si>
    <t>Awalnya ragu, ternyata kualitasnya oke.</t>
  </si>
  <si>
    <t>REV00020</t>
  </si>
  <si>
    <t>Agak mengecewakan, bahannya panas.</t>
  </si>
  <si>
    <t>REV00021</t>
  </si>
  <si>
    <t>REV00022</t>
  </si>
  <si>
    <t>Warna agak beda dari foto.</t>
  </si>
  <si>
    <t>REV00023</t>
  </si>
  <si>
    <t>REV00024</t>
  </si>
  <si>
    <t>REV00025</t>
  </si>
  <si>
    <t>Tidak sesuai ekspektasi, kurang puas.</t>
  </si>
  <si>
    <t>REV00026</t>
  </si>
  <si>
    <t>Cocok buat hangout, modelnya kekinian.</t>
  </si>
  <si>
    <t>REV00027</t>
  </si>
  <si>
    <t>REV00028</t>
  </si>
  <si>
    <t>Bahannya enak banget, jahitan rapi. Recommended!</t>
  </si>
  <si>
    <t>REV00029</t>
  </si>
  <si>
    <t>Kainnya tipis, agak kecewa.</t>
  </si>
  <si>
    <t>REV00030</t>
  </si>
  <si>
    <t>Modelnya simple, gampang di-mix and match.</t>
  </si>
  <si>
    <t>REV00031</t>
  </si>
  <si>
    <t>REV00032</t>
  </si>
  <si>
    <t>REV00033</t>
  </si>
  <si>
    <t>REV00034</t>
  </si>
  <si>
    <t>REV00035</t>
  </si>
  <si>
    <t>REV00036</t>
  </si>
  <si>
    <t>REV00037</t>
  </si>
  <si>
    <t>REV00038</t>
  </si>
  <si>
    <t>REV00039</t>
  </si>
  <si>
    <t>REV00040</t>
  </si>
  <si>
    <t>Worth it dengan harganya.</t>
  </si>
  <si>
    <t>REV00041</t>
  </si>
  <si>
    <t>REV00042</t>
  </si>
  <si>
    <t>REV00043</t>
  </si>
  <si>
    <t>REV00044</t>
  </si>
  <si>
    <t>REV00045</t>
  </si>
  <si>
    <t>REV00046</t>
  </si>
  <si>
    <t>REV00047</t>
  </si>
  <si>
    <t>REV00048</t>
  </si>
  <si>
    <t>REV00049</t>
  </si>
  <si>
    <t>REV00050</t>
  </si>
  <si>
    <t>REV00051</t>
  </si>
  <si>
    <t>REV00052</t>
  </si>
  <si>
    <t>Bahan adem, cocok buat sehari-hari.</t>
  </si>
  <si>
    <t>REV00053</t>
  </si>
  <si>
    <t>Pelayanan seller ramah, fast response.</t>
  </si>
  <si>
    <t>REV00054</t>
  </si>
  <si>
    <t>REV00055</t>
  </si>
  <si>
    <t>Ukuran pas di badan, warna sesuai foto.</t>
  </si>
  <si>
    <t>REV00056</t>
  </si>
  <si>
    <t>REV00057</t>
  </si>
  <si>
    <t>REV00058</t>
  </si>
  <si>
    <t>REV00059</t>
  </si>
  <si>
    <t>REV00060</t>
  </si>
  <si>
    <t>REV00061</t>
  </si>
  <si>
    <t>REV00062</t>
  </si>
  <si>
    <t>REV00063</t>
  </si>
  <si>
    <t>REV00064</t>
  </si>
  <si>
    <t>REV00065</t>
  </si>
  <si>
    <t>REV00066</t>
  </si>
  <si>
    <t>Pengiriman ngaret tapi barang bagus.</t>
  </si>
  <si>
    <t>REV00067</t>
  </si>
  <si>
    <t>REV00068</t>
  </si>
  <si>
    <t>REV00069</t>
  </si>
  <si>
    <t>REV00070</t>
  </si>
  <si>
    <t>Untuk harga segini, kualitasnya mantap.</t>
  </si>
  <si>
    <t>REV00071</t>
  </si>
  <si>
    <t>REV00072</t>
  </si>
  <si>
    <t>REV00073</t>
  </si>
  <si>
    <t>Bagus banget, suka sama designnya.</t>
  </si>
  <si>
    <t>REV00074</t>
  </si>
  <si>
    <t>REV00075</t>
  </si>
  <si>
    <t>REV00076</t>
  </si>
  <si>
    <t>REV00077</t>
  </si>
  <si>
    <t>REV00078</t>
  </si>
  <si>
    <t>REV00079</t>
  </si>
  <si>
    <t>REV00080</t>
  </si>
  <si>
    <t>REV00081</t>
  </si>
  <si>
    <t>REV00082</t>
  </si>
  <si>
    <t>REV00083</t>
  </si>
  <si>
    <t>REV00084</t>
  </si>
  <si>
    <t>REV00085</t>
  </si>
  <si>
    <t>REV00086</t>
  </si>
  <si>
    <t>REV00087</t>
  </si>
  <si>
    <t>REV00088</t>
  </si>
  <si>
    <t>REV00089</t>
  </si>
  <si>
    <t>REV00090</t>
  </si>
  <si>
    <t>REV00091</t>
  </si>
  <si>
    <t>REV00092</t>
  </si>
  <si>
    <t>REV00093</t>
  </si>
  <si>
    <t>REV00094</t>
  </si>
  <si>
    <t>REV00095</t>
  </si>
  <si>
    <t>REV00096</t>
  </si>
  <si>
    <t>REV00097</t>
  </si>
  <si>
    <t>REV00098</t>
  </si>
  <si>
    <t>Ukuran sesuai size chart, recommended.</t>
  </si>
  <si>
    <t>REV00099</t>
  </si>
  <si>
    <t>REV00100</t>
  </si>
  <si>
    <t>REV00101</t>
  </si>
  <si>
    <t>REV00102</t>
  </si>
  <si>
    <t>REV00103</t>
  </si>
  <si>
    <t>REV00104</t>
  </si>
  <si>
    <t>REV00105</t>
  </si>
  <si>
    <t>REV00106</t>
  </si>
  <si>
    <t>REV00107</t>
  </si>
  <si>
    <t>REV00108</t>
  </si>
  <si>
    <t>REV00109</t>
  </si>
  <si>
    <t>REV00110</t>
  </si>
  <si>
    <t>REV00111</t>
  </si>
  <si>
    <t>REV00112</t>
  </si>
  <si>
    <t>REV00113</t>
  </si>
  <si>
    <t>REV00114</t>
  </si>
  <si>
    <t>REV00115</t>
  </si>
  <si>
    <t>REV00116</t>
  </si>
  <si>
    <t>REV00117</t>
  </si>
  <si>
    <t>REV00118</t>
  </si>
  <si>
    <t>REV00119</t>
  </si>
  <si>
    <t>REV00120</t>
  </si>
  <si>
    <t>REV00121</t>
  </si>
  <si>
    <t>REV00122</t>
  </si>
  <si>
    <t>REV00123</t>
  </si>
  <si>
    <t>REV00124</t>
  </si>
  <si>
    <t>REV00125</t>
  </si>
  <si>
    <t>REV00126</t>
  </si>
  <si>
    <t>REV00127</t>
  </si>
  <si>
    <t>REV00128</t>
  </si>
  <si>
    <t>REV00129</t>
  </si>
  <si>
    <t>REV00130</t>
  </si>
  <si>
    <t>REV00131</t>
  </si>
  <si>
    <t>REV00132</t>
  </si>
  <si>
    <t>REV00133</t>
  </si>
  <si>
    <t>REV00134</t>
  </si>
  <si>
    <t>REV00135</t>
  </si>
  <si>
    <t>REV00136</t>
  </si>
  <si>
    <t>REV00137</t>
  </si>
  <si>
    <t>REV00138</t>
  </si>
  <si>
    <t>REV00139</t>
  </si>
  <si>
    <t>REV00140</t>
  </si>
  <si>
    <t>REV00141</t>
  </si>
  <si>
    <t>REV00142</t>
  </si>
  <si>
    <t>REV00143</t>
  </si>
  <si>
    <t>REV00144</t>
  </si>
  <si>
    <t>REV00145</t>
  </si>
  <si>
    <t>REV00146</t>
  </si>
  <si>
    <t>REV00147</t>
  </si>
  <si>
    <t>REV00148</t>
  </si>
  <si>
    <t>REV00149</t>
  </si>
  <si>
    <t>REV00150</t>
  </si>
  <si>
    <t>REV00151</t>
  </si>
  <si>
    <t>REV00152</t>
  </si>
  <si>
    <t>REV00153</t>
  </si>
  <si>
    <t>REV00154</t>
  </si>
  <si>
    <t>REV00155</t>
  </si>
  <si>
    <t>REV00156</t>
  </si>
  <si>
    <t>REV00157</t>
  </si>
  <si>
    <t>REV00158</t>
  </si>
  <si>
    <t>REV00159</t>
  </si>
  <si>
    <t>REV00160</t>
  </si>
  <si>
    <t>REV00161</t>
  </si>
  <si>
    <t>REV00162</t>
  </si>
  <si>
    <t>REV00163</t>
  </si>
  <si>
    <t>REV00164</t>
  </si>
  <si>
    <t>REV00165</t>
  </si>
  <si>
    <t>REV00166</t>
  </si>
  <si>
    <t>REV00167</t>
  </si>
  <si>
    <t>REV00168</t>
  </si>
  <si>
    <t>REV00169</t>
  </si>
  <si>
    <t>REV00170</t>
  </si>
  <si>
    <t>REV00171</t>
  </si>
  <si>
    <t>REV00172</t>
  </si>
  <si>
    <t>REV00173</t>
  </si>
  <si>
    <t>REV00174</t>
  </si>
  <si>
    <t>REV00175</t>
  </si>
  <si>
    <t>REV00176</t>
  </si>
  <si>
    <t>REV00177</t>
  </si>
  <si>
    <t>REV00178</t>
  </si>
  <si>
    <t>REV00179</t>
  </si>
  <si>
    <t>REV00180</t>
  </si>
  <si>
    <t>REV00181</t>
  </si>
  <si>
    <t>REV00182</t>
  </si>
  <si>
    <t>REV00183</t>
  </si>
  <si>
    <t>REV00184</t>
  </si>
  <si>
    <t>REV00185</t>
  </si>
  <si>
    <t>REV00186</t>
  </si>
  <si>
    <t>REV00187</t>
  </si>
  <si>
    <t>REV00188</t>
  </si>
  <si>
    <t>REV00189</t>
  </si>
  <si>
    <t>REV00190</t>
  </si>
  <si>
    <t>REV00191</t>
  </si>
  <si>
    <t>REV00192</t>
  </si>
  <si>
    <t>REV00193</t>
  </si>
  <si>
    <t>REV00194</t>
  </si>
  <si>
    <t>REV00195</t>
  </si>
  <si>
    <t>REV00196</t>
  </si>
  <si>
    <t>REV00197</t>
  </si>
  <si>
    <t>REV00198</t>
  </si>
  <si>
    <t>REV00199</t>
  </si>
  <si>
    <t>REV00200</t>
  </si>
  <si>
    <t>REV00201</t>
  </si>
  <si>
    <t>REV00202</t>
  </si>
  <si>
    <t>REV00203</t>
  </si>
  <si>
    <t>REV00204</t>
  </si>
  <si>
    <t>REV00205</t>
  </si>
  <si>
    <t>REV00206</t>
  </si>
  <si>
    <t>REV00207</t>
  </si>
  <si>
    <t>REV00208</t>
  </si>
  <si>
    <t>REV00209</t>
  </si>
  <si>
    <t>REV00210</t>
  </si>
  <si>
    <t>REV00211</t>
  </si>
  <si>
    <t>REV00212</t>
  </si>
  <si>
    <t>REV00213</t>
  </si>
  <si>
    <t>REV00214</t>
  </si>
  <si>
    <t>REV00215</t>
  </si>
  <si>
    <t>REV00216</t>
  </si>
  <si>
    <t>REV00217</t>
  </si>
  <si>
    <t>REV00218</t>
  </si>
  <si>
    <t>REV00219</t>
  </si>
  <si>
    <t>REV00220</t>
  </si>
  <si>
    <t>REV00221</t>
  </si>
  <si>
    <t>REV00222</t>
  </si>
  <si>
    <t>REV00223</t>
  </si>
  <si>
    <t>REV00224</t>
  </si>
  <si>
    <t>REV00225</t>
  </si>
  <si>
    <t>REV00226</t>
  </si>
  <si>
    <t>REV00227</t>
  </si>
  <si>
    <t>REV00228</t>
  </si>
  <si>
    <t>REV00229</t>
  </si>
  <si>
    <t>REV00230</t>
  </si>
  <si>
    <t>REV00231</t>
  </si>
  <si>
    <t>REV00232</t>
  </si>
  <si>
    <t>REV00233</t>
  </si>
  <si>
    <t>REV00234</t>
  </si>
  <si>
    <t>REV00235</t>
  </si>
  <si>
    <t>REV00236</t>
  </si>
  <si>
    <t>REV00237</t>
  </si>
  <si>
    <t>REV00238</t>
  </si>
  <si>
    <t>REV00239</t>
  </si>
  <si>
    <t>REV00240</t>
  </si>
  <si>
    <t>REV00241</t>
  </si>
  <si>
    <t>REV00242</t>
  </si>
  <si>
    <t>REV00243</t>
  </si>
  <si>
    <t>REV00244</t>
  </si>
  <si>
    <t>REV00245</t>
  </si>
  <si>
    <t>REV00246</t>
  </si>
  <si>
    <t>REV00247</t>
  </si>
  <si>
    <t>REV00248</t>
  </si>
  <si>
    <t>REV00249</t>
  </si>
  <si>
    <t>REV00250</t>
  </si>
  <si>
    <t>REV00251</t>
  </si>
  <si>
    <t>REV00252</t>
  </si>
  <si>
    <t>REV00253</t>
  </si>
  <si>
    <t>REV00254</t>
  </si>
  <si>
    <t>REV00255</t>
  </si>
  <si>
    <t>REV00256</t>
  </si>
  <si>
    <t>REV00257</t>
  </si>
  <si>
    <t>REV00258</t>
  </si>
  <si>
    <t>REV00259</t>
  </si>
  <si>
    <t>REV00260</t>
  </si>
  <si>
    <t>REV00261</t>
  </si>
  <si>
    <t>REV00262</t>
  </si>
  <si>
    <t>REV00263</t>
  </si>
  <si>
    <t>REV00264</t>
  </si>
  <si>
    <t>REV00265</t>
  </si>
  <si>
    <t>REV00266</t>
  </si>
  <si>
    <t>REV00267</t>
  </si>
  <si>
    <t>REV00268</t>
  </si>
  <si>
    <t>REV00269</t>
  </si>
  <si>
    <t>REV00270</t>
  </si>
  <si>
    <t>REV00271</t>
  </si>
  <si>
    <t>REV00272</t>
  </si>
  <si>
    <t>REV00273</t>
  </si>
  <si>
    <t>REV00274</t>
  </si>
  <si>
    <t>REV00275</t>
  </si>
  <si>
    <t>REV00276</t>
  </si>
  <si>
    <t>REV00277</t>
  </si>
  <si>
    <t>REV00278</t>
  </si>
  <si>
    <t>REV00279</t>
  </si>
  <si>
    <t>REV00280</t>
  </si>
  <si>
    <t>REV00281</t>
  </si>
  <si>
    <t>REV00282</t>
  </si>
  <si>
    <t>REV00283</t>
  </si>
  <si>
    <t>REV00284</t>
  </si>
  <si>
    <t>REV00285</t>
  </si>
  <si>
    <t>REV00286</t>
  </si>
  <si>
    <t>REV00287</t>
  </si>
  <si>
    <t>REV00288</t>
  </si>
  <si>
    <t>REV00289</t>
  </si>
  <si>
    <t>REV00290</t>
  </si>
  <si>
    <t>REV00291</t>
  </si>
  <si>
    <t>REV00292</t>
  </si>
  <si>
    <t>REV00293</t>
  </si>
  <si>
    <t>REV00294</t>
  </si>
  <si>
    <t>REV00295</t>
  </si>
  <si>
    <t>REV00296</t>
  </si>
  <si>
    <t>REV00297</t>
  </si>
  <si>
    <t>REV00298</t>
  </si>
  <si>
    <t>REV00299</t>
  </si>
  <si>
    <t>REV00300</t>
  </si>
  <si>
    <t>REV00301</t>
  </si>
  <si>
    <t>REV00302</t>
  </si>
  <si>
    <t>REV00303</t>
  </si>
  <si>
    <t>REV00304</t>
  </si>
  <si>
    <t>REV00305</t>
  </si>
  <si>
    <t>REV00306</t>
  </si>
  <si>
    <t>REV00307</t>
  </si>
  <si>
    <t>REV00308</t>
  </si>
  <si>
    <t>REV00309</t>
  </si>
  <si>
    <t>REV00310</t>
  </si>
  <si>
    <t>REV00311</t>
  </si>
  <si>
    <t>REV00312</t>
  </si>
  <si>
    <t>REV00313</t>
  </si>
  <si>
    <t>REV00314</t>
  </si>
  <si>
    <t>REV00315</t>
  </si>
  <si>
    <t>REV00316</t>
  </si>
  <si>
    <t>REV00317</t>
  </si>
  <si>
    <t>REV00318</t>
  </si>
  <si>
    <t>REV00319</t>
  </si>
  <si>
    <t>REV00320</t>
  </si>
  <si>
    <t>REV00321</t>
  </si>
  <si>
    <t>REV00322</t>
  </si>
  <si>
    <t>REV00323</t>
  </si>
  <si>
    <t>REV00324</t>
  </si>
  <si>
    <t>REV00325</t>
  </si>
  <si>
    <t>REV00326</t>
  </si>
  <si>
    <t>REV00327</t>
  </si>
  <si>
    <t>REV00328</t>
  </si>
  <si>
    <t>REV00329</t>
  </si>
  <si>
    <t>REV00330</t>
  </si>
  <si>
    <t>REV00331</t>
  </si>
  <si>
    <t>REV00332</t>
  </si>
  <si>
    <t>REV00333</t>
  </si>
  <si>
    <t>REV00334</t>
  </si>
  <si>
    <t>REV00335</t>
  </si>
  <si>
    <t>REV00336</t>
  </si>
  <si>
    <t>REV00337</t>
  </si>
  <si>
    <t>REV00338</t>
  </si>
  <si>
    <t>REV00339</t>
  </si>
  <si>
    <t>REV00340</t>
  </si>
  <si>
    <t>REV00341</t>
  </si>
  <si>
    <t>REV00342</t>
  </si>
  <si>
    <t>REV00343</t>
  </si>
  <si>
    <t>REV00344</t>
  </si>
  <si>
    <t>REV00345</t>
  </si>
  <si>
    <t>REV00346</t>
  </si>
  <si>
    <t>REV00347</t>
  </si>
  <si>
    <t>REV00348</t>
  </si>
  <si>
    <t>REV00349</t>
  </si>
  <si>
    <t>REV00350</t>
  </si>
  <si>
    <t>REV00351</t>
  </si>
  <si>
    <t>REV00352</t>
  </si>
  <si>
    <t>REV00353</t>
  </si>
  <si>
    <t>REV00354</t>
  </si>
  <si>
    <t>REV00355</t>
  </si>
  <si>
    <t>REV00356</t>
  </si>
  <si>
    <t>REV00357</t>
  </si>
  <si>
    <t>REV00358</t>
  </si>
  <si>
    <t>REV00359</t>
  </si>
  <si>
    <t>REV00360</t>
  </si>
  <si>
    <t>REV00361</t>
  </si>
  <si>
    <t>REV00362</t>
  </si>
  <si>
    <t>REV00363</t>
  </si>
  <si>
    <t>REV00364</t>
  </si>
  <si>
    <t>REV00365</t>
  </si>
  <si>
    <t>REV00366</t>
  </si>
  <si>
    <t>REV00367</t>
  </si>
  <si>
    <t>REV00368</t>
  </si>
  <si>
    <t>REV00369</t>
  </si>
  <si>
    <t>REV00370</t>
  </si>
  <si>
    <t>REV00371</t>
  </si>
  <si>
    <t>REV00372</t>
  </si>
  <si>
    <t>REV00373</t>
  </si>
  <si>
    <t>REV00374</t>
  </si>
  <si>
    <t>REV00375</t>
  </si>
  <si>
    <t>REV00376</t>
  </si>
  <si>
    <t>REV00377</t>
  </si>
  <si>
    <t>REV00378</t>
  </si>
  <si>
    <t>REV00379</t>
  </si>
  <si>
    <t>REV00380</t>
  </si>
  <si>
    <t>REV00381</t>
  </si>
  <si>
    <t>REV00382</t>
  </si>
  <si>
    <t>REV00383</t>
  </si>
  <si>
    <t>REV00384</t>
  </si>
  <si>
    <t>REV00385</t>
  </si>
  <si>
    <t>REV00386</t>
  </si>
  <si>
    <t>REV00387</t>
  </si>
  <si>
    <t>REV00388</t>
  </si>
  <si>
    <t>REV00389</t>
  </si>
  <si>
    <t>REV00390</t>
  </si>
  <si>
    <t>REV00391</t>
  </si>
  <si>
    <t>REV00392</t>
  </si>
  <si>
    <t>REV00393</t>
  </si>
  <si>
    <t>REV00394</t>
  </si>
  <si>
    <t>REV00395</t>
  </si>
  <si>
    <t>REV00396</t>
  </si>
  <si>
    <t>REV00397</t>
  </si>
  <si>
    <t>REV00398</t>
  </si>
  <si>
    <t>REV00399</t>
  </si>
  <si>
    <t>REV00400</t>
  </si>
  <si>
    <t>REV00401</t>
  </si>
  <si>
    <t>REV00402</t>
  </si>
  <si>
    <t>REV00403</t>
  </si>
  <si>
    <t>REV00404</t>
  </si>
  <si>
    <t>REV00405</t>
  </si>
  <si>
    <t>REV00406</t>
  </si>
  <si>
    <t>REV00407</t>
  </si>
  <si>
    <t>REV00408</t>
  </si>
  <si>
    <t>REV00409</t>
  </si>
  <si>
    <t>REV00410</t>
  </si>
  <si>
    <t>REV00411</t>
  </si>
  <si>
    <t>REV00412</t>
  </si>
  <si>
    <t>REV00413</t>
  </si>
  <si>
    <t>REV00414</t>
  </si>
  <si>
    <t>REV00415</t>
  </si>
  <si>
    <t>REV00416</t>
  </si>
  <si>
    <t>REV00417</t>
  </si>
  <si>
    <t>REV00418</t>
  </si>
  <si>
    <t>REV00419</t>
  </si>
  <si>
    <t>REV00420</t>
  </si>
  <si>
    <t>REV00421</t>
  </si>
  <si>
    <t>REV00422</t>
  </si>
  <si>
    <t>REV00423</t>
  </si>
  <si>
    <t>REV00424</t>
  </si>
  <si>
    <t>REV00425</t>
  </si>
  <si>
    <t>REV00426</t>
  </si>
  <si>
    <t>REV00427</t>
  </si>
  <si>
    <t>REV00428</t>
  </si>
  <si>
    <t>REV00429</t>
  </si>
  <si>
    <t>REV00430</t>
  </si>
  <si>
    <t>REV00431</t>
  </si>
  <si>
    <t>REV00432</t>
  </si>
  <si>
    <t>REV00433</t>
  </si>
  <si>
    <t>REV00434</t>
  </si>
  <si>
    <t>REV00435</t>
  </si>
  <si>
    <t>REV00436</t>
  </si>
  <si>
    <t>REV00437</t>
  </si>
  <si>
    <t>REV00438</t>
  </si>
  <si>
    <t>REV00439</t>
  </si>
  <si>
    <t>REV00440</t>
  </si>
  <si>
    <t>REV00441</t>
  </si>
  <si>
    <t>REV00442</t>
  </si>
  <si>
    <t>REV00443</t>
  </si>
  <si>
    <t>REV00444</t>
  </si>
  <si>
    <t>REV00445</t>
  </si>
  <si>
    <t>REV00446</t>
  </si>
  <si>
    <t>REV00447</t>
  </si>
  <si>
    <t>REV00448</t>
  </si>
  <si>
    <t>REV00449</t>
  </si>
  <si>
    <t>REV00450</t>
  </si>
  <si>
    <t>REV00451</t>
  </si>
  <si>
    <t>REV00452</t>
  </si>
  <si>
    <t>REV00453</t>
  </si>
  <si>
    <t>REV00454</t>
  </si>
  <si>
    <t>REV00455</t>
  </si>
  <si>
    <t>REV00456</t>
  </si>
  <si>
    <t>REV00457</t>
  </si>
  <si>
    <t>REV00458</t>
  </si>
  <si>
    <t>REV00459</t>
  </si>
  <si>
    <t>REV00460</t>
  </si>
  <si>
    <t>REV00461</t>
  </si>
  <si>
    <t>REV00462</t>
  </si>
  <si>
    <t>REV00463</t>
  </si>
  <si>
    <t>REV00464</t>
  </si>
  <si>
    <t>REV00465</t>
  </si>
  <si>
    <t>REV00466</t>
  </si>
  <si>
    <t>REV00467</t>
  </si>
  <si>
    <t>REV00468</t>
  </si>
  <si>
    <t>REV00469</t>
  </si>
  <si>
    <t>REV00470</t>
  </si>
  <si>
    <t>REV00471</t>
  </si>
  <si>
    <t>REV00472</t>
  </si>
  <si>
    <t>REV00473</t>
  </si>
  <si>
    <t>REV00474</t>
  </si>
  <si>
    <t>REV00475</t>
  </si>
  <si>
    <t>REV00476</t>
  </si>
  <si>
    <t>REV00477</t>
  </si>
  <si>
    <t>REV00478</t>
  </si>
  <si>
    <t>REV00479</t>
  </si>
  <si>
    <t>REV00480</t>
  </si>
  <si>
    <t>REV00481</t>
  </si>
  <si>
    <t>REV00482</t>
  </si>
  <si>
    <t>REV00483</t>
  </si>
  <si>
    <t>REV00484</t>
  </si>
  <si>
    <t>REV00485</t>
  </si>
  <si>
    <t>REV00486</t>
  </si>
  <si>
    <t>REV00487</t>
  </si>
  <si>
    <t>REV00488</t>
  </si>
  <si>
    <t>REV00489</t>
  </si>
  <si>
    <t>REV00490</t>
  </si>
  <si>
    <t>REV00491</t>
  </si>
  <si>
    <t>REV00492</t>
  </si>
  <si>
    <t>REV00493</t>
  </si>
  <si>
    <t>REV00494</t>
  </si>
  <si>
    <t>REV00495</t>
  </si>
  <si>
    <t>REV00496</t>
  </si>
  <si>
    <t>REV00497</t>
  </si>
  <si>
    <t>REV00498</t>
  </si>
  <si>
    <t>REV00499</t>
  </si>
  <si>
    <t>REV00500</t>
  </si>
  <si>
    <t>REV00501</t>
  </si>
  <si>
    <t>REV00502</t>
  </si>
  <si>
    <t>REV00503</t>
  </si>
  <si>
    <t>REV00504</t>
  </si>
  <si>
    <t>REV00505</t>
  </si>
  <si>
    <t>REV00506</t>
  </si>
  <si>
    <t>REV00507</t>
  </si>
  <si>
    <t>REV00508</t>
  </si>
  <si>
    <t>REV00509</t>
  </si>
  <si>
    <t>REV00510</t>
  </si>
  <si>
    <t>REV00511</t>
  </si>
  <si>
    <t>REV00512</t>
  </si>
  <si>
    <t>REV00513</t>
  </si>
  <si>
    <t>REV00514</t>
  </si>
  <si>
    <t>REV00515</t>
  </si>
  <si>
    <t>REV00516</t>
  </si>
  <si>
    <t>REV00517</t>
  </si>
  <si>
    <t>REV00518</t>
  </si>
  <si>
    <t>REV00519</t>
  </si>
  <si>
    <t>REV00520</t>
  </si>
  <si>
    <t>REV00521</t>
  </si>
  <si>
    <t>REV00522</t>
  </si>
  <si>
    <t>REV00523</t>
  </si>
  <si>
    <t>REV00524</t>
  </si>
  <si>
    <t>REV00525</t>
  </si>
  <si>
    <t>REV00526</t>
  </si>
  <si>
    <t>REV00527</t>
  </si>
  <si>
    <t>REV00528</t>
  </si>
  <si>
    <t>REV00529</t>
  </si>
  <si>
    <t>REV00530</t>
  </si>
  <si>
    <t>REV00531</t>
  </si>
  <si>
    <t>REV00532</t>
  </si>
  <si>
    <t>REV00533</t>
  </si>
  <si>
    <t>REV00534</t>
  </si>
  <si>
    <t>REV00535</t>
  </si>
  <si>
    <t>REV00536</t>
  </si>
  <si>
    <t>REV00537</t>
  </si>
  <si>
    <t>REV00538</t>
  </si>
  <si>
    <t>REV00539</t>
  </si>
  <si>
    <t>REV00540</t>
  </si>
  <si>
    <t>REV00541</t>
  </si>
  <si>
    <t>REV00542</t>
  </si>
  <si>
    <t>REV00543</t>
  </si>
  <si>
    <t>REV00544</t>
  </si>
  <si>
    <t>REV00545</t>
  </si>
  <si>
    <t>REV00546</t>
  </si>
  <si>
    <t>REV00547</t>
  </si>
  <si>
    <t>REV00548</t>
  </si>
  <si>
    <t>REV00549</t>
  </si>
  <si>
    <t>REV00550</t>
  </si>
  <si>
    <t>REV00551</t>
  </si>
  <si>
    <t>REV00552</t>
  </si>
  <si>
    <t>REV00553</t>
  </si>
  <si>
    <t>REV00554</t>
  </si>
  <si>
    <t>REV00555</t>
  </si>
  <si>
    <t>REV00556</t>
  </si>
  <si>
    <t>REV00557</t>
  </si>
  <si>
    <t>REV00558</t>
  </si>
  <si>
    <t>REV00559</t>
  </si>
  <si>
    <t>REV00560</t>
  </si>
  <si>
    <t>REV00561</t>
  </si>
  <si>
    <t>REV00562</t>
  </si>
  <si>
    <t>REV00563</t>
  </si>
  <si>
    <t>REV00564</t>
  </si>
  <si>
    <t>REV00565</t>
  </si>
  <si>
    <t>REV00566</t>
  </si>
  <si>
    <t>REV00567</t>
  </si>
  <si>
    <t>REV00568</t>
  </si>
  <si>
    <t>REV00569</t>
  </si>
  <si>
    <t>REV00570</t>
  </si>
  <si>
    <t>REV00571</t>
  </si>
  <si>
    <t>REV00572</t>
  </si>
  <si>
    <t>REV00573</t>
  </si>
  <si>
    <t>REV00574</t>
  </si>
  <si>
    <t>REV00575</t>
  </si>
  <si>
    <t>REV00576</t>
  </si>
  <si>
    <t>REV00577</t>
  </si>
  <si>
    <t>REV00578</t>
  </si>
  <si>
    <t>REV00579</t>
  </si>
  <si>
    <t>REV00580</t>
  </si>
  <si>
    <t>REV00581</t>
  </si>
  <si>
    <t>REV00582</t>
  </si>
  <si>
    <t>REV00583</t>
  </si>
  <si>
    <t>REV00584</t>
  </si>
  <si>
    <t>REV00585</t>
  </si>
  <si>
    <t>REV00586</t>
  </si>
  <si>
    <t>REV00587</t>
  </si>
  <si>
    <t>REV00588</t>
  </si>
  <si>
    <t>REV00589</t>
  </si>
  <si>
    <t>REV00590</t>
  </si>
  <si>
    <t>REV00591</t>
  </si>
  <si>
    <t>REV00592</t>
  </si>
  <si>
    <t>REV00593</t>
  </si>
  <si>
    <t>REV00594</t>
  </si>
  <si>
    <t>REV00595</t>
  </si>
  <si>
    <t>REV00596</t>
  </si>
  <si>
    <t>REV00597</t>
  </si>
  <si>
    <t>REV00598</t>
  </si>
  <si>
    <t>REV00599</t>
  </si>
  <si>
    <t>REV00600</t>
  </si>
  <si>
    <t>REV00601</t>
  </si>
  <si>
    <t>REV00602</t>
  </si>
  <si>
    <t>REV00603</t>
  </si>
  <si>
    <t>REV00604</t>
  </si>
  <si>
    <t>REV00605</t>
  </si>
  <si>
    <t>REV00606</t>
  </si>
  <si>
    <t>REV00607</t>
  </si>
  <si>
    <t>REV00608</t>
  </si>
  <si>
    <t>REV00609</t>
  </si>
  <si>
    <t>REV00610</t>
  </si>
  <si>
    <t>REV00611</t>
  </si>
  <si>
    <t>REV00612</t>
  </si>
  <si>
    <t>REV00613</t>
  </si>
  <si>
    <t>REV00614</t>
  </si>
  <si>
    <t>REV00615</t>
  </si>
  <si>
    <t>REV00616</t>
  </si>
  <si>
    <t>REV00617</t>
  </si>
  <si>
    <t>REV00618</t>
  </si>
  <si>
    <t>REV00619</t>
  </si>
  <si>
    <t>REV00620</t>
  </si>
  <si>
    <t>REV00621</t>
  </si>
  <si>
    <t>REV00622</t>
  </si>
  <si>
    <t>REV00623</t>
  </si>
  <si>
    <t>REV00624</t>
  </si>
  <si>
    <t>REV00625</t>
  </si>
  <si>
    <t>REV00626</t>
  </si>
  <si>
    <t>REV00627</t>
  </si>
  <si>
    <t>REV00628</t>
  </si>
  <si>
    <t>REV00629</t>
  </si>
  <si>
    <t>REV00630</t>
  </si>
  <si>
    <t>REV00631</t>
  </si>
  <si>
    <t>REV00632</t>
  </si>
  <si>
    <t>REV00633</t>
  </si>
  <si>
    <t>REV00634</t>
  </si>
  <si>
    <t>REV00635</t>
  </si>
  <si>
    <t>REV00636</t>
  </si>
  <si>
    <t>REV00637</t>
  </si>
  <si>
    <t>REV00638</t>
  </si>
  <si>
    <t>REV00639</t>
  </si>
  <si>
    <t>REV00640</t>
  </si>
  <si>
    <t>REV00641</t>
  </si>
  <si>
    <t>REV00642</t>
  </si>
  <si>
    <t>REV00643</t>
  </si>
  <si>
    <t>REV00644</t>
  </si>
  <si>
    <t>REV00645</t>
  </si>
  <si>
    <t>REV00646</t>
  </si>
  <si>
    <t>REV00647</t>
  </si>
  <si>
    <t>REV00648</t>
  </si>
  <si>
    <t>REV00649</t>
  </si>
  <si>
    <t>REV00650</t>
  </si>
  <si>
    <t>REV00651</t>
  </si>
  <si>
    <t>REV00652</t>
  </si>
  <si>
    <t>REV00653</t>
  </si>
  <si>
    <t>REV00654</t>
  </si>
  <si>
    <t>REV00655</t>
  </si>
  <si>
    <t>REV00656</t>
  </si>
  <si>
    <t>REV00657</t>
  </si>
  <si>
    <t>REV00658</t>
  </si>
  <si>
    <t>REV00659</t>
  </si>
  <si>
    <t>REV00660</t>
  </si>
  <si>
    <t>REV00661</t>
  </si>
  <si>
    <t>REV00662</t>
  </si>
  <si>
    <t>REV00663</t>
  </si>
  <si>
    <t>REV00664</t>
  </si>
  <si>
    <t>REV00665</t>
  </si>
  <si>
    <t>REV00666</t>
  </si>
  <si>
    <t>REV00667</t>
  </si>
  <si>
    <t>REV00668</t>
  </si>
  <si>
    <t>REV00669</t>
  </si>
  <si>
    <t>REV00670</t>
  </si>
  <si>
    <t>REV00671</t>
  </si>
  <si>
    <t>REV00672</t>
  </si>
  <si>
    <t>REV00673</t>
  </si>
  <si>
    <t>REV00674</t>
  </si>
  <si>
    <t>REV00675</t>
  </si>
  <si>
    <t>REV00676</t>
  </si>
  <si>
    <t>REV00677</t>
  </si>
  <si>
    <t>REV00678</t>
  </si>
  <si>
    <t>REV00679</t>
  </si>
  <si>
    <t>REV00680</t>
  </si>
  <si>
    <t>REV00681</t>
  </si>
  <si>
    <t>REV00682</t>
  </si>
  <si>
    <t>REV00683</t>
  </si>
  <si>
    <t>REV00684</t>
  </si>
  <si>
    <t>REV00685</t>
  </si>
  <si>
    <t>REV00686</t>
  </si>
  <si>
    <t>REV00687</t>
  </si>
  <si>
    <t>REV00688</t>
  </si>
  <si>
    <t>REV00689</t>
  </si>
  <si>
    <t>REV00690</t>
  </si>
  <si>
    <t>REV00691</t>
  </si>
  <si>
    <t>REV00692</t>
  </si>
  <si>
    <t>REV00693</t>
  </si>
  <si>
    <t>REV00694</t>
  </si>
  <si>
    <t>REV00695</t>
  </si>
  <si>
    <t>REV00696</t>
  </si>
  <si>
    <t>REV00697</t>
  </si>
  <si>
    <t>REV00698</t>
  </si>
  <si>
    <t>REV00699</t>
  </si>
  <si>
    <t>REV00700</t>
  </si>
  <si>
    <t>REV00701</t>
  </si>
  <si>
    <t>REV00702</t>
  </si>
  <si>
    <t>REV00703</t>
  </si>
  <si>
    <t>REV00704</t>
  </si>
  <si>
    <t>REV00705</t>
  </si>
  <si>
    <t>REV00706</t>
  </si>
  <si>
    <t>REV00707</t>
  </si>
  <si>
    <t>REV00708</t>
  </si>
  <si>
    <t>REV00709</t>
  </si>
  <si>
    <t>REV00710</t>
  </si>
  <si>
    <t>REV00711</t>
  </si>
  <si>
    <t>REV00712</t>
  </si>
  <si>
    <t>REV00713</t>
  </si>
  <si>
    <t>REV00714</t>
  </si>
  <si>
    <t>REV00715</t>
  </si>
  <si>
    <t>REV00716</t>
  </si>
  <si>
    <t>REV00717</t>
  </si>
  <si>
    <t>REV00718</t>
  </si>
  <si>
    <t>REV00719</t>
  </si>
  <si>
    <t>REV00720</t>
  </si>
  <si>
    <t>REV00721</t>
  </si>
  <si>
    <t>REV00722</t>
  </si>
  <si>
    <t>REV00723</t>
  </si>
  <si>
    <t>REV00724</t>
  </si>
  <si>
    <t>REV00725</t>
  </si>
  <si>
    <t>REV00726</t>
  </si>
  <si>
    <t>REV00727</t>
  </si>
  <si>
    <t>REV00728</t>
  </si>
  <si>
    <t>REV00729</t>
  </si>
  <si>
    <t>REV00730</t>
  </si>
  <si>
    <t>REV00731</t>
  </si>
  <si>
    <t>REV00732</t>
  </si>
  <si>
    <t>REV00733</t>
  </si>
  <si>
    <t>REV00734</t>
  </si>
  <si>
    <t>REV00735</t>
  </si>
  <si>
    <t>REV00736</t>
  </si>
  <si>
    <t>REV00737</t>
  </si>
  <si>
    <t>REV00738</t>
  </si>
  <si>
    <t>REV00739</t>
  </si>
  <si>
    <t>REV00740</t>
  </si>
  <si>
    <t>REV00741</t>
  </si>
  <si>
    <t>REV00742</t>
  </si>
  <si>
    <t>REV00743</t>
  </si>
  <si>
    <t>REV00744</t>
  </si>
  <si>
    <t>REV00745</t>
  </si>
  <si>
    <t>REV00746</t>
  </si>
  <si>
    <t>REV00747</t>
  </si>
  <si>
    <t>REV00748</t>
  </si>
  <si>
    <t>REV00749</t>
  </si>
  <si>
    <t>REV00750</t>
  </si>
  <si>
    <t>REV00751</t>
  </si>
  <si>
    <t>REV00752</t>
  </si>
  <si>
    <t>REV00753</t>
  </si>
  <si>
    <t>REV00754</t>
  </si>
  <si>
    <t>REV00755</t>
  </si>
  <si>
    <t>REV00756</t>
  </si>
  <si>
    <t>REV00757</t>
  </si>
  <si>
    <t>REV00758</t>
  </si>
  <si>
    <t>REV00759</t>
  </si>
  <si>
    <t>REV00760</t>
  </si>
  <si>
    <t>REV00761</t>
  </si>
  <si>
    <t>REV00762</t>
  </si>
  <si>
    <t>REV00763</t>
  </si>
  <si>
    <t>REV00764</t>
  </si>
  <si>
    <t>REV00765</t>
  </si>
  <si>
    <t>REV00766</t>
  </si>
  <si>
    <t>REV00767</t>
  </si>
  <si>
    <t>REV00768</t>
  </si>
  <si>
    <t>REV00769</t>
  </si>
  <si>
    <t>REV00770</t>
  </si>
  <si>
    <t>REV00771</t>
  </si>
  <si>
    <t>REV00772</t>
  </si>
  <si>
    <t>REV00773</t>
  </si>
  <si>
    <t>REV00774</t>
  </si>
  <si>
    <t>REV00775</t>
  </si>
  <si>
    <t>REV00776</t>
  </si>
  <si>
    <t>REV00777</t>
  </si>
  <si>
    <t>REV00778</t>
  </si>
  <si>
    <t>REV00779</t>
  </si>
  <si>
    <t>REV00780</t>
  </si>
  <si>
    <t>REV00781</t>
  </si>
  <si>
    <t>REV00782</t>
  </si>
  <si>
    <t>REV00783</t>
  </si>
  <si>
    <t>REV00784</t>
  </si>
  <si>
    <t>REV00785</t>
  </si>
  <si>
    <t>REV00786</t>
  </si>
  <si>
    <t>REV00787</t>
  </si>
  <si>
    <t>REV00788</t>
  </si>
  <si>
    <t>REV00789</t>
  </si>
  <si>
    <t>REV00790</t>
  </si>
  <si>
    <t>REV00791</t>
  </si>
  <si>
    <t>REV00792</t>
  </si>
  <si>
    <t>REV00793</t>
  </si>
  <si>
    <t>REV00794</t>
  </si>
  <si>
    <t>REV00795</t>
  </si>
  <si>
    <t>REV00796</t>
  </si>
  <si>
    <t>REV00797</t>
  </si>
  <si>
    <t>REV00798</t>
  </si>
  <si>
    <t>REV00799</t>
  </si>
  <si>
    <t>REV00800</t>
  </si>
  <si>
    <t>REV00801</t>
  </si>
  <si>
    <t>REV00802</t>
  </si>
  <si>
    <t>REV00803</t>
  </si>
  <si>
    <t>REV00804</t>
  </si>
  <si>
    <t>REV00805</t>
  </si>
  <si>
    <t>REV00806</t>
  </si>
  <si>
    <t>REV00807</t>
  </si>
  <si>
    <t>REV00808</t>
  </si>
  <si>
    <t>REV00809</t>
  </si>
  <si>
    <t>REV00810</t>
  </si>
  <si>
    <t>REV00811</t>
  </si>
  <si>
    <t>REV00812</t>
  </si>
  <si>
    <t>REV00813</t>
  </si>
  <si>
    <t>REV00814</t>
  </si>
  <si>
    <t>REV00815</t>
  </si>
  <si>
    <t>REV00816</t>
  </si>
  <si>
    <t>REV00817</t>
  </si>
  <si>
    <t>REV00818</t>
  </si>
  <si>
    <t>REV00819</t>
  </si>
  <si>
    <t>REV00820</t>
  </si>
  <si>
    <t>REV00821</t>
  </si>
  <si>
    <t>REV00822</t>
  </si>
  <si>
    <t>REV00823</t>
  </si>
  <si>
    <t>REV00824</t>
  </si>
  <si>
    <t>REV00825</t>
  </si>
  <si>
    <t>REV00826</t>
  </si>
  <si>
    <t>REV00827</t>
  </si>
  <si>
    <t>REV00828</t>
  </si>
  <si>
    <t>REV00829</t>
  </si>
  <si>
    <t>REV00830</t>
  </si>
  <si>
    <t>REV00831</t>
  </si>
  <si>
    <t>REV00832</t>
  </si>
  <si>
    <t>REV00833</t>
  </si>
  <si>
    <t>REV00834</t>
  </si>
  <si>
    <t>REV00835</t>
  </si>
  <si>
    <t>REV00836</t>
  </si>
  <si>
    <t>REV00837</t>
  </si>
  <si>
    <t>REV00838</t>
  </si>
  <si>
    <t>REV00839</t>
  </si>
  <si>
    <t>REV00840</t>
  </si>
  <si>
    <t>REV00841</t>
  </si>
  <si>
    <t>REV00842</t>
  </si>
  <si>
    <t>REV00843</t>
  </si>
  <si>
    <t>REV00844</t>
  </si>
  <si>
    <t>REV00845</t>
  </si>
  <si>
    <t>REV00846</t>
  </si>
  <si>
    <t>REV00847</t>
  </si>
  <si>
    <t>REV00848</t>
  </si>
  <si>
    <t>REV00849</t>
  </si>
  <si>
    <t>REV00850</t>
  </si>
  <si>
    <t>REV00851</t>
  </si>
  <si>
    <t>REV00852</t>
  </si>
  <si>
    <t>REV00853</t>
  </si>
  <si>
    <t>REV00854</t>
  </si>
  <si>
    <t>REV00855</t>
  </si>
  <si>
    <t>REV00856</t>
  </si>
  <si>
    <t>REV00857</t>
  </si>
  <si>
    <t>REV00858</t>
  </si>
  <si>
    <t>REV00859</t>
  </si>
  <si>
    <t>REV00860</t>
  </si>
  <si>
    <t>REV00861</t>
  </si>
  <si>
    <t>REV00862</t>
  </si>
  <si>
    <t>REV00863</t>
  </si>
  <si>
    <t>REV00864</t>
  </si>
  <si>
    <t>REV00865</t>
  </si>
  <si>
    <t>REV00866</t>
  </si>
  <si>
    <t>REV00867</t>
  </si>
  <si>
    <t>REV00868</t>
  </si>
  <si>
    <t>REV00869</t>
  </si>
  <si>
    <t>REV00870</t>
  </si>
  <si>
    <t>REV00871</t>
  </si>
  <si>
    <t>REV00872</t>
  </si>
  <si>
    <t>REV00873</t>
  </si>
  <si>
    <t>REV00874</t>
  </si>
  <si>
    <t>REV00875</t>
  </si>
  <si>
    <t>REV00876</t>
  </si>
  <si>
    <t>REV00877</t>
  </si>
  <si>
    <t>REV00878</t>
  </si>
  <si>
    <t>REV00879</t>
  </si>
  <si>
    <t>REV00880</t>
  </si>
  <si>
    <t>REV00881</t>
  </si>
  <si>
    <t>REV00882</t>
  </si>
  <si>
    <t>REV00883</t>
  </si>
  <si>
    <t>REV00884</t>
  </si>
  <si>
    <t>REV00885</t>
  </si>
  <si>
    <t>REV00886</t>
  </si>
  <si>
    <t>REV00887</t>
  </si>
  <si>
    <t>REV00888</t>
  </si>
  <si>
    <t>REV00889</t>
  </si>
  <si>
    <t>REV00890</t>
  </si>
  <si>
    <t>REV00891</t>
  </si>
  <si>
    <t>REV00892</t>
  </si>
  <si>
    <t>REV00893</t>
  </si>
  <si>
    <t>REV00894</t>
  </si>
  <si>
    <t>REV00895</t>
  </si>
  <si>
    <t>REV00896</t>
  </si>
  <si>
    <t>REV00897</t>
  </si>
  <si>
    <t>REV00898</t>
  </si>
  <si>
    <t>REV00899</t>
  </si>
  <si>
    <t>REV00900</t>
  </si>
  <si>
    <t>REV00901</t>
  </si>
  <si>
    <t>REV00902</t>
  </si>
  <si>
    <t>REV00903</t>
  </si>
  <si>
    <t>REV00904</t>
  </si>
  <si>
    <t>REV00905</t>
  </si>
  <si>
    <t>REV00906</t>
  </si>
  <si>
    <t>REV00907</t>
  </si>
  <si>
    <t>REV00908</t>
  </si>
  <si>
    <t>REV00909</t>
  </si>
  <si>
    <t>REV00910</t>
  </si>
  <si>
    <t>REV00911</t>
  </si>
  <si>
    <t>REV00912</t>
  </si>
  <si>
    <t>REV00913</t>
  </si>
  <si>
    <t>REV00914</t>
  </si>
  <si>
    <t>REV00915</t>
  </si>
  <si>
    <t>REV00916</t>
  </si>
  <si>
    <t>REV00917</t>
  </si>
  <si>
    <t>REV00918</t>
  </si>
  <si>
    <t>REV00919</t>
  </si>
  <si>
    <t>REV00920</t>
  </si>
  <si>
    <t>REV00921</t>
  </si>
  <si>
    <t>REV00922</t>
  </si>
  <si>
    <t>REV00923</t>
  </si>
  <si>
    <t>REV00924</t>
  </si>
  <si>
    <t>REV00925</t>
  </si>
  <si>
    <t>REV00926</t>
  </si>
  <si>
    <t>REV00927</t>
  </si>
  <si>
    <t>REV00928</t>
  </si>
  <si>
    <t>REV00929</t>
  </si>
  <si>
    <t>REV00930</t>
  </si>
  <si>
    <t>REV00931</t>
  </si>
  <si>
    <t>REV00932</t>
  </si>
  <si>
    <t>REV00933</t>
  </si>
  <si>
    <t>REV00934</t>
  </si>
  <si>
    <t>REV00935</t>
  </si>
  <si>
    <t>REV00936</t>
  </si>
  <si>
    <t>REV00937</t>
  </si>
  <si>
    <t>REV00938</t>
  </si>
  <si>
    <t>REV00939</t>
  </si>
  <si>
    <t>REV00940</t>
  </si>
  <si>
    <t>REV00941</t>
  </si>
  <si>
    <t>REV00942</t>
  </si>
  <si>
    <t>REV00943</t>
  </si>
  <si>
    <t>REV00944</t>
  </si>
  <si>
    <t>REV00945</t>
  </si>
  <si>
    <t>REV00946</t>
  </si>
  <si>
    <t>REV00947</t>
  </si>
  <si>
    <t>REV00948</t>
  </si>
  <si>
    <t>REV00949</t>
  </si>
  <si>
    <t>REV00950</t>
  </si>
  <si>
    <t>REV00951</t>
  </si>
  <si>
    <t>REV00952</t>
  </si>
  <si>
    <t>REV00953</t>
  </si>
  <si>
    <t>REV00954</t>
  </si>
  <si>
    <t>REV00955</t>
  </si>
  <si>
    <t>REV00956</t>
  </si>
  <si>
    <t>REV00957</t>
  </si>
  <si>
    <t>REV00958</t>
  </si>
  <si>
    <t>REV00959</t>
  </si>
  <si>
    <t>REV00960</t>
  </si>
  <si>
    <t>REV00961</t>
  </si>
  <si>
    <t>REV00962</t>
  </si>
  <si>
    <t>REV00963</t>
  </si>
  <si>
    <t>REV00964</t>
  </si>
  <si>
    <t>REV00965</t>
  </si>
  <si>
    <t>REV00966</t>
  </si>
  <si>
    <t>REV00967</t>
  </si>
  <si>
    <t>REV00968</t>
  </si>
  <si>
    <t>REV00969</t>
  </si>
  <si>
    <t>REV00970</t>
  </si>
  <si>
    <t>REV00971</t>
  </si>
  <si>
    <t>REV00972</t>
  </si>
  <si>
    <t>REV00973</t>
  </si>
  <si>
    <t>REV00974</t>
  </si>
  <si>
    <t>REV00975</t>
  </si>
  <si>
    <t>REV00976</t>
  </si>
  <si>
    <t>REV00977</t>
  </si>
  <si>
    <t>REV00978</t>
  </si>
  <si>
    <t>REV00979</t>
  </si>
  <si>
    <t>REV00980</t>
  </si>
  <si>
    <t>REV00981</t>
  </si>
  <si>
    <t>REV00982</t>
  </si>
  <si>
    <t>REV00983</t>
  </si>
  <si>
    <t>REV00984</t>
  </si>
  <si>
    <t>REV00985</t>
  </si>
  <si>
    <t>REV00986</t>
  </si>
  <si>
    <t>REV00987</t>
  </si>
  <si>
    <t>REV00988</t>
  </si>
  <si>
    <t>REV00989</t>
  </si>
  <si>
    <t>REV00990</t>
  </si>
  <si>
    <t>REV00991</t>
  </si>
  <si>
    <t>REV00992</t>
  </si>
  <si>
    <t>REV00993</t>
  </si>
  <si>
    <t>REV00994</t>
  </si>
  <si>
    <t>REV00995</t>
  </si>
  <si>
    <t>REV00996</t>
  </si>
  <si>
    <t>REV00997</t>
  </si>
  <si>
    <t>REV00998</t>
  </si>
  <si>
    <t>REV00999</t>
  </si>
  <si>
    <t>REV01000</t>
  </si>
  <si>
    <t>REV01001</t>
  </si>
  <si>
    <t>REV01002</t>
  </si>
  <si>
    <t>REV01003</t>
  </si>
  <si>
    <t>REV01004</t>
  </si>
  <si>
    <t>REV01005</t>
  </si>
  <si>
    <t>REV01006</t>
  </si>
  <si>
    <t>REV01007</t>
  </si>
  <si>
    <t>REV01008</t>
  </si>
  <si>
    <t>REV01009</t>
  </si>
  <si>
    <t>REV01010</t>
  </si>
  <si>
    <t>REV01011</t>
  </si>
  <si>
    <t>REV01012</t>
  </si>
  <si>
    <t>REV01013</t>
  </si>
  <si>
    <t>REV01014</t>
  </si>
  <si>
    <t>REV01015</t>
  </si>
  <si>
    <t>REV01016</t>
  </si>
  <si>
    <t>REV01017</t>
  </si>
  <si>
    <t>REV01018</t>
  </si>
  <si>
    <t>REV01019</t>
  </si>
  <si>
    <t>REV01020</t>
  </si>
  <si>
    <t>REV01021</t>
  </si>
  <si>
    <t>REV01022</t>
  </si>
  <si>
    <t>REV01023</t>
  </si>
  <si>
    <t>REV01024</t>
  </si>
  <si>
    <t>REV01025</t>
  </si>
  <si>
    <t>REV01026</t>
  </si>
  <si>
    <t>REV01027</t>
  </si>
  <si>
    <t>REV01028</t>
  </si>
  <si>
    <t>REV01029</t>
  </si>
  <si>
    <t>REV01030</t>
  </si>
  <si>
    <t>REV01031</t>
  </si>
  <si>
    <t>REV01032</t>
  </si>
  <si>
    <t>REV01033</t>
  </si>
  <si>
    <t>REV01034</t>
  </si>
  <si>
    <t>REV01035</t>
  </si>
  <si>
    <t>REV01036</t>
  </si>
  <si>
    <t>REV01037</t>
  </si>
  <si>
    <t>REV01038</t>
  </si>
  <si>
    <t>REV01039</t>
  </si>
  <si>
    <t>REV01040</t>
  </si>
  <si>
    <t>REV01041</t>
  </si>
  <si>
    <t>REV01042</t>
  </si>
  <si>
    <t>REV01043</t>
  </si>
  <si>
    <t>REV01044</t>
  </si>
  <si>
    <t>REV01045</t>
  </si>
  <si>
    <t>REV01046</t>
  </si>
  <si>
    <t>REV01047</t>
  </si>
  <si>
    <t>REV01048</t>
  </si>
  <si>
    <t>REV01049</t>
  </si>
  <si>
    <t>REV01050</t>
  </si>
  <si>
    <t>REV01051</t>
  </si>
  <si>
    <t>REV01052</t>
  </si>
  <si>
    <t>REV01053</t>
  </si>
  <si>
    <t>REV01054</t>
  </si>
  <si>
    <t>REV01055</t>
  </si>
  <si>
    <t>REV01056</t>
  </si>
  <si>
    <t>REV01057</t>
  </si>
  <si>
    <t>REV01058</t>
  </si>
  <si>
    <t>REV01059</t>
  </si>
  <si>
    <t>REV01060</t>
  </si>
  <si>
    <t>REV01061</t>
  </si>
  <si>
    <t>REV01062</t>
  </si>
  <si>
    <t>REV01063</t>
  </si>
  <si>
    <t>REV01064</t>
  </si>
  <si>
    <t>REV01065</t>
  </si>
  <si>
    <t>REV01066</t>
  </si>
  <si>
    <t>REV01067</t>
  </si>
  <si>
    <t>REV01068</t>
  </si>
  <si>
    <t>REV01069</t>
  </si>
  <si>
    <t>REV01070</t>
  </si>
  <si>
    <t>REV01071</t>
  </si>
  <si>
    <t>REV01072</t>
  </si>
  <si>
    <t>REV01073</t>
  </si>
  <si>
    <t>REV01074</t>
  </si>
  <si>
    <t>REV01075</t>
  </si>
  <si>
    <t>REV01076</t>
  </si>
  <si>
    <t>REV01077</t>
  </si>
  <si>
    <t>REV01078</t>
  </si>
  <si>
    <t>REV01079</t>
  </si>
  <si>
    <t>REV01080</t>
  </si>
  <si>
    <t>REV01081</t>
  </si>
  <si>
    <t>REV01082</t>
  </si>
  <si>
    <t>REV01083</t>
  </si>
  <si>
    <t>REV01084</t>
  </si>
  <si>
    <t>REV01085</t>
  </si>
  <si>
    <t>REV01086</t>
  </si>
  <si>
    <t>REV01087</t>
  </si>
  <si>
    <t>REV01088</t>
  </si>
  <si>
    <t>REV01089</t>
  </si>
  <si>
    <t>REV01090</t>
  </si>
  <si>
    <t>REV01091</t>
  </si>
  <si>
    <t>REV01092</t>
  </si>
  <si>
    <t>REV01093</t>
  </si>
  <si>
    <t>REV01094</t>
  </si>
  <si>
    <t>REV01095</t>
  </si>
  <si>
    <t>REV01096</t>
  </si>
  <si>
    <t>REV01097</t>
  </si>
  <si>
    <t>REV01098</t>
  </si>
  <si>
    <t>REV01099</t>
  </si>
  <si>
    <t>REV01100</t>
  </si>
  <si>
    <t>REV01101</t>
  </si>
  <si>
    <t>REV01102</t>
  </si>
  <si>
    <t>REV01103</t>
  </si>
  <si>
    <t>REV01104</t>
  </si>
  <si>
    <t>REV01105</t>
  </si>
  <si>
    <t>REV01106</t>
  </si>
  <si>
    <t>REV01107</t>
  </si>
  <si>
    <t>REV01108</t>
  </si>
  <si>
    <t>REV01109</t>
  </si>
  <si>
    <t>REV01110</t>
  </si>
  <si>
    <t>REV01111</t>
  </si>
  <si>
    <t>REV01112</t>
  </si>
  <si>
    <t>REV01113</t>
  </si>
  <si>
    <t>REV01114</t>
  </si>
  <si>
    <t>REV01115</t>
  </si>
  <si>
    <t>REV01116</t>
  </si>
  <si>
    <t>REV01117</t>
  </si>
  <si>
    <t>REV01118</t>
  </si>
  <si>
    <t>REV01119</t>
  </si>
  <si>
    <t>REV01120</t>
  </si>
  <si>
    <t>REV01121</t>
  </si>
  <si>
    <t>REV01122</t>
  </si>
  <si>
    <t>REV01123</t>
  </si>
  <si>
    <t>REV01124</t>
  </si>
  <si>
    <t>REV01125</t>
  </si>
  <si>
    <t>REV01126</t>
  </si>
  <si>
    <t>REV01127</t>
  </si>
  <si>
    <t>REV01128</t>
  </si>
  <si>
    <t>REV01129</t>
  </si>
  <si>
    <t>REV01130</t>
  </si>
  <si>
    <t>REV01131</t>
  </si>
  <si>
    <t>REV01132</t>
  </si>
  <si>
    <t>REV01133</t>
  </si>
  <si>
    <t>REV01134</t>
  </si>
  <si>
    <t>REV01135</t>
  </si>
  <si>
    <t>REV01136</t>
  </si>
  <si>
    <t>REV01137</t>
  </si>
  <si>
    <t>REV01138</t>
  </si>
  <si>
    <t>REV01139</t>
  </si>
  <si>
    <t>REV01140</t>
  </si>
  <si>
    <t>REV01141</t>
  </si>
  <si>
    <t>REV01142</t>
  </si>
  <si>
    <t>REV01143</t>
  </si>
  <si>
    <t>REV01144</t>
  </si>
  <si>
    <t>REV01145</t>
  </si>
  <si>
    <t>REV01146</t>
  </si>
  <si>
    <t>REV01147</t>
  </si>
  <si>
    <t>REV01148</t>
  </si>
  <si>
    <t>REV01149</t>
  </si>
  <si>
    <t>REV01150</t>
  </si>
  <si>
    <t>REV01151</t>
  </si>
  <si>
    <t>REV01152</t>
  </si>
  <si>
    <t>REV01153</t>
  </si>
  <si>
    <t>REV01154</t>
  </si>
  <si>
    <t>REV01155</t>
  </si>
  <si>
    <t>REV01156</t>
  </si>
  <si>
    <t>REV01157</t>
  </si>
  <si>
    <t>REV01158</t>
  </si>
  <si>
    <t>REV01159</t>
  </si>
  <si>
    <t>REV01160</t>
  </si>
  <si>
    <t>REV01161</t>
  </si>
  <si>
    <t>REV01162</t>
  </si>
  <si>
    <t>REV01163</t>
  </si>
  <si>
    <t>REV01164</t>
  </si>
  <si>
    <t>REV01165</t>
  </si>
  <si>
    <t>REV01166</t>
  </si>
  <si>
    <t>REV01167</t>
  </si>
  <si>
    <t>REV01168</t>
  </si>
  <si>
    <t>REV01169</t>
  </si>
  <si>
    <t>REV01170</t>
  </si>
  <si>
    <t>REV01171</t>
  </si>
  <si>
    <t>REV01172</t>
  </si>
  <si>
    <t>REV01173</t>
  </si>
  <si>
    <t>REV01174</t>
  </si>
  <si>
    <t>REV01175</t>
  </si>
  <si>
    <t>REV01176</t>
  </si>
  <si>
    <t>REV01177</t>
  </si>
  <si>
    <t>REV01178</t>
  </si>
  <si>
    <t>REV01179</t>
  </si>
  <si>
    <t>REV01180</t>
  </si>
  <si>
    <t>REV01181</t>
  </si>
  <si>
    <t>REV01182</t>
  </si>
  <si>
    <t>REV01183</t>
  </si>
  <si>
    <t>REV01184</t>
  </si>
  <si>
    <t>REV01185</t>
  </si>
  <si>
    <t>REV01186</t>
  </si>
  <si>
    <t>REV01187</t>
  </si>
  <si>
    <t>REV01188</t>
  </si>
  <si>
    <t>REV01189</t>
  </si>
  <si>
    <t>REV01190</t>
  </si>
  <si>
    <t>REV01191</t>
  </si>
  <si>
    <t>REV01192</t>
  </si>
  <si>
    <t>REV01193</t>
  </si>
  <si>
    <t>REV01194</t>
  </si>
  <si>
    <t>REV01195</t>
  </si>
  <si>
    <t>REV01196</t>
  </si>
  <si>
    <t>REV01197</t>
  </si>
  <si>
    <t>REV01198</t>
  </si>
  <si>
    <t>REV01199</t>
  </si>
  <si>
    <t>REV01200</t>
  </si>
  <si>
    <t>REV01201</t>
  </si>
  <si>
    <t>REV01202</t>
  </si>
  <si>
    <t>REV01203</t>
  </si>
  <si>
    <t>REV01204</t>
  </si>
  <si>
    <t>REV01205</t>
  </si>
  <si>
    <t>REV01206</t>
  </si>
  <si>
    <t>REV01207</t>
  </si>
  <si>
    <t>REV01208</t>
  </si>
  <si>
    <t>REV01209</t>
  </si>
  <si>
    <t>REV01210</t>
  </si>
  <si>
    <t>REV01211</t>
  </si>
  <si>
    <t>REV01212</t>
  </si>
  <si>
    <t>REV01213</t>
  </si>
  <si>
    <t>REV01214</t>
  </si>
  <si>
    <t>REV01215</t>
  </si>
  <si>
    <t>REV01216</t>
  </si>
  <si>
    <t>REV01217</t>
  </si>
  <si>
    <t>REV01218</t>
  </si>
  <si>
    <t>REV01219</t>
  </si>
  <si>
    <t>REV01220</t>
  </si>
  <si>
    <t>REV01221</t>
  </si>
  <si>
    <t>REV01222</t>
  </si>
  <si>
    <t>REV01223</t>
  </si>
  <si>
    <t>REV01224</t>
  </si>
  <si>
    <t>REV01225</t>
  </si>
  <si>
    <t>REV01226</t>
  </si>
  <si>
    <t>REV01227</t>
  </si>
  <si>
    <t>REV01228</t>
  </si>
  <si>
    <t>REV01229</t>
  </si>
  <si>
    <t>REV01230</t>
  </si>
  <si>
    <t>REV01231</t>
  </si>
  <si>
    <t>REV01232</t>
  </si>
  <si>
    <t>REV01233</t>
  </si>
  <si>
    <t>REV01234</t>
  </si>
  <si>
    <t>REV01235</t>
  </si>
  <si>
    <t>REV01236</t>
  </si>
  <si>
    <t>REV01237</t>
  </si>
  <si>
    <t>REV01238</t>
  </si>
  <si>
    <t>REV01239</t>
  </si>
  <si>
    <t>REV01240</t>
  </si>
  <si>
    <t>REV01241</t>
  </si>
  <si>
    <t>REV01242</t>
  </si>
  <si>
    <t>REV01243</t>
  </si>
  <si>
    <t>REV01244</t>
  </si>
  <si>
    <t>REV01245</t>
  </si>
  <si>
    <t>REV01246</t>
  </si>
  <si>
    <t>REV01247</t>
  </si>
  <si>
    <t>REV01248</t>
  </si>
  <si>
    <t>REV01249</t>
  </si>
  <si>
    <t>REV01250</t>
  </si>
  <si>
    <t>REV01251</t>
  </si>
  <si>
    <t>REV01252</t>
  </si>
  <si>
    <t>REV01253</t>
  </si>
  <si>
    <t>REV01254</t>
  </si>
  <si>
    <t>REV01255</t>
  </si>
  <si>
    <t>REV01256</t>
  </si>
  <si>
    <t>REV01257</t>
  </si>
  <si>
    <t>REV01258</t>
  </si>
  <si>
    <t>REV01259</t>
  </si>
  <si>
    <t>REV01260</t>
  </si>
  <si>
    <t>REV01261</t>
  </si>
  <si>
    <t>REV01262</t>
  </si>
  <si>
    <t>REV01263</t>
  </si>
  <si>
    <t>REV01264</t>
  </si>
  <si>
    <t>REV01265</t>
  </si>
  <si>
    <t>REV01266</t>
  </si>
  <si>
    <t>REV01267</t>
  </si>
  <si>
    <t>REV01268</t>
  </si>
  <si>
    <t>REV01269</t>
  </si>
  <si>
    <t>REV01270</t>
  </si>
  <si>
    <t>REV01271</t>
  </si>
  <si>
    <t>REV01272</t>
  </si>
  <si>
    <t>REV01273</t>
  </si>
  <si>
    <t>REV01274</t>
  </si>
  <si>
    <t>REV01275</t>
  </si>
  <si>
    <t>REV01276</t>
  </si>
  <si>
    <t>REV01277</t>
  </si>
  <si>
    <t>REV01278</t>
  </si>
  <si>
    <t>REV01279</t>
  </si>
  <si>
    <t>REV01280</t>
  </si>
  <si>
    <t>REV01281</t>
  </si>
  <si>
    <t>REV01282</t>
  </si>
  <si>
    <t>REV01283</t>
  </si>
  <si>
    <t>REV01284</t>
  </si>
  <si>
    <t>REV01285</t>
  </si>
  <si>
    <t>REV01286</t>
  </si>
  <si>
    <t>REV01287</t>
  </si>
  <si>
    <t>REV01288</t>
  </si>
  <si>
    <t>REV01289</t>
  </si>
  <si>
    <t>REV01290</t>
  </si>
  <si>
    <t>REV01291</t>
  </si>
  <si>
    <t>REV01292</t>
  </si>
  <si>
    <t>REV01293</t>
  </si>
  <si>
    <t>REV01294</t>
  </si>
  <si>
    <t>REV01295</t>
  </si>
  <si>
    <t>REV01296</t>
  </si>
  <si>
    <t>REV01297</t>
  </si>
  <si>
    <t>REV01298</t>
  </si>
  <si>
    <t>REV01299</t>
  </si>
  <si>
    <t>REV01300</t>
  </si>
  <si>
    <t>REV01301</t>
  </si>
  <si>
    <t>REV01302</t>
  </si>
  <si>
    <t>REV01303</t>
  </si>
  <si>
    <t>REV01304</t>
  </si>
  <si>
    <t>REV01305</t>
  </si>
  <si>
    <t>REV01306</t>
  </si>
  <si>
    <t>REV01307</t>
  </si>
  <si>
    <t>REV01308</t>
  </si>
  <si>
    <t>REV01309</t>
  </si>
  <si>
    <t>REV01310</t>
  </si>
  <si>
    <t>REV01311</t>
  </si>
  <si>
    <t>REV01312</t>
  </si>
  <si>
    <t>REV01313</t>
  </si>
  <si>
    <t>REV01314</t>
  </si>
  <si>
    <t>REV01315</t>
  </si>
  <si>
    <t>REV01316</t>
  </si>
  <si>
    <t>REV01317</t>
  </si>
  <si>
    <t>REV01318</t>
  </si>
  <si>
    <t>REV01319</t>
  </si>
  <si>
    <t>REV01320</t>
  </si>
  <si>
    <t>REV01321</t>
  </si>
  <si>
    <t>REV01322</t>
  </si>
  <si>
    <t>REV01323</t>
  </si>
  <si>
    <t>REV01324</t>
  </si>
  <si>
    <t>REV01325</t>
  </si>
  <si>
    <t>REV01326</t>
  </si>
  <si>
    <t>REV01327</t>
  </si>
  <si>
    <t>REV01328</t>
  </si>
  <si>
    <t>REV01329</t>
  </si>
  <si>
    <t>REV01330</t>
  </si>
  <si>
    <t>REV01331</t>
  </si>
  <si>
    <t>REV01332</t>
  </si>
  <si>
    <t>REV01333</t>
  </si>
  <si>
    <t>REV01334</t>
  </si>
  <si>
    <t>REV01335</t>
  </si>
  <si>
    <t>REV01336</t>
  </si>
  <si>
    <t>REV01337</t>
  </si>
  <si>
    <t>REV01338</t>
  </si>
  <si>
    <t>REV01339</t>
  </si>
  <si>
    <t>REV01340</t>
  </si>
  <si>
    <t>REV01341</t>
  </si>
  <si>
    <t>REV01342</t>
  </si>
  <si>
    <t>REV01343</t>
  </si>
  <si>
    <t>REV01344</t>
  </si>
  <si>
    <t>REV01345</t>
  </si>
  <si>
    <t>REV01346</t>
  </si>
  <si>
    <t>REV01347</t>
  </si>
  <si>
    <t>REV01348</t>
  </si>
  <si>
    <t>REV01349</t>
  </si>
  <si>
    <t>REV01350</t>
  </si>
  <si>
    <t>REV01351</t>
  </si>
  <si>
    <t>REV01352</t>
  </si>
  <si>
    <t>REV01353</t>
  </si>
  <si>
    <t>REV01354</t>
  </si>
  <si>
    <t>REV01355</t>
  </si>
  <si>
    <t>REV01356</t>
  </si>
  <si>
    <t>REV01357</t>
  </si>
  <si>
    <t>REV01358</t>
  </si>
  <si>
    <t>REV01359</t>
  </si>
  <si>
    <t>REV01360</t>
  </si>
  <si>
    <t>REV01361</t>
  </si>
  <si>
    <t>REV01362</t>
  </si>
  <si>
    <t>REV01363</t>
  </si>
  <si>
    <t>REV01364</t>
  </si>
  <si>
    <t>REV01365</t>
  </si>
  <si>
    <t>REV01366</t>
  </si>
  <si>
    <t>REV01367</t>
  </si>
  <si>
    <t>REV01368</t>
  </si>
  <si>
    <t>REV01369</t>
  </si>
  <si>
    <t>REV01370</t>
  </si>
  <si>
    <t>REV01371</t>
  </si>
  <si>
    <t>REV01372</t>
  </si>
  <si>
    <t>REV01373</t>
  </si>
  <si>
    <t>REV01374</t>
  </si>
  <si>
    <t>REV01375</t>
  </si>
  <si>
    <t>REV01376</t>
  </si>
  <si>
    <t>REV01377</t>
  </si>
  <si>
    <t>REV01378</t>
  </si>
  <si>
    <t>REV01379</t>
  </si>
  <si>
    <t>REV01380</t>
  </si>
  <si>
    <t>REV01381</t>
  </si>
  <si>
    <t>REV01382</t>
  </si>
  <si>
    <t>REV01383</t>
  </si>
  <si>
    <t>REV01384</t>
  </si>
  <si>
    <t>REV01385</t>
  </si>
  <si>
    <t>REV01386</t>
  </si>
  <si>
    <t>REV01387</t>
  </si>
  <si>
    <t>REV01388</t>
  </si>
  <si>
    <t>REV01389</t>
  </si>
  <si>
    <t>REV01390</t>
  </si>
  <si>
    <t>REV01391</t>
  </si>
  <si>
    <t>REV01392</t>
  </si>
  <si>
    <t>REV01393</t>
  </si>
  <si>
    <t>REV01394</t>
  </si>
  <si>
    <t>REV01395</t>
  </si>
  <si>
    <t>REV01396</t>
  </si>
  <si>
    <t>REV01397</t>
  </si>
  <si>
    <t>REV01398</t>
  </si>
  <si>
    <t>REV01399</t>
  </si>
  <si>
    <t>REV01400</t>
  </si>
  <si>
    <t>REV01401</t>
  </si>
  <si>
    <t>REV01402</t>
  </si>
  <si>
    <t>REV01403</t>
  </si>
  <si>
    <t>REV01404</t>
  </si>
  <si>
    <t>REV01405</t>
  </si>
  <si>
    <t>REV01406</t>
  </si>
  <si>
    <t>REV01407</t>
  </si>
  <si>
    <t>REV01408</t>
  </si>
  <si>
    <t>REV01409</t>
  </si>
  <si>
    <t>REV01410</t>
  </si>
  <si>
    <t>REV01411</t>
  </si>
  <si>
    <t>REV01412</t>
  </si>
  <si>
    <t>REV01413</t>
  </si>
  <si>
    <t>REV01414</t>
  </si>
  <si>
    <t>REV01415</t>
  </si>
  <si>
    <t>REV01416</t>
  </si>
  <si>
    <t>REV01417</t>
  </si>
  <si>
    <t>REV01418</t>
  </si>
  <si>
    <t>REV01419</t>
  </si>
  <si>
    <t>REV01420</t>
  </si>
  <si>
    <t>REV01421</t>
  </si>
  <si>
    <t>REV01422</t>
  </si>
  <si>
    <t>REV01423</t>
  </si>
  <si>
    <t>REV01424</t>
  </si>
  <si>
    <t>REV01425</t>
  </si>
  <si>
    <t>REV01426</t>
  </si>
  <si>
    <t>REV01427</t>
  </si>
  <si>
    <t>REV01428</t>
  </si>
  <si>
    <t>REV01429</t>
  </si>
  <si>
    <t>REV01430</t>
  </si>
  <si>
    <t>REV01431</t>
  </si>
  <si>
    <t>REV01432</t>
  </si>
  <si>
    <t>REV01433</t>
  </si>
  <si>
    <t>REV01434</t>
  </si>
  <si>
    <t>REV01435</t>
  </si>
  <si>
    <t>REV01436</t>
  </si>
  <si>
    <t>REV01437</t>
  </si>
  <si>
    <t>REV01438</t>
  </si>
  <si>
    <t>REV01439</t>
  </si>
  <si>
    <t>REV01440</t>
  </si>
  <si>
    <t>REV01441</t>
  </si>
  <si>
    <t>REV01442</t>
  </si>
  <si>
    <t>REV01443</t>
  </si>
  <si>
    <t>REV01444</t>
  </si>
  <si>
    <t>REV01445</t>
  </si>
  <si>
    <t>REV01446</t>
  </si>
  <si>
    <t>REV01447</t>
  </si>
  <si>
    <t>REV01448</t>
  </si>
  <si>
    <t>REV01449</t>
  </si>
  <si>
    <t>REV01450</t>
  </si>
  <si>
    <t>REV01451</t>
  </si>
  <si>
    <t>REV01452</t>
  </si>
  <si>
    <t>REV01453</t>
  </si>
  <si>
    <t>REV01454</t>
  </si>
  <si>
    <t>REV01455</t>
  </si>
  <si>
    <t>REV01456</t>
  </si>
  <si>
    <t>REV01457</t>
  </si>
  <si>
    <t>REV01458</t>
  </si>
  <si>
    <t>REV01459</t>
  </si>
  <si>
    <t>REV01460</t>
  </si>
  <si>
    <t>REV01461</t>
  </si>
  <si>
    <t>REV01462</t>
  </si>
  <si>
    <t>REV01463</t>
  </si>
  <si>
    <t>REV01464</t>
  </si>
  <si>
    <t>REV01465</t>
  </si>
  <si>
    <t>REV01466</t>
  </si>
  <si>
    <t>REV01467</t>
  </si>
  <si>
    <t>REV01468</t>
  </si>
  <si>
    <t>REV01469</t>
  </si>
  <si>
    <t>REV01470</t>
  </si>
  <si>
    <t>REV01471</t>
  </si>
  <si>
    <t>REV01472</t>
  </si>
  <si>
    <t>REV01473</t>
  </si>
  <si>
    <t>REV01474</t>
  </si>
  <si>
    <t>REV01475</t>
  </si>
  <si>
    <t>REV01476</t>
  </si>
  <si>
    <t>REV01477</t>
  </si>
  <si>
    <t>REV01478</t>
  </si>
  <si>
    <t>REV01479</t>
  </si>
  <si>
    <t>REV01480</t>
  </si>
  <si>
    <t>REV01481</t>
  </si>
  <si>
    <t>REV01482</t>
  </si>
  <si>
    <t>REV01483</t>
  </si>
  <si>
    <t>REV01484</t>
  </si>
  <si>
    <t>REV01485</t>
  </si>
  <si>
    <t>REV01486</t>
  </si>
  <si>
    <t>REV01487</t>
  </si>
  <si>
    <t>REV01488</t>
  </si>
  <si>
    <t>REV01489</t>
  </si>
  <si>
    <t>REV01490</t>
  </si>
  <si>
    <t>REV01491</t>
  </si>
  <si>
    <t>REV01492</t>
  </si>
  <si>
    <t>REV01493</t>
  </si>
  <si>
    <t>REV01494</t>
  </si>
  <si>
    <t>REV01495</t>
  </si>
  <si>
    <t>REV01496</t>
  </si>
  <si>
    <t>REV01497</t>
  </si>
  <si>
    <t>REV01498</t>
  </si>
  <si>
    <t>REV01499</t>
  </si>
  <si>
    <t>REV01500</t>
  </si>
  <si>
    <t>Row Labels</t>
  </si>
  <si>
    <t>Grand Total</t>
  </si>
  <si>
    <t>Oct</t>
  </si>
  <si>
    <t>Nov</t>
  </si>
  <si>
    <t>Dec</t>
  </si>
  <si>
    <t>2024</t>
  </si>
  <si>
    <t>Pants Kulot Tropika Style</t>
  </si>
  <si>
    <t>Pants Cargo NusaBrand</t>
  </si>
  <si>
    <t>Pants Jogger SandangIndo</t>
  </si>
  <si>
    <t>Pants Chino BajuKita</t>
  </si>
  <si>
    <t>Pants Kulot Cendana Co</t>
  </si>
  <si>
    <t>Pants Chino Ratu Mode</t>
  </si>
  <si>
    <t>Pants Jeans Slim Riang Apparel</t>
  </si>
  <si>
    <t>Pants Cargo Cendana Co</t>
  </si>
  <si>
    <t>Pants Jeans Slim Pesona Indo</t>
  </si>
  <si>
    <t>Pants Jogger Tropika Style</t>
  </si>
  <si>
    <t>Pants Kulot Riang Apparel</t>
  </si>
  <si>
    <t>Pants Cargo Pesona Indo</t>
  </si>
  <si>
    <t>Pants Jogger Kanvas Lokal</t>
  </si>
  <si>
    <t>Pants Jeans Slim SandangIndo</t>
  </si>
  <si>
    <t>Pants Kulot Senja Wear</t>
  </si>
  <si>
    <t>Pants Chino NusaBrand</t>
  </si>
  <si>
    <t>Pants Cargo Ratu Mode</t>
  </si>
  <si>
    <t>Pants Jogger Ratu Mode</t>
  </si>
  <si>
    <t>Pants Jogger Pesona Indo</t>
  </si>
  <si>
    <t>Pants Kulot Pesona Indo</t>
  </si>
  <si>
    <t>Pants Jeans Slim Senja Wear</t>
  </si>
  <si>
    <t>Pants Kulot NusaBrand</t>
  </si>
  <si>
    <t>Pants Kulot SandangIndo</t>
  </si>
  <si>
    <t>Pants Jeans Slim Cendana Co</t>
  </si>
  <si>
    <t>Pants Cargo Senja Wear</t>
  </si>
  <si>
    <t>Pants Cargo Kanvas Lokal</t>
  </si>
  <si>
    <t>Pants Chino Cendana Co</t>
  </si>
  <si>
    <t>Pants Jogger Riang Apparel</t>
  </si>
  <si>
    <t>Jacket Bomber Senja Wear</t>
  </si>
  <si>
    <t>Jacket Hoodie Riang Apparel</t>
  </si>
  <si>
    <t>Jacket Hoodie Senja Wear</t>
  </si>
  <si>
    <t>Jacket Parasut Ratu Mode</t>
  </si>
  <si>
    <t>Jacket Hoodie Kanvas Lokal</t>
  </si>
  <si>
    <t>Jacket Hoodie Pesona Indo</t>
  </si>
  <si>
    <t>Jacket Hoodie Cendana Co</t>
  </si>
  <si>
    <t>Jacket Parasut Riang Apparel</t>
  </si>
  <si>
    <t>Jacket Varsity NusaBrand</t>
  </si>
  <si>
    <t>Jacket Varsity Ratu Mode</t>
  </si>
  <si>
    <t>Jacket Varsity Kanvas Lokal</t>
  </si>
  <si>
    <t>Jacket Varsity Pesona Indo</t>
  </si>
  <si>
    <t>Jacket Parasut Kanvas Lokal</t>
  </si>
  <si>
    <t>Jacket Bomber Pesona Indo</t>
  </si>
  <si>
    <t>Jacket Varsity SandangIndo</t>
  </si>
  <si>
    <t>Jacket Hoodie Tropika Style</t>
  </si>
  <si>
    <t>Jacket Parasut BajuKita</t>
  </si>
  <si>
    <t>Jacket Parasut Cendana Co</t>
  </si>
  <si>
    <t>Jacket Hoodie NusaBrand</t>
  </si>
  <si>
    <t>Jacket Bomber Tropika Style</t>
  </si>
  <si>
    <t>Jacket Hoodie SandangIndo</t>
  </si>
  <si>
    <t>T-Shirt Oversize BajuKita</t>
  </si>
  <si>
    <t>T-Shirt Striped Riang Apparel</t>
  </si>
  <si>
    <t>T-Shirt Raglan BajuKita</t>
  </si>
  <si>
    <t>T-Shirt Oversize Kanvas Lokal</t>
  </si>
  <si>
    <t>T-Shirt Oversize Tropika Style</t>
  </si>
  <si>
    <t>T-Shirt Polos Basic Ratu Mode</t>
  </si>
  <si>
    <t>T-Shirt Oversize Riang Apparel</t>
  </si>
  <si>
    <t>T-Shirt Striped Cendana Co</t>
  </si>
  <si>
    <t>T-Shirt Lengan Panjang Cendana Co</t>
  </si>
  <si>
    <t>T-Shirt Oversize Ratu Mode</t>
  </si>
  <si>
    <t>T-Shirt Raglan Cendana Co</t>
  </si>
  <si>
    <t>T-Shirt Lengan Panjang Tropika Style</t>
  </si>
  <si>
    <t>T-Shirt Polos Basic Riang Apparel</t>
  </si>
  <si>
    <t>T-Shirt Striped Kanvas Lokal</t>
  </si>
  <si>
    <t>T-Shirt Polos Basic Pesona Indo</t>
  </si>
  <si>
    <t>T-Shirt Striped Tropika Style</t>
  </si>
  <si>
    <t>T-Shirt Lengan Panjang BajuKita</t>
  </si>
  <si>
    <t>T-Shirt Polos Basic Cendana Co</t>
  </si>
  <si>
    <t>T-Shirt Raglan Riang Apparel</t>
  </si>
  <si>
    <t>T-Shirt Lengan Panjang Riang Apparel</t>
  </si>
  <si>
    <t>T-Shirt Striped NusaBrand</t>
  </si>
  <si>
    <t>T-Shirt Slim Fit Tropika Style</t>
  </si>
  <si>
    <t>T-Shirt Slim Fit NusaBrand</t>
  </si>
  <si>
    <t>T-Shirt Slim Fit Cendana Co</t>
  </si>
  <si>
    <t>T-Shirt Slim Fit Kanvas Lokal</t>
  </si>
  <si>
    <t>T-Shirt Slim Fit SandangIndo</t>
  </si>
  <si>
    <t>T-Shirt Slim Fit BajuKita</t>
  </si>
  <si>
    <t>T-Shirt Slim Fit Riang Apparel</t>
  </si>
  <si>
    <t>T-Shirt Slim Fit Ratu Mode</t>
  </si>
  <si>
    <t>T-Shirt Slim Fit Senja Wear</t>
  </si>
  <si>
    <t>shiping_city</t>
  </si>
  <si>
    <t>shiping_province</t>
  </si>
  <si>
    <t>product_name</t>
  </si>
  <si>
    <t>sub_total_idr</t>
  </si>
  <si>
    <t>brands</t>
  </si>
  <si>
    <t>Sum of total_amount_idr</t>
  </si>
  <si>
    <t>Count of order_id</t>
  </si>
  <si>
    <t>AOV</t>
  </si>
  <si>
    <t>Cancellation Rate</t>
  </si>
  <si>
    <t>Sum of total_amount_idr2</t>
  </si>
  <si>
    <t>Count of order_id2</t>
  </si>
  <si>
    <t>Return Rate</t>
  </si>
  <si>
    <t>Total Revenue delivered orders</t>
  </si>
  <si>
    <t>Total Orders delivered orders</t>
  </si>
  <si>
    <t>AOV delivered orders</t>
  </si>
  <si>
    <t>Monthly Revenue Delivered</t>
  </si>
  <si>
    <t>Top 10 Produk Delivered</t>
  </si>
  <si>
    <t>Sum of quantity</t>
  </si>
  <si>
    <t>Sum of sub_total_idr</t>
  </si>
  <si>
    <t>Top 10 Produk Best Revenue</t>
  </si>
  <si>
    <t>Revenue By Brand</t>
  </si>
  <si>
    <t>Revenue By Category</t>
  </si>
  <si>
    <t>Revenue By Cities</t>
  </si>
  <si>
    <t>Revenue By Province</t>
  </si>
  <si>
    <t>Average of total_amount_idr3</t>
  </si>
  <si>
    <t>REVENUE</t>
  </si>
  <si>
    <t>ORDERS</t>
  </si>
  <si>
    <t>Cancel Rate</t>
  </si>
  <si>
    <t>y</t>
  </si>
  <si>
    <t>TANPA PROMO</t>
  </si>
  <si>
    <t>GAYANARA SALES PERFORMANCE DASHBOARD</t>
  </si>
  <si>
    <t>Average of total_amount_idr2</t>
  </si>
  <si>
    <t>2022</t>
  </si>
  <si>
    <t>Apr</t>
  </si>
  <si>
    <t>May</t>
  </si>
  <si>
    <t>Jun</t>
  </si>
  <si>
    <t>Jul</t>
  </si>
  <si>
    <t>Aug</t>
  </si>
  <si>
    <t>Sep</t>
  </si>
  <si>
    <t>2023</t>
  </si>
  <si>
    <t>Jan</t>
  </si>
  <si>
    <t>Feb</t>
  </si>
  <si>
    <t>Mar</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</si>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</sst>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66" formatCode="_-[$Rp-421]* #,##0_-;\-[$Rp-421]* #,##0_-;_-[$Rp-421]* &quot;-&quot;??_-;_-@_-"/>
  </numFmts>
  <fonts count="8" x14ac:knownFonts="1">
    <font>
      <sz val="11"/>
      <color theme="1"/>
      <name val="Trebuchet MS"/>
      <family val="2"/>
      <scheme val="minor"/>
    </font>
    <font>
      <sz val="11"/>
      <color theme="1"/>
      <name val="Trebuchet MS"/>
      <family val="2"/>
      <scheme val="minor"/>
    </font>
    <font>
      <b/>
      <sz val="11"/>
      <color theme="1"/>
      <name val="Trebuchet MS"/>
      <family val="2"/>
      <scheme val="minor"/>
    </font>
    <font>
      <b/>
      <sz val="12"/>
      <color theme="1"/>
      <name val="Trebuchet MS"/>
      <family val="2"/>
      <scheme val="minor"/>
    </font>
    <font>
      <sz val="26"/>
      <color theme="1"/>
      <name val="Trebuchet MS"/>
      <family val="2"/>
      <scheme val="minor"/>
    </font>
    <font>
      <sz val="11"/>
      <color theme="4" tint="0.79998168889431442"/>
      <name val="Trebuchet MS"/>
      <family val="2"/>
      <scheme val="minor"/>
    </font>
    <font>
      <sz val="20"/>
      <color theme="1"/>
      <name val="Trebuchet MS"/>
      <family val="2"/>
      <scheme val="minor"/>
    </font>
    <font>
      <b/>
      <sz val="20"/>
      <color theme="1"/>
      <name val="Trebuchet MS"/>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165" fontId="0" fillId="0" borderId="0" xfId="0" applyNumberFormat="1"/>
    <xf numFmtId="14" fontId="0" fillId="0" borderId="0" xfId="0" applyNumberFormat="1" applyAlignment="1">
      <alignment horizontal="left" indent="1"/>
    </xf>
    <xf numFmtId="0" fontId="0" fillId="0" borderId="0" xfId="0" applyAlignment="1">
      <alignment horizontal="center" vertical="center"/>
    </xf>
    <xf numFmtId="0" fontId="0" fillId="0" borderId="0" xfId="0" applyAlignment="1">
      <alignment vertical="center"/>
    </xf>
    <xf numFmtId="0" fontId="0" fillId="0" borderId="0" xfId="0" applyBorder="1" applyAlignment="1">
      <alignment horizontal="center" vertical="center"/>
    </xf>
    <xf numFmtId="9" fontId="0" fillId="0" borderId="0" xfId="2" applyFont="1" applyBorder="1" applyAlignment="1">
      <alignment horizontal="center" vertical="center"/>
    </xf>
    <xf numFmtId="166" fontId="0" fillId="0" borderId="0" xfId="1" applyNumberFormat="1" applyFont="1" applyBorder="1" applyAlignment="1">
      <alignment horizontal="center" vertical="center"/>
    </xf>
    <xf numFmtId="164" fontId="0" fillId="0" borderId="0" xfId="1" applyNumberFormat="1" applyFont="1" applyBorder="1" applyAlignment="1">
      <alignment horizontal="center" vertical="center"/>
    </xf>
    <xf numFmtId="0" fontId="0" fillId="2" borderId="4" xfId="0" applyFill="1" applyBorder="1"/>
    <xf numFmtId="0" fontId="0" fillId="2" borderId="5" xfId="0" applyFill="1" applyBorder="1"/>
    <xf numFmtId="0" fontId="0" fillId="2" borderId="6" xfId="0" applyFill="1" applyBorder="1"/>
    <xf numFmtId="0" fontId="0" fillId="3" borderId="7" xfId="0" applyFill="1" applyBorder="1"/>
    <xf numFmtId="0" fontId="0" fillId="3" borderId="0" xfId="0" applyFill="1" applyBorder="1"/>
    <xf numFmtId="0" fontId="0" fillId="3" borderId="8" xfId="0" applyFill="1" applyBorder="1"/>
    <xf numFmtId="0" fontId="5" fillId="2" borderId="7" xfId="0" applyFont="1" applyFill="1" applyBorder="1"/>
    <xf numFmtId="0" fontId="5" fillId="2" borderId="0" xfId="0" applyFont="1" applyFill="1" applyBorder="1"/>
    <xf numFmtId="0" fontId="0" fillId="0" borderId="7" xfId="0" applyBorder="1"/>
    <xf numFmtId="0" fontId="0" fillId="0" borderId="0" xfId="0" applyBorder="1"/>
    <xf numFmtId="0" fontId="0" fillId="0" borderId="8" xfId="0" applyBorder="1"/>
    <xf numFmtId="0" fontId="0" fillId="0" borderId="9" xfId="0" applyBorder="1"/>
    <xf numFmtId="0" fontId="0" fillId="0" borderId="10" xfId="0" applyBorder="1"/>
    <xf numFmtId="0" fontId="0" fillId="0" borderId="11" xfId="0" applyBorder="1"/>
    <xf numFmtId="0" fontId="6" fillId="0" borderId="0" xfId="0" applyFont="1" applyBorder="1"/>
    <xf numFmtId="0" fontId="7" fillId="0" borderId="0" xfId="0" applyFont="1" applyBorder="1"/>
    <xf numFmtId="166" fontId="0" fillId="0" borderId="1" xfId="1" applyNumberFormat="1" applyFont="1" applyBorder="1" applyAlignment="1">
      <alignment horizontal="center" vertical="center"/>
    </xf>
    <xf numFmtId="164" fontId="0" fillId="0" borderId="2" xfId="1" applyNumberFormat="1" applyFont="1" applyBorder="1" applyAlignment="1">
      <alignment horizontal="center" vertical="center"/>
    </xf>
    <xf numFmtId="164" fontId="0" fillId="0" borderId="3" xfId="1" applyNumberFormat="1" applyFont="1" applyBorder="1" applyAlignment="1">
      <alignment horizontal="center" vertical="center"/>
    </xf>
    <xf numFmtId="9" fontId="0" fillId="0" borderId="2" xfId="2" applyFont="1" applyBorder="1" applyAlignment="1">
      <alignment horizontal="center" vertical="center"/>
    </xf>
    <xf numFmtId="9" fontId="0" fillId="0" borderId="3" xfId="2" applyFont="1" applyBorder="1" applyAlignment="1">
      <alignment horizontal="center" vertical="center"/>
    </xf>
    <xf numFmtId="9" fontId="0" fillId="0" borderId="12" xfId="2" applyFont="1" applyBorder="1" applyAlignment="1">
      <alignment horizontal="center" vertical="center"/>
    </xf>
    <xf numFmtId="0" fontId="4" fillId="0" borderId="7" xfId="0" applyFont="1" applyBorder="1" applyAlignment="1">
      <alignment horizontal="center" vertical="center"/>
    </xf>
    <xf numFmtId="0" fontId="4" fillId="0" borderId="0" xfId="0" applyFont="1" applyBorder="1" applyAlignment="1">
      <alignment horizontal="center" vertical="center"/>
    </xf>
    <xf numFmtId="0" fontId="4" fillId="0" borderId="8" xfId="0" applyFont="1" applyBorder="1" applyAlignment="1">
      <alignment horizontal="center" vertical="center"/>
    </xf>
    <xf numFmtId="0" fontId="5" fillId="2" borderId="0" xfId="0" applyFont="1" applyFill="1" applyBorder="1" applyAlignment="1">
      <alignment horizontal="center"/>
    </xf>
    <xf numFmtId="0" fontId="5" fillId="2" borderId="8" xfId="0" applyFont="1" applyFill="1" applyBorder="1" applyAlignment="1">
      <alignment horizont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12" xfId="0" applyFont="1" applyFill="1" applyBorder="1" applyAlignment="1">
      <alignment horizontal="center" vertical="center"/>
    </xf>
    <xf numFmtId="0" fontId="3" fillId="0" borderId="0" xfId="0" applyFont="1" applyAlignment="1">
      <alignment horizontal="center"/>
    </xf>
    <xf numFmtId="0" fontId="2" fillId="0" borderId="0" xfId="0" applyFont="1" applyAlignment="1">
      <alignment horizontal="center"/>
    </xf>
    <xf numFmtId="0" fontId="0" fillId="0" borderId="0" xfId="0" applyAlignment="1">
      <alignment horizontal="center" vertical="center"/>
    </xf>
  </cellXfs>
  <cellStyles count="3">
    <cellStyle name="Comma" xfId="1" builtinId="3"/>
    <cellStyle name="Normal" xfId="0" builtinId="0"/>
    <cellStyle name="Percent" xfId="2" builtinId="5"/>
  </cellStyles>
  <dxfs count="108">
    <dxf>
      <numFmt numFmtId="165" formatCode="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numFmt numFmtId="165" formatCode="0.0%"/>
    </dxf>
    <dxf>
      <numFmt numFmtId="164" formatCode="_-* #,##0_-;\-* #,##0_-;_-* &quot;-&quot;??_-;_-@_-"/>
    </dxf>
    <dxf>
      <numFmt numFmtId="164" formatCode="_-* #,##0_-;\-* #,##0_-;_-* &quot;-&quot;??_-;_-@_-"/>
    </dxf>
    <dxf>
      <numFmt numFmtId="165" formatCode="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numFmt numFmtId="165" formatCode="0.0%"/>
    </dxf>
    <dxf>
      <numFmt numFmtId="164" formatCode="_-* #,##0_-;\-* #,##0_-;_-* &quot;-&quot;??_-;_-@_-"/>
    </dxf>
    <dxf>
      <numFmt numFmtId="164" formatCode="_-* #,##0_-;\-* #,##0_-;_-* &quot;-&quot;??_-;_-@_-"/>
    </dxf>
    <dxf>
      <numFmt numFmtId="165" formatCode="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4" formatCode="0.00%"/>
    </dxf>
    <dxf>
      <numFmt numFmtId="165" formatCode="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0.0%"/>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5" formatCode="0.0%"/>
    </dxf>
    <dxf>
      <numFmt numFmtId="14" formatCode="0.00%"/>
    </dxf>
    <dxf>
      <numFmt numFmtId="164" formatCode="_-* #,##0_-;\-* #,##0_-;_-* &quot;-&quot;??_-;_-@_-"/>
    </dxf>
    <dxf>
      <numFmt numFmtId="164" formatCode="_-* #,##0_-;\-* #,##0_-;_-* &quot;-&quot;??_-;_-@_-"/>
    </dxf>
    <dxf>
      <numFmt numFmtId="0" formatCode="General"/>
    </dxf>
    <dxf>
      <font>
        <b val="0"/>
        <i val="0"/>
        <strike val="0"/>
        <condense val="0"/>
        <extend val="0"/>
        <outline val="0"/>
        <shadow val="0"/>
        <u val="none"/>
        <vertAlign val="baseline"/>
        <sz val="11"/>
        <color theme="1"/>
        <name val="Trebuchet MS"/>
        <family val="2"/>
        <scheme val="minor"/>
      </font>
      <numFmt numFmtId="164" formatCode="_-* #,##0_-;\-* #,##0_-;_-* &quot;-&quot;??_-;_-@_-"/>
    </dxf>
    <dxf>
      <font>
        <b val="0"/>
        <i val="0"/>
        <strike val="0"/>
        <condense val="0"/>
        <extend val="0"/>
        <outline val="0"/>
        <shadow val="0"/>
        <u val="none"/>
        <vertAlign val="baseline"/>
        <sz val="11"/>
        <color theme="1"/>
        <name val="Trebuchet MS"/>
        <family val="2"/>
        <scheme val="minor"/>
      </font>
      <numFmt numFmtId="164" formatCode="_-* #,##0_-;\-* #,##0_-;_-* &quot;-&quot;??_-;_-@_-"/>
    </dxf>
    <dxf>
      <numFmt numFmtId="0" formatCode="General"/>
    </dxf>
    <dxf>
      <numFmt numFmtId="19" formatCode="d/mm/yyyy"/>
    </dxf>
    <dxf>
      <numFmt numFmtId="0" formatCode="General"/>
    </dxf>
    <dxf>
      <numFmt numFmtId="0" formatCode="General"/>
    </dxf>
    <dxf>
      <numFmt numFmtId="164" formatCode="_-* #,##0_-;\-* #,##0_-;_-* &quot;-&quot;??_-;_-@_-"/>
    </dxf>
    <dxf>
      <numFmt numFmtId="0" formatCode="General"/>
    </dxf>
    <dxf>
      <numFmt numFmtId="0" formatCode="General"/>
    </dxf>
    <dxf>
      <numFmt numFmtId="0" formatCode="General"/>
    </dxf>
    <dxf>
      <numFmt numFmtId="0" formatCode="General"/>
    </dxf>
    <dxf>
      <numFmt numFmtId="164" formatCode="_-* #,##0_-;\-* #,##0_-;_-* &quot;-&quot;??_-;_-@_-"/>
    </dxf>
    <dxf>
      <numFmt numFmtId="164" formatCode="_-* #,##0_-;\-* #,##0_-;_-* &quot;-&quot;??_-;_-@_-"/>
    </dxf>
    <dxf>
      <numFmt numFmtId="0" formatCode="General"/>
    </dxf>
    <dxf>
      <numFmt numFmtId="0" formatCode="General"/>
    </dxf>
    <dxf>
      <numFmt numFmtId="0" formatCode="General"/>
    </dxf>
    <dxf>
      <font>
        <color rgb="FF9C0006"/>
      </font>
      <fill>
        <patternFill>
          <bgColor rgb="FFFFC7CE"/>
        </patternFill>
      </fill>
    </dxf>
    <dxf>
      <numFmt numFmtId="0" formatCode="General"/>
    </dxf>
    <dxf>
      <numFmt numFmtId="164" formatCode="_-* #,##0_-;\-* #,##0_-;_-* &quot;-&quot;??_-;_-@_-"/>
    </dxf>
    <dxf>
      <numFmt numFmtId="0" formatCode="General"/>
    </dxf>
    <dxf>
      <numFmt numFmtId="0" formatCode="General"/>
    </dxf>
    <dxf>
      <numFmt numFmtId="0" formatCode="General"/>
    </dxf>
    <dxf>
      <numFmt numFmtId="164" formatCode="_-* #,##0_-;\-* #,##0_-;_-* &quot;-&quot;??_-;_-@_-"/>
    </dxf>
    <dxf>
      <numFmt numFmtId="0" formatCode="General"/>
    </dxf>
    <dxf>
      <numFmt numFmtId="0" formatCode="General"/>
    </dxf>
    <dxf>
      <numFmt numFmtId="164" formatCode="_-* #,##0_-;\-* #,##0_-;_-* &quot;-&quot;??_-;_-@_-"/>
    </dxf>
    <dxf>
      <numFmt numFmtId="19" formatCode="d/mm/yyyy"/>
    </dxf>
    <dxf>
      <numFmt numFmtId="0" formatCode="General"/>
    </dxf>
    <dxf>
      <numFmt numFmtId="0" formatCode="Genera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[gayanara.xlsx]Sheet4!PivotTable7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Revenue Delivered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Sheet4!$B$40</c:f>
              <c:strCache>
                <c:ptCount val="1"/>
                <c:pt idx="0">
                  <c:v>Total</c:v>
                </c:pt>
              </c:strCache>
            </c:strRef>
          </c:tx>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multiLvlStrRef>
              <c:f>Sheet4!$A$41:$A$83</c:f>
              <c:multiLvlStrCache>
                <c:ptCount val="3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lvl>
                <c:lvl>
                  <c:pt idx="0">
                    <c:v>2022</c:v>
                  </c:pt>
                  <c:pt idx="12">
                    <c:v>2023</c:v>
                  </c:pt>
                  <c:pt idx="24">
                    <c:v>2024</c:v>
                  </c:pt>
                  <c:pt idx="36">
                    <c:v>2025</c:v>
                  </c:pt>
                </c:lvl>
              </c:multiLvlStrCache>
            </c:multiLvlStrRef>
          </c:cat>
          <c:val>
            <c:numRef>
              <c:f>Sheet4!$B$41:$B$83</c:f>
              <c:numCache>
                <c:formatCode>_-* #,##0_-;\-* #,##0_-;_-* "-"??_-;_-@_-</c:formatCode>
                <c:ptCount val="38"/>
                <c:pt idx="0">
                  <c:v>14747223</c:v>
                </c:pt>
                <c:pt idx="1">
                  <c:v>7834402</c:v>
                </c:pt>
                <c:pt idx="2">
                  <c:v>16463376</c:v>
                </c:pt>
                <c:pt idx="3">
                  <c:v>14704793</c:v>
                </c:pt>
                <c:pt idx="4">
                  <c:v>10446542</c:v>
                </c:pt>
                <c:pt idx="5">
                  <c:v>7380707</c:v>
                </c:pt>
                <c:pt idx="6">
                  <c:v>11589836</c:v>
                </c:pt>
                <c:pt idx="7">
                  <c:v>6521264</c:v>
                </c:pt>
                <c:pt idx="8">
                  <c:v>9077562</c:v>
                </c:pt>
                <c:pt idx="9">
                  <c:v>11613315</c:v>
                </c:pt>
                <c:pt idx="10">
                  <c:v>12792884</c:v>
                </c:pt>
                <c:pt idx="11">
                  <c:v>14512889</c:v>
                </c:pt>
                <c:pt idx="12">
                  <c:v>33787477</c:v>
                </c:pt>
                <c:pt idx="13">
                  <c:v>18359429</c:v>
                </c:pt>
                <c:pt idx="14">
                  <c:v>25383312</c:v>
                </c:pt>
                <c:pt idx="15">
                  <c:v>35701608</c:v>
                </c:pt>
                <c:pt idx="16">
                  <c:v>25334728</c:v>
                </c:pt>
                <c:pt idx="17">
                  <c:v>27042419</c:v>
                </c:pt>
                <c:pt idx="18">
                  <c:v>22113840</c:v>
                </c:pt>
                <c:pt idx="19">
                  <c:v>20856747</c:v>
                </c:pt>
                <c:pt idx="20">
                  <c:v>18798741</c:v>
                </c:pt>
                <c:pt idx="21">
                  <c:v>24993925</c:v>
                </c:pt>
                <c:pt idx="22">
                  <c:v>18331972</c:v>
                </c:pt>
                <c:pt idx="23">
                  <c:v>26336821</c:v>
                </c:pt>
                <c:pt idx="24">
                  <c:v>20780969</c:v>
                </c:pt>
                <c:pt idx="25">
                  <c:v>35434326</c:v>
                </c:pt>
                <c:pt idx="26">
                  <c:v>23897859</c:v>
                </c:pt>
                <c:pt idx="27">
                  <c:v>28526827</c:v>
                </c:pt>
                <c:pt idx="28">
                  <c:v>35151938</c:v>
                </c:pt>
                <c:pt idx="29">
                  <c:v>29892410</c:v>
                </c:pt>
                <c:pt idx="30">
                  <c:v>25828870</c:v>
                </c:pt>
                <c:pt idx="31">
                  <c:v>28950015</c:v>
                </c:pt>
                <c:pt idx="32">
                  <c:v>29861804</c:v>
                </c:pt>
                <c:pt idx="33">
                  <c:v>32091265</c:v>
                </c:pt>
                <c:pt idx="34">
                  <c:v>32821837</c:v>
                </c:pt>
                <c:pt idx="35">
                  <c:v>27662042</c:v>
                </c:pt>
                <c:pt idx="36">
                  <c:v>45769880</c:v>
                </c:pt>
                <c:pt idx="37">
                  <c:v>46356195</c:v>
                </c:pt>
              </c:numCache>
            </c:numRef>
          </c:val>
          <c:smooth val="0"/>
          <c:extLst>
            <c:ext xmlns:c16="http://schemas.microsoft.com/office/drawing/2014/chart" uri="{C3380CC4-5D6E-409C-BE32-E72D297353CC}">
              <c16:uniqueId val="{00000000-E08A-455D-B060-188111B6DB96}"/>
            </c:ext>
          </c:extLst>
        </c:ser>
        <c:dLbls>
          <c:showLegendKey val="0"/>
          <c:showVal val="0"/>
          <c:showCatName val="0"/>
          <c:showSerName val="0"/>
          <c:showPercent val="0"/>
          <c:showBubbleSize val="0"/>
        </c:dLbls>
        <c:marker val="1"/>
        <c:smooth val="0"/>
        <c:axId val="628539119"/>
        <c:axId val="627301311"/>
      </c:lineChart>
      <c:catAx>
        <c:axId val="62853911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01311"/>
        <c:crosses val="autoZero"/>
        <c:auto val="1"/>
        <c:lblAlgn val="ctr"/>
        <c:lblOffset val="100"/>
        <c:tickLblSkip val="1"/>
        <c:noMultiLvlLbl val="0"/>
      </c:catAx>
      <c:valAx>
        <c:axId val="62730131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391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[gayanara.xlsx]Sheet7!PivotTable8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Items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Sheet7!$A$8:$A$19</c:f>
              <c:strCache>
                <c:ptCount val="11"/>
                <c:pt idx="0">
                  <c:v>Dress Wrap BajuKita</c:v>
                </c:pt>
                <c:pt idx="1">
                  <c:v>T-Shirt Oversize BajuKita</c:v>
                </c:pt>
                <c:pt idx="2">
                  <c:v>Jacket Denim Ratu Mode</c:v>
                </c:pt>
                <c:pt idx="3">
                  <c:v>Ikat Pinggang Kulit Pesona Indo</c:v>
                </c:pt>
                <c:pt idx="4">
                  <c:v>Pants Kulot Cendana Co</c:v>
                </c:pt>
                <c:pt idx="5">
                  <c:v>Kemeja Linen Senja Wear</c:v>
                </c:pt>
                <c:pt idx="6">
                  <c:v>T-Shirt Raglan BajuKita</c:v>
                </c:pt>
                <c:pt idx="7">
                  <c:v>Dress Mini Casual Riang Apparel</c:v>
                </c:pt>
                <c:pt idx="8">
                  <c:v>Dompet Kulit Ratu Mode</c:v>
                </c:pt>
                <c:pt idx="9">
                  <c:v>Jacket Denim Tropika Style</c:v>
                </c:pt>
                <c:pt idx="10">
                  <c:v>Jacket Denim Senja Wear</c:v>
                </c:pt>
              </c:strCache>
            </c:strRef>
          </c:cat>
          <c:val>
            <c:numRef>
              <c:f>Sheet7!$B$8:$B$19</c:f>
              <c:numCache>
                <c:formatCode>General</c:formatCode>
                <c:ptCount val="11"/>
                <c:pt idx="0">
                  <c:v>9</c:v>
                </c:pt>
                <c:pt idx="1">
                  <c:v>7</c:v>
                </c:pt>
                <c:pt idx="2">
                  <c:v>7</c:v>
                </c:pt>
                <c:pt idx="3">
                  <c:v>6</c:v>
                </c:pt>
                <c:pt idx="4">
                  <c:v>6</c:v>
                </c:pt>
                <c:pt idx="5">
                  <c:v>6</c:v>
                </c:pt>
                <c:pt idx="6">
                  <c:v>6</c:v>
                </c:pt>
                <c:pt idx="7">
                  <c:v>6</c:v>
                </c:pt>
                <c:pt idx="8">
                  <c:v>6</c:v>
                </c:pt>
                <c:pt idx="9">
                  <c:v>6</c:v>
                </c:pt>
                <c:pt idx="10">
                  <c:v>6</c:v>
                </c:pt>
              </c:numCache>
            </c:numRef>
          </c:val>
          <c:extLst>
            <c:ext xmlns:c16="http://schemas.microsoft.com/office/drawing/2014/chart" uri="{C3380CC4-5D6E-409C-BE32-E72D297353CC}">
              <c16:uniqueId val="{00000000-2D85-4DD7-8300-3252CD7AE8A6}"/>
            </c:ext>
          </c:extLst>
        </c:ser>
        <c:dLbls>
          <c:dLblPos val="outEnd"/>
          <c:showLegendKey val="0"/>
          <c:showVal val="1"/>
          <c:showCatName val="0"/>
          <c:showSerName val="0"/>
          <c:showPercent val="0"/>
          <c:showBubbleSize val="0"/>
        </c:dLbls>
        <c:gapWidth val="182"/>
        <c:axId val="1495574863"/>
        <c:axId val="100628735"/>
      </c:barChart>
      <c:catAx>
        <c:axId val="14955748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28735"/>
        <c:crosses val="autoZero"/>
        <c:auto val="1"/>
        <c:lblAlgn val="ctr"/>
        <c:lblOffset val="100"/>
        <c:noMultiLvlLbl val="0"/>
      </c:catAx>
      <c:valAx>
        <c:axId val="100628735"/>
        <c:scaling>
          <c:orientation val="minMax"/>
        </c:scaling>
        <c:delete val="1"/>
        <c:axPos val="t"/>
        <c:numFmt formatCode="General" sourceLinked="1"/>
        <c:majorTickMark val="none"/>
        <c:minorTickMark val="none"/>
        <c:tickLblPos val="nextTo"/>
        <c:crossAx val="149557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[gayanara.xlsx]Sheet7!PivotTable9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Items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Sheet7!$B$25</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Sheet7!$A$26:$A$36</c:f>
              <c:strCache>
                <c:ptCount val="10"/>
                <c:pt idx="0">
                  <c:v>Dress Wrap Pesona Indo</c:v>
                </c:pt>
                <c:pt idx="1">
                  <c:v>Jacket Denim Tropika Style</c:v>
                </c:pt>
                <c:pt idx="2">
                  <c:v>Jacket Parasut Riang Apparel</c:v>
                </c:pt>
                <c:pt idx="3">
                  <c:v>Pants Kulot Cendana Co</c:v>
                </c:pt>
                <c:pt idx="4">
                  <c:v>Jacket Coach Senja Wear</c:v>
                </c:pt>
                <c:pt idx="5">
                  <c:v>Dress Midi Floral NusaBrand</c:v>
                </c:pt>
                <c:pt idx="6">
                  <c:v>T-Shirt Graphic Pesona Indo</c:v>
                </c:pt>
                <c:pt idx="7">
                  <c:v>Kemeja Batik BajuKita</c:v>
                </c:pt>
                <c:pt idx="8">
                  <c:v>Jacket Bomber Senja Wear</c:v>
                </c:pt>
                <c:pt idx="9">
                  <c:v>T-Shirt Striped Kanvas Lokal</c:v>
                </c:pt>
              </c:strCache>
            </c:strRef>
          </c:cat>
          <c:val>
            <c:numRef>
              <c:f>Sheet7!$B$26:$B$36</c:f>
              <c:numCache>
                <c:formatCode>_-* #,##0_-;\-* #,##0_-;_-* "-"??_-;_-@_-</c:formatCode>
                <c:ptCount val="10"/>
                <c:pt idx="0">
                  <c:v>2396000</c:v>
                </c:pt>
                <c:pt idx="1">
                  <c:v>2394000</c:v>
                </c:pt>
                <c:pt idx="2">
                  <c:v>2196000</c:v>
                </c:pt>
                <c:pt idx="3">
                  <c:v>2034000</c:v>
                </c:pt>
                <c:pt idx="4">
                  <c:v>1996000</c:v>
                </c:pt>
                <c:pt idx="5">
                  <c:v>1797000</c:v>
                </c:pt>
                <c:pt idx="6">
                  <c:v>1796000</c:v>
                </c:pt>
                <c:pt idx="7">
                  <c:v>1695000</c:v>
                </c:pt>
                <c:pt idx="8">
                  <c:v>1647000</c:v>
                </c:pt>
                <c:pt idx="9">
                  <c:v>1626000</c:v>
                </c:pt>
              </c:numCache>
            </c:numRef>
          </c:val>
          <c:extLst>
            <c:ext xmlns:c16="http://schemas.microsoft.com/office/drawing/2014/chart" uri="{C3380CC4-5D6E-409C-BE32-E72D297353CC}">
              <c16:uniqueId val="{00000000-7B72-4E71-A473-6926E9D792BD}"/>
            </c:ext>
          </c:extLst>
        </c:ser>
        <c:dLbls>
          <c:showLegendKey val="0"/>
          <c:showVal val="0"/>
          <c:showCatName val="0"/>
          <c:showSerName val="0"/>
          <c:showPercent val="0"/>
          <c:showBubbleSize val="0"/>
        </c:dLbls>
        <c:gapWidth val="150"/>
        <c:axId val="1452239279"/>
        <c:axId val="91997743"/>
      </c:barChart>
      <c:catAx>
        <c:axId val="14522392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97743"/>
        <c:crosses val="autoZero"/>
        <c:auto val="1"/>
        <c:lblAlgn val="ctr"/>
        <c:lblOffset val="100"/>
        <c:noMultiLvlLbl val="0"/>
      </c:catAx>
      <c:valAx>
        <c:axId val="91997743"/>
        <c:scaling>
          <c:orientation val="minMax"/>
        </c:scaling>
        <c:delete val="1"/>
        <c:axPos val="t"/>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crossAx val="145223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[gayanara.xlsx]Sheet7!PivotTable10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Brand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Sheet7!$B$44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Sheet7!$A$45:$A$55</c:f>
              <c:strCache>
                <c:ptCount val="10"/>
                <c:pt idx="0">
                  <c:v>Cendana Co</c:v>
                </c:pt>
                <c:pt idx="1">
                  <c:v>Senja Wear</c:v>
                </c:pt>
                <c:pt idx="2">
                  <c:v>Pesona Indo</c:v>
                </c:pt>
                <c:pt idx="3">
                  <c:v>NusaBrand</c:v>
                </c:pt>
                <c:pt idx="4">
                  <c:v>BajuKita</c:v>
                </c:pt>
                <c:pt idx="5">
                  <c:v>Tropika Style</c:v>
                </c:pt>
                <c:pt idx="6">
                  <c:v>Riang Apparel</c:v>
                </c:pt>
                <c:pt idx="7">
                  <c:v>Ratu Mode</c:v>
                </c:pt>
                <c:pt idx="8">
                  <c:v>SandangIndo</c:v>
                </c:pt>
                <c:pt idx="9">
                  <c:v>Kanvas Lokal</c:v>
                </c:pt>
              </c:strCache>
            </c:strRef>
          </c:cat>
          <c:val>
            <c:numRef>
              <c:f>Sheet7!$B$45:$B$55</c:f>
              <c:numCache>
                <c:formatCode>_-* #,##0_-;\-* #,##0_-;_-* "-"??_-;_-@_-</c:formatCode>
                <c:ptCount val="10"/>
                <c:pt idx="0">
                  <c:v>10888000</c:v>
                </c:pt>
                <c:pt idx="1">
                  <c:v>10163000</c:v>
                </c:pt>
                <c:pt idx="2">
                  <c:v>8586000</c:v>
                </c:pt>
                <c:pt idx="3">
                  <c:v>7776000</c:v>
                </c:pt>
                <c:pt idx="4">
                  <c:v>7759000</c:v>
                </c:pt>
                <c:pt idx="5">
                  <c:v>7753000</c:v>
                </c:pt>
                <c:pt idx="6">
                  <c:v>7300000</c:v>
                </c:pt>
                <c:pt idx="7">
                  <c:v>6749000</c:v>
                </c:pt>
                <c:pt idx="8">
                  <c:v>5832000</c:v>
                </c:pt>
                <c:pt idx="9">
                  <c:v>5473000</c:v>
                </c:pt>
              </c:numCache>
            </c:numRef>
          </c:val>
          <c:extLst>
            <c:ext xmlns:c16="http://schemas.microsoft.com/office/drawing/2014/chart" uri="{C3380CC4-5D6E-409C-BE32-E72D297353CC}">
              <c16:uniqueId val="{00000000-BE4E-40C3-AD4B-16646AD0CB89}"/>
            </c:ext>
          </c:extLst>
        </c:ser>
        <c:dLbls>
          <c:showLegendKey val="0"/>
          <c:showVal val="1"/>
          <c:showCatName val="0"/>
          <c:showSerName val="0"/>
          <c:showPercent val="0"/>
          <c:showBubbleSize val="0"/>
        </c:dLbls>
        <c:gapWidth val="150"/>
        <c:shape val="box"/>
        <c:axId val="1315394047"/>
        <c:axId val="100635807"/>
        <c:axId val="0"/>
      </c:bar3DChart>
      <c:catAx>
        <c:axId val="1315394047"/>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35807"/>
        <c:crosses val="autoZero"/>
        <c:auto val="1"/>
        <c:lblAlgn val="ctr"/>
        <c:lblOffset val="100"/>
        <c:noMultiLvlLbl val="0"/>
      </c:catAx>
      <c:valAx>
        <c:axId val="100635807"/>
        <c:scaling>
          <c:orientation val="minMax"/>
        </c:scaling>
        <c:delete val="1"/>
        <c:axPos val="t"/>
        <c:numFmt formatCode="_-* #,##0_-;\-* #,##0_-;_-* &quot;-&quot;??_-;_-@_-" sourceLinked="1"/>
        <c:majorTickMark val="none"/>
        <c:minorTickMark val="none"/>
        <c:tickLblPos val="nextTo"/>
        <c:crossAx val="131539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[gayanara.xlsx]Sheet7!PivotTable15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10 Cities By Revenue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Sheet7!$M$8</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Sheet7!$L$9:$L$19</c:f>
              <c:strCache>
                <c:ptCount val="10"/>
                <c:pt idx="0">
                  <c:v>Tangerang</c:v>
                </c:pt>
                <c:pt idx="1">
                  <c:v>Makassar</c:v>
                </c:pt>
                <c:pt idx="2">
                  <c:v>Manado</c:v>
                </c:pt>
                <c:pt idx="3">
                  <c:v>Depok</c:v>
                </c:pt>
                <c:pt idx="4">
                  <c:v>Jakarta</c:v>
                </c:pt>
                <c:pt idx="5">
                  <c:v>Pekanbaru</c:v>
                </c:pt>
                <c:pt idx="6">
                  <c:v>Bandung</c:v>
                </c:pt>
                <c:pt idx="7">
                  <c:v>Pontianak</c:v>
                </c:pt>
                <c:pt idx="8">
                  <c:v>Bekasi</c:v>
                </c:pt>
                <c:pt idx="9">
                  <c:v>Medan</c:v>
                </c:pt>
              </c:strCache>
            </c:strRef>
          </c:cat>
          <c:val>
            <c:numRef>
              <c:f>Sheet7!$M$9:$M$19</c:f>
              <c:numCache>
                <c:formatCode>_-* #,##0_-;\-* #,##0_-;_-* "-"??_-;_-@_-</c:formatCode>
                <c:ptCount val="10"/>
                <c:pt idx="0">
                  <c:v>7245000</c:v>
                </c:pt>
                <c:pt idx="1">
                  <c:v>6113000</c:v>
                </c:pt>
                <c:pt idx="2">
                  <c:v>5833000</c:v>
                </c:pt>
                <c:pt idx="3">
                  <c:v>5706000</c:v>
                </c:pt>
                <c:pt idx="4">
                  <c:v>5498000</c:v>
                </c:pt>
                <c:pt idx="5">
                  <c:v>5309000</c:v>
                </c:pt>
                <c:pt idx="6">
                  <c:v>5180000</c:v>
                </c:pt>
                <c:pt idx="7">
                  <c:v>4967000</c:v>
                </c:pt>
                <c:pt idx="8">
                  <c:v>4378000</c:v>
                </c:pt>
                <c:pt idx="9">
                  <c:v>4255000</c:v>
                </c:pt>
              </c:numCache>
            </c:numRef>
          </c:val>
          <c:extLst>
            <c:ext xmlns:c16="http://schemas.microsoft.com/office/drawing/2014/chart" uri="{C3380CC4-5D6E-409C-BE32-E72D297353CC}">
              <c16:uniqueId val="{00000000-574E-43FE-862C-4109E25CCF99}"/>
            </c:ext>
          </c:extLst>
        </c:ser>
        <c:dLbls>
          <c:dLblPos val="inEnd"/>
          <c:showLegendKey val="0"/>
          <c:showVal val="1"/>
          <c:showCatName val="0"/>
          <c:showSerName val="0"/>
          <c:showPercent val="0"/>
          <c:showBubbleSize val="0"/>
        </c:dLbls>
        <c:gapWidth val="150"/>
        <c:overlap val="100"/>
        <c:axId val="1495526863"/>
        <c:axId val="185695023"/>
      </c:barChart>
      <c:catAx>
        <c:axId val="1495526863"/>
        <c:scaling>
          <c:orientation val="maxMin"/>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95023"/>
        <c:crosses val="autoZero"/>
        <c:auto val="1"/>
        <c:lblAlgn val="ctr"/>
        <c:lblOffset val="100"/>
        <c:noMultiLvlLbl val="0"/>
      </c:catAx>
      <c:valAx>
        <c:axId val="185695023"/>
        <c:scaling>
          <c:orientation val="minMax"/>
        </c:scaling>
        <c:delete val="1"/>
        <c:axPos val="t"/>
        <c:numFmt formatCode="_-* #,##0_-;\-* #,##0_-;_-* &quot;-&quot;??_-;_-@_-" sourceLinked="1"/>
        <c:majorTickMark val="out"/>
        <c:minorTickMark val="none"/>
        <c:tickLblPos val="nextTo"/>
        <c:crossAx val="14955268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[gayanara.xlsx]Sheet7!PivotTable12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diamond"/>
          <c:size val="5"/>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Sheet7!$Q$28</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Sheet7!$P$29:$P$35</c:f>
              <c:strCache>
                <c:ptCount val="6"/>
                <c:pt idx="0">
                  <c:v>Jacket</c:v>
                </c:pt>
                <c:pt idx="1">
                  <c:v>T-Shirt</c:v>
                </c:pt>
                <c:pt idx="2">
                  <c:v>dress</c:v>
                </c:pt>
                <c:pt idx="3">
                  <c:v>Pants</c:v>
                </c:pt>
                <c:pt idx="4">
                  <c:v>Accessories</c:v>
                </c:pt>
                <c:pt idx="5">
                  <c:v>Kemeja</c:v>
                </c:pt>
              </c:strCache>
            </c:strRef>
          </c:cat>
          <c:val>
            <c:numRef>
              <c:f>Sheet7!$Q$29:$Q$35</c:f>
              <c:numCache>
                <c:formatCode>_-* #,##0_-;\-* #,##0_-;_-* "-"??_-;_-@_-</c:formatCode>
                <c:ptCount val="6"/>
                <c:pt idx="0">
                  <c:v>17496000</c:v>
                </c:pt>
                <c:pt idx="1">
                  <c:v>14452000</c:v>
                </c:pt>
                <c:pt idx="2">
                  <c:v>12751000</c:v>
                </c:pt>
                <c:pt idx="3">
                  <c:v>11733000</c:v>
                </c:pt>
                <c:pt idx="4">
                  <c:v>11160000</c:v>
                </c:pt>
                <c:pt idx="5">
                  <c:v>10687000</c:v>
                </c:pt>
              </c:numCache>
            </c:numRef>
          </c:val>
          <c:extLst>
            <c:ext xmlns:c16="http://schemas.microsoft.com/office/drawing/2014/chart" uri="{C3380CC4-5D6E-409C-BE32-E72D297353CC}">
              <c16:uniqueId val="{00000000-F026-4731-B87B-95DFA660EDC9}"/>
            </c:ext>
          </c:extLst>
        </c:ser>
        <c:dLbls>
          <c:dLblPos val="outEnd"/>
          <c:showLegendKey val="0"/>
          <c:showVal val="1"/>
          <c:showCatName val="0"/>
          <c:showSerName val="0"/>
          <c:showPercent val="0"/>
          <c:showBubbleSize val="0"/>
        </c:dLbls>
        <c:gapWidth val="115"/>
        <c:overlap val="-20"/>
        <c:axId val="1540627423"/>
        <c:axId val="91988175"/>
      </c:barChart>
      <c:catAx>
        <c:axId val="1540627423"/>
        <c:scaling>
          <c:orientation val="maxMin"/>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8175"/>
        <c:crosses val="autoZero"/>
        <c:auto val="1"/>
        <c:lblAlgn val="ctr"/>
        <c:lblOffset val="100"/>
        <c:noMultiLvlLbl val="0"/>
      </c:catAx>
      <c:valAx>
        <c:axId val="91988175"/>
        <c:scaling>
          <c:orientation val="minMax"/>
        </c:scaling>
        <c:delete val="1"/>
        <c:axPos val="t"/>
        <c:numFmt formatCode="_-* #,##0_-;\-* #,##0_-;_-* &quot;-&quot;??_-;_-@_-" sourceLinked="1"/>
        <c:majorTickMark val="out"/>
        <c:minorTickMark val="none"/>
        <c:tickLblPos val="nextTo"/>
        <c:crossAx val="154062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[gayanara.xlsx]Sheet4!PivotTable19</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800" b="0" i="0" baseline="0">
                <a:effectLst/>
              </a:rPr>
              <a:t>AOV by Seasonal &amp; Promotional Event</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20004857578907009"/>
          <c:y val="6.987828426317735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diamond"/>
          <c:size val="5"/>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Sheet4!$B$117</c:f>
              <c:strCache>
                <c:ptCount val="1"/>
                <c:pt idx="0">
                  <c:v>Count of order_id</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Sheet4!$A$118:$A$127</c:f>
              <c:strCache>
                <c:ptCount val="9"/>
                <c:pt idx="0">
                  <c:v>SALE2024</c:v>
                </c:pt>
                <c:pt idx="1">
                  <c:v>TANPA PROMO</c:v>
                </c:pt>
                <c:pt idx="2">
                  <c:v>HARI BELANJA</c:v>
                </c:pt>
                <c:pt idx="3">
                  <c:v>HARBOLNAS22</c:v>
                </c:pt>
                <c:pt idx="4">
                  <c:v>RAMADAN23</c:v>
                </c:pt>
                <c:pt idx="5">
                  <c:v>NEWUSER</c:v>
                </c:pt>
                <c:pt idx="6">
                  <c:v>MEMBER10</c:v>
                </c:pt>
                <c:pt idx="7">
                  <c:v>FLASHSALE</c:v>
                </c:pt>
                <c:pt idx="8">
                  <c:v>WEEKEND25</c:v>
                </c:pt>
              </c:strCache>
            </c:strRef>
          </c:cat>
          <c:val>
            <c:numRef>
              <c:f>Sheet4!$B$118:$B$127</c:f>
              <c:numCache>
                <c:formatCode>_-* #,##0_-;\-* #,##0_-;_-* "-"??_-;_-@_-</c:formatCode>
                <c:ptCount val="9"/>
                <c:pt idx="0">
                  <c:v>91</c:v>
                </c:pt>
                <c:pt idx="1">
                  <c:v>1059</c:v>
                </c:pt>
                <c:pt idx="2">
                  <c:v>89</c:v>
                </c:pt>
                <c:pt idx="3">
                  <c:v>80</c:v>
                </c:pt>
                <c:pt idx="4">
                  <c:v>86</c:v>
                </c:pt>
                <c:pt idx="5">
                  <c:v>103</c:v>
                </c:pt>
                <c:pt idx="6">
                  <c:v>99</c:v>
                </c:pt>
                <c:pt idx="7">
                  <c:v>83</c:v>
                </c:pt>
                <c:pt idx="8">
                  <c:v>86</c:v>
                </c:pt>
              </c:numCache>
            </c:numRef>
          </c:val>
          <c:extLst>
            <c:ext xmlns:c16="http://schemas.microsoft.com/office/drawing/2014/chart" uri="{C3380CC4-5D6E-409C-BE32-E72D297353CC}">
              <c16:uniqueId val="{00000000-2870-49B9-874E-AAA8CF3BFD3F}"/>
            </c:ext>
          </c:extLst>
        </c:ser>
        <c:ser>
          <c:idx val="1"/>
          <c:order val="1"/>
          <c:tx>
            <c:strRef>
              <c:f>Sheet4!$C$117</c:f>
              <c:strCache>
                <c:ptCount val="1"/>
                <c:pt idx="0">
                  <c:v>Average of total_amount_idr2</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Sheet4!$A$118:$A$127</c:f>
              <c:strCache>
                <c:ptCount val="9"/>
                <c:pt idx="0">
                  <c:v>SALE2024</c:v>
                </c:pt>
                <c:pt idx="1">
                  <c:v>TANPA PROMO</c:v>
                </c:pt>
                <c:pt idx="2">
                  <c:v>HARI BELANJA</c:v>
                </c:pt>
                <c:pt idx="3">
                  <c:v>HARBOLNAS22</c:v>
                </c:pt>
                <c:pt idx="4">
                  <c:v>RAMADAN23</c:v>
                </c:pt>
                <c:pt idx="5">
                  <c:v>NEWUSER</c:v>
                </c:pt>
                <c:pt idx="6">
                  <c:v>MEMBER10</c:v>
                </c:pt>
                <c:pt idx="7">
                  <c:v>FLASHSALE</c:v>
                </c:pt>
                <c:pt idx="8">
                  <c:v>WEEKEND25</c:v>
                </c:pt>
              </c:strCache>
            </c:strRef>
          </c:cat>
          <c:val>
            <c:numRef>
              <c:f>Sheet4!$C$118:$C$127</c:f>
              <c:numCache>
                <c:formatCode>_-* #,##0_-;\-* #,##0_-;_-* "-"??_-;_-@_-</c:formatCode>
                <c:ptCount val="9"/>
                <c:pt idx="0">
                  <c:v>541775.50549450552</c:v>
                </c:pt>
                <c:pt idx="1">
                  <c:v>510121.8130311615</c:v>
                </c:pt>
                <c:pt idx="2">
                  <c:v>505918.35955056181</c:v>
                </c:pt>
                <c:pt idx="3">
                  <c:v>493932.79999999999</c:v>
                </c:pt>
                <c:pt idx="4">
                  <c:v>489115.22093023255</c:v>
                </c:pt>
                <c:pt idx="5">
                  <c:v>450962.82524271845</c:v>
                </c:pt>
                <c:pt idx="6">
                  <c:v>444499.46464646462</c:v>
                </c:pt>
                <c:pt idx="7">
                  <c:v>431586.61445783131</c:v>
                </c:pt>
                <c:pt idx="8">
                  <c:v>411045.39534883719</c:v>
                </c:pt>
              </c:numCache>
            </c:numRef>
          </c:val>
          <c:extLst>
            <c:ext xmlns:c16="http://schemas.microsoft.com/office/drawing/2014/chart" uri="{C3380CC4-5D6E-409C-BE32-E72D297353CC}">
              <c16:uniqueId val="{00000001-2870-49B9-874E-AAA8CF3BFD3F}"/>
            </c:ext>
          </c:extLst>
        </c:ser>
        <c:dLbls>
          <c:dLblPos val="outEnd"/>
          <c:showLegendKey val="0"/>
          <c:showVal val="1"/>
          <c:showCatName val="0"/>
          <c:showSerName val="0"/>
          <c:showPercent val="0"/>
          <c:showBubbleSize val="0"/>
        </c:dLbls>
        <c:gapWidth val="115"/>
        <c:overlap val="-20"/>
        <c:axId val="1495526463"/>
        <c:axId val="185701679"/>
      </c:barChart>
      <c:catAx>
        <c:axId val="1495526463"/>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1679"/>
        <c:crosses val="autoZero"/>
        <c:auto val="1"/>
        <c:lblAlgn val="ctr"/>
        <c:lblOffset val="100"/>
        <c:noMultiLvlLbl val="0"/>
      </c:catAx>
      <c:valAx>
        <c:axId val="185701679"/>
        <c:scaling>
          <c:orientation val="minMax"/>
        </c:scaling>
        <c:delete val="1"/>
        <c:axPos val="t"/>
        <c:numFmt formatCode="_-* #,##0_-;\-* #,##0_-;_-* &quot;-&quot;??_-;_-@_-" sourceLinked="1"/>
        <c:majorTickMark val="none"/>
        <c:minorTickMark val="none"/>
        <c:tickLblPos val="nextTo"/>
        <c:crossAx val="149552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[gayanara.xlsx]Sheet4!PivotTable7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Revenue Delivered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Sheet4!$B$40</c:f>
              <c:strCache>
                <c:ptCount val="1"/>
                <c:pt idx="0">
                  <c:v>Total</c:v>
                </c:pt>
              </c:strCache>
            </c:strRef>
          </c:tx>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multiLvlStrRef>
              <c:f>Sheet4!$A$41:$A$83</c:f>
              <c:multiLvlStrCache>
                <c:ptCount val="3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lvl>
                <c:lvl>
                  <c:pt idx="0">
                    <c:v>2022</c:v>
                  </c:pt>
                  <c:pt idx="12">
                    <c:v>2023</c:v>
                  </c:pt>
                  <c:pt idx="24">
                    <c:v>2024</c:v>
                  </c:pt>
                  <c:pt idx="36">
                    <c:v>2025</c:v>
                  </c:pt>
                </c:lvl>
              </c:multiLvlStrCache>
            </c:multiLvlStrRef>
          </c:cat>
          <c:val>
            <c:numRef>
              <c:f>Sheet4!$B$41:$B$83</c:f>
              <c:numCache>
                <c:formatCode>_-* #,##0_-;\-* #,##0_-;_-* "-"??_-;_-@_-</c:formatCode>
                <c:ptCount val="38"/>
                <c:pt idx="0">
                  <c:v>14747223</c:v>
                </c:pt>
                <c:pt idx="1">
                  <c:v>7834402</c:v>
                </c:pt>
                <c:pt idx="2">
                  <c:v>16463376</c:v>
                </c:pt>
                <c:pt idx="3">
                  <c:v>14704793</c:v>
                </c:pt>
                <c:pt idx="4">
                  <c:v>10446542</c:v>
                </c:pt>
                <c:pt idx="5">
                  <c:v>7380707</c:v>
                </c:pt>
                <c:pt idx="6">
                  <c:v>11589836</c:v>
                </c:pt>
                <c:pt idx="7">
                  <c:v>6521264</c:v>
                </c:pt>
                <c:pt idx="8">
                  <c:v>9077562</c:v>
                </c:pt>
                <c:pt idx="9">
                  <c:v>11613315</c:v>
                </c:pt>
                <c:pt idx="10">
                  <c:v>12792884</c:v>
                </c:pt>
                <c:pt idx="11">
                  <c:v>14512889</c:v>
                </c:pt>
                <c:pt idx="12">
                  <c:v>33787477</c:v>
                </c:pt>
                <c:pt idx="13">
                  <c:v>18359429</c:v>
                </c:pt>
                <c:pt idx="14">
                  <c:v>25383312</c:v>
                </c:pt>
                <c:pt idx="15">
                  <c:v>35701608</c:v>
                </c:pt>
                <c:pt idx="16">
                  <c:v>25334728</c:v>
                </c:pt>
                <c:pt idx="17">
                  <c:v>27042419</c:v>
                </c:pt>
                <c:pt idx="18">
                  <c:v>22113840</c:v>
                </c:pt>
                <c:pt idx="19">
                  <c:v>20856747</c:v>
                </c:pt>
                <c:pt idx="20">
                  <c:v>18798741</c:v>
                </c:pt>
                <c:pt idx="21">
                  <c:v>24993925</c:v>
                </c:pt>
                <c:pt idx="22">
                  <c:v>18331972</c:v>
                </c:pt>
                <c:pt idx="23">
                  <c:v>26336821</c:v>
                </c:pt>
                <c:pt idx="24">
                  <c:v>20780969</c:v>
                </c:pt>
                <c:pt idx="25">
                  <c:v>35434326</c:v>
                </c:pt>
                <c:pt idx="26">
                  <c:v>23897859</c:v>
                </c:pt>
                <c:pt idx="27">
                  <c:v>28526827</c:v>
                </c:pt>
                <c:pt idx="28">
                  <c:v>35151938</c:v>
                </c:pt>
                <c:pt idx="29">
                  <c:v>29892410</c:v>
                </c:pt>
                <c:pt idx="30">
                  <c:v>25828870</c:v>
                </c:pt>
                <c:pt idx="31">
                  <c:v>28950015</c:v>
                </c:pt>
                <c:pt idx="32">
                  <c:v>29861804</c:v>
                </c:pt>
                <c:pt idx="33">
                  <c:v>32091265</c:v>
                </c:pt>
                <c:pt idx="34">
                  <c:v>32821837</c:v>
                </c:pt>
                <c:pt idx="35">
                  <c:v>27662042</c:v>
                </c:pt>
                <c:pt idx="36">
                  <c:v>45769880</c:v>
                </c:pt>
                <c:pt idx="37">
                  <c:v>46356195</c:v>
                </c:pt>
              </c:numCache>
            </c:numRef>
          </c:val>
          <c:smooth val="0"/>
          <c:extLst>
            <c:ext xmlns:c16="http://schemas.microsoft.com/office/drawing/2014/chart" uri="{C3380CC4-5D6E-409C-BE32-E72D297353CC}">
              <c16:uniqueId val="{00000000-5749-4528-8126-61DE7EA571A6}"/>
            </c:ext>
          </c:extLst>
        </c:ser>
        <c:dLbls>
          <c:showLegendKey val="0"/>
          <c:showVal val="0"/>
          <c:showCatName val="0"/>
          <c:showSerName val="0"/>
          <c:showPercent val="0"/>
          <c:showBubbleSize val="0"/>
        </c:dLbls>
        <c:marker val="1"/>
        <c:smooth val="0"/>
        <c:axId val="628539119"/>
        <c:axId val="627301311"/>
      </c:lineChart>
      <c:catAx>
        <c:axId val="62853911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301311"/>
        <c:crosses val="autoZero"/>
        <c:auto val="1"/>
        <c:lblAlgn val="ctr"/>
        <c:lblOffset val="100"/>
        <c:tickLblSkip val="1"/>
        <c:noMultiLvlLbl val="0"/>
      </c:catAx>
      <c:valAx>
        <c:axId val="627301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3911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[gayanara.xlsx]Sheet4!PivotTable19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US" sz="1800" b="0" i="0" baseline="0">
                <a:effectLst/>
              </a:rPr>
              <a:t>AOV by Seasonal &amp; Promotional Event</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20004857578907009"/>
          <c:y val="6.9878284263177354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4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5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6"/>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7"/>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8"/>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69"/>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5"/>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Sheet4!$B$117</c:f>
              <c:strCache>
                <c:ptCount val="1"/>
                <c:pt idx="0">
                  <c:v>Count of order_id</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Sheet4!$A$118:$A$127</c:f>
              <c:strCache>
                <c:ptCount val="9"/>
                <c:pt idx="0">
                  <c:v>SALE2024</c:v>
                </c:pt>
                <c:pt idx="1">
                  <c:v>TANPA PROMO</c:v>
                </c:pt>
                <c:pt idx="2">
                  <c:v>HARI BELANJA</c:v>
                </c:pt>
                <c:pt idx="3">
                  <c:v>HARBOLNAS22</c:v>
                </c:pt>
                <c:pt idx="4">
                  <c:v>RAMADAN23</c:v>
                </c:pt>
                <c:pt idx="5">
                  <c:v>NEWUSER</c:v>
                </c:pt>
                <c:pt idx="6">
                  <c:v>MEMBER10</c:v>
                </c:pt>
                <c:pt idx="7">
                  <c:v>FLASHSALE</c:v>
                </c:pt>
                <c:pt idx="8">
                  <c:v>WEEKEND25</c:v>
                </c:pt>
              </c:strCache>
            </c:strRef>
          </c:cat>
          <c:val>
            <c:numRef>
              <c:f>Sheet4!$B$118:$B$127</c:f>
              <c:numCache>
                <c:formatCode>_-* #,##0_-;\-* #,##0_-;_-* "-"??_-;_-@_-</c:formatCode>
                <c:ptCount val="9"/>
                <c:pt idx="0">
                  <c:v>91</c:v>
                </c:pt>
                <c:pt idx="1">
                  <c:v>1059</c:v>
                </c:pt>
                <c:pt idx="2">
                  <c:v>89</c:v>
                </c:pt>
                <c:pt idx="3">
                  <c:v>80</c:v>
                </c:pt>
                <c:pt idx="4">
                  <c:v>86</c:v>
                </c:pt>
                <c:pt idx="5">
                  <c:v>103</c:v>
                </c:pt>
                <c:pt idx="6">
                  <c:v>99</c:v>
                </c:pt>
                <c:pt idx="7">
                  <c:v>83</c:v>
                </c:pt>
                <c:pt idx="8">
                  <c:v>86</c:v>
                </c:pt>
              </c:numCache>
            </c:numRef>
          </c:val>
          <c:extLst>
            <c:ext xmlns:c16="http://schemas.microsoft.com/office/drawing/2014/chart" uri="{C3380CC4-5D6E-409C-BE32-E72D297353CC}">
              <c16:uniqueId val="{00000000-1E45-431A-B177-8C9F58F4B1C1}"/>
            </c:ext>
          </c:extLst>
        </c:ser>
        <c:ser>
          <c:idx val="1"/>
          <c:order val="1"/>
          <c:tx>
            <c:strRef>
              <c:f>Sheet4!$C$117</c:f>
              <c:strCache>
                <c:ptCount val="1"/>
                <c:pt idx="0">
                  <c:v>Average of total_amount_idr2</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Sheet4!$A$118:$A$127</c:f>
              <c:strCache>
                <c:ptCount val="9"/>
                <c:pt idx="0">
                  <c:v>SALE2024</c:v>
                </c:pt>
                <c:pt idx="1">
                  <c:v>TANPA PROMO</c:v>
                </c:pt>
                <c:pt idx="2">
                  <c:v>HARI BELANJA</c:v>
                </c:pt>
                <c:pt idx="3">
                  <c:v>HARBOLNAS22</c:v>
                </c:pt>
                <c:pt idx="4">
                  <c:v>RAMADAN23</c:v>
                </c:pt>
                <c:pt idx="5">
                  <c:v>NEWUSER</c:v>
                </c:pt>
                <c:pt idx="6">
                  <c:v>MEMBER10</c:v>
                </c:pt>
                <c:pt idx="7">
                  <c:v>FLASHSALE</c:v>
                </c:pt>
                <c:pt idx="8">
                  <c:v>WEEKEND25</c:v>
                </c:pt>
              </c:strCache>
            </c:strRef>
          </c:cat>
          <c:val>
            <c:numRef>
              <c:f>Sheet4!$C$118:$C$127</c:f>
              <c:numCache>
                <c:formatCode>_-* #,##0_-;\-* #,##0_-;_-* "-"??_-;_-@_-</c:formatCode>
                <c:ptCount val="9"/>
                <c:pt idx="0">
                  <c:v>541775.50549450552</c:v>
                </c:pt>
                <c:pt idx="1">
                  <c:v>510121.8130311615</c:v>
                </c:pt>
                <c:pt idx="2">
                  <c:v>505918.35955056181</c:v>
                </c:pt>
                <c:pt idx="3">
                  <c:v>493932.79999999999</c:v>
                </c:pt>
                <c:pt idx="4">
                  <c:v>489115.22093023255</c:v>
                </c:pt>
                <c:pt idx="5">
                  <c:v>450962.82524271845</c:v>
                </c:pt>
                <c:pt idx="6">
                  <c:v>444499.46464646462</c:v>
                </c:pt>
                <c:pt idx="7">
                  <c:v>431586.61445783131</c:v>
                </c:pt>
                <c:pt idx="8">
                  <c:v>411045.39534883719</c:v>
                </c:pt>
              </c:numCache>
            </c:numRef>
          </c:val>
          <c:extLst>
            <c:ext xmlns:c16="http://schemas.microsoft.com/office/drawing/2014/chart" uri="{C3380CC4-5D6E-409C-BE32-E72D297353CC}">
              <c16:uniqueId val="{00000001-1E45-431A-B177-8C9F58F4B1C1}"/>
            </c:ext>
          </c:extLst>
        </c:ser>
        <c:dLbls>
          <c:dLblPos val="outEnd"/>
          <c:showLegendKey val="0"/>
          <c:showVal val="1"/>
          <c:showCatName val="0"/>
          <c:showSerName val="0"/>
          <c:showPercent val="0"/>
          <c:showBubbleSize val="0"/>
        </c:dLbls>
        <c:gapWidth val="115"/>
        <c:overlap val="-20"/>
        <c:axId val="1495526463"/>
        <c:axId val="185701679"/>
      </c:barChart>
      <c:catAx>
        <c:axId val="1495526463"/>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01679"/>
        <c:crosses val="autoZero"/>
        <c:auto val="1"/>
        <c:lblAlgn val="ctr"/>
        <c:lblOffset val="100"/>
        <c:noMultiLvlLbl val="0"/>
      </c:catAx>
      <c:valAx>
        <c:axId val="185701679"/>
        <c:scaling>
          <c:orientation val="minMax"/>
        </c:scaling>
        <c:delete val="1"/>
        <c:axPos val="t"/>
        <c:numFmt formatCode="_-* #,##0_-;\-* #,##0_-;_-* &quot;-&quot;??_-;_-@_-" sourceLinked="1"/>
        <c:majorTickMark val="none"/>
        <c:minorTickMark val="none"/>
        <c:tickLblPos val="nextTo"/>
        <c:crossAx val="149552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[gayanara.xlsx]Sheet7!PivotTable8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Items by quantity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Sheet7!$B$7</c:f>
              <c:strCache>
                <c:ptCount val="1"/>
                <c:pt idx="0">
                  <c:v>Total</c:v>
                </c:pt>
              </c:strCache>
            </c:strRef>
          </c:tx>
          <c:spPr>
            <a:solidFill>
              <a:schemeClr val="accent1"/>
            </a:solidFill>
            <a:ln>
              <a:noFill/>
            </a:ln>
            <a:effectLst/>
          </c:spPr>
          <c:invertIfNegative val="0"/>
          <c:cat>
            <c:strRef>
              <c:f>Sheet7!$A$8:$A$19</c:f>
              <c:strCache>
                <c:ptCount val="11"/>
                <c:pt idx="0">
                  <c:v>Dress Wrap BajuKita</c:v>
                </c:pt>
                <c:pt idx="1">
                  <c:v>T-Shirt Oversize BajuKita</c:v>
                </c:pt>
                <c:pt idx="2">
                  <c:v>Jacket Denim Ratu Mode</c:v>
                </c:pt>
                <c:pt idx="3">
                  <c:v>Ikat Pinggang Kulit Pesona Indo</c:v>
                </c:pt>
                <c:pt idx="4">
                  <c:v>Pants Kulot Cendana Co</c:v>
                </c:pt>
                <c:pt idx="5">
                  <c:v>Kemeja Linen Senja Wear</c:v>
                </c:pt>
                <c:pt idx="6">
                  <c:v>T-Shirt Raglan BajuKita</c:v>
                </c:pt>
                <c:pt idx="7">
                  <c:v>Dress Mini Casual Riang Apparel</c:v>
                </c:pt>
                <c:pt idx="8">
                  <c:v>Dompet Kulit Ratu Mode</c:v>
                </c:pt>
                <c:pt idx="9">
                  <c:v>Jacket Denim Tropika Style</c:v>
                </c:pt>
                <c:pt idx="10">
                  <c:v>Jacket Denim Senja Wear</c:v>
                </c:pt>
              </c:strCache>
            </c:strRef>
          </c:cat>
          <c:val>
            <c:numRef>
              <c:f>Sheet7!$B$8:$B$19</c:f>
              <c:numCache>
                <c:formatCode>General</c:formatCode>
                <c:ptCount val="11"/>
                <c:pt idx="0">
                  <c:v>9</c:v>
                </c:pt>
                <c:pt idx="1">
                  <c:v>7</c:v>
                </c:pt>
                <c:pt idx="2">
                  <c:v>7</c:v>
                </c:pt>
                <c:pt idx="3">
                  <c:v>6</c:v>
                </c:pt>
                <c:pt idx="4">
                  <c:v>6</c:v>
                </c:pt>
                <c:pt idx="5">
                  <c:v>6</c:v>
                </c:pt>
                <c:pt idx="6">
                  <c:v>6</c:v>
                </c:pt>
                <c:pt idx="7">
                  <c:v>6</c:v>
                </c:pt>
                <c:pt idx="8">
                  <c:v>6</c:v>
                </c:pt>
                <c:pt idx="9">
                  <c:v>6</c:v>
                </c:pt>
                <c:pt idx="10">
                  <c:v>6</c:v>
                </c:pt>
              </c:numCache>
            </c:numRef>
          </c:val>
          <c:extLst>
            <c:ext xmlns:c16="http://schemas.microsoft.com/office/drawing/2014/chart" uri="{C3380CC4-5D6E-409C-BE32-E72D297353CC}">
              <c16:uniqueId val="{00000000-CD2C-4B09-8DD3-037BDF32AADD}"/>
            </c:ext>
          </c:extLst>
        </c:ser>
        <c:dLbls>
          <c:showLegendKey val="0"/>
          <c:showVal val="0"/>
          <c:showCatName val="0"/>
          <c:showSerName val="0"/>
          <c:showPercent val="0"/>
          <c:showBubbleSize val="0"/>
        </c:dLbls>
        <c:gapWidth val="219"/>
        <c:overlap val="-27"/>
        <c:axId val="1495574863"/>
        <c:axId val="100628735"/>
      </c:barChart>
      <c:catAx>
        <c:axId val="149557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28735"/>
        <c:crosses val="autoZero"/>
        <c:auto val="1"/>
        <c:lblAlgn val="ctr"/>
        <c:lblOffset val="100"/>
        <c:noMultiLvlLbl val="0"/>
      </c:catAx>
      <c:valAx>
        <c:axId val="10062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7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[gayanara.xlsx]Sheet7!PivotTable10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Sheet7!$B$44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Sheet7!$A$45:$A$55</c:f>
              <c:strCache>
                <c:ptCount val="10"/>
                <c:pt idx="0">
                  <c:v>Cendana Co</c:v>
                </c:pt>
                <c:pt idx="1">
                  <c:v>Senja Wear</c:v>
                </c:pt>
                <c:pt idx="2">
                  <c:v>Pesona Indo</c:v>
                </c:pt>
                <c:pt idx="3">
                  <c:v>NusaBrand</c:v>
                </c:pt>
                <c:pt idx="4">
                  <c:v>BajuKita</c:v>
                </c:pt>
                <c:pt idx="5">
                  <c:v>Tropika Style</c:v>
                </c:pt>
                <c:pt idx="6">
                  <c:v>Riang Apparel</c:v>
                </c:pt>
                <c:pt idx="7">
                  <c:v>Ratu Mode</c:v>
                </c:pt>
                <c:pt idx="8">
                  <c:v>SandangIndo</c:v>
                </c:pt>
                <c:pt idx="9">
                  <c:v>Kanvas Lokal</c:v>
                </c:pt>
              </c:strCache>
            </c:strRef>
          </c:cat>
          <c:val>
            <c:numRef>
              <c:f>Sheet7!$B$45:$B$55</c:f>
              <c:numCache>
                <c:formatCode>_-* #,##0_-;\-* #,##0_-;_-* "-"??_-;_-@_-</c:formatCode>
                <c:ptCount val="10"/>
                <c:pt idx="0">
                  <c:v>10888000</c:v>
                </c:pt>
                <c:pt idx="1">
                  <c:v>10163000</c:v>
                </c:pt>
                <c:pt idx="2">
                  <c:v>8586000</c:v>
                </c:pt>
                <c:pt idx="3">
                  <c:v>7776000</c:v>
                </c:pt>
                <c:pt idx="4">
                  <c:v>7759000</c:v>
                </c:pt>
                <c:pt idx="5">
                  <c:v>7753000</c:v>
                </c:pt>
                <c:pt idx="6">
                  <c:v>7300000</c:v>
                </c:pt>
                <c:pt idx="7">
                  <c:v>6749000</c:v>
                </c:pt>
                <c:pt idx="8">
                  <c:v>5832000</c:v>
                </c:pt>
                <c:pt idx="9">
                  <c:v>5473000</c:v>
                </c:pt>
              </c:numCache>
            </c:numRef>
          </c:val>
          <c:extLst>
            <c:ext xmlns:c16="http://schemas.microsoft.com/office/drawing/2014/chart" uri="{C3380CC4-5D6E-409C-BE32-E72D297353CC}">
              <c16:uniqueId val="{00000000-E896-4C93-AA3C-46BE780369E6}"/>
            </c:ext>
          </c:extLst>
        </c:ser>
        <c:dLbls>
          <c:showLegendKey val="0"/>
          <c:showVal val="1"/>
          <c:showCatName val="0"/>
          <c:showSerName val="0"/>
          <c:showPercent val="0"/>
          <c:showBubbleSize val="0"/>
        </c:dLbls>
        <c:gapWidth val="150"/>
        <c:shape val="box"/>
        <c:axId val="1315394047"/>
        <c:axId val="100635807"/>
        <c:axId val="0"/>
      </c:bar3DChart>
      <c:catAx>
        <c:axId val="1315394047"/>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35807"/>
        <c:crosses val="autoZero"/>
        <c:auto val="1"/>
        <c:lblAlgn val="ctr"/>
        <c:lblOffset val="100"/>
        <c:noMultiLvlLbl val="0"/>
      </c:catAx>
      <c:valAx>
        <c:axId val="100635807"/>
        <c:scaling>
          <c:orientation val="minMax"/>
        </c:scaling>
        <c:delete val="1"/>
        <c:axPos val="t"/>
        <c:numFmt formatCode="_-* #,##0_-;\-* #,##0_-;_-* &quot;-&quot;??_-;_-@_-" sourceLinked="1"/>
        <c:majorTickMark val="none"/>
        <c:minorTickMark val="none"/>
        <c:tickLblPos val="nextTo"/>
        <c:crossAx val="1315394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[gayanara.xlsx]Sheet7!PivotTable12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Sheet7!$Q$28</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Sheet7!$P$29:$P$35</c:f>
              <c:strCache>
                <c:ptCount val="6"/>
                <c:pt idx="0">
                  <c:v>Jacket</c:v>
                </c:pt>
                <c:pt idx="1">
                  <c:v>T-Shirt</c:v>
                </c:pt>
                <c:pt idx="2">
                  <c:v>dress</c:v>
                </c:pt>
                <c:pt idx="3">
                  <c:v>Pants</c:v>
                </c:pt>
                <c:pt idx="4">
                  <c:v>Accessories</c:v>
                </c:pt>
                <c:pt idx="5">
                  <c:v>Kemeja</c:v>
                </c:pt>
              </c:strCache>
            </c:strRef>
          </c:cat>
          <c:val>
            <c:numRef>
              <c:f>Sheet7!$Q$29:$Q$35</c:f>
              <c:numCache>
                <c:formatCode>_-* #,##0_-;\-* #,##0_-;_-* "-"??_-;_-@_-</c:formatCode>
                <c:ptCount val="6"/>
                <c:pt idx="0">
                  <c:v>17496000</c:v>
                </c:pt>
                <c:pt idx="1">
                  <c:v>14452000</c:v>
                </c:pt>
                <c:pt idx="2">
                  <c:v>12751000</c:v>
                </c:pt>
                <c:pt idx="3">
                  <c:v>11733000</c:v>
                </c:pt>
                <c:pt idx="4">
                  <c:v>11160000</c:v>
                </c:pt>
                <c:pt idx="5">
                  <c:v>10687000</c:v>
                </c:pt>
              </c:numCache>
            </c:numRef>
          </c:val>
          <c:extLst>
            <c:ext xmlns:c16="http://schemas.microsoft.com/office/drawing/2014/chart" uri="{C3380CC4-5D6E-409C-BE32-E72D297353CC}">
              <c16:uniqueId val="{00000000-FD9C-495F-9099-FD3788A9151C}"/>
            </c:ext>
          </c:extLst>
        </c:ser>
        <c:dLbls>
          <c:dLblPos val="outEnd"/>
          <c:showLegendKey val="0"/>
          <c:showVal val="1"/>
          <c:showCatName val="0"/>
          <c:showSerName val="0"/>
          <c:showPercent val="0"/>
          <c:showBubbleSize val="0"/>
        </c:dLbls>
        <c:gapWidth val="115"/>
        <c:overlap val="-20"/>
        <c:axId val="1540627423"/>
        <c:axId val="91988175"/>
      </c:barChart>
      <c:catAx>
        <c:axId val="1540627423"/>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8175"/>
        <c:crosses val="autoZero"/>
        <c:auto val="1"/>
        <c:lblAlgn val="ctr"/>
        <c:lblOffset val="100"/>
        <c:noMultiLvlLbl val="0"/>
      </c:catAx>
      <c:valAx>
        <c:axId val="91988175"/>
        <c:scaling>
          <c:orientation val="minMax"/>
        </c:scaling>
        <c:delete val="1"/>
        <c:axPos val="b"/>
        <c:numFmt formatCode="_-* #,##0_-;\-* #,##0_-;_-* &quot;-&quot;??_-;_-@_-" sourceLinked="1"/>
        <c:majorTickMark val="out"/>
        <c:minorTickMark val="none"/>
        <c:tickLblPos val="nextTo"/>
        <c:crossAx val="1540627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[gayanara.xlsx]Sheet7!PivotTable9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Items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Sheet7!$B$25</c:f>
              <c:strCache>
                <c:ptCount val="1"/>
                <c:pt idx="0">
                  <c:v>Total</c:v>
                </c:pt>
              </c:strCache>
            </c:strRef>
          </c:tx>
          <c:spPr>
            <a:solidFill>
              <a:schemeClr val="accent1"/>
            </a:solidFill>
            <a:ln>
              <a:noFill/>
            </a:ln>
            <a:effectLst/>
          </c:spPr>
          <c:invertIfNegative val="0"/>
          <c:cat>
            <c:strRef>
              <c:f>Sheet7!$A$26:$A$36</c:f>
              <c:strCache>
                <c:ptCount val="10"/>
                <c:pt idx="0">
                  <c:v>Dress Wrap Pesona Indo</c:v>
                </c:pt>
                <c:pt idx="1">
                  <c:v>Jacket Denim Tropika Style</c:v>
                </c:pt>
                <c:pt idx="2">
                  <c:v>Jacket Parasut Riang Apparel</c:v>
                </c:pt>
                <c:pt idx="3">
                  <c:v>Pants Kulot Cendana Co</c:v>
                </c:pt>
                <c:pt idx="4">
                  <c:v>Jacket Coach Senja Wear</c:v>
                </c:pt>
                <c:pt idx="5">
                  <c:v>Dress Midi Floral NusaBrand</c:v>
                </c:pt>
                <c:pt idx="6">
                  <c:v>T-Shirt Graphic Pesona Indo</c:v>
                </c:pt>
                <c:pt idx="7">
                  <c:v>Kemeja Batik BajuKita</c:v>
                </c:pt>
                <c:pt idx="8">
                  <c:v>Jacket Bomber Senja Wear</c:v>
                </c:pt>
                <c:pt idx="9">
                  <c:v>T-Shirt Striped Kanvas Lokal</c:v>
                </c:pt>
              </c:strCache>
            </c:strRef>
          </c:cat>
          <c:val>
            <c:numRef>
              <c:f>Sheet7!$B$26:$B$36</c:f>
              <c:numCache>
                <c:formatCode>_-* #,##0_-;\-* #,##0_-;_-* "-"??_-;_-@_-</c:formatCode>
                <c:ptCount val="10"/>
                <c:pt idx="0">
                  <c:v>2396000</c:v>
                </c:pt>
                <c:pt idx="1">
                  <c:v>2394000</c:v>
                </c:pt>
                <c:pt idx="2">
                  <c:v>2196000</c:v>
                </c:pt>
                <c:pt idx="3">
                  <c:v>2034000</c:v>
                </c:pt>
                <c:pt idx="4">
                  <c:v>1996000</c:v>
                </c:pt>
                <c:pt idx="5">
                  <c:v>1797000</c:v>
                </c:pt>
                <c:pt idx="6">
                  <c:v>1796000</c:v>
                </c:pt>
                <c:pt idx="7">
                  <c:v>1695000</c:v>
                </c:pt>
                <c:pt idx="8">
                  <c:v>1647000</c:v>
                </c:pt>
                <c:pt idx="9">
                  <c:v>1626000</c:v>
                </c:pt>
              </c:numCache>
            </c:numRef>
          </c:val>
          <c:extLst>
            <c:ext xmlns:c16="http://schemas.microsoft.com/office/drawing/2014/chart" uri="{C3380CC4-5D6E-409C-BE32-E72D297353CC}">
              <c16:uniqueId val="{00000000-C6DE-4CA7-B613-AEBCE73DAC7F}"/>
            </c:ext>
          </c:extLst>
        </c:ser>
        <c:dLbls>
          <c:showLegendKey val="0"/>
          <c:showVal val="0"/>
          <c:showCatName val="0"/>
          <c:showSerName val="0"/>
          <c:showPercent val="0"/>
          <c:showBubbleSize val="0"/>
        </c:dLbls>
        <c:gapWidth val="219"/>
        <c:overlap val="-27"/>
        <c:axId val="1452239279"/>
        <c:axId val="91997743"/>
      </c:barChart>
      <c:catAx>
        <c:axId val="1452239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97743"/>
        <c:crosses val="autoZero"/>
        <c:auto val="1"/>
        <c:lblAlgn val="ctr"/>
        <c:lblOffset val="100"/>
        <c:noMultiLvlLbl val="0"/>
      </c:catAx>
      <c:valAx>
        <c:axId val="919977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3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[gayanara.xlsx]Sheet7!PivotTable15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Sheet7!$M$8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Sheet7!$L$9:$L$19</c:f>
              <c:strCache>
                <c:ptCount val="10"/>
                <c:pt idx="0">
                  <c:v>Tangerang</c:v>
                </c:pt>
                <c:pt idx="1">
                  <c:v>Makassar</c:v>
                </c:pt>
                <c:pt idx="2">
                  <c:v>Manado</c:v>
                </c:pt>
                <c:pt idx="3">
                  <c:v>Depok</c:v>
                </c:pt>
                <c:pt idx="4">
                  <c:v>Jakarta</c:v>
                </c:pt>
                <c:pt idx="5">
                  <c:v>Pekanbaru</c:v>
                </c:pt>
                <c:pt idx="6">
                  <c:v>Bandung</c:v>
                </c:pt>
                <c:pt idx="7">
                  <c:v>Pontianak</c:v>
                </c:pt>
                <c:pt idx="8">
                  <c:v>Bekasi</c:v>
                </c:pt>
                <c:pt idx="9">
                  <c:v>Medan</c:v>
                </c:pt>
              </c:strCache>
            </c:strRef>
          </c:cat>
          <c:val>
            <c:numRef>
              <c:f>Sheet7!$M$9:$M$19</c:f>
              <c:numCache>
                <c:formatCode>_-* #,##0_-;\-* #,##0_-;_-* "-"??_-;_-@_-</c:formatCode>
                <c:ptCount val="10"/>
                <c:pt idx="0">
                  <c:v>7245000</c:v>
                </c:pt>
                <c:pt idx="1">
                  <c:v>6113000</c:v>
                </c:pt>
                <c:pt idx="2">
                  <c:v>5833000</c:v>
                </c:pt>
                <c:pt idx="3">
                  <c:v>5706000</c:v>
                </c:pt>
                <c:pt idx="4">
                  <c:v>5498000</c:v>
                </c:pt>
                <c:pt idx="5">
                  <c:v>5309000</c:v>
                </c:pt>
                <c:pt idx="6">
                  <c:v>5180000</c:v>
                </c:pt>
                <c:pt idx="7">
                  <c:v>4967000</c:v>
                </c:pt>
                <c:pt idx="8">
                  <c:v>4378000</c:v>
                </c:pt>
                <c:pt idx="9">
                  <c:v>4255000</c:v>
                </c:pt>
              </c:numCache>
            </c:numRef>
          </c:val>
          <c:extLst>
            <c:ext xmlns:c16="http://schemas.microsoft.com/office/drawing/2014/chart" uri="{C3380CC4-5D6E-409C-BE32-E72D297353CC}">
              <c16:uniqueId val="{00000000-CC77-4E33-B017-F7169DA68E4A}"/>
            </c:ext>
          </c:extLst>
        </c:ser>
        <c:dLbls>
          <c:dLblPos val="outEnd"/>
          <c:showLegendKey val="0"/>
          <c:showVal val="1"/>
          <c:showCatName val="0"/>
          <c:showSerName val="0"/>
          <c:showPercent val="0"/>
          <c:showBubbleSize val="0"/>
        </c:dLbls>
        <c:gapWidth val="182"/>
        <c:axId val="1495526863"/>
        <c:axId val="185695023"/>
      </c:barChart>
      <c:catAx>
        <c:axId val="14955268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95023"/>
        <c:crosses val="autoZero"/>
        <c:auto val="1"/>
        <c:lblAlgn val="ctr"/>
        <c:lblOffset val="100"/>
        <c:noMultiLvlLbl val="0"/>
      </c:catAx>
      <c:valAx>
        <c:axId val="185695023"/>
        <c:scaling>
          <c:orientation val="minMax"/>
        </c:scaling>
        <c:delete val="0"/>
        <c:axPos val="t"/>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26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9</xdr:col>
      <xdr:colOff>596020</xdr:colOff>
      <xdr:row>13</xdr:row>
      <xdr:rowOff>173181</xdr:rowOff>
    </xdr:from>
    <xdr:to>
      <xdr:col>28</xdr:col>
      <xdr:colOff>584877</xdr:colOff>
      <xdr:row>33</xdr:row>
      <xdr:rowOff>27020</xdr:rowOff>
    </xdr:to>
    <xdr:graphicFrame macro="">
      <xdr:nvGraphicFramePr>
        <xdr:cNvPr id="2" name="Chart 1">
          <a:extLst>
            <a:ext uri="{FF2B5EF4-FFF2-40B4-BE49-F238E27FC236}">
              <a16:creationId xmlns:a16="http://schemas.microsoft.com/office/drawing/2014/main" id="{30F2F498-6B47-49FC-A3B1-E275A6F01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171622</xdr:colOff>
      <xdr:row>14</xdr:row>
      <xdr:rowOff>23091</xdr:rowOff>
    </xdr:from>
    <xdr:to>
      <xdr:col>9</xdr:col>
      <xdr:colOff>428655</xdr:colOff>
      <xdr:row>23</xdr:row>
      <xdr:rowOff>17160</xdr:rowOff>
    </xdr:to>
    <mc:AlternateContent xmlns:mc="http://schemas.openxmlformats.org/markup-compatibility/2006" xmlns:tsle="http://schemas.microsoft.com/office/drawing/2012/timeslicer">
      <mc:Choice Requires="tsle">
        <xdr:graphicFrame macro="">
          <xdr:nvGraphicFramePr>
            <xdr:cNvPr id="3" name="order_date 1">
              <a:extLst>
                <a:ext uri="{FF2B5EF4-FFF2-40B4-BE49-F238E27FC236}">
                  <a16:creationId xmlns:a16="http://schemas.microsoft.com/office/drawing/2014/main" id="{756F7160-00E9-4778-9430-BD24E68B43B2}"/>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71622" y="2799370"/>
              <a:ext cx="6311684" cy="158895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10</xdr:col>
      <xdr:colOff>171621</xdr:colOff>
      <xdr:row>35</xdr:row>
      <xdr:rowOff>164054</xdr:rowOff>
    </xdr:from>
    <xdr:to>
      <xdr:col>19</xdr:col>
      <xdr:colOff>101550</xdr:colOff>
      <xdr:row>59</xdr:row>
      <xdr:rowOff>29535</xdr:rowOff>
    </xdr:to>
    <xdr:graphicFrame macro="">
      <xdr:nvGraphicFramePr>
        <xdr:cNvPr id="4" name="Chart 3">
          <a:extLst>
            <a:ext uri="{FF2B5EF4-FFF2-40B4-BE49-F238E27FC236}">
              <a16:creationId xmlns:a16="http://schemas.microsoft.com/office/drawing/2014/main" id="{87C60751-E007-4595-AF98-DBD4353C3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207005</xdr:colOff>
      <xdr:row>35</xdr:row>
      <xdr:rowOff>148617</xdr:rowOff>
    </xdr:from>
    <xdr:to>
      <xdr:col>28</xdr:col>
      <xdr:colOff>583634</xdr:colOff>
      <xdr:row>59</xdr:row>
      <xdr:rowOff>46415</xdr:rowOff>
    </xdr:to>
    <xdr:graphicFrame macro="">
      <xdr:nvGraphicFramePr>
        <xdr:cNvPr id="5" name="Chart 4">
          <a:extLst>
            <a:ext uri="{FF2B5EF4-FFF2-40B4-BE49-F238E27FC236}">
              <a16:creationId xmlns:a16="http://schemas.microsoft.com/office/drawing/2014/main" id="{16C54107-5238-40F0-8951-B240DEFE0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170646</xdr:colOff>
      <xdr:row>60</xdr:row>
      <xdr:rowOff>13898</xdr:rowOff>
    </xdr:from>
    <xdr:to>
      <xdr:col>19</xdr:col>
      <xdr:colOff>142118</xdr:colOff>
      <xdr:row>83</xdr:row>
      <xdr:rowOff>35099</xdr:rowOff>
    </xdr:to>
    <xdr:graphicFrame macro="">
      <xdr:nvGraphicFramePr>
        <xdr:cNvPr id="6" name="Chart 5">
          <a:extLst>
            <a:ext uri="{FF2B5EF4-FFF2-40B4-BE49-F238E27FC236}">
              <a16:creationId xmlns:a16="http://schemas.microsoft.com/office/drawing/2014/main" id="{65928719-2D41-44F2-A874-ACAFC9C8A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242457</xdr:colOff>
      <xdr:row>60</xdr:row>
      <xdr:rowOff>17567</xdr:rowOff>
    </xdr:from>
    <xdr:to>
      <xdr:col>28</xdr:col>
      <xdr:colOff>609600</xdr:colOff>
      <xdr:row>83</xdr:row>
      <xdr:rowOff>13899</xdr:rowOff>
    </xdr:to>
    <xdr:graphicFrame macro="">
      <xdr:nvGraphicFramePr>
        <xdr:cNvPr id="7" name="Chart 6">
          <a:extLst>
            <a:ext uri="{FF2B5EF4-FFF2-40B4-BE49-F238E27FC236}">
              <a16:creationId xmlns:a16="http://schemas.microsoft.com/office/drawing/2014/main" id="{FBC932A7-22C3-4F77-9933-AFD376279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188783</xdr:colOff>
      <xdr:row>23</xdr:row>
      <xdr:rowOff>137296</xdr:rowOff>
    </xdr:from>
    <xdr:to>
      <xdr:col>9</xdr:col>
      <xdr:colOff>432551</xdr:colOff>
      <xdr:row>33</xdr:row>
      <xdr:rowOff>17162</xdr:rowOff>
    </xdr:to>
    <mc:AlternateContent xmlns:mc="http://schemas.openxmlformats.org/markup-compatibility/2006" xmlns:a14="http://schemas.microsoft.com/office/drawing/2010/main">
      <mc:Choice Requires="a14">
        <xdr:graphicFrame macro="">
          <xdr:nvGraphicFramePr>
            <xdr:cNvPr id="8" name="order_status 1">
              <a:extLst>
                <a:ext uri="{FF2B5EF4-FFF2-40B4-BE49-F238E27FC236}">
                  <a16:creationId xmlns:a16="http://schemas.microsoft.com/office/drawing/2014/main" id="{21AC89BA-468E-42C6-A11A-B662ADC05D36}"/>
                </a:ext>
              </a:extLst>
            </xdr:cNvPr>
            <xdr:cNvGraphicFramePr/>
          </xdr:nvGraphicFramePr>
          <xdr:xfrm>
            <a:off x="0" y="0"/>
            <a:ext cx="0" cy="0"/>
          </xdr:xfrm>
          <a:graphic>
            <a:graphicData uri="http://schemas.microsoft.com/office/drawing/2010/slicer">
              <sle:slicer xmlns:sle="http://schemas.microsoft.com/office/drawing/2010/slicer" name="order_status 1"/>
            </a:graphicData>
          </a:graphic>
        </xdr:graphicFrame>
      </mc:Choice>
      <mc:Fallback xmlns="">
        <xdr:sp macro="" textlink="">
          <xdr:nvSpPr>
            <xdr:cNvPr id="0" name=""/>
            <xdr:cNvSpPr>
              <a:spLocks noTextEdit="1"/>
            </xdr:cNvSpPr>
          </xdr:nvSpPr>
          <xdr:spPr>
            <a:xfrm>
              <a:off x="188783" y="4508459"/>
              <a:ext cx="6298419" cy="1651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215278</xdr:colOff>
      <xdr:row>60</xdr:row>
      <xdr:rowOff>7503</xdr:rowOff>
    </xdr:from>
    <xdr:to>
      <xdr:col>10</xdr:col>
      <xdr:colOff>62366</xdr:colOff>
      <xdr:row>82</xdr:row>
      <xdr:rowOff>172220</xdr:rowOff>
    </xdr:to>
    <xdr:graphicFrame macro="">
      <xdr:nvGraphicFramePr>
        <xdr:cNvPr id="9" name="Chart 8">
          <a:extLst>
            <a:ext uri="{FF2B5EF4-FFF2-40B4-BE49-F238E27FC236}">
              <a16:creationId xmlns:a16="http://schemas.microsoft.com/office/drawing/2014/main" id="{A7CEAF7C-AC9D-4B6A-8370-B35F365C5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158750</xdr:colOff>
      <xdr:row>36</xdr:row>
      <xdr:rowOff>0</xdr:rowOff>
    </xdr:from>
    <xdr:to>
      <xdr:col>10</xdr:col>
      <xdr:colOff>47625</xdr:colOff>
      <xdr:row>59</xdr:row>
      <xdr:rowOff>28222</xdr:rowOff>
    </xdr:to>
    <xdr:graphicFrame macro="">
      <xdr:nvGraphicFramePr>
        <xdr:cNvPr id="10" name="Chart 9">
          <a:extLst>
            <a:ext uri="{FF2B5EF4-FFF2-40B4-BE49-F238E27FC236}">
              <a16:creationId xmlns:a16="http://schemas.microsoft.com/office/drawing/2014/main" id="{E182194E-651C-44AF-8A35-988675786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223149</xdr:colOff>
      <xdr:row>6</xdr:row>
      <xdr:rowOff>178757</xdr:rowOff>
    </xdr:from>
    <xdr:to>
      <xdr:col>11</xdr:col>
      <xdr:colOff>224517</xdr:colOff>
      <xdr:row>12</xdr:row>
      <xdr:rowOff>173182</xdr:rowOff>
    </xdr:to>
    <xdr:sp macro="" textlink="">
      <xdr:nvSpPr>
        <xdr:cNvPr id="37" name="Rectangle: Rounded Corners 36">
          <a:extLst>
            <a:ext uri="{FF2B5EF4-FFF2-40B4-BE49-F238E27FC236}">
              <a16:creationId xmlns:a16="http://schemas.microsoft.com/office/drawing/2014/main" id="{84568FF9-988C-4E91-A1FD-54BC956C3CEF}"/>
            </a:ext>
          </a:extLst>
        </xdr:cNvPr>
        <xdr:cNvSpPr/>
      </xdr:nvSpPr>
      <xdr:spPr>
        <a:xfrm>
          <a:off x="4942354" y="1304439"/>
          <a:ext cx="2656822" cy="1379879"/>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7</xdr:col>
      <xdr:colOff>438361</xdr:colOff>
      <xdr:row>9</xdr:row>
      <xdr:rowOff>230908</xdr:rowOff>
    </xdr:from>
    <xdr:to>
      <xdr:col>11</xdr:col>
      <xdr:colOff>72161</xdr:colOff>
      <xdr:row>11</xdr:row>
      <xdr:rowOff>206556</xdr:rowOff>
    </xdr:to>
    <xdr:sp macro="" textlink="$AE$10">
      <xdr:nvSpPr>
        <xdr:cNvPr id="38" name="Rectangle: Rounded Corners 37">
          <a:extLst>
            <a:ext uri="{FF2B5EF4-FFF2-40B4-BE49-F238E27FC236}">
              <a16:creationId xmlns:a16="http://schemas.microsoft.com/office/drawing/2014/main" id="{109F17E0-A643-4A1E-A23B-F6D86B1FC324}"/>
            </a:ext>
          </a:extLst>
        </xdr:cNvPr>
        <xdr:cNvSpPr/>
      </xdr:nvSpPr>
      <xdr:spPr>
        <a:xfrm>
          <a:off x="5157566" y="1919431"/>
          <a:ext cx="2289254" cy="48076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89D49DA-2DAA-4A3B-98ED-ADB4D9FF8F86}" type="TxLink">
            <a:rPr lang="en-US"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 Rp877,752,049 </a:t>
          </a:fld>
          <a:endParaRPr lang="en-US" sz="2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481655</xdr:colOff>
      <xdr:row>7</xdr:row>
      <xdr:rowOff>8081</xdr:rowOff>
    </xdr:from>
    <xdr:to>
      <xdr:col>11</xdr:col>
      <xdr:colOff>86585</xdr:colOff>
      <xdr:row>9</xdr:row>
      <xdr:rowOff>144318</xdr:rowOff>
    </xdr:to>
    <xdr:sp macro="" textlink="">
      <xdr:nvSpPr>
        <xdr:cNvPr id="39" name="Rectangle: Rounded Corners 38">
          <a:extLst>
            <a:ext uri="{FF2B5EF4-FFF2-40B4-BE49-F238E27FC236}">
              <a16:creationId xmlns:a16="http://schemas.microsoft.com/office/drawing/2014/main" id="{0146EC63-AE24-4876-9A8A-7F6ABCA85C66}"/>
            </a:ext>
          </a:extLst>
        </xdr:cNvPr>
        <xdr:cNvSpPr/>
      </xdr:nvSpPr>
      <xdr:spPr>
        <a:xfrm>
          <a:off x="5200860" y="1321376"/>
          <a:ext cx="2260384" cy="51146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Total</a:t>
          </a:r>
          <a:r>
            <a:rPr lang="en-US" sz="18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 Revenue</a:t>
          </a: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11</xdr:col>
      <xdr:colOff>396332</xdr:colOff>
      <xdr:row>6</xdr:row>
      <xdr:rowOff>185072</xdr:rowOff>
    </xdr:from>
    <xdr:to>
      <xdr:col>15</xdr:col>
      <xdr:colOff>397699</xdr:colOff>
      <xdr:row>13</xdr:row>
      <xdr:rowOff>0</xdr:rowOff>
    </xdr:to>
    <xdr:sp macro="" textlink="">
      <xdr:nvSpPr>
        <xdr:cNvPr id="41" name="Rectangle: Rounded Corners 40">
          <a:extLst>
            <a:ext uri="{FF2B5EF4-FFF2-40B4-BE49-F238E27FC236}">
              <a16:creationId xmlns:a16="http://schemas.microsoft.com/office/drawing/2014/main" id="{7968AC65-5C5B-4D46-A57F-320BC8FA7C7C}"/>
            </a:ext>
          </a:extLst>
        </xdr:cNvPr>
        <xdr:cNvSpPr/>
      </xdr:nvSpPr>
      <xdr:spPr>
        <a:xfrm>
          <a:off x="7770991" y="1310754"/>
          <a:ext cx="2656822" cy="1387996"/>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12</xdr:col>
      <xdr:colOff>344714</xdr:colOff>
      <xdr:row>9</xdr:row>
      <xdr:rowOff>115042</xdr:rowOff>
    </xdr:from>
    <xdr:to>
      <xdr:col>14</xdr:col>
      <xdr:colOff>489856</xdr:colOff>
      <xdr:row>11</xdr:row>
      <xdr:rowOff>272142</xdr:rowOff>
    </xdr:to>
    <xdr:sp macro="" textlink="$AE$14">
      <xdr:nvSpPr>
        <xdr:cNvPr id="42" name="Rectangle: Rounded Corners 41">
          <a:extLst>
            <a:ext uri="{FF2B5EF4-FFF2-40B4-BE49-F238E27FC236}">
              <a16:creationId xmlns:a16="http://schemas.microsoft.com/office/drawing/2014/main" id="{B877F4B1-D4CD-4CE4-89B9-EC22F97C10AC}"/>
            </a:ext>
          </a:extLst>
        </xdr:cNvPr>
        <xdr:cNvSpPr/>
      </xdr:nvSpPr>
      <xdr:spPr>
        <a:xfrm>
          <a:off x="8273143" y="1747899"/>
          <a:ext cx="1451427" cy="6651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9E50571-9733-4816-A15A-BCC34A889381}" type="TxLink">
            <a:rPr lang="en-US"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1,776 </a:t>
          </a:fld>
          <a:endParaRPr lang="en-US" sz="4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510520</xdr:colOff>
      <xdr:row>7</xdr:row>
      <xdr:rowOff>64041</xdr:rowOff>
    </xdr:from>
    <xdr:to>
      <xdr:col>15</xdr:col>
      <xdr:colOff>222784</xdr:colOff>
      <xdr:row>9</xdr:row>
      <xdr:rowOff>119964</xdr:rowOff>
    </xdr:to>
    <xdr:sp macro="" textlink="">
      <xdr:nvSpPr>
        <xdr:cNvPr id="43" name="Rectangle: Rounded Corners 42">
          <a:extLst>
            <a:ext uri="{FF2B5EF4-FFF2-40B4-BE49-F238E27FC236}">
              <a16:creationId xmlns:a16="http://schemas.microsoft.com/office/drawing/2014/main" id="{2C86D758-AF76-4C0F-9F5B-F62FAB9FC453}"/>
            </a:ext>
          </a:extLst>
        </xdr:cNvPr>
        <xdr:cNvSpPr/>
      </xdr:nvSpPr>
      <xdr:spPr>
        <a:xfrm>
          <a:off x="7885179" y="1377336"/>
          <a:ext cx="2367719" cy="43115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Total</a:t>
          </a:r>
          <a:r>
            <a:rPr lang="en-US" sz="18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 Orders</a:t>
          </a: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15</xdr:col>
      <xdr:colOff>527620</xdr:colOff>
      <xdr:row>6</xdr:row>
      <xdr:rowOff>158750</xdr:rowOff>
    </xdr:from>
    <xdr:to>
      <xdr:col>19</xdr:col>
      <xdr:colOff>541688</xdr:colOff>
      <xdr:row>13</xdr:row>
      <xdr:rowOff>0</xdr:rowOff>
    </xdr:to>
    <xdr:sp macro="" textlink="">
      <xdr:nvSpPr>
        <xdr:cNvPr id="44" name="Rectangle: Rounded Corners 43">
          <a:extLst>
            <a:ext uri="{FF2B5EF4-FFF2-40B4-BE49-F238E27FC236}">
              <a16:creationId xmlns:a16="http://schemas.microsoft.com/office/drawing/2014/main" id="{844F2282-9F88-4532-9AD7-A0C35226D109}"/>
            </a:ext>
          </a:extLst>
        </xdr:cNvPr>
        <xdr:cNvSpPr/>
      </xdr:nvSpPr>
      <xdr:spPr>
        <a:xfrm>
          <a:off x="10557734" y="1284432"/>
          <a:ext cx="2669522" cy="1414318"/>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16</xdr:col>
      <xdr:colOff>287361</xdr:colOff>
      <xdr:row>9</xdr:row>
      <xdr:rowOff>245341</xdr:rowOff>
    </xdr:from>
    <xdr:to>
      <xdr:col>19</xdr:col>
      <xdr:colOff>288637</xdr:colOff>
      <xdr:row>11</xdr:row>
      <xdr:rowOff>215414</xdr:rowOff>
    </xdr:to>
    <xdr:sp macro="" textlink="$AE$19">
      <xdr:nvSpPr>
        <xdr:cNvPr id="45" name="Rectangle: Rounded Corners 44">
          <a:extLst>
            <a:ext uri="{FF2B5EF4-FFF2-40B4-BE49-F238E27FC236}">
              <a16:creationId xmlns:a16="http://schemas.microsoft.com/office/drawing/2014/main" id="{2771B43F-C846-41F7-82BD-2D6ED6BD2C08}"/>
            </a:ext>
          </a:extLst>
        </xdr:cNvPr>
        <xdr:cNvSpPr/>
      </xdr:nvSpPr>
      <xdr:spPr>
        <a:xfrm>
          <a:off x="10981338" y="1933864"/>
          <a:ext cx="1992867" cy="47518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78575F8-7B4D-45F7-8872-6A381F5E3ADD}" type="TxLink">
            <a:rPr lang="en-US"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l"/>
            <a:t> Rp494,230 </a:t>
          </a:fld>
          <a:endParaRPr lang="en-US" sz="4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14425</xdr:colOff>
      <xdr:row>7</xdr:row>
      <xdr:rowOff>109878</xdr:rowOff>
    </xdr:from>
    <xdr:to>
      <xdr:col>19</xdr:col>
      <xdr:colOff>302695</xdr:colOff>
      <xdr:row>9</xdr:row>
      <xdr:rowOff>14431</xdr:rowOff>
    </xdr:to>
    <xdr:sp macro="" textlink="">
      <xdr:nvSpPr>
        <xdr:cNvPr id="46" name="Rectangle: Rounded Corners 45">
          <a:extLst>
            <a:ext uri="{FF2B5EF4-FFF2-40B4-BE49-F238E27FC236}">
              <a16:creationId xmlns:a16="http://schemas.microsoft.com/office/drawing/2014/main" id="{7046DCC3-44B6-47EB-8121-B17B64A3640C}"/>
            </a:ext>
          </a:extLst>
        </xdr:cNvPr>
        <xdr:cNvSpPr/>
      </xdr:nvSpPr>
      <xdr:spPr>
        <a:xfrm>
          <a:off x="10708402" y="1423173"/>
          <a:ext cx="2279861" cy="27978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Average</a:t>
          </a:r>
          <a:r>
            <a:rPr lang="en-US" sz="18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 Of Order (AOV)</a:t>
          </a: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20</xdr:col>
      <xdr:colOff>28856</xdr:colOff>
      <xdr:row>6</xdr:row>
      <xdr:rowOff>144318</xdr:rowOff>
    </xdr:from>
    <xdr:to>
      <xdr:col>24</xdr:col>
      <xdr:colOff>86584</xdr:colOff>
      <xdr:row>12</xdr:row>
      <xdr:rowOff>173182</xdr:rowOff>
    </xdr:to>
    <xdr:sp macro="" textlink="">
      <xdr:nvSpPr>
        <xdr:cNvPr id="47" name="Rectangle: Rounded Corners 46">
          <a:extLst>
            <a:ext uri="{FF2B5EF4-FFF2-40B4-BE49-F238E27FC236}">
              <a16:creationId xmlns:a16="http://schemas.microsoft.com/office/drawing/2014/main" id="{84AF39A5-B6C5-40E9-9C2C-C378DD714DA3}"/>
            </a:ext>
          </a:extLst>
        </xdr:cNvPr>
        <xdr:cNvSpPr/>
      </xdr:nvSpPr>
      <xdr:spPr>
        <a:xfrm>
          <a:off x="13378288" y="1270000"/>
          <a:ext cx="2713182" cy="1414318"/>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21</xdr:col>
      <xdr:colOff>247936</xdr:colOff>
      <xdr:row>9</xdr:row>
      <xdr:rowOff>150675</xdr:rowOff>
    </xdr:from>
    <xdr:to>
      <xdr:col>22</xdr:col>
      <xdr:colOff>557559</xdr:colOff>
      <xdr:row>11</xdr:row>
      <xdr:rowOff>247806</xdr:rowOff>
    </xdr:to>
    <xdr:sp macro="" textlink="$AF$24">
      <xdr:nvSpPr>
        <xdr:cNvPr id="48" name="Rectangle: Rounded Corners 47">
          <a:extLst>
            <a:ext uri="{FF2B5EF4-FFF2-40B4-BE49-F238E27FC236}">
              <a16:creationId xmlns:a16="http://schemas.microsoft.com/office/drawing/2014/main" id="{808C7F89-3602-409B-BDDB-3BE307FCC2FF}"/>
            </a:ext>
          </a:extLst>
        </xdr:cNvPr>
        <xdr:cNvSpPr/>
      </xdr:nvSpPr>
      <xdr:spPr>
        <a:xfrm>
          <a:off x="14310863" y="1823358"/>
          <a:ext cx="975598" cy="608228"/>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217EA18-EB5D-473B-8E08-87D727973818}" type="TxLink">
            <a:rPr lang="en-US"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11%</a:t>
          </a:fld>
          <a:endParaRPr lang="en-US" sz="4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186339</xdr:colOff>
      <xdr:row>6</xdr:row>
      <xdr:rowOff>173182</xdr:rowOff>
    </xdr:from>
    <xdr:to>
      <xdr:col>23</xdr:col>
      <xdr:colOff>606929</xdr:colOff>
      <xdr:row>9</xdr:row>
      <xdr:rowOff>179788</xdr:rowOff>
    </xdr:to>
    <xdr:sp macro="" textlink="">
      <xdr:nvSpPr>
        <xdr:cNvPr id="49" name="Rectangle: Rounded Corners 48">
          <a:extLst>
            <a:ext uri="{FF2B5EF4-FFF2-40B4-BE49-F238E27FC236}">
              <a16:creationId xmlns:a16="http://schemas.microsoft.com/office/drawing/2014/main" id="{587C59D0-0C90-482A-83BB-CA0E8E61A42B}"/>
            </a:ext>
          </a:extLst>
        </xdr:cNvPr>
        <xdr:cNvSpPr/>
      </xdr:nvSpPr>
      <xdr:spPr>
        <a:xfrm>
          <a:off x="13535771" y="1298864"/>
          <a:ext cx="2412181" cy="569447"/>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Cancel</a:t>
          </a:r>
          <a:r>
            <a:rPr lang="en-US" sz="18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 Rate</a:t>
          </a:r>
          <a:endPar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24</xdr:col>
      <xdr:colOff>274205</xdr:colOff>
      <xdr:row>6</xdr:row>
      <xdr:rowOff>90715</xdr:rowOff>
    </xdr:from>
    <xdr:to>
      <xdr:col>28</xdr:col>
      <xdr:colOff>399143</xdr:colOff>
      <xdr:row>13</xdr:row>
      <xdr:rowOff>0</xdr:rowOff>
    </xdr:to>
    <xdr:sp macro="" textlink="">
      <xdr:nvSpPr>
        <xdr:cNvPr id="50" name="Rectangle: Rounded Corners 49">
          <a:extLst>
            <a:ext uri="{FF2B5EF4-FFF2-40B4-BE49-F238E27FC236}">
              <a16:creationId xmlns:a16="http://schemas.microsoft.com/office/drawing/2014/main" id="{7A586E34-2090-4EA9-9891-5FD1927E87A6}"/>
            </a:ext>
          </a:extLst>
        </xdr:cNvPr>
        <xdr:cNvSpPr/>
      </xdr:nvSpPr>
      <xdr:spPr>
        <a:xfrm>
          <a:off x="16040348" y="1179286"/>
          <a:ext cx="2955224" cy="1469571"/>
        </a:xfrm>
        <a:prstGeom prst="round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26</xdr:col>
      <xdr:colOff>85325</xdr:colOff>
      <xdr:row>9</xdr:row>
      <xdr:rowOff>230909</xdr:rowOff>
    </xdr:from>
    <xdr:to>
      <xdr:col>26</xdr:col>
      <xdr:colOff>808183</xdr:colOff>
      <xdr:row>11</xdr:row>
      <xdr:rowOff>230818</xdr:rowOff>
    </xdr:to>
    <xdr:sp macro="" textlink="$AG$29">
      <xdr:nvSpPr>
        <xdr:cNvPr id="51" name="Rectangle: Rounded Corners 50">
          <a:extLst>
            <a:ext uri="{FF2B5EF4-FFF2-40B4-BE49-F238E27FC236}">
              <a16:creationId xmlns:a16="http://schemas.microsoft.com/office/drawing/2014/main" id="{8A15A8DB-6FC6-4EFE-A2EE-FAE0720FFF3D}"/>
            </a:ext>
          </a:extLst>
        </xdr:cNvPr>
        <xdr:cNvSpPr/>
      </xdr:nvSpPr>
      <xdr:spPr>
        <a:xfrm>
          <a:off x="17417939" y="1919432"/>
          <a:ext cx="722858" cy="505022"/>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8E9F92B-75F8-453E-9E79-B5510ED584F4}" type="TxLink">
            <a:rPr lang="en-US" sz="24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5%</a:t>
          </a:fld>
          <a:endParaRPr lang="en-US" sz="4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24</xdr:col>
      <xdr:colOff>345097</xdr:colOff>
      <xdr:row>7</xdr:row>
      <xdr:rowOff>129887</xdr:rowOff>
    </xdr:from>
    <xdr:to>
      <xdr:col>28</xdr:col>
      <xdr:colOff>288637</xdr:colOff>
      <xdr:row>9</xdr:row>
      <xdr:rowOff>86592</xdr:rowOff>
    </xdr:to>
    <xdr:sp macro="" textlink="">
      <xdr:nvSpPr>
        <xdr:cNvPr id="52" name="Rectangle: Rounded Corners 51">
          <a:extLst>
            <a:ext uri="{FF2B5EF4-FFF2-40B4-BE49-F238E27FC236}">
              <a16:creationId xmlns:a16="http://schemas.microsoft.com/office/drawing/2014/main" id="{B15A61D5-428F-4B79-BFEF-2855F8D996DA}"/>
            </a:ext>
          </a:extLst>
        </xdr:cNvPr>
        <xdr:cNvSpPr/>
      </xdr:nvSpPr>
      <xdr:spPr>
        <a:xfrm>
          <a:off x="16349983" y="1443182"/>
          <a:ext cx="2801040" cy="33193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t> Return</a:t>
          </a:r>
          <a:r>
            <a:rPr lang="en-US" sz="18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 Rate</a:t>
          </a:r>
        </a:p>
        <a:p>
          <a:pPr algn="ctr"/>
          <a:endParaRPr lang="en-US" sz="18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10974</xdr:colOff>
      <xdr:row>36</xdr:row>
      <xdr:rowOff>185695</xdr:rowOff>
    </xdr:from>
    <xdr:to>
      <xdr:col>10</xdr:col>
      <xdr:colOff>494812</xdr:colOff>
      <xdr:row>57</xdr:row>
      <xdr:rowOff>48882</xdr:rowOff>
    </xdr:to>
    <xdr:graphicFrame macro="">
      <xdr:nvGraphicFramePr>
        <xdr:cNvPr id="2" name="Chart 1">
          <a:extLst>
            <a:ext uri="{FF2B5EF4-FFF2-40B4-BE49-F238E27FC236}">
              <a16:creationId xmlns:a16="http://schemas.microsoft.com/office/drawing/2014/main" id="{452ECC5B-593C-44DB-9F77-4BF8AF2F3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1298825</xdr:colOff>
      <xdr:row>115</xdr:row>
      <xdr:rowOff>75066</xdr:rowOff>
    </xdr:from>
    <xdr:to>
      <xdr:col>9</xdr:col>
      <xdr:colOff>1536600</xdr:colOff>
      <xdr:row>132</xdr:row>
      <xdr:rowOff>120627</xdr:rowOff>
    </xdr:to>
    <xdr:graphicFrame macro="">
      <xdr:nvGraphicFramePr>
        <xdr:cNvPr id="5" name="Chart 4">
          <a:extLst>
            <a:ext uri="{FF2B5EF4-FFF2-40B4-BE49-F238E27FC236}">
              <a16:creationId xmlns:a16="http://schemas.microsoft.com/office/drawing/2014/main" id="{7ADEA327-9DF8-417C-98BF-41A79714E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254000</xdr:colOff>
      <xdr:row>3</xdr:row>
      <xdr:rowOff>174625</xdr:rowOff>
    </xdr:from>
    <xdr:to>
      <xdr:col>9</xdr:col>
      <xdr:colOff>457200</xdr:colOff>
      <xdr:row>18</xdr:row>
      <xdr:rowOff>171450</xdr:rowOff>
    </xdr:to>
    <xdr:graphicFrame macro="">
      <xdr:nvGraphicFramePr>
        <xdr:cNvPr id="2" name="Chart 1">
          <a:extLst>
            <a:ext uri="{FF2B5EF4-FFF2-40B4-BE49-F238E27FC236}">
              <a16:creationId xmlns:a16="http://schemas.microsoft.com/office/drawing/2014/main" id="{0006A491-42EC-4F79-947A-5B6A81650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324555</xdr:colOff>
      <xdr:row>40</xdr:row>
      <xdr:rowOff>155424</xdr:rowOff>
    </xdr:from>
    <xdr:to>
      <xdr:col>9</xdr:col>
      <xdr:colOff>270126</xdr:colOff>
      <xdr:row>55</xdr:row>
      <xdr:rowOff>177196</xdr:rowOff>
    </xdr:to>
    <xdr:graphicFrame macro="">
      <xdr:nvGraphicFramePr>
        <xdr:cNvPr id="4" name="Chart 3">
          <a:extLst>
            <a:ext uri="{FF2B5EF4-FFF2-40B4-BE49-F238E27FC236}">
              <a16:creationId xmlns:a16="http://schemas.microsoft.com/office/drawing/2014/main" id="{5DC9D74B-D6C3-44E9-B727-73117D3B7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575850</xdr:colOff>
      <xdr:row>25</xdr:row>
      <xdr:rowOff>117606</xdr:rowOff>
    </xdr:from>
    <xdr:to>
      <xdr:col>25</xdr:col>
      <xdr:colOff>240082</xdr:colOff>
      <xdr:row>40</xdr:row>
      <xdr:rowOff>128566</xdr:rowOff>
    </xdr:to>
    <xdr:graphicFrame macro="">
      <xdr:nvGraphicFramePr>
        <xdr:cNvPr id="5" name="Chart 4">
          <a:extLst>
            <a:ext uri="{FF2B5EF4-FFF2-40B4-BE49-F238E27FC236}">
              <a16:creationId xmlns:a16="http://schemas.microsoft.com/office/drawing/2014/main" id="{322CC25F-4F52-4EF7-80A4-02DF2C461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450273</xdr:colOff>
      <xdr:row>21</xdr:row>
      <xdr:rowOff>94672</xdr:rowOff>
    </xdr:from>
    <xdr:to>
      <xdr:col>9</xdr:col>
      <xdr:colOff>357909</xdr:colOff>
      <xdr:row>36</xdr:row>
      <xdr:rowOff>66963</xdr:rowOff>
    </xdr:to>
    <xdr:graphicFrame macro="">
      <xdr:nvGraphicFramePr>
        <xdr:cNvPr id="6" name="Chart 5">
          <a:extLst>
            <a:ext uri="{FF2B5EF4-FFF2-40B4-BE49-F238E27FC236}">
              <a16:creationId xmlns:a16="http://schemas.microsoft.com/office/drawing/2014/main" id="{278AE511-C6EC-48A4-B3FA-19661A2EA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461818</xdr:colOff>
      <xdr:row>3</xdr:row>
      <xdr:rowOff>175490</xdr:rowOff>
    </xdr:from>
    <xdr:to>
      <xdr:col>22</xdr:col>
      <xdr:colOff>427181</xdr:colOff>
      <xdr:row>22</xdr:row>
      <xdr:rowOff>92363</xdr:rowOff>
    </xdr:to>
    <xdr:graphicFrame macro="">
      <xdr:nvGraphicFramePr>
        <xdr:cNvPr id="7" name="Chart 6">
          <a:extLst>
            <a:ext uri="{FF2B5EF4-FFF2-40B4-BE49-F238E27FC236}">
              <a16:creationId xmlns:a16="http://schemas.microsoft.com/office/drawing/2014/main" id="{E967FA90-CA6C-42EA-B3DB-7499BDA31A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48.613740972221" createdVersion="6" refreshedVersion="6" minRefreshableVersion="3" recordCount="3000" xr:uid="{672D1BA7-5161-4D98-B1B9-B32AB20FDF69}">
  <cacheSource type="worksheet">
    <worksheetSource name="orders"/>
  </cacheSource>
  <cacheFields count="14">
    <cacheField name="order_id" numFmtId="0">
      <sharedItems/>
    </cacheField>
    <cacheField name="customer_id" numFmtId="0">
      <sharedItems/>
    </cacheField>
    <cacheField name="order_date" numFmtId="14">
      <sharedItems containsSemiMixedTypes="0" containsNonDate="0" containsDate="1" containsString="0" minDate="2022-01-01T00:00:00" maxDate="2025-03-01T00:00:00" count="1017">
        <d v="2023-03-23T00:00:00"/>
        <d v="2025-02-26T00:00:00"/>
        <d v="2022-07-13T00:00:00"/>
        <d v="2024-11-26T00:00:00"/>
        <d v="2023-07-31T00:00:00"/>
        <d v="2022-05-12T00:00:00"/>
        <d v="2022-02-05T00:00:00"/>
        <d v="2023-06-02T00:00:00"/>
        <d v="2024-12-24T00:00:00"/>
        <d v="2023-04-14T00:00:00"/>
        <d v="2023-03-30T00:00:00"/>
        <d v="2023-11-11T00:00:00"/>
        <d v="2025-02-16T00:00:00"/>
        <d v="2024-04-15T00:00:00"/>
        <d v="2023-01-14T00:00:00"/>
        <d v="2024-05-08T00:00:00"/>
        <d v="2024-01-01T00:00:00"/>
        <d v="2022-01-20T00:00:00"/>
        <d v="2022-10-10T00:00:00"/>
        <d v="2023-08-12T00:00:00"/>
        <d v="2025-01-05T00:00:00"/>
        <d v="2024-05-30T00:00:00"/>
        <d v="2023-08-15T00:00:00"/>
        <d v="2022-03-31T00:00:00"/>
        <d v="2022-06-23T00:00:00"/>
        <d v="2024-05-17T00:00:00"/>
        <d v="2023-08-02T00:00:00"/>
        <d v="2024-06-27T00:00:00"/>
        <d v="2023-07-02T00:00:00"/>
        <d v="2023-02-28T00:00:00"/>
        <d v="2022-03-30T00:00:00"/>
        <d v="2025-01-03T00:00:00"/>
        <d v="2023-10-09T00:00:00"/>
        <d v="2024-02-03T00:00:00"/>
        <d v="2023-09-25T00:00:00"/>
        <d v="2024-07-11T00:00:00"/>
        <d v="2024-02-05T00:00:00"/>
        <d v="2023-07-10T00:00:00"/>
        <d v="2023-07-03T00:00:00"/>
        <d v="2025-01-12T00:00:00"/>
        <d v="2024-09-25T00:00:00"/>
        <d v="2024-04-03T00:00:00"/>
        <d v="2024-05-19T00:00:00"/>
        <d v="2022-10-14T00:00:00"/>
        <d v="2022-03-27T00:00:00"/>
        <d v="2023-04-09T00:00:00"/>
        <d v="2024-02-28T00:00:00"/>
        <d v="2023-08-31T00:00:00"/>
        <d v="2023-07-25T00:00:00"/>
        <d v="2023-04-15T00:00:00"/>
        <d v="2022-02-08T00:00:00"/>
        <d v="2024-09-14T00:00:00"/>
        <d v="2024-02-13T00:00:00"/>
        <d v="2025-01-23T00:00:00"/>
        <d v="2024-09-15T00:00:00"/>
        <d v="2023-04-20T00:00:00"/>
        <d v="2025-02-27T00:00:00"/>
        <d v="2024-01-24T00:00:00"/>
        <d v="2022-08-08T00:00:00"/>
        <d v="2023-03-12T00:00:00"/>
        <d v="2024-09-29T00:00:00"/>
        <d v="2023-04-30T00:00:00"/>
        <d v="2023-12-18T00:00:00"/>
        <d v="2024-10-18T00:00:00"/>
        <d v="2023-04-05T00:00:00"/>
        <d v="2023-05-28T00:00:00"/>
        <d v="2022-12-07T00:00:00"/>
        <d v="2023-02-26T00:00:00"/>
        <d v="2023-06-03T00:00:00"/>
        <d v="2024-06-10T00:00:00"/>
        <d v="2024-10-12T00:00:00"/>
        <d v="2022-09-30T00:00:00"/>
        <d v="2024-04-17T00:00:00"/>
        <d v="2023-03-01T00:00:00"/>
        <d v="2023-11-13T00:00:00"/>
        <d v="2025-01-22T00:00:00"/>
        <d v="2024-09-17T00:00:00"/>
        <d v="2025-02-07T00:00:00"/>
        <d v="2024-02-18T00:00:00"/>
        <d v="2024-12-03T00:00:00"/>
        <d v="2023-07-11T00:00:00"/>
        <d v="2023-06-20T00:00:00"/>
        <d v="2023-01-19T00:00:00"/>
        <d v="2023-02-09T00:00:00"/>
        <d v="2022-12-04T00:00:00"/>
        <d v="2022-03-22T00:00:00"/>
        <d v="2023-02-16T00:00:00"/>
        <d v="2024-08-25T00:00:00"/>
        <d v="2024-01-04T00:00:00"/>
        <d v="2025-02-19T00:00:00"/>
        <d v="2024-10-24T00:00:00"/>
        <d v="2023-06-19T00:00:00"/>
        <d v="2023-03-25T00:00:00"/>
        <d v="2025-01-21T00:00:00"/>
        <d v="2024-09-05T00:00:00"/>
        <d v="2024-03-13T00:00:00"/>
        <d v="2022-08-26T00:00:00"/>
        <d v="2024-04-19T00:00:00"/>
        <d v="2022-01-04T00:00:00"/>
        <d v="2023-01-29T00:00:00"/>
        <d v="2024-08-24T00:00:00"/>
        <d v="2022-04-07T00:00:00"/>
        <d v="2024-11-11T00:00:00"/>
        <d v="2023-10-02T00:00:00"/>
        <d v="2023-01-08T00:00:00"/>
        <d v="2024-03-30T00:00:00"/>
        <d v="2024-12-27T00:00:00"/>
        <d v="2023-06-08T00:00:00"/>
        <d v="2024-09-21T00:00:00"/>
        <d v="2024-11-09T00:00:00"/>
        <d v="2024-10-23T00:00:00"/>
        <d v="2024-02-21T00:00:00"/>
        <d v="2023-09-16T00:00:00"/>
        <d v="2022-11-18T00:00:00"/>
        <d v="2024-07-13T00:00:00"/>
        <d v="2023-09-13T00:00:00"/>
        <d v="2024-04-18T00:00:00"/>
        <d v="2023-06-13T00:00:00"/>
        <d v="2023-06-01T00:00:00"/>
        <d v="2024-04-01T00:00:00"/>
        <d v="2022-12-06T00:00:00"/>
        <d v="2024-02-10T00:00:00"/>
        <d v="2024-01-09T00:00:00"/>
        <d v="2024-07-14T00:00:00"/>
        <d v="2025-02-18T00:00:00"/>
        <d v="2023-02-10T00:00:00"/>
        <d v="2024-12-31T00:00:00"/>
        <d v="2024-02-24T00:00:00"/>
        <d v="2023-03-07T00:00:00"/>
        <d v="2023-05-24T00:00:00"/>
        <d v="2024-07-29T00:00:00"/>
        <d v="2022-11-07T00:00:00"/>
        <d v="2023-03-31T00:00:00"/>
        <d v="2024-09-07T00:00:00"/>
        <d v="2023-03-19T00:00:00"/>
        <d v="2024-03-02T00:00:00"/>
        <d v="2024-10-11T00:00:00"/>
        <d v="2024-11-01T00:00:00"/>
        <d v="2022-11-19T00:00:00"/>
        <d v="2024-11-24T00:00:00"/>
        <d v="2024-08-21T00:00:00"/>
        <d v="2023-09-05T00:00:00"/>
        <d v="2024-06-12T00:00:00"/>
        <d v="2022-08-30T00:00:00"/>
        <d v="2024-02-14T00:00:00"/>
        <d v="2024-05-02T00:00:00"/>
        <d v="2022-09-04T00:00:00"/>
        <d v="2023-07-17T00:00:00"/>
        <d v="2025-01-15T00:00:00"/>
        <d v="2023-09-09T00:00:00"/>
        <d v="2024-10-09T00:00:00"/>
        <d v="2022-06-21T00:00:00"/>
        <d v="2023-09-03T00:00:00"/>
        <d v="2024-09-02T00:00:00"/>
        <d v="2022-08-19T00:00:00"/>
        <d v="2023-05-31T00:00:00"/>
        <d v="2024-10-19T00:00:00"/>
        <d v="2022-08-02T00:00:00"/>
        <d v="2024-12-30T00:00:00"/>
        <d v="2024-03-27T00:00:00"/>
        <d v="2024-10-22T00:00:00"/>
        <d v="2024-07-04T00:00:00"/>
        <d v="2024-08-19T00:00:00"/>
        <d v="2023-05-05T00:00:00"/>
        <d v="2024-01-17T00:00:00"/>
        <d v="2023-01-11T00:00:00"/>
        <d v="2023-05-25T00:00:00"/>
        <d v="2023-12-16T00:00:00"/>
        <d v="2022-05-03T00:00:00"/>
        <d v="2024-10-13T00:00:00"/>
        <d v="2024-02-17T00:00:00"/>
        <d v="2023-07-13T00:00:00"/>
        <d v="2022-05-11T00:00:00"/>
        <d v="2024-10-01T00:00:00"/>
        <d v="2024-04-30T00:00:00"/>
        <d v="2023-08-23T00:00:00"/>
        <d v="2025-01-07T00:00:00"/>
        <d v="2023-09-02T00:00:00"/>
        <d v="2024-06-26T00:00:00"/>
        <d v="2022-04-28T00:00:00"/>
        <d v="2023-01-07T00:00:00"/>
        <d v="2025-01-09T00:00:00"/>
        <d v="2022-12-26T00:00:00"/>
        <d v="2023-05-30T00:00:00"/>
        <d v="2024-02-09T00:00:00"/>
        <d v="2023-08-06T00:00:00"/>
        <d v="2024-09-30T00:00:00"/>
        <d v="2024-07-15T00:00:00"/>
        <d v="2023-07-26T00:00:00"/>
        <d v="2024-11-05T00:00:00"/>
        <d v="2024-07-30T00:00:00"/>
        <d v="2025-01-26T00:00:00"/>
        <d v="2023-07-18T00:00:00"/>
        <d v="2023-09-17T00:00:00"/>
        <d v="2023-02-19T00:00:00"/>
        <d v="2023-05-03T00:00:00"/>
        <d v="2023-02-22T00:00:00"/>
        <d v="2023-03-05T00:00:00"/>
        <d v="2024-06-16T00:00:00"/>
        <d v="2022-11-13T00:00:00"/>
        <d v="2023-09-20T00:00:00"/>
        <d v="2023-02-05T00:00:00"/>
        <d v="2024-01-03T00:00:00"/>
        <d v="2025-02-02T00:00:00"/>
        <d v="2022-09-19T00:00:00"/>
        <d v="2023-05-17T00:00:00"/>
        <d v="2023-04-19T00:00:00"/>
        <d v="2024-06-11T00:00:00"/>
        <d v="2024-03-15T00:00:00"/>
        <d v="2025-02-15T00:00:00"/>
        <d v="2024-01-30T00:00:00"/>
        <d v="2025-01-10T00:00:00"/>
        <d v="2022-10-23T00:00:00"/>
        <d v="2022-01-13T00:00:00"/>
        <d v="2024-12-22T00:00:00"/>
        <d v="2024-03-11T00:00:00"/>
        <d v="2022-09-09T00:00:00"/>
        <d v="2024-07-27T00:00:00"/>
        <d v="2022-07-15T00:00:00"/>
        <d v="2023-03-26T00:00:00"/>
        <d v="2025-01-17T00:00:00"/>
        <d v="2024-12-19T00:00:00"/>
        <d v="2023-04-16T00:00:00"/>
        <d v="2024-05-11T00:00:00"/>
        <d v="2022-04-05T00:00:00"/>
        <d v="2024-04-23T00:00:00"/>
        <d v="2023-06-28T00:00:00"/>
        <d v="2023-11-27T00:00:00"/>
        <d v="2024-03-25T00:00:00"/>
        <d v="2025-01-04T00:00:00"/>
        <d v="2023-01-17T00:00:00"/>
        <d v="2024-10-14T00:00:00"/>
        <d v="2022-03-09T00:00:00"/>
        <d v="2024-08-31T00:00:00"/>
        <d v="2024-11-13T00:00:00"/>
        <d v="2023-12-20T00:00:00"/>
        <d v="2022-04-01T00:00:00"/>
        <d v="2024-10-07T00:00:00"/>
        <d v="2024-04-22T00:00:00"/>
        <d v="2025-01-30T00:00:00"/>
        <d v="2023-04-07T00:00:00"/>
        <d v="2025-02-28T00:00:00"/>
        <d v="2024-04-25T00:00:00"/>
        <d v="2023-12-01T00:00:00"/>
        <d v="2024-11-22T00:00:00"/>
        <d v="2024-04-26T00:00:00"/>
        <d v="2024-02-25T00:00:00"/>
        <d v="2024-03-23T00:00:00"/>
        <d v="2022-04-23T00:00:00"/>
        <d v="2023-08-09T00:00:00"/>
        <d v="2023-07-22T00:00:00"/>
        <d v="2023-05-19T00:00:00"/>
        <d v="2023-07-09T00:00:00"/>
        <d v="2022-01-26T00:00:00"/>
        <d v="2022-02-07T00:00:00"/>
        <d v="2023-08-29T00:00:00"/>
        <d v="2023-04-01T00:00:00"/>
        <d v="2023-11-25T00:00:00"/>
        <d v="2024-08-15T00:00:00"/>
        <d v="2023-01-06T00:00:00"/>
        <d v="2024-09-27T00:00:00"/>
        <d v="2024-05-23T00:00:00"/>
        <d v="2024-05-29T00:00:00"/>
        <d v="2023-10-05T00:00:00"/>
        <d v="2024-03-29T00:00:00"/>
        <d v="2023-03-09T00:00:00"/>
        <d v="2024-01-18T00:00:00"/>
        <d v="2025-01-06T00:00:00"/>
        <d v="2022-03-11T00:00:00"/>
        <d v="2024-11-29T00:00:00"/>
        <d v="2022-05-21T00:00:00"/>
        <d v="2022-05-15T00:00:00"/>
        <d v="2024-08-05T00:00:00"/>
        <d v="2024-11-30T00:00:00"/>
        <d v="2024-03-20T00:00:00"/>
        <d v="2022-03-13T00:00:00"/>
        <d v="2022-06-07T00:00:00"/>
        <d v="2023-12-30T00:00:00"/>
        <d v="2024-02-27T00:00:00"/>
        <d v="2024-07-21T00:00:00"/>
        <d v="2022-07-26T00:00:00"/>
        <d v="2022-12-24T00:00:00"/>
        <d v="2024-10-02T00:00:00"/>
        <d v="2024-07-22T00:00:00"/>
        <d v="2025-02-06T00:00:00"/>
        <d v="2023-04-23T00:00:00"/>
        <d v="2024-06-23T00:00:00"/>
        <d v="2024-11-27T00:00:00"/>
        <d v="2024-09-23T00:00:00"/>
        <d v="2023-03-20T00:00:00"/>
        <d v="2023-05-29T00:00:00"/>
        <d v="2023-01-18T00:00:00"/>
        <d v="2024-05-04T00:00:00"/>
        <d v="2022-07-10T00:00:00"/>
        <d v="2022-10-12T00:00:00"/>
        <d v="2024-05-14T00:00:00"/>
        <d v="2024-04-14T00:00:00"/>
        <d v="2023-05-22T00:00:00"/>
        <d v="2024-06-01T00:00:00"/>
        <d v="2022-12-08T00:00:00"/>
        <d v="2024-12-08T00:00:00"/>
        <d v="2022-05-20T00:00:00"/>
        <d v="2024-12-10T00:00:00"/>
        <d v="2022-04-04T00:00:00"/>
        <d v="2025-02-17T00:00:00"/>
        <d v="2024-06-06T00:00:00"/>
        <d v="2023-07-16T00:00:00"/>
        <d v="2023-03-18T00:00:00"/>
        <d v="2024-06-25T00:00:00"/>
        <d v="2024-02-19T00:00:00"/>
        <d v="2023-06-30T00:00:00"/>
        <d v="2022-06-18T00:00:00"/>
        <d v="2023-08-19T00:00:00"/>
        <d v="2023-03-15T00:00:00"/>
        <d v="2023-05-09T00:00:00"/>
        <d v="2022-09-28T00:00:00"/>
        <d v="2024-07-16T00:00:00"/>
        <d v="2025-02-25T00:00:00"/>
        <d v="2024-02-15T00:00:00"/>
        <d v="2023-03-13T00:00:00"/>
        <d v="2022-10-16T00:00:00"/>
        <d v="2024-05-28T00:00:00"/>
        <d v="2023-02-18T00:00:00"/>
        <d v="2024-01-20T00:00:00"/>
        <d v="2024-01-11T00:00:00"/>
        <d v="2023-04-25T00:00:00"/>
        <d v="2023-03-06T00:00:00"/>
        <d v="2023-05-08T00:00:00"/>
        <d v="2024-07-20T00:00:00"/>
        <d v="2024-01-22T00:00:00"/>
        <d v="2024-02-06T00:00:00"/>
        <d v="2024-03-07T00:00:00"/>
        <d v="2024-08-10T00:00:00"/>
        <d v="2023-12-21T00:00:00"/>
        <d v="2024-02-08T00:00:00"/>
        <d v="2024-12-05T00:00:00"/>
        <d v="2023-02-20T00:00:00"/>
        <d v="2025-02-24T00:00:00"/>
        <d v="2023-05-13T00:00:00"/>
        <d v="2025-01-11T00:00:00"/>
        <d v="2023-12-02T00:00:00"/>
        <d v="2024-05-31T00:00:00"/>
        <d v="2023-06-21T00:00:00"/>
        <d v="2024-06-04T00:00:00"/>
        <d v="2022-01-02T00:00:00"/>
        <d v="2022-02-24T00:00:00"/>
        <d v="2023-08-24T00:00:00"/>
        <d v="2023-05-26T00:00:00"/>
        <d v="2023-06-22T00:00:00"/>
        <d v="2023-01-12T00:00:00"/>
        <d v="2024-02-23T00:00:00"/>
        <d v="2023-08-27T00:00:00"/>
        <d v="2022-04-15T00:00:00"/>
        <d v="2024-07-09T00:00:00"/>
        <d v="2024-01-06T00:00:00"/>
        <d v="2022-07-31T00:00:00"/>
        <d v="2023-01-16T00:00:00"/>
        <d v="2024-06-28T00:00:00"/>
        <d v="2024-10-28T00:00:00"/>
        <d v="2023-09-11T00:00:00"/>
        <d v="2024-10-16T00:00:00"/>
        <d v="2023-02-27T00:00:00"/>
        <d v="2024-07-24T00:00:00"/>
        <d v="2024-04-06T00:00:00"/>
        <d v="2024-08-07T00:00:00"/>
        <d v="2022-08-17T00:00:00"/>
        <d v="2024-09-09T00:00:00"/>
        <d v="2025-01-16T00:00:00"/>
        <d v="2023-10-29T00:00:00"/>
        <d v="2022-10-28T00:00:00"/>
        <d v="2023-01-28T00:00:00"/>
        <d v="2024-01-10T00:00:00"/>
        <d v="2024-09-11T00:00:00"/>
        <d v="2024-04-12T00:00:00"/>
        <d v="2024-07-10T00:00:00"/>
        <d v="2023-06-10T00:00:00"/>
        <d v="2024-04-29T00:00:00"/>
        <d v="2024-11-08T00:00:00"/>
        <d v="2024-06-30T00:00:00"/>
        <d v="2024-05-21T00:00:00"/>
        <d v="2025-01-25T00:00:00"/>
        <d v="2024-06-21T00:00:00"/>
        <d v="2024-02-26T00:00:00"/>
        <d v="2024-05-15T00:00:00"/>
        <d v="2023-01-26T00:00:00"/>
        <d v="2023-04-06T00:00:00"/>
        <d v="2023-03-10T00:00:00"/>
        <d v="2023-05-14T00:00:00"/>
        <d v="2024-02-16T00:00:00"/>
        <d v="2023-03-02T00:00:00"/>
        <d v="2024-07-19T00:00:00"/>
        <d v="2023-05-06T00:00:00"/>
        <d v="2023-05-16T00:00:00"/>
        <d v="2023-07-28T00:00:00"/>
        <d v="2024-01-05T00:00:00"/>
        <d v="2022-04-12T00:00:00"/>
        <d v="2024-11-07T00:00:00"/>
        <d v="2024-11-10T00:00:00"/>
        <d v="2024-08-01T00:00:00"/>
        <d v="2023-06-09T00:00:00"/>
        <d v="2024-09-19T00:00:00"/>
        <d v="2023-09-06T00:00:00"/>
        <d v="2024-03-26T00:00:00"/>
        <d v="2024-05-09T00:00:00"/>
        <d v="2023-12-24T00:00:00"/>
        <d v="2024-05-27T00:00:00"/>
        <d v="2025-01-08T00:00:00"/>
        <d v="2025-01-24T00:00:00"/>
        <d v="2024-07-18T00:00:00"/>
        <d v="2025-02-20T00:00:00"/>
        <d v="2022-11-23T00:00:00"/>
        <d v="2024-01-19T00:00:00"/>
        <d v="2024-01-21T00:00:00"/>
        <d v="2023-04-03T00:00:00"/>
        <d v="2024-08-14T00:00:00"/>
        <d v="2022-12-18T00:00:00"/>
        <d v="2024-06-17T00:00:00"/>
        <d v="2024-06-29T00:00:00"/>
        <d v="2024-09-18T00:00:00"/>
        <d v="2022-04-20T00:00:00"/>
        <d v="2024-07-02T00:00:00"/>
        <d v="2023-05-12T00:00:00"/>
        <d v="2023-08-26T00:00:00"/>
        <d v="2023-01-13T00:00:00"/>
        <d v="2024-10-04T00:00:00"/>
        <d v="2024-07-01T00:00:00"/>
        <d v="2023-07-01T00:00:00"/>
        <d v="2023-11-24T00:00:00"/>
        <d v="2023-04-08T00:00:00"/>
        <d v="2022-12-15T00:00:00"/>
        <d v="2023-04-24T00:00:00"/>
        <d v="2024-12-16T00:00:00"/>
        <d v="2023-03-27T00:00:00"/>
        <d v="2024-03-17T00:00:00"/>
        <d v="2024-02-11T00:00:00"/>
        <d v="2024-04-04T00:00:00"/>
        <d v="2023-06-17T00:00:00"/>
        <d v="2024-11-16T00:00:00"/>
        <d v="2024-01-28T00:00:00"/>
        <d v="2022-03-23T00:00:00"/>
        <d v="2024-03-22T00:00:00"/>
        <d v="2023-12-15T00:00:00"/>
        <d v="2023-10-20T00:00:00"/>
        <d v="2024-07-07T00:00:00"/>
        <d v="2023-06-29T00:00:00"/>
        <d v="2024-07-26T00:00:00"/>
        <d v="2024-04-27T00:00:00"/>
        <d v="2023-11-21T00:00:00"/>
        <d v="2024-01-26T00:00:00"/>
        <d v="2023-04-21T00:00:00"/>
        <d v="2023-07-27T00:00:00"/>
        <d v="2024-06-19T00:00:00"/>
        <d v="2022-09-18T00:00:00"/>
        <d v="2024-05-12T00:00:00"/>
        <d v="2022-09-20T00:00:00"/>
        <d v="2024-12-04T00:00:00"/>
        <d v="2024-06-14T00:00:00"/>
        <d v="2024-11-15T00:00:00"/>
        <d v="2025-01-14T00:00:00"/>
        <d v="2023-12-05T00:00:00"/>
        <d v="2025-02-14T00:00:00"/>
        <d v="2024-10-03T00:00:00"/>
        <d v="2022-05-28T00:00:00"/>
        <d v="2023-10-19T00:00:00"/>
        <d v="2022-08-25T00:00:00"/>
        <d v="2022-06-10T00:00:00"/>
        <d v="2023-11-04T00:00:00"/>
        <d v="2024-01-14T00:00:00"/>
        <d v="2024-01-13T00:00:00"/>
        <d v="2024-05-18T00:00:00"/>
        <d v="2024-10-20T00:00:00"/>
        <d v="2022-01-16T00:00:00"/>
        <d v="2023-05-27T00:00:00"/>
        <d v="2023-11-01T00:00:00"/>
        <d v="2022-05-30T00:00:00"/>
        <d v="2023-09-29T00:00:00"/>
        <d v="2024-02-07T00:00:00"/>
        <d v="2022-09-26T00:00:00"/>
        <d v="2023-06-07T00:00:00"/>
        <d v="2023-06-06T00:00:00"/>
        <d v="2024-12-20T00:00:00"/>
        <d v="2022-02-19T00:00:00"/>
        <d v="2024-11-06T00:00:00"/>
        <d v="2024-06-07T00:00:00"/>
        <d v="2025-01-20T00:00:00"/>
        <d v="2023-11-17T00:00:00"/>
        <d v="2022-07-20T00:00:00"/>
        <d v="2023-08-25T00:00:00"/>
        <d v="2022-10-29T00:00:00"/>
        <d v="2023-08-28T00:00:00"/>
        <d v="2022-12-05T00:00:00"/>
        <d v="2023-04-28T00:00:00"/>
        <d v="2023-03-29T00:00:00"/>
        <d v="2023-03-03T00:00:00"/>
        <d v="2023-01-01T00:00:00"/>
        <d v="2023-02-01T00:00:00"/>
        <d v="2024-01-15T00:00:00"/>
        <d v="2023-01-04T00:00:00"/>
        <d v="2023-08-22T00:00:00"/>
        <d v="2024-12-21T00:00:00"/>
        <d v="2023-07-29T00:00:00"/>
        <d v="2023-09-14T00:00:00"/>
        <d v="2024-12-11T00:00:00"/>
        <d v="2022-06-05T00:00:00"/>
        <d v="2022-09-10T00:00:00"/>
        <d v="2023-08-04T00:00:00"/>
        <d v="2023-10-14T00:00:00"/>
        <d v="2022-12-12T00:00:00"/>
        <d v="2024-04-20T00:00:00"/>
        <d v="2022-08-23T00:00:00"/>
        <d v="2023-03-16T00:00:00"/>
        <d v="2024-10-25T00:00:00"/>
        <d v="2024-08-13T00:00:00"/>
        <d v="2023-09-27T00:00:00"/>
        <d v="2022-08-04T00:00:00"/>
        <d v="2023-10-25T00:00:00"/>
        <d v="2022-07-18T00:00:00"/>
        <d v="2025-02-12T00:00:00"/>
        <d v="2023-08-01T00:00:00"/>
        <d v="2023-12-27T00:00:00"/>
        <d v="2023-11-26T00:00:00"/>
        <d v="2024-11-12T00:00:00"/>
        <d v="2023-07-04T00:00:00"/>
        <d v="2022-11-15T00:00:00"/>
        <d v="2025-02-03T00:00:00"/>
        <d v="2024-03-18T00:00:00"/>
        <d v="2024-11-21T00:00:00"/>
        <d v="2023-06-26T00:00:00"/>
        <d v="2022-03-19T00:00:00"/>
        <d v="2023-01-09T00:00:00"/>
        <d v="2024-09-04T00:00:00"/>
        <d v="2022-10-25T00:00:00"/>
        <d v="2022-07-25T00:00:00"/>
        <d v="2023-07-07T00:00:00"/>
        <d v="2023-04-04T00:00:00"/>
        <d v="2023-02-25T00:00:00"/>
        <d v="2023-11-05T00:00:00"/>
        <d v="2023-03-04T00:00:00"/>
        <d v="2023-08-07T00:00:00"/>
        <d v="2023-03-24T00:00:00"/>
        <d v="2024-11-19T00:00:00"/>
        <d v="2023-11-23T00:00:00"/>
        <d v="2024-01-08T00:00:00"/>
        <d v="2023-04-11T00:00:00"/>
        <d v="2025-02-01T00:00:00"/>
        <d v="2023-02-04T00:00:00"/>
        <d v="2024-06-13T00:00:00"/>
        <d v="2022-10-26T00:00:00"/>
        <d v="2022-05-07T00:00:00"/>
        <d v="2022-12-28T00:00:00"/>
        <d v="2022-04-26T00:00:00"/>
        <d v="2023-05-02T00:00:00"/>
        <d v="2022-01-28T00:00:00"/>
        <d v="2024-02-01T00:00:00"/>
        <d v="2024-05-13T00:00:00"/>
        <d v="2023-07-06T00:00:00"/>
        <d v="2024-07-12T00:00:00"/>
        <d v="2024-06-08T00:00:00"/>
        <d v="2022-12-25T00:00:00"/>
        <d v="2023-05-15T00:00:00"/>
        <d v="2023-05-10T00:00:00"/>
        <d v="2022-09-12T00:00:00"/>
        <d v="2023-06-25T00:00:00"/>
        <d v="2024-05-01T00:00:00"/>
        <d v="2025-02-11T00:00:00"/>
        <d v="2025-02-23T00:00:00"/>
        <d v="2023-03-14T00:00:00"/>
        <d v="2024-03-05T00:00:00"/>
        <d v="2023-07-23T00:00:00"/>
        <d v="2022-07-11T00:00:00"/>
        <d v="2024-04-11T00:00:00"/>
        <d v="2022-10-20T00:00:00"/>
        <d v="2023-11-20T00:00:00"/>
        <d v="2025-02-21T00:00:00"/>
        <d v="2024-05-10T00:00:00"/>
        <d v="2022-10-22T00:00:00"/>
        <d v="2023-06-11T00:00:00"/>
        <d v="2023-06-12T00:00:00"/>
        <d v="2022-09-07T00:00:00"/>
        <d v="2022-11-22T00:00:00"/>
        <d v="2025-02-22T00:00:00"/>
        <d v="2022-01-17T00:00:00"/>
        <d v="2023-01-10T00:00:00"/>
        <d v="2022-02-14T00:00:00"/>
        <d v="2023-06-18T00:00:00"/>
        <d v="2025-01-28T00:00:00"/>
        <d v="2022-04-06T00:00:00"/>
        <d v="2023-08-20T00:00:00"/>
        <d v="2022-04-19T00:00:00"/>
        <d v="2024-10-06T00:00:00"/>
        <d v="2023-11-07T00:00:00"/>
        <d v="2023-03-08T00:00:00"/>
        <d v="2022-03-26T00:00:00"/>
        <d v="2022-03-24T00:00:00"/>
        <d v="2024-02-02T00:00:00"/>
        <d v="2023-11-18T00:00:00"/>
        <d v="2023-05-07T00:00:00"/>
        <d v="2023-10-28T00:00:00"/>
        <d v="2024-02-12T00:00:00"/>
        <d v="2024-11-02T00:00:00"/>
        <d v="2024-01-23T00:00:00"/>
        <d v="2022-04-08T00:00:00"/>
        <d v="2022-10-18T00:00:00"/>
        <d v="2025-01-19T00:00:00"/>
        <d v="2022-07-04T00:00:00"/>
        <d v="2023-02-11T00:00:00"/>
        <d v="2025-01-02T00:00:00"/>
        <d v="2022-01-30T00:00:00"/>
        <d v="2022-01-11T00:00:00"/>
        <d v="2023-10-10T00:00:00"/>
        <d v="2023-08-13T00:00:00"/>
        <d v="2022-05-24T00:00:00"/>
        <d v="2023-10-21T00:00:00"/>
        <d v="2022-07-01T00:00:00"/>
        <d v="2023-02-15T00:00:00"/>
        <d v="2024-08-20T00:00:00"/>
        <d v="2023-10-30T00:00:00"/>
        <d v="2024-05-22T00:00:00"/>
        <d v="2022-04-25T00:00:00"/>
        <d v="2022-11-14T00:00:00"/>
        <d v="2022-10-24T00:00:00"/>
        <d v="2023-10-08T00:00:00"/>
        <d v="2024-09-01T00:00:00"/>
        <d v="2024-08-17T00:00:00"/>
        <d v="2023-12-31T00:00:00"/>
        <d v="2024-10-31T00:00:00"/>
        <d v="2023-11-03T00:00:00"/>
        <d v="2023-11-15T00:00:00"/>
        <d v="2022-06-01T00:00:00"/>
        <d v="2023-11-14T00:00:00"/>
        <d v="2023-12-11T00:00:00"/>
        <d v="2025-02-09T00:00:00"/>
        <d v="2023-01-30T00:00:00"/>
        <d v="2022-11-21T00:00:00"/>
        <d v="2023-08-03T00:00:00"/>
        <d v="2022-11-30T00:00:00"/>
        <d v="2023-01-15T00:00:00"/>
        <d v="2022-05-16T00:00:00"/>
        <d v="2024-11-03T00:00:00"/>
        <d v="2023-12-17T00:00:00"/>
        <d v="2024-06-03T00:00:00"/>
        <d v="2024-01-12T00:00:00"/>
        <d v="2023-11-28T00:00:00"/>
        <d v="2022-08-24T00:00:00"/>
        <d v="2023-09-01T00:00:00"/>
        <d v="2022-07-03T00:00:00"/>
        <d v="2024-10-15T00:00:00"/>
        <d v="2024-09-22T00:00:00"/>
        <d v="2024-07-17T00:00:00"/>
        <d v="2024-08-08T00:00:00"/>
        <d v="2024-10-26T00:00:00"/>
        <d v="2022-07-29T00:00:00"/>
        <d v="2023-09-08T00:00:00"/>
        <d v="2022-01-31T00:00:00"/>
        <d v="2023-09-24T00:00:00"/>
        <d v="2022-11-08T00:00:00"/>
        <d v="2024-08-03T00:00:00"/>
        <d v="2024-11-17T00:00:00"/>
        <d v="2022-09-16T00:00:00"/>
        <d v="2023-01-31T00:00:00"/>
        <d v="2023-04-18T00:00:00"/>
        <d v="2025-02-04T00:00:00"/>
        <d v="2024-08-30T00:00:00"/>
        <d v="2023-12-26T00:00:00"/>
        <d v="2022-12-29T00:00:00"/>
        <d v="2023-02-24T00:00:00"/>
        <d v="2023-10-15T00:00:00"/>
        <d v="2023-12-06T00:00:00"/>
        <d v="2023-07-12T00:00:00"/>
        <d v="2023-01-20T00:00:00"/>
        <d v="2022-08-13T00:00:00"/>
        <d v="2024-09-08T00:00:00"/>
        <d v="2024-12-29T00:00:00"/>
        <d v="2023-04-29T00:00:00"/>
        <d v="2023-05-01T00:00:00"/>
        <d v="2024-07-08T00:00:00"/>
        <d v="2023-09-19T00:00:00"/>
        <d v="2023-02-06T00:00:00"/>
        <d v="2023-12-22T00:00:00"/>
        <d v="2022-01-03T00:00:00"/>
        <d v="2024-10-08T00:00:00"/>
        <d v="2022-01-21T00:00:00"/>
        <d v="2022-02-04T00:00:00"/>
        <d v="2022-03-25T00:00:00"/>
        <d v="2022-11-26T00:00:00"/>
        <d v="2024-11-18T00:00:00"/>
        <d v="2023-04-22T00:00:00"/>
        <d v="2024-10-30T00:00:00"/>
        <d v="2022-06-24T00:00:00"/>
        <d v="2023-02-07T00:00:00"/>
        <d v="2024-03-28T00:00:00"/>
        <d v="2023-06-04T00:00:00"/>
        <d v="2024-08-06T00:00:00"/>
        <d v="2024-12-12T00:00:00"/>
        <d v="2022-01-08T00:00:00"/>
        <d v="2024-09-28T00:00:00"/>
        <d v="2024-09-03T00:00:00"/>
        <d v="2023-09-22T00:00:00"/>
        <d v="2022-07-24T00:00:00"/>
        <d v="2023-01-02T00:00:00"/>
        <d v="2023-11-30T00:00:00"/>
        <d v="2024-07-25T00:00:00"/>
        <d v="2023-09-07T00:00:00"/>
        <d v="2022-05-26T00:00:00"/>
        <d v="2022-04-16T00:00:00"/>
        <d v="2022-01-10T00:00:00"/>
        <d v="2022-10-05T00:00:00"/>
        <d v="2023-08-21T00:00:00"/>
        <d v="2022-06-12T00:00:00"/>
        <d v="2024-04-09T00:00:00"/>
        <d v="2023-09-23T00:00:00"/>
        <d v="2022-06-03T00:00:00"/>
        <d v="2024-01-25T00:00:00"/>
        <d v="2023-04-02T00:00:00"/>
        <d v="2023-07-14T00:00:00"/>
        <d v="2023-06-05T00:00:00"/>
        <d v="2022-12-09T00:00:00"/>
        <d v="2025-01-01T00:00:00"/>
        <d v="2023-03-21T00:00:00"/>
        <d v="2024-01-27T00:00:00"/>
        <d v="2022-10-27T00:00:00"/>
        <d v="2024-12-17T00:00:00"/>
        <d v="2023-01-27T00:00:00"/>
        <d v="2024-08-09T00:00:00"/>
        <d v="2023-05-21T00:00:00"/>
        <d v="2022-05-05T00:00:00"/>
        <d v="2024-08-11T00:00:00"/>
        <d v="2022-11-20T00:00:00"/>
        <d v="2023-10-31T00:00:00"/>
        <d v="2025-02-08T00:00:00"/>
        <d v="2022-08-12T00:00:00"/>
        <d v="2023-06-15T00:00:00"/>
        <d v="2022-05-18T00:00:00"/>
        <d v="2022-05-04T00:00:00"/>
        <d v="2023-06-24T00:00:00"/>
        <d v="2024-08-28T00:00:00"/>
        <d v="2022-09-27T00:00:00"/>
        <d v="2022-01-05T00:00:00"/>
        <d v="2023-01-24T00:00:00"/>
        <d v="2023-11-29T00:00:00"/>
        <d v="2024-11-14T00:00:00"/>
        <d v="2023-03-11T00:00:00"/>
        <d v="2024-02-04T00:00:00"/>
        <d v="2022-02-06T00:00:00"/>
        <d v="2024-03-12T00:00:00"/>
        <d v="2022-01-12T00:00:00"/>
        <d v="2024-02-22T00:00:00"/>
        <d v="2023-11-06T00:00:00"/>
        <d v="2023-07-05T00:00:00"/>
        <d v="2022-07-02T00:00:00"/>
        <d v="2024-04-13T00:00:00"/>
        <d v="2022-06-04T00:00:00"/>
        <d v="2022-09-21T00:00:00"/>
        <d v="2025-02-13T00:00:00"/>
        <d v="2023-12-25T00:00:00"/>
        <d v="2024-06-22T00:00:00"/>
        <d v="2023-10-07T00:00:00"/>
        <d v="2023-10-04T00:00:00"/>
        <d v="2024-03-19T00:00:00"/>
        <d v="2024-05-07T00:00:00"/>
        <d v="2024-09-16T00:00:00"/>
        <d v="2023-11-08T00:00:00"/>
        <d v="2024-08-23T00:00:00"/>
        <d v="2024-12-18T00:00:00"/>
        <d v="2024-06-02T00:00:00"/>
        <d v="2023-12-08T00:00:00"/>
        <d v="2022-11-04T00:00:00"/>
        <d v="2023-04-13T00:00:00"/>
        <d v="2022-01-15T00:00:00"/>
        <d v="2024-04-21T00:00:00"/>
        <d v="2024-09-10T00:00:00"/>
        <d v="2022-12-27T00:00:00"/>
        <d v="2022-01-19T00:00:00"/>
        <d v="2024-03-04T00:00:00"/>
        <d v="2024-03-16T00:00:00"/>
        <d v="2022-03-21T00:00:00"/>
        <d v="2025-01-31T00:00:00"/>
        <d v="2023-05-23T00:00:00"/>
        <d v="2023-09-10T00:00:00"/>
        <d v="2022-08-21T00:00:00"/>
        <d v="2023-09-18T00:00:00"/>
        <d v="2022-04-18T00:00:00"/>
        <d v="2023-09-04T00:00:00"/>
        <d v="2022-08-27T00:00:00"/>
        <d v="2024-04-24T00:00:00"/>
        <d v="2023-02-12T00:00:00"/>
        <d v="2023-10-18T00:00:00"/>
        <d v="2022-08-20T00:00:00"/>
        <d v="2022-02-09T00:00:00"/>
        <d v="2022-06-19T00:00:00"/>
        <d v="2022-01-25T00:00:00"/>
        <d v="2022-05-25T00:00:00"/>
        <d v="2025-01-27T00:00:00"/>
        <d v="2023-01-21T00:00:00"/>
        <d v="2023-11-02T00:00:00"/>
        <d v="2024-12-23T00:00:00"/>
        <d v="2023-10-01T00:00:00"/>
        <d v="2023-08-05T00:00:00"/>
        <d v="2022-11-24T00:00:00"/>
        <d v="2023-12-29T00:00:00"/>
        <d v="2023-06-27T00:00:00"/>
        <d v="2023-12-13T00:00:00"/>
        <d v="2024-12-06T00:00:00"/>
        <d v="2023-10-03T00:00:00"/>
        <d v="2025-01-29T00:00:00"/>
        <d v="2022-04-30T00:00:00"/>
        <d v="2024-01-29T00:00:00"/>
        <d v="2023-06-16T00:00:00"/>
        <d v="2024-10-21T00:00:00"/>
        <d v="2024-12-01T00:00:00"/>
        <d v="2024-12-26T00:00:00"/>
        <d v="2023-10-16T00:00:00"/>
        <d v="2023-12-07T00:00:00"/>
        <d v="2022-02-11T00:00:00"/>
        <d v="2023-11-22T00:00:00"/>
        <d v="2024-04-07T00:00:00"/>
        <d v="2023-10-06T00:00:00"/>
        <d v="2024-04-10T00:00:00"/>
        <d v="2024-05-25T00:00:00"/>
        <d v="2024-12-14T00:00:00"/>
        <d v="2022-07-19T00:00:00"/>
        <d v="2024-10-05T00:00:00"/>
        <d v="2024-04-16T00:00:00"/>
        <d v="2022-09-23T00:00:00"/>
        <d v="2023-05-18T00:00:00"/>
        <d v="2024-05-05T00:00:00"/>
        <d v="2024-09-26T00:00:00"/>
        <d v="2024-10-29T00:00:00"/>
        <d v="2023-05-04T00:00:00"/>
        <d v="2022-08-16T00:00:00"/>
        <d v="2022-11-10T00:00:00"/>
        <d v="2024-04-05T00:00:00"/>
        <d v="2023-12-23T00:00:00"/>
        <d v="2022-08-05T00:00:00"/>
        <d v="2023-11-09T00:00:00"/>
        <d v="2024-12-02T00:00:00"/>
        <d v="2023-12-10T00:00:00"/>
        <d v="2024-01-16T00:00:00"/>
        <d v="2022-11-05T00:00:00"/>
        <d v="2024-05-16T00:00:00"/>
        <d v="2023-12-14T00:00:00"/>
        <d v="2023-05-11T00:00:00"/>
        <d v="2022-07-08T00:00:00"/>
        <d v="2024-08-12T00:00:00"/>
        <d v="2022-03-07T00:00:00"/>
        <d v="2022-12-19T00:00:00"/>
        <d v="2024-08-26T00:00:00"/>
        <d v="2023-07-30T00:00:00"/>
        <d v="2022-11-06T00:00:00"/>
        <d v="2024-03-08T00:00:00"/>
        <d v="2022-07-05T00:00:00"/>
        <d v="2024-09-20T00:00:00"/>
        <d v="2022-08-03T00:00:00"/>
        <d v="2022-06-14T00:00:00"/>
        <d v="2024-06-20T00:00:00"/>
        <d v="2022-09-24T00:00:00"/>
        <d v="2022-09-05T00:00:00"/>
        <d v="2025-02-05T00:00:00"/>
        <d v="2024-06-24T00:00:00"/>
        <d v="2024-05-03T00:00:00"/>
        <d v="2023-08-17T00:00:00"/>
        <d v="2023-12-19T00:00:00"/>
        <d v="2023-08-16T00:00:00"/>
        <d v="2023-07-15T00:00:00"/>
        <d v="2022-01-14T00:00:00"/>
        <d v="2024-08-16T00:00:00"/>
        <d v="2025-01-18T00:00:00"/>
        <d v="2023-10-13T00:00:00"/>
        <d v="2024-11-28T00:00:00"/>
        <d v="2023-01-05T00:00:00"/>
        <d v="2024-02-20T00:00:00"/>
        <d v="2022-12-30T00:00:00"/>
        <d v="2022-05-29T00:00:00"/>
        <d v="2024-11-04T00:00:00"/>
        <d v="2023-04-27T00:00:00"/>
        <d v="2022-09-06T00:00:00"/>
        <d v="2024-07-06T00:00:00"/>
        <d v="2024-07-28T00:00:00"/>
        <d v="2024-08-22T00:00:00"/>
        <d v="2024-05-06T00:00:00"/>
        <d v="2023-12-12T00:00:00"/>
        <d v="2023-02-13T00:00:00"/>
        <d v="2022-04-29T00:00:00"/>
        <d v="2022-04-27T00:00:00"/>
        <d v="2023-10-26T00:00:00"/>
        <d v="2024-06-18T00:00:00"/>
        <d v="2024-04-28T00:00:00"/>
        <d v="2022-10-04T00:00:00"/>
        <d v="2023-10-27T00:00:00"/>
        <d v="2022-03-01T00:00:00"/>
        <d v="2022-12-14T00:00:00"/>
        <d v="2024-08-29T00:00:00"/>
        <d v="2022-09-02T00:00:00"/>
        <d v="2024-03-21T00:00:00"/>
        <d v="2022-07-16T00:00:00"/>
        <d v="2022-11-12T00:00:00"/>
        <d v="2023-06-14T00:00:00"/>
        <d v="2022-11-09T00:00:00"/>
        <d v="2022-05-23T00:00:00"/>
        <d v="2023-12-09T00:00:00"/>
        <d v="2022-09-22T00:00:00"/>
        <d v="2022-07-23T00:00:00"/>
        <d v="2024-03-31T00:00:00"/>
        <d v="2022-10-01T00:00:00"/>
        <d v="2024-06-15T00:00:00"/>
        <d v="2022-12-02T00:00:00"/>
        <d v="2022-01-06T00:00:00"/>
        <d v="2023-05-20T00:00:00"/>
        <d v="2024-04-02T00:00:00"/>
        <d v="2023-09-26T00:00:00"/>
        <d v="2022-07-22T00:00:00"/>
        <d v="2024-03-06T00:00:00"/>
        <d v="2024-08-27T00:00:00"/>
        <d v="2025-01-13T00:00:00"/>
        <d v="2022-01-18T00:00:00"/>
        <d v="2022-03-10T00:00:00"/>
        <d v="2024-05-20T00:00:00"/>
        <d v="2022-12-13T00:00:00"/>
        <d v="2023-08-10T00:00:00"/>
        <d v="2022-08-18T00:00:00"/>
        <d v="2022-02-26T00:00:00"/>
        <d v="2022-07-28T00:00:00"/>
        <d v="2024-06-09T00:00:00"/>
        <d v="2023-01-22T00:00:00"/>
        <d v="2022-10-11T00:00:00"/>
        <d v="2023-01-03T00:00:00"/>
        <d v="2024-03-09T00:00:00"/>
        <d v="2022-06-22T00:00:00"/>
        <d v="2024-09-12T00:00:00"/>
        <d v="2022-01-24T00:00:00"/>
        <d v="2024-05-24T00:00:00"/>
        <d v="2024-07-05T00:00:00"/>
        <d v="2022-02-20T00:00:00"/>
        <d v="2024-12-15T00:00:00"/>
        <d v="2022-05-22T00:00:00"/>
        <d v="2022-09-14T00:00:00"/>
        <d v="2023-07-20T00:00:00"/>
        <d v="2024-08-18T00:00:00"/>
        <d v="2024-12-28T00:00:00"/>
        <d v="2024-09-06T00:00:00"/>
        <d v="2023-09-12T00:00:00"/>
        <d v="2022-08-09T00:00:00"/>
        <d v="2023-10-24T00:00:00"/>
        <d v="2023-01-23T00:00:00"/>
        <d v="2023-11-10T00:00:00"/>
        <d v="2022-02-10T00:00:00"/>
        <d v="2023-07-21T00:00:00"/>
        <d v="2022-06-27T00:00:00"/>
        <d v="2024-03-14T00:00:00"/>
        <d v="2022-05-19T00:00:00"/>
        <d v="2022-07-17T00:00:00"/>
        <d v="2023-02-03T00:00:00"/>
        <d v="2024-06-05T00:00:00"/>
        <d v="2022-12-21T00:00:00"/>
        <d v="2023-02-21T00:00:00"/>
        <d v="2022-07-21T00:00:00"/>
        <d v="2022-02-25T00:00:00"/>
        <d v="2022-07-09T00:00:00"/>
        <d v="2022-10-30T00:00:00"/>
        <d v="2022-04-10T00:00:00"/>
        <d v="2022-01-22T00:00:00"/>
        <d v="2022-10-15T00:00:00"/>
        <d v="2022-03-16T00:00:00"/>
        <d v="2022-08-10T00:00:00"/>
        <d v="2023-02-02T00:00:00"/>
        <d v="2023-09-21T00:00:00"/>
        <d v="2024-07-03T00:00:00"/>
        <d v="2024-08-04T00:00:00"/>
        <d v="2023-09-28T00:00:00"/>
        <d v="2022-03-12T00:00:00"/>
        <d v="2024-07-31T00:00:00"/>
        <d v="2022-06-13T00:00:00"/>
        <d v="2023-11-12T00:00:00"/>
        <d v="2023-08-14T00:00:00"/>
        <d v="2022-02-15T00:00:00"/>
        <d v="2023-07-08T00:00:00"/>
        <d v="2022-11-02T00:00:00"/>
        <d v="2024-12-13T00:00:00"/>
        <d v="2025-02-10T00:00:00"/>
        <d v="2022-02-18T00:00:00"/>
        <d v="2022-10-13T00:00:00"/>
        <d v="2024-09-24T00:00:00"/>
        <d v="2023-03-28T00:00:00"/>
        <d v="2022-07-06T00:00:00"/>
        <d v="2022-05-17T00:00:00"/>
        <d v="2022-09-15T00:00:00"/>
        <d v="2023-08-08T00:00:00"/>
        <d v="2024-12-09T00:00:00"/>
        <d v="2023-03-22T00:00:00"/>
        <d v="2022-06-15T00:00:00"/>
        <d v="2022-12-10T00:00:00"/>
        <d v="2022-02-17T00:00:00"/>
        <d v="2022-03-29T00:00:00"/>
        <d v="2023-04-12T00:00:00"/>
        <d v="2024-12-25T00:00:00"/>
        <d v="2022-02-12T00:00:00"/>
        <d v="2023-02-14T00:00:00"/>
        <d v="2024-09-13T00:00:00"/>
        <d v="2022-06-08T00:00:00"/>
        <d v="2022-04-22T00:00:00"/>
        <d v="2022-11-25T00:00:00"/>
        <d v="2024-01-02T00:00:00"/>
        <d v="2022-09-11T00:00:00"/>
        <d v="2022-10-17T00:00:00"/>
        <d v="2023-01-25T00:00:00"/>
        <d v="2023-08-11T00:00:00"/>
        <d v="2023-04-17T00:00:00"/>
        <d v="2022-10-06T00:00:00"/>
        <d v="2022-01-01T00:00:00"/>
        <d v="2022-03-14T00:00:00"/>
        <d v="2022-01-07T00:00:00"/>
        <d v="2022-06-28T00:00:00"/>
        <d v="2022-02-01T00:00:00"/>
        <d v="2022-01-29T00:00:00"/>
        <d v="2024-12-07T00:00:00"/>
        <d v="2022-04-24T00:00:00"/>
        <d v="2024-04-08T00:00:00"/>
      </sharedItems>
      <fieldGroup par="13" base="2">
        <rangePr groupBy="months" startDate="2022-01-01T00:00:00" endDate="2025-03-01T00:00:00"/>
        <groupItems count="14">
          <s v="&lt;1/01/2022"/>
          <s v="Jan"/>
          <s v="Feb"/>
          <s v="Mar"/>
          <s v="Apr"/>
          <s v="May"/>
          <s v="Jun"/>
          <s v="Jul"/>
          <s v="Aug"/>
          <s v="Sep"/>
          <s v="Oct"/>
          <s v="Nov"/>
          <s v="Dec"/>
          <s v="&gt;1/03/2025"/>
        </groupItems>
      </fieldGroup>
    </cacheField>
    <cacheField name="total_amount_idr" numFmtId="164">
      <sharedItems containsSemiMixedTypes="0" containsString="0" containsNumber="1" containsInteger="1" minValue="1000" maxValue="2973000"/>
    </cacheField>
    <cacheField name="shipping_city" numFmtId="0">
      <sharedItems/>
    </cacheField>
    <cacheField name="shipping_province" numFmtId="0">
      <sharedItems/>
    </cacheField>
    <cacheField name="shipping_cost_idr" numFmtId="164">
      <sharedItems containsSemiMixedTypes="0" containsString="0" containsNumber="1" containsInteger="1" minValue="8076" maxValue="44983"/>
    </cacheField>
    <cacheField name="payment_method" numFmtId="0">
      <sharedItems/>
    </cacheField>
    <cacheField name="order_status" numFmtId="0">
      <sharedItems count="5">
        <s v="shipped"/>
        <s v="delivered"/>
        <s v="cancelled"/>
        <s v="returned"/>
        <s v="processing"/>
      </sharedItems>
    </cacheField>
    <cacheField name="promo_code" numFmtId="0">
      <sharedItems count="10">
        <s v="WEEKEND25"/>
        <s v="TANPA PROMO"/>
        <s v="HARBOLNAS22"/>
        <s v="HARI BELANJA"/>
        <s v="NEWUSER"/>
        <s v="RAMADAN23"/>
        <s v="FLASHSALE"/>
        <s v="SALE2024"/>
        <s v="MEMBER10"/>
        <s v="" u="1"/>
      </sharedItems>
    </cacheField>
    <cacheField name="discount_amount_idr" numFmtId="164">
      <sharedItems containsString="0" containsBlank="1" containsNumber="1" containsInteger="1" minValue="10005" maxValue="49968"/>
    </cacheField>
    <cacheField name="courier" numFmtId="0">
      <sharedItems/>
    </cacheField>
    <cacheField name="AOV" numFmtId="0" formula="SUM(total_amount_idr)/COUNT(order_id)" databaseField="0"/>
    <cacheField name="Years" numFmtId="0" databaseField="0">
      <fieldGroup base="2">
        <rangePr groupBy="years" startDate="2022-01-01T00:00:00" endDate="2025-03-01T00:00:00"/>
        <groupItems count="6">
          <s v="&lt;1/01/2022"/>
          <s v="2022"/>
          <s v="2023"/>
          <s v="2024"/>
          <s v="2025"/>
          <s v="&gt;1/03/2025"/>
        </groupItems>
      </fieldGroup>
    </cacheField>
  </cacheFields>
  <extLst>
    <ext xmlns:x14="http://schemas.microsoft.com/office/spreadsheetml/2009/9/main" uri="{725AE2AE-9491-48be-B2B4-4EB974FC3084}">
      <x14:pivotCacheDefinition pivotCacheId="134048454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48.613744328701" createdVersion="6" refreshedVersion="6" minRefreshableVersion="3" recordCount="4986" xr:uid="{8247D8DE-5C2D-4946-8D18-1AF0A7E54530}">
  <cacheSource type="worksheet">
    <worksheetSource name="Table7"/>
  </cacheSource>
  <cacheFields count="13">
    <cacheField name="order_id" numFmtId="0">
      <sharedItems/>
    </cacheField>
    <cacheField name="order_date" numFmtId="14">
      <sharedItems containsSemiMixedTypes="0" containsNonDate="0" containsDate="1" containsString="0" minDate="2022-01-01T00:00:00" maxDate="2025-03-01T00:00:00"/>
    </cacheField>
    <cacheField name="order_status" numFmtId="0">
      <sharedItems count="10">
        <s v="shipped"/>
        <s v="delivered"/>
        <s v="cancelled"/>
        <s v="returned"/>
        <s v="processing"/>
        <s v="Transfer Bank" u="1"/>
        <s v="GoPay" u="1"/>
        <s v="OVO" u="1"/>
        <s v="Kartu Kredit" u="1"/>
        <s v="QRIS" u="1"/>
      </sharedItems>
    </cacheField>
    <cacheField name="shiping_city" numFmtId="0">
      <sharedItems count="20">
        <s v="Banjarmasin"/>
        <s v="Palembang"/>
        <s v="Tangerang"/>
        <s v="Medan"/>
        <s v="Bandung"/>
        <s v="Balikpapan"/>
        <s v="Bekasi"/>
        <s v="Manado"/>
        <s v="Surabaya"/>
        <s v="Pontianak"/>
        <s v="Depok"/>
        <s v="Pekanbaru"/>
        <s v="Semarang"/>
        <s v="Bogor"/>
        <s v="Malang"/>
        <s v="Yogyakarta"/>
        <s v="Denpasar"/>
        <s v="Makassar"/>
        <s v="Padang"/>
        <s v="Jakarta"/>
      </sharedItems>
    </cacheField>
    <cacheField name="shiping_province" numFmtId="0">
      <sharedItems count="16">
        <s v="Kalimantan Selatan"/>
        <s v="Sumatera Selatan"/>
        <s v="Banten"/>
        <s v="Sumatera Utara"/>
        <s v="Jawa Barat"/>
        <s v="Kalimantan Timur"/>
        <s v="Sulawesi Utara"/>
        <s v="Jawa Timur"/>
        <s v="Kalimantan Barat"/>
        <s v="Riau"/>
        <s v="Jawa Tengah"/>
        <s v="DI Yogyakarta"/>
        <s v="Bali"/>
        <s v="Sulawesi Selatan"/>
        <s v="Sumatera Barat"/>
        <s v="DKI Jakarta"/>
      </sharedItems>
    </cacheField>
    <cacheField name="promo_code" numFmtId="0">
      <sharedItems/>
    </cacheField>
    <cacheField name="product_id" numFmtId="0">
      <sharedItems/>
    </cacheField>
    <cacheField name="quantity" numFmtId="0">
      <sharedItems containsSemiMixedTypes="0" containsString="0" containsNumber="1" containsInteger="1" minValue="1" maxValue="3"/>
    </cacheField>
    <cacheField name="unit_price_idr" numFmtId="164">
      <sharedItems containsSemiMixedTypes="0" containsString="0" containsNumber="1" containsInteger="1" minValue="49000" maxValue="599000"/>
    </cacheField>
    <cacheField name="sub_total_idr" numFmtId="164">
      <sharedItems containsSemiMixedTypes="0" containsString="0" containsNumber="1" containsInteger="1" minValue="49000" maxValue="1797000"/>
    </cacheField>
    <cacheField name="product_name" numFmtId="0">
      <sharedItems count="200">
        <s v="Pants Cargo Pesona Indo"/>
        <s v="Dress Bodycon Pesona Indo"/>
        <s v="T-Shirt Striped Kanvas Lokal"/>
        <s v="Pants Jogger SandangIndo"/>
        <s v="Kacamata Hitam Kanvas Lokal"/>
        <s v="Dress Maxi Polos Kanvas Lokal"/>
        <s v="Syal Rajut Ratu Mode"/>
        <s v="Syal Rajut Senja Wear"/>
        <s v="Jacket Hoodie NusaBrand"/>
        <s v="Kemeja Oxford BajuKita"/>
        <s v="Pants Cargo NusaBrand"/>
        <s v="Topi Baseball NusaBrand"/>
        <s v="Pants Wide Leg SandangIndo"/>
        <s v="Dress Mini Casual Riang Apparel"/>
        <s v="Topi Baseball SandangIndo"/>
        <s v="Topi Baseball Senja Wear"/>
        <s v="Dress Wrap BajuKita"/>
        <s v="Pants Cargo Ratu Mode"/>
        <s v="T-Shirt Oversize Riang Apparel"/>
        <s v="Pants Jogger Tropika Style"/>
        <s v="Dress Midi Floral Riang Apparel"/>
        <s v="Kemeja Flanel Tropika Style"/>
        <s v="Pants Wide Leg Cendana Co"/>
        <s v="T-Shirt Oversize Tropika Style"/>
        <s v="Dress Bodycon Senja Wear"/>
        <s v="Dompet Kulit NusaBrand"/>
        <s v="Jacket Varsity SandangIndo"/>
        <s v="Pants Cargo Cendana Co"/>
        <s v="Pants Jogger Ratu Mode"/>
        <s v="Jacket Hoodie Kanvas Lokal"/>
        <s v="Dompet Kulit SandangIndo"/>
        <s v="Pants Kulot Cendana Co"/>
        <s v="Kemeja Batik BajuKita"/>
        <s v="T-Shirt Lengan Panjang BajuKita"/>
        <s v="Ikat Pinggang Kulit Pesona Indo"/>
        <s v="Jacket Hoodie Tropika Style"/>
        <s v="Tas Selempang BajuKita"/>
        <s v="Kemeja Flanel Senja Wear"/>
        <s v="Jacket Bomber Tropika Style"/>
        <s v="Kemeja Casual BajuKita"/>
        <s v="T-Shirt Slim Fit BajuKita"/>
        <s v="Dress Mini Casual Pesona Indo"/>
        <s v="Dress Midi Floral Cendana Co"/>
        <s v="Dompet Kulit Cendana Co"/>
        <s v="Dress Bodycon BajuKita"/>
        <s v="Dress A-Line BajuKita"/>
        <s v="Jacket Varsity Ratu Mode"/>
        <s v="Jacket Bomber Pesona Indo"/>
        <s v="Dress Maxi Polos NusaBrand"/>
        <s v="Jacket Denim Tropika Style"/>
        <s v="Jacket Coach Ratu Mode"/>
        <s v="T-Shirt Striped Riang Apparel"/>
        <s v="Kacamata Hitam Tropika Style"/>
        <s v="Tas Selempang Cendana Co"/>
        <s v="Pants Kulot Pesona Indo"/>
        <s v="Kemeja Oxford Ratu Mode"/>
        <s v="Dress Maxi Polos Senja Wear"/>
        <s v="Jacket Hoodie Pesona Indo"/>
        <s v="Syal Rajut Riang Apparel"/>
        <s v="T-Shirt Polos Basic Ratu Mode"/>
        <s v="Ikat Pinggang Kulit Tropika Style"/>
        <s v="T-Shirt Raglan Cendana Co"/>
        <s v="T-Shirt Slim Fit Tropika Style"/>
        <s v="Jacket Denim SandangIndo"/>
        <s v="Kemeja Flanel NusaBrand"/>
        <s v="Kemeja Batik Kanvas Lokal"/>
        <s v="Pants Jeans Slim Pesona Indo"/>
        <s v="Dress Bodycon Kanvas Lokal"/>
        <s v="T-Shirt Graphic Tropika Style"/>
        <s v="Jacket Denim Riang Apparel"/>
        <s v="Pants Jeans Slim Riang Apparel"/>
        <s v="Jacket Parasut Ratu Mode"/>
        <s v="Pants Jeans Slim Senja Wear"/>
        <s v="Jacket Parasut Kanvas Lokal"/>
        <s v="Kemeja Linen Tropika Style"/>
        <s v="Kemeja Oxford Cendana Co"/>
        <s v="T-Shirt Oversize BajuKita"/>
        <s v="Kemeja Linen NusaBrand"/>
        <s v="T-Shirt Raglan Riang Apparel"/>
        <s v="Pants Jogger Kanvas Lokal"/>
        <s v="Syal Rajut Cendana Co"/>
        <s v="Dress Bodycon Tropika Style"/>
        <s v="Dress Bodycon SandangIndo"/>
        <s v="Kemeja Oxford Riang Apparel"/>
        <s v="Dress Maxi Polos Ratu Mode"/>
        <s v="Jacket Hoodie Riang Apparel"/>
        <s v="Topi Baseball Cendana Co"/>
        <s v="Pants Cargo Kanvas Lokal"/>
        <s v="Jacket Coach BajuKita"/>
        <s v="Dompet Kulit Pesona Indo"/>
        <s v="T-Shirt Lengan Panjang Riang Apparel"/>
        <s v="T-Shirt Polos Basic Pesona Indo"/>
        <s v="Pants Jeans Slim SandangIndo"/>
        <s v="Jacket Coach NusaBrand"/>
        <s v="Kemeja Casual Senja Wear"/>
        <s v="Kacamata Hitam Ratu Mode"/>
        <s v="Dress Midi Floral NusaBrand"/>
        <s v="Pants Kulot SandangIndo"/>
        <s v="Kemeja Linen Senja Wear"/>
        <s v="T-Shirt Oversize Kanvas Lokal"/>
        <s v="Pants Kulot NusaBrand"/>
        <s v="Pants Chino NusaBrand"/>
        <s v="Kemeja Flanel SandangIndo"/>
        <s v="Kemeja Casual Kanvas Lokal"/>
        <s v="Dress Wrap Senja Wear"/>
        <s v="Jacket Parasut Cendana Co"/>
        <s v="Jacket Hoodie Cendana Co"/>
        <s v="Dress A-Line Kanvas Lokal"/>
        <s v="Jacket Denim BajuKita"/>
        <s v="Pants Wide Leg Pesona Indo"/>
        <s v="Jacket Denim Kanvas Lokal"/>
        <s v="T-Shirt Graphic BajuKita"/>
        <s v="T-Shirt Polos Basic Cendana Co"/>
        <s v="Dress Midi Floral SandangIndo"/>
        <s v="Syal Rajut SandangIndo"/>
        <s v="T-Shirt Slim Fit SandangIndo"/>
        <s v="Dress Midi Floral Senja Wear"/>
        <s v="Jacket Varsity Pesona Indo"/>
        <s v="T-Shirt Polos Basic Riang Apparel"/>
        <s v="T-Shirt Slim Fit Ratu Mode"/>
        <s v="Dress Midi Floral Tropika Style"/>
        <s v="Pants Jogger Pesona Indo"/>
        <s v="Jacket Hoodie Senja Wear"/>
        <s v="T-Shirt Graphic Pesona Indo"/>
        <s v="Pants Chino BajuKita"/>
        <s v="Jacket Coach Senja Wear"/>
        <s v="Ikat Pinggang Kulit SandangIndo"/>
        <s v="Jacket Varsity Kanvas Lokal"/>
        <s v="Jacket Denim Ratu Mode"/>
        <s v="Kemeja Linen Pesona Indo"/>
        <s v="Dress A-Line NusaBrand"/>
        <s v="Jacket Hoodie SandangIndo"/>
        <s v="Dompet Kulit Ratu Mode"/>
        <s v="Jacket Varsity NusaBrand"/>
        <s v="Ikat Pinggang Kulit Cendana Co"/>
        <s v="Syal Rajut Kanvas Lokal"/>
        <s v="T-Shirt Graphic SandangIndo"/>
        <s v="Dress Wrap Cendana Co"/>
        <s v="T-Shirt Lengan Panjang Cendana Co"/>
        <s v="Kemeja Batik NusaBrand"/>
        <s v="T-Shirt Striped Cendana Co"/>
        <s v="Jacket Parasut Riang Apparel"/>
        <s v="Pants Chino Cendana Co"/>
        <s v="T-Shirt Raglan BajuKita"/>
        <s v="Kemeja Linen Kanvas Lokal"/>
        <s v="Tas Selempang Pesona Indo"/>
        <s v="T-Shirt Striped NusaBrand"/>
        <s v="T-Shirt Slim Fit NusaBrand"/>
        <s v="Dress Mini Casual BajuKita"/>
        <s v="T-Shirt Striped Tropika Style"/>
        <s v="Dompet Kulit Riang Apparel"/>
        <s v="T-Shirt Oversize Ratu Mode"/>
        <s v="Kemeja Oxford NusaBrand"/>
        <s v="Dress Wrap Pesona Indo"/>
        <s v="Topi Baseball Kanvas Lokal"/>
        <s v="Dress Maxi Polos Pesona Indo"/>
        <s v="T-Shirt Graphic Cendana Co"/>
        <s v="Dress Bodycon Cendana Co"/>
        <s v="Dompet Kulit BajuKita"/>
        <s v="Pants Wide Leg NusaBrand"/>
        <s v="Dress Maxi Polos Cendana Co"/>
        <s v="Pants Kulot Tropika Style"/>
        <s v="T-Shirt Graphic Ratu Mode"/>
        <s v="T-Shirt Graphic Kanvas Lokal"/>
        <s v="Jacket Bomber Senja Wear"/>
        <s v="Dress Mini Casual SandangIndo"/>
        <s v="Jacket Denim Senja Wear"/>
        <s v="Ikat Pinggang Kulit Senja Wear"/>
        <s v="T-Shirt Slim Fit Cendana Co"/>
        <s v="Pants Jogger Riang Apparel"/>
        <s v="Kemeja Batik Ratu Mode"/>
        <s v="Kacamata Hitam Senja Wear"/>
        <s v="Pants Cargo Senja Wear"/>
        <s v="Dress Wrap Tropika Style"/>
        <s v="Pants Kulot Riang Apparel"/>
        <s v="Topi Baseball Riang Apparel"/>
        <s v="Kacamata Hitam Riang Apparel"/>
        <s v="Syal Rajut Pesona Indo"/>
        <s v="Kemeja Casual Ratu Mode"/>
        <s v="Jacket Coach Pesona Indo"/>
        <s v="Dress Mini Casual Kanvas Lokal"/>
        <s v="Jacket Parasut BajuKita"/>
        <s v="Pants Jeans Slim Cendana Co"/>
        <s v="Dress Wrap NusaBrand"/>
        <s v="Tas Selempang Riang Apparel"/>
        <s v="Pants Chino Ratu Mode"/>
        <s v="T-Shirt Lengan Panjang Tropika Style"/>
        <s v="T-Shirt Slim Fit Kanvas Lokal"/>
        <s v="Tas Selempang SandangIndo"/>
        <s v="Ikat Pinggang Kulit Kanvas Lokal"/>
        <s v="Dress A-Line Pesona Indo"/>
        <s v="T-Shirt Slim Fit Senja Wear"/>
        <s v="Kemeja Flanel Riang Apparel"/>
        <s v="Syal Rajut BajuKita"/>
        <s v="Kemeja Batik Pesona Indo"/>
        <s v="Jacket Denim Cendana Co"/>
        <s v="Pants Kulot Senja Wear"/>
        <s v="Dress Mini Casual Tropika Style"/>
        <s v="T-Shirt Slim Fit Riang Apparel"/>
        <s v="Pants Wide Leg Tropika Style"/>
      </sharedItems>
    </cacheField>
    <cacheField name="category" numFmtId="0">
      <sharedItems count="6">
        <s v="Pants"/>
        <s v="dress"/>
        <s v="T-Shirt"/>
        <s v="Accessories"/>
        <s v="Jacket"/>
        <s v="Kemeja"/>
      </sharedItems>
    </cacheField>
    <cacheField name="brands" numFmtId="0">
      <sharedItems count="10">
        <s v="Pesona Indo"/>
        <s v="Kanvas Lokal"/>
        <s v="SandangIndo"/>
        <s v="Ratu Mode"/>
        <s v="Senja Wear"/>
        <s v="NusaBrand"/>
        <s v="BajuKita"/>
        <s v="Riang Apparel"/>
        <s v="Tropika Style"/>
        <s v="Cendana Co"/>
      </sharedItems>
    </cacheField>
  </cacheFields>
  <extLst>
    <ext xmlns:x14="http://schemas.microsoft.com/office/spreadsheetml/2009/9/main" uri="{725AE2AE-9491-48be-B2B4-4EB974FC3084}">
      <x14:pivotCacheDefinition pivotCacheId="379691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ORD000001"/>
    <s v="CUST0474"/>
    <x v="0"/>
    <n v="1951591"/>
    <s v="Banjarmasin"/>
    <s v="Kalimantan Selatan"/>
    <n v="32066"/>
    <s v="Transfer Bank"/>
    <x v="0"/>
    <x v="0"/>
    <n v="44409"/>
    <s v="JNE"/>
  </r>
  <r>
    <s v="ORD000002"/>
    <s v="CUST0478"/>
    <x v="1"/>
    <n v="507000"/>
    <s v="Palembang"/>
    <s v="Sumatera Selatan"/>
    <n v="33769"/>
    <s v="Kartu Kredit"/>
    <x v="1"/>
    <x v="1"/>
    <m/>
    <s v="JNE"/>
  </r>
  <r>
    <s v="ORD000003"/>
    <s v="CUST0306"/>
    <x v="2"/>
    <n v="199000"/>
    <s v="Tangerang"/>
    <s v="Banten"/>
    <n v="12060"/>
    <s v="Transfer Bank"/>
    <x v="1"/>
    <x v="1"/>
    <m/>
    <s v="SiCepat"/>
  </r>
  <r>
    <s v="ORD000004"/>
    <s v="CUST0777"/>
    <x v="3"/>
    <n v="119000"/>
    <s v="Medan"/>
    <s v="Sumatera Utara"/>
    <n v="29005"/>
    <s v="Transfer Bank"/>
    <x v="2"/>
    <x v="1"/>
    <m/>
    <s v="Anteraja"/>
  </r>
  <r>
    <s v="ORD000005"/>
    <s v="CUST0210"/>
    <x v="4"/>
    <n v="358000"/>
    <s v="Bandung"/>
    <s v="Jawa Barat"/>
    <n v="11192"/>
    <s v="Kartu Kredit"/>
    <x v="2"/>
    <x v="1"/>
    <m/>
    <s v="JNE"/>
  </r>
  <r>
    <s v="ORD000006"/>
    <s v="CUST0444"/>
    <x v="5"/>
    <n v="349000"/>
    <s v="Balikpapan"/>
    <s v="Kalimantan Timur"/>
    <n v="37816"/>
    <s v="Transfer Bank"/>
    <x v="3"/>
    <x v="1"/>
    <m/>
    <s v="SiCepat"/>
  </r>
  <r>
    <s v="ORD000007"/>
    <s v="CUST0170"/>
    <x v="6"/>
    <n v="407000"/>
    <s v="Bekasi"/>
    <s v="Jawa Barat"/>
    <n v="13600"/>
    <s v="Transfer Bank"/>
    <x v="1"/>
    <x v="1"/>
    <m/>
    <s v="JNE"/>
  </r>
  <r>
    <s v="ORD000008"/>
    <s v="CUST0637"/>
    <x v="7"/>
    <n v="954364"/>
    <s v="Manado"/>
    <s v="Sulawesi Utara"/>
    <n v="34020"/>
    <s v="Kartu Kredit"/>
    <x v="4"/>
    <x v="0"/>
    <n v="31636"/>
    <s v="J&amp;T"/>
  </r>
  <r>
    <s v="ORD000009"/>
    <s v="CUST0677"/>
    <x v="8"/>
    <n v="230288"/>
    <s v="Surabaya"/>
    <s v="Jawa Timur"/>
    <n v="13179"/>
    <s v="Transfer Bank"/>
    <x v="2"/>
    <x v="2"/>
    <n v="18712"/>
    <s v="JNE"/>
  </r>
  <r>
    <s v="ORD000010"/>
    <s v="CUST0200"/>
    <x v="9"/>
    <n v="264669"/>
    <s v="Pontianak"/>
    <s v="Kalimantan Barat"/>
    <n v="30484"/>
    <s v="GoPay"/>
    <x v="1"/>
    <x v="3"/>
    <n v="14331"/>
    <s v="Pos Indonesia"/>
  </r>
  <r>
    <s v="ORD000011"/>
    <s v="CUST0225"/>
    <x v="10"/>
    <n v="226000"/>
    <s v="Bekasi"/>
    <s v="Jawa Barat"/>
    <n v="9935"/>
    <s v="Transfer Bank"/>
    <x v="1"/>
    <x v="1"/>
    <m/>
    <s v="Anteraja"/>
  </r>
  <r>
    <s v="ORD000012"/>
    <s v="CUST0760"/>
    <x v="11"/>
    <n v="251162"/>
    <s v="Balikpapan"/>
    <s v="Kalimantan Timur"/>
    <n v="40940"/>
    <s v="OVO"/>
    <x v="0"/>
    <x v="3"/>
    <n v="27838"/>
    <s v="J&amp;T"/>
  </r>
  <r>
    <s v="ORD000013"/>
    <s v="CUST0337"/>
    <x v="12"/>
    <n v="199000"/>
    <s v="Depok"/>
    <s v="Jawa Barat"/>
    <n v="9420"/>
    <s v="QRIS"/>
    <x v="1"/>
    <x v="1"/>
    <m/>
    <s v="Anteraja"/>
  </r>
  <r>
    <s v="ORD000014"/>
    <s v="CUST0225"/>
    <x v="13"/>
    <n v="334654"/>
    <s v="Medan"/>
    <s v="Sumatera Utara"/>
    <n v="36425"/>
    <s v="GoPay"/>
    <x v="1"/>
    <x v="3"/>
    <n v="14346"/>
    <s v="SiCepat"/>
  </r>
  <r>
    <s v="ORD000015"/>
    <s v="CUST0794"/>
    <x v="14"/>
    <n v="2537438"/>
    <s v="Pekanbaru"/>
    <s v="Riau"/>
    <n v="29080"/>
    <s v="Transfer Bank"/>
    <x v="1"/>
    <x v="4"/>
    <n v="36562"/>
    <s v="JNE"/>
  </r>
  <r>
    <s v="ORD000016"/>
    <s v="CUST0441"/>
    <x v="15"/>
    <n v="1746000"/>
    <s v="Manado"/>
    <s v="Sulawesi Utara"/>
    <n v="34701"/>
    <s v="GoPay"/>
    <x v="1"/>
    <x v="1"/>
    <m/>
    <s v="J&amp;T"/>
  </r>
  <r>
    <s v="ORD000017"/>
    <s v="CUST0715"/>
    <x v="16"/>
    <n v="355448"/>
    <s v="Semarang"/>
    <s v="Jawa Tengah"/>
    <n v="12267"/>
    <s v="Transfer Bank"/>
    <x v="3"/>
    <x v="5"/>
    <n v="12552"/>
    <s v="J&amp;T"/>
  </r>
  <r>
    <s v="ORD000018"/>
    <s v="CUST0597"/>
    <x v="17"/>
    <n v="119000"/>
    <s v="Bogor"/>
    <s v="Jawa Barat"/>
    <n v="11574"/>
    <s v="Kartu Kredit"/>
    <x v="2"/>
    <x v="1"/>
    <m/>
    <s v="SiCepat"/>
  </r>
  <r>
    <s v="ORD000019"/>
    <s v="CUST0539"/>
    <x v="18"/>
    <n v="247331"/>
    <s v="Balikpapan"/>
    <s v="Kalimantan Timur"/>
    <n v="37574"/>
    <s v="OVO"/>
    <x v="1"/>
    <x v="6"/>
    <n v="20669"/>
    <s v="SiCepat"/>
  </r>
  <r>
    <s v="ORD000020"/>
    <s v="CUST0712"/>
    <x v="19"/>
    <n v="377322"/>
    <s v="Malang"/>
    <s v="Jawa Timur"/>
    <n v="16405"/>
    <s v="OVO"/>
    <x v="4"/>
    <x v="5"/>
    <n v="19678"/>
    <s v="J&amp;T"/>
  </r>
  <r>
    <s v="ORD000021"/>
    <s v="CUST0111"/>
    <x v="20"/>
    <n v="748000"/>
    <s v="Pontianak"/>
    <s v="Kalimantan Barat"/>
    <n v="32628"/>
    <s v="Kartu Kredit"/>
    <x v="0"/>
    <x v="1"/>
    <m/>
    <s v="J&amp;T"/>
  </r>
  <r>
    <s v="ORD000022"/>
    <s v="CUST0566"/>
    <x v="21"/>
    <n v="279000"/>
    <s v="Malang"/>
    <s v="Jawa Timur"/>
    <n v="21336"/>
    <s v="GoPay"/>
    <x v="1"/>
    <x v="1"/>
    <m/>
    <s v="JNE"/>
  </r>
  <r>
    <s v="ORD000023"/>
    <s v="CUST0259"/>
    <x v="22"/>
    <n v="625000"/>
    <s v="Banjarmasin"/>
    <s v="Kalimantan Selatan"/>
    <n v="34512"/>
    <s v="Kartu Kredit"/>
    <x v="2"/>
    <x v="1"/>
    <m/>
    <s v="J&amp;T"/>
  </r>
  <r>
    <s v="ORD000024"/>
    <s v="CUST0189"/>
    <x v="23"/>
    <n v="744000"/>
    <s v="Tangerang"/>
    <s v="Banten"/>
    <n v="9763"/>
    <s v="GoPay"/>
    <x v="3"/>
    <x v="1"/>
    <m/>
    <s v="JNE"/>
  </r>
  <r>
    <s v="ORD000025"/>
    <s v="CUST0790"/>
    <x v="24"/>
    <n v="288000"/>
    <s v="Balikpapan"/>
    <s v="Kalimantan Timur"/>
    <n v="40074"/>
    <s v="GoPay"/>
    <x v="1"/>
    <x v="1"/>
    <m/>
    <s v="J&amp;T"/>
  </r>
  <r>
    <s v="ORD000026"/>
    <s v="CUST0755"/>
    <x v="25"/>
    <n v="549000"/>
    <s v="Tangerang"/>
    <s v="Banten"/>
    <n v="13331"/>
    <s v="QRIS"/>
    <x v="0"/>
    <x v="1"/>
    <m/>
    <s v="SiCepat"/>
  </r>
  <r>
    <s v="ORD000027"/>
    <s v="CUST0561"/>
    <x v="26"/>
    <n v="1098000"/>
    <s v="Yogyakarta"/>
    <s v="DI Yogyakarta"/>
    <n v="13146"/>
    <s v="GoPay"/>
    <x v="0"/>
    <x v="1"/>
    <m/>
    <s v="SiCepat"/>
  </r>
  <r>
    <s v="ORD000028"/>
    <s v="CUST0624"/>
    <x v="27"/>
    <n v="408558"/>
    <s v="Balikpapan"/>
    <s v="Kalimantan Timur"/>
    <n v="37360"/>
    <s v="Transfer Bank"/>
    <x v="2"/>
    <x v="4"/>
    <n v="39442"/>
    <s v="Anteraja"/>
  </r>
  <r>
    <s v="ORD000029"/>
    <s v="CUST0245"/>
    <x v="28"/>
    <n v="298000"/>
    <s v="Denpasar"/>
    <s v="Bali"/>
    <n v="28769"/>
    <s v="Kartu Kredit"/>
    <x v="1"/>
    <x v="1"/>
    <m/>
    <s v="J&amp;T"/>
  </r>
  <r>
    <s v="ORD000030"/>
    <s v="CUST0566"/>
    <x v="29"/>
    <n v="329000"/>
    <s v="Malang"/>
    <s v="Jawa Timur"/>
    <n v="17186"/>
    <s v="OVO"/>
    <x v="1"/>
    <x v="1"/>
    <m/>
    <s v="J&amp;T"/>
  </r>
  <r>
    <s v="ORD000031"/>
    <s v="CUST0492"/>
    <x v="30"/>
    <n v="200075"/>
    <s v="Pekanbaru"/>
    <s v="Riau"/>
    <n v="26230"/>
    <s v="Transfer Bank"/>
    <x v="1"/>
    <x v="5"/>
    <n v="28925"/>
    <s v="JNE"/>
  </r>
  <r>
    <s v="ORD000032"/>
    <s v="CUST0317"/>
    <x v="31"/>
    <n v="624526"/>
    <s v="Medan"/>
    <s v="Sumatera Utara"/>
    <n v="38976"/>
    <s v="QRIS"/>
    <x v="3"/>
    <x v="3"/>
    <n v="43474"/>
    <s v="JNE"/>
  </r>
  <r>
    <s v="ORD000033"/>
    <s v="CUST0126"/>
    <x v="32"/>
    <n v="79000"/>
    <s v="Depok"/>
    <s v="Jawa Barat"/>
    <n v="11918"/>
    <s v="Kartu Kredit"/>
    <x v="1"/>
    <x v="1"/>
    <m/>
    <s v="J&amp;T"/>
  </r>
  <r>
    <s v="ORD000034"/>
    <s v="CUST0636"/>
    <x v="33"/>
    <n v="279000"/>
    <s v="Yogyakarta"/>
    <s v="DI Yogyakarta"/>
    <n v="15802"/>
    <s v="Transfer Bank"/>
    <x v="4"/>
    <x v="1"/>
    <m/>
    <s v="J&amp;T"/>
  </r>
  <r>
    <s v="ORD000035"/>
    <s v="CUST0775"/>
    <x v="34"/>
    <n v="896000"/>
    <s v="Semarang"/>
    <s v="Jawa Tengah"/>
    <n v="13372"/>
    <s v="Transfer Bank"/>
    <x v="0"/>
    <x v="1"/>
    <m/>
    <s v="SiCepat"/>
  </r>
  <r>
    <s v="ORD000036"/>
    <s v="CUST0571"/>
    <x v="35"/>
    <n v="548000"/>
    <s v="Manado"/>
    <s v="Sulawesi Utara"/>
    <n v="35262"/>
    <s v="Kartu Kredit"/>
    <x v="1"/>
    <x v="1"/>
    <m/>
    <s v="JNE"/>
  </r>
  <r>
    <s v="ORD000037"/>
    <s v="CUST0323"/>
    <x v="36"/>
    <n v="218221"/>
    <s v="Pontianak"/>
    <s v="Kalimantan Barat"/>
    <n v="36528"/>
    <s v="OVO"/>
    <x v="1"/>
    <x v="2"/>
    <n v="30779"/>
    <s v="JNE"/>
  </r>
  <r>
    <s v="ORD000038"/>
    <s v="CUST0252"/>
    <x v="37"/>
    <n v="798000"/>
    <s v="Balikpapan"/>
    <s v="Kalimantan Timur"/>
    <n v="31746"/>
    <s v="Transfer Bank"/>
    <x v="1"/>
    <x v="1"/>
    <m/>
    <s v="Pos Indonesia"/>
  </r>
  <r>
    <s v="ORD000039"/>
    <s v="CUST0288"/>
    <x v="38"/>
    <n v="329000"/>
    <s v="Tangerang"/>
    <s v="Banten"/>
    <n v="9615"/>
    <s v="GoPay"/>
    <x v="0"/>
    <x v="1"/>
    <m/>
    <s v="J&amp;T"/>
  </r>
  <r>
    <s v="ORD000040"/>
    <s v="CUST0141"/>
    <x v="39"/>
    <n v="570879"/>
    <s v="Malang"/>
    <s v="Jawa Timur"/>
    <n v="21984"/>
    <s v="Transfer Bank"/>
    <x v="1"/>
    <x v="2"/>
    <n v="28121"/>
    <s v="Anteraja"/>
  </r>
  <r>
    <s v="ORD000041"/>
    <s v="CUST0319"/>
    <x v="40"/>
    <n v="428000"/>
    <s v="Bandung"/>
    <s v="Jawa Barat"/>
    <n v="10652"/>
    <s v="Kartu Kredit"/>
    <x v="1"/>
    <x v="1"/>
    <m/>
    <s v="J&amp;T"/>
  </r>
  <r>
    <s v="ORD000042"/>
    <s v="CUST0042"/>
    <x v="38"/>
    <n v="687278"/>
    <s v="Bogor"/>
    <s v="Jawa Barat"/>
    <n v="12204"/>
    <s v="OVO"/>
    <x v="1"/>
    <x v="7"/>
    <n v="48722"/>
    <s v="JNE"/>
  </r>
  <r>
    <s v="ORD000043"/>
    <s v="CUST0575"/>
    <x v="41"/>
    <n v="541268"/>
    <s v="Bandung"/>
    <s v="Jawa Barat"/>
    <n v="11516"/>
    <s v="OVO"/>
    <x v="1"/>
    <x v="4"/>
    <n v="36732"/>
    <s v="Anteraja"/>
  </r>
  <r>
    <s v="ORD000044"/>
    <s v="CUST0006"/>
    <x v="42"/>
    <n v="69000"/>
    <s v="Makassar"/>
    <s v="Sulawesi Selatan"/>
    <n v="42718"/>
    <s v="Kartu Kredit"/>
    <x v="1"/>
    <x v="1"/>
    <m/>
    <s v="JNE"/>
  </r>
  <r>
    <s v="ORD000045"/>
    <s v="CUST0353"/>
    <x v="43"/>
    <n v="152424"/>
    <s v="Malang"/>
    <s v="Jawa Timur"/>
    <n v="16206"/>
    <s v="Transfer Bank"/>
    <x v="2"/>
    <x v="4"/>
    <n v="26576"/>
    <s v="JNE"/>
  </r>
  <r>
    <s v="ORD000046"/>
    <s v="CUST0708"/>
    <x v="44"/>
    <n v="279000"/>
    <s v="Medan"/>
    <s v="Sumatera Utara"/>
    <n v="26965"/>
    <s v="QRIS"/>
    <x v="1"/>
    <x v="1"/>
    <m/>
    <s v="SiCepat"/>
  </r>
  <r>
    <s v="ORD000047"/>
    <s v="CUST0701"/>
    <x v="45"/>
    <n v="129000"/>
    <s v="Manado"/>
    <s v="Sulawesi Utara"/>
    <n v="32046"/>
    <s v="OVO"/>
    <x v="0"/>
    <x v="1"/>
    <m/>
    <s v="SiCepat"/>
  </r>
  <r>
    <s v="ORD000048"/>
    <s v="CUST0151"/>
    <x v="46"/>
    <n v="598000"/>
    <s v="Bekasi"/>
    <s v="Jawa Barat"/>
    <n v="12367"/>
    <s v="GoPay"/>
    <x v="1"/>
    <x v="1"/>
    <m/>
    <s v="JNE"/>
  </r>
  <r>
    <s v="ORD000049"/>
    <s v="CUST0679"/>
    <x v="47"/>
    <n v="108780"/>
    <s v="Padang"/>
    <s v="Sumatera Barat"/>
    <n v="24801"/>
    <s v="Transfer Bank"/>
    <x v="1"/>
    <x v="8"/>
    <n v="19220"/>
    <s v="JNE"/>
  </r>
  <r>
    <s v="ORD000050"/>
    <s v="CUST0291"/>
    <x v="48"/>
    <n v="463402"/>
    <s v="Denpasar"/>
    <s v="Bali"/>
    <n v="28676"/>
    <s v="Transfer Bank"/>
    <x v="1"/>
    <x v="3"/>
    <n v="35598"/>
    <s v="J&amp;T"/>
  </r>
  <r>
    <s v="ORD000051"/>
    <s v="CUST0277"/>
    <x v="49"/>
    <n v="1040543"/>
    <s v="Jakarta"/>
    <s v="DKI Jakarta"/>
    <n v="11199"/>
    <s v="Transfer Bank"/>
    <x v="1"/>
    <x v="8"/>
    <n v="36457"/>
    <s v="JNE"/>
  </r>
  <r>
    <s v="ORD000052"/>
    <s v="CUST0021"/>
    <x v="50"/>
    <n v="484546"/>
    <s v="Denpasar"/>
    <s v="Bali"/>
    <n v="24002"/>
    <s v="Kartu Kredit"/>
    <x v="0"/>
    <x v="2"/>
    <n v="31454"/>
    <s v="J&amp;T"/>
  </r>
  <r>
    <s v="ORD000053"/>
    <s v="CUST0787"/>
    <x v="51"/>
    <n v="228576"/>
    <s v="Tangerang"/>
    <s v="Banten"/>
    <n v="9011"/>
    <s v="GoPay"/>
    <x v="1"/>
    <x v="0"/>
    <n v="49424"/>
    <s v="SiCepat"/>
  </r>
  <r>
    <s v="ORD000054"/>
    <s v="CUST0579"/>
    <x v="52"/>
    <n v="179000"/>
    <s v="Palembang"/>
    <s v="Sumatera Selatan"/>
    <n v="25215"/>
    <s v="Kartu Kredit"/>
    <x v="1"/>
    <x v="1"/>
    <m/>
    <s v="Anteraja"/>
  </r>
  <r>
    <s v="ORD000055"/>
    <s v="CUST0442"/>
    <x v="53"/>
    <n v="499000"/>
    <s v="Palembang"/>
    <s v="Sumatera Selatan"/>
    <n v="31259"/>
    <s v="Kartu Kredit"/>
    <x v="1"/>
    <x v="1"/>
    <m/>
    <s v="Anteraja"/>
  </r>
  <r>
    <s v="ORD000056"/>
    <s v="CUST0106"/>
    <x v="54"/>
    <n v="225298"/>
    <s v="Palembang"/>
    <s v="Sumatera Selatan"/>
    <n v="25616"/>
    <s v="OVO"/>
    <x v="1"/>
    <x v="3"/>
    <n v="23702"/>
    <s v="JNE"/>
  </r>
  <r>
    <s v="ORD000057"/>
    <s v="CUST0096"/>
    <x v="55"/>
    <n v="377000"/>
    <s v="Pontianak"/>
    <s v="Kalimantan Barat"/>
    <n v="41195"/>
    <s v="Transfer Bank"/>
    <x v="1"/>
    <x v="1"/>
    <m/>
    <s v="SiCepat"/>
  </r>
  <r>
    <s v="ORD000058"/>
    <s v="CUST0007"/>
    <x v="56"/>
    <n v="1057000"/>
    <s v="Bogor"/>
    <s v="Jawa Barat"/>
    <n v="12709"/>
    <s v="Transfer Bank"/>
    <x v="1"/>
    <x v="1"/>
    <m/>
    <s v="JNE"/>
  </r>
  <r>
    <s v="ORD000059"/>
    <s v="CUST0570"/>
    <x v="57"/>
    <n v="208667"/>
    <s v="Makassar"/>
    <s v="Sulawesi Selatan"/>
    <n v="40276"/>
    <s v="OVO"/>
    <x v="0"/>
    <x v="7"/>
    <n v="29333"/>
    <s v="JNE"/>
  </r>
  <r>
    <s v="ORD000060"/>
    <s v="CUST0472"/>
    <x v="58"/>
    <n v="298000"/>
    <s v="Manado"/>
    <s v="Sulawesi Utara"/>
    <n v="32515"/>
    <s v="Transfer Bank"/>
    <x v="2"/>
    <x v="1"/>
    <m/>
    <s v="JNE"/>
  </r>
  <r>
    <s v="ORD000061"/>
    <s v="CUST0486"/>
    <x v="59"/>
    <n v="870559"/>
    <s v="Yogyakarta"/>
    <s v="DI Yogyakarta"/>
    <n v="14434"/>
    <s v="OVO"/>
    <x v="2"/>
    <x v="7"/>
    <n v="27441"/>
    <s v="JNE"/>
  </r>
  <r>
    <s v="ORD000062"/>
    <s v="CUST0731"/>
    <x v="60"/>
    <n v="428704"/>
    <s v="Balikpapan"/>
    <s v="Kalimantan Timur"/>
    <n v="44760"/>
    <s v="QRIS"/>
    <x v="2"/>
    <x v="3"/>
    <n v="28296"/>
    <s v="Anteraja"/>
  </r>
  <r>
    <s v="ORD000063"/>
    <s v="CUST0324"/>
    <x v="61"/>
    <n v="687000"/>
    <s v="Balikpapan"/>
    <s v="Kalimantan Timur"/>
    <n v="42645"/>
    <s v="Kartu Kredit"/>
    <x v="1"/>
    <x v="1"/>
    <m/>
    <s v="JNE"/>
  </r>
  <r>
    <s v="ORD000064"/>
    <s v="CUST0056"/>
    <x v="62"/>
    <n v="622240"/>
    <s v="Medan"/>
    <s v="Sumatera Utara"/>
    <n v="34176"/>
    <s v="GoPay"/>
    <x v="2"/>
    <x v="7"/>
    <n v="25760"/>
    <s v="J&amp;T"/>
  </r>
  <r>
    <s v="ORD000065"/>
    <s v="CUST0052"/>
    <x v="63"/>
    <n v="129000"/>
    <s v="Palembang"/>
    <s v="Sumatera Selatan"/>
    <n v="30831"/>
    <s v="OVO"/>
    <x v="1"/>
    <x v="1"/>
    <m/>
    <s v="J&amp;T"/>
  </r>
  <r>
    <s v="ORD000066"/>
    <s v="CUST0046"/>
    <x v="64"/>
    <n v="229000"/>
    <s v="Palembang"/>
    <s v="Sumatera Selatan"/>
    <n v="33448"/>
    <s v="OVO"/>
    <x v="1"/>
    <x v="1"/>
    <m/>
    <s v="SiCepat"/>
  </r>
  <r>
    <s v="ORD000067"/>
    <s v="CUST0472"/>
    <x v="65"/>
    <n v="387000"/>
    <s v="Manado"/>
    <s v="Sulawesi Utara"/>
    <n v="32542"/>
    <s v="Kartu Kredit"/>
    <x v="4"/>
    <x v="1"/>
    <m/>
    <s v="SiCepat"/>
  </r>
  <r>
    <s v="ORD000068"/>
    <s v="CUST0600"/>
    <x v="66"/>
    <n v="449000"/>
    <s v="Pontianak"/>
    <s v="Kalimantan Barat"/>
    <n v="41195"/>
    <s v="Transfer Bank"/>
    <x v="4"/>
    <x v="1"/>
    <m/>
    <s v="J&amp;T"/>
  </r>
  <r>
    <s v="ORD000069"/>
    <s v="CUST0321"/>
    <x v="67"/>
    <n v="129132"/>
    <s v="Malang"/>
    <s v="Jawa Timur"/>
    <n v="20164"/>
    <s v="Transfer Bank"/>
    <x v="1"/>
    <x v="5"/>
    <n v="19868"/>
    <s v="J&amp;T"/>
  </r>
  <r>
    <s v="ORD000070"/>
    <s v="CUST0180"/>
    <x v="25"/>
    <n v="122904"/>
    <s v="Tangerang"/>
    <s v="Banten"/>
    <n v="9347"/>
    <s v="GoPay"/>
    <x v="1"/>
    <x v="8"/>
    <n v="26096"/>
    <s v="J&amp;T"/>
  </r>
  <r>
    <s v="ORD000071"/>
    <s v="CUST0387"/>
    <x v="68"/>
    <n v="467921"/>
    <s v="Depok"/>
    <s v="Jawa Barat"/>
    <n v="13226"/>
    <s v="Transfer Bank"/>
    <x v="1"/>
    <x v="4"/>
    <n v="31079"/>
    <s v="J&amp;T"/>
  </r>
  <r>
    <s v="ORD000072"/>
    <s v="CUST0379"/>
    <x v="69"/>
    <n v="249000"/>
    <s v="Manado"/>
    <s v="Sulawesi Utara"/>
    <n v="38149"/>
    <s v="OVO"/>
    <x v="1"/>
    <x v="1"/>
    <m/>
    <s v="JNE"/>
  </r>
  <r>
    <s v="ORD000073"/>
    <s v="CUST0629"/>
    <x v="70"/>
    <n v="660432"/>
    <s v="Padang"/>
    <s v="Sumatera Barat"/>
    <n v="24278"/>
    <s v="Kartu Kredit"/>
    <x v="4"/>
    <x v="0"/>
    <n v="26568"/>
    <s v="Pos Indonesia"/>
  </r>
  <r>
    <s v="ORD000074"/>
    <s v="CUST0542"/>
    <x v="71"/>
    <n v="707000"/>
    <s v="Semarang"/>
    <s v="Jawa Tengah"/>
    <n v="12040"/>
    <s v="Transfer Bank"/>
    <x v="0"/>
    <x v="1"/>
    <m/>
    <s v="Pos Indonesia"/>
  </r>
  <r>
    <s v="ORD000075"/>
    <s v="CUST0388"/>
    <x v="72"/>
    <n v="258000"/>
    <s v="Pontianak"/>
    <s v="Kalimantan Barat"/>
    <n v="34548"/>
    <s v="Transfer Bank"/>
    <x v="1"/>
    <x v="1"/>
    <m/>
    <s v="JNE"/>
  </r>
  <r>
    <s v="ORD000076"/>
    <s v="CUST0315"/>
    <x v="73"/>
    <n v="1066000"/>
    <s v="Bogor"/>
    <s v="Jawa Barat"/>
    <n v="13438"/>
    <s v="Kartu Kredit"/>
    <x v="1"/>
    <x v="1"/>
    <m/>
    <s v="SiCepat"/>
  </r>
  <r>
    <s v="ORD000077"/>
    <s v="CUST0400"/>
    <x v="74"/>
    <n v="319744"/>
    <s v="Manado"/>
    <s v="Sulawesi Utara"/>
    <n v="44292"/>
    <s v="GoPay"/>
    <x v="1"/>
    <x v="7"/>
    <n v="29256"/>
    <s v="Anteraja"/>
  </r>
  <r>
    <s v="ORD000078"/>
    <s v="CUST0197"/>
    <x v="75"/>
    <n v="1062859"/>
    <s v="Depok"/>
    <s v="Jawa Barat"/>
    <n v="12090"/>
    <s v="GoPay"/>
    <x v="4"/>
    <x v="5"/>
    <n v="34141"/>
    <s v="Anteraja"/>
  </r>
  <r>
    <s v="ORD000079"/>
    <s v="CUST0248"/>
    <x v="76"/>
    <n v="530836"/>
    <s v="Pekanbaru"/>
    <s v="Riau"/>
    <n v="26512"/>
    <s v="GoPay"/>
    <x v="3"/>
    <x v="4"/>
    <n v="24164"/>
    <s v="J&amp;T"/>
  </r>
  <r>
    <s v="ORD000080"/>
    <s v="CUST0214"/>
    <x v="77"/>
    <n v="113515"/>
    <s v="Denpasar"/>
    <s v="Bali"/>
    <n v="29619"/>
    <s v="GoPay"/>
    <x v="0"/>
    <x v="3"/>
    <n v="44485"/>
    <s v="J&amp;T"/>
  </r>
  <r>
    <s v="ORD000081"/>
    <s v="CUST0478"/>
    <x v="78"/>
    <n v="216431"/>
    <s v="Palembang"/>
    <s v="Sumatera Selatan"/>
    <n v="25254"/>
    <s v="Transfer Bank"/>
    <x v="1"/>
    <x v="4"/>
    <n v="12569"/>
    <s v="SiCepat"/>
  </r>
  <r>
    <s v="ORD000082"/>
    <s v="CUST0417"/>
    <x v="79"/>
    <n v="597000"/>
    <s v="Pontianak"/>
    <s v="Kalimantan Barat"/>
    <n v="40474"/>
    <s v="GoPay"/>
    <x v="4"/>
    <x v="1"/>
    <m/>
    <s v="J&amp;T"/>
  </r>
  <r>
    <s v="ORD000083"/>
    <s v="CUST0798"/>
    <x v="60"/>
    <n v="258000"/>
    <s v="Yogyakarta"/>
    <s v="DI Yogyakarta"/>
    <n v="14514"/>
    <s v="Transfer Bank"/>
    <x v="1"/>
    <x v="1"/>
    <m/>
    <s v="SiCepat"/>
  </r>
  <r>
    <s v="ORD000084"/>
    <s v="CUST0014"/>
    <x v="80"/>
    <n v="398000"/>
    <s v="Depok"/>
    <s v="Jawa Barat"/>
    <n v="13074"/>
    <s v="Transfer Bank"/>
    <x v="1"/>
    <x v="1"/>
    <m/>
    <s v="Pos Indonesia"/>
  </r>
  <r>
    <s v="ORD000085"/>
    <s v="CUST0697"/>
    <x v="81"/>
    <n v="533274"/>
    <s v="Bandung"/>
    <s v="Jawa Barat"/>
    <n v="11097"/>
    <s v="Kartu Kredit"/>
    <x v="1"/>
    <x v="0"/>
    <n v="44726"/>
    <s v="SiCepat"/>
  </r>
  <r>
    <s v="ORD000086"/>
    <s v="CUST0489"/>
    <x v="82"/>
    <n v="567033"/>
    <s v="Depok"/>
    <s v="Jawa Barat"/>
    <n v="12336"/>
    <s v="Transfer Bank"/>
    <x v="4"/>
    <x v="8"/>
    <n v="31967"/>
    <s v="JNE"/>
  </r>
  <r>
    <s v="ORD000087"/>
    <s v="CUST0346"/>
    <x v="83"/>
    <n v="647000"/>
    <s v="Malang"/>
    <s v="Jawa Timur"/>
    <n v="15065"/>
    <s v="GoPay"/>
    <x v="1"/>
    <x v="1"/>
    <m/>
    <s v="SiCepat"/>
  </r>
  <r>
    <s v="ORD000088"/>
    <s v="CUST0762"/>
    <x v="84"/>
    <n v="757000"/>
    <s v="Balikpapan"/>
    <s v="Kalimantan Timur"/>
    <n v="32110"/>
    <s v="GoPay"/>
    <x v="4"/>
    <x v="1"/>
    <m/>
    <s v="Anteraja"/>
  </r>
  <r>
    <s v="ORD000089"/>
    <s v="CUST0782"/>
    <x v="85"/>
    <n v="657000"/>
    <s v="Denpasar"/>
    <s v="Bali"/>
    <n v="25249"/>
    <s v="QRIS"/>
    <x v="1"/>
    <x v="1"/>
    <m/>
    <s v="Pos Indonesia"/>
  </r>
  <r>
    <s v="ORD000090"/>
    <s v="CUST0188"/>
    <x v="86"/>
    <n v="639659"/>
    <s v="Padang"/>
    <s v="Sumatera Barat"/>
    <n v="31950"/>
    <s v="GoPay"/>
    <x v="1"/>
    <x v="8"/>
    <n v="46341"/>
    <s v="Anteraja"/>
  </r>
  <r>
    <s v="ORD000091"/>
    <s v="CUST0006"/>
    <x v="87"/>
    <n v="478000"/>
    <s v="Makassar"/>
    <s v="Sulawesi Selatan"/>
    <n v="34889"/>
    <s v="Transfer Bank"/>
    <x v="2"/>
    <x v="1"/>
    <m/>
    <s v="Anteraja"/>
  </r>
  <r>
    <s v="ORD000092"/>
    <s v="CUST0630"/>
    <x v="88"/>
    <n v="825967"/>
    <s v="Bandung"/>
    <s v="Jawa Barat"/>
    <n v="13698"/>
    <s v="OVO"/>
    <x v="1"/>
    <x v="7"/>
    <n v="11033"/>
    <s v="SiCepat"/>
  </r>
  <r>
    <s v="ORD000093"/>
    <s v="CUST0732"/>
    <x v="89"/>
    <n v="637000"/>
    <s v="Depok"/>
    <s v="Jawa Barat"/>
    <n v="13897"/>
    <s v="OVO"/>
    <x v="0"/>
    <x v="1"/>
    <m/>
    <s v="SiCepat"/>
  </r>
  <r>
    <s v="ORD000094"/>
    <s v="CUST0658"/>
    <x v="90"/>
    <n v="1327000"/>
    <s v="Banjarmasin"/>
    <s v="Kalimantan Selatan"/>
    <n v="39112"/>
    <s v="Kartu Kredit"/>
    <x v="2"/>
    <x v="1"/>
    <m/>
    <s v="JNE"/>
  </r>
  <r>
    <s v="ORD000095"/>
    <s v="CUST0583"/>
    <x v="91"/>
    <n v="207000"/>
    <s v="Medan"/>
    <s v="Sumatera Utara"/>
    <n v="25348"/>
    <s v="Kartu Kredit"/>
    <x v="2"/>
    <x v="1"/>
    <m/>
    <s v="J&amp;T"/>
  </r>
  <r>
    <s v="ORD000096"/>
    <s v="CUST0229"/>
    <x v="92"/>
    <n v="328000"/>
    <s v="Depok"/>
    <s v="Jawa Barat"/>
    <n v="13619"/>
    <s v="OVO"/>
    <x v="2"/>
    <x v="1"/>
    <m/>
    <s v="J&amp;T"/>
  </r>
  <r>
    <s v="ORD000097"/>
    <s v="CUST0428"/>
    <x v="93"/>
    <n v="499000"/>
    <s v="Manado"/>
    <s v="Sulawesi Utara"/>
    <n v="44276"/>
    <s v="Transfer Bank"/>
    <x v="1"/>
    <x v="1"/>
    <m/>
    <s v="Pos Indonesia"/>
  </r>
  <r>
    <s v="ORD000098"/>
    <s v="CUST0371"/>
    <x v="94"/>
    <n v="1114630"/>
    <s v="Bandung"/>
    <s v="Jawa Barat"/>
    <n v="14596"/>
    <s v="Kartu Kredit"/>
    <x v="4"/>
    <x v="0"/>
    <n v="32370"/>
    <s v="Pos Indonesia"/>
  </r>
  <r>
    <s v="ORD000099"/>
    <s v="CUST0031"/>
    <x v="95"/>
    <n v="134229"/>
    <s v="Pontianak"/>
    <s v="Kalimantan Barat"/>
    <n v="33877"/>
    <s v="GoPay"/>
    <x v="1"/>
    <x v="0"/>
    <n v="14771"/>
    <s v="SiCepat"/>
  </r>
  <r>
    <s v="ORD000100"/>
    <s v="CUST0222"/>
    <x v="96"/>
    <n v="649499"/>
    <s v="Manado"/>
    <s v="Sulawesi Utara"/>
    <n v="43010"/>
    <s v="Kartu Kredit"/>
    <x v="2"/>
    <x v="4"/>
    <n v="27501"/>
    <s v="SiCepat"/>
  </r>
  <r>
    <s v="ORD000101"/>
    <s v="CUST0409"/>
    <x v="97"/>
    <n v="657000"/>
    <s v="Bekasi"/>
    <s v="Jawa Barat"/>
    <n v="11545"/>
    <s v="Kartu Kredit"/>
    <x v="1"/>
    <x v="1"/>
    <m/>
    <s v="Anteraja"/>
  </r>
  <r>
    <s v="ORD000102"/>
    <s v="CUST0399"/>
    <x v="98"/>
    <n v="941751"/>
    <s v="Depok"/>
    <s v="Jawa Barat"/>
    <n v="13127"/>
    <s v="Transfer Bank"/>
    <x v="1"/>
    <x v="8"/>
    <n v="15249"/>
    <s v="JNE"/>
  </r>
  <r>
    <s v="ORD000103"/>
    <s v="CUST0301"/>
    <x v="46"/>
    <n v="473549"/>
    <s v="Tangerang"/>
    <s v="Banten"/>
    <n v="9445"/>
    <s v="GoPay"/>
    <x v="4"/>
    <x v="6"/>
    <n v="24451"/>
    <s v="Anteraja"/>
  </r>
  <r>
    <s v="ORD000104"/>
    <s v="CUST0653"/>
    <x v="99"/>
    <n v="657000"/>
    <s v="Denpasar"/>
    <s v="Bali"/>
    <n v="27253"/>
    <s v="OVO"/>
    <x v="1"/>
    <x v="1"/>
    <m/>
    <s v="JNE"/>
  </r>
  <r>
    <s v="ORD000105"/>
    <s v="CUST0095"/>
    <x v="100"/>
    <n v="697000"/>
    <s v="Yogyakarta"/>
    <s v="DI Yogyakarta"/>
    <n v="16884"/>
    <s v="QRIS"/>
    <x v="2"/>
    <x v="1"/>
    <m/>
    <s v="Pos Indonesia"/>
  </r>
  <r>
    <s v="ORD000106"/>
    <s v="CUST0270"/>
    <x v="101"/>
    <n v="199000"/>
    <s v="Semarang"/>
    <s v="Jawa Tengah"/>
    <n v="13901"/>
    <s v="Transfer Bank"/>
    <x v="1"/>
    <x v="1"/>
    <m/>
    <s v="Anteraja"/>
  </r>
  <r>
    <s v="ORD000107"/>
    <s v="CUST0411"/>
    <x v="71"/>
    <n v="268000"/>
    <s v="Surabaya"/>
    <s v="Jawa Timur"/>
    <n v="12087"/>
    <s v="Transfer Bank"/>
    <x v="3"/>
    <x v="1"/>
    <m/>
    <s v="Anteraja"/>
  </r>
  <r>
    <s v="ORD000108"/>
    <s v="CUST0244"/>
    <x v="102"/>
    <n v="129000"/>
    <s v="Yogyakarta"/>
    <s v="DI Yogyakarta"/>
    <n v="17061"/>
    <s v="GoPay"/>
    <x v="3"/>
    <x v="1"/>
    <m/>
    <s v="J&amp;T"/>
  </r>
  <r>
    <s v="ORD000109"/>
    <s v="CUST0304"/>
    <x v="103"/>
    <n v="99000"/>
    <s v="Surabaya"/>
    <s v="Jawa Timur"/>
    <n v="13381"/>
    <s v="Kartu Kredit"/>
    <x v="1"/>
    <x v="1"/>
    <m/>
    <s v="JNE"/>
  </r>
  <r>
    <s v="ORD000110"/>
    <s v="CUST0442"/>
    <x v="104"/>
    <n v="158000"/>
    <s v="Palembang"/>
    <s v="Sumatera Selatan"/>
    <n v="33174"/>
    <s v="Transfer Bank"/>
    <x v="1"/>
    <x v="1"/>
    <m/>
    <s v="J&amp;T"/>
  </r>
  <r>
    <s v="ORD000111"/>
    <s v="CUST0512"/>
    <x v="105"/>
    <n v="516000"/>
    <s v="Semarang"/>
    <s v="Jawa Tengah"/>
    <n v="12114"/>
    <s v="Kartu Kredit"/>
    <x v="0"/>
    <x v="1"/>
    <m/>
    <s v="Anteraja"/>
  </r>
  <r>
    <s v="ORD000112"/>
    <s v="CUST0587"/>
    <x v="106"/>
    <n v="1095000"/>
    <s v="Malang"/>
    <s v="Jawa Timur"/>
    <n v="19990"/>
    <s v="OVO"/>
    <x v="1"/>
    <x v="1"/>
    <m/>
    <s v="SiCepat"/>
  </r>
  <r>
    <s v="ORD000113"/>
    <s v="CUST0327"/>
    <x v="107"/>
    <n v="926000"/>
    <s v="Denpasar"/>
    <s v="Bali"/>
    <n v="27366"/>
    <s v="QRIS"/>
    <x v="1"/>
    <x v="1"/>
    <m/>
    <s v="SiCepat"/>
  </r>
  <r>
    <s v="ORD000114"/>
    <s v="CUST0717"/>
    <x v="58"/>
    <n v="275109"/>
    <s v="Banjarmasin"/>
    <s v="Kalimantan Selatan"/>
    <n v="40777"/>
    <s v="Kartu Kredit"/>
    <x v="2"/>
    <x v="4"/>
    <n v="32891"/>
    <s v="JNE"/>
  </r>
  <r>
    <s v="ORD000115"/>
    <s v="CUST0336"/>
    <x v="52"/>
    <n v="549000"/>
    <s v="Jakarta"/>
    <s v="DKI Jakarta"/>
    <n v="10701"/>
    <s v="GoPay"/>
    <x v="4"/>
    <x v="1"/>
    <m/>
    <s v="J&amp;T"/>
  </r>
  <r>
    <s v="ORD000116"/>
    <s v="CUST0154"/>
    <x v="108"/>
    <n v="398000"/>
    <s v="Palembang"/>
    <s v="Sumatera Selatan"/>
    <n v="24854"/>
    <s v="Transfer Bank"/>
    <x v="1"/>
    <x v="1"/>
    <m/>
    <s v="J&amp;T"/>
  </r>
  <r>
    <s v="ORD000117"/>
    <s v="CUST0571"/>
    <x v="109"/>
    <n v="229000"/>
    <s v="Manado"/>
    <s v="Sulawesi Utara"/>
    <n v="42214"/>
    <s v="OVO"/>
    <x v="1"/>
    <x v="1"/>
    <m/>
    <s v="J&amp;T"/>
  </r>
  <r>
    <s v="ORD000118"/>
    <s v="CUST0339"/>
    <x v="110"/>
    <n v="266041"/>
    <s v="Semarang"/>
    <s v="Jawa Tengah"/>
    <n v="17425"/>
    <s v="Kartu Kredit"/>
    <x v="1"/>
    <x v="6"/>
    <n v="49959"/>
    <s v="SiCepat"/>
  </r>
  <r>
    <s v="ORD000119"/>
    <s v="CUST0525"/>
    <x v="111"/>
    <n v="977668"/>
    <s v="Bogor"/>
    <s v="Jawa Barat"/>
    <n v="12840"/>
    <s v="GoPay"/>
    <x v="1"/>
    <x v="0"/>
    <n v="39332"/>
    <s v="J&amp;T"/>
  </r>
  <r>
    <s v="ORD000120"/>
    <s v="CUST0400"/>
    <x v="34"/>
    <n v="199000"/>
    <s v="Yogyakarta"/>
    <s v="DI Yogyakarta"/>
    <n v="13214"/>
    <s v="QRIS"/>
    <x v="1"/>
    <x v="1"/>
    <m/>
    <s v="J&amp;T"/>
  </r>
  <r>
    <s v="ORD000121"/>
    <s v="CUST0473"/>
    <x v="112"/>
    <n v="955632"/>
    <s v="Banjarmasin"/>
    <s v="Kalimantan Selatan"/>
    <n v="30456"/>
    <s v="Kartu Kredit"/>
    <x v="1"/>
    <x v="4"/>
    <n v="42368"/>
    <s v="J&amp;T"/>
  </r>
  <r>
    <s v="ORD000122"/>
    <s v="CUST0768"/>
    <x v="113"/>
    <n v="857000"/>
    <s v="Denpasar"/>
    <s v="Bali"/>
    <n v="28591"/>
    <s v="Transfer Bank"/>
    <x v="0"/>
    <x v="1"/>
    <m/>
    <s v="SiCepat"/>
  </r>
  <r>
    <s v="ORD000123"/>
    <s v="CUST0370"/>
    <x v="114"/>
    <n v="83455"/>
    <s v="Palembang"/>
    <s v="Sumatera Selatan"/>
    <n v="27437"/>
    <s v="OVO"/>
    <x v="1"/>
    <x v="6"/>
    <n v="34545"/>
    <s v="JNE"/>
  </r>
  <r>
    <s v="ORD000124"/>
    <s v="CUST0275"/>
    <x v="115"/>
    <n v="163351"/>
    <s v="Bandung"/>
    <s v="Jawa Barat"/>
    <n v="13228"/>
    <s v="Transfer Bank"/>
    <x v="1"/>
    <x v="8"/>
    <n v="35649"/>
    <s v="SiCepat"/>
  </r>
  <r>
    <s v="ORD000125"/>
    <s v="CUST0228"/>
    <x v="116"/>
    <n v="148000"/>
    <s v="Manado"/>
    <s v="Sulawesi Utara"/>
    <n v="33689"/>
    <s v="GoPay"/>
    <x v="1"/>
    <x v="1"/>
    <m/>
    <s v="JNE"/>
  </r>
  <r>
    <s v="ORD000126"/>
    <s v="CUST0495"/>
    <x v="117"/>
    <n v="801305"/>
    <s v="Manado"/>
    <s v="Sulawesi Utara"/>
    <n v="41428"/>
    <s v="Transfer Bank"/>
    <x v="2"/>
    <x v="5"/>
    <n v="46695"/>
    <s v="JNE"/>
  </r>
  <r>
    <s v="ORD000127"/>
    <s v="CUST0728"/>
    <x v="118"/>
    <n v="258000"/>
    <s v="Pekanbaru"/>
    <s v="Riau"/>
    <n v="30502"/>
    <s v="Transfer Bank"/>
    <x v="1"/>
    <x v="1"/>
    <m/>
    <s v="Anteraja"/>
  </r>
  <r>
    <s v="ORD000128"/>
    <s v="CUST0295"/>
    <x v="119"/>
    <n v="1052821"/>
    <s v="Manado"/>
    <s v="Sulawesi Utara"/>
    <n v="42291"/>
    <s v="OVO"/>
    <x v="2"/>
    <x v="4"/>
    <n v="44179"/>
    <s v="Anteraja"/>
  </r>
  <r>
    <s v="ORD000129"/>
    <s v="CUST0722"/>
    <x v="45"/>
    <n v="49000"/>
    <s v="Jakarta"/>
    <s v="DKI Jakarta"/>
    <n v="8352"/>
    <s v="Kartu Kredit"/>
    <x v="1"/>
    <x v="1"/>
    <m/>
    <s v="J&amp;T"/>
  </r>
  <r>
    <s v="ORD000130"/>
    <s v="CUST0208"/>
    <x v="120"/>
    <n v="328191"/>
    <s v="Manado"/>
    <s v="Sulawesi Utara"/>
    <n v="35513"/>
    <s v="Kartu Kredit"/>
    <x v="1"/>
    <x v="8"/>
    <n v="19809"/>
    <s v="SiCepat"/>
  </r>
  <r>
    <s v="ORD000131"/>
    <s v="CUST0714"/>
    <x v="121"/>
    <n v="418000"/>
    <s v="Bandung"/>
    <s v="Jawa Barat"/>
    <n v="10288"/>
    <s v="Kartu Kredit"/>
    <x v="1"/>
    <x v="1"/>
    <m/>
    <s v="J&amp;T"/>
  </r>
  <r>
    <s v="ORD000132"/>
    <s v="CUST0135"/>
    <x v="122"/>
    <n v="138000"/>
    <s v="Makassar"/>
    <s v="Sulawesi Selatan"/>
    <n v="33850"/>
    <s v="Kartu Kredit"/>
    <x v="1"/>
    <x v="1"/>
    <m/>
    <s v="Anteraja"/>
  </r>
  <r>
    <s v="ORD000133"/>
    <s v="CUST0571"/>
    <x v="123"/>
    <n v="483563"/>
    <s v="Manado"/>
    <s v="Sulawesi Utara"/>
    <n v="37315"/>
    <s v="Kartu Kredit"/>
    <x v="1"/>
    <x v="6"/>
    <n v="43437"/>
    <s v="J&amp;T"/>
  </r>
  <r>
    <s v="ORD000134"/>
    <s v="CUST0346"/>
    <x v="124"/>
    <n v="433562"/>
    <s v="Medan"/>
    <s v="Sumatera Utara"/>
    <n v="37007"/>
    <s v="OVO"/>
    <x v="3"/>
    <x v="5"/>
    <n v="15438"/>
    <s v="SiCepat"/>
  </r>
  <r>
    <s v="ORD000135"/>
    <s v="CUST0710"/>
    <x v="118"/>
    <n v="349000"/>
    <s v="Manado"/>
    <s v="Sulawesi Utara"/>
    <n v="32102"/>
    <s v="Kartu Kredit"/>
    <x v="1"/>
    <x v="1"/>
    <m/>
    <s v="SiCepat"/>
  </r>
  <r>
    <s v="ORD000136"/>
    <s v="CUST0075"/>
    <x v="93"/>
    <n v="132592"/>
    <s v="Medan"/>
    <s v="Sumatera Utara"/>
    <n v="38095"/>
    <s v="GoPay"/>
    <x v="1"/>
    <x v="0"/>
    <n v="46408"/>
    <s v="JNE"/>
  </r>
  <r>
    <s v="ORD000137"/>
    <s v="CUST0756"/>
    <x v="125"/>
    <n v="694000"/>
    <s v="Surabaya"/>
    <s v="Jawa Timur"/>
    <n v="16258"/>
    <s v="GoPay"/>
    <x v="1"/>
    <x v="1"/>
    <m/>
    <s v="J&amp;T"/>
  </r>
  <r>
    <s v="ORD000138"/>
    <s v="CUST0653"/>
    <x v="126"/>
    <n v="1105671"/>
    <s v="Denpasar"/>
    <s v="Bali"/>
    <n v="26771"/>
    <s v="Transfer Bank"/>
    <x v="1"/>
    <x v="4"/>
    <n v="21329"/>
    <s v="J&amp;T"/>
  </r>
  <r>
    <s v="ORD000139"/>
    <s v="CUST0725"/>
    <x v="127"/>
    <n v="406000"/>
    <s v="Makassar"/>
    <s v="Sulawesi Selatan"/>
    <n v="43702"/>
    <s v="Transfer Bank"/>
    <x v="1"/>
    <x v="1"/>
    <m/>
    <s v="JNE"/>
  </r>
  <r>
    <s v="ORD000140"/>
    <s v="CUST0426"/>
    <x v="128"/>
    <n v="16057"/>
    <s v="Makassar"/>
    <s v="Sulawesi Selatan"/>
    <n v="37588"/>
    <s v="GoPay"/>
    <x v="1"/>
    <x v="7"/>
    <n v="32943"/>
    <s v="SiCepat"/>
  </r>
  <r>
    <s v="ORD000141"/>
    <s v="CUST0492"/>
    <x v="129"/>
    <n v="298000"/>
    <s v="Balikpapan"/>
    <s v="Kalimantan Timur"/>
    <n v="40284"/>
    <s v="Transfer Bank"/>
    <x v="1"/>
    <x v="1"/>
    <m/>
    <s v="JNE"/>
  </r>
  <r>
    <s v="ORD000142"/>
    <s v="CUST0686"/>
    <x v="130"/>
    <n v="1347000"/>
    <s v="Semarang"/>
    <s v="Jawa Tengah"/>
    <n v="13975"/>
    <s v="OVO"/>
    <x v="1"/>
    <x v="1"/>
    <m/>
    <s v="J&amp;T"/>
  </r>
  <r>
    <s v="ORD000143"/>
    <s v="CUST0180"/>
    <x v="131"/>
    <n v="687000"/>
    <s v="Tangerang"/>
    <s v="Banten"/>
    <n v="10779"/>
    <s v="QRIS"/>
    <x v="0"/>
    <x v="1"/>
    <m/>
    <s v="Pos Indonesia"/>
  </r>
  <r>
    <s v="ORD000144"/>
    <s v="CUST0759"/>
    <x v="132"/>
    <n v="461976"/>
    <s v="Malang"/>
    <s v="Jawa Timur"/>
    <n v="17498"/>
    <s v="Kartu Kredit"/>
    <x v="0"/>
    <x v="6"/>
    <n v="26024"/>
    <s v="J&amp;T"/>
  </r>
  <r>
    <s v="ORD000145"/>
    <s v="CUST0592"/>
    <x v="133"/>
    <n v="399000"/>
    <s v="Bandung"/>
    <s v="Jawa Barat"/>
    <n v="12523"/>
    <s v="Transfer Bank"/>
    <x v="1"/>
    <x v="1"/>
    <m/>
    <s v="SiCepat"/>
  </r>
  <r>
    <s v="ORD000146"/>
    <s v="CUST0297"/>
    <x v="82"/>
    <n v="1377000"/>
    <s v="Banjarmasin"/>
    <s v="Kalimantan Selatan"/>
    <n v="32159"/>
    <s v="OVO"/>
    <x v="3"/>
    <x v="1"/>
    <m/>
    <s v="J&amp;T"/>
  </r>
  <r>
    <s v="ORD000147"/>
    <s v="CUST0597"/>
    <x v="134"/>
    <n v="528000"/>
    <s v="Bogor"/>
    <s v="Jawa Barat"/>
    <n v="10572"/>
    <s v="Transfer Bank"/>
    <x v="1"/>
    <x v="1"/>
    <m/>
    <s v="SiCepat"/>
  </r>
  <r>
    <s v="ORD000148"/>
    <s v="CUST0335"/>
    <x v="71"/>
    <n v="49000"/>
    <s v="Yogyakarta"/>
    <s v="DI Yogyakarta"/>
    <n v="14070"/>
    <s v="Transfer Bank"/>
    <x v="4"/>
    <x v="1"/>
    <m/>
    <s v="SiCepat"/>
  </r>
  <r>
    <s v="ORD000149"/>
    <s v="CUST0056"/>
    <x v="135"/>
    <n v="129000"/>
    <s v="Denpasar"/>
    <s v="Bali"/>
    <n v="29080"/>
    <s v="GoPay"/>
    <x v="4"/>
    <x v="1"/>
    <m/>
    <s v="SiCepat"/>
  </r>
  <r>
    <s v="ORD000150"/>
    <s v="CUST0358"/>
    <x v="8"/>
    <n v="632626"/>
    <s v="Bekasi"/>
    <s v="Jawa Barat"/>
    <n v="12049"/>
    <s v="OVO"/>
    <x v="1"/>
    <x v="0"/>
    <n v="15374"/>
    <s v="JNE"/>
  </r>
  <r>
    <s v="ORD000151"/>
    <s v="CUST0587"/>
    <x v="136"/>
    <n v="1166000"/>
    <s v="Malang"/>
    <s v="Jawa Timur"/>
    <n v="14544"/>
    <s v="GoPay"/>
    <x v="2"/>
    <x v="1"/>
    <m/>
    <s v="Pos Indonesia"/>
  </r>
  <r>
    <s v="ORD000152"/>
    <s v="CUST0601"/>
    <x v="137"/>
    <n v="558000"/>
    <s v="Jakarta"/>
    <s v="DKI Jakarta"/>
    <n v="8814"/>
    <s v="GoPay"/>
    <x v="0"/>
    <x v="1"/>
    <m/>
    <s v="SiCepat"/>
  </r>
  <r>
    <s v="ORD000153"/>
    <s v="CUST0482"/>
    <x v="138"/>
    <n v="62123"/>
    <s v="Bandung"/>
    <s v="Jawa Barat"/>
    <n v="14986"/>
    <s v="QRIS"/>
    <x v="1"/>
    <x v="3"/>
    <n v="36877"/>
    <s v="JNE"/>
  </r>
  <r>
    <s v="ORD000154"/>
    <s v="CUST0478"/>
    <x v="135"/>
    <n v="1058739"/>
    <s v="Palembang"/>
    <s v="Sumatera Selatan"/>
    <n v="34638"/>
    <s v="OVO"/>
    <x v="1"/>
    <x v="2"/>
    <n v="39261"/>
    <s v="JNE"/>
  </r>
  <r>
    <s v="ORD000155"/>
    <s v="CUST0140"/>
    <x v="139"/>
    <n v="203863"/>
    <s v="Padang"/>
    <s v="Sumatera Barat"/>
    <n v="28074"/>
    <s v="Transfer Bank"/>
    <x v="0"/>
    <x v="4"/>
    <n v="45137"/>
    <s v="SiCepat"/>
  </r>
  <r>
    <s v="ORD000156"/>
    <s v="CUST0014"/>
    <x v="140"/>
    <n v="329000"/>
    <s v="Malang"/>
    <s v="Jawa Timur"/>
    <n v="20362"/>
    <s v="GoPay"/>
    <x v="1"/>
    <x v="1"/>
    <m/>
    <s v="SiCepat"/>
  </r>
  <r>
    <s v="ORD000157"/>
    <s v="CUST0700"/>
    <x v="141"/>
    <n v="349000"/>
    <s v="Jakarta"/>
    <s v="DKI Jakarta"/>
    <n v="10361"/>
    <s v="OVO"/>
    <x v="3"/>
    <x v="1"/>
    <m/>
    <s v="JNE"/>
  </r>
  <r>
    <s v="ORD000158"/>
    <s v="CUST0199"/>
    <x v="142"/>
    <n v="1405000"/>
    <s v="Semarang"/>
    <s v="Jawa Tengah"/>
    <n v="12540"/>
    <s v="Kartu Kredit"/>
    <x v="0"/>
    <x v="1"/>
    <m/>
    <s v="JNE"/>
  </r>
  <r>
    <s v="ORD000159"/>
    <s v="CUST0235"/>
    <x v="20"/>
    <n v="528766"/>
    <s v="Tangerang"/>
    <s v="Banten"/>
    <n v="12472"/>
    <s v="QRIS"/>
    <x v="1"/>
    <x v="5"/>
    <n v="20234"/>
    <s v="J&amp;T"/>
  </r>
  <r>
    <s v="ORD000160"/>
    <s v="CUST0027"/>
    <x v="143"/>
    <n v="69000"/>
    <s v="Pontianak"/>
    <s v="Kalimantan Barat"/>
    <n v="30017"/>
    <s v="GoPay"/>
    <x v="1"/>
    <x v="1"/>
    <m/>
    <s v="JNE"/>
  </r>
  <r>
    <s v="ORD000161"/>
    <s v="CUST0454"/>
    <x v="144"/>
    <n v="118504"/>
    <s v="Makassar"/>
    <s v="Sulawesi Selatan"/>
    <n v="39679"/>
    <s v="Transfer Bank"/>
    <x v="1"/>
    <x v="7"/>
    <n v="10496"/>
    <s v="JNE"/>
  </r>
  <r>
    <s v="ORD000162"/>
    <s v="CUST0228"/>
    <x v="145"/>
    <n v="541623"/>
    <s v="Malang"/>
    <s v="Jawa Timur"/>
    <n v="15021"/>
    <s v="Transfer Bank"/>
    <x v="1"/>
    <x v="6"/>
    <n v="34377"/>
    <s v="Anteraja"/>
  </r>
  <r>
    <s v="ORD000163"/>
    <s v="CUST0292"/>
    <x v="132"/>
    <n v="329000"/>
    <s v="Tangerang"/>
    <s v="Banten"/>
    <n v="12928"/>
    <s v="Kartu Kredit"/>
    <x v="1"/>
    <x v="1"/>
    <m/>
    <s v="SiCepat"/>
  </r>
  <r>
    <s v="ORD000164"/>
    <s v="CUST0788"/>
    <x v="146"/>
    <n v="179000"/>
    <s v="Semarang"/>
    <s v="Jawa Tengah"/>
    <n v="12218"/>
    <s v="Kartu Kredit"/>
    <x v="0"/>
    <x v="1"/>
    <m/>
    <s v="J&amp;T"/>
  </r>
  <r>
    <s v="ORD000165"/>
    <s v="CUST0093"/>
    <x v="147"/>
    <n v="199000"/>
    <s v="Bandung"/>
    <s v="Jawa Barat"/>
    <n v="10107"/>
    <s v="GoPay"/>
    <x v="4"/>
    <x v="1"/>
    <m/>
    <s v="SiCepat"/>
  </r>
  <r>
    <s v="ORD000166"/>
    <s v="CUST0111"/>
    <x v="148"/>
    <n v="349000"/>
    <s v="Pontianak"/>
    <s v="Kalimantan Barat"/>
    <n v="36329"/>
    <s v="Transfer Bank"/>
    <x v="1"/>
    <x v="1"/>
    <m/>
    <s v="JNE"/>
  </r>
  <r>
    <s v="ORD000167"/>
    <s v="CUST0295"/>
    <x v="149"/>
    <n v="239718"/>
    <s v="Manado"/>
    <s v="Sulawesi Utara"/>
    <n v="35268"/>
    <s v="Kartu Kredit"/>
    <x v="1"/>
    <x v="6"/>
    <n v="39282"/>
    <s v="SiCepat"/>
  </r>
  <r>
    <s v="ORD000168"/>
    <s v="CUST0437"/>
    <x v="150"/>
    <n v="897000"/>
    <s v="Pekanbaru"/>
    <s v="Riau"/>
    <n v="25351"/>
    <s v="Transfer Bank"/>
    <x v="1"/>
    <x v="1"/>
    <m/>
    <s v="JNE"/>
  </r>
  <r>
    <s v="ORD000169"/>
    <s v="CUST0261"/>
    <x v="123"/>
    <n v="346000"/>
    <s v="Bandung"/>
    <s v="Jawa Barat"/>
    <n v="12893"/>
    <s v="OVO"/>
    <x v="1"/>
    <x v="1"/>
    <m/>
    <s v="SiCepat"/>
  </r>
  <r>
    <s v="ORD000170"/>
    <s v="CUST0436"/>
    <x v="151"/>
    <n v="41785"/>
    <s v="Balikpapan"/>
    <s v="Kalimantan Timur"/>
    <n v="42371"/>
    <s v="Transfer Bank"/>
    <x v="1"/>
    <x v="2"/>
    <n v="27215"/>
    <s v="J&amp;T"/>
  </r>
  <r>
    <s v="ORD000171"/>
    <s v="CUST0600"/>
    <x v="152"/>
    <n v="385229"/>
    <s v="Manado"/>
    <s v="Sulawesi Utara"/>
    <n v="44407"/>
    <s v="OVO"/>
    <x v="0"/>
    <x v="7"/>
    <n v="12771"/>
    <s v="SiCepat"/>
  </r>
  <r>
    <s v="ORD000172"/>
    <s v="CUST0262"/>
    <x v="153"/>
    <n v="387000"/>
    <s v="Malang"/>
    <s v="Jawa Timur"/>
    <n v="19296"/>
    <s v="Kartu Kredit"/>
    <x v="4"/>
    <x v="1"/>
    <m/>
    <s v="Anteraja"/>
  </r>
  <r>
    <s v="ORD000173"/>
    <s v="CUST0664"/>
    <x v="154"/>
    <n v="658000"/>
    <s v="Balikpapan"/>
    <s v="Kalimantan Timur"/>
    <n v="31970"/>
    <s v="Kartu Kredit"/>
    <x v="1"/>
    <x v="1"/>
    <m/>
    <s v="J&amp;T"/>
  </r>
  <r>
    <s v="ORD000174"/>
    <s v="CUST0153"/>
    <x v="155"/>
    <n v="178000"/>
    <s v="Pontianak"/>
    <s v="Kalimantan Barat"/>
    <n v="35862"/>
    <s v="OVO"/>
    <x v="1"/>
    <x v="1"/>
    <m/>
    <s v="SiCepat"/>
  </r>
  <r>
    <s v="ORD000175"/>
    <s v="CUST0606"/>
    <x v="156"/>
    <n v="238000"/>
    <s v="Pontianak"/>
    <s v="Kalimantan Barat"/>
    <n v="35308"/>
    <s v="Kartu Kredit"/>
    <x v="1"/>
    <x v="1"/>
    <m/>
    <s v="SiCepat"/>
  </r>
  <r>
    <s v="ORD000176"/>
    <s v="CUST0143"/>
    <x v="157"/>
    <n v="229000"/>
    <s v="Medan"/>
    <s v="Sumatera Utara"/>
    <n v="38431"/>
    <s v="QRIS"/>
    <x v="4"/>
    <x v="1"/>
    <m/>
    <s v="JNE"/>
  </r>
  <r>
    <s v="ORD000177"/>
    <s v="CUST0646"/>
    <x v="109"/>
    <n v="129000"/>
    <s v="Malang"/>
    <s v="Jawa Timur"/>
    <n v="21625"/>
    <s v="QRIS"/>
    <x v="1"/>
    <x v="1"/>
    <m/>
    <s v="Pos Indonesia"/>
  </r>
  <r>
    <s v="ORD000178"/>
    <s v="CUST0586"/>
    <x v="60"/>
    <n v="599000"/>
    <s v="Manado"/>
    <s v="Sulawesi Utara"/>
    <n v="39349"/>
    <s v="QRIS"/>
    <x v="2"/>
    <x v="1"/>
    <m/>
    <s v="JNE"/>
  </r>
  <r>
    <s v="ORD000179"/>
    <s v="CUST0641"/>
    <x v="21"/>
    <n v="556000"/>
    <s v="Medan"/>
    <s v="Sumatera Utara"/>
    <n v="25500"/>
    <s v="Kartu Kredit"/>
    <x v="2"/>
    <x v="1"/>
    <m/>
    <s v="Pos Indonesia"/>
  </r>
  <r>
    <s v="ORD000180"/>
    <s v="CUST0365"/>
    <x v="158"/>
    <n v="548000"/>
    <s v="Padang"/>
    <s v="Sumatera Barat"/>
    <n v="31214"/>
    <s v="QRIS"/>
    <x v="1"/>
    <x v="1"/>
    <m/>
    <s v="Anteraja"/>
  </r>
  <r>
    <s v="ORD000181"/>
    <s v="CUST0485"/>
    <x v="159"/>
    <n v="508000"/>
    <s v="Malang"/>
    <s v="Jawa Timur"/>
    <n v="18615"/>
    <s v="Transfer Bank"/>
    <x v="1"/>
    <x v="1"/>
    <m/>
    <s v="JNE"/>
  </r>
  <r>
    <s v="ORD000182"/>
    <s v="CUST0277"/>
    <x v="160"/>
    <n v="281050"/>
    <s v="Malang"/>
    <s v="Jawa Timur"/>
    <n v="21404"/>
    <s v="GoPay"/>
    <x v="1"/>
    <x v="5"/>
    <n v="26950"/>
    <s v="SiCepat"/>
  </r>
  <r>
    <s v="ORD000183"/>
    <s v="CUST0091"/>
    <x v="161"/>
    <n v="365798"/>
    <s v="Makassar"/>
    <s v="Sulawesi Selatan"/>
    <n v="30721"/>
    <s v="GoPay"/>
    <x v="1"/>
    <x v="0"/>
    <n v="33202"/>
    <s v="JNE"/>
  </r>
  <r>
    <s v="ORD000184"/>
    <s v="CUST0110"/>
    <x v="162"/>
    <n v="806000"/>
    <s v="Bogor"/>
    <s v="Jawa Barat"/>
    <n v="13261"/>
    <s v="Transfer Bank"/>
    <x v="0"/>
    <x v="1"/>
    <m/>
    <s v="Anteraja"/>
  </r>
  <r>
    <s v="ORD000185"/>
    <s v="CUST0273"/>
    <x v="163"/>
    <n v="90964"/>
    <s v="Yogyakarta"/>
    <s v="DI Yogyakarta"/>
    <n v="13095"/>
    <s v="Transfer Bank"/>
    <x v="1"/>
    <x v="0"/>
    <n v="28036"/>
    <s v="J&amp;T"/>
  </r>
  <r>
    <s v="ORD000186"/>
    <s v="CUST0556"/>
    <x v="164"/>
    <n v="316552"/>
    <s v="Palembang"/>
    <s v="Sumatera Selatan"/>
    <n v="26356"/>
    <s v="GoPay"/>
    <x v="1"/>
    <x v="3"/>
    <n v="49448"/>
    <s v="J&amp;T"/>
  </r>
  <r>
    <s v="ORD000187"/>
    <s v="CUST0590"/>
    <x v="17"/>
    <n v="1262864"/>
    <s v="Bandung"/>
    <s v="Jawa Barat"/>
    <n v="12456"/>
    <s v="Transfer Bank"/>
    <x v="3"/>
    <x v="4"/>
    <n v="41136"/>
    <s v="JNE"/>
  </r>
  <r>
    <s v="ORD000188"/>
    <s v="CUST0737"/>
    <x v="165"/>
    <n v="258000"/>
    <s v="Malang"/>
    <s v="Jawa Timur"/>
    <n v="16036"/>
    <s v="Transfer Bank"/>
    <x v="1"/>
    <x v="1"/>
    <m/>
    <s v="J&amp;T"/>
  </r>
  <r>
    <s v="ORD000189"/>
    <s v="CUST0170"/>
    <x v="166"/>
    <n v="1177000"/>
    <s v="Bekasi"/>
    <s v="Jawa Barat"/>
    <n v="10184"/>
    <s v="Transfer Bank"/>
    <x v="0"/>
    <x v="1"/>
    <m/>
    <s v="J&amp;T"/>
  </r>
  <r>
    <s v="ORD000190"/>
    <s v="CUST0065"/>
    <x v="167"/>
    <n v="716741"/>
    <s v="Bandung"/>
    <s v="Jawa Barat"/>
    <n v="14225"/>
    <s v="Transfer Bank"/>
    <x v="1"/>
    <x v="0"/>
    <n v="40259"/>
    <s v="J&amp;T"/>
  </r>
  <r>
    <s v="ORD000191"/>
    <s v="CUST0565"/>
    <x v="168"/>
    <n v="606000"/>
    <s v="Banjarmasin"/>
    <s v="Kalimantan Selatan"/>
    <n v="34778"/>
    <s v="GoPay"/>
    <x v="3"/>
    <x v="1"/>
    <m/>
    <s v="SiCepat"/>
  </r>
  <r>
    <s v="ORD000192"/>
    <s v="CUST0255"/>
    <x v="169"/>
    <n v="329000"/>
    <s v="Medan"/>
    <s v="Sumatera Utara"/>
    <n v="34003"/>
    <s v="GoPay"/>
    <x v="2"/>
    <x v="1"/>
    <m/>
    <s v="J&amp;T"/>
  </r>
  <r>
    <s v="ORD000193"/>
    <s v="CUST0322"/>
    <x v="88"/>
    <n v="1327000"/>
    <s v="Banjarmasin"/>
    <s v="Kalimantan Selatan"/>
    <n v="30208"/>
    <s v="OVO"/>
    <x v="0"/>
    <x v="1"/>
    <m/>
    <s v="JNE"/>
  </r>
  <r>
    <s v="ORD000194"/>
    <s v="CUST0046"/>
    <x v="86"/>
    <n v="558000"/>
    <s v="Malang"/>
    <s v="Jawa Timur"/>
    <n v="19593"/>
    <s v="OVO"/>
    <x v="1"/>
    <x v="1"/>
    <m/>
    <s v="J&amp;T"/>
  </r>
  <r>
    <s v="ORD000195"/>
    <s v="CUST0727"/>
    <x v="170"/>
    <n v="207274"/>
    <s v="Semarang"/>
    <s v="Jawa Tengah"/>
    <n v="14684"/>
    <s v="GoPay"/>
    <x v="1"/>
    <x v="8"/>
    <n v="21726"/>
    <s v="J&amp;T"/>
  </r>
  <r>
    <s v="ORD000196"/>
    <s v="CUST0049"/>
    <x v="171"/>
    <n v="151821"/>
    <s v="Manado"/>
    <s v="Sulawesi Utara"/>
    <n v="36488"/>
    <s v="Kartu Kredit"/>
    <x v="0"/>
    <x v="0"/>
    <n v="27179"/>
    <s v="J&amp;T"/>
  </r>
  <r>
    <s v="ORD000197"/>
    <s v="CUST0166"/>
    <x v="172"/>
    <n v="333535"/>
    <s v="Tangerang"/>
    <s v="Banten"/>
    <n v="11983"/>
    <s v="GoPay"/>
    <x v="1"/>
    <x v="6"/>
    <n v="24465"/>
    <s v="J&amp;T"/>
  </r>
  <r>
    <s v="ORD000198"/>
    <s v="CUST0197"/>
    <x v="173"/>
    <n v="727000"/>
    <s v="Depok"/>
    <s v="Jawa Barat"/>
    <n v="10986"/>
    <s v="Kartu Kredit"/>
    <x v="1"/>
    <x v="1"/>
    <m/>
    <s v="SiCepat"/>
  </r>
  <r>
    <s v="ORD000199"/>
    <s v="CUST0619"/>
    <x v="174"/>
    <n v="99000"/>
    <s v="Yogyakarta"/>
    <s v="DI Yogyakarta"/>
    <n v="18691"/>
    <s v="QRIS"/>
    <x v="1"/>
    <x v="1"/>
    <m/>
    <s v="Anteraja"/>
  </r>
  <r>
    <s v="ORD000200"/>
    <s v="CUST0463"/>
    <x v="175"/>
    <n v="532952"/>
    <s v="Jakarta"/>
    <s v="DKI Jakarta"/>
    <n v="9272"/>
    <s v="GoPay"/>
    <x v="4"/>
    <x v="5"/>
    <n v="16048"/>
    <s v="SiCepat"/>
  </r>
  <r>
    <s v="ORD000201"/>
    <s v="CUST0382"/>
    <x v="124"/>
    <n v="1066000"/>
    <s v="Bandung"/>
    <s v="Jawa Barat"/>
    <n v="13180"/>
    <s v="QRIS"/>
    <x v="1"/>
    <x v="1"/>
    <m/>
    <s v="Anteraja"/>
  </r>
  <r>
    <s v="ORD000202"/>
    <s v="CUST0507"/>
    <x v="176"/>
    <n v="656000"/>
    <s v="Yogyakarta"/>
    <s v="DI Yogyakarta"/>
    <n v="17733"/>
    <s v="OVO"/>
    <x v="2"/>
    <x v="1"/>
    <m/>
    <s v="J&amp;T"/>
  </r>
  <r>
    <s v="ORD000203"/>
    <s v="CUST0270"/>
    <x v="3"/>
    <n v="748000"/>
    <s v="Semarang"/>
    <s v="Jawa Tengah"/>
    <n v="13206"/>
    <s v="OVO"/>
    <x v="2"/>
    <x v="1"/>
    <m/>
    <s v="JNE"/>
  </r>
  <r>
    <s v="ORD000204"/>
    <s v="CUST0748"/>
    <x v="177"/>
    <n v="36006"/>
    <s v="Denpasar"/>
    <s v="Bali"/>
    <n v="25740"/>
    <s v="QRIS"/>
    <x v="0"/>
    <x v="4"/>
    <n v="42994"/>
    <s v="J&amp;T"/>
  </r>
  <r>
    <s v="ORD000205"/>
    <s v="CUST0333"/>
    <x v="178"/>
    <n v="399000"/>
    <s v="Palembang"/>
    <s v="Sumatera Selatan"/>
    <n v="26396"/>
    <s v="Transfer Bank"/>
    <x v="0"/>
    <x v="1"/>
    <m/>
    <s v="J&amp;T"/>
  </r>
  <r>
    <s v="ORD000206"/>
    <s v="CUST0758"/>
    <x v="179"/>
    <n v="329000"/>
    <s v="Medan"/>
    <s v="Sumatera Utara"/>
    <n v="27292"/>
    <s v="QRIS"/>
    <x v="1"/>
    <x v="1"/>
    <m/>
    <s v="SiCepat"/>
  </r>
  <r>
    <s v="ORD000207"/>
    <s v="CUST0504"/>
    <x v="90"/>
    <n v="249000"/>
    <s v="Bandung"/>
    <s v="Jawa Barat"/>
    <n v="13692"/>
    <s v="GoPay"/>
    <x v="4"/>
    <x v="1"/>
    <m/>
    <s v="SiCepat"/>
  </r>
  <r>
    <s v="ORD000208"/>
    <s v="CUST0171"/>
    <x v="180"/>
    <n v="69237"/>
    <s v="Balikpapan"/>
    <s v="Kalimantan Timur"/>
    <n v="38829"/>
    <s v="GoPay"/>
    <x v="1"/>
    <x v="5"/>
    <n v="49763"/>
    <s v="JNE"/>
  </r>
  <r>
    <s v="ORD000209"/>
    <s v="CUST0397"/>
    <x v="181"/>
    <n v="754974"/>
    <s v="Balikpapan"/>
    <s v="Kalimantan Timur"/>
    <n v="40409"/>
    <s v="Transfer Bank"/>
    <x v="1"/>
    <x v="4"/>
    <n v="30026"/>
    <s v="Pos Indonesia"/>
  </r>
  <r>
    <s v="ORD000210"/>
    <s v="CUST0013"/>
    <x v="182"/>
    <n v="316368"/>
    <s v="Makassar"/>
    <s v="Sulawesi Selatan"/>
    <n v="31701"/>
    <s v="GoPay"/>
    <x v="0"/>
    <x v="0"/>
    <n v="32632"/>
    <s v="J&amp;T"/>
  </r>
  <r>
    <s v="ORD000211"/>
    <s v="CUST0177"/>
    <x v="183"/>
    <n v="458000"/>
    <s v="Bekasi"/>
    <s v="Jawa Barat"/>
    <n v="11944"/>
    <s v="Transfer Bank"/>
    <x v="1"/>
    <x v="1"/>
    <m/>
    <s v="SiCepat"/>
  </r>
  <r>
    <s v="ORD000212"/>
    <s v="CUST0487"/>
    <x v="13"/>
    <n v="757000"/>
    <s v="Medan"/>
    <s v="Sumatera Utara"/>
    <n v="34051"/>
    <s v="Transfer Bank"/>
    <x v="0"/>
    <x v="1"/>
    <m/>
    <s v="SiCepat"/>
  </r>
  <r>
    <s v="ORD000213"/>
    <s v="CUST0552"/>
    <x v="156"/>
    <n v="366000"/>
    <s v="Padang"/>
    <s v="Sumatera Barat"/>
    <n v="33606"/>
    <s v="GoPay"/>
    <x v="4"/>
    <x v="1"/>
    <m/>
    <s v="Anteraja"/>
  </r>
  <r>
    <s v="ORD000214"/>
    <s v="CUST0137"/>
    <x v="184"/>
    <n v="531514"/>
    <s v="Makassar"/>
    <s v="Sulawesi Selatan"/>
    <n v="34158"/>
    <s v="GoPay"/>
    <x v="1"/>
    <x v="4"/>
    <n v="46486"/>
    <s v="JNE"/>
  </r>
  <r>
    <s v="ORD000215"/>
    <s v="CUST0665"/>
    <x v="185"/>
    <n v="425000"/>
    <s v="Surabaya"/>
    <s v="Jawa Timur"/>
    <n v="13951"/>
    <s v="OVO"/>
    <x v="1"/>
    <x v="1"/>
    <m/>
    <s v="Pos Indonesia"/>
  </r>
  <r>
    <s v="ORD000216"/>
    <s v="CUST0177"/>
    <x v="186"/>
    <n v="537934"/>
    <s v="Bekasi"/>
    <s v="Jawa Barat"/>
    <n v="13735"/>
    <s v="OVO"/>
    <x v="1"/>
    <x v="2"/>
    <n v="11066"/>
    <s v="JNE"/>
  </r>
  <r>
    <s v="ORD000217"/>
    <s v="CUST0065"/>
    <x v="187"/>
    <n v="228000"/>
    <s v="Pekanbaru"/>
    <s v="Riau"/>
    <n v="23877"/>
    <s v="Transfer Bank"/>
    <x v="1"/>
    <x v="1"/>
    <m/>
    <s v="SiCepat"/>
  </r>
  <r>
    <s v="ORD000218"/>
    <s v="CUST0303"/>
    <x v="188"/>
    <n v="1215000"/>
    <s v="Surabaya"/>
    <s v="Jawa Timur"/>
    <n v="12505"/>
    <s v="QRIS"/>
    <x v="1"/>
    <x v="1"/>
    <m/>
    <s v="J&amp;T"/>
  </r>
  <r>
    <s v="ORD000219"/>
    <s v="CUST0785"/>
    <x v="189"/>
    <n v="698000"/>
    <s v="Balikpapan"/>
    <s v="Kalimantan Timur"/>
    <n v="35068"/>
    <s v="GoPay"/>
    <x v="3"/>
    <x v="1"/>
    <m/>
    <s v="J&amp;T"/>
  </r>
  <r>
    <s v="ORD000220"/>
    <s v="CUST0469"/>
    <x v="190"/>
    <n v="697000"/>
    <s v="Surabaya"/>
    <s v="Jawa Timur"/>
    <n v="15031"/>
    <s v="Kartu Kredit"/>
    <x v="1"/>
    <x v="1"/>
    <m/>
    <s v="J&amp;T"/>
  </r>
  <r>
    <s v="ORD000221"/>
    <s v="CUST0048"/>
    <x v="74"/>
    <n v="49000"/>
    <s v="Pekanbaru"/>
    <s v="Riau"/>
    <n v="23507"/>
    <s v="Transfer Bank"/>
    <x v="2"/>
    <x v="1"/>
    <m/>
    <s v="J&amp;T"/>
  </r>
  <r>
    <s v="ORD000222"/>
    <s v="CUST0231"/>
    <x v="191"/>
    <n v="378000"/>
    <s v="Makassar"/>
    <s v="Sulawesi Selatan"/>
    <n v="35307"/>
    <s v="Transfer Bank"/>
    <x v="0"/>
    <x v="1"/>
    <m/>
    <s v="Anteraja"/>
  </r>
  <r>
    <s v="ORD000223"/>
    <s v="CUST0779"/>
    <x v="192"/>
    <n v="367000"/>
    <s v="Medan"/>
    <s v="Sumatera Utara"/>
    <n v="34076"/>
    <s v="Transfer Bank"/>
    <x v="1"/>
    <x v="1"/>
    <m/>
    <s v="J&amp;T"/>
  </r>
  <r>
    <s v="ORD000224"/>
    <s v="CUST0553"/>
    <x v="193"/>
    <n v="277164"/>
    <s v="Manado"/>
    <s v="Sulawesi Utara"/>
    <n v="33938"/>
    <s v="GoPay"/>
    <x v="3"/>
    <x v="0"/>
    <n v="21836"/>
    <s v="SiCepat"/>
  </r>
  <r>
    <s v="ORD000225"/>
    <s v="CUST0372"/>
    <x v="194"/>
    <n v="685000"/>
    <s v="Bandung"/>
    <s v="Jawa Barat"/>
    <n v="13088"/>
    <s v="Transfer Bank"/>
    <x v="1"/>
    <x v="1"/>
    <m/>
    <s v="JNE"/>
  </r>
  <r>
    <s v="ORD000226"/>
    <s v="CUST0192"/>
    <x v="195"/>
    <n v="2295000"/>
    <s v="Bandung"/>
    <s v="Jawa Barat"/>
    <n v="10047"/>
    <s v="Kartu Kredit"/>
    <x v="3"/>
    <x v="1"/>
    <m/>
    <s v="J&amp;T"/>
  </r>
  <r>
    <s v="ORD000227"/>
    <s v="CUST0468"/>
    <x v="196"/>
    <n v="229972"/>
    <s v="Surabaya"/>
    <s v="Jawa Timur"/>
    <n v="15999"/>
    <s v="Transfer Bank"/>
    <x v="0"/>
    <x v="0"/>
    <n v="19028"/>
    <s v="SiCepat"/>
  </r>
  <r>
    <s v="ORD000228"/>
    <s v="CUST0447"/>
    <x v="197"/>
    <n v="188000"/>
    <s v="Palembang"/>
    <s v="Sumatera Selatan"/>
    <n v="29823"/>
    <s v="GoPay"/>
    <x v="1"/>
    <x v="1"/>
    <m/>
    <s v="J&amp;T"/>
  </r>
  <r>
    <s v="ORD000229"/>
    <s v="CUST0355"/>
    <x v="198"/>
    <n v="318000"/>
    <s v="Surabaya"/>
    <s v="Jawa Timur"/>
    <n v="14612"/>
    <s v="GoPay"/>
    <x v="1"/>
    <x v="1"/>
    <m/>
    <s v="JNE"/>
  </r>
  <r>
    <s v="ORD000230"/>
    <s v="CUST0752"/>
    <x v="199"/>
    <n v="1176360"/>
    <s v="Palembang"/>
    <s v="Sumatera Selatan"/>
    <n v="33536"/>
    <s v="Kartu Kredit"/>
    <x v="1"/>
    <x v="3"/>
    <n v="21640"/>
    <s v="Pos Indonesia"/>
  </r>
  <r>
    <s v="ORD000231"/>
    <s v="CUST0516"/>
    <x v="200"/>
    <n v="329000"/>
    <s v="Denpasar"/>
    <s v="Bali"/>
    <n v="31814"/>
    <s v="Kartu Kredit"/>
    <x v="1"/>
    <x v="1"/>
    <m/>
    <s v="JNE"/>
  </r>
  <r>
    <s v="ORD000232"/>
    <s v="CUST0735"/>
    <x v="201"/>
    <n v="557000"/>
    <s v="Bandung"/>
    <s v="Jawa Barat"/>
    <n v="13190"/>
    <s v="QRIS"/>
    <x v="1"/>
    <x v="1"/>
    <m/>
    <s v="Anteraja"/>
  </r>
  <r>
    <s v="ORD000233"/>
    <s v="CUST0657"/>
    <x v="202"/>
    <n v="516000"/>
    <s v="Padang"/>
    <s v="Sumatera Barat"/>
    <n v="30091"/>
    <s v="QRIS"/>
    <x v="0"/>
    <x v="1"/>
    <m/>
    <s v="SiCepat"/>
  </r>
  <r>
    <s v="ORD000234"/>
    <s v="CUST0233"/>
    <x v="203"/>
    <n v="1996000"/>
    <s v="Makassar"/>
    <s v="Sulawesi Selatan"/>
    <n v="33270"/>
    <s v="Transfer Bank"/>
    <x v="1"/>
    <x v="1"/>
    <m/>
    <s v="SiCepat"/>
  </r>
  <r>
    <s v="ORD000235"/>
    <s v="CUST0670"/>
    <x v="204"/>
    <n v="1098000"/>
    <s v="Bogor"/>
    <s v="Jawa Barat"/>
    <n v="14602"/>
    <s v="OVO"/>
    <x v="0"/>
    <x v="1"/>
    <m/>
    <s v="JNE"/>
  </r>
  <r>
    <s v="ORD000236"/>
    <s v="CUST0423"/>
    <x v="32"/>
    <n v="424673"/>
    <s v="Padang"/>
    <s v="Sumatera Barat"/>
    <n v="31736"/>
    <s v="Kartu Kredit"/>
    <x v="1"/>
    <x v="5"/>
    <n v="12327"/>
    <s v="SiCepat"/>
  </r>
  <r>
    <s v="ORD000237"/>
    <s v="CUST0265"/>
    <x v="59"/>
    <n v="59000"/>
    <s v="Semarang"/>
    <s v="Jawa Tengah"/>
    <n v="17439"/>
    <s v="OVO"/>
    <x v="1"/>
    <x v="1"/>
    <m/>
    <s v="JNE"/>
  </r>
  <r>
    <s v="ORD000238"/>
    <s v="CUST0746"/>
    <x v="205"/>
    <n v="537000"/>
    <s v="Pekanbaru"/>
    <s v="Riau"/>
    <n v="25964"/>
    <s v="GoPay"/>
    <x v="2"/>
    <x v="1"/>
    <m/>
    <s v="J&amp;T"/>
  </r>
  <r>
    <s v="ORD000239"/>
    <s v="CUST0764"/>
    <x v="206"/>
    <n v="509400"/>
    <s v="Pontianak"/>
    <s v="Kalimantan Barat"/>
    <n v="39759"/>
    <s v="QRIS"/>
    <x v="2"/>
    <x v="8"/>
    <n v="36600"/>
    <s v="Anteraja"/>
  </r>
  <r>
    <s v="ORD000240"/>
    <s v="CUST0142"/>
    <x v="207"/>
    <n v="38550"/>
    <s v="Pontianak"/>
    <s v="Kalimantan Barat"/>
    <n v="41374"/>
    <s v="GoPay"/>
    <x v="1"/>
    <x v="0"/>
    <n v="20450"/>
    <s v="JNE"/>
  </r>
  <r>
    <s v="ORD000241"/>
    <s v="CUST0211"/>
    <x v="106"/>
    <n v="349673"/>
    <s v="Denpasar"/>
    <s v="Bali"/>
    <n v="20557"/>
    <s v="GoPay"/>
    <x v="1"/>
    <x v="2"/>
    <n v="49327"/>
    <s v="SiCepat"/>
  </r>
  <r>
    <s v="ORD000242"/>
    <s v="CUST0105"/>
    <x v="33"/>
    <n v="337000"/>
    <s v="Padang"/>
    <s v="Sumatera Barat"/>
    <n v="36761"/>
    <s v="GoPay"/>
    <x v="1"/>
    <x v="1"/>
    <m/>
    <s v="SiCepat"/>
  </r>
  <r>
    <s v="ORD000243"/>
    <s v="CUST0399"/>
    <x v="120"/>
    <n v="68958"/>
    <s v="Banjarmasin"/>
    <s v="Kalimantan Selatan"/>
    <n v="28389"/>
    <s v="GoPay"/>
    <x v="0"/>
    <x v="7"/>
    <n v="10042"/>
    <s v="Anteraja"/>
  </r>
  <r>
    <s v="ORD000244"/>
    <s v="CUST0085"/>
    <x v="208"/>
    <n v="157001"/>
    <s v="Manado"/>
    <s v="Sulawesi Utara"/>
    <n v="37854"/>
    <s v="Kartu Kredit"/>
    <x v="1"/>
    <x v="4"/>
    <n v="21999"/>
    <s v="JNE"/>
  </r>
  <r>
    <s v="ORD000245"/>
    <s v="CUST0356"/>
    <x v="209"/>
    <n v="99000"/>
    <s v="Depok"/>
    <s v="Jawa Barat"/>
    <n v="11783"/>
    <s v="Transfer Bank"/>
    <x v="1"/>
    <x v="1"/>
    <m/>
    <s v="Pos Indonesia"/>
  </r>
  <r>
    <s v="ORD000246"/>
    <s v="CUST0475"/>
    <x v="210"/>
    <n v="279000"/>
    <s v="Palembang"/>
    <s v="Sumatera Selatan"/>
    <n v="34175"/>
    <s v="OVO"/>
    <x v="1"/>
    <x v="1"/>
    <m/>
    <s v="JNE"/>
  </r>
  <r>
    <s v="ORD000247"/>
    <s v="CUST0295"/>
    <x v="211"/>
    <n v="498000"/>
    <s v="Manado"/>
    <s v="Sulawesi Utara"/>
    <n v="32199"/>
    <s v="Transfer Bank"/>
    <x v="2"/>
    <x v="1"/>
    <m/>
    <s v="JNE"/>
  </r>
  <r>
    <s v="ORD000248"/>
    <s v="CUST0439"/>
    <x v="212"/>
    <n v="551254"/>
    <s v="Malang"/>
    <s v="Jawa Timur"/>
    <n v="14527"/>
    <s v="Transfer Bank"/>
    <x v="1"/>
    <x v="7"/>
    <n v="45746"/>
    <s v="SiCepat"/>
  </r>
  <r>
    <s v="ORD000249"/>
    <s v="CUST0368"/>
    <x v="61"/>
    <n v="747000"/>
    <s v="Yogyakarta"/>
    <s v="DI Yogyakarta"/>
    <n v="17645"/>
    <s v="GoPay"/>
    <x v="1"/>
    <x v="1"/>
    <m/>
    <s v="J&amp;T"/>
  </r>
  <r>
    <s v="ORD000250"/>
    <s v="CUST0592"/>
    <x v="213"/>
    <n v="298000"/>
    <s v="Bandung"/>
    <s v="Jawa Barat"/>
    <n v="14485"/>
    <s v="Transfer Bank"/>
    <x v="1"/>
    <x v="1"/>
    <m/>
    <s v="SiCepat"/>
  </r>
  <r>
    <s v="ORD000251"/>
    <s v="CUST0491"/>
    <x v="214"/>
    <n v="528000"/>
    <s v="Yogyakarta"/>
    <s v="DI Yogyakarta"/>
    <n v="14784"/>
    <s v="OVO"/>
    <x v="1"/>
    <x v="1"/>
    <m/>
    <s v="JNE"/>
  </r>
  <r>
    <s v="ORD000252"/>
    <s v="CUST0777"/>
    <x v="215"/>
    <n v="126965"/>
    <s v="Medan"/>
    <s v="Sumatera Utara"/>
    <n v="28571"/>
    <s v="Transfer Bank"/>
    <x v="1"/>
    <x v="0"/>
    <n v="22035"/>
    <s v="JNE"/>
  </r>
  <r>
    <s v="ORD000253"/>
    <s v="CUST0293"/>
    <x v="216"/>
    <n v="849559"/>
    <s v="Tangerang"/>
    <s v="Banten"/>
    <n v="9500"/>
    <s v="OVO"/>
    <x v="0"/>
    <x v="2"/>
    <n v="47441"/>
    <s v="J&amp;T"/>
  </r>
  <r>
    <s v="ORD000254"/>
    <s v="CUST0041"/>
    <x v="217"/>
    <n v="598000"/>
    <s v="Manado"/>
    <s v="Sulawesi Utara"/>
    <n v="37835"/>
    <s v="Transfer Bank"/>
    <x v="0"/>
    <x v="1"/>
    <m/>
    <s v="Pos Indonesia"/>
  </r>
  <r>
    <s v="ORD000255"/>
    <s v="CUST0120"/>
    <x v="218"/>
    <n v="199000"/>
    <s v="Pontianak"/>
    <s v="Kalimantan Barat"/>
    <n v="30229"/>
    <s v="OVO"/>
    <x v="1"/>
    <x v="1"/>
    <m/>
    <s v="Anteraja"/>
  </r>
  <r>
    <s v="ORD000256"/>
    <s v="CUST0577"/>
    <x v="54"/>
    <n v="208000"/>
    <s v="Tangerang"/>
    <s v="Banten"/>
    <n v="13633"/>
    <s v="Kartu Kredit"/>
    <x v="1"/>
    <x v="1"/>
    <m/>
    <s v="J&amp;T"/>
  </r>
  <r>
    <s v="ORD000257"/>
    <s v="CUST0247"/>
    <x v="219"/>
    <n v="597000"/>
    <s v="Yogyakarta"/>
    <s v="DI Yogyakarta"/>
    <n v="18687"/>
    <s v="Transfer Bank"/>
    <x v="1"/>
    <x v="1"/>
    <m/>
    <s v="J&amp;T"/>
  </r>
  <r>
    <s v="ORD000258"/>
    <s v="CUST0712"/>
    <x v="210"/>
    <n v="463575"/>
    <s v="Padang"/>
    <s v="Sumatera Barat"/>
    <n v="25488"/>
    <s v="Kartu Kredit"/>
    <x v="4"/>
    <x v="7"/>
    <n v="14425"/>
    <s v="JNE"/>
  </r>
  <r>
    <s v="ORD000259"/>
    <s v="CUST0362"/>
    <x v="220"/>
    <n v="267222"/>
    <s v="Jakarta"/>
    <s v="DKI Jakarta"/>
    <n v="10002"/>
    <s v="OVO"/>
    <x v="0"/>
    <x v="6"/>
    <n v="31778"/>
    <s v="J&amp;T"/>
  </r>
  <r>
    <s v="ORD000260"/>
    <s v="CUST0564"/>
    <x v="221"/>
    <n v="948000"/>
    <s v="Manado"/>
    <s v="Sulawesi Utara"/>
    <n v="44281"/>
    <s v="GoPay"/>
    <x v="3"/>
    <x v="1"/>
    <m/>
    <s v="JNE"/>
  </r>
  <r>
    <s v="ORD000261"/>
    <s v="CUST0792"/>
    <x v="222"/>
    <n v="329000"/>
    <s v="Palembang"/>
    <s v="Sumatera Selatan"/>
    <n v="33458"/>
    <s v="OVO"/>
    <x v="1"/>
    <x v="1"/>
    <m/>
    <s v="J&amp;T"/>
  </r>
  <r>
    <s v="ORD000262"/>
    <s v="CUST0177"/>
    <x v="223"/>
    <n v="99697"/>
    <s v="Malang"/>
    <s v="Jawa Timur"/>
    <n v="21096"/>
    <s v="Transfer Bank"/>
    <x v="1"/>
    <x v="4"/>
    <n v="29303"/>
    <s v="J&amp;T"/>
  </r>
  <r>
    <s v="ORD000263"/>
    <s v="CUST0550"/>
    <x v="224"/>
    <n v="1715000"/>
    <s v="Depok"/>
    <s v="Jawa Barat"/>
    <n v="10273"/>
    <s v="Transfer Bank"/>
    <x v="1"/>
    <x v="1"/>
    <m/>
    <s v="JNE"/>
  </r>
  <r>
    <s v="ORD000264"/>
    <s v="CUST0592"/>
    <x v="225"/>
    <n v="538443"/>
    <s v="Bandung"/>
    <s v="Jawa Barat"/>
    <n v="11036"/>
    <s v="OVO"/>
    <x v="0"/>
    <x v="7"/>
    <n v="18557"/>
    <s v="JNE"/>
  </r>
  <r>
    <s v="ORD000265"/>
    <s v="CUST0735"/>
    <x v="226"/>
    <n v="267000"/>
    <s v="Medan"/>
    <s v="Sumatera Utara"/>
    <n v="28992"/>
    <s v="GoPay"/>
    <x v="1"/>
    <x v="1"/>
    <m/>
    <s v="Anteraja"/>
  </r>
  <r>
    <s v="ORD000266"/>
    <s v="CUST0406"/>
    <x v="227"/>
    <n v="119000"/>
    <s v="Jakarta"/>
    <s v="DKI Jakarta"/>
    <n v="10929"/>
    <s v="Kartu Kredit"/>
    <x v="1"/>
    <x v="1"/>
    <m/>
    <s v="SiCepat"/>
  </r>
  <r>
    <s v="ORD000267"/>
    <s v="CUST0626"/>
    <x v="228"/>
    <n v="408856"/>
    <s v="Jakarta"/>
    <s v="DKI Jakarta"/>
    <n v="8093"/>
    <s v="OVO"/>
    <x v="3"/>
    <x v="7"/>
    <n v="48144"/>
    <s v="JNE"/>
  </r>
  <r>
    <s v="ORD000268"/>
    <s v="CUST0768"/>
    <x v="229"/>
    <n v="45695"/>
    <s v="Jakarta"/>
    <s v="DKI Jakarta"/>
    <n v="9079"/>
    <s v="Transfer Bank"/>
    <x v="3"/>
    <x v="5"/>
    <n v="23305"/>
    <s v="J&amp;T"/>
  </r>
  <r>
    <s v="ORD000269"/>
    <s v="CUST0122"/>
    <x v="230"/>
    <n v="1372273"/>
    <s v="Bandung"/>
    <s v="Jawa Barat"/>
    <n v="13324"/>
    <s v="OVO"/>
    <x v="1"/>
    <x v="0"/>
    <n v="33727"/>
    <s v="SiCepat"/>
  </r>
  <r>
    <s v="ORD000270"/>
    <s v="CUST0371"/>
    <x v="18"/>
    <n v="279000"/>
    <s v="Bandung"/>
    <s v="Jawa Barat"/>
    <n v="12086"/>
    <s v="GoPay"/>
    <x v="1"/>
    <x v="1"/>
    <m/>
    <s v="Pos Indonesia"/>
  </r>
  <r>
    <s v="ORD000271"/>
    <s v="CUST0194"/>
    <x v="231"/>
    <n v="399000"/>
    <s v="Tangerang"/>
    <s v="Banten"/>
    <n v="11476"/>
    <s v="OVO"/>
    <x v="1"/>
    <x v="1"/>
    <m/>
    <s v="J&amp;T"/>
  </r>
  <r>
    <s v="ORD000272"/>
    <s v="CUST0121"/>
    <x v="232"/>
    <n v="747000"/>
    <s v="Manado"/>
    <s v="Sulawesi Utara"/>
    <n v="38732"/>
    <s v="OVO"/>
    <x v="2"/>
    <x v="1"/>
    <m/>
    <s v="SiCepat"/>
  </r>
  <r>
    <s v="ORD000273"/>
    <s v="CUST0041"/>
    <x v="233"/>
    <n v="158000"/>
    <s v="Pontianak"/>
    <s v="Kalimantan Barat"/>
    <n v="29607"/>
    <s v="OVO"/>
    <x v="2"/>
    <x v="1"/>
    <m/>
    <s v="JNE"/>
  </r>
  <r>
    <s v="ORD000274"/>
    <s v="CUST0674"/>
    <x v="234"/>
    <n v="712101"/>
    <s v="Banjarmasin"/>
    <s v="Kalimantan Selatan"/>
    <n v="31293"/>
    <s v="OVO"/>
    <x v="4"/>
    <x v="2"/>
    <n v="33899"/>
    <s v="Anteraja"/>
  </r>
  <r>
    <s v="ORD000275"/>
    <s v="CUST0545"/>
    <x v="45"/>
    <n v="605000"/>
    <s v="Surabaya"/>
    <s v="Jawa Timur"/>
    <n v="17648"/>
    <s v="Transfer Bank"/>
    <x v="1"/>
    <x v="1"/>
    <m/>
    <s v="SiCepat"/>
  </r>
  <r>
    <s v="ORD000276"/>
    <s v="CUST0798"/>
    <x v="221"/>
    <n v="637000"/>
    <s v="Yogyakarta"/>
    <s v="DI Yogyakarta"/>
    <n v="17090"/>
    <s v="GoPay"/>
    <x v="1"/>
    <x v="1"/>
    <m/>
    <s v="J&amp;T"/>
  </r>
  <r>
    <s v="ORD000277"/>
    <s v="CUST0278"/>
    <x v="235"/>
    <n v="153907"/>
    <s v="Balikpapan"/>
    <s v="Kalimantan Timur"/>
    <n v="36263"/>
    <s v="QRIS"/>
    <x v="1"/>
    <x v="2"/>
    <n v="45093"/>
    <s v="JNE"/>
  </r>
  <r>
    <s v="ORD000278"/>
    <s v="CUST0715"/>
    <x v="56"/>
    <n v="598000"/>
    <s v="Malang"/>
    <s v="Jawa Timur"/>
    <n v="18161"/>
    <s v="Transfer Bank"/>
    <x v="1"/>
    <x v="1"/>
    <m/>
    <s v="SiCepat"/>
  </r>
  <r>
    <s v="ORD000279"/>
    <s v="CUST0187"/>
    <x v="236"/>
    <n v="826000"/>
    <s v="Surabaya"/>
    <s v="Jawa Timur"/>
    <n v="14262"/>
    <s v="Transfer Bank"/>
    <x v="1"/>
    <x v="1"/>
    <m/>
    <s v="SiCepat"/>
  </r>
  <r>
    <s v="ORD000280"/>
    <s v="CUST0272"/>
    <x v="237"/>
    <n v="89000"/>
    <s v="Denpasar"/>
    <s v="Bali"/>
    <n v="22579"/>
    <s v="QRIS"/>
    <x v="4"/>
    <x v="1"/>
    <m/>
    <s v="J&amp;T"/>
  </r>
  <r>
    <s v="ORD000281"/>
    <s v="CUST0464"/>
    <x v="238"/>
    <n v="89000"/>
    <s v="Banjarmasin"/>
    <s v="Kalimantan Selatan"/>
    <n v="31702"/>
    <s v="Transfer Bank"/>
    <x v="2"/>
    <x v="1"/>
    <m/>
    <s v="Anteraja"/>
  </r>
  <r>
    <s v="ORD000282"/>
    <s v="CUST0365"/>
    <x v="239"/>
    <n v="577000"/>
    <s v="Padang"/>
    <s v="Sumatera Barat"/>
    <n v="30035"/>
    <s v="OVO"/>
    <x v="1"/>
    <x v="1"/>
    <m/>
    <s v="Anteraja"/>
  </r>
  <r>
    <s v="ORD000283"/>
    <s v="CUST0757"/>
    <x v="130"/>
    <n v="299000"/>
    <s v="Padang"/>
    <s v="Sumatera Barat"/>
    <n v="28255"/>
    <s v="Transfer Bank"/>
    <x v="0"/>
    <x v="1"/>
    <m/>
    <s v="Anteraja"/>
  </r>
  <r>
    <s v="ORD000284"/>
    <s v="CUST0168"/>
    <x v="137"/>
    <n v="362766"/>
    <s v="Banjarmasin"/>
    <s v="Kalimantan Selatan"/>
    <n v="34732"/>
    <s v="Kartu Kredit"/>
    <x v="2"/>
    <x v="0"/>
    <n v="36234"/>
    <s v="SiCepat"/>
  </r>
  <r>
    <s v="ORD000285"/>
    <s v="CUST0699"/>
    <x v="240"/>
    <n v="1522617"/>
    <s v="Medan"/>
    <s v="Sumatera Utara"/>
    <n v="26826"/>
    <s v="Transfer Bank"/>
    <x v="1"/>
    <x v="2"/>
    <n v="12383"/>
    <s v="SiCepat"/>
  </r>
  <r>
    <s v="ORD000286"/>
    <s v="CUST0026"/>
    <x v="241"/>
    <n v="805000"/>
    <s v="Depok"/>
    <s v="Jawa Barat"/>
    <n v="10048"/>
    <s v="Transfer Bank"/>
    <x v="1"/>
    <x v="1"/>
    <m/>
    <s v="J&amp;T"/>
  </r>
  <r>
    <s v="ORD000287"/>
    <s v="CUST0127"/>
    <x v="242"/>
    <n v="75046"/>
    <s v="Depok"/>
    <s v="Jawa Barat"/>
    <n v="9711"/>
    <s v="GoPay"/>
    <x v="1"/>
    <x v="7"/>
    <n v="43954"/>
    <s v="JNE"/>
  </r>
  <r>
    <s v="ORD000288"/>
    <s v="CUST0795"/>
    <x v="243"/>
    <n v="349000"/>
    <s v="Jakarta"/>
    <s v="DKI Jakarta"/>
    <n v="8763"/>
    <s v="OVO"/>
    <x v="0"/>
    <x v="1"/>
    <m/>
    <s v="J&amp;T"/>
  </r>
  <r>
    <s v="ORD000289"/>
    <s v="CUST0361"/>
    <x v="244"/>
    <n v="363172"/>
    <s v="Pekanbaru"/>
    <s v="Riau"/>
    <n v="25844"/>
    <s v="Transfer Bank"/>
    <x v="1"/>
    <x v="8"/>
    <n v="33828"/>
    <s v="SiCepat"/>
  </r>
  <r>
    <s v="ORD000290"/>
    <s v="CUST0486"/>
    <x v="245"/>
    <n v="556000"/>
    <s v="Yogyakarta"/>
    <s v="DI Yogyakarta"/>
    <n v="14058"/>
    <s v="Transfer Bank"/>
    <x v="1"/>
    <x v="1"/>
    <m/>
    <s v="J&amp;T"/>
  </r>
  <r>
    <s v="ORD000291"/>
    <s v="CUST0399"/>
    <x v="246"/>
    <n v="402413"/>
    <s v="Banjarmasin"/>
    <s v="Kalimantan Selatan"/>
    <n v="30595"/>
    <s v="Kartu Kredit"/>
    <x v="1"/>
    <x v="4"/>
    <n v="46587"/>
    <s v="JNE"/>
  </r>
  <r>
    <s v="ORD000292"/>
    <s v="CUST0695"/>
    <x v="247"/>
    <n v="926000"/>
    <s v="Balikpapan"/>
    <s v="Kalimantan Timur"/>
    <n v="44074"/>
    <s v="GoPay"/>
    <x v="4"/>
    <x v="1"/>
    <m/>
    <s v="SiCepat"/>
  </r>
  <r>
    <s v="ORD000293"/>
    <s v="CUST0135"/>
    <x v="248"/>
    <n v="496000"/>
    <s v="Makassar"/>
    <s v="Sulawesi Selatan"/>
    <n v="32644"/>
    <s v="QRIS"/>
    <x v="1"/>
    <x v="1"/>
    <m/>
    <s v="SiCepat"/>
  </r>
  <r>
    <s v="ORD000294"/>
    <s v="CUST0759"/>
    <x v="106"/>
    <n v="199000"/>
    <s v="Malang"/>
    <s v="Jawa Timur"/>
    <n v="19614"/>
    <s v="OVO"/>
    <x v="1"/>
    <x v="1"/>
    <m/>
    <s v="SiCepat"/>
  </r>
  <r>
    <s v="ORD000295"/>
    <s v="CUST0633"/>
    <x v="77"/>
    <n v="678000"/>
    <s v="Balikpapan"/>
    <s v="Kalimantan Timur"/>
    <n v="30807"/>
    <s v="QRIS"/>
    <x v="1"/>
    <x v="1"/>
    <m/>
    <s v="Anteraja"/>
  </r>
  <r>
    <s v="ORD000296"/>
    <s v="CUST0279"/>
    <x v="249"/>
    <n v="133599"/>
    <s v="Surabaya"/>
    <s v="Jawa Timur"/>
    <n v="13935"/>
    <s v="Transfer Bank"/>
    <x v="0"/>
    <x v="5"/>
    <n v="24401"/>
    <s v="JNE"/>
  </r>
  <r>
    <s v="ORD000297"/>
    <s v="CUST0794"/>
    <x v="250"/>
    <n v="27796"/>
    <s v="Pekanbaru"/>
    <s v="Riau"/>
    <n v="26699"/>
    <s v="OVO"/>
    <x v="1"/>
    <x v="8"/>
    <n v="41204"/>
    <s v="SiCepat"/>
  </r>
  <r>
    <s v="ORD000298"/>
    <s v="CUST0047"/>
    <x v="251"/>
    <n v="79000"/>
    <s v="Malang"/>
    <s v="Jawa Timur"/>
    <n v="15427"/>
    <s v="QRIS"/>
    <x v="0"/>
    <x v="1"/>
    <m/>
    <s v="J&amp;T"/>
  </r>
  <r>
    <s v="ORD000299"/>
    <s v="CUST0690"/>
    <x v="252"/>
    <n v="129000"/>
    <s v="Padang"/>
    <s v="Sumatera Barat"/>
    <n v="34985"/>
    <s v="Transfer Bank"/>
    <x v="0"/>
    <x v="1"/>
    <m/>
    <s v="J&amp;T"/>
  </r>
  <r>
    <s v="ORD000300"/>
    <s v="CUST0190"/>
    <x v="253"/>
    <n v="179000"/>
    <s v="Surabaya"/>
    <s v="Jawa Timur"/>
    <n v="14077"/>
    <s v="Transfer Bank"/>
    <x v="3"/>
    <x v="1"/>
    <m/>
    <s v="SiCepat"/>
  </r>
  <r>
    <s v="ORD000301"/>
    <s v="CUST0092"/>
    <x v="254"/>
    <n v="1036000"/>
    <s v="Bandung"/>
    <s v="Jawa Barat"/>
    <n v="13522"/>
    <s v="QRIS"/>
    <x v="0"/>
    <x v="1"/>
    <m/>
    <s v="J&amp;T"/>
  </r>
  <r>
    <s v="ORD000302"/>
    <s v="CUST0076"/>
    <x v="255"/>
    <n v="451201"/>
    <s v="Tangerang"/>
    <s v="Banten"/>
    <n v="9654"/>
    <s v="Kartu Kredit"/>
    <x v="3"/>
    <x v="6"/>
    <n v="47799"/>
    <s v="JNE"/>
  </r>
  <r>
    <s v="ORD000303"/>
    <s v="CUST0544"/>
    <x v="140"/>
    <n v="338000"/>
    <s v="Manado"/>
    <s v="Sulawesi Utara"/>
    <n v="37773"/>
    <s v="Transfer Bank"/>
    <x v="0"/>
    <x v="1"/>
    <m/>
    <s v="JNE"/>
  </r>
  <r>
    <s v="ORD000304"/>
    <s v="CUST0392"/>
    <x v="256"/>
    <n v="257131"/>
    <s v="Manado"/>
    <s v="Sulawesi Utara"/>
    <n v="42435"/>
    <s v="GoPay"/>
    <x v="1"/>
    <x v="6"/>
    <n v="41869"/>
    <s v="JNE"/>
  </r>
  <r>
    <s v="ORD000305"/>
    <s v="CUST0388"/>
    <x v="251"/>
    <n v="597000"/>
    <s v="Pontianak"/>
    <s v="Kalimantan Barat"/>
    <n v="41099"/>
    <s v="QRIS"/>
    <x v="1"/>
    <x v="1"/>
    <m/>
    <s v="SiCepat"/>
  </r>
  <r>
    <s v="ORD000306"/>
    <s v="CUST0314"/>
    <x v="257"/>
    <n v="161041"/>
    <s v="Medan"/>
    <s v="Sumatera Utara"/>
    <n v="31568"/>
    <s v="Transfer Bank"/>
    <x v="1"/>
    <x v="6"/>
    <n v="37959"/>
    <s v="J&amp;T"/>
  </r>
  <r>
    <s v="ORD000307"/>
    <s v="CUST0708"/>
    <x v="241"/>
    <n v="11970"/>
    <s v="Medan"/>
    <s v="Sumatera Utara"/>
    <n v="25377"/>
    <s v="GoPay"/>
    <x v="1"/>
    <x v="8"/>
    <n v="47030"/>
    <s v="SiCepat"/>
  </r>
  <r>
    <s v="ORD000308"/>
    <s v="CUST0437"/>
    <x v="258"/>
    <n v="129000"/>
    <s v="Pekanbaru"/>
    <s v="Riau"/>
    <n v="32403"/>
    <s v="OVO"/>
    <x v="1"/>
    <x v="1"/>
    <m/>
    <s v="J&amp;T"/>
  </r>
  <r>
    <s v="ORD000309"/>
    <s v="CUST0608"/>
    <x v="259"/>
    <n v="89996"/>
    <s v="Manado"/>
    <s v="Sulawesi Utara"/>
    <n v="33804"/>
    <s v="Transfer Bank"/>
    <x v="1"/>
    <x v="6"/>
    <n v="29004"/>
    <s v="J&amp;T"/>
  </r>
  <r>
    <s v="ORD000310"/>
    <s v="CUST0538"/>
    <x v="260"/>
    <n v="955000"/>
    <s v="Depok"/>
    <s v="Jawa Barat"/>
    <n v="11747"/>
    <s v="OVO"/>
    <x v="1"/>
    <x v="1"/>
    <m/>
    <s v="JNE"/>
  </r>
  <r>
    <s v="ORD000311"/>
    <s v="CUST0300"/>
    <x v="261"/>
    <n v="1087317"/>
    <s v="Medan"/>
    <s v="Sumatera Utara"/>
    <n v="26195"/>
    <s v="Kartu Kredit"/>
    <x v="1"/>
    <x v="3"/>
    <n v="28683"/>
    <s v="JNE"/>
  </r>
  <r>
    <s v="ORD000312"/>
    <s v="CUST0232"/>
    <x v="262"/>
    <n v="898000"/>
    <s v="Bandung"/>
    <s v="Jawa Barat"/>
    <n v="10140"/>
    <s v="GoPay"/>
    <x v="0"/>
    <x v="1"/>
    <m/>
    <s v="SiCepat"/>
  </r>
  <r>
    <s v="ORD000313"/>
    <s v="CUST0620"/>
    <x v="158"/>
    <n v="979541"/>
    <s v="Yogyakarta"/>
    <s v="DI Yogyakarta"/>
    <n v="17715"/>
    <s v="OVO"/>
    <x v="1"/>
    <x v="3"/>
    <n v="18459"/>
    <s v="SiCepat"/>
  </r>
  <r>
    <s v="ORD000314"/>
    <s v="CUST0063"/>
    <x v="46"/>
    <n v="349000"/>
    <s v="Pekanbaru"/>
    <s v="Riau"/>
    <n v="22710"/>
    <s v="GoPay"/>
    <x v="1"/>
    <x v="1"/>
    <m/>
    <s v="Anteraja"/>
  </r>
  <r>
    <s v="ORD000315"/>
    <s v="CUST0380"/>
    <x v="263"/>
    <n v="51870"/>
    <s v="Makassar"/>
    <s v="Sulawesi Selatan"/>
    <n v="30610"/>
    <s v="Transfer Bank"/>
    <x v="1"/>
    <x v="4"/>
    <n v="47130"/>
    <s v="JNE"/>
  </r>
  <r>
    <s v="ORD000316"/>
    <s v="CUST0056"/>
    <x v="264"/>
    <n v="497000"/>
    <s v="Denpasar"/>
    <s v="Bali"/>
    <n v="25828"/>
    <s v="Transfer Bank"/>
    <x v="4"/>
    <x v="1"/>
    <m/>
    <s v="JNE"/>
  </r>
  <r>
    <s v="ORD000317"/>
    <s v="CUST0644"/>
    <x v="233"/>
    <n v="276604"/>
    <s v="Medan"/>
    <s v="Sumatera Utara"/>
    <n v="32049"/>
    <s v="QRIS"/>
    <x v="1"/>
    <x v="8"/>
    <n v="22396"/>
    <s v="J&amp;T"/>
  </r>
  <r>
    <s v="ORD000318"/>
    <s v="CUST0266"/>
    <x v="114"/>
    <n v="483227"/>
    <s v="Jakarta"/>
    <s v="DKI Jakarta"/>
    <n v="8296"/>
    <s v="Transfer Bank"/>
    <x v="1"/>
    <x v="4"/>
    <n v="22773"/>
    <s v="J&amp;T"/>
  </r>
  <r>
    <s v="ORD000319"/>
    <s v="CUST0318"/>
    <x v="265"/>
    <n v="798000"/>
    <s v="Balikpapan"/>
    <s v="Kalimantan Timur"/>
    <n v="40748"/>
    <s v="Transfer Bank"/>
    <x v="1"/>
    <x v="1"/>
    <m/>
    <s v="SiCepat"/>
  </r>
  <r>
    <s v="ORD000320"/>
    <s v="CUST0554"/>
    <x v="266"/>
    <n v="1426000"/>
    <s v="Semarang"/>
    <s v="Jawa Tengah"/>
    <n v="17334"/>
    <s v="GoPay"/>
    <x v="0"/>
    <x v="1"/>
    <m/>
    <s v="JNE"/>
  </r>
  <r>
    <s v="ORD000321"/>
    <s v="CUST0499"/>
    <x v="195"/>
    <n v="49000"/>
    <s v="Tangerang"/>
    <s v="Banten"/>
    <n v="10542"/>
    <s v="QRIS"/>
    <x v="1"/>
    <x v="1"/>
    <m/>
    <s v="SiCepat"/>
  </r>
  <r>
    <s v="ORD000322"/>
    <s v="CUST0376"/>
    <x v="267"/>
    <n v="203680"/>
    <s v="Pontianak"/>
    <s v="Kalimantan Barat"/>
    <n v="32592"/>
    <s v="GoPay"/>
    <x v="1"/>
    <x v="7"/>
    <n v="25320"/>
    <s v="J&amp;T"/>
  </r>
  <r>
    <s v="ORD000323"/>
    <s v="CUST0010"/>
    <x v="268"/>
    <n v="229000"/>
    <s v="Manado"/>
    <s v="Sulawesi Utara"/>
    <n v="33766"/>
    <s v="Transfer Bank"/>
    <x v="2"/>
    <x v="1"/>
    <m/>
    <s v="JNE"/>
  </r>
  <r>
    <s v="ORD000324"/>
    <s v="CUST0752"/>
    <x v="269"/>
    <n v="102674"/>
    <s v="Palembang"/>
    <s v="Sumatera Selatan"/>
    <n v="29475"/>
    <s v="GoPay"/>
    <x v="4"/>
    <x v="6"/>
    <n v="26326"/>
    <s v="J&amp;T"/>
  </r>
  <r>
    <s v="ORD000325"/>
    <s v="CUST0767"/>
    <x v="270"/>
    <n v="1378362"/>
    <s v="Palembang"/>
    <s v="Sumatera Selatan"/>
    <n v="22918"/>
    <s v="Transfer Bank"/>
    <x v="2"/>
    <x v="8"/>
    <n v="18638"/>
    <s v="Anteraja"/>
  </r>
  <r>
    <s v="ORD000326"/>
    <s v="CUST0048"/>
    <x v="271"/>
    <n v="49000"/>
    <s v="Pekanbaru"/>
    <s v="Riau"/>
    <n v="31527"/>
    <s v="Kartu Kredit"/>
    <x v="4"/>
    <x v="1"/>
    <m/>
    <s v="Anteraja"/>
  </r>
  <r>
    <s v="ORD000327"/>
    <s v="CUST0678"/>
    <x v="145"/>
    <n v="229000"/>
    <s v="Surabaya"/>
    <s v="Jawa Timur"/>
    <n v="15599"/>
    <s v="Kartu Kredit"/>
    <x v="0"/>
    <x v="1"/>
    <m/>
    <s v="Anteraja"/>
  </r>
  <r>
    <s v="ORD000328"/>
    <s v="CUST0105"/>
    <x v="140"/>
    <n v="208000"/>
    <s v="Padang"/>
    <s v="Sumatera Barat"/>
    <n v="32113"/>
    <s v="GoPay"/>
    <x v="1"/>
    <x v="1"/>
    <m/>
    <s v="JNE"/>
  </r>
  <r>
    <s v="ORD000329"/>
    <s v="CUST0550"/>
    <x v="272"/>
    <n v="293751"/>
    <s v="Depok"/>
    <s v="Jawa Barat"/>
    <n v="12843"/>
    <s v="OVO"/>
    <x v="1"/>
    <x v="6"/>
    <n v="35249"/>
    <s v="Anteraja"/>
  </r>
  <r>
    <s v="ORD000330"/>
    <s v="CUST0404"/>
    <x v="261"/>
    <n v="49000"/>
    <s v="Makassar"/>
    <s v="Sulawesi Selatan"/>
    <n v="38308"/>
    <s v="OVO"/>
    <x v="1"/>
    <x v="1"/>
    <m/>
    <s v="JNE"/>
  </r>
  <r>
    <s v="ORD000331"/>
    <s v="CUST0079"/>
    <x v="36"/>
    <n v="747000"/>
    <s v="Pontianak"/>
    <s v="Kalimantan Barat"/>
    <n v="28772"/>
    <s v="Transfer Bank"/>
    <x v="1"/>
    <x v="1"/>
    <m/>
    <s v="J&amp;T"/>
  </r>
  <r>
    <s v="ORD000332"/>
    <s v="CUST0761"/>
    <x v="273"/>
    <n v="398000"/>
    <s v="Bandung"/>
    <s v="Jawa Barat"/>
    <n v="13722"/>
    <s v="Kartu Kredit"/>
    <x v="2"/>
    <x v="1"/>
    <m/>
    <s v="J&amp;T"/>
  </r>
  <r>
    <s v="ORD000333"/>
    <s v="CUST0258"/>
    <x v="274"/>
    <n v="427193"/>
    <s v="Yogyakarta"/>
    <s v="DI Yogyakarta"/>
    <n v="19261"/>
    <s v="Transfer Bank"/>
    <x v="1"/>
    <x v="8"/>
    <n v="19807"/>
    <s v="JNE"/>
  </r>
  <r>
    <s v="ORD000334"/>
    <s v="CUST0148"/>
    <x v="275"/>
    <n v="796980"/>
    <s v="Surabaya"/>
    <s v="Jawa Timur"/>
    <n v="17612"/>
    <s v="Kartu Kredit"/>
    <x v="1"/>
    <x v="8"/>
    <n v="39020"/>
    <s v="SiCepat"/>
  </r>
  <r>
    <s v="ORD000335"/>
    <s v="CUST0019"/>
    <x v="112"/>
    <n v="348000"/>
    <s v="Malang"/>
    <s v="Jawa Timur"/>
    <n v="18752"/>
    <s v="QRIS"/>
    <x v="1"/>
    <x v="1"/>
    <m/>
    <s v="J&amp;T"/>
  </r>
  <r>
    <s v="ORD000336"/>
    <s v="CUST0358"/>
    <x v="276"/>
    <n v="229000"/>
    <s v="Bekasi"/>
    <s v="Jawa Barat"/>
    <n v="12671"/>
    <s v="GoPay"/>
    <x v="0"/>
    <x v="1"/>
    <m/>
    <s v="Anteraja"/>
  </r>
  <r>
    <s v="ORD000337"/>
    <s v="CUST0759"/>
    <x v="45"/>
    <n v="1984180"/>
    <s v="Malang"/>
    <s v="Jawa Timur"/>
    <n v="21547"/>
    <s v="GoPay"/>
    <x v="1"/>
    <x v="7"/>
    <n v="11820"/>
    <s v="JNE"/>
  </r>
  <r>
    <s v="ORD000338"/>
    <s v="CUST0670"/>
    <x v="277"/>
    <n v="1176000"/>
    <s v="Bogor"/>
    <s v="Jawa Barat"/>
    <n v="14853"/>
    <s v="Transfer Bank"/>
    <x v="1"/>
    <x v="1"/>
    <m/>
    <s v="Anteraja"/>
  </r>
  <r>
    <s v="ORD000339"/>
    <s v="CUST0412"/>
    <x v="49"/>
    <n v="252013"/>
    <s v="Depok"/>
    <s v="Jawa Barat"/>
    <n v="10262"/>
    <s v="OVO"/>
    <x v="1"/>
    <x v="6"/>
    <n v="26987"/>
    <s v="SiCepat"/>
  </r>
  <r>
    <s v="ORD000340"/>
    <s v="CUST0639"/>
    <x v="244"/>
    <n v="698000"/>
    <s v="Bekasi"/>
    <s v="Jawa Barat"/>
    <n v="9795"/>
    <s v="Transfer Bank"/>
    <x v="0"/>
    <x v="1"/>
    <m/>
    <s v="JNE"/>
  </r>
  <r>
    <s v="ORD000341"/>
    <s v="CUST0722"/>
    <x v="278"/>
    <n v="121721"/>
    <s v="Jakarta"/>
    <s v="DKI Jakarta"/>
    <n v="8724"/>
    <s v="Kartu Kredit"/>
    <x v="1"/>
    <x v="6"/>
    <n v="45279"/>
    <s v="SiCepat"/>
  </r>
  <r>
    <s v="ORD000342"/>
    <s v="CUST0158"/>
    <x v="51"/>
    <n v="79000"/>
    <s v="Bandung"/>
    <s v="Jawa Barat"/>
    <n v="13288"/>
    <s v="Transfer Bank"/>
    <x v="1"/>
    <x v="1"/>
    <m/>
    <s v="SiCepat"/>
  </r>
  <r>
    <s v="ORD000343"/>
    <s v="CUST0399"/>
    <x v="166"/>
    <n v="263871"/>
    <s v="Banjarmasin"/>
    <s v="Kalimantan Selatan"/>
    <n v="41710"/>
    <s v="OVO"/>
    <x v="1"/>
    <x v="6"/>
    <n v="44129"/>
    <s v="J&amp;T"/>
  </r>
  <r>
    <s v="ORD000344"/>
    <s v="CUST0336"/>
    <x v="279"/>
    <n v="481674"/>
    <s v="Jakarta"/>
    <s v="DKI Jakarta"/>
    <n v="11873"/>
    <s v="Kartu Kredit"/>
    <x v="0"/>
    <x v="7"/>
    <n v="17326"/>
    <s v="SiCepat"/>
  </r>
  <r>
    <s v="ORD000345"/>
    <s v="CUST0626"/>
    <x v="280"/>
    <n v="69000"/>
    <s v="Jakarta"/>
    <s v="DKI Jakarta"/>
    <n v="8307"/>
    <s v="Transfer Bank"/>
    <x v="1"/>
    <x v="1"/>
    <m/>
    <s v="SiCepat"/>
  </r>
  <r>
    <s v="ORD000346"/>
    <s v="CUST0116"/>
    <x v="47"/>
    <n v="79000"/>
    <s v="Malang"/>
    <s v="Jawa Timur"/>
    <n v="21208"/>
    <s v="OVO"/>
    <x v="2"/>
    <x v="1"/>
    <m/>
    <s v="Anteraja"/>
  </r>
  <r>
    <s v="ORD000347"/>
    <s v="CUST0603"/>
    <x v="150"/>
    <n v="111328"/>
    <s v="Padang"/>
    <s v="Sumatera Barat"/>
    <n v="32631"/>
    <s v="Transfer Bank"/>
    <x v="1"/>
    <x v="0"/>
    <n v="37672"/>
    <s v="SiCepat"/>
  </r>
  <r>
    <s v="ORD000348"/>
    <s v="CUST0420"/>
    <x v="281"/>
    <n v="238748"/>
    <s v="Makassar"/>
    <s v="Sulawesi Selatan"/>
    <n v="30034"/>
    <s v="Transfer Bank"/>
    <x v="1"/>
    <x v="5"/>
    <n v="10252"/>
    <s v="JNE"/>
  </r>
  <r>
    <s v="ORD000349"/>
    <s v="CUST0330"/>
    <x v="178"/>
    <n v="97799"/>
    <s v="Semarang"/>
    <s v="Jawa Tengah"/>
    <n v="14001"/>
    <s v="Kartu Kredit"/>
    <x v="2"/>
    <x v="0"/>
    <n v="21201"/>
    <s v="J&amp;T"/>
  </r>
  <r>
    <s v="ORD000350"/>
    <s v="CUST0676"/>
    <x v="282"/>
    <n v="328000"/>
    <s v="Yogyakarta"/>
    <s v="DI Yogyakarta"/>
    <n v="16261"/>
    <s v="GoPay"/>
    <x v="1"/>
    <x v="1"/>
    <m/>
    <s v="SiCepat"/>
  </r>
  <r>
    <s v="ORD000351"/>
    <s v="CUST0514"/>
    <x v="283"/>
    <n v="249000"/>
    <s v="Pontianak"/>
    <s v="Kalimantan Barat"/>
    <n v="31339"/>
    <s v="Transfer Bank"/>
    <x v="1"/>
    <x v="1"/>
    <m/>
    <s v="Anteraja"/>
  </r>
  <r>
    <s v="ORD000352"/>
    <s v="CUST0556"/>
    <x v="284"/>
    <n v="399000"/>
    <s v="Depok"/>
    <s v="Jawa Barat"/>
    <n v="9858"/>
    <s v="Transfer Bank"/>
    <x v="1"/>
    <x v="1"/>
    <m/>
    <s v="Pos Indonesia"/>
  </r>
  <r>
    <s v="ORD000353"/>
    <s v="CUST0161"/>
    <x v="285"/>
    <n v="69000"/>
    <s v="Depok"/>
    <s v="Jawa Barat"/>
    <n v="9812"/>
    <s v="OVO"/>
    <x v="4"/>
    <x v="1"/>
    <m/>
    <s v="SiCepat"/>
  </r>
  <r>
    <s v="ORD000354"/>
    <s v="CUST0065"/>
    <x v="286"/>
    <n v="387000"/>
    <s v="Jakarta"/>
    <s v="DKI Jakarta"/>
    <n v="9663"/>
    <s v="QRIS"/>
    <x v="1"/>
    <x v="1"/>
    <m/>
    <s v="J&amp;T"/>
  </r>
  <r>
    <s v="ORD000355"/>
    <s v="CUST0552"/>
    <x v="287"/>
    <n v="737000"/>
    <s v="Padang"/>
    <s v="Sumatera Barat"/>
    <n v="36620"/>
    <s v="Transfer Bank"/>
    <x v="1"/>
    <x v="1"/>
    <m/>
    <s v="SiCepat"/>
  </r>
  <r>
    <s v="ORD000356"/>
    <s v="CUST0547"/>
    <x v="288"/>
    <n v="218000"/>
    <s v="Semarang"/>
    <s v="Jawa Tengah"/>
    <n v="17412"/>
    <s v="GoPay"/>
    <x v="0"/>
    <x v="1"/>
    <m/>
    <s v="JNE"/>
  </r>
  <r>
    <s v="ORD000357"/>
    <s v="CUST0547"/>
    <x v="289"/>
    <n v="337409"/>
    <s v="Manado"/>
    <s v="Sulawesi Utara"/>
    <n v="33543"/>
    <s v="Transfer Bank"/>
    <x v="1"/>
    <x v="0"/>
    <n v="10591"/>
    <s v="J&amp;T"/>
  </r>
  <r>
    <s v="ORD000358"/>
    <s v="CUST0783"/>
    <x v="290"/>
    <n v="668377"/>
    <s v="Tangerang"/>
    <s v="Banten"/>
    <n v="13979"/>
    <s v="Transfer Bank"/>
    <x v="1"/>
    <x v="3"/>
    <n v="47623"/>
    <s v="J&amp;T"/>
  </r>
  <r>
    <s v="ORD000359"/>
    <s v="CUST0634"/>
    <x v="291"/>
    <n v="578000"/>
    <s v="Pekanbaru"/>
    <s v="Riau"/>
    <n v="31753"/>
    <s v="GoPay"/>
    <x v="0"/>
    <x v="1"/>
    <m/>
    <s v="J&amp;T"/>
  </r>
  <r>
    <s v="ORD000360"/>
    <s v="CUST0623"/>
    <x v="292"/>
    <n v="119000"/>
    <s v="Manado"/>
    <s v="Sulawesi Utara"/>
    <n v="35973"/>
    <s v="Transfer Bank"/>
    <x v="1"/>
    <x v="1"/>
    <m/>
    <s v="Anteraja"/>
  </r>
  <r>
    <s v="ORD000361"/>
    <s v="CUST0547"/>
    <x v="293"/>
    <n v="386251"/>
    <s v="Semarang"/>
    <s v="Jawa Tengah"/>
    <n v="16372"/>
    <s v="Transfer Bank"/>
    <x v="1"/>
    <x v="2"/>
    <n v="20749"/>
    <s v="JNE"/>
  </r>
  <r>
    <s v="ORD000362"/>
    <s v="CUST0409"/>
    <x v="157"/>
    <n v="1416965"/>
    <s v="Bekasi"/>
    <s v="Jawa Barat"/>
    <n v="11374"/>
    <s v="OVO"/>
    <x v="2"/>
    <x v="4"/>
    <n v="10035"/>
    <s v="JNE"/>
  </r>
  <r>
    <s v="ORD000363"/>
    <s v="CUST0570"/>
    <x v="63"/>
    <n v="321737"/>
    <s v="Makassar"/>
    <s v="Sulawesi Selatan"/>
    <n v="40907"/>
    <s v="Kartu Kredit"/>
    <x v="1"/>
    <x v="5"/>
    <n v="46263"/>
    <s v="J&amp;T"/>
  </r>
  <r>
    <s v="ORD000364"/>
    <s v="CUST0356"/>
    <x v="256"/>
    <n v="449000"/>
    <s v="Depok"/>
    <s v="Jawa Barat"/>
    <n v="12662"/>
    <s v="Kartu Kredit"/>
    <x v="2"/>
    <x v="1"/>
    <m/>
    <s v="JNE"/>
  </r>
  <r>
    <s v="ORD000365"/>
    <s v="CUST0413"/>
    <x v="294"/>
    <n v="212522"/>
    <s v="Padang"/>
    <s v="Sumatera Barat"/>
    <n v="24283"/>
    <s v="QRIS"/>
    <x v="3"/>
    <x v="3"/>
    <n v="45478"/>
    <s v="J&amp;T"/>
  </r>
  <r>
    <s v="ORD000366"/>
    <s v="CUST0681"/>
    <x v="295"/>
    <n v="586954"/>
    <s v="Surabaya"/>
    <s v="Jawa Timur"/>
    <n v="12424"/>
    <s v="GoPay"/>
    <x v="1"/>
    <x v="2"/>
    <n v="12046"/>
    <s v="SiCepat"/>
  </r>
  <r>
    <s v="ORD000367"/>
    <s v="CUST0116"/>
    <x v="296"/>
    <n v="229000"/>
    <s v="Malang"/>
    <s v="Jawa Timur"/>
    <n v="19635"/>
    <s v="Transfer Bank"/>
    <x v="1"/>
    <x v="1"/>
    <m/>
    <s v="Anteraja"/>
  </r>
  <r>
    <s v="ORD000368"/>
    <s v="CUST0045"/>
    <x v="297"/>
    <n v="980344"/>
    <s v="Bandung"/>
    <s v="Jawa Barat"/>
    <n v="13456"/>
    <s v="OVO"/>
    <x v="2"/>
    <x v="7"/>
    <n v="17656"/>
    <s v="SiCepat"/>
  </r>
  <r>
    <s v="ORD000369"/>
    <s v="CUST0332"/>
    <x v="241"/>
    <n v="1969052"/>
    <s v="Palembang"/>
    <s v="Sumatera Selatan"/>
    <n v="27167"/>
    <s v="QRIS"/>
    <x v="4"/>
    <x v="2"/>
    <n v="26948"/>
    <s v="JNE"/>
  </r>
  <r>
    <s v="ORD000370"/>
    <s v="CUST0511"/>
    <x v="37"/>
    <n v="199000"/>
    <s v="Pontianak"/>
    <s v="Kalimantan Barat"/>
    <n v="39218"/>
    <s v="Kartu Kredit"/>
    <x v="1"/>
    <x v="1"/>
    <m/>
    <s v="JNE"/>
  </r>
  <r>
    <s v="ORD000371"/>
    <s v="CUST0238"/>
    <x v="298"/>
    <n v="329000"/>
    <s v="Medan"/>
    <s v="Sumatera Utara"/>
    <n v="26340"/>
    <s v="QRIS"/>
    <x v="1"/>
    <x v="1"/>
    <m/>
    <s v="SiCepat"/>
  </r>
  <r>
    <s v="ORD000372"/>
    <s v="CUST0611"/>
    <x v="299"/>
    <n v="1017000"/>
    <s v="Makassar"/>
    <s v="Sulawesi Selatan"/>
    <n v="40787"/>
    <s v="Transfer Bank"/>
    <x v="1"/>
    <x v="1"/>
    <m/>
    <s v="Anteraja"/>
  </r>
  <r>
    <s v="ORD000373"/>
    <s v="CUST0549"/>
    <x v="300"/>
    <n v="129829"/>
    <s v="Bekasi"/>
    <s v="Jawa Barat"/>
    <n v="13552"/>
    <s v="GoPay"/>
    <x v="0"/>
    <x v="6"/>
    <n v="19171"/>
    <s v="J&amp;T"/>
  </r>
  <r>
    <s v="ORD000374"/>
    <s v="CUST0730"/>
    <x v="52"/>
    <n v="498000"/>
    <s v="Padang"/>
    <s v="Sumatera Barat"/>
    <n v="32230"/>
    <s v="GoPay"/>
    <x v="1"/>
    <x v="1"/>
    <m/>
    <s v="JNE"/>
  </r>
  <r>
    <s v="ORD000375"/>
    <s v="CUST0653"/>
    <x v="301"/>
    <n v="154337"/>
    <s v="Denpasar"/>
    <s v="Bali"/>
    <n v="27343"/>
    <s v="GoPay"/>
    <x v="1"/>
    <x v="3"/>
    <n v="44663"/>
    <s v="JNE"/>
  </r>
  <r>
    <s v="ORD000376"/>
    <s v="CUST0750"/>
    <x v="302"/>
    <n v="1142541"/>
    <s v="Bogor"/>
    <s v="Jawa Barat"/>
    <n v="13778"/>
    <s v="Transfer Bank"/>
    <x v="1"/>
    <x v="3"/>
    <n v="43459"/>
    <s v="SiCepat"/>
  </r>
  <r>
    <s v="ORD000377"/>
    <s v="CUST0548"/>
    <x v="303"/>
    <n v="118000"/>
    <s v="Bekasi"/>
    <s v="Jawa Barat"/>
    <n v="12451"/>
    <s v="Transfer Bank"/>
    <x v="4"/>
    <x v="1"/>
    <m/>
    <s v="SiCepat"/>
  </r>
  <r>
    <s v="ORD000378"/>
    <s v="CUST0438"/>
    <x v="304"/>
    <n v="426945"/>
    <s v="Surabaya"/>
    <s v="Jawa Timur"/>
    <n v="13434"/>
    <s v="Kartu Kredit"/>
    <x v="1"/>
    <x v="0"/>
    <n v="22055"/>
    <s v="J&amp;T"/>
  </r>
  <r>
    <s v="ORD000379"/>
    <s v="CUST0324"/>
    <x v="305"/>
    <n v="753680"/>
    <s v="Balikpapan"/>
    <s v="Kalimantan Timur"/>
    <n v="41329"/>
    <s v="GoPay"/>
    <x v="1"/>
    <x v="3"/>
    <n v="22320"/>
    <s v="SiCepat"/>
  </r>
  <r>
    <s v="ORD000380"/>
    <s v="CUST0300"/>
    <x v="306"/>
    <n v="422354"/>
    <s v="Medan"/>
    <s v="Sumatera Utara"/>
    <n v="32851"/>
    <s v="GoPay"/>
    <x v="1"/>
    <x v="8"/>
    <n v="34646"/>
    <s v="JNE"/>
  </r>
  <r>
    <s v="ORD000381"/>
    <s v="CUST0645"/>
    <x v="262"/>
    <n v="59000"/>
    <s v="Manado"/>
    <s v="Sulawesi Utara"/>
    <n v="41987"/>
    <s v="OVO"/>
    <x v="1"/>
    <x v="1"/>
    <m/>
    <s v="JNE"/>
  </r>
  <r>
    <s v="ORD000382"/>
    <s v="CUST0492"/>
    <x v="291"/>
    <n v="957997"/>
    <s v="Bekasi"/>
    <s v="Jawa Barat"/>
    <n v="10341"/>
    <s v="Transfer Bank"/>
    <x v="1"/>
    <x v="8"/>
    <n v="40003"/>
    <s v="J&amp;T"/>
  </r>
  <r>
    <s v="ORD000383"/>
    <s v="CUST0597"/>
    <x v="307"/>
    <n v="848740"/>
    <s v="Tangerang"/>
    <s v="Banten"/>
    <n v="13016"/>
    <s v="GoPay"/>
    <x v="0"/>
    <x v="3"/>
    <n v="48260"/>
    <s v="J&amp;T"/>
  </r>
  <r>
    <s v="ORD000384"/>
    <s v="CUST0474"/>
    <x v="160"/>
    <n v="665457"/>
    <s v="Bandung"/>
    <s v="Jawa Barat"/>
    <n v="11127"/>
    <s v="Transfer Bank"/>
    <x v="1"/>
    <x v="8"/>
    <n v="31543"/>
    <s v="SiCepat"/>
  </r>
  <r>
    <s v="ORD000385"/>
    <s v="CUST0102"/>
    <x v="296"/>
    <n v="89000"/>
    <s v="Makassar"/>
    <s v="Sulawesi Selatan"/>
    <n v="44317"/>
    <s v="Transfer Bank"/>
    <x v="3"/>
    <x v="1"/>
    <m/>
    <s v="Pos Indonesia"/>
  </r>
  <r>
    <s v="ORD000386"/>
    <s v="CUST0215"/>
    <x v="308"/>
    <n v="906000"/>
    <s v="Banjarmasin"/>
    <s v="Kalimantan Selatan"/>
    <n v="36787"/>
    <s v="Transfer Bank"/>
    <x v="1"/>
    <x v="1"/>
    <m/>
    <s v="JNE"/>
  </r>
  <r>
    <s v="ORD000387"/>
    <s v="CUST0024"/>
    <x v="160"/>
    <n v="367000"/>
    <s v="Manado"/>
    <s v="Sulawesi Utara"/>
    <n v="42326"/>
    <s v="Kartu Kredit"/>
    <x v="4"/>
    <x v="1"/>
    <m/>
    <s v="J&amp;T"/>
  </r>
  <r>
    <s v="ORD000388"/>
    <s v="CUST0600"/>
    <x v="68"/>
    <n v="1105691"/>
    <s v="Pontianak"/>
    <s v="Kalimantan Barat"/>
    <n v="38764"/>
    <s v="GoPay"/>
    <x v="1"/>
    <x v="0"/>
    <n v="11309"/>
    <s v="SiCepat"/>
  </r>
  <r>
    <s v="ORD000389"/>
    <s v="CUST0765"/>
    <x v="309"/>
    <n v="654092"/>
    <s v="Makassar"/>
    <s v="Sulawesi Selatan"/>
    <n v="39576"/>
    <s v="Transfer Bank"/>
    <x v="1"/>
    <x v="6"/>
    <n v="32908"/>
    <s v="Anteraja"/>
  </r>
  <r>
    <s v="ORD000390"/>
    <s v="CUST0125"/>
    <x v="28"/>
    <n v="1016000"/>
    <s v="Manado"/>
    <s v="Sulawesi Utara"/>
    <n v="43306"/>
    <s v="GoPay"/>
    <x v="4"/>
    <x v="1"/>
    <m/>
    <s v="SiCepat"/>
  </r>
  <r>
    <s v="ORD000391"/>
    <s v="CUST0212"/>
    <x v="310"/>
    <n v="833045"/>
    <s v="Semarang"/>
    <s v="Jawa Tengah"/>
    <n v="16349"/>
    <s v="GoPay"/>
    <x v="1"/>
    <x v="4"/>
    <n v="13955"/>
    <s v="J&amp;T"/>
  </r>
  <r>
    <s v="ORD000392"/>
    <s v="CUST0722"/>
    <x v="311"/>
    <n v="53714"/>
    <s v="Jakarta"/>
    <s v="DKI Jakarta"/>
    <n v="11579"/>
    <s v="QRIS"/>
    <x v="4"/>
    <x v="6"/>
    <n v="35286"/>
    <s v="J&amp;T"/>
  </r>
  <r>
    <s v="ORD000393"/>
    <s v="CUST0385"/>
    <x v="312"/>
    <n v="299000"/>
    <s v="Surabaya"/>
    <s v="Jawa Timur"/>
    <n v="14840"/>
    <s v="Kartu Kredit"/>
    <x v="1"/>
    <x v="1"/>
    <m/>
    <s v="J&amp;T"/>
  </r>
  <r>
    <s v="ORD000394"/>
    <s v="CUST0246"/>
    <x v="313"/>
    <n v="304841"/>
    <s v="Depok"/>
    <s v="Jawa Barat"/>
    <n v="10297"/>
    <s v="GoPay"/>
    <x v="1"/>
    <x v="7"/>
    <n v="44159"/>
    <s v="SiCepat"/>
  </r>
  <r>
    <s v="ORD000395"/>
    <s v="CUST0085"/>
    <x v="314"/>
    <n v="748000"/>
    <s v="Pontianak"/>
    <s v="Kalimantan Barat"/>
    <n v="39547"/>
    <s v="OVO"/>
    <x v="1"/>
    <x v="1"/>
    <m/>
    <s v="Anteraja"/>
  </r>
  <r>
    <s v="ORD000396"/>
    <s v="CUST0651"/>
    <x v="56"/>
    <n v="1072334"/>
    <s v="Pontianak"/>
    <s v="Kalimantan Barat"/>
    <n v="34116"/>
    <s v="QRIS"/>
    <x v="1"/>
    <x v="0"/>
    <n v="23666"/>
    <s v="SiCepat"/>
  </r>
  <r>
    <s v="ORD000397"/>
    <s v="CUST0433"/>
    <x v="315"/>
    <n v="936000"/>
    <s v="Manado"/>
    <s v="Sulawesi Utara"/>
    <n v="42383"/>
    <s v="Transfer Bank"/>
    <x v="1"/>
    <x v="1"/>
    <m/>
    <s v="JNE"/>
  </r>
  <r>
    <s v="ORD000398"/>
    <s v="CUST0589"/>
    <x v="316"/>
    <n v="458000"/>
    <s v="Jakarta"/>
    <s v="DKI Jakarta"/>
    <n v="10847"/>
    <s v="Kartu Kredit"/>
    <x v="2"/>
    <x v="1"/>
    <m/>
    <s v="Anteraja"/>
  </r>
  <r>
    <s v="ORD000399"/>
    <s v="CUST0285"/>
    <x v="317"/>
    <n v="179000"/>
    <s v="Bekasi"/>
    <s v="Jawa Barat"/>
    <n v="11620"/>
    <s v="Kartu Kredit"/>
    <x v="1"/>
    <x v="1"/>
    <m/>
    <s v="Anteraja"/>
  </r>
  <r>
    <s v="ORD000400"/>
    <s v="CUST0140"/>
    <x v="318"/>
    <n v="914000"/>
    <s v="Bekasi"/>
    <s v="Jawa Barat"/>
    <n v="10610"/>
    <s v="Transfer Bank"/>
    <x v="3"/>
    <x v="1"/>
    <m/>
    <s v="SiCepat"/>
  </r>
  <r>
    <s v="ORD000401"/>
    <s v="CUST0036"/>
    <x v="206"/>
    <n v="572946"/>
    <s v="Balikpapan"/>
    <s v="Kalimantan Timur"/>
    <n v="38564"/>
    <s v="QRIS"/>
    <x v="1"/>
    <x v="4"/>
    <n v="24054"/>
    <s v="JNE"/>
  </r>
  <r>
    <s v="ORD000402"/>
    <s v="CUST0415"/>
    <x v="22"/>
    <n v="1097000"/>
    <s v="Bekasi"/>
    <s v="Jawa Barat"/>
    <n v="11056"/>
    <s v="Transfer Bank"/>
    <x v="0"/>
    <x v="1"/>
    <m/>
    <s v="SiCepat"/>
  </r>
  <r>
    <s v="ORD000403"/>
    <s v="CUST0024"/>
    <x v="319"/>
    <n v="385717"/>
    <s v="Makassar"/>
    <s v="Sulawesi Selatan"/>
    <n v="34333"/>
    <s v="Kartu Kredit"/>
    <x v="3"/>
    <x v="5"/>
    <n v="12283"/>
    <s v="Anteraja"/>
  </r>
  <r>
    <s v="ORD000404"/>
    <s v="CUST0742"/>
    <x v="258"/>
    <n v="531901"/>
    <s v="Bandung"/>
    <s v="Jawa Barat"/>
    <n v="12199"/>
    <s v="Kartu Kredit"/>
    <x v="1"/>
    <x v="4"/>
    <n v="46099"/>
    <s v="JNE"/>
  </r>
  <r>
    <s v="ORD000405"/>
    <s v="CUST0659"/>
    <x v="320"/>
    <n v="628000"/>
    <s v="Palembang"/>
    <s v="Sumatera Selatan"/>
    <n v="27071"/>
    <s v="Transfer Bank"/>
    <x v="0"/>
    <x v="1"/>
    <m/>
    <s v="JNE"/>
  </r>
  <r>
    <s v="ORD000406"/>
    <s v="CUST0155"/>
    <x v="321"/>
    <n v="1176000"/>
    <s v="Bogor"/>
    <s v="Jawa Barat"/>
    <n v="11676"/>
    <s v="Transfer Bank"/>
    <x v="1"/>
    <x v="1"/>
    <m/>
    <s v="Pos Indonesia"/>
  </r>
  <r>
    <s v="ORD000407"/>
    <s v="CUST0177"/>
    <x v="322"/>
    <n v="614325"/>
    <s v="Surabaya"/>
    <s v="Jawa Timur"/>
    <n v="12290"/>
    <s v="Transfer Bank"/>
    <x v="1"/>
    <x v="7"/>
    <n v="13675"/>
    <s v="J&amp;T"/>
  </r>
  <r>
    <s v="ORD000408"/>
    <s v="CUST0156"/>
    <x v="323"/>
    <n v="249000"/>
    <s v="Manado"/>
    <s v="Sulawesi Utara"/>
    <n v="44983"/>
    <s v="Transfer Bank"/>
    <x v="2"/>
    <x v="1"/>
    <m/>
    <s v="J&amp;T"/>
  </r>
  <r>
    <s v="ORD000409"/>
    <s v="CUST0557"/>
    <x v="324"/>
    <n v="212832"/>
    <s v="Tangerang"/>
    <s v="Banten"/>
    <n v="13955"/>
    <s v="GoPay"/>
    <x v="1"/>
    <x v="3"/>
    <n v="24168"/>
    <s v="J&amp;T"/>
  </r>
  <r>
    <s v="ORD000410"/>
    <s v="CUST0631"/>
    <x v="325"/>
    <n v="428000"/>
    <s v="Medan"/>
    <s v="Sumatera Utara"/>
    <n v="35720"/>
    <s v="GoPay"/>
    <x v="1"/>
    <x v="1"/>
    <m/>
    <s v="JNE"/>
  </r>
  <r>
    <s v="ORD000411"/>
    <s v="CUST0671"/>
    <x v="326"/>
    <n v="1004939"/>
    <s v="Malang"/>
    <s v="Jawa Timur"/>
    <n v="20588"/>
    <s v="Kartu Kredit"/>
    <x v="1"/>
    <x v="5"/>
    <n v="41061"/>
    <s v="Anteraja"/>
  </r>
  <r>
    <s v="ORD000412"/>
    <s v="CUST0007"/>
    <x v="327"/>
    <n v="185566"/>
    <s v="Medan"/>
    <s v="Sumatera Utara"/>
    <n v="27370"/>
    <s v="Kartu Kredit"/>
    <x v="4"/>
    <x v="7"/>
    <n v="32434"/>
    <s v="JNE"/>
  </r>
  <r>
    <s v="ORD000413"/>
    <s v="CUST0186"/>
    <x v="32"/>
    <n v="179000"/>
    <s v="Semarang"/>
    <s v="Jawa Tengah"/>
    <n v="13162"/>
    <s v="QRIS"/>
    <x v="2"/>
    <x v="1"/>
    <m/>
    <s v="SiCepat"/>
  </r>
  <r>
    <s v="ORD000414"/>
    <s v="CUST0486"/>
    <x v="328"/>
    <n v="499503"/>
    <s v="Yogyakarta"/>
    <s v="DI Yogyakarta"/>
    <n v="18524"/>
    <s v="Transfer Bank"/>
    <x v="0"/>
    <x v="3"/>
    <n v="49497"/>
    <s v="J&amp;T"/>
  </r>
  <r>
    <s v="ORD000415"/>
    <s v="CUST0308"/>
    <x v="329"/>
    <n v="88051"/>
    <s v="Denpasar"/>
    <s v="Bali"/>
    <n v="25651"/>
    <s v="Kartu Kredit"/>
    <x v="1"/>
    <x v="5"/>
    <n v="30949"/>
    <s v="J&amp;T"/>
  </r>
  <r>
    <s v="ORD000416"/>
    <s v="CUST0550"/>
    <x v="330"/>
    <n v="828000"/>
    <s v="Balikpapan"/>
    <s v="Kalimantan Timur"/>
    <n v="44431"/>
    <s v="GoPay"/>
    <x v="4"/>
    <x v="1"/>
    <m/>
    <s v="JNE"/>
  </r>
  <r>
    <s v="ORD000417"/>
    <s v="CUST0527"/>
    <x v="331"/>
    <n v="102002"/>
    <s v="Malang"/>
    <s v="Jawa Timur"/>
    <n v="14481"/>
    <s v="QRIS"/>
    <x v="1"/>
    <x v="5"/>
    <n v="46998"/>
    <s v="JNE"/>
  </r>
  <r>
    <s v="ORD000418"/>
    <s v="CUST0113"/>
    <x v="332"/>
    <n v="258000"/>
    <s v="Palembang"/>
    <s v="Sumatera Selatan"/>
    <n v="31293"/>
    <s v="Transfer Bank"/>
    <x v="1"/>
    <x v="1"/>
    <m/>
    <s v="JNE"/>
  </r>
  <r>
    <s v="ORD000419"/>
    <s v="CUST0207"/>
    <x v="333"/>
    <n v="89000"/>
    <s v="Surabaya"/>
    <s v="Jawa Timur"/>
    <n v="13616"/>
    <s v="Kartu Kredit"/>
    <x v="3"/>
    <x v="1"/>
    <m/>
    <s v="JNE"/>
  </r>
  <r>
    <s v="ORD000420"/>
    <s v="CUST0041"/>
    <x v="334"/>
    <n v="998000"/>
    <s v="Manado"/>
    <s v="Sulawesi Utara"/>
    <n v="40647"/>
    <s v="GoPay"/>
    <x v="1"/>
    <x v="1"/>
    <m/>
    <s v="JNE"/>
  </r>
  <r>
    <s v="ORD000421"/>
    <s v="CUST0504"/>
    <x v="335"/>
    <n v="62569"/>
    <s v="Tangerang"/>
    <s v="Banten"/>
    <n v="11693"/>
    <s v="Transfer Bank"/>
    <x v="1"/>
    <x v="8"/>
    <n v="36431"/>
    <s v="JNE"/>
  </r>
  <r>
    <s v="ORD000422"/>
    <s v="CUST0465"/>
    <x v="336"/>
    <n v="229000"/>
    <s v="Surabaya"/>
    <s v="Jawa Timur"/>
    <n v="16228"/>
    <s v="GoPay"/>
    <x v="4"/>
    <x v="1"/>
    <m/>
    <s v="J&amp;T"/>
  </r>
  <r>
    <s v="ORD000423"/>
    <s v="CUST0024"/>
    <x v="52"/>
    <n v="199000"/>
    <s v="Makassar"/>
    <s v="Sulawesi Selatan"/>
    <n v="42146"/>
    <s v="OVO"/>
    <x v="4"/>
    <x v="1"/>
    <m/>
    <s v="JNE"/>
  </r>
  <r>
    <s v="ORD000424"/>
    <s v="CUST0545"/>
    <x v="337"/>
    <n v="298000"/>
    <s v="Balikpapan"/>
    <s v="Kalimantan Timur"/>
    <n v="30732"/>
    <s v="GoPay"/>
    <x v="1"/>
    <x v="1"/>
    <m/>
    <s v="SiCepat"/>
  </r>
  <r>
    <s v="ORD000425"/>
    <s v="CUST0561"/>
    <x v="338"/>
    <n v="658793"/>
    <s v="Yogyakarta"/>
    <s v="DI Yogyakarta"/>
    <n v="13415"/>
    <s v="Transfer Bank"/>
    <x v="1"/>
    <x v="4"/>
    <n v="39207"/>
    <s v="SiCepat"/>
  </r>
  <r>
    <s v="ORD000426"/>
    <s v="CUST0085"/>
    <x v="339"/>
    <n v="318000"/>
    <s v="Pontianak"/>
    <s v="Kalimantan Barat"/>
    <n v="37898"/>
    <s v="OVO"/>
    <x v="1"/>
    <x v="1"/>
    <m/>
    <s v="JNE"/>
  </r>
  <r>
    <s v="ORD000427"/>
    <s v="CUST0681"/>
    <x v="276"/>
    <n v="192496"/>
    <s v="Surabaya"/>
    <s v="Jawa Timur"/>
    <n v="13959"/>
    <s v="Transfer Bank"/>
    <x v="1"/>
    <x v="8"/>
    <n v="36504"/>
    <s v="J&amp;T"/>
  </r>
  <r>
    <s v="ORD000428"/>
    <s v="CUST0443"/>
    <x v="340"/>
    <n v="414358"/>
    <s v="Depok"/>
    <s v="Jawa Barat"/>
    <n v="13509"/>
    <s v="Transfer Bank"/>
    <x v="2"/>
    <x v="4"/>
    <n v="43642"/>
    <s v="SiCepat"/>
  </r>
  <r>
    <s v="ORD000429"/>
    <s v="CUST0458"/>
    <x v="341"/>
    <n v="149000"/>
    <s v="Depok"/>
    <s v="Jawa Barat"/>
    <n v="12203"/>
    <s v="Transfer Bank"/>
    <x v="1"/>
    <x v="1"/>
    <m/>
    <s v="J&amp;T"/>
  </r>
  <r>
    <s v="ORD000430"/>
    <s v="CUST0479"/>
    <x v="342"/>
    <n v="552299"/>
    <s v="Bogor"/>
    <s v="Jawa Barat"/>
    <n v="12552"/>
    <s v="Transfer Bank"/>
    <x v="2"/>
    <x v="5"/>
    <n v="46701"/>
    <s v="J&amp;T"/>
  </r>
  <r>
    <s v="ORD000431"/>
    <s v="CUST0143"/>
    <x v="343"/>
    <n v="328000"/>
    <s v="Medan"/>
    <s v="Sumatera Utara"/>
    <n v="36249"/>
    <s v="GoPay"/>
    <x v="1"/>
    <x v="1"/>
    <m/>
    <s v="JNE"/>
  </r>
  <r>
    <s v="ORD000432"/>
    <s v="CUST0408"/>
    <x v="344"/>
    <n v="349000"/>
    <s v="Denpasar"/>
    <s v="Bali"/>
    <n v="22832"/>
    <s v="Transfer Bank"/>
    <x v="1"/>
    <x v="1"/>
    <m/>
    <s v="J&amp;T"/>
  </r>
  <r>
    <s v="ORD000433"/>
    <s v="CUST0470"/>
    <x v="345"/>
    <n v="1086000"/>
    <s v="Yogyakarta"/>
    <s v="DI Yogyakarta"/>
    <n v="14642"/>
    <s v="QRIS"/>
    <x v="1"/>
    <x v="1"/>
    <m/>
    <s v="SiCepat"/>
  </r>
  <r>
    <s v="ORD000434"/>
    <s v="CUST0733"/>
    <x v="346"/>
    <n v="478000"/>
    <s v="Makassar"/>
    <s v="Sulawesi Selatan"/>
    <n v="42311"/>
    <s v="GoPay"/>
    <x v="3"/>
    <x v="1"/>
    <m/>
    <s v="SiCepat"/>
  </r>
  <r>
    <s v="ORD000435"/>
    <s v="CUST0671"/>
    <x v="313"/>
    <n v="175568"/>
    <s v="Malang"/>
    <s v="Jawa Timur"/>
    <n v="15792"/>
    <s v="Kartu Kredit"/>
    <x v="1"/>
    <x v="3"/>
    <n v="23432"/>
    <s v="SiCepat"/>
  </r>
  <r>
    <s v="ORD000436"/>
    <s v="CUST0750"/>
    <x v="265"/>
    <n v="234990"/>
    <s v="Bogor"/>
    <s v="Jawa Barat"/>
    <n v="14573"/>
    <s v="QRIS"/>
    <x v="1"/>
    <x v="3"/>
    <n v="22010"/>
    <s v="Pos Indonesia"/>
  </r>
  <r>
    <s v="ORD000437"/>
    <s v="CUST0404"/>
    <x v="230"/>
    <n v="700211"/>
    <s v="Makassar"/>
    <s v="Sulawesi Selatan"/>
    <n v="36853"/>
    <s v="OVO"/>
    <x v="1"/>
    <x v="3"/>
    <n v="36789"/>
    <s v="J&amp;T"/>
  </r>
  <r>
    <s v="ORD000438"/>
    <s v="CUST0559"/>
    <x v="347"/>
    <n v="355560"/>
    <s v="Bogor"/>
    <s v="Jawa Barat"/>
    <n v="13877"/>
    <s v="GoPay"/>
    <x v="1"/>
    <x v="5"/>
    <n v="43440"/>
    <s v="JNE"/>
  </r>
  <r>
    <s v="ORD000439"/>
    <s v="CUST0311"/>
    <x v="332"/>
    <n v="178000"/>
    <s v="Makassar"/>
    <s v="Sulawesi Selatan"/>
    <n v="33855"/>
    <s v="GoPay"/>
    <x v="1"/>
    <x v="1"/>
    <m/>
    <s v="JNE"/>
  </r>
  <r>
    <s v="ORD000440"/>
    <s v="CUST0561"/>
    <x v="201"/>
    <n v="278886"/>
    <s v="Yogyakarta"/>
    <s v="DI Yogyakarta"/>
    <n v="19476"/>
    <s v="OVO"/>
    <x v="4"/>
    <x v="0"/>
    <n v="28114"/>
    <s v="SiCepat"/>
  </r>
  <r>
    <s v="ORD000441"/>
    <s v="CUST0290"/>
    <x v="246"/>
    <n v="448000"/>
    <s v="Palembang"/>
    <s v="Sumatera Selatan"/>
    <n v="32986"/>
    <s v="OVO"/>
    <x v="1"/>
    <x v="1"/>
    <m/>
    <s v="JNE"/>
  </r>
  <r>
    <s v="ORD000442"/>
    <s v="CUST0240"/>
    <x v="348"/>
    <n v="787000"/>
    <s v="Yogyakarta"/>
    <s v="DI Yogyakarta"/>
    <n v="15355"/>
    <s v="GoPay"/>
    <x v="2"/>
    <x v="1"/>
    <m/>
    <s v="SiCepat"/>
  </r>
  <r>
    <s v="ORD000443"/>
    <s v="CUST0415"/>
    <x v="349"/>
    <n v="329000"/>
    <s v="Medan"/>
    <s v="Sumatera Utara"/>
    <n v="25716"/>
    <s v="Transfer Bank"/>
    <x v="1"/>
    <x v="1"/>
    <m/>
    <s v="Anteraja"/>
  </r>
  <r>
    <s v="ORD000444"/>
    <s v="CUST0254"/>
    <x v="350"/>
    <n v="268000"/>
    <s v="Balikpapan"/>
    <s v="Kalimantan Timur"/>
    <n v="35094"/>
    <s v="OVO"/>
    <x v="3"/>
    <x v="1"/>
    <m/>
    <s v="J&amp;T"/>
  </r>
  <r>
    <s v="ORD000445"/>
    <s v="CUST0518"/>
    <x v="180"/>
    <n v="628000"/>
    <s v="Manado"/>
    <s v="Sulawesi Utara"/>
    <n v="43450"/>
    <s v="Transfer Bank"/>
    <x v="1"/>
    <x v="1"/>
    <m/>
    <s v="J&amp;T"/>
  </r>
  <r>
    <s v="ORD000446"/>
    <s v="CUST0215"/>
    <x v="351"/>
    <n v="698000"/>
    <s v="Banjarmasin"/>
    <s v="Kalimantan Selatan"/>
    <n v="29752"/>
    <s v="Kartu Kredit"/>
    <x v="1"/>
    <x v="1"/>
    <m/>
    <s v="JNE"/>
  </r>
  <r>
    <s v="ORD000447"/>
    <s v="CUST0776"/>
    <x v="92"/>
    <n v="347383"/>
    <s v="Tangerang"/>
    <s v="Banten"/>
    <n v="9417"/>
    <s v="OVO"/>
    <x v="1"/>
    <x v="6"/>
    <n v="10617"/>
    <s v="J&amp;T"/>
  </r>
  <r>
    <s v="ORD000448"/>
    <s v="CUST0644"/>
    <x v="352"/>
    <n v="577000"/>
    <s v="Medan"/>
    <s v="Sumatera Utara"/>
    <n v="30532"/>
    <s v="GoPay"/>
    <x v="0"/>
    <x v="1"/>
    <m/>
    <s v="JNE"/>
  </r>
  <r>
    <s v="ORD000449"/>
    <s v="CUST0779"/>
    <x v="352"/>
    <n v="187959"/>
    <s v="Medan"/>
    <s v="Sumatera Utara"/>
    <n v="31807"/>
    <s v="Transfer Bank"/>
    <x v="1"/>
    <x v="4"/>
    <n v="49041"/>
    <s v="SiCepat"/>
  </r>
  <r>
    <s v="ORD000450"/>
    <s v="CUST0777"/>
    <x v="353"/>
    <n v="258000"/>
    <s v="Medan"/>
    <s v="Sumatera Utara"/>
    <n v="37695"/>
    <s v="Transfer Bank"/>
    <x v="1"/>
    <x v="1"/>
    <m/>
    <s v="J&amp;T"/>
  </r>
  <r>
    <s v="ORD000451"/>
    <s v="CUST0109"/>
    <x v="354"/>
    <n v="215276"/>
    <s v="Malang"/>
    <s v="Jawa Timur"/>
    <n v="18481"/>
    <s v="Transfer Bank"/>
    <x v="0"/>
    <x v="8"/>
    <n v="22724"/>
    <s v="J&amp;T"/>
  </r>
  <r>
    <s v="ORD000452"/>
    <s v="CUST0787"/>
    <x v="355"/>
    <n v="686695"/>
    <s v="Tangerang"/>
    <s v="Banten"/>
    <n v="9995"/>
    <s v="GoPay"/>
    <x v="1"/>
    <x v="3"/>
    <n v="11305"/>
    <s v="Pos Indonesia"/>
  </r>
  <r>
    <s v="ORD000453"/>
    <s v="CUST0399"/>
    <x v="244"/>
    <n v="526000"/>
    <s v="Banjarmasin"/>
    <s v="Kalimantan Selatan"/>
    <n v="35158"/>
    <s v="OVO"/>
    <x v="1"/>
    <x v="1"/>
    <m/>
    <s v="J&amp;T"/>
  </r>
  <r>
    <s v="ORD000454"/>
    <s v="CUST0149"/>
    <x v="356"/>
    <n v="628000"/>
    <s v="Semarang"/>
    <s v="Jawa Tengah"/>
    <n v="13618"/>
    <s v="GoPay"/>
    <x v="3"/>
    <x v="1"/>
    <m/>
    <s v="Pos Indonesia"/>
  </r>
  <r>
    <s v="ORD000455"/>
    <s v="CUST0116"/>
    <x v="97"/>
    <n v="129000"/>
    <s v="Malang"/>
    <s v="Jawa Timur"/>
    <n v="18438"/>
    <s v="Kartu Kredit"/>
    <x v="1"/>
    <x v="1"/>
    <m/>
    <s v="JNE"/>
  </r>
  <r>
    <s v="ORD000456"/>
    <s v="CUST0077"/>
    <x v="357"/>
    <n v="218000"/>
    <s v="Medan"/>
    <s v="Sumatera Utara"/>
    <n v="27414"/>
    <s v="Transfer Bank"/>
    <x v="2"/>
    <x v="1"/>
    <m/>
    <s v="J&amp;T"/>
  </r>
  <r>
    <s v="ORD000457"/>
    <s v="CUST0237"/>
    <x v="358"/>
    <n v="278987"/>
    <s v="Banjarmasin"/>
    <s v="Kalimantan Selatan"/>
    <n v="33076"/>
    <s v="GoPay"/>
    <x v="1"/>
    <x v="0"/>
    <n v="18013"/>
    <s v="J&amp;T"/>
  </r>
  <r>
    <s v="ORD000458"/>
    <s v="CUST0328"/>
    <x v="359"/>
    <n v="239220"/>
    <s v="Makassar"/>
    <s v="Sulawesi Selatan"/>
    <n v="42532"/>
    <s v="QRIS"/>
    <x v="1"/>
    <x v="5"/>
    <n v="18780"/>
    <s v="J&amp;T"/>
  </r>
  <r>
    <s v="ORD000459"/>
    <s v="CUST0240"/>
    <x v="360"/>
    <n v="209484"/>
    <s v="Yogyakarta"/>
    <s v="DI Yogyakarta"/>
    <n v="15796"/>
    <s v="GoPay"/>
    <x v="1"/>
    <x v="8"/>
    <n v="38516"/>
    <s v="Anteraja"/>
  </r>
  <r>
    <s v="ORD000460"/>
    <s v="CUST0777"/>
    <x v="308"/>
    <n v="430972"/>
    <s v="Medan"/>
    <s v="Sumatera Utara"/>
    <n v="37667"/>
    <s v="GoPay"/>
    <x v="1"/>
    <x v="3"/>
    <n v="18028"/>
    <s v="J&amp;T"/>
  </r>
  <r>
    <s v="ORD000461"/>
    <s v="CUST0371"/>
    <x v="166"/>
    <n v="825830"/>
    <s v="Bandung"/>
    <s v="Jawa Barat"/>
    <n v="14354"/>
    <s v="QRIS"/>
    <x v="4"/>
    <x v="2"/>
    <n v="22170"/>
    <s v="J&amp;T"/>
  </r>
  <r>
    <s v="ORD000462"/>
    <s v="CUST0453"/>
    <x v="361"/>
    <n v="34392"/>
    <s v="Malang"/>
    <s v="Jawa Timur"/>
    <n v="20935"/>
    <s v="GoPay"/>
    <x v="1"/>
    <x v="0"/>
    <n v="44608"/>
    <s v="JNE"/>
  </r>
  <r>
    <s v="ORD000463"/>
    <s v="CUST0413"/>
    <x v="284"/>
    <n v="119000"/>
    <s v="Padang"/>
    <s v="Sumatera Barat"/>
    <n v="37662"/>
    <s v="GoPay"/>
    <x v="1"/>
    <x v="1"/>
    <m/>
    <s v="J&amp;T"/>
  </r>
  <r>
    <s v="ORD000464"/>
    <s v="CUST0700"/>
    <x v="47"/>
    <n v="108000"/>
    <s v="Banjarmasin"/>
    <s v="Kalimantan Selatan"/>
    <n v="41677"/>
    <s v="OVO"/>
    <x v="2"/>
    <x v="1"/>
    <m/>
    <s v="JNE"/>
  </r>
  <r>
    <s v="ORD000465"/>
    <s v="CUST0224"/>
    <x v="362"/>
    <n v="149000"/>
    <s v="Depok"/>
    <s v="Jawa Barat"/>
    <n v="12892"/>
    <s v="OVO"/>
    <x v="1"/>
    <x v="1"/>
    <m/>
    <s v="SiCepat"/>
  </r>
  <r>
    <s v="ORD000466"/>
    <s v="CUST0403"/>
    <x v="363"/>
    <n v="449000"/>
    <s v="Surabaya"/>
    <s v="Jawa Timur"/>
    <n v="14741"/>
    <s v="Kartu Kredit"/>
    <x v="4"/>
    <x v="1"/>
    <m/>
    <s v="JNE"/>
  </r>
  <r>
    <s v="ORD000467"/>
    <s v="CUST0619"/>
    <x v="364"/>
    <n v="421033"/>
    <s v="Yogyakarta"/>
    <s v="DI Yogyakarta"/>
    <n v="19080"/>
    <s v="Transfer Bank"/>
    <x v="2"/>
    <x v="6"/>
    <n v="36967"/>
    <s v="J&amp;T"/>
  </r>
  <r>
    <s v="ORD000468"/>
    <s v="CUST0462"/>
    <x v="365"/>
    <n v="449000"/>
    <s v="Depok"/>
    <s v="Jawa Barat"/>
    <n v="12795"/>
    <s v="GoPay"/>
    <x v="1"/>
    <x v="1"/>
    <m/>
    <s v="JNE"/>
  </r>
  <r>
    <s v="ORD000469"/>
    <s v="CUST0248"/>
    <x v="366"/>
    <n v="99000"/>
    <s v="Pekanbaru"/>
    <s v="Riau"/>
    <n v="24964"/>
    <s v="GoPay"/>
    <x v="2"/>
    <x v="1"/>
    <m/>
    <s v="SiCepat"/>
  </r>
  <r>
    <s v="ORD000470"/>
    <s v="CUST0180"/>
    <x v="367"/>
    <n v="373251"/>
    <s v="Tangerang"/>
    <s v="Banten"/>
    <n v="9614"/>
    <s v="Kartu Kredit"/>
    <x v="4"/>
    <x v="7"/>
    <n v="13749"/>
    <s v="SiCepat"/>
  </r>
  <r>
    <s v="ORD000471"/>
    <s v="CUST0799"/>
    <x v="368"/>
    <n v="378000"/>
    <s v="Jakarta"/>
    <s v="DKI Jakarta"/>
    <n v="8467"/>
    <s v="Transfer Bank"/>
    <x v="4"/>
    <x v="1"/>
    <m/>
    <s v="J&amp;T"/>
  </r>
  <r>
    <s v="ORD000472"/>
    <s v="CUST0593"/>
    <x v="369"/>
    <n v="1628926"/>
    <s v="Yogyakarta"/>
    <s v="DI Yogyakarta"/>
    <n v="13242"/>
    <s v="Kartu Kredit"/>
    <x v="0"/>
    <x v="3"/>
    <n v="15074"/>
    <s v="Pos Indonesia"/>
  </r>
  <r>
    <s v="ORD000473"/>
    <s v="CUST0063"/>
    <x v="370"/>
    <n v="1017000"/>
    <s v="Pekanbaru"/>
    <s v="Riau"/>
    <n v="29611"/>
    <s v="Kartu Kredit"/>
    <x v="4"/>
    <x v="1"/>
    <m/>
    <s v="Anteraja"/>
  </r>
  <r>
    <s v="ORD000474"/>
    <s v="CUST0351"/>
    <x v="371"/>
    <n v="1055000"/>
    <s v="Tangerang"/>
    <s v="Banten"/>
    <n v="10709"/>
    <s v="Transfer Bank"/>
    <x v="4"/>
    <x v="1"/>
    <m/>
    <s v="JNE"/>
  </r>
  <r>
    <s v="ORD000475"/>
    <s v="CUST0455"/>
    <x v="61"/>
    <n v="407000"/>
    <s v="Pekanbaru"/>
    <s v="Riau"/>
    <n v="30846"/>
    <s v="Transfer Bank"/>
    <x v="1"/>
    <x v="1"/>
    <m/>
    <s v="SiCepat"/>
  </r>
  <r>
    <s v="ORD000476"/>
    <s v="CUST0628"/>
    <x v="372"/>
    <n v="678000"/>
    <s v="Jakarta"/>
    <s v="DKI Jakarta"/>
    <n v="10472"/>
    <s v="Transfer Bank"/>
    <x v="0"/>
    <x v="1"/>
    <m/>
    <s v="JNE"/>
  </r>
  <r>
    <s v="ORD000477"/>
    <s v="CUST0121"/>
    <x v="373"/>
    <n v="119000"/>
    <s v="Manado"/>
    <s v="Sulawesi Utara"/>
    <n v="36890"/>
    <s v="QRIS"/>
    <x v="1"/>
    <x v="1"/>
    <m/>
    <s v="J&amp;T"/>
  </r>
  <r>
    <s v="ORD000478"/>
    <s v="CUST0662"/>
    <x v="313"/>
    <n v="229000"/>
    <s v="Balikpapan"/>
    <s v="Kalimantan Timur"/>
    <n v="40559"/>
    <s v="GoPay"/>
    <x v="3"/>
    <x v="1"/>
    <m/>
    <s v="J&amp;T"/>
  </r>
  <r>
    <s v="ORD000479"/>
    <s v="CUST0518"/>
    <x v="374"/>
    <n v="149000"/>
    <s v="Bogor"/>
    <s v="Jawa Barat"/>
    <n v="14056"/>
    <s v="QRIS"/>
    <x v="4"/>
    <x v="1"/>
    <m/>
    <s v="SiCepat"/>
  </r>
  <r>
    <s v="ORD000480"/>
    <s v="CUST0106"/>
    <x v="274"/>
    <n v="294161"/>
    <s v="Palembang"/>
    <s v="Sumatera Selatan"/>
    <n v="25050"/>
    <s v="Kartu Kredit"/>
    <x v="2"/>
    <x v="7"/>
    <n v="32839"/>
    <s v="SiCepat"/>
  </r>
  <r>
    <s v="ORD000481"/>
    <s v="CUST0198"/>
    <x v="73"/>
    <n v="1147000"/>
    <s v="Palembang"/>
    <s v="Sumatera Selatan"/>
    <n v="27857"/>
    <s v="Transfer Bank"/>
    <x v="1"/>
    <x v="1"/>
    <m/>
    <s v="J&amp;T"/>
  </r>
  <r>
    <s v="ORD000482"/>
    <s v="CUST0747"/>
    <x v="375"/>
    <n v="1297000"/>
    <s v="Palembang"/>
    <s v="Sumatera Selatan"/>
    <n v="33762"/>
    <s v="OVO"/>
    <x v="1"/>
    <x v="1"/>
    <m/>
    <s v="Anteraja"/>
  </r>
  <r>
    <s v="ORD000483"/>
    <s v="CUST0774"/>
    <x v="376"/>
    <n v="329000"/>
    <s v="Padang"/>
    <s v="Sumatera Barat"/>
    <n v="37923"/>
    <s v="Transfer Bank"/>
    <x v="2"/>
    <x v="1"/>
    <m/>
    <s v="J&amp;T"/>
  </r>
  <r>
    <s v="ORD000484"/>
    <s v="CUST0759"/>
    <x v="377"/>
    <n v="349000"/>
    <s v="Malang"/>
    <s v="Jawa Timur"/>
    <n v="20812"/>
    <s v="QRIS"/>
    <x v="1"/>
    <x v="1"/>
    <m/>
    <s v="JNE"/>
  </r>
  <r>
    <s v="ORD000485"/>
    <s v="CUST0770"/>
    <x v="378"/>
    <n v="481839"/>
    <s v="Pontianak"/>
    <s v="Kalimantan Barat"/>
    <n v="38072"/>
    <s v="Transfer Bank"/>
    <x v="1"/>
    <x v="2"/>
    <n v="35161"/>
    <s v="JNE"/>
  </r>
  <r>
    <s v="ORD000486"/>
    <s v="CUST0187"/>
    <x v="379"/>
    <n v="129000"/>
    <s v="Surabaya"/>
    <s v="Jawa Timur"/>
    <n v="13664"/>
    <s v="QRIS"/>
    <x v="1"/>
    <x v="1"/>
    <m/>
    <s v="Pos Indonesia"/>
  </r>
  <r>
    <s v="ORD000487"/>
    <s v="CUST0720"/>
    <x v="19"/>
    <n v="99000"/>
    <s v="Palembang"/>
    <s v="Sumatera Selatan"/>
    <n v="28566"/>
    <s v="Transfer Bank"/>
    <x v="1"/>
    <x v="1"/>
    <m/>
    <s v="Pos Indonesia"/>
  </r>
  <r>
    <s v="ORD000488"/>
    <s v="CUST0409"/>
    <x v="201"/>
    <n v="229000"/>
    <s v="Bekasi"/>
    <s v="Jawa Barat"/>
    <n v="12487"/>
    <s v="Transfer Bank"/>
    <x v="4"/>
    <x v="1"/>
    <m/>
    <s v="JNE"/>
  </r>
  <r>
    <s v="ORD000489"/>
    <s v="CUST0276"/>
    <x v="265"/>
    <n v="446372"/>
    <s v="Balikpapan"/>
    <s v="Kalimantan Timur"/>
    <n v="32723"/>
    <s v="OVO"/>
    <x v="1"/>
    <x v="5"/>
    <n v="29628"/>
    <s v="SiCepat"/>
  </r>
  <r>
    <s v="ORD000490"/>
    <s v="CUST0244"/>
    <x v="164"/>
    <n v="437000"/>
    <s v="Pekanbaru"/>
    <s v="Riau"/>
    <n v="31687"/>
    <s v="GoPay"/>
    <x v="1"/>
    <x v="1"/>
    <m/>
    <s v="J&amp;T"/>
  </r>
  <r>
    <s v="ORD000491"/>
    <s v="CUST0261"/>
    <x v="102"/>
    <n v="1297000"/>
    <s v="Banjarmasin"/>
    <s v="Kalimantan Selatan"/>
    <n v="36842"/>
    <s v="Kartu Kredit"/>
    <x v="1"/>
    <x v="1"/>
    <m/>
    <s v="SiCepat"/>
  </r>
  <r>
    <s v="ORD000492"/>
    <s v="CUST0204"/>
    <x v="380"/>
    <n v="607000"/>
    <s v="Manado"/>
    <s v="Sulawesi Utara"/>
    <n v="41659"/>
    <s v="QRIS"/>
    <x v="1"/>
    <x v="1"/>
    <m/>
    <s v="JNE"/>
  </r>
  <r>
    <s v="ORD000493"/>
    <s v="CUST0059"/>
    <x v="381"/>
    <n v="328000"/>
    <s v="Balikpapan"/>
    <s v="Kalimantan Timur"/>
    <n v="42851"/>
    <s v="GoPay"/>
    <x v="1"/>
    <x v="1"/>
    <m/>
    <s v="JNE"/>
  </r>
  <r>
    <s v="ORD000494"/>
    <s v="CUST0415"/>
    <x v="57"/>
    <n v="898000"/>
    <s v="Bekasi"/>
    <s v="Jawa Barat"/>
    <n v="12259"/>
    <s v="GoPay"/>
    <x v="0"/>
    <x v="1"/>
    <m/>
    <s v="SiCepat"/>
  </r>
  <r>
    <s v="ORD000495"/>
    <s v="CUST0327"/>
    <x v="382"/>
    <n v="107990"/>
    <s v="Denpasar"/>
    <s v="Bali"/>
    <n v="22765"/>
    <s v="OVO"/>
    <x v="1"/>
    <x v="0"/>
    <n v="21010"/>
    <s v="Anteraja"/>
  </r>
  <r>
    <s v="ORD000496"/>
    <s v="CUST0776"/>
    <x v="383"/>
    <n v="1009663"/>
    <s v="Bekasi"/>
    <s v="Jawa Barat"/>
    <n v="12368"/>
    <s v="Transfer Bank"/>
    <x v="4"/>
    <x v="8"/>
    <n v="47337"/>
    <s v="Anteraja"/>
  </r>
  <r>
    <s v="ORD000497"/>
    <s v="CUST0588"/>
    <x v="384"/>
    <n v="215552"/>
    <s v="Jakarta"/>
    <s v="DKI Jakarta"/>
    <n v="10876"/>
    <s v="OVO"/>
    <x v="1"/>
    <x v="6"/>
    <n v="13448"/>
    <s v="SiCepat"/>
  </r>
  <r>
    <s v="ORD000498"/>
    <s v="CUST0595"/>
    <x v="385"/>
    <n v="233693"/>
    <s v="Surabaya"/>
    <s v="Jawa Timur"/>
    <n v="14335"/>
    <s v="OVO"/>
    <x v="1"/>
    <x v="4"/>
    <n v="45307"/>
    <s v="JNE"/>
  </r>
  <r>
    <s v="ORD000499"/>
    <s v="CUST0635"/>
    <x v="386"/>
    <n v="327000"/>
    <s v="Bandung"/>
    <s v="Jawa Barat"/>
    <n v="10711"/>
    <s v="QRIS"/>
    <x v="1"/>
    <x v="1"/>
    <m/>
    <s v="Anteraja"/>
  </r>
  <r>
    <s v="ORD000500"/>
    <s v="CUST0039"/>
    <x v="338"/>
    <n v="1101041"/>
    <s v="Semarang"/>
    <s v="Jawa Tengah"/>
    <n v="17612"/>
    <s v="OVO"/>
    <x v="4"/>
    <x v="6"/>
    <n v="24959"/>
    <s v="JNE"/>
  </r>
  <r>
    <s v="ORD000501"/>
    <s v="CUST0475"/>
    <x v="387"/>
    <n v="89446"/>
    <s v="Palembang"/>
    <s v="Sumatera Selatan"/>
    <n v="28973"/>
    <s v="OVO"/>
    <x v="2"/>
    <x v="8"/>
    <n v="28554"/>
    <s v="SiCepat"/>
  </r>
  <r>
    <s v="ORD000502"/>
    <s v="CUST0730"/>
    <x v="293"/>
    <n v="828000"/>
    <s v="Padang"/>
    <s v="Sumatera Barat"/>
    <n v="27277"/>
    <s v="OVO"/>
    <x v="1"/>
    <x v="1"/>
    <m/>
    <s v="JNE"/>
  </r>
  <r>
    <s v="ORD000503"/>
    <s v="CUST0398"/>
    <x v="233"/>
    <n v="89000"/>
    <s v="Banjarmasin"/>
    <s v="Kalimantan Selatan"/>
    <n v="40321"/>
    <s v="Transfer Bank"/>
    <x v="2"/>
    <x v="1"/>
    <m/>
    <s v="JNE"/>
  </r>
  <r>
    <s v="ORD000504"/>
    <s v="CUST0285"/>
    <x v="388"/>
    <n v="299000"/>
    <s v="Bekasi"/>
    <s v="Jawa Barat"/>
    <n v="11786"/>
    <s v="Transfer Bank"/>
    <x v="1"/>
    <x v="1"/>
    <m/>
    <s v="JNE"/>
  </r>
  <r>
    <s v="ORD000505"/>
    <s v="CUST0177"/>
    <x v="389"/>
    <n v="147030"/>
    <s v="Malang"/>
    <s v="Jawa Timur"/>
    <n v="18590"/>
    <s v="Transfer Bank"/>
    <x v="1"/>
    <x v="0"/>
    <n v="31970"/>
    <s v="SiCepat"/>
  </r>
  <r>
    <s v="ORD000506"/>
    <s v="CUST0202"/>
    <x v="390"/>
    <n v="291605"/>
    <s v="Banjarmasin"/>
    <s v="Kalimantan Selatan"/>
    <n v="37343"/>
    <s v="Kartu Kredit"/>
    <x v="1"/>
    <x v="7"/>
    <n v="37395"/>
    <s v="J&amp;T"/>
  </r>
  <r>
    <s v="ORD000507"/>
    <s v="CUST0573"/>
    <x v="261"/>
    <n v="467000"/>
    <s v="Bogor"/>
    <s v="Jawa Barat"/>
    <n v="11620"/>
    <s v="GoPay"/>
    <x v="0"/>
    <x v="1"/>
    <m/>
    <s v="JNE"/>
  </r>
  <r>
    <s v="ORD000508"/>
    <s v="CUST0321"/>
    <x v="391"/>
    <n v="121840"/>
    <s v="Makassar"/>
    <s v="Sulawesi Selatan"/>
    <n v="41896"/>
    <s v="Transfer Bank"/>
    <x v="1"/>
    <x v="5"/>
    <n v="27160"/>
    <s v="J&amp;T"/>
  </r>
  <r>
    <s v="ORD000509"/>
    <s v="CUST0689"/>
    <x v="392"/>
    <n v="764971"/>
    <s v="Bogor"/>
    <s v="Jawa Barat"/>
    <n v="10768"/>
    <s v="Transfer Bank"/>
    <x v="1"/>
    <x v="3"/>
    <n v="33029"/>
    <s v="Pos Indonesia"/>
  </r>
  <r>
    <s v="ORD000510"/>
    <s v="CUST0426"/>
    <x v="393"/>
    <n v="1376000"/>
    <s v="Makassar"/>
    <s v="Sulawesi Selatan"/>
    <n v="41131"/>
    <s v="Kartu Kredit"/>
    <x v="4"/>
    <x v="1"/>
    <m/>
    <s v="J&amp;T"/>
  </r>
  <r>
    <s v="ORD000511"/>
    <s v="CUST0624"/>
    <x v="394"/>
    <n v="608000"/>
    <s v="Balikpapan"/>
    <s v="Kalimantan Timur"/>
    <n v="41399"/>
    <s v="Transfer Bank"/>
    <x v="4"/>
    <x v="1"/>
    <m/>
    <s v="JNE"/>
  </r>
  <r>
    <s v="ORD000512"/>
    <s v="CUST0395"/>
    <x v="395"/>
    <n v="881025"/>
    <s v="Makassar"/>
    <s v="Sulawesi Selatan"/>
    <n v="44455"/>
    <s v="GoPay"/>
    <x v="1"/>
    <x v="2"/>
    <n v="35975"/>
    <s v="JNE"/>
  </r>
  <r>
    <s v="ORD000513"/>
    <s v="CUST0495"/>
    <x v="396"/>
    <n v="438000"/>
    <s v="Manado"/>
    <s v="Sulawesi Utara"/>
    <n v="38628"/>
    <s v="GoPay"/>
    <x v="4"/>
    <x v="1"/>
    <m/>
    <s v="Anteraja"/>
  </r>
  <r>
    <s v="ORD000514"/>
    <s v="CUST0487"/>
    <x v="317"/>
    <n v="213624"/>
    <s v="Medan"/>
    <s v="Sumatera Utara"/>
    <n v="25264"/>
    <s v="Kartu Kredit"/>
    <x v="1"/>
    <x v="2"/>
    <n v="35376"/>
    <s v="SiCepat"/>
  </r>
  <r>
    <s v="ORD000515"/>
    <s v="CUST0483"/>
    <x v="231"/>
    <n v="725000"/>
    <s v="Padang"/>
    <s v="Sumatera Barat"/>
    <n v="35136"/>
    <s v="Kartu Kredit"/>
    <x v="0"/>
    <x v="1"/>
    <m/>
    <s v="SiCepat"/>
  </r>
  <r>
    <s v="ORD000516"/>
    <s v="CUST0023"/>
    <x v="397"/>
    <n v="456000"/>
    <s v="Tangerang"/>
    <s v="Banten"/>
    <n v="10138"/>
    <s v="Kartu Kredit"/>
    <x v="0"/>
    <x v="1"/>
    <m/>
    <s v="JNE"/>
  </r>
  <r>
    <s v="ORD000517"/>
    <s v="CUST0412"/>
    <x v="398"/>
    <n v="1247000"/>
    <s v="Depok"/>
    <s v="Jawa Barat"/>
    <n v="10687"/>
    <s v="Transfer Bank"/>
    <x v="1"/>
    <x v="1"/>
    <m/>
    <s v="JNE"/>
  </r>
  <r>
    <s v="ORD000518"/>
    <s v="CUST0182"/>
    <x v="260"/>
    <n v="1365000"/>
    <s v="Bekasi"/>
    <s v="Jawa Barat"/>
    <n v="13641"/>
    <s v="Kartu Kredit"/>
    <x v="2"/>
    <x v="1"/>
    <m/>
    <s v="J&amp;T"/>
  </r>
  <r>
    <s v="ORD000519"/>
    <s v="CUST0239"/>
    <x v="346"/>
    <n v="73292"/>
    <s v="Jakarta"/>
    <s v="DKI Jakarta"/>
    <n v="10186"/>
    <s v="GoPay"/>
    <x v="4"/>
    <x v="4"/>
    <n v="15708"/>
    <s v="SiCepat"/>
  </r>
  <r>
    <s v="ORD000520"/>
    <s v="CUST0691"/>
    <x v="69"/>
    <n v="222702"/>
    <s v="Jakarta"/>
    <s v="DKI Jakarta"/>
    <n v="10620"/>
    <s v="OVO"/>
    <x v="1"/>
    <x v="6"/>
    <n v="45298"/>
    <s v="JNE"/>
  </r>
  <r>
    <s v="ORD000521"/>
    <s v="CUST0450"/>
    <x v="399"/>
    <n v="937000"/>
    <s v="Banjarmasin"/>
    <s v="Kalimantan Selatan"/>
    <n v="30660"/>
    <s v="QRIS"/>
    <x v="1"/>
    <x v="1"/>
    <m/>
    <s v="J&amp;T"/>
  </r>
  <r>
    <s v="ORD000522"/>
    <s v="CUST0711"/>
    <x v="79"/>
    <n v="519536"/>
    <s v="Bekasi"/>
    <s v="Jawa Barat"/>
    <n v="13413"/>
    <s v="Transfer Bank"/>
    <x v="1"/>
    <x v="4"/>
    <n v="17464"/>
    <s v="Anteraja"/>
  </r>
  <r>
    <s v="ORD000523"/>
    <s v="CUST0352"/>
    <x v="400"/>
    <n v="178000"/>
    <s v="Surabaya"/>
    <s v="Jawa Timur"/>
    <n v="12843"/>
    <s v="GoPay"/>
    <x v="2"/>
    <x v="1"/>
    <m/>
    <s v="Anteraja"/>
  </r>
  <r>
    <s v="ORD000524"/>
    <s v="CUST0794"/>
    <x v="157"/>
    <n v="49230"/>
    <s v="Makassar"/>
    <s v="Sulawesi Selatan"/>
    <n v="36754"/>
    <s v="OVO"/>
    <x v="1"/>
    <x v="5"/>
    <n v="39770"/>
    <s v="Anteraja"/>
  </r>
  <r>
    <s v="ORD000525"/>
    <s v="CUST0164"/>
    <x v="401"/>
    <n v="517000"/>
    <s v="Bandung"/>
    <s v="Jawa Barat"/>
    <n v="13396"/>
    <s v="OVO"/>
    <x v="0"/>
    <x v="1"/>
    <m/>
    <s v="SiCepat"/>
  </r>
  <r>
    <s v="ORD000526"/>
    <s v="CUST0594"/>
    <x v="93"/>
    <n v="299000"/>
    <s v="Malang"/>
    <s v="Jawa Timur"/>
    <n v="19171"/>
    <s v="Transfer Bank"/>
    <x v="1"/>
    <x v="1"/>
    <m/>
    <s v="J&amp;T"/>
  </r>
  <r>
    <s v="ORD000527"/>
    <s v="CUST0395"/>
    <x v="402"/>
    <n v="546000"/>
    <s v="Makassar"/>
    <s v="Sulawesi Selatan"/>
    <n v="36421"/>
    <s v="Transfer Bank"/>
    <x v="1"/>
    <x v="1"/>
    <m/>
    <s v="J&amp;T"/>
  </r>
  <r>
    <s v="ORD000528"/>
    <s v="CUST0200"/>
    <x v="403"/>
    <n v="1257000"/>
    <s v="Pontianak"/>
    <s v="Kalimantan Barat"/>
    <n v="33342"/>
    <s v="Kartu Kredit"/>
    <x v="1"/>
    <x v="1"/>
    <m/>
    <s v="SiCepat"/>
  </r>
  <r>
    <s v="ORD000529"/>
    <s v="CUST0084"/>
    <x v="404"/>
    <n v="1019705"/>
    <s v="Jakarta"/>
    <s v="DKI Jakarta"/>
    <n v="10711"/>
    <s v="QRIS"/>
    <x v="1"/>
    <x v="6"/>
    <n v="26295"/>
    <s v="JNE"/>
  </r>
  <r>
    <s v="ORD000530"/>
    <s v="CUST0010"/>
    <x v="251"/>
    <n v="227144"/>
    <s v="Manado"/>
    <s v="Sulawesi Utara"/>
    <n v="43537"/>
    <s v="Transfer Bank"/>
    <x v="0"/>
    <x v="0"/>
    <n v="30856"/>
    <s v="SiCepat"/>
  </r>
  <r>
    <s v="ORD000531"/>
    <s v="CUST0137"/>
    <x v="302"/>
    <n v="1230071"/>
    <s v="Surabaya"/>
    <s v="Jawa Timur"/>
    <n v="14907"/>
    <s v="Transfer Bank"/>
    <x v="4"/>
    <x v="2"/>
    <n v="25929"/>
    <s v="JNE"/>
  </r>
  <r>
    <s v="ORD000532"/>
    <s v="CUST0410"/>
    <x v="405"/>
    <n v="12058"/>
    <s v="Banjarmasin"/>
    <s v="Kalimantan Selatan"/>
    <n v="36958"/>
    <s v="Transfer Bank"/>
    <x v="1"/>
    <x v="0"/>
    <n v="36942"/>
    <s v="SiCepat"/>
  </r>
  <r>
    <s v="ORD000533"/>
    <s v="CUST0156"/>
    <x v="406"/>
    <n v="727000"/>
    <s v="Manado"/>
    <s v="Sulawesi Utara"/>
    <n v="38244"/>
    <s v="GoPay"/>
    <x v="1"/>
    <x v="1"/>
    <m/>
    <s v="SiCepat"/>
  </r>
  <r>
    <s v="ORD000534"/>
    <s v="CUST0683"/>
    <x v="407"/>
    <n v="785000"/>
    <s v="Semarang"/>
    <s v="Jawa Tengah"/>
    <n v="14101"/>
    <s v="Transfer Bank"/>
    <x v="1"/>
    <x v="1"/>
    <m/>
    <s v="JNE"/>
  </r>
  <r>
    <s v="ORD000535"/>
    <s v="CUST0583"/>
    <x v="331"/>
    <n v="478000"/>
    <s v="Depok"/>
    <s v="Jawa Barat"/>
    <n v="13999"/>
    <s v="QRIS"/>
    <x v="2"/>
    <x v="1"/>
    <m/>
    <s v="Anteraja"/>
  </r>
  <r>
    <s v="ORD000536"/>
    <s v="CUST0489"/>
    <x v="408"/>
    <n v="485799"/>
    <s v="Depok"/>
    <s v="Jawa Barat"/>
    <n v="13058"/>
    <s v="GoPay"/>
    <x v="1"/>
    <x v="7"/>
    <n v="13201"/>
    <s v="Anteraja"/>
  </r>
  <r>
    <s v="ORD000537"/>
    <s v="CUST0536"/>
    <x v="409"/>
    <n v="1137022"/>
    <s v="Medan"/>
    <s v="Sumatera Utara"/>
    <n v="30363"/>
    <s v="Transfer Bank"/>
    <x v="1"/>
    <x v="5"/>
    <n v="28978"/>
    <s v="JNE"/>
  </r>
  <r>
    <s v="ORD000538"/>
    <s v="CUST0305"/>
    <x v="410"/>
    <n v="69000"/>
    <s v="Semarang"/>
    <s v="Jawa Tengah"/>
    <n v="15267"/>
    <s v="Transfer Bank"/>
    <x v="0"/>
    <x v="1"/>
    <m/>
    <s v="SiCepat"/>
  </r>
  <r>
    <s v="ORD000539"/>
    <s v="CUST0035"/>
    <x v="158"/>
    <n v="456000"/>
    <s v="Bogor"/>
    <s v="Jawa Barat"/>
    <n v="11783"/>
    <s v="GoPay"/>
    <x v="1"/>
    <x v="1"/>
    <m/>
    <s v="J&amp;T"/>
  </r>
  <r>
    <s v="ORD000540"/>
    <s v="CUST0034"/>
    <x v="51"/>
    <n v="619696"/>
    <s v="Palembang"/>
    <s v="Sumatera Selatan"/>
    <n v="32999"/>
    <s v="GoPay"/>
    <x v="1"/>
    <x v="7"/>
    <n v="25304"/>
    <s v="SiCepat"/>
  </r>
  <r>
    <s v="ORD000541"/>
    <s v="CUST0345"/>
    <x v="411"/>
    <n v="59000"/>
    <s v="Bogor"/>
    <s v="Jawa Barat"/>
    <n v="13507"/>
    <s v="OVO"/>
    <x v="4"/>
    <x v="1"/>
    <m/>
    <s v="SiCepat"/>
  </r>
  <r>
    <s v="ORD000542"/>
    <s v="CUST0796"/>
    <x v="412"/>
    <n v="560522"/>
    <s v="Tangerang"/>
    <s v="Banten"/>
    <n v="12295"/>
    <s v="GoPay"/>
    <x v="2"/>
    <x v="0"/>
    <n v="47478"/>
    <s v="JNE"/>
  </r>
  <r>
    <s v="ORD000543"/>
    <s v="CUST0342"/>
    <x v="380"/>
    <n v="380102"/>
    <s v="Pontianak"/>
    <s v="Kalimantan Barat"/>
    <n v="40001"/>
    <s v="OVO"/>
    <x v="4"/>
    <x v="8"/>
    <n v="17898"/>
    <s v="SiCepat"/>
  </r>
  <r>
    <s v="ORD000544"/>
    <s v="CUST0728"/>
    <x v="413"/>
    <n v="164198"/>
    <s v="Malang"/>
    <s v="Jawa Timur"/>
    <n v="17949"/>
    <s v="OVO"/>
    <x v="1"/>
    <x v="7"/>
    <n v="14802"/>
    <s v="J&amp;T"/>
  </r>
  <r>
    <s v="ORD000545"/>
    <s v="CUST0509"/>
    <x v="203"/>
    <n v="258000"/>
    <s v="Manado"/>
    <s v="Sulawesi Utara"/>
    <n v="33411"/>
    <s v="Kartu Kredit"/>
    <x v="4"/>
    <x v="1"/>
    <m/>
    <s v="JNE"/>
  </r>
  <r>
    <s v="ORD000546"/>
    <s v="CUST0598"/>
    <x v="309"/>
    <n v="338000"/>
    <s v="Depok"/>
    <s v="Jawa Barat"/>
    <n v="12967"/>
    <s v="Transfer Bank"/>
    <x v="1"/>
    <x v="1"/>
    <m/>
    <s v="JNE"/>
  </r>
  <r>
    <s v="ORD000547"/>
    <s v="CUST0001"/>
    <x v="414"/>
    <n v="1006000"/>
    <s v="Semarang"/>
    <s v="Jawa Tengah"/>
    <n v="16378"/>
    <s v="GoPay"/>
    <x v="1"/>
    <x v="1"/>
    <m/>
    <s v="JNE"/>
  </r>
  <r>
    <s v="ORD000548"/>
    <s v="CUST0645"/>
    <x v="415"/>
    <n v="527000"/>
    <s v="Tangerang"/>
    <s v="Banten"/>
    <n v="9735"/>
    <s v="GoPay"/>
    <x v="1"/>
    <x v="1"/>
    <m/>
    <s v="SiCepat"/>
  </r>
  <r>
    <s v="ORD000549"/>
    <s v="CUST0076"/>
    <x v="416"/>
    <n v="49000"/>
    <s v="Tangerang"/>
    <s v="Banten"/>
    <n v="11837"/>
    <s v="GoPay"/>
    <x v="1"/>
    <x v="1"/>
    <m/>
    <s v="SiCepat"/>
  </r>
  <r>
    <s v="ORD000550"/>
    <s v="CUST0635"/>
    <x v="107"/>
    <n v="179000"/>
    <s v="Semarang"/>
    <s v="Jawa Tengah"/>
    <n v="12958"/>
    <s v="QRIS"/>
    <x v="1"/>
    <x v="1"/>
    <m/>
    <s v="J&amp;T"/>
  </r>
  <r>
    <s v="ORD000551"/>
    <s v="CUST0013"/>
    <x v="417"/>
    <n v="838428"/>
    <s v="Makassar"/>
    <s v="Sulawesi Selatan"/>
    <n v="38840"/>
    <s v="Transfer Bank"/>
    <x v="1"/>
    <x v="4"/>
    <n v="48572"/>
    <s v="SiCepat"/>
  </r>
  <r>
    <s v="ORD000552"/>
    <s v="CUST0392"/>
    <x v="92"/>
    <n v="329000"/>
    <s v="Surabaya"/>
    <s v="Jawa Timur"/>
    <n v="13954"/>
    <s v="GoPay"/>
    <x v="2"/>
    <x v="1"/>
    <m/>
    <s v="J&amp;T"/>
  </r>
  <r>
    <s v="ORD000553"/>
    <s v="CUST0022"/>
    <x v="418"/>
    <n v="748340"/>
    <s v="Surabaya"/>
    <s v="Jawa Timur"/>
    <n v="15209"/>
    <s v="GoPay"/>
    <x v="0"/>
    <x v="0"/>
    <n v="18660"/>
    <s v="J&amp;T"/>
  </r>
  <r>
    <s v="ORD000554"/>
    <s v="CUST0205"/>
    <x v="419"/>
    <n v="179000"/>
    <s v="Malang"/>
    <s v="Jawa Timur"/>
    <n v="16159"/>
    <s v="Kartu Kredit"/>
    <x v="1"/>
    <x v="1"/>
    <m/>
    <s v="J&amp;T"/>
  </r>
  <r>
    <s v="ORD000555"/>
    <s v="CUST0620"/>
    <x v="323"/>
    <n v="428000"/>
    <s v="Yogyakarta"/>
    <s v="DI Yogyakarta"/>
    <n v="18566"/>
    <s v="OVO"/>
    <x v="1"/>
    <x v="1"/>
    <m/>
    <s v="SiCepat"/>
  </r>
  <r>
    <s v="ORD000556"/>
    <s v="CUST0149"/>
    <x v="161"/>
    <n v="119000"/>
    <s v="Padang"/>
    <s v="Sumatera Barat"/>
    <n v="32800"/>
    <s v="Transfer Bank"/>
    <x v="1"/>
    <x v="1"/>
    <m/>
    <s v="JNE"/>
  </r>
  <r>
    <s v="ORD000557"/>
    <s v="CUST0115"/>
    <x v="420"/>
    <n v="299000"/>
    <s v="Malang"/>
    <s v="Jawa Timur"/>
    <n v="17725"/>
    <s v="Kartu Kredit"/>
    <x v="0"/>
    <x v="1"/>
    <m/>
    <s v="JNE"/>
  </r>
  <r>
    <s v="ORD000558"/>
    <s v="CUST0008"/>
    <x v="421"/>
    <n v="551018"/>
    <s v="Denpasar"/>
    <s v="Bali"/>
    <n v="24854"/>
    <s v="GoPay"/>
    <x v="0"/>
    <x v="6"/>
    <n v="25982"/>
    <s v="SiCepat"/>
  </r>
  <r>
    <s v="ORD000559"/>
    <s v="CUST0591"/>
    <x v="422"/>
    <n v="477000"/>
    <s v="Pekanbaru"/>
    <s v="Riau"/>
    <n v="28687"/>
    <s v="Transfer Bank"/>
    <x v="1"/>
    <x v="1"/>
    <m/>
    <s v="JNE"/>
  </r>
  <r>
    <s v="ORD000560"/>
    <s v="CUST0142"/>
    <x v="127"/>
    <n v="898000"/>
    <s v="Pontianak"/>
    <s v="Kalimantan Barat"/>
    <n v="28269"/>
    <s v="Transfer Bank"/>
    <x v="1"/>
    <x v="1"/>
    <m/>
    <s v="J&amp;T"/>
  </r>
  <r>
    <s v="ORD000561"/>
    <s v="CUST0050"/>
    <x v="423"/>
    <n v="470569"/>
    <s v="Padang"/>
    <s v="Sumatera Barat"/>
    <n v="30491"/>
    <s v="GoPay"/>
    <x v="1"/>
    <x v="0"/>
    <n v="27431"/>
    <s v="JNE"/>
  </r>
  <r>
    <s v="ORD000562"/>
    <s v="CUST0009"/>
    <x v="424"/>
    <n v="107473"/>
    <s v="Semarang"/>
    <s v="Jawa Tengah"/>
    <n v="13772"/>
    <s v="OVO"/>
    <x v="1"/>
    <x v="7"/>
    <n v="11527"/>
    <s v="Pos Indonesia"/>
  </r>
  <r>
    <s v="ORD000563"/>
    <s v="CUST0623"/>
    <x v="0"/>
    <n v="299000"/>
    <s v="Manado"/>
    <s v="Sulawesi Utara"/>
    <n v="39537"/>
    <s v="Kartu Kredit"/>
    <x v="1"/>
    <x v="1"/>
    <m/>
    <s v="SiCepat"/>
  </r>
  <r>
    <s v="ORD000564"/>
    <s v="CUST0402"/>
    <x v="212"/>
    <n v="445127"/>
    <s v="Banjarmasin"/>
    <s v="Kalimantan Selatan"/>
    <n v="28704"/>
    <s v="Transfer Bank"/>
    <x v="3"/>
    <x v="7"/>
    <n v="12873"/>
    <s v="J&amp;T"/>
  </r>
  <r>
    <s v="ORD000565"/>
    <s v="CUST0327"/>
    <x v="200"/>
    <n v="183306"/>
    <s v="Denpasar"/>
    <s v="Bali"/>
    <n v="24674"/>
    <s v="QRIS"/>
    <x v="1"/>
    <x v="6"/>
    <n v="44694"/>
    <s v="JNE"/>
  </r>
  <r>
    <s v="ORD000566"/>
    <s v="CUST0217"/>
    <x v="166"/>
    <n v="449000"/>
    <s v="Denpasar"/>
    <s v="Bali"/>
    <n v="26654"/>
    <s v="Transfer Bank"/>
    <x v="1"/>
    <x v="1"/>
    <m/>
    <s v="SiCepat"/>
  </r>
  <r>
    <s v="ORD000567"/>
    <s v="CUST0323"/>
    <x v="425"/>
    <n v="218000"/>
    <s v="Tangerang"/>
    <s v="Banten"/>
    <n v="12345"/>
    <s v="Transfer Bank"/>
    <x v="1"/>
    <x v="1"/>
    <m/>
    <s v="JNE"/>
  </r>
  <r>
    <s v="ORD000568"/>
    <s v="CUST0776"/>
    <x v="426"/>
    <n v="687000"/>
    <s v="Bekasi"/>
    <s v="Jawa Barat"/>
    <n v="11894"/>
    <s v="Kartu Kredit"/>
    <x v="1"/>
    <x v="1"/>
    <m/>
    <s v="J&amp;T"/>
  </r>
  <r>
    <s v="ORD000569"/>
    <s v="CUST0070"/>
    <x v="427"/>
    <n v="327254"/>
    <s v="Balikpapan"/>
    <s v="Kalimantan Timur"/>
    <n v="31477"/>
    <s v="GoPay"/>
    <x v="4"/>
    <x v="7"/>
    <n v="21746"/>
    <s v="J&amp;T"/>
  </r>
  <r>
    <s v="ORD000570"/>
    <s v="CUST0262"/>
    <x v="428"/>
    <n v="446000"/>
    <s v="Medan"/>
    <s v="Sumatera Utara"/>
    <n v="30039"/>
    <s v="GoPay"/>
    <x v="1"/>
    <x v="1"/>
    <m/>
    <s v="SiCepat"/>
  </r>
  <r>
    <s v="ORD000571"/>
    <s v="CUST0598"/>
    <x v="429"/>
    <n v="1081550"/>
    <s v="Depok"/>
    <s v="Jawa Barat"/>
    <n v="9654"/>
    <s v="Kartu Kredit"/>
    <x v="2"/>
    <x v="6"/>
    <n v="35450"/>
    <s v="SiCepat"/>
  </r>
  <r>
    <s v="ORD000572"/>
    <s v="CUST0127"/>
    <x v="376"/>
    <n v="199000"/>
    <s v="Depok"/>
    <s v="Jawa Barat"/>
    <n v="13974"/>
    <s v="GoPay"/>
    <x v="0"/>
    <x v="1"/>
    <m/>
    <s v="J&amp;T"/>
  </r>
  <r>
    <s v="ORD000573"/>
    <s v="CUST0791"/>
    <x v="430"/>
    <n v="527586"/>
    <s v="Semarang"/>
    <s v="Jawa Tengah"/>
    <n v="15883"/>
    <s v="Kartu Kredit"/>
    <x v="1"/>
    <x v="4"/>
    <n v="19414"/>
    <s v="JNE"/>
  </r>
  <r>
    <s v="ORD000574"/>
    <s v="CUST0707"/>
    <x v="431"/>
    <n v="549000"/>
    <s v="Medan"/>
    <s v="Sumatera Utara"/>
    <n v="36183"/>
    <s v="Transfer Bank"/>
    <x v="1"/>
    <x v="1"/>
    <m/>
    <s v="Anteraja"/>
  </r>
  <r>
    <s v="ORD000575"/>
    <s v="CUST0137"/>
    <x v="432"/>
    <n v="374331"/>
    <s v="Surabaya"/>
    <s v="Jawa Timur"/>
    <n v="15769"/>
    <s v="GoPay"/>
    <x v="2"/>
    <x v="7"/>
    <n v="24669"/>
    <s v="SiCepat"/>
  </r>
  <r>
    <s v="ORD000576"/>
    <s v="CUST0739"/>
    <x v="381"/>
    <n v="599000"/>
    <s v="Bekasi"/>
    <s v="Jawa Barat"/>
    <n v="10119"/>
    <s v="Transfer Bank"/>
    <x v="1"/>
    <x v="1"/>
    <m/>
    <s v="J&amp;T"/>
  </r>
  <r>
    <s v="ORD000577"/>
    <s v="CUST0234"/>
    <x v="433"/>
    <n v="987000"/>
    <s v="Pontianak"/>
    <s v="Kalimantan Barat"/>
    <n v="30265"/>
    <s v="Transfer Bank"/>
    <x v="1"/>
    <x v="1"/>
    <m/>
    <s v="SiCepat"/>
  </r>
  <r>
    <s v="ORD000578"/>
    <s v="CUST0340"/>
    <x v="434"/>
    <n v="129000"/>
    <s v="Bekasi"/>
    <s v="Jawa Barat"/>
    <n v="10039"/>
    <s v="Kartu Kredit"/>
    <x v="1"/>
    <x v="1"/>
    <m/>
    <s v="Anteraja"/>
  </r>
  <r>
    <s v="ORD000579"/>
    <s v="CUST0207"/>
    <x v="435"/>
    <n v="329000"/>
    <s v="Surabaya"/>
    <s v="Jawa Timur"/>
    <n v="17870"/>
    <s v="Kartu Kredit"/>
    <x v="4"/>
    <x v="1"/>
    <m/>
    <s v="Pos Indonesia"/>
  </r>
  <r>
    <s v="ORD000580"/>
    <s v="CUST0641"/>
    <x v="105"/>
    <n v="42668"/>
    <s v="Medan"/>
    <s v="Sumatera Utara"/>
    <n v="32362"/>
    <s v="GoPay"/>
    <x v="1"/>
    <x v="0"/>
    <n v="36332"/>
    <s v="Anteraja"/>
  </r>
  <r>
    <s v="ORD000581"/>
    <s v="CUST0306"/>
    <x v="210"/>
    <n v="179000"/>
    <s v="Jakarta"/>
    <s v="DKI Jakarta"/>
    <n v="8849"/>
    <s v="OVO"/>
    <x v="1"/>
    <x v="1"/>
    <m/>
    <s v="J&amp;T"/>
  </r>
  <r>
    <s v="ORD000582"/>
    <s v="CUST0312"/>
    <x v="168"/>
    <n v="299000"/>
    <s v="Tangerang"/>
    <s v="Banten"/>
    <n v="9307"/>
    <s v="OVO"/>
    <x v="4"/>
    <x v="1"/>
    <m/>
    <s v="JNE"/>
  </r>
  <r>
    <s v="ORD000583"/>
    <s v="CUST0445"/>
    <x v="436"/>
    <n v="1016000"/>
    <s v="Makassar"/>
    <s v="Sulawesi Selatan"/>
    <n v="37429"/>
    <s v="GoPay"/>
    <x v="1"/>
    <x v="1"/>
    <m/>
    <s v="Anteraja"/>
  </r>
  <r>
    <s v="ORD000584"/>
    <s v="CUST0679"/>
    <x v="1"/>
    <n v="400526"/>
    <s v="Padang"/>
    <s v="Sumatera Barat"/>
    <n v="30744"/>
    <s v="OVO"/>
    <x v="1"/>
    <x v="4"/>
    <n v="48474"/>
    <s v="J&amp;T"/>
  </r>
  <r>
    <s v="ORD000585"/>
    <s v="CUST0716"/>
    <x v="437"/>
    <n v="308000"/>
    <s v="Yogyakarta"/>
    <s v="DI Yogyakarta"/>
    <n v="19870"/>
    <s v="GoPay"/>
    <x v="1"/>
    <x v="1"/>
    <m/>
    <s v="Pos Indonesia"/>
  </r>
  <r>
    <s v="ORD000586"/>
    <s v="CUST0323"/>
    <x v="438"/>
    <n v="314031"/>
    <s v="Tangerang"/>
    <s v="Banten"/>
    <n v="10700"/>
    <s v="Transfer Bank"/>
    <x v="1"/>
    <x v="8"/>
    <n v="34969"/>
    <s v="Anteraja"/>
  </r>
  <r>
    <s v="ORD000587"/>
    <s v="CUST0104"/>
    <x v="439"/>
    <n v="716933"/>
    <s v="Jakarta"/>
    <s v="DKI Jakarta"/>
    <n v="10883"/>
    <s v="QRIS"/>
    <x v="1"/>
    <x v="8"/>
    <n v="11067"/>
    <s v="SiCepat"/>
  </r>
  <r>
    <s v="ORD000588"/>
    <s v="CUST0005"/>
    <x v="440"/>
    <n v="457000"/>
    <s v="Bekasi"/>
    <s v="Jawa Barat"/>
    <n v="10338"/>
    <s v="Transfer Bank"/>
    <x v="1"/>
    <x v="1"/>
    <m/>
    <s v="J&amp;T"/>
  </r>
  <r>
    <s v="ORD000589"/>
    <s v="CUST0166"/>
    <x v="441"/>
    <n v="349000"/>
    <s v="Tangerang"/>
    <s v="Banten"/>
    <n v="13027"/>
    <s v="Transfer Bank"/>
    <x v="1"/>
    <x v="1"/>
    <m/>
    <s v="J&amp;T"/>
  </r>
  <r>
    <s v="ORD000590"/>
    <s v="CUST0560"/>
    <x v="324"/>
    <n v="462733"/>
    <s v="Semarang"/>
    <s v="Jawa Tengah"/>
    <n v="14376"/>
    <s v="Transfer Bank"/>
    <x v="1"/>
    <x v="6"/>
    <n v="36267"/>
    <s v="J&amp;T"/>
  </r>
  <r>
    <s v="ORD000591"/>
    <s v="CUST0314"/>
    <x v="442"/>
    <n v="329000"/>
    <s v="Medan"/>
    <s v="Sumatera Utara"/>
    <n v="39251"/>
    <s v="QRIS"/>
    <x v="1"/>
    <x v="1"/>
    <m/>
    <s v="SiCepat"/>
  </r>
  <r>
    <s v="ORD000592"/>
    <s v="CUST0581"/>
    <x v="443"/>
    <n v="181387"/>
    <s v="Balikpapan"/>
    <s v="Kalimantan Timur"/>
    <n v="33955"/>
    <s v="QRIS"/>
    <x v="2"/>
    <x v="2"/>
    <n v="47613"/>
    <s v="Anteraja"/>
  </r>
  <r>
    <s v="ORD000593"/>
    <s v="CUST0145"/>
    <x v="171"/>
    <n v="34742"/>
    <s v="Manado"/>
    <s v="Sulawesi Utara"/>
    <n v="33621"/>
    <s v="GoPay"/>
    <x v="1"/>
    <x v="3"/>
    <n v="44258"/>
    <s v="J&amp;T"/>
  </r>
  <r>
    <s v="ORD000594"/>
    <s v="CUST0409"/>
    <x v="444"/>
    <n v="199000"/>
    <s v="Bekasi"/>
    <s v="Jawa Barat"/>
    <n v="9818"/>
    <s v="QRIS"/>
    <x v="1"/>
    <x v="1"/>
    <m/>
    <s v="J&amp;T"/>
  </r>
  <r>
    <s v="ORD000595"/>
    <s v="CUST0346"/>
    <x v="445"/>
    <n v="69173"/>
    <s v="Medan"/>
    <s v="Sumatera Utara"/>
    <n v="27175"/>
    <s v="Transfer Bank"/>
    <x v="1"/>
    <x v="8"/>
    <n v="29827"/>
    <s v="JNE"/>
  </r>
  <r>
    <s v="ORD000596"/>
    <s v="CUST0267"/>
    <x v="204"/>
    <n v="498000"/>
    <s v="Bekasi"/>
    <s v="Jawa Barat"/>
    <n v="11425"/>
    <s v="Transfer Bank"/>
    <x v="4"/>
    <x v="1"/>
    <m/>
    <s v="SiCepat"/>
  </r>
  <r>
    <s v="ORD000597"/>
    <s v="CUST0018"/>
    <x v="446"/>
    <n v="831401"/>
    <s v="Manado"/>
    <s v="Sulawesi Utara"/>
    <n v="39699"/>
    <s v="Kartu Kredit"/>
    <x v="0"/>
    <x v="4"/>
    <n v="43599"/>
    <s v="J&amp;T"/>
  </r>
  <r>
    <s v="ORD000598"/>
    <s v="CUST0659"/>
    <x v="389"/>
    <n v="280735"/>
    <s v="Palembang"/>
    <s v="Sumatera Selatan"/>
    <n v="27452"/>
    <s v="OVO"/>
    <x v="1"/>
    <x v="2"/>
    <n v="48265"/>
    <s v="SiCepat"/>
  </r>
  <r>
    <s v="ORD000599"/>
    <s v="CUST0789"/>
    <x v="361"/>
    <n v="629823"/>
    <s v="Palembang"/>
    <s v="Sumatera Selatan"/>
    <n v="31771"/>
    <s v="GoPay"/>
    <x v="4"/>
    <x v="8"/>
    <n v="17177"/>
    <s v="SiCepat"/>
  </r>
  <r>
    <s v="ORD000600"/>
    <s v="CUST0215"/>
    <x v="32"/>
    <n v="168000"/>
    <s v="Banjarmasin"/>
    <s v="Kalimantan Selatan"/>
    <n v="32895"/>
    <s v="GoPay"/>
    <x v="1"/>
    <x v="1"/>
    <m/>
    <s v="JNE"/>
  </r>
  <r>
    <s v="ORD000601"/>
    <s v="CUST0587"/>
    <x v="447"/>
    <n v="568288"/>
    <s v="Manado"/>
    <s v="Sulawesi Utara"/>
    <n v="36115"/>
    <s v="OVO"/>
    <x v="2"/>
    <x v="8"/>
    <n v="27712"/>
    <s v="J&amp;T"/>
  </r>
  <r>
    <s v="ORD000602"/>
    <s v="CUST0151"/>
    <x v="448"/>
    <n v="59000"/>
    <s v="Bekasi"/>
    <s v="Jawa Barat"/>
    <n v="9737"/>
    <s v="GoPay"/>
    <x v="1"/>
    <x v="1"/>
    <m/>
    <s v="Pos Indonesia"/>
  </r>
  <r>
    <s v="ORD000603"/>
    <s v="CUST0018"/>
    <x v="163"/>
    <n v="89000"/>
    <s v="Manado"/>
    <s v="Sulawesi Utara"/>
    <n v="33578"/>
    <s v="OVO"/>
    <x v="1"/>
    <x v="1"/>
    <m/>
    <s v="J&amp;T"/>
  </r>
  <r>
    <s v="ORD000604"/>
    <s v="CUST0117"/>
    <x v="170"/>
    <n v="1130052"/>
    <s v="Denpasar"/>
    <s v="Bali"/>
    <n v="31251"/>
    <s v="GoPay"/>
    <x v="1"/>
    <x v="8"/>
    <n v="16948"/>
    <s v="JNE"/>
  </r>
  <r>
    <s v="ORD000605"/>
    <s v="CUST0585"/>
    <x v="449"/>
    <n v="149000"/>
    <s v="Makassar"/>
    <s v="Sulawesi Selatan"/>
    <n v="32757"/>
    <s v="QRIS"/>
    <x v="1"/>
    <x v="1"/>
    <m/>
    <s v="SiCepat"/>
  </r>
  <r>
    <s v="ORD000606"/>
    <s v="CUST0287"/>
    <x v="450"/>
    <n v="398000"/>
    <s v="Denpasar"/>
    <s v="Bali"/>
    <n v="28459"/>
    <s v="Transfer Bank"/>
    <x v="4"/>
    <x v="1"/>
    <m/>
    <s v="J&amp;T"/>
  </r>
  <r>
    <s v="ORD000607"/>
    <s v="CUST0658"/>
    <x v="39"/>
    <n v="59000"/>
    <s v="Banjarmasin"/>
    <s v="Kalimantan Selatan"/>
    <n v="41303"/>
    <s v="GoPay"/>
    <x v="2"/>
    <x v="1"/>
    <m/>
    <s v="SiCepat"/>
  </r>
  <r>
    <s v="ORD000608"/>
    <s v="CUST0391"/>
    <x v="451"/>
    <n v="377000"/>
    <s v="Pontianak"/>
    <s v="Kalimantan Barat"/>
    <n v="38204"/>
    <s v="GoPay"/>
    <x v="4"/>
    <x v="1"/>
    <m/>
    <s v="Anteraja"/>
  </r>
  <r>
    <s v="ORD000609"/>
    <s v="CUST0515"/>
    <x v="20"/>
    <n v="896000"/>
    <s v="Palembang"/>
    <s v="Sumatera Selatan"/>
    <n v="29725"/>
    <s v="OVO"/>
    <x v="1"/>
    <x v="1"/>
    <m/>
    <s v="JNE"/>
  </r>
  <r>
    <s v="ORD000610"/>
    <s v="CUST0643"/>
    <x v="329"/>
    <n v="350115"/>
    <s v="Denpasar"/>
    <s v="Bali"/>
    <n v="27635"/>
    <s v="QRIS"/>
    <x v="1"/>
    <x v="4"/>
    <n v="48885"/>
    <s v="SiCepat"/>
  </r>
  <r>
    <s v="ORD000611"/>
    <s v="CUST0538"/>
    <x v="452"/>
    <n v="399000"/>
    <s v="Depok"/>
    <s v="Jawa Barat"/>
    <n v="9325"/>
    <s v="Kartu Kredit"/>
    <x v="0"/>
    <x v="1"/>
    <m/>
    <s v="J&amp;T"/>
  </r>
  <r>
    <s v="ORD000612"/>
    <s v="CUST0060"/>
    <x v="453"/>
    <n v="828000"/>
    <s v="Pekanbaru"/>
    <s v="Riau"/>
    <n v="31970"/>
    <s v="Kartu Kredit"/>
    <x v="0"/>
    <x v="1"/>
    <m/>
    <s v="JNE"/>
  </r>
  <r>
    <s v="ORD000613"/>
    <s v="CUST0538"/>
    <x v="23"/>
    <n v="1356000"/>
    <s v="Depok"/>
    <s v="Jawa Barat"/>
    <n v="12923"/>
    <s v="GoPay"/>
    <x v="1"/>
    <x v="1"/>
    <m/>
    <s v="J&amp;T"/>
  </r>
  <r>
    <s v="ORD000614"/>
    <s v="CUST0648"/>
    <x v="79"/>
    <n v="1324260"/>
    <s v="Balikpapan"/>
    <s v="Kalimantan Timur"/>
    <n v="43226"/>
    <s v="GoPay"/>
    <x v="1"/>
    <x v="7"/>
    <n v="11740"/>
    <s v="J&amp;T"/>
  </r>
  <r>
    <s v="ORD000615"/>
    <s v="CUST0665"/>
    <x v="210"/>
    <n v="1000"/>
    <s v="Surabaya"/>
    <s v="Jawa Timur"/>
    <n v="17859"/>
    <s v="Kartu Kredit"/>
    <x v="3"/>
    <x v="7"/>
    <n v="48000"/>
    <s v="JNE"/>
  </r>
  <r>
    <s v="ORD000616"/>
    <s v="CUST0569"/>
    <x v="454"/>
    <n v="99000"/>
    <s v="Palembang"/>
    <s v="Sumatera Selatan"/>
    <n v="26503"/>
    <s v="QRIS"/>
    <x v="1"/>
    <x v="1"/>
    <m/>
    <s v="Anteraja"/>
  </r>
  <r>
    <s v="ORD000617"/>
    <s v="CUST0048"/>
    <x v="7"/>
    <n v="559017"/>
    <s v="Pekanbaru"/>
    <s v="Riau"/>
    <n v="27372"/>
    <s v="GoPay"/>
    <x v="0"/>
    <x v="3"/>
    <n v="38983"/>
    <s v="Anteraja"/>
  </r>
  <r>
    <s v="ORD000618"/>
    <s v="CUST0242"/>
    <x v="159"/>
    <n v="717000"/>
    <s v="Semarang"/>
    <s v="Jawa Tengah"/>
    <n v="12820"/>
    <s v="GoPay"/>
    <x v="1"/>
    <x v="1"/>
    <m/>
    <s v="JNE"/>
  </r>
  <r>
    <s v="ORD000619"/>
    <s v="CUST0692"/>
    <x v="72"/>
    <n v="998000"/>
    <s v="Depok"/>
    <s v="Jawa Barat"/>
    <n v="11295"/>
    <s v="Transfer Bank"/>
    <x v="1"/>
    <x v="1"/>
    <m/>
    <s v="Pos Indonesia"/>
  </r>
  <r>
    <s v="ORD000620"/>
    <s v="CUST0053"/>
    <x v="455"/>
    <n v="59000"/>
    <s v="Malang"/>
    <s v="Jawa Timur"/>
    <n v="21669"/>
    <s v="Transfer Bank"/>
    <x v="0"/>
    <x v="1"/>
    <m/>
    <s v="J&amp;T"/>
  </r>
  <r>
    <s v="ORD000621"/>
    <s v="CUST0333"/>
    <x v="217"/>
    <n v="666000"/>
    <s v="Balikpapan"/>
    <s v="Kalimantan Timur"/>
    <n v="39858"/>
    <s v="Transfer Bank"/>
    <x v="1"/>
    <x v="1"/>
    <m/>
    <s v="SiCepat"/>
  </r>
  <r>
    <s v="ORD000622"/>
    <s v="CUST0797"/>
    <x v="456"/>
    <n v="558000"/>
    <s v="Banjarmasin"/>
    <s v="Kalimantan Selatan"/>
    <n v="32315"/>
    <s v="GoPay"/>
    <x v="1"/>
    <x v="1"/>
    <m/>
    <s v="SiCepat"/>
  </r>
  <r>
    <s v="ORD000623"/>
    <s v="CUST0438"/>
    <x v="31"/>
    <n v="1547586"/>
    <s v="Surabaya"/>
    <s v="Jawa Timur"/>
    <n v="13103"/>
    <s v="OVO"/>
    <x v="1"/>
    <x v="7"/>
    <n v="49414"/>
    <s v="SiCepat"/>
  </r>
  <r>
    <s v="ORD000624"/>
    <s v="CUST0721"/>
    <x v="457"/>
    <n v="956274"/>
    <s v="Tangerang"/>
    <s v="Banten"/>
    <n v="13170"/>
    <s v="GoPay"/>
    <x v="1"/>
    <x v="8"/>
    <n v="20726"/>
    <s v="SiCepat"/>
  </r>
  <r>
    <s v="ORD000625"/>
    <s v="CUST0233"/>
    <x v="195"/>
    <n v="199000"/>
    <s v="Manado"/>
    <s v="Sulawesi Utara"/>
    <n v="44064"/>
    <s v="GoPay"/>
    <x v="1"/>
    <x v="1"/>
    <m/>
    <s v="SiCepat"/>
  </r>
  <r>
    <s v="ORD000626"/>
    <s v="CUST0025"/>
    <x v="211"/>
    <n v="650454"/>
    <s v="Pekanbaru"/>
    <s v="Riau"/>
    <n v="28296"/>
    <s v="Kartu Kredit"/>
    <x v="0"/>
    <x v="3"/>
    <n v="27546"/>
    <s v="J&amp;T"/>
  </r>
  <r>
    <s v="ORD000627"/>
    <s v="CUST0759"/>
    <x v="458"/>
    <n v="99000"/>
    <s v="Malang"/>
    <s v="Jawa Timur"/>
    <n v="14024"/>
    <s v="GoPay"/>
    <x v="2"/>
    <x v="1"/>
    <m/>
    <s v="Anteraja"/>
  </r>
  <r>
    <s v="ORD000628"/>
    <s v="CUST0662"/>
    <x v="262"/>
    <n v="157094"/>
    <s v="Palembang"/>
    <s v="Sumatera Selatan"/>
    <n v="34906"/>
    <s v="Kartu Kredit"/>
    <x v="4"/>
    <x v="4"/>
    <n v="41906"/>
    <s v="SiCepat"/>
  </r>
  <r>
    <s v="ORD000629"/>
    <s v="CUST0461"/>
    <x v="459"/>
    <n v="420164"/>
    <s v="Bekasi"/>
    <s v="Jawa Barat"/>
    <n v="10027"/>
    <s v="GoPay"/>
    <x v="1"/>
    <x v="7"/>
    <n v="37836"/>
    <s v="SiCepat"/>
  </r>
  <r>
    <s v="ORD000630"/>
    <s v="CUST0650"/>
    <x v="243"/>
    <n v="248000"/>
    <s v="Yogyakarta"/>
    <s v="DI Yogyakarta"/>
    <n v="18290"/>
    <s v="OVO"/>
    <x v="0"/>
    <x v="1"/>
    <m/>
    <s v="JNE"/>
  </r>
  <r>
    <s v="ORD000631"/>
    <s v="CUST0387"/>
    <x v="460"/>
    <n v="149000"/>
    <s v="Jakarta"/>
    <s v="DKI Jakarta"/>
    <n v="8571"/>
    <s v="QRIS"/>
    <x v="0"/>
    <x v="1"/>
    <m/>
    <s v="Anteraja"/>
  </r>
  <r>
    <s v="ORD000632"/>
    <s v="CUST0132"/>
    <x v="299"/>
    <n v="511854"/>
    <s v="Depok"/>
    <s v="Jawa Barat"/>
    <n v="13820"/>
    <s v="GoPay"/>
    <x v="1"/>
    <x v="2"/>
    <n v="16146"/>
    <s v="Pos Indonesia"/>
  </r>
  <r>
    <s v="ORD000633"/>
    <s v="CUST0486"/>
    <x v="461"/>
    <n v="129000"/>
    <s v="Yogyakarta"/>
    <s v="DI Yogyakarta"/>
    <n v="18207"/>
    <s v="GoPay"/>
    <x v="4"/>
    <x v="1"/>
    <m/>
    <s v="JNE"/>
  </r>
  <r>
    <s v="ORD000634"/>
    <s v="CUST0359"/>
    <x v="462"/>
    <n v="210596"/>
    <s v="Bekasi"/>
    <s v="Jawa Barat"/>
    <n v="11953"/>
    <s v="GoPay"/>
    <x v="1"/>
    <x v="3"/>
    <n v="18404"/>
    <s v="Anteraja"/>
  </r>
  <r>
    <s v="ORD000635"/>
    <s v="CUST0389"/>
    <x v="463"/>
    <n v="637000"/>
    <s v="Pontianak"/>
    <s v="Kalimantan Barat"/>
    <n v="33844"/>
    <s v="OVO"/>
    <x v="0"/>
    <x v="1"/>
    <m/>
    <s v="Anteraja"/>
  </r>
  <r>
    <s v="ORD000636"/>
    <s v="CUST0450"/>
    <x v="347"/>
    <n v="698000"/>
    <s v="Bandung"/>
    <s v="Jawa Barat"/>
    <n v="14979"/>
    <s v="Transfer Bank"/>
    <x v="1"/>
    <x v="1"/>
    <m/>
    <s v="Anteraja"/>
  </r>
  <r>
    <s v="ORD000637"/>
    <s v="CUST0352"/>
    <x v="66"/>
    <n v="279000"/>
    <s v="Denpasar"/>
    <s v="Bali"/>
    <n v="24727"/>
    <s v="QRIS"/>
    <x v="1"/>
    <x v="1"/>
    <m/>
    <s v="J&amp;T"/>
  </r>
  <r>
    <s v="ORD000638"/>
    <s v="CUST0587"/>
    <x v="464"/>
    <n v="378000"/>
    <s v="Malang"/>
    <s v="Jawa Timur"/>
    <n v="15912"/>
    <s v="Transfer Bank"/>
    <x v="2"/>
    <x v="1"/>
    <m/>
    <s v="JNE"/>
  </r>
  <r>
    <s v="ORD000639"/>
    <s v="CUST0153"/>
    <x v="83"/>
    <n v="199000"/>
    <s v="Pontianak"/>
    <s v="Kalimantan Barat"/>
    <n v="37639"/>
    <s v="GoPay"/>
    <x v="1"/>
    <x v="1"/>
    <m/>
    <s v="J&amp;T"/>
  </r>
  <r>
    <s v="ORD000640"/>
    <s v="CUST0297"/>
    <x v="465"/>
    <n v="258000"/>
    <s v="Banjarmasin"/>
    <s v="Kalimantan Selatan"/>
    <n v="36119"/>
    <s v="OVO"/>
    <x v="1"/>
    <x v="1"/>
    <m/>
    <s v="J&amp;T"/>
  </r>
  <r>
    <s v="ORD000641"/>
    <s v="CUST0062"/>
    <x v="415"/>
    <n v="279000"/>
    <s v="Padang"/>
    <s v="Sumatera Barat"/>
    <n v="27984"/>
    <s v="Transfer Bank"/>
    <x v="1"/>
    <x v="1"/>
    <m/>
    <s v="JNE"/>
  </r>
  <r>
    <s v="ORD000642"/>
    <s v="CUST0548"/>
    <x v="466"/>
    <n v="310555"/>
    <s v="Jakarta"/>
    <s v="DKI Jakarta"/>
    <n v="9990"/>
    <s v="Kartu Kredit"/>
    <x v="1"/>
    <x v="8"/>
    <n v="18445"/>
    <s v="J&amp;T"/>
  </r>
  <r>
    <s v="ORD000643"/>
    <s v="CUST0339"/>
    <x v="467"/>
    <n v="375256"/>
    <s v="Semarang"/>
    <s v="Jawa Tengah"/>
    <n v="17338"/>
    <s v="Kartu Kredit"/>
    <x v="1"/>
    <x v="8"/>
    <n v="21744"/>
    <s v="J&amp;T"/>
  </r>
  <r>
    <s v="ORD000644"/>
    <s v="CUST0724"/>
    <x v="468"/>
    <n v="275947"/>
    <s v="Surabaya"/>
    <s v="Jawa Timur"/>
    <n v="13512"/>
    <s v="Transfer Bank"/>
    <x v="1"/>
    <x v="8"/>
    <n v="20053"/>
    <s v="J&amp;T"/>
  </r>
  <r>
    <s v="ORD000645"/>
    <s v="CUST0028"/>
    <x v="26"/>
    <n v="40564"/>
    <s v="Pontianak"/>
    <s v="Kalimantan Barat"/>
    <n v="29235"/>
    <s v="Transfer Bank"/>
    <x v="0"/>
    <x v="7"/>
    <n v="18436"/>
    <s v="J&amp;T"/>
  </r>
  <r>
    <s v="ORD000646"/>
    <s v="CUST0139"/>
    <x v="145"/>
    <n v="93051"/>
    <s v="Bekasi"/>
    <s v="Jawa Barat"/>
    <n v="11617"/>
    <s v="Transfer Bank"/>
    <x v="3"/>
    <x v="2"/>
    <n v="14949"/>
    <s v="JNE"/>
  </r>
  <r>
    <s v="ORD000647"/>
    <s v="CUST0117"/>
    <x v="469"/>
    <n v="329000"/>
    <s v="Manado"/>
    <s v="Sulawesi Utara"/>
    <n v="35663"/>
    <s v="OVO"/>
    <x v="1"/>
    <x v="1"/>
    <m/>
    <s v="SiCepat"/>
  </r>
  <r>
    <s v="ORD000648"/>
    <s v="CUST0220"/>
    <x v="235"/>
    <n v="19062"/>
    <s v="Medan"/>
    <s v="Sumatera Utara"/>
    <n v="38638"/>
    <s v="Kartu Kredit"/>
    <x v="0"/>
    <x v="8"/>
    <n v="49938"/>
    <s v="J&amp;T"/>
  </r>
  <r>
    <s v="ORD000649"/>
    <s v="CUST0454"/>
    <x v="259"/>
    <n v="1155966"/>
    <s v="Makassar"/>
    <s v="Sulawesi Selatan"/>
    <n v="38388"/>
    <s v="GoPay"/>
    <x v="1"/>
    <x v="3"/>
    <n v="41034"/>
    <s v="JNE"/>
  </r>
  <r>
    <s v="ORD000650"/>
    <s v="CUST0641"/>
    <x v="181"/>
    <n v="517000"/>
    <s v="Medan"/>
    <s v="Sumatera Utara"/>
    <n v="34013"/>
    <s v="OVO"/>
    <x v="1"/>
    <x v="1"/>
    <m/>
    <s v="SiCepat"/>
  </r>
  <r>
    <s v="ORD000651"/>
    <s v="CUST0380"/>
    <x v="358"/>
    <n v="157020"/>
    <s v="Malang"/>
    <s v="Jawa Timur"/>
    <n v="17997"/>
    <s v="Kartu Kredit"/>
    <x v="1"/>
    <x v="8"/>
    <n v="40980"/>
    <s v="JNE"/>
  </r>
  <r>
    <s v="ORD000652"/>
    <s v="CUST0379"/>
    <x v="393"/>
    <n v="867000"/>
    <s v="Pontianak"/>
    <s v="Kalimantan Barat"/>
    <n v="34076"/>
    <s v="Transfer Bank"/>
    <x v="2"/>
    <x v="1"/>
    <m/>
    <s v="SiCepat"/>
  </r>
  <r>
    <s v="ORD000653"/>
    <s v="CUST0717"/>
    <x v="380"/>
    <n v="458000"/>
    <s v="Palembang"/>
    <s v="Sumatera Selatan"/>
    <n v="34548"/>
    <s v="OVO"/>
    <x v="2"/>
    <x v="1"/>
    <m/>
    <s v="SiCepat"/>
  </r>
  <r>
    <s v="ORD000654"/>
    <s v="CUST0398"/>
    <x v="263"/>
    <n v="344074"/>
    <s v="Banjarmasin"/>
    <s v="Kalimantan Selatan"/>
    <n v="33550"/>
    <s v="GoPay"/>
    <x v="1"/>
    <x v="8"/>
    <n v="23926"/>
    <s v="J&amp;T"/>
  </r>
  <r>
    <s v="ORD000655"/>
    <s v="CUST0676"/>
    <x v="359"/>
    <n v="329000"/>
    <s v="Yogyakarta"/>
    <s v="DI Yogyakarta"/>
    <n v="16515"/>
    <s v="Transfer Bank"/>
    <x v="1"/>
    <x v="1"/>
    <m/>
    <s v="J&amp;T"/>
  </r>
  <r>
    <s v="ORD000656"/>
    <s v="CUST0605"/>
    <x v="470"/>
    <n v="756000"/>
    <s v="Tangerang"/>
    <s v="Banten"/>
    <n v="13475"/>
    <s v="Kartu Kredit"/>
    <x v="1"/>
    <x v="1"/>
    <m/>
    <s v="JNE"/>
  </r>
  <r>
    <s v="ORD000657"/>
    <s v="CUST0091"/>
    <x v="471"/>
    <n v="897000"/>
    <s v="Pekanbaru"/>
    <s v="Riau"/>
    <n v="24143"/>
    <s v="GoPay"/>
    <x v="1"/>
    <x v="1"/>
    <m/>
    <s v="JNE"/>
  </r>
  <r>
    <s v="ORD000658"/>
    <s v="CUST0729"/>
    <x v="275"/>
    <n v="242992"/>
    <s v="Malang"/>
    <s v="Jawa Timur"/>
    <n v="18700"/>
    <s v="Transfer Bank"/>
    <x v="1"/>
    <x v="3"/>
    <n v="36008"/>
    <s v="JNE"/>
  </r>
  <r>
    <s v="ORD000659"/>
    <s v="CUST0189"/>
    <x v="472"/>
    <n v="1107000"/>
    <s v="Tangerang"/>
    <s v="Banten"/>
    <n v="13736"/>
    <s v="QRIS"/>
    <x v="0"/>
    <x v="1"/>
    <m/>
    <s v="J&amp;T"/>
  </r>
  <r>
    <s v="ORD000660"/>
    <s v="CUST0472"/>
    <x v="369"/>
    <n v="761205"/>
    <s v="Malang"/>
    <s v="Jawa Timur"/>
    <n v="14092"/>
    <s v="Transfer Bank"/>
    <x v="4"/>
    <x v="3"/>
    <n v="15795"/>
    <s v="JNE"/>
  </r>
  <r>
    <s v="ORD000661"/>
    <s v="CUST0636"/>
    <x v="473"/>
    <n v="481556"/>
    <s v="Yogyakarta"/>
    <s v="DI Yogyakarta"/>
    <n v="17511"/>
    <s v="Transfer Bank"/>
    <x v="1"/>
    <x v="2"/>
    <n v="17444"/>
    <s v="SiCepat"/>
  </r>
  <r>
    <s v="ORD000662"/>
    <s v="CUST0411"/>
    <x v="97"/>
    <n v="495410"/>
    <s v="Surabaya"/>
    <s v="Jawa Timur"/>
    <n v="17991"/>
    <s v="OVO"/>
    <x v="4"/>
    <x v="0"/>
    <n v="41590"/>
    <s v="JNE"/>
  </r>
  <r>
    <s v="ORD000663"/>
    <s v="CUST0673"/>
    <x v="109"/>
    <n v="795000"/>
    <s v="Makassar"/>
    <s v="Sulawesi Selatan"/>
    <n v="31644"/>
    <s v="Transfer Bank"/>
    <x v="4"/>
    <x v="1"/>
    <m/>
    <s v="J&amp;T"/>
  </r>
  <r>
    <s v="ORD000664"/>
    <s v="CUST0222"/>
    <x v="474"/>
    <n v="298000"/>
    <s v="Manado"/>
    <s v="Sulawesi Utara"/>
    <n v="33699"/>
    <s v="GoPay"/>
    <x v="3"/>
    <x v="1"/>
    <m/>
    <s v="J&amp;T"/>
  </r>
  <r>
    <s v="ORD000665"/>
    <s v="CUST0166"/>
    <x v="394"/>
    <n v="579006"/>
    <s v="Tangerang"/>
    <s v="Banten"/>
    <n v="12417"/>
    <s v="Kartu Kredit"/>
    <x v="2"/>
    <x v="7"/>
    <n v="17994"/>
    <s v="J&amp;T"/>
  </r>
  <r>
    <s v="ORD000666"/>
    <s v="CUST0789"/>
    <x v="475"/>
    <n v="49000"/>
    <s v="Palembang"/>
    <s v="Sumatera Selatan"/>
    <n v="27392"/>
    <s v="GoPay"/>
    <x v="1"/>
    <x v="1"/>
    <m/>
    <s v="JNE"/>
  </r>
  <r>
    <s v="ORD000667"/>
    <s v="CUST0713"/>
    <x v="466"/>
    <n v="179000"/>
    <s v="Depok"/>
    <s v="Jawa Barat"/>
    <n v="13847"/>
    <s v="Transfer Bank"/>
    <x v="2"/>
    <x v="1"/>
    <m/>
    <s v="J&amp;T"/>
  </r>
  <r>
    <s v="ORD000668"/>
    <s v="CUST0089"/>
    <x v="476"/>
    <n v="1446000"/>
    <s v="Medan"/>
    <s v="Sumatera Utara"/>
    <n v="34551"/>
    <s v="OVO"/>
    <x v="2"/>
    <x v="1"/>
    <m/>
    <s v="SiCepat"/>
  </r>
  <r>
    <s v="ORD000669"/>
    <s v="CUST0297"/>
    <x v="44"/>
    <n v="664711"/>
    <s v="Banjarmasin"/>
    <s v="Kalimantan Selatan"/>
    <n v="41944"/>
    <s v="OVO"/>
    <x v="1"/>
    <x v="0"/>
    <n v="22289"/>
    <s v="Anteraja"/>
  </r>
  <r>
    <s v="ORD000670"/>
    <s v="CUST0620"/>
    <x v="477"/>
    <n v="572011"/>
    <s v="Surabaya"/>
    <s v="Jawa Timur"/>
    <n v="17219"/>
    <s v="GoPay"/>
    <x v="0"/>
    <x v="2"/>
    <n v="14989"/>
    <s v="JNE"/>
  </r>
  <r>
    <s v="ORD000671"/>
    <s v="CUST0728"/>
    <x v="478"/>
    <n v="249000"/>
    <s v="Malang"/>
    <s v="Jawa Timur"/>
    <n v="17366"/>
    <s v="OVO"/>
    <x v="1"/>
    <x v="1"/>
    <m/>
    <s v="SiCepat"/>
  </r>
  <r>
    <s v="ORD000672"/>
    <s v="CUST0346"/>
    <x v="479"/>
    <n v="378000"/>
    <s v="Medan"/>
    <s v="Sumatera Utara"/>
    <n v="33140"/>
    <s v="OVO"/>
    <x v="2"/>
    <x v="1"/>
    <m/>
    <s v="JNE"/>
  </r>
  <r>
    <s v="ORD000673"/>
    <s v="CUST0598"/>
    <x v="480"/>
    <n v="387000"/>
    <s v="Depok"/>
    <s v="Jawa Barat"/>
    <n v="13306"/>
    <s v="QRIS"/>
    <x v="1"/>
    <x v="1"/>
    <m/>
    <s v="J&amp;T"/>
  </r>
  <r>
    <s v="ORD000674"/>
    <s v="CUST0060"/>
    <x v="481"/>
    <n v="75927"/>
    <s v="Bekasi"/>
    <s v="Jawa Barat"/>
    <n v="12544"/>
    <s v="GoPay"/>
    <x v="2"/>
    <x v="7"/>
    <n v="22073"/>
    <s v="Anteraja"/>
  </r>
  <r>
    <s v="ORD000675"/>
    <s v="CUST0460"/>
    <x v="318"/>
    <n v="898000"/>
    <s v="Jakarta"/>
    <s v="DKI Jakarta"/>
    <n v="9655"/>
    <s v="Transfer Bank"/>
    <x v="0"/>
    <x v="1"/>
    <m/>
    <s v="J&amp;T"/>
  </r>
  <r>
    <s v="ORD000676"/>
    <s v="CUST0680"/>
    <x v="462"/>
    <n v="757000"/>
    <s v="Denpasar"/>
    <s v="Bali"/>
    <n v="21822"/>
    <s v="Kartu Kredit"/>
    <x v="1"/>
    <x v="1"/>
    <m/>
    <s v="SiCepat"/>
  </r>
  <r>
    <s v="ORD000677"/>
    <s v="CUST0797"/>
    <x v="16"/>
    <n v="1179024"/>
    <s v="Bogor"/>
    <s v="Jawa Barat"/>
    <n v="13351"/>
    <s v="GoPay"/>
    <x v="1"/>
    <x v="5"/>
    <n v="17976"/>
    <s v="JNE"/>
  </r>
  <r>
    <s v="ORD000678"/>
    <s v="CUST0360"/>
    <x v="482"/>
    <n v="284528"/>
    <s v="Semarang"/>
    <s v="Jawa Tengah"/>
    <n v="13170"/>
    <s v="OVO"/>
    <x v="1"/>
    <x v="7"/>
    <n v="44472"/>
    <s v="J&amp;T"/>
  </r>
  <r>
    <s v="ORD000679"/>
    <s v="CUST0198"/>
    <x v="463"/>
    <n v="1120861"/>
    <s v="Malang"/>
    <s v="Jawa Timur"/>
    <n v="14261"/>
    <s v="Transfer Bank"/>
    <x v="1"/>
    <x v="5"/>
    <n v="26139"/>
    <s v="SiCepat"/>
  </r>
  <r>
    <s v="ORD000680"/>
    <s v="CUST0356"/>
    <x v="483"/>
    <n v="288000"/>
    <s v="Depok"/>
    <s v="Jawa Barat"/>
    <n v="12629"/>
    <s v="QRIS"/>
    <x v="1"/>
    <x v="1"/>
    <m/>
    <s v="SiCepat"/>
  </r>
  <r>
    <s v="ORD000681"/>
    <s v="CUST0369"/>
    <x v="484"/>
    <n v="420941"/>
    <s v="Pekanbaru"/>
    <s v="Riau"/>
    <n v="30588"/>
    <s v="Transfer Bank"/>
    <x v="1"/>
    <x v="8"/>
    <n v="15059"/>
    <s v="J&amp;T"/>
  </r>
  <r>
    <s v="ORD000682"/>
    <s v="CUST0628"/>
    <x v="219"/>
    <n v="451916"/>
    <s v="Jakarta"/>
    <s v="DKI Jakarta"/>
    <n v="11116"/>
    <s v="QRIS"/>
    <x v="2"/>
    <x v="7"/>
    <n v="46084"/>
    <s v="JNE"/>
  </r>
  <r>
    <s v="ORD000683"/>
    <s v="CUST0038"/>
    <x v="485"/>
    <n v="449000"/>
    <s v="Bekasi"/>
    <s v="Jawa Barat"/>
    <n v="13999"/>
    <s v="Transfer Bank"/>
    <x v="1"/>
    <x v="1"/>
    <m/>
    <s v="SiCepat"/>
  </r>
  <r>
    <s v="ORD000684"/>
    <s v="CUST0690"/>
    <x v="124"/>
    <n v="956000"/>
    <s v="Padang"/>
    <s v="Sumatera Barat"/>
    <n v="25890"/>
    <s v="OVO"/>
    <x v="1"/>
    <x v="1"/>
    <m/>
    <s v="SiCepat"/>
  </r>
  <r>
    <s v="ORD000685"/>
    <s v="CUST0413"/>
    <x v="324"/>
    <n v="218000"/>
    <s v="Balikpapan"/>
    <s v="Kalimantan Timur"/>
    <n v="35294"/>
    <s v="QRIS"/>
    <x v="2"/>
    <x v="1"/>
    <m/>
    <s v="SiCepat"/>
  </r>
  <r>
    <s v="ORD000686"/>
    <s v="CUST0755"/>
    <x v="486"/>
    <n v="740451"/>
    <s v="Manado"/>
    <s v="Sulawesi Utara"/>
    <n v="42446"/>
    <s v="Transfer Bank"/>
    <x v="1"/>
    <x v="6"/>
    <n v="37549"/>
    <s v="Anteraja"/>
  </r>
  <r>
    <s v="ORD000687"/>
    <s v="CUST0471"/>
    <x v="487"/>
    <n v="138000"/>
    <s v="Bandung"/>
    <s v="Jawa Barat"/>
    <n v="13637"/>
    <s v="Kartu Kredit"/>
    <x v="1"/>
    <x v="1"/>
    <m/>
    <s v="J&amp;T"/>
  </r>
  <r>
    <s v="ORD000688"/>
    <s v="CUST0574"/>
    <x v="488"/>
    <n v="89618"/>
    <s v="Padang"/>
    <s v="Sumatera Barat"/>
    <n v="26293"/>
    <s v="GoPay"/>
    <x v="0"/>
    <x v="0"/>
    <n v="29382"/>
    <s v="J&amp;T"/>
  </r>
  <r>
    <s v="ORD000689"/>
    <s v="CUST0276"/>
    <x v="489"/>
    <n v="66909"/>
    <s v="Bekasi"/>
    <s v="Jawa Barat"/>
    <n v="9074"/>
    <s v="GoPay"/>
    <x v="0"/>
    <x v="2"/>
    <n v="12091"/>
    <s v="JNE"/>
  </r>
  <r>
    <s v="ORD000690"/>
    <s v="CUST0281"/>
    <x v="490"/>
    <n v="308000"/>
    <s v="Pontianak"/>
    <s v="Kalimantan Barat"/>
    <n v="39798"/>
    <s v="GoPay"/>
    <x v="1"/>
    <x v="1"/>
    <m/>
    <s v="Anteraja"/>
  </r>
  <r>
    <s v="ORD000691"/>
    <s v="CUST0599"/>
    <x v="284"/>
    <n v="149693"/>
    <s v="Manado"/>
    <s v="Sulawesi Utara"/>
    <n v="38206"/>
    <s v="Transfer Bank"/>
    <x v="1"/>
    <x v="6"/>
    <n v="49307"/>
    <s v="J&amp;T"/>
  </r>
  <r>
    <s v="ORD000692"/>
    <s v="CUST0299"/>
    <x v="491"/>
    <n v="59000"/>
    <s v="Manado"/>
    <s v="Sulawesi Utara"/>
    <n v="42486"/>
    <s v="GoPay"/>
    <x v="4"/>
    <x v="1"/>
    <m/>
    <s v="J&amp;T"/>
  </r>
  <r>
    <s v="ORD000693"/>
    <s v="CUST0620"/>
    <x v="492"/>
    <n v="707000"/>
    <s v="Pontianak"/>
    <s v="Kalimantan Barat"/>
    <n v="37831"/>
    <s v="Transfer Bank"/>
    <x v="1"/>
    <x v="1"/>
    <m/>
    <s v="J&amp;T"/>
  </r>
  <r>
    <s v="ORD000694"/>
    <s v="CUST0123"/>
    <x v="206"/>
    <n v="1214572"/>
    <s v="Balikpapan"/>
    <s v="Kalimantan Timur"/>
    <n v="36653"/>
    <s v="GoPay"/>
    <x v="1"/>
    <x v="4"/>
    <n v="48428"/>
    <s v="Anteraja"/>
  </r>
  <r>
    <s v="ORD000695"/>
    <s v="CUST0161"/>
    <x v="469"/>
    <n v="145927"/>
    <s v="Depok"/>
    <s v="Jawa Barat"/>
    <n v="11935"/>
    <s v="Transfer Bank"/>
    <x v="1"/>
    <x v="4"/>
    <n v="42073"/>
    <s v="J&amp;T"/>
  </r>
  <r>
    <s v="ORD000696"/>
    <s v="CUST0619"/>
    <x v="103"/>
    <n v="179000"/>
    <s v="Yogyakarta"/>
    <s v="DI Yogyakarta"/>
    <n v="18293"/>
    <s v="Transfer Bank"/>
    <x v="0"/>
    <x v="1"/>
    <m/>
    <s v="SiCepat"/>
  </r>
  <r>
    <s v="ORD000697"/>
    <s v="CUST0386"/>
    <x v="109"/>
    <n v="179000"/>
    <s v="Padang"/>
    <s v="Sumatera Barat"/>
    <n v="25048"/>
    <s v="GoPay"/>
    <x v="1"/>
    <x v="1"/>
    <m/>
    <s v="Pos Indonesia"/>
  </r>
  <r>
    <s v="ORD000698"/>
    <s v="CUST0147"/>
    <x v="347"/>
    <n v="149000"/>
    <s v="Jakarta"/>
    <s v="DKI Jakarta"/>
    <n v="10977"/>
    <s v="Kartu Kredit"/>
    <x v="1"/>
    <x v="1"/>
    <m/>
    <s v="SiCepat"/>
  </r>
  <r>
    <s v="ORD000699"/>
    <s v="CUST0548"/>
    <x v="223"/>
    <n v="1257000"/>
    <s v="Bekasi"/>
    <s v="Jawa Barat"/>
    <n v="12613"/>
    <s v="OVO"/>
    <x v="4"/>
    <x v="1"/>
    <m/>
    <s v="J&amp;T"/>
  </r>
  <r>
    <s v="ORD000700"/>
    <s v="CUST0717"/>
    <x v="75"/>
    <n v="69000"/>
    <s v="Palembang"/>
    <s v="Sumatera Selatan"/>
    <n v="30174"/>
    <s v="GoPay"/>
    <x v="1"/>
    <x v="1"/>
    <m/>
    <s v="J&amp;T"/>
  </r>
  <r>
    <s v="ORD000701"/>
    <s v="CUST0778"/>
    <x v="73"/>
    <n v="478785"/>
    <s v="Malang"/>
    <s v="Jawa Timur"/>
    <n v="15311"/>
    <s v="OVO"/>
    <x v="4"/>
    <x v="2"/>
    <n v="20215"/>
    <s v="SiCepat"/>
  </r>
  <r>
    <s v="ORD000702"/>
    <s v="CUST0136"/>
    <x v="466"/>
    <n v="339933"/>
    <s v="Jakarta"/>
    <s v="DKI Jakarta"/>
    <n v="10564"/>
    <s v="GoPay"/>
    <x v="2"/>
    <x v="3"/>
    <n v="18067"/>
    <s v="JNE"/>
  </r>
  <r>
    <s v="ORD000703"/>
    <s v="CUST0553"/>
    <x v="493"/>
    <n v="129268"/>
    <s v="Depok"/>
    <s v="Jawa Barat"/>
    <n v="13233"/>
    <s v="OVO"/>
    <x v="0"/>
    <x v="7"/>
    <n v="49732"/>
    <s v="J&amp;T"/>
  </r>
  <r>
    <s v="ORD000704"/>
    <s v="CUST0320"/>
    <x v="494"/>
    <n v="859984"/>
    <s v="Palembang"/>
    <s v="Sumatera Selatan"/>
    <n v="29431"/>
    <s v="Kartu Kredit"/>
    <x v="4"/>
    <x v="7"/>
    <n v="27016"/>
    <s v="JNE"/>
  </r>
  <r>
    <s v="ORD000705"/>
    <s v="CUST0448"/>
    <x v="447"/>
    <n v="690952"/>
    <s v="Pekanbaru"/>
    <s v="Riau"/>
    <n v="28227"/>
    <s v="GoPay"/>
    <x v="1"/>
    <x v="3"/>
    <n v="37048"/>
    <s v="Pos Indonesia"/>
  </r>
  <r>
    <s v="ORD000706"/>
    <s v="CUST0351"/>
    <x v="417"/>
    <n v="247000"/>
    <s v="Tangerang"/>
    <s v="Banten"/>
    <n v="13290"/>
    <s v="Transfer Bank"/>
    <x v="1"/>
    <x v="1"/>
    <m/>
    <s v="SiCepat"/>
  </r>
  <r>
    <s v="ORD000707"/>
    <s v="CUST0300"/>
    <x v="489"/>
    <n v="16953"/>
    <s v="Medan"/>
    <s v="Sumatera Utara"/>
    <n v="28609"/>
    <s v="Kartu Kredit"/>
    <x v="1"/>
    <x v="4"/>
    <n v="42047"/>
    <s v="SiCepat"/>
  </r>
  <r>
    <s v="ORD000708"/>
    <s v="CUST0375"/>
    <x v="378"/>
    <n v="687000"/>
    <s v="Medan"/>
    <s v="Sumatera Utara"/>
    <n v="35053"/>
    <s v="GoPay"/>
    <x v="1"/>
    <x v="1"/>
    <m/>
    <s v="J&amp;T"/>
  </r>
  <r>
    <s v="ORD000709"/>
    <s v="CUST0726"/>
    <x v="495"/>
    <n v="481801"/>
    <s v="Medan"/>
    <s v="Sumatera Utara"/>
    <n v="35247"/>
    <s v="Transfer Bank"/>
    <x v="1"/>
    <x v="6"/>
    <n v="17199"/>
    <s v="J&amp;T"/>
  </r>
  <r>
    <s v="ORD000710"/>
    <s v="CUST0147"/>
    <x v="438"/>
    <n v="279000"/>
    <s v="Jakarta"/>
    <s v="DKI Jakarta"/>
    <n v="8517"/>
    <s v="Kartu Kredit"/>
    <x v="2"/>
    <x v="1"/>
    <m/>
    <s v="SiCepat"/>
  </r>
  <r>
    <s v="ORD000711"/>
    <s v="CUST0629"/>
    <x v="45"/>
    <n v="68818"/>
    <s v="Padang"/>
    <s v="Sumatera Barat"/>
    <n v="28412"/>
    <s v="Kartu Kredit"/>
    <x v="1"/>
    <x v="4"/>
    <n v="29182"/>
    <s v="J&amp;T"/>
  </r>
  <r>
    <s v="ORD000712"/>
    <s v="CUST0506"/>
    <x v="277"/>
    <n v="99000"/>
    <s v="Jakarta"/>
    <s v="DKI Jakarta"/>
    <n v="9175"/>
    <s v="QRIS"/>
    <x v="3"/>
    <x v="1"/>
    <m/>
    <s v="SiCepat"/>
  </r>
  <r>
    <s v="ORD000713"/>
    <s v="CUST0299"/>
    <x v="496"/>
    <n v="884324"/>
    <s v="Manado"/>
    <s v="Sulawesi Utara"/>
    <n v="35771"/>
    <s v="OVO"/>
    <x v="1"/>
    <x v="7"/>
    <n v="13676"/>
    <s v="JNE"/>
  </r>
  <r>
    <s v="ORD000714"/>
    <s v="CUST0582"/>
    <x v="223"/>
    <n v="249000"/>
    <s v="Medan"/>
    <s v="Sumatera Utara"/>
    <n v="31466"/>
    <s v="GoPay"/>
    <x v="4"/>
    <x v="1"/>
    <m/>
    <s v="J&amp;T"/>
  </r>
  <r>
    <s v="ORD000715"/>
    <s v="CUST0533"/>
    <x v="497"/>
    <n v="543592"/>
    <s v="Yogyakarta"/>
    <s v="DI Yogyakarta"/>
    <n v="14133"/>
    <s v="Kartu Kredit"/>
    <x v="4"/>
    <x v="4"/>
    <n v="23408"/>
    <s v="JNE"/>
  </r>
  <r>
    <s v="ORD000716"/>
    <s v="CUST0771"/>
    <x v="498"/>
    <n v="378000"/>
    <s v="Yogyakarta"/>
    <s v="DI Yogyakarta"/>
    <n v="13187"/>
    <s v="QRIS"/>
    <x v="1"/>
    <x v="1"/>
    <m/>
    <s v="Anteraja"/>
  </r>
  <r>
    <s v="ORD000717"/>
    <s v="CUST0391"/>
    <x v="151"/>
    <n v="627547"/>
    <s v="Pontianak"/>
    <s v="Kalimantan Barat"/>
    <n v="37938"/>
    <s v="QRIS"/>
    <x v="2"/>
    <x v="2"/>
    <n v="17453"/>
    <s v="Anteraja"/>
  </r>
  <r>
    <s v="ORD000718"/>
    <s v="CUST0193"/>
    <x v="294"/>
    <n v="1015392"/>
    <s v="Medan"/>
    <s v="Sumatera Utara"/>
    <n v="26533"/>
    <s v="QRIS"/>
    <x v="2"/>
    <x v="3"/>
    <n v="32608"/>
    <s v="J&amp;T"/>
  </r>
  <r>
    <s v="ORD000719"/>
    <s v="CUST0544"/>
    <x v="499"/>
    <n v="442141"/>
    <s v="Manado"/>
    <s v="Sulawesi Utara"/>
    <n v="32799"/>
    <s v="Transfer Bank"/>
    <x v="1"/>
    <x v="8"/>
    <n v="25859"/>
    <s v="J&amp;T"/>
  </r>
  <r>
    <s v="ORD000720"/>
    <s v="CUST0066"/>
    <x v="500"/>
    <n v="464915"/>
    <s v="Malang"/>
    <s v="Jawa Timur"/>
    <n v="14621"/>
    <s v="OVO"/>
    <x v="4"/>
    <x v="6"/>
    <n v="33085"/>
    <s v="JNE"/>
  </r>
  <r>
    <s v="ORD000721"/>
    <s v="CUST0518"/>
    <x v="17"/>
    <n v="299000"/>
    <s v="Manado"/>
    <s v="Sulawesi Utara"/>
    <n v="33689"/>
    <s v="QRIS"/>
    <x v="1"/>
    <x v="1"/>
    <m/>
    <s v="J&amp;T"/>
  </r>
  <r>
    <s v="ORD000722"/>
    <s v="CUST0563"/>
    <x v="336"/>
    <n v="604187"/>
    <s v="Yogyakarta"/>
    <s v="DI Yogyakarta"/>
    <n v="16789"/>
    <s v="Kartu Kredit"/>
    <x v="0"/>
    <x v="6"/>
    <n v="43813"/>
    <s v="J&amp;T"/>
  </r>
  <r>
    <s v="ORD000723"/>
    <s v="CUST0399"/>
    <x v="501"/>
    <n v="44697"/>
    <s v="Banjarmasin"/>
    <s v="Kalimantan Selatan"/>
    <n v="37318"/>
    <s v="OVO"/>
    <x v="4"/>
    <x v="0"/>
    <n v="14303"/>
    <s v="J&amp;T"/>
  </r>
  <r>
    <s v="ORD000724"/>
    <s v="CUST0488"/>
    <x v="502"/>
    <n v="528000"/>
    <s v="Bekasi"/>
    <s v="Jawa Barat"/>
    <n v="13393"/>
    <s v="Transfer Bank"/>
    <x v="1"/>
    <x v="1"/>
    <m/>
    <s v="J&amp;T"/>
  </r>
  <r>
    <s v="ORD000725"/>
    <s v="CUST0253"/>
    <x v="428"/>
    <n v="79000"/>
    <s v="Banjarmasin"/>
    <s v="Kalimantan Selatan"/>
    <n v="37720"/>
    <s v="Kartu Kredit"/>
    <x v="1"/>
    <x v="1"/>
    <m/>
    <s v="JNE"/>
  </r>
  <r>
    <s v="ORD000726"/>
    <s v="CUST0718"/>
    <x v="177"/>
    <n v="1472598"/>
    <s v="Pontianak"/>
    <s v="Kalimantan Barat"/>
    <n v="33410"/>
    <s v="GoPay"/>
    <x v="1"/>
    <x v="6"/>
    <n v="23402"/>
    <s v="J&amp;T"/>
  </r>
  <r>
    <s v="ORD000727"/>
    <s v="CUST0162"/>
    <x v="284"/>
    <n v="299000"/>
    <s v="Manado"/>
    <s v="Sulawesi Utara"/>
    <n v="38295"/>
    <s v="GoPay"/>
    <x v="1"/>
    <x v="1"/>
    <m/>
    <s v="SiCepat"/>
  </r>
  <r>
    <s v="ORD000728"/>
    <s v="CUST0728"/>
    <x v="503"/>
    <n v="498000"/>
    <s v="Tangerang"/>
    <s v="Banten"/>
    <n v="11456"/>
    <s v="GoPay"/>
    <x v="3"/>
    <x v="1"/>
    <m/>
    <s v="JNE"/>
  </r>
  <r>
    <s v="ORD000729"/>
    <s v="CUST0740"/>
    <x v="457"/>
    <n v="49000"/>
    <s v="Denpasar"/>
    <s v="Bali"/>
    <n v="23666"/>
    <s v="OVO"/>
    <x v="0"/>
    <x v="1"/>
    <m/>
    <s v="JNE"/>
  </r>
  <r>
    <s v="ORD000730"/>
    <s v="CUST0774"/>
    <x v="504"/>
    <n v="1182565"/>
    <s v="Padang"/>
    <s v="Sumatera Barat"/>
    <n v="26101"/>
    <s v="OVO"/>
    <x v="1"/>
    <x v="3"/>
    <n v="15435"/>
    <s v="J&amp;T"/>
  </r>
  <r>
    <s v="ORD000731"/>
    <s v="CUST0150"/>
    <x v="439"/>
    <n v="628000"/>
    <s v="Makassar"/>
    <s v="Sulawesi Selatan"/>
    <n v="33169"/>
    <s v="Transfer Bank"/>
    <x v="1"/>
    <x v="1"/>
    <m/>
    <s v="JNE"/>
  </r>
  <r>
    <s v="ORD000732"/>
    <s v="CUST0679"/>
    <x v="505"/>
    <n v="349000"/>
    <s v="Padang"/>
    <s v="Sumatera Barat"/>
    <n v="37667"/>
    <s v="QRIS"/>
    <x v="0"/>
    <x v="1"/>
    <m/>
    <s v="J&amp;T"/>
  </r>
  <r>
    <s v="ORD000733"/>
    <s v="CUST0386"/>
    <x v="506"/>
    <n v="567000"/>
    <s v="Padang"/>
    <s v="Sumatera Barat"/>
    <n v="30533"/>
    <s v="GoPay"/>
    <x v="1"/>
    <x v="1"/>
    <m/>
    <s v="JNE"/>
  </r>
  <r>
    <s v="ORD000734"/>
    <s v="CUST0017"/>
    <x v="507"/>
    <n v="408025"/>
    <s v="Surabaya"/>
    <s v="Jawa Timur"/>
    <n v="14306"/>
    <s v="QRIS"/>
    <x v="3"/>
    <x v="5"/>
    <n v="47975"/>
    <s v="J&amp;T"/>
  </r>
  <r>
    <s v="ORD000735"/>
    <s v="CUST0078"/>
    <x v="508"/>
    <n v="342586"/>
    <s v="Bandung"/>
    <s v="Jawa Barat"/>
    <n v="13757"/>
    <s v="Transfer Bank"/>
    <x v="0"/>
    <x v="5"/>
    <n v="15414"/>
    <s v="J&amp;T"/>
  </r>
  <r>
    <s v="ORD000736"/>
    <s v="CUST0337"/>
    <x v="84"/>
    <n v="121853"/>
    <s v="Balikpapan"/>
    <s v="Kalimantan Timur"/>
    <n v="36503"/>
    <s v="OVO"/>
    <x v="2"/>
    <x v="4"/>
    <n v="27147"/>
    <s v="J&amp;T"/>
  </r>
  <r>
    <s v="ORD000737"/>
    <s v="CUST0480"/>
    <x v="241"/>
    <n v="98000"/>
    <s v="Pekanbaru"/>
    <s v="Riau"/>
    <n v="25330"/>
    <s v="Transfer Bank"/>
    <x v="1"/>
    <x v="1"/>
    <m/>
    <s v="J&amp;T"/>
  </r>
  <r>
    <s v="ORD000738"/>
    <s v="CUST0111"/>
    <x v="306"/>
    <n v="1055497"/>
    <s v="Pontianak"/>
    <s v="Kalimantan Barat"/>
    <n v="41405"/>
    <s v="Transfer Bank"/>
    <x v="1"/>
    <x v="7"/>
    <n v="11503"/>
    <s v="Anteraja"/>
  </r>
  <r>
    <s v="ORD000739"/>
    <s v="CUST0213"/>
    <x v="509"/>
    <n v="206360"/>
    <s v="Medan"/>
    <s v="Sumatera Utara"/>
    <n v="35770"/>
    <s v="GoPay"/>
    <x v="1"/>
    <x v="7"/>
    <n v="42640"/>
    <s v="SiCepat"/>
  </r>
  <r>
    <s v="ORD000740"/>
    <s v="CUST0686"/>
    <x v="344"/>
    <n v="618000"/>
    <s v="Makassar"/>
    <s v="Sulawesi Selatan"/>
    <n v="30340"/>
    <s v="GoPay"/>
    <x v="0"/>
    <x v="1"/>
    <m/>
    <s v="JNE"/>
  </r>
  <r>
    <s v="ORD000741"/>
    <s v="CUST0347"/>
    <x v="510"/>
    <n v="89000"/>
    <s v="Depok"/>
    <s v="Jawa Barat"/>
    <n v="10662"/>
    <s v="OVO"/>
    <x v="2"/>
    <x v="1"/>
    <m/>
    <s v="SiCepat"/>
  </r>
  <r>
    <s v="ORD000742"/>
    <s v="CUST0672"/>
    <x v="409"/>
    <n v="59000"/>
    <s v="Malang"/>
    <s v="Jawa Timur"/>
    <n v="20820"/>
    <s v="Kartu Kredit"/>
    <x v="4"/>
    <x v="1"/>
    <m/>
    <s v="JNE"/>
  </r>
  <r>
    <s v="ORD000743"/>
    <s v="CUST0610"/>
    <x v="78"/>
    <n v="581775"/>
    <s v="Depok"/>
    <s v="Jawa Barat"/>
    <n v="9933"/>
    <s v="OVO"/>
    <x v="4"/>
    <x v="8"/>
    <n v="14225"/>
    <s v="J&amp;T"/>
  </r>
  <r>
    <s v="ORD000744"/>
    <s v="CUST0344"/>
    <x v="511"/>
    <n v="948000"/>
    <s v="Bekasi"/>
    <s v="Jawa Barat"/>
    <n v="9414"/>
    <s v="OVO"/>
    <x v="1"/>
    <x v="1"/>
    <m/>
    <s v="Anteraja"/>
  </r>
  <r>
    <s v="ORD000745"/>
    <s v="CUST0175"/>
    <x v="137"/>
    <n v="648000"/>
    <s v="Palembang"/>
    <s v="Sumatera Selatan"/>
    <n v="23349"/>
    <s v="Transfer Bank"/>
    <x v="1"/>
    <x v="1"/>
    <m/>
    <s v="SiCepat"/>
  </r>
  <r>
    <s v="ORD000746"/>
    <s v="CUST0263"/>
    <x v="438"/>
    <n v="399000"/>
    <s v="Palembang"/>
    <s v="Sumatera Selatan"/>
    <n v="33760"/>
    <s v="Transfer Bank"/>
    <x v="3"/>
    <x v="1"/>
    <m/>
    <s v="Anteraja"/>
  </r>
  <r>
    <s v="ORD000747"/>
    <s v="CUST0691"/>
    <x v="119"/>
    <n v="129000"/>
    <s v="Bogor"/>
    <s v="Jawa Barat"/>
    <n v="14073"/>
    <s v="QRIS"/>
    <x v="0"/>
    <x v="1"/>
    <m/>
    <s v="SiCepat"/>
  </r>
  <r>
    <s v="ORD000748"/>
    <s v="CUST0128"/>
    <x v="440"/>
    <n v="1427000"/>
    <s v="Banjarmasin"/>
    <s v="Kalimantan Selatan"/>
    <n v="31813"/>
    <s v="GoPay"/>
    <x v="1"/>
    <x v="1"/>
    <m/>
    <s v="Anteraja"/>
  </r>
  <r>
    <s v="ORD000749"/>
    <s v="CUST0101"/>
    <x v="512"/>
    <n v="1156000"/>
    <s v="Makassar"/>
    <s v="Sulawesi Selatan"/>
    <n v="40783"/>
    <s v="GoPay"/>
    <x v="4"/>
    <x v="1"/>
    <m/>
    <s v="JNE"/>
  </r>
  <r>
    <s v="ORD000750"/>
    <s v="CUST0407"/>
    <x v="482"/>
    <n v="158000"/>
    <s v="Pontianak"/>
    <s v="Kalimantan Barat"/>
    <n v="34578"/>
    <s v="Transfer Bank"/>
    <x v="1"/>
    <x v="1"/>
    <m/>
    <s v="J&amp;T"/>
  </r>
  <r>
    <s v="ORD000751"/>
    <s v="CUST0584"/>
    <x v="13"/>
    <n v="938938"/>
    <s v="Tangerang"/>
    <s v="Banten"/>
    <n v="9701"/>
    <s v="QRIS"/>
    <x v="3"/>
    <x v="8"/>
    <n v="48062"/>
    <s v="J&amp;T"/>
  </r>
  <r>
    <s v="ORD000752"/>
    <s v="CUST0598"/>
    <x v="91"/>
    <n v="1647000"/>
    <s v="Depok"/>
    <s v="Jawa Barat"/>
    <n v="10110"/>
    <s v="GoPay"/>
    <x v="0"/>
    <x v="1"/>
    <m/>
    <s v="J&amp;T"/>
  </r>
  <r>
    <s v="ORD000753"/>
    <s v="CUST0390"/>
    <x v="513"/>
    <n v="598000"/>
    <s v="Bandung"/>
    <s v="Jawa Barat"/>
    <n v="14563"/>
    <s v="GoPay"/>
    <x v="0"/>
    <x v="1"/>
    <m/>
    <s v="JNE"/>
  </r>
  <r>
    <s v="ORD000754"/>
    <s v="CUST0298"/>
    <x v="514"/>
    <n v="436791"/>
    <s v="Depok"/>
    <s v="Jawa Barat"/>
    <n v="11700"/>
    <s v="GoPay"/>
    <x v="1"/>
    <x v="5"/>
    <n v="30209"/>
    <s v="J&amp;T"/>
  </r>
  <r>
    <s v="ORD000755"/>
    <s v="CUST0539"/>
    <x v="370"/>
    <n v="279000"/>
    <s v="Balikpapan"/>
    <s v="Kalimantan Timur"/>
    <n v="42679"/>
    <s v="Transfer Bank"/>
    <x v="0"/>
    <x v="1"/>
    <m/>
    <s v="JNE"/>
  </r>
  <r>
    <s v="ORD000756"/>
    <s v="CUST0504"/>
    <x v="26"/>
    <n v="316633"/>
    <s v="Pontianak"/>
    <s v="Kalimantan Barat"/>
    <n v="38527"/>
    <s v="Transfer Bank"/>
    <x v="1"/>
    <x v="0"/>
    <n v="12367"/>
    <s v="JNE"/>
  </r>
  <r>
    <s v="ORD000757"/>
    <s v="CUST0506"/>
    <x v="515"/>
    <n v="1054184"/>
    <s v="Depok"/>
    <s v="Jawa Barat"/>
    <n v="13921"/>
    <s v="GoPay"/>
    <x v="3"/>
    <x v="3"/>
    <n v="22816"/>
    <s v="JNE"/>
  </r>
  <r>
    <s v="ORD000758"/>
    <s v="CUST0021"/>
    <x v="1"/>
    <n v="147000"/>
    <s v="Medan"/>
    <s v="Sumatera Utara"/>
    <n v="31306"/>
    <s v="OVO"/>
    <x v="1"/>
    <x v="1"/>
    <m/>
    <s v="JNE"/>
  </r>
  <r>
    <s v="ORD000759"/>
    <s v="CUST0296"/>
    <x v="12"/>
    <n v="249000"/>
    <s v="Bandung"/>
    <s v="Jawa Barat"/>
    <n v="12269"/>
    <s v="GoPay"/>
    <x v="2"/>
    <x v="1"/>
    <m/>
    <s v="Pos Indonesia"/>
  </r>
  <r>
    <s v="ORD000760"/>
    <s v="CUST0262"/>
    <x v="516"/>
    <n v="279000"/>
    <s v="Semarang"/>
    <s v="Jawa Tengah"/>
    <n v="14964"/>
    <s v="OVO"/>
    <x v="1"/>
    <x v="1"/>
    <m/>
    <s v="J&amp;T"/>
  </r>
  <r>
    <s v="ORD000761"/>
    <s v="CUST0563"/>
    <x v="517"/>
    <n v="797000"/>
    <s v="Banjarmasin"/>
    <s v="Kalimantan Selatan"/>
    <n v="31254"/>
    <s v="OVO"/>
    <x v="2"/>
    <x v="1"/>
    <m/>
    <s v="J&amp;T"/>
  </r>
  <r>
    <s v="ORD000762"/>
    <s v="CUST0440"/>
    <x v="217"/>
    <n v="178000"/>
    <s v="Malang"/>
    <s v="Jawa Timur"/>
    <n v="17556"/>
    <s v="QRIS"/>
    <x v="4"/>
    <x v="1"/>
    <m/>
    <s v="J&amp;T"/>
  </r>
  <r>
    <s v="ORD000763"/>
    <s v="CUST0485"/>
    <x v="518"/>
    <n v="298871"/>
    <s v="Pontianak"/>
    <s v="Kalimantan Barat"/>
    <n v="32763"/>
    <s v="Transfer Bank"/>
    <x v="4"/>
    <x v="0"/>
    <n v="49129"/>
    <s v="SiCepat"/>
  </r>
  <r>
    <s v="ORD000764"/>
    <s v="CUST0708"/>
    <x v="177"/>
    <n v="149000"/>
    <s v="Medan"/>
    <s v="Sumatera Utara"/>
    <n v="37503"/>
    <s v="OVO"/>
    <x v="1"/>
    <x v="1"/>
    <m/>
    <s v="SiCepat"/>
  </r>
  <r>
    <s v="ORD000765"/>
    <s v="CUST0411"/>
    <x v="519"/>
    <n v="758702"/>
    <s v="Surabaya"/>
    <s v="Jawa Timur"/>
    <n v="15750"/>
    <s v="Transfer Bank"/>
    <x v="1"/>
    <x v="3"/>
    <n v="19298"/>
    <s v="Pos Indonesia"/>
  </r>
  <r>
    <s v="ORD000766"/>
    <s v="CUST0605"/>
    <x v="520"/>
    <n v="268682"/>
    <s v="Jakarta"/>
    <s v="DKI Jakarta"/>
    <n v="8989"/>
    <s v="OVO"/>
    <x v="1"/>
    <x v="7"/>
    <n v="10318"/>
    <s v="J&amp;T"/>
  </r>
  <r>
    <s v="ORD000767"/>
    <s v="CUST0308"/>
    <x v="75"/>
    <n v="499000"/>
    <s v="Denpasar"/>
    <s v="Bali"/>
    <n v="29213"/>
    <s v="Transfer Bank"/>
    <x v="1"/>
    <x v="1"/>
    <m/>
    <s v="JNE"/>
  </r>
  <r>
    <s v="ORD000768"/>
    <s v="CUST0704"/>
    <x v="446"/>
    <n v="351245"/>
    <s v="Bandung"/>
    <s v="Jawa Barat"/>
    <n v="14026"/>
    <s v="OVO"/>
    <x v="4"/>
    <x v="6"/>
    <n v="47755"/>
    <s v="J&amp;T"/>
  </r>
  <r>
    <s v="ORD000769"/>
    <s v="CUST0030"/>
    <x v="319"/>
    <n v="493363"/>
    <s v="Pekanbaru"/>
    <s v="Riau"/>
    <n v="29548"/>
    <s v="Kartu Kredit"/>
    <x v="1"/>
    <x v="4"/>
    <n v="44637"/>
    <s v="J&amp;T"/>
  </r>
  <r>
    <s v="ORD000770"/>
    <s v="CUST0198"/>
    <x v="521"/>
    <n v="877000"/>
    <s v="Malang"/>
    <s v="Jawa Timur"/>
    <n v="16803"/>
    <s v="QRIS"/>
    <x v="1"/>
    <x v="1"/>
    <m/>
    <s v="SiCepat"/>
  </r>
  <r>
    <s v="ORD000771"/>
    <s v="CUST0353"/>
    <x v="308"/>
    <n v="45907"/>
    <s v="Balikpapan"/>
    <s v="Kalimantan Timur"/>
    <n v="41282"/>
    <s v="GoPay"/>
    <x v="1"/>
    <x v="3"/>
    <n v="23093"/>
    <s v="SiCepat"/>
  </r>
  <r>
    <s v="ORD000772"/>
    <s v="CUST0254"/>
    <x v="522"/>
    <n v="1086000"/>
    <s v="Makassar"/>
    <s v="Sulawesi Selatan"/>
    <n v="43858"/>
    <s v="Transfer Bank"/>
    <x v="1"/>
    <x v="1"/>
    <m/>
    <s v="J&amp;T"/>
  </r>
  <r>
    <s v="ORD000773"/>
    <s v="CUST0539"/>
    <x v="523"/>
    <n v="119000"/>
    <s v="Balikpapan"/>
    <s v="Kalimantan Timur"/>
    <n v="30231"/>
    <s v="OVO"/>
    <x v="2"/>
    <x v="1"/>
    <m/>
    <s v="J&amp;T"/>
  </r>
  <r>
    <s v="ORD000774"/>
    <s v="CUST0241"/>
    <x v="524"/>
    <n v="129000"/>
    <s v="Depok"/>
    <s v="Jawa Barat"/>
    <n v="13047"/>
    <s v="QRIS"/>
    <x v="1"/>
    <x v="1"/>
    <m/>
    <s v="JNE"/>
  </r>
  <r>
    <s v="ORD000775"/>
    <s v="CUST0694"/>
    <x v="187"/>
    <n v="698000"/>
    <s v="Jakarta"/>
    <s v="DKI Jakarta"/>
    <n v="11292"/>
    <s v="Transfer Bank"/>
    <x v="1"/>
    <x v="1"/>
    <m/>
    <s v="SiCepat"/>
  </r>
  <r>
    <s v="ORD000776"/>
    <s v="CUST0570"/>
    <x v="371"/>
    <n v="94997"/>
    <s v="Makassar"/>
    <s v="Sulawesi Selatan"/>
    <n v="43929"/>
    <s v="QRIS"/>
    <x v="0"/>
    <x v="8"/>
    <n v="34003"/>
    <s v="SiCepat"/>
  </r>
  <r>
    <s v="ORD000777"/>
    <s v="CUST0048"/>
    <x v="525"/>
    <n v="129000"/>
    <s v="Pekanbaru"/>
    <s v="Riau"/>
    <n v="33835"/>
    <s v="Transfer Bank"/>
    <x v="1"/>
    <x v="1"/>
    <m/>
    <s v="JNE"/>
  </r>
  <r>
    <s v="ORD000778"/>
    <s v="CUST0621"/>
    <x v="350"/>
    <n v="636000"/>
    <s v="Malang"/>
    <s v="Jawa Timur"/>
    <n v="18837"/>
    <s v="Transfer Bank"/>
    <x v="1"/>
    <x v="1"/>
    <m/>
    <s v="JNE"/>
  </r>
  <r>
    <s v="ORD000779"/>
    <s v="CUST0087"/>
    <x v="526"/>
    <n v="149354"/>
    <s v="Manado"/>
    <s v="Sulawesi Utara"/>
    <n v="39926"/>
    <s v="GoPay"/>
    <x v="0"/>
    <x v="3"/>
    <n v="49646"/>
    <s v="JNE"/>
  </r>
  <r>
    <s v="ORD000780"/>
    <s v="CUST0130"/>
    <x v="527"/>
    <n v="149000"/>
    <s v="Manado"/>
    <s v="Sulawesi Utara"/>
    <n v="39404"/>
    <s v="Transfer Bank"/>
    <x v="1"/>
    <x v="1"/>
    <m/>
    <s v="JNE"/>
  </r>
  <r>
    <s v="ORD000781"/>
    <s v="CUST0501"/>
    <x v="263"/>
    <n v="348000"/>
    <s v="Bogor"/>
    <s v="Jawa Barat"/>
    <n v="14863"/>
    <s v="GoPay"/>
    <x v="1"/>
    <x v="1"/>
    <m/>
    <s v="Anteraja"/>
  </r>
  <r>
    <s v="ORD000782"/>
    <s v="CUST0792"/>
    <x v="528"/>
    <n v="957000"/>
    <s v="Palembang"/>
    <s v="Sumatera Selatan"/>
    <n v="29392"/>
    <s v="GoPay"/>
    <x v="1"/>
    <x v="1"/>
    <m/>
    <s v="JNE"/>
  </r>
  <r>
    <s v="ORD000783"/>
    <s v="CUST0182"/>
    <x v="199"/>
    <n v="837000"/>
    <s v="Bekasi"/>
    <s v="Jawa Barat"/>
    <n v="13265"/>
    <s v="Transfer Bank"/>
    <x v="1"/>
    <x v="1"/>
    <m/>
    <s v="SiCepat"/>
  </r>
  <r>
    <s v="ORD000784"/>
    <s v="CUST0049"/>
    <x v="529"/>
    <n v="578000"/>
    <s v="Manado"/>
    <s v="Sulawesi Utara"/>
    <n v="44793"/>
    <s v="OVO"/>
    <x v="1"/>
    <x v="1"/>
    <m/>
    <s v="J&amp;T"/>
  </r>
  <r>
    <s v="ORD000785"/>
    <s v="CUST0246"/>
    <x v="76"/>
    <n v="149000"/>
    <s v="Depok"/>
    <s v="Jawa Barat"/>
    <n v="9618"/>
    <s v="Kartu Kredit"/>
    <x v="4"/>
    <x v="1"/>
    <m/>
    <s v="SiCepat"/>
  </r>
  <r>
    <s v="ORD000786"/>
    <s v="CUST0103"/>
    <x v="338"/>
    <n v="532968"/>
    <s v="Jakarta"/>
    <s v="DKI Jakarta"/>
    <n v="10234"/>
    <s v="GoPay"/>
    <x v="1"/>
    <x v="4"/>
    <n v="15032"/>
    <s v="JNE"/>
  </r>
  <r>
    <s v="ORD000787"/>
    <s v="CUST0771"/>
    <x v="530"/>
    <n v="546000"/>
    <s v="Yogyakarta"/>
    <s v="DI Yogyakarta"/>
    <n v="18219"/>
    <s v="GoPay"/>
    <x v="1"/>
    <x v="1"/>
    <m/>
    <s v="JNE"/>
  </r>
  <r>
    <s v="ORD000788"/>
    <s v="CUST0478"/>
    <x v="110"/>
    <n v="449000"/>
    <s v="Palembang"/>
    <s v="Sumatera Selatan"/>
    <n v="29964"/>
    <s v="GoPay"/>
    <x v="1"/>
    <x v="1"/>
    <m/>
    <s v="JNE"/>
  </r>
  <r>
    <s v="ORD000789"/>
    <s v="CUST0800"/>
    <x v="143"/>
    <n v="292697"/>
    <s v="Padang"/>
    <s v="Sumatera Barat"/>
    <n v="25870"/>
    <s v="GoPay"/>
    <x v="1"/>
    <x v="6"/>
    <n v="15303"/>
    <s v="J&amp;T"/>
  </r>
  <r>
    <s v="ORD000790"/>
    <s v="CUST0784"/>
    <x v="531"/>
    <n v="413475"/>
    <s v="Tangerang"/>
    <s v="Banten"/>
    <n v="11169"/>
    <s v="Kartu Kredit"/>
    <x v="1"/>
    <x v="6"/>
    <n v="35525"/>
    <s v="JNE"/>
  </r>
  <r>
    <s v="ORD000791"/>
    <s v="CUST0118"/>
    <x v="414"/>
    <n v="479734"/>
    <s v="Bekasi"/>
    <s v="Jawa Barat"/>
    <n v="10935"/>
    <s v="GoPay"/>
    <x v="0"/>
    <x v="6"/>
    <n v="36266"/>
    <s v="SiCepat"/>
  </r>
  <r>
    <s v="ORD000792"/>
    <s v="CUST0110"/>
    <x v="532"/>
    <n v="399000"/>
    <s v="Padang"/>
    <s v="Sumatera Barat"/>
    <n v="32911"/>
    <s v="Transfer Bank"/>
    <x v="1"/>
    <x v="1"/>
    <m/>
    <s v="J&amp;T"/>
  </r>
  <r>
    <s v="ORD000793"/>
    <s v="CUST0538"/>
    <x v="472"/>
    <n v="1496000"/>
    <s v="Yogyakarta"/>
    <s v="DI Yogyakarta"/>
    <n v="18975"/>
    <s v="Transfer Bank"/>
    <x v="0"/>
    <x v="1"/>
    <m/>
    <s v="Anteraja"/>
  </r>
  <r>
    <s v="ORD000794"/>
    <s v="CUST0391"/>
    <x v="533"/>
    <n v="54451"/>
    <s v="Pontianak"/>
    <s v="Kalimantan Barat"/>
    <n v="28013"/>
    <s v="Transfer Bank"/>
    <x v="0"/>
    <x v="5"/>
    <n v="34549"/>
    <s v="JNE"/>
  </r>
  <r>
    <s v="ORD000795"/>
    <s v="CUST0191"/>
    <x v="534"/>
    <n v="852700"/>
    <s v="Denpasar"/>
    <s v="Bali"/>
    <n v="28714"/>
    <s v="OVO"/>
    <x v="1"/>
    <x v="0"/>
    <n v="45300"/>
    <s v="Anteraja"/>
  </r>
  <r>
    <s v="ORD000796"/>
    <s v="CUST0579"/>
    <x v="475"/>
    <n v="412684"/>
    <s v="Palembang"/>
    <s v="Sumatera Selatan"/>
    <n v="22357"/>
    <s v="Transfer Bank"/>
    <x v="1"/>
    <x v="4"/>
    <n v="36316"/>
    <s v="SiCepat"/>
  </r>
  <r>
    <s v="ORD000797"/>
    <s v="CUST0747"/>
    <x v="535"/>
    <n v="1398684"/>
    <s v="Palembang"/>
    <s v="Sumatera Selatan"/>
    <n v="24967"/>
    <s v="OVO"/>
    <x v="1"/>
    <x v="2"/>
    <n v="27316"/>
    <s v="Pos Indonesia"/>
  </r>
  <r>
    <s v="ORD000798"/>
    <s v="CUST0052"/>
    <x v="536"/>
    <n v="409749"/>
    <s v="Semarang"/>
    <s v="Jawa Tengah"/>
    <n v="12671"/>
    <s v="GoPay"/>
    <x v="1"/>
    <x v="5"/>
    <n v="39251"/>
    <s v="J&amp;T"/>
  </r>
  <r>
    <s v="ORD000799"/>
    <s v="CUST0714"/>
    <x v="279"/>
    <n v="297661"/>
    <s v="Medan"/>
    <s v="Sumatera Utara"/>
    <n v="38555"/>
    <s v="GoPay"/>
    <x v="0"/>
    <x v="3"/>
    <n v="49339"/>
    <s v="J&amp;T"/>
  </r>
  <r>
    <s v="ORD000800"/>
    <s v="CUST0059"/>
    <x v="537"/>
    <n v="547000"/>
    <s v="Balikpapan"/>
    <s v="Kalimantan Timur"/>
    <n v="31808"/>
    <s v="Transfer Bank"/>
    <x v="2"/>
    <x v="1"/>
    <m/>
    <s v="SiCepat"/>
  </r>
  <r>
    <s v="ORD000801"/>
    <s v="CUST0010"/>
    <x v="538"/>
    <n v="946000"/>
    <s v="Manado"/>
    <s v="Sulawesi Utara"/>
    <n v="43218"/>
    <s v="Kartu Kredit"/>
    <x v="2"/>
    <x v="1"/>
    <m/>
    <s v="J&amp;T"/>
  </r>
  <r>
    <s v="ORD000802"/>
    <s v="CUST0361"/>
    <x v="539"/>
    <n v="54558"/>
    <s v="Bogor"/>
    <s v="Jawa Barat"/>
    <n v="10846"/>
    <s v="GoPay"/>
    <x v="1"/>
    <x v="4"/>
    <n v="44442"/>
    <s v="J&amp;T"/>
  </r>
  <r>
    <s v="ORD000803"/>
    <s v="CUST0707"/>
    <x v="540"/>
    <n v="361081"/>
    <s v="Surabaya"/>
    <s v="Jawa Timur"/>
    <n v="15210"/>
    <s v="GoPay"/>
    <x v="2"/>
    <x v="5"/>
    <n v="37919"/>
    <s v="SiCepat"/>
  </r>
  <r>
    <s v="ORD000804"/>
    <s v="CUST0506"/>
    <x v="541"/>
    <n v="676653"/>
    <s v="Pekanbaru"/>
    <s v="Riau"/>
    <n v="28373"/>
    <s v="Transfer Bank"/>
    <x v="3"/>
    <x v="2"/>
    <n v="30347"/>
    <s v="JNE"/>
  </r>
  <r>
    <s v="ORD000805"/>
    <s v="CUST0706"/>
    <x v="542"/>
    <n v="428000"/>
    <s v="Malang"/>
    <s v="Jawa Timur"/>
    <n v="15338"/>
    <s v="OVO"/>
    <x v="0"/>
    <x v="1"/>
    <m/>
    <s v="J&amp;T"/>
  </r>
  <r>
    <s v="ORD000806"/>
    <s v="CUST0241"/>
    <x v="63"/>
    <n v="482064"/>
    <s v="Depok"/>
    <s v="Jawa Barat"/>
    <n v="10013"/>
    <s v="Transfer Bank"/>
    <x v="2"/>
    <x v="6"/>
    <n v="16936"/>
    <s v="Pos Indonesia"/>
  </r>
  <r>
    <s v="ORD000807"/>
    <s v="CUST0449"/>
    <x v="278"/>
    <n v="996000"/>
    <s v="Manado"/>
    <s v="Sulawesi Utara"/>
    <n v="44120"/>
    <s v="Transfer Bank"/>
    <x v="1"/>
    <x v="1"/>
    <m/>
    <s v="Anteraja"/>
  </r>
  <r>
    <s v="ORD000808"/>
    <s v="CUST0109"/>
    <x v="247"/>
    <n v="527000"/>
    <s v="Malang"/>
    <s v="Jawa Timur"/>
    <n v="20644"/>
    <s v="Transfer Bank"/>
    <x v="0"/>
    <x v="1"/>
    <m/>
    <s v="J&amp;T"/>
  </r>
  <r>
    <s v="ORD000809"/>
    <s v="CUST0569"/>
    <x v="534"/>
    <n v="198000"/>
    <s v="Pekanbaru"/>
    <s v="Riau"/>
    <n v="25565"/>
    <s v="Kartu Kredit"/>
    <x v="0"/>
    <x v="1"/>
    <m/>
    <s v="JNE"/>
  </r>
  <r>
    <s v="ORD000810"/>
    <s v="CUST0637"/>
    <x v="43"/>
    <n v="640948"/>
    <s v="Makassar"/>
    <s v="Sulawesi Selatan"/>
    <n v="35011"/>
    <s v="GoPay"/>
    <x v="4"/>
    <x v="7"/>
    <n v="17052"/>
    <s v="J&amp;T"/>
  </r>
  <r>
    <s v="ORD000811"/>
    <s v="CUST0472"/>
    <x v="543"/>
    <n v="99000"/>
    <s v="Manado"/>
    <s v="Sulawesi Utara"/>
    <n v="44458"/>
    <s v="QRIS"/>
    <x v="1"/>
    <x v="1"/>
    <m/>
    <s v="J&amp;T"/>
  </r>
  <r>
    <s v="ORD000812"/>
    <s v="CUST0197"/>
    <x v="544"/>
    <n v="477000"/>
    <s v="Depok"/>
    <s v="Jawa Barat"/>
    <n v="10114"/>
    <s v="Transfer Bank"/>
    <x v="0"/>
    <x v="1"/>
    <m/>
    <s v="SiCepat"/>
  </r>
  <r>
    <s v="ORD000813"/>
    <s v="CUST0097"/>
    <x v="60"/>
    <n v="766000"/>
    <s v="Makassar"/>
    <s v="Sulawesi Selatan"/>
    <n v="41826"/>
    <s v="Transfer Bank"/>
    <x v="4"/>
    <x v="1"/>
    <m/>
    <s v="J&amp;T"/>
  </r>
  <r>
    <s v="ORD000814"/>
    <s v="CUST0665"/>
    <x v="403"/>
    <n v="308216"/>
    <s v="Surabaya"/>
    <s v="Jawa Timur"/>
    <n v="16528"/>
    <s v="Kartu Kredit"/>
    <x v="1"/>
    <x v="8"/>
    <n v="38784"/>
    <s v="SiCepat"/>
  </r>
  <r>
    <s v="ORD000815"/>
    <s v="CUST0422"/>
    <x v="545"/>
    <n v="1157000"/>
    <s v="Makassar"/>
    <s v="Sulawesi Selatan"/>
    <n v="38433"/>
    <s v="GoPay"/>
    <x v="1"/>
    <x v="1"/>
    <m/>
    <s v="J&amp;T"/>
  </r>
  <r>
    <s v="ORD000816"/>
    <s v="CUST0724"/>
    <x v="352"/>
    <n v="916000"/>
    <s v="Surabaya"/>
    <s v="Jawa Timur"/>
    <n v="14548"/>
    <s v="Kartu Kredit"/>
    <x v="1"/>
    <x v="1"/>
    <m/>
    <s v="SiCepat"/>
  </r>
  <r>
    <s v="ORD000817"/>
    <s v="CUST0028"/>
    <x v="546"/>
    <n v="10638"/>
    <s v="Pontianak"/>
    <s v="Kalimantan Barat"/>
    <n v="32377"/>
    <s v="Transfer Bank"/>
    <x v="1"/>
    <x v="0"/>
    <n v="38362"/>
    <s v="Pos Indonesia"/>
  </r>
  <r>
    <s v="ORD000818"/>
    <s v="CUST0598"/>
    <x v="328"/>
    <n v="29100"/>
    <s v="Depok"/>
    <s v="Jawa Barat"/>
    <n v="10375"/>
    <s v="OVO"/>
    <x v="1"/>
    <x v="4"/>
    <n v="49900"/>
    <s v="J&amp;T"/>
  </r>
  <r>
    <s v="ORD000819"/>
    <s v="CUST0694"/>
    <x v="547"/>
    <n v="329000"/>
    <s v="Jakarta"/>
    <s v="DKI Jakarta"/>
    <n v="11252"/>
    <s v="GoPay"/>
    <x v="1"/>
    <x v="1"/>
    <m/>
    <s v="SiCepat"/>
  </r>
  <r>
    <s v="ORD000820"/>
    <s v="CUST0525"/>
    <x v="295"/>
    <n v="360415"/>
    <s v="Bogor"/>
    <s v="Jawa Barat"/>
    <n v="12456"/>
    <s v="OVO"/>
    <x v="1"/>
    <x v="0"/>
    <n v="38585"/>
    <s v="JNE"/>
  </r>
  <r>
    <s v="ORD000821"/>
    <s v="CUST0627"/>
    <x v="230"/>
    <n v="536000"/>
    <s v="Balikpapan"/>
    <s v="Kalimantan Timur"/>
    <n v="43244"/>
    <s v="GoPay"/>
    <x v="1"/>
    <x v="1"/>
    <m/>
    <s v="JNE"/>
  </r>
  <r>
    <s v="ORD000822"/>
    <s v="CUST0352"/>
    <x v="548"/>
    <n v="2695000"/>
    <s v="Makassar"/>
    <s v="Sulawesi Selatan"/>
    <n v="43645"/>
    <s v="Transfer Bank"/>
    <x v="2"/>
    <x v="1"/>
    <m/>
    <s v="JNE"/>
  </r>
  <r>
    <s v="ORD000823"/>
    <s v="CUST0492"/>
    <x v="542"/>
    <n v="178000"/>
    <s v="Pekanbaru"/>
    <s v="Riau"/>
    <n v="31913"/>
    <s v="Kartu Kredit"/>
    <x v="1"/>
    <x v="1"/>
    <m/>
    <s v="J&amp;T"/>
  </r>
  <r>
    <s v="ORD000824"/>
    <s v="CUST0337"/>
    <x v="514"/>
    <n v="349000"/>
    <s v="Banjarmasin"/>
    <s v="Kalimantan Selatan"/>
    <n v="31299"/>
    <s v="Transfer Bank"/>
    <x v="4"/>
    <x v="1"/>
    <m/>
    <s v="SiCepat"/>
  </r>
  <r>
    <s v="ORD000825"/>
    <s v="CUST0218"/>
    <x v="337"/>
    <n v="292224"/>
    <s v="Jakarta"/>
    <s v="DKI Jakarta"/>
    <n v="10642"/>
    <s v="GoPay"/>
    <x v="1"/>
    <x v="2"/>
    <n v="36776"/>
    <s v="Pos Indonesia"/>
  </r>
  <r>
    <s v="ORD000826"/>
    <s v="CUST0718"/>
    <x v="549"/>
    <n v="129000"/>
    <s v="Jakarta"/>
    <s v="DKI Jakarta"/>
    <n v="11572"/>
    <s v="Kartu Kredit"/>
    <x v="2"/>
    <x v="1"/>
    <m/>
    <s v="J&amp;T"/>
  </r>
  <r>
    <s v="ORD000827"/>
    <s v="CUST0083"/>
    <x v="550"/>
    <n v="87649"/>
    <s v="Pontianak"/>
    <s v="Kalimantan Barat"/>
    <n v="41043"/>
    <s v="QRIS"/>
    <x v="0"/>
    <x v="0"/>
    <n v="31351"/>
    <s v="Anteraja"/>
  </r>
  <r>
    <s v="ORD000828"/>
    <s v="CUST0001"/>
    <x v="78"/>
    <n v="302887"/>
    <s v="Semarang"/>
    <s v="Jawa Tengah"/>
    <n v="15460"/>
    <s v="QRIS"/>
    <x v="0"/>
    <x v="4"/>
    <n v="34113"/>
    <s v="J&amp;T"/>
  </r>
  <r>
    <s v="ORD000829"/>
    <s v="CUST0626"/>
    <x v="390"/>
    <n v="1057000"/>
    <s v="Jakarta"/>
    <s v="DKI Jakarta"/>
    <n v="8076"/>
    <s v="Kartu Kredit"/>
    <x v="3"/>
    <x v="1"/>
    <m/>
    <s v="JNE"/>
  </r>
  <r>
    <s v="ORD000830"/>
    <s v="CUST0235"/>
    <x v="551"/>
    <n v="329000"/>
    <s v="Tangerang"/>
    <s v="Banten"/>
    <n v="11165"/>
    <s v="QRIS"/>
    <x v="4"/>
    <x v="1"/>
    <m/>
    <s v="J&amp;T"/>
  </r>
  <r>
    <s v="ORD000831"/>
    <s v="CUST0457"/>
    <x v="552"/>
    <n v="19284"/>
    <s v="Malang"/>
    <s v="Jawa Timur"/>
    <n v="14456"/>
    <s v="QRIS"/>
    <x v="0"/>
    <x v="0"/>
    <n v="29716"/>
    <s v="JNE"/>
  </r>
  <r>
    <s v="ORD000832"/>
    <s v="CUST0527"/>
    <x v="93"/>
    <n v="922534"/>
    <s v="Malang"/>
    <s v="Jawa Timur"/>
    <n v="20192"/>
    <s v="Transfer Bank"/>
    <x v="0"/>
    <x v="6"/>
    <n v="24466"/>
    <s v="J&amp;T"/>
  </r>
  <r>
    <s v="ORD000833"/>
    <s v="CUST0020"/>
    <x v="553"/>
    <n v="379339"/>
    <s v="Bandung"/>
    <s v="Jawa Barat"/>
    <n v="11157"/>
    <s v="GoPay"/>
    <x v="1"/>
    <x v="6"/>
    <n v="19661"/>
    <s v="SiCepat"/>
  </r>
  <r>
    <s v="ORD000834"/>
    <s v="CUST0726"/>
    <x v="436"/>
    <n v="50568"/>
    <s v="Medan"/>
    <s v="Sumatera Utara"/>
    <n v="32779"/>
    <s v="Transfer Bank"/>
    <x v="1"/>
    <x v="8"/>
    <n v="28432"/>
    <s v="J&amp;T"/>
  </r>
  <r>
    <s v="ORD000835"/>
    <s v="CUST0217"/>
    <x v="554"/>
    <n v="114701"/>
    <s v="Denpasar"/>
    <s v="Bali"/>
    <n v="29793"/>
    <s v="GoPay"/>
    <x v="0"/>
    <x v="4"/>
    <n v="34299"/>
    <s v="JNE"/>
  </r>
  <r>
    <s v="ORD000836"/>
    <s v="CUST0451"/>
    <x v="388"/>
    <n v="79000"/>
    <s v="Manado"/>
    <s v="Sulawesi Utara"/>
    <n v="44169"/>
    <s v="QRIS"/>
    <x v="1"/>
    <x v="1"/>
    <m/>
    <s v="JNE"/>
  </r>
  <r>
    <s v="ORD000837"/>
    <s v="CUST0473"/>
    <x v="555"/>
    <n v="299000"/>
    <s v="Banjarmasin"/>
    <s v="Kalimantan Selatan"/>
    <n v="30226"/>
    <s v="GoPay"/>
    <x v="2"/>
    <x v="1"/>
    <m/>
    <s v="J&amp;T"/>
  </r>
  <r>
    <s v="ORD000838"/>
    <s v="CUST0568"/>
    <x v="56"/>
    <n v="504532"/>
    <s v="Bekasi"/>
    <s v="Jawa Barat"/>
    <n v="13061"/>
    <s v="QRIS"/>
    <x v="2"/>
    <x v="6"/>
    <n v="22468"/>
    <s v="SiCepat"/>
  </r>
  <r>
    <s v="ORD000839"/>
    <s v="CUST0457"/>
    <x v="262"/>
    <n v="37524"/>
    <s v="Jakarta"/>
    <s v="DKI Jakarta"/>
    <n v="11941"/>
    <s v="Kartu Kredit"/>
    <x v="1"/>
    <x v="7"/>
    <n v="11476"/>
    <s v="J&amp;T"/>
  </r>
  <r>
    <s v="ORD000840"/>
    <s v="CUST0492"/>
    <x v="68"/>
    <n v="420581"/>
    <s v="Pekanbaru"/>
    <s v="Riau"/>
    <n v="29293"/>
    <s v="GoPay"/>
    <x v="1"/>
    <x v="2"/>
    <n v="47419"/>
    <s v="JNE"/>
  </r>
  <r>
    <s v="ORD000841"/>
    <s v="CUST0285"/>
    <x v="556"/>
    <n v="987000"/>
    <s v="Bekasi"/>
    <s v="Jawa Barat"/>
    <n v="13147"/>
    <s v="Transfer Bank"/>
    <x v="0"/>
    <x v="1"/>
    <m/>
    <s v="SiCepat"/>
  </r>
  <r>
    <s v="ORD000842"/>
    <s v="CUST0671"/>
    <x v="557"/>
    <n v="149000"/>
    <s v="Malang"/>
    <s v="Jawa Timur"/>
    <n v="15476"/>
    <s v="QRIS"/>
    <x v="2"/>
    <x v="1"/>
    <m/>
    <s v="JNE"/>
  </r>
  <r>
    <s v="ORD000843"/>
    <s v="CUST0688"/>
    <x v="122"/>
    <n v="1946000"/>
    <s v="Malang"/>
    <s v="Jawa Timur"/>
    <n v="21007"/>
    <s v="QRIS"/>
    <x v="0"/>
    <x v="1"/>
    <m/>
    <s v="JNE"/>
  </r>
  <r>
    <s v="ORD000844"/>
    <s v="CUST0080"/>
    <x v="558"/>
    <n v="149000"/>
    <s v="Bogor"/>
    <s v="Jawa Barat"/>
    <n v="14650"/>
    <s v="OVO"/>
    <x v="1"/>
    <x v="1"/>
    <m/>
    <s v="J&amp;T"/>
  </r>
  <r>
    <s v="ORD000845"/>
    <s v="CUST0515"/>
    <x v="422"/>
    <n v="69000"/>
    <s v="Depok"/>
    <s v="Jawa Barat"/>
    <n v="12492"/>
    <s v="Transfer Bank"/>
    <x v="0"/>
    <x v="1"/>
    <m/>
    <s v="J&amp;T"/>
  </r>
  <r>
    <s v="ORD000846"/>
    <s v="CUST0419"/>
    <x v="137"/>
    <n v="514516"/>
    <s v="Medan"/>
    <s v="Sumatera Utara"/>
    <n v="32562"/>
    <s v="OVO"/>
    <x v="1"/>
    <x v="0"/>
    <n v="32484"/>
    <s v="SiCepat"/>
  </r>
  <r>
    <s v="ORD000847"/>
    <s v="CUST0615"/>
    <x v="164"/>
    <n v="250272"/>
    <s v="Semarang"/>
    <s v="Jawa Tengah"/>
    <n v="12555"/>
    <s v="Transfer Bank"/>
    <x v="1"/>
    <x v="0"/>
    <n v="28728"/>
    <s v="JNE"/>
  </r>
  <r>
    <s v="ORD000848"/>
    <s v="CUST0018"/>
    <x v="498"/>
    <n v="364353"/>
    <s v="Manado"/>
    <s v="Sulawesi Utara"/>
    <n v="40765"/>
    <s v="GoPay"/>
    <x v="2"/>
    <x v="0"/>
    <n v="34647"/>
    <s v="JNE"/>
  </r>
  <r>
    <s v="ORD000849"/>
    <s v="CUST0034"/>
    <x v="559"/>
    <n v="387826"/>
    <s v="Semarang"/>
    <s v="Jawa Tengah"/>
    <n v="16520"/>
    <s v="OVO"/>
    <x v="1"/>
    <x v="7"/>
    <n v="10174"/>
    <s v="J&amp;T"/>
  </r>
  <r>
    <s v="ORD000850"/>
    <s v="CUST0193"/>
    <x v="560"/>
    <n v="583621"/>
    <s v="Medan"/>
    <s v="Sumatera Utara"/>
    <n v="39699"/>
    <s v="OVO"/>
    <x v="0"/>
    <x v="6"/>
    <n v="15379"/>
    <s v="Anteraja"/>
  </r>
  <r>
    <s v="ORD000851"/>
    <s v="CUST0551"/>
    <x v="460"/>
    <n v="69000"/>
    <s v="Banjarmasin"/>
    <s v="Kalimantan Selatan"/>
    <n v="36141"/>
    <s v="GoPay"/>
    <x v="1"/>
    <x v="1"/>
    <m/>
    <s v="JNE"/>
  </r>
  <r>
    <s v="ORD000852"/>
    <s v="CUST0009"/>
    <x v="561"/>
    <n v="680206"/>
    <s v="Semarang"/>
    <s v="Jawa Tengah"/>
    <n v="15427"/>
    <s v="Kartu Kredit"/>
    <x v="1"/>
    <x v="7"/>
    <n v="17794"/>
    <s v="JNE"/>
  </r>
  <r>
    <s v="ORD000853"/>
    <s v="CUST0501"/>
    <x v="207"/>
    <n v="1351999"/>
    <s v="Pontianak"/>
    <s v="Kalimantan Barat"/>
    <n v="28948"/>
    <s v="Kartu Kredit"/>
    <x v="1"/>
    <x v="6"/>
    <n v="44001"/>
    <s v="SiCepat"/>
  </r>
  <r>
    <s v="ORD000854"/>
    <s v="CUST0114"/>
    <x v="562"/>
    <n v="358000"/>
    <s v="Tangerang"/>
    <s v="Banten"/>
    <n v="10762"/>
    <s v="GoPay"/>
    <x v="2"/>
    <x v="1"/>
    <m/>
    <s v="JNE"/>
  </r>
  <r>
    <s v="ORD000855"/>
    <s v="CUST0561"/>
    <x v="57"/>
    <n v="399000"/>
    <s v="Yogyakarta"/>
    <s v="DI Yogyakarta"/>
    <n v="14606"/>
    <s v="QRIS"/>
    <x v="1"/>
    <x v="1"/>
    <m/>
    <s v="JNE"/>
  </r>
  <r>
    <s v="ORD000856"/>
    <s v="CUST0178"/>
    <x v="537"/>
    <n v="248655"/>
    <s v="Yogyakarta"/>
    <s v="DI Yogyakarta"/>
    <n v="16030"/>
    <s v="OVO"/>
    <x v="0"/>
    <x v="4"/>
    <n v="29345"/>
    <s v="JNE"/>
  </r>
  <r>
    <s v="ORD000857"/>
    <s v="CUST0093"/>
    <x v="337"/>
    <n v="874561"/>
    <s v="Bandung"/>
    <s v="Jawa Barat"/>
    <n v="11610"/>
    <s v="Transfer Bank"/>
    <x v="1"/>
    <x v="2"/>
    <n v="22439"/>
    <s v="SiCepat"/>
  </r>
  <r>
    <s v="ORD000858"/>
    <s v="CUST0061"/>
    <x v="563"/>
    <n v="848000"/>
    <s v="Bekasi"/>
    <s v="Jawa Barat"/>
    <n v="13364"/>
    <s v="Transfer Bank"/>
    <x v="0"/>
    <x v="1"/>
    <m/>
    <s v="Anteraja"/>
  </r>
  <r>
    <s v="ORD000859"/>
    <s v="CUST0328"/>
    <x v="519"/>
    <n v="29736"/>
    <s v="Makassar"/>
    <s v="Sulawesi Selatan"/>
    <n v="33889"/>
    <s v="OVO"/>
    <x v="1"/>
    <x v="5"/>
    <n v="19264"/>
    <s v="Pos Indonesia"/>
  </r>
  <r>
    <s v="ORD000860"/>
    <s v="CUST0417"/>
    <x v="564"/>
    <n v="648000"/>
    <s v="Medan"/>
    <s v="Sumatera Utara"/>
    <n v="31831"/>
    <s v="GoPay"/>
    <x v="1"/>
    <x v="1"/>
    <m/>
    <s v="SiCepat"/>
  </r>
  <r>
    <s v="ORD000861"/>
    <s v="CUST0392"/>
    <x v="565"/>
    <n v="478000"/>
    <s v="Pontianak"/>
    <s v="Kalimantan Barat"/>
    <n v="28282"/>
    <s v="Transfer Bank"/>
    <x v="4"/>
    <x v="1"/>
    <m/>
    <s v="SiCepat"/>
  </r>
  <r>
    <s v="ORD000862"/>
    <s v="CUST0127"/>
    <x v="566"/>
    <n v="738241"/>
    <s v="Makassar"/>
    <s v="Sulawesi Selatan"/>
    <n v="32489"/>
    <s v="OVO"/>
    <x v="0"/>
    <x v="4"/>
    <n v="27759"/>
    <s v="J&amp;T"/>
  </r>
  <r>
    <s v="ORD000863"/>
    <s v="CUST0509"/>
    <x v="79"/>
    <n v="678000"/>
    <s v="Manado"/>
    <s v="Sulawesi Utara"/>
    <n v="32182"/>
    <s v="GoPay"/>
    <x v="1"/>
    <x v="1"/>
    <m/>
    <s v="SiCepat"/>
  </r>
  <r>
    <s v="ORD000864"/>
    <s v="CUST0051"/>
    <x v="567"/>
    <n v="352530"/>
    <s v="Yogyakarta"/>
    <s v="DI Yogyakarta"/>
    <n v="18287"/>
    <s v="OVO"/>
    <x v="2"/>
    <x v="4"/>
    <n v="46470"/>
    <s v="JNE"/>
  </r>
  <r>
    <s v="ORD000865"/>
    <s v="CUST0475"/>
    <x v="484"/>
    <n v="178000"/>
    <s v="Palembang"/>
    <s v="Sumatera Selatan"/>
    <n v="26837"/>
    <s v="GoPay"/>
    <x v="2"/>
    <x v="1"/>
    <m/>
    <s v="SiCepat"/>
  </r>
  <r>
    <s v="ORD000866"/>
    <s v="CUST0024"/>
    <x v="105"/>
    <n v="196733"/>
    <s v="Makassar"/>
    <s v="Sulawesi Selatan"/>
    <n v="38454"/>
    <s v="GoPay"/>
    <x v="4"/>
    <x v="8"/>
    <n v="41267"/>
    <s v="JNE"/>
  </r>
  <r>
    <s v="ORD000867"/>
    <s v="CUST0270"/>
    <x v="568"/>
    <n v="748000"/>
    <s v="Bekasi"/>
    <s v="Jawa Barat"/>
    <n v="9341"/>
    <s v="OVO"/>
    <x v="1"/>
    <x v="1"/>
    <m/>
    <s v="Anteraja"/>
  </r>
  <r>
    <s v="ORD000868"/>
    <s v="CUST0210"/>
    <x v="569"/>
    <n v="558000"/>
    <s v="Bandung"/>
    <s v="Jawa Barat"/>
    <n v="12903"/>
    <s v="GoPay"/>
    <x v="1"/>
    <x v="1"/>
    <m/>
    <s v="J&amp;T"/>
  </r>
  <r>
    <s v="ORD000869"/>
    <s v="CUST0391"/>
    <x v="277"/>
    <n v="682221"/>
    <s v="Pontianak"/>
    <s v="Kalimantan Barat"/>
    <n v="41591"/>
    <s v="Transfer Bank"/>
    <x v="1"/>
    <x v="2"/>
    <n v="15779"/>
    <s v="SiCepat"/>
  </r>
  <r>
    <s v="ORD000870"/>
    <s v="CUST0101"/>
    <x v="116"/>
    <n v="398000"/>
    <s v="Semarang"/>
    <s v="Jawa Tengah"/>
    <n v="14289"/>
    <s v="GoPay"/>
    <x v="1"/>
    <x v="1"/>
    <m/>
    <s v="SiCepat"/>
  </r>
  <r>
    <s v="ORD000871"/>
    <s v="CUST0220"/>
    <x v="570"/>
    <n v="1386000"/>
    <s v="Medan"/>
    <s v="Sumatera Utara"/>
    <n v="36813"/>
    <s v="OVO"/>
    <x v="2"/>
    <x v="1"/>
    <m/>
    <s v="J&amp;T"/>
  </r>
  <r>
    <s v="ORD000872"/>
    <s v="CUST0316"/>
    <x v="558"/>
    <n v="432907"/>
    <s v="Depok"/>
    <s v="Jawa Barat"/>
    <n v="12765"/>
    <s v="Kartu Kredit"/>
    <x v="0"/>
    <x v="6"/>
    <n v="16093"/>
    <s v="Pos Indonesia"/>
  </r>
  <r>
    <s v="ORD000873"/>
    <s v="CUST0754"/>
    <x v="449"/>
    <n v="1153350"/>
    <s v="Tangerang"/>
    <s v="Banten"/>
    <n v="13623"/>
    <s v="GoPay"/>
    <x v="1"/>
    <x v="0"/>
    <n v="44650"/>
    <s v="SiCepat"/>
  </r>
  <r>
    <s v="ORD000874"/>
    <s v="CUST0767"/>
    <x v="546"/>
    <n v="482467"/>
    <s v="Palembang"/>
    <s v="Sumatera Selatan"/>
    <n v="24445"/>
    <s v="OVO"/>
    <x v="1"/>
    <x v="5"/>
    <n v="44533"/>
    <s v="SiCepat"/>
  </r>
  <r>
    <s v="ORD000875"/>
    <s v="CUST0224"/>
    <x v="478"/>
    <n v="707000"/>
    <s v="Depok"/>
    <s v="Jawa Barat"/>
    <n v="13177"/>
    <s v="GoPay"/>
    <x v="1"/>
    <x v="1"/>
    <m/>
    <s v="SiCepat"/>
  </r>
  <r>
    <s v="ORD000876"/>
    <s v="CUST0626"/>
    <x v="564"/>
    <n v="307000"/>
    <s v="Palembang"/>
    <s v="Sumatera Selatan"/>
    <n v="29858"/>
    <s v="QRIS"/>
    <x v="0"/>
    <x v="1"/>
    <m/>
    <s v="J&amp;T"/>
  </r>
  <r>
    <s v="ORD000877"/>
    <s v="CUST0331"/>
    <x v="3"/>
    <n v="329000"/>
    <s v="Depok"/>
    <s v="Jawa Barat"/>
    <n v="13912"/>
    <s v="OVO"/>
    <x v="2"/>
    <x v="1"/>
    <m/>
    <s v="SiCepat"/>
  </r>
  <r>
    <s v="ORD000878"/>
    <s v="CUST0090"/>
    <x v="53"/>
    <n v="1098000"/>
    <s v="Bandung"/>
    <s v="Jawa Barat"/>
    <n v="14313"/>
    <s v="GoPay"/>
    <x v="2"/>
    <x v="1"/>
    <m/>
    <s v="Anteraja"/>
  </r>
  <r>
    <s v="ORD000879"/>
    <s v="CUST0668"/>
    <x v="571"/>
    <n v="497000"/>
    <s v="Padang"/>
    <s v="Sumatera Barat"/>
    <n v="28213"/>
    <s v="GoPay"/>
    <x v="1"/>
    <x v="1"/>
    <m/>
    <s v="J&amp;T"/>
  </r>
  <r>
    <s v="ORD000880"/>
    <s v="CUST0627"/>
    <x v="200"/>
    <n v="1162048"/>
    <s v="Balikpapan"/>
    <s v="Kalimantan Timur"/>
    <n v="41839"/>
    <s v="Transfer Bank"/>
    <x v="4"/>
    <x v="5"/>
    <n v="35952"/>
    <s v="J&amp;T"/>
  </r>
  <r>
    <s v="ORD000881"/>
    <s v="CUST0197"/>
    <x v="246"/>
    <n v="249000"/>
    <s v="Depok"/>
    <s v="Jawa Barat"/>
    <n v="13715"/>
    <s v="GoPay"/>
    <x v="0"/>
    <x v="1"/>
    <m/>
    <s v="JNE"/>
  </r>
  <r>
    <s v="ORD000882"/>
    <s v="CUST0763"/>
    <x v="572"/>
    <n v="625000"/>
    <s v="Surabaya"/>
    <s v="Jawa Timur"/>
    <n v="15125"/>
    <s v="GoPay"/>
    <x v="1"/>
    <x v="1"/>
    <m/>
    <s v="SiCepat"/>
  </r>
  <r>
    <s v="ORD000883"/>
    <s v="CUST0035"/>
    <x v="240"/>
    <n v="179000"/>
    <s v="Balikpapan"/>
    <s v="Kalimantan Timur"/>
    <n v="30082"/>
    <s v="Transfer Bank"/>
    <x v="2"/>
    <x v="1"/>
    <m/>
    <s v="Anteraja"/>
  </r>
  <r>
    <s v="ORD000884"/>
    <s v="CUST0409"/>
    <x v="167"/>
    <n v="107245"/>
    <s v="Bekasi"/>
    <s v="Jawa Barat"/>
    <n v="11833"/>
    <s v="GoPay"/>
    <x v="1"/>
    <x v="0"/>
    <n v="41755"/>
    <s v="Anteraja"/>
  </r>
  <r>
    <s v="ORD000885"/>
    <s v="CUST0274"/>
    <x v="573"/>
    <n v="74220"/>
    <s v="Surabaya"/>
    <s v="Jawa Timur"/>
    <n v="16061"/>
    <s v="Transfer Bank"/>
    <x v="0"/>
    <x v="7"/>
    <n v="44780"/>
    <s v="SiCepat"/>
  </r>
  <r>
    <s v="ORD000886"/>
    <s v="CUST0358"/>
    <x v="333"/>
    <n v="357000"/>
    <s v="Makassar"/>
    <s v="Sulawesi Selatan"/>
    <n v="43156"/>
    <s v="GoPay"/>
    <x v="0"/>
    <x v="1"/>
    <m/>
    <s v="JNE"/>
  </r>
  <r>
    <s v="ORD000887"/>
    <s v="CUST0665"/>
    <x v="116"/>
    <n v="391939"/>
    <s v="Surabaya"/>
    <s v="Jawa Timur"/>
    <n v="12160"/>
    <s v="OVO"/>
    <x v="1"/>
    <x v="6"/>
    <n v="36061"/>
    <s v="Anteraja"/>
  </r>
  <r>
    <s v="ORD000888"/>
    <s v="CUST0490"/>
    <x v="574"/>
    <n v="941448"/>
    <s v="Pontianak"/>
    <s v="Kalimantan Barat"/>
    <n v="28041"/>
    <s v="GoPay"/>
    <x v="0"/>
    <x v="3"/>
    <n v="34552"/>
    <s v="SiCepat"/>
  </r>
  <r>
    <s v="ORD000889"/>
    <s v="CUST0380"/>
    <x v="575"/>
    <n v="354921"/>
    <s v="Malang"/>
    <s v="Jawa Timur"/>
    <n v="16448"/>
    <s v="Transfer Bank"/>
    <x v="1"/>
    <x v="7"/>
    <n v="44079"/>
    <s v="SiCepat"/>
  </r>
  <r>
    <s v="ORD000890"/>
    <s v="CUST0778"/>
    <x v="72"/>
    <n v="298000"/>
    <s v="Malang"/>
    <s v="Jawa Timur"/>
    <n v="16755"/>
    <s v="OVO"/>
    <x v="1"/>
    <x v="1"/>
    <m/>
    <s v="J&amp;T"/>
  </r>
  <r>
    <s v="ORD000891"/>
    <s v="CUST0038"/>
    <x v="576"/>
    <n v="179000"/>
    <s v="Bekasi"/>
    <s v="Jawa Barat"/>
    <n v="11157"/>
    <s v="OVO"/>
    <x v="0"/>
    <x v="1"/>
    <m/>
    <s v="SiCepat"/>
  </r>
  <r>
    <s v="ORD000892"/>
    <s v="CUST0105"/>
    <x v="188"/>
    <n v="564340"/>
    <s v="Padang"/>
    <s v="Sumatera Barat"/>
    <n v="26307"/>
    <s v="OVO"/>
    <x v="4"/>
    <x v="5"/>
    <n v="32660"/>
    <s v="JNE"/>
  </r>
  <r>
    <s v="ORD000893"/>
    <s v="CUST0216"/>
    <x v="22"/>
    <n v="496000"/>
    <s v="Jakarta"/>
    <s v="DKI Jakarta"/>
    <n v="8208"/>
    <s v="OVO"/>
    <x v="1"/>
    <x v="1"/>
    <m/>
    <s v="Anteraja"/>
  </r>
  <r>
    <s v="ORD000894"/>
    <s v="CUST0270"/>
    <x v="361"/>
    <n v="26547"/>
    <s v="Denpasar"/>
    <s v="Bali"/>
    <n v="31374"/>
    <s v="GoPay"/>
    <x v="1"/>
    <x v="4"/>
    <n v="32453"/>
    <s v="J&amp;T"/>
  </r>
  <r>
    <s v="ORD000895"/>
    <s v="CUST0277"/>
    <x v="499"/>
    <n v="179000"/>
    <s v="Malang"/>
    <s v="Jawa Timur"/>
    <n v="14780"/>
    <s v="GoPay"/>
    <x v="1"/>
    <x v="1"/>
    <m/>
    <s v="SiCepat"/>
  </r>
  <r>
    <s v="ORD000896"/>
    <s v="CUST0550"/>
    <x v="577"/>
    <n v="427000"/>
    <s v="Depok"/>
    <s v="Jawa Barat"/>
    <n v="13768"/>
    <s v="Kartu Kredit"/>
    <x v="4"/>
    <x v="1"/>
    <m/>
    <s v="J&amp;T"/>
  </r>
  <r>
    <s v="ORD000897"/>
    <s v="CUST0046"/>
    <x v="34"/>
    <n v="849144"/>
    <s v="Medan"/>
    <s v="Sumatera Utara"/>
    <n v="37725"/>
    <s v="Transfer Bank"/>
    <x v="1"/>
    <x v="0"/>
    <n v="48856"/>
    <s v="JNE"/>
  </r>
  <r>
    <s v="ORD000898"/>
    <s v="CUST0456"/>
    <x v="184"/>
    <n v="815265"/>
    <s v="Makassar"/>
    <s v="Sulawesi Selatan"/>
    <n v="38072"/>
    <s v="OVO"/>
    <x v="1"/>
    <x v="6"/>
    <n v="12735"/>
    <s v="SiCepat"/>
  </r>
  <r>
    <s v="ORD000899"/>
    <s v="CUST0531"/>
    <x v="233"/>
    <n v="56953"/>
    <s v="Banjarmasin"/>
    <s v="Kalimantan Selatan"/>
    <n v="39696"/>
    <s v="Kartu Kredit"/>
    <x v="1"/>
    <x v="6"/>
    <n v="12047"/>
    <s v="J&amp;T"/>
  </r>
  <r>
    <s v="ORD000900"/>
    <s v="CUST0675"/>
    <x v="318"/>
    <n v="449000"/>
    <s v="Pontianak"/>
    <s v="Kalimantan Barat"/>
    <n v="34278"/>
    <s v="GoPay"/>
    <x v="4"/>
    <x v="1"/>
    <m/>
    <s v="JNE"/>
  </r>
  <r>
    <s v="ORD000901"/>
    <s v="CUST0542"/>
    <x v="466"/>
    <n v="536000"/>
    <s v="Semarang"/>
    <s v="Jawa Tengah"/>
    <n v="17764"/>
    <s v="Transfer Bank"/>
    <x v="0"/>
    <x v="1"/>
    <m/>
    <s v="J&amp;T"/>
  </r>
  <r>
    <s v="ORD000902"/>
    <s v="CUST0412"/>
    <x v="483"/>
    <n v="309217"/>
    <s v="Depok"/>
    <s v="Jawa Barat"/>
    <n v="12987"/>
    <s v="QRIS"/>
    <x v="1"/>
    <x v="2"/>
    <n v="39783"/>
    <s v="SiCepat"/>
  </r>
  <r>
    <s v="ORD000903"/>
    <s v="CUST0132"/>
    <x v="578"/>
    <n v="65912"/>
    <s v="Depok"/>
    <s v="Jawa Barat"/>
    <n v="9699"/>
    <s v="QRIS"/>
    <x v="1"/>
    <x v="4"/>
    <n v="13088"/>
    <s v="J&amp;T"/>
  </r>
  <r>
    <s v="ORD000904"/>
    <s v="CUST0619"/>
    <x v="391"/>
    <n v="657000"/>
    <s v="Yogyakarta"/>
    <s v="DI Yogyakarta"/>
    <n v="15537"/>
    <s v="QRIS"/>
    <x v="1"/>
    <x v="1"/>
    <m/>
    <s v="J&amp;T"/>
  </r>
  <r>
    <s v="ORD000905"/>
    <s v="CUST0453"/>
    <x v="350"/>
    <n v="547000"/>
    <s v="Malang"/>
    <s v="Jawa Timur"/>
    <n v="21891"/>
    <s v="Transfer Bank"/>
    <x v="0"/>
    <x v="1"/>
    <m/>
    <s v="Anteraja"/>
  </r>
  <r>
    <s v="ORD000906"/>
    <s v="CUST0374"/>
    <x v="95"/>
    <n v="1136000"/>
    <s v="Banjarmasin"/>
    <s v="Kalimantan Selatan"/>
    <n v="30852"/>
    <s v="QRIS"/>
    <x v="1"/>
    <x v="1"/>
    <m/>
    <s v="Anteraja"/>
  </r>
  <r>
    <s v="ORD000907"/>
    <s v="CUST0070"/>
    <x v="315"/>
    <n v="1047000"/>
    <s v="Balikpapan"/>
    <s v="Kalimantan Timur"/>
    <n v="36395"/>
    <s v="GoPay"/>
    <x v="1"/>
    <x v="1"/>
    <m/>
    <s v="JNE"/>
  </r>
  <r>
    <s v="ORD000908"/>
    <s v="CUST0171"/>
    <x v="579"/>
    <n v="229000"/>
    <s v="Pekanbaru"/>
    <s v="Riau"/>
    <n v="24606"/>
    <s v="Kartu Kredit"/>
    <x v="1"/>
    <x v="1"/>
    <m/>
    <s v="JNE"/>
  </r>
  <r>
    <s v="ORD000909"/>
    <s v="CUST0342"/>
    <x v="554"/>
    <n v="662114"/>
    <s v="Bekasi"/>
    <s v="Jawa Barat"/>
    <n v="12698"/>
    <s v="QRIS"/>
    <x v="0"/>
    <x v="5"/>
    <n v="44886"/>
    <s v="JNE"/>
  </r>
  <r>
    <s v="ORD000910"/>
    <s v="CUST0682"/>
    <x v="502"/>
    <n v="847000"/>
    <s v="Bandung"/>
    <s v="Jawa Barat"/>
    <n v="13129"/>
    <s v="QRIS"/>
    <x v="1"/>
    <x v="1"/>
    <m/>
    <s v="Pos Indonesia"/>
  </r>
  <r>
    <s v="ORD000911"/>
    <s v="CUST0103"/>
    <x v="13"/>
    <n v="337134"/>
    <s v="Bogor"/>
    <s v="Jawa Barat"/>
    <n v="14202"/>
    <s v="GoPay"/>
    <x v="1"/>
    <x v="7"/>
    <n v="20866"/>
    <s v="SiCepat"/>
  </r>
  <r>
    <s v="ORD000912"/>
    <s v="CUST0029"/>
    <x v="580"/>
    <n v="89000"/>
    <s v="Yogyakarta"/>
    <s v="DI Yogyakarta"/>
    <n v="14624"/>
    <s v="Transfer Bank"/>
    <x v="1"/>
    <x v="1"/>
    <m/>
    <s v="JNE"/>
  </r>
  <r>
    <s v="ORD000913"/>
    <s v="CUST0399"/>
    <x v="581"/>
    <n v="229000"/>
    <s v="Banjarmasin"/>
    <s v="Kalimantan Selatan"/>
    <n v="40742"/>
    <s v="GoPay"/>
    <x v="1"/>
    <x v="1"/>
    <m/>
    <s v="Anteraja"/>
  </r>
  <r>
    <s v="ORD000914"/>
    <s v="CUST0681"/>
    <x v="322"/>
    <n v="276841"/>
    <s v="Surabaya"/>
    <s v="Jawa Timur"/>
    <n v="15809"/>
    <s v="GoPay"/>
    <x v="0"/>
    <x v="0"/>
    <n v="22159"/>
    <s v="J&amp;T"/>
  </r>
  <r>
    <s v="ORD000915"/>
    <s v="CUST0097"/>
    <x v="582"/>
    <n v="977394"/>
    <s v="Makassar"/>
    <s v="Sulawesi Selatan"/>
    <n v="43853"/>
    <s v="GoPay"/>
    <x v="1"/>
    <x v="4"/>
    <n v="20606"/>
    <s v="SiCepat"/>
  </r>
  <r>
    <s v="ORD000916"/>
    <s v="CUST0397"/>
    <x v="102"/>
    <n v="297000"/>
    <s v="Balikpapan"/>
    <s v="Kalimantan Timur"/>
    <n v="34205"/>
    <s v="OVO"/>
    <x v="1"/>
    <x v="1"/>
    <m/>
    <s v="JNE"/>
  </r>
  <r>
    <s v="ORD000917"/>
    <s v="CUST0624"/>
    <x v="445"/>
    <n v="707000"/>
    <s v="Manado"/>
    <s v="Sulawesi Utara"/>
    <n v="32543"/>
    <s v="QRIS"/>
    <x v="0"/>
    <x v="1"/>
    <m/>
    <s v="SiCepat"/>
  </r>
  <r>
    <s v="ORD000918"/>
    <s v="CUST0723"/>
    <x v="580"/>
    <n v="166556"/>
    <s v="Medan"/>
    <s v="Sumatera Utara"/>
    <n v="34049"/>
    <s v="Transfer Bank"/>
    <x v="2"/>
    <x v="0"/>
    <n v="40444"/>
    <s v="J&amp;T"/>
  </r>
  <r>
    <s v="ORD000919"/>
    <s v="CUST0012"/>
    <x v="537"/>
    <n v="837000"/>
    <s v="Palembang"/>
    <s v="Sumatera Selatan"/>
    <n v="23097"/>
    <s v="OVO"/>
    <x v="0"/>
    <x v="1"/>
    <m/>
    <s v="J&amp;T"/>
  </r>
  <r>
    <s v="ORD000920"/>
    <s v="CUST0004"/>
    <x v="583"/>
    <n v="119000"/>
    <s v="Semarang"/>
    <s v="Jawa Tengah"/>
    <n v="12205"/>
    <s v="OVO"/>
    <x v="1"/>
    <x v="1"/>
    <m/>
    <s v="J&amp;T"/>
  </r>
  <r>
    <s v="ORD000921"/>
    <s v="CUST0618"/>
    <x v="584"/>
    <n v="598000"/>
    <s v="Manado"/>
    <s v="Sulawesi Utara"/>
    <n v="40249"/>
    <s v="Kartu Kredit"/>
    <x v="1"/>
    <x v="1"/>
    <m/>
    <s v="SiCepat"/>
  </r>
  <r>
    <s v="ORD000922"/>
    <s v="CUST0087"/>
    <x v="310"/>
    <n v="49135"/>
    <s v="Malang"/>
    <s v="Jawa Timur"/>
    <n v="18701"/>
    <s v="Transfer Bank"/>
    <x v="0"/>
    <x v="5"/>
    <n v="19865"/>
    <s v="J&amp;T"/>
  </r>
  <r>
    <s v="ORD000923"/>
    <s v="CUST0557"/>
    <x v="194"/>
    <n v="1136000"/>
    <s v="Tangerang"/>
    <s v="Banten"/>
    <n v="13204"/>
    <s v="QRIS"/>
    <x v="1"/>
    <x v="1"/>
    <m/>
    <s v="J&amp;T"/>
  </r>
  <r>
    <s v="ORD000924"/>
    <s v="CUST0505"/>
    <x v="585"/>
    <n v="690300"/>
    <s v="Pontianak"/>
    <s v="Kalimantan Barat"/>
    <n v="28439"/>
    <s v="Transfer Bank"/>
    <x v="1"/>
    <x v="5"/>
    <n v="35700"/>
    <s v="J&amp;T"/>
  </r>
  <r>
    <s v="ORD000925"/>
    <s v="CUST0260"/>
    <x v="242"/>
    <n v="647000"/>
    <s v="Balikpapan"/>
    <s v="Kalimantan Timur"/>
    <n v="39097"/>
    <s v="OVO"/>
    <x v="1"/>
    <x v="1"/>
    <m/>
    <s v="J&amp;T"/>
  </r>
  <r>
    <s v="ORD000926"/>
    <s v="CUST0684"/>
    <x v="494"/>
    <n v="187000"/>
    <s v="Pontianak"/>
    <s v="Kalimantan Barat"/>
    <n v="31677"/>
    <s v="GoPay"/>
    <x v="2"/>
    <x v="1"/>
    <m/>
    <s v="SiCepat"/>
  </r>
  <r>
    <s v="ORD000927"/>
    <s v="CUST0243"/>
    <x v="586"/>
    <n v="80378"/>
    <s v="Malang"/>
    <s v="Jawa Timur"/>
    <n v="20481"/>
    <s v="GoPay"/>
    <x v="4"/>
    <x v="6"/>
    <n v="17622"/>
    <s v="SiCepat"/>
  </r>
  <r>
    <s v="ORD000928"/>
    <s v="CUST0799"/>
    <x v="216"/>
    <n v="1019027"/>
    <s v="Surabaya"/>
    <s v="Jawa Timur"/>
    <n v="16805"/>
    <s v="GoPay"/>
    <x v="2"/>
    <x v="6"/>
    <n v="28973"/>
    <s v="J&amp;T"/>
  </r>
  <r>
    <s v="ORD000929"/>
    <s v="CUST0167"/>
    <x v="587"/>
    <n v="2425000"/>
    <s v="Medan"/>
    <s v="Sumatera Utara"/>
    <n v="34562"/>
    <s v="Kartu Kredit"/>
    <x v="1"/>
    <x v="1"/>
    <m/>
    <s v="J&amp;T"/>
  </r>
  <r>
    <s v="ORD000930"/>
    <s v="CUST0402"/>
    <x v="19"/>
    <n v="270413"/>
    <s v="Banjarmasin"/>
    <s v="Kalimantan Selatan"/>
    <n v="40176"/>
    <s v="GoPay"/>
    <x v="1"/>
    <x v="6"/>
    <n v="27587"/>
    <s v="JNE"/>
  </r>
  <r>
    <s v="ORD000931"/>
    <s v="CUST0697"/>
    <x v="588"/>
    <n v="549000"/>
    <s v="Bandung"/>
    <s v="Jawa Barat"/>
    <n v="14157"/>
    <s v="Transfer Bank"/>
    <x v="0"/>
    <x v="1"/>
    <m/>
    <s v="J&amp;T"/>
  </r>
  <r>
    <s v="ORD000932"/>
    <s v="CUST0741"/>
    <x v="589"/>
    <n v="796000"/>
    <s v="Bogor"/>
    <s v="Jawa Barat"/>
    <n v="10554"/>
    <s v="Transfer Bank"/>
    <x v="1"/>
    <x v="1"/>
    <m/>
    <s v="J&amp;T"/>
  </r>
  <r>
    <s v="ORD000933"/>
    <s v="CUST0384"/>
    <x v="590"/>
    <n v="399000"/>
    <s v="Denpasar"/>
    <s v="Bali"/>
    <n v="26656"/>
    <s v="Transfer Bank"/>
    <x v="1"/>
    <x v="1"/>
    <m/>
    <s v="J&amp;T"/>
  </r>
  <r>
    <s v="ORD000934"/>
    <s v="CUST0057"/>
    <x v="39"/>
    <n v="387000"/>
    <s v="Semarang"/>
    <s v="Jawa Tengah"/>
    <n v="16537"/>
    <s v="OVO"/>
    <x v="1"/>
    <x v="1"/>
    <m/>
    <s v="SiCepat"/>
  </r>
  <r>
    <s v="ORD000935"/>
    <s v="CUST0172"/>
    <x v="591"/>
    <n v="578000"/>
    <s v="Padang"/>
    <s v="Sumatera Barat"/>
    <n v="36719"/>
    <s v="Transfer Bank"/>
    <x v="4"/>
    <x v="1"/>
    <m/>
    <s v="JNE"/>
  </r>
  <r>
    <s v="ORD000936"/>
    <s v="CUST0726"/>
    <x v="390"/>
    <n v="549000"/>
    <s v="Denpasar"/>
    <s v="Bali"/>
    <n v="31595"/>
    <s v="Transfer Bank"/>
    <x v="2"/>
    <x v="1"/>
    <m/>
    <s v="J&amp;T"/>
  </r>
  <r>
    <s v="ORD000937"/>
    <s v="CUST0402"/>
    <x v="289"/>
    <n v="869174"/>
    <s v="Banjarmasin"/>
    <s v="Kalimantan Selatan"/>
    <n v="30237"/>
    <s v="GoPay"/>
    <x v="1"/>
    <x v="6"/>
    <n v="28826"/>
    <s v="SiCepat"/>
  </r>
  <r>
    <s v="ORD000938"/>
    <s v="CUST0545"/>
    <x v="107"/>
    <n v="329000"/>
    <s v="Balikpapan"/>
    <s v="Kalimantan Timur"/>
    <n v="39480"/>
    <s v="OVO"/>
    <x v="4"/>
    <x v="1"/>
    <m/>
    <s v="J&amp;T"/>
  </r>
  <r>
    <s v="ORD000939"/>
    <s v="CUST0147"/>
    <x v="324"/>
    <n v="89000"/>
    <s v="Jakarta"/>
    <s v="DKI Jakarta"/>
    <n v="9818"/>
    <s v="GoPay"/>
    <x v="3"/>
    <x v="1"/>
    <m/>
    <s v="Pos Indonesia"/>
  </r>
  <r>
    <s v="ORD000940"/>
    <s v="CUST0435"/>
    <x v="457"/>
    <n v="1255000"/>
    <s v="Depok"/>
    <s v="Jawa Barat"/>
    <n v="9224"/>
    <s v="OVO"/>
    <x v="1"/>
    <x v="1"/>
    <m/>
    <s v="SiCepat"/>
  </r>
  <r>
    <s v="ORD000941"/>
    <s v="CUST0637"/>
    <x v="124"/>
    <n v="1003698"/>
    <s v="Makassar"/>
    <s v="Sulawesi Selatan"/>
    <n v="36794"/>
    <s v="QRIS"/>
    <x v="3"/>
    <x v="3"/>
    <n v="23302"/>
    <s v="SiCepat"/>
  </r>
  <r>
    <s v="ORD000942"/>
    <s v="CUST0717"/>
    <x v="592"/>
    <n v="138454"/>
    <s v="Palembang"/>
    <s v="Sumatera Selatan"/>
    <n v="27935"/>
    <s v="Kartu Kredit"/>
    <x v="1"/>
    <x v="0"/>
    <n v="10546"/>
    <s v="SiCepat"/>
  </r>
  <r>
    <s v="ORD000943"/>
    <s v="CUST0241"/>
    <x v="307"/>
    <n v="329166"/>
    <s v="Depok"/>
    <s v="Jawa Barat"/>
    <n v="9054"/>
    <s v="GoPay"/>
    <x v="1"/>
    <x v="5"/>
    <n v="19834"/>
    <s v="JNE"/>
  </r>
  <r>
    <s v="ORD000944"/>
    <s v="CUST0022"/>
    <x v="593"/>
    <n v="159990"/>
    <s v="Surabaya"/>
    <s v="Jawa Timur"/>
    <n v="12029"/>
    <s v="Transfer Bank"/>
    <x v="2"/>
    <x v="3"/>
    <n v="19010"/>
    <s v="J&amp;T"/>
  </r>
  <r>
    <s v="ORD000945"/>
    <s v="CUST0675"/>
    <x v="594"/>
    <n v="518000"/>
    <s v="Denpasar"/>
    <s v="Bali"/>
    <n v="26648"/>
    <s v="GoPay"/>
    <x v="2"/>
    <x v="1"/>
    <m/>
    <s v="J&amp;T"/>
  </r>
  <r>
    <s v="ORD000946"/>
    <s v="CUST0259"/>
    <x v="104"/>
    <n v="736000"/>
    <s v="Depok"/>
    <s v="Jawa Barat"/>
    <n v="9453"/>
    <s v="GoPay"/>
    <x v="2"/>
    <x v="1"/>
    <m/>
    <s v="J&amp;T"/>
  </r>
  <r>
    <s v="ORD000947"/>
    <s v="CUST0506"/>
    <x v="248"/>
    <n v="416188"/>
    <s v="Pekanbaru"/>
    <s v="Riau"/>
    <n v="28519"/>
    <s v="GoPay"/>
    <x v="0"/>
    <x v="0"/>
    <n v="41812"/>
    <s v="J&amp;T"/>
  </r>
  <r>
    <s v="ORD000948"/>
    <s v="CUST0078"/>
    <x v="595"/>
    <n v="129000"/>
    <s v="Bandung"/>
    <s v="Jawa Barat"/>
    <n v="10816"/>
    <s v="OVO"/>
    <x v="1"/>
    <x v="1"/>
    <m/>
    <s v="JNE"/>
  </r>
  <r>
    <s v="ORD000949"/>
    <s v="CUST0495"/>
    <x v="323"/>
    <n v="231966"/>
    <s v="Manado"/>
    <s v="Sulawesi Utara"/>
    <n v="33206"/>
    <s v="OVO"/>
    <x v="1"/>
    <x v="7"/>
    <n v="47034"/>
    <s v="SiCepat"/>
  </r>
  <r>
    <s v="ORD000950"/>
    <s v="CUST0461"/>
    <x v="42"/>
    <n v="1247000"/>
    <s v="Bekasi"/>
    <s v="Jawa Barat"/>
    <n v="10619"/>
    <s v="Kartu Kredit"/>
    <x v="1"/>
    <x v="1"/>
    <m/>
    <s v="J&amp;T"/>
  </r>
  <r>
    <s v="ORD000951"/>
    <s v="CUST0331"/>
    <x v="144"/>
    <n v="179000"/>
    <s v="Pontianak"/>
    <s v="Kalimantan Barat"/>
    <n v="38582"/>
    <s v="GoPay"/>
    <x v="1"/>
    <x v="1"/>
    <m/>
    <s v="JNE"/>
  </r>
  <r>
    <s v="ORD000952"/>
    <s v="CUST0310"/>
    <x v="382"/>
    <n v="149000"/>
    <s v="Yogyakarta"/>
    <s v="DI Yogyakarta"/>
    <n v="15449"/>
    <s v="OVO"/>
    <x v="1"/>
    <x v="1"/>
    <m/>
    <s v="JNE"/>
  </r>
  <r>
    <s v="ORD000953"/>
    <s v="CUST0530"/>
    <x v="53"/>
    <n v="767000"/>
    <s v="Manado"/>
    <s v="Sulawesi Utara"/>
    <n v="36921"/>
    <s v="OVO"/>
    <x v="3"/>
    <x v="1"/>
    <m/>
    <s v="Pos Indonesia"/>
  </r>
  <r>
    <s v="ORD000954"/>
    <s v="CUST0305"/>
    <x v="596"/>
    <n v="148856"/>
    <s v="Semarang"/>
    <s v="Jawa Tengah"/>
    <n v="14806"/>
    <s v="Kartu Kredit"/>
    <x v="0"/>
    <x v="0"/>
    <n v="30144"/>
    <s v="J&amp;T"/>
  </r>
  <r>
    <s v="ORD000955"/>
    <s v="CUST0229"/>
    <x v="526"/>
    <n v="229000"/>
    <s v="Padang"/>
    <s v="Sumatera Barat"/>
    <n v="26567"/>
    <s v="OVO"/>
    <x v="1"/>
    <x v="1"/>
    <m/>
    <s v="SiCepat"/>
  </r>
  <r>
    <s v="ORD000956"/>
    <s v="CUST0129"/>
    <x v="597"/>
    <n v="237682"/>
    <s v="Pekanbaru"/>
    <s v="Riau"/>
    <n v="22828"/>
    <s v="OVO"/>
    <x v="0"/>
    <x v="4"/>
    <n v="41318"/>
    <s v="J&amp;T"/>
  </r>
  <r>
    <s v="ORD000957"/>
    <s v="CUST0426"/>
    <x v="275"/>
    <n v="984524"/>
    <s v="Makassar"/>
    <s v="Sulawesi Selatan"/>
    <n v="42766"/>
    <s v="QRIS"/>
    <x v="4"/>
    <x v="4"/>
    <n v="13476"/>
    <s v="JNE"/>
  </r>
  <r>
    <s v="ORD000958"/>
    <s v="CUST0610"/>
    <x v="126"/>
    <n v="762048"/>
    <s v="Depok"/>
    <s v="Jawa Barat"/>
    <n v="9480"/>
    <s v="QRIS"/>
    <x v="0"/>
    <x v="7"/>
    <n v="35952"/>
    <s v="JNE"/>
  </r>
  <r>
    <s v="ORD000959"/>
    <s v="CUST0319"/>
    <x v="12"/>
    <n v="673431"/>
    <s v="Bekasi"/>
    <s v="Jawa Barat"/>
    <n v="12449"/>
    <s v="OVO"/>
    <x v="4"/>
    <x v="6"/>
    <n v="44569"/>
    <s v="Anteraja"/>
  </r>
  <r>
    <s v="ORD000960"/>
    <s v="CUST0755"/>
    <x v="391"/>
    <n v="1647000"/>
    <s v="Tangerang"/>
    <s v="Banten"/>
    <n v="13413"/>
    <s v="OVO"/>
    <x v="4"/>
    <x v="1"/>
    <m/>
    <s v="Pos Indonesia"/>
  </r>
  <r>
    <s v="ORD000961"/>
    <s v="CUST0489"/>
    <x v="598"/>
    <n v="719340"/>
    <s v="Depok"/>
    <s v="Jawa Barat"/>
    <n v="13875"/>
    <s v="Transfer Bank"/>
    <x v="1"/>
    <x v="2"/>
    <n v="47660"/>
    <s v="J&amp;T"/>
  </r>
  <r>
    <s v="ORD000962"/>
    <s v="CUST0039"/>
    <x v="599"/>
    <n v="18154"/>
    <s v="Semarang"/>
    <s v="Jawa Tengah"/>
    <n v="15713"/>
    <s v="GoPay"/>
    <x v="2"/>
    <x v="6"/>
    <n v="30846"/>
    <s v="SiCepat"/>
  </r>
  <r>
    <s v="ORD000963"/>
    <s v="CUST0267"/>
    <x v="600"/>
    <n v="99000"/>
    <s v="Yogyakarta"/>
    <s v="DI Yogyakarta"/>
    <n v="18253"/>
    <s v="Transfer Bank"/>
    <x v="1"/>
    <x v="1"/>
    <m/>
    <s v="J&amp;T"/>
  </r>
  <r>
    <s v="ORD000964"/>
    <s v="CUST0373"/>
    <x v="341"/>
    <n v="99000"/>
    <s v="Semarang"/>
    <s v="Jawa Tengah"/>
    <n v="17095"/>
    <s v="Transfer Bank"/>
    <x v="3"/>
    <x v="1"/>
    <m/>
    <s v="SiCepat"/>
  </r>
  <r>
    <s v="ORD000965"/>
    <s v="CUST0758"/>
    <x v="358"/>
    <n v="59000"/>
    <s v="Tangerang"/>
    <s v="Banten"/>
    <n v="11840"/>
    <s v="Transfer Bank"/>
    <x v="1"/>
    <x v="1"/>
    <m/>
    <s v="SiCepat"/>
  </r>
  <r>
    <s v="ORD000966"/>
    <s v="CUST0524"/>
    <x v="601"/>
    <n v="1613828"/>
    <s v="Bogor"/>
    <s v="Jawa Barat"/>
    <n v="13943"/>
    <s v="Transfer Bank"/>
    <x v="1"/>
    <x v="8"/>
    <n v="41172"/>
    <s v="SiCepat"/>
  </r>
  <r>
    <s v="ORD000967"/>
    <s v="CUST0260"/>
    <x v="602"/>
    <n v="1071712"/>
    <s v="Balikpapan"/>
    <s v="Kalimantan Timur"/>
    <n v="41707"/>
    <s v="Kartu Kredit"/>
    <x v="1"/>
    <x v="7"/>
    <n v="26288"/>
    <s v="JNE"/>
  </r>
  <r>
    <s v="ORD000968"/>
    <s v="CUST0136"/>
    <x v="356"/>
    <n v="119000"/>
    <s v="Jakarta"/>
    <s v="DKI Jakarta"/>
    <n v="9497"/>
    <s v="QRIS"/>
    <x v="1"/>
    <x v="1"/>
    <m/>
    <s v="Anteraja"/>
  </r>
  <r>
    <s v="ORD000969"/>
    <s v="CUST0280"/>
    <x v="227"/>
    <n v="512532"/>
    <s v="Depok"/>
    <s v="Jawa Barat"/>
    <n v="11450"/>
    <s v="QRIS"/>
    <x v="1"/>
    <x v="4"/>
    <n v="43468"/>
    <s v="JNE"/>
  </r>
  <r>
    <s v="ORD000970"/>
    <s v="CUST0037"/>
    <x v="603"/>
    <n v="958787"/>
    <s v="Depok"/>
    <s v="Jawa Barat"/>
    <n v="11043"/>
    <s v="Kartu Kredit"/>
    <x v="0"/>
    <x v="3"/>
    <n v="17213"/>
    <s v="Anteraja"/>
  </r>
  <r>
    <s v="ORD000971"/>
    <s v="CUST0342"/>
    <x v="142"/>
    <n v="42158"/>
    <s v="Pontianak"/>
    <s v="Kalimantan Barat"/>
    <n v="29986"/>
    <s v="Kartu Kredit"/>
    <x v="1"/>
    <x v="8"/>
    <n v="36842"/>
    <s v="SiCepat"/>
  </r>
  <r>
    <s v="ORD000972"/>
    <s v="CUST0252"/>
    <x v="604"/>
    <n v="228000"/>
    <s v="Balikpapan"/>
    <s v="Kalimantan Timur"/>
    <n v="32197"/>
    <s v="Kartu Kredit"/>
    <x v="1"/>
    <x v="1"/>
    <m/>
    <s v="SiCepat"/>
  </r>
  <r>
    <s v="ORD000973"/>
    <s v="CUST0001"/>
    <x v="605"/>
    <n v="373860"/>
    <s v="Semarang"/>
    <s v="Jawa Tengah"/>
    <n v="13260"/>
    <s v="Transfer Bank"/>
    <x v="0"/>
    <x v="4"/>
    <n v="24140"/>
    <s v="SiCepat"/>
  </r>
  <r>
    <s v="ORD000974"/>
    <s v="CUST0710"/>
    <x v="239"/>
    <n v="1187000"/>
    <s v="Surabaya"/>
    <s v="Jawa Timur"/>
    <n v="16856"/>
    <s v="Transfer Bank"/>
    <x v="1"/>
    <x v="1"/>
    <m/>
    <s v="Anteraja"/>
  </r>
  <r>
    <s v="ORD000975"/>
    <s v="CUST0498"/>
    <x v="76"/>
    <n v="1385000"/>
    <s v="Depok"/>
    <s v="Jawa Barat"/>
    <n v="13406"/>
    <s v="OVO"/>
    <x v="1"/>
    <x v="1"/>
    <m/>
    <s v="SiCepat"/>
  </r>
  <r>
    <s v="ORD000976"/>
    <s v="CUST0549"/>
    <x v="170"/>
    <n v="449000"/>
    <s v="Tangerang"/>
    <s v="Banten"/>
    <n v="12444"/>
    <s v="QRIS"/>
    <x v="1"/>
    <x v="1"/>
    <m/>
    <s v="J&amp;T"/>
  </r>
  <r>
    <s v="ORD000977"/>
    <s v="CUST0571"/>
    <x v="95"/>
    <n v="599000"/>
    <s v="Manado"/>
    <s v="Sulawesi Utara"/>
    <n v="40585"/>
    <s v="Transfer Bank"/>
    <x v="1"/>
    <x v="1"/>
    <m/>
    <s v="JNE"/>
  </r>
  <r>
    <s v="ORD000978"/>
    <s v="CUST0115"/>
    <x v="383"/>
    <n v="399000"/>
    <s v="Malang"/>
    <s v="Jawa Timur"/>
    <n v="15582"/>
    <s v="GoPay"/>
    <x v="1"/>
    <x v="1"/>
    <m/>
    <s v="JNE"/>
  </r>
  <r>
    <s v="ORD000979"/>
    <s v="CUST0030"/>
    <x v="606"/>
    <n v="178000"/>
    <s v="Pekanbaru"/>
    <s v="Riau"/>
    <n v="31890"/>
    <s v="GoPay"/>
    <x v="2"/>
    <x v="1"/>
    <m/>
    <s v="SiCepat"/>
  </r>
  <r>
    <s v="ORD000980"/>
    <s v="CUST0623"/>
    <x v="187"/>
    <n v="79000"/>
    <s v="Denpasar"/>
    <s v="Bali"/>
    <n v="26349"/>
    <s v="GoPay"/>
    <x v="1"/>
    <x v="1"/>
    <m/>
    <s v="Anteraja"/>
  </r>
  <r>
    <s v="ORD000981"/>
    <s v="CUST0071"/>
    <x v="308"/>
    <n v="111686"/>
    <s v="Pontianak"/>
    <s v="Kalimantan Barat"/>
    <n v="29654"/>
    <s v="Transfer Bank"/>
    <x v="1"/>
    <x v="8"/>
    <n v="26314"/>
    <s v="J&amp;T"/>
  </r>
  <r>
    <s v="ORD000982"/>
    <s v="CUST0769"/>
    <x v="607"/>
    <n v="399000"/>
    <s v="Bandung"/>
    <s v="Jawa Barat"/>
    <n v="13595"/>
    <s v="Transfer Bank"/>
    <x v="2"/>
    <x v="1"/>
    <m/>
    <s v="JNE"/>
  </r>
  <r>
    <s v="ORD000983"/>
    <s v="CUST0439"/>
    <x v="428"/>
    <n v="299000"/>
    <s v="Bekasi"/>
    <s v="Jawa Barat"/>
    <n v="12906"/>
    <s v="GoPay"/>
    <x v="1"/>
    <x v="1"/>
    <m/>
    <s v="SiCepat"/>
  </r>
  <r>
    <s v="ORD000984"/>
    <s v="CUST0607"/>
    <x v="161"/>
    <n v="166914"/>
    <s v="Bogor"/>
    <s v="Jawa Barat"/>
    <n v="14485"/>
    <s v="GoPay"/>
    <x v="1"/>
    <x v="8"/>
    <n v="32086"/>
    <s v="Anteraja"/>
  </r>
  <r>
    <s v="ORD000985"/>
    <s v="CUST0329"/>
    <x v="608"/>
    <n v="548000"/>
    <s v="Bekasi"/>
    <s v="Jawa Barat"/>
    <n v="9256"/>
    <s v="GoPay"/>
    <x v="0"/>
    <x v="1"/>
    <m/>
    <s v="JNE"/>
  </r>
  <r>
    <s v="ORD000986"/>
    <s v="CUST0243"/>
    <x v="272"/>
    <n v="598926"/>
    <s v="Malang"/>
    <s v="Jawa Timur"/>
    <n v="14797"/>
    <s v="GoPay"/>
    <x v="1"/>
    <x v="5"/>
    <n v="29074"/>
    <s v="SiCepat"/>
  </r>
  <r>
    <s v="ORD000987"/>
    <s v="CUST0229"/>
    <x v="609"/>
    <n v="1197000"/>
    <s v="Padang"/>
    <s v="Sumatera Barat"/>
    <n v="27703"/>
    <s v="QRIS"/>
    <x v="1"/>
    <x v="1"/>
    <m/>
    <s v="Pos Indonesia"/>
  </r>
  <r>
    <s v="ORD000988"/>
    <s v="CUST0660"/>
    <x v="387"/>
    <n v="87550"/>
    <s v="Pontianak"/>
    <s v="Kalimantan Barat"/>
    <n v="30500"/>
    <s v="GoPay"/>
    <x v="1"/>
    <x v="3"/>
    <n v="31450"/>
    <s v="JNE"/>
  </r>
  <r>
    <s v="ORD000989"/>
    <s v="CUST0648"/>
    <x v="259"/>
    <n v="69000"/>
    <s v="Balikpapan"/>
    <s v="Kalimantan Timur"/>
    <n v="30612"/>
    <s v="Transfer Bank"/>
    <x v="2"/>
    <x v="1"/>
    <m/>
    <s v="JNE"/>
  </r>
  <r>
    <s v="ORD000990"/>
    <s v="CUST0105"/>
    <x v="196"/>
    <n v="298731"/>
    <s v="Padang"/>
    <s v="Sumatera Barat"/>
    <n v="33238"/>
    <s v="OVO"/>
    <x v="4"/>
    <x v="0"/>
    <n v="38269"/>
    <s v="JNE"/>
  </r>
  <r>
    <s v="ORD000991"/>
    <s v="CUST0045"/>
    <x v="46"/>
    <n v="261719"/>
    <s v="Bandung"/>
    <s v="Jawa Barat"/>
    <n v="14744"/>
    <s v="Transfer Bank"/>
    <x v="1"/>
    <x v="4"/>
    <n v="37281"/>
    <s v="JNE"/>
  </r>
  <r>
    <s v="ORD000992"/>
    <s v="CUST0085"/>
    <x v="610"/>
    <n v="282607"/>
    <s v="Pontianak"/>
    <s v="Kalimantan Barat"/>
    <n v="41584"/>
    <s v="OVO"/>
    <x v="4"/>
    <x v="8"/>
    <n v="46393"/>
    <s v="Anteraja"/>
  </r>
  <r>
    <s v="ORD000993"/>
    <s v="CUST0153"/>
    <x v="513"/>
    <n v="69000"/>
    <s v="Pontianak"/>
    <s v="Kalimantan Barat"/>
    <n v="39865"/>
    <s v="Transfer Bank"/>
    <x v="2"/>
    <x v="1"/>
    <m/>
    <s v="JNE"/>
  </r>
  <r>
    <s v="ORD000994"/>
    <s v="CUST0113"/>
    <x v="53"/>
    <n v="78581"/>
    <s v="Palembang"/>
    <s v="Sumatera Selatan"/>
    <n v="33125"/>
    <s v="GoPay"/>
    <x v="1"/>
    <x v="0"/>
    <n v="10419"/>
    <s v="JNE"/>
  </r>
  <r>
    <s v="ORD000995"/>
    <s v="CUST0393"/>
    <x v="271"/>
    <n v="617000"/>
    <s v="Bandung"/>
    <s v="Jawa Barat"/>
    <n v="14107"/>
    <s v="OVO"/>
    <x v="0"/>
    <x v="1"/>
    <m/>
    <s v="SiCepat"/>
  </r>
  <r>
    <s v="ORD000996"/>
    <s v="CUST0614"/>
    <x v="611"/>
    <n v="816550"/>
    <s v="Medan"/>
    <s v="Sumatera Utara"/>
    <n v="34178"/>
    <s v="OVO"/>
    <x v="4"/>
    <x v="5"/>
    <n v="30450"/>
    <s v="JNE"/>
  </r>
  <r>
    <s v="ORD000997"/>
    <s v="CUST0010"/>
    <x v="524"/>
    <n v="370480"/>
    <s v="Manado"/>
    <s v="Sulawesi Utara"/>
    <n v="35792"/>
    <s v="Transfer Bank"/>
    <x v="0"/>
    <x v="2"/>
    <n v="47520"/>
    <s v="J&amp;T"/>
  </r>
  <r>
    <s v="ORD000998"/>
    <s v="CUST0763"/>
    <x v="384"/>
    <n v="898000"/>
    <s v="Depok"/>
    <s v="Jawa Barat"/>
    <n v="12712"/>
    <s v="Transfer Bank"/>
    <x v="0"/>
    <x v="1"/>
    <m/>
    <s v="J&amp;T"/>
  </r>
  <r>
    <s v="ORD000999"/>
    <s v="CUST0782"/>
    <x v="564"/>
    <n v="274924"/>
    <s v="Denpasar"/>
    <s v="Bali"/>
    <n v="22498"/>
    <s v="GoPay"/>
    <x v="0"/>
    <x v="4"/>
    <n v="24076"/>
    <s v="J&amp;T"/>
  </r>
  <r>
    <s v="ORD001000"/>
    <s v="CUST0461"/>
    <x v="612"/>
    <n v="1059490"/>
    <s v="Bekasi"/>
    <s v="Jawa Barat"/>
    <n v="13302"/>
    <s v="GoPay"/>
    <x v="0"/>
    <x v="7"/>
    <n v="36510"/>
    <s v="JNE"/>
  </r>
  <r>
    <s v="ORD001001"/>
    <s v="CUST0308"/>
    <x v="613"/>
    <n v="499000"/>
    <s v="Denpasar"/>
    <s v="Bali"/>
    <n v="26989"/>
    <s v="Kartu Kredit"/>
    <x v="1"/>
    <x v="1"/>
    <m/>
    <s v="JNE"/>
  </r>
  <r>
    <s v="ORD001002"/>
    <s v="CUST0407"/>
    <x v="227"/>
    <n v="63540"/>
    <s v="Pontianak"/>
    <s v="Kalimantan Barat"/>
    <n v="28438"/>
    <s v="QRIS"/>
    <x v="0"/>
    <x v="2"/>
    <n v="35460"/>
    <s v="SiCepat"/>
  </r>
  <r>
    <s v="ORD001003"/>
    <s v="CUST0296"/>
    <x v="271"/>
    <n v="798000"/>
    <s v="Manado"/>
    <s v="Sulawesi Utara"/>
    <n v="40536"/>
    <s v="GoPay"/>
    <x v="1"/>
    <x v="1"/>
    <m/>
    <s v="Anteraja"/>
  </r>
  <r>
    <s v="ORD001004"/>
    <s v="CUST0521"/>
    <x v="614"/>
    <n v="358869"/>
    <s v="Palembang"/>
    <s v="Sumatera Selatan"/>
    <n v="32643"/>
    <s v="Transfer Bank"/>
    <x v="4"/>
    <x v="5"/>
    <n v="39131"/>
    <s v="JNE"/>
  </r>
  <r>
    <s v="ORD001005"/>
    <s v="CUST0498"/>
    <x v="93"/>
    <n v="518000"/>
    <s v="Depok"/>
    <s v="Jawa Barat"/>
    <n v="13703"/>
    <s v="QRIS"/>
    <x v="1"/>
    <x v="1"/>
    <m/>
    <s v="SiCepat"/>
  </r>
  <r>
    <s v="ORD001006"/>
    <s v="CUST0453"/>
    <x v="558"/>
    <n v="1375000"/>
    <s v="Malang"/>
    <s v="Jawa Timur"/>
    <n v="14426"/>
    <s v="QRIS"/>
    <x v="1"/>
    <x v="1"/>
    <m/>
    <s v="JNE"/>
  </r>
  <r>
    <s v="ORD001007"/>
    <s v="CUST0434"/>
    <x v="428"/>
    <n v="1335000"/>
    <s v="Pekanbaru"/>
    <s v="Riau"/>
    <n v="32845"/>
    <s v="GoPay"/>
    <x v="0"/>
    <x v="1"/>
    <m/>
    <s v="SiCepat"/>
  </r>
  <r>
    <s v="ORD001008"/>
    <s v="CUST0217"/>
    <x v="557"/>
    <n v="579682"/>
    <s v="Surabaya"/>
    <s v="Jawa Timur"/>
    <n v="14548"/>
    <s v="OVO"/>
    <x v="4"/>
    <x v="0"/>
    <n v="17318"/>
    <s v="J&amp;T"/>
  </r>
  <r>
    <s v="ORD001009"/>
    <s v="CUST0758"/>
    <x v="287"/>
    <n v="209024"/>
    <s v="Tangerang"/>
    <s v="Banten"/>
    <n v="9850"/>
    <s v="QRIS"/>
    <x v="1"/>
    <x v="3"/>
    <n v="19976"/>
    <s v="J&amp;T"/>
  </r>
  <r>
    <s v="ORD001010"/>
    <s v="CUST0201"/>
    <x v="260"/>
    <n v="939078"/>
    <s v="Yogyakarta"/>
    <s v="DI Yogyakarta"/>
    <n v="17309"/>
    <s v="GoPay"/>
    <x v="1"/>
    <x v="4"/>
    <n v="27922"/>
    <s v="SiCepat"/>
  </r>
  <r>
    <s v="ORD001011"/>
    <s v="CUST0591"/>
    <x v="535"/>
    <n v="449000"/>
    <s v="Pekanbaru"/>
    <s v="Riau"/>
    <n v="31977"/>
    <s v="GoPay"/>
    <x v="2"/>
    <x v="1"/>
    <m/>
    <s v="J&amp;T"/>
  </r>
  <r>
    <s v="ORD001012"/>
    <s v="CUST0235"/>
    <x v="615"/>
    <n v="110744"/>
    <s v="Tangerang"/>
    <s v="Banten"/>
    <n v="9994"/>
    <s v="GoPay"/>
    <x v="1"/>
    <x v="8"/>
    <n v="36256"/>
    <s v="J&amp;T"/>
  </r>
  <r>
    <s v="ORD001013"/>
    <s v="CUST0214"/>
    <x v="288"/>
    <n v="1497000"/>
    <s v="Padang"/>
    <s v="Sumatera Barat"/>
    <n v="24255"/>
    <s v="Transfer Bank"/>
    <x v="1"/>
    <x v="1"/>
    <m/>
    <s v="Pos Indonesia"/>
  </r>
  <r>
    <s v="ORD001014"/>
    <s v="CUST0244"/>
    <x v="510"/>
    <n v="228000"/>
    <s v="Yogyakarta"/>
    <s v="DI Yogyakarta"/>
    <n v="13811"/>
    <s v="OVO"/>
    <x v="3"/>
    <x v="1"/>
    <m/>
    <s v="J&amp;T"/>
  </r>
  <r>
    <s v="ORD001015"/>
    <s v="CUST0057"/>
    <x v="616"/>
    <n v="749634"/>
    <s v="Semarang"/>
    <s v="Jawa Tengah"/>
    <n v="12439"/>
    <s v="Transfer Bank"/>
    <x v="0"/>
    <x v="5"/>
    <n v="48366"/>
    <s v="SiCepat"/>
  </r>
  <r>
    <s v="ORD001016"/>
    <s v="CUST0471"/>
    <x v="347"/>
    <n v="499000"/>
    <s v="Bandung"/>
    <s v="Jawa Barat"/>
    <n v="14212"/>
    <s v="Transfer Bank"/>
    <x v="2"/>
    <x v="1"/>
    <m/>
    <s v="Anteraja"/>
  </r>
  <r>
    <s v="ORD001017"/>
    <s v="CUST0198"/>
    <x v="617"/>
    <n v="512317"/>
    <s v="Manado"/>
    <s v="Sulawesi Utara"/>
    <n v="42231"/>
    <s v="Transfer Bank"/>
    <x v="0"/>
    <x v="8"/>
    <n v="44683"/>
    <s v="Pos Indonesia"/>
  </r>
  <r>
    <s v="ORD001018"/>
    <s v="CUST0128"/>
    <x v="47"/>
    <n v="685000"/>
    <s v="Banjarmasin"/>
    <s v="Kalimantan Selatan"/>
    <n v="38291"/>
    <s v="QRIS"/>
    <x v="2"/>
    <x v="1"/>
    <m/>
    <s v="Anteraja"/>
  </r>
  <r>
    <s v="ORD001019"/>
    <s v="CUST0144"/>
    <x v="618"/>
    <n v="770843"/>
    <s v="Banjarmasin"/>
    <s v="Kalimantan Selatan"/>
    <n v="39915"/>
    <s v="QRIS"/>
    <x v="4"/>
    <x v="0"/>
    <n v="27157"/>
    <s v="JNE"/>
  </r>
  <r>
    <s v="ORD001020"/>
    <s v="CUST0783"/>
    <x v="619"/>
    <n v="650160"/>
    <s v="Tangerang"/>
    <s v="Banten"/>
    <n v="12469"/>
    <s v="GoPay"/>
    <x v="1"/>
    <x v="4"/>
    <n v="47840"/>
    <s v="SiCepat"/>
  </r>
  <r>
    <s v="ORD001021"/>
    <s v="CUST0683"/>
    <x v="620"/>
    <n v="118000"/>
    <s v="Semarang"/>
    <s v="Jawa Tengah"/>
    <n v="13471"/>
    <s v="QRIS"/>
    <x v="1"/>
    <x v="1"/>
    <m/>
    <s v="Anteraja"/>
  </r>
  <r>
    <s v="ORD001022"/>
    <s v="CUST0180"/>
    <x v="621"/>
    <n v="379727"/>
    <s v="Tangerang"/>
    <s v="Banten"/>
    <n v="11130"/>
    <s v="OVO"/>
    <x v="0"/>
    <x v="8"/>
    <n v="26273"/>
    <s v="J&amp;T"/>
  </r>
  <r>
    <s v="ORD001023"/>
    <s v="CUST0765"/>
    <x v="8"/>
    <n v="199000"/>
    <s v="Makassar"/>
    <s v="Sulawesi Selatan"/>
    <n v="38311"/>
    <s v="Transfer Bank"/>
    <x v="3"/>
    <x v="1"/>
    <m/>
    <s v="JNE"/>
  </r>
  <r>
    <s v="ORD001024"/>
    <s v="CUST0025"/>
    <x v="622"/>
    <n v="998000"/>
    <s v="Pekanbaru"/>
    <s v="Riau"/>
    <n v="30186"/>
    <s v="GoPay"/>
    <x v="4"/>
    <x v="1"/>
    <m/>
    <s v="J&amp;T"/>
  </r>
  <r>
    <s v="ORD001025"/>
    <s v="CUST0716"/>
    <x v="623"/>
    <n v="1854000"/>
    <s v="Yogyakarta"/>
    <s v="DI Yogyakarta"/>
    <n v="17995"/>
    <s v="Transfer Bank"/>
    <x v="2"/>
    <x v="1"/>
    <m/>
    <s v="J&amp;T"/>
  </r>
  <r>
    <s v="ORD001026"/>
    <s v="CUST0120"/>
    <x v="624"/>
    <n v="625410"/>
    <s v="Pontianak"/>
    <s v="Kalimantan Barat"/>
    <n v="39875"/>
    <s v="Transfer Bank"/>
    <x v="1"/>
    <x v="6"/>
    <n v="32590"/>
    <s v="J&amp;T"/>
  </r>
  <r>
    <s v="ORD001027"/>
    <s v="CUST0674"/>
    <x v="625"/>
    <n v="500298"/>
    <s v="Banjarmasin"/>
    <s v="Kalimantan Selatan"/>
    <n v="40608"/>
    <s v="Transfer Bank"/>
    <x v="1"/>
    <x v="7"/>
    <n v="26702"/>
    <s v="Anteraja"/>
  </r>
  <r>
    <s v="ORD001028"/>
    <s v="CUST0738"/>
    <x v="626"/>
    <n v="249000"/>
    <s v="Jakarta"/>
    <s v="DKI Jakarta"/>
    <n v="9963"/>
    <s v="OVO"/>
    <x v="3"/>
    <x v="1"/>
    <m/>
    <s v="Pos Indonesia"/>
  </r>
  <r>
    <s v="ORD001029"/>
    <s v="CUST0364"/>
    <x v="627"/>
    <n v="686000"/>
    <s v="Medan"/>
    <s v="Sumatera Utara"/>
    <n v="26694"/>
    <s v="Transfer Bank"/>
    <x v="2"/>
    <x v="1"/>
    <m/>
    <s v="JNE"/>
  </r>
  <r>
    <s v="ORD001030"/>
    <s v="CUST0033"/>
    <x v="288"/>
    <n v="997000"/>
    <s v="Balikpapan"/>
    <s v="Kalimantan Timur"/>
    <n v="32721"/>
    <s v="OVO"/>
    <x v="3"/>
    <x v="1"/>
    <m/>
    <s v="J&amp;T"/>
  </r>
  <r>
    <s v="ORD001031"/>
    <s v="CUST0734"/>
    <x v="41"/>
    <n v="1177000"/>
    <s v="Medan"/>
    <s v="Sumatera Utara"/>
    <n v="32231"/>
    <s v="Transfer Bank"/>
    <x v="1"/>
    <x v="1"/>
    <m/>
    <s v="J&amp;T"/>
  </r>
  <r>
    <s v="ORD001032"/>
    <s v="CUST0024"/>
    <x v="525"/>
    <n v="206620"/>
    <s v="Makassar"/>
    <s v="Sulawesi Selatan"/>
    <n v="43592"/>
    <s v="OVO"/>
    <x v="1"/>
    <x v="0"/>
    <n v="31380"/>
    <s v="SiCepat"/>
  </r>
  <r>
    <s v="ORD001033"/>
    <s v="CUST0068"/>
    <x v="404"/>
    <n v="403757"/>
    <s v="Makassar"/>
    <s v="Sulawesi Selatan"/>
    <n v="35439"/>
    <s v="Transfer Bank"/>
    <x v="0"/>
    <x v="8"/>
    <n v="45243"/>
    <s v="JNE"/>
  </r>
  <r>
    <s v="ORD001034"/>
    <s v="CUST0788"/>
    <x v="197"/>
    <n v="28938"/>
    <s v="Semarang"/>
    <s v="Jawa Tengah"/>
    <n v="13416"/>
    <s v="Transfer Bank"/>
    <x v="1"/>
    <x v="2"/>
    <n v="20062"/>
    <s v="JNE"/>
  </r>
  <r>
    <s v="ORD001035"/>
    <s v="CUST0764"/>
    <x v="119"/>
    <n v="210440"/>
    <s v="Pontianak"/>
    <s v="Kalimantan Barat"/>
    <n v="31119"/>
    <s v="OVO"/>
    <x v="0"/>
    <x v="0"/>
    <n v="47560"/>
    <s v="Anteraja"/>
  </r>
  <r>
    <s v="ORD001036"/>
    <s v="CUST0145"/>
    <x v="622"/>
    <n v="400339"/>
    <s v="Medan"/>
    <s v="Sumatera Utara"/>
    <n v="39273"/>
    <s v="GoPay"/>
    <x v="1"/>
    <x v="2"/>
    <n v="26661"/>
    <s v="JNE"/>
  </r>
  <r>
    <s v="ORD001037"/>
    <s v="CUST0383"/>
    <x v="195"/>
    <n v="229000"/>
    <s v="Depok"/>
    <s v="Jawa Barat"/>
    <n v="9815"/>
    <s v="GoPay"/>
    <x v="1"/>
    <x v="1"/>
    <m/>
    <s v="J&amp;T"/>
  </r>
  <r>
    <s v="ORD001038"/>
    <s v="CUST0340"/>
    <x v="434"/>
    <n v="199000"/>
    <s v="Malang"/>
    <s v="Jawa Timur"/>
    <n v="14778"/>
    <s v="GoPay"/>
    <x v="1"/>
    <x v="1"/>
    <m/>
    <s v="J&amp;T"/>
  </r>
  <r>
    <s v="ORD001039"/>
    <s v="CUST0303"/>
    <x v="628"/>
    <n v="965281"/>
    <s v="Surabaya"/>
    <s v="Jawa Timur"/>
    <n v="12148"/>
    <s v="OVO"/>
    <x v="3"/>
    <x v="7"/>
    <n v="31719"/>
    <s v="J&amp;T"/>
  </r>
  <r>
    <s v="ORD001040"/>
    <s v="CUST0382"/>
    <x v="285"/>
    <n v="199000"/>
    <s v="Bandung"/>
    <s v="Jawa Barat"/>
    <n v="14527"/>
    <s v="QRIS"/>
    <x v="1"/>
    <x v="1"/>
    <m/>
    <s v="SiCepat"/>
  </r>
  <r>
    <s v="ORD001041"/>
    <s v="CUST0241"/>
    <x v="129"/>
    <n v="87570"/>
    <s v="Depok"/>
    <s v="Jawa Barat"/>
    <n v="11507"/>
    <s v="GoPay"/>
    <x v="1"/>
    <x v="6"/>
    <n v="20430"/>
    <s v="Anteraja"/>
  </r>
  <r>
    <s v="ORD001042"/>
    <s v="CUST0333"/>
    <x v="629"/>
    <n v="421406"/>
    <s v="Padang"/>
    <s v="Sumatera Barat"/>
    <n v="31296"/>
    <s v="OVO"/>
    <x v="1"/>
    <x v="2"/>
    <n v="25594"/>
    <s v="JNE"/>
  </r>
  <r>
    <s v="ORD001043"/>
    <s v="CUST0021"/>
    <x v="527"/>
    <n v="887000"/>
    <s v="Banjarmasin"/>
    <s v="Kalimantan Selatan"/>
    <n v="28114"/>
    <s v="OVO"/>
    <x v="1"/>
    <x v="1"/>
    <m/>
    <s v="JNE"/>
  </r>
  <r>
    <s v="ORD001044"/>
    <s v="CUST0226"/>
    <x v="630"/>
    <n v="279000"/>
    <s v="Malang"/>
    <s v="Jawa Timur"/>
    <n v="19412"/>
    <s v="OVO"/>
    <x v="1"/>
    <x v="1"/>
    <m/>
    <s v="JNE"/>
  </r>
  <r>
    <s v="ORD001045"/>
    <s v="CUST0456"/>
    <x v="597"/>
    <n v="267000"/>
    <s v="Makassar"/>
    <s v="Sulawesi Selatan"/>
    <n v="41151"/>
    <s v="Transfer Bank"/>
    <x v="1"/>
    <x v="1"/>
    <m/>
    <s v="J&amp;T"/>
  </r>
  <r>
    <s v="ORD001046"/>
    <s v="CUST0453"/>
    <x v="308"/>
    <n v="1093998"/>
    <s v="Medan"/>
    <s v="Sumatera Utara"/>
    <n v="26437"/>
    <s v="QRIS"/>
    <x v="1"/>
    <x v="6"/>
    <n v="21002"/>
    <s v="J&amp;T"/>
  </r>
  <r>
    <s v="ORD001047"/>
    <s v="CUST0186"/>
    <x v="101"/>
    <n v="227540"/>
    <s v="Semarang"/>
    <s v="Jawa Tengah"/>
    <n v="16273"/>
    <s v="OVO"/>
    <x v="1"/>
    <x v="4"/>
    <n v="10460"/>
    <s v="JNE"/>
  </r>
  <r>
    <s v="ORD001048"/>
    <s v="CUST0704"/>
    <x v="631"/>
    <n v="1064481"/>
    <s v="Bandung"/>
    <s v="Jawa Barat"/>
    <n v="10866"/>
    <s v="OVO"/>
    <x v="0"/>
    <x v="5"/>
    <n v="31519"/>
    <s v="SiCepat"/>
  </r>
  <r>
    <s v="ORD001049"/>
    <s v="CUST0713"/>
    <x v="632"/>
    <n v="956000"/>
    <s v="Depok"/>
    <s v="Jawa Barat"/>
    <n v="10804"/>
    <s v="Transfer Bank"/>
    <x v="0"/>
    <x v="1"/>
    <m/>
    <s v="SiCepat"/>
  </r>
  <r>
    <s v="ORD001050"/>
    <s v="CUST0525"/>
    <x v="466"/>
    <n v="309833"/>
    <s v="Bogor"/>
    <s v="Jawa Barat"/>
    <n v="12115"/>
    <s v="Kartu Kredit"/>
    <x v="3"/>
    <x v="8"/>
    <n v="48167"/>
    <s v="J&amp;T"/>
  </r>
  <r>
    <s v="ORD001051"/>
    <s v="CUST0627"/>
    <x v="499"/>
    <n v="676000"/>
    <s v="Denpasar"/>
    <s v="Bali"/>
    <n v="25122"/>
    <s v="GoPay"/>
    <x v="2"/>
    <x v="1"/>
    <m/>
    <s v="SiCepat"/>
  </r>
  <r>
    <s v="ORD001052"/>
    <s v="CUST0175"/>
    <x v="95"/>
    <n v="1032202"/>
    <s v="Palembang"/>
    <s v="Sumatera Selatan"/>
    <n v="27625"/>
    <s v="Transfer Bank"/>
    <x v="1"/>
    <x v="4"/>
    <n v="43798"/>
    <s v="SiCepat"/>
  </r>
  <r>
    <s v="ORD001053"/>
    <s v="CUST0338"/>
    <x v="148"/>
    <n v="716000"/>
    <s v="Manado"/>
    <s v="Sulawesi Utara"/>
    <n v="39031"/>
    <s v="GoPay"/>
    <x v="2"/>
    <x v="1"/>
    <m/>
    <s v="J&amp;T"/>
  </r>
  <r>
    <s v="ORD001054"/>
    <s v="CUST0388"/>
    <x v="472"/>
    <n v="58481"/>
    <s v="Pontianak"/>
    <s v="Kalimantan Barat"/>
    <n v="33023"/>
    <s v="OVO"/>
    <x v="1"/>
    <x v="3"/>
    <n v="40519"/>
    <s v="Pos Indonesia"/>
  </r>
  <r>
    <s v="ORD001055"/>
    <s v="CUST0398"/>
    <x v="633"/>
    <n v="370485"/>
    <s v="Bekasi"/>
    <s v="Jawa Barat"/>
    <n v="9209"/>
    <s v="OVO"/>
    <x v="1"/>
    <x v="6"/>
    <n v="28515"/>
    <s v="J&amp;T"/>
  </r>
  <r>
    <s v="ORD001056"/>
    <s v="CUST0014"/>
    <x v="9"/>
    <n v="1235353"/>
    <s v="Depok"/>
    <s v="Jawa Barat"/>
    <n v="13948"/>
    <s v="GoPay"/>
    <x v="3"/>
    <x v="0"/>
    <n v="30647"/>
    <s v="J&amp;T"/>
  </r>
  <r>
    <s v="ORD001057"/>
    <s v="CUST0201"/>
    <x v="543"/>
    <n v="299000"/>
    <s v="Yogyakarta"/>
    <s v="DI Yogyakarta"/>
    <n v="18823"/>
    <s v="GoPay"/>
    <x v="1"/>
    <x v="1"/>
    <m/>
    <s v="SiCepat"/>
  </r>
  <r>
    <s v="ORD001058"/>
    <s v="CUST0252"/>
    <x v="634"/>
    <n v="578000"/>
    <s v="Balikpapan"/>
    <s v="Kalimantan Timur"/>
    <n v="42979"/>
    <s v="OVO"/>
    <x v="2"/>
    <x v="1"/>
    <m/>
    <s v="J&amp;T"/>
  </r>
  <r>
    <s v="ORD001059"/>
    <s v="CUST0153"/>
    <x v="604"/>
    <n v="1755871"/>
    <s v="Pontianak"/>
    <s v="Kalimantan Barat"/>
    <n v="29206"/>
    <s v="Transfer Bank"/>
    <x v="3"/>
    <x v="4"/>
    <n v="49129"/>
    <s v="JNE"/>
  </r>
  <r>
    <s v="ORD001060"/>
    <s v="CUST0096"/>
    <x v="367"/>
    <n v="283544"/>
    <s v="Pontianak"/>
    <s v="Kalimantan Barat"/>
    <n v="40383"/>
    <s v="Kartu Kredit"/>
    <x v="4"/>
    <x v="7"/>
    <n v="45456"/>
    <s v="J&amp;T"/>
  </r>
  <r>
    <s v="ORD001061"/>
    <s v="CUST0665"/>
    <x v="333"/>
    <n v="665711"/>
    <s v="Surabaya"/>
    <s v="Jawa Timur"/>
    <n v="15163"/>
    <s v="Transfer Bank"/>
    <x v="1"/>
    <x v="6"/>
    <n v="32289"/>
    <s v="SiCepat"/>
  </r>
  <r>
    <s v="ORD001062"/>
    <s v="CUST0595"/>
    <x v="566"/>
    <n v="528000"/>
    <s v="Surabaya"/>
    <s v="Jawa Timur"/>
    <n v="14726"/>
    <s v="GoPay"/>
    <x v="1"/>
    <x v="1"/>
    <m/>
    <s v="J&amp;T"/>
  </r>
  <r>
    <s v="ORD001063"/>
    <s v="CUST0197"/>
    <x v="282"/>
    <n v="398000"/>
    <s v="Depok"/>
    <s v="Jawa Barat"/>
    <n v="12367"/>
    <s v="Transfer Bank"/>
    <x v="1"/>
    <x v="1"/>
    <m/>
    <s v="SiCepat"/>
  </r>
  <r>
    <s v="ORD001064"/>
    <s v="CUST0146"/>
    <x v="89"/>
    <n v="599000"/>
    <s v="Depok"/>
    <s v="Jawa Barat"/>
    <n v="10505"/>
    <s v="Transfer Bank"/>
    <x v="1"/>
    <x v="1"/>
    <m/>
    <s v="J&amp;T"/>
  </r>
  <r>
    <s v="ORD001065"/>
    <s v="CUST0621"/>
    <x v="635"/>
    <n v="499000"/>
    <s v="Malang"/>
    <s v="Jawa Timur"/>
    <n v="21517"/>
    <s v="OVO"/>
    <x v="3"/>
    <x v="1"/>
    <m/>
    <s v="SiCepat"/>
  </r>
  <r>
    <s v="ORD001066"/>
    <s v="CUST0259"/>
    <x v="636"/>
    <n v="407000"/>
    <s v="Banjarmasin"/>
    <s v="Kalimantan Selatan"/>
    <n v="35792"/>
    <s v="Kartu Kredit"/>
    <x v="2"/>
    <x v="1"/>
    <m/>
    <s v="J&amp;T"/>
  </r>
  <r>
    <s v="ORD001067"/>
    <s v="CUST0603"/>
    <x v="127"/>
    <n v="249000"/>
    <s v="Padang"/>
    <s v="Sumatera Barat"/>
    <n v="33469"/>
    <s v="QRIS"/>
    <x v="4"/>
    <x v="1"/>
    <m/>
    <s v="SiCepat"/>
  </r>
  <r>
    <s v="ORD001068"/>
    <s v="CUST0164"/>
    <x v="28"/>
    <n v="59000"/>
    <s v="Balikpapan"/>
    <s v="Kalimantan Timur"/>
    <n v="32063"/>
    <s v="Kartu Kredit"/>
    <x v="1"/>
    <x v="1"/>
    <m/>
    <s v="SiCepat"/>
  </r>
  <r>
    <s v="ORD001069"/>
    <s v="CUST0324"/>
    <x v="359"/>
    <n v="598000"/>
    <s v="Balikpapan"/>
    <s v="Kalimantan Timur"/>
    <n v="38871"/>
    <s v="GoPay"/>
    <x v="1"/>
    <x v="1"/>
    <m/>
    <s v="JNE"/>
  </r>
  <r>
    <s v="ORD001070"/>
    <s v="CUST0531"/>
    <x v="8"/>
    <n v="488000"/>
    <s v="Banjarmasin"/>
    <s v="Kalimantan Selatan"/>
    <n v="29296"/>
    <s v="QRIS"/>
    <x v="1"/>
    <x v="1"/>
    <m/>
    <s v="Pos Indonesia"/>
  </r>
  <r>
    <s v="ORD001071"/>
    <s v="CUST0332"/>
    <x v="637"/>
    <n v="119000"/>
    <s v="Palembang"/>
    <s v="Sumatera Selatan"/>
    <n v="31303"/>
    <s v="GoPay"/>
    <x v="0"/>
    <x v="1"/>
    <m/>
    <s v="JNE"/>
  </r>
  <r>
    <s v="ORD001072"/>
    <s v="CUST0264"/>
    <x v="284"/>
    <n v="329000"/>
    <s v="Banjarmasin"/>
    <s v="Kalimantan Selatan"/>
    <n v="31563"/>
    <s v="GoPay"/>
    <x v="1"/>
    <x v="1"/>
    <m/>
    <s v="JNE"/>
  </r>
  <r>
    <s v="ORD001073"/>
    <s v="CUST0714"/>
    <x v="295"/>
    <n v="79000"/>
    <s v="Medan"/>
    <s v="Sumatera Utara"/>
    <n v="32669"/>
    <s v="GoPay"/>
    <x v="2"/>
    <x v="1"/>
    <m/>
    <s v="Pos Indonesia"/>
  </r>
  <r>
    <s v="ORD001074"/>
    <s v="CUST0157"/>
    <x v="95"/>
    <n v="497000"/>
    <s v="Yogyakarta"/>
    <s v="DI Yogyakarta"/>
    <n v="19517"/>
    <s v="OVO"/>
    <x v="1"/>
    <x v="1"/>
    <m/>
    <s v="Pos Indonesia"/>
  </r>
  <r>
    <s v="ORD001075"/>
    <s v="CUST0077"/>
    <x v="420"/>
    <n v="59000"/>
    <s v="Medan"/>
    <s v="Sumatera Utara"/>
    <n v="36937"/>
    <s v="OVO"/>
    <x v="1"/>
    <x v="1"/>
    <m/>
    <s v="JNE"/>
  </r>
  <r>
    <s v="ORD001076"/>
    <s v="CUST0592"/>
    <x v="638"/>
    <n v="378000"/>
    <s v="Bandung"/>
    <s v="Jawa Barat"/>
    <n v="14772"/>
    <s v="GoPay"/>
    <x v="2"/>
    <x v="1"/>
    <m/>
    <s v="Anteraja"/>
  </r>
  <r>
    <s v="ORD001077"/>
    <s v="CUST0689"/>
    <x v="278"/>
    <n v="628000"/>
    <s v="Medan"/>
    <s v="Sumatera Utara"/>
    <n v="25295"/>
    <s v="Transfer Bank"/>
    <x v="0"/>
    <x v="1"/>
    <m/>
    <s v="Pos Indonesia"/>
  </r>
  <r>
    <s v="ORD001078"/>
    <s v="CUST0122"/>
    <x v="639"/>
    <n v="69000"/>
    <s v="Bandung"/>
    <s v="Jawa Barat"/>
    <n v="13279"/>
    <s v="GoPay"/>
    <x v="2"/>
    <x v="1"/>
    <m/>
    <s v="J&amp;T"/>
  </r>
  <r>
    <s v="ORD001079"/>
    <s v="CUST0057"/>
    <x v="551"/>
    <n v="111981"/>
    <s v="Semarang"/>
    <s v="Jawa Tengah"/>
    <n v="13842"/>
    <s v="GoPay"/>
    <x v="1"/>
    <x v="8"/>
    <n v="37019"/>
    <s v="J&amp;T"/>
  </r>
  <r>
    <s v="ORD001080"/>
    <s v="CUST0086"/>
    <x v="640"/>
    <n v="129000"/>
    <s v="Malang"/>
    <s v="Jawa Timur"/>
    <n v="21588"/>
    <s v="Kartu Kredit"/>
    <x v="2"/>
    <x v="1"/>
    <m/>
    <s v="JNE"/>
  </r>
  <r>
    <s v="ORD001081"/>
    <s v="CUST0029"/>
    <x v="641"/>
    <n v="398000"/>
    <s v="Yogyakarta"/>
    <s v="DI Yogyakarta"/>
    <n v="15850"/>
    <s v="OVO"/>
    <x v="1"/>
    <x v="1"/>
    <m/>
    <s v="JNE"/>
  </r>
  <r>
    <s v="ORD001082"/>
    <s v="CUST0635"/>
    <x v="517"/>
    <n v="607000"/>
    <s v="Pontianak"/>
    <s v="Kalimantan Barat"/>
    <n v="35755"/>
    <s v="Transfer Bank"/>
    <x v="1"/>
    <x v="1"/>
    <m/>
    <s v="SiCepat"/>
  </r>
  <r>
    <s v="ORD001083"/>
    <s v="CUST0767"/>
    <x v="631"/>
    <n v="504160"/>
    <s v="Yogyakarta"/>
    <s v="DI Yogyakarta"/>
    <n v="15838"/>
    <s v="Transfer Bank"/>
    <x v="0"/>
    <x v="6"/>
    <n v="23840"/>
    <s v="SiCepat"/>
  </r>
  <r>
    <s v="ORD001084"/>
    <s v="CUST0452"/>
    <x v="642"/>
    <n v="927000"/>
    <s v="Semarang"/>
    <s v="Jawa Tengah"/>
    <n v="13537"/>
    <s v="Transfer Bank"/>
    <x v="2"/>
    <x v="1"/>
    <m/>
    <s v="Pos Indonesia"/>
  </r>
  <r>
    <s v="ORD001085"/>
    <s v="CUST0704"/>
    <x v="408"/>
    <n v="398000"/>
    <s v="Bandung"/>
    <s v="Jawa Barat"/>
    <n v="13086"/>
    <s v="Kartu Kredit"/>
    <x v="1"/>
    <x v="1"/>
    <m/>
    <s v="J&amp;T"/>
  </r>
  <r>
    <s v="ORD001086"/>
    <s v="CUST0614"/>
    <x v="416"/>
    <n v="536000"/>
    <s v="Medan"/>
    <s v="Sumatera Utara"/>
    <n v="36855"/>
    <s v="GoPay"/>
    <x v="1"/>
    <x v="1"/>
    <m/>
    <s v="JNE"/>
  </r>
  <r>
    <s v="ORD001087"/>
    <s v="CUST0516"/>
    <x v="129"/>
    <n v="138000"/>
    <s v="Denpasar"/>
    <s v="Bali"/>
    <n v="25824"/>
    <s v="GoPay"/>
    <x v="1"/>
    <x v="1"/>
    <m/>
    <s v="JNE"/>
  </r>
  <r>
    <s v="ORD001088"/>
    <s v="CUST0325"/>
    <x v="643"/>
    <n v="1095000"/>
    <s v="Tangerang"/>
    <s v="Banten"/>
    <n v="9796"/>
    <s v="QRIS"/>
    <x v="1"/>
    <x v="1"/>
    <m/>
    <s v="Pos Indonesia"/>
  </r>
  <r>
    <s v="ORD001089"/>
    <s v="CUST0625"/>
    <x v="502"/>
    <n v="35988"/>
    <s v="Jakarta"/>
    <s v="DKI Jakarta"/>
    <n v="11352"/>
    <s v="Transfer Bank"/>
    <x v="1"/>
    <x v="3"/>
    <n v="23012"/>
    <s v="SiCepat"/>
  </r>
  <r>
    <s v="ORD001090"/>
    <s v="CUST0667"/>
    <x v="644"/>
    <n v="267250"/>
    <s v="Surabaya"/>
    <s v="Jawa Timur"/>
    <n v="13279"/>
    <s v="Transfer Bank"/>
    <x v="2"/>
    <x v="6"/>
    <n v="31750"/>
    <s v="JNE"/>
  </r>
  <r>
    <s v="ORD001091"/>
    <s v="CUST0304"/>
    <x v="159"/>
    <n v="428000"/>
    <s v="Surabaya"/>
    <s v="Jawa Timur"/>
    <n v="15967"/>
    <s v="QRIS"/>
    <x v="1"/>
    <x v="1"/>
    <m/>
    <s v="JNE"/>
  </r>
  <r>
    <s v="ORD001092"/>
    <s v="CUST0553"/>
    <x v="338"/>
    <n v="298000"/>
    <s v="Malang"/>
    <s v="Jawa Timur"/>
    <n v="15429"/>
    <s v="OVO"/>
    <x v="2"/>
    <x v="1"/>
    <m/>
    <s v="Pos Indonesia"/>
  </r>
  <r>
    <s v="ORD001093"/>
    <s v="CUST0185"/>
    <x v="645"/>
    <n v="537000"/>
    <s v="Padang"/>
    <s v="Sumatera Barat"/>
    <n v="32176"/>
    <s v="GoPay"/>
    <x v="1"/>
    <x v="1"/>
    <m/>
    <s v="JNE"/>
  </r>
  <r>
    <s v="ORD001094"/>
    <s v="CUST0516"/>
    <x v="646"/>
    <n v="89000"/>
    <s v="Denpasar"/>
    <s v="Bali"/>
    <n v="28876"/>
    <s v="GoPay"/>
    <x v="2"/>
    <x v="1"/>
    <m/>
    <s v="J&amp;T"/>
  </r>
  <r>
    <s v="ORD001095"/>
    <s v="CUST0302"/>
    <x v="181"/>
    <n v="1125000"/>
    <s v="Manado"/>
    <s v="Sulawesi Utara"/>
    <n v="42000"/>
    <s v="QRIS"/>
    <x v="1"/>
    <x v="1"/>
    <m/>
    <s v="Anteraja"/>
  </r>
  <r>
    <s v="ORD001096"/>
    <s v="CUST0341"/>
    <x v="350"/>
    <n v="658000"/>
    <s v="Bogor"/>
    <s v="Jawa Barat"/>
    <n v="12057"/>
    <s v="GoPay"/>
    <x v="1"/>
    <x v="1"/>
    <m/>
    <s v="SiCepat"/>
  </r>
  <r>
    <s v="ORD001097"/>
    <s v="CUST0302"/>
    <x v="9"/>
    <n v="766000"/>
    <s v="Manado"/>
    <s v="Sulawesi Utara"/>
    <n v="42962"/>
    <s v="GoPay"/>
    <x v="1"/>
    <x v="1"/>
    <m/>
    <s v="Anteraja"/>
  </r>
  <r>
    <s v="ORD001098"/>
    <s v="CUST0064"/>
    <x v="544"/>
    <n v="453536"/>
    <s v="Bekasi"/>
    <s v="Jawa Barat"/>
    <n v="11746"/>
    <s v="OVO"/>
    <x v="1"/>
    <x v="4"/>
    <n v="13464"/>
    <s v="Anteraja"/>
  </r>
  <r>
    <s v="ORD001099"/>
    <s v="CUST0219"/>
    <x v="482"/>
    <n v="279000"/>
    <s v="Pekanbaru"/>
    <s v="Riau"/>
    <n v="23104"/>
    <s v="GoPay"/>
    <x v="0"/>
    <x v="1"/>
    <m/>
    <s v="JNE"/>
  </r>
  <r>
    <s v="ORD001100"/>
    <s v="CUST0108"/>
    <x v="254"/>
    <n v="118000"/>
    <s v="Yogyakarta"/>
    <s v="DI Yogyakarta"/>
    <n v="13117"/>
    <s v="GoPay"/>
    <x v="4"/>
    <x v="1"/>
    <m/>
    <s v="J&amp;T"/>
  </r>
  <r>
    <s v="ORD001101"/>
    <s v="CUST0327"/>
    <x v="453"/>
    <n v="59000"/>
    <s v="Denpasar"/>
    <s v="Bali"/>
    <n v="28366"/>
    <s v="GoPay"/>
    <x v="1"/>
    <x v="1"/>
    <m/>
    <s v="JNE"/>
  </r>
  <r>
    <s v="ORD001102"/>
    <s v="CUST0170"/>
    <x v="647"/>
    <n v="578000"/>
    <s v="Bekasi"/>
    <s v="Jawa Barat"/>
    <n v="11773"/>
    <s v="Transfer Bank"/>
    <x v="2"/>
    <x v="1"/>
    <m/>
    <s v="Anteraja"/>
  </r>
  <r>
    <s v="ORD001103"/>
    <s v="CUST0629"/>
    <x v="616"/>
    <n v="537000"/>
    <s v="Padang"/>
    <s v="Sumatera Barat"/>
    <n v="32617"/>
    <s v="Kartu Kredit"/>
    <x v="1"/>
    <x v="1"/>
    <m/>
    <s v="J&amp;T"/>
  </r>
  <r>
    <s v="ORD001104"/>
    <s v="CUST0037"/>
    <x v="104"/>
    <n v="764901"/>
    <s v="Depok"/>
    <s v="Jawa Barat"/>
    <n v="10804"/>
    <s v="Kartu Kredit"/>
    <x v="1"/>
    <x v="7"/>
    <n v="11099"/>
    <s v="SiCepat"/>
  </r>
  <r>
    <s v="ORD001105"/>
    <s v="CUST0213"/>
    <x v="648"/>
    <n v="499000"/>
    <s v="Medan"/>
    <s v="Sumatera Utara"/>
    <n v="29800"/>
    <s v="Transfer Bank"/>
    <x v="1"/>
    <x v="1"/>
    <m/>
    <s v="Anteraja"/>
  </r>
  <r>
    <s v="ORD001106"/>
    <s v="CUST0720"/>
    <x v="305"/>
    <n v="199000"/>
    <s v="Palembang"/>
    <s v="Sumatera Selatan"/>
    <n v="30670"/>
    <s v="GoPay"/>
    <x v="1"/>
    <x v="1"/>
    <m/>
    <s v="JNE"/>
  </r>
  <r>
    <s v="ORD001107"/>
    <s v="CUST0460"/>
    <x v="383"/>
    <n v="498000"/>
    <s v="Jakarta"/>
    <s v="DKI Jakarta"/>
    <n v="9665"/>
    <s v="Transfer Bank"/>
    <x v="1"/>
    <x v="1"/>
    <m/>
    <s v="SiCepat"/>
  </r>
  <r>
    <s v="ORD001108"/>
    <s v="CUST0652"/>
    <x v="649"/>
    <n v="123044"/>
    <s v="Denpasar"/>
    <s v="Bali"/>
    <n v="26967"/>
    <s v="Transfer Bank"/>
    <x v="3"/>
    <x v="6"/>
    <n v="23956"/>
    <s v="JNE"/>
  </r>
  <r>
    <s v="ORD001109"/>
    <s v="CUST0348"/>
    <x v="221"/>
    <n v="647000"/>
    <s v="Bandung"/>
    <s v="Jawa Barat"/>
    <n v="10498"/>
    <s v="QRIS"/>
    <x v="4"/>
    <x v="1"/>
    <m/>
    <s v="JNE"/>
  </r>
  <r>
    <s v="ORD001110"/>
    <s v="CUST0024"/>
    <x v="219"/>
    <n v="329000"/>
    <s v="Makassar"/>
    <s v="Sulawesi Selatan"/>
    <n v="42505"/>
    <s v="OVO"/>
    <x v="1"/>
    <x v="1"/>
    <m/>
    <s v="J&amp;T"/>
  </r>
  <r>
    <s v="ORD001111"/>
    <s v="CUST0718"/>
    <x v="650"/>
    <n v="49000"/>
    <s v="Pontianak"/>
    <s v="Kalimantan Barat"/>
    <n v="35506"/>
    <s v="OVO"/>
    <x v="1"/>
    <x v="1"/>
    <m/>
    <s v="JNE"/>
  </r>
  <r>
    <s v="ORD001112"/>
    <s v="CUST0369"/>
    <x v="279"/>
    <n v="555256"/>
    <s v="Pekanbaru"/>
    <s v="Riau"/>
    <n v="26677"/>
    <s v="GoPay"/>
    <x v="0"/>
    <x v="8"/>
    <n v="43744"/>
    <s v="JNE"/>
  </r>
  <r>
    <s v="ORD001113"/>
    <s v="CUST0688"/>
    <x v="337"/>
    <n v="179315"/>
    <s v="Malang"/>
    <s v="Jawa Timur"/>
    <n v="18091"/>
    <s v="OVO"/>
    <x v="1"/>
    <x v="3"/>
    <n v="38685"/>
    <s v="SiCepat"/>
  </r>
  <r>
    <s v="ORD001114"/>
    <s v="CUST0030"/>
    <x v="651"/>
    <n v="558000"/>
    <s v="Pekanbaru"/>
    <s v="Riau"/>
    <n v="33098"/>
    <s v="OVO"/>
    <x v="2"/>
    <x v="1"/>
    <m/>
    <s v="J&amp;T"/>
  </r>
  <r>
    <s v="ORD001115"/>
    <s v="CUST0652"/>
    <x v="483"/>
    <n v="83029"/>
    <s v="Denpasar"/>
    <s v="Bali"/>
    <n v="22109"/>
    <s v="QRIS"/>
    <x v="1"/>
    <x v="3"/>
    <n v="15971"/>
    <s v="Anteraja"/>
  </r>
  <r>
    <s v="ORD001116"/>
    <s v="CUST0778"/>
    <x v="652"/>
    <n v="434454"/>
    <s v="Malang"/>
    <s v="Jawa Timur"/>
    <n v="17475"/>
    <s v="GoPay"/>
    <x v="1"/>
    <x v="4"/>
    <n v="23546"/>
    <s v="Anteraja"/>
  </r>
  <r>
    <s v="ORD001117"/>
    <s v="CUST0469"/>
    <x v="543"/>
    <n v="440877"/>
    <s v="Surabaya"/>
    <s v="Jawa Timur"/>
    <n v="12173"/>
    <s v="Transfer Bank"/>
    <x v="0"/>
    <x v="0"/>
    <n v="34123"/>
    <s v="J&amp;T"/>
  </r>
  <r>
    <s v="ORD001118"/>
    <s v="CUST0474"/>
    <x v="160"/>
    <n v="2006961"/>
    <s v="Tangerang"/>
    <s v="Banten"/>
    <n v="13052"/>
    <s v="GoPay"/>
    <x v="1"/>
    <x v="5"/>
    <n v="39039"/>
    <s v="J&amp;T"/>
  </r>
  <r>
    <s v="ORD001119"/>
    <s v="CUST0118"/>
    <x v="444"/>
    <n v="179000"/>
    <s v="Malang"/>
    <s v="Jawa Timur"/>
    <n v="21352"/>
    <s v="Transfer Bank"/>
    <x v="1"/>
    <x v="1"/>
    <m/>
    <s v="J&amp;T"/>
  </r>
  <r>
    <s v="ORD001120"/>
    <s v="CUST0376"/>
    <x v="653"/>
    <n v="631936"/>
    <s v="Banjarmasin"/>
    <s v="Kalimantan Selatan"/>
    <n v="38956"/>
    <s v="Kartu Kredit"/>
    <x v="0"/>
    <x v="7"/>
    <n v="16064"/>
    <s v="J&amp;T"/>
  </r>
  <r>
    <s v="ORD001121"/>
    <s v="CUST0307"/>
    <x v="198"/>
    <n v="907000"/>
    <s v="Pontianak"/>
    <s v="Kalimantan Barat"/>
    <n v="32847"/>
    <s v="GoPay"/>
    <x v="1"/>
    <x v="1"/>
    <m/>
    <s v="JNE"/>
  </r>
  <r>
    <s v="ORD001122"/>
    <s v="CUST0475"/>
    <x v="654"/>
    <n v="179000"/>
    <s v="Palembang"/>
    <s v="Sumatera Selatan"/>
    <n v="24318"/>
    <s v="GoPay"/>
    <x v="1"/>
    <x v="1"/>
    <m/>
    <s v="SiCepat"/>
  </r>
  <r>
    <s v="ORD001123"/>
    <s v="CUST0173"/>
    <x v="262"/>
    <n v="549000"/>
    <s v="Jakarta"/>
    <s v="DKI Jakarta"/>
    <n v="11017"/>
    <s v="OVO"/>
    <x v="1"/>
    <x v="1"/>
    <m/>
    <s v="Pos Indonesia"/>
  </r>
  <r>
    <s v="ORD001124"/>
    <s v="CUST0023"/>
    <x v="330"/>
    <n v="327169"/>
    <s v="Tangerang"/>
    <s v="Banten"/>
    <n v="9725"/>
    <s v="Kartu Kredit"/>
    <x v="2"/>
    <x v="3"/>
    <n v="49831"/>
    <s v="J&amp;T"/>
  </r>
  <r>
    <s v="ORD001125"/>
    <s v="CUST0259"/>
    <x v="655"/>
    <n v="371831"/>
    <s v="Bekasi"/>
    <s v="Jawa Barat"/>
    <n v="11477"/>
    <s v="GoPay"/>
    <x v="1"/>
    <x v="4"/>
    <n v="27169"/>
    <s v="Anteraja"/>
  </r>
  <r>
    <s v="ORD001126"/>
    <s v="CUST0515"/>
    <x v="656"/>
    <n v="637122"/>
    <s v="Medan"/>
    <s v="Sumatera Utara"/>
    <n v="34843"/>
    <s v="Kartu Kredit"/>
    <x v="0"/>
    <x v="5"/>
    <n v="19878"/>
    <s v="SiCepat"/>
  </r>
  <r>
    <s v="ORD001127"/>
    <s v="CUST0027"/>
    <x v="461"/>
    <n v="518000"/>
    <s v="Semarang"/>
    <s v="Jawa Tengah"/>
    <n v="16116"/>
    <s v="Transfer Bank"/>
    <x v="1"/>
    <x v="1"/>
    <m/>
    <s v="JNE"/>
  </r>
  <r>
    <s v="ORD001128"/>
    <s v="CUST0052"/>
    <x v="657"/>
    <n v="1054372"/>
    <s v="Semarang"/>
    <s v="Jawa Tengah"/>
    <n v="16738"/>
    <s v="GoPay"/>
    <x v="1"/>
    <x v="2"/>
    <n v="43628"/>
    <s v="SiCepat"/>
  </r>
  <r>
    <s v="ORD001129"/>
    <s v="CUST0158"/>
    <x v="101"/>
    <n v="803000"/>
    <s v="Bandung"/>
    <s v="Jawa Barat"/>
    <n v="14600"/>
    <s v="OVO"/>
    <x v="0"/>
    <x v="1"/>
    <m/>
    <s v="JNE"/>
  </r>
  <r>
    <s v="ORD001130"/>
    <s v="CUST0713"/>
    <x v="524"/>
    <n v="158000"/>
    <s v="Depok"/>
    <s v="Jawa Barat"/>
    <n v="10783"/>
    <s v="OVO"/>
    <x v="2"/>
    <x v="1"/>
    <m/>
    <s v="JNE"/>
  </r>
  <r>
    <s v="ORD001131"/>
    <s v="CUST0037"/>
    <x v="497"/>
    <n v="149000"/>
    <s v="Depok"/>
    <s v="Jawa Barat"/>
    <n v="10687"/>
    <s v="Kartu Kredit"/>
    <x v="1"/>
    <x v="1"/>
    <m/>
    <s v="Anteraja"/>
  </r>
  <r>
    <s v="ORD001132"/>
    <s v="CUST0505"/>
    <x v="658"/>
    <n v="663272"/>
    <s v="Pontianak"/>
    <s v="Kalimantan Barat"/>
    <n v="33651"/>
    <s v="Transfer Bank"/>
    <x v="0"/>
    <x v="5"/>
    <n v="34728"/>
    <s v="J&amp;T"/>
  </r>
  <r>
    <s v="ORD001133"/>
    <s v="CUST0775"/>
    <x v="52"/>
    <n v="499000"/>
    <s v="Manado"/>
    <s v="Sulawesi Utara"/>
    <n v="35208"/>
    <s v="OVO"/>
    <x v="3"/>
    <x v="1"/>
    <m/>
    <s v="J&amp;T"/>
  </r>
  <r>
    <s v="ORD001134"/>
    <s v="CUST0774"/>
    <x v="659"/>
    <n v="162616"/>
    <s v="Padang"/>
    <s v="Sumatera Barat"/>
    <n v="33393"/>
    <s v="OVO"/>
    <x v="2"/>
    <x v="8"/>
    <n v="36384"/>
    <s v="JNE"/>
  </r>
  <r>
    <s v="ORD001135"/>
    <s v="CUST0612"/>
    <x v="114"/>
    <n v="199000"/>
    <s v="Pekanbaru"/>
    <s v="Riau"/>
    <n v="26023"/>
    <s v="Kartu Kredit"/>
    <x v="1"/>
    <x v="1"/>
    <m/>
    <s v="SiCepat"/>
  </r>
  <r>
    <s v="ORD001136"/>
    <s v="CUST0761"/>
    <x v="260"/>
    <n v="611378"/>
    <s v="Yogyakarta"/>
    <s v="DI Yogyakarta"/>
    <n v="13216"/>
    <s v="OVO"/>
    <x v="2"/>
    <x v="2"/>
    <n v="36622"/>
    <s v="JNE"/>
  </r>
  <r>
    <s v="ORD001137"/>
    <s v="CUST0346"/>
    <x v="332"/>
    <n v="616000"/>
    <s v="Medan"/>
    <s v="Sumatera Utara"/>
    <n v="36400"/>
    <s v="GoPay"/>
    <x v="1"/>
    <x v="1"/>
    <m/>
    <s v="JNE"/>
  </r>
  <r>
    <s v="ORD001138"/>
    <s v="CUST0146"/>
    <x v="378"/>
    <n v="309245"/>
    <s v="Depok"/>
    <s v="Jawa Barat"/>
    <n v="10158"/>
    <s v="OVO"/>
    <x v="1"/>
    <x v="5"/>
    <n v="47755"/>
    <s v="J&amp;T"/>
  </r>
  <r>
    <s v="ORD001139"/>
    <s v="CUST0431"/>
    <x v="174"/>
    <n v="248000"/>
    <s v="Banjarmasin"/>
    <s v="Kalimantan Selatan"/>
    <n v="30704"/>
    <s v="Kartu Kredit"/>
    <x v="1"/>
    <x v="1"/>
    <m/>
    <s v="J&amp;T"/>
  </r>
  <r>
    <s v="ORD001140"/>
    <s v="CUST0651"/>
    <x v="660"/>
    <n v="1197000"/>
    <s v="Pontianak"/>
    <s v="Kalimantan Barat"/>
    <n v="32228"/>
    <s v="OVO"/>
    <x v="1"/>
    <x v="1"/>
    <m/>
    <s v="J&amp;T"/>
  </r>
  <r>
    <s v="ORD001141"/>
    <s v="CUST0492"/>
    <x v="661"/>
    <n v="87492"/>
    <s v="Pekanbaru"/>
    <s v="Riau"/>
    <n v="30046"/>
    <s v="Kartu Kredit"/>
    <x v="1"/>
    <x v="3"/>
    <n v="41508"/>
    <s v="J&amp;T"/>
  </r>
  <r>
    <s v="ORD001142"/>
    <s v="CUST0410"/>
    <x v="5"/>
    <n v="168579"/>
    <s v="Semarang"/>
    <s v="Jawa Tengah"/>
    <n v="12039"/>
    <s v="GoPay"/>
    <x v="1"/>
    <x v="5"/>
    <n v="30421"/>
    <s v="SiCepat"/>
  </r>
  <r>
    <s v="ORD001143"/>
    <s v="CUST0729"/>
    <x v="500"/>
    <n v="637000"/>
    <s v="Malang"/>
    <s v="Jawa Timur"/>
    <n v="17392"/>
    <s v="GoPay"/>
    <x v="1"/>
    <x v="1"/>
    <m/>
    <s v="J&amp;T"/>
  </r>
  <r>
    <s v="ORD001144"/>
    <s v="CUST0341"/>
    <x v="333"/>
    <n v="753000"/>
    <s v="Bogor"/>
    <s v="Jawa Barat"/>
    <n v="12872"/>
    <s v="QRIS"/>
    <x v="1"/>
    <x v="1"/>
    <m/>
    <s v="J&amp;T"/>
  </r>
  <r>
    <s v="ORD001145"/>
    <s v="CUST0512"/>
    <x v="347"/>
    <n v="100214"/>
    <s v="Semarang"/>
    <s v="Jawa Tengah"/>
    <n v="14376"/>
    <s v="Kartu Kredit"/>
    <x v="0"/>
    <x v="0"/>
    <n v="37786"/>
    <s v="SiCepat"/>
  </r>
  <r>
    <s v="ORD001146"/>
    <s v="CUST0030"/>
    <x v="552"/>
    <n v="987000"/>
    <s v="Pekanbaru"/>
    <s v="Riau"/>
    <n v="31846"/>
    <s v="QRIS"/>
    <x v="0"/>
    <x v="1"/>
    <m/>
    <s v="JNE"/>
  </r>
  <r>
    <s v="ORD001147"/>
    <s v="CUST0386"/>
    <x v="662"/>
    <n v="1248929"/>
    <s v="Padang"/>
    <s v="Sumatera Barat"/>
    <n v="26059"/>
    <s v="OVO"/>
    <x v="0"/>
    <x v="2"/>
    <n v="48071"/>
    <s v="SiCepat"/>
  </r>
  <r>
    <s v="ORD001148"/>
    <s v="CUST0333"/>
    <x v="457"/>
    <n v="762437"/>
    <s v="Palembang"/>
    <s v="Sumatera Selatan"/>
    <n v="34943"/>
    <s v="OVO"/>
    <x v="1"/>
    <x v="5"/>
    <n v="14563"/>
    <s v="SiCepat"/>
  </r>
  <r>
    <s v="ORD001149"/>
    <s v="CUST0194"/>
    <x v="663"/>
    <n v="377000"/>
    <s v="Tangerang"/>
    <s v="Banten"/>
    <n v="9157"/>
    <s v="Transfer Bank"/>
    <x v="4"/>
    <x v="1"/>
    <m/>
    <s v="SiCepat"/>
  </r>
  <r>
    <s v="ORD001150"/>
    <s v="CUST0177"/>
    <x v="136"/>
    <n v="119000"/>
    <s v="Bekasi"/>
    <s v="Jawa Barat"/>
    <n v="13721"/>
    <s v="GoPay"/>
    <x v="0"/>
    <x v="1"/>
    <m/>
    <s v="J&amp;T"/>
  </r>
  <r>
    <s v="ORD001151"/>
    <s v="CUST0397"/>
    <x v="375"/>
    <n v="618000"/>
    <s v="Balikpapan"/>
    <s v="Kalimantan Timur"/>
    <n v="31385"/>
    <s v="QRIS"/>
    <x v="4"/>
    <x v="1"/>
    <m/>
    <s v="J&amp;T"/>
  </r>
  <r>
    <s v="ORD001152"/>
    <s v="CUST0013"/>
    <x v="664"/>
    <n v="174051"/>
    <s v="Bandung"/>
    <s v="Jawa Barat"/>
    <n v="13660"/>
    <s v="Transfer Bank"/>
    <x v="1"/>
    <x v="0"/>
    <n v="23949"/>
    <s v="J&amp;T"/>
  </r>
  <r>
    <s v="ORD001153"/>
    <s v="CUST0565"/>
    <x v="566"/>
    <n v="1402860"/>
    <s v="Banjarmasin"/>
    <s v="Kalimantan Selatan"/>
    <n v="39997"/>
    <s v="GoPay"/>
    <x v="1"/>
    <x v="8"/>
    <n v="32140"/>
    <s v="JNE"/>
  </r>
  <r>
    <s v="ORD001154"/>
    <s v="CUST0460"/>
    <x v="665"/>
    <n v="1626000"/>
    <s v="Jakarta"/>
    <s v="DKI Jakarta"/>
    <n v="8167"/>
    <s v="Kartu Kredit"/>
    <x v="2"/>
    <x v="1"/>
    <m/>
    <s v="SiCepat"/>
  </r>
  <r>
    <s v="ORD001155"/>
    <s v="CUST0653"/>
    <x v="570"/>
    <n v="199000"/>
    <s v="Denpasar"/>
    <s v="Bali"/>
    <n v="22453"/>
    <s v="Kartu Kredit"/>
    <x v="2"/>
    <x v="1"/>
    <m/>
    <s v="Anteraja"/>
  </r>
  <r>
    <s v="ORD001156"/>
    <s v="CUST0484"/>
    <x v="283"/>
    <n v="149000"/>
    <s v="Medan"/>
    <s v="Sumatera Utara"/>
    <n v="34089"/>
    <s v="Transfer Bank"/>
    <x v="1"/>
    <x v="1"/>
    <m/>
    <s v="Anteraja"/>
  </r>
  <r>
    <s v="ORD001157"/>
    <s v="CUST0729"/>
    <x v="605"/>
    <n v="128000"/>
    <s v="Malang"/>
    <s v="Jawa Timur"/>
    <n v="15064"/>
    <s v="Kartu Kredit"/>
    <x v="0"/>
    <x v="1"/>
    <m/>
    <s v="JNE"/>
  </r>
  <r>
    <s v="ORD001158"/>
    <s v="CUST0075"/>
    <x v="367"/>
    <n v="777000"/>
    <s v="Semarang"/>
    <s v="Jawa Tengah"/>
    <n v="12989"/>
    <s v="Transfer Bank"/>
    <x v="1"/>
    <x v="1"/>
    <m/>
    <s v="JNE"/>
  </r>
  <r>
    <s v="ORD001159"/>
    <s v="CUST0517"/>
    <x v="666"/>
    <n v="658000"/>
    <s v="Tangerang"/>
    <s v="Banten"/>
    <n v="11485"/>
    <s v="Transfer Bank"/>
    <x v="4"/>
    <x v="1"/>
    <m/>
    <s v="Anteraja"/>
  </r>
  <r>
    <s v="ORD001160"/>
    <s v="CUST0784"/>
    <x v="667"/>
    <n v="408000"/>
    <s v="Tangerang"/>
    <s v="Banten"/>
    <n v="12955"/>
    <s v="QRIS"/>
    <x v="1"/>
    <x v="1"/>
    <m/>
    <s v="SiCepat"/>
  </r>
  <r>
    <s v="ORD001161"/>
    <s v="CUST0648"/>
    <x v="586"/>
    <n v="565000"/>
    <s v="Balikpapan"/>
    <s v="Kalimantan Timur"/>
    <n v="31553"/>
    <s v="Transfer Bank"/>
    <x v="4"/>
    <x v="1"/>
    <m/>
    <s v="SiCepat"/>
  </r>
  <r>
    <s v="ORD001162"/>
    <s v="CUST0586"/>
    <x v="484"/>
    <n v="158895"/>
    <s v="Manado"/>
    <s v="Sulawesi Utara"/>
    <n v="38649"/>
    <s v="GoPay"/>
    <x v="1"/>
    <x v="6"/>
    <n v="40105"/>
    <s v="J&amp;T"/>
  </r>
  <r>
    <s v="ORD001163"/>
    <s v="CUST0065"/>
    <x v="48"/>
    <n v="449000"/>
    <s v="Banjarmasin"/>
    <s v="Kalimantan Selatan"/>
    <n v="30188"/>
    <s v="QRIS"/>
    <x v="4"/>
    <x v="1"/>
    <m/>
    <s v="JNE"/>
  </r>
  <r>
    <s v="ORD001164"/>
    <s v="CUST0608"/>
    <x v="496"/>
    <n v="2053317"/>
    <s v="Manado"/>
    <s v="Sulawesi Utara"/>
    <n v="36029"/>
    <s v="GoPay"/>
    <x v="4"/>
    <x v="2"/>
    <n v="42683"/>
    <s v="J&amp;T"/>
  </r>
  <r>
    <s v="ORD001165"/>
    <s v="CUST0771"/>
    <x v="625"/>
    <n v="548000"/>
    <s v="Banjarmasin"/>
    <s v="Kalimantan Selatan"/>
    <n v="31843"/>
    <s v="Transfer Bank"/>
    <x v="1"/>
    <x v="1"/>
    <m/>
    <s v="JNE"/>
  </r>
  <r>
    <s v="ORD001166"/>
    <s v="CUST0701"/>
    <x v="668"/>
    <n v="119000"/>
    <s v="Pontianak"/>
    <s v="Kalimantan Barat"/>
    <n v="35778"/>
    <s v="Kartu Kredit"/>
    <x v="0"/>
    <x v="1"/>
    <m/>
    <s v="JNE"/>
  </r>
  <r>
    <s v="ORD001167"/>
    <s v="CUST0405"/>
    <x v="195"/>
    <n v="106298"/>
    <s v="Denpasar"/>
    <s v="Bali"/>
    <n v="28353"/>
    <s v="Transfer Bank"/>
    <x v="1"/>
    <x v="2"/>
    <n v="22702"/>
    <s v="Pos Indonesia"/>
  </r>
  <r>
    <s v="ORD001168"/>
    <s v="CUST0315"/>
    <x v="92"/>
    <n v="1559672"/>
    <s v="Bogor"/>
    <s v="Jawa Barat"/>
    <n v="11522"/>
    <s v="GoPay"/>
    <x v="1"/>
    <x v="7"/>
    <n v="34328"/>
    <s v="SiCepat"/>
  </r>
  <r>
    <s v="ORD001169"/>
    <s v="CUST0454"/>
    <x v="669"/>
    <n v="429390"/>
    <s v="Surabaya"/>
    <s v="Jawa Timur"/>
    <n v="15780"/>
    <s v="Kartu Kredit"/>
    <x v="4"/>
    <x v="6"/>
    <n v="19610"/>
    <s v="SiCepat"/>
  </r>
  <r>
    <s v="ORD001170"/>
    <s v="CUST0663"/>
    <x v="670"/>
    <n v="205242"/>
    <s v="Balikpapan"/>
    <s v="Kalimantan Timur"/>
    <n v="36030"/>
    <s v="Transfer Bank"/>
    <x v="1"/>
    <x v="6"/>
    <n v="23758"/>
    <s v="J&amp;T"/>
  </r>
  <r>
    <s v="ORD001171"/>
    <s v="CUST0410"/>
    <x v="328"/>
    <n v="358000"/>
    <s v="Semarang"/>
    <s v="Jawa Tengah"/>
    <n v="13114"/>
    <s v="GoPay"/>
    <x v="1"/>
    <x v="1"/>
    <m/>
    <s v="Pos Indonesia"/>
  </r>
  <r>
    <s v="ORD001172"/>
    <s v="CUST0164"/>
    <x v="671"/>
    <n v="168000"/>
    <s v="Bandung"/>
    <s v="Jawa Barat"/>
    <n v="11794"/>
    <s v="GoPay"/>
    <x v="1"/>
    <x v="1"/>
    <m/>
    <s v="J&amp;T"/>
  </r>
  <r>
    <s v="ORD001173"/>
    <s v="CUST0786"/>
    <x v="672"/>
    <n v="299000"/>
    <s v="Bogor"/>
    <s v="Jawa Barat"/>
    <n v="14450"/>
    <s v="OVO"/>
    <x v="1"/>
    <x v="1"/>
    <m/>
    <s v="SiCepat"/>
  </r>
  <r>
    <s v="ORD001174"/>
    <s v="CUST0274"/>
    <x v="673"/>
    <n v="288000"/>
    <s v="Surabaya"/>
    <s v="Jawa Timur"/>
    <n v="17593"/>
    <s v="Transfer Bank"/>
    <x v="0"/>
    <x v="1"/>
    <m/>
    <s v="Anteraja"/>
  </r>
  <r>
    <s v="ORD001175"/>
    <s v="CUST0131"/>
    <x v="255"/>
    <n v="448000"/>
    <s v="Bekasi"/>
    <s v="Jawa Barat"/>
    <n v="9103"/>
    <s v="Transfer Bank"/>
    <x v="1"/>
    <x v="1"/>
    <m/>
    <s v="JNE"/>
  </r>
  <r>
    <s v="ORD001176"/>
    <s v="CUST0554"/>
    <x v="633"/>
    <n v="1336000"/>
    <s v="Semarang"/>
    <s v="Jawa Tengah"/>
    <n v="15027"/>
    <s v="Kartu Kredit"/>
    <x v="1"/>
    <x v="1"/>
    <m/>
    <s v="J&amp;T"/>
  </r>
  <r>
    <s v="ORD001177"/>
    <s v="CUST0685"/>
    <x v="674"/>
    <n v="1129503"/>
    <s v="Padang"/>
    <s v="Sumatera Barat"/>
    <n v="35686"/>
    <s v="Transfer Bank"/>
    <x v="4"/>
    <x v="4"/>
    <n v="47497"/>
    <s v="JNE"/>
  </r>
  <r>
    <s v="ORD001178"/>
    <s v="CUST0039"/>
    <x v="587"/>
    <n v="1000"/>
    <s v="Padang"/>
    <s v="Sumatera Barat"/>
    <n v="35090"/>
    <s v="OVO"/>
    <x v="2"/>
    <x v="6"/>
    <n v="48000"/>
    <s v="SiCepat"/>
  </r>
  <r>
    <s v="ORD001179"/>
    <s v="CUST0691"/>
    <x v="527"/>
    <n v="89000"/>
    <s v="Jakarta"/>
    <s v="DKI Jakarta"/>
    <n v="8330"/>
    <s v="OVO"/>
    <x v="0"/>
    <x v="1"/>
    <m/>
    <s v="JNE"/>
  </r>
  <r>
    <s v="ORD001180"/>
    <s v="CUST0665"/>
    <x v="244"/>
    <n v="138000"/>
    <s v="Surabaya"/>
    <s v="Jawa Timur"/>
    <n v="15303"/>
    <s v="OVO"/>
    <x v="1"/>
    <x v="1"/>
    <m/>
    <s v="JNE"/>
  </r>
  <r>
    <s v="ORD001181"/>
    <s v="CUST0591"/>
    <x v="675"/>
    <n v="94023"/>
    <s v="Pekanbaru"/>
    <s v="Riau"/>
    <n v="31561"/>
    <s v="GoPay"/>
    <x v="0"/>
    <x v="3"/>
    <n v="34977"/>
    <s v="Anteraja"/>
  </r>
  <r>
    <s v="ORD001182"/>
    <s v="CUST0173"/>
    <x v="577"/>
    <n v="237527"/>
    <s v="Pekanbaru"/>
    <s v="Riau"/>
    <n v="28560"/>
    <s v="Transfer Bank"/>
    <x v="0"/>
    <x v="8"/>
    <n v="10473"/>
    <s v="JNE"/>
  </r>
  <r>
    <s v="ORD001183"/>
    <s v="CUST0206"/>
    <x v="207"/>
    <n v="399000"/>
    <s v="Bogor"/>
    <s v="Jawa Barat"/>
    <n v="12342"/>
    <s v="GoPay"/>
    <x v="1"/>
    <x v="1"/>
    <m/>
    <s v="SiCepat"/>
  </r>
  <r>
    <s v="ORD001184"/>
    <s v="CUST0223"/>
    <x v="593"/>
    <n v="179000"/>
    <s v="Jakarta"/>
    <s v="DKI Jakarta"/>
    <n v="10712"/>
    <s v="Transfer Bank"/>
    <x v="4"/>
    <x v="1"/>
    <m/>
    <s v="J&amp;T"/>
  </r>
  <r>
    <s v="ORD001185"/>
    <s v="CUST0172"/>
    <x v="250"/>
    <n v="928000"/>
    <s v="Padang"/>
    <s v="Sumatera Barat"/>
    <n v="27356"/>
    <s v="OVO"/>
    <x v="4"/>
    <x v="1"/>
    <m/>
    <s v="JNE"/>
  </r>
  <r>
    <s v="ORD001186"/>
    <s v="CUST0067"/>
    <x v="426"/>
    <n v="658000"/>
    <s v="Jakarta"/>
    <s v="DKI Jakarta"/>
    <n v="10376"/>
    <s v="Transfer Bank"/>
    <x v="0"/>
    <x v="1"/>
    <m/>
    <s v="J&amp;T"/>
  </r>
  <r>
    <s v="ORD001187"/>
    <s v="CUST0158"/>
    <x v="183"/>
    <n v="119000"/>
    <s v="Bandung"/>
    <s v="Jawa Barat"/>
    <n v="14568"/>
    <s v="Kartu Kredit"/>
    <x v="0"/>
    <x v="1"/>
    <m/>
    <s v="JNE"/>
  </r>
  <r>
    <s v="ORD001188"/>
    <s v="CUST0287"/>
    <x v="280"/>
    <n v="1056000"/>
    <s v="Denpasar"/>
    <s v="Bali"/>
    <n v="30098"/>
    <s v="OVO"/>
    <x v="1"/>
    <x v="1"/>
    <m/>
    <s v="J&amp;T"/>
  </r>
  <r>
    <s v="ORD001189"/>
    <s v="CUST0733"/>
    <x v="4"/>
    <n v="885000"/>
    <s v="Makassar"/>
    <s v="Sulawesi Selatan"/>
    <n v="34917"/>
    <s v="Transfer Bank"/>
    <x v="1"/>
    <x v="1"/>
    <m/>
    <s v="JNE"/>
  </r>
  <r>
    <s v="ORD001190"/>
    <s v="CUST0729"/>
    <x v="676"/>
    <n v="697000"/>
    <s v="Malang"/>
    <s v="Jawa Timur"/>
    <n v="16717"/>
    <s v="GoPay"/>
    <x v="1"/>
    <x v="1"/>
    <m/>
    <s v="Pos Indonesia"/>
  </r>
  <r>
    <s v="ORD001191"/>
    <s v="CUST0093"/>
    <x v="76"/>
    <n v="446808"/>
    <s v="Bandung"/>
    <s v="Jawa Barat"/>
    <n v="13645"/>
    <s v="Transfer Bank"/>
    <x v="4"/>
    <x v="7"/>
    <n v="31192"/>
    <s v="J&amp;T"/>
  </r>
  <r>
    <s v="ORD001192"/>
    <s v="CUST0060"/>
    <x v="581"/>
    <n v="468015"/>
    <s v="Manado"/>
    <s v="Sulawesi Utara"/>
    <n v="43027"/>
    <s v="GoPay"/>
    <x v="1"/>
    <x v="0"/>
    <n v="48985"/>
    <s v="SiCepat"/>
  </r>
  <r>
    <s v="ORD001193"/>
    <s v="CUST0338"/>
    <x v="677"/>
    <n v="191501"/>
    <s v="Tangerang"/>
    <s v="Banten"/>
    <n v="12185"/>
    <s v="Transfer Bank"/>
    <x v="1"/>
    <x v="8"/>
    <n v="37499"/>
    <s v="J&amp;T"/>
  </r>
  <r>
    <s v="ORD001194"/>
    <s v="CUST0637"/>
    <x v="426"/>
    <n v="399000"/>
    <s v="Manado"/>
    <s v="Sulawesi Utara"/>
    <n v="32960"/>
    <s v="Transfer Bank"/>
    <x v="1"/>
    <x v="1"/>
    <m/>
    <s v="J&amp;T"/>
  </r>
  <r>
    <s v="ORD001195"/>
    <s v="CUST0084"/>
    <x v="326"/>
    <n v="1166000"/>
    <s v="Jakarta"/>
    <s v="DKI Jakarta"/>
    <n v="9384"/>
    <s v="Transfer Bank"/>
    <x v="4"/>
    <x v="1"/>
    <m/>
    <s v="SiCepat"/>
  </r>
  <r>
    <s v="ORD001196"/>
    <s v="CUST0515"/>
    <x v="79"/>
    <n v="40414"/>
    <s v="Medan"/>
    <s v="Sumatera Utara"/>
    <n v="39793"/>
    <s v="OVO"/>
    <x v="1"/>
    <x v="6"/>
    <n v="18586"/>
    <s v="SiCepat"/>
  </r>
  <r>
    <s v="ORD001197"/>
    <s v="CUST0557"/>
    <x v="678"/>
    <n v="426351"/>
    <s v="Tangerang"/>
    <s v="Banten"/>
    <n v="9822"/>
    <s v="Kartu Kredit"/>
    <x v="1"/>
    <x v="3"/>
    <n v="22649"/>
    <s v="J&amp;T"/>
  </r>
  <r>
    <s v="ORD001198"/>
    <s v="CUST0532"/>
    <x v="679"/>
    <n v="678000"/>
    <s v="Manado"/>
    <s v="Sulawesi Utara"/>
    <n v="36821"/>
    <s v="Kartu Kredit"/>
    <x v="2"/>
    <x v="1"/>
    <m/>
    <s v="JNE"/>
  </r>
  <r>
    <s v="ORD001199"/>
    <s v="CUST0093"/>
    <x v="156"/>
    <n v="119000"/>
    <s v="Bandung"/>
    <s v="Jawa Barat"/>
    <n v="10949"/>
    <s v="Transfer Bank"/>
    <x v="1"/>
    <x v="1"/>
    <m/>
    <s v="SiCepat"/>
  </r>
  <r>
    <s v="ORD001200"/>
    <s v="CUST0688"/>
    <x v="680"/>
    <n v="698846"/>
    <s v="Manado"/>
    <s v="Sulawesi Utara"/>
    <n v="38746"/>
    <s v="GoPay"/>
    <x v="1"/>
    <x v="7"/>
    <n v="49154"/>
    <s v="J&amp;T"/>
  </r>
  <r>
    <s v="ORD001201"/>
    <s v="CUST0209"/>
    <x v="186"/>
    <n v="648687"/>
    <s v="Makassar"/>
    <s v="Sulawesi Selatan"/>
    <n v="42802"/>
    <s v="Kartu Kredit"/>
    <x v="3"/>
    <x v="4"/>
    <n v="28313"/>
    <s v="JNE"/>
  </r>
  <r>
    <s v="ORD001202"/>
    <s v="CUST0591"/>
    <x v="389"/>
    <n v="598000"/>
    <s v="Pekanbaru"/>
    <s v="Riau"/>
    <n v="26344"/>
    <s v="Transfer Bank"/>
    <x v="1"/>
    <x v="1"/>
    <m/>
    <s v="Pos Indonesia"/>
  </r>
  <r>
    <s v="ORD001203"/>
    <s v="CUST0372"/>
    <x v="546"/>
    <n v="558000"/>
    <s v="Bandung"/>
    <s v="Jawa Barat"/>
    <n v="13677"/>
    <s v="Transfer Bank"/>
    <x v="1"/>
    <x v="1"/>
    <m/>
    <s v="J&amp;T"/>
  </r>
  <r>
    <s v="ORD001204"/>
    <s v="CUST0759"/>
    <x v="681"/>
    <n v="497000"/>
    <s v="Malang"/>
    <s v="Jawa Timur"/>
    <n v="14487"/>
    <s v="QRIS"/>
    <x v="1"/>
    <x v="1"/>
    <m/>
    <s v="SiCepat"/>
  </r>
  <r>
    <s v="ORD001205"/>
    <s v="CUST0659"/>
    <x v="682"/>
    <n v="616000"/>
    <s v="Palembang"/>
    <s v="Sumatera Selatan"/>
    <n v="24158"/>
    <s v="Kartu Kredit"/>
    <x v="0"/>
    <x v="1"/>
    <m/>
    <s v="SiCepat"/>
  </r>
  <r>
    <s v="ORD001206"/>
    <s v="CUST0508"/>
    <x v="135"/>
    <n v="119000"/>
    <s v="Manado"/>
    <s v="Sulawesi Utara"/>
    <n v="34468"/>
    <s v="Transfer Bank"/>
    <x v="4"/>
    <x v="1"/>
    <m/>
    <s v="SiCepat"/>
  </r>
  <r>
    <s v="ORD001207"/>
    <s v="CUST0718"/>
    <x v="46"/>
    <n v="116471"/>
    <s v="Pontianak"/>
    <s v="Kalimantan Barat"/>
    <n v="37546"/>
    <s v="OVO"/>
    <x v="0"/>
    <x v="2"/>
    <n v="32529"/>
    <s v="J&amp;T"/>
  </r>
  <r>
    <s v="ORD001208"/>
    <s v="CUST0168"/>
    <x v="683"/>
    <n v="147000"/>
    <s v="Banjarmasin"/>
    <s v="Kalimantan Selatan"/>
    <n v="31557"/>
    <s v="Kartu Kredit"/>
    <x v="1"/>
    <x v="1"/>
    <m/>
    <s v="JNE"/>
  </r>
  <r>
    <s v="ORD001209"/>
    <s v="CUST0417"/>
    <x v="288"/>
    <n v="256045"/>
    <s v="Medan"/>
    <s v="Sumatera Utara"/>
    <n v="35013"/>
    <s v="GoPay"/>
    <x v="1"/>
    <x v="6"/>
    <n v="11955"/>
    <s v="JNE"/>
  </r>
  <r>
    <s v="ORD001210"/>
    <s v="CUST0414"/>
    <x v="684"/>
    <n v="279000"/>
    <s v="Bekasi"/>
    <s v="Jawa Barat"/>
    <n v="13108"/>
    <s v="Transfer Bank"/>
    <x v="4"/>
    <x v="1"/>
    <m/>
    <s v="SiCepat"/>
  </r>
  <r>
    <s v="ORD001211"/>
    <s v="CUST0226"/>
    <x v="685"/>
    <n v="678749"/>
    <s v="Tangerang"/>
    <s v="Banten"/>
    <n v="13681"/>
    <s v="OVO"/>
    <x v="1"/>
    <x v="3"/>
    <n v="38251"/>
    <s v="JNE"/>
  </r>
  <r>
    <s v="ORD001212"/>
    <s v="CUST0184"/>
    <x v="686"/>
    <n v="406536"/>
    <s v="Medan"/>
    <s v="Sumatera Utara"/>
    <n v="33743"/>
    <s v="Transfer Bank"/>
    <x v="1"/>
    <x v="8"/>
    <n v="42464"/>
    <s v="J&amp;T"/>
  </r>
  <r>
    <s v="ORD001213"/>
    <s v="CUST0143"/>
    <x v="234"/>
    <n v="2298567"/>
    <s v="Medan"/>
    <s v="Sumatera Utara"/>
    <n v="29808"/>
    <s v="OVO"/>
    <x v="1"/>
    <x v="3"/>
    <n v="35433"/>
    <s v="J&amp;T"/>
  </r>
  <r>
    <s v="ORD001214"/>
    <s v="CUST0087"/>
    <x v="2"/>
    <n v="599000"/>
    <s v="Malang"/>
    <s v="Jawa Timur"/>
    <n v="19891"/>
    <s v="GoPay"/>
    <x v="1"/>
    <x v="1"/>
    <m/>
    <s v="SiCepat"/>
  </r>
  <r>
    <s v="ORD001215"/>
    <s v="CUST0410"/>
    <x v="687"/>
    <n v="458000"/>
    <s v="Semarang"/>
    <s v="Jawa Tengah"/>
    <n v="17530"/>
    <s v="GoPay"/>
    <x v="0"/>
    <x v="1"/>
    <m/>
    <s v="JNE"/>
  </r>
  <r>
    <s v="ORD001216"/>
    <s v="CUST0701"/>
    <x v="493"/>
    <n v="171423"/>
    <s v="Pekanbaru"/>
    <s v="Riau"/>
    <n v="24164"/>
    <s v="Transfer Bank"/>
    <x v="0"/>
    <x v="6"/>
    <n v="35577"/>
    <s v="JNE"/>
  </r>
  <r>
    <s v="ORD001217"/>
    <s v="CUST0035"/>
    <x v="688"/>
    <n v="474080"/>
    <s v="Pontianak"/>
    <s v="Kalimantan Barat"/>
    <n v="33061"/>
    <s v="OVO"/>
    <x v="2"/>
    <x v="6"/>
    <n v="24920"/>
    <s v="J&amp;T"/>
  </r>
  <r>
    <s v="ORD001218"/>
    <s v="CUST0339"/>
    <x v="689"/>
    <n v="787566"/>
    <s v="Semarang"/>
    <s v="Jawa Tengah"/>
    <n v="16219"/>
    <s v="Transfer Bank"/>
    <x v="2"/>
    <x v="5"/>
    <n v="10434"/>
    <s v="JNE"/>
  </r>
  <r>
    <s v="ORD001219"/>
    <s v="CUST0620"/>
    <x v="30"/>
    <n v="916000"/>
    <s v="Denpasar"/>
    <s v="Bali"/>
    <n v="24229"/>
    <s v="Kartu Kredit"/>
    <x v="1"/>
    <x v="1"/>
    <m/>
    <s v="JNE"/>
  </r>
  <r>
    <s v="ORD001220"/>
    <s v="CUST0498"/>
    <x v="261"/>
    <n v="548000"/>
    <s v="Semarang"/>
    <s v="Jawa Tengah"/>
    <n v="17578"/>
    <s v="Kartu Kredit"/>
    <x v="1"/>
    <x v="1"/>
    <m/>
    <s v="SiCepat"/>
  </r>
  <r>
    <s v="ORD001221"/>
    <s v="CUST0099"/>
    <x v="304"/>
    <n v="778000"/>
    <s v="Depok"/>
    <s v="Jawa Barat"/>
    <n v="9759"/>
    <s v="Transfer Bank"/>
    <x v="0"/>
    <x v="1"/>
    <m/>
    <s v="J&amp;T"/>
  </r>
  <r>
    <s v="ORD001222"/>
    <s v="CUST0698"/>
    <x v="690"/>
    <n v="748000"/>
    <s v="Pekanbaru"/>
    <s v="Riau"/>
    <n v="28691"/>
    <s v="GoPay"/>
    <x v="1"/>
    <x v="1"/>
    <m/>
    <s v="SiCepat"/>
  </r>
  <r>
    <s v="ORD001223"/>
    <s v="CUST0290"/>
    <x v="357"/>
    <n v="938595"/>
    <s v="Palembang"/>
    <s v="Sumatera Selatan"/>
    <n v="25493"/>
    <s v="Kartu Kredit"/>
    <x v="1"/>
    <x v="7"/>
    <n v="18405"/>
    <s v="J&amp;T"/>
  </r>
  <r>
    <s v="ORD001224"/>
    <s v="CUST0655"/>
    <x v="691"/>
    <n v="1152526"/>
    <s v="Bogor"/>
    <s v="Jawa Barat"/>
    <n v="13816"/>
    <s v="QRIS"/>
    <x v="0"/>
    <x v="7"/>
    <n v="43474"/>
    <s v="SiCepat"/>
  </r>
  <r>
    <s v="ORD001225"/>
    <s v="CUST0484"/>
    <x v="559"/>
    <n v="671821"/>
    <s v="Medan"/>
    <s v="Sumatera Utara"/>
    <n v="32129"/>
    <s v="GoPay"/>
    <x v="1"/>
    <x v="3"/>
    <n v="15179"/>
    <s v="JNE"/>
  </r>
  <r>
    <s v="ORD001226"/>
    <s v="CUST0741"/>
    <x v="412"/>
    <n v="1983742"/>
    <s v="Pekanbaru"/>
    <s v="Riau"/>
    <n v="25401"/>
    <s v="Transfer Bank"/>
    <x v="4"/>
    <x v="5"/>
    <n v="12258"/>
    <s v="JNE"/>
  </r>
  <r>
    <s v="ORD001227"/>
    <s v="CUST0493"/>
    <x v="672"/>
    <n v="1227000"/>
    <s v="Denpasar"/>
    <s v="Bali"/>
    <n v="24314"/>
    <s v="Transfer Bank"/>
    <x v="0"/>
    <x v="1"/>
    <m/>
    <s v="JNE"/>
  </r>
  <r>
    <s v="ORD001228"/>
    <s v="CUST0612"/>
    <x v="421"/>
    <n v="861073"/>
    <s v="Pekanbaru"/>
    <s v="Riau"/>
    <n v="27109"/>
    <s v="Transfer Bank"/>
    <x v="1"/>
    <x v="4"/>
    <n v="25927"/>
    <s v="JNE"/>
  </r>
  <r>
    <s v="ORD001229"/>
    <s v="CUST0284"/>
    <x v="692"/>
    <n v="465126"/>
    <s v="Bandung"/>
    <s v="Jawa Barat"/>
    <n v="13828"/>
    <s v="Transfer Bank"/>
    <x v="1"/>
    <x v="3"/>
    <n v="33874"/>
    <s v="JNE"/>
  </r>
  <r>
    <s v="ORD001230"/>
    <s v="CUST0757"/>
    <x v="693"/>
    <n v="1325469"/>
    <s v="Bogor"/>
    <s v="Jawa Barat"/>
    <n v="10563"/>
    <s v="OVO"/>
    <x v="1"/>
    <x v="6"/>
    <n v="47531"/>
    <s v="JNE"/>
  </r>
  <r>
    <s v="ORD001231"/>
    <s v="CUST0605"/>
    <x v="32"/>
    <n v="777000"/>
    <s v="Tangerang"/>
    <s v="Banten"/>
    <n v="12580"/>
    <s v="QRIS"/>
    <x v="1"/>
    <x v="1"/>
    <m/>
    <s v="JNE"/>
  </r>
  <r>
    <s v="ORD001232"/>
    <s v="CUST0330"/>
    <x v="632"/>
    <n v="864470"/>
    <s v="Jakarta"/>
    <s v="DKI Jakarta"/>
    <n v="9187"/>
    <s v="GoPay"/>
    <x v="0"/>
    <x v="3"/>
    <n v="42530"/>
    <s v="Pos Indonesia"/>
  </r>
  <r>
    <s v="ORD001233"/>
    <s v="CUST0262"/>
    <x v="694"/>
    <n v="179000"/>
    <s v="Medan"/>
    <s v="Sumatera Utara"/>
    <n v="31735"/>
    <s v="Kartu Kredit"/>
    <x v="3"/>
    <x v="1"/>
    <m/>
    <s v="J&amp;T"/>
  </r>
  <r>
    <s v="ORD001234"/>
    <s v="CUST0166"/>
    <x v="695"/>
    <n v="947141"/>
    <s v="Tangerang"/>
    <s v="Banten"/>
    <n v="10482"/>
    <s v="Kartu Kredit"/>
    <x v="0"/>
    <x v="8"/>
    <n v="38859"/>
    <s v="JNE"/>
  </r>
  <r>
    <s v="ORD001235"/>
    <s v="CUST0137"/>
    <x v="663"/>
    <n v="377000"/>
    <s v="Surabaya"/>
    <s v="Jawa Timur"/>
    <n v="13687"/>
    <s v="Transfer Bank"/>
    <x v="1"/>
    <x v="1"/>
    <m/>
    <s v="JNE"/>
  </r>
  <r>
    <s v="ORD001236"/>
    <s v="CUST0411"/>
    <x v="420"/>
    <n v="456000"/>
    <s v="Balikpapan"/>
    <s v="Kalimantan Timur"/>
    <n v="35772"/>
    <s v="QRIS"/>
    <x v="1"/>
    <x v="1"/>
    <m/>
    <s v="JNE"/>
  </r>
  <r>
    <s v="ORD001237"/>
    <s v="CUST0593"/>
    <x v="696"/>
    <n v="1461520"/>
    <s v="Bekasi"/>
    <s v="Jawa Barat"/>
    <n v="13266"/>
    <s v="OVO"/>
    <x v="3"/>
    <x v="2"/>
    <n v="35480"/>
    <s v="SiCepat"/>
  </r>
  <r>
    <s v="ORD001238"/>
    <s v="CUST0768"/>
    <x v="697"/>
    <n v="179000"/>
    <s v="Denpasar"/>
    <s v="Bali"/>
    <n v="31592"/>
    <s v="Transfer Bank"/>
    <x v="1"/>
    <x v="1"/>
    <m/>
    <s v="SiCepat"/>
  </r>
  <r>
    <s v="ORD001239"/>
    <s v="CUST0098"/>
    <x v="698"/>
    <n v="327000"/>
    <s v="Bekasi"/>
    <s v="Jawa Barat"/>
    <n v="11864"/>
    <s v="QRIS"/>
    <x v="0"/>
    <x v="1"/>
    <m/>
    <s v="SiCepat"/>
  </r>
  <r>
    <s v="ORD001240"/>
    <s v="CUST0512"/>
    <x v="174"/>
    <n v="129000"/>
    <s v="Semarang"/>
    <s v="Jawa Tengah"/>
    <n v="15359"/>
    <s v="Transfer Bank"/>
    <x v="0"/>
    <x v="1"/>
    <m/>
    <s v="J&amp;T"/>
  </r>
  <r>
    <s v="ORD001241"/>
    <s v="CUST0505"/>
    <x v="91"/>
    <n v="449000"/>
    <s v="Pontianak"/>
    <s v="Kalimantan Barat"/>
    <n v="40915"/>
    <s v="OVO"/>
    <x v="1"/>
    <x v="1"/>
    <m/>
    <s v="SiCepat"/>
  </r>
  <r>
    <s v="ORD001242"/>
    <s v="CUST0599"/>
    <x v="644"/>
    <n v="462390"/>
    <s v="Balikpapan"/>
    <s v="Kalimantan Timur"/>
    <n v="43098"/>
    <s v="Transfer Bank"/>
    <x v="1"/>
    <x v="3"/>
    <n v="36610"/>
    <s v="J&amp;T"/>
  </r>
  <r>
    <s v="ORD001243"/>
    <s v="CUST0118"/>
    <x v="699"/>
    <n v="917000"/>
    <s v="Bekasi"/>
    <s v="Jawa Barat"/>
    <n v="9671"/>
    <s v="Transfer Bank"/>
    <x v="1"/>
    <x v="1"/>
    <m/>
    <s v="J&amp;T"/>
  </r>
  <r>
    <s v="ORD001244"/>
    <s v="CUST0777"/>
    <x v="571"/>
    <n v="444546"/>
    <s v="Medan"/>
    <s v="Sumatera Utara"/>
    <n v="25041"/>
    <s v="Kartu Kredit"/>
    <x v="1"/>
    <x v="5"/>
    <n v="32454"/>
    <s v="J&amp;T"/>
  </r>
  <r>
    <s v="ORD001245"/>
    <s v="CUST0493"/>
    <x v="700"/>
    <n v="31256"/>
    <s v="Padang"/>
    <s v="Sumatera Barat"/>
    <n v="31441"/>
    <s v="OVO"/>
    <x v="1"/>
    <x v="0"/>
    <n v="17744"/>
    <s v="J&amp;T"/>
  </r>
  <r>
    <s v="ORD001246"/>
    <s v="CUST0047"/>
    <x v="13"/>
    <n v="737266"/>
    <s v="Malang"/>
    <s v="Jawa Timur"/>
    <n v="16503"/>
    <s v="Transfer Bank"/>
    <x v="1"/>
    <x v="6"/>
    <n v="40734"/>
    <s v="J&amp;T"/>
  </r>
  <r>
    <s v="ORD001247"/>
    <s v="CUST0107"/>
    <x v="521"/>
    <n v="558425"/>
    <s v="Depok"/>
    <s v="Jawa Barat"/>
    <n v="12636"/>
    <s v="OVO"/>
    <x v="1"/>
    <x v="5"/>
    <n v="40575"/>
    <s v="Anteraja"/>
  </r>
  <r>
    <s v="ORD001248"/>
    <s v="CUST0693"/>
    <x v="520"/>
    <n v="279000"/>
    <s v="Manado"/>
    <s v="Sulawesi Utara"/>
    <n v="38778"/>
    <s v="Transfer Bank"/>
    <x v="3"/>
    <x v="1"/>
    <m/>
    <s v="J&amp;T"/>
  </r>
  <r>
    <s v="ORD001249"/>
    <s v="CUST0657"/>
    <x v="701"/>
    <n v="1131251"/>
    <s v="Padang"/>
    <s v="Sumatera Barat"/>
    <n v="36389"/>
    <s v="GoPay"/>
    <x v="0"/>
    <x v="4"/>
    <n v="22749"/>
    <s v="J&amp;T"/>
  </r>
  <r>
    <s v="ORD001250"/>
    <s v="CUST0421"/>
    <x v="26"/>
    <n v="279000"/>
    <s v="Jakarta"/>
    <s v="DKI Jakarta"/>
    <n v="8822"/>
    <s v="Transfer Bank"/>
    <x v="1"/>
    <x v="1"/>
    <m/>
    <s v="J&amp;T"/>
  </r>
  <r>
    <s v="ORD001251"/>
    <s v="CUST0271"/>
    <x v="54"/>
    <n v="70973"/>
    <s v="Balikpapan"/>
    <s v="Kalimantan Timur"/>
    <n v="36344"/>
    <s v="GoPay"/>
    <x v="1"/>
    <x v="4"/>
    <n v="28027"/>
    <s v="J&amp;T"/>
  </r>
  <r>
    <s v="ORD001252"/>
    <s v="CUST0454"/>
    <x v="573"/>
    <n v="354645"/>
    <s v="Makassar"/>
    <s v="Sulawesi Selatan"/>
    <n v="40461"/>
    <s v="Transfer Bank"/>
    <x v="1"/>
    <x v="8"/>
    <n v="44355"/>
    <s v="J&amp;T"/>
  </r>
  <r>
    <s v="ORD001253"/>
    <s v="CUST0626"/>
    <x v="449"/>
    <n v="753596"/>
    <s v="Jakarta"/>
    <s v="DKI Jakarta"/>
    <n v="9363"/>
    <s v="Kartu Kredit"/>
    <x v="1"/>
    <x v="3"/>
    <n v="44404"/>
    <s v="SiCepat"/>
  </r>
  <r>
    <s v="ORD001254"/>
    <s v="CUST0008"/>
    <x v="702"/>
    <n v="328000"/>
    <s v="Denpasar"/>
    <s v="Bali"/>
    <n v="28743"/>
    <s v="GoPay"/>
    <x v="1"/>
    <x v="1"/>
    <m/>
    <s v="JNE"/>
  </r>
  <r>
    <s v="ORD001255"/>
    <s v="CUST0538"/>
    <x v="703"/>
    <n v="927000"/>
    <s v="Depok"/>
    <s v="Jawa Barat"/>
    <n v="12888"/>
    <s v="Transfer Bank"/>
    <x v="1"/>
    <x v="1"/>
    <m/>
    <s v="Pos Indonesia"/>
  </r>
  <r>
    <s v="ORD001256"/>
    <s v="CUST0264"/>
    <x v="343"/>
    <n v="965000"/>
    <s v="Banjarmasin"/>
    <s v="Kalimantan Selatan"/>
    <n v="40092"/>
    <s v="Kartu Kredit"/>
    <x v="1"/>
    <x v="1"/>
    <m/>
    <s v="J&amp;T"/>
  </r>
  <r>
    <s v="ORD001257"/>
    <s v="CUST0664"/>
    <x v="663"/>
    <n v="929280"/>
    <s v="Depok"/>
    <s v="Jawa Barat"/>
    <n v="12537"/>
    <s v="OVO"/>
    <x v="1"/>
    <x v="2"/>
    <n v="47720"/>
    <s v="Anteraja"/>
  </r>
  <r>
    <s v="ORD001258"/>
    <s v="CUST0291"/>
    <x v="594"/>
    <n v="1234820"/>
    <s v="Jakarta"/>
    <s v="DKI Jakarta"/>
    <n v="8733"/>
    <s v="OVO"/>
    <x v="1"/>
    <x v="3"/>
    <n v="41180"/>
    <s v="J&amp;T"/>
  </r>
  <r>
    <s v="ORD001259"/>
    <s v="CUST0580"/>
    <x v="72"/>
    <n v="129000"/>
    <s v="Denpasar"/>
    <s v="Bali"/>
    <n v="23867"/>
    <s v="Kartu Kredit"/>
    <x v="1"/>
    <x v="1"/>
    <m/>
    <s v="JNE"/>
  </r>
  <r>
    <s v="ORD001260"/>
    <s v="CUST0277"/>
    <x v="623"/>
    <n v="542407"/>
    <s v="Malang"/>
    <s v="Jawa Timur"/>
    <n v="21004"/>
    <s v="GoPay"/>
    <x v="2"/>
    <x v="0"/>
    <n v="44593"/>
    <s v="Anteraja"/>
  </r>
  <r>
    <s v="ORD001261"/>
    <s v="CUST0482"/>
    <x v="26"/>
    <n v="238000"/>
    <s v="Bandung"/>
    <s v="Jawa Barat"/>
    <n v="14438"/>
    <s v="OVO"/>
    <x v="1"/>
    <x v="1"/>
    <m/>
    <s v="JNE"/>
  </r>
  <r>
    <s v="ORD001262"/>
    <s v="CUST0584"/>
    <x v="704"/>
    <n v="1083935"/>
    <s v="Tangerang"/>
    <s v="Banten"/>
    <n v="11981"/>
    <s v="OVO"/>
    <x v="1"/>
    <x v="2"/>
    <n v="42065"/>
    <s v="Pos Indonesia"/>
  </r>
  <r>
    <s v="ORD001263"/>
    <s v="CUST0593"/>
    <x v="681"/>
    <n v="357000"/>
    <s v="Depok"/>
    <s v="Jawa Barat"/>
    <n v="11976"/>
    <s v="Transfer Bank"/>
    <x v="1"/>
    <x v="1"/>
    <m/>
    <s v="J&amp;T"/>
  </r>
  <r>
    <s v="ORD001264"/>
    <s v="CUST0780"/>
    <x v="397"/>
    <n v="619633"/>
    <s v="Medan"/>
    <s v="Sumatera Utara"/>
    <n v="36972"/>
    <s v="Transfer Bank"/>
    <x v="3"/>
    <x v="4"/>
    <n v="38367"/>
    <s v="SiCepat"/>
  </r>
  <r>
    <s v="ORD001265"/>
    <s v="CUST0337"/>
    <x v="214"/>
    <n v="168000"/>
    <s v="Balikpapan"/>
    <s v="Kalimantan Timur"/>
    <n v="34768"/>
    <s v="Kartu Kredit"/>
    <x v="0"/>
    <x v="1"/>
    <m/>
    <s v="J&amp;T"/>
  </r>
  <r>
    <s v="ORD001266"/>
    <s v="CUST0519"/>
    <x v="520"/>
    <n v="556000"/>
    <s v="Makassar"/>
    <s v="Sulawesi Selatan"/>
    <n v="34199"/>
    <s v="Transfer Bank"/>
    <x v="2"/>
    <x v="1"/>
    <m/>
    <s v="J&amp;T"/>
  </r>
  <r>
    <s v="ORD001267"/>
    <s v="CUST0043"/>
    <x v="540"/>
    <n v="49000"/>
    <s v="Manado"/>
    <s v="Sulawesi Utara"/>
    <n v="35532"/>
    <s v="Transfer Bank"/>
    <x v="3"/>
    <x v="1"/>
    <m/>
    <s v="Pos Indonesia"/>
  </r>
  <r>
    <s v="ORD001268"/>
    <s v="CUST0351"/>
    <x v="442"/>
    <n v="608000"/>
    <s v="Tangerang"/>
    <s v="Banten"/>
    <n v="10017"/>
    <s v="OVO"/>
    <x v="1"/>
    <x v="1"/>
    <m/>
    <s v="SiCepat"/>
  </r>
  <r>
    <s v="ORD001269"/>
    <s v="CUST0170"/>
    <x v="241"/>
    <n v="1116663"/>
    <s v="Tangerang"/>
    <s v="Banten"/>
    <n v="11168"/>
    <s v="QRIS"/>
    <x v="3"/>
    <x v="7"/>
    <n v="40337"/>
    <s v="JNE"/>
  </r>
  <r>
    <s v="ORD001270"/>
    <s v="CUST0214"/>
    <x v="229"/>
    <n v="1090801"/>
    <s v="Padang"/>
    <s v="Sumatera Barat"/>
    <n v="34288"/>
    <s v="OVO"/>
    <x v="1"/>
    <x v="2"/>
    <n v="35199"/>
    <s v="J&amp;T"/>
  </r>
  <r>
    <s v="ORD001271"/>
    <s v="CUST0530"/>
    <x v="705"/>
    <n v="876679"/>
    <s v="Manado"/>
    <s v="Sulawesi Utara"/>
    <n v="34038"/>
    <s v="Kartu Kredit"/>
    <x v="1"/>
    <x v="3"/>
    <n v="49321"/>
    <s v="JNE"/>
  </r>
  <r>
    <s v="ORD001272"/>
    <s v="CUST0458"/>
    <x v="650"/>
    <n v="652887"/>
    <s v="Depok"/>
    <s v="Jawa Barat"/>
    <n v="10231"/>
    <s v="Transfer Bank"/>
    <x v="0"/>
    <x v="5"/>
    <n v="45113"/>
    <s v="SiCepat"/>
  </r>
  <r>
    <s v="ORD001273"/>
    <s v="CUST0161"/>
    <x v="590"/>
    <n v="365071"/>
    <s v="Depok"/>
    <s v="Jawa Barat"/>
    <n v="10131"/>
    <s v="GoPay"/>
    <x v="1"/>
    <x v="6"/>
    <n v="33929"/>
    <s v="JNE"/>
  </r>
  <r>
    <s v="ORD001274"/>
    <s v="CUST0663"/>
    <x v="48"/>
    <n v="857000"/>
    <s v="Balikpapan"/>
    <s v="Kalimantan Timur"/>
    <n v="38617"/>
    <s v="OVO"/>
    <x v="1"/>
    <x v="1"/>
    <m/>
    <s v="Anteraja"/>
  </r>
  <r>
    <s v="ORD001275"/>
    <s v="CUST0745"/>
    <x v="136"/>
    <n v="217679"/>
    <s v="Denpasar"/>
    <s v="Bali"/>
    <n v="28221"/>
    <s v="GoPay"/>
    <x v="1"/>
    <x v="5"/>
    <n v="31321"/>
    <s v="SiCepat"/>
  </r>
  <r>
    <s v="ORD001276"/>
    <s v="CUST0755"/>
    <x v="706"/>
    <n v="798000"/>
    <s v="Tangerang"/>
    <s v="Banten"/>
    <n v="11360"/>
    <s v="GoPay"/>
    <x v="1"/>
    <x v="1"/>
    <m/>
    <s v="JNE"/>
  </r>
  <r>
    <s v="ORD001277"/>
    <s v="CUST0370"/>
    <x v="81"/>
    <n v="245391"/>
    <s v="Palembang"/>
    <s v="Sumatera Selatan"/>
    <n v="34674"/>
    <s v="QRIS"/>
    <x v="1"/>
    <x v="3"/>
    <n v="31609"/>
    <s v="J&amp;T"/>
  </r>
  <r>
    <s v="ORD001278"/>
    <s v="CUST0308"/>
    <x v="707"/>
    <n v="599000"/>
    <s v="Denpasar"/>
    <s v="Bali"/>
    <n v="28079"/>
    <s v="Transfer Bank"/>
    <x v="1"/>
    <x v="1"/>
    <m/>
    <s v="JNE"/>
  </r>
  <r>
    <s v="ORD001279"/>
    <s v="CUST0152"/>
    <x v="221"/>
    <n v="658000"/>
    <s v="Palembang"/>
    <s v="Sumatera Selatan"/>
    <n v="29905"/>
    <s v="OVO"/>
    <x v="0"/>
    <x v="1"/>
    <m/>
    <s v="JNE"/>
  </r>
  <r>
    <s v="ORD001280"/>
    <s v="CUST0615"/>
    <x v="89"/>
    <n v="576000"/>
    <s v="Semarang"/>
    <s v="Jawa Tengah"/>
    <n v="15408"/>
    <s v="GoPay"/>
    <x v="1"/>
    <x v="1"/>
    <m/>
    <s v="SiCepat"/>
  </r>
  <r>
    <s v="ORD001281"/>
    <s v="CUST0501"/>
    <x v="708"/>
    <n v="149000"/>
    <s v="Bogor"/>
    <s v="Jawa Barat"/>
    <n v="12814"/>
    <s v="QRIS"/>
    <x v="2"/>
    <x v="1"/>
    <m/>
    <s v="SiCepat"/>
  </r>
  <r>
    <s v="ORD001282"/>
    <s v="CUST0385"/>
    <x v="10"/>
    <n v="398000"/>
    <s v="Surabaya"/>
    <s v="Jawa Timur"/>
    <n v="13253"/>
    <s v="GoPay"/>
    <x v="0"/>
    <x v="1"/>
    <m/>
    <s v="J&amp;T"/>
  </r>
  <r>
    <s v="ORD001283"/>
    <s v="CUST0116"/>
    <x v="709"/>
    <n v="15854"/>
    <s v="Malang"/>
    <s v="Jawa Timur"/>
    <n v="21425"/>
    <s v="QRIS"/>
    <x v="4"/>
    <x v="8"/>
    <n v="33146"/>
    <s v="JNE"/>
  </r>
  <r>
    <s v="ORD001284"/>
    <s v="CUST0365"/>
    <x v="417"/>
    <n v="845000"/>
    <s v="Bogor"/>
    <s v="Jawa Barat"/>
    <n v="11534"/>
    <s v="QRIS"/>
    <x v="1"/>
    <x v="1"/>
    <m/>
    <s v="J&amp;T"/>
  </r>
  <r>
    <s v="ORD001285"/>
    <s v="CUST0783"/>
    <x v="177"/>
    <n v="176959"/>
    <s v="Tangerang"/>
    <s v="Banten"/>
    <n v="11917"/>
    <s v="Kartu Kredit"/>
    <x v="1"/>
    <x v="5"/>
    <n v="41041"/>
    <s v="SiCepat"/>
  </r>
  <r>
    <s v="ORD001286"/>
    <s v="CUST0091"/>
    <x v="348"/>
    <n v="279000"/>
    <s v="Makassar"/>
    <s v="Sulawesi Selatan"/>
    <n v="35260"/>
    <s v="Kartu Kredit"/>
    <x v="1"/>
    <x v="1"/>
    <m/>
    <s v="SiCepat"/>
  </r>
  <r>
    <s v="ORD001287"/>
    <s v="CUST0048"/>
    <x v="160"/>
    <n v="308000"/>
    <s v="Bandung"/>
    <s v="Jawa Barat"/>
    <n v="13442"/>
    <s v="Transfer Bank"/>
    <x v="1"/>
    <x v="1"/>
    <m/>
    <s v="Pos Indonesia"/>
  </r>
  <r>
    <s v="ORD001288"/>
    <s v="CUST0035"/>
    <x v="702"/>
    <n v="329000"/>
    <s v="Bogor"/>
    <s v="Jawa Barat"/>
    <n v="10760"/>
    <s v="Transfer Bank"/>
    <x v="4"/>
    <x v="1"/>
    <m/>
    <s v="JNE"/>
  </r>
  <r>
    <s v="ORD001289"/>
    <s v="CUST0195"/>
    <x v="300"/>
    <n v="1436000"/>
    <s v="Bekasi"/>
    <s v="Jawa Barat"/>
    <n v="13674"/>
    <s v="GoPay"/>
    <x v="1"/>
    <x v="1"/>
    <m/>
    <s v="JNE"/>
  </r>
  <r>
    <s v="ORD001290"/>
    <s v="CUST0065"/>
    <x v="237"/>
    <n v="217483"/>
    <s v="Pekanbaru"/>
    <s v="Riau"/>
    <n v="26642"/>
    <s v="QRIS"/>
    <x v="1"/>
    <x v="7"/>
    <n v="10517"/>
    <s v="JNE"/>
  </r>
  <r>
    <s v="ORD001291"/>
    <s v="CUST0557"/>
    <x v="710"/>
    <n v="329000"/>
    <s v="Tangerang"/>
    <s v="Banten"/>
    <n v="11408"/>
    <s v="Transfer Bank"/>
    <x v="4"/>
    <x v="1"/>
    <m/>
    <s v="J&amp;T"/>
  </r>
  <r>
    <s v="ORD001292"/>
    <s v="CUST0282"/>
    <x v="383"/>
    <n v="748000"/>
    <s v="Tangerang"/>
    <s v="Banten"/>
    <n v="10590"/>
    <s v="Kartu Kredit"/>
    <x v="4"/>
    <x v="1"/>
    <m/>
    <s v="SiCepat"/>
  </r>
  <r>
    <s v="ORD001293"/>
    <s v="CUST0531"/>
    <x v="415"/>
    <n v="313833"/>
    <s v="Banjarmasin"/>
    <s v="Kalimantan Selatan"/>
    <n v="41513"/>
    <s v="Kartu Kredit"/>
    <x v="1"/>
    <x v="8"/>
    <n v="35167"/>
    <s v="J&amp;T"/>
  </r>
  <r>
    <s v="ORD001294"/>
    <s v="CUST0625"/>
    <x v="442"/>
    <n v="414172"/>
    <s v="Jakarta"/>
    <s v="DKI Jakarta"/>
    <n v="9021"/>
    <s v="Transfer Bank"/>
    <x v="1"/>
    <x v="7"/>
    <n v="34828"/>
    <s v="SiCepat"/>
  </r>
  <r>
    <s v="ORD001295"/>
    <s v="CUST0598"/>
    <x v="400"/>
    <n v="418000"/>
    <s v="Denpasar"/>
    <s v="Bali"/>
    <n v="29652"/>
    <s v="GoPay"/>
    <x v="1"/>
    <x v="1"/>
    <m/>
    <s v="Pos Indonesia"/>
  </r>
  <r>
    <s v="ORD001296"/>
    <s v="CUST0150"/>
    <x v="447"/>
    <n v="69000"/>
    <s v="Makassar"/>
    <s v="Sulawesi Selatan"/>
    <n v="34362"/>
    <s v="GoPay"/>
    <x v="1"/>
    <x v="1"/>
    <m/>
    <s v="JNE"/>
  </r>
  <r>
    <s v="ORD001297"/>
    <s v="CUST0572"/>
    <x v="468"/>
    <n v="138000"/>
    <s v="Semarang"/>
    <s v="Jawa Tengah"/>
    <n v="12526"/>
    <s v="Transfer Bank"/>
    <x v="1"/>
    <x v="1"/>
    <m/>
    <s v="Anteraja"/>
  </r>
  <r>
    <s v="ORD001298"/>
    <s v="CUST0338"/>
    <x v="250"/>
    <n v="75894"/>
    <s v="Bekasi"/>
    <s v="Jawa Barat"/>
    <n v="12681"/>
    <s v="OVO"/>
    <x v="0"/>
    <x v="6"/>
    <n v="32106"/>
    <s v="SiCepat"/>
  </r>
  <r>
    <s v="ORD001299"/>
    <s v="CUST0069"/>
    <x v="105"/>
    <n v="636000"/>
    <s v="Makassar"/>
    <s v="Sulawesi Selatan"/>
    <n v="42265"/>
    <s v="GoPay"/>
    <x v="1"/>
    <x v="1"/>
    <m/>
    <s v="SiCepat"/>
  </r>
  <r>
    <s v="ORD001300"/>
    <s v="CUST0262"/>
    <x v="77"/>
    <n v="218000"/>
    <s v="Denpasar"/>
    <s v="Bali"/>
    <n v="22909"/>
    <s v="Transfer Bank"/>
    <x v="1"/>
    <x v="1"/>
    <m/>
    <s v="JNE"/>
  </r>
  <r>
    <s v="ORD001301"/>
    <s v="CUST0141"/>
    <x v="711"/>
    <n v="514746"/>
    <s v="Malang"/>
    <s v="Jawa Timur"/>
    <n v="14759"/>
    <s v="OVO"/>
    <x v="1"/>
    <x v="6"/>
    <n v="13254"/>
    <s v="SiCepat"/>
  </r>
  <r>
    <s v="ORD001302"/>
    <s v="CUST0557"/>
    <x v="548"/>
    <n v="199000"/>
    <s v="Yogyakarta"/>
    <s v="DI Yogyakarta"/>
    <n v="18812"/>
    <s v="OVO"/>
    <x v="2"/>
    <x v="1"/>
    <m/>
    <s v="J&amp;T"/>
  </r>
  <r>
    <s v="ORD001303"/>
    <s v="CUST0606"/>
    <x v="712"/>
    <n v="1064091"/>
    <s v="Bandung"/>
    <s v="Jawa Barat"/>
    <n v="11697"/>
    <s v="Transfer Bank"/>
    <x v="1"/>
    <x v="8"/>
    <n v="32909"/>
    <s v="J&amp;T"/>
  </r>
  <r>
    <s v="ORD001304"/>
    <s v="CUST0471"/>
    <x v="89"/>
    <n v="279000"/>
    <s v="Bogor"/>
    <s v="Jawa Barat"/>
    <n v="12964"/>
    <s v="OVO"/>
    <x v="1"/>
    <x v="1"/>
    <m/>
    <s v="SiCepat"/>
  </r>
  <r>
    <s v="ORD001305"/>
    <s v="CUST0098"/>
    <x v="77"/>
    <n v="299000"/>
    <s v="Bekasi"/>
    <s v="Jawa Barat"/>
    <n v="13127"/>
    <s v="Kartu Kredit"/>
    <x v="1"/>
    <x v="1"/>
    <m/>
    <s v="Anteraja"/>
  </r>
  <r>
    <s v="ORD001306"/>
    <s v="CUST0737"/>
    <x v="713"/>
    <n v="59000"/>
    <s v="Malang"/>
    <s v="Jawa Timur"/>
    <n v="14088"/>
    <s v="OVO"/>
    <x v="1"/>
    <x v="1"/>
    <m/>
    <s v="Anteraja"/>
  </r>
  <r>
    <s v="ORD001307"/>
    <s v="CUST0348"/>
    <x v="446"/>
    <n v="252688"/>
    <s v="Bandung"/>
    <s v="Jawa Barat"/>
    <n v="12314"/>
    <s v="QRIS"/>
    <x v="1"/>
    <x v="8"/>
    <n v="26312"/>
    <s v="SiCepat"/>
  </r>
  <r>
    <s v="ORD001308"/>
    <s v="CUST0090"/>
    <x v="714"/>
    <n v="92581"/>
    <s v="Bandung"/>
    <s v="Jawa Barat"/>
    <n v="10354"/>
    <s v="Transfer Bank"/>
    <x v="1"/>
    <x v="7"/>
    <n v="26419"/>
    <s v="JNE"/>
  </r>
  <r>
    <s v="ORD001309"/>
    <s v="CUST0465"/>
    <x v="715"/>
    <n v="697000"/>
    <s v="Surabaya"/>
    <s v="Jawa Timur"/>
    <n v="13137"/>
    <s v="Kartu Kredit"/>
    <x v="0"/>
    <x v="1"/>
    <m/>
    <s v="J&amp;T"/>
  </r>
  <r>
    <s v="ORD001310"/>
    <s v="CUST0767"/>
    <x v="273"/>
    <n v="367000"/>
    <s v="Palembang"/>
    <s v="Sumatera Selatan"/>
    <n v="29986"/>
    <s v="Transfer Bank"/>
    <x v="1"/>
    <x v="1"/>
    <m/>
    <s v="J&amp;T"/>
  </r>
  <r>
    <s v="ORD001311"/>
    <s v="CUST0614"/>
    <x v="591"/>
    <n v="807000"/>
    <s v="Medan"/>
    <s v="Sumatera Utara"/>
    <n v="38037"/>
    <s v="Transfer Bank"/>
    <x v="4"/>
    <x v="1"/>
    <m/>
    <s v="SiCepat"/>
  </r>
  <r>
    <s v="ORD001312"/>
    <s v="CUST0429"/>
    <x v="99"/>
    <n v="161982"/>
    <s v="Medan"/>
    <s v="Sumatera Utara"/>
    <n v="29862"/>
    <s v="Transfer Bank"/>
    <x v="2"/>
    <x v="8"/>
    <n v="37018"/>
    <s v="SiCepat"/>
  </r>
  <r>
    <s v="ORD001313"/>
    <s v="CUST0768"/>
    <x v="381"/>
    <n v="248287"/>
    <s v="Bekasi"/>
    <s v="Jawa Barat"/>
    <n v="9904"/>
    <s v="OVO"/>
    <x v="1"/>
    <x v="2"/>
    <n v="30713"/>
    <s v="JNE"/>
  </r>
  <r>
    <s v="ORD001314"/>
    <s v="CUST0101"/>
    <x v="101"/>
    <n v="437000"/>
    <s v="Semarang"/>
    <s v="Jawa Tengah"/>
    <n v="14990"/>
    <s v="OVO"/>
    <x v="1"/>
    <x v="1"/>
    <m/>
    <s v="J&amp;T"/>
  </r>
  <r>
    <s v="ORD001315"/>
    <s v="CUST0199"/>
    <x v="494"/>
    <n v="341716"/>
    <s v="Semarang"/>
    <s v="Jawa Tengah"/>
    <n v="16425"/>
    <s v="Kartu Kredit"/>
    <x v="1"/>
    <x v="7"/>
    <n v="16284"/>
    <s v="SiCepat"/>
  </r>
  <r>
    <s v="ORD001316"/>
    <s v="CUST0474"/>
    <x v="716"/>
    <n v="1296000"/>
    <s v="Banjarmasin"/>
    <s v="Kalimantan Selatan"/>
    <n v="29823"/>
    <s v="Kartu Kredit"/>
    <x v="1"/>
    <x v="1"/>
    <m/>
    <s v="SiCepat"/>
  </r>
  <r>
    <s v="ORD001317"/>
    <s v="CUST0579"/>
    <x v="318"/>
    <n v="348000"/>
    <s v="Palembang"/>
    <s v="Sumatera Selatan"/>
    <n v="30832"/>
    <s v="GoPay"/>
    <x v="1"/>
    <x v="1"/>
    <m/>
    <s v="J&amp;T"/>
  </r>
  <r>
    <s v="ORD001318"/>
    <s v="CUST0243"/>
    <x v="717"/>
    <n v="417000"/>
    <s v="Malang"/>
    <s v="Jawa Timur"/>
    <n v="14566"/>
    <s v="QRIS"/>
    <x v="0"/>
    <x v="1"/>
    <m/>
    <s v="SiCepat"/>
  </r>
  <r>
    <s v="ORD001319"/>
    <s v="CUST0385"/>
    <x v="518"/>
    <n v="118000"/>
    <s v="Surabaya"/>
    <s v="Jawa Timur"/>
    <n v="17844"/>
    <s v="Kartu Kredit"/>
    <x v="0"/>
    <x v="1"/>
    <m/>
    <s v="JNE"/>
  </r>
  <r>
    <s v="ORD001320"/>
    <s v="CUST0153"/>
    <x v="89"/>
    <n v="1246000"/>
    <s v="Pontianak"/>
    <s v="Kalimantan Barat"/>
    <n v="41777"/>
    <s v="GoPay"/>
    <x v="1"/>
    <x v="1"/>
    <m/>
    <s v="J&amp;T"/>
  </r>
  <r>
    <s v="ORD001321"/>
    <s v="CUST0664"/>
    <x v="718"/>
    <n v="1047000"/>
    <s v="Yogyakarta"/>
    <s v="DI Yogyakarta"/>
    <n v="16687"/>
    <s v="Transfer Bank"/>
    <x v="0"/>
    <x v="1"/>
    <m/>
    <s v="JNE"/>
  </r>
  <r>
    <s v="ORD001322"/>
    <s v="CUST0674"/>
    <x v="519"/>
    <n v="450363"/>
    <s v="Medan"/>
    <s v="Sumatera Utara"/>
    <n v="34193"/>
    <s v="GoPay"/>
    <x v="2"/>
    <x v="5"/>
    <n v="48637"/>
    <s v="JNE"/>
  </r>
  <r>
    <s v="ORD001323"/>
    <s v="CUST0286"/>
    <x v="719"/>
    <n v="329000"/>
    <s v="Bogor"/>
    <s v="Jawa Barat"/>
    <n v="13828"/>
    <s v="Transfer Bank"/>
    <x v="2"/>
    <x v="1"/>
    <m/>
    <s v="Pos Indonesia"/>
  </r>
  <r>
    <s v="ORD001324"/>
    <s v="CUST0353"/>
    <x v="209"/>
    <n v="707000"/>
    <s v="Pekanbaru"/>
    <s v="Riau"/>
    <n v="22815"/>
    <s v="Transfer Bank"/>
    <x v="0"/>
    <x v="1"/>
    <m/>
    <s v="J&amp;T"/>
  </r>
  <r>
    <s v="ORD001325"/>
    <s v="CUST0438"/>
    <x v="480"/>
    <n v="129000"/>
    <s v="Malang"/>
    <s v="Jawa Timur"/>
    <n v="17555"/>
    <s v="Transfer Bank"/>
    <x v="1"/>
    <x v="1"/>
    <m/>
    <s v="JNE"/>
  </r>
  <r>
    <s v="ORD001326"/>
    <s v="CUST0703"/>
    <x v="720"/>
    <n v="946000"/>
    <s v="Semarang"/>
    <s v="Jawa Tengah"/>
    <n v="12302"/>
    <s v="GoPay"/>
    <x v="4"/>
    <x v="1"/>
    <m/>
    <s v="SiCepat"/>
  </r>
  <r>
    <s v="ORD001327"/>
    <s v="CUST0471"/>
    <x v="721"/>
    <n v="69000"/>
    <s v="Bandung"/>
    <s v="Jawa Barat"/>
    <n v="14995"/>
    <s v="Transfer Bank"/>
    <x v="1"/>
    <x v="1"/>
    <m/>
    <s v="J&amp;T"/>
  </r>
  <r>
    <s v="ORD001328"/>
    <s v="CUST0740"/>
    <x v="437"/>
    <n v="986000"/>
    <s v="Denpasar"/>
    <s v="Bali"/>
    <n v="28869"/>
    <s v="Transfer Bank"/>
    <x v="1"/>
    <x v="1"/>
    <m/>
    <s v="JNE"/>
  </r>
  <r>
    <s v="ORD001329"/>
    <s v="CUST0622"/>
    <x v="616"/>
    <n v="198000"/>
    <s v="Banjarmasin"/>
    <s v="Kalimantan Selatan"/>
    <n v="39109"/>
    <s v="QRIS"/>
    <x v="0"/>
    <x v="1"/>
    <m/>
    <s v="J&amp;T"/>
  </r>
  <r>
    <s v="ORD001330"/>
    <s v="CUST0182"/>
    <x v="722"/>
    <n v="778000"/>
    <s v="Bekasi"/>
    <s v="Jawa Barat"/>
    <n v="10639"/>
    <s v="Transfer Bank"/>
    <x v="1"/>
    <x v="1"/>
    <m/>
    <s v="JNE"/>
  </r>
  <r>
    <s v="ORD001331"/>
    <s v="CUST0583"/>
    <x v="463"/>
    <n v="463224"/>
    <s v="Medan"/>
    <s v="Sumatera Utara"/>
    <n v="31054"/>
    <s v="Transfer Bank"/>
    <x v="1"/>
    <x v="6"/>
    <n v="35776"/>
    <s v="SiCepat"/>
  </r>
  <r>
    <s v="ORD001332"/>
    <s v="CUST0544"/>
    <x v="281"/>
    <n v="199000"/>
    <s v="Manado"/>
    <s v="Sulawesi Utara"/>
    <n v="38126"/>
    <s v="Transfer Bank"/>
    <x v="1"/>
    <x v="1"/>
    <m/>
    <s v="J&amp;T"/>
  </r>
  <r>
    <s v="ORD001333"/>
    <s v="CUST0284"/>
    <x v="723"/>
    <n v="2025000"/>
    <s v="Bandung"/>
    <s v="Jawa Barat"/>
    <n v="11014"/>
    <s v="Transfer Bank"/>
    <x v="1"/>
    <x v="1"/>
    <m/>
    <s v="J&amp;T"/>
  </r>
  <r>
    <s v="ORD001334"/>
    <s v="CUST0141"/>
    <x v="318"/>
    <n v="199000"/>
    <s v="Malang"/>
    <s v="Jawa Timur"/>
    <n v="18183"/>
    <s v="GoPay"/>
    <x v="2"/>
    <x v="1"/>
    <m/>
    <s v="JNE"/>
  </r>
  <r>
    <s v="ORD001335"/>
    <s v="CUST0450"/>
    <x v="447"/>
    <n v="60773"/>
    <s v="Bandung"/>
    <s v="Jawa Barat"/>
    <n v="12667"/>
    <s v="QRIS"/>
    <x v="0"/>
    <x v="5"/>
    <n v="18227"/>
    <s v="J&amp;T"/>
  </r>
  <r>
    <s v="ORD001336"/>
    <s v="CUST0686"/>
    <x v="724"/>
    <n v="578000"/>
    <s v="Semarang"/>
    <s v="Jawa Tengah"/>
    <n v="14865"/>
    <s v="Transfer Bank"/>
    <x v="2"/>
    <x v="1"/>
    <m/>
    <s v="JNE"/>
  </r>
  <r>
    <s v="ORD001337"/>
    <s v="CUST0471"/>
    <x v="32"/>
    <n v="1130331"/>
    <s v="Bandung"/>
    <s v="Jawa Barat"/>
    <n v="11540"/>
    <s v="GoPay"/>
    <x v="0"/>
    <x v="5"/>
    <n v="36669"/>
    <s v="J&amp;T"/>
  </r>
  <r>
    <s v="ORD001338"/>
    <s v="CUST0549"/>
    <x v="518"/>
    <n v="335039"/>
    <s v="Balikpapan"/>
    <s v="Kalimantan Timur"/>
    <n v="35167"/>
    <s v="GoPay"/>
    <x v="1"/>
    <x v="5"/>
    <n v="13961"/>
    <s v="SiCepat"/>
  </r>
  <r>
    <s v="ORD001339"/>
    <s v="CUST0735"/>
    <x v="725"/>
    <n v="980554"/>
    <s v="Manado"/>
    <s v="Sulawesi Utara"/>
    <n v="39765"/>
    <s v="Transfer Bank"/>
    <x v="1"/>
    <x v="0"/>
    <n v="17446"/>
    <s v="JNE"/>
  </r>
  <r>
    <s v="ORD001340"/>
    <s v="CUST0220"/>
    <x v="39"/>
    <n v="598000"/>
    <s v="Medan"/>
    <s v="Sumatera Utara"/>
    <n v="30258"/>
    <s v="Transfer Bank"/>
    <x v="1"/>
    <x v="1"/>
    <m/>
    <s v="J&amp;T"/>
  </r>
  <r>
    <s v="ORD001341"/>
    <s v="CUST0307"/>
    <x v="28"/>
    <n v="69000"/>
    <s v="Pontianak"/>
    <s v="Kalimantan Barat"/>
    <n v="41715"/>
    <s v="GoPay"/>
    <x v="4"/>
    <x v="1"/>
    <m/>
    <s v="Anteraja"/>
  </r>
  <r>
    <s v="ORD001342"/>
    <s v="CUST0332"/>
    <x v="73"/>
    <n v="808849"/>
    <s v="Medan"/>
    <s v="Sumatera Utara"/>
    <n v="38607"/>
    <s v="Transfer Bank"/>
    <x v="0"/>
    <x v="5"/>
    <n v="39151"/>
    <s v="SiCepat"/>
  </r>
  <r>
    <s v="ORD001343"/>
    <s v="CUST0253"/>
    <x v="709"/>
    <n v="1027000"/>
    <s v="Banjarmasin"/>
    <s v="Kalimantan Selatan"/>
    <n v="29016"/>
    <s v="QRIS"/>
    <x v="4"/>
    <x v="1"/>
    <m/>
    <s v="Anteraja"/>
  </r>
  <r>
    <s v="ORD001344"/>
    <s v="CUST0585"/>
    <x v="594"/>
    <n v="258157"/>
    <s v="Makassar"/>
    <s v="Sulawesi Selatan"/>
    <n v="42677"/>
    <s v="GoPay"/>
    <x v="1"/>
    <x v="7"/>
    <n v="20843"/>
    <s v="J&amp;T"/>
  </r>
  <r>
    <s v="ORD001345"/>
    <s v="CUST0299"/>
    <x v="726"/>
    <n v="279000"/>
    <s v="Manado"/>
    <s v="Sulawesi Utara"/>
    <n v="38274"/>
    <s v="GoPay"/>
    <x v="2"/>
    <x v="1"/>
    <m/>
    <s v="J&amp;T"/>
  </r>
  <r>
    <s v="ORD001346"/>
    <s v="CUST0344"/>
    <x v="240"/>
    <n v="977000"/>
    <s v="Bekasi"/>
    <s v="Jawa Barat"/>
    <n v="12561"/>
    <s v="GoPay"/>
    <x v="0"/>
    <x v="1"/>
    <m/>
    <s v="JNE"/>
  </r>
  <r>
    <s v="ORD001347"/>
    <s v="CUST0566"/>
    <x v="727"/>
    <n v="168000"/>
    <s v="Malang"/>
    <s v="Jawa Timur"/>
    <n v="17057"/>
    <s v="OVO"/>
    <x v="1"/>
    <x v="1"/>
    <m/>
    <s v="J&amp;T"/>
  </r>
  <r>
    <s v="ORD001348"/>
    <s v="CUST0119"/>
    <x v="111"/>
    <n v="292998"/>
    <s v="Makassar"/>
    <s v="Sulawesi Selatan"/>
    <n v="39345"/>
    <s v="OVO"/>
    <x v="0"/>
    <x v="6"/>
    <n v="36002"/>
    <s v="J&amp;T"/>
  </r>
  <r>
    <s v="ORD001349"/>
    <s v="CUST0592"/>
    <x v="424"/>
    <n v="516866"/>
    <s v="Bandung"/>
    <s v="Jawa Barat"/>
    <n v="11379"/>
    <s v="GoPay"/>
    <x v="1"/>
    <x v="8"/>
    <n v="30134"/>
    <s v="Anteraja"/>
  </r>
  <r>
    <s v="ORD001350"/>
    <s v="CUST0447"/>
    <x v="76"/>
    <n v="1027046"/>
    <s v="Depok"/>
    <s v="Jawa Barat"/>
    <n v="12303"/>
    <s v="GoPay"/>
    <x v="1"/>
    <x v="0"/>
    <n v="39954"/>
    <s v="JNE"/>
  </r>
  <r>
    <s v="ORD001351"/>
    <s v="CUST0685"/>
    <x v="728"/>
    <n v="132317"/>
    <s v="Padang"/>
    <s v="Sumatera Barat"/>
    <n v="30821"/>
    <s v="GoPay"/>
    <x v="1"/>
    <x v="5"/>
    <n v="46683"/>
    <s v="SiCepat"/>
  </r>
  <r>
    <s v="ORD001352"/>
    <s v="CUST0671"/>
    <x v="682"/>
    <n v="458000"/>
    <s v="Malang"/>
    <s v="Jawa Timur"/>
    <n v="18238"/>
    <s v="GoPay"/>
    <x v="1"/>
    <x v="1"/>
    <m/>
    <s v="JNE"/>
  </r>
  <r>
    <s v="ORD001353"/>
    <s v="CUST0242"/>
    <x v="149"/>
    <n v="357000"/>
    <s v="Jakarta"/>
    <s v="DKI Jakarta"/>
    <n v="10978"/>
    <s v="Transfer Bank"/>
    <x v="2"/>
    <x v="1"/>
    <m/>
    <s v="Anteraja"/>
  </r>
  <r>
    <s v="ORD001354"/>
    <s v="CUST0011"/>
    <x v="729"/>
    <n v="577000"/>
    <s v="Denpasar"/>
    <s v="Bali"/>
    <n v="22603"/>
    <s v="Transfer Bank"/>
    <x v="1"/>
    <x v="1"/>
    <m/>
    <s v="SiCepat"/>
  </r>
  <r>
    <s v="ORD001355"/>
    <s v="CUST0750"/>
    <x v="700"/>
    <n v="1136000"/>
    <s v="Bogor"/>
    <s v="Jawa Barat"/>
    <n v="14833"/>
    <s v="Kartu Kredit"/>
    <x v="1"/>
    <x v="1"/>
    <m/>
    <s v="SiCepat"/>
  </r>
  <r>
    <s v="ORD001356"/>
    <s v="CUST0499"/>
    <x v="594"/>
    <n v="249000"/>
    <s v="Tangerang"/>
    <s v="Banten"/>
    <n v="11769"/>
    <s v="Transfer Bank"/>
    <x v="1"/>
    <x v="1"/>
    <m/>
    <s v="SiCepat"/>
  </r>
  <r>
    <s v="ORD001357"/>
    <s v="CUST0380"/>
    <x v="600"/>
    <n v="627000"/>
    <s v="Malang"/>
    <s v="Jawa Timur"/>
    <n v="20585"/>
    <s v="Kartu Kredit"/>
    <x v="0"/>
    <x v="1"/>
    <m/>
    <s v="J&amp;T"/>
  </r>
  <r>
    <s v="ORD001358"/>
    <s v="CUST0448"/>
    <x v="685"/>
    <n v="321868"/>
    <s v="Pekanbaru"/>
    <s v="Riau"/>
    <n v="25397"/>
    <s v="OVO"/>
    <x v="1"/>
    <x v="5"/>
    <n v="46132"/>
    <s v="SiCepat"/>
  </r>
  <r>
    <s v="ORD001359"/>
    <s v="CUST0174"/>
    <x v="400"/>
    <n v="208000"/>
    <s v="Surabaya"/>
    <s v="Jawa Timur"/>
    <n v="15123"/>
    <s v="OVO"/>
    <x v="3"/>
    <x v="1"/>
    <m/>
    <s v="SiCepat"/>
  </r>
  <r>
    <s v="ORD001360"/>
    <s v="CUST0756"/>
    <x v="284"/>
    <n v="44362"/>
    <s v="Surabaya"/>
    <s v="Jawa Timur"/>
    <n v="13902"/>
    <s v="GoPay"/>
    <x v="2"/>
    <x v="4"/>
    <n v="14638"/>
    <s v="SiCepat"/>
  </r>
  <r>
    <s v="ORD001361"/>
    <s v="CUST0083"/>
    <x v="540"/>
    <n v="448000"/>
    <s v="Pontianak"/>
    <s v="Kalimantan Barat"/>
    <n v="39050"/>
    <s v="Transfer Bank"/>
    <x v="1"/>
    <x v="1"/>
    <m/>
    <s v="JNE"/>
  </r>
  <r>
    <s v="ORD001362"/>
    <s v="CUST0672"/>
    <x v="730"/>
    <n v="149000"/>
    <s v="Malang"/>
    <s v="Jawa Timur"/>
    <n v="18575"/>
    <s v="OVO"/>
    <x v="4"/>
    <x v="1"/>
    <m/>
    <s v="JNE"/>
  </r>
  <r>
    <s v="ORD001363"/>
    <s v="CUST0410"/>
    <x v="731"/>
    <n v="238000"/>
    <s v="Semarang"/>
    <s v="Jawa Tengah"/>
    <n v="15409"/>
    <s v="OVO"/>
    <x v="1"/>
    <x v="1"/>
    <m/>
    <s v="SiCepat"/>
  </r>
  <r>
    <s v="ORD001364"/>
    <s v="CUST0368"/>
    <x v="732"/>
    <n v="1015544"/>
    <s v="Yogyakarta"/>
    <s v="DI Yogyakarta"/>
    <n v="15940"/>
    <s v="Transfer Bank"/>
    <x v="1"/>
    <x v="2"/>
    <n v="31456"/>
    <s v="Anteraja"/>
  </r>
  <r>
    <s v="ORD001365"/>
    <s v="CUST0628"/>
    <x v="733"/>
    <n v="809893"/>
    <s v="Jakarta"/>
    <s v="DKI Jakarta"/>
    <n v="8852"/>
    <s v="OVO"/>
    <x v="1"/>
    <x v="4"/>
    <n v="38107"/>
    <s v="Anteraja"/>
  </r>
  <r>
    <s v="ORD001366"/>
    <s v="CUST0235"/>
    <x v="734"/>
    <n v="37093"/>
    <s v="Tangerang"/>
    <s v="Banten"/>
    <n v="11745"/>
    <s v="OVO"/>
    <x v="1"/>
    <x v="0"/>
    <n v="41907"/>
    <s v="J&amp;T"/>
  </r>
  <r>
    <s v="ORD001367"/>
    <s v="CUST0515"/>
    <x v="735"/>
    <n v="229000"/>
    <s v="Surabaya"/>
    <s v="Jawa Timur"/>
    <n v="17811"/>
    <s v="Transfer Bank"/>
    <x v="3"/>
    <x v="1"/>
    <m/>
    <s v="SiCepat"/>
  </r>
  <r>
    <s v="ORD001368"/>
    <s v="CUST0452"/>
    <x v="736"/>
    <n v="99000"/>
    <s v="Semarang"/>
    <s v="Jawa Tengah"/>
    <n v="17943"/>
    <s v="OVO"/>
    <x v="1"/>
    <x v="1"/>
    <m/>
    <s v="Anteraja"/>
  </r>
  <r>
    <s v="ORD001369"/>
    <s v="CUST0328"/>
    <x v="33"/>
    <n v="596000"/>
    <s v="Padang"/>
    <s v="Sumatera Barat"/>
    <n v="36274"/>
    <s v="GoPay"/>
    <x v="1"/>
    <x v="1"/>
    <m/>
    <s v="JNE"/>
  </r>
  <r>
    <s v="ORD001370"/>
    <s v="CUST0108"/>
    <x v="76"/>
    <n v="634614"/>
    <s v="Yogyakarta"/>
    <s v="DI Yogyakarta"/>
    <n v="14972"/>
    <s v="Transfer Bank"/>
    <x v="1"/>
    <x v="5"/>
    <n v="43386"/>
    <s v="SiCepat"/>
  </r>
  <r>
    <s v="ORD001371"/>
    <s v="CUST0020"/>
    <x v="37"/>
    <n v="47445"/>
    <s v="Bandung"/>
    <s v="Jawa Barat"/>
    <n v="13049"/>
    <s v="OVO"/>
    <x v="0"/>
    <x v="8"/>
    <n v="11555"/>
    <s v="Anteraja"/>
  </r>
  <r>
    <s v="ORD001372"/>
    <s v="CUST0558"/>
    <x v="737"/>
    <n v="68296"/>
    <s v="Denpasar"/>
    <s v="Bali"/>
    <n v="26924"/>
    <s v="Transfer Bank"/>
    <x v="0"/>
    <x v="3"/>
    <n v="10704"/>
    <s v="J&amp;T"/>
  </r>
  <r>
    <s v="ORD001373"/>
    <s v="CUST0215"/>
    <x v="122"/>
    <n v="549000"/>
    <s v="Banjarmasin"/>
    <s v="Kalimantan Selatan"/>
    <n v="33101"/>
    <s v="OVO"/>
    <x v="1"/>
    <x v="1"/>
    <m/>
    <s v="SiCepat"/>
  </r>
  <r>
    <s v="ORD001374"/>
    <s v="CUST0068"/>
    <x v="371"/>
    <n v="69000"/>
    <s v="Jakarta"/>
    <s v="DKI Jakarta"/>
    <n v="8268"/>
    <s v="Transfer Bank"/>
    <x v="1"/>
    <x v="1"/>
    <m/>
    <s v="JNE"/>
  </r>
  <r>
    <s v="ORD001375"/>
    <s v="CUST0585"/>
    <x v="738"/>
    <n v="1679712"/>
    <s v="Makassar"/>
    <s v="Sulawesi Selatan"/>
    <n v="32404"/>
    <s v="OVO"/>
    <x v="1"/>
    <x v="3"/>
    <n v="46288"/>
    <s v="JNE"/>
  </r>
  <r>
    <s v="ORD001376"/>
    <s v="CUST0465"/>
    <x v="346"/>
    <n v="548000"/>
    <s v="Surabaya"/>
    <s v="Jawa Timur"/>
    <n v="15039"/>
    <s v="Kartu Kredit"/>
    <x v="1"/>
    <x v="1"/>
    <m/>
    <s v="J&amp;T"/>
  </r>
  <r>
    <s v="ORD001377"/>
    <s v="CUST0229"/>
    <x v="526"/>
    <n v="229000"/>
    <s v="Padang"/>
    <s v="Sumatera Barat"/>
    <n v="24683"/>
    <s v="Transfer Bank"/>
    <x v="1"/>
    <x v="1"/>
    <m/>
    <s v="JNE"/>
  </r>
  <r>
    <s v="ORD001378"/>
    <s v="CUST0420"/>
    <x v="93"/>
    <n v="316000"/>
    <s v="Makassar"/>
    <s v="Sulawesi Selatan"/>
    <n v="37475"/>
    <s v="Kartu Kredit"/>
    <x v="1"/>
    <x v="1"/>
    <m/>
    <s v="JNE"/>
  </r>
  <r>
    <s v="ORD001379"/>
    <s v="CUST0320"/>
    <x v="542"/>
    <n v="132375"/>
    <s v="Bekasi"/>
    <s v="Jawa Barat"/>
    <n v="9876"/>
    <s v="GoPay"/>
    <x v="1"/>
    <x v="6"/>
    <n v="25625"/>
    <s v="J&amp;T"/>
  </r>
  <r>
    <s v="ORD001380"/>
    <s v="CUST0678"/>
    <x v="389"/>
    <n v="553065"/>
    <s v="Surabaya"/>
    <s v="Jawa Timur"/>
    <n v="14284"/>
    <s v="Kartu Kredit"/>
    <x v="0"/>
    <x v="0"/>
    <n v="24935"/>
    <s v="SiCepat"/>
  </r>
  <r>
    <s v="ORD001381"/>
    <s v="CUST0529"/>
    <x v="500"/>
    <n v="119000"/>
    <s v="Makassar"/>
    <s v="Sulawesi Selatan"/>
    <n v="32298"/>
    <s v="QRIS"/>
    <x v="0"/>
    <x v="1"/>
    <m/>
    <s v="Pos Indonesia"/>
  </r>
  <r>
    <s v="ORD001382"/>
    <s v="CUST0286"/>
    <x v="739"/>
    <n v="119000"/>
    <s v="Bogor"/>
    <s v="Jawa Barat"/>
    <n v="12852"/>
    <s v="OVO"/>
    <x v="4"/>
    <x v="1"/>
    <m/>
    <s v="SiCepat"/>
  </r>
  <r>
    <s v="ORD001383"/>
    <s v="CUST0529"/>
    <x v="740"/>
    <n v="1085000"/>
    <s v="Makassar"/>
    <s v="Sulawesi Selatan"/>
    <n v="41444"/>
    <s v="QRIS"/>
    <x v="2"/>
    <x v="1"/>
    <m/>
    <s v="J&amp;T"/>
  </r>
  <r>
    <s v="ORD001384"/>
    <s v="CUST0033"/>
    <x v="87"/>
    <n v="1655929"/>
    <s v="Balikpapan"/>
    <s v="Kalimantan Timur"/>
    <n v="40913"/>
    <s v="Transfer Bank"/>
    <x v="1"/>
    <x v="5"/>
    <n v="39071"/>
    <s v="SiCepat"/>
  </r>
  <r>
    <s v="ORD001385"/>
    <s v="CUST0376"/>
    <x v="288"/>
    <n v="708738"/>
    <s v="Banjarmasin"/>
    <s v="Kalimantan Selatan"/>
    <n v="32579"/>
    <s v="Transfer Bank"/>
    <x v="2"/>
    <x v="0"/>
    <n v="18262"/>
    <s v="Pos Indonesia"/>
  </r>
  <r>
    <s v="ORD001386"/>
    <s v="CUST0789"/>
    <x v="26"/>
    <n v="599000"/>
    <s v="Palembang"/>
    <s v="Sumatera Selatan"/>
    <n v="31223"/>
    <s v="GoPay"/>
    <x v="1"/>
    <x v="1"/>
    <m/>
    <s v="JNE"/>
  </r>
  <r>
    <s v="ORD001387"/>
    <s v="CUST0015"/>
    <x v="741"/>
    <n v="1057000"/>
    <s v="Medan"/>
    <s v="Sumatera Utara"/>
    <n v="25770"/>
    <s v="OVO"/>
    <x v="0"/>
    <x v="1"/>
    <m/>
    <s v="JNE"/>
  </r>
  <r>
    <s v="ORD001388"/>
    <s v="CUST0792"/>
    <x v="358"/>
    <n v="199000"/>
    <s v="Palembang"/>
    <s v="Sumatera Selatan"/>
    <n v="26200"/>
    <s v="OVO"/>
    <x v="4"/>
    <x v="1"/>
    <m/>
    <s v="JNE"/>
  </r>
  <r>
    <s v="ORD001389"/>
    <s v="CUST0526"/>
    <x v="209"/>
    <n v="229000"/>
    <s v="Balikpapan"/>
    <s v="Kalimantan Timur"/>
    <n v="44390"/>
    <s v="OVO"/>
    <x v="2"/>
    <x v="1"/>
    <m/>
    <s v="J&amp;T"/>
  </r>
  <r>
    <s v="ORD001390"/>
    <s v="CUST0290"/>
    <x v="742"/>
    <n v="164165"/>
    <s v="Semarang"/>
    <s v="Jawa Tengah"/>
    <n v="12484"/>
    <s v="Transfer Bank"/>
    <x v="1"/>
    <x v="6"/>
    <n v="34835"/>
    <s v="Pos Indonesia"/>
  </r>
  <r>
    <s v="ORD001391"/>
    <s v="CUST0381"/>
    <x v="743"/>
    <n v="358000"/>
    <s v="Malang"/>
    <s v="Jawa Timur"/>
    <n v="18871"/>
    <s v="Transfer Bank"/>
    <x v="4"/>
    <x v="1"/>
    <m/>
    <s v="JNE"/>
  </r>
  <r>
    <s v="ORD001392"/>
    <s v="CUST0203"/>
    <x v="744"/>
    <n v="378000"/>
    <s v="Pekanbaru"/>
    <s v="Riau"/>
    <n v="26849"/>
    <s v="Transfer Bank"/>
    <x v="4"/>
    <x v="1"/>
    <m/>
    <s v="Pos Indonesia"/>
  </r>
  <r>
    <s v="ORD001393"/>
    <s v="CUST0159"/>
    <x v="361"/>
    <n v="697000"/>
    <s v="Jakarta"/>
    <s v="DKI Jakarta"/>
    <n v="8447"/>
    <s v="OVO"/>
    <x v="1"/>
    <x v="1"/>
    <m/>
    <s v="SiCepat"/>
  </r>
  <r>
    <s v="ORD001394"/>
    <s v="CUST0209"/>
    <x v="745"/>
    <n v="1128141"/>
    <s v="Yogyakarta"/>
    <s v="DI Yogyakarta"/>
    <n v="13617"/>
    <s v="QRIS"/>
    <x v="1"/>
    <x v="0"/>
    <n v="17859"/>
    <s v="JNE"/>
  </r>
  <r>
    <s v="ORD001395"/>
    <s v="CUST0127"/>
    <x v="746"/>
    <n v="279000"/>
    <s v="Depok"/>
    <s v="Jawa Barat"/>
    <n v="13676"/>
    <s v="OVO"/>
    <x v="1"/>
    <x v="1"/>
    <m/>
    <s v="SiCepat"/>
  </r>
  <r>
    <s v="ORD001396"/>
    <s v="CUST0338"/>
    <x v="487"/>
    <n v="468000"/>
    <s v="Semarang"/>
    <s v="Jawa Tengah"/>
    <n v="14594"/>
    <s v="GoPay"/>
    <x v="1"/>
    <x v="1"/>
    <m/>
    <s v="J&amp;T"/>
  </r>
  <r>
    <s v="ORD001397"/>
    <s v="CUST0673"/>
    <x v="259"/>
    <n v="1097000"/>
    <s v="Makassar"/>
    <s v="Sulawesi Selatan"/>
    <n v="32188"/>
    <s v="Transfer Bank"/>
    <x v="1"/>
    <x v="1"/>
    <m/>
    <s v="J&amp;T"/>
  </r>
  <r>
    <s v="ORD001398"/>
    <s v="CUST0644"/>
    <x v="747"/>
    <n v="179000"/>
    <s v="Medan"/>
    <s v="Sumatera Utara"/>
    <n v="25495"/>
    <s v="GoPay"/>
    <x v="2"/>
    <x v="1"/>
    <m/>
    <s v="J&amp;T"/>
  </r>
  <r>
    <s v="ORD001399"/>
    <s v="CUST0600"/>
    <x v="287"/>
    <n v="489940"/>
    <s v="Pontianak"/>
    <s v="Kalimantan Barat"/>
    <n v="31470"/>
    <s v="GoPay"/>
    <x v="4"/>
    <x v="8"/>
    <n v="47060"/>
    <s v="SiCepat"/>
  </r>
  <r>
    <s v="ORD001400"/>
    <s v="CUST0400"/>
    <x v="621"/>
    <n v="358000"/>
    <s v="Manado"/>
    <s v="Sulawesi Utara"/>
    <n v="38998"/>
    <s v="Transfer Bank"/>
    <x v="1"/>
    <x v="1"/>
    <m/>
    <s v="J&amp;T"/>
  </r>
  <r>
    <s v="ORD001401"/>
    <s v="CUST0400"/>
    <x v="748"/>
    <n v="756000"/>
    <s v="Padang"/>
    <s v="Sumatera Barat"/>
    <n v="29966"/>
    <s v="Kartu Kredit"/>
    <x v="4"/>
    <x v="1"/>
    <m/>
    <s v="J&amp;T"/>
  </r>
  <r>
    <s v="ORD001402"/>
    <s v="CUST0389"/>
    <x v="6"/>
    <n v="119000"/>
    <s v="Pontianak"/>
    <s v="Kalimantan Barat"/>
    <n v="41868"/>
    <s v="Transfer Bank"/>
    <x v="1"/>
    <x v="1"/>
    <m/>
    <s v="Anteraja"/>
  </r>
  <r>
    <s v="ORD001403"/>
    <s v="CUST0045"/>
    <x v="749"/>
    <n v="79000"/>
    <s v="Bandung"/>
    <s v="Jawa Barat"/>
    <n v="11823"/>
    <s v="Transfer Bank"/>
    <x v="0"/>
    <x v="1"/>
    <m/>
    <s v="JNE"/>
  </r>
  <r>
    <s v="ORD001404"/>
    <s v="CUST0370"/>
    <x v="350"/>
    <n v="42844"/>
    <s v="Palembang"/>
    <s v="Sumatera Selatan"/>
    <n v="25297"/>
    <s v="Transfer Bank"/>
    <x v="1"/>
    <x v="8"/>
    <n v="26156"/>
    <s v="JNE"/>
  </r>
  <r>
    <s v="ORD001405"/>
    <s v="CUST0691"/>
    <x v="186"/>
    <n v="279000"/>
    <s v="Jakarta"/>
    <s v="DKI Jakarta"/>
    <n v="11881"/>
    <s v="Transfer Bank"/>
    <x v="1"/>
    <x v="1"/>
    <m/>
    <s v="J&amp;T"/>
  </r>
  <r>
    <s v="ORD001406"/>
    <s v="CUST0512"/>
    <x v="42"/>
    <n v="499844"/>
    <s v="Semarang"/>
    <s v="Jawa Tengah"/>
    <n v="14150"/>
    <s v="GoPay"/>
    <x v="4"/>
    <x v="4"/>
    <n v="17156"/>
    <s v="SiCepat"/>
  </r>
  <r>
    <s v="ORD001407"/>
    <s v="CUST0505"/>
    <x v="617"/>
    <n v="977423"/>
    <s v="Pontianak"/>
    <s v="Kalimantan Barat"/>
    <n v="38792"/>
    <s v="Kartu Kredit"/>
    <x v="1"/>
    <x v="2"/>
    <n v="20577"/>
    <s v="JNE"/>
  </r>
  <r>
    <s v="ORD001408"/>
    <s v="CUST0219"/>
    <x v="750"/>
    <n v="149771"/>
    <s v="Makassar"/>
    <s v="Sulawesi Selatan"/>
    <n v="37795"/>
    <s v="GoPay"/>
    <x v="1"/>
    <x v="2"/>
    <n v="28229"/>
    <s v="Anteraja"/>
  </r>
  <r>
    <s v="ORD001409"/>
    <s v="CUST0746"/>
    <x v="580"/>
    <n v="1675000"/>
    <s v="Pekanbaru"/>
    <s v="Riau"/>
    <n v="23323"/>
    <s v="Transfer Bank"/>
    <x v="1"/>
    <x v="1"/>
    <m/>
    <s v="J&amp;T"/>
  </r>
  <r>
    <s v="ORD001410"/>
    <s v="CUST0618"/>
    <x v="487"/>
    <n v="1495000"/>
    <s v="Manado"/>
    <s v="Sulawesi Utara"/>
    <n v="43127"/>
    <s v="OVO"/>
    <x v="1"/>
    <x v="1"/>
    <m/>
    <s v="JNE"/>
  </r>
  <r>
    <s v="ORD001411"/>
    <s v="CUST0187"/>
    <x v="543"/>
    <n v="757000"/>
    <s v="Surabaya"/>
    <s v="Jawa Timur"/>
    <n v="13777"/>
    <s v="QRIS"/>
    <x v="1"/>
    <x v="1"/>
    <m/>
    <s v="SiCepat"/>
  </r>
  <r>
    <s v="ORD001412"/>
    <s v="CUST0192"/>
    <x v="751"/>
    <n v="158000"/>
    <s v="Bandung"/>
    <s v="Jawa Barat"/>
    <n v="11130"/>
    <s v="GoPay"/>
    <x v="1"/>
    <x v="1"/>
    <m/>
    <s v="SiCepat"/>
  </r>
  <r>
    <s v="ORD001413"/>
    <s v="CUST0714"/>
    <x v="160"/>
    <n v="85663"/>
    <s v="Medan"/>
    <s v="Sumatera Utara"/>
    <n v="37944"/>
    <s v="QRIS"/>
    <x v="1"/>
    <x v="2"/>
    <n v="33337"/>
    <s v="Anteraja"/>
  </r>
  <r>
    <s v="ORD001414"/>
    <s v="CUST0186"/>
    <x v="602"/>
    <n v="965000"/>
    <s v="Semarang"/>
    <s v="Jawa Tengah"/>
    <n v="16555"/>
    <s v="GoPay"/>
    <x v="1"/>
    <x v="1"/>
    <m/>
    <s v="SiCepat"/>
  </r>
  <r>
    <s v="ORD001415"/>
    <s v="CUST0108"/>
    <x v="77"/>
    <n v="556000"/>
    <s v="Denpasar"/>
    <s v="Bali"/>
    <n v="21403"/>
    <s v="OVO"/>
    <x v="1"/>
    <x v="1"/>
    <m/>
    <s v="JNE"/>
  </r>
  <r>
    <s v="ORD001416"/>
    <s v="CUST0422"/>
    <x v="16"/>
    <n v="425248"/>
    <s v="Makassar"/>
    <s v="Sulawesi Selatan"/>
    <n v="37734"/>
    <s v="Transfer Bank"/>
    <x v="1"/>
    <x v="8"/>
    <n v="32752"/>
    <s v="SiCepat"/>
  </r>
  <r>
    <s v="ORD001417"/>
    <s v="CUST0185"/>
    <x v="541"/>
    <n v="1134044"/>
    <s v="Padang"/>
    <s v="Sumatera Barat"/>
    <n v="30775"/>
    <s v="Kartu Kredit"/>
    <x v="1"/>
    <x v="2"/>
    <n v="22956"/>
    <s v="JNE"/>
  </r>
  <r>
    <s v="ORD001418"/>
    <s v="CUST0172"/>
    <x v="193"/>
    <n v="796000"/>
    <s v="Padang"/>
    <s v="Sumatera Barat"/>
    <n v="37014"/>
    <s v="GoPay"/>
    <x v="1"/>
    <x v="1"/>
    <m/>
    <s v="SiCepat"/>
  </r>
  <r>
    <s v="ORD001419"/>
    <s v="CUST0025"/>
    <x v="752"/>
    <n v="499000"/>
    <s v="Pekanbaru"/>
    <s v="Riau"/>
    <n v="30087"/>
    <s v="OVO"/>
    <x v="1"/>
    <x v="1"/>
    <m/>
    <s v="SiCepat"/>
  </r>
  <r>
    <s v="ORD001420"/>
    <s v="CUST0602"/>
    <x v="125"/>
    <n v="499000"/>
    <s v="Bekasi"/>
    <s v="Jawa Barat"/>
    <n v="11430"/>
    <s v="OVO"/>
    <x v="2"/>
    <x v="1"/>
    <m/>
    <s v="JNE"/>
  </r>
  <r>
    <s v="ORD001421"/>
    <s v="CUST0132"/>
    <x v="501"/>
    <n v="285987"/>
    <s v="Medan"/>
    <s v="Sumatera Utara"/>
    <n v="33850"/>
    <s v="QRIS"/>
    <x v="1"/>
    <x v="6"/>
    <n v="13013"/>
    <s v="SiCepat"/>
  </r>
  <r>
    <s v="ORD001422"/>
    <s v="CUST0699"/>
    <x v="753"/>
    <n v="458000"/>
    <s v="Medan"/>
    <s v="Sumatera Utara"/>
    <n v="32978"/>
    <s v="Kartu Kredit"/>
    <x v="1"/>
    <x v="1"/>
    <m/>
    <s v="JNE"/>
  </r>
  <r>
    <s v="ORD001423"/>
    <s v="CUST0110"/>
    <x v="754"/>
    <n v="247000"/>
    <s v="Padang"/>
    <s v="Sumatera Barat"/>
    <n v="28201"/>
    <s v="QRIS"/>
    <x v="1"/>
    <x v="1"/>
    <m/>
    <s v="Anteraja"/>
  </r>
  <r>
    <s v="ORD001424"/>
    <s v="CUST0369"/>
    <x v="723"/>
    <n v="253970"/>
    <s v="Pekanbaru"/>
    <s v="Riau"/>
    <n v="23409"/>
    <s v="Transfer Bank"/>
    <x v="0"/>
    <x v="5"/>
    <n v="43030"/>
    <s v="Anteraja"/>
  </r>
  <r>
    <s v="ORD001425"/>
    <s v="CUST0459"/>
    <x v="540"/>
    <n v="229000"/>
    <s v="Bekasi"/>
    <s v="Jawa Barat"/>
    <n v="11597"/>
    <s v="Transfer Bank"/>
    <x v="1"/>
    <x v="1"/>
    <m/>
    <s v="JNE"/>
  </r>
  <r>
    <s v="ORD001426"/>
    <s v="CUST0442"/>
    <x v="755"/>
    <n v="369816"/>
    <s v="Palembang"/>
    <s v="Sumatera Selatan"/>
    <n v="30544"/>
    <s v="QRIS"/>
    <x v="2"/>
    <x v="2"/>
    <n v="29184"/>
    <s v="JNE"/>
  </r>
  <r>
    <s v="ORD001427"/>
    <s v="CUST0041"/>
    <x v="756"/>
    <n v="471545"/>
    <s v="Manado"/>
    <s v="Sulawesi Utara"/>
    <n v="33118"/>
    <s v="Kartu Kredit"/>
    <x v="4"/>
    <x v="2"/>
    <n v="24455"/>
    <s v="J&amp;T"/>
  </r>
  <r>
    <s v="ORD001428"/>
    <s v="CUST0685"/>
    <x v="367"/>
    <n v="907000"/>
    <s v="Bekasi"/>
    <s v="Jawa Barat"/>
    <n v="13065"/>
    <s v="Transfer Bank"/>
    <x v="1"/>
    <x v="1"/>
    <m/>
    <s v="Anteraja"/>
  </r>
  <r>
    <s v="ORD001429"/>
    <s v="CUST0590"/>
    <x v="757"/>
    <n v="199000"/>
    <s v="Bandung"/>
    <s v="Jawa Barat"/>
    <n v="11162"/>
    <s v="OVO"/>
    <x v="1"/>
    <x v="1"/>
    <m/>
    <s v="SiCepat"/>
  </r>
  <r>
    <s v="ORD001430"/>
    <s v="CUST0001"/>
    <x v="378"/>
    <n v="626000"/>
    <s v="Semarang"/>
    <s v="Jawa Tengah"/>
    <n v="16404"/>
    <s v="Transfer Bank"/>
    <x v="0"/>
    <x v="1"/>
    <m/>
    <s v="JNE"/>
  </r>
  <r>
    <s v="ORD001431"/>
    <s v="CUST0347"/>
    <x v="758"/>
    <n v="1247000"/>
    <s v="Depok"/>
    <s v="Jawa Barat"/>
    <n v="12552"/>
    <s v="OVO"/>
    <x v="1"/>
    <x v="1"/>
    <m/>
    <s v="SiCepat"/>
  </r>
  <r>
    <s v="ORD001432"/>
    <s v="CUST0045"/>
    <x v="356"/>
    <n v="1036000"/>
    <s v="Bandung"/>
    <s v="Jawa Barat"/>
    <n v="13091"/>
    <s v="Transfer Bank"/>
    <x v="1"/>
    <x v="1"/>
    <m/>
    <s v="JNE"/>
  </r>
  <r>
    <s v="ORD001433"/>
    <s v="CUST0317"/>
    <x v="759"/>
    <n v="465000"/>
    <s v="Balikpapan"/>
    <s v="Kalimantan Timur"/>
    <n v="37170"/>
    <s v="Transfer Bank"/>
    <x v="0"/>
    <x v="1"/>
    <m/>
    <s v="SiCepat"/>
  </r>
  <r>
    <s v="ORD001434"/>
    <s v="CUST0725"/>
    <x v="472"/>
    <n v="329000"/>
    <s v="Makassar"/>
    <s v="Sulawesi Selatan"/>
    <n v="35325"/>
    <s v="Transfer Bank"/>
    <x v="1"/>
    <x v="1"/>
    <m/>
    <s v="J&amp;T"/>
  </r>
  <r>
    <s v="ORD001435"/>
    <s v="CUST0742"/>
    <x v="83"/>
    <n v="102077"/>
    <s v="Bandung"/>
    <s v="Jawa Barat"/>
    <n v="14144"/>
    <s v="GoPay"/>
    <x v="1"/>
    <x v="4"/>
    <n v="26923"/>
    <s v="JNE"/>
  </r>
  <r>
    <s v="ORD001436"/>
    <s v="CUST0703"/>
    <x v="111"/>
    <n v="383132"/>
    <s v="Semarang"/>
    <s v="Jawa Tengah"/>
    <n v="13678"/>
    <s v="OVO"/>
    <x v="1"/>
    <x v="5"/>
    <n v="23868"/>
    <s v="J&amp;T"/>
  </r>
  <r>
    <s v="ORD001437"/>
    <s v="CUST0142"/>
    <x v="371"/>
    <n v="796000"/>
    <s v="Pontianak"/>
    <s v="Kalimantan Barat"/>
    <n v="36379"/>
    <s v="Transfer Bank"/>
    <x v="4"/>
    <x v="1"/>
    <m/>
    <s v="J&amp;T"/>
  </r>
  <r>
    <s v="ORD001438"/>
    <s v="CUST0666"/>
    <x v="425"/>
    <n v="406000"/>
    <s v="Jakarta"/>
    <s v="DKI Jakarta"/>
    <n v="9710"/>
    <s v="GoPay"/>
    <x v="4"/>
    <x v="1"/>
    <m/>
    <s v="J&amp;T"/>
  </r>
  <r>
    <s v="ORD001439"/>
    <s v="CUST0461"/>
    <x v="190"/>
    <n v="206224"/>
    <s v="Bekasi"/>
    <s v="Jawa Barat"/>
    <n v="12881"/>
    <s v="OVO"/>
    <x v="1"/>
    <x v="2"/>
    <n v="42776"/>
    <s v="Anteraja"/>
  </r>
  <r>
    <s v="ORD001440"/>
    <s v="CUST0688"/>
    <x v="357"/>
    <n v="4318"/>
    <s v="Malang"/>
    <s v="Jawa Timur"/>
    <n v="18801"/>
    <s v="GoPay"/>
    <x v="1"/>
    <x v="3"/>
    <n v="44682"/>
    <s v="J&amp;T"/>
  </r>
  <r>
    <s v="ORD001441"/>
    <s v="CUST0138"/>
    <x v="760"/>
    <n v="350012"/>
    <s v="Padang"/>
    <s v="Sumatera Barat"/>
    <n v="29907"/>
    <s v="Transfer Bank"/>
    <x v="1"/>
    <x v="7"/>
    <n v="48988"/>
    <s v="JNE"/>
  </r>
  <r>
    <s v="ORD001442"/>
    <s v="CUST0550"/>
    <x v="761"/>
    <n v="309895"/>
    <s v="Depok"/>
    <s v="Jawa Barat"/>
    <n v="12537"/>
    <s v="Kartu Kredit"/>
    <x v="1"/>
    <x v="2"/>
    <n v="26105"/>
    <s v="JNE"/>
  </r>
  <r>
    <s v="ORD001443"/>
    <s v="CUST0167"/>
    <x v="184"/>
    <n v="492688"/>
    <s v="Medan"/>
    <s v="Sumatera Utara"/>
    <n v="28178"/>
    <s v="Transfer Bank"/>
    <x v="0"/>
    <x v="5"/>
    <n v="43312"/>
    <s v="Pos Indonesia"/>
  </r>
  <r>
    <s v="ORD001444"/>
    <s v="CUST0270"/>
    <x v="556"/>
    <n v="549000"/>
    <s v="Semarang"/>
    <s v="Jawa Tengah"/>
    <n v="16356"/>
    <s v="GoPay"/>
    <x v="1"/>
    <x v="1"/>
    <m/>
    <s v="J&amp;T"/>
  </r>
  <r>
    <s v="ORD001445"/>
    <s v="CUST0107"/>
    <x v="596"/>
    <n v="1135000"/>
    <s v="Depok"/>
    <s v="Jawa Barat"/>
    <n v="12747"/>
    <s v="QRIS"/>
    <x v="1"/>
    <x v="1"/>
    <m/>
    <s v="SiCepat"/>
  </r>
  <r>
    <s v="ORD001446"/>
    <s v="CUST0205"/>
    <x v="762"/>
    <n v="597000"/>
    <s v="Palembang"/>
    <s v="Sumatera Selatan"/>
    <n v="27376"/>
    <s v="GoPay"/>
    <x v="1"/>
    <x v="1"/>
    <m/>
    <s v="J&amp;T"/>
  </r>
  <r>
    <s v="ORD001447"/>
    <s v="CUST0364"/>
    <x v="763"/>
    <n v="138000"/>
    <s v="Padang"/>
    <s v="Sumatera Barat"/>
    <n v="28101"/>
    <s v="Transfer Bank"/>
    <x v="0"/>
    <x v="1"/>
    <m/>
    <s v="Anteraja"/>
  </r>
  <r>
    <s v="ORD001448"/>
    <s v="CUST0615"/>
    <x v="424"/>
    <n v="79000"/>
    <s v="Semarang"/>
    <s v="Jawa Tengah"/>
    <n v="15540"/>
    <s v="Transfer Bank"/>
    <x v="2"/>
    <x v="1"/>
    <m/>
    <s v="Anteraja"/>
  </r>
  <r>
    <s v="ORD001449"/>
    <s v="CUST0607"/>
    <x v="700"/>
    <n v="59000"/>
    <s v="Bogor"/>
    <s v="Jawa Barat"/>
    <n v="11125"/>
    <s v="GoPay"/>
    <x v="2"/>
    <x v="1"/>
    <m/>
    <s v="SiCepat"/>
  </r>
  <r>
    <s v="ORD001450"/>
    <s v="CUST0745"/>
    <x v="202"/>
    <n v="577000"/>
    <s v="Jakarta"/>
    <s v="DKI Jakarta"/>
    <n v="8537"/>
    <s v="OVO"/>
    <x v="2"/>
    <x v="1"/>
    <m/>
    <s v="SiCepat"/>
  </r>
  <r>
    <s v="ORD001451"/>
    <s v="CUST0010"/>
    <x v="627"/>
    <n v="299000"/>
    <s v="Manado"/>
    <s v="Sulawesi Utara"/>
    <n v="34107"/>
    <s v="Transfer Bank"/>
    <x v="2"/>
    <x v="1"/>
    <m/>
    <s v="J&amp;T"/>
  </r>
  <r>
    <s v="ORD001452"/>
    <s v="CUST0749"/>
    <x v="159"/>
    <n v="199000"/>
    <s v="Tangerang"/>
    <s v="Banten"/>
    <n v="11217"/>
    <s v="GoPay"/>
    <x v="1"/>
    <x v="1"/>
    <m/>
    <s v="JNE"/>
  </r>
  <r>
    <s v="ORD001453"/>
    <s v="CUST0242"/>
    <x v="521"/>
    <n v="315484"/>
    <s v="Bekasi"/>
    <s v="Jawa Barat"/>
    <n v="10275"/>
    <s v="Transfer Bank"/>
    <x v="0"/>
    <x v="4"/>
    <n v="13516"/>
    <s v="J&amp;T"/>
  </r>
  <r>
    <s v="ORD001454"/>
    <s v="CUST0659"/>
    <x v="226"/>
    <n v="158000"/>
    <s v="Palembang"/>
    <s v="Sumatera Selatan"/>
    <n v="30635"/>
    <s v="Kartu Kredit"/>
    <x v="1"/>
    <x v="1"/>
    <m/>
    <s v="JNE"/>
  </r>
  <r>
    <s v="ORD001455"/>
    <s v="CUST0195"/>
    <x v="764"/>
    <n v="377000"/>
    <s v="Bekasi"/>
    <s v="Jawa Barat"/>
    <n v="12023"/>
    <s v="Transfer Bank"/>
    <x v="3"/>
    <x v="1"/>
    <m/>
    <s v="SiCepat"/>
  </r>
  <r>
    <s v="ORD001456"/>
    <s v="CUST0579"/>
    <x v="398"/>
    <n v="93560"/>
    <s v="Palembang"/>
    <s v="Sumatera Selatan"/>
    <n v="26420"/>
    <s v="Transfer Bank"/>
    <x v="2"/>
    <x v="7"/>
    <n v="25440"/>
    <s v="JNE"/>
  </r>
  <r>
    <s v="ORD001457"/>
    <s v="CUST0694"/>
    <x v="765"/>
    <n v="119000"/>
    <s v="Makassar"/>
    <s v="Sulawesi Selatan"/>
    <n v="42394"/>
    <s v="Kartu Kredit"/>
    <x v="1"/>
    <x v="1"/>
    <m/>
    <s v="SiCepat"/>
  </r>
  <r>
    <s v="ORD001458"/>
    <s v="CUST0067"/>
    <x v="19"/>
    <n v="72070"/>
    <s v="Jakarta"/>
    <s v="DKI Jakarta"/>
    <n v="8922"/>
    <s v="GoPay"/>
    <x v="1"/>
    <x v="0"/>
    <n v="16930"/>
    <s v="Anteraja"/>
  </r>
  <r>
    <s v="ORD001459"/>
    <s v="CUST0348"/>
    <x v="97"/>
    <n v="458000"/>
    <s v="Bandung"/>
    <s v="Jawa Barat"/>
    <n v="14727"/>
    <s v="OVO"/>
    <x v="1"/>
    <x v="1"/>
    <m/>
    <s v="JNE"/>
  </r>
  <r>
    <s v="ORD001460"/>
    <s v="CUST0355"/>
    <x v="766"/>
    <n v="229000"/>
    <s v="Medan"/>
    <s v="Sumatera Utara"/>
    <n v="29172"/>
    <s v="Kartu Kredit"/>
    <x v="1"/>
    <x v="1"/>
    <m/>
    <s v="JNE"/>
  </r>
  <r>
    <s v="ORD001461"/>
    <s v="CUST0553"/>
    <x v="304"/>
    <n v="707000"/>
    <s v="Malang"/>
    <s v="Jawa Timur"/>
    <n v="16359"/>
    <s v="Kartu Kredit"/>
    <x v="1"/>
    <x v="1"/>
    <m/>
    <s v="JNE"/>
  </r>
  <r>
    <s v="ORD001462"/>
    <s v="CUST0115"/>
    <x v="36"/>
    <n v="98000"/>
    <s v="Tangerang"/>
    <s v="Banten"/>
    <n v="13910"/>
    <s v="Transfer Bank"/>
    <x v="0"/>
    <x v="1"/>
    <m/>
    <s v="J&amp;T"/>
  </r>
  <r>
    <s v="ORD001463"/>
    <s v="CUST0087"/>
    <x v="144"/>
    <n v="348000"/>
    <s v="Yogyakarta"/>
    <s v="DI Yogyakarta"/>
    <n v="14452"/>
    <s v="Transfer Bank"/>
    <x v="2"/>
    <x v="1"/>
    <m/>
    <s v="J&amp;T"/>
  </r>
  <r>
    <s v="ORD001464"/>
    <s v="CUST0195"/>
    <x v="767"/>
    <n v="158000"/>
    <s v="Bekasi"/>
    <s v="Jawa Barat"/>
    <n v="11056"/>
    <s v="Transfer Bank"/>
    <x v="1"/>
    <x v="1"/>
    <m/>
    <s v="SiCepat"/>
  </r>
  <r>
    <s v="ORD001465"/>
    <s v="CUST0725"/>
    <x v="768"/>
    <n v="278000"/>
    <s v="Makassar"/>
    <s v="Sulawesi Selatan"/>
    <n v="32705"/>
    <s v="QRIS"/>
    <x v="3"/>
    <x v="1"/>
    <m/>
    <s v="J&amp;T"/>
  </r>
  <r>
    <s v="ORD001466"/>
    <s v="CUST0457"/>
    <x v="580"/>
    <n v="549000"/>
    <s v="Malang"/>
    <s v="Jawa Timur"/>
    <n v="14461"/>
    <s v="OVO"/>
    <x v="1"/>
    <x v="1"/>
    <m/>
    <s v="J&amp;T"/>
  </r>
  <r>
    <s v="ORD001467"/>
    <s v="CUST0062"/>
    <x v="769"/>
    <n v="877000"/>
    <s v="Bekasi"/>
    <s v="Jawa Barat"/>
    <n v="13214"/>
    <s v="OVO"/>
    <x v="1"/>
    <x v="1"/>
    <m/>
    <s v="Pos Indonesia"/>
  </r>
  <r>
    <s v="ORD001468"/>
    <s v="CUST0317"/>
    <x v="406"/>
    <n v="119000"/>
    <s v="Balikpapan"/>
    <s v="Kalimantan Timur"/>
    <n v="43163"/>
    <s v="GoPay"/>
    <x v="1"/>
    <x v="1"/>
    <m/>
    <s v="JNE"/>
  </r>
  <r>
    <s v="ORD001469"/>
    <s v="CUST0779"/>
    <x v="770"/>
    <n v="135271"/>
    <s v="Bandung"/>
    <s v="Jawa Barat"/>
    <n v="12737"/>
    <s v="Transfer Bank"/>
    <x v="1"/>
    <x v="5"/>
    <n v="43729"/>
    <s v="JNE"/>
  </r>
  <r>
    <s v="ORD001470"/>
    <s v="CUST0376"/>
    <x v="771"/>
    <n v="349000"/>
    <s v="Depok"/>
    <s v="Jawa Barat"/>
    <n v="13660"/>
    <s v="OVO"/>
    <x v="1"/>
    <x v="1"/>
    <m/>
    <s v="SiCepat"/>
  </r>
  <r>
    <s v="ORD001471"/>
    <s v="CUST0013"/>
    <x v="635"/>
    <n v="59000"/>
    <s v="Makassar"/>
    <s v="Sulawesi Selatan"/>
    <n v="33746"/>
    <s v="OVO"/>
    <x v="1"/>
    <x v="1"/>
    <m/>
    <s v="J&amp;T"/>
  </r>
  <r>
    <s v="ORD001472"/>
    <s v="CUST0653"/>
    <x v="772"/>
    <n v="772937"/>
    <s v="Denpasar"/>
    <s v="Bali"/>
    <n v="22095"/>
    <s v="GoPay"/>
    <x v="0"/>
    <x v="7"/>
    <n v="25063"/>
    <s v="J&amp;T"/>
  </r>
  <r>
    <s v="ORD001473"/>
    <s v="CUST0497"/>
    <x v="529"/>
    <n v="598000"/>
    <s v="Makassar"/>
    <s v="Sulawesi Selatan"/>
    <n v="32358"/>
    <s v="QRIS"/>
    <x v="1"/>
    <x v="1"/>
    <m/>
    <s v="JNE"/>
  </r>
  <r>
    <s v="ORD001474"/>
    <s v="CUST0184"/>
    <x v="773"/>
    <n v="1127000"/>
    <s v="Medan"/>
    <s v="Sumatera Utara"/>
    <n v="37765"/>
    <s v="Transfer Bank"/>
    <x v="0"/>
    <x v="1"/>
    <m/>
    <s v="JNE"/>
  </r>
  <r>
    <s v="ORD001475"/>
    <s v="CUST0684"/>
    <x v="89"/>
    <n v="297000"/>
    <s v="Pontianak"/>
    <s v="Kalimantan Barat"/>
    <n v="30180"/>
    <s v="OVO"/>
    <x v="1"/>
    <x v="1"/>
    <m/>
    <s v="SiCepat"/>
  </r>
  <r>
    <s v="ORD001476"/>
    <s v="CUST0218"/>
    <x v="397"/>
    <n v="1007000"/>
    <s v="Jakarta"/>
    <s v="DKI Jakarta"/>
    <n v="9650"/>
    <s v="GoPay"/>
    <x v="0"/>
    <x v="1"/>
    <m/>
    <s v="JNE"/>
  </r>
  <r>
    <s v="ORD001477"/>
    <s v="CUST0705"/>
    <x v="190"/>
    <n v="1427000"/>
    <s v="Semarang"/>
    <s v="Jawa Tengah"/>
    <n v="12039"/>
    <s v="OVO"/>
    <x v="1"/>
    <x v="1"/>
    <m/>
    <s v="J&amp;T"/>
  </r>
  <r>
    <s v="ORD001478"/>
    <s v="CUST0017"/>
    <x v="451"/>
    <n v="526544"/>
    <s v="Surabaya"/>
    <s v="Jawa Timur"/>
    <n v="17187"/>
    <s v="GoPay"/>
    <x v="1"/>
    <x v="7"/>
    <n v="31456"/>
    <s v="SiCepat"/>
  </r>
  <r>
    <s v="ORD001479"/>
    <s v="CUST0459"/>
    <x v="774"/>
    <n v="643389"/>
    <s v="Bekasi"/>
    <s v="Jawa Barat"/>
    <n v="11491"/>
    <s v="OVO"/>
    <x v="2"/>
    <x v="7"/>
    <n v="22611"/>
    <s v="Anteraja"/>
  </r>
  <r>
    <s v="ORD001480"/>
    <s v="CUST0800"/>
    <x v="709"/>
    <n v="679925"/>
    <s v="Padang"/>
    <s v="Sumatera Barat"/>
    <n v="31052"/>
    <s v="GoPay"/>
    <x v="1"/>
    <x v="0"/>
    <n v="44075"/>
    <s v="J&amp;T"/>
  </r>
  <r>
    <s v="ORD001481"/>
    <s v="CUST0713"/>
    <x v="233"/>
    <n v="1027000"/>
    <s v="Yogyakarta"/>
    <s v="DI Yogyakarta"/>
    <n v="15226"/>
    <s v="QRIS"/>
    <x v="0"/>
    <x v="1"/>
    <m/>
    <s v="Pos Indonesia"/>
  </r>
  <r>
    <s v="ORD001482"/>
    <s v="CUST0089"/>
    <x v="314"/>
    <n v="1097000"/>
    <s v="Padang"/>
    <s v="Sumatera Barat"/>
    <n v="33198"/>
    <s v="QRIS"/>
    <x v="1"/>
    <x v="1"/>
    <m/>
    <s v="SiCepat"/>
  </r>
  <r>
    <s v="ORD001483"/>
    <s v="CUST0600"/>
    <x v="775"/>
    <n v="562969"/>
    <s v="Semarang"/>
    <s v="Jawa Tengah"/>
    <n v="16046"/>
    <s v="QRIS"/>
    <x v="0"/>
    <x v="2"/>
    <n v="15031"/>
    <s v="SiCepat"/>
  </r>
  <r>
    <s v="ORD001484"/>
    <s v="CUST0395"/>
    <x v="34"/>
    <n v="424789"/>
    <s v="Makassar"/>
    <s v="Sulawesi Selatan"/>
    <n v="30509"/>
    <s v="Transfer Bank"/>
    <x v="1"/>
    <x v="0"/>
    <n v="24211"/>
    <s v="J&amp;T"/>
  </r>
  <r>
    <s v="ORD001485"/>
    <s v="CUST0696"/>
    <x v="772"/>
    <n v="777391"/>
    <s v="Medan"/>
    <s v="Sumatera Utara"/>
    <n v="26303"/>
    <s v="Transfer Bank"/>
    <x v="1"/>
    <x v="6"/>
    <n v="49609"/>
    <s v="JNE"/>
  </r>
  <r>
    <s v="ORD001486"/>
    <s v="CUST0019"/>
    <x v="435"/>
    <n v="748000"/>
    <s v="Malang"/>
    <s v="Jawa Timur"/>
    <n v="17739"/>
    <s v="GoPay"/>
    <x v="1"/>
    <x v="1"/>
    <m/>
    <s v="Anteraja"/>
  </r>
  <r>
    <s v="ORD001487"/>
    <s v="CUST0655"/>
    <x v="776"/>
    <n v="498000"/>
    <s v="Bogor"/>
    <s v="Jawa Barat"/>
    <n v="12807"/>
    <s v="Kartu Kredit"/>
    <x v="2"/>
    <x v="1"/>
    <m/>
    <s v="SiCepat"/>
  </r>
  <r>
    <s v="ORD001488"/>
    <s v="CUST0264"/>
    <x v="661"/>
    <n v="1376000"/>
    <s v="Banjarmasin"/>
    <s v="Kalimantan Selatan"/>
    <n v="29191"/>
    <s v="GoPay"/>
    <x v="0"/>
    <x v="1"/>
    <m/>
    <s v="J&amp;T"/>
  </r>
  <r>
    <s v="ORD001489"/>
    <s v="CUST0566"/>
    <x v="510"/>
    <n v="119000"/>
    <s v="Malang"/>
    <s v="Jawa Timur"/>
    <n v="21924"/>
    <s v="Transfer Bank"/>
    <x v="1"/>
    <x v="1"/>
    <m/>
    <s v="JNE"/>
  </r>
  <r>
    <s v="ORD001490"/>
    <s v="CUST0533"/>
    <x v="71"/>
    <n v="777000"/>
    <s v="Yogyakarta"/>
    <s v="DI Yogyakarta"/>
    <n v="15318"/>
    <s v="OVO"/>
    <x v="1"/>
    <x v="1"/>
    <m/>
    <s v="JNE"/>
  </r>
  <r>
    <s v="ORD001491"/>
    <s v="CUST0728"/>
    <x v="777"/>
    <n v="232216"/>
    <s v="Malang"/>
    <s v="Jawa Timur"/>
    <n v="15912"/>
    <s v="Transfer Bank"/>
    <x v="0"/>
    <x v="7"/>
    <n v="15784"/>
    <s v="J&amp;T"/>
  </r>
  <r>
    <s v="ORD001492"/>
    <s v="CUST0226"/>
    <x v="218"/>
    <n v="112728"/>
    <s v="Surabaya"/>
    <s v="Jawa Timur"/>
    <n v="17943"/>
    <s v="Transfer Bank"/>
    <x v="1"/>
    <x v="5"/>
    <n v="36272"/>
    <s v="Anteraja"/>
  </r>
  <r>
    <s v="ORD001493"/>
    <s v="CUST0457"/>
    <x v="382"/>
    <n v="268000"/>
    <s v="Malang"/>
    <s v="Jawa Timur"/>
    <n v="21561"/>
    <s v="GoPay"/>
    <x v="4"/>
    <x v="1"/>
    <m/>
    <s v="J&amp;T"/>
  </r>
  <r>
    <s v="ORD001494"/>
    <s v="CUST0263"/>
    <x v="187"/>
    <n v="69000"/>
    <s v="Palembang"/>
    <s v="Sumatera Selatan"/>
    <n v="22257"/>
    <s v="Transfer Bank"/>
    <x v="1"/>
    <x v="1"/>
    <m/>
    <s v="J&amp;T"/>
  </r>
  <r>
    <s v="ORD001495"/>
    <s v="CUST0290"/>
    <x v="39"/>
    <n v="578000"/>
    <s v="Palembang"/>
    <s v="Sumatera Selatan"/>
    <n v="23271"/>
    <s v="OVO"/>
    <x v="1"/>
    <x v="1"/>
    <m/>
    <s v="JNE"/>
  </r>
  <r>
    <s v="ORD001496"/>
    <s v="CUST0514"/>
    <x v="778"/>
    <n v="2357"/>
    <s v="Pontianak"/>
    <s v="Kalimantan Barat"/>
    <n v="36018"/>
    <s v="GoPay"/>
    <x v="1"/>
    <x v="2"/>
    <n v="46643"/>
    <s v="J&amp;T"/>
  </r>
  <r>
    <s v="ORD001497"/>
    <s v="CUST0671"/>
    <x v="412"/>
    <n v="208000"/>
    <s v="Malang"/>
    <s v="Jawa Timur"/>
    <n v="16233"/>
    <s v="OVO"/>
    <x v="4"/>
    <x v="1"/>
    <m/>
    <s v="J&amp;T"/>
  </r>
  <r>
    <s v="ORD001498"/>
    <s v="CUST0168"/>
    <x v="707"/>
    <n v="1326669"/>
    <s v="Banjarmasin"/>
    <s v="Kalimantan Selatan"/>
    <n v="35253"/>
    <s v="Transfer Bank"/>
    <x v="0"/>
    <x v="5"/>
    <n v="20331"/>
    <s v="J&amp;T"/>
  </r>
  <r>
    <s v="ORD001499"/>
    <s v="CUST0065"/>
    <x v="563"/>
    <n v="598000"/>
    <s v="Pekanbaru"/>
    <s v="Riau"/>
    <n v="25202"/>
    <s v="Kartu Kredit"/>
    <x v="1"/>
    <x v="1"/>
    <m/>
    <s v="JNE"/>
  </r>
  <r>
    <s v="ORD001500"/>
    <s v="CUST0066"/>
    <x v="779"/>
    <n v="140169"/>
    <s v="Malang"/>
    <s v="Jawa Timur"/>
    <n v="16237"/>
    <s v="Kartu Kredit"/>
    <x v="1"/>
    <x v="6"/>
    <n v="38831"/>
    <s v="JNE"/>
  </r>
  <r>
    <s v="ORD001501"/>
    <s v="CUST0581"/>
    <x v="780"/>
    <n v="552413"/>
    <s v="Jakarta"/>
    <s v="DKI Jakarta"/>
    <n v="8799"/>
    <s v="OVO"/>
    <x v="1"/>
    <x v="8"/>
    <n v="45587"/>
    <s v="Anteraja"/>
  </r>
  <r>
    <s v="ORD001502"/>
    <s v="CUST0702"/>
    <x v="781"/>
    <n v="508000"/>
    <s v="Banjarmasin"/>
    <s v="Kalimantan Selatan"/>
    <n v="29973"/>
    <s v="OVO"/>
    <x v="2"/>
    <x v="1"/>
    <m/>
    <s v="JNE"/>
  </r>
  <r>
    <s v="ORD001503"/>
    <s v="CUST0476"/>
    <x v="194"/>
    <n v="998000"/>
    <s v="Makassar"/>
    <s v="Sulawesi Selatan"/>
    <n v="34390"/>
    <s v="OVO"/>
    <x v="0"/>
    <x v="1"/>
    <m/>
    <s v="JNE"/>
  </r>
  <r>
    <s v="ORD001504"/>
    <s v="CUST0314"/>
    <x v="489"/>
    <n v="798137"/>
    <s v="Surabaya"/>
    <s v="Jawa Timur"/>
    <n v="13056"/>
    <s v="Kartu Kredit"/>
    <x v="0"/>
    <x v="7"/>
    <n v="38863"/>
    <s v="J&amp;T"/>
  </r>
  <r>
    <s v="ORD001505"/>
    <s v="CUST0472"/>
    <x v="357"/>
    <n v="268000"/>
    <s v="Manado"/>
    <s v="Sulawesi Utara"/>
    <n v="34437"/>
    <s v="Transfer Bank"/>
    <x v="2"/>
    <x v="1"/>
    <m/>
    <s v="SiCepat"/>
  </r>
  <r>
    <s v="ORD001506"/>
    <s v="CUST0242"/>
    <x v="112"/>
    <n v="69000"/>
    <s v="Bekasi"/>
    <s v="Jawa Barat"/>
    <n v="12756"/>
    <s v="QRIS"/>
    <x v="0"/>
    <x v="1"/>
    <m/>
    <s v="Anteraja"/>
  </r>
  <r>
    <s v="ORD001507"/>
    <s v="CUST0643"/>
    <x v="664"/>
    <n v="101531"/>
    <s v="Surabaya"/>
    <s v="Jawa Timur"/>
    <n v="17016"/>
    <s v="Transfer Bank"/>
    <x v="1"/>
    <x v="8"/>
    <n v="27469"/>
    <s v="SiCepat"/>
  </r>
  <r>
    <s v="ORD001508"/>
    <s v="CUST0139"/>
    <x v="97"/>
    <n v="89000"/>
    <s v="Bekasi"/>
    <s v="Jawa Barat"/>
    <n v="11614"/>
    <s v="OVO"/>
    <x v="1"/>
    <x v="1"/>
    <m/>
    <s v="SiCepat"/>
  </r>
  <r>
    <s v="ORD001509"/>
    <s v="CUST0567"/>
    <x v="610"/>
    <n v="178000"/>
    <s v="Pekanbaru"/>
    <s v="Riau"/>
    <n v="24548"/>
    <s v="GoPay"/>
    <x v="1"/>
    <x v="1"/>
    <m/>
    <s v="Pos Indonesia"/>
  </r>
  <r>
    <s v="ORD001510"/>
    <s v="CUST0400"/>
    <x v="438"/>
    <n v="202261"/>
    <s v="Manado"/>
    <s v="Sulawesi Utara"/>
    <n v="38948"/>
    <s v="Transfer Bank"/>
    <x v="1"/>
    <x v="4"/>
    <n v="26739"/>
    <s v="JNE"/>
  </r>
  <r>
    <s v="ORD001511"/>
    <s v="CUST0706"/>
    <x v="585"/>
    <n v="249000"/>
    <s v="Malang"/>
    <s v="Jawa Timur"/>
    <n v="17286"/>
    <s v="Transfer Bank"/>
    <x v="2"/>
    <x v="1"/>
    <m/>
    <s v="J&amp;T"/>
  </r>
  <r>
    <s v="ORD001512"/>
    <s v="CUST0291"/>
    <x v="577"/>
    <n v="1057383"/>
    <s v="Denpasar"/>
    <s v="Bali"/>
    <n v="21920"/>
    <s v="OVO"/>
    <x v="2"/>
    <x v="5"/>
    <n v="40617"/>
    <s v="Anteraja"/>
  </r>
  <r>
    <s v="ORD001513"/>
    <s v="CUST0348"/>
    <x v="32"/>
    <n v="578000"/>
    <s v="Bandung"/>
    <s v="Jawa Barat"/>
    <n v="14650"/>
    <s v="GoPay"/>
    <x v="0"/>
    <x v="1"/>
    <m/>
    <s v="JNE"/>
  </r>
  <r>
    <s v="ORD001514"/>
    <s v="CUST0308"/>
    <x v="782"/>
    <n v="13612"/>
    <s v="Bandung"/>
    <s v="Jawa Barat"/>
    <n v="11322"/>
    <s v="OVO"/>
    <x v="1"/>
    <x v="8"/>
    <n v="35388"/>
    <s v="Anteraja"/>
  </r>
  <r>
    <s v="ORD001515"/>
    <s v="CUST0296"/>
    <x v="368"/>
    <n v="224399"/>
    <s v="Manado"/>
    <s v="Sulawesi Utara"/>
    <n v="39244"/>
    <s v="Transfer Bank"/>
    <x v="1"/>
    <x v="5"/>
    <n v="33601"/>
    <s v="JNE"/>
  </r>
  <r>
    <s v="ORD001516"/>
    <s v="CUST0246"/>
    <x v="496"/>
    <n v="828000"/>
    <s v="Depok"/>
    <s v="Jawa Barat"/>
    <n v="9976"/>
    <s v="Transfer Bank"/>
    <x v="3"/>
    <x v="1"/>
    <m/>
    <s v="SiCepat"/>
  </r>
  <r>
    <s v="ORD001517"/>
    <s v="CUST0241"/>
    <x v="783"/>
    <n v="716000"/>
    <s v="Yogyakarta"/>
    <s v="DI Yogyakarta"/>
    <n v="15130"/>
    <s v="GoPay"/>
    <x v="1"/>
    <x v="1"/>
    <m/>
    <s v="JNE"/>
  </r>
  <r>
    <s v="ORD001518"/>
    <s v="CUST0245"/>
    <x v="108"/>
    <n v="392253"/>
    <s v="Bogor"/>
    <s v="Jawa Barat"/>
    <n v="13145"/>
    <s v="QRIS"/>
    <x v="1"/>
    <x v="2"/>
    <n v="34747"/>
    <s v="SiCepat"/>
  </r>
  <r>
    <s v="ORD001519"/>
    <s v="CUST0610"/>
    <x v="784"/>
    <n v="531920"/>
    <s v="Depok"/>
    <s v="Jawa Barat"/>
    <n v="11535"/>
    <s v="OVO"/>
    <x v="2"/>
    <x v="0"/>
    <n v="15080"/>
    <s v="JNE"/>
  </r>
  <r>
    <s v="ORD001520"/>
    <s v="CUST0792"/>
    <x v="785"/>
    <n v="725729"/>
    <s v="Palembang"/>
    <s v="Sumatera Selatan"/>
    <n v="23677"/>
    <s v="Transfer Bank"/>
    <x v="1"/>
    <x v="2"/>
    <n v="22271"/>
    <s v="JNE"/>
  </r>
  <r>
    <s v="ORD001521"/>
    <s v="CUST0493"/>
    <x v="786"/>
    <n v="379759"/>
    <s v="Padang"/>
    <s v="Sumatera Barat"/>
    <n v="32379"/>
    <s v="QRIS"/>
    <x v="0"/>
    <x v="8"/>
    <n v="19241"/>
    <s v="JNE"/>
  </r>
  <r>
    <s v="ORD001522"/>
    <s v="CUST0381"/>
    <x v="787"/>
    <n v="129000"/>
    <s v="Malang"/>
    <s v="Jawa Timur"/>
    <n v="17118"/>
    <s v="OVO"/>
    <x v="4"/>
    <x v="1"/>
    <m/>
    <s v="SiCepat"/>
  </r>
  <r>
    <s v="ORD001523"/>
    <s v="CUST0663"/>
    <x v="788"/>
    <n v="199000"/>
    <s v="Makassar"/>
    <s v="Sulawesi Selatan"/>
    <n v="34217"/>
    <s v="GoPay"/>
    <x v="0"/>
    <x v="1"/>
    <m/>
    <s v="JNE"/>
  </r>
  <r>
    <s v="ORD001524"/>
    <s v="CUST0434"/>
    <x v="789"/>
    <n v="736000"/>
    <s v="Pekanbaru"/>
    <s v="Riau"/>
    <n v="30500"/>
    <s v="OVO"/>
    <x v="4"/>
    <x v="1"/>
    <m/>
    <s v="SiCepat"/>
  </r>
  <r>
    <s v="ORD001525"/>
    <s v="CUST0219"/>
    <x v="762"/>
    <n v="229000"/>
    <s v="Palembang"/>
    <s v="Sumatera Selatan"/>
    <n v="30254"/>
    <s v="Transfer Bank"/>
    <x v="1"/>
    <x v="1"/>
    <m/>
    <s v="J&amp;T"/>
  </r>
  <r>
    <s v="ORD001526"/>
    <s v="CUST0657"/>
    <x v="750"/>
    <n v="249000"/>
    <s v="Padang"/>
    <s v="Sumatera Barat"/>
    <n v="24259"/>
    <s v="GoPay"/>
    <x v="0"/>
    <x v="1"/>
    <m/>
    <s v="JNE"/>
  </r>
  <r>
    <s v="ORD001527"/>
    <s v="CUST0549"/>
    <x v="790"/>
    <n v="907000"/>
    <s v="Bekasi"/>
    <s v="Jawa Barat"/>
    <n v="10883"/>
    <s v="OVO"/>
    <x v="3"/>
    <x v="1"/>
    <m/>
    <s v="J&amp;T"/>
  </r>
  <r>
    <s v="ORD001528"/>
    <s v="CUST0634"/>
    <x v="123"/>
    <n v="1178512"/>
    <s v="Pekanbaru"/>
    <s v="Riau"/>
    <n v="32115"/>
    <s v="GoPay"/>
    <x v="1"/>
    <x v="8"/>
    <n v="18488"/>
    <s v="SiCepat"/>
  </r>
  <r>
    <s v="ORD001529"/>
    <s v="CUST0399"/>
    <x v="319"/>
    <n v="746921"/>
    <s v="Banjarmasin"/>
    <s v="Kalimantan Selatan"/>
    <n v="38738"/>
    <s v="Transfer Bank"/>
    <x v="1"/>
    <x v="4"/>
    <n v="31079"/>
    <s v="JNE"/>
  </r>
  <r>
    <s v="ORD001530"/>
    <s v="CUST0416"/>
    <x v="479"/>
    <n v="79000"/>
    <s v="Palembang"/>
    <s v="Sumatera Selatan"/>
    <n v="29710"/>
    <s v="Kartu Kredit"/>
    <x v="4"/>
    <x v="1"/>
    <m/>
    <s v="Anteraja"/>
  </r>
  <r>
    <s v="ORD001531"/>
    <s v="CUST0699"/>
    <x v="209"/>
    <n v="640521"/>
    <s v="Pekanbaru"/>
    <s v="Riau"/>
    <n v="26128"/>
    <s v="OVO"/>
    <x v="0"/>
    <x v="8"/>
    <n v="37479"/>
    <s v="SiCepat"/>
  </r>
  <r>
    <s v="ORD001532"/>
    <s v="CUST0469"/>
    <x v="599"/>
    <n v="1026000"/>
    <s v="Surabaya"/>
    <s v="Jawa Timur"/>
    <n v="16028"/>
    <s v="Kartu Kredit"/>
    <x v="4"/>
    <x v="1"/>
    <m/>
    <s v="Anteraja"/>
  </r>
  <r>
    <s v="ORD001533"/>
    <s v="CUST0215"/>
    <x v="316"/>
    <n v="360318"/>
    <s v="Banjarmasin"/>
    <s v="Kalimantan Selatan"/>
    <n v="37581"/>
    <s v="QRIS"/>
    <x v="1"/>
    <x v="2"/>
    <n v="38682"/>
    <s v="JNE"/>
  </r>
  <r>
    <s v="ORD001534"/>
    <s v="CUST0001"/>
    <x v="791"/>
    <n v="34466"/>
    <s v="Semarang"/>
    <s v="Jawa Tengah"/>
    <n v="16672"/>
    <s v="OVO"/>
    <x v="2"/>
    <x v="6"/>
    <n v="14534"/>
    <s v="JNE"/>
  </r>
  <r>
    <s v="ORD001535"/>
    <s v="CUST0725"/>
    <x v="753"/>
    <n v="455504"/>
    <s v="Makassar"/>
    <s v="Sulawesi Selatan"/>
    <n v="35467"/>
    <s v="Transfer Bank"/>
    <x v="1"/>
    <x v="2"/>
    <n v="43496"/>
    <s v="JNE"/>
  </r>
  <r>
    <s v="ORD001536"/>
    <s v="CUST0363"/>
    <x v="280"/>
    <n v="263940"/>
    <s v="Surabaya"/>
    <s v="Jawa Timur"/>
    <n v="14158"/>
    <s v="Kartu Kredit"/>
    <x v="1"/>
    <x v="7"/>
    <n v="35060"/>
    <s v="J&amp;T"/>
  </r>
  <r>
    <s v="ORD001537"/>
    <s v="CUST0358"/>
    <x v="75"/>
    <n v="558000"/>
    <s v="Bekasi"/>
    <s v="Jawa Barat"/>
    <n v="13158"/>
    <s v="Transfer Bank"/>
    <x v="1"/>
    <x v="1"/>
    <m/>
    <s v="Pos Indonesia"/>
  </r>
  <r>
    <s v="ORD001538"/>
    <s v="CUST0050"/>
    <x v="792"/>
    <n v="115447"/>
    <s v="Padang"/>
    <s v="Sumatera Barat"/>
    <n v="35098"/>
    <s v="Transfer Bank"/>
    <x v="1"/>
    <x v="0"/>
    <n v="13553"/>
    <s v="J&amp;T"/>
  </r>
  <r>
    <s v="ORD001539"/>
    <s v="CUST0681"/>
    <x v="793"/>
    <n v="191770"/>
    <s v="Surabaya"/>
    <s v="Jawa Timur"/>
    <n v="13631"/>
    <s v="Transfer Bank"/>
    <x v="1"/>
    <x v="4"/>
    <n v="37230"/>
    <s v="J&amp;T"/>
  </r>
  <r>
    <s v="ORD001540"/>
    <s v="CUST0498"/>
    <x v="158"/>
    <n v="167320"/>
    <s v="Depok"/>
    <s v="Jawa Barat"/>
    <n v="12749"/>
    <s v="Kartu Kredit"/>
    <x v="1"/>
    <x v="8"/>
    <n v="31680"/>
    <s v="Anteraja"/>
  </r>
  <r>
    <s v="ORD001541"/>
    <s v="CUST0633"/>
    <x v="709"/>
    <n v="275610"/>
    <s v="Banjarmasin"/>
    <s v="Kalimantan Selatan"/>
    <n v="29815"/>
    <s v="OVO"/>
    <x v="4"/>
    <x v="0"/>
    <n v="23390"/>
    <s v="SiCepat"/>
  </r>
  <r>
    <s v="ORD001542"/>
    <s v="CUST0588"/>
    <x v="428"/>
    <n v="149000"/>
    <s v="Balikpapan"/>
    <s v="Kalimantan Timur"/>
    <n v="40129"/>
    <s v="OVO"/>
    <x v="1"/>
    <x v="1"/>
    <m/>
    <s v="SiCepat"/>
  </r>
  <r>
    <s v="ORD001543"/>
    <s v="CUST0072"/>
    <x v="485"/>
    <n v="179000"/>
    <s v="Medan"/>
    <s v="Sumatera Utara"/>
    <n v="37234"/>
    <s v="Kartu Kredit"/>
    <x v="1"/>
    <x v="1"/>
    <m/>
    <s v="JNE"/>
  </r>
  <r>
    <s v="ORD001544"/>
    <s v="CUST0015"/>
    <x v="777"/>
    <n v="307000"/>
    <s v="Medan"/>
    <s v="Sumatera Utara"/>
    <n v="35358"/>
    <s v="QRIS"/>
    <x v="0"/>
    <x v="1"/>
    <m/>
    <s v="JNE"/>
  </r>
  <r>
    <s v="ORD001545"/>
    <s v="CUST0431"/>
    <x v="407"/>
    <n v="7675"/>
    <s v="Makassar"/>
    <s v="Sulawesi Selatan"/>
    <n v="37424"/>
    <s v="OVO"/>
    <x v="4"/>
    <x v="6"/>
    <n v="41325"/>
    <s v="J&amp;T"/>
  </r>
  <r>
    <s v="ORD001546"/>
    <s v="CUST0173"/>
    <x v="794"/>
    <n v="229000"/>
    <s v="Pekanbaru"/>
    <s v="Riau"/>
    <n v="27918"/>
    <s v="GoPay"/>
    <x v="1"/>
    <x v="1"/>
    <m/>
    <s v="J&amp;T"/>
  </r>
  <r>
    <s v="ORD001547"/>
    <s v="CUST0544"/>
    <x v="603"/>
    <n v="149000"/>
    <s v="Manado"/>
    <s v="Sulawesi Utara"/>
    <n v="43769"/>
    <s v="OVO"/>
    <x v="3"/>
    <x v="1"/>
    <m/>
    <s v="SiCepat"/>
  </r>
  <r>
    <s v="ORD001548"/>
    <s v="CUST0640"/>
    <x v="795"/>
    <n v="179000"/>
    <s v="Denpasar"/>
    <s v="Bali"/>
    <n v="24526"/>
    <s v="GoPay"/>
    <x v="4"/>
    <x v="1"/>
    <m/>
    <s v="SiCepat"/>
  </r>
  <r>
    <s v="ORD001549"/>
    <s v="CUST0148"/>
    <x v="796"/>
    <n v="784094"/>
    <s v="Surabaya"/>
    <s v="Jawa Timur"/>
    <n v="12594"/>
    <s v="QRIS"/>
    <x v="1"/>
    <x v="5"/>
    <n v="42906"/>
    <s v="Anteraja"/>
  </r>
  <r>
    <s v="ORD001550"/>
    <s v="CUST0603"/>
    <x v="587"/>
    <n v="149000"/>
    <s v="Padang"/>
    <s v="Sumatera Barat"/>
    <n v="36525"/>
    <s v="Transfer Bank"/>
    <x v="2"/>
    <x v="1"/>
    <m/>
    <s v="J&amp;T"/>
  </r>
  <r>
    <s v="ORD001551"/>
    <s v="CUST0772"/>
    <x v="797"/>
    <n v="288000"/>
    <s v="Bogor"/>
    <s v="Jawa Barat"/>
    <n v="12815"/>
    <s v="QRIS"/>
    <x v="0"/>
    <x v="1"/>
    <m/>
    <s v="Anteraja"/>
  </r>
  <r>
    <s v="ORD001552"/>
    <s v="CUST0034"/>
    <x v="649"/>
    <n v="179000"/>
    <s v="Palembang"/>
    <s v="Sumatera Selatan"/>
    <n v="28936"/>
    <s v="Transfer Bank"/>
    <x v="1"/>
    <x v="1"/>
    <m/>
    <s v="J&amp;T"/>
  </r>
  <r>
    <s v="ORD001553"/>
    <s v="CUST0633"/>
    <x v="798"/>
    <n v="449000"/>
    <s v="Balikpapan"/>
    <s v="Kalimantan Timur"/>
    <n v="44503"/>
    <s v="Transfer Bank"/>
    <x v="1"/>
    <x v="1"/>
    <m/>
    <s v="SiCepat"/>
  </r>
  <r>
    <s v="ORD001554"/>
    <s v="CUST0729"/>
    <x v="585"/>
    <n v="987000"/>
    <s v="Malang"/>
    <s v="Jawa Timur"/>
    <n v="18600"/>
    <s v="Kartu Kredit"/>
    <x v="1"/>
    <x v="1"/>
    <m/>
    <s v="Anteraja"/>
  </r>
  <r>
    <s v="ORD001555"/>
    <s v="CUST0434"/>
    <x v="304"/>
    <n v="161830"/>
    <s v="Bandung"/>
    <s v="Jawa Barat"/>
    <n v="12846"/>
    <s v="GoPay"/>
    <x v="1"/>
    <x v="0"/>
    <n v="37170"/>
    <s v="SiCepat"/>
  </r>
  <r>
    <s v="ORD001556"/>
    <s v="CUST0574"/>
    <x v="203"/>
    <n v="687000"/>
    <s v="Padang"/>
    <s v="Sumatera Barat"/>
    <n v="30890"/>
    <s v="QRIS"/>
    <x v="1"/>
    <x v="1"/>
    <m/>
    <s v="JNE"/>
  </r>
  <r>
    <s v="ORD001557"/>
    <s v="CUST0120"/>
    <x v="334"/>
    <n v="788843"/>
    <s v="Pontianak"/>
    <s v="Kalimantan Barat"/>
    <n v="33475"/>
    <s v="GoPay"/>
    <x v="1"/>
    <x v="7"/>
    <n v="38157"/>
    <s v="JNE"/>
  </r>
  <r>
    <s v="ORD001558"/>
    <s v="CUST0582"/>
    <x v="799"/>
    <n v="707000"/>
    <s v="Medan"/>
    <s v="Sumatera Utara"/>
    <n v="38754"/>
    <s v="Kartu Kredit"/>
    <x v="2"/>
    <x v="1"/>
    <m/>
    <s v="J&amp;T"/>
  </r>
  <r>
    <s v="ORD001559"/>
    <s v="CUST0419"/>
    <x v="309"/>
    <n v="199000"/>
    <s v="Medan"/>
    <s v="Sumatera Utara"/>
    <n v="28677"/>
    <s v="Transfer Bank"/>
    <x v="1"/>
    <x v="1"/>
    <m/>
    <s v="SiCepat"/>
  </r>
  <r>
    <s v="ORD001560"/>
    <s v="CUST0188"/>
    <x v="800"/>
    <n v="299000"/>
    <s v="Padang"/>
    <s v="Sumatera Barat"/>
    <n v="25287"/>
    <s v="GoPay"/>
    <x v="1"/>
    <x v="1"/>
    <m/>
    <s v="JNE"/>
  </r>
  <r>
    <s v="ORD001561"/>
    <s v="CUST0736"/>
    <x v="388"/>
    <n v="1236000"/>
    <s v="Pekanbaru"/>
    <s v="Riau"/>
    <n v="23768"/>
    <s v="Kartu Kredit"/>
    <x v="1"/>
    <x v="1"/>
    <m/>
    <s v="SiCepat"/>
  </r>
  <r>
    <s v="ORD001562"/>
    <s v="CUST0005"/>
    <x v="326"/>
    <n v="83748"/>
    <s v="Bekasi"/>
    <s v="Jawa Barat"/>
    <n v="12385"/>
    <s v="Transfer Bank"/>
    <x v="1"/>
    <x v="8"/>
    <n v="14252"/>
    <s v="JNE"/>
  </r>
  <r>
    <s v="ORD001563"/>
    <s v="CUST0002"/>
    <x v="719"/>
    <n v="349000"/>
    <s v="Surabaya"/>
    <s v="Jawa Timur"/>
    <n v="13778"/>
    <s v="Kartu Kredit"/>
    <x v="1"/>
    <x v="1"/>
    <m/>
    <s v="JNE"/>
  </r>
  <r>
    <s v="ORD001564"/>
    <s v="CUST0727"/>
    <x v="801"/>
    <n v="1557868"/>
    <s v="Semarang"/>
    <s v="Jawa Tengah"/>
    <n v="14661"/>
    <s v="Transfer Bank"/>
    <x v="0"/>
    <x v="2"/>
    <n v="38132"/>
    <s v="SiCepat"/>
  </r>
  <r>
    <s v="ORD001565"/>
    <s v="CUST0689"/>
    <x v="136"/>
    <n v="156068"/>
    <s v="Medan"/>
    <s v="Sumatera Utara"/>
    <n v="31767"/>
    <s v="QRIS"/>
    <x v="0"/>
    <x v="7"/>
    <n v="42932"/>
    <s v="J&amp;T"/>
  </r>
  <r>
    <s v="ORD001566"/>
    <s v="CUST0781"/>
    <x v="96"/>
    <n v="119000"/>
    <s v="Yogyakarta"/>
    <s v="DI Yogyakarta"/>
    <n v="19631"/>
    <s v="QRIS"/>
    <x v="0"/>
    <x v="1"/>
    <m/>
    <s v="J&amp;T"/>
  </r>
  <r>
    <s v="ORD001567"/>
    <s v="CUST0312"/>
    <x v="152"/>
    <n v="119000"/>
    <s v="Tangerang"/>
    <s v="Banten"/>
    <n v="10297"/>
    <s v="GoPay"/>
    <x v="4"/>
    <x v="1"/>
    <m/>
    <s v="J&amp;T"/>
  </r>
  <r>
    <s v="ORD001568"/>
    <s v="CUST0504"/>
    <x v="802"/>
    <n v="249000"/>
    <s v="Pontianak"/>
    <s v="Kalimantan Barat"/>
    <n v="37850"/>
    <s v="Transfer Bank"/>
    <x v="3"/>
    <x v="1"/>
    <m/>
    <s v="SiCepat"/>
  </r>
  <r>
    <s v="ORD001569"/>
    <s v="CUST0683"/>
    <x v="396"/>
    <n v="606000"/>
    <s v="Semarang"/>
    <s v="Jawa Tengah"/>
    <n v="14055"/>
    <s v="OVO"/>
    <x v="1"/>
    <x v="1"/>
    <m/>
    <s v="SiCepat"/>
  </r>
  <r>
    <s v="ORD001570"/>
    <s v="CUST0750"/>
    <x v="117"/>
    <n v="526000"/>
    <s v="Bogor"/>
    <s v="Jawa Barat"/>
    <n v="14550"/>
    <s v="Transfer Bank"/>
    <x v="4"/>
    <x v="1"/>
    <m/>
    <s v="JNE"/>
  </r>
  <r>
    <s v="ORD001571"/>
    <s v="CUST0074"/>
    <x v="402"/>
    <n v="260052"/>
    <s v="Medan"/>
    <s v="Sumatera Utara"/>
    <n v="33279"/>
    <s v="Transfer Bank"/>
    <x v="1"/>
    <x v="3"/>
    <n v="38948"/>
    <s v="JNE"/>
  </r>
  <r>
    <s v="ORD001572"/>
    <s v="CUST0509"/>
    <x v="803"/>
    <n v="1206378"/>
    <s v="Manado"/>
    <s v="Sulawesi Utara"/>
    <n v="43892"/>
    <s v="Transfer Bank"/>
    <x v="2"/>
    <x v="6"/>
    <n v="27622"/>
    <s v="J&amp;T"/>
  </r>
  <r>
    <s v="ORD001573"/>
    <s v="CUST0726"/>
    <x v="804"/>
    <n v="192178"/>
    <s v="Makassar"/>
    <s v="Sulawesi Selatan"/>
    <n v="39219"/>
    <s v="GoPay"/>
    <x v="2"/>
    <x v="3"/>
    <n v="36822"/>
    <s v="J&amp;T"/>
  </r>
  <r>
    <s v="ORD001574"/>
    <s v="CUST0405"/>
    <x v="805"/>
    <n v="1027000"/>
    <s v="Denpasar"/>
    <s v="Bali"/>
    <n v="27158"/>
    <s v="GoPay"/>
    <x v="1"/>
    <x v="1"/>
    <m/>
    <s v="SiCepat"/>
  </r>
  <r>
    <s v="ORD001575"/>
    <s v="CUST0528"/>
    <x v="206"/>
    <n v="1098000"/>
    <s v="Bandung"/>
    <s v="Jawa Barat"/>
    <n v="12986"/>
    <s v="QRIS"/>
    <x v="4"/>
    <x v="1"/>
    <m/>
    <s v="SiCepat"/>
  </r>
  <r>
    <s v="ORD001576"/>
    <s v="CUST0292"/>
    <x v="523"/>
    <n v="230100"/>
    <s v="Tangerang"/>
    <s v="Banten"/>
    <n v="12136"/>
    <s v="Transfer Bank"/>
    <x v="4"/>
    <x v="3"/>
    <n v="18900"/>
    <s v="SiCepat"/>
  </r>
  <r>
    <s v="ORD001577"/>
    <s v="CUST0001"/>
    <x v="806"/>
    <n v="497000"/>
    <s v="Palembang"/>
    <s v="Sumatera Selatan"/>
    <n v="32385"/>
    <s v="OVO"/>
    <x v="1"/>
    <x v="1"/>
    <m/>
    <s v="J&amp;T"/>
  </r>
  <r>
    <s v="ORD001578"/>
    <s v="CUST0454"/>
    <x v="180"/>
    <n v="627000"/>
    <s v="Makassar"/>
    <s v="Sulawesi Selatan"/>
    <n v="33662"/>
    <s v="Transfer Bank"/>
    <x v="1"/>
    <x v="1"/>
    <m/>
    <s v="JNE"/>
  </r>
  <r>
    <s v="ORD001579"/>
    <s v="CUST0356"/>
    <x v="807"/>
    <n v="152534"/>
    <s v="Semarang"/>
    <s v="Jawa Tengah"/>
    <n v="16824"/>
    <s v="GoPay"/>
    <x v="1"/>
    <x v="0"/>
    <n v="26466"/>
    <s v="J&amp;T"/>
  </r>
  <r>
    <s v="ORD001580"/>
    <s v="CUST0744"/>
    <x v="625"/>
    <n v="537000"/>
    <s v="Jakarta"/>
    <s v="DKI Jakarta"/>
    <n v="9399"/>
    <s v="Transfer Bank"/>
    <x v="1"/>
    <x v="1"/>
    <m/>
    <s v="J&amp;T"/>
  </r>
  <r>
    <s v="ORD001581"/>
    <s v="CUST0547"/>
    <x v="268"/>
    <n v="510068"/>
    <s v="Semarang"/>
    <s v="Jawa Tengah"/>
    <n v="12774"/>
    <s v="Transfer Bank"/>
    <x v="1"/>
    <x v="2"/>
    <n v="46932"/>
    <s v="JNE"/>
  </r>
  <r>
    <s v="ORD001582"/>
    <s v="CUST0336"/>
    <x v="563"/>
    <n v="1217000"/>
    <s v="Malang"/>
    <s v="Jawa Timur"/>
    <n v="17162"/>
    <s v="Transfer Bank"/>
    <x v="1"/>
    <x v="1"/>
    <m/>
    <s v="SiCepat"/>
  </r>
  <r>
    <s v="ORD001583"/>
    <s v="CUST0036"/>
    <x v="193"/>
    <n v="179000"/>
    <s v="Denpasar"/>
    <s v="Bali"/>
    <n v="26430"/>
    <s v="GoPay"/>
    <x v="4"/>
    <x v="1"/>
    <m/>
    <s v="JNE"/>
  </r>
  <r>
    <s v="ORD001584"/>
    <s v="CUST0772"/>
    <x v="808"/>
    <n v="209599"/>
    <s v="Balikpapan"/>
    <s v="Kalimantan Timur"/>
    <n v="39902"/>
    <s v="Transfer Bank"/>
    <x v="1"/>
    <x v="4"/>
    <n v="19401"/>
    <s v="J&amp;T"/>
  </r>
  <r>
    <s v="ORD001585"/>
    <s v="CUST0112"/>
    <x v="349"/>
    <n v="399000"/>
    <s v="Pontianak"/>
    <s v="Kalimantan Barat"/>
    <n v="38818"/>
    <s v="GoPay"/>
    <x v="1"/>
    <x v="1"/>
    <m/>
    <s v="SiCepat"/>
  </r>
  <r>
    <s v="ORD001586"/>
    <s v="CUST0597"/>
    <x v="242"/>
    <n v="657000"/>
    <s v="Bogor"/>
    <s v="Jawa Barat"/>
    <n v="12459"/>
    <s v="Kartu Kredit"/>
    <x v="1"/>
    <x v="1"/>
    <m/>
    <s v="JNE"/>
  </r>
  <r>
    <s v="ORD001587"/>
    <s v="CUST0640"/>
    <x v="282"/>
    <n v="158000"/>
    <s v="Denpasar"/>
    <s v="Bali"/>
    <n v="23739"/>
    <s v="Kartu Kredit"/>
    <x v="1"/>
    <x v="1"/>
    <m/>
    <s v="J&amp;T"/>
  </r>
  <r>
    <s v="ORD001588"/>
    <s v="CUST0397"/>
    <x v="721"/>
    <n v="588000"/>
    <s v="Balikpapan"/>
    <s v="Kalimantan Timur"/>
    <n v="35245"/>
    <s v="Kartu Kredit"/>
    <x v="4"/>
    <x v="1"/>
    <m/>
    <s v="Anteraja"/>
  </r>
  <r>
    <s v="ORD001589"/>
    <s v="CUST0482"/>
    <x v="54"/>
    <n v="129000"/>
    <s v="Bandung"/>
    <s v="Jawa Barat"/>
    <n v="11592"/>
    <s v="Transfer Bank"/>
    <x v="1"/>
    <x v="1"/>
    <m/>
    <s v="JNE"/>
  </r>
  <r>
    <s v="ORD001590"/>
    <s v="CUST0701"/>
    <x v="809"/>
    <n v="798000"/>
    <s v="Pontianak"/>
    <s v="Kalimantan Barat"/>
    <n v="40322"/>
    <s v="GoPay"/>
    <x v="1"/>
    <x v="1"/>
    <m/>
    <s v="Anteraja"/>
  </r>
  <r>
    <s v="ORD001591"/>
    <s v="CUST0565"/>
    <x v="428"/>
    <n v="129000"/>
    <s v="Medan"/>
    <s v="Sumatera Utara"/>
    <n v="26272"/>
    <s v="Kartu Kredit"/>
    <x v="1"/>
    <x v="1"/>
    <m/>
    <s v="JNE"/>
  </r>
  <r>
    <s v="ORD001592"/>
    <s v="CUST0074"/>
    <x v="810"/>
    <n v="329000"/>
    <s v="Balikpapan"/>
    <s v="Kalimantan Timur"/>
    <n v="39054"/>
    <s v="OVO"/>
    <x v="4"/>
    <x v="1"/>
    <m/>
    <s v="Anteraja"/>
  </r>
  <r>
    <s v="ORD001593"/>
    <s v="CUST0455"/>
    <x v="249"/>
    <n v="897000"/>
    <s v="Pekanbaru"/>
    <s v="Riau"/>
    <n v="30249"/>
    <s v="OVO"/>
    <x v="2"/>
    <x v="1"/>
    <m/>
    <s v="JNE"/>
  </r>
  <r>
    <s v="ORD001594"/>
    <s v="CUST0659"/>
    <x v="811"/>
    <n v="329000"/>
    <s v="Palembang"/>
    <s v="Sumatera Selatan"/>
    <n v="24866"/>
    <s v="GoPay"/>
    <x v="1"/>
    <x v="1"/>
    <m/>
    <s v="Anteraja"/>
  </r>
  <r>
    <s v="ORD001595"/>
    <s v="CUST0489"/>
    <x v="661"/>
    <n v="325823"/>
    <s v="Depok"/>
    <s v="Jawa Barat"/>
    <n v="11532"/>
    <s v="GoPay"/>
    <x v="1"/>
    <x v="7"/>
    <n v="31177"/>
    <s v="SiCepat"/>
  </r>
  <r>
    <s v="ORD001596"/>
    <s v="CUST0143"/>
    <x v="287"/>
    <n v="56784"/>
    <s v="Manado"/>
    <s v="Sulawesi Utara"/>
    <n v="32795"/>
    <s v="OVO"/>
    <x v="4"/>
    <x v="0"/>
    <n v="41216"/>
    <s v="J&amp;T"/>
  </r>
  <r>
    <s v="ORD001597"/>
    <s v="CUST0256"/>
    <x v="695"/>
    <n v="1435000"/>
    <s v="Surabaya"/>
    <s v="Jawa Timur"/>
    <n v="14619"/>
    <s v="GoPay"/>
    <x v="1"/>
    <x v="1"/>
    <m/>
    <s v="J&amp;T"/>
  </r>
  <r>
    <s v="ORD001598"/>
    <s v="CUST0558"/>
    <x v="812"/>
    <n v="426000"/>
    <s v="Manado"/>
    <s v="Sulawesi Utara"/>
    <n v="35659"/>
    <s v="Transfer Bank"/>
    <x v="1"/>
    <x v="1"/>
    <m/>
    <s v="JNE"/>
  </r>
  <r>
    <s v="ORD001599"/>
    <s v="CUST0307"/>
    <x v="546"/>
    <n v="599000"/>
    <s v="Pontianak"/>
    <s v="Kalimantan Barat"/>
    <n v="31949"/>
    <s v="Kartu Kredit"/>
    <x v="4"/>
    <x v="1"/>
    <m/>
    <s v="J&amp;T"/>
  </r>
  <r>
    <s v="ORD001600"/>
    <s v="CUST0463"/>
    <x v="813"/>
    <n v="329000"/>
    <s v="Bekasi"/>
    <s v="Jawa Barat"/>
    <n v="12854"/>
    <s v="Kartu Kredit"/>
    <x v="2"/>
    <x v="1"/>
    <m/>
    <s v="SiCepat"/>
  </r>
  <r>
    <s v="ORD001601"/>
    <s v="CUST0208"/>
    <x v="617"/>
    <n v="548000"/>
    <s v="Manado"/>
    <s v="Sulawesi Utara"/>
    <n v="34381"/>
    <s v="GoPay"/>
    <x v="1"/>
    <x v="1"/>
    <m/>
    <s v="SiCepat"/>
  </r>
  <r>
    <s v="ORD001602"/>
    <s v="CUST0387"/>
    <x v="233"/>
    <n v="915000"/>
    <s v="Depok"/>
    <s v="Jawa Barat"/>
    <n v="12943"/>
    <s v="GoPay"/>
    <x v="4"/>
    <x v="1"/>
    <m/>
    <s v="Pos Indonesia"/>
  </r>
  <r>
    <s v="ORD001603"/>
    <s v="CUST0776"/>
    <x v="667"/>
    <n v="511391"/>
    <s v="Bekasi"/>
    <s v="Jawa Barat"/>
    <n v="9786"/>
    <s v="OVO"/>
    <x v="2"/>
    <x v="7"/>
    <n v="24609"/>
    <s v="Anteraja"/>
  </r>
  <r>
    <s v="ORD001604"/>
    <s v="CUST0143"/>
    <x v="809"/>
    <n v="627141"/>
    <s v="Depok"/>
    <s v="Jawa Barat"/>
    <n v="10519"/>
    <s v="GoPay"/>
    <x v="0"/>
    <x v="7"/>
    <n v="30859"/>
    <s v="JNE"/>
  </r>
  <r>
    <s v="ORD001605"/>
    <s v="CUST0552"/>
    <x v="41"/>
    <n v="229000"/>
    <s v="Padang"/>
    <s v="Sumatera Barat"/>
    <n v="24058"/>
    <s v="Transfer Bank"/>
    <x v="1"/>
    <x v="1"/>
    <m/>
    <s v="J&amp;T"/>
  </r>
  <r>
    <s v="ORD001606"/>
    <s v="CUST0196"/>
    <x v="65"/>
    <n v="1196000"/>
    <s v="Semarang"/>
    <s v="Jawa Tengah"/>
    <n v="14526"/>
    <s v="QRIS"/>
    <x v="1"/>
    <x v="1"/>
    <m/>
    <s v="SiCepat"/>
  </r>
  <r>
    <s v="ORD001607"/>
    <s v="CUST0143"/>
    <x v="683"/>
    <n v="299467"/>
    <s v="Medan"/>
    <s v="Sumatera Utara"/>
    <n v="31007"/>
    <s v="Transfer Bank"/>
    <x v="1"/>
    <x v="4"/>
    <n v="29533"/>
    <s v="Anteraja"/>
  </r>
  <r>
    <s v="ORD001608"/>
    <s v="CUST0449"/>
    <x v="814"/>
    <n v="399000"/>
    <s v="Manado"/>
    <s v="Sulawesi Utara"/>
    <n v="40818"/>
    <s v="Transfer Bank"/>
    <x v="1"/>
    <x v="1"/>
    <m/>
    <s v="JNE"/>
  </r>
  <r>
    <s v="ORD001609"/>
    <s v="CUST0667"/>
    <x v="187"/>
    <n v="617000"/>
    <s v="Semarang"/>
    <s v="Jawa Tengah"/>
    <n v="15218"/>
    <s v="Transfer Bank"/>
    <x v="1"/>
    <x v="1"/>
    <m/>
    <s v="JNE"/>
  </r>
  <r>
    <s v="ORD001610"/>
    <s v="CUST0527"/>
    <x v="815"/>
    <n v="10616"/>
    <s v="Malang"/>
    <s v="Jawa Timur"/>
    <n v="17319"/>
    <s v="GoPay"/>
    <x v="1"/>
    <x v="5"/>
    <n v="38384"/>
    <s v="SiCepat"/>
  </r>
  <r>
    <s v="ORD001611"/>
    <s v="CUST0246"/>
    <x v="541"/>
    <n v="353649"/>
    <s v="Depok"/>
    <s v="Jawa Barat"/>
    <n v="9283"/>
    <s v="Transfer Bank"/>
    <x v="1"/>
    <x v="7"/>
    <n v="44351"/>
    <s v="SiCepat"/>
  </r>
  <r>
    <s v="ORD001612"/>
    <s v="CUST0281"/>
    <x v="375"/>
    <n v="431482"/>
    <s v="Pontianak"/>
    <s v="Kalimantan Barat"/>
    <n v="40290"/>
    <s v="Transfer Bank"/>
    <x v="0"/>
    <x v="2"/>
    <n v="43518"/>
    <s v="J&amp;T"/>
  </r>
  <r>
    <s v="ORD001613"/>
    <s v="CUST0320"/>
    <x v="594"/>
    <n v="981191"/>
    <s v="Bekasi"/>
    <s v="Jawa Barat"/>
    <n v="12396"/>
    <s v="OVO"/>
    <x v="0"/>
    <x v="2"/>
    <n v="16809"/>
    <s v="SiCepat"/>
  </r>
  <r>
    <s v="ORD001614"/>
    <s v="CUST0453"/>
    <x v="11"/>
    <n v="420710"/>
    <s v="Malang"/>
    <s v="Jawa Timur"/>
    <n v="20793"/>
    <s v="OVO"/>
    <x v="1"/>
    <x v="2"/>
    <n v="37290"/>
    <s v="SiCepat"/>
  </r>
  <r>
    <s v="ORD001615"/>
    <s v="CUST0399"/>
    <x v="418"/>
    <n v="1535000"/>
    <s v="Banjarmasin"/>
    <s v="Kalimantan Selatan"/>
    <n v="35710"/>
    <s v="Kartu Kredit"/>
    <x v="1"/>
    <x v="1"/>
    <m/>
    <s v="SiCepat"/>
  </r>
  <r>
    <s v="ORD001616"/>
    <s v="CUST0793"/>
    <x v="373"/>
    <n v="549000"/>
    <s v="Pekanbaru"/>
    <s v="Riau"/>
    <n v="26165"/>
    <s v="Kartu Kredit"/>
    <x v="1"/>
    <x v="1"/>
    <m/>
    <s v="JNE"/>
  </r>
  <r>
    <s v="ORD001617"/>
    <s v="CUST0632"/>
    <x v="354"/>
    <n v="173666"/>
    <s v="Banjarmasin"/>
    <s v="Kalimantan Selatan"/>
    <n v="38793"/>
    <s v="Transfer Bank"/>
    <x v="1"/>
    <x v="6"/>
    <n v="25334"/>
    <s v="Anteraja"/>
  </r>
  <r>
    <s v="ORD001618"/>
    <s v="CUST0228"/>
    <x v="388"/>
    <n v="677000"/>
    <s v="Malang"/>
    <s v="Jawa Timur"/>
    <n v="16086"/>
    <s v="GoPay"/>
    <x v="4"/>
    <x v="1"/>
    <m/>
    <s v="J&amp;T"/>
  </r>
  <r>
    <s v="ORD001619"/>
    <s v="CUST0170"/>
    <x v="816"/>
    <n v="279000"/>
    <s v="Bekasi"/>
    <s v="Jawa Barat"/>
    <n v="10473"/>
    <s v="GoPay"/>
    <x v="0"/>
    <x v="1"/>
    <m/>
    <s v="J&amp;T"/>
  </r>
  <r>
    <s v="ORD001620"/>
    <s v="CUST0697"/>
    <x v="29"/>
    <n v="119000"/>
    <s v="Bandung"/>
    <s v="Jawa Barat"/>
    <n v="13215"/>
    <s v="GoPay"/>
    <x v="1"/>
    <x v="1"/>
    <m/>
    <s v="SiCepat"/>
  </r>
  <r>
    <s v="ORD001621"/>
    <s v="CUST0336"/>
    <x v="100"/>
    <n v="25055"/>
    <s v="Jakarta"/>
    <s v="DKI Jakarta"/>
    <n v="10918"/>
    <s v="Transfer Bank"/>
    <x v="0"/>
    <x v="7"/>
    <n v="33945"/>
    <s v="SiCepat"/>
  </r>
  <r>
    <s v="ORD001622"/>
    <s v="CUST0047"/>
    <x v="774"/>
    <n v="229000"/>
    <s v="Malang"/>
    <s v="Jawa Timur"/>
    <n v="17255"/>
    <s v="Kartu Kredit"/>
    <x v="4"/>
    <x v="1"/>
    <m/>
    <s v="JNE"/>
  </r>
  <r>
    <s v="ORD001623"/>
    <s v="CUST0696"/>
    <x v="140"/>
    <n v="547000"/>
    <s v="Medan"/>
    <s v="Sumatera Utara"/>
    <n v="29208"/>
    <s v="Transfer Bank"/>
    <x v="1"/>
    <x v="1"/>
    <m/>
    <s v="JNE"/>
  </r>
  <r>
    <s v="ORD001624"/>
    <s v="CUST0261"/>
    <x v="469"/>
    <n v="105501"/>
    <s v="Banjarmasin"/>
    <s v="Kalimantan Selatan"/>
    <n v="32027"/>
    <s v="Kartu Kredit"/>
    <x v="1"/>
    <x v="8"/>
    <n v="43499"/>
    <s v="JNE"/>
  </r>
  <r>
    <s v="ORD001625"/>
    <s v="CUST0508"/>
    <x v="451"/>
    <n v="520065"/>
    <s v="Manado"/>
    <s v="Sulawesi Utara"/>
    <n v="37160"/>
    <s v="Transfer Bank"/>
    <x v="1"/>
    <x v="8"/>
    <n v="28935"/>
    <s v="JNE"/>
  </r>
  <r>
    <s v="ORD001626"/>
    <s v="CUST0264"/>
    <x v="765"/>
    <n v="707000"/>
    <s v="Banjarmasin"/>
    <s v="Kalimantan Selatan"/>
    <n v="39334"/>
    <s v="Transfer Bank"/>
    <x v="1"/>
    <x v="1"/>
    <m/>
    <s v="Anteraja"/>
  </r>
  <r>
    <s v="ORD001627"/>
    <s v="CUST0705"/>
    <x v="115"/>
    <n v="763196"/>
    <s v="Semarang"/>
    <s v="Jawa Tengah"/>
    <n v="15987"/>
    <s v="Kartu Kredit"/>
    <x v="1"/>
    <x v="0"/>
    <n v="13804"/>
    <s v="SiCepat"/>
  </r>
  <r>
    <s v="ORD001628"/>
    <s v="CUST0786"/>
    <x v="249"/>
    <n v="288000"/>
    <s v="Bogor"/>
    <s v="Jawa Barat"/>
    <n v="10054"/>
    <s v="OVO"/>
    <x v="1"/>
    <x v="1"/>
    <m/>
    <s v="JNE"/>
  </r>
  <r>
    <s v="ORD001629"/>
    <s v="CUST0547"/>
    <x v="808"/>
    <n v="99000"/>
    <s v="Semarang"/>
    <s v="Jawa Tengah"/>
    <n v="14507"/>
    <s v="Transfer Bank"/>
    <x v="1"/>
    <x v="1"/>
    <m/>
    <s v="J&amp;T"/>
  </r>
  <r>
    <s v="ORD001630"/>
    <s v="CUST0337"/>
    <x v="19"/>
    <n v="399000"/>
    <s v="Balikpapan"/>
    <s v="Kalimantan Timur"/>
    <n v="37054"/>
    <s v="GoPay"/>
    <x v="1"/>
    <x v="1"/>
    <m/>
    <s v="J&amp;T"/>
  </r>
  <r>
    <s v="ORD001631"/>
    <s v="CUST0536"/>
    <x v="503"/>
    <n v="79000"/>
    <s v="Medan"/>
    <s v="Sumatera Utara"/>
    <n v="35609"/>
    <s v="OVO"/>
    <x v="1"/>
    <x v="1"/>
    <m/>
    <s v="JNE"/>
  </r>
  <r>
    <s v="ORD001632"/>
    <s v="CUST0528"/>
    <x v="621"/>
    <n v="1565000"/>
    <s v="Bandung"/>
    <s v="Jawa Barat"/>
    <n v="12931"/>
    <s v="Transfer Bank"/>
    <x v="1"/>
    <x v="1"/>
    <m/>
    <s v="SiCepat"/>
  </r>
  <r>
    <s v="ORD001633"/>
    <s v="CUST0573"/>
    <x v="817"/>
    <n v="75782"/>
    <s v="Bogor"/>
    <s v="Jawa Barat"/>
    <n v="10247"/>
    <s v="Transfer Bank"/>
    <x v="1"/>
    <x v="3"/>
    <n v="23218"/>
    <s v="SiCepat"/>
  </r>
  <r>
    <s v="ORD001634"/>
    <s v="CUST0689"/>
    <x v="735"/>
    <n v="1086000"/>
    <s v="Medan"/>
    <s v="Sumatera Utara"/>
    <n v="29513"/>
    <s v="Kartu Kredit"/>
    <x v="3"/>
    <x v="1"/>
    <m/>
    <s v="JNE"/>
  </r>
  <r>
    <s v="ORD001635"/>
    <s v="CUST0345"/>
    <x v="649"/>
    <n v="1347000"/>
    <s v="Denpasar"/>
    <s v="Bali"/>
    <n v="21541"/>
    <s v="Kartu Kredit"/>
    <x v="1"/>
    <x v="1"/>
    <m/>
    <s v="JNE"/>
  </r>
  <r>
    <s v="ORD001636"/>
    <s v="CUST0747"/>
    <x v="164"/>
    <n v="1385000"/>
    <s v="Jakarta"/>
    <s v="DKI Jakarta"/>
    <n v="9201"/>
    <s v="Kartu Kredit"/>
    <x v="0"/>
    <x v="1"/>
    <m/>
    <s v="J&amp;T"/>
  </r>
  <r>
    <s v="ORD001637"/>
    <s v="CUST0702"/>
    <x v="54"/>
    <n v="118000"/>
    <s v="Manado"/>
    <s v="Sulawesi Utara"/>
    <n v="33119"/>
    <s v="OVO"/>
    <x v="1"/>
    <x v="1"/>
    <m/>
    <s v="Anteraja"/>
  </r>
  <r>
    <s v="ORD001638"/>
    <s v="CUST0316"/>
    <x v="594"/>
    <n v="577527"/>
    <s v="Depok"/>
    <s v="Jawa Barat"/>
    <n v="11718"/>
    <s v="GoPay"/>
    <x v="1"/>
    <x v="3"/>
    <n v="20473"/>
    <s v="SiCepat"/>
  </r>
  <r>
    <s v="ORD001639"/>
    <s v="CUST0563"/>
    <x v="94"/>
    <n v="471502"/>
    <s v="Manado"/>
    <s v="Sulawesi Utara"/>
    <n v="33927"/>
    <s v="Transfer Bank"/>
    <x v="1"/>
    <x v="5"/>
    <n v="36498"/>
    <s v="J&amp;T"/>
  </r>
  <r>
    <s v="ORD001640"/>
    <s v="CUST0027"/>
    <x v="292"/>
    <n v="154943"/>
    <s v="Pontianak"/>
    <s v="Kalimantan Barat"/>
    <n v="33696"/>
    <s v="OVO"/>
    <x v="1"/>
    <x v="8"/>
    <n v="24057"/>
    <s v="J&amp;T"/>
  </r>
  <r>
    <s v="ORD001641"/>
    <s v="CUST0467"/>
    <x v="435"/>
    <n v="598000"/>
    <s v="Jakarta"/>
    <s v="DKI Jakarta"/>
    <n v="9509"/>
    <s v="OVO"/>
    <x v="3"/>
    <x v="1"/>
    <m/>
    <s v="JNE"/>
  </r>
  <r>
    <s v="ORD001642"/>
    <s v="CUST0278"/>
    <x v="16"/>
    <n v="178000"/>
    <s v="Balikpapan"/>
    <s v="Kalimantan Timur"/>
    <n v="42029"/>
    <s v="Transfer Bank"/>
    <x v="4"/>
    <x v="1"/>
    <m/>
    <s v="J&amp;T"/>
  </r>
  <r>
    <s v="ORD001643"/>
    <s v="CUST0053"/>
    <x v="818"/>
    <n v="118000"/>
    <s v="Malang"/>
    <s v="Jawa Timur"/>
    <n v="20297"/>
    <s v="QRIS"/>
    <x v="1"/>
    <x v="1"/>
    <m/>
    <s v="J&amp;T"/>
  </r>
  <r>
    <s v="ORD001644"/>
    <s v="CUST0768"/>
    <x v="208"/>
    <n v="787000"/>
    <s v="Denpasar"/>
    <s v="Bali"/>
    <n v="24237"/>
    <s v="QRIS"/>
    <x v="0"/>
    <x v="1"/>
    <m/>
    <s v="J&amp;T"/>
  </r>
  <r>
    <s v="ORD001645"/>
    <s v="CUST0492"/>
    <x v="123"/>
    <n v="1097000"/>
    <s v="Pekanbaru"/>
    <s v="Riau"/>
    <n v="27270"/>
    <s v="QRIS"/>
    <x v="1"/>
    <x v="1"/>
    <m/>
    <s v="Anteraja"/>
  </r>
  <r>
    <s v="ORD001646"/>
    <s v="CUST0250"/>
    <x v="524"/>
    <n v="595218"/>
    <s v="Bekasi"/>
    <s v="Jawa Barat"/>
    <n v="10536"/>
    <s v="QRIS"/>
    <x v="0"/>
    <x v="6"/>
    <n v="22782"/>
    <s v="JNE"/>
  </r>
  <r>
    <s v="ORD001647"/>
    <s v="CUST0732"/>
    <x v="466"/>
    <n v="339076"/>
    <s v="Bekasi"/>
    <s v="Jawa Barat"/>
    <n v="10838"/>
    <s v="OVO"/>
    <x v="1"/>
    <x v="8"/>
    <n v="17924"/>
    <s v="Pos Indonesia"/>
  </r>
  <r>
    <s v="ORD001648"/>
    <s v="CUST0206"/>
    <x v="580"/>
    <n v="897000"/>
    <s v="Bogor"/>
    <s v="Jawa Barat"/>
    <n v="14048"/>
    <s v="GoPay"/>
    <x v="1"/>
    <x v="1"/>
    <m/>
    <s v="SiCepat"/>
  </r>
  <r>
    <s v="ORD001649"/>
    <s v="CUST0590"/>
    <x v="661"/>
    <n v="246000"/>
    <s v="Bandung"/>
    <s v="Jawa Barat"/>
    <n v="11744"/>
    <s v="OVO"/>
    <x v="1"/>
    <x v="1"/>
    <m/>
    <s v="J&amp;T"/>
  </r>
  <r>
    <s v="ORD001650"/>
    <s v="CUST0623"/>
    <x v="77"/>
    <n v="658000"/>
    <s v="Manado"/>
    <s v="Sulawesi Utara"/>
    <n v="42306"/>
    <s v="Transfer Bank"/>
    <x v="2"/>
    <x v="1"/>
    <m/>
    <s v="J&amp;T"/>
  </r>
  <r>
    <s v="ORD001651"/>
    <s v="CUST0148"/>
    <x v="15"/>
    <n v="299000"/>
    <s v="Depok"/>
    <s v="Jawa Barat"/>
    <n v="10901"/>
    <s v="OVO"/>
    <x v="1"/>
    <x v="1"/>
    <m/>
    <s v="J&amp;T"/>
  </r>
  <r>
    <s v="ORD001652"/>
    <s v="CUST0290"/>
    <x v="255"/>
    <n v="229000"/>
    <s v="Palembang"/>
    <s v="Sumatera Selatan"/>
    <n v="32704"/>
    <s v="Transfer Bank"/>
    <x v="1"/>
    <x v="1"/>
    <m/>
    <s v="SiCepat"/>
  </r>
  <r>
    <s v="ORD001653"/>
    <s v="CUST0360"/>
    <x v="275"/>
    <n v="349000"/>
    <s v="Palembang"/>
    <s v="Sumatera Selatan"/>
    <n v="26216"/>
    <s v="Transfer Bank"/>
    <x v="0"/>
    <x v="1"/>
    <m/>
    <s v="Pos Indonesia"/>
  </r>
  <r>
    <s v="ORD001654"/>
    <s v="CUST0057"/>
    <x v="819"/>
    <n v="69000"/>
    <s v="Semarang"/>
    <s v="Jawa Tengah"/>
    <n v="15567"/>
    <s v="GoPay"/>
    <x v="1"/>
    <x v="1"/>
    <m/>
    <s v="SiCepat"/>
  </r>
  <r>
    <s v="ORD001655"/>
    <s v="CUST0668"/>
    <x v="820"/>
    <n v="478000"/>
    <s v="Padang"/>
    <s v="Sumatera Barat"/>
    <n v="29487"/>
    <s v="Transfer Bank"/>
    <x v="1"/>
    <x v="1"/>
    <m/>
    <s v="Pos Indonesia"/>
  </r>
  <r>
    <s v="ORD001656"/>
    <s v="CUST0070"/>
    <x v="177"/>
    <n v="98000"/>
    <s v="Padang"/>
    <s v="Sumatera Barat"/>
    <n v="27675"/>
    <s v="Transfer Bank"/>
    <x v="1"/>
    <x v="1"/>
    <m/>
    <s v="SiCepat"/>
  </r>
  <r>
    <s v="ORD001657"/>
    <s v="CUST0574"/>
    <x v="576"/>
    <n v="785000"/>
    <s v="Makassar"/>
    <s v="Sulawesi Selatan"/>
    <n v="36697"/>
    <s v="Transfer Bank"/>
    <x v="1"/>
    <x v="1"/>
    <m/>
    <s v="J&amp;T"/>
  </r>
  <r>
    <s v="ORD001658"/>
    <s v="CUST0037"/>
    <x v="760"/>
    <n v="628000"/>
    <s v="Denpasar"/>
    <s v="Bali"/>
    <n v="24739"/>
    <s v="Transfer Bank"/>
    <x v="4"/>
    <x v="1"/>
    <m/>
    <s v="J&amp;T"/>
  </r>
  <r>
    <s v="ORD001659"/>
    <s v="CUST0326"/>
    <x v="821"/>
    <n v="215196"/>
    <s v="Palembang"/>
    <s v="Sumatera Selatan"/>
    <n v="27138"/>
    <s v="GoPay"/>
    <x v="1"/>
    <x v="3"/>
    <n v="33804"/>
    <s v="SiCepat"/>
  </r>
  <r>
    <s v="ORD001660"/>
    <s v="CUST0078"/>
    <x v="822"/>
    <n v="59000"/>
    <s v="Denpasar"/>
    <s v="Bali"/>
    <n v="29633"/>
    <s v="GoPay"/>
    <x v="1"/>
    <x v="1"/>
    <m/>
    <s v="Pos Indonesia"/>
  </r>
  <r>
    <s v="ORD001661"/>
    <s v="CUST0343"/>
    <x v="329"/>
    <n v="199000"/>
    <s v="Balikpapan"/>
    <s v="Kalimantan Timur"/>
    <n v="38069"/>
    <s v="GoPay"/>
    <x v="1"/>
    <x v="1"/>
    <m/>
    <s v="JNE"/>
  </r>
  <r>
    <s v="ORD001662"/>
    <s v="CUST0079"/>
    <x v="663"/>
    <n v="728000"/>
    <s v="Bekasi"/>
    <s v="Jawa Barat"/>
    <n v="11033"/>
    <s v="Transfer Bank"/>
    <x v="1"/>
    <x v="1"/>
    <m/>
    <s v="SiCepat"/>
  </r>
  <r>
    <s v="ORD001663"/>
    <s v="CUST0003"/>
    <x v="823"/>
    <n v="499000"/>
    <s v="Tangerang"/>
    <s v="Banten"/>
    <n v="13774"/>
    <s v="OVO"/>
    <x v="1"/>
    <x v="1"/>
    <m/>
    <s v="J&amp;T"/>
  </r>
  <r>
    <s v="ORD001664"/>
    <s v="CUST0258"/>
    <x v="824"/>
    <n v="59000"/>
    <s v="Yogyakarta"/>
    <s v="DI Yogyakarta"/>
    <n v="18307"/>
    <s v="OVO"/>
    <x v="0"/>
    <x v="1"/>
    <m/>
    <s v="JNE"/>
  </r>
  <r>
    <s v="ORD001665"/>
    <s v="CUST0616"/>
    <x v="243"/>
    <n v="724724"/>
    <s v="Banjarmasin"/>
    <s v="Kalimantan Selatan"/>
    <n v="28296"/>
    <s v="GoPay"/>
    <x v="1"/>
    <x v="2"/>
    <n v="32276"/>
    <s v="J&amp;T"/>
  </r>
  <r>
    <s v="ORD001666"/>
    <s v="CUST0035"/>
    <x v="455"/>
    <n v="299000"/>
    <s v="Bogor"/>
    <s v="Jawa Barat"/>
    <n v="10395"/>
    <s v="GoPay"/>
    <x v="3"/>
    <x v="1"/>
    <m/>
    <s v="SiCepat"/>
  </r>
  <r>
    <s v="ORD001667"/>
    <s v="CUST0606"/>
    <x v="482"/>
    <n v="258809"/>
    <s v="Palembang"/>
    <s v="Sumatera Selatan"/>
    <n v="23122"/>
    <s v="Transfer Bank"/>
    <x v="0"/>
    <x v="8"/>
    <n v="38191"/>
    <s v="J&amp;T"/>
  </r>
  <r>
    <s v="ORD001668"/>
    <s v="CUST0459"/>
    <x v="825"/>
    <n v="667000"/>
    <s v="Bekasi"/>
    <s v="Jawa Barat"/>
    <n v="10220"/>
    <s v="OVO"/>
    <x v="0"/>
    <x v="1"/>
    <m/>
    <s v="J&amp;T"/>
  </r>
  <r>
    <s v="ORD001669"/>
    <s v="CUST0274"/>
    <x v="826"/>
    <n v="321980"/>
    <s v="Manado"/>
    <s v="Sulawesi Utara"/>
    <n v="43308"/>
    <s v="OVO"/>
    <x v="1"/>
    <x v="5"/>
    <n v="27020"/>
    <s v="SiCepat"/>
  </r>
  <r>
    <s v="ORD001670"/>
    <s v="CUST0763"/>
    <x v="4"/>
    <n v="98000"/>
    <s v="Surabaya"/>
    <s v="Jawa Timur"/>
    <n v="16058"/>
    <s v="OVO"/>
    <x v="2"/>
    <x v="1"/>
    <m/>
    <s v="SiCepat"/>
  </r>
  <r>
    <s v="ORD001671"/>
    <s v="CUST0647"/>
    <x v="705"/>
    <n v="588552"/>
    <s v="Pontianak"/>
    <s v="Kalimantan Barat"/>
    <n v="33658"/>
    <s v="Kartu Kredit"/>
    <x v="1"/>
    <x v="0"/>
    <n v="19448"/>
    <s v="Anteraja"/>
  </r>
  <r>
    <s v="ORD001672"/>
    <s v="CUST0742"/>
    <x v="827"/>
    <n v="929743"/>
    <s v="Bandung"/>
    <s v="Jawa Barat"/>
    <n v="11066"/>
    <s v="Kartu Kredit"/>
    <x v="4"/>
    <x v="4"/>
    <n v="47257"/>
    <s v="JNE"/>
  </r>
  <r>
    <s v="ORD001673"/>
    <s v="CUST0373"/>
    <x v="198"/>
    <n v="555048"/>
    <s v="Semarang"/>
    <s v="Jawa Tengah"/>
    <n v="16457"/>
    <s v="GoPay"/>
    <x v="1"/>
    <x v="2"/>
    <n v="43952"/>
    <s v="JNE"/>
  </r>
  <r>
    <s v="ORD001674"/>
    <s v="CUST0225"/>
    <x v="227"/>
    <n v="548000"/>
    <s v="Makassar"/>
    <s v="Sulawesi Selatan"/>
    <n v="41064"/>
    <s v="OVO"/>
    <x v="1"/>
    <x v="1"/>
    <m/>
    <s v="J&amp;T"/>
  </r>
  <r>
    <s v="ORD001675"/>
    <s v="CUST0382"/>
    <x v="385"/>
    <n v="218000"/>
    <s v="Bandung"/>
    <s v="Jawa Barat"/>
    <n v="14898"/>
    <s v="GoPay"/>
    <x v="1"/>
    <x v="1"/>
    <m/>
    <s v="J&amp;T"/>
  </r>
  <r>
    <s v="ORD001676"/>
    <s v="CUST0482"/>
    <x v="828"/>
    <n v="312320"/>
    <s v="Bandung"/>
    <s v="Jawa Barat"/>
    <n v="14975"/>
    <s v="OVO"/>
    <x v="3"/>
    <x v="7"/>
    <n v="43680"/>
    <s v="Pos Indonesia"/>
  </r>
  <r>
    <s v="ORD001677"/>
    <s v="CUST0019"/>
    <x v="829"/>
    <n v="453005"/>
    <s v="Malang"/>
    <s v="Jawa Timur"/>
    <n v="21972"/>
    <s v="Transfer Bank"/>
    <x v="1"/>
    <x v="6"/>
    <n v="23995"/>
    <s v="JNE"/>
  </r>
  <r>
    <s v="ORD001678"/>
    <s v="CUST0285"/>
    <x v="830"/>
    <n v="578000"/>
    <s v="Bekasi"/>
    <s v="Jawa Barat"/>
    <n v="9599"/>
    <s v="Transfer Bank"/>
    <x v="1"/>
    <x v="1"/>
    <m/>
    <s v="Anteraja"/>
  </r>
  <r>
    <s v="ORD001679"/>
    <s v="CUST0480"/>
    <x v="599"/>
    <n v="363623"/>
    <s v="Bogor"/>
    <s v="Jawa Barat"/>
    <n v="13984"/>
    <s v="QRIS"/>
    <x v="1"/>
    <x v="4"/>
    <n v="43377"/>
    <s v="J&amp;T"/>
  </r>
  <r>
    <s v="ORD001680"/>
    <s v="CUST0257"/>
    <x v="489"/>
    <n v="98000"/>
    <s v="Depok"/>
    <s v="Jawa Barat"/>
    <n v="12229"/>
    <s v="Transfer Bank"/>
    <x v="1"/>
    <x v="1"/>
    <m/>
    <s v="J&amp;T"/>
  </r>
  <r>
    <s v="ORD001681"/>
    <s v="CUST0660"/>
    <x v="277"/>
    <n v="119000"/>
    <s v="Pontianak"/>
    <s v="Kalimantan Barat"/>
    <n v="30183"/>
    <s v="GoPay"/>
    <x v="1"/>
    <x v="1"/>
    <m/>
    <s v="Anteraja"/>
  </r>
  <r>
    <s v="ORD001682"/>
    <s v="CUST0505"/>
    <x v="313"/>
    <n v="42460"/>
    <s v="Pontianak"/>
    <s v="Kalimantan Barat"/>
    <n v="33932"/>
    <s v="GoPay"/>
    <x v="1"/>
    <x v="5"/>
    <n v="16540"/>
    <s v="JNE"/>
  </r>
  <r>
    <s v="ORD001683"/>
    <s v="CUST0289"/>
    <x v="420"/>
    <n v="329299"/>
    <s v="Tangerang"/>
    <s v="Banten"/>
    <n v="12100"/>
    <s v="Transfer Bank"/>
    <x v="1"/>
    <x v="2"/>
    <n v="28701"/>
    <s v="SiCepat"/>
  </r>
  <r>
    <s v="ORD001684"/>
    <s v="CUST0474"/>
    <x v="333"/>
    <n v="188351"/>
    <s v="Banjarmasin"/>
    <s v="Kalimantan Selatan"/>
    <n v="37631"/>
    <s v="Kartu Kredit"/>
    <x v="1"/>
    <x v="4"/>
    <n v="48649"/>
    <s v="SiCepat"/>
  </r>
  <r>
    <s v="ORD001685"/>
    <s v="CUST0182"/>
    <x v="831"/>
    <n v="89000"/>
    <s v="Bekasi"/>
    <s v="Jawa Barat"/>
    <n v="9447"/>
    <s v="Transfer Bank"/>
    <x v="3"/>
    <x v="1"/>
    <m/>
    <s v="J&amp;T"/>
  </r>
  <r>
    <s v="ORD001686"/>
    <s v="CUST0486"/>
    <x v="295"/>
    <n v="587000"/>
    <s v="Yogyakarta"/>
    <s v="DI Yogyakarta"/>
    <n v="16646"/>
    <s v="OVO"/>
    <x v="1"/>
    <x v="1"/>
    <m/>
    <s v="SiCepat"/>
  </r>
  <r>
    <s v="ORD001687"/>
    <s v="CUST0081"/>
    <x v="136"/>
    <n v="279000"/>
    <s v="Balikpapan"/>
    <s v="Kalimantan Timur"/>
    <n v="34760"/>
    <s v="Kartu Kredit"/>
    <x v="1"/>
    <x v="1"/>
    <m/>
    <s v="SiCepat"/>
  </r>
  <r>
    <s v="ORD001688"/>
    <s v="CUST0767"/>
    <x v="449"/>
    <n v="249000"/>
    <s v="Palembang"/>
    <s v="Sumatera Selatan"/>
    <n v="32327"/>
    <s v="Transfer Bank"/>
    <x v="0"/>
    <x v="1"/>
    <m/>
    <s v="J&amp;T"/>
  </r>
  <r>
    <s v="ORD001689"/>
    <s v="CUST0202"/>
    <x v="169"/>
    <n v="499000"/>
    <s v="Tangerang"/>
    <s v="Banten"/>
    <n v="11392"/>
    <s v="Kartu Kredit"/>
    <x v="1"/>
    <x v="1"/>
    <m/>
    <s v="SiCepat"/>
  </r>
  <r>
    <s v="ORD001690"/>
    <s v="CUST0568"/>
    <x v="402"/>
    <n v="287000"/>
    <s v="Makassar"/>
    <s v="Sulawesi Selatan"/>
    <n v="30333"/>
    <s v="Transfer Bank"/>
    <x v="0"/>
    <x v="1"/>
    <m/>
    <s v="JNE"/>
  </r>
  <r>
    <s v="ORD001691"/>
    <s v="CUST0611"/>
    <x v="268"/>
    <n v="578000"/>
    <s v="Makassar"/>
    <s v="Sulawesi Selatan"/>
    <n v="38002"/>
    <s v="GoPay"/>
    <x v="1"/>
    <x v="1"/>
    <m/>
    <s v="JNE"/>
  </r>
  <r>
    <s v="ORD001692"/>
    <s v="CUST0687"/>
    <x v="75"/>
    <n v="268000"/>
    <s v="Tangerang"/>
    <s v="Banten"/>
    <n v="9012"/>
    <s v="OVO"/>
    <x v="0"/>
    <x v="1"/>
    <m/>
    <s v="J&amp;T"/>
  </r>
  <r>
    <s v="ORD001693"/>
    <s v="CUST0657"/>
    <x v="832"/>
    <n v="311466"/>
    <s v="Padang"/>
    <s v="Sumatera Barat"/>
    <n v="30456"/>
    <s v="GoPay"/>
    <x v="0"/>
    <x v="6"/>
    <n v="17534"/>
    <s v="JNE"/>
  </r>
  <r>
    <s v="ORD001694"/>
    <s v="CUST0468"/>
    <x v="833"/>
    <n v="89000"/>
    <s v="Surabaya"/>
    <s v="Jawa Timur"/>
    <n v="12523"/>
    <s v="Transfer Bank"/>
    <x v="1"/>
    <x v="1"/>
    <m/>
    <s v="Anteraja"/>
  </r>
  <r>
    <s v="ORD001695"/>
    <s v="CUST0475"/>
    <x v="498"/>
    <n v="59000"/>
    <s v="Palembang"/>
    <s v="Sumatera Selatan"/>
    <n v="29279"/>
    <s v="Transfer Bank"/>
    <x v="2"/>
    <x v="1"/>
    <m/>
    <s v="SiCepat"/>
  </r>
  <r>
    <s v="ORD001696"/>
    <s v="CUST0050"/>
    <x v="495"/>
    <n v="129000"/>
    <s v="Padang"/>
    <s v="Sumatera Barat"/>
    <n v="34601"/>
    <s v="OVO"/>
    <x v="1"/>
    <x v="1"/>
    <m/>
    <s v="JNE"/>
  </r>
  <r>
    <s v="ORD001697"/>
    <s v="CUST0643"/>
    <x v="644"/>
    <n v="307401"/>
    <s v="Bogor"/>
    <s v="Jawa Barat"/>
    <n v="10699"/>
    <s v="QRIS"/>
    <x v="3"/>
    <x v="0"/>
    <n v="49599"/>
    <s v="J&amp;T"/>
  </r>
  <r>
    <s v="ORD001698"/>
    <s v="CUST0782"/>
    <x v="834"/>
    <n v="873712"/>
    <s v="Denpasar"/>
    <s v="Bali"/>
    <n v="21476"/>
    <s v="GoPay"/>
    <x v="4"/>
    <x v="2"/>
    <n v="24288"/>
    <s v="JNE"/>
  </r>
  <r>
    <s v="ORD001699"/>
    <s v="CUST0158"/>
    <x v="767"/>
    <n v="107900"/>
    <s v="Manado"/>
    <s v="Sulawesi Utara"/>
    <n v="38090"/>
    <s v="OVO"/>
    <x v="2"/>
    <x v="2"/>
    <n v="41100"/>
    <s v="J&amp;T"/>
  </r>
  <r>
    <s v="ORD001700"/>
    <s v="CUST0574"/>
    <x v="835"/>
    <n v="377000"/>
    <s v="Padang"/>
    <s v="Sumatera Barat"/>
    <n v="26881"/>
    <s v="GoPay"/>
    <x v="1"/>
    <x v="1"/>
    <m/>
    <s v="J&amp;T"/>
  </r>
  <r>
    <s v="ORD001701"/>
    <s v="CUST0074"/>
    <x v="38"/>
    <n v="367000"/>
    <s v="Medan"/>
    <s v="Sumatera Utara"/>
    <n v="36430"/>
    <s v="OVO"/>
    <x v="0"/>
    <x v="1"/>
    <m/>
    <s v="SiCepat"/>
  </r>
  <r>
    <s v="ORD001702"/>
    <s v="CUST0452"/>
    <x v="836"/>
    <n v="747000"/>
    <s v="Semarang"/>
    <s v="Jawa Tengah"/>
    <n v="16752"/>
    <s v="Kartu Kredit"/>
    <x v="1"/>
    <x v="1"/>
    <m/>
    <s v="J&amp;T"/>
  </r>
  <r>
    <s v="ORD001703"/>
    <s v="CUST0064"/>
    <x v="750"/>
    <n v="499000"/>
    <s v="Bekasi"/>
    <s v="Jawa Barat"/>
    <n v="9967"/>
    <s v="Kartu Kredit"/>
    <x v="1"/>
    <x v="1"/>
    <m/>
    <s v="SiCepat"/>
  </r>
  <r>
    <s v="ORD001704"/>
    <s v="CUST0759"/>
    <x v="585"/>
    <n v="558000"/>
    <s v="Malang"/>
    <s v="Jawa Timur"/>
    <n v="21450"/>
    <s v="GoPay"/>
    <x v="1"/>
    <x v="1"/>
    <m/>
    <s v="SiCepat"/>
  </r>
  <r>
    <s v="ORD001705"/>
    <s v="CUST0488"/>
    <x v="526"/>
    <n v="803130"/>
    <s v="Bogor"/>
    <s v="Jawa Barat"/>
    <n v="13404"/>
    <s v="GoPay"/>
    <x v="1"/>
    <x v="8"/>
    <n v="43870"/>
    <s v="Anteraja"/>
  </r>
  <r>
    <s v="ORD001706"/>
    <s v="CUST0607"/>
    <x v="837"/>
    <n v="238000"/>
    <s v="Bogor"/>
    <s v="Jawa Barat"/>
    <n v="11492"/>
    <s v="OVO"/>
    <x v="2"/>
    <x v="1"/>
    <m/>
    <s v="J&amp;T"/>
  </r>
  <r>
    <s v="ORD001707"/>
    <s v="CUST0490"/>
    <x v="838"/>
    <n v="279000"/>
    <s v="Pontianak"/>
    <s v="Kalimantan Barat"/>
    <n v="31553"/>
    <s v="Kartu Kredit"/>
    <x v="4"/>
    <x v="1"/>
    <m/>
    <s v="JNE"/>
  </r>
  <r>
    <s v="ORD001708"/>
    <s v="CUST0269"/>
    <x v="493"/>
    <n v="349000"/>
    <s v="Tangerang"/>
    <s v="Banten"/>
    <n v="13464"/>
    <s v="Kartu Kredit"/>
    <x v="1"/>
    <x v="1"/>
    <m/>
    <s v="J&amp;T"/>
  </r>
  <r>
    <s v="ORD001709"/>
    <s v="CUST0539"/>
    <x v="333"/>
    <n v="89000"/>
    <s v="Balikpapan"/>
    <s v="Kalimantan Timur"/>
    <n v="31034"/>
    <s v="OVO"/>
    <x v="1"/>
    <x v="1"/>
    <m/>
    <s v="J&amp;T"/>
  </r>
  <r>
    <s v="ORD001710"/>
    <s v="CUST0345"/>
    <x v="567"/>
    <n v="581156"/>
    <s v="Denpasar"/>
    <s v="Bali"/>
    <n v="26039"/>
    <s v="GoPay"/>
    <x v="1"/>
    <x v="7"/>
    <n v="45844"/>
    <s v="J&amp;T"/>
  </r>
  <r>
    <s v="ORD001711"/>
    <s v="CUST0797"/>
    <x v="274"/>
    <n v="778000"/>
    <s v="Palembang"/>
    <s v="Sumatera Selatan"/>
    <n v="27846"/>
    <s v="QRIS"/>
    <x v="1"/>
    <x v="1"/>
    <m/>
    <s v="J&amp;T"/>
  </r>
  <r>
    <s v="ORD001712"/>
    <s v="CUST0613"/>
    <x v="839"/>
    <n v="599000"/>
    <s v="Bogor"/>
    <s v="Jawa Barat"/>
    <n v="14311"/>
    <s v="OVO"/>
    <x v="2"/>
    <x v="1"/>
    <m/>
    <s v="J&amp;T"/>
  </r>
  <r>
    <s v="ORD001713"/>
    <s v="CUST0155"/>
    <x v="435"/>
    <n v="229000"/>
    <s v="Pekanbaru"/>
    <s v="Riau"/>
    <n v="24013"/>
    <s v="QRIS"/>
    <x v="2"/>
    <x v="1"/>
    <m/>
    <s v="SiCepat"/>
  </r>
  <r>
    <s v="ORD001714"/>
    <s v="CUST0324"/>
    <x v="472"/>
    <n v="207118"/>
    <s v="Tangerang"/>
    <s v="Banten"/>
    <n v="9209"/>
    <s v="OVO"/>
    <x v="1"/>
    <x v="0"/>
    <n v="41882"/>
    <s v="JNE"/>
  </r>
  <r>
    <s v="ORD001715"/>
    <s v="CUST0609"/>
    <x v="314"/>
    <n v="408000"/>
    <s v="Bekasi"/>
    <s v="Jawa Barat"/>
    <n v="9650"/>
    <s v="OVO"/>
    <x v="1"/>
    <x v="1"/>
    <m/>
    <s v="SiCepat"/>
  </r>
  <r>
    <s v="ORD001716"/>
    <s v="CUST0398"/>
    <x v="174"/>
    <n v="349000"/>
    <s v="Banjarmasin"/>
    <s v="Kalimantan Selatan"/>
    <n v="32920"/>
    <s v="Kartu Kredit"/>
    <x v="1"/>
    <x v="1"/>
    <m/>
    <s v="SiCepat"/>
  </r>
  <r>
    <s v="ORD001717"/>
    <s v="CUST0152"/>
    <x v="840"/>
    <n v="449000"/>
    <s v="Yogyakarta"/>
    <s v="DI Yogyakarta"/>
    <n v="17112"/>
    <s v="Transfer Bank"/>
    <x v="2"/>
    <x v="1"/>
    <m/>
    <s v="J&amp;T"/>
  </r>
  <r>
    <s v="ORD001718"/>
    <s v="CUST0655"/>
    <x v="841"/>
    <n v="508000"/>
    <s v="Bogor"/>
    <s v="Jawa Barat"/>
    <n v="11348"/>
    <s v="Transfer Bank"/>
    <x v="1"/>
    <x v="1"/>
    <m/>
    <s v="J&amp;T"/>
  </r>
  <r>
    <s v="ORD001719"/>
    <s v="CUST0657"/>
    <x v="274"/>
    <n v="828225"/>
    <s v="Padang"/>
    <s v="Sumatera Barat"/>
    <n v="29822"/>
    <s v="QRIS"/>
    <x v="1"/>
    <x v="5"/>
    <n v="38775"/>
    <s v="JNE"/>
  </r>
  <r>
    <s v="ORD001720"/>
    <s v="CUST0770"/>
    <x v="765"/>
    <n v="358000"/>
    <s v="Makassar"/>
    <s v="Sulawesi Selatan"/>
    <n v="35977"/>
    <s v="Transfer Bank"/>
    <x v="1"/>
    <x v="1"/>
    <m/>
    <s v="J&amp;T"/>
  </r>
  <r>
    <s v="ORD001721"/>
    <s v="CUST0610"/>
    <x v="417"/>
    <n v="527000"/>
    <s v="Depok"/>
    <s v="Jawa Barat"/>
    <n v="11967"/>
    <s v="GoPay"/>
    <x v="1"/>
    <x v="1"/>
    <m/>
    <s v="SiCepat"/>
  </r>
  <r>
    <s v="ORD001722"/>
    <s v="CUST0400"/>
    <x v="842"/>
    <n v="355735"/>
    <s v="Bekasi"/>
    <s v="Jawa Barat"/>
    <n v="10483"/>
    <s v="GoPay"/>
    <x v="1"/>
    <x v="4"/>
    <n v="43265"/>
    <s v="J&amp;T"/>
  </r>
  <r>
    <s v="ORD001723"/>
    <s v="CUST0281"/>
    <x v="843"/>
    <n v="536000"/>
    <s v="Pontianak"/>
    <s v="Kalimantan Barat"/>
    <n v="41350"/>
    <s v="Transfer Bank"/>
    <x v="2"/>
    <x v="1"/>
    <m/>
    <s v="SiCepat"/>
  </r>
  <r>
    <s v="ORD001724"/>
    <s v="CUST0227"/>
    <x v="44"/>
    <n v="314111"/>
    <s v="Pekanbaru"/>
    <s v="Riau"/>
    <n v="32473"/>
    <s v="Kartu Kredit"/>
    <x v="2"/>
    <x v="4"/>
    <n v="34889"/>
    <s v="J&amp;T"/>
  </r>
  <r>
    <s v="ORD001725"/>
    <s v="CUST0330"/>
    <x v="145"/>
    <n v="249000"/>
    <s v="Semarang"/>
    <s v="Jawa Tengah"/>
    <n v="16647"/>
    <s v="Transfer Bank"/>
    <x v="1"/>
    <x v="1"/>
    <m/>
    <s v="J&amp;T"/>
  </r>
  <r>
    <s v="ORD001726"/>
    <s v="CUST0481"/>
    <x v="844"/>
    <n v="446048"/>
    <s v="Palembang"/>
    <s v="Sumatera Selatan"/>
    <n v="26046"/>
    <s v="QRIS"/>
    <x v="2"/>
    <x v="6"/>
    <n v="40952"/>
    <s v="SiCepat"/>
  </r>
  <r>
    <s v="ORD001727"/>
    <s v="CUST0322"/>
    <x v="603"/>
    <n v="928000"/>
    <s v="Banjarmasin"/>
    <s v="Kalimantan Selatan"/>
    <n v="41280"/>
    <s v="Transfer Bank"/>
    <x v="1"/>
    <x v="1"/>
    <m/>
    <s v="SiCepat"/>
  </r>
  <r>
    <s v="ORD001728"/>
    <s v="CUST0649"/>
    <x v="642"/>
    <n v="416000"/>
    <s v="Semarang"/>
    <s v="Jawa Tengah"/>
    <n v="17747"/>
    <s v="Kartu Kredit"/>
    <x v="3"/>
    <x v="1"/>
    <m/>
    <s v="J&amp;T"/>
  </r>
  <r>
    <s v="ORD001729"/>
    <s v="CUST0448"/>
    <x v="425"/>
    <n v="707000"/>
    <s v="Pekanbaru"/>
    <s v="Riau"/>
    <n v="32769"/>
    <s v="OVO"/>
    <x v="1"/>
    <x v="1"/>
    <m/>
    <s v="SiCepat"/>
  </r>
  <r>
    <s v="ORD001730"/>
    <s v="CUST0616"/>
    <x v="368"/>
    <n v="492716"/>
    <s v="Jakarta"/>
    <s v="DKI Jakarta"/>
    <n v="10810"/>
    <s v="Transfer Bank"/>
    <x v="2"/>
    <x v="8"/>
    <n v="35284"/>
    <s v="SiCepat"/>
  </r>
  <r>
    <s v="ORD001731"/>
    <s v="CUST0244"/>
    <x v="18"/>
    <n v="199000"/>
    <s v="Yogyakarta"/>
    <s v="DI Yogyakarta"/>
    <n v="19044"/>
    <s v="GoPay"/>
    <x v="1"/>
    <x v="1"/>
    <m/>
    <s v="JNE"/>
  </r>
  <r>
    <s v="ORD001732"/>
    <s v="CUST0743"/>
    <x v="284"/>
    <n v="576000"/>
    <s v="Pekanbaru"/>
    <s v="Riau"/>
    <n v="32444"/>
    <s v="GoPay"/>
    <x v="1"/>
    <x v="1"/>
    <m/>
    <s v="Anteraja"/>
  </r>
  <r>
    <s v="ORD001733"/>
    <s v="CUST0312"/>
    <x v="24"/>
    <n v="198000"/>
    <s v="Tangerang"/>
    <s v="Banten"/>
    <n v="10642"/>
    <s v="OVO"/>
    <x v="4"/>
    <x v="1"/>
    <m/>
    <s v="J&amp;T"/>
  </r>
  <r>
    <s v="ORD001734"/>
    <s v="CUST0380"/>
    <x v="643"/>
    <n v="153956"/>
    <s v="Malang"/>
    <s v="Jawa Timur"/>
    <n v="14196"/>
    <s v="GoPay"/>
    <x v="4"/>
    <x v="7"/>
    <n v="45044"/>
    <s v="Anteraja"/>
  </r>
  <r>
    <s v="ORD001735"/>
    <s v="CUST0110"/>
    <x v="652"/>
    <n v="927000"/>
    <s v="Bogor"/>
    <s v="Jawa Barat"/>
    <n v="10230"/>
    <s v="Kartu Kredit"/>
    <x v="1"/>
    <x v="1"/>
    <m/>
    <s v="Anteraja"/>
  </r>
  <r>
    <s v="ORD001736"/>
    <s v="CUST0160"/>
    <x v="845"/>
    <n v="698348"/>
    <s v="Pontianak"/>
    <s v="Kalimantan Barat"/>
    <n v="29383"/>
    <s v="Transfer Bank"/>
    <x v="1"/>
    <x v="0"/>
    <n v="46652"/>
    <s v="JNE"/>
  </r>
  <r>
    <s v="ORD001737"/>
    <s v="CUST0268"/>
    <x v="133"/>
    <n v="413661"/>
    <s v="Bogor"/>
    <s v="Jawa Barat"/>
    <n v="14226"/>
    <s v="QRIS"/>
    <x v="1"/>
    <x v="3"/>
    <n v="34339"/>
    <s v="JNE"/>
  </r>
  <r>
    <s v="ORD001738"/>
    <s v="CUST0359"/>
    <x v="846"/>
    <n v="377000"/>
    <s v="Bekasi"/>
    <s v="Jawa Barat"/>
    <n v="11679"/>
    <s v="Transfer Bank"/>
    <x v="4"/>
    <x v="1"/>
    <m/>
    <s v="J&amp;T"/>
  </r>
  <r>
    <s v="ORD001739"/>
    <s v="CUST0301"/>
    <x v="24"/>
    <n v="164421"/>
    <s v="Balikpapan"/>
    <s v="Kalimantan Timur"/>
    <n v="40665"/>
    <s v="OVO"/>
    <x v="1"/>
    <x v="8"/>
    <n v="33579"/>
    <s v="JNE"/>
  </r>
  <r>
    <s v="ORD001740"/>
    <s v="CUST0484"/>
    <x v="164"/>
    <n v="69000"/>
    <s v="Medan"/>
    <s v="Sumatera Utara"/>
    <n v="29720"/>
    <s v="QRIS"/>
    <x v="1"/>
    <x v="1"/>
    <m/>
    <s v="JNE"/>
  </r>
  <r>
    <s v="ORD001741"/>
    <s v="CUST0311"/>
    <x v="52"/>
    <n v="599000"/>
    <s v="Semarang"/>
    <s v="Jawa Tengah"/>
    <n v="16284"/>
    <s v="OVO"/>
    <x v="1"/>
    <x v="1"/>
    <m/>
    <s v="SiCepat"/>
  </r>
  <r>
    <s v="ORD001742"/>
    <s v="CUST0448"/>
    <x v="830"/>
    <n v="60473"/>
    <s v="Pekanbaru"/>
    <s v="Riau"/>
    <n v="26513"/>
    <s v="GoPay"/>
    <x v="0"/>
    <x v="7"/>
    <n v="18527"/>
    <s v="JNE"/>
  </r>
  <r>
    <s v="ORD001743"/>
    <s v="CUST0642"/>
    <x v="393"/>
    <n v="308000"/>
    <s v="Pontianak"/>
    <s v="Kalimantan Barat"/>
    <n v="39170"/>
    <s v="Transfer Bank"/>
    <x v="0"/>
    <x v="1"/>
    <m/>
    <s v="J&amp;T"/>
  </r>
  <r>
    <s v="ORD001744"/>
    <s v="CUST0666"/>
    <x v="210"/>
    <n v="214578"/>
    <s v="Jakarta"/>
    <s v="DKI Jakarta"/>
    <n v="11229"/>
    <s v="OVO"/>
    <x v="1"/>
    <x v="6"/>
    <n v="43422"/>
    <s v="JNE"/>
  </r>
  <r>
    <s v="ORD001745"/>
    <s v="CUST0762"/>
    <x v="581"/>
    <n v="526000"/>
    <s v="Balikpapan"/>
    <s v="Kalimantan Timur"/>
    <n v="33861"/>
    <s v="GoPay"/>
    <x v="4"/>
    <x v="1"/>
    <m/>
    <s v="SiCepat"/>
  </r>
  <r>
    <s v="ORD001746"/>
    <s v="CUST0417"/>
    <x v="686"/>
    <n v="446000"/>
    <s v="Medan"/>
    <s v="Sumatera Utara"/>
    <n v="37622"/>
    <s v="Transfer Bank"/>
    <x v="1"/>
    <x v="1"/>
    <m/>
    <s v="J&amp;T"/>
  </r>
  <r>
    <s v="ORD001747"/>
    <s v="CUST0564"/>
    <x v="826"/>
    <n v="229000"/>
    <s v="Bogor"/>
    <s v="Jawa Barat"/>
    <n v="14061"/>
    <s v="OVO"/>
    <x v="4"/>
    <x v="1"/>
    <m/>
    <s v="JNE"/>
  </r>
  <r>
    <s v="ORD001748"/>
    <s v="CUST0053"/>
    <x v="54"/>
    <n v="207000"/>
    <s v="Malang"/>
    <s v="Jawa Timur"/>
    <n v="18078"/>
    <s v="Kartu Kredit"/>
    <x v="3"/>
    <x v="1"/>
    <m/>
    <s v="J&amp;T"/>
  </r>
  <r>
    <s v="ORD001749"/>
    <s v="CUST0575"/>
    <x v="694"/>
    <n v="262206"/>
    <s v="Balikpapan"/>
    <s v="Kalimantan Timur"/>
    <n v="34817"/>
    <s v="GoPay"/>
    <x v="1"/>
    <x v="8"/>
    <n v="36794"/>
    <s v="JNE"/>
  </r>
  <r>
    <s v="ORD001750"/>
    <s v="CUST0395"/>
    <x v="209"/>
    <n v="10727"/>
    <s v="Makassar"/>
    <s v="Sulawesi Selatan"/>
    <n v="32536"/>
    <s v="Kartu Kredit"/>
    <x v="1"/>
    <x v="7"/>
    <n v="48273"/>
    <s v="JNE"/>
  </r>
  <r>
    <s v="ORD001751"/>
    <s v="CUST0364"/>
    <x v="12"/>
    <n v="135492"/>
    <s v="Padang"/>
    <s v="Sumatera Barat"/>
    <n v="24608"/>
    <s v="OVO"/>
    <x v="0"/>
    <x v="6"/>
    <n v="42508"/>
    <s v="SiCepat"/>
  </r>
  <r>
    <s v="ORD001752"/>
    <s v="CUST0097"/>
    <x v="804"/>
    <n v="650754"/>
    <s v="Makassar"/>
    <s v="Sulawesi Selatan"/>
    <n v="36269"/>
    <s v="QRIS"/>
    <x v="4"/>
    <x v="5"/>
    <n v="34246"/>
    <s v="JNE"/>
  </r>
  <r>
    <s v="ORD001753"/>
    <s v="CUST0190"/>
    <x v="155"/>
    <n v="748000"/>
    <s v="Surabaya"/>
    <s v="Jawa Timur"/>
    <n v="17403"/>
    <s v="GoPay"/>
    <x v="0"/>
    <x v="1"/>
    <m/>
    <s v="J&amp;T"/>
  </r>
  <r>
    <s v="ORD001754"/>
    <s v="CUST0118"/>
    <x v="106"/>
    <n v="98000"/>
    <s v="Bekasi"/>
    <s v="Jawa Barat"/>
    <n v="9364"/>
    <s v="Transfer Bank"/>
    <x v="1"/>
    <x v="1"/>
    <m/>
    <s v="SiCepat"/>
  </r>
  <r>
    <s v="ORD001755"/>
    <s v="CUST0455"/>
    <x v="847"/>
    <n v="449000"/>
    <s v="Pekanbaru"/>
    <s v="Riau"/>
    <n v="24699"/>
    <s v="GoPay"/>
    <x v="1"/>
    <x v="1"/>
    <m/>
    <s v="J&amp;T"/>
  </r>
  <r>
    <s v="ORD001756"/>
    <s v="CUST0319"/>
    <x v="674"/>
    <n v="259604"/>
    <s v="Bandung"/>
    <s v="Jawa Barat"/>
    <n v="13566"/>
    <s v="OVO"/>
    <x v="1"/>
    <x v="4"/>
    <n v="19396"/>
    <s v="JNE"/>
  </r>
  <r>
    <s v="ORD001757"/>
    <s v="CUST0441"/>
    <x v="476"/>
    <n v="259736"/>
    <s v="Manado"/>
    <s v="Sulawesi Utara"/>
    <n v="34013"/>
    <s v="Kartu Kredit"/>
    <x v="1"/>
    <x v="6"/>
    <n v="19264"/>
    <s v="JNE"/>
  </r>
  <r>
    <s v="ORD001758"/>
    <s v="CUST0493"/>
    <x v="117"/>
    <n v="244531"/>
    <s v="Banjarmasin"/>
    <s v="Kalimantan Selatan"/>
    <n v="38463"/>
    <s v="Transfer Bank"/>
    <x v="2"/>
    <x v="4"/>
    <n v="23469"/>
    <s v="SiCepat"/>
  </r>
  <r>
    <s v="ORD001759"/>
    <s v="CUST0315"/>
    <x v="848"/>
    <n v="249000"/>
    <s v="Bogor"/>
    <s v="Jawa Barat"/>
    <n v="11735"/>
    <s v="GoPay"/>
    <x v="2"/>
    <x v="1"/>
    <m/>
    <s v="SiCepat"/>
  </r>
  <r>
    <s v="ORD001760"/>
    <s v="CUST0250"/>
    <x v="748"/>
    <n v="158000"/>
    <s v="Pekanbaru"/>
    <s v="Riau"/>
    <n v="33812"/>
    <s v="GoPay"/>
    <x v="1"/>
    <x v="1"/>
    <m/>
    <s v="Anteraja"/>
  </r>
  <r>
    <s v="ORD001761"/>
    <s v="CUST0595"/>
    <x v="818"/>
    <n v="778000"/>
    <s v="Surabaya"/>
    <s v="Jawa Timur"/>
    <n v="15656"/>
    <s v="OVO"/>
    <x v="1"/>
    <x v="1"/>
    <m/>
    <s v="JNE"/>
  </r>
  <r>
    <s v="ORD001762"/>
    <s v="CUST0207"/>
    <x v="342"/>
    <n v="660299"/>
    <s v="Yogyakarta"/>
    <s v="DI Yogyakarta"/>
    <n v="19793"/>
    <s v="OVO"/>
    <x v="2"/>
    <x v="0"/>
    <n v="37701"/>
    <s v="J&amp;T"/>
  </r>
  <r>
    <s v="ORD001763"/>
    <s v="CUST0450"/>
    <x v="242"/>
    <n v="404410"/>
    <s v="Bandung"/>
    <s v="Jawa Barat"/>
    <n v="11567"/>
    <s v="Transfer Bank"/>
    <x v="1"/>
    <x v="2"/>
    <n v="23590"/>
    <s v="SiCepat"/>
  </r>
  <r>
    <s v="ORD001764"/>
    <s v="CUST0568"/>
    <x v="815"/>
    <n v="499000"/>
    <s v="Bekasi"/>
    <s v="Jawa Barat"/>
    <n v="11612"/>
    <s v="Kartu Kredit"/>
    <x v="0"/>
    <x v="1"/>
    <m/>
    <s v="Anteraja"/>
  </r>
  <r>
    <s v="ORD001765"/>
    <s v="CUST0554"/>
    <x v="849"/>
    <n v="148000"/>
    <s v="Semarang"/>
    <s v="Jawa Tengah"/>
    <n v="16405"/>
    <s v="Transfer Bank"/>
    <x v="1"/>
    <x v="1"/>
    <m/>
    <s v="J&amp;T"/>
  </r>
  <r>
    <s v="ORD001766"/>
    <s v="CUST0685"/>
    <x v="360"/>
    <n v="1506000"/>
    <s v="Padang"/>
    <s v="Sumatera Barat"/>
    <n v="25544"/>
    <s v="GoPay"/>
    <x v="1"/>
    <x v="1"/>
    <m/>
    <s v="SiCepat"/>
  </r>
  <r>
    <s v="ORD001767"/>
    <s v="CUST0188"/>
    <x v="668"/>
    <n v="977000"/>
    <s v="Padang"/>
    <s v="Sumatera Barat"/>
    <n v="30507"/>
    <s v="Transfer Bank"/>
    <x v="1"/>
    <x v="1"/>
    <m/>
    <s v="Anteraja"/>
  </r>
  <r>
    <s v="ORD001768"/>
    <s v="CUST0135"/>
    <x v="751"/>
    <n v="798000"/>
    <s v="Makassar"/>
    <s v="Sulawesi Selatan"/>
    <n v="39015"/>
    <s v="QRIS"/>
    <x v="1"/>
    <x v="1"/>
    <m/>
    <s v="Pos Indonesia"/>
  </r>
  <r>
    <s v="ORD001769"/>
    <s v="CUST0346"/>
    <x v="850"/>
    <n v="622813"/>
    <s v="Medan"/>
    <s v="Sumatera Utara"/>
    <n v="33673"/>
    <s v="Transfer Bank"/>
    <x v="1"/>
    <x v="3"/>
    <n v="33187"/>
    <s v="Anteraja"/>
  </r>
  <r>
    <s v="ORD001770"/>
    <s v="CUST0189"/>
    <x v="648"/>
    <n v="119000"/>
    <s v="Tangerang"/>
    <s v="Banten"/>
    <n v="12065"/>
    <s v="Transfer Bank"/>
    <x v="1"/>
    <x v="1"/>
    <m/>
    <s v="J&amp;T"/>
  </r>
  <r>
    <s v="ORD001771"/>
    <s v="CUST0168"/>
    <x v="768"/>
    <n v="573634"/>
    <s v="Pekanbaru"/>
    <s v="Riau"/>
    <n v="25210"/>
    <s v="Transfer Bank"/>
    <x v="0"/>
    <x v="2"/>
    <n v="32366"/>
    <s v="J&amp;T"/>
  </r>
  <r>
    <s v="ORD001772"/>
    <s v="CUST0757"/>
    <x v="95"/>
    <n v="304697"/>
    <s v="Pontianak"/>
    <s v="Kalimantan Barat"/>
    <n v="35903"/>
    <s v="Transfer Bank"/>
    <x v="1"/>
    <x v="3"/>
    <n v="44303"/>
    <s v="SiCepat"/>
  </r>
  <r>
    <s v="ORD001773"/>
    <s v="CUST0734"/>
    <x v="851"/>
    <n v="49000"/>
    <s v="Medan"/>
    <s v="Sumatera Utara"/>
    <n v="28785"/>
    <s v="Transfer Bank"/>
    <x v="1"/>
    <x v="1"/>
    <m/>
    <s v="JNE"/>
  </r>
  <r>
    <s v="ORD001774"/>
    <s v="CUST0213"/>
    <x v="666"/>
    <n v="279000"/>
    <s v="Medan"/>
    <s v="Sumatera Utara"/>
    <n v="27861"/>
    <s v="QRIS"/>
    <x v="1"/>
    <x v="1"/>
    <m/>
    <s v="JNE"/>
  </r>
  <r>
    <s v="ORD001775"/>
    <s v="CUST0303"/>
    <x v="375"/>
    <n v="278000"/>
    <s v="Surabaya"/>
    <s v="Jawa Timur"/>
    <n v="12698"/>
    <s v="GoPay"/>
    <x v="1"/>
    <x v="1"/>
    <m/>
    <s v="J&amp;T"/>
  </r>
  <r>
    <s v="ORD001776"/>
    <s v="CUST0588"/>
    <x v="166"/>
    <n v="279000"/>
    <s v="Jakarta"/>
    <s v="DKI Jakarta"/>
    <n v="9637"/>
    <s v="GoPay"/>
    <x v="1"/>
    <x v="1"/>
    <m/>
    <s v="J&amp;T"/>
  </r>
  <r>
    <s v="ORD001777"/>
    <s v="CUST0375"/>
    <x v="405"/>
    <n v="628510"/>
    <s v="Balikpapan"/>
    <s v="Kalimantan Timur"/>
    <n v="33997"/>
    <s v="GoPay"/>
    <x v="1"/>
    <x v="3"/>
    <n v="19490"/>
    <s v="JNE"/>
  </r>
  <r>
    <s v="ORD001778"/>
    <s v="CUST0098"/>
    <x v="382"/>
    <n v="119000"/>
    <s v="Bekasi"/>
    <s v="Jawa Barat"/>
    <n v="11970"/>
    <s v="QRIS"/>
    <x v="0"/>
    <x v="1"/>
    <m/>
    <s v="JNE"/>
  </r>
  <r>
    <s v="ORD001779"/>
    <s v="CUST0690"/>
    <x v="252"/>
    <n v="898000"/>
    <s v="Padang"/>
    <s v="Sumatera Barat"/>
    <n v="24798"/>
    <s v="Transfer Bank"/>
    <x v="1"/>
    <x v="1"/>
    <m/>
    <s v="JNE"/>
  </r>
  <r>
    <s v="ORD001780"/>
    <s v="CUST0171"/>
    <x v="203"/>
    <n v="145529"/>
    <s v="Pekanbaru"/>
    <s v="Riau"/>
    <n v="25392"/>
    <s v="Transfer Bank"/>
    <x v="1"/>
    <x v="7"/>
    <n v="22471"/>
    <s v="JNE"/>
  </r>
  <r>
    <s v="ORD001781"/>
    <s v="CUST0108"/>
    <x v="852"/>
    <n v="316809"/>
    <s v="Yogyakarta"/>
    <s v="DI Yogyakarta"/>
    <n v="13991"/>
    <s v="OVO"/>
    <x v="1"/>
    <x v="5"/>
    <n v="49191"/>
    <s v="J&amp;T"/>
  </r>
  <r>
    <s v="ORD001782"/>
    <s v="CUST0727"/>
    <x v="853"/>
    <n v="399000"/>
    <s v="Semarang"/>
    <s v="Jawa Tengah"/>
    <n v="13906"/>
    <s v="OVO"/>
    <x v="1"/>
    <x v="1"/>
    <m/>
    <s v="J&amp;T"/>
  </r>
  <r>
    <s v="ORD001783"/>
    <s v="CUST0245"/>
    <x v="828"/>
    <n v="936000"/>
    <s v="Bogor"/>
    <s v="Jawa Barat"/>
    <n v="10230"/>
    <s v="Transfer Bank"/>
    <x v="1"/>
    <x v="1"/>
    <m/>
    <s v="Anteraja"/>
  </r>
  <r>
    <s v="ORD001784"/>
    <s v="CUST0761"/>
    <x v="386"/>
    <n v="456339"/>
    <s v="Yogyakarta"/>
    <s v="DI Yogyakarta"/>
    <n v="14583"/>
    <s v="GoPay"/>
    <x v="1"/>
    <x v="5"/>
    <n v="42661"/>
    <s v="J&amp;T"/>
  </r>
  <r>
    <s v="ORD001785"/>
    <s v="CUST0346"/>
    <x v="0"/>
    <n v="468000"/>
    <s v="Medan"/>
    <s v="Sumatera Utara"/>
    <n v="36178"/>
    <s v="OVO"/>
    <x v="0"/>
    <x v="1"/>
    <m/>
    <s v="SiCepat"/>
  </r>
  <r>
    <s v="ORD001786"/>
    <s v="CUST0536"/>
    <x v="851"/>
    <n v="129000"/>
    <s v="Medan"/>
    <s v="Sumatera Utara"/>
    <n v="31570"/>
    <s v="Kartu Kredit"/>
    <x v="1"/>
    <x v="1"/>
    <m/>
    <s v="JNE"/>
  </r>
  <r>
    <s v="ORD001787"/>
    <s v="CUST0096"/>
    <x v="593"/>
    <n v="207000"/>
    <s v="Pontianak"/>
    <s v="Kalimantan Barat"/>
    <n v="30575"/>
    <s v="Transfer Bank"/>
    <x v="4"/>
    <x v="1"/>
    <m/>
    <s v="J&amp;T"/>
  </r>
  <r>
    <s v="ORD001788"/>
    <s v="CUST0077"/>
    <x v="148"/>
    <n v="599000"/>
    <s v="Medan"/>
    <s v="Sumatera Utara"/>
    <n v="37141"/>
    <s v="GoPay"/>
    <x v="4"/>
    <x v="1"/>
    <m/>
    <s v="SiCepat"/>
  </r>
  <r>
    <s v="ORD001789"/>
    <s v="CUST0329"/>
    <x v="342"/>
    <n v="89000"/>
    <s v="Bekasi"/>
    <s v="Jawa Barat"/>
    <n v="11882"/>
    <s v="GoPay"/>
    <x v="4"/>
    <x v="1"/>
    <m/>
    <s v="JNE"/>
  </r>
  <r>
    <s v="ORD001790"/>
    <s v="CUST0505"/>
    <x v="614"/>
    <n v="447000"/>
    <s v="Pontianak"/>
    <s v="Kalimantan Barat"/>
    <n v="29708"/>
    <s v="Transfer Bank"/>
    <x v="2"/>
    <x v="1"/>
    <m/>
    <s v="JNE"/>
  </r>
  <r>
    <s v="ORD001791"/>
    <s v="CUST0535"/>
    <x v="638"/>
    <n v="98213"/>
    <s v="Banjarmasin"/>
    <s v="Kalimantan Selatan"/>
    <n v="28485"/>
    <s v="QRIS"/>
    <x v="3"/>
    <x v="5"/>
    <n v="30787"/>
    <s v="J&amp;T"/>
  </r>
  <r>
    <s v="ORD001792"/>
    <s v="CUST0298"/>
    <x v="362"/>
    <n v="368146"/>
    <s v="Pontianak"/>
    <s v="Kalimantan Barat"/>
    <n v="35171"/>
    <s v="OVO"/>
    <x v="3"/>
    <x v="7"/>
    <n v="29854"/>
    <s v="Anteraja"/>
  </r>
  <r>
    <s v="ORD001793"/>
    <s v="CUST0677"/>
    <x v="278"/>
    <n v="898000"/>
    <s v="Surabaya"/>
    <s v="Jawa Timur"/>
    <n v="15875"/>
    <s v="GoPay"/>
    <x v="1"/>
    <x v="1"/>
    <m/>
    <s v="J&amp;T"/>
  </r>
  <r>
    <s v="ORD001794"/>
    <s v="CUST0130"/>
    <x v="793"/>
    <n v="1365000"/>
    <s v="Manado"/>
    <s v="Sulawesi Utara"/>
    <n v="36814"/>
    <s v="Transfer Bank"/>
    <x v="1"/>
    <x v="1"/>
    <m/>
    <s v="JNE"/>
  </r>
  <r>
    <s v="ORD001795"/>
    <s v="CUST0101"/>
    <x v="854"/>
    <n v="273690"/>
    <s v="Semarang"/>
    <s v="Jawa Tengah"/>
    <n v="14286"/>
    <s v="QRIS"/>
    <x v="1"/>
    <x v="4"/>
    <n v="25310"/>
    <s v="J&amp;T"/>
  </r>
  <r>
    <s v="ORD001796"/>
    <s v="CUST0101"/>
    <x v="89"/>
    <n v="64336"/>
    <s v="Semarang"/>
    <s v="Jawa Tengah"/>
    <n v="12078"/>
    <s v="GoPay"/>
    <x v="4"/>
    <x v="5"/>
    <n v="24664"/>
    <s v="SiCepat"/>
  </r>
  <r>
    <s v="ORD001797"/>
    <s v="CUST0658"/>
    <x v="740"/>
    <n v="883493"/>
    <s v="Banjarmasin"/>
    <s v="Kalimantan Selatan"/>
    <n v="40939"/>
    <s v="Transfer Bank"/>
    <x v="1"/>
    <x v="0"/>
    <n v="13507"/>
    <s v="SiCepat"/>
  </r>
  <r>
    <s v="ORD001798"/>
    <s v="CUST0115"/>
    <x v="671"/>
    <n v="329000"/>
    <s v="Denpasar"/>
    <s v="Bali"/>
    <n v="21744"/>
    <s v="OVO"/>
    <x v="1"/>
    <x v="1"/>
    <m/>
    <s v="Anteraja"/>
  </r>
  <r>
    <s v="ORD001799"/>
    <s v="CUST0247"/>
    <x v="765"/>
    <n v="129000"/>
    <s v="Yogyakarta"/>
    <s v="DI Yogyakarta"/>
    <n v="18360"/>
    <s v="Kartu Kredit"/>
    <x v="2"/>
    <x v="1"/>
    <m/>
    <s v="J&amp;T"/>
  </r>
  <r>
    <s v="ORD001800"/>
    <s v="CUST0515"/>
    <x v="159"/>
    <n v="566000"/>
    <s v="Palembang"/>
    <s v="Sumatera Selatan"/>
    <n v="23253"/>
    <s v="OVO"/>
    <x v="4"/>
    <x v="1"/>
    <m/>
    <s v="J&amp;T"/>
  </r>
  <r>
    <s v="ORD001801"/>
    <s v="CUST0119"/>
    <x v="169"/>
    <n v="279000"/>
    <s v="Makassar"/>
    <s v="Sulawesi Selatan"/>
    <n v="41411"/>
    <s v="GoPay"/>
    <x v="0"/>
    <x v="1"/>
    <m/>
    <s v="SiCepat"/>
  </r>
  <r>
    <s v="ORD001802"/>
    <s v="CUST0673"/>
    <x v="484"/>
    <n v="539125"/>
    <s v="Makassar"/>
    <s v="Sulawesi Selatan"/>
    <n v="39347"/>
    <s v="Transfer Bank"/>
    <x v="1"/>
    <x v="7"/>
    <n v="28875"/>
    <s v="JNE"/>
  </r>
  <r>
    <s v="ORD001803"/>
    <s v="CUST0079"/>
    <x v="466"/>
    <n v="518000"/>
    <s v="Pontianak"/>
    <s v="Kalimantan Barat"/>
    <n v="33674"/>
    <s v="Kartu Kredit"/>
    <x v="1"/>
    <x v="1"/>
    <m/>
    <s v="SiCepat"/>
  </r>
  <r>
    <s v="ORD001804"/>
    <s v="CUST0627"/>
    <x v="855"/>
    <n v="599000"/>
    <s v="Balikpapan"/>
    <s v="Kalimantan Timur"/>
    <n v="30883"/>
    <s v="GoPay"/>
    <x v="4"/>
    <x v="1"/>
    <m/>
    <s v="JNE"/>
  </r>
  <r>
    <s v="ORD001805"/>
    <s v="CUST0618"/>
    <x v="856"/>
    <n v="4981"/>
    <s v="Manado"/>
    <s v="Sulawesi Utara"/>
    <n v="34624"/>
    <s v="Transfer Bank"/>
    <x v="3"/>
    <x v="4"/>
    <n v="44019"/>
    <s v="JNE"/>
  </r>
  <r>
    <s v="ORD001806"/>
    <s v="CUST0353"/>
    <x v="661"/>
    <n v="658000"/>
    <s v="Balikpapan"/>
    <s v="Kalimantan Timur"/>
    <n v="41289"/>
    <s v="GoPay"/>
    <x v="1"/>
    <x v="1"/>
    <m/>
    <s v="Pos Indonesia"/>
  </r>
  <r>
    <s v="ORD001807"/>
    <s v="CUST0726"/>
    <x v="128"/>
    <n v="587000"/>
    <s v="Medan"/>
    <s v="Sumatera Utara"/>
    <n v="33059"/>
    <s v="Transfer Bank"/>
    <x v="1"/>
    <x v="1"/>
    <m/>
    <s v="JNE"/>
  </r>
  <r>
    <s v="ORD001808"/>
    <s v="CUST0493"/>
    <x v="342"/>
    <n v="512175"/>
    <s v="Padang"/>
    <s v="Sumatera Barat"/>
    <n v="25073"/>
    <s v="OVO"/>
    <x v="0"/>
    <x v="6"/>
    <n v="24825"/>
    <s v="JNE"/>
  </r>
  <r>
    <s v="ORD001809"/>
    <s v="CUST0657"/>
    <x v="438"/>
    <n v="399000"/>
    <s v="Padang"/>
    <s v="Sumatera Barat"/>
    <n v="29966"/>
    <s v="GoPay"/>
    <x v="4"/>
    <x v="1"/>
    <m/>
    <s v="SiCepat"/>
  </r>
  <r>
    <s v="ORD001810"/>
    <s v="CUST0187"/>
    <x v="312"/>
    <n v="897000"/>
    <s v="Surabaya"/>
    <s v="Jawa Timur"/>
    <n v="13220"/>
    <s v="Transfer Bank"/>
    <x v="0"/>
    <x v="1"/>
    <m/>
    <s v="JNE"/>
  </r>
  <r>
    <s v="ORD001811"/>
    <s v="CUST0652"/>
    <x v="131"/>
    <n v="198000"/>
    <s v="Denpasar"/>
    <s v="Bali"/>
    <n v="20481"/>
    <s v="GoPay"/>
    <x v="1"/>
    <x v="1"/>
    <m/>
    <s v="Anteraja"/>
  </r>
  <r>
    <s v="ORD001812"/>
    <s v="CUST0795"/>
    <x v="8"/>
    <n v="946000"/>
    <s v="Yogyakarta"/>
    <s v="DI Yogyakarta"/>
    <n v="14729"/>
    <s v="Transfer Bank"/>
    <x v="0"/>
    <x v="1"/>
    <m/>
    <s v="JNE"/>
  </r>
  <r>
    <s v="ORD001813"/>
    <s v="CUST0486"/>
    <x v="845"/>
    <n v="1347197"/>
    <s v="Yogyakarta"/>
    <s v="DI Yogyakarta"/>
    <n v="17790"/>
    <s v="Kartu Kredit"/>
    <x v="1"/>
    <x v="5"/>
    <n v="37803"/>
    <s v="J&amp;T"/>
  </r>
  <r>
    <s v="ORD001814"/>
    <s v="CUST0759"/>
    <x v="95"/>
    <n v="3385"/>
    <s v="Malang"/>
    <s v="Jawa Timur"/>
    <n v="18225"/>
    <s v="Transfer Bank"/>
    <x v="3"/>
    <x v="3"/>
    <n v="45615"/>
    <s v="J&amp;T"/>
  </r>
  <r>
    <s v="ORD001815"/>
    <s v="CUST0309"/>
    <x v="786"/>
    <n v="1079326"/>
    <s v="Denpasar"/>
    <s v="Bali"/>
    <n v="24036"/>
    <s v="GoPay"/>
    <x v="1"/>
    <x v="8"/>
    <n v="47674"/>
    <s v="SiCepat"/>
  </r>
  <r>
    <s v="ORD001816"/>
    <s v="CUST0273"/>
    <x v="472"/>
    <n v="258000"/>
    <s v="Yogyakarta"/>
    <s v="DI Yogyakarta"/>
    <n v="15527"/>
    <s v="Transfer Bank"/>
    <x v="2"/>
    <x v="1"/>
    <m/>
    <s v="Anteraja"/>
  </r>
  <r>
    <s v="ORD001817"/>
    <s v="CUST0330"/>
    <x v="76"/>
    <n v="99000"/>
    <s v="Semarang"/>
    <s v="Jawa Tengah"/>
    <n v="13674"/>
    <s v="QRIS"/>
    <x v="1"/>
    <x v="1"/>
    <m/>
    <s v="JNE"/>
  </r>
  <r>
    <s v="ORD001818"/>
    <s v="CUST0184"/>
    <x v="300"/>
    <n v="184220"/>
    <s v="Medan"/>
    <s v="Sumatera Utara"/>
    <n v="30275"/>
    <s v="Transfer Bank"/>
    <x v="2"/>
    <x v="6"/>
    <n v="43780"/>
    <s v="SiCepat"/>
  </r>
  <r>
    <s v="ORD001819"/>
    <s v="CUST0498"/>
    <x v="13"/>
    <n v="837000"/>
    <s v="Depok"/>
    <s v="Jawa Barat"/>
    <n v="12040"/>
    <s v="GoPay"/>
    <x v="1"/>
    <x v="1"/>
    <m/>
    <s v="J&amp;T"/>
  </r>
  <r>
    <s v="ORD001820"/>
    <s v="CUST0506"/>
    <x v="410"/>
    <n v="744325"/>
    <s v="Pekanbaru"/>
    <s v="Riau"/>
    <n v="25816"/>
    <s v="Transfer Bank"/>
    <x v="1"/>
    <x v="4"/>
    <n v="11675"/>
    <s v="Pos Indonesia"/>
  </r>
  <r>
    <s v="ORD001821"/>
    <s v="CUST0610"/>
    <x v="430"/>
    <n v="957000"/>
    <s v="Depok"/>
    <s v="Jawa Barat"/>
    <n v="10559"/>
    <s v="Transfer Bank"/>
    <x v="1"/>
    <x v="1"/>
    <m/>
    <s v="J&amp;T"/>
  </r>
  <r>
    <s v="ORD001822"/>
    <s v="CUST0668"/>
    <x v="522"/>
    <n v="1576000"/>
    <s v="Manado"/>
    <s v="Sulawesi Utara"/>
    <n v="34246"/>
    <s v="Kartu Kredit"/>
    <x v="2"/>
    <x v="1"/>
    <m/>
    <s v="JNE"/>
  </r>
  <r>
    <s v="ORD001823"/>
    <s v="CUST0460"/>
    <x v="857"/>
    <n v="655000"/>
    <s v="Jakarta"/>
    <s v="DKI Jakarta"/>
    <n v="10289"/>
    <s v="Transfer Bank"/>
    <x v="1"/>
    <x v="1"/>
    <m/>
    <s v="JNE"/>
  </r>
  <r>
    <s v="ORD001824"/>
    <s v="CUST0344"/>
    <x v="750"/>
    <n v="877000"/>
    <s v="Padang"/>
    <s v="Sumatera Barat"/>
    <n v="34228"/>
    <s v="OVO"/>
    <x v="1"/>
    <x v="1"/>
    <m/>
    <s v="SiCepat"/>
  </r>
  <r>
    <s v="ORD001825"/>
    <s v="CUST0322"/>
    <x v="502"/>
    <n v="775000"/>
    <s v="Banjarmasin"/>
    <s v="Kalimantan Selatan"/>
    <n v="36800"/>
    <s v="Transfer Bank"/>
    <x v="0"/>
    <x v="1"/>
    <m/>
    <s v="SiCepat"/>
  </r>
  <r>
    <s v="ORD001826"/>
    <s v="CUST0762"/>
    <x v="40"/>
    <n v="2013000"/>
    <s v="Balikpapan"/>
    <s v="Kalimantan Timur"/>
    <n v="41946"/>
    <s v="GoPay"/>
    <x v="1"/>
    <x v="1"/>
    <m/>
    <s v="JNE"/>
  </r>
  <r>
    <s v="ORD001827"/>
    <s v="CUST0682"/>
    <x v="422"/>
    <n v="940860"/>
    <s v="Jakarta"/>
    <s v="DKI Jakarta"/>
    <n v="10310"/>
    <s v="Kartu Kredit"/>
    <x v="1"/>
    <x v="8"/>
    <n v="15140"/>
    <s v="SiCepat"/>
  </r>
  <r>
    <s v="ORD001828"/>
    <s v="CUST0311"/>
    <x v="858"/>
    <n v="942549"/>
    <s v="Semarang"/>
    <s v="Jawa Tengah"/>
    <n v="12427"/>
    <s v="GoPay"/>
    <x v="1"/>
    <x v="8"/>
    <n v="12451"/>
    <s v="J&amp;T"/>
  </r>
  <r>
    <s v="ORD001829"/>
    <s v="CUST0024"/>
    <x v="252"/>
    <n v="749518"/>
    <s v="Denpasar"/>
    <s v="Bali"/>
    <n v="30211"/>
    <s v="GoPay"/>
    <x v="1"/>
    <x v="7"/>
    <n v="28482"/>
    <s v="JNE"/>
  </r>
  <r>
    <s v="ORD001830"/>
    <s v="CUST0406"/>
    <x v="731"/>
    <n v="796000"/>
    <s v="Jakarta"/>
    <s v="DKI Jakarta"/>
    <n v="8340"/>
    <s v="QRIS"/>
    <x v="1"/>
    <x v="1"/>
    <m/>
    <s v="SiCepat"/>
  </r>
  <r>
    <s v="ORD001831"/>
    <s v="CUST0110"/>
    <x v="556"/>
    <n v="560218"/>
    <s v="Bogor"/>
    <s v="Jawa Barat"/>
    <n v="13054"/>
    <s v="Transfer Bank"/>
    <x v="0"/>
    <x v="2"/>
    <n v="38782"/>
    <s v="J&amp;T"/>
  </r>
  <r>
    <s v="ORD001832"/>
    <s v="CUST0073"/>
    <x v="859"/>
    <n v="916000"/>
    <s v="Bogor"/>
    <s v="Jawa Barat"/>
    <n v="12248"/>
    <s v="GoPay"/>
    <x v="4"/>
    <x v="1"/>
    <m/>
    <s v="Anteraja"/>
  </r>
  <r>
    <s v="ORD001833"/>
    <s v="CUST0161"/>
    <x v="309"/>
    <n v="50091"/>
    <s v="Depok"/>
    <s v="Jawa Barat"/>
    <n v="12865"/>
    <s v="Transfer Bank"/>
    <x v="1"/>
    <x v="0"/>
    <n v="48909"/>
    <s v="Pos Indonesia"/>
  </r>
  <r>
    <s v="ORD001834"/>
    <s v="CUST0430"/>
    <x v="485"/>
    <n v="227000"/>
    <s v="Yogyakarta"/>
    <s v="DI Yogyakarta"/>
    <n v="19218"/>
    <s v="Transfer Bank"/>
    <x v="0"/>
    <x v="1"/>
    <m/>
    <s v="JNE"/>
  </r>
  <r>
    <s v="ORD001835"/>
    <s v="CUST0248"/>
    <x v="189"/>
    <n v="578000"/>
    <s v="Pekanbaru"/>
    <s v="Riau"/>
    <n v="33187"/>
    <s v="OVO"/>
    <x v="4"/>
    <x v="1"/>
    <m/>
    <s v="Anteraja"/>
  </r>
  <r>
    <s v="ORD001836"/>
    <s v="CUST0095"/>
    <x v="21"/>
    <n v="510624"/>
    <s v="Banjarmasin"/>
    <s v="Kalimantan Selatan"/>
    <n v="37424"/>
    <s v="QRIS"/>
    <x v="1"/>
    <x v="0"/>
    <n v="25376"/>
    <s v="JNE"/>
  </r>
  <r>
    <s v="ORD001837"/>
    <s v="CUST0594"/>
    <x v="836"/>
    <n v="477000"/>
    <s v="Malang"/>
    <s v="Jawa Timur"/>
    <n v="20905"/>
    <s v="Kartu Kredit"/>
    <x v="1"/>
    <x v="1"/>
    <m/>
    <s v="JNE"/>
  </r>
  <r>
    <s v="ORD001838"/>
    <s v="CUST0586"/>
    <x v="49"/>
    <n v="378000"/>
    <s v="Manado"/>
    <s v="Sulawesi Utara"/>
    <n v="37269"/>
    <s v="Transfer Bank"/>
    <x v="2"/>
    <x v="1"/>
    <m/>
    <s v="J&amp;T"/>
  </r>
  <r>
    <s v="ORD001839"/>
    <s v="CUST0458"/>
    <x v="188"/>
    <n v="557000"/>
    <s v="Depok"/>
    <s v="Jawa Barat"/>
    <n v="12482"/>
    <s v="OVO"/>
    <x v="1"/>
    <x v="1"/>
    <m/>
    <s v="JNE"/>
  </r>
  <r>
    <s v="ORD001840"/>
    <s v="CUST0130"/>
    <x v="447"/>
    <n v="1127422"/>
    <s v="Manado"/>
    <s v="Sulawesi Utara"/>
    <n v="33855"/>
    <s v="GoPay"/>
    <x v="2"/>
    <x v="6"/>
    <n v="38578"/>
    <s v="J&amp;T"/>
  </r>
  <r>
    <s v="ORD001841"/>
    <s v="CUST0752"/>
    <x v="221"/>
    <n v="755491"/>
    <s v="Palembang"/>
    <s v="Sumatera Selatan"/>
    <n v="28810"/>
    <s v="GoPay"/>
    <x v="0"/>
    <x v="6"/>
    <n v="39509"/>
    <s v="Anteraja"/>
  </r>
  <r>
    <s v="ORD001842"/>
    <s v="CUST0480"/>
    <x v="20"/>
    <n v="752814"/>
    <s v="Jakarta"/>
    <s v="DKI Jakarta"/>
    <n v="10855"/>
    <s v="Transfer Bank"/>
    <x v="1"/>
    <x v="0"/>
    <n v="24186"/>
    <s v="JNE"/>
  </r>
  <r>
    <s v="ORD001843"/>
    <s v="CUST0503"/>
    <x v="183"/>
    <n v="997000"/>
    <s v="Depok"/>
    <s v="Jawa Barat"/>
    <n v="11204"/>
    <s v="GoPay"/>
    <x v="0"/>
    <x v="1"/>
    <m/>
    <s v="SiCepat"/>
  </r>
  <r>
    <s v="ORD001844"/>
    <s v="CUST0189"/>
    <x v="628"/>
    <n v="713740"/>
    <s v="Bekasi"/>
    <s v="Jawa Barat"/>
    <n v="10767"/>
    <s v="Kartu Kredit"/>
    <x v="0"/>
    <x v="6"/>
    <n v="43260"/>
    <s v="JNE"/>
  </r>
  <r>
    <s v="ORD001845"/>
    <s v="CUST0570"/>
    <x v="62"/>
    <n v="428000"/>
    <s v="Makassar"/>
    <s v="Sulawesi Selatan"/>
    <n v="34467"/>
    <s v="Kartu Kredit"/>
    <x v="2"/>
    <x v="1"/>
    <m/>
    <s v="SiCepat"/>
  </r>
  <r>
    <s v="ORD001846"/>
    <s v="CUST0625"/>
    <x v="482"/>
    <n v="628000"/>
    <s v="Jakarta"/>
    <s v="DKI Jakarta"/>
    <n v="9782"/>
    <s v="OVO"/>
    <x v="1"/>
    <x v="1"/>
    <m/>
    <s v="J&amp;T"/>
  </r>
  <r>
    <s v="ORD001847"/>
    <s v="CUST0618"/>
    <x v="144"/>
    <n v="329000"/>
    <s v="Manado"/>
    <s v="Sulawesi Utara"/>
    <n v="39834"/>
    <s v="GoPay"/>
    <x v="4"/>
    <x v="1"/>
    <m/>
    <s v="SiCepat"/>
  </r>
  <r>
    <s v="ORD001848"/>
    <s v="CUST0295"/>
    <x v="309"/>
    <n v="1197000"/>
    <s v="Manado"/>
    <s v="Sulawesi Utara"/>
    <n v="35162"/>
    <s v="QRIS"/>
    <x v="1"/>
    <x v="1"/>
    <m/>
    <s v="J&amp;T"/>
  </r>
  <r>
    <s v="ORD001849"/>
    <s v="CUST0358"/>
    <x v="860"/>
    <n v="199000"/>
    <s v="Bekasi"/>
    <s v="Jawa Barat"/>
    <n v="13174"/>
    <s v="Transfer Bank"/>
    <x v="1"/>
    <x v="1"/>
    <m/>
    <s v="SiCepat"/>
  </r>
  <r>
    <s v="ORD001850"/>
    <s v="CUST0768"/>
    <x v="861"/>
    <n v="636000"/>
    <s v="Denpasar"/>
    <s v="Bali"/>
    <n v="23416"/>
    <s v="QRIS"/>
    <x v="1"/>
    <x v="1"/>
    <m/>
    <s v="JNE"/>
  </r>
  <r>
    <s v="ORD001851"/>
    <s v="CUST0093"/>
    <x v="540"/>
    <n v="103454"/>
    <s v="Bandung"/>
    <s v="Jawa Barat"/>
    <n v="10965"/>
    <s v="Transfer Bank"/>
    <x v="0"/>
    <x v="5"/>
    <n v="45546"/>
    <s v="J&amp;T"/>
  </r>
  <r>
    <s v="ORD001852"/>
    <s v="CUST0160"/>
    <x v="827"/>
    <n v="452111"/>
    <s v="Pontianak"/>
    <s v="Kalimantan Barat"/>
    <n v="35121"/>
    <s v="QRIS"/>
    <x v="1"/>
    <x v="4"/>
    <n v="46889"/>
    <s v="JNE"/>
  </r>
  <r>
    <s v="ORD001853"/>
    <s v="CUST0768"/>
    <x v="409"/>
    <n v="647000"/>
    <s v="Bogor"/>
    <s v="Jawa Barat"/>
    <n v="13544"/>
    <s v="OVO"/>
    <x v="1"/>
    <x v="1"/>
    <m/>
    <s v="JNE"/>
  </r>
  <r>
    <s v="ORD001854"/>
    <s v="CUST0764"/>
    <x v="262"/>
    <n v="138363"/>
    <s v="Pontianak"/>
    <s v="Kalimantan Barat"/>
    <n v="36206"/>
    <s v="Transfer Bank"/>
    <x v="1"/>
    <x v="4"/>
    <n v="10637"/>
    <s v="SiCepat"/>
  </r>
  <r>
    <s v="ORD001855"/>
    <s v="CUST0749"/>
    <x v="862"/>
    <n v="199000"/>
    <s v="Tangerang"/>
    <s v="Banten"/>
    <n v="9649"/>
    <s v="QRIS"/>
    <x v="1"/>
    <x v="1"/>
    <m/>
    <s v="SiCepat"/>
  </r>
  <r>
    <s v="ORD001856"/>
    <s v="CUST0361"/>
    <x v="863"/>
    <n v="378000"/>
    <s v="Pekanbaru"/>
    <s v="Riau"/>
    <n v="24386"/>
    <s v="Transfer Bank"/>
    <x v="4"/>
    <x v="1"/>
    <m/>
    <s v="SiCepat"/>
  </r>
  <r>
    <s v="ORD001857"/>
    <s v="CUST0736"/>
    <x v="167"/>
    <n v="1145000"/>
    <s v="Pekanbaru"/>
    <s v="Riau"/>
    <n v="25941"/>
    <s v="OVO"/>
    <x v="2"/>
    <x v="1"/>
    <m/>
    <s v="J&amp;T"/>
  </r>
  <r>
    <s v="ORD001858"/>
    <s v="CUST0510"/>
    <x v="190"/>
    <n v="816000"/>
    <s v="Pekanbaru"/>
    <s v="Riau"/>
    <n v="22852"/>
    <s v="Transfer Bank"/>
    <x v="1"/>
    <x v="1"/>
    <m/>
    <s v="SiCepat"/>
  </r>
  <r>
    <s v="ORD001859"/>
    <s v="CUST0498"/>
    <x v="485"/>
    <n v="22659"/>
    <s v="Depok"/>
    <s v="Jawa Barat"/>
    <n v="9149"/>
    <s v="Transfer Bank"/>
    <x v="1"/>
    <x v="8"/>
    <n v="26341"/>
    <s v="SiCepat"/>
  </r>
  <r>
    <s v="ORD001860"/>
    <s v="CUST0705"/>
    <x v="632"/>
    <n v="164750"/>
    <s v="Semarang"/>
    <s v="Jawa Tengah"/>
    <n v="14985"/>
    <s v="GoPay"/>
    <x v="2"/>
    <x v="4"/>
    <n v="34250"/>
    <s v="JNE"/>
  </r>
  <r>
    <s v="ORD001861"/>
    <s v="CUST0215"/>
    <x v="717"/>
    <n v="928963"/>
    <s v="Bekasi"/>
    <s v="Jawa Barat"/>
    <n v="13187"/>
    <s v="GoPay"/>
    <x v="1"/>
    <x v="3"/>
    <n v="28037"/>
    <s v="SiCepat"/>
  </r>
  <r>
    <s v="ORD001862"/>
    <s v="CUST0581"/>
    <x v="19"/>
    <n v="846000"/>
    <s v="Jakarta"/>
    <s v="DKI Jakarta"/>
    <n v="8113"/>
    <s v="Kartu Kredit"/>
    <x v="3"/>
    <x v="1"/>
    <m/>
    <s v="JNE"/>
  </r>
  <r>
    <s v="ORD001863"/>
    <s v="CUST0046"/>
    <x v="98"/>
    <n v="727000"/>
    <s v="Malang"/>
    <s v="Jawa Timur"/>
    <n v="21733"/>
    <s v="Transfer Bank"/>
    <x v="1"/>
    <x v="1"/>
    <m/>
    <s v="JNE"/>
  </r>
  <r>
    <s v="ORD001864"/>
    <s v="CUST0268"/>
    <x v="864"/>
    <n v="199000"/>
    <s v="Balikpapan"/>
    <s v="Kalimantan Timur"/>
    <n v="38588"/>
    <s v="GoPay"/>
    <x v="1"/>
    <x v="1"/>
    <m/>
    <s v="SiCepat"/>
  </r>
  <r>
    <s v="ORD001865"/>
    <s v="CUST0321"/>
    <x v="15"/>
    <n v="19154"/>
    <s v="Makassar"/>
    <s v="Sulawesi Selatan"/>
    <n v="41827"/>
    <s v="Transfer Bank"/>
    <x v="1"/>
    <x v="2"/>
    <n v="29846"/>
    <s v="J&amp;T"/>
  </r>
  <r>
    <s v="ORD001866"/>
    <s v="CUST0348"/>
    <x v="688"/>
    <n v="547000"/>
    <s v="Bandung"/>
    <s v="Jawa Barat"/>
    <n v="10573"/>
    <s v="OVO"/>
    <x v="1"/>
    <x v="1"/>
    <m/>
    <s v="J&amp;T"/>
  </r>
  <r>
    <s v="ORD001867"/>
    <s v="CUST0281"/>
    <x v="865"/>
    <n v="929739"/>
    <s v="Pontianak"/>
    <s v="Kalimantan Barat"/>
    <n v="34834"/>
    <s v="Transfer Bank"/>
    <x v="1"/>
    <x v="8"/>
    <n v="36261"/>
    <s v="Anteraja"/>
  </r>
  <r>
    <s v="ORD001868"/>
    <s v="CUST0268"/>
    <x v="390"/>
    <n v="798000"/>
    <s v="Banjarmasin"/>
    <s v="Kalimantan Selatan"/>
    <n v="34799"/>
    <s v="Kartu Kredit"/>
    <x v="4"/>
    <x v="1"/>
    <m/>
    <s v="SiCepat"/>
  </r>
  <r>
    <s v="ORD001869"/>
    <s v="CUST0164"/>
    <x v="505"/>
    <n v="467353"/>
    <s v="Bandung"/>
    <s v="Jawa Barat"/>
    <n v="12458"/>
    <s v="OVO"/>
    <x v="4"/>
    <x v="3"/>
    <n v="31647"/>
    <s v="JNE"/>
  </r>
  <r>
    <s v="ORD001870"/>
    <s v="CUST0363"/>
    <x v="866"/>
    <n v="2395000"/>
    <s v="Surabaya"/>
    <s v="Jawa Timur"/>
    <n v="16029"/>
    <s v="OVO"/>
    <x v="1"/>
    <x v="1"/>
    <m/>
    <s v="Pos Indonesia"/>
  </r>
  <r>
    <s v="ORD001871"/>
    <s v="CUST0640"/>
    <x v="317"/>
    <n v="473102"/>
    <s v="Denpasar"/>
    <s v="Bali"/>
    <n v="26625"/>
    <s v="GoPay"/>
    <x v="0"/>
    <x v="5"/>
    <n v="24898"/>
    <s v="J&amp;T"/>
  </r>
  <r>
    <s v="ORD001872"/>
    <s v="CUST0449"/>
    <x v="740"/>
    <n v="219680"/>
    <s v="Yogyakarta"/>
    <s v="DI Yogyakarta"/>
    <n v="16364"/>
    <s v="GoPay"/>
    <x v="2"/>
    <x v="5"/>
    <n v="29320"/>
    <s v="Anteraja"/>
  </r>
  <r>
    <s v="ORD001873"/>
    <s v="CUST0154"/>
    <x v="496"/>
    <n v="98897"/>
    <s v="Balikpapan"/>
    <s v="Kalimantan Timur"/>
    <n v="31287"/>
    <s v="GoPay"/>
    <x v="1"/>
    <x v="3"/>
    <n v="20103"/>
    <s v="J&amp;T"/>
  </r>
  <r>
    <s v="ORD001874"/>
    <s v="CUST0688"/>
    <x v="753"/>
    <n v="110661"/>
    <s v="Malang"/>
    <s v="Jawa Timur"/>
    <n v="14858"/>
    <s v="OVO"/>
    <x v="1"/>
    <x v="3"/>
    <n v="38339"/>
    <s v="JNE"/>
  </r>
  <r>
    <s v="ORD001875"/>
    <s v="CUST0015"/>
    <x v="730"/>
    <n v="757000"/>
    <s v="Medan"/>
    <s v="Sumatera Utara"/>
    <n v="26816"/>
    <s v="OVO"/>
    <x v="1"/>
    <x v="1"/>
    <m/>
    <s v="JNE"/>
  </r>
  <r>
    <s v="ORD001876"/>
    <s v="CUST0106"/>
    <x v="190"/>
    <n v="298000"/>
    <s v="Palembang"/>
    <s v="Sumatera Selatan"/>
    <n v="22749"/>
    <s v="GoPay"/>
    <x v="1"/>
    <x v="1"/>
    <m/>
    <s v="SiCepat"/>
  </r>
  <r>
    <s v="ORD001877"/>
    <s v="CUST0121"/>
    <x v="659"/>
    <n v="678000"/>
    <s v="Manado"/>
    <s v="Sulawesi Utara"/>
    <n v="34474"/>
    <s v="Transfer Bank"/>
    <x v="1"/>
    <x v="1"/>
    <m/>
    <s v="Pos Indonesia"/>
  </r>
  <r>
    <s v="ORD001878"/>
    <s v="CUST0288"/>
    <x v="806"/>
    <n v="428000"/>
    <s v="Balikpapan"/>
    <s v="Kalimantan Timur"/>
    <n v="39440"/>
    <s v="Transfer Bank"/>
    <x v="0"/>
    <x v="1"/>
    <m/>
    <s v="JNE"/>
  </r>
  <r>
    <s v="ORD001879"/>
    <s v="CUST0606"/>
    <x v="695"/>
    <n v="538046"/>
    <s v="Bandung"/>
    <s v="Jawa Barat"/>
    <n v="10742"/>
    <s v="Transfer Bank"/>
    <x v="4"/>
    <x v="5"/>
    <n v="10954"/>
    <s v="J&amp;T"/>
  </r>
  <r>
    <s v="ORD001880"/>
    <s v="CUST0573"/>
    <x v="744"/>
    <n v="19006"/>
    <s v="Bogor"/>
    <s v="Jawa Barat"/>
    <n v="10315"/>
    <s v="Kartu Kredit"/>
    <x v="4"/>
    <x v="4"/>
    <n v="39994"/>
    <s v="Anteraja"/>
  </r>
  <r>
    <s v="ORD001881"/>
    <s v="CUST0064"/>
    <x v="310"/>
    <n v="238000"/>
    <s v="Bekasi"/>
    <s v="Jawa Barat"/>
    <n v="11881"/>
    <s v="Kartu Kredit"/>
    <x v="0"/>
    <x v="1"/>
    <m/>
    <s v="J&amp;T"/>
  </r>
  <r>
    <s v="ORD001882"/>
    <s v="CUST0424"/>
    <x v="867"/>
    <n v="255352"/>
    <s v="Tangerang"/>
    <s v="Banten"/>
    <n v="13437"/>
    <s v="Kartu Kredit"/>
    <x v="2"/>
    <x v="0"/>
    <n v="43648"/>
    <s v="SiCepat"/>
  </r>
  <r>
    <s v="ORD001883"/>
    <s v="CUST0500"/>
    <x v="219"/>
    <n v="218000"/>
    <s v="Pontianak"/>
    <s v="Kalimantan Barat"/>
    <n v="30427"/>
    <s v="Transfer Bank"/>
    <x v="2"/>
    <x v="1"/>
    <m/>
    <s v="J&amp;T"/>
  </r>
  <r>
    <s v="ORD001884"/>
    <s v="CUST0475"/>
    <x v="868"/>
    <n v="1301216"/>
    <s v="Palembang"/>
    <s v="Sumatera Selatan"/>
    <n v="23587"/>
    <s v="Kartu Kredit"/>
    <x v="1"/>
    <x v="8"/>
    <n v="25784"/>
    <s v="JNE"/>
  </r>
  <r>
    <s v="ORD001885"/>
    <s v="CUST0729"/>
    <x v="680"/>
    <n v="1626000"/>
    <s v="Jakarta"/>
    <s v="DKI Jakarta"/>
    <n v="9133"/>
    <s v="GoPay"/>
    <x v="1"/>
    <x v="1"/>
    <m/>
    <s v="SiCepat"/>
  </r>
  <r>
    <s v="ORD001886"/>
    <s v="CUST0394"/>
    <x v="761"/>
    <n v="119000"/>
    <s v="Bekasi"/>
    <s v="Jawa Barat"/>
    <n v="9043"/>
    <s v="Transfer Bank"/>
    <x v="1"/>
    <x v="1"/>
    <m/>
    <s v="SiCepat"/>
  </r>
  <r>
    <s v="ORD001887"/>
    <s v="CUST0060"/>
    <x v="869"/>
    <n v="1165987"/>
    <s v="Pekanbaru"/>
    <s v="Riau"/>
    <n v="30679"/>
    <s v="OVO"/>
    <x v="1"/>
    <x v="2"/>
    <n v="31013"/>
    <s v="J&amp;T"/>
  </r>
  <r>
    <s v="ORD001888"/>
    <s v="CUST0646"/>
    <x v="870"/>
    <n v="477207"/>
    <s v="Malang"/>
    <s v="Jawa Timur"/>
    <n v="21789"/>
    <s v="GoPay"/>
    <x v="1"/>
    <x v="8"/>
    <n v="21793"/>
    <s v="JNE"/>
  </r>
  <r>
    <s v="ORD001889"/>
    <s v="CUST0497"/>
    <x v="555"/>
    <n v="89000"/>
    <s v="Makassar"/>
    <s v="Sulawesi Selatan"/>
    <n v="38214"/>
    <s v="GoPay"/>
    <x v="1"/>
    <x v="1"/>
    <m/>
    <s v="JNE"/>
  </r>
  <r>
    <s v="ORD001890"/>
    <s v="CUST0550"/>
    <x v="800"/>
    <n v="399000"/>
    <s v="Depok"/>
    <s v="Jawa Barat"/>
    <n v="9459"/>
    <s v="Transfer Bank"/>
    <x v="1"/>
    <x v="1"/>
    <m/>
    <s v="JNE"/>
  </r>
  <r>
    <s v="ORD001891"/>
    <s v="CUST0780"/>
    <x v="544"/>
    <n v="215482"/>
    <s v="Medan"/>
    <s v="Sumatera Utara"/>
    <n v="27000"/>
    <s v="Transfer Bank"/>
    <x v="2"/>
    <x v="2"/>
    <n v="33518"/>
    <s v="SiCepat"/>
  </r>
  <r>
    <s v="ORD001892"/>
    <s v="CUST0767"/>
    <x v="733"/>
    <n v="1435014"/>
    <s v="Palembang"/>
    <s v="Sumatera Selatan"/>
    <n v="33684"/>
    <s v="QRIS"/>
    <x v="1"/>
    <x v="7"/>
    <n v="40986"/>
    <s v="JNE"/>
  </r>
  <r>
    <s v="ORD001893"/>
    <s v="CUST0417"/>
    <x v="402"/>
    <n v="323776"/>
    <s v="Medan"/>
    <s v="Sumatera Utara"/>
    <n v="34203"/>
    <s v="OVO"/>
    <x v="2"/>
    <x v="7"/>
    <n v="34224"/>
    <s v="JNE"/>
  </r>
  <r>
    <s v="ORD001894"/>
    <s v="CUST0183"/>
    <x v="282"/>
    <n v="329000"/>
    <s v="Yogyakarta"/>
    <s v="DI Yogyakarta"/>
    <n v="13419"/>
    <s v="GoPay"/>
    <x v="1"/>
    <x v="1"/>
    <m/>
    <s v="SiCepat"/>
  </r>
  <r>
    <s v="ORD001895"/>
    <s v="CUST0127"/>
    <x v="55"/>
    <n v="375569"/>
    <s v="Pontianak"/>
    <s v="Kalimantan Barat"/>
    <n v="29418"/>
    <s v="Transfer Bank"/>
    <x v="1"/>
    <x v="8"/>
    <n v="22431"/>
    <s v="Pos Indonesia"/>
  </r>
  <r>
    <s v="ORD001896"/>
    <s v="CUST0442"/>
    <x v="668"/>
    <n v="59000"/>
    <s v="Palembang"/>
    <s v="Sumatera Selatan"/>
    <n v="25194"/>
    <s v="Transfer Bank"/>
    <x v="1"/>
    <x v="1"/>
    <m/>
    <s v="SiCepat"/>
  </r>
  <r>
    <s v="ORD001897"/>
    <s v="CUST0779"/>
    <x v="790"/>
    <n v="229000"/>
    <s v="Medan"/>
    <s v="Sumatera Utara"/>
    <n v="30236"/>
    <s v="QRIS"/>
    <x v="2"/>
    <x v="1"/>
    <m/>
    <s v="J&amp;T"/>
  </r>
  <r>
    <s v="ORD001898"/>
    <s v="CUST0593"/>
    <x v="48"/>
    <n v="378000"/>
    <s v="Bekasi"/>
    <s v="Jawa Barat"/>
    <n v="9379"/>
    <s v="Transfer Bank"/>
    <x v="1"/>
    <x v="1"/>
    <m/>
    <s v="JNE"/>
  </r>
  <r>
    <s v="ORD001899"/>
    <s v="CUST0107"/>
    <x v="425"/>
    <n v="399000"/>
    <s v="Depok"/>
    <s v="Jawa Barat"/>
    <n v="11657"/>
    <s v="Transfer Bank"/>
    <x v="0"/>
    <x v="1"/>
    <m/>
    <s v="SiCepat"/>
  </r>
  <r>
    <s v="ORD001900"/>
    <s v="CUST0252"/>
    <x v="186"/>
    <n v="499000"/>
    <s v="Balikpapan"/>
    <s v="Kalimantan Timur"/>
    <n v="36218"/>
    <s v="GoPay"/>
    <x v="1"/>
    <x v="1"/>
    <m/>
    <s v="JNE"/>
  </r>
  <r>
    <s v="ORD001901"/>
    <s v="CUST0476"/>
    <x v="639"/>
    <n v="425812"/>
    <s v="Jakarta"/>
    <s v="DKI Jakarta"/>
    <n v="11900"/>
    <s v="GoPay"/>
    <x v="1"/>
    <x v="7"/>
    <n v="23188"/>
    <s v="JNE"/>
  </r>
  <r>
    <s v="ORD001902"/>
    <s v="CUST0195"/>
    <x v="411"/>
    <n v="49000"/>
    <s v="Bekasi"/>
    <s v="Jawa Barat"/>
    <n v="9764"/>
    <s v="OVO"/>
    <x v="3"/>
    <x v="1"/>
    <m/>
    <s v="J&amp;T"/>
  </r>
  <r>
    <s v="ORD001903"/>
    <s v="CUST0371"/>
    <x v="871"/>
    <n v="548000"/>
    <s v="Bandung"/>
    <s v="Jawa Barat"/>
    <n v="10854"/>
    <s v="Transfer Bank"/>
    <x v="1"/>
    <x v="1"/>
    <m/>
    <s v="SiCepat"/>
  </r>
  <r>
    <s v="ORD001904"/>
    <s v="CUST0179"/>
    <x v="638"/>
    <n v="1691786"/>
    <s v="Balikpapan"/>
    <s v="Kalimantan Timur"/>
    <n v="39404"/>
    <s v="GoPay"/>
    <x v="1"/>
    <x v="7"/>
    <n v="34214"/>
    <s v="SiCepat"/>
  </r>
  <r>
    <s v="ORD001905"/>
    <s v="CUST0176"/>
    <x v="554"/>
    <n v="578000"/>
    <s v="Tangerang"/>
    <s v="Banten"/>
    <n v="9190"/>
    <s v="GoPay"/>
    <x v="4"/>
    <x v="1"/>
    <m/>
    <s v="SiCepat"/>
  </r>
  <r>
    <s v="ORD001906"/>
    <s v="CUST0620"/>
    <x v="534"/>
    <n v="648000"/>
    <s v="Yogyakarta"/>
    <s v="DI Yogyakarta"/>
    <n v="13510"/>
    <s v="GoPay"/>
    <x v="1"/>
    <x v="1"/>
    <m/>
    <s v="SiCepat"/>
  </r>
  <r>
    <s v="ORD001907"/>
    <s v="CUST0588"/>
    <x v="872"/>
    <n v="118000"/>
    <s v="Palembang"/>
    <s v="Sumatera Selatan"/>
    <n v="25152"/>
    <s v="Transfer Bank"/>
    <x v="2"/>
    <x v="1"/>
    <m/>
    <s v="J&amp;T"/>
  </r>
  <r>
    <s v="ORD001908"/>
    <s v="CUST0397"/>
    <x v="254"/>
    <n v="678000"/>
    <s v="Balikpapan"/>
    <s v="Kalimantan Timur"/>
    <n v="38263"/>
    <s v="OVO"/>
    <x v="1"/>
    <x v="1"/>
    <m/>
    <s v="J&amp;T"/>
  </r>
  <r>
    <s v="ORD001909"/>
    <s v="CUST0488"/>
    <x v="15"/>
    <n v="329000"/>
    <s v="Bogor"/>
    <s v="Jawa Barat"/>
    <n v="14351"/>
    <s v="GoPay"/>
    <x v="1"/>
    <x v="1"/>
    <m/>
    <s v="SiCepat"/>
  </r>
  <r>
    <s v="ORD001910"/>
    <s v="CUST0795"/>
    <x v="49"/>
    <n v="449000"/>
    <s v="Jakarta"/>
    <s v="DKI Jakarta"/>
    <n v="9713"/>
    <s v="OVO"/>
    <x v="2"/>
    <x v="1"/>
    <m/>
    <s v="J&amp;T"/>
  </r>
  <r>
    <s v="ORD001911"/>
    <s v="CUST0499"/>
    <x v="873"/>
    <n v="327000"/>
    <s v="Tangerang"/>
    <s v="Banten"/>
    <n v="12601"/>
    <s v="Transfer Bank"/>
    <x v="1"/>
    <x v="1"/>
    <m/>
    <s v="SiCepat"/>
  </r>
  <r>
    <s v="ORD001912"/>
    <s v="CUST0740"/>
    <x v="874"/>
    <n v="118081"/>
    <s v="Denpasar"/>
    <s v="Bali"/>
    <n v="28923"/>
    <s v="Transfer Bank"/>
    <x v="1"/>
    <x v="8"/>
    <n v="10919"/>
    <s v="SiCepat"/>
  </r>
  <r>
    <s v="ORD001913"/>
    <s v="CUST0452"/>
    <x v="158"/>
    <n v="149000"/>
    <s v="Semarang"/>
    <s v="Jawa Tengah"/>
    <n v="12111"/>
    <s v="Kartu Kredit"/>
    <x v="1"/>
    <x v="1"/>
    <m/>
    <s v="J&amp;T"/>
  </r>
  <r>
    <s v="ORD001914"/>
    <s v="CUST0715"/>
    <x v="11"/>
    <n v="59000"/>
    <s v="Bekasi"/>
    <s v="Jawa Barat"/>
    <n v="10025"/>
    <s v="GoPay"/>
    <x v="1"/>
    <x v="1"/>
    <m/>
    <s v="Anteraja"/>
  </r>
  <r>
    <s v="ORD001915"/>
    <s v="CUST0466"/>
    <x v="134"/>
    <n v="328000"/>
    <s v="Balikpapan"/>
    <s v="Kalimantan Timur"/>
    <n v="37589"/>
    <s v="Transfer Bank"/>
    <x v="3"/>
    <x v="1"/>
    <m/>
    <s v="J&amp;T"/>
  </r>
  <r>
    <s v="ORD001916"/>
    <s v="CUST0267"/>
    <x v="875"/>
    <n v="869265"/>
    <s v="Bekasi"/>
    <s v="Jawa Barat"/>
    <n v="10911"/>
    <s v="OVO"/>
    <x v="0"/>
    <x v="8"/>
    <n v="37735"/>
    <s v="J&amp;T"/>
  </r>
  <r>
    <s v="ORD001917"/>
    <s v="CUST0665"/>
    <x v="876"/>
    <n v="55843"/>
    <s v="Surabaya"/>
    <s v="Jawa Timur"/>
    <n v="15528"/>
    <s v="QRIS"/>
    <x v="1"/>
    <x v="8"/>
    <n v="23157"/>
    <s v="J&amp;T"/>
  </r>
  <r>
    <s v="ORD001918"/>
    <s v="CUST0503"/>
    <x v="350"/>
    <n v="119000"/>
    <s v="Depok"/>
    <s v="Jawa Barat"/>
    <n v="13748"/>
    <s v="Transfer Bank"/>
    <x v="1"/>
    <x v="1"/>
    <m/>
    <s v="JNE"/>
  </r>
  <r>
    <s v="ORD001919"/>
    <s v="CUST0153"/>
    <x v="877"/>
    <n v="119000"/>
    <s v="Pontianak"/>
    <s v="Kalimantan Barat"/>
    <n v="34395"/>
    <s v="OVO"/>
    <x v="1"/>
    <x v="1"/>
    <m/>
    <s v="SiCepat"/>
  </r>
  <r>
    <s v="ORD001920"/>
    <s v="CUST0007"/>
    <x v="583"/>
    <n v="995000"/>
    <s v="Medan"/>
    <s v="Sumatera Utara"/>
    <n v="38672"/>
    <s v="OVO"/>
    <x v="2"/>
    <x v="1"/>
    <m/>
    <s v="J&amp;T"/>
  </r>
  <r>
    <s v="ORD001921"/>
    <s v="CUST0134"/>
    <x v="100"/>
    <n v="549000"/>
    <s v="Tangerang"/>
    <s v="Banten"/>
    <n v="10280"/>
    <s v="Kartu Kredit"/>
    <x v="1"/>
    <x v="1"/>
    <m/>
    <s v="SiCepat"/>
  </r>
  <r>
    <s v="ORD001922"/>
    <s v="CUST0585"/>
    <x v="878"/>
    <n v="69000"/>
    <s v="Semarang"/>
    <s v="Jawa Tengah"/>
    <n v="12462"/>
    <s v="GoPay"/>
    <x v="3"/>
    <x v="1"/>
    <m/>
    <s v="JNE"/>
  </r>
  <r>
    <s v="ORD001923"/>
    <s v="CUST0410"/>
    <x v="594"/>
    <n v="1254529"/>
    <s v="Semarang"/>
    <s v="Jawa Tengah"/>
    <n v="12484"/>
    <s v="OVO"/>
    <x v="0"/>
    <x v="2"/>
    <n v="11471"/>
    <s v="J&amp;T"/>
  </r>
  <r>
    <s v="ORD001924"/>
    <s v="CUST0417"/>
    <x v="313"/>
    <n v="267000"/>
    <s v="Denpasar"/>
    <s v="Bali"/>
    <n v="24017"/>
    <s v="GoPay"/>
    <x v="1"/>
    <x v="1"/>
    <m/>
    <s v="J&amp;T"/>
  </r>
  <r>
    <s v="ORD001925"/>
    <s v="CUST0063"/>
    <x v="817"/>
    <n v="229000"/>
    <s v="Pekanbaru"/>
    <s v="Riau"/>
    <n v="30033"/>
    <s v="OVO"/>
    <x v="1"/>
    <x v="1"/>
    <m/>
    <s v="JNE"/>
  </r>
  <r>
    <s v="ORD001926"/>
    <s v="CUST0361"/>
    <x v="780"/>
    <n v="192031"/>
    <s v="Pekanbaru"/>
    <s v="Riau"/>
    <n v="27625"/>
    <s v="GoPay"/>
    <x v="0"/>
    <x v="7"/>
    <n v="24969"/>
    <s v="J&amp;T"/>
  </r>
  <r>
    <s v="ORD001927"/>
    <s v="CUST0051"/>
    <x v="52"/>
    <n v="597128"/>
    <s v="Denpasar"/>
    <s v="Bali"/>
    <n v="31936"/>
    <s v="Transfer Bank"/>
    <x v="2"/>
    <x v="7"/>
    <n v="48872"/>
    <s v="JNE"/>
  </r>
  <r>
    <s v="ORD001928"/>
    <s v="CUST0720"/>
    <x v="627"/>
    <n v="870047"/>
    <s v="Palembang"/>
    <s v="Sumatera Selatan"/>
    <n v="30173"/>
    <s v="OVO"/>
    <x v="0"/>
    <x v="0"/>
    <n v="27953"/>
    <s v="Anteraja"/>
  </r>
  <r>
    <s v="ORD001929"/>
    <s v="CUST0636"/>
    <x v="663"/>
    <n v="399000"/>
    <s v="Yogyakarta"/>
    <s v="DI Yogyakarta"/>
    <n v="18418"/>
    <s v="Kartu Kredit"/>
    <x v="1"/>
    <x v="1"/>
    <m/>
    <s v="SiCepat"/>
  </r>
  <r>
    <s v="ORD001930"/>
    <s v="CUST0453"/>
    <x v="879"/>
    <n v="45844"/>
    <s v="Malang"/>
    <s v="Jawa Timur"/>
    <n v="15352"/>
    <s v="OVO"/>
    <x v="1"/>
    <x v="6"/>
    <n v="43156"/>
    <s v="J&amp;T"/>
  </r>
  <r>
    <s v="ORD001931"/>
    <s v="CUST0358"/>
    <x v="317"/>
    <n v="158000"/>
    <s v="Bekasi"/>
    <s v="Jawa Barat"/>
    <n v="10474"/>
    <s v="Transfer Bank"/>
    <x v="1"/>
    <x v="1"/>
    <m/>
    <s v="JNE"/>
  </r>
  <r>
    <s v="ORD001932"/>
    <s v="CUST0542"/>
    <x v="709"/>
    <n v="399000"/>
    <s v="Semarang"/>
    <s v="Jawa Tengah"/>
    <n v="14873"/>
    <s v="Kartu Kredit"/>
    <x v="1"/>
    <x v="1"/>
    <m/>
    <s v="JNE"/>
  </r>
  <r>
    <s v="ORD001933"/>
    <s v="CUST0282"/>
    <x v="509"/>
    <n v="357000"/>
    <s v="Tangerang"/>
    <s v="Banten"/>
    <n v="9164"/>
    <s v="GoPay"/>
    <x v="0"/>
    <x v="1"/>
    <m/>
    <s v="JNE"/>
  </r>
  <r>
    <s v="ORD001934"/>
    <s v="CUST0672"/>
    <x v="409"/>
    <n v="47041"/>
    <s v="Malang"/>
    <s v="Jawa Timur"/>
    <n v="17871"/>
    <s v="Transfer Bank"/>
    <x v="0"/>
    <x v="5"/>
    <n v="21959"/>
    <s v="SiCepat"/>
  </r>
  <r>
    <s v="ORD001935"/>
    <s v="CUST0403"/>
    <x v="537"/>
    <n v="1047000"/>
    <s v="Banjarmasin"/>
    <s v="Kalimantan Selatan"/>
    <n v="29289"/>
    <s v="GoPay"/>
    <x v="1"/>
    <x v="1"/>
    <m/>
    <s v="J&amp;T"/>
  </r>
  <r>
    <s v="ORD001936"/>
    <s v="CUST0500"/>
    <x v="768"/>
    <n v="487000"/>
    <s v="Pontianak"/>
    <s v="Kalimantan Barat"/>
    <n v="34078"/>
    <s v="QRIS"/>
    <x v="0"/>
    <x v="1"/>
    <m/>
    <s v="SiCepat"/>
  </r>
  <r>
    <s v="ORD001937"/>
    <s v="CUST0782"/>
    <x v="831"/>
    <n v="148000"/>
    <s v="Denpasar"/>
    <s v="Bali"/>
    <n v="27422"/>
    <s v="Transfer Bank"/>
    <x v="3"/>
    <x v="1"/>
    <m/>
    <s v="J&amp;T"/>
  </r>
  <r>
    <s v="ORD001938"/>
    <s v="CUST0761"/>
    <x v="13"/>
    <n v="1427456"/>
    <s v="Yogyakarta"/>
    <s v="DI Yogyakarta"/>
    <n v="17236"/>
    <s v="GoPay"/>
    <x v="0"/>
    <x v="8"/>
    <n v="27544"/>
    <s v="JNE"/>
  </r>
  <r>
    <s v="ORD001939"/>
    <s v="CUST0111"/>
    <x v="63"/>
    <n v="478000"/>
    <s v="Pontianak"/>
    <s v="Kalimantan Barat"/>
    <n v="36305"/>
    <s v="QRIS"/>
    <x v="1"/>
    <x v="1"/>
    <m/>
    <s v="SiCepat"/>
  </r>
  <r>
    <s v="ORD001940"/>
    <s v="CUST0104"/>
    <x v="691"/>
    <n v="898000"/>
    <s v="Jakarta"/>
    <s v="DKI Jakarta"/>
    <n v="10963"/>
    <s v="OVO"/>
    <x v="1"/>
    <x v="1"/>
    <m/>
    <s v="Anteraja"/>
  </r>
  <r>
    <s v="ORD001941"/>
    <s v="CUST0102"/>
    <x v="734"/>
    <n v="532834"/>
    <s v="Makassar"/>
    <s v="Sulawesi Selatan"/>
    <n v="33355"/>
    <s v="Transfer Bank"/>
    <x v="0"/>
    <x v="0"/>
    <n v="14166"/>
    <s v="J&amp;T"/>
  </r>
  <r>
    <s v="ORD001942"/>
    <s v="CUST0632"/>
    <x v="455"/>
    <n v="348000"/>
    <s v="Depok"/>
    <s v="Jawa Barat"/>
    <n v="11955"/>
    <s v="OVO"/>
    <x v="1"/>
    <x v="1"/>
    <m/>
    <s v="SiCepat"/>
  </r>
  <r>
    <s v="ORD001943"/>
    <s v="CUST0790"/>
    <x v="647"/>
    <n v="575000"/>
    <s v="Padang"/>
    <s v="Sumatera Barat"/>
    <n v="24924"/>
    <s v="Kartu Kredit"/>
    <x v="1"/>
    <x v="1"/>
    <m/>
    <s v="SiCepat"/>
  </r>
  <r>
    <s v="ORD001944"/>
    <s v="CUST0003"/>
    <x v="673"/>
    <n v="458000"/>
    <s v="Tangerang"/>
    <s v="Banten"/>
    <n v="12138"/>
    <s v="QRIS"/>
    <x v="1"/>
    <x v="1"/>
    <m/>
    <s v="SiCepat"/>
  </r>
  <r>
    <s v="ORD001945"/>
    <s v="CUST0726"/>
    <x v="332"/>
    <n v="168000"/>
    <s v="Medan"/>
    <s v="Sumatera Utara"/>
    <n v="37999"/>
    <s v="GoPay"/>
    <x v="1"/>
    <x v="1"/>
    <m/>
    <s v="J&amp;T"/>
  </r>
  <r>
    <s v="ORD001946"/>
    <s v="CUST0168"/>
    <x v="116"/>
    <n v="208000"/>
    <s v="Banjarmasin"/>
    <s v="Kalimantan Selatan"/>
    <n v="38753"/>
    <s v="Transfer Bank"/>
    <x v="1"/>
    <x v="1"/>
    <m/>
    <s v="SiCepat"/>
  </r>
  <r>
    <s v="ORD001947"/>
    <s v="CUST0118"/>
    <x v="169"/>
    <n v="268000"/>
    <s v="Bekasi"/>
    <s v="Jawa Barat"/>
    <n v="11585"/>
    <s v="QRIS"/>
    <x v="1"/>
    <x v="1"/>
    <m/>
    <s v="Pos Indonesia"/>
  </r>
  <r>
    <s v="ORD001948"/>
    <s v="CUST0007"/>
    <x v="380"/>
    <n v="485148"/>
    <s v="Medan"/>
    <s v="Sumatera Utara"/>
    <n v="35892"/>
    <s v="Transfer Bank"/>
    <x v="1"/>
    <x v="3"/>
    <n v="13852"/>
    <s v="Anteraja"/>
  </r>
  <r>
    <s v="ORD001949"/>
    <s v="CUST0329"/>
    <x v="94"/>
    <n v="696000"/>
    <s v="Bekasi"/>
    <s v="Jawa Barat"/>
    <n v="9971"/>
    <s v="Kartu Kredit"/>
    <x v="2"/>
    <x v="1"/>
    <m/>
    <s v="JNE"/>
  </r>
  <r>
    <s v="ORD001950"/>
    <s v="CUST0281"/>
    <x v="880"/>
    <n v="657904"/>
    <s v="Pontianak"/>
    <s v="Kalimantan Barat"/>
    <n v="29264"/>
    <s v="OVO"/>
    <x v="4"/>
    <x v="8"/>
    <n v="10096"/>
    <s v="SiCepat"/>
  </r>
  <r>
    <s v="ORD001951"/>
    <s v="CUST0788"/>
    <x v="275"/>
    <n v="59000"/>
    <s v="Semarang"/>
    <s v="Jawa Tengah"/>
    <n v="14803"/>
    <s v="GoPay"/>
    <x v="0"/>
    <x v="1"/>
    <m/>
    <s v="J&amp;T"/>
  </r>
  <r>
    <s v="ORD001952"/>
    <s v="CUST0198"/>
    <x v="808"/>
    <n v="149000"/>
    <s v="Malang"/>
    <s v="Jawa Timur"/>
    <n v="21980"/>
    <s v="GoPay"/>
    <x v="4"/>
    <x v="1"/>
    <m/>
    <s v="J&amp;T"/>
  </r>
  <r>
    <s v="ORD001953"/>
    <s v="CUST0744"/>
    <x v="713"/>
    <n v="449000"/>
    <s v="Jakarta"/>
    <s v="DKI Jakarta"/>
    <n v="9216"/>
    <s v="Kartu Kredit"/>
    <x v="1"/>
    <x v="1"/>
    <m/>
    <s v="SiCepat"/>
  </r>
  <r>
    <s v="ORD001954"/>
    <s v="CUST0101"/>
    <x v="557"/>
    <n v="188000"/>
    <s v="Padang"/>
    <s v="Sumatera Barat"/>
    <n v="27600"/>
    <s v="Kartu Kredit"/>
    <x v="4"/>
    <x v="1"/>
    <m/>
    <s v="J&amp;T"/>
  </r>
  <r>
    <s v="ORD001955"/>
    <s v="CUST0541"/>
    <x v="850"/>
    <n v="499000"/>
    <s v="Balikpapan"/>
    <s v="Kalimantan Timur"/>
    <n v="31022"/>
    <s v="QRIS"/>
    <x v="4"/>
    <x v="1"/>
    <m/>
    <s v="J&amp;T"/>
  </r>
  <r>
    <s v="ORD001956"/>
    <s v="CUST0052"/>
    <x v="881"/>
    <n v="678000"/>
    <s v="Semarang"/>
    <s v="Jawa Tengah"/>
    <n v="13804"/>
    <s v="GoPay"/>
    <x v="2"/>
    <x v="1"/>
    <m/>
    <s v="JNE"/>
  </r>
  <r>
    <s v="ORD001957"/>
    <s v="CUST0698"/>
    <x v="506"/>
    <n v="69000"/>
    <s v="Pekanbaru"/>
    <s v="Riau"/>
    <n v="23702"/>
    <s v="OVO"/>
    <x v="3"/>
    <x v="1"/>
    <m/>
    <s v="J&amp;T"/>
  </r>
  <r>
    <s v="ORD001958"/>
    <s v="CUST0278"/>
    <x v="46"/>
    <n v="628000"/>
    <s v="Balikpapan"/>
    <s v="Kalimantan Timur"/>
    <n v="39913"/>
    <s v="Kartu Kredit"/>
    <x v="1"/>
    <x v="1"/>
    <m/>
    <s v="JNE"/>
  </r>
  <r>
    <s v="ORD001959"/>
    <s v="CUST0577"/>
    <x v="94"/>
    <n v="1080643"/>
    <s v="Tangerang"/>
    <s v="Banten"/>
    <n v="10775"/>
    <s v="GoPay"/>
    <x v="0"/>
    <x v="7"/>
    <n v="25357"/>
    <s v="Pos Indonesia"/>
  </r>
  <r>
    <s v="ORD001960"/>
    <s v="CUST0013"/>
    <x v="411"/>
    <n v="1616000"/>
    <s v="Makassar"/>
    <s v="Sulawesi Selatan"/>
    <n v="31061"/>
    <s v="Kartu Kredit"/>
    <x v="1"/>
    <x v="1"/>
    <m/>
    <s v="SiCepat"/>
  </r>
  <r>
    <s v="ORD001961"/>
    <s v="CUST0222"/>
    <x v="539"/>
    <n v="478000"/>
    <s v="Manado"/>
    <s v="Sulawesi Utara"/>
    <n v="33075"/>
    <s v="Kartu Kredit"/>
    <x v="1"/>
    <x v="1"/>
    <m/>
    <s v="SiCepat"/>
  </r>
  <r>
    <s v="ORD001962"/>
    <s v="CUST0301"/>
    <x v="374"/>
    <n v="312065"/>
    <s v="Medan"/>
    <s v="Sumatera Utara"/>
    <n v="35497"/>
    <s v="Transfer Bank"/>
    <x v="1"/>
    <x v="4"/>
    <n v="16935"/>
    <s v="SiCepat"/>
  </r>
  <r>
    <s v="ORD001963"/>
    <s v="CUST0383"/>
    <x v="573"/>
    <n v="248000"/>
    <s v="Padang"/>
    <s v="Sumatera Barat"/>
    <n v="32825"/>
    <s v="Transfer Bank"/>
    <x v="1"/>
    <x v="1"/>
    <m/>
    <s v="Anteraja"/>
  </r>
  <r>
    <s v="ORD001964"/>
    <s v="CUST0391"/>
    <x v="16"/>
    <n v="117465"/>
    <s v="Pontianak"/>
    <s v="Kalimantan Barat"/>
    <n v="35210"/>
    <s v="OVO"/>
    <x v="1"/>
    <x v="5"/>
    <n v="31535"/>
    <s v="SiCepat"/>
  </r>
  <r>
    <s v="ORD001965"/>
    <s v="CUST0101"/>
    <x v="508"/>
    <n v="1146000"/>
    <s v="Semarang"/>
    <s v="Jawa Tengah"/>
    <n v="13275"/>
    <s v="GoPay"/>
    <x v="1"/>
    <x v="1"/>
    <m/>
    <s v="JNE"/>
  </r>
  <r>
    <s v="ORD001966"/>
    <s v="CUST0437"/>
    <x v="93"/>
    <n v="1036306"/>
    <s v="Pekanbaru"/>
    <s v="Riau"/>
    <n v="30562"/>
    <s v="Transfer Bank"/>
    <x v="3"/>
    <x v="8"/>
    <n v="20694"/>
    <s v="JNE"/>
  </r>
  <r>
    <s v="ORD001967"/>
    <s v="CUST0003"/>
    <x v="26"/>
    <n v="178000"/>
    <s v="Tangerang"/>
    <s v="Banten"/>
    <n v="9244"/>
    <s v="GoPay"/>
    <x v="1"/>
    <x v="1"/>
    <m/>
    <s v="Pos Indonesia"/>
  </r>
  <r>
    <s v="ORD001968"/>
    <s v="CUST0701"/>
    <x v="502"/>
    <n v="69000"/>
    <s v="Pontianak"/>
    <s v="Kalimantan Barat"/>
    <n v="30894"/>
    <s v="Transfer Bank"/>
    <x v="1"/>
    <x v="1"/>
    <m/>
    <s v="JNE"/>
  </r>
  <r>
    <s v="ORD001969"/>
    <s v="CUST0424"/>
    <x v="789"/>
    <n v="69000"/>
    <s v="Bekasi"/>
    <s v="Jawa Barat"/>
    <n v="12565"/>
    <s v="Transfer Bank"/>
    <x v="1"/>
    <x v="1"/>
    <m/>
    <s v="J&amp;T"/>
  </r>
  <r>
    <s v="ORD001970"/>
    <s v="CUST0103"/>
    <x v="625"/>
    <n v="119000"/>
    <s v="Banjarmasin"/>
    <s v="Kalimantan Selatan"/>
    <n v="31471"/>
    <s v="Transfer Bank"/>
    <x v="1"/>
    <x v="1"/>
    <m/>
    <s v="J&amp;T"/>
  </r>
  <r>
    <s v="ORD001971"/>
    <s v="CUST0414"/>
    <x v="183"/>
    <n v="778000"/>
    <s v="Surabaya"/>
    <s v="Jawa Timur"/>
    <n v="13096"/>
    <s v="QRIS"/>
    <x v="1"/>
    <x v="1"/>
    <m/>
    <s v="SiCepat"/>
  </r>
  <r>
    <s v="ORD001972"/>
    <s v="CUST0170"/>
    <x v="591"/>
    <n v="89000"/>
    <s v="Bekasi"/>
    <s v="Jawa Barat"/>
    <n v="11952"/>
    <s v="OVO"/>
    <x v="1"/>
    <x v="1"/>
    <m/>
    <s v="SiCepat"/>
  </r>
  <r>
    <s v="ORD001973"/>
    <s v="CUST0005"/>
    <x v="151"/>
    <n v="49000"/>
    <s v="Pekanbaru"/>
    <s v="Riau"/>
    <n v="28642"/>
    <s v="OVO"/>
    <x v="4"/>
    <x v="1"/>
    <m/>
    <s v="SiCepat"/>
  </r>
  <r>
    <s v="ORD001974"/>
    <s v="CUST0372"/>
    <x v="267"/>
    <n v="599000"/>
    <s v="Semarang"/>
    <s v="Jawa Tengah"/>
    <n v="15854"/>
    <s v="GoPay"/>
    <x v="1"/>
    <x v="1"/>
    <m/>
    <s v="JNE"/>
  </r>
  <r>
    <s v="ORD001975"/>
    <s v="CUST0328"/>
    <x v="299"/>
    <n v="827000"/>
    <s v="Makassar"/>
    <s v="Sulawesi Selatan"/>
    <n v="33845"/>
    <s v="Transfer Bank"/>
    <x v="1"/>
    <x v="1"/>
    <m/>
    <s v="SiCepat"/>
  </r>
  <r>
    <s v="ORD001976"/>
    <s v="CUST0565"/>
    <x v="882"/>
    <n v="105019"/>
    <s v="Banjarmasin"/>
    <s v="Kalimantan Selatan"/>
    <n v="28311"/>
    <s v="Transfer Bank"/>
    <x v="0"/>
    <x v="8"/>
    <n v="43981"/>
    <s v="Anteraja"/>
  </r>
  <r>
    <s v="ORD001977"/>
    <s v="CUST0175"/>
    <x v="145"/>
    <n v="1048000"/>
    <s v="Palembang"/>
    <s v="Sumatera Selatan"/>
    <n v="33120"/>
    <s v="GoPay"/>
    <x v="1"/>
    <x v="1"/>
    <m/>
    <s v="JNE"/>
  </r>
  <r>
    <s v="ORD001978"/>
    <s v="CUST0768"/>
    <x v="500"/>
    <n v="248000"/>
    <s v="Denpasar"/>
    <s v="Bali"/>
    <n v="30322"/>
    <s v="OVO"/>
    <x v="2"/>
    <x v="1"/>
    <m/>
    <s v="Pos Indonesia"/>
  </r>
  <r>
    <s v="ORD001979"/>
    <s v="CUST0693"/>
    <x v="683"/>
    <n v="109559"/>
    <s v="Manado"/>
    <s v="Sulawesi Utara"/>
    <n v="43579"/>
    <s v="OVO"/>
    <x v="3"/>
    <x v="7"/>
    <n v="39441"/>
    <s v="Pos Indonesia"/>
  </r>
  <r>
    <s v="ORD001980"/>
    <s v="CUST0766"/>
    <x v="883"/>
    <n v="498000"/>
    <s v="Jakarta"/>
    <s v="DKI Jakarta"/>
    <n v="8390"/>
    <s v="Kartu Kredit"/>
    <x v="2"/>
    <x v="1"/>
    <m/>
    <s v="Anteraja"/>
  </r>
  <r>
    <s v="ORD001981"/>
    <s v="CUST0558"/>
    <x v="740"/>
    <n v="1647000"/>
    <s v="Denpasar"/>
    <s v="Bali"/>
    <n v="27988"/>
    <s v="Transfer Bank"/>
    <x v="3"/>
    <x v="1"/>
    <m/>
    <s v="Pos Indonesia"/>
  </r>
  <r>
    <s v="ORD001982"/>
    <s v="CUST0341"/>
    <x v="307"/>
    <n v="1297000"/>
    <s v="Balikpapan"/>
    <s v="Kalimantan Timur"/>
    <n v="42101"/>
    <s v="QRIS"/>
    <x v="4"/>
    <x v="1"/>
    <m/>
    <s v="SiCepat"/>
  </r>
  <r>
    <s v="ORD001983"/>
    <s v="CUST0373"/>
    <x v="437"/>
    <n v="727000"/>
    <s v="Semarang"/>
    <s v="Jawa Tengah"/>
    <n v="15186"/>
    <s v="Transfer Bank"/>
    <x v="1"/>
    <x v="1"/>
    <m/>
    <s v="JNE"/>
  </r>
  <r>
    <s v="ORD001984"/>
    <s v="CUST0673"/>
    <x v="166"/>
    <n v="225093"/>
    <s v="Makassar"/>
    <s v="Sulawesi Selatan"/>
    <n v="34200"/>
    <s v="OVO"/>
    <x v="4"/>
    <x v="0"/>
    <n v="12907"/>
    <s v="JNE"/>
  </r>
  <r>
    <s v="ORD001985"/>
    <s v="CUST0747"/>
    <x v="884"/>
    <n v="129000"/>
    <s v="Palembang"/>
    <s v="Sumatera Selatan"/>
    <n v="31915"/>
    <s v="OVO"/>
    <x v="1"/>
    <x v="1"/>
    <m/>
    <s v="JNE"/>
  </r>
  <r>
    <s v="ORD001986"/>
    <s v="CUST0632"/>
    <x v="850"/>
    <n v="727000"/>
    <s v="Banjarmasin"/>
    <s v="Kalimantan Selatan"/>
    <n v="39970"/>
    <s v="GoPay"/>
    <x v="1"/>
    <x v="1"/>
    <m/>
    <s v="JNE"/>
  </r>
  <r>
    <s v="ORD001987"/>
    <s v="CUST0650"/>
    <x v="486"/>
    <n v="254959"/>
    <s v="Yogyakarta"/>
    <s v="DI Yogyakarta"/>
    <n v="18328"/>
    <s v="Kartu Kredit"/>
    <x v="2"/>
    <x v="7"/>
    <n v="24041"/>
    <s v="J&amp;T"/>
  </r>
  <r>
    <s v="ORD001988"/>
    <s v="CUST0327"/>
    <x v="780"/>
    <n v="756000"/>
    <s v="Denpasar"/>
    <s v="Bali"/>
    <n v="31061"/>
    <s v="Kartu Kredit"/>
    <x v="1"/>
    <x v="1"/>
    <m/>
    <s v="Pos Indonesia"/>
  </r>
  <r>
    <s v="ORD001989"/>
    <s v="CUST0094"/>
    <x v="496"/>
    <n v="558000"/>
    <s v="Pekanbaru"/>
    <s v="Riau"/>
    <n v="31762"/>
    <s v="OVO"/>
    <x v="2"/>
    <x v="1"/>
    <m/>
    <s v="JNE"/>
  </r>
  <r>
    <s v="ORD001990"/>
    <s v="CUST0031"/>
    <x v="885"/>
    <n v="886000"/>
    <s v="Pontianak"/>
    <s v="Kalimantan Barat"/>
    <n v="32689"/>
    <s v="Transfer Bank"/>
    <x v="4"/>
    <x v="1"/>
    <m/>
    <s v="JNE"/>
  </r>
  <r>
    <s v="ORD001991"/>
    <s v="CUST0508"/>
    <x v="886"/>
    <n v="1697000"/>
    <s v="Manado"/>
    <s v="Sulawesi Utara"/>
    <n v="35664"/>
    <s v="Kartu Kredit"/>
    <x v="1"/>
    <x v="1"/>
    <m/>
    <s v="J&amp;T"/>
  </r>
  <r>
    <s v="ORD001992"/>
    <s v="CUST0716"/>
    <x v="811"/>
    <n v="668000"/>
    <s v="Yogyakarta"/>
    <s v="DI Yogyakarta"/>
    <n v="16999"/>
    <s v="GoPay"/>
    <x v="4"/>
    <x v="1"/>
    <m/>
    <s v="J&amp;T"/>
  </r>
  <r>
    <s v="ORD001993"/>
    <s v="CUST0068"/>
    <x v="431"/>
    <n v="58739"/>
    <s v="Makassar"/>
    <s v="Sulawesi Selatan"/>
    <n v="32721"/>
    <s v="OVO"/>
    <x v="0"/>
    <x v="3"/>
    <n v="30261"/>
    <s v="SiCepat"/>
  </r>
  <r>
    <s v="ORD001994"/>
    <s v="CUST0397"/>
    <x v="737"/>
    <n v="1053536"/>
    <s v="Balikpapan"/>
    <s v="Kalimantan Timur"/>
    <n v="31751"/>
    <s v="Transfer Bank"/>
    <x v="1"/>
    <x v="6"/>
    <n v="44464"/>
    <s v="JNE"/>
  </r>
  <r>
    <s v="ORD001995"/>
    <s v="CUST0558"/>
    <x v="78"/>
    <n v="449000"/>
    <s v="Denpasar"/>
    <s v="Bali"/>
    <n v="22732"/>
    <s v="Transfer Bank"/>
    <x v="1"/>
    <x v="1"/>
    <m/>
    <s v="Anteraja"/>
  </r>
  <r>
    <s v="ORD001996"/>
    <s v="CUST0406"/>
    <x v="887"/>
    <n v="936000"/>
    <s v="Jakarta"/>
    <s v="DKI Jakarta"/>
    <n v="9409"/>
    <s v="Transfer Bank"/>
    <x v="2"/>
    <x v="1"/>
    <m/>
    <s v="JNE"/>
  </r>
  <r>
    <s v="ORD001997"/>
    <s v="CUST0160"/>
    <x v="473"/>
    <n v="1191562"/>
    <s v="Pontianak"/>
    <s v="Kalimantan Barat"/>
    <n v="38854"/>
    <s v="GoPay"/>
    <x v="1"/>
    <x v="8"/>
    <n v="35438"/>
    <s v="JNE"/>
  </r>
  <r>
    <s v="ORD001998"/>
    <s v="CUST0631"/>
    <x v="765"/>
    <n v="278000"/>
    <s v="Surabaya"/>
    <s v="Jawa Timur"/>
    <n v="15812"/>
    <s v="GoPay"/>
    <x v="2"/>
    <x v="1"/>
    <m/>
    <s v="JNE"/>
  </r>
  <r>
    <s v="ORD001999"/>
    <s v="CUST0008"/>
    <x v="285"/>
    <n v="59000"/>
    <s v="Denpasar"/>
    <s v="Bali"/>
    <n v="25748"/>
    <s v="Transfer Bank"/>
    <x v="3"/>
    <x v="1"/>
    <m/>
    <s v="J&amp;T"/>
  </r>
  <r>
    <s v="ORD002000"/>
    <s v="CUST0334"/>
    <x v="211"/>
    <n v="597000"/>
    <s v="Manado"/>
    <s v="Sulawesi Utara"/>
    <n v="36458"/>
    <s v="GoPay"/>
    <x v="1"/>
    <x v="1"/>
    <m/>
    <s v="JNE"/>
  </r>
  <r>
    <s v="ORD002001"/>
    <s v="CUST0454"/>
    <x v="888"/>
    <n v="632236"/>
    <s v="Makassar"/>
    <s v="Sulawesi Selatan"/>
    <n v="34807"/>
    <s v="QRIS"/>
    <x v="1"/>
    <x v="0"/>
    <n v="24764"/>
    <s v="JNE"/>
  </r>
  <r>
    <s v="ORD002002"/>
    <s v="CUST0677"/>
    <x v="12"/>
    <n v="119000"/>
    <s v="Surabaya"/>
    <s v="Jawa Timur"/>
    <n v="13812"/>
    <s v="OVO"/>
    <x v="1"/>
    <x v="1"/>
    <m/>
    <s v="Anteraja"/>
  </r>
  <r>
    <s v="ORD002003"/>
    <s v="CUST0105"/>
    <x v="74"/>
    <n v="436000"/>
    <s v="Padang"/>
    <s v="Sumatera Barat"/>
    <n v="24717"/>
    <s v="Transfer Bank"/>
    <x v="1"/>
    <x v="1"/>
    <m/>
    <s v="J&amp;T"/>
  </r>
  <r>
    <s v="ORD002004"/>
    <s v="CUST0231"/>
    <x v="269"/>
    <n v="399823"/>
    <s v="Tangerang"/>
    <s v="Banten"/>
    <n v="13185"/>
    <s v="OVO"/>
    <x v="0"/>
    <x v="5"/>
    <n v="49177"/>
    <s v="Pos Indonesia"/>
  </r>
  <r>
    <s v="ORD002005"/>
    <s v="CUST0022"/>
    <x v="889"/>
    <n v="965125"/>
    <s v="Surabaya"/>
    <s v="Jawa Timur"/>
    <n v="14851"/>
    <s v="Transfer Bank"/>
    <x v="1"/>
    <x v="3"/>
    <n v="32875"/>
    <s v="Anteraja"/>
  </r>
  <r>
    <s v="ORD002006"/>
    <s v="CUST0034"/>
    <x v="691"/>
    <n v="128548"/>
    <s v="Manado"/>
    <s v="Sulawesi Utara"/>
    <n v="34646"/>
    <s v="GoPay"/>
    <x v="2"/>
    <x v="0"/>
    <n v="20452"/>
    <s v="J&amp;T"/>
  </r>
  <r>
    <s v="ORD002007"/>
    <s v="CUST0678"/>
    <x v="635"/>
    <n v="658000"/>
    <s v="Surabaya"/>
    <s v="Jawa Timur"/>
    <n v="14324"/>
    <s v="QRIS"/>
    <x v="0"/>
    <x v="1"/>
    <m/>
    <s v="SiCepat"/>
  </r>
  <r>
    <s v="ORD002008"/>
    <s v="CUST0572"/>
    <x v="437"/>
    <n v="2345000"/>
    <s v="Semarang"/>
    <s v="Jawa Tengah"/>
    <n v="13348"/>
    <s v="Transfer Bank"/>
    <x v="2"/>
    <x v="1"/>
    <m/>
    <s v="JNE"/>
  </r>
  <r>
    <s v="ORD002009"/>
    <s v="CUST0233"/>
    <x v="48"/>
    <n v="1321189"/>
    <s v="Manado"/>
    <s v="Sulawesi Utara"/>
    <n v="36137"/>
    <s v="Transfer Bank"/>
    <x v="1"/>
    <x v="8"/>
    <n v="33811"/>
    <s v="Pos Indonesia"/>
  </r>
  <r>
    <s v="ORD002010"/>
    <s v="CUST0595"/>
    <x v="659"/>
    <n v="1305000"/>
    <s v="Surabaya"/>
    <s v="Jawa Timur"/>
    <n v="12417"/>
    <s v="Transfer Bank"/>
    <x v="0"/>
    <x v="1"/>
    <m/>
    <s v="Anteraja"/>
  </r>
  <r>
    <s v="ORD002011"/>
    <s v="CUST0139"/>
    <x v="335"/>
    <n v="589691"/>
    <s v="Bekasi"/>
    <s v="Jawa Barat"/>
    <n v="10664"/>
    <s v="GoPay"/>
    <x v="1"/>
    <x v="5"/>
    <n v="27309"/>
    <s v="Pos Indonesia"/>
  </r>
  <r>
    <s v="ORD002012"/>
    <s v="CUST0727"/>
    <x v="559"/>
    <n v="297005"/>
    <s v="Semarang"/>
    <s v="Jawa Tengah"/>
    <n v="13622"/>
    <s v="GoPay"/>
    <x v="1"/>
    <x v="7"/>
    <n v="31995"/>
    <s v="JNE"/>
  </r>
  <r>
    <s v="ORD002013"/>
    <s v="CUST0331"/>
    <x v="75"/>
    <n v="1339695"/>
    <s v="Depok"/>
    <s v="Jawa Barat"/>
    <n v="10541"/>
    <s v="Transfer Bank"/>
    <x v="1"/>
    <x v="2"/>
    <n v="16305"/>
    <s v="J&amp;T"/>
  </r>
  <r>
    <s v="ORD002014"/>
    <s v="CUST0398"/>
    <x v="587"/>
    <n v="199000"/>
    <s v="Banjarmasin"/>
    <s v="Kalimantan Selatan"/>
    <n v="40637"/>
    <s v="GoPay"/>
    <x v="1"/>
    <x v="1"/>
    <m/>
    <s v="J&amp;T"/>
  </r>
  <r>
    <s v="ORD002015"/>
    <s v="CUST0761"/>
    <x v="739"/>
    <n v="149000"/>
    <s v="Yogyakarta"/>
    <s v="DI Yogyakarta"/>
    <n v="19232"/>
    <s v="QRIS"/>
    <x v="4"/>
    <x v="1"/>
    <m/>
    <s v="Pos Indonesia"/>
  </r>
  <r>
    <s v="ORD002016"/>
    <s v="CUST0363"/>
    <x v="201"/>
    <n v="1077000"/>
    <s v="Depok"/>
    <s v="Jawa Barat"/>
    <n v="11333"/>
    <s v="GoPay"/>
    <x v="0"/>
    <x v="1"/>
    <m/>
    <s v="SiCepat"/>
  </r>
  <r>
    <s v="ORD002017"/>
    <s v="CUST0569"/>
    <x v="7"/>
    <n v="217977"/>
    <s v="Pekanbaru"/>
    <s v="Riau"/>
    <n v="23273"/>
    <s v="OVO"/>
    <x v="3"/>
    <x v="3"/>
    <n v="11023"/>
    <s v="Anteraja"/>
  </r>
  <r>
    <s v="ORD002018"/>
    <s v="CUST0595"/>
    <x v="433"/>
    <n v="274833"/>
    <s v="Surabaya"/>
    <s v="Jawa Timur"/>
    <n v="12067"/>
    <s v="Transfer Bank"/>
    <x v="1"/>
    <x v="4"/>
    <n v="22167"/>
    <s v="J&amp;T"/>
  </r>
  <r>
    <s v="ORD002019"/>
    <s v="CUST0689"/>
    <x v="40"/>
    <n v="525000"/>
    <s v="Medan"/>
    <s v="Sumatera Utara"/>
    <n v="38645"/>
    <s v="OVO"/>
    <x v="1"/>
    <x v="1"/>
    <m/>
    <s v="Pos Indonesia"/>
  </r>
  <r>
    <s v="ORD002020"/>
    <s v="CUST0790"/>
    <x v="585"/>
    <n v="1297000"/>
    <s v="Semarang"/>
    <s v="Jawa Tengah"/>
    <n v="12123"/>
    <s v="QRIS"/>
    <x v="1"/>
    <x v="1"/>
    <m/>
    <s v="Anteraja"/>
  </r>
  <r>
    <s v="ORD002021"/>
    <s v="CUST0297"/>
    <x v="890"/>
    <n v="1455000"/>
    <s v="Banjarmasin"/>
    <s v="Kalimantan Selatan"/>
    <n v="35600"/>
    <s v="Kartu Kredit"/>
    <x v="1"/>
    <x v="1"/>
    <m/>
    <s v="SiCepat"/>
  </r>
  <r>
    <s v="ORD002022"/>
    <s v="CUST0036"/>
    <x v="332"/>
    <n v="638000"/>
    <s v="Malang"/>
    <s v="Jawa Timur"/>
    <n v="16853"/>
    <s v="QRIS"/>
    <x v="1"/>
    <x v="1"/>
    <m/>
    <s v="SiCepat"/>
  </r>
  <r>
    <s v="ORD002023"/>
    <s v="CUST0213"/>
    <x v="15"/>
    <n v="199000"/>
    <s v="Medan"/>
    <s v="Sumatera Utara"/>
    <n v="36334"/>
    <s v="QRIS"/>
    <x v="1"/>
    <x v="1"/>
    <m/>
    <s v="SiCepat"/>
  </r>
  <r>
    <s v="ORD002024"/>
    <s v="CUST0473"/>
    <x v="169"/>
    <n v="606000"/>
    <s v="Banjarmasin"/>
    <s v="Kalimantan Selatan"/>
    <n v="34700"/>
    <s v="Transfer Bank"/>
    <x v="0"/>
    <x v="1"/>
    <m/>
    <s v="JNE"/>
  </r>
  <r>
    <s v="ORD002025"/>
    <s v="CUST0042"/>
    <x v="48"/>
    <n v="278150"/>
    <s v="Bogor"/>
    <s v="Jawa Barat"/>
    <n v="10894"/>
    <s v="QRIS"/>
    <x v="1"/>
    <x v="4"/>
    <n v="19850"/>
    <s v="SiCepat"/>
  </r>
  <r>
    <s v="ORD002026"/>
    <s v="CUST0592"/>
    <x v="512"/>
    <n v="49000"/>
    <s v="Balikpapan"/>
    <s v="Kalimantan Timur"/>
    <n v="31406"/>
    <s v="OVO"/>
    <x v="0"/>
    <x v="1"/>
    <m/>
    <s v="JNE"/>
  </r>
  <r>
    <s v="ORD002027"/>
    <s v="CUST0008"/>
    <x v="391"/>
    <n v="149000"/>
    <s v="Bogor"/>
    <s v="Jawa Barat"/>
    <n v="11968"/>
    <s v="GoPay"/>
    <x v="0"/>
    <x v="1"/>
    <m/>
    <s v="JNE"/>
  </r>
  <r>
    <s v="ORD002028"/>
    <s v="CUST0539"/>
    <x v="211"/>
    <n v="70195"/>
    <s v="Balikpapan"/>
    <s v="Kalimantan Timur"/>
    <n v="35643"/>
    <s v="Kartu Kredit"/>
    <x v="1"/>
    <x v="5"/>
    <n v="28805"/>
    <s v="JNE"/>
  </r>
  <r>
    <s v="ORD002029"/>
    <s v="CUST0473"/>
    <x v="73"/>
    <n v="416129"/>
    <s v="Banjarmasin"/>
    <s v="Kalimantan Selatan"/>
    <n v="32183"/>
    <s v="GoPay"/>
    <x v="1"/>
    <x v="6"/>
    <n v="32871"/>
    <s v="SiCepat"/>
  </r>
  <r>
    <s v="ORD002030"/>
    <s v="CUST0428"/>
    <x v="891"/>
    <n v="58096"/>
    <s v="Semarang"/>
    <s v="Jawa Tengah"/>
    <n v="12526"/>
    <s v="OVO"/>
    <x v="4"/>
    <x v="2"/>
    <n v="10904"/>
    <s v="J&amp;T"/>
  </r>
  <r>
    <s v="ORD002031"/>
    <s v="CUST0559"/>
    <x v="60"/>
    <n v="437000"/>
    <s v="Bogor"/>
    <s v="Jawa Barat"/>
    <n v="11831"/>
    <s v="GoPay"/>
    <x v="1"/>
    <x v="1"/>
    <m/>
    <s v="JNE"/>
  </r>
  <r>
    <s v="ORD002032"/>
    <s v="CUST0444"/>
    <x v="892"/>
    <n v="1077674"/>
    <s v="Denpasar"/>
    <s v="Bali"/>
    <n v="21122"/>
    <s v="GoPay"/>
    <x v="0"/>
    <x v="7"/>
    <n v="38326"/>
    <s v="SiCepat"/>
  </r>
  <r>
    <s v="ORD002033"/>
    <s v="CUST0068"/>
    <x v="777"/>
    <n v="427000"/>
    <s v="Makassar"/>
    <s v="Sulawesi Selatan"/>
    <n v="43296"/>
    <s v="GoPay"/>
    <x v="1"/>
    <x v="1"/>
    <m/>
    <s v="SiCepat"/>
  </r>
  <r>
    <s v="ORD002034"/>
    <s v="CUST0137"/>
    <x v="90"/>
    <n v="635882"/>
    <s v="Surabaya"/>
    <s v="Jawa Timur"/>
    <n v="12056"/>
    <s v="GoPay"/>
    <x v="1"/>
    <x v="8"/>
    <n v="42118"/>
    <s v="JNE"/>
  </r>
  <r>
    <s v="ORD002035"/>
    <s v="CUST0423"/>
    <x v="539"/>
    <n v="178000"/>
    <s v="Padang"/>
    <s v="Sumatera Barat"/>
    <n v="33189"/>
    <s v="OVO"/>
    <x v="1"/>
    <x v="1"/>
    <m/>
    <s v="SiCepat"/>
  </r>
  <r>
    <s v="ORD002036"/>
    <s v="CUST0135"/>
    <x v="893"/>
    <n v="386761"/>
    <s v="Makassar"/>
    <s v="Sulawesi Selatan"/>
    <n v="41396"/>
    <s v="Kartu Kredit"/>
    <x v="1"/>
    <x v="4"/>
    <n v="12239"/>
    <s v="JNE"/>
  </r>
  <r>
    <s v="ORD002037"/>
    <s v="CUST0180"/>
    <x v="894"/>
    <n v="387000"/>
    <s v="Tangerang"/>
    <s v="Banten"/>
    <n v="9420"/>
    <s v="OVO"/>
    <x v="1"/>
    <x v="1"/>
    <m/>
    <s v="J&amp;T"/>
  </r>
  <r>
    <s v="ORD002038"/>
    <s v="CUST0015"/>
    <x v="847"/>
    <n v="199000"/>
    <s v="Medan"/>
    <s v="Sumatera Utara"/>
    <n v="29110"/>
    <s v="GoPay"/>
    <x v="1"/>
    <x v="1"/>
    <m/>
    <s v="J&amp;T"/>
  </r>
  <r>
    <s v="ORD002039"/>
    <s v="CUST0178"/>
    <x v="377"/>
    <n v="1196000"/>
    <s v="Yogyakarta"/>
    <s v="DI Yogyakarta"/>
    <n v="18191"/>
    <s v="Transfer Bank"/>
    <x v="0"/>
    <x v="1"/>
    <m/>
    <s v="J&amp;T"/>
  </r>
  <r>
    <s v="ORD002040"/>
    <s v="CUST0189"/>
    <x v="657"/>
    <n v="528000"/>
    <s v="Tangerang"/>
    <s v="Banten"/>
    <n v="12487"/>
    <s v="OVO"/>
    <x v="1"/>
    <x v="1"/>
    <m/>
    <s v="J&amp;T"/>
  </r>
  <r>
    <s v="ORD002041"/>
    <s v="CUST0179"/>
    <x v="775"/>
    <n v="186344"/>
    <s v="Medan"/>
    <s v="Sumatera Utara"/>
    <n v="33383"/>
    <s v="GoPay"/>
    <x v="2"/>
    <x v="0"/>
    <n v="42656"/>
    <s v="JNE"/>
  </r>
  <r>
    <s v="ORD002042"/>
    <s v="CUST0566"/>
    <x v="138"/>
    <n v="99000"/>
    <s v="Malang"/>
    <s v="Jawa Timur"/>
    <n v="18024"/>
    <s v="Transfer Bank"/>
    <x v="1"/>
    <x v="1"/>
    <m/>
    <s v="SiCepat"/>
  </r>
  <r>
    <s v="ORD002043"/>
    <s v="CUST0262"/>
    <x v="29"/>
    <n v="83314"/>
    <s v="Medan"/>
    <s v="Sumatera Utara"/>
    <n v="34205"/>
    <s v="Transfer Bank"/>
    <x v="1"/>
    <x v="3"/>
    <n v="45686"/>
    <s v="JNE"/>
  </r>
  <r>
    <s v="ORD002044"/>
    <s v="CUST0663"/>
    <x v="565"/>
    <n v="360285"/>
    <s v="Balikpapan"/>
    <s v="Kalimantan Timur"/>
    <n v="33626"/>
    <s v="Kartu Kredit"/>
    <x v="1"/>
    <x v="4"/>
    <n v="36715"/>
    <s v="J&amp;T"/>
  </r>
  <r>
    <s v="ORD002045"/>
    <s v="CUST0571"/>
    <x v="282"/>
    <n v="698000"/>
    <s v="Manado"/>
    <s v="Sulawesi Utara"/>
    <n v="44658"/>
    <s v="GoPay"/>
    <x v="1"/>
    <x v="1"/>
    <m/>
    <s v="J&amp;T"/>
  </r>
  <r>
    <s v="ORD002046"/>
    <s v="CUST0488"/>
    <x v="456"/>
    <n v="548064"/>
    <s v="Bogor"/>
    <s v="Jawa Barat"/>
    <n v="14154"/>
    <s v="Transfer Bank"/>
    <x v="1"/>
    <x v="7"/>
    <n v="49936"/>
    <s v="J&amp;T"/>
  </r>
  <r>
    <s v="ORD002047"/>
    <s v="CUST0284"/>
    <x v="458"/>
    <n v="608000"/>
    <s v="Bandung"/>
    <s v="Jawa Barat"/>
    <n v="14202"/>
    <s v="QRIS"/>
    <x v="1"/>
    <x v="1"/>
    <m/>
    <s v="JNE"/>
  </r>
  <r>
    <s v="ORD002048"/>
    <s v="CUST0039"/>
    <x v="314"/>
    <n v="387000"/>
    <s v="Semarang"/>
    <s v="Jawa Tengah"/>
    <n v="13494"/>
    <s v="GoPay"/>
    <x v="4"/>
    <x v="1"/>
    <m/>
    <s v="J&amp;T"/>
  </r>
  <r>
    <s v="ORD002049"/>
    <s v="CUST0178"/>
    <x v="63"/>
    <n v="1526000"/>
    <s v="Yogyakarta"/>
    <s v="DI Yogyakarta"/>
    <n v="13586"/>
    <s v="QRIS"/>
    <x v="4"/>
    <x v="1"/>
    <m/>
    <s v="SiCepat"/>
  </r>
  <r>
    <s v="ORD002050"/>
    <s v="CUST0521"/>
    <x v="211"/>
    <n v="688000"/>
    <s v="Palembang"/>
    <s v="Sumatera Selatan"/>
    <n v="26185"/>
    <s v="Transfer Bank"/>
    <x v="1"/>
    <x v="1"/>
    <m/>
    <s v="SiCepat"/>
  </r>
  <r>
    <s v="ORD002051"/>
    <s v="CUST0016"/>
    <x v="870"/>
    <n v="86885"/>
    <s v="Padang"/>
    <s v="Sumatera Barat"/>
    <n v="24050"/>
    <s v="Kartu Kredit"/>
    <x v="4"/>
    <x v="8"/>
    <n v="12115"/>
    <s v="SiCepat"/>
  </r>
  <r>
    <s v="ORD002052"/>
    <s v="CUST0171"/>
    <x v="451"/>
    <n v="49000"/>
    <s v="Pekanbaru"/>
    <s v="Riau"/>
    <n v="27881"/>
    <s v="QRIS"/>
    <x v="1"/>
    <x v="1"/>
    <m/>
    <s v="Anteraja"/>
  </r>
  <r>
    <s v="ORD002053"/>
    <s v="CUST0534"/>
    <x v="536"/>
    <n v="777000"/>
    <s v="Depok"/>
    <s v="Jawa Barat"/>
    <n v="9088"/>
    <s v="OVO"/>
    <x v="0"/>
    <x v="1"/>
    <m/>
    <s v="SiCepat"/>
  </r>
  <r>
    <s v="ORD002054"/>
    <s v="CUST0491"/>
    <x v="333"/>
    <n v="387000"/>
    <s v="Yogyakarta"/>
    <s v="DI Yogyakarta"/>
    <n v="19865"/>
    <s v="Transfer Bank"/>
    <x v="1"/>
    <x v="1"/>
    <m/>
    <s v="J&amp;T"/>
  </r>
  <r>
    <s v="ORD002055"/>
    <s v="CUST0691"/>
    <x v="102"/>
    <n v="40343"/>
    <s v="Jakarta"/>
    <s v="DKI Jakarta"/>
    <n v="8324"/>
    <s v="GoPay"/>
    <x v="1"/>
    <x v="3"/>
    <n v="48657"/>
    <s v="SiCepat"/>
  </r>
  <r>
    <s v="ORD002056"/>
    <s v="CUST0094"/>
    <x v="759"/>
    <n v="518416"/>
    <s v="Pekanbaru"/>
    <s v="Riau"/>
    <n v="33312"/>
    <s v="Kartu Kredit"/>
    <x v="4"/>
    <x v="4"/>
    <n v="27584"/>
    <s v="Anteraja"/>
  </r>
  <r>
    <s v="ORD002057"/>
    <s v="CUST0794"/>
    <x v="544"/>
    <n v="453170"/>
    <s v="Pekanbaru"/>
    <s v="Riau"/>
    <n v="25857"/>
    <s v="Kartu Kredit"/>
    <x v="1"/>
    <x v="2"/>
    <n v="45830"/>
    <s v="SiCepat"/>
  </r>
  <r>
    <s v="ORD002058"/>
    <s v="CUST0722"/>
    <x v="106"/>
    <n v="518959"/>
    <s v="Jakarta"/>
    <s v="DKI Jakarta"/>
    <n v="10104"/>
    <s v="GoPay"/>
    <x v="1"/>
    <x v="4"/>
    <n v="30041"/>
    <s v="J&amp;T"/>
  </r>
  <r>
    <s v="ORD002059"/>
    <s v="CUST0540"/>
    <x v="691"/>
    <n v="986557"/>
    <s v="Bekasi"/>
    <s v="Jawa Barat"/>
    <n v="12197"/>
    <s v="Transfer Bank"/>
    <x v="1"/>
    <x v="4"/>
    <n v="11443"/>
    <s v="JNE"/>
  </r>
  <r>
    <s v="ORD002060"/>
    <s v="CUST0616"/>
    <x v="574"/>
    <n v="1796000"/>
    <s v="Banjarmasin"/>
    <s v="Kalimantan Selatan"/>
    <n v="29149"/>
    <s v="OVO"/>
    <x v="1"/>
    <x v="1"/>
    <m/>
    <s v="JNE"/>
  </r>
  <r>
    <s v="ORD002061"/>
    <s v="CUST0351"/>
    <x v="112"/>
    <n v="1047000"/>
    <s v="Tangerang"/>
    <s v="Banten"/>
    <n v="11044"/>
    <s v="Transfer Bank"/>
    <x v="0"/>
    <x v="1"/>
    <m/>
    <s v="Anteraja"/>
  </r>
  <r>
    <s v="ORD002062"/>
    <s v="CUST0076"/>
    <x v="343"/>
    <n v="1097000"/>
    <s v="Surabaya"/>
    <s v="Jawa Timur"/>
    <n v="14333"/>
    <s v="Transfer Bank"/>
    <x v="1"/>
    <x v="1"/>
    <m/>
    <s v="J&amp;T"/>
  </r>
  <r>
    <s v="ORD002063"/>
    <s v="CUST0136"/>
    <x v="867"/>
    <n v="1397000"/>
    <s v="Jakarta"/>
    <s v="DKI Jakarta"/>
    <n v="9916"/>
    <s v="Transfer Bank"/>
    <x v="1"/>
    <x v="1"/>
    <m/>
    <s v="J&amp;T"/>
  </r>
  <r>
    <s v="ORD002064"/>
    <s v="CUST0343"/>
    <x v="632"/>
    <n v="129000"/>
    <s v="Balikpapan"/>
    <s v="Kalimantan Timur"/>
    <n v="41548"/>
    <s v="OVO"/>
    <x v="0"/>
    <x v="1"/>
    <m/>
    <s v="Anteraja"/>
  </r>
  <r>
    <s v="ORD002065"/>
    <s v="CUST0458"/>
    <x v="155"/>
    <n v="79000"/>
    <s v="Depok"/>
    <s v="Jawa Barat"/>
    <n v="12183"/>
    <s v="GoPay"/>
    <x v="1"/>
    <x v="1"/>
    <m/>
    <s v="J&amp;T"/>
  </r>
  <r>
    <s v="ORD002066"/>
    <s v="CUST0617"/>
    <x v="40"/>
    <n v="100303"/>
    <s v="Padang"/>
    <s v="Sumatera Barat"/>
    <n v="30944"/>
    <s v="Transfer Bank"/>
    <x v="2"/>
    <x v="2"/>
    <n v="28697"/>
    <s v="Pos Indonesia"/>
  </r>
  <r>
    <s v="ORD002067"/>
    <s v="CUST0625"/>
    <x v="703"/>
    <n v="164823"/>
    <s v="Jakarta"/>
    <s v="DKI Jakarta"/>
    <n v="9910"/>
    <s v="Transfer Bank"/>
    <x v="1"/>
    <x v="0"/>
    <n v="14177"/>
    <s v="J&amp;T"/>
  </r>
  <r>
    <s v="ORD002068"/>
    <s v="CUST0063"/>
    <x v="383"/>
    <n v="932033"/>
    <s v="Yogyakarta"/>
    <s v="DI Yogyakarta"/>
    <n v="17502"/>
    <s v="GoPay"/>
    <x v="2"/>
    <x v="2"/>
    <n v="24967"/>
    <s v="J&amp;T"/>
  </r>
  <r>
    <s v="ORD002069"/>
    <s v="CUST0322"/>
    <x v="442"/>
    <n v="435458"/>
    <s v="Banjarmasin"/>
    <s v="Kalimantan Selatan"/>
    <n v="39075"/>
    <s v="QRIS"/>
    <x v="1"/>
    <x v="5"/>
    <n v="22542"/>
    <s v="SiCepat"/>
  </r>
  <r>
    <s v="ORD002070"/>
    <s v="CUST0590"/>
    <x v="237"/>
    <n v="102955"/>
    <s v="Pontianak"/>
    <s v="Kalimantan Barat"/>
    <n v="38287"/>
    <s v="Transfer Bank"/>
    <x v="1"/>
    <x v="0"/>
    <n v="26045"/>
    <s v="Pos Indonesia"/>
  </r>
  <r>
    <s v="ORD002071"/>
    <s v="CUST0095"/>
    <x v="87"/>
    <n v="787000"/>
    <s v="Yogyakarta"/>
    <s v="DI Yogyakarta"/>
    <n v="17249"/>
    <s v="GoPay"/>
    <x v="1"/>
    <x v="1"/>
    <m/>
    <s v="SiCepat"/>
  </r>
  <r>
    <s v="ORD002072"/>
    <s v="CUST0784"/>
    <x v="245"/>
    <n v="99000"/>
    <s v="Tangerang"/>
    <s v="Banten"/>
    <n v="10980"/>
    <s v="Transfer Bank"/>
    <x v="1"/>
    <x v="1"/>
    <m/>
    <s v="SiCepat"/>
  </r>
  <r>
    <s v="ORD002073"/>
    <s v="CUST0432"/>
    <x v="32"/>
    <n v="152177"/>
    <s v="Depok"/>
    <s v="Jawa Barat"/>
    <n v="12000"/>
    <s v="Kartu Kredit"/>
    <x v="1"/>
    <x v="4"/>
    <n v="26823"/>
    <s v="J&amp;T"/>
  </r>
  <r>
    <s v="ORD002074"/>
    <s v="CUST0577"/>
    <x v="292"/>
    <n v="449000"/>
    <s v="Tangerang"/>
    <s v="Banten"/>
    <n v="12809"/>
    <s v="GoPay"/>
    <x v="1"/>
    <x v="1"/>
    <m/>
    <s v="J&amp;T"/>
  </r>
  <r>
    <s v="ORD002075"/>
    <s v="CUST0631"/>
    <x v="183"/>
    <n v="99000"/>
    <s v="Medan"/>
    <s v="Sumatera Utara"/>
    <n v="33726"/>
    <s v="Transfer Bank"/>
    <x v="1"/>
    <x v="1"/>
    <m/>
    <s v="SiCepat"/>
  </r>
  <r>
    <s v="ORD002076"/>
    <s v="CUST0330"/>
    <x v="895"/>
    <n v="779282"/>
    <s v="Semarang"/>
    <s v="Jawa Tengah"/>
    <n v="15492"/>
    <s v="OVO"/>
    <x v="1"/>
    <x v="6"/>
    <n v="18718"/>
    <s v="JNE"/>
  </r>
  <r>
    <s v="ORD002077"/>
    <s v="CUST0308"/>
    <x v="872"/>
    <n v="129000"/>
    <s v="Bekasi"/>
    <s v="Jawa Barat"/>
    <n v="12736"/>
    <s v="GoPay"/>
    <x v="0"/>
    <x v="1"/>
    <m/>
    <s v="SiCepat"/>
  </r>
  <r>
    <s v="ORD002078"/>
    <s v="CUST0096"/>
    <x v="774"/>
    <n v="687000"/>
    <s v="Pontianak"/>
    <s v="Kalimantan Barat"/>
    <n v="39931"/>
    <s v="QRIS"/>
    <x v="1"/>
    <x v="1"/>
    <m/>
    <s v="Anteraja"/>
  </r>
  <r>
    <s v="ORD002079"/>
    <s v="CUST0319"/>
    <x v="31"/>
    <n v="98000"/>
    <s v="Bandung"/>
    <s v="Jawa Barat"/>
    <n v="12101"/>
    <s v="Kartu Kredit"/>
    <x v="1"/>
    <x v="1"/>
    <m/>
    <s v="Pos Indonesia"/>
  </r>
  <r>
    <s v="ORD002080"/>
    <s v="CUST0733"/>
    <x v="57"/>
    <n v="404110"/>
    <s v="Makassar"/>
    <s v="Sulawesi Selatan"/>
    <n v="31070"/>
    <s v="Transfer Bank"/>
    <x v="1"/>
    <x v="7"/>
    <n v="23890"/>
    <s v="J&amp;T"/>
  </r>
  <r>
    <s v="ORD002081"/>
    <s v="CUST0262"/>
    <x v="556"/>
    <n v="697000"/>
    <s v="Medan"/>
    <s v="Sumatera Utara"/>
    <n v="39704"/>
    <s v="GoPay"/>
    <x v="1"/>
    <x v="1"/>
    <m/>
    <s v="JNE"/>
  </r>
  <r>
    <s v="ORD002082"/>
    <s v="CUST0422"/>
    <x v="566"/>
    <n v="365115"/>
    <s v="Makassar"/>
    <s v="Sulawesi Selatan"/>
    <n v="41057"/>
    <s v="Transfer Bank"/>
    <x v="2"/>
    <x v="4"/>
    <n v="31885"/>
    <s v="Anteraja"/>
  </r>
  <r>
    <s v="ORD002083"/>
    <s v="CUST0218"/>
    <x v="834"/>
    <n v="329000"/>
    <s v="Bekasi"/>
    <s v="Jawa Barat"/>
    <n v="12520"/>
    <s v="Transfer Bank"/>
    <x v="3"/>
    <x v="1"/>
    <m/>
    <s v="SiCepat"/>
  </r>
  <r>
    <s v="ORD002084"/>
    <s v="CUST0087"/>
    <x v="245"/>
    <n v="458000"/>
    <s v="Banjarmasin"/>
    <s v="Kalimantan Selatan"/>
    <n v="32648"/>
    <s v="QRIS"/>
    <x v="1"/>
    <x v="1"/>
    <m/>
    <s v="J&amp;T"/>
  </r>
  <r>
    <s v="ORD002085"/>
    <s v="CUST0280"/>
    <x v="695"/>
    <n v="101343"/>
    <s v="Depok"/>
    <s v="Jawa Barat"/>
    <n v="9151"/>
    <s v="GoPay"/>
    <x v="2"/>
    <x v="6"/>
    <n v="27657"/>
    <s v="Anteraja"/>
  </r>
  <r>
    <s v="ORD002086"/>
    <s v="CUST0428"/>
    <x v="36"/>
    <n v="798000"/>
    <s v="Manado"/>
    <s v="Sulawesi Utara"/>
    <n v="42106"/>
    <s v="Transfer Bank"/>
    <x v="0"/>
    <x v="1"/>
    <m/>
    <s v="J&amp;T"/>
  </r>
  <r>
    <s v="ORD002087"/>
    <s v="CUST0655"/>
    <x v="107"/>
    <n v="79000"/>
    <s v="Bogor"/>
    <s v="Jawa Barat"/>
    <n v="11900"/>
    <s v="Transfer Bank"/>
    <x v="1"/>
    <x v="1"/>
    <m/>
    <s v="J&amp;T"/>
  </r>
  <r>
    <s v="ORD002088"/>
    <s v="CUST0131"/>
    <x v="502"/>
    <n v="640287"/>
    <s v="Bekasi"/>
    <s v="Jawa Barat"/>
    <n v="9138"/>
    <s v="Transfer Bank"/>
    <x v="3"/>
    <x v="3"/>
    <n v="46713"/>
    <s v="SiCepat"/>
  </r>
  <r>
    <s v="ORD002089"/>
    <s v="CUST0509"/>
    <x v="348"/>
    <n v="266320"/>
    <s v="Manado"/>
    <s v="Sulawesi Utara"/>
    <n v="32441"/>
    <s v="Kartu Kredit"/>
    <x v="1"/>
    <x v="2"/>
    <n v="31680"/>
    <s v="JNE"/>
  </r>
  <r>
    <s v="ORD002090"/>
    <s v="CUST0698"/>
    <x v="880"/>
    <n v="179000"/>
    <s v="Pekanbaru"/>
    <s v="Riau"/>
    <n v="33875"/>
    <s v="QRIS"/>
    <x v="4"/>
    <x v="1"/>
    <m/>
    <s v="Anteraja"/>
  </r>
  <r>
    <s v="ORD002091"/>
    <s v="CUST0751"/>
    <x v="792"/>
    <n v="309842"/>
    <s v="Palembang"/>
    <s v="Sumatera Selatan"/>
    <n v="31736"/>
    <s v="Transfer Bank"/>
    <x v="1"/>
    <x v="6"/>
    <n v="39158"/>
    <s v="JNE"/>
  </r>
  <r>
    <s v="ORD002092"/>
    <s v="CUST0561"/>
    <x v="219"/>
    <n v="716000"/>
    <s v="Jakarta"/>
    <s v="DKI Jakarta"/>
    <n v="10780"/>
    <s v="Kartu Kredit"/>
    <x v="1"/>
    <x v="1"/>
    <m/>
    <s v="JNE"/>
  </r>
  <r>
    <s v="ORD002093"/>
    <s v="CUST0576"/>
    <x v="342"/>
    <n v="377000"/>
    <s v="Manado"/>
    <s v="Sulawesi Utara"/>
    <n v="44564"/>
    <s v="OVO"/>
    <x v="1"/>
    <x v="1"/>
    <m/>
    <s v="SiCepat"/>
  </r>
  <r>
    <s v="ORD002094"/>
    <s v="CUST0686"/>
    <x v="801"/>
    <n v="356000"/>
    <s v="Semarang"/>
    <s v="Jawa Tengah"/>
    <n v="12029"/>
    <s v="Kartu Kredit"/>
    <x v="2"/>
    <x v="1"/>
    <m/>
    <s v="J&amp;T"/>
  </r>
  <r>
    <s v="ORD002095"/>
    <s v="CUST0033"/>
    <x v="837"/>
    <n v="665543"/>
    <s v="Balikpapan"/>
    <s v="Kalimantan Timur"/>
    <n v="40862"/>
    <s v="QRIS"/>
    <x v="1"/>
    <x v="8"/>
    <n v="41457"/>
    <s v="J&amp;T"/>
  </r>
  <r>
    <s v="ORD002096"/>
    <s v="CUST0507"/>
    <x v="389"/>
    <n v="113711"/>
    <s v="Padang"/>
    <s v="Sumatera Barat"/>
    <n v="34307"/>
    <s v="Kartu Kredit"/>
    <x v="4"/>
    <x v="3"/>
    <n v="15289"/>
    <s v="SiCepat"/>
  </r>
  <r>
    <s v="ORD002097"/>
    <s v="CUST0555"/>
    <x v="214"/>
    <n v="279000"/>
    <s v="Bogor"/>
    <s v="Jawa Barat"/>
    <n v="10553"/>
    <s v="Transfer Bank"/>
    <x v="4"/>
    <x v="1"/>
    <m/>
    <s v="SiCepat"/>
  </r>
  <r>
    <s v="ORD002098"/>
    <s v="CUST0074"/>
    <x v="650"/>
    <n v="1245000"/>
    <s v="Medan"/>
    <s v="Sumatera Utara"/>
    <n v="27053"/>
    <s v="Kartu Kredit"/>
    <x v="1"/>
    <x v="1"/>
    <m/>
    <s v="SiCepat"/>
  </r>
  <r>
    <s v="ORD002099"/>
    <s v="CUST0355"/>
    <x v="896"/>
    <n v="176304"/>
    <s v="Medan"/>
    <s v="Sumatera Utara"/>
    <n v="36485"/>
    <s v="OVO"/>
    <x v="1"/>
    <x v="4"/>
    <n v="21696"/>
    <s v="JNE"/>
  </r>
  <r>
    <s v="ORD002100"/>
    <s v="CUST0093"/>
    <x v="616"/>
    <n v="67414"/>
    <s v="Bandung"/>
    <s v="Jawa Barat"/>
    <n v="14032"/>
    <s v="Transfer Bank"/>
    <x v="4"/>
    <x v="0"/>
    <n v="11586"/>
    <s v="J&amp;T"/>
  </r>
  <r>
    <s v="ORD002101"/>
    <s v="CUST0304"/>
    <x v="655"/>
    <n v="687000"/>
    <s v="Surabaya"/>
    <s v="Jawa Timur"/>
    <n v="16020"/>
    <s v="Transfer Bank"/>
    <x v="1"/>
    <x v="1"/>
    <m/>
    <s v="Pos Indonesia"/>
  </r>
  <r>
    <s v="ORD002102"/>
    <s v="CUST0040"/>
    <x v="28"/>
    <n v="407453"/>
    <s v="Malang"/>
    <s v="Jawa Timur"/>
    <n v="21859"/>
    <s v="OVO"/>
    <x v="1"/>
    <x v="3"/>
    <n v="20547"/>
    <s v="J&amp;T"/>
  </r>
  <r>
    <s v="ORD002103"/>
    <s v="CUST0623"/>
    <x v="897"/>
    <n v="866305"/>
    <s v="Manado"/>
    <s v="Sulawesi Utara"/>
    <n v="40733"/>
    <s v="OVO"/>
    <x v="0"/>
    <x v="0"/>
    <n v="31695"/>
    <s v="SiCepat"/>
  </r>
  <r>
    <s v="ORD002104"/>
    <s v="CUST0553"/>
    <x v="87"/>
    <n v="355940"/>
    <s v="Malang"/>
    <s v="Jawa Timur"/>
    <n v="18854"/>
    <s v="Transfer Bank"/>
    <x v="1"/>
    <x v="8"/>
    <n v="42060"/>
    <s v="SiCepat"/>
  </r>
  <r>
    <s v="ORD002105"/>
    <s v="CUST0618"/>
    <x v="792"/>
    <n v="428000"/>
    <s v="Manado"/>
    <s v="Sulawesi Utara"/>
    <n v="42125"/>
    <s v="OVO"/>
    <x v="1"/>
    <x v="1"/>
    <m/>
    <s v="SiCepat"/>
  </r>
  <r>
    <s v="ORD002106"/>
    <s v="CUST0167"/>
    <x v="291"/>
    <n v="449000"/>
    <s v="Medan"/>
    <s v="Sumatera Utara"/>
    <n v="30174"/>
    <s v="Kartu Kredit"/>
    <x v="1"/>
    <x v="1"/>
    <m/>
    <s v="Anteraja"/>
  </r>
  <r>
    <s v="ORD002107"/>
    <s v="CUST0034"/>
    <x v="275"/>
    <n v="1547000"/>
    <s v="Padang"/>
    <s v="Sumatera Barat"/>
    <n v="29726"/>
    <s v="GoPay"/>
    <x v="1"/>
    <x v="1"/>
    <m/>
    <s v="JNE"/>
  </r>
  <r>
    <s v="ORD002108"/>
    <s v="CUST0542"/>
    <x v="682"/>
    <n v="599735"/>
    <s v="Semarang"/>
    <s v="Jawa Tengah"/>
    <n v="13155"/>
    <s v="Kartu Kredit"/>
    <x v="0"/>
    <x v="4"/>
    <n v="26265"/>
    <s v="JNE"/>
  </r>
  <r>
    <s v="ORD002109"/>
    <s v="CUST0030"/>
    <x v="448"/>
    <n v="452927"/>
    <s v="Denpasar"/>
    <s v="Bali"/>
    <n v="29066"/>
    <s v="QRIS"/>
    <x v="4"/>
    <x v="7"/>
    <n v="34073"/>
    <s v="SiCepat"/>
  </r>
  <r>
    <s v="ORD002110"/>
    <s v="CUST0515"/>
    <x v="898"/>
    <n v="677255"/>
    <s v="Surabaya"/>
    <s v="Jawa Timur"/>
    <n v="15258"/>
    <s v="QRIS"/>
    <x v="0"/>
    <x v="5"/>
    <n v="39745"/>
    <s v="SiCepat"/>
  </r>
  <r>
    <s v="ORD002111"/>
    <s v="CUST0426"/>
    <x v="239"/>
    <n v="402996"/>
    <s v="Makassar"/>
    <s v="Sulawesi Selatan"/>
    <n v="31396"/>
    <s v="GoPay"/>
    <x v="2"/>
    <x v="0"/>
    <n v="45004"/>
    <s v="J&amp;T"/>
  </r>
  <r>
    <s v="ORD002112"/>
    <s v="CUST0421"/>
    <x v="353"/>
    <n v="79000"/>
    <s v="Jakarta"/>
    <s v="DKI Jakarta"/>
    <n v="11023"/>
    <s v="Kartu Kredit"/>
    <x v="1"/>
    <x v="1"/>
    <m/>
    <s v="J&amp;T"/>
  </r>
  <r>
    <s v="ORD002113"/>
    <s v="CUST0197"/>
    <x v="879"/>
    <n v="427000"/>
    <s v="Depok"/>
    <s v="Jawa Barat"/>
    <n v="11601"/>
    <s v="GoPay"/>
    <x v="2"/>
    <x v="1"/>
    <m/>
    <s v="J&amp;T"/>
  </r>
  <r>
    <s v="ORD002114"/>
    <s v="CUST0396"/>
    <x v="120"/>
    <n v="1336000"/>
    <s v="Palembang"/>
    <s v="Sumatera Selatan"/>
    <n v="32757"/>
    <s v="GoPay"/>
    <x v="4"/>
    <x v="1"/>
    <m/>
    <s v="JNE"/>
  </r>
  <r>
    <s v="ORD002115"/>
    <s v="CUST0662"/>
    <x v="381"/>
    <n v="478000"/>
    <s v="Medan"/>
    <s v="Sumatera Utara"/>
    <n v="35174"/>
    <s v="OVO"/>
    <x v="1"/>
    <x v="1"/>
    <m/>
    <s v="SiCepat"/>
  </r>
  <r>
    <s v="ORD002116"/>
    <s v="CUST0155"/>
    <x v="506"/>
    <n v="1258531"/>
    <s v="Pekanbaru"/>
    <s v="Riau"/>
    <n v="23498"/>
    <s v="GoPay"/>
    <x v="3"/>
    <x v="2"/>
    <n v="38469"/>
    <s v="SiCepat"/>
  </r>
  <r>
    <s v="ORD002117"/>
    <s v="CUST0190"/>
    <x v="696"/>
    <n v="641792"/>
    <s v="Surabaya"/>
    <s v="Jawa Timur"/>
    <n v="17698"/>
    <s v="OVO"/>
    <x v="1"/>
    <x v="5"/>
    <n v="44208"/>
    <s v="SiCepat"/>
  </r>
  <r>
    <s v="ORD002118"/>
    <s v="CUST0221"/>
    <x v="45"/>
    <n v="974500"/>
    <s v="Semarang"/>
    <s v="Jawa Tengah"/>
    <n v="15337"/>
    <s v="Transfer Bank"/>
    <x v="1"/>
    <x v="3"/>
    <n v="19500"/>
    <s v="JNE"/>
  </r>
  <r>
    <s v="ORD002119"/>
    <s v="CUST0302"/>
    <x v="661"/>
    <n v="308822"/>
    <s v="Manado"/>
    <s v="Sulawesi Utara"/>
    <n v="39598"/>
    <s v="GoPay"/>
    <x v="1"/>
    <x v="4"/>
    <n v="19178"/>
    <s v="J&amp;T"/>
  </r>
  <r>
    <s v="ORD002120"/>
    <s v="CUST0401"/>
    <x v="302"/>
    <n v="1112252"/>
    <s v="Denpasar"/>
    <s v="Bali"/>
    <n v="20396"/>
    <s v="OVO"/>
    <x v="2"/>
    <x v="7"/>
    <n v="34748"/>
    <s v="JNE"/>
  </r>
  <r>
    <s v="ORD002121"/>
    <s v="CUST0144"/>
    <x v="428"/>
    <n v="1775000"/>
    <s v="Banjarmasin"/>
    <s v="Kalimantan Selatan"/>
    <n v="31067"/>
    <s v="GoPay"/>
    <x v="1"/>
    <x v="1"/>
    <m/>
    <s v="SiCepat"/>
  </r>
  <r>
    <s v="ORD002122"/>
    <s v="CUST0638"/>
    <x v="899"/>
    <n v="118000"/>
    <s v="Depok"/>
    <s v="Jawa Barat"/>
    <n v="12830"/>
    <s v="GoPay"/>
    <x v="0"/>
    <x v="1"/>
    <m/>
    <s v="SiCepat"/>
  </r>
  <r>
    <s v="ORD002123"/>
    <s v="CUST0340"/>
    <x v="458"/>
    <n v="409229"/>
    <s v="Malang"/>
    <s v="Jawa Timur"/>
    <n v="14545"/>
    <s v="GoPay"/>
    <x v="1"/>
    <x v="8"/>
    <n v="39771"/>
    <s v="JNE"/>
  </r>
  <r>
    <s v="ORD002124"/>
    <s v="CUST0030"/>
    <x v="298"/>
    <n v="598000"/>
    <s v="Pekanbaru"/>
    <s v="Riau"/>
    <n v="27807"/>
    <s v="Kartu Kredit"/>
    <x v="1"/>
    <x v="1"/>
    <m/>
    <s v="SiCepat"/>
  </r>
  <r>
    <s v="ORD002125"/>
    <s v="CUST0306"/>
    <x v="900"/>
    <n v="279000"/>
    <s v="Tangerang"/>
    <s v="Banten"/>
    <n v="10464"/>
    <s v="GoPay"/>
    <x v="1"/>
    <x v="1"/>
    <m/>
    <s v="J&amp;T"/>
  </r>
  <r>
    <s v="ORD002126"/>
    <s v="CUST0653"/>
    <x v="239"/>
    <n v="1167000"/>
    <s v="Denpasar"/>
    <s v="Bali"/>
    <n v="22077"/>
    <s v="Transfer Bank"/>
    <x v="3"/>
    <x v="1"/>
    <m/>
    <s v="SiCepat"/>
  </r>
  <r>
    <s v="ORD002127"/>
    <s v="CUST0317"/>
    <x v="901"/>
    <n v="378000"/>
    <s v="Malang"/>
    <s v="Jawa Timur"/>
    <n v="17337"/>
    <s v="Transfer Bank"/>
    <x v="1"/>
    <x v="1"/>
    <m/>
    <s v="JNE"/>
  </r>
  <r>
    <s v="ORD002128"/>
    <s v="CUST0228"/>
    <x v="244"/>
    <n v="296000"/>
    <s v="Yogyakarta"/>
    <s v="DI Yogyakarta"/>
    <n v="19785"/>
    <s v="OVO"/>
    <x v="4"/>
    <x v="1"/>
    <m/>
    <s v="JNE"/>
  </r>
  <r>
    <s v="ORD002129"/>
    <s v="CUST0691"/>
    <x v="829"/>
    <n v="128292"/>
    <s v="Jakarta"/>
    <s v="DKI Jakarta"/>
    <n v="11631"/>
    <s v="GoPay"/>
    <x v="1"/>
    <x v="2"/>
    <n v="48708"/>
    <s v="JNE"/>
  </r>
  <r>
    <s v="ORD002130"/>
    <s v="CUST0099"/>
    <x v="403"/>
    <n v="292632"/>
    <s v="Depok"/>
    <s v="Jawa Barat"/>
    <n v="11067"/>
    <s v="Transfer Bank"/>
    <x v="1"/>
    <x v="2"/>
    <n v="36368"/>
    <s v="SiCepat"/>
  </r>
  <r>
    <s v="ORD002131"/>
    <s v="CUST0268"/>
    <x v="470"/>
    <n v="698000"/>
    <s v="Balikpapan"/>
    <s v="Kalimantan Timur"/>
    <n v="35337"/>
    <s v="OVO"/>
    <x v="1"/>
    <x v="1"/>
    <m/>
    <s v="JNE"/>
  </r>
  <r>
    <s v="ORD002132"/>
    <s v="CUST0327"/>
    <x v="433"/>
    <n v="465076"/>
    <s v="Denpasar"/>
    <s v="Bali"/>
    <n v="22762"/>
    <s v="Transfer Bank"/>
    <x v="2"/>
    <x v="2"/>
    <n v="33924"/>
    <s v="J&amp;T"/>
  </r>
  <r>
    <s v="ORD002133"/>
    <s v="CUST0594"/>
    <x v="868"/>
    <n v="553208"/>
    <s v="Malang"/>
    <s v="Jawa Timur"/>
    <n v="18306"/>
    <s v="Kartu Kredit"/>
    <x v="1"/>
    <x v="7"/>
    <n v="45792"/>
    <s v="JNE"/>
  </r>
  <r>
    <s v="ORD002134"/>
    <s v="CUST0407"/>
    <x v="431"/>
    <n v="705000"/>
    <s v="Pontianak"/>
    <s v="Kalimantan Barat"/>
    <n v="40877"/>
    <s v="OVO"/>
    <x v="4"/>
    <x v="1"/>
    <m/>
    <s v="JNE"/>
  </r>
  <r>
    <s v="ORD002135"/>
    <s v="CUST0435"/>
    <x v="902"/>
    <n v="79000"/>
    <s v="Depok"/>
    <s v="Jawa Barat"/>
    <n v="13835"/>
    <s v="GoPay"/>
    <x v="2"/>
    <x v="1"/>
    <m/>
    <s v="J&amp;T"/>
  </r>
  <r>
    <s v="ORD002136"/>
    <s v="CUST0714"/>
    <x v="602"/>
    <n v="1856000"/>
    <s v="Medan"/>
    <s v="Sumatera Utara"/>
    <n v="25042"/>
    <s v="Kartu Kredit"/>
    <x v="0"/>
    <x v="1"/>
    <m/>
    <s v="JNE"/>
  </r>
  <r>
    <s v="ORD002137"/>
    <s v="CUST0419"/>
    <x v="34"/>
    <n v="264526"/>
    <s v="Malang"/>
    <s v="Jawa Timur"/>
    <n v="18782"/>
    <s v="Transfer Bank"/>
    <x v="2"/>
    <x v="5"/>
    <n v="13474"/>
    <s v="JNE"/>
  </r>
  <r>
    <s v="ORD002138"/>
    <s v="CUST0625"/>
    <x v="299"/>
    <n v="427000"/>
    <s v="Tangerang"/>
    <s v="Banten"/>
    <n v="11975"/>
    <s v="Kartu Kredit"/>
    <x v="1"/>
    <x v="1"/>
    <m/>
    <s v="J&amp;T"/>
  </r>
  <r>
    <s v="ORD002139"/>
    <s v="CUST0446"/>
    <x v="903"/>
    <n v="249000"/>
    <s v="Padang"/>
    <s v="Sumatera Barat"/>
    <n v="33094"/>
    <s v="GoPay"/>
    <x v="1"/>
    <x v="1"/>
    <m/>
    <s v="SiCepat"/>
  </r>
  <r>
    <s v="ORD002140"/>
    <s v="CUST0616"/>
    <x v="448"/>
    <n v="437000"/>
    <s v="Pontianak"/>
    <s v="Kalimantan Barat"/>
    <n v="32876"/>
    <s v="Transfer Bank"/>
    <x v="1"/>
    <x v="1"/>
    <m/>
    <s v="J&amp;T"/>
  </r>
  <r>
    <s v="ORD002141"/>
    <s v="CUST0699"/>
    <x v="184"/>
    <n v="457000"/>
    <s v="Medan"/>
    <s v="Sumatera Utara"/>
    <n v="29313"/>
    <s v="QRIS"/>
    <x v="1"/>
    <x v="1"/>
    <m/>
    <s v="JNE"/>
  </r>
  <r>
    <s v="ORD002142"/>
    <s v="CUST0496"/>
    <x v="551"/>
    <n v="1428468"/>
    <s v="Manado"/>
    <s v="Sulawesi Utara"/>
    <n v="34855"/>
    <s v="GoPay"/>
    <x v="1"/>
    <x v="2"/>
    <n v="46532"/>
    <s v="SiCepat"/>
  </r>
  <r>
    <s v="ORD002143"/>
    <s v="CUST0654"/>
    <x v="904"/>
    <n v="208000"/>
    <s v="Bandung"/>
    <s v="Jawa Barat"/>
    <n v="14668"/>
    <s v="QRIS"/>
    <x v="1"/>
    <x v="1"/>
    <m/>
    <s v="JNE"/>
  </r>
  <r>
    <s v="ORD002144"/>
    <s v="CUST0132"/>
    <x v="754"/>
    <n v="100631"/>
    <s v="Depok"/>
    <s v="Jawa Barat"/>
    <n v="12454"/>
    <s v="GoPay"/>
    <x v="0"/>
    <x v="5"/>
    <n v="18369"/>
    <s v="J&amp;T"/>
  </r>
  <r>
    <s v="ORD002145"/>
    <s v="CUST0800"/>
    <x v="265"/>
    <n v="59000"/>
    <s v="Padang"/>
    <s v="Sumatera Barat"/>
    <n v="28807"/>
    <s v="OVO"/>
    <x v="3"/>
    <x v="1"/>
    <m/>
    <s v="JNE"/>
  </r>
  <r>
    <s v="ORD002146"/>
    <s v="CUST0354"/>
    <x v="905"/>
    <n v="957000"/>
    <s v="Denpasar"/>
    <s v="Bali"/>
    <n v="30663"/>
    <s v="GoPay"/>
    <x v="1"/>
    <x v="1"/>
    <m/>
    <s v="SiCepat"/>
  </r>
  <r>
    <s v="ORD002147"/>
    <s v="CUST0164"/>
    <x v="760"/>
    <n v="907000"/>
    <s v="Bandung"/>
    <s v="Jawa Barat"/>
    <n v="13752"/>
    <s v="GoPay"/>
    <x v="3"/>
    <x v="1"/>
    <m/>
    <s v="Pos Indonesia"/>
  </r>
  <r>
    <s v="ORD002148"/>
    <s v="CUST0097"/>
    <x v="599"/>
    <n v="449000"/>
    <s v="Makassar"/>
    <s v="Sulawesi Selatan"/>
    <n v="41317"/>
    <s v="Kartu Kredit"/>
    <x v="1"/>
    <x v="1"/>
    <m/>
    <s v="SiCepat"/>
  </r>
  <r>
    <s v="ORD002149"/>
    <s v="CUST0794"/>
    <x v="838"/>
    <n v="279000"/>
    <s v="Pekanbaru"/>
    <s v="Riau"/>
    <n v="22252"/>
    <s v="GoPay"/>
    <x v="2"/>
    <x v="1"/>
    <m/>
    <s v="J&amp;T"/>
  </r>
  <r>
    <s v="ORD002150"/>
    <s v="CUST0444"/>
    <x v="239"/>
    <n v="129000"/>
    <s v="Malang"/>
    <s v="Jawa Timur"/>
    <n v="17933"/>
    <s v="GoPay"/>
    <x v="3"/>
    <x v="1"/>
    <m/>
    <s v="J&amp;T"/>
  </r>
  <r>
    <s v="ORD002151"/>
    <s v="CUST0332"/>
    <x v="544"/>
    <n v="311689"/>
    <s v="Palembang"/>
    <s v="Sumatera Selatan"/>
    <n v="28982"/>
    <s v="Kartu Kredit"/>
    <x v="1"/>
    <x v="3"/>
    <n v="17311"/>
    <s v="Pos Indonesia"/>
  </r>
  <r>
    <s v="ORD002152"/>
    <s v="CUST0230"/>
    <x v="906"/>
    <n v="355661"/>
    <s v="Banjarmasin"/>
    <s v="Kalimantan Selatan"/>
    <n v="32279"/>
    <s v="GoPay"/>
    <x v="1"/>
    <x v="8"/>
    <n v="43339"/>
    <s v="SiCepat"/>
  </r>
  <r>
    <s v="ORD002153"/>
    <s v="CUST0294"/>
    <x v="582"/>
    <n v="1277000"/>
    <s v="Malang"/>
    <s v="Jawa Timur"/>
    <n v="17046"/>
    <s v="Transfer Bank"/>
    <x v="0"/>
    <x v="1"/>
    <m/>
    <s v="J&amp;T"/>
  </r>
  <r>
    <s v="ORD002154"/>
    <s v="CUST0068"/>
    <x v="169"/>
    <n v="548000"/>
    <s v="Makassar"/>
    <s v="Sulawesi Selatan"/>
    <n v="33241"/>
    <s v="GoPay"/>
    <x v="1"/>
    <x v="1"/>
    <m/>
    <s v="Anteraja"/>
  </r>
  <r>
    <s v="ORD002155"/>
    <s v="CUST0106"/>
    <x v="376"/>
    <n v="716699"/>
    <s v="Makassar"/>
    <s v="Sulawesi Selatan"/>
    <n v="34731"/>
    <s v="Transfer Bank"/>
    <x v="0"/>
    <x v="3"/>
    <n v="29301"/>
    <s v="J&amp;T"/>
  </r>
  <r>
    <s v="ORD002156"/>
    <s v="CUST0199"/>
    <x v="824"/>
    <n v="399000"/>
    <s v="Semarang"/>
    <s v="Jawa Tengah"/>
    <n v="12020"/>
    <s v="Kartu Kredit"/>
    <x v="1"/>
    <x v="1"/>
    <m/>
    <s v="SiCepat"/>
  </r>
  <r>
    <s v="ORD002157"/>
    <s v="CUST0789"/>
    <x v="907"/>
    <n v="953499"/>
    <s v="Palembang"/>
    <s v="Sumatera Selatan"/>
    <n v="32418"/>
    <s v="GoPay"/>
    <x v="1"/>
    <x v="5"/>
    <n v="44501"/>
    <s v="SiCepat"/>
  </r>
  <r>
    <s v="ORD002158"/>
    <s v="CUST0682"/>
    <x v="610"/>
    <n v="159704"/>
    <s v="Bandung"/>
    <s v="Jawa Barat"/>
    <n v="12591"/>
    <s v="GoPay"/>
    <x v="1"/>
    <x v="5"/>
    <n v="39296"/>
    <s v="JNE"/>
  </r>
  <r>
    <s v="ORD002159"/>
    <s v="CUST0578"/>
    <x v="3"/>
    <n v="49000"/>
    <s v="Depok"/>
    <s v="Jawa Barat"/>
    <n v="11631"/>
    <s v="Transfer Bank"/>
    <x v="1"/>
    <x v="1"/>
    <m/>
    <s v="Pos Indonesia"/>
  </r>
  <r>
    <s v="ORD002160"/>
    <s v="CUST0064"/>
    <x v="684"/>
    <n v="686000"/>
    <s v="Bekasi"/>
    <s v="Jawa Barat"/>
    <n v="11473"/>
    <s v="QRIS"/>
    <x v="0"/>
    <x v="1"/>
    <m/>
    <s v="J&amp;T"/>
  </r>
  <r>
    <s v="ORD002161"/>
    <s v="CUST0426"/>
    <x v="908"/>
    <n v="550852"/>
    <s v="Makassar"/>
    <s v="Sulawesi Selatan"/>
    <n v="33961"/>
    <s v="GoPay"/>
    <x v="1"/>
    <x v="4"/>
    <n v="27148"/>
    <s v="SiCepat"/>
  </r>
  <r>
    <s v="ORD002162"/>
    <s v="CUST0336"/>
    <x v="331"/>
    <n v="62886"/>
    <s v="Jakarta"/>
    <s v="DKI Jakarta"/>
    <n v="9514"/>
    <s v="OVO"/>
    <x v="1"/>
    <x v="5"/>
    <n v="35114"/>
    <s v="SiCepat"/>
  </r>
  <r>
    <s v="ORD002163"/>
    <s v="CUST0184"/>
    <x v="723"/>
    <n v="787548"/>
    <s v="Medan"/>
    <s v="Sumatera Utara"/>
    <n v="30454"/>
    <s v="Transfer Bank"/>
    <x v="4"/>
    <x v="5"/>
    <n v="40452"/>
    <s v="J&amp;T"/>
  </r>
  <r>
    <s v="ORD002164"/>
    <s v="CUST0263"/>
    <x v="394"/>
    <n v="383365"/>
    <s v="Palembang"/>
    <s v="Sumatera Selatan"/>
    <n v="23216"/>
    <s v="Transfer Bank"/>
    <x v="1"/>
    <x v="0"/>
    <n v="23635"/>
    <s v="SiCepat"/>
  </r>
  <r>
    <s v="ORD002165"/>
    <s v="CUST0252"/>
    <x v="353"/>
    <n v="573997"/>
    <s v="Balikpapan"/>
    <s v="Kalimantan Timur"/>
    <n v="36610"/>
    <s v="OVO"/>
    <x v="1"/>
    <x v="4"/>
    <n v="33003"/>
    <s v="J&amp;T"/>
  </r>
  <r>
    <s v="ORD002166"/>
    <s v="CUST0098"/>
    <x v="590"/>
    <n v="378000"/>
    <s v="Bekasi"/>
    <s v="Jawa Barat"/>
    <n v="13156"/>
    <s v="GoPay"/>
    <x v="1"/>
    <x v="1"/>
    <m/>
    <s v="SiCepat"/>
  </r>
  <r>
    <s v="ORD002167"/>
    <s v="CUST0146"/>
    <x v="570"/>
    <n v="1198000"/>
    <s v="Depok"/>
    <s v="Jawa Barat"/>
    <n v="12855"/>
    <s v="Transfer Bank"/>
    <x v="1"/>
    <x v="1"/>
    <m/>
    <s v="JNE"/>
  </r>
  <r>
    <s v="ORD002168"/>
    <s v="CUST0047"/>
    <x v="742"/>
    <n v="594657"/>
    <s v="Pontianak"/>
    <s v="Kalimantan Barat"/>
    <n v="28278"/>
    <s v="Transfer Bank"/>
    <x v="1"/>
    <x v="3"/>
    <n v="12343"/>
    <s v="J&amp;T"/>
  </r>
  <r>
    <s v="ORD002169"/>
    <s v="CUST0771"/>
    <x v="909"/>
    <n v="651049"/>
    <s v="Palembang"/>
    <s v="Sumatera Selatan"/>
    <n v="25587"/>
    <s v="GoPay"/>
    <x v="3"/>
    <x v="4"/>
    <n v="46951"/>
    <s v="J&amp;T"/>
  </r>
  <r>
    <s v="ORD002170"/>
    <s v="CUST0797"/>
    <x v="909"/>
    <n v="798000"/>
    <s v="Banjarmasin"/>
    <s v="Kalimantan Selatan"/>
    <n v="37183"/>
    <s v="Transfer Bank"/>
    <x v="2"/>
    <x v="1"/>
    <m/>
    <s v="SiCepat"/>
  </r>
  <r>
    <s v="ORD002171"/>
    <s v="CUST0538"/>
    <x v="620"/>
    <n v="129000"/>
    <s v="Depok"/>
    <s v="Jawa Barat"/>
    <n v="12181"/>
    <s v="Transfer Bank"/>
    <x v="0"/>
    <x v="1"/>
    <m/>
    <s v="JNE"/>
  </r>
  <r>
    <s v="ORD002172"/>
    <s v="CUST0323"/>
    <x v="910"/>
    <n v="618000"/>
    <s v="Tangerang"/>
    <s v="Banten"/>
    <n v="11647"/>
    <s v="GoPay"/>
    <x v="4"/>
    <x v="1"/>
    <m/>
    <s v="SiCepat"/>
  </r>
  <r>
    <s v="ORD002173"/>
    <s v="CUST0767"/>
    <x v="911"/>
    <n v="199000"/>
    <s v="Palembang"/>
    <s v="Sumatera Selatan"/>
    <n v="26742"/>
    <s v="Transfer Bank"/>
    <x v="1"/>
    <x v="1"/>
    <m/>
    <s v="JNE"/>
  </r>
  <r>
    <s v="ORD002174"/>
    <s v="CUST0440"/>
    <x v="912"/>
    <n v="1440114"/>
    <s v="Palembang"/>
    <s v="Sumatera Selatan"/>
    <n v="28255"/>
    <s v="Kartu Kredit"/>
    <x v="1"/>
    <x v="7"/>
    <n v="45886"/>
    <s v="JNE"/>
  </r>
  <r>
    <s v="ORD002175"/>
    <s v="CUST0408"/>
    <x v="844"/>
    <n v="129000"/>
    <s v="Denpasar"/>
    <s v="Bali"/>
    <n v="26736"/>
    <s v="OVO"/>
    <x v="2"/>
    <x v="1"/>
    <m/>
    <s v="SiCepat"/>
  </r>
  <r>
    <s v="ORD002176"/>
    <s v="CUST0306"/>
    <x v="611"/>
    <n v="459667"/>
    <s v="Tangerang"/>
    <s v="Banten"/>
    <n v="10399"/>
    <s v="Transfer Bank"/>
    <x v="1"/>
    <x v="7"/>
    <n v="39333"/>
    <s v="JNE"/>
  </r>
  <r>
    <s v="ORD002177"/>
    <s v="CUST0540"/>
    <x v="866"/>
    <n v="1077406"/>
    <s v="Bekasi"/>
    <s v="Jawa Barat"/>
    <n v="10319"/>
    <s v="Transfer Bank"/>
    <x v="1"/>
    <x v="7"/>
    <n v="49594"/>
    <s v="JNE"/>
  </r>
  <r>
    <s v="ORD002178"/>
    <s v="CUST0331"/>
    <x v="93"/>
    <n v="257961"/>
    <s v="Bogor"/>
    <s v="Jawa Barat"/>
    <n v="11505"/>
    <s v="OVO"/>
    <x v="2"/>
    <x v="3"/>
    <n v="40039"/>
    <s v="SiCepat"/>
  </r>
  <r>
    <s v="ORD002179"/>
    <s v="CUST0594"/>
    <x v="913"/>
    <n v="299000"/>
    <s v="Malang"/>
    <s v="Jawa Timur"/>
    <n v="16253"/>
    <s v="Transfer Bank"/>
    <x v="1"/>
    <x v="1"/>
    <m/>
    <s v="SiCepat"/>
  </r>
  <r>
    <s v="ORD002180"/>
    <s v="CUST0244"/>
    <x v="510"/>
    <n v="299000"/>
    <s v="Medan"/>
    <s v="Sumatera Utara"/>
    <n v="36818"/>
    <s v="QRIS"/>
    <x v="1"/>
    <x v="1"/>
    <m/>
    <s v="SiCepat"/>
  </r>
  <r>
    <s v="ORD002181"/>
    <s v="CUST0800"/>
    <x v="134"/>
    <n v="328000"/>
    <s v="Padang"/>
    <s v="Sumatera Barat"/>
    <n v="29263"/>
    <s v="Kartu Kredit"/>
    <x v="0"/>
    <x v="1"/>
    <m/>
    <s v="J&amp;T"/>
  </r>
  <r>
    <s v="ORD002182"/>
    <s v="CUST0199"/>
    <x v="31"/>
    <n v="1277000"/>
    <s v="Semarang"/>
    <s v="Jawa Tengah"/>
    <n v="13361"/>
    <s v="OVO"/>
    <x v="1"/>
    <x v="1"/>
    <m/>
    <s v="Pos Indonesia"/>
  </r>
  <r>
    <s v="ORD002183"/>
    <s v="CUST0181"/>
    <x v="570"/>
    <n v="477000"/>
    <s v="Makassar"/>
    <s v="Sulawesi Selatan"/>
    <n v="30457"/>
    <s v="GoPay"/>
    <x v="1"/>
    <x v="1"/>
    <m/>
    <s v="JNE"/>
  </r>
  <r>
    <s v="ORD002184"/>
    <s v="CUST0307"/>
    <x v="172"/>
    <n v="449000"/>
    <s v="Yogyakarta"/>
    <s v="DI Yogyakarta"/>
    <n v="17835"/>
    <s v="QRIS"/>
    <x v="1"/>
    <x v="1"/>
    <m/>
    <s v="J&amp;T"/>
  </r>
  <r>
    <s v="ORD002185"/>
    <s v="CUST0581"/>
    <x v="765"/>
    <n v="295587"/>
    <s v="Tangerang"/>
    <s v="Banten"/>
    <n v="9283"/>
    <s v="Transfer Bank"/>
    <x v="2"/>
    <x v="4"/>
    <n v="32413"/>
    <s v="SiCepat"/>
  </r>
  <r>
    <s v="ORD002186"/>
    <s v="CUST0567"/>
    <x v="672"/>
    <n v="1397000"/>
    <s v="Palembang"/>
    <s v="Sumatera Selatan"/>
    <n v="25395"/>
    <s v="OVO"/>
    <x v="1"/>
    <x v="1"/>
    <m/>
    <s v="SiCepat"/>
  </r>
  <r>
    <s v="ORD002187"/>
    <s v="CUST0763"/>
    <x v="112"/>
    <n v="678000"/>
    <s v="Surabaya"/>
    <s v="Jawa Timur"/>
    <n v="14830"/>
    <s v="Transfer Bank"/>
    <x v="0"/>
    <x v="1"/>
    <m/>
    <s v="JNE"/>
  </r>
  <r>
    <s v="ORD002188"/>
    <s v="CUST0015"/>
    <x v="914"/>
    <n v="428000"/>
    <s v="Medan"/>
    <s v="Sumatera Utara"/>
    <n v="39556"/>
    <s v="Transfer Bank"/>
    <x v="1"/>
    <x v="1"/>
    <m/>
    <s v="SiCepat"/>
  </r>
  <r>
    <s v="ORD002189"/>
    <s v="CUST0772"/>
    <x v="235"/>
    <n v="1247000"/>
    <s v="Bogor"/>
    <s v="Jawa Barat"/>
    <n v="14486"/>
    <s v="Transfer Bank"/>
    <x v="1"/>
    <x v="1"/>
    <m/>
    <s v="SiCepat"/>
  </r>
  <r>
    <s v="ORD002190"/>
    <s v="CUST0677"/>
    <x v="268"/>
    <n v="498640"/>
    <s v="Tangerang"/>
    <s v="Banten"/>
    <n v="11164"/>
    <s v="Kartu Kredit"/>
    <x v="1"/>
    <x v="5"/>
    <n v="19360"/>
    <s v="JNE"/>
  </r>
  <r>
    <s v="ORD002191"/>
    <s v="CUST0433"/>
    <x v="414"/>
    <n v="367000"/>
    <s v="Banjarmasin"/>
    <s v="Kalimantan Selatan"/>
    <n v="28428"/>
    <s v="Kartu Kredit"/>
    <x v="2"/>
    <x v="1"/>
    <m/>
    <s v="SiCepat"/>
  </r>
  <r>
    <s v="ORD002192"/>
    <s v="CUST0175"/>
    <x v="308"/>
    <n v="996446"/>
    <s v="Palembang"/>
    <s v="Sumatera Selatan"/>
    <n v="33716"/>
    <s v="Transfer Bank"/>
    <x v="1"/>
    <x v="4"/>
    <n v="29554"/>
    <s v="JNE"/>
  </r>
  <r>
    <s v="ORD002193"/>
    <s v="CUST0061"/>
    <x v="822"/>
    <n v="279000"/>
    <s v="Bekasi"/>
    <s v="Jawa Barat"/>
    <n v="10223"/>
    <s v="Kartu Kredit"/>
    <x v="0"/>
    <x v="1"/>
    <m/>
    <s v="JNE"/>
  </r>
  <r>
    <s v="ORD002194"/>
    <s v="CUST0422"/>
    <x v="273"/>
    <n v="256000"/>
    <s v="Makassar"/>
    <s v="Sulawesi Selatan"/>
    <n v="44969"/>
    <s v="Kartu Kredit"/>
    <x v="1"/>
    <x v="1"/>
    <m/>
    <s v="SiCepat"/>
  </r>
  <r>
    <s v="ORD002195"/>
    <s v="CUST0289"/>
    <x v="26"/>
    <n v="550466"/>
    <s v="Tangerang"/>
    <s v="Banten"/>
    <n v="12123"/>
    <s v="Transfer Bank"/>
    <x v="1"/>
    <x v="2"/>
    <n v="14534"/>
    <s v="J&amp;T"/>
  </r>
  <r>
    <s v="ORD002196"/>
    <s v="CUST0751"/>
    <x v="915"/>
    <n v="349000"/>
    <s v="Malang"/>
    <s v="Jawa Timur"/>
    <n v="18290"/>
    <s v="Kartu Kredit"/>
    <x v="1"/>
    <x v="1"/>
    <m/>
    <s v="SiCepat"/>
  </r>
  <r>
    <s v="ORD002197"/>
    <s v="CUST0494"/>
    <x v="612"/>
    <n v="897000"/>
    <s v="Pekanbaru"/>
    <s v="Riau"/>
    <n v="26578"/>
    <s v="Transfer Bank"/>
    <x v="1"/>
    <x v="1"/>
    <m/>
    <s v="JNE"/>
  </r>
  <r>
    <s v="ORD002198"/>
    <s v="CUST0584"/>
    <x v="582"/>
    <n v="1426000"/>
    <s v="Tangerang"/>
    <s v="Banten"/>
    <n v="10703"/>
    <s v="Transfer Bank"/>
    <x v="3"/>
    <x v="1"/>
    <m/>
    <s v="JNE"/>
  </r>
  <r>
    <s v="ORD002199"/>
    <s v="CUST0212"/>
    <x v="708"/>
    <n v="197000"/>
    <s v="Semarang"/>
    <s v="Jawa Tengah"/>
    <n v="13777"/>
    <s v="Transfer Bank"/>
    <x v="0"/>
    <x v="1"/>
    <m/>
    <s v="J&amp;T"/>
  </r>
  <r>
    <s v="ORD002200"/>
    <s v="CUST0367"/>
    <x v="292"/>
    <n v="367000"/>
    <s v="Tangerang"/>
    <s v="Banten"/>
    <n v="10867"/>
    <s v="GoPay"/>
    <x v="1"/>
    <x v="1"/>
    <m/>
    <s v="J&amp;T"/>
  </r>
  <r>
    <s v="ORD002201"/>
    <s v="CUST0702"/>
    <x v="562"/>
    <n v="499000"/>
    <s v="Manado"/>
    <s v="Sulawesi Utara"/>
    <n v="38361"/>
    <s v="Transfer Bank"/>
    <x v="3"/>
    <x v="1"/>
    <m/>
    <s v="JNE"/>
  </r>
  <r>
    <s v="ORD002202"/>
    <s v="CUST0099"/>
    <x v="81"/>
    <n v="267000"/>
    <s v="Depok"/>
    <s v="Jawa Barat"/>
    <n v="9916"/>
    <s v="Transfer Bank"/>
    <x v="1"/>
    <x v="1"/>
    <m/>
    <s v="Anteraja"/>
  </r>
  <r>
    <s v="ORD002203"/>
    <s v="CUST0037"/>
    <x v="255"/>
    <n v="221035"/>
    <s v="Depok"/>
    <s v="Jawa Barat"/>
    <n v="10192"/>
    <s v="Transfer Bank"/>
    <x v="1"/>
    <x v="2"/>
    <n v="45965"/>
    <s v="SiCepat"/>
  </r>
  <r>
    <s v="ORD002204"/>
    <s v="CUST0530"/>
    <x v="738"/>
    <n v="308000"/>
    <s v="Manado"/>
    <s v="Sulawesi Utara"/>
    <n v="43046"/>
    <s v="OVO"/>
    <x v="1"/>
    <x v="1"/>
    <m/>
    <s v="Anteraja"/>
  </r>
  <r>
    <s v="ORD002205"/>
    <s v="CUST0754"/>
    <x v="680"/>
    <n v="69000"/>
    <s v="Tangerang"/>
    <s v="Banten"/>
    <n v="13839"/>
    <s v="QRIS"/>
    <x v="2"/>
    <x v="1"/>
    <m/>
    <s v="SiCepat"/>
  </r>
  <r>
    <s v="ORD002206"/>
    <s v="CUST0700"/>
    <x v="159"/>
    <n v="715018"/>
    <s v="Banjarmasin"/>
    <s v="Kalimantan Selatan"/>
    <n v="38229"/>
    <s v="GoPay"/>
    <x v="0"/>
    <x v="5"/>
    <n v="31982"/>
    <s v="Pos Indonesia"/>
  </r>
  <r>
    <s v="ORD002207"/>
    <s v="CUST0728"/>
    <x v="916"/>
    <n v="658000"/>
    <s v="Malang"/>
    <s v="Jawa Timur"/>
    <n v="16915"/>
    <s v="Transfer Bank"/>
    <x v="1"/>
    <x v="1"/>
    <m/>
    <s v="SiCepat"/>
  </r>
  <r>
    <s v="ORD002208"/>
    <s v="CUST0546"/>
    <x v="573"/>
    <n v="515274"/>
    <s v="Palembang"/>
    <s v="Sumatera Selatan"/>
    <n v="28450"/>
    <s v="Kartu Kredit"/>
    <x v="2"/>
    <x v="3"/>
    <n v="19726"/>
    <s v="J&amp;T"/>
  </r>
  <r>
    <s v="ORD002209"/>
    <s v="CUST0278"/>
    <x v="840"/>
    <n v="372522"/>
    <s v="Balikpapan"/>
    <s v="Kalimantan Timur"/>
    <n v="38154"/>
    <s v="OVO"/>
    <x v="1"/>
    <x v="7"/>
    <n v="26478"/>
    <s v="J&amp;T"/>
  </r>
  <r>
    <s v="ORD002210"/>
    <s v="CUST0056"/>
    <x v="769"/>
    <n v="129671"/>
    <s v="Denpasar"/>
    <s v="Bali"/>
    <n v="31728"/>
    <s v="OVO"/>
    <x v="2"/>
    <x v="4"/>
    <n v="38329"/>
    <s v="JNE"/>
  </r>
  <r>
    <s v="ORD002211"/>
    <s v="CUST0395"/>
    <x v="917"/>
    <n v="698000"/>
    <s v="Makassar"/>
    <s v="Sulawesi Selatan"/>
    <n v="30264"/>
    <s v="Transfer Bank"/>
    <x v="4"/>
    <x v="1"/>
    <m/>
    <s v="Anteraja"/>
  </r>
  <r>
    <s v="ORD002212"/>
    <s v="CUST0411"/>
    <x v="113"/>
    <n v="1561371"/>
    <s v="Bogor"/>
    <s v="Jawa Barat"/>
    <n v="14804"/>
    <s v="GoPay"/>
    <x v="1"/>
    <x v="3"/>
    <n v="35629"/>
    <s v="JNE"/>
  </r>
  <r>
    <s v="ORD002213"/>
    <s v="CUST0496"/>
    <x v="426"/>
    <n v="398000"/>
    <s v="Medan"/>
    <s v="Sumatera Utara"/>
    <n v="31839"/>
    <s v="Transfer Bank"/>
    <x v="4"/>
    <x v="1"/>
    <m/>
    <s v="JNE"/>
  </r>
  <r>
    <s v="ORD002214"/>
    <s v="CUST0506"/>
    <x v="630"/>
    <n v="663966"/>
    <s v="Pekanbaru"/>
    <s v="Riau"/>
    <n v="30620"/>
    <s v="OVO"/>
    <x v="0"/>
    <x v="2"/>
    <n v="33034"/>
    <s v="J&amp;T"/>
  </r>
  <r>
    <s v="ORD002215"/>
    <s v="CUST0380"/>
    <x v="574"/>
    <n v="588158"/>
    <s v="Malang"/>
    <s v="Jawa Timur"/>
    <n v="18792"/>
    <s v="OVO"/>
    <x v="1"/>
    <x v="6"/>
    <n v="10842"/>
    <s v="JNE"/>
  </r>
  <r>
    <s v="ORD002216"/>
    <s v="CUST0716"/>
    <x v="257"/>
    <n v="388000"/>
    <s v="Pontianak"/>
    <s v="Kalimantan Barat"/>
    <n v="28693"/>
    <s v="GoPay"/>
    <x v="1"/>
    <x v="1"/>
    <m/>
    <s v="JNE"/>
  </r>
  <r>
    <s v="ORD002217"/>
    <s v="CUST0535"/>
    <x v="104"/>
    <n v="699711"/>
    <s v="Banjarmasin"/>
    <s v="Kalimantan Selatan"/>
    <n v="29534"/>
    <s v="GoPay"/>
    <x v="1"/>
    <x v="2"/>
    <n v="28289"/>
    <s v="SiCepat"/>
  </r>
  <r>
    <s v="ORD002218"/>
    <s v="CUST0193"/>
    <x v="381"/>
    <n v="378777"/>
    <s v="Medan"/>
    <s v="Sumatera Utara"/>
    <n v="30446"/>
    <s v="Kartu Kredit"/>
    <x v="1"/>
    <x v="4"/>
    <n v="48223"/>
    <s v="Anteraja"/>
  </r>
  <r>
    <s v="ORD002219"/>
    <s v="CUST0061"/>
    <x v="918"/>
    <n v="367325"/>
    <s v="Bekasi"/>
    <s v="Jawa Barat"/>
    <n v="12621"/>
    <s v="Kartu Kredit"/>
    <x v="2"/>
    <x v="5"/>
    <n v="30675"/>
    <s v="J&amp;T"/>
  </r>
  <r>
    <s v="ORD002220"/>
    <s v="CUST0255"/>
    <x v="167"/>
    <n v="59000"/>
    <s v="Medan"/>
    <s v="Sumatera Utara"/>
    <n v="34805"/>
    <s v="QRIS"/>
    <x v="1"/>
    <x v="1"/>
    <m/>
    <s v="J&amp;T"/>
  </r>
  <r>
    <s v="ORD002221"/>
    <s v="CUST0733"/>
    <x v="919"/>
    <n v="358199"/>
    <s v="Makassar"/>
    <s v="Sulawesi Selatan"/>
    <n v="30034"/>
    <s v="Transfer Bank"/>
    <x v="1"/>
    <x v="2"/>
    <n v="47801"/>
    <s v="JNE"/>
  </r>
  <r>
    <s v="ORD002222"/>
    <s v="CUST0476"/>
    <x v="639"/>
    <n v="108000"/>
    <s v="Jakarta"/>
    <s v="DKI Jakarta"/>
    <n v="11263"/>
    <s v="GoPay"/>
    <x v="2"/>
    <x v="1"/>
    <m/>
    <s v="J&amp;T"/>
  </r>
  <r>
    <s v="ORD002223"/>
    <s v="CUST0288"/>
    <x v="609"/>
    <n v="1272778"/>
    <s v="Balikpapan"/>
    <s v="Kalimantan Timur"/>
    <n v="41568"/>
    <s v="Kartu Kredit"/>
    <x v="1"/>
    <x v="5"/>
    <n v="11222"/>
    <s v="JNE"/>
  </r>
  <r>
    <s v="ORD002224"/>
    <s v="CUST0349"/>
    <x v="520"/>
    <n v="953240"/>
    <s v="Surabaya"/>
    <s v="Jawa Timur"/>
    <n v="13387"/>
    <s v="OVO"/>
    <x v="1"/>
    <x v="5"/>
    <n v="44760"/>
    <s v="SiCepat"/>
  </r>
  <r>
    <s v="ORD002225"/>
    <s v="CUST0602"/>
    <x v="193"/>
    <n v="706451"/>
    <s v="Denpasar"/>
    <s v="Bali"/>
    <n v="30236"/>
    <s v="OVO"/>
    <x v="1"/>
    <x v="2"/>
    <n v="21549"/>
    <s v="JNE"/>
  </r>
  <r>
    <s v="ORD002226"/>
    <s v="CUST0239"/>
    <x v="54"/>
    <n v="1247000"/>
    <s v="Jakarta"/>
    <s v="DKI Jakarta"/>
    <n v="11214"/>
    <s v="OVO"/>
    <x v="1"/>
    <x v="1"/>
    <m/>
    <s v="JNE"/>
  </r>
  <r>
    <s v="ORD002227"/>
    <s v="CUST0038"/>
    <x v="164"/>
    <n v="449000"/>
    <s v="Bekasi"/>
    <s v="Jawa Barat"/>
    <n v="11780"/>
    <s v="Transfer Bank"/>
    <x v="0"/>
    <x v="1"/>
    <m/>
    <s v="SiCepat"/>
  </r>
  <r>
    <s v="ORD002228"/>
    <s v="CUST0670"/>
    <x v="861"/>
    <n v="1427000"/>
    <s v="Bogor"/>
    <s v="Jawa Barat"/>
    <n v="11298"/>
    <s v="Transfer Bank"/>
    <x v="1"/>
    <x v="1"/>
    <m/>
    <s v="SiCepat"/>
  </r>
  <r>
    <s v="ORD002229"/>
    <s v="CUST0675"/>
    <x v="920"/>
    <n v="1198000"/>
    <s v="Yogyakarta"/>
    <s v="DI Yogyakarta"/>
    <n v="13912"/>
    <s v="Kartu Kredit"/>
    <x v="1"/>
    <x v="1"/>
    <m/>
    <s v="J&amp;T"/>
  </r>
  <r>
    <s v="ORD002230"/>
    <s v="CUST0091"/>
    <x v="921"/>
    <n v="210210"/>
    <s v="Makassar"/>
    <s v="Sulawesi Selatan"/>
    <n v="44509"/>
    <s v="OVO"/>
    <x v="1"/>
    <x v="7"/>
    <n v="47790"/>
    <s v="JNE"/>
  </r>
  <r>
    <s v="ORD002231"/>
    <s v="CUST0224"/>
    <x v="922"/>
    <n v="178000"/>
    <s v="Depok"/>
    <s v="Jawa Barat"/>
    <n v="9340"/>
    <s v="OVO"/>
    <x v="1"/>
    <x v="1"/>
    <m/>
    <s v="JNE"/>
  </r>
  <r>
    <s v="ORD002232"/>
    <s v="CUST0199"/>
    <x v="784"/>
    <n v="217325"/>
    <s v="Semarang"/>
    <s v="Jawa Tengah"/>
    <n v="15195"/>
    <s v="OVO"/>
    <x v="1"/>
    <x v="0"/>
    <n v="31675"/>
    <s v="JNE"/>
  </r>
  <r>
    <s v="ORD002233"/>
    <s v="CUST0231"/>
    <x v="710"/>
    <n v="549000"/>
    <s v="Bandung"/>
    <s v="Jawa Barat"/>
    <n v="12822"/>
    <s v="OVO"/>
    <x v="1"/>
    <x v="1"/>
    <m/>
    <s v="J&amp;T"/>
  </r>
  <r>
    <s v="ORD002234"/>
    <s v="CUST0723"/>
    <x v="623"/>
    <n v="637274"/>
    <s v="Medan"/>
    <s v="Sumatera Utara"/>
    <n v="25374"/>
    <s v="Transfer Bank"/>
    <x v="1"/>
    <x v="7"/>
    <n v="49726"/>
    <s v="SiCepat"/>
  </r>
  <r>
    <s v="ORD002235"/>
    <s v="CUST0541"/>
    <x v="798"/>
    <n v="59000"/>
    <s v="Balikpapan"/>
    <s v="Kalimantan Timur"/>
    <n v="34478"/>
    <s v="Kartu Kredit"/>
    <x v="1"/>
    <x v="1"/>
    <m/>
    <s v="JNE"/>
  </r>
  <r>
    <s v="ORD002236"/>
    <s v="CUST0771"/>
    <x v="857"/>
    <n v="499000"/>
    <s v="Jakarta"/>
    <s v="DKI Jakarta"/>
    <n v="9875"/>
    <s v="Kartu Kredit"/>
    <x v="1"/>
    <x v="1"/>
    <m/>
    <s v="J&amp;T"/>
  </r>
  <r>
    <s v="ORD002237"/>
    <s v="CUST0061"/>
    <x v="496"/>
    <n v="397000"/>
    <s v="Bekasi"/>
    <s v="Jawa Barat"/>
    <n v="12663"/>
    <s v="GoPay"/>
    <x v="1"/>
    <x v="1"/>
    <m/>
    <s v="JNE"/>
  </r>
  <r>
    <s v="ORD002238"/>
    <s v="CUST0393"/>
    <x v="377"/>
    <n v="212896"/>
    <s v="Depok"/>
    <s v="Jawa Barat"/>
    <n v="12705"/>
    <s v="Transfer Bank"/>
    <x v="3"/>
    <x v="6"/>
    <n v="16104"/>
    <s v="JNE"/>
  </r>
  <r>
    <s v="ORD002239"/>
    <s v="CUST0445"/>
    <x v="274"/>
    <n v="348000"/>
    <s v="Makassar"/>
    <s v="Sulawesi Selatan"/>
    <n v="36811"/>
    <s v="OVO"/>
    <x v="0"/>
    <x v="1"/>
    <m/>
    <s v="J&amp;T"/>
  </r>
  <r>
    <s v="ORD002240"/>
    <s v="CUST0077"/>
    <x v="0"/>
    <n v="215717"/>
    <s v="Medan"/>
    <s v="Sumatera Utara"/>
    <n v="30925"/>
    <s v="OVO"/>
    <x v="1"/>
    <x v="5"/>
    <n v="42283"/>
    <s v="JNE"/>
  </r>
  <r>
    <s v="ORD002241"/>
    <s v="CUST0686"/>
    <x v="336"/>
    <n v="1077000"/>
    <s v="Semarang"/>
    <s v="Jawa Tengah"/>
    <n v="12210"/>
    <s v="Kartu Kredit"/>
    <x v="1"/>
    <x v="1"/>
    <m/>
    <s v="SiCepat"/>
  </r>
  <r>
    <s v="ORD002242"/>
    <s v="CUST0694"/>
    <x v="612"/>
    <n v="374293"/>
    <s v="Makassar"/>
    <s v="Sulawesi Selatan"/>
    <n v="37309"/>
    <s v="GoPay"/>
    <x v="0"/>
    <x v="7"/>
    <n v="24707"/>
    <s v="Pos Indonesia"/>
  </r>
  <r>
    <s v="ORD002243"/>
    <s v="CUST0305"/>
    <x v="317"/>
    <n v="666000"/>
    <s v="Semarang"/>
    <s v="Jawa Tengah"/>
    <n v="14822"/>
    <s v="Transfer Bank"/>
    <x v="1"/>
    <x v="1"/>
    <m/>
    <s v="JNE"/>
  </r>
  <r>
    <s v="ORD002244"/>
    <s v="CUST0351"/>
    <x v="61"/>
    <n v="399000"/>
    <s v="Tangerang"/>
    <s v="Banten"/>
    <n v="12921"/>
    <s v="GoPay"/>
    <x v="1"/>
    <x v="1"/>
    <m/>
    <s v="J&amp;T"/>
  </r>
  <r>
    <s v="ORD002245"/>
    <s v="CUST0599"/>
    <x v="40"/>
    <n v="131096"/>
    <s v="Manado"/>
    <s v="Sulawesi Utara"/>
    <n v="36043"/>
    <s v="OVO"/>
    <x v="1"/>
    <x v="2"/>
    <n v="47904"/>
    <s v="J&amp;T"/>
  </r>
  <r>
    <s v="ORD002246"/>
    <s v="CUST0269"/>
    <x v="399"/>
    <n v="637000"/>
    <s v="Pekanbaru"/>
    <s v="Riau"/>
    <n v="28516"/>
    <s v="GoPay"/>
    <x v="2"/>
    <x v="1"/>
    <m/>
    <s v="SiCepat"/>
  </r>
  <r>
    <s v="ORD002247"/>
    <s v="CUST0792"/>
    <x v="589"/>
    <n v="657000"/>
    <s v="Surabaya"/>
    <s v="Jawa Timur"/>
    <n v="14232"/>
    <s v="Kartu Kredit"/>
    <x v="1"/>
    <x v="1"/>
    <m/>
    <s v="J&amp;T"/>
  </r>
  <r>
    <s v="ORD002248"/>
    <s v="CUST0531"/>
    <x v="447"/>
    <n v="238000"/>
    <s v="Banjarmasin"/>
    <s v="Kalimantan Selatan"/>
    <n v="31681"/>
    <s v="Transfer Bank"/>
    <x v="4"/>
    <x v="1"/>
    <m/>
    <s v="SiCepat"/>
  </r>
  <r>
    <s v="ORD002249"/>
    <s v="CUST0288"/>
    <x v="488"/>
    <n v="176591"/>
    <s v="Denpasar"/>
    <s v="Bali"/>
    <n v="28775"/>
    <s v="Kartu Kredit"/>
    <x v="1"/>
    <x v="8"/>
    <n v="21409"/>
    <s v="J&amp;T"/>
  </r>
  <r>
    <s v="ORD002250"/>
    <s v="CUST0500"/>
    <x v="422"/>
    <n v="608000"/>
    <s v="Pontianak"/>
    <s v="Kalimantan Barat"/>
    <n v="29825"/>
    <s v="GoPay"/>
    <x v="1"/>
    <x v="1"/>
    <m/>
    <s v="JNE"/>
  </r>
  <r>
    <s v="ORD002251"/>
    <s v="CUST0414"/>
    <x v="167"/>
    <n v="199000"/>
    <s v="Surabaya"/>
    <s v="Jawa Timur"/>
    <n v="15880"/>
    <s v="Kartu Kredit"/>
    <x v="1"/>
    <x v="1"/>
    <m/>
    <s v="J&amp;T"/>
  </r>
  <r>
    <s v="ORD002252"/>
    <s v="CUST0221"/>
    <x v="913"/>
    <n v="298000"/>
    <s v="Balikpapan"/>
    <s v="Kalimantan Timur"/>
    <n v="44207"/>
    <s v="Kartu Kredit"/>
    <x v="1"/>
    <x v="1"/>
    <m/>
    <s v="JNE"/>
  </r>
  <r>
    <s v="ORD002253"/>
    <s v="CUST0492"/>
    <x v="876"/>
    <n v="528000"/>
    <s v="Bandung"/>
    <s v="Jawa Barat"/>
    <n v="14114"/>
    <s v="Transfer Bank"/>
    <x v="1"/>
    <x v="1"/>
    <m/>
    <s v="J&amp;T"/>
  </r>
  <r>
    <s v="ORD002254"/>
    <s v="CUST0566"/>
    <x v="923"/>
    <n v="258000"/>
    <s v="Malang"/>
    <s v="Jawa Timur"/>
    <n v="17214"/>
    <s v="Kartu Kredit"/>
    <x v="1"/>
    <x v="1"/>
    <m/>
    <s v="JNE"/>
  </r>
  <r>
    <s v="ORD002255"/>
    <s v="CUST0709"/>
    <x v="715"/>
    <n v="299000"/>
    <s v="Jakarta"/>
    <s v="DKI Jakarta"/>
    <n v="8225"/>
    <s v="QRIS"/>
    <x v="1"/>
    <x v="1"/>
    <m/>
    <s v="SiCepat"/>
  </r>
  <r>
    <s v="ORD002256"/>
    <s v="CUST0258"/>
    <x v="386"/>
    <n v="138000"/>
    <s v="Yogyakarta"/>
    <s v="DI Yogyakarta"/>
    <n v="19703"/>
    <s v="Kartu Kredit"/>
    <x v="3"/>
    <x v="1"/>
    <m/>
    <s v="J&amp;T"/>
  </r>
  <r>
    <s v="ORD002257"/>
    <s v="CUST0571"/>
    <x v="924"/>
    <n v="199000"/>
    <s v="Manado"/>
    <s v="Sulawesi Utara"/>
    <n v="33508"/>
    <s v="Kartu Kredit"/>
    <x v="3"/>
    <x v="1"/>
    <m/>
    <s v="J&amp;T"/>
  </r>
  <r>
    <s v="ORD002258"/>
    <s v="CUST0684"/>
    <x v="476"/>
    <n v="252392"/>
    <s v="Pontianak"/>
    <s v="Kalimantan Barat"/>
    <n v="41890"/>
    <s v="GoPay"/>
    <x v="2"/>
    <x v="2"/>
    <n v="24608"/>
    <s v="J&amp;T"/>
  </r>
  <r>
    <s v="ORD002259"/>
    <s v="CUST0370"/>
    <x v="277"/>
    <n v="498000"/>
    <s v="Palembang"/>
    <s v="Sumatera Selatan"/>
    <n v="33869"/>
    <s v="QRIS"/>
    <x v="4"/>
    <x v="1"/>
    <m/>
    <s v="JNE"/>
  </r>
  <r>
    <s v="ORD002260"/>
    <s v="CUST0462"/>
    <x v="803"/>
    <n v="842772"/>
    <s v="Depok"/>
    <s v="Jawa Barat"/>
    <n v="13823"/>
    <s v="OVO"/>
    <x v="1"/>
    <x v="7"/>
    <n v="34228"/>
    <s v="J&amp;T"/>
  </r>
  <r>
    <s v="ORD002261"/>
    <s v="CUST0566"/>
    <x v="925"/>
    <n v="118000"/>
    <s v="Semarang"/>
    <s v="Jawa Tengah"/>
    <n v="14701"/>
    <s v="GoPay"/>
    <x v="1"/>
    <x v="1"/>
    <m/>
    <s v="Anteraja"/>
  </r>
  <r>
    <s v="ORD002262"/>
    <s v="CUST0528"/>
    <x v="296"/>
    <n v="438000"/>
    <s v="Bandung"/>
    <s v="Jawa Barat"/>
    <n v="11927"/>
    <s v="GoPay"/>
    <x v="2"/>
    <x v="1"/>
    <m/>
    <s v="J&amp;T"/>
  </r>
  <r>
    <s v="ORD002263"/>
    <s v="CUST0199"/>
    <x v="877"/>
    <n v="1930996"/>
    <s v="Semarang"/>
    <s v="Jawa Tengah"/>
    <n v="13580"/>
    <s v="OVO"/>
    <x v="0"/>
    <x v="7"/>
    <n v="15004"/>
    <s v="J&amp;T"/>
  </r>
  <r>
    <s v="ORD002264"/>
    <s v="CUST0092"/>
    <x v="926"/>
    <n v="256060"/>
    <s v="Bandung"/>
    <s v="Jawa Barat"/>
    <n v="11740"/>
    <s v="OVO"/>
    <x v="4"/>
    <x v="4"/>
    <n v="42940"/>
    <s v="J&amp;T"/>
  </r>
  <r>
    <s v="ORD002265"/>
    <s v="CUST0492"/>
    <x v="682"/>
    <n v="1098000"/>
    <s v="Pekanbaru"/>
    <s v="Riau"/>
    <n v="22303"/>
    <s v="Transfer Bank"/>
    <x v="1"/>
    <x v="1"/>
    <m/>
    <s v="J&amp;T"/>
  </r>
  <r>
    <s v="ORD002266"/>
    <s v="CUST0800"/>
    <x v="854"/>
    <n v="257000"/>
    <s v="Padang"/>
    <s v="Sumatera Barat"/>
    <n v="28883"/>
    <s v="GoPay"/>
    <x v="1"/>
    <x v="1"/>
    <m/>
    <s v="J&amp;T"/>
  </r>
  <r>
    <s v="ORD002267"/>
    <s v="CUST0032"/>
    <x v="927"/>
    <n v="415557"/>
    <s v="Denpasar"/>
    <s v="Bali"/>
    <n v="26881"/>
    <s v="GoPay"/>
    <x v="1"/>
    <x v="2"/>
    <n v="33443"/>
    <s v="SiCepat"/>
  </r>
  <r>
    <s v="ORD002268"/>
    <s v="CUST0506"/>
    <x v="537"/>
    <n v="549000"/>
    <s v="Pekanbaru"/>
    <s v="Riau"/>
    <n v="23764"/>
    <s v="Transfer Bank"/>
    <x v="3"/>
    <x v="1"/>
    <m/>
    <s v="JNE"/>
  </r>
  <r>
    <s v="ORD002269"/>
    <s v="CUST0486"/>
    <x v="870"/>
    <n v="89000"/>
    <s v="Yogyakarta"/>
    <s v="DI Yogyakarta"/>
    <n v="18091"/>
    <s v="Kartu Kredit"/>
    <x v="1"/>
    <x v="1"/>
    <m/>
    <s v="Anteraja"/>
  </r>
  <r>
    <s v="ORD002270"/>
    <s v="CUST0325"/>
    <x v="717"/>
    <n v="387000"/>
    <s v="Tangerang"/>
    <s v="Banten"/>
    <n v="13701"/>
    <s v="GoPay"/>
    <x v="0"/>
    <x v="1"/>
    <m/>
    <s v="SiCepat"/>
  </r>
  <r>
    <s v="ORD002271"/>
    <s v="CUST0077"/>
    <x v="644"/>
    <n v="797000"/>
    <s v="Medan"/>
    <s v="Sumatera Utara"/>
    <n v="26345"/>
    <s v="GoPay"/>
    <x v="3"/>
    <x v="1"/>
    <m/>
    <s v="SiCepat"/>
  </r>
  <r>
    <s v="ORD002272"/>
    <s v="CUST0201"/>
    <x v="360"/>
    <n v="279000"/>
    <s v="Yogyakarta"/>
    <s v="DI Yogyakarta"/>
    <n v="13481"/>
    <s v="Transfer Bank"/>
    <x v="1"/>
    <x v="1"/>
    <m/>
    <s v="JNE"/>
  </r>
  <r>
    <s v="ORD002273"/>
    <s v="CUST0030"/>
    <x v="219"/>
    <n v="814000"/>
    <s v="Pekanbaru"/>
    <s v="Riau"/>
    <n v="29078"/>
    <s v="OVO"/>
    <x v="2"/>
    <x v="1"/>
    <m/>
    <s v="SiCepat"/>
  </r>
  <r>
    <s v="ORD002274"/>
    <s v="CUST0272"/>
    <x v="475"/>
    <n v="269047"/>
    <s v="Denpasar"/>
    <s v="Bali"/>
    <n v="25287"/>
    <s v="GoPay"/>
    <x v="3"/>
    <x v="3"/>
    <n v="28953"/>
    <s v="SiCepat"/>
  </r>
  <r>
    <s v="ORD002275"/>
    <s v="CUST0103"/>
    <x v="138"/>
    <n v="947000"/>
    <s v="Jakarta"/>
    <s v="DKI Jakarta"/>
    <n v="8815"/>
    <s v="OVO"/>
    <x v="0"/>
    <x v="1"/>
    <m/>
    <s v="JNE"/>
  </r>
  <r>
    <s v="ORD002276"/>
    <s v="CUST0452"/>
    <x v="358"/>
    <n v="1170885"/>
    <s v="Semarang"/>
    <s v="Jawa Tengah"/>
    <n v="14951"/>
    <s v="Transfer Bank"/>
    <x v="3"/>
    <x v="2"/>
    <n v="27115"/>
    <s v="Anteraja"/>
  </r>
  <r>
    <s v="ORD002277"/>
    <s v="CUST0712"/>
    <x v="857"/>
    <n v="1056000"/>
    <s v="Padang"/>
    <s v="Sumatera Barat"/>
    <n v="24535"/>
    <s v="QRIS"/>
    <x v="1"/>
    <x v="1"/>
    <m/>
    <s v="SiCepat"/>
  </r>
  <r>
    <s v="ORD002278"/>
    <s v="CUST0333"/>
    <x v="55"/>
    <n v="101850"/>
    <s v="Palembang"/>
    <s v="Sumatera Selatan"/>
    <n v="30918"/>
    <s v="Transfer Bank"/>
    <x v="1"/>
    <x v="0"/>
    <n v="47150"/>
    <s v="JNE"/>
  </r>
  <r>
    <s v="ORD002279"/>
    <s v="CUST0658"/>
    <x v="928"/>
    <n v="31294"/>
    <s v="Banjarmasin"/>
    <s v="Kalimantan Selatan"/>
    <n v="29008"/>
    <s v="GoPay"/>
    <x v="1"/>
    <x v="6"/>
    <n v="17706"/>
    <s v="Anteraja"/>
  </r>
  <r>
    <s v="ORD002280"/>
    <s v="CUST0281"/>
    <x v="929"/>
    <n v="299000"/>
    <s v="Pontianak"/>
    <s v="Kalimantan Barat"/>
    <n v="29654"/>
    <s v="Transfer Bank"/>
    <x v="4"/>
    <x v="1"/>
    <m/>
    <s v="J&amp;T"/>
  </r>
  <r>
    <s v="ORD002281"/>
    <s v="CUST0528"/>
    <x v="930"/>
    <n v="367581"/>
    <s v="Bandung"/>
    <s v="Jawa Barat"/>
    <n v="11107"/>
    <s v="OVO"/>
    <x v="0"/>
    <x v="6"/>
    <n v="31419"/>
    <s v="J&amp;T"/>
  </r>
  <r>
    <s v="ORD002282"/>
    <s v="CUST0255"/>
    <x v="931"/>
    <n v="56499"/>
    <s v="Medan"/>
    <s v="Sumatera Utara"/>
    <n v="30916"/>
    <s v="GoPay"/>
    <x v="1"/>
    <x v="2"/>
    <n v="22501"/>
    <s v="JNE"/>
  </r>
  <r>
    <s v="ORD002283"/>
    <s v="CUST0678"/>
    <x v="503"/>
    <n v="846000"/>
    <s v="Surabaya"/>
    <s v="Jawa Timur"/>
    <n v="12883"/>
    <s v="GoPay"/>
    <x v="1"/>
    <x v="1"/>
    <m/>
    <s v="JNE"/>
  </r>
  <r>
    <s v="ORD002284"/>
    <s v="CUST0352"/>
    <x v="239"/>
    <n v="68880"/>
    <s v="Makassar"/>
    <s v="Sulawesi Selatan"/>
    <n v="43326"/>
    <s v="Transfer Bank"/>
    <x v="1"/>
    <x v="2"/>
    <n v="10120"/>
    <s v="SiCepat"/>
  </r>
  <r>
    <s v="ORD002285"/>
    <s v="CUST0079"/>
    <x v="66"/>
    <n v="372896"/>
    <s v="Pontianak"/>
    <s v="Kalimantan Barat"/>
    <n v="39403"/>
    <s v="Transfer Bank"/>
    <x v="1"/>
    <x v="3"/>
    <n v="26104"/>
    <s v="J&amp;T"/>
  </r>
  <r>
    <s v="ORD002286"/>
    <s v="CUST0192"/>
    <x v="333"/>
    <n v="456106"/>
    <s v="Bandung"/>
    <s v="Jawa Barat"/>
    <n v="11574"/>
    <s v="GoPay"/>
    <x v="1"/>
    <x v="2"/>
    <n v="41894"/>
    <s v="JNE"/>
  </r>
  <r>
    <s v="ORD002287"/>
    <s v="CUST0271"/>
    <x v="599"/>
    <n v="718000"/>
    <s v="Balikpapan"/>
    <s v="Kalimantan Timur"/>
    <n v="33272"/>
    <s v="GoPay"/>
    <x v="3"/>
    <x v="1"/>
    <m/>
    <s v="SiCepat"/>
  </r>
  <r>
    <s v="ORD002288"/>
    <s v="CUST0747"/>
    <x v="220"/>
    <n v="69000"/>
    <s v="Palembang"/>
    <s v="Sumatera Selatan"/>
    <n v="29143"/>
    <s v="GoPay"/>
    <x v="1"/>
    <x v="1"/>
    <m/>
    <s v="J&amp;T"/>
  </r>
  <r>
    <s v="ORD002289"/>
    <s v="CUST0503"/>
    <x v="155"/>
    <n v="475970"/>
    <s v="Surabaya"/>
    <s v="Jawa Timur"/>
    <n v="15053"/>
    <s v="OVO"/>
    <x v="2"/>
    <x v="6"/>
    <n v="32030"/>
    <s v="Anteraja"/>
  </r>
  <r>
    <s v="ORD002290"/>
    <s v="CUST0094"/>
    <x v="70"/>
    <n v="79724"/>
    <s v="Pekanbaru"/>
    <s v="Riau"/>
    <n v="28030"/>
    <s v="Transfer Bank"/>
    <x v="1"/>
    <x v="8"/>
    <n v="19276"/>
    <s v="JNE"/>
  </r>
  <r>
    <s v="ORD002291"/>
    <s v="CUST0271"/>
    <x v="662"/>
    <n v="646458"/>
    <s v="Balikpapan"/>
    <s v="Kalimantan Timur"/>
    <n v="32811"/>
    <s v="OVO"/>
    <x v="1"/>
    <x v="8"/>
    <n v="19542"/>
    <s v="JNE"/>
  </r>
  <r>
    <s v="ORD002292"/>
    <s v="CUST0034"/>
    <x v="800"/>
    <n v="124669"/>
    <s v="Palembang"/>
    <s v="Sumatera Selatan"/>
    <n v="34345"/>
    <s v="Transfer Bank"/>
    <x v="3"/>
    <x v="2"/>
    <n v="24331"/>
    <s v="JNE"/>
  </r>
  <r>
    <s v="ORD002293"/>
    <s v="CUST0062"/>
    <x v="321"/>
    <n v="557666"/>
    <s v="Padang"/>
    <s v="Sumatera Barat"/>
    <n v="24256"/>
    <s v="Transfer Bank"/>
    <x v="1"/>
    <x v="3"/>
    <n v="41334"/>
    <s v="JNE"/>
  </r>
  <r>
    <s v="ORD002294"/>
    <s v="CUST0515"/>
    <x v="137"/>
    <n v="628747"/>
    <s v="Tangerang"/>
    <s v="Banten"/>
    <n v="11751"/>
    <s v="OVO"/>
    <x v="0"/>
    <x v="3"/>
    <n v="48253"/>
    <s v="SiCepat"/>
  </r>
  <r>
    <s v="ORD002295"/>
    <s v="CUST0754"/>
    <x v="565"/>
    <n v="599000"/>
    <s v="Tangerang"/>
    <s v="Banten"/>
    <n v="12300"/>
    <s v="OVO"/>
    <x v="1"/>
    <x v="1"/>
    <m/>
    <s v="SiCepat"/>
  </r>
  <r>
    <s v="ORD002296"/>
    <s v="CUST0708"/>
    <x v="907"/>
    <n v="329000"/>
    <s v="Medan"/>
    <s v="Sumatera Utara"/>
    <n v="32400"/>
    <s v="Transfer Bank"/>
    <x v="1"/>
    <x v="1"/>
    <m/>
    <s v="J&amp;T"/>
  </r>
  <r>
    <s v="ORD002297"/>
    <s v="CUST0454"/>
    <x v="932"/>
    <n v="138462"/>
    <s v="Pekanbaru"/>
    <s v="Riau"/>
    <n v="27147"/>
    <s v="Transfer Bank"/>
    <x v="2"/>
    <x v="3"/>
    <n v="10538"/>
    <s v="J&amp;T"/>
  </r>
  <r>
    <s v="ORD002298"/>
    <s v="CUST0750"/>
    <x v="132"/>
    <n v="231680"/>
    <s v="Bogor"/>
    <s v="Jawa Barat"/>
    <n v="14668"/>
    <s v="OVO"/>
    <x v="1"/>
    <x v="4"/>
    <n v="17320"/>
    <s v="SiCepat"/>
  </r>
  <r>
    <s v="ORD002299"/>
    <s v="CUST0417"/>
    <x v="144"/>
    <n v="134548"/>
    <s v="Pontianak"/>
    <s v="Kalimantan Barat"/>
    <n v="38886"/>
    <s v="GoPay"/>
    <x v="0"/>
    <x v="6"/>
    <n v="14452"/>
    <s v="Anteraja"/>
  </r>
  <r>
    <s v="ORD002300"/>
    <s v="CUST0113"/>
    <x v="919"/>
    <n v="798000"/>
    <s v="Makassar"/>
    <s v="Sulawesi Selatan"/>
    <n v="33930"/>
    <s v="OVO"/>
    <x v="2"/>
    <x v="1"/>
    <m/>
    <s v="J&amp;T"/>
  </r>
  <r>
    <s v="ORD002301"/>
    <s v="CUST0011"/>
    <x v="163"/>
    <n v="707000"/>
    <s v="Balikpapan"/>
    <s v="Kalimantan Timur"/>
    <n v="44255"/>
    <s v="Transfer Bank"/>
    <x v="4"/>
    <x v="1"/>
    <m/>
    <s v="J&amp;T"/>
  </r>
  <r>
    <s v="ORD002302"/>
    <s v="CUST0288"/>
    <x v="112"/>
    <n v="279000"/>
    <s v="Balikpapan"/>
    <s v="Kalimantan Timur"/>
    <n v="30422"/>
    <s v="GoPay"/>
    <x v="1"/>
    <x v="1"/>
    <m/>
    <s v="SiCepat"/>
  </r>
  <r>
    <s v="ORD002303"/>
    <s v="CUST0510"/>
    <x v="397"/>
    <n v="497000"/>
    <s v="Pekanbaru"/>
    <s v="Riau"/>
    <n v="22990"/>
    <s v="Transfer Bank"/>
    <x v="1"/>
    <x v="1"/>
    <m/>
    <s v="JNE"/>
  </r>
  <r>
    <s v="ORD002304"/>
    <s v="CUST0210"/>
    <x v="4"/>
    <n v="84523"/>
    <s v="Bandung"/>
    <s v="Jawa Barat"/>
    <n v="12535"/>
    <s v="GoPay"/>
    <x v="1"/>
    <x v="5"/>
    <n v="44477"/>
    <s v="Pos Indonesia"/>
  </r>
  <r>
    <s v="ORD002305"/>
    <s v="CUST0173"/>
    <x v="933"/>
    <n v="258670"/>
    <s v="Pekanbaru"/>
    <s v="Riau"/>
    <n v="26847"/>
    <s v="Kartu Kredit"/>
    <x v="1"/>
    <x v="7"/>
    <n v="40330"/>
    <s v="J&amp;T"/>
  </r>
  <r>
    <s v="ORD002306"/>
    <s v="CUST0241"/>
    <x v="769"/>
    <n v="199000"/>
    <s v="Depok"/>
    <s v="Jawa Barat"/>
    <n v="9838"/>
    <s v="OVO"/>
    <x v="4"/>
    <x v="1"/>
    <m/>
    <s v="Anteraja"/>
  </r>
  <r>
    <s v="ORD002307"/>
    <s v="CUST0124"/>
    <x v="922"/>
    <n v="148000"/>
    <s v="Manado"/>
    <s v="Sulawesi Utara"/>
    <n v="42369"/>
    <s v="GoPay"/>
    <x v="0"/>
    <x v="1"/>
    <m/>
    <s v="J&amp;T"/>
  </r>
  <r>
    <s v="ORD002308"/>
    <s v="CUST0453"/>
    <x v="379"/>
    <n v="1057149"/>
    <s v="Malang"/>
    <s v="Jawa Timur"/>
    <n v="16763"/>
    <s v="QRIS"/>
    <x v="1"/>
    <x v="7"/>
    <n v="40851"/>
    <s v="JNE"/>
  </r>
  <r>
    <s v="ORD002309"/>
    <s v="CUST0177"/>
    <x v="229"/>
    <n v="197602"/>
    <s v="Bekasi"/>
    <s v="Jawa Barat"/>
    <n v="13707"/>
    <s v="OVO"/>
    <x v="1"/>
    <x v="7"/>
    <n v="31398"/>
    <s v="J&amp;T"/>
  </r>
  <r>
    <s v="ORD002310"/>
    <s v="CUST0108"/>
    <x v="724"/>
    <n v="1428665"/>
    <s v="Yogyakarta"/>
    <s v="DI Yogyakarta"/>
    <n v="16531"/>
    <s v="GoPay"/>
    <x v="2"/>
    <x v="7"/>
    <n v="18335"/>
    <s v="J&amp;T"/>
  </r>
  <r>
    <s v="ORD002311"/>
    <s v="CUST0053"/>
    <x v="14"/>
    <n v="297000"/>
    <s v="Malang"/>
    <s v="Jawa Timur"/>
    <n v="18676"/>
    <s v="GoPay"/>
    <x v="1"/>
    <x v="1"/>
    <m/>
    <s v="J&amp;T"/>
  </r>
  <r>
    <s v="ORD002312"/>
    <s v="CUST0110"/>
    <x v="54"/>
    <n v="181452"/>
    <s v="Bogor"/>
    <s v="Jawa Barat"/>
    <n v="13368"/>
    <s v="GoPay"/>
    <x v="1"/>
    <x v="5"/>
    <n v="47548"/>
    <s v="JNE"/>
  </r>
  <r>
    <s v="ORD002313"/>
    <s v="CUST0351"/>
    <x v="756"/>
    <n v="499000"/>
    <s v="Tangerang"/>
    <s v="Banten"/>
    <n v="9485"/>
    <s v="GoPay"/>
    <x v="1"/>
    <x v="1"/>
    <m/>
    <s v="SiCepat"/>
  </r>
  <r>
    <s v="ORD002314"/>
    <s v="CUST0690"/>
    <x v="378"/>
    <n v="119000"/>
    <s v="Padang"/>
    <s v="Sumatera Barat"/>
    <n v="28152"/>
    <s v="Transfer Bank"/>
    <x v="1"/>
    <x v="1"/>
    <m/>
    <s v="JNE"/>
  </r>
  <r>
    <s v="ORD002315"/>
    <s v="CUST0028"/>
    <x v="482"/>
    <n v="329000"/>
    <s v="Pontianak"/>
    <s v="Kalimantan Barat"/>
    <n v="37334"/>
    <s v="GoPay"/>
    <x v="1"/>
    <x v="1"/>
    <m/>
    <s v="JNE"/>
  </r>
  <r>
    <s v="ORD002316"/>
    <s v="CUST0099"/>
    <x v="350"/>
    <n v="115824"/>
    <s v="Padang"/>
    <s v="Sumatera Barat"/>
    <n v="29161"/>
    <s v="Transfer Bank"/>
    <x v="1"/>
    <x v="0"/>
    <n v="33176"/>
    <s v="J&amp;T"/>
  </r>
  <r>
    <s v="ORD002317"/>
    <s v="CUST0240"/>
    <x v="934"/>
    <n v="349000"/>
    <s v="Yogyakarta"/>
    <s v="DI Yogyakarta"/>
    <n v="15215"/>
    <s v="Kartu Kredit"/>
    <x v="1"/>
    <x v="1"/>
    <m/>
    <s v="J&amp;T"/>
  </r>
  <r>
    <s v="ORD002318"/>
    <s v="CUST0047"/>
    <x v="284"/>
    <n v="657000"/>
    <s v="Malang"/>
    <s v="Jawa Timur"/>
    <n v="18598"/>
    <s v="GoPay"/>
    <x v="0"/>
    <x v="1"/>
    <m/>
    <s v="Anteraja"/>
  </r>
  <r>
    <s v="ORD002319"/>
    <s v="CUST0408"/>
    <x v="464"/>
    <n v="657000"/>
    <s v="Denpasar"/>
    <s v="Bali"/>
    <n v="31320"/>
    <s v="OVO"/>
    <x v="0"/>
    <x v="1"/>
    <m/>
    <s v="J&amp;T"/>
  </r>
  <r>
    <s v="ORD002320"/>
    <s v="CUST0177"/>
    <x v="821"/>
    <n v="22948"/>
    <s v="Banjarmasin"/>
    <s v="Kalimantan Selatan"/>
    <n v="31645"/>
    <s v="GoPay"/>
    <x v="3"/>
    <x v="2"/>
    <n v="36052"/>
    <s v="JNE"/>
  </r>
  <r>
    <s v="ORD002321"/>
    <s v="CUST0669"/>
    <x v="265"/>
    <n v="988626"/>
    <s v="Depok"/>
    <s v="Jawa Barat"/>
    <n v="13992"/>
    <s v="GoPay"/>
    <x v="1"/>
    <x v="3"/>
    <n v="48374"/>
    <s v="JNE"/>
  </r>
  <r>
    <s v="ORD002322"/>
    <s v="CUST0254"/>
    <x v="463"/>
    <n v="149000"/>
    <s v="Balikpapan"/>
    <s v="Kalimantan Timur"/>
    <n v="32167"/>
    <s v="Transfer Bank"/>
    <x v="2"/>
    <x v="1"/>
    <m/>
    <s v="SiCepat"/>
  </r>
  <r>
    <s v="ORD002323"/>
    <s v="CUST0036"/>
    <x v="74"/>
    <n v="194998"/>
    <s v="Balikpapan"/>
    <s v="Kalimantan Timur"/>
    <n v="32438"/>
    <s v="QRIS"/>
    <x v="2"/>
    <x v="8"/>
    <n v="23002"/>
    <s v="SiCepat"/>
  </r>
  <r>
    <s v="ORD002324"/>
    <s v="CUST0502"/>
    <x v="259"/>
    <n v="998000"/>
    <s v="Banjarmasin"/>
    <s v="Kalimantan Selatan"/>
    <n v="34790"/>
    <s v="GoPay"/>
    <x v="2"/>
    <x v="1"/>
    <m/>
    <s v="J&amp;T"/>
  </r>
  <r>
    <s v="ORD002325"/>
    <s v="CUST0244"/>
    <x v="380"/>
    <n v="249000"/>
    <s v="Yogyakarta"/>
    <s v="DI Yogyakarta"/>
    <n v="18468"/>
    <s v="Transfer Bank"/>
    <x v="1"/>
    <x v="1"/>
    <m/>
    <s v="Pos Indonesia"/>
  </r>
  <r>
    <s v="ORD002326"/>
    <s v="CUST0366"/>
    <x v="309"/>
    <n v="963218"/>
    <s v="Depok"/>
    <s v="Jawa Barat"/>
    <n v="12314"/>
    <s v="GoPay"/>
    <x v="1"/>
    <x v="7"/>
    <n v="32782"/>
    <s v="JNE"/>
  </r>
  <r>
    <s v="ORD002327"/>
    <s v="CUST0618"/>
    <x v="457"/>
    <n v="1145351"/>
    <s v="Manado"/>
    <s v="Sulawesi Utara"/>
    <n v="41530"/>
    <s v="Transfer Bank"/>
    <x v="1"/>
    <x v="3"/>
    <n v="31649"/>
    <s v="Anteraja"/>
  </r>
  <r>
    <s v="ORD002328"/>
    <s v="CUST0490"/>
    <x v="524"/>
    <n v="183878"/>
    <s v="Pontianak"/>
    <s v="Kalimantan Barat"/>
    <n v="34133"/>
    <s v="OVO"/>
    <x v="1"/>
    <x v="8"/>
    <n v="13122"/>
    <s v="SiCepat"/>
  </r>
  <r>
    <s v="ORD002329"/>
    <s v="CUST0527"/>
    <x v="222"/>
    <n v="698000"/>
    <s v="Malang"/>
    <s v="Jawa Timur"/>
    <n v="17214"/>
    <s v="Kartu Kredit"/>
    <x v="1"/>
    <x v="1"/>
    <m/>
    <s v="SiCepat"/>
  </r>
  <r>
    <s v="ORD002330"/>
    <s v="CUST0556"/>
    <x v="89"/>
    <n v="37968"/>
    <s v="Depok"/>
    <s v="Jawa Barat"/>
    <n v="11751"/>
    <s v="Transfer Bank"/>
    <x v="1"/>
    <x v="0"/>
    <n v="11032"/>
    <s v="JNE"/>
  </r>
  <r>
    <s v="ORD002331"/>
    <s v="CUST0288"/>
    <x v="669"/>
    <n v="299000"/>
    <s v="Balikpapan"/>
    <s v="Kalimantan Timur"/>
    <n v="30584"/>
    <s v="Transfer Bank"/>
    <x v="1"/>
    <x v="1"/>
    <m/>
    <s v="SiCepat"/>
  </r>
  <r>
    <s v="ORD002332"/>
    <s v="CUST0461"/>
    <x v="912"/>
    <n v="568745"/>
    <s v="Bekasi"/>
    <s v="Jawa Barat"/>
    <n v="13741"/>
    <s v="Transfer Bank"/>
    <x v="1"/>
    <x v="0"/>
    <n v="18255"/>
    <s v="J&amp;T"/>
  </r>
  <r>
    <s v="ORD002333"/>
    <s v="CUST0626"/>
    <x v="754"/>
    <n v="89000"/>
    <s v="Jakarta"/>
    <s v="DKI Jakarta"/>
    <n v="9618"/>
    <s v="OVO"/>
    <x v="2"/>
    <x v="1"/>
    <m/>
    <s v="J&amp;T"/>
  </r>
  <r>
    <s v="ORD002334"/>
    <s v="CUST0528"/>
    <x v="720"/>
    <n v="59000"/>
    <s v="Bandung"/>
    <s v="Jawa Barat"/>
    <n v="14115"/>
    <s v="Transfer Bank"/>
    <x v="2"/>
    <x v="1"/>
    <m/>
    <s v="J&amp;T"/>
  </r>
  <r>
    <s v="ORD002335"/>
    <s v="CUST0770"/>
    <x v="452"/>
    <n v="597000"/>
    <s v="Makassar"/>
    <s v="Sulawesi Selatan"/>
    <n v="34305"/>
    <s v="Transfer Bank"/>
    <x v="1"/>
    <x v="1"/>
    <m/>
    <s v="J&amp;T"/>
  </r>
  <r>
    <s v="ORD002336"/>
    <s v="CUST0338"/>
    <x v="774"/>
    <n v="368000"/>
    <s v="Semarang"/>
    <s v="Jawa Tengah"/>
    <n v="14121"/>
    <s v="Transfer Bank"/>
    <x v="1"/>
    <x v="1"/>
    <m/>
    <s v="SiCepat"/>
  </r>
  <r>
    <s v="ORD002337"/>
    <s v="CUST0357"/>
    <x v="7"/>
    <n v="66833"/>
    <s v="Bekasi"/>
    <s v="Jawa Barat"/>
    <n v="12214"/>
    <s v="OVO"/>
    <x v="1"/>
    <x v="0"/>
    <n v="32167"/>
    <s v="SiCepat"/>
  </r>
  <r>
    <s v="ORD002338"/>
    <s v="CUST0720"/>
    <x v="458"/>
    <n v="428000"/>
    <s v="Palembang"/>
    <s v="Sumatera Selatan"/>
    <n v="28536"/>
    <s v="Transfer Bank"/>
    <x v="3"/>
    <x v="1"/>
    <m/>
    <s v="SiCepat"/>
  </r>
  <r>
    <s v="ORD002339"/>
    <s v="CUST0005"/>
    <x v="56"/>
    <n v="816000"/>
    <s v="Bekasi"/>
    <s v="Jawa Barat"/>
    <n v="10220"/>
    <s v="OVO"/>
    <x v="1"/>
    <x v="1"/>
    <m/>
    <s v="SiCepat"/>
  </r>
  <r>
    <s v="ORD002340"/>
    <s v="CUST0465"/>
    <x v="861"/>
    <n v="1091214"/>
    <s v="Surabaya"/>
    <s v="Jawa Timur"/>
    <n v="17814"/>
    <s v="Transfer Bank"/>
    <x v="1"/>
    <x v="5"/>
    <n v="34786"/>
    <s v="J&amp;T"/>
  </r>
  <r>
    <s v="ORD002341"/>
    <s v="CUST0470"/>
    <x v="279"/>
    <n v="219995"/>
    <s v="Tangerang"/>
    <s v="Banten"/>
    <n v="13755"/>
    <s v="Transfer Bank"/>
    <x v="3"/>
    <x v="0"/>
    <n v="28005"/>
    <s v="J&amp;T"/>
  </r>
  <r>
    <s v="ORD002342"/>
    <s v="CUST0314"/>
    <x v="650"/>
    <n v="79000"/>
    <s v="Medan"/>
    <s v="Sumatera Utara"/>
    <n v="36244"/>
    <s v="Transfer Bank"/>
    <x v="1"/>
    <x v="1"/>
    <m/>
    <s v="J&amp;T"/>
  </r>
  <r>
    <s v="ORD002343"/>
    <s v="CUST0159"/>
    <x v="29"/>
    <n v="149240"/>
    <s v="Jakarta"/>
    <s v="DKI Jakarta"/>
    <n v="9760"/>
    <s v="Transfer Bank"/>
    <x v="1"/>
    <x v="7"/>
    <n v="29760"/>
    <s v="J&amp;T"/>
  </r>
  <r>
    <s v="ORD002344"/>
    <s v="CUST0135"/>
    <x v="191"/>
    <n v="715592"/>
    <s v="Makassar"/>
    <s v="Sulawesi Selatan"/>
    <n v="39672"/>
    <s v="Kartu Kredit"/>
    <x v="1"/>
    <x v="3"/>
    <n v="31408"/>
    <s v="J&amp;T"/>
  </r>
  <r>
    <s v="ORD002345"/>
    <s v="CUST0104"/>
    <x v="528"/>
    <n v="375417"/>
    <s v="Balikpapan"/>
    <s v="Kalimantan Timur"/>
    <n v="33873"/>
    <s v="OVO"/>
    <x v="1"/>
    <x v="6"/>
    <n v="23583"/>
    <s v="J&amp;T"/>
  </r>
  <r>
    <s v="ORD002346"/>
    <s v="CUST0754"/>
    <x v="776"/>
    <n v="2973000"/>
    <s v="Tangerang"/>
    <s v="Banten"/>
    <n v="12493"/>
    <s v="OVO"/>
    <x v="3"/>
    <x v="1"/>
    <m/>
    <s v="SiCepat"/>
  </r>
  <r>
    <s v="ORD002347"/>
    <s v="CUST0390"/>
    <x v="325"/>
    <n v="1556000"/>
    <s v="Bandung"/>
    <s v="Jawa Barat"/>
    <n v="13655"/>
    <s v="OVO"/>
    <x v="0"/>
    <x v="1"/>
    <m/>
    <s v="Anteraja"/>
  </r>
  <r>
    <s v="ORD002348"/>
    <s v="CUST0421"/>
    <x v="247"/>
    <n v="444288"/>
    <s v="Jakarta"/>
    <s v="DKI Jakarta"/>
    <n v="8133"/>
    <s v="GoPay"/>
    <x v="1"/>
    <x v="8"/>
    <n v="32712"/>
    <s v="J&amp;T"/>
  </r>
  <r>
    <s v="ORD002349"/>
    <s v="CUST0472"/>
    <x v="935"/>
    <n v="491003"/>
    <s v="Manado"/>
    <s v="Sulawesi Utara"/>
    <n v="43250"/>
    <s v="QRIS"/>
    <x v="4"/>
    <x v="4"/>
    <n v="16997"/>
    <s v="SiCepat"/>
  </r>
  <r>
    <s v="ORD002350"/>
    <s v="CUST0310"/>
    <x v="840"/>
    <n v="518863"/>
    <s v="Bekasi"/>
    <s v="Jawa Barat"/>
    <n v="10640"/>
    <s v="Transfer Bank"/>
    <x v="1"/>
    <x v="5"/>
    <n v="38137"/>
    <s v="J&amp;T"/>
  </r>
  <r>
    <s v="ORD002351"/>
    <s v="CUST0012"/>
    <x v="428"/>
    <n v="79000"/>
    <s v="Balikpapan"/>
    <s v="Kalimantan Timur"/>
    <n v="30325"/>
    <s v="GoPay"/>
    <x v="0"/>
    <x v="1"/>
    <m/>
    <s v="SiCepat"/>
  </r>
  <r>
    <s v="ORD002352"/>
    <s v="CUST0266"/>
    <x v="936"/>
    <n v="258000"/>
    <s v="Jakarta"/>
    <s v="DKI Jakarta"/>
    <n v="11499"/>
    <s v="GoPay"/>
    <x v="1"/>
    <x v="1"/>
    <m/>
    <s v="JNE"/>
  </r>
  <r>
    <s v="ORD002353"/>
    <s v="CUST0001"/>
    <x v="328"/>
    <n v="777000"/>
    <s v="Semarang"/>
    <s v="Jawa Tengah"/>
    <n v="13150"/>
    <s v="QRIS"/>
    <x v="1"/>
    <x v="1"/>
    <m/>
    <s v="Pos Indonesia"/>
  </r>
  <r>
    <s v="ORD002354"/>
    <s v="CUST0109"/>
    <x v="937"/>
    <n v="399000"/>
    <s v="Padang"/>
    <s v="Sumatera Barat"/>
    <n v="29136"/>
    <s v="OVO"/>
    <x v="2"/>
    <x v="1"/>
    <m/>
    <s v="J&amp;T"/>
  </r>
  <r>
    <s v="ORD002355"/>
    <s v="CUST0120"/>
    <x v="893"/>
    <n v="331513"/>
    <s v="Pontianak"/>
    <s v="Kalimantan Barat"/>
    <n v="32042"/>
    <s v="Kartu Kredit"/>
    <x v="1"/>
    <x v="4"/>
    <n v="45487"/>
    <s v="J&amp;T"/>
  </r>
  <r>
    <s v="ORD002356"/>
    <s v="CUST0751"/>
    <x v="203"/>
    <n v="178000"/>
    <s v="Depok"/>
    <s v="Jawa Barat"/>
    <n v="12817"/>
    <s v="Transfer Bank"/>
    <x v="1"/>
    <x v="1"/>
    <m/>
    <s v="J&amp;T"/>
  </r>
  <r>
    <s v="ORD002357"/>
    <s v="CUST0596"/>
    <x v="163"/>
    <n v="478484"/>
    <s v="Pontianak"/>
    <s v="Kalimantan Barat"/>
    <n v="38814"/>
    <s v="Kartu Kredit"/>
    <x v="0"/>
    <x v="6"/>
    <n v="20516"/>
    <s v="J&amp;T"/>
  </r>
  <r>
    <s v="ORD002358"/>
    <s v="CUST0520"/>
    <x v="331"/>
    <n v="407000"/>
    <s v="Depok"/>
    <s v="Jawa Barat"/>
    <n v="10721"/>
    <s v="Transfer Bank"/>
    <x v="0"/>
    <x v="1"/>
    <m/>
    <s v="J&amp;T"/>
  </r>
  <r>
    <s v="ORD002359"/>
    <s v="CUST0374"/>
    <x v="46"/>
    <n v="642146"/>
    <s v="Pontianak"/>
    <s v="Kalimantan Barat"/>
    <n v="40701"/>
    <s v="GoPay"/>
    <x v="1"/>
    <x v="0"/>
    <n v="22854"/>
    <s v="J&amp;T"/>
  </r>
  <r>
    <s v="ORD002360"/>
    <s v="CUST0432"/>
    <x v="112"/>
    <n v="2424000"/>
    <s v="Depok"/>
    <s v="Jawa Barat"/>
    <n v="12780"/>
    <s v="Kartu Kredit"/>
    <x v="3"/>
    <x v="1"/>
    <m/>
    <s v="J&amp;T"/>
  </r>
  <r>
    <s v="ORD002361"/>
    <s v="CUST0436"/>
    <x v="851"/>
    <n v="99000"/>
    <s v="Balikpapan"/>
    <s v="Kalimantan Timur"/>
    <n v="42753"/>
    <s v="OVO"/>
    <x v="0"/>
    <x v="1"/>
    <m/>
    <s v="J&amp;T"/>
  </r>
  <r>
    <s v="ORD002362"/>
    <s v="CUST0721"/>
    <x v="576"/>
    <n v="1117000"/>
    <s v="Tangerang"/>
    <s v="Banten"/>
    <n v="11266"/>
    <s v="Transfer Bank"/>
    <x v="1"/>
    <x v="1"/>
    <m/>
    <s v="SiCepat"/>
  </r>
  <r>
    <s v="ORD002363"/>
    <s v="CUST0270"/>
    <x v="785"/>
    <n v="499000"/>
    <s v="Semarang"/>
    <s v="Jawa Tengah"/>
    <n v="17916"/>
    <s v="Kartu Kredit"/>
    <x v="2"/>
    <x v="1"/>
    <m/>
    <s v="J&amp;T"/>
  </r>
  <r>
    <s v="ORD002364"/>
    <s v="CUST0564"/>
    <x v="12"/>
    <n v="1664731"/>
    <s v="Bogor"/>
    <s v="Jawa Barat"/>
    <n v="12533"/>
    <s v="Transfer Bank"/>
    <x v="4"/>
    <x v="8"/>
    <n v="40269"/>
    <s v="JNE"/>
  </r>
  <r>
    <s v="ORD002365"/>
    <s v="CUST0442"/>
    <x v="713"/>
    <n v="848000"/>
    <s v="Padang"/>
    <s v="Sumatera Barat"/>
    <n v="33344"/>
    <s v="Kartu Kredit"/>
    <x v="1"/>
    <x v="1"/>
    <m/>
    <s v="JNE"/>
  </r>
  <r>
    <s v="ORD002366"/>
    <s v="CUST0101"/>
    <x v="563"/>
    <n v="731065"/>
    <s v="Semarang"/>
    <s v="Jawa Tengah"/>
    <n v="13871"/>
    <s v="Transfer Bank"/>
    <x v="4"/>
    <x v="7"/>
    <n v="46935"/>
    <s v="JNE"/>
  </r>
  <r>
    <s v="ORD002367"/>
    <s v="CUST0156"/>
    <x v="706"/>
    <n v="371176"/>
    <s v="Bandung"/>
    <s v="Jawa Barat"/>
    <n v="11725"/>
    <s v="OVO"/>
    <x v="1"/>
    <x v="3"/>
    <n v="26824"/>
    <s v="J&amp;T"/>
  </r>
  <r>
    <s v="ORD002368"/>
    <s v="CUST0691"/>
    <x v="692"/>
    <n v="599000"/>
    <s v="Jakarta"/>
    <s v="DKI Jakarta"/>
    <n v="8224"/>
    <s v="OVO"/>
    <x v="3"/>
    <x v="1"/>
    <m/>
    <s v="J&amp;T"/>
  </r>
  <r>
    <s v="ORD002369"/>
    <s v="CUST0259"/>
    <x v="843"/>
    <n v="402425"/>
    <s v="Banjarmasin"/>
    <s v="Kalimantan Selatan"/>
    <n v="40615"/>
    <s v="Transfer Bank"/>
    <x v="1"/>
    <x v="4"/>
    <n v="46575"/>
    <s v="J&amp;T"/>
  </r>
  <r>
    <s v="ORD002370"/>
    <s v="CUST0558"/>
    <x v="938"/>
    <n v="734787"/>
    <s v="Denpasar"/>
    <s v="Bali"/>
    <n v="21084"/>
    <s v="OVO"/>
    <x v="1"/>
    <x v="0"/>
    <n v="13213"/>
    <s v="SiCepat"/>
  </r>
  <r>
    <s v="ORD002371"/>
    <s v="CUST0416"/>
    <x v="617"/>
    <n v="1056279"/>
    <s v="Denpasar"/>
    <s v="Bali"/>
    <n v="29529"/>
    <s v="Transfer Bank"/>
    <x v="1"/>
    <x v="3"/>
    <n v="41721"/>
    <s v="SiCepat"/>
  </r>
  <r>
    <s v="ORD002372"/>
    <s v="CUST0758"/>
    <x v="815"/>
    <n v="647000"/>
    <s v="Tangerang"/>
    <s v="Banten"/>
    <n v="10914"/>
    <s v="QRIS"/>
    <x v="0"/>
    <x v="1"/>
    <m/>
    <s v="JNE"/>
  </r>
  <r>
    <s v="ORD002373"/>
    <s v="CUST0103"/>
    <x v="939"/>
    <n v="898000"/>
    <s v="Jakarta"/>
    <s v="DKI Jakarta"/>
    <n v="9568"/>
    <s v="OVO"/>
    <x v="2"/>
    <x v="1"/>
    <m/>
    <s v="SiCepat"/>
  </r>
  <r>
    <s v="ORD002374"/>
    <s v="CUST0682"/>
    <x v="638"/>
    <n v="637000"/>
    <s v="Bandung"/>
    <s v="Jawa Barat"/>
    <n v="10223"/>
    <s v="GoPay"/>
    <x v="2"/>
    <x v="1"/>
    <m/>
    <s v="JNE"/>
  </r>
  <r>
    <s v="ORD002375"/>
    <s v="CUST0007"/>
    <x v="402"/>
    <n v="599000"/>
    <s v="Tangerang"/>
    <s v="Banten"/>
    <n v="12684"/>
    <s v="OVO"/>
    <x v="1"/>
    <x v="1"/>
    <m/>
    <s v="SiCepat"/>
  </r>
  <r>
    <s v="ORD002376"/>
    <s v="CUST0621"/>
    <x v="373"/>
    <n v="517000"/>
    <s v="Malang"/>
    <s v="Jawa Timur"/>
    <n v="20392"/>
    <s v="GoPay"/>
    <x v="1"/>
    <x v="1"/>
    <m/>
    <s v="J&amp;T"/>
  </r>
  <r>
    <s v="ORD002377"/>
    <s v="CUST0238"/>
    <x v="341"/>
    <n v="106467"/>
    <s v="Medan"/>
    <s v="Sumatera Utara"/>
    <n v="25943"/>
    <s v="Transfer Bank"/>
    <x v="1"/>
    <x v="2"/>
    <n v="22533"/>
    <s v="J&amp;T"/>
  </r>
  <r>
    <s v="ORD002378"/>
    <s v="CUST0638"/>
    <x v="272"/>
    <n v="746000"/>
    <s v="Depok"/>
    <s v="Jawa Barat"/>
    <n v="12082"/>
    <s v="OVO"/>
    <x v="0"/>
    <x v="1"/>
    <m/>
    <s v="JNE"/>
  </r>
  <r>
    <s v="ORD002379"/>
    <s v="CUST0189"/>
    <x v="800"/>
    <n v="499000"/>
    <s v="Tangerang"/>
    <s v="Banten"/>
    <n v="11420"/>
    <s v="GoPay"/>
    <x v="1"/>
    <x v="1"/>
    <m/>
    <s v="JNE"/>
  </r>
  <r>
    <s v="ORD002380"/>
    <s v="CUST0722"/>
    <x v="940"/>
    <n v="305803"/>
    <s v="Jakarta"/>
    <s v="DKI Jakarta"/>
    <n v="10967"/>
    <s v="GoPay"/>
    <x v="1"/>
    <x v="8"/>
    <n v="42197"/>
    <s v="JNE"/>
  </r>
  <r>
    <s v="ORD002381"/>
    <s v="CUST0609"/>
    <x v="941"/>
    <n v="808222"/>
    <s v="Bekasi"/>
    <s v="Jawa Barat"/>
    <n v="9858"/>
    <s v="Kartu Kredit"/>
    <x v="4"/>
    <x v="2"/>
    <n v="18778"/>
    <s v="J&amp;T"/>
  </r>
  <r>
    <s v="ORD002382"/>
    <s v="CUST0353"/>
    <x v="672"/>
    <n v="173957"/>
    <s v="Balikpapan"/>
    <s v="Kalimantan Timur"/>
    <n v="38677"/>
    <s v="Transfer Bank"/>
    <x v="1"/>
    <x v="2"/>
    <n v="25043"/>
    <s v="Pos Indonesia"/>
  </r>
  <r>
    <s v="ORD002383"/>
    <s v="CUST0656"/>
    <x v="34"/>
    <n v="520936"/>
    <s v="Surabaya"/>
    <s v="Jawa Timur"/>
    <n v="13230"/>
    <s v="QRIS"/>
    <x v="2"/>
    <x v="0"/>
    <n v="24064"/>
    <s v="J&amp;T"/>
  </r>
  <r>
    <s v="ORD002384"/>
    <s v="CUST0475"/>
    <x v="471"/>
    <n v="1157398"/>
    <s v="Palembang"/>
    <s v="Sumatera Selatan"/>
    <n v="28985"/>
    <s v="Kartu Kredit"/>
    <x v="2"/>
    <x v="5"/>
    <n v="40602"/>
    <s v="SiCepat"/>
  </r>
  <r>
    <s v="ORD002385"/>
    <s v="CUST0397"/>
    <x v="200"/>
    <n v="352188"/>
    <s v="Balikpapan"/>
    <s v="Kalimantan Timur"/>
    <n v="31934"/>
    <s v="QRIS"/>
    <x v="1"/>
    <x v="6"/>
    <n v="46812"/>
    <s v="J&amp;T"/>
  </r>
  <r>
    <s v="ORD002386"/>
    <s v="CUST0182"/>
    <x v="546"/>
    <n v="697000"/>
    <s v="Depok"/>
    <s v="Jawa Barat"/>
    <n v="10307"/>
    <s v="Transfer Bank"/>
    <x v="3"/>
    <x v="1"/>
    <m/>
    <s v="J&amp;T"/>
  </r>
  <r>
    <s v="ORD002387"/>
    <s v="CUST0077"/>
    <x v="843"/>
    <n v="1445000"/>
    <s v="Padang"/>
    <s v="Sumatera Barat"/>
    <n v="31005"/>
    <s v="Kartu Kredit"/>
    <x v="4"/>
    <x v="1"/>
    <m/>
    <s v="SiCepat"/>
  </r>
  <r>
    <s v="ORD002388"/>
    <s v="CUST0320"/>
    <x v="460"/>
    <n v="498000"/>
    <s v="Bekasi"/>
    <s v="Jawa Barat"/>
    <n v="11648"/>
    <s v="OVO"/>
    <x v="1"/>
    <x v="1"/>
    <m/>
    <s v="JNE"/>
  </r>
  <r>
    <s v="ORD002389"/>
    <s v="CUST0054"/>
    <x v="942"/>
    <n v="311945"/>
    <s v="Manado"/>
    <s v="Sulawesi Utara"/>
    <n v="38775"/>
    <s v="QRIS"/>
    <x v="2"/>
    <x v="6"/>
    <n v="37055"/>
    <s v="JNE"/>
  </r>
  <r>
    <s v="ORD002390"/>
    <s v="CUST0516"/>
    <x v="65"/>
    <n v="229000"/>
    <s v="Denpasar"/>
    <s v="Bali"/>
    <n v="24298"/>
    <s v="GoPay"/>
    <x v="0"/>
    <x v="1"/>
    <m/>
    <s v="SiCepat"/>
  </r>
  <r>
    <s v="ORD002391"/>
    <s v="CUST0706"/>
    <x v="943"/>
    <n v="208000"/>
    <s v="Depok"/>
    <s v="Jawa Barat"/>
    <n v="10805"/>
    <s v="GoPay"/>
    <x v="4"/>
    <x v="1"/>
    <m/>
    <s v="SiCepat"/>
  </r>
  <r>
    <s v="ORD002392"/>
    <s v="CUST0001"/>
    <x v="526"/>
    <n v="371604"/>
    <s v="Semarang"/>
    <s v="Jawa Tengah"/>
    <n v="17237"/>
    <s v="OVO"/>
    <x v="1"/>
    <x v="8"/>
    <n v="27396"/>
    <s v="JNE"/>
  </r>
  <r>
    <s v="ORD002393"/>
    <s v="CUST0717"/>
    <x v="264"/>
    <n v="499000"/>
    <s v="Palembang"/>
    <s v="Sumatera Selatan"/>
    <n v="25989"/>
    <s v="GoPay"/>
    <x v="0"/>
    <x v="1"/>
    <m/>
    <s v="Anteraja"/>
  </r>
  <r>
    <s v="ORD002394"/>
    <s v="CUST0646"/>
    <x v="766"/>
    <n v="637000"/>
    <s v="Malang"/>
    <s v="Jawa Timur"/>
    <n v="18893"/>
    <s v="QRIS"/>
    <x v="1"/>
    <x v="1"/>
    <m/>
    <s v="SiCepat"/>
  </r>
  <r>
    <s v="ORD002395"/>
    <s v="CUST0233"/>
    <x v="944"/>
    <n v="229619"/>
    <s v="Manado"/>
    <s v="Sulawesi Utara"/>
    <n v="42277"/>
    <s v="Kartu Kredit"/>
    <x v="0"/>
    <x v="6"/>
    <n v="19381"/>
    <s v="SiCepat"/>
  </r>
  <r>
    <s v="ORD002396"/>
    <s v="CUST0137"/>
    <x v="140"/>
    <n v="172654"/>
    <s v="Surabaya"/>
    <s v="Jawa Timur"/>
    <n v="12648"/>
    <s v="Transfer Bank"/>
    <x v="1"/>
    <x v="3"/>
    <n v="26346"/>
    <s v="SiCepat"/>
  </r>
  <r>
    <s v="ORD002397"/>
    <s v="CUST0785"/>
    <x v="945"/>
    <n v="388000"/>
    <s v="Bogor"/>
    <s v="Jawa Barat"/>
    <n v="11956"/>
    <s v="Transfer Bank"/>
    <x v="2"/>
    <x v="1"/>
    <m/>
    <s v="J&amp;T"/>
  </r>
  <r>
    <s v="ORD002398"/>
    <s v="CUST0770"/>
    <x v="946"/>
    <n v="101848"/>
    <s v="Pontianak"/>
    <s v="Kalimantan Barat"/>
    <n v="38721"/>
    <s v="GoPay"/>
    <x v="0"/>
    <x v="4"/>
    <n v="27152"/>
    <s v="JNE"/>
  </r>
  <r>
    <s v="ORD002399"/>
    <s v="CUST0689"/>
    <x v="409"/>
    <n v="697000"/>
    <s v="Medan"/>
    <s v="Sumatera Utara"/>
    <n v="27753"/>
    <s v="Transfer Bank"/>
    <x v="0"/>
    <x v="1"/>
    <m/>
    <s v="JNE"/>
  </r>
  <r>
    <s v="ORD002400"/>
    <s v="CUST0417"/>
    <x v="103"/>
    <n v="129398"/>
    <s v="Balikpapan"/>
    <s v="Kalimantan Timur"/>
    <n v="37257"/>
    <s v="Transfer Bank"/>
    <x v="1"/>
    <x v="2"/>
    <n v="47602"/>
    <s v="SiCepat"/>
  </r>
  <r>
    <s v="ORD002401"/>
    <s v="CUST0210"/>
    <x v="487"/>
    <n v="487533"/>
    <s v="Bandung"/>
    <s v="Jawa Barat"/>
    <n v="10018"/>
    <s v="QRIS"/>
    <x v="2"/>
    <x v="0"/>
    <n v="48467"/>
    <s v="SiCepat"/>
  </r>
  <r>
    <s v="ORD002402"/>
    <s v="CUST0283"/>
    <x v="947"/>
    <n v="778791"/>
    <s v="Bogor"/>
    <s v="Jawa Barat"/>
    <n v="14439"/>
    <s v="Transfer Bank"/>
    <x v="2"/>
    <x v="0"/>
    <n v="48209"/>
    <s v="JNE"/>
  </r>
  <r>
    <s v="ORD002403"/>
    <s v="CUST0635"/>
    <x v="948"/>
    <n v="528000"/>
    <s v="Semarang"/>
    <s v="Jawa Tengah"/>
    <n v="17376"/>
    <s v="Transfer Bank"/>
    <x v="1"/>
    <x v="1"/>
    <m/>
    <s v="J&amp;T"/>
  </r>
  <r>
    <s v="ORD002404"/>
    <s v="CUST0183"/>
    <x v="495"/>
    <n v="399000"/>
    <s v="Yogyakarta"/>
    <s v="DI Yogyakarta"/>
    <n v="18829"/>
    <s v="Transfer Bank"/>
    <x v="4"/>
    <x v="1"/>
    <m/>
    <s v="SiCepat"/>
  </r>
  <r>
    <s v="ORD002405"/>
    <s v="CUST0797"/>
    <x v="605"/>
    <n v="628000"/>
    <s v="Pekanbaru"/>
    <s v="Riau"/>
    <n v="25366"/>
    <s v="OVO"/>
    <x v="0"/>
    <x v="1"/>
    <m/>
    <s v="Anteraja"/>
  </r>
  <r>
    <s v="ORD002406"/>
    <s v="CUST0712"/>
    <x v="110"/>
    <n v="329000"/>
    <s v="Padang"/>
    <s v="Sumatera Barat"/>
    <n v="35999"/>
    <s v="GoPay"/>
    <x v="1"/>
    <x v="1"/>
    <m/>
    <s v="SiCepat"/>
  </r>
  <r>
    <s v="ORD002407"/>
    <s v="CUST0645"/>
    <x v="938"/>
    <n v="589022"/>
    <s v="Manado"/>
    <s v="Sulawesi Utara"/>
    <n v="33432"/>
    <s v="Transfer Bank"/>
    <x v="1"/>
    <x v="5"/>
    <n v="38978"/>
    <s v="SiCepat"/>
  </r>
  <r>
    <s v="ORD002408"/>
    <s v="CUST0013"/>
    <x v="36"/>
    <n v="638000"/>
    <s v="Makassar"/>
    <s v="Sulawesi Selatan"/>
    <n v="37948"/>
    <s v="Kartu Kredit"/>
    <x v="1"/>
    <x v="1"/>
    <m/>
    <s v="JNE"/>
  </r>
  <r>
    <s v="ORD002409"/>
    <s v="CUST0177"/>
    <x v="94"/>
    <n v="418000"/>
    <s v="Bekasi"/>
    <s v="Jawa Barat"/>
    <n v="9443"/>
    <s v="GoPay"/>
    <x v="1"/>
    <x v="1"/>
    <m/>
    <s v="SiCepat"/>
  </r>
  <r>
    <s v="ORD002410"/>
    <s v="CUST0576"/>
    <x v="949"/>
    <n v="837000"/>
    <s v="Manado"/>
    <s v="Sulawesi Utara"/>
    <n v="33825"/>
    <s v="Kartu Kredit"/>
    <x v="1"/>
    <x v="1"/>
    <m/>
    <s v="JNE"/>
  </r>
  <r>
    <s v="ORD002411"/>
    <s v="CUST0016"/>
    <x v="482"/>
    <n v="1027928"/>
    <s v="Depok"/>
    <s v="Jawa Barat"/>
    <n v="10344"/>
    <s v="Transfer Bank"/>
    <x v="4"/>
    <x v="3"/>
    <n v="28072"/>
    <s v="J&amp;T"/>
  </r>
  <r>
    <s v="ORD002412"/>
    <s v="CUST0215"/>
    <x v="673"/>
    <n v="399000"/>
    <s v="Bekasi"/>
    <s v="Jawa Barat"/>
    <n v="12874"/>
    <s v="OVO"/>
    <x v="1"/>
    <x v="1"/>
    <m/>
    <s v="SiCepat"/>
  </r>
  <r>
    <s v="ORD002413"/>
    <s v="CUST0534"/>
    <x v="950"/>
    <n v="149000"/>
    <s v="Depok"/>
    <s v="Jawa Barat"/>
    <n v="10329"/>
    <s v="Transfer Bank"/>
    <x v="0"/>
    <x v="1"/>
    <m/>
    <s v="J&amp;T"/>
  </r>
  <r>
    <s v="ORD002414"/>
    <s v="CUST0295"/>
    <x v="951"/>
    <n v="258000"/>
    <s v="Manado"/>
    <s v="Sulawesi Utara"/>
    <n v="39400"/>
    <s v="Transfer Bank"/>
    <x v="1"/>
    <x v="1"/>
    <m/>
    <s v="JNE"/>
  </r>
  <r>
    <s v="ORD002415"/>
    <s v="CUST0387"/>
    <x v="333"/>
    <n v="510204"/>
    <s v="Depok"/>
    <s v="Jawa Barat"/>
    <n v="10745"/>
    <s v="GoPay"/>
    <x v="4"/>
    <x v="8"/>
    <n v="26796"/>
    <s v="JNE"/>
  </r>
  <r>
    <s v="ORD002416"/>
    <s v="CUST0621"/>
    <x v="799"/>
    <n v="1207731"/>
    <s v="Bekasi"/>
    <s v="Jawa Barat"/>
    <n v="9221"/>
    <s v="OVO"/>
    <x v="4"/>
    <x v="8"/>
    <n v="48269"/>
    <s v="JNE"/>
  </r>
  <r>
    <s v="ORD002417"/>
    <s v="CUST0285"/>
    <x v="272"/>
    <n v="140938"/>
    <s v="Bekasi"/>
    <s v="Jawa Barat"/>
    <n v="12819"/>
    <s v="Kartu Kredit"/>
    <x v="0"/>
    <x v="7"/>
    <n v="17062"/>
    <s v="SiCepat"/>
  </r>
  <r>
    <s v="ORD002418"/>
    <s v="CUST0459"/>
    <x v="675"/>
    <n v="287216"/>
    <s v="Bekasi"/>
    <s v="Jawa Barat"/>
    <n v="13807"/>
    <s v="Transfer Bank"/>
    <x v="1"/>
    <x v="6"/>
    <n v="41784"/>
    <s v="J&amp;T"/>
  </r>
  <r>
    <s v="ORD002419"/>
    <s v="CUST0317"/>
    <x v="930"/>
    <n v="607000"/>
    <s v="Balikpapan"/>
    <s v="Kalimantan Timur"/>
    <n v="35194"/>
    <s v="Transfer Bank"/>
    <x v="2"/>
    <x v="1"/>
    <m/>
    <s v="SiCepat"/>
  </r>
  <r>
    <s v="ORD002420"/>
    <s v="CUST0626"/>
    <x v="529"/>
    <n v="399000"/>
    <s v="Jakarta"/>
    <s v="DKI Jakarta"/>
    <n v="8336"/>
    <s v="GoPay"/>
    <x v="1"/>
    <x v="1"/>
    <m/>
    <s v="JNE"/>
  </r>
  <r>
    <s v="ORD002421"/>
    <s v="CUST0624"/>
    <x v="726"/>
    <n v="656902"/>
    <s v="Balikpapan"/>
    <s v="Kalimantan Timur"/>
    <n v="33584"/>
    <s v="OVO"/>
    <x v="1"/>
    <x v="6"/>
    <n v="10098"/>
    <s v="J&amp;T"/>
  </r>
  <r>
    <s v="ORD002422"/>
    <s v="CUST0734"/>
    <x v="697"/>
    <n v="383489"/>
    <s v="Medan"/>
    <s v="Sumatera Utara"/>
    <n v="37407"/>
    <s v="Transfer Bank"/>
    <x v="1"/>
    <x v="8"/>
    <n v="14511"/>
    <s v="JNE"/>
  </r>
  <r>
    <s v="ORD002423"/>
    <s v="CUST0614"/>
    <x v="874"/>
    <n v="1075561"/>
    <s v="Medan"/>
    <s v="Sumatera Utara"/>
    <n v="36055"/>
    <s v="Transfer Bank"/>
    <x v="1"/>
    <x v="6"/>
    <n v="20439"/>
    <s v="JNE"/>
  </r>
  <r>
    <s v="ORD002424"/>
    <s v="CUST0100"/>
    <x v="304"/>
    <n v="567000"/>
    <s v="Palembang"/>
    <s v="Sumatera Selatan"/>
    <n v="32488"/>
    <s v="GoPay"/>
    <x v="1"/>
    <x v="1"/>
    <m/>
    <s v="Anteraja"/>
  </r>
  <r>
    <s v="ORD002425"/>
    <s v="CUST0790"/>
    <x v="127"/>
    <n v="198000"/>
    <s v="Balikpapan"/>
    <s v="Kalimantan Timur"/>
    <n v="38574"/>
    <s v="GoPay"/>
    <x v="1"/>
    <x v="1"/>
    <m/>
    <s v="SiCepat"/>
  </r>
  <r>
    <s v="ORD002426"/>
    <s v="CUST0636"/>
    <x v="782"/>
    <n v="99000"/>
    <s v="Yogyakarta"/>
    <s v="DI Yogyakarta"/>
    <n v="18822"/>
    <s v="OVO"/>
    <x v="1"/>
    <x v="1"/>
    <m/>
    <s v="SiCepat"/>
  </r>
  <r>
    <s v="ORD002427"/>
    <s v="CUST0603"/>
    <x v="207"/>
    <n v="748000"/>
    <s v="Padang"/>
    <s v="Sumatera Barat"/>
    <n v="29057"/>
    <s v="Transfer Bank"/>
    <x v="1"/>
    <x v="1"/>
    <m/>
    <s v="SiCepat"/>
  </r>
  <r>
    <s v="ORD002428"/>
    <s v="CUST0579"/>
    <x v="363"/>
    <n v="1020481"/>
    <s v="Palembang"/>
    <s v="Sumatera Selatan"/>
    <n v="26538"/>
    <s v="Kartu Kredit"/>
    <x v="4"/>
    <x v="4"/>
    <n v="24519"/>
    <s v="Pos Indonesia"/>
  </r>
  <r>
    <s v="ORD002429"/>
    <s v="CUST0137"/>
    <x v="256"/>
    <n v="399000"/>
    <s v="Surabaya"/>
    <s v="Jawa Timur"/>
    <n v="17368"/>
    <s v="Kartu Kredit"/>
    <x v="1"/>
    <x v="1"/>
    <m/>
    <s v="Pos Indonesia"/>
  </r>
  <r>
    <s v="ORD002430"/>
    <s v="CUST0755"/>
    <x v="514"/>
    <n v="807000"/>
    <s v="Bandung"/>
    <s v="Jawa Barat"/>
    <n v="11368"/>
    <s v="GoPay"/>
    <x v="0"/>
    <x v="1"/>
    <m/>
    <s v="J&amp;T"/>
  </r>
  <r>
    <s v="ORD002431"/>
    <s v="CUST0516"/>
    <x v="482"/>
    <n v="59000"/>
    <s v="Denpasar"/>
    <s v="Bali"/>
    <n v="22667"/>
    <s v="QRIS"/>
    <x v="1"/>
    <x v="1"/>
    <m/>
    <s v="SiCepat"/>
  </r>
  <r>
    <s v="ORD002432"/>
    <s v="CUST0644"/>
    <x v="952"/>
    <n v="149000"/>
    <s v="Balikpapan"/>
    <s v="Kalimantan Timur"/>
    <n v="33448"/>
    <s v="Transfer Bank"/>
    <x v="2"/>
    <x v="1"/>
    <m/>
    <s v="J&amp;T"/>
  </r>
  <r>
    <s v="ORD002433"/>
    <s v="CUST0367"/>
    <x v="210"/>
    <n v="430713"/>
    <s v="Tangerang"/>
    <s v="Banten"/>
    <n v="13381"/>
    <s v="Transfer Bank"/>
    <x v="1"/>
    <x v="5"/>
    <n v="18287"/>
    <s v="JNE"/>
  </r>
  <r>
    <s v="ORD002434"/>
    <s v="CUST0228"/>
    <x v="268"/>
    <n v="1955000"/>
    <s v="Tangerang"/>
    <s v="Banten"/>
    <n v="9754"/>
    <s v="Transfer Bank"/>
    <x v="1"/>
    <x v="1"/>
    <m/>
    <s v="JNE"/>
  </r>
  <r>
    <s v="ORD002435"/>
    <s v="CUST0659"/>
    <x v="65"/>
    <n v="69000"/>
    <s v="Palembang"/>
    <s v="Sumatera Selatan"/>
    <n v="32467"/>
    <s v="Kartu Kredit"/>
    <x v="1"/>
    <x v="1"/>
    <m/>
    <s v="SiCepat"/>
  </r>
  <r>
    <s v="ORD002436"/>
    <s v="CUST0233"/>
    <x v="773"/>
    <n v="861336"/>
    <s v="Manado"/>
    <s v="Sulawesi Utara"/>
    <n v="33274"/>
    <s v="GoPay"/>
    <x v="1"/>
    <x v="4"/>
    <n v="15664"/>
    <s v="JNE"/>
  </r>
  <r>
    <s v="ORD002437"/>
    <s v="CUST0054"/>
    <x v="591"/>
    <n v="886000"/>
    <s v="Manado"/>
    <s v="Sulawesi Utara"/>
    <n v="37946"/>
    <s v="Transfer Bank"/>
    <x v="4"/>
    <x v="1"/>
    <m/>
    <s v="SiCepat"/>
  </r>
  <r>
    <s v="ORD002438"/>
    <s v="CUST0334"/>
    <x v="80"/>
    <n v="129000"/>
    <s v="Denpasar"/>
    <s v="Bali"/>
    <n v="28098"/>
    <s v="GoPay"/>
    <x v="4"/>
    <x v="1"/>
    <m/>
    <s v="J&amp;T"/>
  </r>
  <r>
    <s v="ORD002439"/>
    <s v="CUST0055"/>
    <x v="107"/>
    <n v="550452"/>
    <s v="Bandung"/>
    <s v="Jawa Barat"/>
    <n v="12311"/>
    <s v="Transfer Bank"/>
    <x v="2"/>
    <x v="3"/>
    <n v="35548"/>
    <s v="J&amp;T"/>
  </r>
  <r>
    <s v="ORD002440"/>
    <s v="CUST0076"/>
    <x v="627"/>
    <n v="449000"/>
    <s v="Tangerang"/>
    <s v="Banten"/>
    <n v="11273"/>
    <s v="Kartu Kredit"/>
    <x v="3"/>
    <x v="1"/>
    <m/>
    <s v="J&amp;T"/>
  </r>
  <r>
    <s v="ORD002441"/>
    <s v="CUST0709"/>
    <x v="547"/>
    <n v="358000"/>
    <s v="Jakarta"/>
    <s v="DKI Jakarta"/>
    <n v="11973"/>
    <s v="QRIS"/>
    <x v="1"/>
    <x v="1"/>
    <m/>
    <s v="SiCepat"/>
  </r>
  <r>
    <s v="ORD002442"/>
    <s v="CUST0671"/>
    <x v="53"/>
    <n v="704868"/>
    <s v="Malang"/>
    <s v="Jawa Timur"/>
    <n v="16376"/>
    <s v="Kartu Kredit"/>
    <x v="4"/>
    <x v="6"/>
    <n v="22132"/>
    <s v="SiCepat"/>
  </r>
  <r>
    <s v="ORD002443"/>
    <s v="CUST0095"/>
    <x v="953"/>
    <n v="585016"/>
    <s v="Yogyakarta"/>
    <s v="DI Yogyakarta"/>
    <n v="18585"/>
    <s v="GoPay"/>
    <x v="4"/>
    <x v="3"/>
    <n v="13984"/>
    <s v="JNE"/>
  </r>
  <r>
    <s v="ORD002444"/>
    <s v="CUST0721"/>
    <x v="622"/>
    <n v="709353"/>
    <s v="Tangerang"/>
    <s v="Banten"/>
    <n v="13192"/>
    <s v="Transfer Bank"/>
    <x v="1"/>
    <x v="3"/>
    <n v="47647"/>
    <s v="SiCepat"/>
  </r>
  <r>
    <s v="ORD002445"/>
    <s v="CUST0579"/>
    <x v="431"/>
    <n v="298000"/>
    <s v="Palembang"/>
    <s v="Sumatera Selatan"/>
    <n v="27725"/>
    <s v="OVO"/>
    <x v="2"/>
    <x v="1"/>
    <m/>
    <s v="SiCepat"/>
  </r>
  <r>
    <s v="ORD002446"/>
    <s v="CUST0335"/>
    <x v="251"/>
    <n v="564141"/>
    <s v="Banjarmasin"/>
    <s v="Kalimantan Selatan"/>
    <n v="33370"/>
    <s v="Transfer Bank"/>
    <x v="0"/>
    <x v="5"/>
    <n v="31859"/>
    <s v="Anteraja"/>
  </r>
  <r>
    <s v="ORD002447"/>
    <s v="CUST0543"/>
    <x v="355"/>
    <n v="199000"/>
    <s v="Pekanbaru"/>
    <s v="Riau"/>
    <n v="33053"/>
    <s v="Kartu Kredit"/>
    <x v="2"/>
    <x v="1"/>
    <m/>
    <s v="JNE"/>
  </r>
  <r>
    <s v="ORD002448"/>
    <s v="CUST0291"/>
    <x v="954"/>
    <n v="94873"/>
    <s v="Denpasar"/>
    <s v="Bali"/>
    <n v="29219"/>
    <s v="OVO"/>
    <x v="1"/>
    <x v="7"/>
    <n v="34127"/>
    <s v="J&amp;T"/>
  </r>
  <r>
    <s v="ORD002449"/>
    <s v="CUST0628"/>
    <x v="570"/>
    <n v="279000"/>
    <s v="Jakarta"/>
    <s v="DKI Jakarta"/>
    <n v="11139"/>
    <s v="OVO"/>
    <x v="1"/>
    <x v="1"/>
    <m/>
    <s v="J&amp;T"/>
  </r>
  <r>
    <s v="ORD002450"/>
    <s v="CUST0386"/>
    <x v="633"/>
    <n v="179000"/>
    <s v="Padang"/>
    <s v="Sumatera Barat"/>
    <n v="28726"/>
    <s v="GoPay"/>
    <x v="1"/>
    <x v="1"/>
    <m/>
    <s v="SiCepat"/>
  </r>
  <r>
    <s v="ORD002451"/>
    <s v="CUST0673"/>
    <x v="794"/>
    <n v="1197000"/>
    <s v="Makassar"/>
    <s v="Sulawesi Selatan"/>
    <n v="38078"/>
    <s v="GoPay"/>
    <x v="3"/>
    <x v="1"/>
    <m/>
    <s v="J&amp;T"/>
  </r>
  <r>
    <s v="ORD002452"/>
    <s v="CUST0606"/>
    <x v="951"/>
    <n v="10265"/>
    <s v="Bandung"/>
    <s v="Jawa Barat"/>
    <n v="11553"/>
    <s v="Kartu Kredit"/>
    <x v="4"/>
    <x v="3"/>
    <n v="48735"/>
    <s v="Anteraja"/>
  </r>
  <r>
    <s v="ORD002453"/>
    <s v="CUST0059"/>
    <x v="846"/>
    <n v="562473"/>
    <s v="Balikpapan"/>
    <s v="Kalimantan Timur"/>
    <n v="37795"/>
    <s v="Transfer Bank"/>
    <x v="0"/>
    <x v="2"/>
    <n v="15527"/>
    <s v="Pos Indonesia"/>
  </r>
  <r>
    <s v="ORD002454"/>
    <s v="CUST0045"/>
    <x v="955"/>
    <n v="164013"/>
    <s v="Bandung"/>
    <s v="Jawa Barat"/>
    <n v="13625"/>
    <s v="GoPay"/>
    <x v="1"/>
    <x v="0"/>
    <n v="34987"/>
    <s v="J&amp;T"/>
  </r>
  <r>
    <s v="ORD002455"/>
    <s v="CUST0762"/>
    <x v="622"/>
    <n v="199000"/>
    <s v="Balikpapan"/>
    <s v="Kalimantan Timur"/>
    <n v="30052"/>
    <s v="GoPay"/>
    <x v="1"/>
    <x v="1"/>
    <m/>
    <s v="JNE"/>
  </r>
  <r>
    <s v="ORD002456"/>
    <s v="CUST0103"/>
    <x v="683"/>
    <n v="299000"/>
    <s v="Jakarta"/>
    <s v="DKI Jakarta"/>
    <n v="10969"/>
    <s v="Transfer Bank"/>
    <x v="0"/>
    <x v="1"/>
    <m/>
    <s v="J&amp;T"/>
  </r>
  <r>
    <s v="ORD002457"/>
    <s v="CUST0037"/>
    <x v="956"/>
    <n v="260403"/>
    <s v="Balikpapan"/>
    <s v="Kalimantan Timur"/>
    <n v="44887"/>
    <s v="Transfer Bank"/>
    <x v="1"/>
    <x v="3"/>
    <n v="38597"/>
    <s v="JNE"/>
  </r>
  <r>
    <s v="ORD002458"/>
    <s v="CUST0631"/>
    <x v="912"/>
    <n v="179052"/>
    <s v="Medan"/>
    <s v="Sumatera Utara"/>
    <n v="38742"/>
    <s v="QRIS"/>
    <x v="1"/>
    <x v="7"/>
    <n v="19948"/>
    <s v="J&amp;T"/>
  </r>
  <r>
    <s v="ORD002459"/>
    <s v="CUST0372"/>
    <x v="957"/>
    <n v="499000"/>
    <s v="Bandung"/>
    <s v="Jawa Barat"/>
    <n v="14833"/>
    <s v="QRIS"/>
    <x v="1"/>
    <x v="1"/>
    <m/>
    <s v="J&amp;T"/>
  </r>
  <r>
    <s v="ORD002460"/>
    <s v="CUST0497"/>
    <x v="44"/>
    <n v="229000"/>
    <s v="Makassar"/>
    <s v="Sulawesi Selatan"/>
    <n v="43988"/>
    <s v="GoPay"/>
    <x v="4"/>
    <x v="1"/>
    <m/>
    <s v="J&amp;T"/>
  </r>
  <r>
    <s v="ORD002461"/>
    <s v="CUST0161"/>
    <x v="585"/>
    <n v="877000"/>
    <s v="Depok"/>
    <s v="Jawa Barat"/>
    <n v="10162"/>
    <s v="QRIS"/>
    <x v="4"/>
    <x v="1"/>
    <m/>
    <s v="JNE"/>
  </r>
  <r>
    <s v="ORD002462"/>
    <s v="CUST0003"/>
    <x v="211"/>
    <n v="667000"/>
    <s v="Tangerang"/>
    <s v="Banten"/>
    <n v="11063"/>
    <s v="OVO"/>
    <x v="1"/>
    <x v="1"/>
    <m/>
    <s v="JNE"/>
  </r>
  <r>
    <s v="ORD002463"/>
    <s v="CUST0128"/>
    <x v="831"/>
    <n v="638000"/>
    <s v="Banjarmasin"/>
    <s v="Kalimantan Selatan"/>
    <n v="28272"/>
    <s v="GoPay"/>
    <x v="0"/>
    <x v="1"/>
    <m/>
    <s v="SiCepat"/>
  </r>
  <r>
    <s v="ORD002464"/>
    <s v="CUST0750"/>
    <x v="723"/>
    <n v="40663"/>
    <s v="Bogor"/>
    <s v="Jawa Barat"/>
    <n v="11369"/>
    <s v="Transfer Bank"/>
    <x v="0"/>
    <x v="8"/>
    <n v="38337"/>
    <s v="J&amp;T"/>
  </r>
  <r>
    <s v="ORD002465"/>
    <s v="CUST0236"/>
    <x v="958"/>
    <n v="527000"/>
    <s v="Pontianak"/>
    <s v="Kalimantan Barat"/>
    <n v="34412"/>
    <s v="Kartu Kredit"/>
    <x v="4"/>
    <x v="1"/>
    <m/>
    <s v="J&amp;T"/>
  </r>
  <r>
    <s v="ORD002466"/>
    <s v="CUST0667"/>
    <x v="442"/>
    <n v="158000"/>
    <s v="Bekasi"/>
    <s v="Jawa Barat"/>
    <n v="9340"/>
    <s v="Transfer Bank"/>
    <x v="0"/>
    <x v="1"/>
    <m/>
    <s v="JNE"/>
  </r>
  <r>
    <s v="ORD002467"/>
    <s v="CUST0329"/>
    <x v="930"/>
    <n v="138488"/>
    <s v="Bekasi"/>
    <s v="Jawa Barat"/>
    <n v="12334"/>
    <s v="GoPay"/>
    <x v="1"/>
    <x v="7"/>
    <n v="40512"/>
    <s v="Anteraja"/>
  </r>
  <r>
    <s v="ORD002468"/>
    <s v="CUST0515"/>
    <x v="769"/>
    <n v="188000"/>
    <s v="Banjarmasin"/>
    <s v="Kalimantan Selatan"/>
    <n v="41908"/>
    <s v="GoPay"/>
    <x v="1"/>
    <x v="1"/>
    <m/>
    <s v="Anteraja"/>
  </r>
  <r>
    <s v="ORD002469"/>
    <s v="CUST0548"/>
    <x v="774"/>
    <n v="437171"/>
    <s v="Pontianak"/>
    <s v="Kalimantan Barat"/>
    <n v="40622"/>
    <s v="Kartu Kredit"/>
    <x v="3"/>
    <x v="2"/>
    <n v="11829"/>
    <s v="SiCepat"/>
  </r>
  <r>
    <s v="ORD002470"/>
    <s v="CUST0160"/>
    <x v="15"/>
    <n v="229000"/>
    <s v="Pontianak"/>
    <s v="Kalimantan Barat"/>
    <n v="33347"/>
    <s v="Kartu Kredit"/>
    <x v="2"/>
    <x v="1"/>
    <m/>
    <s v="J&amp;T"/>
  </r>
  <r>
    <s v="ORD002471"/>
    <s v="CUST0221"/>
    <x v="959"/>
    <n v="227000"/>
    <s v="Balikpapan"/>
    <s v="Kalimantan Timur"/>
    <n v="35454"/>
    <s v="OVO"/>
    <x v="1"/>
    <x v="1"/>
    <m/>
    <s v="J&amp;T"/>
  </r>
  <r>
    <s v="ORD002472"/>
    <s v="CUST0784"/>
    <x v="562"/>
    <n v="398000"/>
    <s v="Tangerang"/>
    <s v="Banten"/>
    <n v="12019"/>
    <s v="GoPay"/>
    <x v="2"/>
    <x v="1"/>
    <m/>
    <s v="JNE"/>
  </r>
  <r>
    <s v="ORD002473"/>
    <s v="CUST0001"/>
    <x v="550"/>
    <n v="183158"/>
    <s v="Semarang"/>
    <s v="Jawa Tengah"/>
    <n v="17233"/>
    <s v="GoPay"/>
    <x v="4"/>
    <x v="8"/>
    <n v="15842"/>
    <s v="JNE"/>
  </r>
  <r>
    <s v="ORD002474"/>
    <s v="CUST0118"/>
    <x v="337"/>
    <n v="133260"/>
    <s v="Bekasi"/>
    <s v="Jawa Barat"/>
    <n v="9884"/>
    <s v="OVO"/>
    <x v="4"/>
    <x v="6"/>
    <n v="45740"/>
    <s v="JNE"/>
  </r>
  <r>
    <s v="ORD002475"/>
    <s v="CUST0474"/>
    <x v="35"/>
    <n v="1695000"/>
    <s v="Banjarmasin"/>
    <s v="Kalimantan Selatan"/>
    <n v="40710"/>
    <s v="Transfer Bank"/>
    <x v="1"/>
    <x v="1"/>
    <m/>
    <s v="SiCepat"/>
  </r>
  <r>
    <s v="ORD002476"/>
    <s v="CUST0141"/>
    <x v="711"/>
    <n v="368000"/>
    <s v="Malang"/>
    <s v="Jawa Timur"/>
    <n v="21688"/>
    <s v="OVO"/>
    <x v="4"/>
    <x v="1"/>
    <m/>
    <s v="JNE"/>
  </r>
  <r>
    <s v="ORD002477"/>
    <s v="CUST0231"/>
    <x v="960"/>
    <n v="1376190"/>
    <s v="Makassar"/>
    <s v="Sulawesi Selatan"/>
    <n v="36504"/>
    <s v="OVO"/>
    <x v="1"/>
    <x v="4"/>
    <n v="20810"/>
    <s v="SiCepat"/>
  </r>
  <r>
    <s v="ORD002478"/>
    <s v="CUST0404"/>
    <x v="362"/>
    <n v="69000"/>
    <s v="Makassar"/>
    <s v="Sulawesi Selatan"/>
    <n v="40507"/>
    <s v="Transfer Bank"/>
    <x v="1"/>
    <x v="1"/>
    <m/>
    <s v="JNE"/>
  </r>
  <r>
    <s v="ORD002479"/>
    <s v="CUST0488"/>
    <x v="661"/>
    <n v="179000"/>
    <s v="Bogor"/>
    <s v="Jawa Barat"/>
    <n v="11523"/>
    <s v="GoPay"/>
    <x v="2"/>
    <x v="1"/>
    <m/>
    <s v="JNE"/>
  </r>
  <r>
    <s v="ORD002480"/>
    <s v="CUST0749"/>
    <x v="125"/>
    <n v="678000"/>
    <s v="Banjarmasin"/>
    <s v="Kalimantan Selatan"/>
    <n v="40020"/>
    <s v="Transfer Bank"/>
    <x v="2"/>
    <x v="1"/>
    <m/>
    <s v="J&amp;T"/>
  </r>
  <r>
    <s v="ORD002481"/>
    <s v="CUST0744"/>
    <x v="378"/>
    <n v="399000"/>
    <s v="Jakarta"/>
    <s v="DKI Jakarta"/>
    <n v="8209"/>
    <s v="GoPay"/>
    <x v="1"/>
    <x v="1"/>
    <m/>
    <s v="J&amp;T"/>
  </r>
  <r>
    <s v="ORD002482"/>
    <s v="CUST0137"/>
    <x v="360"/>
    <n v="575272"/>
    <s v="Yogyakarta"/>
    <s v="DI Yogyakarta"/>
    <n v="18338"/>
    <s v="GoPay"/>
    <x v="4"/>
    <x v="8"/>
    <n v="11728"/>
    <s v="J&amp;T"/>
  </r>
  <r>
    <s v="ORD002483"/>
    <s v="CUST0746"/>
    <x v="825"/>
    <n v="244637"/>
    <s v="Pekanbaru"/>
    <s v="Riau"/>
    <n v="22154"/>
    <s v="Transfer Bank"/>
    <x v="0"/>
    <x v="8"/>
    <n v="34363"/>
    <s v="SiCepat"/>
  </r>
  <r>
    <s v="ORD002484"/>
    <s v="CUST0214"/>
    <x v="599"/>
    <n v="119000"/>
    <s v="Padang"/>
    <s v="Sumatera Barat"/>
    <n v="31211"/>
    <s v="OVO"/>
    <x v="1"/>
    <x v="1"/>
    <m/>
    <s v="J&amp;T"/>
  </r>
  <r>
    <s v="ORD002485"/>
    <s v="CUST0221"/>
    <x v="527"/>
    <n v="1086000"/>
    <s v="Balikpapan"/>
    <s v="Kalimantan Timur"/>
    <n v="41976"/>
    <s v="Kartu Kredit"/>
    <x v="1"/>
    <x v="1"/>
    <m/>
    <s v="SiCepat"/>
  </r>
  <r>
    <s v="ORD002486"/>
    <s v="CUST0410"/>
    <x v="912"/>
    <n v="576000"/>
    <s v="Semarang"/>
    <s v="Jawa Tengah"/>
    <n v="12864"/>
    <s v="Transfer Bank"/>
    <x v="1"/>
    <x v="1"/>
    <m/>
    <s v="J&amp;T"/>
  </r>
  <r>
    <s v="ORD002487"/>
    <s v="CUST0120"/>
    <x v="751"/>
    <n v="551110"/>
    <s v="Pontianak"/>
    <s v="Kalimantan Barat"/>
    <n v="38928"/>
    <s v="Transfer Bank"/>
    <x v="1"/>
    <x v="3"/>
    <n v="45890"/>
    <s v="J&amp;T"/>
  </r>
  <r>
    <s v="ORD002488"/>
    <s v="CUST0488"/>
    <x v="50"/>
    <n v="1264321"/>
    <s v="Bogor"/>
    <s v="Jawa Barat"/>
    <n v="14985"/>
    <s v="Transfer Bank"/>
    <x v="2"/>
    <x v="7"/>
    <n v="31679"/>
    <s v="SiCepat"/>
  </r>
  <r>
    <s v="ORD002489"/>
    <s v="CUST0444"/>
    <x v="538"/>
    <n v="251996"/>
    <s v="Malang"/>
    <s v="Jawa Timur"/>
    <n v="20439"/>
    <s v="Transfer Bank"/>
    <x v="0"/>
    <x v="7"/>
    <n v="46004"/>
    <s v="JNE"/>
  </r>
  <r>
    <s v="ORD002490"/>
    <s v="CUST0431"/>
    <x v="139"/>
    <n v="119000"/>
    <s v="Banjarmasin"/>
    <s v="Kalimantan Selatan"/>
    <n v="37148"/>
    <s v="Transfer Bank"/>
    <x v="0"/>
    <x v="1"/>
    <m/>
    <s v="J&amp;T"/>
  </r>
  <r>
    <s v="ORD002491"/>
    <s v="CUST0141"/>
    <x v="961"/>
    <n v="759948"/>
    <s v="Tangerang"/>
    <s v="Banten"/>
    <n v="9295"/>
    <s v="Kartu Kredit"/>
    <x v="1"/>
    <x v="6"/>
    <n v="47052"/>
    <s v="J&amp;T"/>
  </r>
  <r>
    <s v="ORD002492"/>
    <s v="CUST0282"/>
    <x v="37"/>
    <n v="499000"/>
    <s v="Palembang"/>
    <s v="Sumatera Selatan"/>
    <n v="25366"/>
    <s v="Transfer Bank"/>
    <x v="2"/>
    <x v="1"/>
    <m/>
    <s v="JNE"/>
  </r>
  <r>
    <s v="ORD002493"/>
    <s v="CUST0175"/>
    <x v="537"/>
    <n v="230979"/>
    <s v="Palembang"/>
    <s v="Sumatera Selatan"/>
    <n v="28441"/>
    <s v="OVO"/>
    <x v="0"/>
    <x v="6"/>
    <n v="18021"/>
    <s v="JNE"/>
  </r>
  <r>
    <s v="ORD002494"/>
    <s v="CUST0564"/>
    <x v="197"/>
    <n v="548000"/>
    <s v="Bogor"/>
    <s v="Jawa Barat"/>
    <n v="10728"/>
    <s v="GoPay"/>
    <x v="1"/>
    <x v="1"/>
    <m/>
    <s v="JNE"/>
  </r>
  <r>
    <s v="ORD002495"/>
    <s v="CUST0449"/>
    <x v="830"/>
    <n v="309462"/>
    <s v="Manado"/>
    <s v="Sulawesi Utara"/>
    <n v="43167"/>
    <s v="GoPay"/>
    <x v="1"/>
    <x v="6"/>
    <n v="39538"/>
    <s v="Anteraja"/>
  </r>
  <r>
    <s v="ORD002496"/>
    <s v="CUST0756"/>
    <x v="828"/>
    <n v="423956"/>
    <s v="Surabaya"/>
    <s v="Jawa Timur"/>
    <n v="14404"/>
    <s v="Kartu Kredit"/>
    <x v="4"/>
    <x v="7"/>
    <n v="34044"/>
    <s v="SiCepat"/>
  </r>
  <r>
    <s v="ORD002497"/>
    <s v="CUST0228"/>
    <x v="225"/>
    <n v="485478"/>
    <s v="Malang"/>
    <s v="Jawa Timur"/>
    <n v="14325"/>
    <s v="GoPay"/>
    <x v="0"/>
    <x v="6"/>
    <n v="11522"/>
    <s v="J&amp;T"/>
  </r>
  <r>
    <s v="ORD002498"/>
    <s v="CUST0468"/>
    <x v="123"/>
    <n v="1057091"/>
    <s v="Surabaya"/>
    <s v="Jawa Timur"/>
    <n v="15166"/>
    <s v="OVO"/>
    <x v="0"/>
    <x v="4"/>
    <n v="18909"/>
    <s v="JNE"/>
  </r>
  <r>
    <s v="ORD002499"/>
    <s v="CUST0395"/>
    <x v="839"/>
    <n v="129000"/>
    <s v="Makassar"/>
    <s v="Sulawesi Selatan"/>
    <n v="31757"/>
    <s v="OVO"/>
    <x v="1"/>
    <x v="1"/>
    <m/>
    <s v="JNE"/>
  </r>
  <r>
    <s v="ORD002500"/>
    <s v="CUST0291"/>
    <x v="570"/>
    <n v="812190"/>
    <s v="Denpasar"/>
    <s v="Bali"/>
    <n v="26353"/>
    <s v="Transfer Bank"/>
    <x v="1"/>
    <x v="4"/>
    <n v="44810"/>
    <s v="JNE"/>
  </r>
  <r>
    <s v="ORD002501"/>
    <s v="CUST0565"/>
    <x v="248"/>
    <n v="1227000"/>
    <s v="Banjarmasin"/>
    <s v="Kalimantan Selatan"/>
    <n v="38344"/>
    <s v="OVO"/>
    <x v="1"/>
    <x v="1"/>
    <m/>
    <s v="J&amp;T"/>
  </r>
  <r>
    <s v="ORD002502"/>
    <s v="CUST0548"/>
    <x v="263"/>
    <n v="129000"/>
    <s v="Bekasi"/>
    <s v="Jawa Barat"/>
    <n v="11723"/>
    <s v="Transfer Bank"/>
    <x v="4"/>
    <x v="1"/>
    <m/>
    <s v="Pos Indonesia"/>
  </r>
  <r>
    <s v="ORD002503"/>
    <s v="CUST0106"/>
    <x v="51"/>
    <n v="49000"/>
    <s v="Palembang"/>
    <s v="Sumatera Selatan"/>
    <n v="33201"/>
    <s v="Kartu Kredit"/>
    <x v="0"/>
    <x v="1"/>
    <m/>
    <s v="JNE"/>
  </r>
  <r>
    <s v="ORD002504"/>
    <s v="CUST0630"/>
    <x v="782"/>
    <n v="449000"/>
    <s v="Depok"/>
    <s v="Jawa Barat"/>
    <n v="12575"/>
    <s v="GoPay"/>
    <x v="0"/>
    <x v="1"/>
    <m/>
    <s v="J&amp;T"/>
  </r>
  <r>
    <s v="ORD002505"/>
    <s v="CUST0787"/>
    <x v="42"/>
    <n v="458000"/>
    <s v="Tangerang"/>
    <s v="Banten"/>
    <n v="10960"/>
    <s v="GoPay"/>
    <x v="0"/>
    <x v="1"/>
    <m/>
    <s v="SiCepat"/>
  </r>
  <r>
    <s v="ORD002506"/>
    <s v="CUST0353"/>
    <x v="222"/>
    <n v="174943"/>
    <s v="Balikpapan"/>
    <s v="Kalimantan Timur"/>
    <n v="36060"/>
    <s v="Transfer Bank"/>
    <x v="2"/>
    <x v="0"/>
    <n v="24057"/>
    <s v="Anteraja"/>
  </r>
  <r>
    <s v="ORD002507"/>
    <s v="CUST0611"/>
    <x v="962"/>
    <n v="948437"/>
    <s v="Makassar"/>
    <s v="Sulawesi Selatan"/>
    <n v="35402"/>
    <s v="Transfer Bank"/>
    <x v="0"/>
    <x v="4"/>
    <n v="28563"/>
    <s v="J&amp;T"/>
  </r>
  <r>
    <s v="ORD002508"/>
    <s v="CUST0412"/>
    <x v="963"/>
    <n v="101470"/>
    <s v="Bogor"/>
    <s v="Jawa Barat"/>
    <n v="14137"/>
    <s v="GoPay"/>
    <x v="1"/>
    <x v="7"/>
    <n v="17530"/>
    <s v="SiCepat"/>
  </r>
  <r>
    <s v="ORD002509"/>
    <s v="CUST0528"/>
    <x v="364"/>
    <n v="149000"/>
    <s v="Bandung"/>
    <s v="Jawa Barat"/>
    <n v="14568"/>
    <s v="OVO"/>
    <x v="1"/>
    <x v="1"/>
    <m/>
    <s v="JNE"/>
  </r>
  <r>
    <s v="ORD002510"/>
    <s v="CUST0483"/>
    <x v="99"/>
    <n v="149000"/>
    <s v="Padang"/>
    <s v="Sumatera Barat"/>
    <n v="24951"/>
    <s v="Transfer Bank"/>
    <x v="1"/>
    <x v="1"/>
    <m/>
    <s v="JNE"/>
  </r>
  <r>
    <s v="ORD002511"/>
    <s v="CUST0679"/>
    <x v="840"/>
    <n v="782313"/>
    <s v="Padang"/>
    <s v="Sumatera Barat"/>
    <n v="31025"/>
    <s v="OVO"/>
    <x v="1"/>
    <x v="8"/>
    <n v="15687"/>
    <s v="J&amp;T"/>
  </r>
  <r>
    <s v="ORD002512"/>
    <s v="CUST0170"/>
    <x v="449"/>
    <n v="428000"/>
    <s v="Palembang"/>
    <s v="Sumatera Selatan"/>
    <n v="26319"/>
    <s v="Kartu Kredit"/>
    <x v="1"/>
    <x v="1"/>
    <m/>
    <s v="J&amp;T"/>
  </r>
  <r>
    <s v="ORD002513"/>
    <s v="CUST0161"/>
    <x v="804"/>
    <n v="179000"/>
    <s v="Depok"/>
    <s v="Jawa Barat"/>
    <n v="13086"/>
    <s v="OVO"/>
    <x v="2"/>
    <x v="1"/>
    <m/>
    <s v="Anteraja"/>
  </r>
  <r>
    <s v="ORD002514"/>
    <s v="CUST0466"/>
    <x v="964"/>
    <n v="358000"/>
    <s v="Balikpapan"/>
    <s v="Kalimantan Timur"/>
    <n v="34127"/>
    <s v="Transfer Bank"/>
    <x v="1"/>
    <x v="1"/>
    <m/>
    <s v="JNE"/>
  </r>
  <r>
    <s v="ORD002515"/>
    <s v="CUST0224"/>
    <x v="145"/>
    <n v="824162"/>
    <s v="Depok"/>
    <s v="Jawa Barat"/>
    <n v="11011"/>
    <s v="GoPay"/>
    <x v="4"/>
    <x v="2"/>
    <n v="23838"/>
    <s v="JNE"/>
  </r>
  <r>
    <s v="ORD002516"/>
    <s v="CUST0082"/>
    <x v="114"/>
    <n v="377000"/>
    <s v="Pekanbaru"/>
    <s v="Riau"/>
    <n v="29136"/>
    <s v="OVO"/>
    <x v="1"/>
    <x v="1"/>
    <m/>
    <s v="Anteraja"/>
  </r>
  <r>
    <s v="ORD002517"/>
    <s v="CUST0312"/>
    <x v="965"/>
    <n v="678000"/>
    <s v="Tangerang"/>
    <s v="Banten"/>
    <n v="13027"/>
    <s v="OVO"/>
    <x v="2"/>
    <x v="1"/>
    <m/>
    <s v="J&amp;T"/>
  </r>
  <r>
    <s v="ORD002518"/>
    <s v="CUST0617"/>
    <x v="966"/>
    <n v="667000"/>
    <s v="Padang"/>
    <s v="Sumatera Barat"/>
    <n v="34029"/>
    <s v="Transfer Bank"/>
    <x v="1"/>
    <x v="1"/>
    <m/>
    <s v="SiCepat"/>
  </r>
  <r>
    <s v="ORD002519"/>
    <s v="CUST0800"/>
    <x v="831"/>
    <n v="223994"/>
    <s v="Padang"/>
    <s v="Sumatera Barat"/>
    <n v="34987"/>
    <s v="GoPay"/>
    <x v="1"/>
    <x v="2"/>
    <n v="25006"/>
    <s v="J&amp;T"/>
  </r>
  <r>
    <s v="ORD002520"/>
    <s v="CUST0192"/>
    <x v="203"/>
    <n v="399000"/>
    <s v="Bandung"/>
    <s v="Jawa Barat"/>
    <n v="10407"/>
    <s v="Kartu Kredit"/>
    <x v="2"/>
    <x v="1"/>
    <m/>
    <s v="JNE"/>
  </r>
  <r>
    <s v="ORD002521"/>
    <s v="CUST0417"/>
    <x v="67"/>
    <n v="299000"/>
    <s v="Medan"/>
    <s v="Sumatera Utara"/>
    <n v="30526"/>
    <s v="Transfer Bank"/>
    <x v="1"/>
    <x v="1"/>
    <m/>
    <s v="SiCepat"/>
  </r>
  <r>
    <s v="ORD002522"/>
    <s v="CUST0772"/>
    <x v="79"/>
    <n v="129000"/>
    <s v="Balikpapan"/>
    <s v="Kalimantan Timur"/>
    <n v="34431"/>
    <s v="Kartu Kredit"/>
    <x v="2"/>
    <x v="1"/>
    <m/>
    <s v="SiCepat"/>
  </r>
  <r>
    <s v="ORD002523"/>
    <s v="CUST0211"/>
    <x v="408"/>
    <n v="99000"/>
    <s v="Denpasar"/>
    <s v="Bali"/>
    <n v="21144"/>
    <s v="Transfer Bank"/>
    <x v="4"/>
    <x v="1"/>
    <m/>
    <s v="J&amp;T"/>
  </r>
  <r>
    <s v="ORD002524"/>
    <s v="CUST0201"/>
    <x v="11"/>
    <n v="118000"/>
    <s v="Yogyakarta"/>
    <s v="DI Yogyakarta"/>
    <n v="13559"/>
    <s v="QRIS"/>
    <x v="0"/>
    <x v="1"/>
    <m/>
    <s v="Pos Indonesia"/>
  </r>
  <r>
    <s v="ORD002525"/>
    <s v="CUST0642"/>
    <x v="824"/>
    <n v="179000"/>
    <s v="Manado"/>
    <s v="Sulawesi Utara"/>
    <n v="41601"/>
    <s v="OVO"/>
    <x v="1"/>
    <x v="1"/>
    <m/>
    <s v="Pos Indonesia"/>
  </r>
  <r>
    <s v="ORD002526"/>
    <s v="CUST0591"/>
    <x v="203"/>
    <n v="286827"/>
    <s v="Jakarta"/>
    <s v="DKI Jakarta"/>
    <n v="11553"/>
    <s v="Transfer Bank"/>
    <x v="1"/>
    <x v="4"/>
    <n v="42173"/>
    <s v="SiCepat"/>
  </r>
  <r>
    <s v="ORD002527"/>
    <s v="CUST0741"/>
    <x v="689"/>
    <n v="89000"/>
    <s v="Pekanbaru"/>
    <s v="Riau"/>
    <n v="32379"/>
    <s v="Transfer Bank"/>
    <x v="1"/>
    <x v="1"/>
    <m/>
    <s v="Anteraja"/>
  </r>
  <r>
    <s v="ORD002528"/>
    <s v="CUST0403"/>
    <x v="535"/>
    <n v="809210"/>
    <s v="Surabaya"/>
    <s v="Jawa Timur"/>
    <n v="15842"/>
    <s v="OVO"/>
    <x v="2"/>
    <x v="2"/>
    <n v="16790"/>
    <s v="SiCepat"/>
  </r>
  <r>
    <s v="ORD002529"/>
    <s v="CUST0507"/>
    <x v="732"/>
    <n v="170053"/>
    <s v="Padang"/>
    <s v="Sumatera Barat"/>
    <n v="25325"/>
    <s v="OVO"/>
    <x v="2"/>
    <x v="7"/>
    <n v="27947"/>
    <s v="Anteraja"/>
  </r>
  <r>
    <s v="ORD002530"/>
    <s v="CUST0704"/>
    <x v="871"/>
    <n v="118000"/>
    <s v="Bandung"/>
    <s v="Jawa Barat"/>
    <n v="13190"/>
    <s v="Kartu Kredit"/>
    <x v="0"/>
    <x v="1"/>
    <m/>
    <s v="J&amp;T"/>
  </r>
  <r>
    <s v="ORD002531"/>
    <s v="CUST0283"/>
    <x v="14"/>
    <n v="158691"/>
    <s v="Bogor"/>
    <s v="Jawa Barat"/>
    <n v="14352"/>
    <s v="QRIS"/>
    <x v="1"/>
    <x v="3"/>
    <n v="40309"/>
    <s v="J&amp;T"/>
  </r>
  <r>
    <s v="ORD002532"/>
    <s v="CUST0099"/>
    <x v="967"/>
    <n v="437259"/>
    <s v="Depok"/>
    <s v="Jawa Barat"/>
    <n v="13712"/>
    <s v="OVO"/>
    <x v="3"/>
    <x v="3"/>
    <n v="10741"/>
    <s v="Anteraja"/>
  </r>
  <r>
    <s v="ORD002533"/>
    <s v="CUST0002"/>
    <x v="523"/>
    <n v="1786995"/>
    <s v="Semarang"/>
    <s v="Jawa Tengah"/>
    <n v="15472"/>
    <s v="Kartu Kredit"/>
    <x v="0"/>
    <x v="4"/>
    <n v="10005"/>
    <s v="J&amp;T"/>
  </r>
  <r>
    <s v="ORD002534"/>
    <s v="CUST0717"/>
    <x v="484"/>
    <n v="487000"/>
    <s v="Palembang"/>
    <s v="Sumatera Selatan"/>
    <n v="30203"/>
    <s v="OVO"/>
    <x v="1"/>
    <x v="1"/>
    <m/>
    <s v="Pos Indonesia"/>
  </r>
  <r>
    <s v="ORD002535"/>
    <s v="CUST0425"/>
    <x v="106"/>
    <n v="69000"/>
    <s v="Pontianak"/>
    <s v="Kalimantan Barat"/>
    <n v="38668"/>
    <s v="GoPay"/>
    <x v="0"/>
    <x v="1"/>
    <m/>
    <s v="SiCepat"/>
  </r>
  <r>
    <s v="ORD002536"/>
    <s v="CUST0145"/>
    <x v="968"/>
    <n v="49000"/>
    <s v="Banjarmasin"/>
    <s v="Kalimantan Selatan"/>
    <n v="35713"/>
    <s v="Transfer Bank"/>
    <x v="0"/>
    <x v="1"/>
    <m/>
    <s v="J&amp;T"/>
  </r>
  <r>
    <s v="ORD002537"/>
    <s v="CUST0294"/>
    <x v="832"/>
    <n v="99000"/>
    <s v="Bekasi"/>
    <s v="Jawa Barat"/>
    <n v="10756"/>
    <s v="Transfer Bank"/>
    <x v="1"/>
    <x v="1"/>
    <m/>
    <s v="SiCepat"/>
  </r>
  <r>
    <s v="ORD002538"/>
    <s v="CUST0228"/>
    <x v="969"/>
    <n v="41514"/>
    <s v="Tangerang"/>
    <s v="Banten"/>
    <n v="9156"/>
    <s v="Transfer Bank"/>
    <x v="1"/>
    <x v="2"/>
    <n v="47486"/>
    <s v="J&amp;T"/>
  </r>
  <r>
    <s v="ORD002539"/>
    <s v="CUST0288"/>
    <x v="142"/>
    <n v="783081"/>
    <s v="Padang"/>
    <s v="Sumatera Barat"/>
    <n v="27807"/>
    <s v="Transfer Bank"/>
    <x v="4"/>
    <x v="7"/>
    <n v="42919"/>
    <s v="JNE"/>
  </r>
  <r>
    <s v="ORD002540"/>
    <s v="CUST0061"/>
    <x v="964"/>
    <n v="508000"/>
    <s v="Bekasi"/>
    <s v="Jawa Barat"/>
    <n v="11089"/>
    <s v="GoPay"/>
    <x v="4"/>
    <x v="1"/>
    <m/>
    <s v="SiCepat"/>
  </r>
  <r>
    <s v="ORD002541"/>
    <s v="CUST0613"/>
    <x v="328"/>
    <n v="184464"/>
    <s v="Yogyakarta"/>
    <s v="DI Yogyakarta"/>
    <n v="15003"/>
    <s v="OVO"/>
    <x v="4"/>
    <x v="4"/>
    <n v="44536"/>
    <s v="SiCepat"/>
  </r>
  <r>
    <s v="ORD002542"/>
    <s v="CUST0457"/>
    <x v="76"/>
    <n v="89000"/>
    <s v="Malang"/>
    <s v="Jawa Timur"/>
    <n v="19895"/>
    <s v="Kartu Kredit"/>
    <x v="1"/>
    <x v="1"/>
    <m/>
    <s v="SiCepat"/>
  </r>
  <r>
    <s v="ORD002543"/>
    <s v="CUST0571"/>
    <x v="970"/>
    <n v="89000"/>
    <s v="Manado"/>
    <s v="Sulawesi Utara"/>
    <n v="38207"/>
    <s v="GoPay"/>
    <x v="0"/>
    <x v="1"/>
    <m/>
    <s v="JNE"/>
  </r>
  <r>
    <s v="ORD002544"/>
    <s v="CUST0239"/>
    <x v="952"/>
    <n v="855000"/>
    <s v="Jakarta"/>
    <s v="DKI Jakarta"/>
    <n v="10472"/>
    <s v="GoPay"/>
    <x v="1"/>
    <x v="1"/>
    <m/>
    <s v="J&amp;T"/>
  </r>
  <r>
    <s v="ORD002545"/>
    <s v="CUST0799"/>
    <x v="764"/>
    <n v="318000"/>
    <s v="Jakarta"/>
    <s v="DKI Jakarta"/>
    <n v="9899"/>
    <s v="Transfer Bank"/>
    <x v="0"/>
    <x v="1"/>
    <m/>
    <s v="J&amp;T"/>
  </r>
  <r>
    <s v="ORD002546"/>
    <s v="CUST0468"/>
    <x v="846"/>
    <n v="1706649"/>
    <s v="Surabaya"/>
    <s v="Jawa Timur"/>
    <n v="15385"/>
    <s v="QRIS"/>
    <x v="0"/>
    <x v="3"/>
    <n v="27351"/>
    <s v="JNE"/>
  </r>
  <r>
    <s v="ORD002547"/>
    <s v="CUST0441"/>
    <x v="827"/>
    <n v="181310"/>
    <s v="Manado"/>
    <s v="Sulawesi Utara"/>
    <n v="35558"/>
    <s v="Transfer Bank"/>
    <x v="1"/>
    <x v="0"/>
    <n v="17690"/>
    <s v="J&amp;T"/>
  </r>
  <r>
    <s v="ORD002548"/>
    <s v="CUST0057"/>
    <x v="831"/>
    <n v="329000"/>
    <s v="Semarang"/>
    <s v="Jawa Tengah"/>
    <n v="16555"/>
    <s v="OVO"/>
    <x v="1"/>
    <x v="1"/>
    <m/>
    <s v="J&amp;T"/>
  </r>
  <r>
    <s v="ORD002549"/>
    <s v="CUST0629"/>
    <x v="701"/>
    <n v="710000"/>
    <s v="Padang"/>
    <s v="Sumatera Barat"/>
    <n v="27464"/>
    <s v="Transfer Bank"/>
    <x v="1"/>
    <x v="7"/>
    <n v="36000"/>
    <s v="J&amp;T"/>
  </r>
  <r>
    <s v="ORD002550"/>
    <s v="CUST0677"/>
    <x v="764"/>
    <n v="119000"/>
    <s v="Surabaya"/>
    <s v="Jawa Timur"/>
    <n v="13145"/>
    <s v="OVO"/>
    <x v="0"/>
    <x v="1"/>
    <m/>
    <s v="JNE"/>
  </r>
  <r>
    <s v="ORD002551"/>
    <s v="CUST0009"/>
    <x v="547"/>
    <n v="425119"/>
    <s v="Semarang"/>
    <s v="Jawa Tengah"/>
    <n v="16185"/>
    <s v="GoPay"/>
    <x v="2"/>
    <x v="8"/>
    <n v="11881"/>
    <s v="Anteraja"/>
  </r>
  <r>
    <s v="ORD002552"/>
    <s v="CUST0318"/>
    <x v="100"/>
    <n v="81951"/>
    <s v="Balikpapan"/>
    <s v="Kalimantan Timur"/>
    <n v="41810"/>
    <s v="OVO"/>
    <x v="1"/>
    <x v="8"/>
    <n v="47049"/>
    <s v="JNE"/>
  </r>
  <r>
    <s v="ORD002553"/>
    <s v="CUST0402"/>
    <x v="471"/>
    <n v="329000"/>
    <s v="Banjarmasin"/>
    <s v="Kalimantan Selatan"/>
    <n v="37402"/>
    <s v="OVO"/>
    <x v="1"/>
    <x v="1"/>
    <m/>
    <s v="JNE"/>
  </r>
  <r>
    <s v="ORD002554"/>
    <s v="CUST0748"/>
    <x v="378"/>
    <n v="236000"/>
    <s v="Denpasar"/>
    <s v="Bali"/>
    <n v="20559"/>
    <s v="Transfer Bank"/>
    <x v="1"/>
    <x v="1"/>
    <m/>
    <s v="JNE"/>
  </r>
  <r>
    <s v="ORD002555"/>
    <s v="CUST0627"/>
    <x v="840"/>
    <n v="199000"/>
    <s v="Balikpapan"/>
    <s v="Kalimantan Timur"/>
    <n v="33985"/>
    <s v="Kartu Kredit"/>
    <x v="0"/>
    <x v="1"/>
    <m/>
    <s v="Anteraja"/>
  </r>
  <r>
    <s v="ORD002556"/>
    <s v="CUST0665"/>
    <x v="88"/>
    <n v="199000"/>
    <s v="Banjarmasin"/>
    <s v="Kalimantan Selatan"/>
    <n v="29152"/>
    <s v="Transfer Bank"/>
    <x v="3"/>
    <x v="1"/>
    <m/>
    <s v="JNE"/>
  </r>
  <r>
    <s v="ORD002557"/>
    <s v="CUST0789"/>
    <x v="776"/>
    <n v="1058666"/>
    <s v="Palembang"/>
    <s v="Sumatera Selatan"/>
    <n v="30679"/>
    <s v="Kartu Kredit"/>
    <x v="1"/>
    <x v="7"/>
    <n v="18334"/>
    <s v="J&amp;T"/>
  </r>
  <r>
    <s v="ORD002558"/>
    <s v="CUST0099"/>
    <x v="200"/>
    <n v="558000"/>
    <s v="Depok"/>
    <s v="Jawa Barat"/>
    <n v="9687"/>
    <s v="Transfer Bank"/>
    <x v="4"/>
    <x v="1"/>
    <m/>
    <s v="J&amp;T"/>
  </r>
  <r>
    <s v="ORD002559"/>
    <s v="CUST0615"/>
    <x v="104"/>
    <n v="399000"/>
    <s v="Semarang"/>
    <s v="Jawa Tengah"/>
    <n v="14595"/>
    <s v="GoPay"/>
    <x v="1"/>
    <x v="1"/>
    <m/>
    <s v="Anteraja"/>
  </r>
  <r>
    <s v="ORD002560"/>
    <s v="CUST0446"/>
    <x v="79"/>
    <n v="313816"/>
    <s v="Padang"/>
    <s v="Sumatera Barat"/>
    <n v="31067"/>
    <s v="Kartu Kredit"/>
    <x v="1"/>
    <x v="5"/>
    <n v="14184"/>
    <s v="Anteraja"/>
  </r>
  <r>
    <s v="ORD002561"/>
    <s v="CUST0465"/>
    <x v="329"/>
    <n v="229000"/>
    <s v="Surabaya"/>
    <s v="Jawa Timur"/>
    <n v="16924"/>
    <s v="Transfer Bank"/>
    <x v="1"/>
    <x v="1"/>
    <m/>
    <s v="JNE"/>
  </r>
  <r>
    <s v="ORD002562"/>
    <s v="CUST0532"/>
    <x v="827"/>
    <n v="304898"/>
    <s v="Manado"/>
    <s v="Sulawesi Utara"/>
    <n v="34211"/>
    <s v="GoPay"/>
    <x v="3"/>
    <x v="6"/>
    <n v="13102"/>
    <s v="JNE"/>
  </r>
  <r>
    <s v="ORD002563"/>
    <s v="CUST0329"/>
    <x v="291"/>
    <n v="348000"/>
    <s v="Medan"/>
    <s v="Sumatera Utara"/>
    <n v="34354"/>
    <s v="Transfer Bank"/>
    <x v="0"/>
    <x v="1"/>
    <m/>
    <s v="JNE"/>
  </r>
  <r>
    <s v="ORD002564"/>
    <s v="CUST0270"/>
    <x v="696"/>
    <n v="1266000"/>
    <s v="Semarang"/>
    <s v="Jawa Tengah"/>
    <n v="14226"/>
    <s v="Transfer Bank"/>
    <x v="1"/>
    <x v="1"/>
    <m/>
    <s v="Anteraja"/>
  </r>
  <r>
    <s v="ORD002565"/>
    <s v="CUST0192"/>
    <x v="75"/>
    <n v="499000"/>
    <s v="Denpasar"/>
    <s v="Bali"/>
    <n v="28361"/>
    <s v="GoPay"/>
    <x v="1"/>
    <x v="1"/>
    <m/>
    <s v="JNE"/>
  </r>
  <r>
    <s v="ORD002566"/>
    <s v="CUST0745"/>
    <x v="971"/>
    <n v="206077"/>
    <s v="Manado"/>
    <s v="Sulawesi Utara"/>
    <n v="42628"/>
    <s v="QRIS"/>
    <x v="1"/>
    <x v="4"/>
    <n v="31923"/>
    <s v="J&amp;T"/>
  </r>
  <r>
    <s v="ORD002567"/>
    <s v="CUST0054"/>
    <x v="972"/>
    <n v="298000"/>
    <s v="Bogor"/>
    <s v="Jawa Barat"/>
    <n v="10452"/>
    <s v="Kartu Kredit"/>
    <x v="4"/>
    <x v="1"/>
    <m/>
    <s v="JNE"/>
  </r>
  <r>
    <s v="ORD002568"/>
    <s v="CUST0660"/>
    <x v="973"/>
    <n v="678000"/>
    <s v="Pontianak"/>
    <s v="Kalimantan Barat"/>
    <n v="36811"/>
    <s v="Kartu Kredit"/>
    <x v="1"/>
    <x v="1"/>
    <m/>
    <s v="SiCepat"/>
  </r>
  <r>
    <s v="ORD002569"/>
    <s v="CUST0232"/>
    <x v="888"/>
    <n v="1027144"/>
    <s v="Bandung"/>
    <s v="Jawa Barat"/>
    <n v="11562"/>
    <s v="GoPay"/>
    <x v="1"/>
    <x v="7"/>
    <n v="39856"/>
    <s v="SiCepat"/>
  </r>
  <r>
    <s v="ORD002570"/>
    <s v="CUST0433"/>
    <x v="12"/>
    <n v="1297000"/>
    <s v="Manado"/>
    <s v="Sulawesi Utara"/>
    <n v="44520"/>
    <s v="Kartu Kredit"/>
    <x v="1"/>
    <x v="1"/>
    <m/>
    <s v="JNE"/>
  </r>
  <r>
    <s v="ORD002571"/>
    <s v="CUST0134"/>
    <x v="48"/>
    <n v="1057000"/>
    <s v="Tangerang"/>
    <s v="Banten"/>
    <n v="10921"/>
    <s v="GoPay"/>
    <x v="1"/>
    <x v="1"/>
    <m/>
    <s v="SiCepat"/>
  </r>
  <r>
    <s v="ORD002572"/>
    <s v="CUST0101"/>
    <x v="284"/>
    <n v="251681"/>
    <s v="Semarang"/>
    <s v="Jawa Tengah"/>
    <n v="16374"/>
    <s v="QRIS"/>
    <x v="4"/>
    <x v="3"/>
    <n v="27319"/>
    <s v="JNE"/>
  </r>
  <r>
    <s v="ORD002573"/>
    <s v="CUST0649"/>
    <x v="896"/>
    <n v="503896"/>
    <s v="Semarang"/>
    <s v="Jawa Tengah"/>
    <n v="16525"/>
    <s v="GoPay"/>
    <x v="4"/>
    <x v="6"/>
    <n v="24104"/>
    <s v="JNE"/>
  </r>
  <r>
    <s v="ORD002574"/>
    <s v="CUST0558"/>
    <x v="783"/>
    <n v="138241"/>
    <s v="Denpasar"/>
    <s v="Bali"/>
    <n v="20870"/>
    <s v="QRIS"/>
    <x v="2"/>
    <x v="3"/>
    <n v="39759"/>
    <s v="JNE"/>
  </r>
  <r>
    <s v="ORD002575"/>
    <s v="CUST0636"/>
    <x v="409"/>
    <n v="1146000"/>
    <s v="Medan"/>
    <s v="Sumatera Utara"/>
    <n v="38092"/>
    <s v="Transfer Bank"/>
    <x v="1"/>
    <x v="1"/>
    <m/>
    <s v="J&amp;T"/>
  </r>
  <r>
    <s v="ORD002576"/>
    <s v="CUST0611"/>
    <x v="922"/>
    <n v="128963"/>
    <s v="Makassar"/>
    <s v="Sulawesi Selatan"/>
    <n v="31527"/>
    <s v="Transfer Bank"/>
    <x v="2"/>
    <x v="6"/>
    <n v="29037"/>
    <s v="J&amp;T"/>
  </r>
  <r>
    <s v="ORD002577"/>
    <s v="CUST0322"/>
    <x v="242"/>
    <n v="250943"/>
    <s v="Depok"/>
    <s v="Jawa Barat"/>
    <n v="10800"/>
    <s v="GoPay"/>
    <x v="4"/>
    <x v="4"/>
    <n v="28057"/>
    <s v="J&amp;T"/>
  </r>
  <r>
    <s v="ORD002578"/>
    <s v="CUST0289"/>
    <x v="406"/>
    <n v="417000"/>
    <s v="Balikpapan"/>
    <s v="Kalimantan Timur"/>
    <n v="31675"/>
    <s v="Kartu Kredit"/>
    <x v="1"/>
    <x v="1"/>
    <m/>
    <s v="J&amp;T"/>
  </r>
  <r>
    <s v="ORD002579"/>
    <s v="CUST0562"/>
    <x v="443"/>
    <n v="566357"/>
    <s v="Denpasar"/>
    <s v="Bali"/>
    <n v="28806"/>
    <s v="QRIS"/>
    <x v="0"/>
    <x v="4"/>
    <n v="32643"/>
    <s v="SiCepat"/>
  </r>
  <r>
    <s v="ORD002580"/>
    <s v="CUST0442"/>
    <x v="974"/>
    <n v="298000"/>
    <s v="Yogyakarta"/>
    <s v="DI Yogyakarta"/>
    <n v="16974"/>
    <s v="GoPay"/>
    <x v="1"/>
    <x v="1"/>
    <m/>
    <s v="JNE"/>
  </r>
  <r>
    <s v="ORD002581"/>
    <s v="CUST0767"/>
    <x v="368"/>
    <n v="297000"/>
    <s v="Medan"/>
    <s v="Sumatera Utara"/>
    <n v="32906"/>
    <s v="Kartu Kredit"/>
    <x v="1"/>
    <x v="1"/>
    <m/>
    <s v="SiCepat"/>
  </r>
  <r>
    <s v="ORD002582"/>
    <s v="CUST0280"/>
    <x v="476"/>
    <n v="737073"/>
    <s v="Depok"/>
    <s v="Jawa Barat"/>
    <n v="11573"/>
    <s v="OVO"/>
    <x v="0"/>
    <x v="3"/>
    <n v="19927"/>
    <s v="J&amp;T"/>
  </r>
  <r>
    <s v="ORD002583"/>
    <s v="CUST0589"/>
    <x v="127"/>
    <n v="782837"/>
    <s v="Jakarta"/>
    <s v="DKI Jakarta"/>
    <n v="9668"/>
    <s v="GoPay"/>
    <x v="1"/>
    <x v="5"/>
    <n v="43163"/>
    <s v="J&amp;T"/>
  </r>
  <r>
    <s v="ORD002584"/>
    <s v="CUST0039"/>
    <x v="223"/>
    <n v="549000"/>
    <s v="Semarang"/>
    <s v="Jawa Tengah"/>
    <n v="16792"/>
    <s v="Kartu Kredit"/>
    <x v="0"/>
    <x v="1"/>
    <m/>
    <s v="JNE"/>
  </r>
  <r>
    <s v="ORD002585"/>
    <s v="CUST0319"/>
    <x v="202"/>
    <n v="556740"/>
    <s v="Bandung"/>
    <s v="Jawa Barat"/>
    <n v="13698"/>
    <s v="Transfer Bank"/>
    <x v="4"/>
    <x v="4"/>
    <n v="42260"/>
    <s v="SiCepat"/>
  </r>
  <r>
    <s v="ORD002586"/>
    <s v="CUST0706"/>
    <x v="717"/>
    <n v="626000"/>
    <s v="Malang"/>
    <s v="Jawa Timur"/>
    <n v="16944"/>
    <s v="GoPay"/>
    <x v="1"/>
    <x v="1"/>
    <m/>
    <s v="J&amp;T"/>
  </r>
  <r>
    <s v="ORD002587"/>
    <s v="CUST0193"/>
    <x v="149"/>
    <n v="898000"/>
    <s v="Medan"/>
    <s v="Sumatera Utara"/>
    <n v="35143"/>
    <s v="Transfer Bank"/>
    <x v="1"/>
    <x v="1"/>
    <m/>
    <s v="SiCepat"/>
  </r>
  <r>
    <s v="ORD002588"/>
    <s v="CUST0105"/>
    <x v="262"/>
    <n v="278000"/>
    <s v="Padang"/>
    <s v="Sumatera Barat"/>
    <n v="29105"/>
    <s v="OVO"/>
    <x v="1"/>
    <x v="1"/>
    <m/>
    <s v="J&amp;T"/>
  </r>
  <r>
    <s v="ORD002589"/>
    <s v="CUST0218"/>
    <x v="659"/>
    <n v="458000"/>
    <s v="Yogyakarta"/>
    <s v="DI Yogyakarta"/>
    <n v="17872"/>
    <s v="GoPay"/>
    <x v="0"/>
    <x v="1"/>
    <m/>
    <s v="SiCepat"/>
  </r>
  <r>
    <s v="ORD002590"/>
    <s v="CUST0392"/>
    <x v="25"/>
    <n v="113758"/>
    <s v="Pontianak"/>
    <s v="Kalimantan Barat"/>
    <n v="35674"/>
    <s v="OVO"/>
    <x v="3"/>
    <x v="8"/>
    <n v="35242"/>
    <s v="SiCepat"/>
  </r>
  <r>
    <s v="ORD002591"/>
    <s v="CUST0283"/>
    <x v="104"/>
    <n v="146131"/>
    <s v="Bogor"/>
    <s v="Jawa Barat"/>
    <n v="10056"/>
    <s v="GoPay"/>
    <x v="1"/>
    <x v="2"/>
    <n v="11869"/>
    <s v="J&amp;T"/>
  </r>
  <r>
    <s v="ORD002592"/>
    <s v="CUST0182"/>
    <x v="975"/>
    <n v="408423"/>
    <s v="Bekasi"/>
    <s v="Jawa Barat"/>
    <n v="10136"/>
    <s v="Kartu Kredit"/>
    <x v="1"/>
    <x v="4"/>
    <n v="19577"/>
    <s v="JNE"/>
  </r>
  <r>
    <s v="ORD002593"/>
    <s v="CUST0665"/>
    <x v="165"/>
    <n v="178000"/>
    <s v="Surabaya"/>
    <s v="Jawa Timur"/>
    <n v="14132"/>
    <s v="GoPay"/>
    <x v="1"/>
    <x v="1"/>
    <m/>
    <s v="J&amp;T"/>
  </r>
  <r>
    <s v="ORD002594"/>
    <s v="CUST0375"/>
    <x v="713"/>
    <n v="218000"/>
    <s v="Tangerang"/>
    <s v="Banten"/>
    <n v="10713"/>
    <s v="QRIS"/>
    <x v="1"/>
    <x v="1"/>
    <m/>
    <s v="Anteraja"/>
  </r>
  <r>
    <s v="ORD002595"/>
    <s v="CUST0602"/>
    <x v="566"/>
    <n v="517000"/>
    <s v="Bekasi"/>
    <s v="Jawa Barat"/>
    <n v="12111"/>
    <s v="Kartu Kredit"/>
    <x v="0"/>
    <x v="1"/>
    <m/>
    <s v="SiCepat"/>
  </r>
  <r>
    <s v="ORD002596"/>
    <s v="CUST0092"/>
    <x v="765"/>
    <n v="1205000"/>
    <s v="Bandung"/>
    <s v="Jawa Barat"/>
    <n v="13168"/>
    <s v="Transfer Bank"/>
    <x v="4"/>
    <x v="1"/>
    <m/>
    <s v="SiCepat"/>
  </r>
  <r>
    <s v="ORD002597"/>
    <s v="CUST0161"/>
    <x v="262"/>
    <n v="368075"/>
    <s v="Bogor"/>
    <s v="Jawa Barat"/>
    <n v="10333"/>
    <s v="Transfer Bank"/>
    <x v="1"/>
    <x v="3"/>
    <n v="49925"/>
    <s v="SiCepat"/>
  </r>
  <r>
    <s v="ORD002598"/>
    <s v="CUST0631"/>
    <x v="572"/>
    <n v="149000"/>
    <s v="Medan"/>
    <s v="Sumatera Utara"/>
    <n v="34390"/>
    <s v="GoPay"/>
    <x v="2"/>
    <x v="1"/>
    <m/>
    <s v="J&amp;T"/>
  </r>
  <r>
    <s v="ORD002599"/>
    <s v="CUST0498"/>
    <x v="32"/>
    <n v="359272"/>
    <s v="Depok"/>
    <s v="Jawa Barat"/>
    <n v="12755"/>
    <s v="GoPay"/>
    <x v="1"/>
    <x v="3"/>
    <n v="36728"/>
    <s v="JNE"/>
  </r>
  <r>
    <s v="ORD002600"/>
    <s v="CUST0434"/>
    <x v="26"/>
    <n v="329000"/>
    <s v="Pekanbaru"/>
    <s v="Riau"/>
    <n v="22053"/>
    <s v="Transfer Bank"/>
    <x v="1"/>
    <x v="1"/>
    <m/>
    <s v="JNE"/>
  </r>
  <r>
    <s v="ORD002601"/>
    <s v="CUST0657"/>
    <x v="879"/>
    <n v="698000"/>
    <s v="Padang"/>
    <s v="Sumatera Barat"/>
    <n v="28706"/>
    <s v="OVO"/>
    <x v="1"/>
    <x v="1"/>
    <m/>
    <s v="SiCepat"/>
  </r>
  <r>
    <s v="ORD002602"/>
    <s v="CUST0578"/>
    <x v="499"/>
    <n v="76398"/>
    <s v="Depok"/>
    <s v="Jawa Barat"/>
    <n v="12481"/>
    <s v="Kartu Kredit"/>
    <x v="3"/>
    <x v="2"/>
    <n v="22602"/>
    <s v="J&amp;T"/>
  </r>
  <r>
    <s v="ORD002603"/>
    <s v="CUST0350"/>
    <x v="305"/>
    <n v="298000"/>
    <s v="Tangerang"/>
    <s v="Banten"/>
    <n v="9517"/>
    <s v="GoPay"/>
    <x v="0"/>
    <x v="1"/>
    <m/>
    <s v="JNE"/>
  </r>
  <r>
    <s v="ORD002604"/>
    <s v="CUST0546"/>
    <x v="540"/>
    <n v="748000"/>
    <s v="Makassar"/>
    <s v="Sulawesi Selatan"/>
    <n v="42268"/>
    <s v="Transfer Bank"/>
    <x v="1"/>
    <x v="1"/>
    <m/>
    <s v="J&amp;T"/>
  </r>
  <r>
    <s v="ORD002605"/>
    <s v="CUST0040"/>
    <x v="354"/>
    <n v="69000"/>
    <s v="Malang"/>
    <s v="Jawa Timur"/>
    <n v="14840"/>
    <s v="OVO"/>
    <x v="1"/>
    <x v="1"/>
    <m/>
    <s v="J&amp;T"/>
  </r>
  <r>
    <s v="ORD002606"/>
    <s v="CUST0611"/>
    <x v="331"/>
    <n v="1291702"/>
    <s v="Makassar"/>
    <s v="Sulawesi Selatan"/>
    <n v="35817"/>
    <s v="QRIS"/>
    <x v="1"/>
    <x v="6"/>
    <n v="23298"/>
    <s v="Pos Indonesia"/>
  </r>
  <r>
    <s v="ORD002607"/>
    <s v="CUST0487"/>
    <x v="976"/>
    <n v="130831"/>
    <s v="Medan"/>
    <s v="Sumatera Utara"/>
    <n v="27042"/>
    <s v="Kartu Kredit"/>
    <x v="1"/>
    <x v="5"/>
    <n v="18169"/>
    <s v="J&amp;T"/>
  </r>
  <r>
    <s v="ORD002608"/>
    <s v="CUST0655"/>
    <x v="757"/>
    <n v="847000"/>
    <s v="Bogor"/>
    <s v="Jawa Barat"/>
    <n v="13462"/>
    <s v="GoPay"/>
    <x v="1"/>
    <x v="1"/>
    <m/>
    <s v="Anteraja"/>
  </r>
  <r>
    <s v="ORD002609"/>
    <s v="CUST0697"/>
    <x v="248"/>
    <n v="1014670"/>
    <s v="Bandung"/>
    <s v="Jawa Barat"/>
    <n v="14609"/>
    <s v="OVO"/>
    <x v="1"/>
    <x v="8"/>
    <n v="32330"/>
    <s v="Anteraja"/>
  </r>
  <r>
    <s v="ORD002610"/>
    <s v="CUST0347"/>
    <x v="855"/>
    <n v="329000"/>
    <s v="Depok"/>
    <s v="Jawa Barat"/>
    <n v="10324"/>
    <s v="OVO"/>
    <x v="1"/>
    <x v="1"/>
    <m/>
    <s v="JNE"/>
  </r>
  <r>
    <s v="ORD002611"/>
    <s v="CUST0598"/>
    <x v="442"/>
    <n v="298000"/>
    <s v="Depok"/>
    <s v="Jawa Barat"/>
    <n v="13375"/>
    <s v="GoPay"/>
    <x v="0"/>
    <x v="1"/>
    <m/>
    <s v="JNE"/>
  </r>
  <r>
    <s v="ORD002612"/>
    <s v="CUST0402"/>
    <x v="156"/>
    <n v="499000"/>
    <s v="Banjarmasin"/>
    <s v="Kalimantan Selatan"/>
    <n v="36595"/>
    <s v="QRIS"/>
    <x v="3"/>
    <x v="1"/>
    <m/>
    <s v="Pos Indonesia"/>
  </r>
  <r>
    <s v="ORD002613"/>
    <s v="CUST0699"/>
    <x v="522"/>
    <n v="284941"/>
    <s v="Medan"/>
    <s v="Sumatera Utara"/>
    <n v="35804"/>
    <s v="Transfer Bank"/>
    <x v="0"/>
    <x v="6"/>
    <n v="44059"/>
    <s v="JNE"/>
  </r>
  <r>
    <s v="ORD002614"/>
    <s v="CUST0779"/>
    <x v="673"/>
    <n v="1198000"/>
    <s v="Padang"/>
    <s v="Sumatera Barat"/>
    <n v="27452"/>
    <s v="GoPay"/>
    <x v="1"/>
    <x v="1"/>
    <m/>
    <s v="Anteraja"/>
  </r>
  <r>
    <s v="ORD002615"/>
    <s v="CUST0412"/>
    <x v="147"/>
    <n v="199000"/>
    <s v="Depok"/>
    <s v="Jawa Barat"/>
    <n v="13366"/>
    <s v="GoPay"/>
    <x v="1"/>
    <x v="1"/>
    <m/>
    <s v="SiCepat"/>
  </r>
  <r>
    <s v="ORD002616"/>
    <s v="CUST0061"/>
    <x v="977"/>
    <n v="199000"/>
    <s v="Bekasi"/>
    <s v="Jawa Barat"/>
    <n v="9690"/>
    <s v="GoPay"/>
    <x v="0"/>
    <x v="1"/>
    <m/>
    <s v="SiCepat"/>
  </r>
  <r>
    <s v="ORD002617"/>
    <s v="CUST0298"/>
    <x v="553"/>
    <n v="648000"/>
    <s v="Pontianak"/>
    <s v="Kalimantan Barat"/>
    <n v="35191"/>
    <s v="GoPay"/>
    <x v="0"/>
    <x v="1"/>
    <m/>
    <s v="Anteraja"/>
  </r>
  <r>
    <s v="ORD002618"/>
    <s v="CUST0645"/>
    <x v="511"/>
    <n v="515052"/>
    <s v="Manado"/>
    <s v="Sulawesi Utara"/>
    <n v="38275"/>
    <s v="OVO"/>
    <x v="0"/>
    <x v="6"/>
    <n v="20948"/>
    <s v="Pos Indonesia"/>
  </r>
  <r>
    <s v="ORD002619"/>
    <s v="CUST0760"/>
    <x v="24"/>
    <n v="75871"/>
    <s v="Balikpapan"/>
    <s v="Kalimantan Timur"/>
    <n v="37098"/>
    <s v="Transfer Bank"/>
    <x v="1"/>
    <x v="8"/>
    <n v="13129"/>
    <s v="Pos Indonesia"/>
  </r>
  <r>
    <s v="ORD002620"/>
    <s v="CUST0669"/>
    <x v="8"/>
    <n v="392132"/>
    <s v="Depok"/>
    <s v="Jawa Barat"/>
    <n v="13790"/>
    <s v="Transfer Bank"/>
    <x v="1"/>
    <x v="5"/>
    <n v="25868"/>
    <s v="Pos Indonesia"/>
  </r>
  <r>
    <s v="ORD002621"/>
    <s v="CUST0691"/>
    <x v="834"/>
    <n v="268129"/>
    <s v="Jakarta"/>
    <s v="DKI Jakarta"/>
    <n v="11974"/>
    <s v="OVO"/>
    <x v="1"/>
    <x v="0"/>
    <n v="29871"/>
    <s v="JNE"/>
  </r>
  <r>
    <s v="ORD002622"/>
    <s v="CUST0464"/>
    <x v="716"/>
    <n v="57286"/>
    <s v="Banjarmasin"/>
    <s v="Kalimantan Selatan"/>
    <n v="39458"/>
    <s v="OVO"/>
    <x v="2"/>
    <x v="8"/>
    <n v="11714"/>
    <s v="JNE"/>
  </r>
  <r>
    <s v="ORD002623"/>
    <s v="CUST0550"/>
    <x v="978"/>
    <n v="334028"/>
    <s v="Depok"/>
    <s v="Jawa Barat"/>
    <n v="11264"/>
    <s v="Transfer Bank"/>
    <x v="0"/>
    <x v="0"/>
    <n v="42972"/>
    <s v="Anteraja"/>
  </r>
  <r>
    <s v="ORD002624"/>
    <s v="CUST0182"/>
    <x v="979"/>
    <n v="178000"/>
    <s v="Bekasi"/>
    <s v="Jawa Barat"/>
    <n v="9836"/>
    <s v="Transfer Bank"/>
    <x v="1"/>
    <x v="1"/>
    <m/>
    <s v="Pos Indonesia"/>
  </r>
  <r>
    <s v="ORD002625"/>
    <s v="CUST0799"/>
    <x v="323"/>
    <n v="897000"/>
    <s v="Jakarta"/>
    <s v="DKI Jakarta"/>
    <n v="8661"/>
    <s v="Transfer Bank"/>
    <x v="4"/>
    <x v="1"/>
    <m/>
    <s v="J&amp;T"/>
  </r>
  <r>
    <s v="ORD002626"/>
    <s v="CUST0703"/>
    <x v="951"/>
    <n v="464630"/>
    <s v="Semarang"/>
    <s v="Jawa Tengah"/>
    <n v="17319"/>
    <s v="Transfer Bank"/>
    <x v="1"/>
    <x v="0"/>
    <n v="13370"/>
    <s v="JNE"/>
  </r>
  <r>
    <s v="ORD002627"/>
    <s v="CUST0316"/>
    <x v="13"/>
    <n v="399000"/>
    <s v="Depok"/>
    <s v="Jawa Barat"/>
    <n v="11831"/>
    <s v="OVO"/>
    <x v="1"/>
    <x v="1"/>
    <m/>
    <s v="J&amp;T"/>
  </r>
  <r>
    <s v="ORD002628"/>
    <s v="CUST0332"/>
    <x v="256"/>
    <n v="798000"/>
    <s v="Palembang"/>
    <s v="Sumatera Selatan"/>
    <n v="25053"/>
    <s v="GoPay"/>
    <x v="1"/>
    <x v="1"/>
    <m/>
    <s v="Anteraja"/>
  </r>
  <r>
    <s v="ORD002629"/>
    <s v="CUST0069"/>
    <x v="413"/>
    <n v="795846"/>
    <s v="Tangerang"/>
    <s v="Banten"/>
    <n v="9749"/>
    <s v="OVO"/>
    <x v="1"/>
    <x v="4"/>
    <n v="11154"/>
    <s v="SiCepat"/>
  </r>
  <r>
    <s v="ORD002630"/>
    <s v="CUST0608"/>
    <x v="173"/>
    <n v="599000"/>
    <s v="Malang"/>
    <s v="Jawa Timur"/>
    <n v="19664"/>
    <s v="OVO"/>
    <x v="1"/>
    <x v="1"/>
    <m/>
    <s v="J&amp;T"/>
  </r>
  <r>
    <s v="ORD002631"/>
    <s v="CUST0389"/>
    <x v="689"/>
    <n v="648000"/>
    <s v="Pontianak"/>
    <s v="Kalimantan Barat"/>
    <n v="34860"/>
    <s v="Kartu Kredit"/>
    <x v="0"/>
    <x v="1"/>
    <m/>
    <s v="J&amp;T"/>
  </r>
  <r>
    <s v="ORD002632"/>
    <s v="CUST0218"/>
    <x v="927"/>
    <n v="578000"/>
    <s v="Jakarta"/>
    <s v="DKI Jakarta"/>
    <n v="9264"/>
    <s v="GoPay"/>
    <x v="1"/>
    <x v="1"/>
    <m/>
    <s v="JNE"/>
  </r>
  <r>
    <s v="ORD002633"/>
    <s v="CUST0364"/>
    <x v="564"/>
    <n v="69000"/>
    <s v="Padang"/>
    <s v="Sumatera Barat"/>
    <n v="34507"/>
    <s v="Transfer Bank"/>
    <x v="1"/>
    <x v="1"/>
    <m/>
    <s v="SiCepat"/>
  </r>
  <r>
    <s v="ORD002634"/>
    <s v="CUST0296"/>
    <x v="805"/>
    <n v="387000"/>
    <s v="Manado"/>
    <s v="Sulawesi Utara"/>
    <n v="44888"/>
    <s v="OVO"/>
    <x v="1"/>
    <x v="1"/>
    <m/>
    <s v="JNE"/>
  </r>
  <r>
    <s v="ORD002635"/>
    <s v="CUST0009"/>
    <x v="891"/>
    <n v="952827"/>
    <s v="Semarang"/>
    <s v="Jawa Tengah"/>
    <n v="12876"/>
    <s v="GoPay"/>
    <x v="1"/>
    <x v="0"/>
    <n v="23173"/>
    <s v="SiCepat"/>
  </r>
  <r>
    <s v="ORD002636"/>
    <s v="CUST0424"/>
    <x v="148"/>
    <n v="558000"/>
    <s v="Bandung"/>
    <s v="Jawa Barat"/>
    <n v="11535"/>
    <s v="QRIS"/>
    <x v="1"/>
    <x v="1"/>
    <m/>
    <s v="Anteraja"/>
  </r>
  <r>
    <s v="ORD002637"/>
    <s v="CUST0787"/>
    <x v="306"/>
    <n v="407000"/>
    <s v="Tangerang"/>
    <s v="Banten"/>
    <n v="12193"/>
    <s v="GoPay"/>
    <x v="2"/>
    <x v="1"/>
    <m/>
    <s v="JNE"/>
  </r>
  <r>
    <s v="ORD002638"/>
    <s v="CUST0212"/>
    <x v="587"/>
    <n v="199000"/>
    <s v="Semarang"/>
    <s v="Jawa Tengah"/>
    <n v="17888"/>
    <s v="OVO"/>
    <x v="1"/>
    <x v="1"/>
    <m/>
    <s v="JNE"/>
  </r>
  <r>
    <s v="ORD002639"/>
    <s v="CUST0496"/>
    <x v="980"/>
    <n v="561750"/>
    <s v="Medan"/>
    <s v="Sumatera Utara"/>
    <n v="39036"/>
    <s v="OVO"/>
    <x v="0"/>
    <x v="5"/>
    <n v="37250"/>
    <s v="Anteraja"/>
  </r>
  <r>
    <s v="ORD002640"/>
    <s v="CUST0757"/>
    <x v="781"/>
    <n v="178000"/>
    <s v="Pontianak"/>
    <s v="Kalimantan Barat"/>
    <n v="33345"/>
    <s v="QRIS"/>
    <x v="1"/>
    <x v="1"/>
    <m/>
    <s v="JNE"/>
  </r>
  <r>
    <s v="ORD002641"/>
    <s v="CUST0470"/>
    <x v="977"/>
    <n v="399000"/>
    <s v="Manado"/>
    <s v="Sulawesi Utara"/>
    <n v="44757"/>
    <s v="Transfer Bank"/>
    <x v="1"/>
    <x v="1"/>
    <m/>
    <s v="Anteraja"/>
  </r>
  <r>
    <s v="ORD002642"/>
    <s v="CUST0195"/>
    <x v="731"/>
    <n v="100283"/>
    <s v="Bekasi"/>
    <s v="Jawa Barat"/>
    <n v="9376"/>
    <s v="QRIS"/>
    <x v="1"/>
    <x v="4"/>
    <n v="28717"/>
    <s v="SiCepat"/>
  </r>
  <r>
    <s v="ORD002643"/>
    <s v="CUST0754"/>
    <x v="100"/>
    <n v="525000"/>
    <s v="Bandung"/>
    <s v="Jawa Barat"/>
    <n v="10641"/>
    <s v="Transfer Bank"/>
    <x v="1"/>
    <x v="1"/>
    <m/>
    <s v="JNE"/>
  </r>
  <r>
    <s v="ORD002644"/>
    <s v="CUST0720"/>
    <x v="350"/>
    <n v="232730"/>
    <s v="Palembang"/>
    <s v="Sumatera Selatan"/>
    <n v="31708"/>
    <s v="OVO"/>
    <x v="3"/>
    <x v="6"/>
    <n v="46270"/>
    <s v="JNE"/>
  </r>
  <r>
    <s v="ORD002645"/>
    <s v="CUST0154"/>
    <x v="786"/>
    <n v="977000"/>
    <s v="Palembang"/>
    <s v="Sumatera Selatan"/>
    <n v="27887"/>
    <s v="Transfer Bank"/>
    <x v="0"/>
    <x v="1"/>
    <m/>
    <s v="Pos Indonesia"/>
  </r>
  <r>
    <s v="ORD002646"/>
    <s v="CUST0555"/>
    <x v="615"/>
    <n v="508000"/>
    <s v="Bogor"/>
    <s v="Jawa Barat"/>
    <n v="14516"/>
    <s v="QRIS"/>
    <x v="1"/>
    <x v="1"/>
    <m/>
    <s v="J&amp;T"/>
  </r>
  <r>
    <s v="ORD002647"/>
    <s v="CUST0187"/>
    <x v="280"/>
    <n v="128000"/>
    <s v="Bogor"/>
    <s v="Jawa Barat"/>
    <n v="12695"/>
    <s v="Transfer Bank"/>
    <x v="1"/>
    <x v="1"/>
    <m/>
    <s v="JNE"/>
  </r>
  <r>
    <s v="ORD002648"/>
    <s v="CUST0024"/>
    <x v="125"/>
    <n v="998000"/>
    <s v="Makassar"/>
    <s v="Sulawesi Selatan"/>
    <n v="43834"/>
    <s v="OVO"/>
    <x v="1"/>
    <x v="1"/>
    <m/>
    <s v="J&amp;T"/>
  </r>
  <r>
    <s v="ORD002649"/>
    <s v="CUST0082"/>
    <x v="790"/>
    <n v="1475000"/>
    <s v="Pekanbaru"/>
    <s v="Riau"/>
    <n v="26451"/>
    <s v="Transfer Bank"/>
    <x v="0"/>
    <x v="1"/>
    <m/>
    <s v="J&amp;T"/>
  </r>
  <r>
    <s v="ORD002650"/>
    <s v="CUST0606"/>
    <x v="256"/>
    <n v="916000"/>
    <s v="Bandung"/>
    <s v="Jawa Barat"/>
    <n v="10010"/>
    <s v="QRIS"/>
    <x v="4"/>
    <x v="1"/>
    <m/>
    <s v="JNE"/>
  </r>
  <r>
    <s v="ORD002651"/>
    <s v="CUST0171"/>
    <x v="137"/>
    <n v="753000"/>
    <s v="Pekanbaru"/>
    <s v="Riau"/>
    <n v="30521"/>
    <s v="Transfer Bank"/>
    <x v="3"/>
    <x v="1"/>
    <m/>
    <s v="JNE"/>
  </r>
  <r>
    <s v="ORD002652"/>
    <s v="CUST0280"/>
    <x v="981"/>
    <n v="218000"/>
    <s v="Depok"/>
    <s v="Jawa Barat"/>
    <n v="11707"/>
    <s v="QRIS"/>
    <x v="1"/>
    <x v="1"/>
    <m/>
    <s v="Anteraja"/>
  </r>
  <r>
    <s v="ORD002653"/>
    <s v="CUST0754"/>
    <x v="678"/>
    <n v="40571"/>
    <s v="Tangerang"/>
    <s v="Banten"/>
    <n v="9308"/>
    <s v="Transfer Bank"/>
    <x v="1"/>
    <x v="6"/>
    <n v="18429"/>
    <s v="JNE"/>
  </r>
  <r>
    <s v="ORD002654"/>
    <s v="CUST0369"/>
    <x v="220"/>
    <n v="887000"/>
    <s v="Pekanbaru"/>
    <s v="Riau"/>
    <n v="29071"/>
    <s v="Transfer Bank"/>
    <x v="1"/>
    <x v="1"/>
    <m/>
    <s v="JNE"/>
  </r>
  <r>
    <s v="ORD002655"/>
    <s v="CUST0513"/>
    <x v="505"/>
    <n v="537000"/>
    <s v="Yogyakarta"/>
    <s v="DI Yogyakarta"/>
    <n v="18608"/>
    <s v="QRIS"/>
    <x v="1"/>
    <x v="1"/>
    <m/>
    <s v="Anteraja"/>
  </r>
  <r>
    <s v="ORD002656"/>
    <s v="CUST0691"/>
    <x v="873"/>
    <n v="322618"/>
    <s v="Balikpapan"/>
    <s v="Kalimantan Timur"/>
    <n v="36023"/>
    <s v="GoPay"/>
    <x v="2"/>
    <x v="6"/>
    <n v="26382"/>
    <s v="SiCepat"/>
  </r>
  <r>
    <s v="ORD002657"/>
    <s v="CUST0346"/>
    <x v="169"/>
    <n v="798000"/>
    <s v="Medan"/>
    <s v="Sumatera Utara"/>
    <n v="33359"/>
    <s v="OVO"/>
    <x v="1"/>
    <x v="1"/>
    <m/>
    <s v="JNE"/>
  </r>
  <r>
    <s v="ORD002658"/>
    <s v="CUST0345"/>
    <x v="881"/>
    <n v="778000"/>
    <s v="Denpasar"/>
    <s v="Bali"/>
    <n v="26267"/>
    <s v="GoPay"/>
    <x v="1"/>
    <x v="1"/>
    <m/>
    <s v="JNE"/>
  </r>
  <r>
    <s v="ORD002659"/>
    <s v="CUST0480"/>
    <x v="3"/>
    <n v="997000"/>
    <s v="Pekanbaru"/>
    <s v="Riau"/>
    <n v="23468"/>
    <s v="GoPay"/>
    <x v="2"/>
    <x v="1"/>
    <m/>
    <s v="JNE"/>
  </r>
  <r>
    <s v="ORD002660"/>
    <s v="CUST0013"/>
    <x v="795"/>
    <n v="313848"/>
    <s v="Makassar"/>
    <s v="Sulawesi Selatan"/>
    <n v="33810"/>
    <s v="QRIS"/>
    <x v="3"/>
    <x v="5"/>
    <n v="15152"/>
    <s v="J&amp;T"/>
  </r>
  <r>
    <s v="ORD002661"/>
    <s v="CUST0714"/>
    <x v="401"/>
    <n v="853101"/>
    <s v="Medan"/>
    <s v="Sumatera Utara"/>
    <n v="39515"/>
    <s v="Kartu Kredit"/>
    <x v="4"/>
    <x v="3"/>
    <n v="44899"/>
    <s v="J&amp;T"/>
  </r>
  <r>
    <s v="ORD002662"/>
    <s v="CUST0642"/>
    <x v="402"/>
    <n v="298000"/>
    <s v="Palembang"/>
    <s v="Sumatera Selatan"/>
    <n v="28761"/>
    <s v="Transfer Bank"/>
    <x v="1"/>
    <x v="1"/>
    <m/>
    <s v="SiCepat"/>
  </r>
  <r>
    <s v="ORD002663"/>
    <s v="CUST0430"/>
    <x v="480"/>
    <n v="9949"/>
    <s v="Yogyakarta"/>
    <s v="DI Yogyakarta"/>
    <n v="15267"/>
    <s v="GoPay"/>
    <x v="1"/>
    <x v="2"/>
    <n v="39051"/>
    <s v="JNE"/>
  </r>
  <r>
    <s v="ORD002664"/>
    <s v="CUST0795"/>
    <x v="38"/>
    <n v="145972"/>
    <s v="Jakarta"/>
    <s v="DKI Jakarta"/>
    <n v="9585"/>
    <s v="OVO"/>
    <x v="1"/>
    <x v="7"/>
    <n v="12028"/>
    <s v="SiCepat"/>
  </r>
  <r>
    <s v="ORD002665"/>
    <s v="CUST0614"/>
    <x v="433"/>
    <n v="464347"/>
    <s v="Medan"/>
    <s v="Sumatera Utara"/>
    <n v="33573"/>
    <s v="QRIS"/>
    <x v="2"/>
    <x v="8"/>
    <n v="13653"/>
    <s v="J&amp;T"/>
  </r>
  <r>
    <s v="ORD002666"/>
    <s v="CUST0335"/>
    <x v="982"/>
    <n v="279000"/>
    <s v="Pekanbaru"/>
    <s v="Riau"/>
    <n v="29556"/>
    <s v="Transfer Bank"/>
    <x v="4"/>
    <x v="1"/>
    <m/>
    <s v="SiCepat"/>
  </r>
  <r>
    <s v="ORD002667"/>
    <s v="CUST0027"/>
    <x v="461"/>
    <n v="399247"/>
    <s v="Pontianak"/>
    <s v="Kalimantan Barat"/>
    <n v="38830"/>
    <s v="QRIS"/>
    <x v="1"/>
    <x v="0"/>
    <n v="37753"/>
    <s v="Anteraja"/>
  </r>
  <r>
    <s v="ORD002668"/>
    <s v="CUST0540"/>
    <x v="792"/>
    <n v="587000"/>
    <s v="Bekasi"/>
    <s v="Jawa Barat"/>
    <n v="9818"/>
    <s v="OVO"/>
    <x v="4"/>
    <x v="1"/>
    <m/>
    <s v="SiCepat"/>
  </r>
  <r>
    <s v="ORD002669"/>
    <s v="CUST0671"/>
    <x v="637"/>
    <n v="1016000"/>
    <s v="Malang"/>
    <s v="Jawa Timur"/>
    <n v="21081"/>
    <s v="QRIS"/>
    <x v="0"/>
    <x v="1"/>
    <m/>
    <s v="JNE"/>
  </r>
  <r>
    <s v="ORD002670"/>
    <s v="CUST0104"/>
    <x v="546"/>
    <n v="286824"/>
    <s v="Jakarta"/>
    <s v="DKI Jakarta"/>
    <n v="9874"/>
    <s v="Transfer Bank"/>
    <x v="1"/>
    <x v="3"/>
    <n v="11176"/>
    <s v="SiCepat"/>
  </r>
  <r>
    <s v="ORD002671"/>
    <s v="CUST0108"/>
    <x v="137"/>
    <n v="217006"/>
    <s v="Yogyakarta"/>
    <s v="DI Yogyakarta"/>
    <n v="18128"/>
    <s v="GoPay"/>
    <x v="1"/>
    <x v="6"/>
    <n v="18994"/>
    <s v="SiCepat"/>
  </r>
  <r>
    <s v="ORD002672"/>
    <s v="CUST0354"/>
    <x v="785"/>
    <n v="89000"/>
    <s v="Denpasar"/>
    <s v="Bali"/>
    <n v="31671"/>
    <s v="QRIS"/>
    <x v="3"/>
    <x v="1"/>
    <m/>
    <s v="JNE"/>
  </r>
  <r>
    <s v="ORD002673"/>
    <s v="CUST0529"/>
    <x v="501"/>
    <n v="428000"/>
    <s v="Makassar"/>
    <s v="Sulawesi Selatan"/>
    <n v="40963"/>
    <s v="OVO"/>
    <x v="1"/>
    <x v="1"/>
    <m/>
    <s v="Pos Indonesia"/>
  </r>
  <r>
    <s v="ORD002674"/>
    <s v="CUST0682"/>
    <x v="928"/>
    <n v="399000"/>
    <s v="Bandung"/>
    <s v="Jawa Barat"/>
    <n v="11014"/>
    <s v="OVO"/>
    <x v="1"/>
    <x v="1"/>
    <m/>
    <s v="SiCepat"/>
  </r>
  <r>
    <s v="ORD002675"/>
    <s v="CUST0010"/>
    <x v="563"/>
    <n v="486223"/>
    <s v="Manado"/>
    <s v="Sulawesi Utara"/>
    <n v="40027"/>
    <s v="QRIS"/>
    <x v="2"/>
    <x v="8"/>
    <n v="12777"/>
    <s v="J&amp;T"/>
  </r>
  <r>
    <s v="ORD002676"/>
    <s v="CUST0348"/>
    <x v="243"/>
    <n v="298000"/>
    <s v="Bandung"/>
    <s v="Jawa Barat"/>
    <n v="12883"/>
    <s v="GoPay"/>
    <x v="1"/>
    <x v="1"/>
    <m/>
    <s v="SiCepat"/>
  </r>
  <r>
    <s v="ORD002677"/>
    <s v="CUST0754"/>
    <x v="122"/>
    <n v="1256000"/>
    <s v="Tangerang"/>
    <s v="Banten"/>
    <n v="12235"/>
    <s v="OVO"/>
    <x v="1"/>
    <x v="1"/>
    <m/>
    <s v="J&amp;T"/>
  </r>
  <r>
    <s v="ORD002678"/>
    <s v="CUST0274"/>
    <x v="133"/>
    <n v="867142"/>
    <s v="Surabaya"/>
    <s v="Jawa Timur"/>
    <n v="15346"/>
    <s v="OVO"/>
    <x v="2"/>
    <x v="3"/>
    <n v="30858"/>
    <s v="JNE"/>
  </r>
  <r>
    <s v="ORD002679"/>
    <s v="CUST0190"/>
    <x v="158"/>
    <n v="353620"/>
    <s v="Surabaya"/>
    <s v="Jawa Timur"/>
    <n v="17788"/>
    <s v="Transfer Bank"/>
    <x v="0"/>
    <x v="3"/>
    <n v="45380"/>
    <s v="JNE"/>
  </r>
  <r>
    <s v="ORD002680"/>
    <s v="CUST0558"/>
    <x v="526"/>
    <n v="416859"/>
    <s v="Denpasar"/>
    <s v="Bali"/>
    <n v="31307"/>
    <s v="Transfer Bank"/>
    <x v="1"/>
    <x v="3"/>
    <n v="32141"/>
    <s v="JNE"/>
  </r>
  <r>
    <s v="ORD002681"/>
    <s v="CUST0347"/>
    <x v="983"/>
    <n v="687000"/>
    <s v="Depok"/>
    <s v="Jawa Barat"/>
    <n v="13376"/>
    <s v="Transfer Bank"/>
    <x v="0"/>
    <x v="1"/>
    <m/>
    <s v="SiCepat"/>
  </r>
  <r>
    <s v="ORD002682"/>
    <s v="CUST0606"/>
    <x v="88"/>
    <n v="646562"/>
    <s v="Bandung"/>
    <s v="Jawa Barat"/>
    <n v="14702"/>
    <s v="Transfer Bank"/>
    <x v="1"/>
    <x v="7"/>
    <n v="11438"/>
    <s v="J&amp;T"/>
  </r>
  <r>
    <s v="ORD002683"/>
    <s v="CUST0104"/>
    <x v="888"/>
    <n v="826556"/>
    <s v="Jakarta"/>
    <s v="DKI Jakarta"/>
    <n v="10203"/>
    <s v="Kartu Kredit"/>
    <x v="1"/>
    <x v="7"/>
    <n v="30444"/>
    <s v="Pos Indonesia"/>
  </r>
  <r>
    <s v="ORD002684"/>
    <s v="CUST0487"/>
    <x v="139"/>
    <n v="26131"/>
    <s v="Medan"/>
    <s v="Sumatera Utara"/>
    <n v="30860"/>
    <s v="Kartu Kredit"/>
    <x v="2"/>
    <x v="2"/>
    <n v="42869"/>
    <s v="JNE"/>
  </r>
  <r>
    <s v="ORD002685"/>
    <s v="CUST0677"/>
    <x v="817"/>
    <n v="636000"/>
    <s v="Surabaya"/>
    <s v="Jawa Timur"/>
    <n v="14430"/>
    <s v="GoPay"/>
    <x v="0"/>
    <x v="1"/>
    <m/>
    <s v="JNE"/>
  </r>
  <r>
    <s v="ORD002686"/>
    <s v="CUST0576"/>
    <x v="22"/>
    <n v="897000"/>
    <s v="Semarang"/>
    <s v="Jawa Tengah"/>
    <n v="12468"/>
    <s v="Kartu Kredit"/>
    <x v="1"/>
    <x v="1"/>
    <m/>
    <s v="Anteraja"/>
  </r>
  <r>
    <s v="ORD002687"/>
    <s v="CUST0513"/>
    <x v="554"/>
    <n v="549000"/>
    <s v="Balikpapan"/>
    <s v="Kalimantan Timur"/>
    <n v="31116"/>
    <s v="GoPay"/>
    <x v="1"/>
    <x v="1"/>
    <m/>
    <s v="J&amp;T"/>
  </r>
  <r>
    <s v="ORD002688"/>
    <s v="CUST0414"/>
    <x v="215"/>
    <n v="378000"/>
    <s v="Surabaya"/>
    <s v="Jawa Timur"/>
    <n v="15259"/>
    <s v="Transfer Bank"/>
    <x v="1"/>
    <x v="1"/>
    <m/>
    <s v="Pos Indonesia"/>
  </r>
  <r>
    <s v="ORD002689"/>
    <s v="CUST0605"/>
    <x v="517"/>
    <n v="409586"/>
    <s v="Tangerang"/>
    <s v="Banten"/>
    <n v="9448"/>
    <s v="Kartu Kredit"/>
    <x v="1"/>
    <x v="6"/>
    <n v="39414"/>
    <s v="JNE"/>
  </r>
  <r>
    <s v="ORD002690"/>
    <s v="CUST0161"/>
    <x v="748"/>
    <n v="99000"/>
    <s v="Yogyakarta"/>
    <s v="DI Yogyakarta"/>
    <n v="13178"/>
    <s v="Transfer Bank"/>
    <x v="1"/>
    <x v="1"/>
    <m/>
    <s v="J&amp;T"/>
  </r>
  <r>
    <s v="ORD002691"/>
    <s v="CUST0329"/>
    <x v="497"/>
    <n v="966774"/>
    <s v="Bekasi"/>
    <s v="Jawa Barat"/>
    <n v="12916"/>
    <s v="OVO"/>
    <x v="0"/>
    <x v="4"/>
    <n v="19226"/>
    <s v="JNE"/>
  </r>
  <r>
    <s v="ORD002692"/>
    <s v="CUST0233"/>
    <x v="662"/>
    <n v="229000"/>
    <s v="Manado"/>
    <s v="Sulawesi Utara"/>
    <n v="40053"/>
    <s v="GoPay"/>
    <x v="2"/>
    <x v="1"/>
    <m/>
    <s v="Anteraja"/>
  </r>
  <r>
    <s v="ORD002693"/>
    <s v="CUST0284"/>
    <x v="984"/>
    <n v="268000"/>
    <s v="Bandung"/>
    <s v="Jawa Barat"/>
    <n v="13428"/>
    <s v="OVO"/>
    <x v="1"/>
    <x v="1"/>
    <m/>
    <s v="J&amp;T"/>
  </r>
  <r>
    <s v="ORD002694"/>
    <s v="CUST0293"/>
    <x v="436"/>
    <n v="251610"/>
    <s v="Tangerang"/>
    <s v="Banten"/>
    <n v="12596"/>
    <s v="GoPay"/>
    <x v="1"/>
    <x v="4"/>
    <n v="27390"/>
    <s v="JNE"/>
  </r>
  <r>
    <s v="ORD002695"/>
    <s v="CUST0396"/>
    <x v="690"/>
    <n v="59000"/>
    <s v="Padang"/>
    <s v="Sumatera Barat"/>
    <n v="34951"/>
    <s v="OVO"/>
    <x v="1"/>
    <x v="1"/>
    <m/>
    <s v="J&amp;T"/>
  </r>
  <r>
    <s v="ORD002696"/>
    <s v="CUST0335"/>
    <x v="985"/>
    <n v="129000"/>
    <s v="Yogyakarta"/>
    <s v="DI Yogyakarta"/>
    <n v="16221"/>
    <s v="Transfer Bank"/>
    <x v="3"/>
    <x v="1"/>
    <m/>
    <s v="JNE"/>
  </r>
  <r>
    <s v="ORD002697"/>
    <s v="CUST0456"/>
    <x v="603"/>
    <n v="329000"/>
    <s v="Makassar"/>
    <s v="Sulawesi Selatan"/>
    <n v="41813"/>
    <s v="Transfer Bank"/>
    <x v="3"/>
    <x v="1"/>
    <m/>
    <s v="JNE"/>
  </r>
  <r>
    <s v="ORD002698"/>
    <s v="CUST0184"/>
    <x v="728"/>
    <n v="1247000"/>
    <s v="Medan"/>
    <s v="Sumatera Utara"/>
    <n v="25897"/>
    <s v="Kartu Kredit"/>
    <x v="0"/>
    <x v="1"/>
    <m/>
    <s v="J&amp;T"/>
  </r>
  <r>
    <s v="ORD002699"/>
    <s v="CUST0179"/>
    <x v="580"/>
    <n v="21839"/>
    <s v="Medan"/>
    <s v="Sumatera Utara"/>
    <n v="35890"/>
    <s v="Kartu Kredit"/>
    <x v="1"/>
    <x v="4"/>
    <n v="27161"/>
    <s v="J&amp;T"/>
  </r>
  <r>
    <s v="ORD002700"/>
    <s v="CUST0791"/>
    <x v="322"/>
    <n v="106114"/>
    <s v="Semarang"/>
    <s v="Jawa Tengah"/>
    <n v="14604"/>
    <s v="Kartu Kredit"/>
    <x v="1"/>
    <x v="7"/>
    <n v="42886"/>
    <s v="JNE"/>
  </r>
  <r>
    <s v="ORD002701"/>
    <s v="CUST0658"/>
    <x v="282"/>
    <n v="636000"/>
    <s v="Banjarmasin"/>
    <s v="Kalimantan Selatan"/>
    <n v="41612"/>
    <s v="OVO"/>
    <x v="0"/>
    <x v="1"/>
    <m/>
    <s v="J&amp;T"/>
  </r>
  <r>
    <s v="ORD002702"/>
    <s v="CUST0105"/>
    <x v="880"/>
    <n v="169237"/>
    <s v="Padang"/>
    <s v="Sumatera Barat"/>
    <n v="34061"/>
    <s v="GoPay"/>
    <x v="1"/>
    <x v="5"/>
    <n v="18763"/>
    <s v="Pos Indonesia"/>
  </r>
  <r>
    <s v="ORD002703"/>
    <s v="CUST0270"/>
    <x v="564"/>
    <n v="377573"/>
    <s v="Semarang"/>
    <s v="Jawa Tengah"/>
    <n v="17391"/>
    <s v="QRIS"/>
    <x v="0"/>
    <x v="7"/>
    <n v="20427"/>
    <s v="SiCepat"/>
  </r>
  <r>
    <s v="ORD002704"/>
    <s v="CUST0475"/>
    <x v="476"/>
    <n v="644186"/>
    <s v="Palembang"/>
    <s v="Sumatera Selatan"/>
    <n v="30199"/>
    <s v="Transfer Bank"/>
    <x v="1"/>
    <x v="6"/>
    <n v="31814"/>
    <s v="SiCepat"/>
  </r>
  <r>
    <s v="ORD002705"/>
    <s v="CUST0369"/>
    <x v="986"/>
    <n v="458745"/>
    <s v="Pekanbaru"/>
    <s v="Riau"/>
    <n v="32570"/>
    <s v="Transfer Bank"/>
    <x v="1"/>
    <x v="4"/>
    <n v="37255"/>
    <s v="JNE"/>
  </r>
  <r>
    <s v="ORD002706"/>
    <s v="CUST0400"/>
    <x v="987"/>
    <n v="658000"/>
    <s v="Manado"/>
    <s v="Sulawesi Utara"/>
    <n v="36079"/>
    <s v="GoPay"/>
    <x v="1"/>
    <x v="1"/>
    <m/>
    <s v="JNE"/>
  </r>
  <r>
    <s v="ORD002707"/>
    <s v="CUST0142"/>
    <x v="891"/>
    <n v="777000"/>
    <s v="Pontianak"/>
    <s v="Kalimantan Barat"/>
    <n v="32470"/>
    <s v="Kartu Kredit"/>
    <x v="1"/>
    <x v="1"/>
    <m/>
    <s v="J&amp;T"/>
  </r>
  <r>
    <s v="ORD002708"/>
    <s v="CUST0538"/>
    <x v="786"/>
    <n v="398000"/>
    <s v="Jakarta"/>
    <s v="DKI Jakarta"/>
    <n v="10465"/>
    <s v="Transfer Bank"/>
    <x v="1"/>
    <x v="1"/>
    <m/>
    <s v="SiCepat"/>
  </r>
  <r>
    <s v="ORD002709"/>
    <s v="CUST0436"/>
    <x v="630"/>
    <n v="1014000"/>
    <s v="Balikpapan"/>
    <s v="Kalimantan Timur"/>
    <n v="38714"/>
    <s v="QRIS"/>
    <x v="1"/>
    <x v="1"/>
    <m/>
    <s v="J&amp;T"/>
  </r>
  <r>
    <s v="ORD002710"/>
    <s v="CUST0701"/>
    <x v="988"/>
    <n v="365637"/>
    <s v="Manado"/>
    <s v="Sulawesi Utara"/>
    <n v="34830"/>
    <s v="GoPay"/>
    <x v="1"/>
    <x v="5"/>
    <n v="32363"/>
    <s v="SiCepat"/>
  </r>
  <r>
    <s v="ORD002711"/>
    <s v="CUST0672"/>
    <x v="775"/>
    <n v="229000"/>
    <s v="Malang"/>
    <s v="Jawa Timur"/>
    <n v="16899"/>
    <s v="Transfer Bank"/>
    <x v="1"/>
    <x v="1"/>
    <m/>
    <s v="JNE"/>
  </r>
  <r>
    <s v="ORD002712"/>
    <s v="CUST0170"/>
    <x v="544"/>
    <n v="559760"/>
    <s v="Bekasi"/>
    <s v="Jawa Barat"/>
    <n v="13402"/>
    <s v="Kartu Kredit"/>
    <x v="1"/>
    <x v="7"/>
    <n v="38240"/>
    <s v="J&amp;T"/>
  </r>
  <r>
    <s v="ORD002713"/>
    <s v="CUST0028"/>
    <x v="166"/>
    <n v="163913"/>
    <s v="Banjarmasin"/>
    <s v="Kalimantan Selatan"/>
    <n v="40238"/>
    <s v="Transfer Bank"/>
    <x v="1"/>
    <x v="4"/>
    <n v="15087"/>
    <s v="J&amp;T"/>
  </r>
  <r>
    <s v="ORD002714"/>
    <s v="CUST0796"/>
    <x v="224"/>
    <n v="79000"/>
    <s v="Bogor"/>
    <s v="Jawa Barat"/>
    <n v="11900"/>
    <s v="GoPay"/>
    <x v="0"/>
    <x v="1"/>
    <m/>
    <s v="J&amp;T"/>
  </r>
  <r>
    <s v="ORD002715"/>
    <s v="CUST0493"/>
    <x v="880"/>
    <n v="279000"/>
    <s v="Padang"/>
    <s v="Sumatera Barat"/>
    <n v="32815"/>
    <s v="Transfer Bank"/>
    <x v="0"/>
    <x v="1"/>
    <m/>
    <s v="Anteraja"/>
  </r>
  <r>
    <s v="ORD002716"/>
    <s v="CUST0559"/>
    <x v="548"/>
    <n v="159487"/>
    <s v="Bogor"/>
    <s v="Jawa Barat"/>
    <n v="11115"/>
    <s v="OVO"/>
    <x v="2"/>
    <x v="5"/>
    <n v="27513"/>
    <s v="JNE"/>
  </r>
  <r>
    <s v="ORD002717"/>
    <s v="CUST0114"/>
    <x v="989"/>
    <n v="156644"/>
    <s v="Tangerang"/>
    <s v="Banten"/>
    <n v="12379"/>
    <s v="GoPay"/>
    <x v="1"/>
    <x v="3"/>
    <n v="31356"/>
    <s v="J&amp;T"/>
  </r>
  <r>
    <s v="ORD002718"/>
    <s v="CUST0670"/>
    <x v="656"/>
    <n v="348623"/>
    <s v="Bogor"/>
    <s v="Jawa Barat"/>
    <n v="10902"/>
    <s v="GoPay"/>
    <x v="4"/>
    <x v="0"/>
    <n v="29377"/>
    <s v="Pos Indonesia"/>
  </r>
  <r>
    <s v="ORD002719"/>
    <s v="CUST0325"/>
    <x v="130"/>
    <n v="798000"/>
    <s v="Tangerang"/>
    <s v="Banten"/>
    <n v="11291"/>
    <s v="QRIS"/>
    <x v="1"/>
    <x v="1"/>
    <m/>
    <s v="J&amp;T"/>
  </r>
  <r>
    <s v="ORD002720"/>
    <s v="CUST0015"/>
    <x v="584"/>
    <n v="279000"/>
    <s v="Medan"/>
    <s v="Sumatera Utara"/>
    <n v="33248"/>
    <s v="OVO"/>
    <x v="1"/>
    <x v="1"/>
    <m/>
    <s v="JNE"/>
  </r>
  <r>
    <s v="ORD002721"/>
    <s v="CUST0503"/>
    <x v="821"/>
    <n v="536000"/>
    <s v="Depok"/>
    <s v="Jawa Barat"/>
    <n v="10509"/>
    <s v="Transfer Bank"/>
    <x v="1"/>
    <x v="1"/>
    <m/>
    <s v="JNE"/>
  </r>
  <r>
    <s v="ORD002722"/>
    <s v="CUST0446"/>
    <x v="89"/>
    <n v="1177000"/>
    <s v="Surabaya"/>
    <s v="Jawa Timur"/>
    <n v="15102"/>
    <s v="OVO"/>
    <x v="4"/>
    <x v="1"/>
    <m/>
    <s v="J&amp;T"/>
  </r>
  <r>
    <s v="ORD002723"/>
    <s v="CUST0226"/>
    <x v="300"/>
    <n v="898000"/>
    <s v="Surabaya"/>
    <s v="Jawa Timur"/>
    <n v="13175"/>
    <s v="Transfer Bank"/>
    <x v="1"/>
    <x v="1"/>
    <m/>
    <s v="JNE"/>
  </r>
  <r>
    <s v="ORD002724"/>
    <s v="CUST0521"/>
    <x v="794"/>
    <n v="81261"/>
    <s v="Surabaya"/>
    <s v="Jawa Timur"/>
    <n v="16403"/>
    <s v="Kartu Kredit"/>
    <x v="1"/>
    <x v="4"/>
    <n v="47739"/>
    <s v="Pos Indonesia"/>
  </r>
  <r>
    <s v="ORD002725"/>
    <s v="CUST0736"/>
    <x v="230"/>
    <n v="1070728"/>
    <s v="Pekanbaru"/>
    <s v="Riau"/>
    <n v="22496"/>
    <s v="Transfer Bank"/>
    <x v="1"/>
    <x v="7"/>
    <n v="27272"/>
    <s v="SiCepat"/>
  </r>
  <r>
    <s v="ORD002726"/>
    <s v="CUST0477"/>
    <x v="470"/>
    <n v="549000"/>
    <s v="Bogor"/>
    <s v="Jawa Barat"/>
    <n v="10997"/>
    <s v="QRIS"/>
    <x v="1"/>
    <x v="1"/>
    <m/>
    <s v="JNE"/>
  </r>
  <r>
    <s v="ORD002727"/>
    <s v="CUST0544"/>
    <x v="928"/>
    <n v="199000"/>
    <s v="Manado"/>
    <s v="Sulawesi Utara"/>
    <n v="39038"/>
    <s v="Kartu Kredit"/>
    <x v="1"/>
    <x v="1"/>
    <m/>
    <s v="Anteraja"/>
  </r>
  <r>
    <s v="ORD002728"/>
    <s v="CUST0357"/>
    <x v="990"/>
    <n v="897000"/>
    <s v="Bekasi"/>
    <s v="Jawa Barat"/>
    <n v="9127"/>
    <s v="GoPay"/>
    <x v="3"/>
    <x v="1"/>
    <m/>
    <s v="JNE"/>
  </r>
  <r>
    <s v="ORD002729"/>
    <s v="CUST0677"/>
    <x v="409"/>
    <n v="99000"/>
    <s v="Bekasi"/>
    <s v="Jawa Barat"/>
    <n v="12532"/>
    <s v="Kartu Kredit"/>
    <x v="1"/>
    <x v="1"/>
    <m/>
    <s v="J&amp;T"/>
  </r>
  <r>
    <s v="ORD002730"/>
    <s v="CUST0123"/>
    <x v="639"/>
    <n v="986871"/>
    <s v="Balikpapan"/>
    <s v="Kalimantan Timur"/>
    <n v="30284"/>
    <s v="Transfer Bank"/>
    <x v="2"/>
    <x v="5"/>
    <n v="11129"/>
    <s v="JNE"/>
  </r>
  <r>
    <s v="ORD002731"/>
    <s v="CUST0777"/>
    <x v="909"/>
    <n v="733298"/>
    <s v="Medan"/>
    <s v="Sumatera Utara"/>
    <n v="27956"/>
    <s v="Transfer Bank"/>
    <x v="4"/>
    <x v="7"/>
    <n v="23702"/>
    <s v="Anteraja"/>
  </r>
  <r>
    <s v="ORD002732"/>
    <s v="CUST0738"/>
    <x v="7"/>
    <n v="254965"/>
    <s v="Jakarta"/>
    <s v="DKI Jakarta"/>
    <n v="9130"/>
    <s v="Transfer Bank"/>
    <x v="1"/>
    <x v="2"/>
    <n v="33035"/>
    <s v="J&amp;T"/>
  </r>
  <r>
    <s v="ORD002733"/>
    <s v="CUST0613"/>
    <x v="991"/>
    <n v="562129"/>
    <s v="Yogyakarta"/>
    <s v="DI Yogyakarta"/>
    <n v="18276"/>
    <s v="OVO"/>
    <x v="1"/>
    <x v="7"/>
    <n v="35871"/>
    <s v="SiCepat"/>
  </r>
  <r>
    <s v="ORD002734"/>
    <s v="CUST0603"/>
    <x v="970"/>
    <n v="314717"/>
    <s v="Palembang"/>
    <s v="Sumatera Selatan"/>
    <n v="23412"/>
    <s v="QRIS"/>
    <x v="3"/>
    <x v="3"/>
    <n v="34283"/>
    <s v="J&amp;T"/>
  </r>
  <r>
    <s v="ORD002735"/>
    <s v="CUST0511"/>
    <x v="726"/>
    <n v="847000"/>
    <s v="Pontianak"/>
    <s v="Kalimantan Barat"/>
    <n v="39298"/>
    <s v="Transfer Bank"/>
    <x v="1"/>
    <x v="1"/>
    <m/>
    <s v="SiCepat"/>
  </r>
  <r>
    <s v="ORD002736"/>
    <s v="CUST0551"/>
    <x v="338"/>
    <n v="516000"/>
    <s v="Banjarmasin"/>
    <s v="Kalimantan Selatan"/>
    <n v="38456"/>
    <s v="GoPay"/>
    <x v="1"/>
    <x v="1"/>
    <m/>
    <s v="JNE"/>
  </r>
  <r>
    <s v="ORD002737"/>
    <s v="CUST0112"/>
    <x v="879"/>
    <n v="279000"/>
    <s v="Pontianak"/>
    <s v="Kalimantan Barat"/>
    <n v="30635"/>
    <s v="QRIS"/>
    <x v="0"/>
    <x v="1"/>
    <m/>
    <s v="Pos Indonesia"/>
  </r>
  <r>
    <s v="ORD002738"/>
    <s v="CUST0460"/>
    <x v="498"/>
    <n v="263822"/>
    <s v="Jakarta"/>
    <s v="DKI Jakarta"/>
    <n v="8193"/>
    <s v="GoPay"/>
    <x v="1"/>
    <x v="4"/>
    <n v="15178"/>
    <s v="JNE"/>
  </r>
  <r>
    <s v="ORD002739"/>
    <s v="CUST0643"/>
    <x v="992"/>
    <n v="1098000"/>
    <s v="Surabaya"/>
    <s v="Jawa Timur"/>
    <n v="17302"/>
    <s v="OVO"/>
    <x v="1"/>
    <x v="1"/>
    <m/>
    <s v="J&amp;T"/>
  </r>
  <r>
    <s v="ORD002740"/>
    <s v="CUST0632"/>
    <x v="323"/>
    <n v="367000"/>
    <s v="Depok"/>
    <s v="Jawa Barat"/>
    <n v="12300"/>
    <s v="Kartu Kredit"/>
    <x v="1"/>
    <x v="1"/>
    <m/>
    <s v="SiCepat"/>
  </r>
  <r>
    <s v="ORD002741"/>
    <s v="CUST0515"/>
    <x v="993"/>
    <n v="119000"/>
    <s v="Medan"/>
    <s v="Sumatera Utara"/>
    <n v="28890"/>
    <s v="Transfer Bank"/>
    <x v="1"/>
    <x v="1"/>
    <m/>
    <s v="JNE"/>
  </r>
  <r>
    <s v="ORD002742"/>
    <s v="CUST0593"/>
    <x v="433"/>
    <n v="24717"/>
    <s v="Bekasi"/>
    <s v="Jawa Barat"/>
    <n v="12342"/>
    <s v="QRIS"/>
    <x v="1"/>
    <x v="0"/>
    <n v="24283"/>
    <s v="SiCepat"/>
  </r>
  <r>
    <s v="ORD002743"/>
    <s v="CUST0257"/>
    <x v="1"/>
    <n v="998000"/>
    <s v="Depok"/>
    <s v="Jawa Barat"/>
    <n v="12129"/>
    <s v="QRIS"/>
    <x v="0"/>
    <x v="1"/>
    <m/>
    <s v="JNE"/>
  </r>
  <r>
    <s v="ORD002744"/>
    <s v="CUST0157"/>
    <x v="436"/>
    <n v="471357"/>
    <s v="Yogyakarta"/>
    <s v="DI Yogyakarta"/>
    <n v="13446"/>
    <s v="Transfer Bank"/>
    <x v="4"/>
    <x v="4"/>
    <n v="26643"/>
    <s v="J&amp;T"/>
  </r>
  <r>
    <s v="ORD002745"/>
    <s v="CUST0763"/>
    <x v="665"/>
    <n v="636000"/>
    <s v="Surabaya"/>
    <s v="Jawa Timur"/>
    <n v="16152"/>
    <s v="GoPay"/>
    <x v="4"/>
    <x v="1"/>
    <m/>
    <s v="JNE"/>
  </r>
  <r>
    <s v="ORD002746"/>
    <s v="CUST0191"/>
    <x v="10"/>
    <n v="197000"/>
    <s v="Denpasar"/>
    <s v="Bali"/>
    <n v="27249"/>
    <s v="GoPay"/>
    <x v="1"/>
    <x v="1"/>
    <m/>
    <s v="JNE"/>
  </r>
  <r>
    <s v="ORD002747"/>
    <s v="CUST0092"/>
    <x v="634"/>
    <n v="897000"/>
    <s v="Pekanbaru"/>
    <s v="Riau"/>
    <n v="29404"/>
    <s v="OVO"/>
    <x v="1"/>
    <x v="1"/>
    <m/>
    <s v="JNE"/>
  </r>
  <r>
    <s v="ORD002748"/>
    <s v="CUST0225"/>
    <x v="918"/>
    <n v="129000"/>
    <s v="Bekasi"/>
    <s v="Jawa Barat"/>
    <n v="11143"/>
    <s v="Transfer Bank"/>
    <x v="0"/>
    <x v="1"/>
    <m/>
    <s v="JNE"/>
  </r>
  <r>
    <s v="ORD002749"/>
    <s v="CUST0029"/>
    <x v="334"/>
    <n v="133778"/>
    <s v="Yogyakarta"/>
    <s v="DI Yogyakarta"/>
    <n v="19828"/>
    <s v="Kartu Kredit"/>
    <x v="0"/>
    <x v="2"/>
    <n v="15222"/>
    <s v="SiCepat"/>
  </r>
  <r>
    <s v="ORD002750"/>
    <s v="CUST0096"/>
    <x v="446"/>
    <n v="1007000"/>
    <s v="Pontianak"/>
    <s v="Kalimantan Barat"/>
    <n v="38527"/>
    <s v="OVO"/>
    <x v="1"/>
    <x v="1"/>
    <m/>
    <s v="SiCepat"/>
  </r>
  <r>
    <s v="ORD002751"/>
    <s v="CUST0273"/>
    <x v="627"/>
    <n v="523477"/>
    <s v="Yogyakarta"/>
    <s v="DI Yogyakarta"/>
    <n v="15367"/>
    <s v="GoPay"/>
    <x v="1"/>
    <x v="4"/>
    <n v="23523"/>
    <s v="SiCepat"/>
  </r>
  <r>
    <s v="ORD002752"/>
    <s v="CUST0407"/>
    <x v="978"/>
    <n v="199000"/>
    <s v="Pontianak"/>
    <s v="Kalimantan Barat"/>
    <n v="28729"/>
    <s v="QRIS"/>
    <x v="0"/>
    <x v="1"/>
    <m/>
    <s v="J&amp;T"/>
  </r>
  <r>
    <s v="ORD002753"/>
    <s v="CUST0618"/>
    <x v="572"/>
    <n v="133959"/>
    <s v="Manado"/>
    <s v="Sulawesi Utara"/>
    <n v="40370"/>
    <s v="Kartu Kredit"/>
    <x v="1"/>
    <x v="3"/>
    <n v="45041"/>
    <s v="J&amp;T"/>
  </r>
  <r>
    <s v="ORD002754"/>
    <s v="CUST0651"/>
    <x v="169"/>
    <n v="756000"/>
    <s v="Pontianak"/>
    <s v="Kalimantan Barat"/>
    <n v="29154"/>
    <s v="Transfer Bank"/>
    <x v="1"/>
    <x v="1"/>
    <m/>
    <s v="SiCepat"/>
  </r>
  <r>
    <s v="ORD002755"/>
    <s v="CUST0469"/>
    <x v="137"/>
    <n v="118000"/>
    <s v="Surabaya"/>
    <s v="Jawa Timur"/>
    <n v="16115"/>
    <s v="Kartu Kredit"/>
    <x v="1"/>
    <x v="1"/>
    <m/>
    <s v="SiCepat"/>
  </r>
  <r>
    <s v="ORD002756"/>
    <s v="CUST0381"/>
    <x v="258"/>
    <n v="79000"/>
    <s v="Malang"/>
    <s v="Jawa Timur"/>
    <n v="16619"/>
    <s v="OVO"/>
    <x v="2"/>
    <x v="1"/>
    <m/>
    <s v="J&amp;T"/>
  </r>
  <r>
    <s v="ORD002757"/>
    <s v="CUST0326"/>
    <x v="950"/>
    <n v="697000"/>
    <s v="Balikpapan"/>
    <s v="Kalimantan Timur"/>
    <n v="40742"/>
    <s v="OVO"/>
    <x v="4"/>
    <x v="1"/>
    <m/>
    <s v="JNE"/>
  </r>
  <r>
    <s v="ORD002758"/>
    <s v="CUST0180"/>
    <x v="193"/>
    <n v="927000"/>
    <s v="Tangerang"/>
    <s v="Banten"/>
    <n v="11767"/>
    <s v="GoPay"/>
    <x v="1"/>
    <x v="1"/>
    <m/>
    <s v="SiCepat"/>
  </r>
  <r>
    <s v="ORD002759"/>
    <s v="CUST0369"/>
    <x v="255"/>
    <n v="848000"/>
    <s v="Makassar"/>
    <s v="Sulawesi Selatan"/>
    <n v="31092"/>
    <s v="Transfer Bank"/>
    <x v="1"/>
    <x v="1"/>
    <m/>
    <s v="J&amp;T"/>
  </r>
  <r>
    <s v="ORD002760"/>
    <s v="CUST0016"/>
    <x v="603"/>
    <n v="249000"/>
    <s v="Depok"/>
    <s v="Jawa Barat"/>
    <n v="11838"/>
    <s v="GoPay"/>
    <x v="4"/>
    <x v="1"/>
    <m/>
    <s v="SiCepat"/>
  </r>
  <r>
    <s v="ORD002761"/>
    <s v="CUST0221"/>
    <x v="794"/>
    <n v="668000"/>
    <s v="Balikpapan"/>
    <s v="Kalimantan Timur"/>
    <n v="41991"/>
    <s v="OVO"/>
    <x v="1"/>
    <x v="1"/>
    <m/>
    <s v="SiCepat"/>
  </r>
  <r>
    <s v="ORD002762"/>
    <s v="CUST0355"/>
    <x v="242"/>
    <n v="907000"/>
    <s v="Medan"/>
    <s v="Sumatera Utara"/>
    <n v="35234"/>
    <s v="Transfer Bank"/>
    <x v="4"/>
    <x v="1"/>
    <m/>
    <s v="J&amp;T"/>
  </r>
  <r>
    <s v="ORD002763"/>
    <s v="CUST0773"/>
    <x v="916"/>
    <n v="157742"/>
    <s v="Bogor"/>
    <s v="Jawa Barat"/>
    <n v="12590"/>
    <s v="Kartu Kredit"/>
    <x v="1"/>
    <x v="0"/>
    <n v="19258"/>
    <s v="JNE"/>
  </r>
  <r>
    <s v="ORD002764"/>
    <s v="CUST0647"/>
    <x v="994"/>
    <n v="399000"/>
    <s v="Bogor"/>
    <s v="Jawa Barat"/>
    <n v="13728"/>
    <s v="Transfer Bank"/>
    <x v="1"/>
    <x v="1"/>
    <m/>
    <s v="SiCepat"/>
  </r>
  <r>
    <s v="ORD002765"/>
    <s v="CUST0253"/>
    <x v="995"/>
    <n v="147137"/>
    <s v="Depok"/>
    <s v="Jawa Barat"/>
    <n v="12472"/>
    <s v="GoPay"/>
    <x v="1"/>
    <x v="8"/>
    <n v="31863"/>
    <s v="Anteraja"/>
  </r>
  <r>
    <s v="ORD002766"/>
    <s v="CUST0733"/>
    <x v="589"/>
    <n v="928000"/>
    <s v="Makassar"/>
    <s v="Sulawesi Selatan"/>
    <n v="30738"/>
    <s v="GoPay"/>
    <x v="1"/>
    <x v="1"/>
    <m/>
    <s v="J&amp;T"/>
  </r>
  <r>
    <s v="ORD002767"/>
    <s v="CUST0597"/>
    <x v="324"/>
    <n v="59000"/>
    <s v="Bogor"/>
    <s v="Jawa Barat"/>
    <n v="12559"/>
    <s v="GoPay"/>
    <x v="2"/>
    <x v="1"/>
    <m/>
    <s v="SiCepat"/>
  </r>
  <r>
    <s v="ORD002768"/>
    <s v="CUST0724"/>
    <x v="83"/>
    <n v="398000"/>
    <s v="Surabaya"/>
    <s v="Jawa Timur"/>
    <n v="14829"/>
    <s v="GoPay"/>
    <x v="1"/>
    <x v="1"/>
    <m/>
    <s v="SiCepat"/>
  </r>
  <r>
    <s v="ORD002769"/>
    <s v="CUST0349"/>
    <x v="996"/>
    <n v="105411"/>
    <s v="Bogor"/>
    <s v="Jawa Barat"/>
    <n v="12471"/>
    <s v="OVO"/>
    <x v="1"/>
    <x v="4"/>
    <n v="43589"/>
    <s v="SiCepat"/>
  </r>
  <r>
    <s v="ORD002770"/>
    <s v="CUST0422"/>
    <x v="997"/>
    <n v="200920"/>
    <s v="Makassar"/>
    <s v="Sulawesi Selatan"/>
    <n v="30893"/>
    <s v="GoPay"/>
    <x v="1"/>
    <x v="5"/>
    <n v="37080"/>
    <s v="JNE"/>
  </r>
  <r>
    <s v="ORD002771"/>
    <s v="CUST0375"/>
    <x v="559"/>
    <n v="848000"/>
    <s v="Medan"/>
    <s v="Sumatera Utara"/>
    <n v="31436"/>
    <s v="OVO"/>
    <x v="0"/>
    <x v="1"/>
    <m/>
    <s v="SiCepat"/>
  </r>
  <r>
    <s v="ORD002772"/>
    <s v="CUST0272"/>
    <x v="503"/>
    <n v="119000"/>
    <s v="Denpasar"/>
    <s v="Bali"/>
    <n v="24513"/>
    <s v="GoPay"/>
    <x v="1"/>
    <x v="1"/>
    <m/>
    <s v="SiCepat"/>
  </r>
  <r>
    <s v="ORD002773"/>
    <s v="CUST0585"/>
    <x v="548"/>
    <n v="465146"/>
    <s v="Bandung"/>
    <s v="Jawa Barat"/>
    <n v="14265"/>
    <s v="Transfer Bank"/>
    <x v="2"/>
    <x v="0"/>
    <n v="33854"/>
    <s v="J&amp;T"/>
  </r>
  <r>
    <s v="ORD002774"/>
    <s v="CUST0101"/>
    <x v="831"/>
    <n v="1087261"/>
    <s v="Bandung"/>
    <s v="Jawa Barat"/>
    <n v="10402"/>
    <s v="Transfer Bank"/>
    <x v="0"/>
    <x v="5"/>
    <n v="47739"/>
    <s v="J&amp;T"/>
  </r>
  <r>
    <s v="ORD002775"/>
    <s v="CUST0163"/>
    <x v="764"/>
    <n v="985000"/>
    <s v="Medan"/>
    <s v="Sumatera Utara"/>
    <n v="31278"/>
    <s v="Kartu Kredit"/>
    <x v="1"/>
    <x v="1"/>
    <m/>
    <s v="SiCepat"/>
  </r>
  <r>
    <s v="ORD002776"/>
    <s v="CUST0370"/>
    <x v="545"/>
    <n v="573338"/>
    <s v="Pontianak"/>
    <s v="Kalimantan Barat"/>
    <n v="30766"/>
    <s v="OVO"/>
    <x v="3"/>
    <x v="7"/>
    <n v="25662"/>
    <s v="SiCepat"/>
  </r>
  <r>
    <s v="ORD002777"/>
    <s v="CUST0777"/>
    <x v="133"/>
    <n v="179000"/>
    <s v="Pontianak"/>
    <s v="Kalimantan Barat"/>
    <n v="30784"/>
    <s v="Transfer Bank"/>
    <x v="1"/>
    <x v="1"/>
    <m/>
    <s v="J&amp;T"/>
  </r>
  <r>
    <s v="ORD002778"/>
    <s v="CUST0587"/>
    <x v="587"/>
    <n v="45317"/>
    <s v="Medan"/>
    <s v="Sumatera Utara"/>
    <n v="32738"/>
    <s v="Transfer Bank"/>
    <x v="2"/>
    <x v="4"/>
    <n v="33683"/>
    <s v="Anteraja"/>
  </r>
  <r>
    <s v="ORD002779"/>
    <s v="CUST0212"/>
    <x v="998"/>
    <n v="237000"/>
    <s v="Semarang"/>
    <s v="Jawa Tengah"/>
    <n v="13372"/>
    <s v="OVO"/>
    <x v="1"/>
    <x v="1"/>
    <m/>
    <s v="J&amp;T"/>
  </r>
  <r>
    <s v="ORD002780"/>
    <s v="CUST0649"/>
    <x v="898"/>
    <n v="329000"/>
    <s v="Jakarta"/>
    <s v="DKI Jakarta"/>
    <n v="10353"/>
    <s v="Transfer Bank"/>
    <x v="1"/>
    <x v="1"/>
    <m/>
    <s v="J&amp;T"/>
  </r>
  <r>
    <s v="ORD002781"/>
    <s v="CUST0625"/>
    <x v="78"/>
    <n v="79000"/>
    <s v="Jakarta"/>
    <s v="DKI Jakarta"/>
    <n v="9188"/>
    <s v="Transfer Bank"/>
    <x v="1"/>
    <x v="1"/>
    <m/>
    <s v="SiCepat"/>
  </r>
  <r>
    <s v="ORD002782"/>
    <s v="CUST0005"/>
    <x v="393"/>
    <n v="363896"/>
    <s v="Bekasi"/>
    <s v="Jawa Barat"/>
    <n v="12597"/>
    <s v="Kartu Kredit"/>
    <x v="1"/>
    <x v="0"/>
    <n v="23104"/>
    <s v="SiCepat"/>
  </r>
  <r>
    <s v="ORD002783"/>
    <s v="CUST0464"/>
    <x v="913"/>
    <n v="991084"/>
    <s v="Banjarmasin"/>
    <s v="Kalimantan Selatan"/>
    <n v="29287"/>
    <s v="Transfer Bank"/>
    <x v="1"/>
    <x v="8"/>
    <n v="15916"/>
    <s v="JNE"/>
  </r>
  <r>
    <s v="ORD002784"/>
    <s v="CUST0454"/>
    <x v="45"/>
    <n v="81053"/>
    <s v="Makassar"/>
    <s v="Sulawesi Selatan"/>
    <n v="30057"/>
    <s v="GoPay"/>
    <x v="1"/>
    <x v="7"/>
    <n v="47947"/>
    <s v="SiCepat"/>
  </r>
  <r>
    <s v="ORD002785"/>
    <s v="CUST0253"/>
    <x v="574"/>
    <n v="1196000"/>
    <s v="Balikpapan"/>
    <s v="Kalimantan Timur"/>
    <n v="42366"/>
    <s v="Transfer Bank"/>
    <x v="0"/>
    <x v="1"/>
    <m/>
    <s v="JNE"/>
  </r>
  <r>
    <s v="ORD002786"/>
    <s v="CUST0271"/>
    <x v="62"/>
    <n v="476644"/>
    <s v="Balikpapan"/>
    <s v="Kalimantan Timur"/>
    <n v="42187"/>
    <s v="GoPay"/>
    <x v="1"/>
    <x v="0"/>
    <n v="21356"/>
    <s v="Anteraja"/>
  </r>
  <r>
    <s v="ORD002787"/>
    <s v="CUST0192"/>
    <x v="999"/>
    <n v="229000"/>
    <s v="Padang"/>
    <s v="Sumatera Barat"/>
    <n v="26046"/>
    <s v="Transfer Bank"/>
    <x v="2"/>
    <x v="1"/>
    <m/>
    <s v="J&amp;T"/>
  </r>
  <r>
    <s v="ORD002788"/>
    <s v="CUST0133"/>
    <x v="479"/>
    <n v="898000"/>
    <s v="Palembang"/>
    <s v="Sumatera Selatan"/>
    <n v="22095"/>
    <s v="GoPay"/>
    <x v="1"/>
    <x v="1"/>
    <m/>
    <s v="JNE"/>
  </r>
  <r>
    <s v="ORD002789"/>
    <s v="CUST0022"/>
    <x v="657"/>
    <n v="668000"/>
    <s v="Pontianak"/>
    <s v="Kalimantan Barat"/>
    <n v="36217"/>
    <s v="GoPay"/>
    <x v="1"/>
    <x v="1"/>
    <m/>
    <s v="Pos Indonesia"/>
  </r>
  <r>
    <s v="ORD002790"/>
    <s v="CUST0608"/>
    <x v="128"/>
    <n v="687000"/>
    <s v="Manado"/>
    <s v="Sulawesi Utara"/>
    <n v="43120"/>
    <s v="Transfer Bank"/>
    <x v="1"/>
    <x v="1"/>
    <m/>
    <s v="JNE"/>
  </r>
  <r>
    <s v="ORD002791"/>
    <s v="CUST0172"/>
    <x v="494"/>
    <n v="1198000"/>
    <s v="Padang"/>
    <s v="Sumatera Barat"/>
    <n v="26749"/>
    <s v="Transfer Bank"/>
    <x v="1"/>
    <x v="1"/>
    <m/>
    <s v="Anteraja"/>
  </r>
  <r>
    <s v="ORD002792"/>
    <s v="CUST0585"/>
    <x v="671"/>
    <n v="208363"/>
    <s v="Makassar"/>
    <s v="Sulawesi Selatan"/>
    <n v="40032"/>
    <s v="OVO"/>
    <x v="0"/>
    <x v="7"/>
    <n v="29637"/>
    <s v="JNE"/>
  </r>
  <r>
    <s v="ORD002793"/>
    <s v="CUST0051"/>
    <x v="457"/>
    <n v="229274"/>
    <s v="Yogyakarta"/>
    <s v="DI Yogyakarta"/>
    <n v="13263"/>
    <s v="Transfer Bank"/>
    <x v="1"/>
    <x v="6"/>
    <n v="19726"/>
    <s v="J&amp;T"/>
  </r>
  <r>
    <s v="ORD002794"/>
    <s v="CUST0301"/>
    <x v="193"/>
    <n v="578000"/>
    <s v="Balikpapan"/>
    <s v="Kalimantan Timur"/>
    <n v="43044"/>
    <s v="OVO"/>
    <x v="4"/>
    <x v="1"/>
    <m/>
    <s v="JNE"/>
  </r>
  <r>
    <s v="ORD002795"/>
    <s v="CUST0144"/>
    <x v="51"/>
    <n v="1280619"/>
    <s v="Surabaya"/>
    <s v="Jawa Timur"/>
    <n v="12176"/>
    <s v="QRIS"/>
    <x v="1"/>
    <x v="2"/>
    <n v="25381"/>
    <s v="SiCepat"/>
  </r>
  <r>
    <s v="ORD002796"/>
    <s v="CUST0416"/>
    <x v="654"/>
    <n v="278000"/>
    <s v="Jakarta"/>
    <s v="DKI Jakarta"/>
    <n v="9930"/>
    <s v="Transfer Bank"/>
    <x v="1"/>
    <x v="1"/>
    <m/>
    <s v="SiCepat"/>
  </r>
  <r>
    <s v="ORD002797"/>
    <s v="CUST0286"/>
    <x v="709"/>
    <n v="278000"/>
    <s v="Bogor"/>
    <s v="Jawa Barat"/>
    <n v="11108"/>
    <s v="QRIS"/>
    <x v="2"/>
    <x v="1"/>
    <m/>
    <s v="SiCepat"/>
  </r>
  <r>
    <s v="ORD002798"/>
    <s v="CUST0673"/>
    <x v="106"/>
    <n v="998000"/>
    <s v="Makassar"/>
    <s v="Sulawesi Selatan"/>
    <n v="42495"/>
    <s v="Kartu Kredit"/>
    <x v="0"/>
    <x v="1"/>
    <m/>
    <s v="Anteraja"/>
  </r>
  <r>
    <s v="ORD002799"/>
    <s v="CUST0671"/>
    <x v="636"/>
    <n v="69000"/>
    <s v="Pontianak"/>
    <s v="Kalimantan Barat"/>
    <n v="41308"/>
    <s v="Transfer Bank"/>
    <x v="0"/>
    <x v="1"/>
    <m/>
    <s v="SiCepat"/>
  </r>
  <r>
    <s v="ORD002800"/>
    <s v="CUST0229"/>
    <x v="229"/>
    <n v="196000"/>
    <s v="Padang"/>
    <s v="Sumatera Barat"/>
    <n v="31703"/>
    <s v="Transfer Bank"/>
    <x v="1"/>
    <x v="1"/>
    <m/>
    <s v="Pos Indonesia"/>
  </r>
  <r>
    <s v="ORD002801"/>
    <s v="CUST0662"/>
    <x v="729"/>
    <n v="281633"/>
    <s v="Medan"/>
    <s v="Sumatera Utara"/>
    <n v="35790"/>
    <s v="OVO"/>
    <x v="0"/>
    <x v="5"/>
    <n v="17367"/>
    <s v="J&amp;T"/>
  </r>
  <r>
    <s v="ORD002802"/>
    <s v="CUST0714"/>
    <x v="851"/>
    <n v="298000"/>
    <s v="Pontianak"/>
    <s v="Kalimantan Barat"/>
    <n v="32207"/>
    <s v="OVO"/>
    <x v="2"/>
    <x v="1"/>
    <m/>
    <s v="SiCepat"/>
  </r>
  <r>
    <s v="ORD002803"/>
    <s v="CUST0239"/>
    <x v="714"/>
    <n v="1240746"/>
    <s v="Jakarta"/>
    <s v="DKI Jakarta"/>
    <n v="8491"/>
    <s v="Transfer Bank"/>
    <x v="1"/>
    <x v="0"/>
    <n v="26254"/>
    <s v="SiCepat"/>
  </r>
  <r>
    <s v="ORD002804"/>
    <s v="CUST0569"/>
    <x v="472"/>
    <n v="628000"/>
    <s v="Pekanbaru"/>
    <s v="Riau"/>
    <n v="24603"/>
    <s v="GoPay"/>
    <x v="4"/>
    <x v="1"/>
    <m/>
    <s v="Pos Indonesia"/>
  </r>
  <r>
    <s v="ORD002805"/>
    <s v="CUST0124"/>
    <x v="623"/>
    <n v="658000"/>
    <s v="Manado"/>
    <s v="Sulawesi Utara"/>
    <n v="37412"/>
    <s v="Kartu Kredit"/>
    <x v="1"/>
    <x v="1"/>
    <m/>
    <s v="J&amp;T"/>
  </r>
  <r>
    <s v="ORD002806"/>
    <s v="CUST0572"/>
    <x v="804"/>
    <n v="977000"/>
    <s v="Semarang"/>
    <s v="Jawa Tengah"/>
    <n v="13749"/>
    <s v="Transfer Bank"/>
    <x v="0"/>
    <x v="1"/>
    <m/>
    <s v="JNE"/>
  </r>
  <r>
    <s v="ORD002807"/>
    <s v="CUST0035"/>
    <x v="89"/>
    <n v="1205000"/>
    <s v="Bogor"/>
    <s v="Jawa Barat"/>
    <n v="14431"/>
    <s v="Transfer Bank"/>
    <x v="1"/>
    <x v="1"/>
    <m/>
    <s v="JNE"/>
  </r>
  <r>
    <s v="ORD002808"/>
    <s v="CUST0295"/>
    <x v="299"/>
    <n v="434240"/>
    <s v="Manado"/>
    <s v="Sulawesi Utara"/>
    <n v="39322"/>
    <s v="GoPay"/>
    <x v="1"/>
    <x v="5"/>
    <n v="13760"/>
    <s v="SiCepat"/>
  </r>
  <r>
    <s v="ORD002809"/>
    <s v="CUST0590"/>
    <x v="980"/>
    <n v="578000"/>
    <s v="Bandung"/>
    <s v="Jawa Barat"/>
    <n v="10144"/>
    <s v="Kartu Kredit"/>
    <x v="3"/>
    <x v="1"/>
    <m/>
    <s v="SiCepat"/>
  </r>
  <r>
    <s v="ORD002810"/>
    <s v="CUST0594"/>
    <x v="880"/>
    <n v="777000"/>
    <s v="Malang"/>
    <s v="Jawa Timur"/>
    <n v="15603"/>
    <s v="OVO"/>
    <x v="1"/>
    <x v="1"/>
    <m/>
    <s v="J&amp;T"/>
  </r>
  <r>
    <s v="ORD002811"/>
    <s v="CUST0523"/>
    <x v="683"/>
    <n v="317000"/>
    <s v="Banjarmasin"/>
    <s v="Kalimantan Selatan"/>
    <n v="36983"/>
    <s v="GoPay"/>
    <x v="1"/>
    <x v="1"/>
    <m/>
    <s v="J&amp;T"/>
  </r>
  <r>
    <s v="ORD002812"/>
    <s v="CUST0224"/>
    <x v="1000"/>
    <n v="118000"/>
    <s v="Depok"/>
    <s v="Jawa Barat"/>
    <n v="12803"/>
    <s v="OVO"/>
    <x v="1"/>
    <x v="1"/>
    <m/>
    <s v="Pos Indonesia"/>
  </r>
  <r>
    <s v="ORD002813"/>
    <s v="CUST0087"/>
    <x v="106"/>
    <n v="376310"/>
    <s v="Malang"/>
    <s v="Jawa Timur"/>
    <n v="14952"/>
    <s v="Transfer Bank"/>
    <x v="1"/>
    <x v="0"/>
    <n v="40690"/>
    <s v="J&amp;T"/>
  </r>
  <r>
    <s v="ORD002814"/>
    <s v="CUST0446"/>
    <x v="1001"/>
    <n v="302182"/>
    <s v="Padang"/>
    <s v="Sumatera Barat"/>
    <n v="34788"/>
    <s v="QRIS"/>
    <x v="4"/>
    <x v="6"/>
    <n v="26818"/>
    <s v="J&amp;T"/>
  </r>
  <r>
    <s v="ORD002815"/>
    <s v="CUST0306"/>
    <x v="770"/>
    <n v="369657"/>
    <s v="Tangerang"/>
    <s v="Banten"/>
    <n v="12608"/>
    <s v="OVO"/>
    <x v="3"/>
    <x v="5"/>
    <n v="27343"/>
    <s v="J&amp;T"/>
  </r>
  <r>
    <s v="ORD002816"/>
    <s v="CUST0029"/>
    <x v="625"/>
    <n v="202868"/>
    <s v="Yogyakarta"/>
    <s v="DI Yogyakarta"/>
    <n v="15486"/>
    <s v="QRIS"/>
    <x v="1"/>
    <x v="6"/>
    <n v="26132"/>
    <s v="Anteraja"/>
  </r>
  <r>
    <s v="ORD002817"/>
    <s v="CUST0565"/>
    <x v="56"/>
    <n v="177000"/>
    <s v="Banjarmasin"/>
    <s v="Kalimantan Selatan"/>
    <n v="41310"/>
    <s v="OVO"/>
    <x v="4"/>
    <x v="1"/>
    <m/>
    <s v="Pos Indonesia"/>
  </r>
  <r>
    <s v="ORD002818"/>
    <s v="CUST0366"/>
    <x v="379"/>
    <n v="960285"/>
    <s v="Depok"/>
    <s v="Jawa Barat"/>
    <n v="9115"/>
    <s v="QRIS"/>
    <x v="1"/>
    <x v="5"/>
    <n v="16715"/>
    <s v="SiCepat"/>
  </r>
  <r>
    <s v="ORD002819"/>
    <s v="CUST0135"/>
    <x v="384"/>
    <n v="257885"/>
    <s v="Makassar"/>
    <s v="Sulawesi Selatan"/>
    <n v="39022"/>
    <s v="Transfer Bank"/>
    <x v="1"/>
    <x v="7"/>
    <n v="40115"/>
    <s v="JNE"/>
  </r>
  <r>
    <s v="ORD002820"/>
    <s v="CUST0123"/>
    <x v="123"/>
    <n v="2833000"/>
    <s v="Balikpapan"/>
    <s v="Kalimantan Timur"/>
    <n v="44033"/>
    <s v="QRIS"/>
    <x v="0"/>
    <x v="1"/>
    <m/>
    <s v="J&amp;T"/>
  </r>
  <r>
    <s v="ORD002821"/>
    <s v="CUST0344"/>
    <x v="831"/>
    <n v="1375309"/>
    <s v="Bekasi"/>
    <s v="Jawa Barat"/>
    <n v="12560"/>
    <s v="Transfer Bank"/>
    <x v="1"/>
    <x v="4"/>
    <n v="18691"/>
    <s v="SiCepat"/>
  </r>
  <r>
    <s v="ORD002822"/>
    <s v="CUST0660"/>
    <x v="1001"/>
    <n v="538000"/>
    <s v="Pontianak"/>
    <s v="Kalimantan Barat"/>
    <n v="39207"/>
    <s v="Transfer Bank"/>
    <x v="1"/>
    <x v="1"/>
    <m/>
    <s v="Pos Indonesia"/>
  </r>
  <r>
    <s v="ORD002823"/>
    <s v="CUST0790"/>
    <x v="729"/>
    <n v="199000"/>
    <s v="Balikpapan"/>
    <s v="Kalimantan Timur"/>
    <n v="42454"/>
    <s v="Transfer Bank"/>
    <x v="1"/>
    <x v="1"/>
    <m/>
    <s v="SiCepat"/>
  </r>
  <r>
    <s v="ORD002824"/>
    <s v="CUST0757"/>
    <x v="726"/>
    <n v="687000"/>
    <s v="Pontianak"/>
    <s v="Kalimantan Barat"/>
    <n v="29744"/>
    <s v="Kartu Kredit"/>
    <x v="1"/>
    <x v="1"/>
    <m/>
    <s v="Anteraja"/>
  </r>
  <r>
    <s v="ORD002825"/>
    <s v="CUST0602"/>
    <x v="436"/>
    <n v="528000"/>
    <s v="Bekasi"/>
    <s v="Jawa Barat"/>
    <n v="9517"/>
    <s v="GoPay"/>
    <x v="1"/>
    <x v="1"/>
    <m/>
    <s v="SiCepat"/>
  </r>
  <r>
    <s v="ORD002826"/>
    <s v="CUST0731"/>
    <x v="496"/>
    <n v="806000"/>
    <s v="Balikpapan"/>
    <s v="Kalimantan Timur"/>
    <n v="38386"/>
    <s v="Transfer Bank"/>
    <x v="3"/>
    <x v="1"/>
    <m/>
    <s v="SiCepat"/>
  </r>
  <r>
    <s v="ORD002827"/>
    <s v="CUST0090"/>
    <x v="343"/>
    <n v="449000"/>
    <s v="Bandung"/>
    <s v="Jawa Barat"/>
    <n v="14462"/>
    <s v="GoPay"/>
    <x v="3"/>
    <x v="1"/>
    <m/>
    <s v="SiCepat"/>
  </r>
  <r>
    <s v="ORD002828"/>
    <s v="CUST0608"/>
    <x v="565"/>
    <n v="534786"/>
    <s v="Manado"/>
    <s v="Sulawesi Utara"/>
    <n v="42313"/>
    <s v="GoPay"/>
    <x v="1"/>
    <x v="6"/>
    <n v="23214"/>
    <s v="J&amp;T"/>
  </r>
  <r>
    <s v="ORD002829"/>
    <s v="CUST0421"/>
    <x v="545"/>
    <n v="636000"/>
    <s v="Jakarta"/>
    <s v="DKI Jakarta"/>
    <n v="11071"/>
    <s v="Transfer Bank"/>
    <x v="1"/>
    <x v="1"/>
    <m/>
    <s v="Pos Indonesia"/>
  </r>
  <r>
    <s v="ORD002830"/>
    <s v="CUST0390"/>
    <x v="942"/>
    <n v="837000"/>
    <s v="Semarang"/>
    <s v="Jawa Tengah"/>
    <n v="12047"/>
    <s v="Transfer Bank"/>
    <x v="1"/>
    <x v="1"/>
    <m/>
    <s v="JNE"/>
  </r>
  <r>
    <s v="ORD002831"/>
    <s v="CUST0413"/>
    <x v="729"/>
    <n v="508000"/>
    <s v="Semarang"/>
    <s v="Jawa Tengah"/>
    <n v="17683"/>
    <s v="GoPay"/>
    <x v="1"/>
    <x v="1"/>
    <m/>
    <s v="J&amp;T"/>
  </r>
  <r>
    <s v="ORD002832"/>
    <s v="CUST0629"/>
    <x v="722"/>
    <n v="431358"/>
    <s v="Padang"/>
    <s v="Sumatera Barat"/>
    <n v="34084"/>
    <s v="QRIS"/>
    <x v="1"/>
    <x v="2"/>
    <n v="17642"/>
    <s v="SiCepat"/>
  </r>
  <r>
    <s v="ORD002833"/>
    <s v="CUST0746"/>
    <x v="662"/>
    <n v="399000"/>
    <s v="Pekanbaru"/>
    <s v="Riau"/>
    <n v="33360"/>
    <s v="Kartu Kredit"/>
    <x v="1"/>
    <x v="1"/>
    <m/>
    <s v="JNE"/>
  </r>
  <r>
    <s v="ORD002834"/>
    <s v="CUST0269"/>
    <x v="722"/>
    <n v="13067"/>
    <s v="Tangerang"/>
    <s v="Banten"/>
    <n v="9383"/>
    <s v="GoPay"/>
    <x v="1"/>
    <x v="4"/>
    <n v="45933"/>
    <s v="J&amp;T"/>
  </r>
  <r>
    <s v="ORD002835"/>
    <s v="CUST0612"/>
    <x v="498"/>
    <n v="1242345"/>
    <s v="Pekanbaru"/>
    <s v="Riau"/>
    <n v="24219"/>
    <s v="GoPay"/>
    <x v="0"/>
    <x v="8"/>
    <n v="44655"/>
    <s v="J&amp;T"/>
  </r>
  <r>
    <s v="ORD002836"/>
    <s v="CUST0557"/>
    <x v="837"/>
    <n v="69933"/>
    <s v="Tangerang"/>
    <s v="Banten"/>
    <n v="12352"/>
    <s v="OVO"/>
    <x v="0"/>
    <x v="6"/>
    <n v="49067"/>
    <s v="J&amp;T"/>
  </r>
  <r>
    <s v="ORD002837"/>
    <s v="CUST0169"/>
    <x v="184"/>
    <n v="448000"/>
    <s v="Tangerang"/>
    <s v="Banten"/>
    <n v="9597"/>
    <s v="Transfer Bank"/>
    <x v="0"/>
    <x v="1"/>
    <m/>
    <s v="JNE"/>
  </r>
  <r>
    <s v="ORD002838"/>
    <s v="CUST0068"/>
    <x v="203"/>
    <n v="201239"/>
    <s v="Makassar"/>
    <s v="Sulawesi Selatan"/>
    <n v="34347"/>
    <s v="OVO"/>
    <x v="1"/>
    <x v="8"/>
    <n v="27761"/>
    <s v="SiCepat"/>
  </r>
  <r>
    <s v="ORD002839"/>
    <s v="CUST0650"/>
    <x v="403"/>
    <n v="118000"/>
    <s v="Yogyakarta"/>
    <s v="DI Yogyakarta"/>
    <n v="19589"/>
    <s v="OVO"/>
    <x v="1"/>
    <x v="1"/>
    <m/>
    <s v="J&amp;T"/>
  </r>
  <r>
    <s v="ORD002840"/>
    <s v="CUST0753"/>
    <x v="68"/>
    <n v="298000"/>
    <s v="Surabaya"/>
    <s v="Jawa Timur"/>
    <n v="13450"/>
    <s v="Transfer Bank"/>
    <x v="1"/>
    <x v="1"/>
    <m/>
    <s v="JNE"/>
  </r>
  <r>
    <s v="ORD002841"/>
    <s v="CUST0225"/>
    <x v="803"/>
    <n v="129000"/>
    <s v="Bekasi"/>
    <s v="Jawa Barat"/>
    <n v="13383"/>
    <s v="Transfer Bank"/>
    <x v="1"/>
    <x v="1"/>
    <m/>
    <s v="JNE"/>
  </r>
  <r>
    <s v="ORD002842"/>
    <s v="CUST0331"/>
    <x v="277"/>
    <n v="257291"/>
    <s v="Makassar"/>
    <s v="Sulawesi Selatan"/>
    <n v="44685"/>
    <s v="GoPay"/>
    <x v="1"/>
    <x v="0"/>
    <n v="40709"/>
    <s v="JNE"/>
  </r>
  <r>
    <s v="ORD002843"/>
    <s v="CUST0452"/>
    <x v="396"/>
    <n v="370093"/>
    <s v="Semarang"/>
    <s v="Jawa Tengah"/>
    <n v="17080"/>
    <s v="QRIS"/>
    <x v="1"/>
    <x v="4"/>
    <n v="46907"/>
    <s v="JNE"/>
  </r>
  <r>
    <s v="ORD002844"/>
    <s v="CUST0119"/>
    <x v="246"/>
    <n v="228000"/>
    <s v="Makassar"/>
    <s v="Sulawesi Selatan"/>
    <n v="40495"/>
    <s v="OVO"/>
    <x v="1"/>
    <x v="1"/>
    <m/>
    <s v="Anteraja"/>
  </r>
  <r>
    <s v="ORD002845"/>
    <s v="CUST0741"/>
    <x v="986"/>
    <n v="91625"/>
    <s v="Pekanbaru"/>
    <s v="Riau"/>
    <n v="26970"/>
    <s v="GoPay"/>
    <x v="2"/>
    <x v="5"/>
    <n v="27375"/>
    <s v="J&amp;T"/>
  </r>
  <r>
    <s v="ORD002846"/>
    <s v="CUST0425"/>
    <x v="1002"/>
    <n v="303879"/>
    <s v="Manado"/>
    <s v="Sulawesi Utara"/>
    <n v="42397"/>
    <s v="GoPay"/>
    <x v="1"/>
    <x v="4"/>
    <n v="43121"/>
    <s v="Anteraja"/>
  </r>
  <r>
    <s v="ORD002847"/>
    <s v="CUST0127"/>
    <x v="631"/>
    <n v="772002"/>
    <s v="Bogor"/>
    <s v="Jawa Barat"/>
    <n v="12874"/>
    <s v="Transfer Bank"/>
    <x v="4"/>
    <x v="4"/>
    <n v="25998"/>
    <s v="JNE"/>
  </r>
  <r>
    <s v="ORD002848"/>
    <s v="CUST0558"/>
    <x v="375"/>
    <n v="317244"/>
    <s v="Denpasar"/>
    <s v="Bali"/>
    <n v="20054"/>
    <s v="Transfer Bank"/>
    <x v="0"/>
    <x v="6"/>
    <n v="49756"/>
    <s v="JNE"/>
  </r>
  <r>
    <s v="ORD002849"/>
    <s v="CUST0251"/>
    <x v="1003"/>
    <n v="1455000"/>
    <s v="Surabaya"/>
    <s v="Jawa Timur"/>
    <n v="13918"/>
    <s v="Transfer Bank"/>
    <x v="1"/>
    <x v="1"/>
    <m/>
    <s v="JNE"/>
  </r>
  <r>
    <s v="ORD002850"/>
    <s v="CUST0437"/>
    <x v="666"/>
    <n v="129000"/>
    <s v="Pekanbaru"/>
    <s v="Riau"/>
    <n v="33136"/>
    <s v="GoPay"/>
    <x v="1"/>
    <x v="1"/>
    <m/>
    <s v="SiCepat"/>
  </r>
  <r>
    <s v="ORD002851"/>
    <s v="CUST0297"/>
    <x v="960"/>
    <n v="249000"/>
    <s v="Banjarmasin"/>
    <s v="Kalimantan Selatan"/>
    <n v="38866"/>
    <s v="GoPay"/>
    <x v="1"/>
    <x v="1"/>
    <m/>
    <s v="SiCepat"/>
  </r>
  <r>
    <s v="ORD002852"/>
    <s v="CUST0613"/>
    <x v="738"/>
    <n v="69000"/>
    <s v="Yogyakarta"/>
    <s v="DI Yogyakarta"/>
    <n v="13743"/>
    <s v="Transfer Bank"/>
    <x v="1"/>
    <x v="1"/>
    <m/>
    <s v="JNE"/>
  </r>
  <r>
    <s v="ORD002853"/>
    <s v="CUST0204"/>
    <x v="338"/>
    <n v="1299937"/>
    <s v="Manado"/>
    <s v="Sulawesi Utara"/>
    <n v="35647"/>
    <s v="GoPay"/>
    <x v="1"/>
    <x v="5"/>
    <n v="27063"/>
    <s v="SiCepat"/>
  </r>
  <r>
    <s v="ORD002854"/>
    <s v="CUST0339"/>
    <x v="284"/>
    <n v="498000"/>
    <s v="Semarang"/>
    <s v="Jawa Tengah"/>
    <n v="14842"/>
    <s v="GoPay"/>
    <x v="3"/>
    <x v="1"/>
    <m/>
    <s v="JNE"/>
  </r>
  <r>
    <s v="ORD002855"/>
    <s v="CUST0361"/>
    <x v="319"/>
    <n v="418000"/>
    <s v="Pontianak"/>
    <s v="Kalimantan Barat"/>
    <n v="32671"/>
    <s v="Kartu Kredit"/>
    <x v="1"/>
    <x v="1"/>
    <m/>
    <s v="Pos Indonesia"/>
  </r>
  <r>
    <s v="ORD002856"/>
    <s v="CUST0289"/>
    <x v="237"/>
    <n v="285684"/>
    <s v="Manado"/>
    <s v="Sulawesi Utara"/>
    <n v="34454"/>
    <s v="Kartu Kredit"/>
    <x v="4"/>
    <x v="0"/>
    <n v="32316"/>
    <s v="SiCepat"/>
  </r>
  <r>
    <s v="ORD002857"/>
    <s v="CUST0788"/>
    <x v="802"/>
    <n v="599000"/>
    <s v="Semarang"/>
    <s v="Jawa Tengah"/>
    <n v="14335"/>
    <s v="QRIS"/>
    <x v="0"/>
    <x v="1"/>
    <m/>
    <s v="JNE"/>
  </r>
  <r>
    <s v="ORD002858"/>
    <s v="CUST0261"/>
    <x v="144"/>
    <n v="1005000"/>
    <s v="Palembang"/>
    <s v="Sumatera Selatan"/>
    <n v="32692"/>
    <s v="GoPay"/>
    <x v="1"/>
    <x v="1"/>
    <m/>
    <s v="JNE"/>
  </r>
  <r>
    <s v="ORD002859"/>
    <s v="CUST0055"/>
    <x v="609"/>
    <n v="334720"/>
    <s v="Jakarta"/>
    <s v="DKI Jakarta"/>
    <n v="11631"/>
    <s v="QRIS"/>
    <x v="1"/>
    <x v="8"/>
    <n v="43280"/>
    <s v="Pos Indonesia"/>
  </r>
  <r>
    <s v="ORD002860"/>
    <s v="CUST0379"/>
    <x v="308"/>
    <n v="79000"/>
    <s v="Pontianak"/>
    <s v="Kalimantan Barat"/>
    <n v="40143"/>
    <s v="GoPay"/>
    <x v="1"/>
    <x v="1"/>
    <m/>
    <s v="Anteraja"/>
  </r>
  <r>
    <s v="ORD002861"/>
    <s v="CUST0316"/>
    <x v="637"/>
    <n v="546032"/>
    <s v="Denpasar"/>
    <s v="Bali"/>
    <n v="20103"/>
    <s v="OVO"/>
    <x v="2"/>
    <x v="0"/>
    <n v="49968"/>
    <s v="Anteraja"/>
  </r>
  <r>
    <s v="ORD002862"/>
    <s v="CUST0603"/>
    <x v="758"/>
    <n v="431538"/>
    <s v="Padang"/>
    <s v="Sumatera Barat"/>
    <n v="34580"/>
    <s v="Transfer Bank"/>
    <x v="0"/>
    <x v="3"/>
    <n v="36462"/>
    <s v="J&amp;T"/>
  </r>
  <r>
    <s v="ORD002863"/>
    <s v="CUST0707"/>
    <x v="1004"/>
    <n v="179000"/>
    <s v="Medan"/>
    <s v="Sumatera Utara"/>
    <n v="34532"/>
    <s v="GoPay"/>
    <x v="4"/>
    <x v="1"/>
    <m/>
    <s v="J&amp;T"/>
  </r>
  <r>
    <s v="ORD002864"/>
    <s v="CUST0191"/>
    <x v="770"/>
    <n v="323420"/>
    <s v="Denpasar"/>
    <s v="Bali"/>
    <n v="26226"/>
    <s v="GoPay"/>
    <x v="4"/>
    <x v="0"/>
    <n v="34580"/>
    <s v="JNE"/>
  </r>
  <r>
    <s v="ORD002865"/>
    <s v="CUST0782"/>
    <x v="56"/>
    <n v="399000"/>
    <s v="Denpasar"/>
    <s v="Bali"/>
    <n v="31204"/>
    <s v="GoPay"/>
    <x v="1"/>
    <x v="1"/>
    <m/>
    <s v="JNE"/>
  </r>
  <r>
    <s v="ORD002866"/>
    <s v="CUST0531"/>
    <x v="444"/>
    <n v="149000"/>
    <s v="Banjarmasin"/>
    <s v="Kalimantan Selatan"/>
    <n v="29161"/>
    <s v="QRIS"/>
    <x v="1"/>
    <x v="1"/>
    <m/>
    <s v="J&amp;T"/>
  </r>
  <r>
    <s v="ORD002867"/>
    <s v="CUST0254"/>
    <x v="812"/>
    <n v="620315"/>
    <s v="Balikpapan"/>
    <s v="Kalimantan Timur"/>
    <n v="31438"/>
    <s v="Transfer Bank"/>
    <x v="2"/>
    <x v="5"/>
    <n v="27685"/>
    <s v="JNE"/>
  </r>
  <r>
    <s v="ORD002868"/>
    <s v="CUST0079"/>
    <x v="345"/>
    <n v="401733"/>
    <s v="Pontianak"/>
    <s v="Kalimantan Barat"/>
    <n v="41215"/>
    <s v="Transfer Bank"/>
    <x v="1"/>
    <x v="3"/>
    <n v="47267"/>
    <s v="J&amp;T"/>
  </r>
  <r>
    <s v="ORD002869"/>
    <s v="CUST0447"/>
    <x v="369"/>
    <n v="258000"/>
    <s v="Makassar"/>
    <s v="Sulawesi Selatan"/>
    <n v="33093"/>
    <s v="Kartu Kredit"/>
    <x v="1"/>
    <x v="1"/>
    <m/>
    <s v="SiCepat"/>
  </r>
  <r>
    <s v="ORD002870"/>
    <s v="CUST0269"/>
    <x v="100"/>
    <n v="258000"/>
    <s v="Tangerang"/>
    <s v="Banten"/>
    <n v="9205"/>
    <s v="OVO"/>
    <x v="1"/>
    <x v="1"/>
    <m/>
    <s v="JNE"/>
  </r>
  <r>
    <s v="ORD002871"/>
    <s v="CUST0168"/>
    <x v="988"/>
    <n v="98000"/>
    <s v="Banjarmasin"/>
    <s v="Kalimantan Selatan"/>
    <n v="35566"/>
    <s v="Transfer Bank"/>
    <x v="1"/>
    <x v="1"/>
    <m/>
    <s v="SiCepat"/>
  </r>
  <r>
    <s v="ORD002872"/>
    <s v="CUST0409"/>
    <x v="612"/>
    <n v="89000"/>
    <s v="Bekasi"/>
    <s v="Jawa Barat"/>
    <n v="9012"/>
    <s v="GoPay"/>
    <x v="0"/>
    <x v="1"/>
    <m/>
    <s v="J&amp;T"/>
  </r>
  <r>
    <s v="ORD002873"/>
    <s v="CUST0536"/>
    <x v="164"/>
    <n v="353025"/>
    <s v="Palembang"/>
    <s v="Sumatera Selatan"/>
    <n v="25409"/>
    <s v="Kartu Kredit"/>
    <x v="1"/>
    <x v="2"/>
    <n v="45975"/>
    <s v="SiCepat"/>
  </r>
  <r>
    <s v="ORD002874"/>
    <s v="CUST0177"/>
    <x v="137"/>
    <n v="248000"/>
    <s v="Bekasi"/>
    <s v="Jawa Barat"/>
    <n v="13207"/>
    <s v="OVO"/>
    <x v="1"/>
    <x v="1"/>
    <m/>
    <s v="SiCepat"/>
  </r>
  <r>
    <s v="ORD002875"/>
    <s v="CUST0158"/>
    <x v="9"/>
    <n v="238714"/>
    <s v="Bandung"/>
    <s v="Jawa Barat"/>
    <n v="13100"/>
    <s v="OVO"/>
    <x v="2"/>
    <x v="3"/>
    <n v="49286"/>
    <s v="Anteraja"/>
  </r>
  <r>
    <s v="ORD002876"/>
    <s v="CUST0057"/>
    <x v="1005"/>
    <n v="723255"/>
    <s v="Semarang"/>
    <s v="Jawa Tengah"/>
    <n v="13920"/>
    <s v="Kartu Kredit"/>
    <x v="0"/>
    <x v="7"/>
    <n v="10745"/>
    <s v="JNE"/>
  </r>
  <r>
    <s v="ORD002877"/>
    <s v="CUST0700"/>
    <x v="633"/>
    <n v="188220"/>
    <s v="Banjarmasin"/>
    <s v="Kalimantan Selatan"/>
    <n v="35742"/>
    <s v="GoPay"/>
    <x v="1"/>
    <x v="7"/>
    <n v="19780"/>
    <s v="J&amp;T"/>
  </r>
  <r>
    <s v="ORD002878"/>
    <s v="CUST0186"/>
    <x v="20"/>
    <n v="658000"/>
    <s v="Semarang"/>
    <s v="Jawa Tengah"/>
    <n v="12847"/>
    <s v="GoPay"/>
    <x v="1"/>
    <x v="1"/>
    <m/>
    <s v="SiCepat"/>
  </r>
  <r>
    <s v="ORD002879"/>
    <s v="CUST0179"/>
    <x v="849"/>
    <n v="601484"/>
    <s v="Medan"/>
    <s v="Sumatera Utara"/>
    <n v="27353"/>
    <s v="Transfer Bank"/>
    <x v="1"/>
    <x v="8"/>
    <n v="45516"/>
    <s v="JNE"/>
  </r>
  <r>
    <s v="ORD002880"/>
    <s v="CUST0686"/>
    <x v="747"/>
    <n v="59000"/>
    <s v="Semarang"/>
    <s v="Jawa Tengah"/>
    <n v="13569"/>
    <s v="Transfer Bank"/>
    <x v="1"/>
    <x v="1"/>
    <m/>
    <s v="SiCepat"/>
  </r>
  <r>
    <s v="ORD002881"/>
    <s v="CUST0456"/>
    <x v="823"/>
    <n v="49000"/>
    <s v="Makassar"/>
    <s v="Sulawesi Selatan"/>
    <n v="38339"/>
    <s v="GoPay"/>
    <x v="1"/>
    <x v="1"/>
    <m/>
    <s v="Anteraja"/>
  </r>
  <r>
    <s v="ORD002882"/>
    <s v="CUST0326"/>
    <x v="868"/>
    <n v="101690"/>
    <s v="Balikpapan"/>
    <s v="Kalimantan Timur"/>
    <n v="42765"/>
    <s v="Transfer Bank"/>
    <x v="0"/>
    <x v="2"/>
    <n v="27310"/>
    <s v="SiCepat"/>
  </r>
  <r>
    <s v="ORD002883"/>
    <s v="CUST0529"/>
    <x v="1"/>
    <n v="548000"/>
    <s v="Makassar"/>
    <s v="Sulawesi Selatan"/>
    <n v="34165"/>
    <s v="Transfer Bank"/>
    <x v="1"/>
    <x v="1"/>
    <m/>
    <s v="J&amp;T"/>
  </r>
  <r>
    <s v="ORD002884"/>
    <s v="CUST0374"/>
    <x v="133"/>
    <n v="218871"/>
    <s v="Pontianak"/>
    <s v="Kalimantan Barat"/>
    <n v="35175"/>
    <s v="Kartu Kredit"/>
    <x v="4"/>
    <x v="4"/>
    <n v="10129"/>
    <s v="JNE"/>
  </r>
  <r>
    <s v="ORD002885"/>
    <s v="CUST0655"/>
    <x v="729"/>
    <n v="262171"/>
    <s v="Depok"/>
    <s v="Jawa Barat"/>
    <n v="12956"/>
    <s v="Kartu Kredit"/>
    <x v="3"/>
    <x v="4"/>
    <n v="24829"/>
    <s v="J&amp;T"/>
  </r>
  <r>
    <s v="ORD002886"/>
    <s v="CUST0239"/>
    <x v="1006"/>
    <n v="553109"/>
    <s v="Jakarta"/>
    <s v="DKI Jakarta"/>
    <n v="11136"/>
    <s v="QRIS"/>
    <x v="3"/>
    <x v="3"/>
    <n v="34891"/>
    <s v="JNE"/>
  </r>
  <r>
    <s v="ORD002887"/>
    <s v="CUST0781"/>
    <x v="1007"/>
    <n v="587000"/>
    <s v="Yogyakarta"/>
    <s v="DI Yogyakarta"/>
    <n v="19048"/>
    <s v="Kartu Kredit"/>
    <x v="1"/>
    <x v="1"/>
    <m/>
    <s v="SiCepat"/>
  </r>
  <r>
    <s v="ORD002888"/>
    <s v="CUST0163"/>
    <x v="536"/>
    <n v="576000"/>
    <s v="Bandung"/>
    <s v="Jawa Barat"/>
    <n v="12684"/>
    <s v="GoPay"/>
    <x v="2"/>
    <x v="1"/>
    <m/>
    <s v="SiCepat"/>
  </r>
  <r>
    <s v="ORD002889"/>
    <s v="CUST0066"/>
    <x v="151"/>
    <n v="299000"/>
    <s v="Malang"/>
    <s v="Jawa Timur"/>
    <n v="19681"/>
    <s v="GoPay"/>
    <x v="1"/>
    <x v="1"/>
    <m/>
    <s v="JNE"/>
  </r>
  <r>
    <s v="ORD002890"/>
    <s v="CUST0733"/>
    <x v="314"/>
    <n v="498000"/>
    <s v="Makassar"/>
    <s v="Sulawesi Selatan"/>
    <n v="42935"/>
    <s v="OVO"/>
    <x v="1"/>
    <x v="1"/>
    <m/>
    <s v="Pos Indonesia"/>
  </r>
  <r>
    <s v="ORD002891"/>
    <s v="CUST0757"/>
    <x v="542"/>
    <n v="1772297"/>
    <s v="Pontianak"/>
    <s v="Kalimantan Barat"/>
    <n v="30714"/>
    <s v="QRIS"/>
    <x v="3"/>
    <x v="4"/>
    <n v="24703"/>
    <s v="J&amp;T"/>
  </r>
  <r>
    <s v="ORD002892"/>
    <s v="CUST0310"/>
    <x v="658"/>
    <n v="1635000"/>
    <s v="Medan"/>
    <s v="Sumatera Utara"/>
    <n v="37769"/>
    <s v="GoPay"/>
    <x v="1"/>
    <x v="1"/>
    <m/>
    <s v="SiCepat"/>
  </r>
  <r>
    <s v="ORD002893"/>
    <s v="CUST0195"/>
    <x v="759"/>
    <n v="707000"/>
    <s v="Bekasi"/>
    <s v="Jawa Barat"/>
    <n v="11042"/>
    <s v="GoPay"/>
    <x v="1"/>
    <x v="1"/>
    <m/>
    <s v="JNE"/>
  </r>
  <r>
    <s v="ORD002894"/>
    <s v="CUST0642"/>
    <x v="763"/>
    <n v="347000"/>
    <s v="Palembang"/>
    <s v="Sumatera Selatan"/>
    <n v="32099"/>
    <s v="GoPay"/>
    <x v="0"/>
    <x v="1"/>
    <m/>
    <s v="J&amp;T"/>
  </r>
  <r>
    <s v="ORD002895"/>
    <s v="CUST0538"/>
    <x v="706"/>
    <n v="247000"/>
    <s v="Palembang"/>
    <s v="Sumatera Selatan"/>
    <n v="33477"/>
    <s v="OVO"/>
    <x v="4"/>
    <x v="1"/>
    <m/>
    <s v="J&amp;T"/>
  </r>
  <r>
    <s v="ORD002896"/>
    <s v="CUST0425"/>
    <x v="380"/>
    <n v="451197"/>
    <s v="Manado"/>
    <s v="Sulawesi Utara"/>
    <n v="33041"/>
    <s v="Kartu Kredit"/>
    <x v="1"/>
    <x v="0"/>
    <n v="26803"/>
    <s v="Anteraja"/>
  </r>
  <r>
    <s v="ORD002897"/>
    <s v="CUST0280"/>
    <x v="461"/>
    <n v="49000"/>
    <s v="Depok"/>
    <s v="Jawa Barat"/>
    <n v="11875"/>
    <s v="Transfer Bank"/>
    <x v="1"/>
    <x v="1"/>
    <m/>
    <s v="JNE"/>
  </r>
  <r>
    <s v="ORD002898"/>
    <s v="CUST0235"/>
    <x v="991"/>
    <n v="775000"/>
    <s v="Tangerang"/>
    <s v="Banten"/>
    <n v="13304"/>
    <s v="GoPay"/>
    <x v="1"/>
    <x v="1"/>
    <m/>
    <s v="J&amp;T"/>
  </r>
  <r>
    <s v="ORD002899"/>
    <s v="CUST0497"/>
    <x v="305"/>
    <n v="363558"/>
    <s v="Makassar"/>
    <s v="Sulawesi Selatan"/>
    <n v="35633"/>
    <s v="Kartu Kredit"/>
    <x v="1"/>
    <x v="8"/>
    <n v="14442"/>
    <s v="SiCepat"/>
  </r>
  <r>
    <s v="ORD002900"/>
    <s v="CUST0746"/>
    <x v="660"/>
    <n v="449000"/>
    <s v="Pekanbaru"/>
    <s v="Riau"/>
    <n v="29569"/>
    <s v="GoPay"/>
    <x v="1"/>
    <x v="1"/>
    <m/>
    <s v="J&amp;T"/>
  </r>
  <r>
    <s v="ORD002901"/>
    <s v="CUST0522"/>
    <x v="425"/>
    <n v="449000"/>
    <s v="Jakarta"/>
    <s v="DKI Jakarta"/>
    <n v="10877"/>
    <s v="QRIS"/>
    <x v="3"/>
    <x v="1"/>
    <m/>
    <s v="Anteraja"/>
  </r>
  <r>
    <s v="ORD002902"/>
    <s v="CUST0063"/>
    <x v="671"/>
    <n v="557000"/>
    <s v="Pekanbaru"/>
    <s v="Riau"/>
    <n v="32596"/>
    <s v="GoPay"/>
    <x v="1"/>
    <x v="1"/>
    <m/>
    <s v="SiCepat"/>
  </r>
  <r>
    <s v="ORD002903"/>
    <s v="CUST0163"/>
    <x v="461"/>
    <n v="658000"/>
    <s v="Bandung"/>
    <s v="Jawa Barat"/>
    <n v="13934"/>
    <s v="Kartu Kredit"/>
    <x v="1"/>
    <x v="1"/>
    <m/>
    <s v="JNE"/>
  </r>
  <r>
    <s v="ORD002904"/>
    <s v="CUST0066"/>
    <x v="1008"/>
    <n v="574673"/>
    <s v="Malang"/>
    <s v="Jawa Timur"/>
    <n v="20960"/>
    <s v="OVO"/>
    <x v="1"/>
    <x v="0"/>
    <n v="23327"/>
    <s v="Pos Indonesia"/>
  </r>
  <r>
    <s v="ORD002905"/>
    <s v="CUST0489"/>
    <x v="309"/>
    <n v="228923"/>
    <s v="Depok"/>
    <s v="Jawa Barat"/>
    <n v="9390"/>
    <s v="Transfer Bank"/>
    <x v="1"/>
    <x v="8"/>
    <n v="29077"/>
    <s v="J&amp;T"/>
  </r>
  <r>
    <s v="ORD002906"/>
    <s v="CUST0379"/>
    <x v="880"/>
    <n v="299000"/>
    <s v="Pontianak"/>
    <s v="Kalimantan Barat"/>
    <n v="32646"/>
    <s v="Kartu Kredit"/>
    <x v="2"/>
    <x v="1"/>
    <m/>
    <s v="Anteraja"/>
  </r>
  <r>
    <s v="ORD002907"/>
    <s v="CUST0298"/>
    <x v="351"/>
    <n v="119000"/>
    <s v="Pontianak"/>
    <s v="Kalimantan Barat"/>
    <n v="39240"/>
    <s v="GoPay"/>
    <x v="4"/>
    <x v="1"/>
    <m/>
    <s v="J&amp;T"/>
  </r>
  <r>
    <s v="ORD002908"/>
    <s v="CUST0790"/>
    <x v="825"/>
    <n v="527000"/>
    <s v="Depok"/>
    <s v="Jawa Barat"/>
    <n v="9988"/>
    <s v="Transfer Bank"/>
    <x v="1"/>
    <x v="1"/>
    <m/>
    <s v="Pos Indonesia"/>
  </r>
  <r>
    <s v="ORD002909"/>
    <s v="CUST0210"/>
    <x v="304"/>
    <n v="298000"/>
    <s v="Pekanbaru"/>
    <s v="Riau"/>
    <n v="31236"/>
    <s v="Transfer Bank"/>
    <x v="1"/>
    <x v="1"/>
    <m/>
    <s v="J&amp;T"/>
  </r>
  <r>
    <s v="ORD002910"/>
    <s v="CUST0223"/>
    <x v="663"/>
    <n v="397000"/>
    <s v="Bekasi"/>
    <s v="Jawa Barat"/>
    <n v="11992"/>
    <s v="GoPay"/>
    <x v="1"/>
    <x v="1"/>
    <m/>
    <s v="JNE"/>
  </r>
  <r>
    <s v="ORD002911"/>
    <s v="CUST0792"/>
    <x v="574"/>
    <n v="1297000"/>
    <s v="Palembang"/>
    <s v="Sumatera Selatan"/>
    <n v="33017"/>
    <s v="Transfer Bank"/>
    <x v="1"/>
    <x v="1"/>
    <m/>
    <s v="Anteraja"/>
  </r>
  <r>
    <s v="ORD002912"/>
    <s v="CUST0060"/>
    <x v="586"/>
    <n v="319752"/>
    <s v="Pekanbaru"/>
    <s v="Riau"/>
    <n v="23139"/>
    <s v="GoPay"/>
    <x v="1"/>
    <x v="0"/>
    <n v="38248"/>
    <s v="SiCepat"/>
  </r>
  <r>
    <s v="ORD002913"/>
    <s v="CUST0677"/>
    <x v="256"/>
    <n v="498000"/>
    <s v="Surabaya"/>
    <s v="Jawa Timur"/>
    <n v="12798"/>
    <s v="GoPay"/>
    <x v="1"/>
    <x v="1"/>
    <m/>
    <s v="JNE"/>
  </r>
  <r>
    <s v="ORD002914"/>
    <s v="CUST0699"/>
    <x v="25"/>
    <n v="399000"/>
    <s v="Medan"/>
    <s v="Sumatera Utara"/>
    <n v="37071"/>
    <s v="OVO"/>
    <x v="0"/>
    <x v="1"/>
    <m/>
    <s v="SiCepat"/>
  </r>
  <r>
    <s v="ORD002915"/>
    <s v="CUST0070"/>
    <x v="164"/>
    <n v="781639"/>
    <s v="Balikpapan"/>
    <s v="Kalimantan Timur"/>
    <n v="34453"/>
    <s v="QRIS"/>
    <x v="0"/>
    <x v="0"/>
    <n v="45361"/>
    <s v="J&amp;T"/>
  </r>
  <r>
    <s v="ORD002916"/>
    <s v="CUST0297"/>
    <x v="381"/>
    <n v="149130"/>
    <s v="Manado"/>
    <s v="Sulawesi Utara"/>
    <n v="35507"/>
    <s v="OVO"/>
    <x v="1"/>
    <x v="3"/>
    <n v="49870"/>
    <s v="Anteraja"/>
  </r>
  <r>
    <s v="ORD002917"/>
    <s v="CUST0633"/>
    <x v="982"/>
    <n v="28744"/>
    <s v="Bekasi"/>
    <s v="Jawa Barat"/>
    <n v="12871"/>
    <s v="Kartu Kredit"/>
    <x v="0"/>
    <x v="5"/>
    <n v="20256"/>
    <s v="J&amp;T"/>
  </r>
  <r>
    <s v="ORD002918"/>
    <s v="CUST0784"/>
    <x v="185"/>
    <n v="73227"/>
    <s v="Tangerang"/>
    <s v="Banten"/>
    <n v="11338"/>
    <s v="OVO"/>
    <x v="1"/>
    <x v="6"/>
    <n v="45773"/>
    <s v="J&amp;T"/>
  </r>
  <r>
    <s v="ORD002919"/>
    <s v="CUST0136"/>
    <x v="306"/>
    <n v="320320"/>
    <s v="Makassar"/>
    <s v="Sulawesi Selatan"/>
    <n v="33894"/>
    <s v="OVO"/>
    <x v="1"/>
    <x v="5"/>
    <n v="36680"/>
    <s v="J&amp;T"/>
  </r>
  <r>
    <s v="ORD002920"/>
    <s v="CUST0207"/>
    <x v="123"/>
    <n v="75263"/>
    <s v="Surabaya"/>
    <s v="Jawa Timur"/>
    <n v="15955"/>
    <s v="OVO"/>
    <x v="1"/>
    <x v="5"/>
    <n v="42737"/>
    <s v="SiCepat"/>
  </r>
  <r>
    <s v="ORD002921"/>
    <s v="CUST0400"/>
    <x v="180"/>
    <n v="89000"/>
    <s v="Manado"/>
    <s v="Sulawesi Utara"/>
    <n v="36681"/>
    <s v="OVO"/>
    <x v="4"/>
    <x v="1"/>
    <m/>
    <s v="J&amp;T"/>
  </r>
  <r>
    <s v="ORD002922"/>
    <s v="CUST0627"/>
    <x v="118"/>
    <n v="1585000"/>
    <s v="Balikpapan"/>
    <s v="Kalimantan Timur"/>
    <n v="35323"/>
    <s v="OVO"/>
    <x v="1"/>
    <x v="1"/>
    <m/>
    <s v="J&amp;T"/>
  </r>
  <r>
    <s v="ORD002923"/>
    <s v="CUST0035"/>
    <x v="159"/>
    <n v="53590"/>
    <s v="Bogor"/>
    <s v="Jawa Barat"/>
    <n v="12920"/>
    <s v="QRIS"/>
    <x v="1"/>
    <x v="4"/>
    <n v="45410"/>
    <s v="J&amp;T"/>
  </r>
  <r>
    <s v="ORD002924"/>
    <s v="CUST0753"/>
    <x v="216"/>
    <n v="199270"/>
    <s v="Surabaya"/>
    <s v="Jawa Timur"/>
    <n v="12272"/>
    <s v="GoPay"/>
    <x v="0"/>
    <x v="6"/>
    <n v="49730"/>
    <s v="SiCepat"/>
  </r>
  <r>
    <s v="ORD002925"/>
    <s v="CUST0197"/>
    <x v="1009"/>
    <n v="881186"/>
    <s v="Bandung"/>
    <s v="Jawa Barat"/>
    <n v="10273"/>
    <s v="GoPay"/>
    <x v="4"/>
    <x v="0"/>
    <n v="16814"/>
    <s v="J&amp;T"/>
  </r>
  <r>
    <s v="ORD002926"/>
    <s v="CUST0785"/>
    <x v="7"/>
    <n v="177000"/>
    <s v="Balikpapan"/>
    <s v="Kalimantan Timur"/>
    <n v="41656"/>
    <s v="OVO"/>
    <x v="1"/>
    <x v="1"/>
    <m/>
    <s v="Pos Indonesia"/>
  </r>
  <r>
    <s v="ORD002927"/>
    <s v="CUST0552"/>
    <x v="458"/>
    <n v="447000"/>
    <s v="Padang"/>
    <s v="Sumatera Barat"/>
    <n v="32437"/>
    <s v="OVO"/>
    <x v="0"/>
    <x v="1"/>
    <m/>
    <s v="J&amp;T"/>
  </r>
  <r>
    <s v="ORD002928"/>
    <s v="CUST0567"/>
    <x v="944"/>
    <n v="1285000"/>
    <s v="Pekanbaru"/>
    <s v="Riau"/>
    <n v="25180"/>
    <s v="Kartu Kredit"/>
    <x v="1"/>
    <x v="1"/>
    <m/>
    <s v="SiCepat"/>
  </r>
  <r>
    <s v="ORD002929"/>
    <s v="CUST0407"/>
    <x v="684"/>
    <n v="586434"/>
    <s v="Pontianak"/>
    <s v="Kalimantan Barat"/>
    <n v="33558"/>
    <s v="OVO"/>
    <x v="1"/>
    <x v="7"/>
    <n v="40566"/>
    <s v="JNE"/>
  </r>
  <r>
    <s v="ORD002930"/>
    <s v="CUST0723"/>
    <x v="951"/>
    <n v="896000"/>
    <s v="Medan"/>
    <s v="Sumatera Utara"/>
    <n v="30271"/>
    <s v="GoPay"/>
    <x v="1"/>
    <x v="1"/>
    <m/>
    <s v="J&amp;T"/>
  </r>
  <r>
    <s v="ORD002931"/>
    <s v="CUST0553"/>
    <x v="503"/>
    <n v="238000"/>
    <s v="Malang"/>
    <s v="Jawa Timur"/>
    <n v="20617"/>
    <s v="OVO"/>
    <x v="1"/>
    <x v="1"/>
    <m/>
    <s v="J&amp;T"/>
  </r>
  <r>
    <s v="ORD002932"/>
    <s v="CUST0780"/>
    <x v="158"/>
    <n v="138000"/>
    <s v="Medan"/>
    <s v="Sumatera Utara"/>
    <n v="31549"/>
    <s v="QRIS"/>
    <x v="1"/>
    <x v="1"/>
    <m/>
    <s v="J&amp;T"/>
  </r>
  <r>
    <s v="ORD002933"/>
    <s v="CUST0216"/>
    <x v="784"/>
    <n v="349000"/>
    <s v="Palembang"/>
    <s v="Sumatera Selatan"/>
    <n v="32713"/>
    <s v="Transfer Bank"/>
    <x v="1"/>
    <x v="1"/>
    <m/>
    <s v="SiCepat"/>
  </r>
  <r>
    <s v="ORD002934"/>
    <s v="CUST0703"/>
    <x v="747"/>
    <n v="348000"/>
    <s v="Semarang"/>
    <s v="Jawa Tengah"/>
    <n v="15226"/>
    <s v="GoPay"/>
    <x v="1"/>
    <x v="1"/>
    <m/>
    <s v="JNE"/>
  </r>
  <r>
    <s v="ORD002935"/>
    <s v="CUST0085"/>
    <x v="1010"/>
    <n v="527000"/>
    <s v="Bogor"/>
    <s v="Jawa Barat"/>
    <n v="13270"/>
    <s v="GoPay"/>
    <x v="1"/>
    <x v="1"/>
    <m/>
    <s v="J&amp;T"/>
  </r>
  <r>
    <s v="ORD002936"/>
    <s v="CUST0722"/>
    <x v="52"/>
    <n v="102425"/>
    <s v="Makassar"/>
    <s v="Sulawesi Selatan"/>
    <n v="38096"/>
    <s v="OVO"/>
    <x v="4"/>
    <x v="2"/>
    <n v="15575"/>
    <s v="J&amp;T"/>
  </r>
  <r>
    <s v="ORD002937"/>
    <s v="CUST0158"/>
    <x v="887"/>
    <n v="1130361"/>
    <s v="Bandung"/>
    <s v="Jawa Barat"/>
    <n v="11649"/>
    <s v="GoPay"/>
    <x v="1"/>
    <x v="5"/>
    <n v="34639"/>
    <s v="Pos Indonesia"/>
  </r>
  <r>
    <s v="ORD002938"/>
    <s v="CUST0172"/>
    <x v="515"/>
    <n v="428000"/>
    <s v="Padang"/>
    <s v="Sumatera Barat"/>
    <n v="27483"/>
    <s v="GoPay"/>
    <x v="1"/>
    <x v="1"/>
    <m/>
    <s v="SiCepat"/>
  </r>
  <r>
    <s v="ORD002939"/>
    <s v="CUST0301"/>
    <x v="291"/>
    <n v="973570"/>
    <s v="Tangerang"/>
    <s v="Banten"/>
    <n v="13580"/>
    <s v="QRIS"/>
    <x v="1"/>
    <x v="7"/>
    <n v="23430"/>
    <s v="JNE"/>
  </r>
  <r>
    <s v="ORD002940"/>
    <s v="CUST0228"/>
    <x v="1011"/>
    <n v="149000"/>
    <s v="Malang"/>
    <s v="Jawa Timur"/>
    <n v="16234"/>
    <s v="OVO"/>
    <x v="1"/>
    <x v="1"/>
    <m/>
    <s v="JNE"/>
  </r>
  <r>
    <s v="ORD002941"/>
    <s v="CUST0653"/>
    <x v="691"/>
    <n v="149000"/>
    <s v="Denpasar"/>
    <s v="Bali"/>
    <n v="26222"/>
    <s v="Transfer Bank"/>
    <x v="0"/>
    <x v="1"/>
    <m/>
    <s v="J&amp;T"/>
  </r>
  <r>
    <s v="ORD002942"/>
    <s v="CUST0195"/>
    <x v="878"/>
    <n v="1048000"/>
    <s v="Semarang"/>
    <s v="Jawa Tengah"/>
    <n v="17306"/>
    <s v="Transfer Bank"/>
    <x v="1"/>
    <x v="1"/>
    <m/>
    <s v="JNE"/>
  </r>
  <r>
    <s v="ORD002943"/>
    <s v="CUST0672"/>
    <x v="202"/>
    <n v="351206"/>
    <s v="Malang"/>
    <s v="Jawa Timur"/>
    <n v="19387"/>
    <s v="OVO"/>
    <x v="4"/>
    <x v="6"/>
    <n v="47794"/>
    <s v="SiCepat"/>
  </r>
  <r>
    <s v="ORD002944"/>
    <s v="CUST0375"/>
    <x v="925"/>
    <n v="1619975"/>
    <s v="Medan"/>
    <s v="Sumatera Utara"/>
    <n v="31351"/>
    <s v="GoPay"/>
    <x v="1"/>
    <x v="5"/>
    <n v="27025"/>
    <s v="J&amp;T"/>
  </r>
  <r>
    <s v="ORD002945"/>
    <s v="CUST0321"/>
    <x v="1012"/>
    <n v="49000"/>
    <s v="Makassar"/>
    <s v="Sulawesi Selatan"/>
    <n v="40484"/>
    <s v="Kartu Kredit"/>
    <x v="1"/>
    <x v="1"/>
    <m/>
    <s v="SiCepat"/>
  </r>
  <r>
    <s v="ORD002946"/>
    <s v="CUST0651"/>
    <x v="155"/>
    <n v="249000"/>
    <s v="Pontianak"/>
    <s v="Kalimantan Barat"/>
    <n v="30313"/>
    <s v="QRIS"/>
    <x v="1"/>
    <x v="1"/>
    <m/>
    <s v="Anteraja"/>
  </r>
  <r>
    <s v="ORD002947"/>
    <s v="CUST0363"/>
    <x v="1013"/>
    <n v="877000"/>
    <s v="Surabaya"/>
    <s v="Jawa Timur"/>
    <n v="14329"/>
    <s v="OVO"/>
    <x v="1"/>
    <x v="1"/>
    <m/>
    <s v="JNE"/>
  </r>
  <r>
    <s v="ORD002948"/>
    <s v="CUST0188"/>
    <x v="659"/>
    <n v="697642"/>
    <s v="Padang"/>
    <s v="Sumatera Barat"/>
    <n v="29279"/>
    <s v="Kartu Kredit"/>
    <x v="1"/>
    <x v="4"/>
    <n v="49358"/>
    <s v="JNE"/>
  </r>
  <r>
    <s v="ORD002949"/>
    <s v="CUST0750"/>
    <x v="248"/>
    <n v="297084"/>
    <s v="Bogor"/>
    <s v="Jawa Barat"/>
    <n v="14697"/>
    <s v="Kartu Kredit"/>
    <x v="1"/>
    <x v="4"/>
    <n v="31916"/>
    <s v="JNE"/>
  </r>
  <r>
    <s v="ORD002950"/>
    <s v="CUST0777"/>
    <x v="1014"/>
    <n v="487728"/>
    <s v="Manado"/>
    <s v="Sulawesi Utara"/>
    <n v="42926"/>
    <s v="Kartu Kredit"/>
    <x v="2"/>
    <x v="2"/>
    <n v="39272"/>
    <s v="JNE"/>
  </r>
  <r>
    <s v="ORD002951"/>
    <s v="CUST0401"/>
    <x v="882"/>
    <n v="49000"/>
    <s v="Denpasar"/>
    <s v="Bali"/>
    <n v="25617"/>
    <s v="Transfer Bank"/>
    <x v="1"/>
    <x v="1"/>
    <m/>
    <s v="SiCepat"/>
  </r>
  <r>
    <s v="ORD002952"/>
    <s v="CUST0405"/>
    <x v="690"/>
    <n v="178000"/>
    <s v="Denpasar"/>
    <s v="Bali"/>
    <n v="20956"/>
    <s v="GoPay"/>
    <x v="4"/>
    <x v="1"/>
    <m/>
    <s v="J&amp;T"/>
  </r>
  <r>
    <s v="ORD002953"/>
    <s v="CUST0141"/>
    <x v="886"/>
    <n v="59658"/>
    <s v="Malang"/>
    <s v="Jawa Timur"/>
    <n v="16130"/>
    <s v="Kartu Kredit"/>
    <x v="1"/>
    <x v="6"/>
    <n v="29342"/>
    <s v="J&amp;T"/>
  </r>
  <r>
    <s v="ORD002954"/>
    <s v="CUST0088"/>
    <x v="802"/>
    <n v="136651"/>
    <s v="Jakarta"/>
    <s v="DKI Jakarta"/>
    <n v="10395"/>
    <s v="GoPay"/>
    <x v="4"/>
    <x v="4"/>
    <n v="12349"/>
    <s v="SiCepat"/>
  </r>
  <r>
    <s v="ORD002955"/>
    <s v="CUST0373"/>
    <x v="63"/>
    <n v="698000"/>
    <s v="Semarang"/>
    <s v="Jawa Tengah"/>
    <n v="16758"/>
    <s v="OVO"/>
    <x v="4"/>
    <x v="1"/>
    <m/>
    <s v="SiCepat"/>
  </r>
  <r>
    <s v="ORD002956"/>
    <s v="CUST0057"/>
    <x v="891"/>
    <n v="467000"/>
    <s v="Banjarmasin"/>
    <s v="Kalimantan Selatan"/>
    <n v="32779"/>
    <s v="OVO"/>
    <x v="1"/>
    <x v="1"/>
    <m/>
    <s v="J&amp;T"/>
  </r>
  <r>
    <s v="ORD002957"/>
    <s v="CUST0536"/>
    <x v="577"/>
    <n v="679449"/>
    <s v="Medan"/>
    <s v="Sumatera Utara"/>
    <n v="38786"/>
    <s v="Kartu Kredit"/>
    <x v="1"/>
    <x v="6"/>
    <n v="18551"/>
    <s v="Pos Indonesia"/>
  </r>
  <r>
    <s v="ORD002958"/>
    <s v="CUST0725"/>
    <x v="918"/>
    <n v="199000"/>
    <s v="Makassar"/>
    <s v="Sulawesi Selatan"/>
    <n v="32254"/>
    <s v="Kartu Kredit"/>
    <x v="4"/>
    <x v="1"/>
    <m/>
    <s v="JNE"/>
  </r>
  <r>
    <s v="ORD002959"/>
    <s v="CUST0179"/>
    <x v="83"/>
    <n v="318000"/>
    <s v="Medan"/>
    <s v="Sumatera Utara"/>
    <n v="32374"/>
    <s v="Transfer Bank"/>
    <x v="1"/>
    <x v="1"/>
    <m/>
    <s v="SiCepat"/>
  </r>
  <r>
    <s v="ORD002960"/>
    <s v="CUST0124"/>
    <x v="582"/>
    <n v="424887"/>
    <s v="Manado"/>
    <s v="Sulawesi Utara"/>
    <n v="40476"/>
    <s v="GoPay"/>
    <x v="3"/>
    <x v="3"/>
    <n v="23113"/>
    <s v="J&amp;T"/>
  </r>
  <r>
    <s v="ORD002961"/>
    <s v="CUST0647"/>
    <x v="22"/>
    <n v="295657"/>
    <s v="Bogor"/>
    <s v="Jawa Barat"/>
    <n v="11783"/>
    <s v="Transfer Bank"/>
    <x v="4"/>
    <x v="0"/>
    <n v="33343"/>
    <s v="Pos Indonesia"/>
  </r>
  <r>
    <s v="ORD002962"/>
    <s v="CUST0308"/>
    <x v="241"/>
    <n v="628000"/>
    <s v="Pontianak"/>
    <s v="Kalimantan Barat"/>
    <n v="37613"/>
    <s v="QRIS"/>
    <x v="1"/>
    <x v="1"/>
    <m/>
    <s v="SiCepat"/>
  </r>
  <r>
    <s v="ORD002963"/>
    <s v="CUST0772"/>
    <x v="416"/>
    <n v="748000"/>
    <s v="Denpasar"/>
    <s v="Bali"/>
    <n v="30966"/>
    <s v="Kartu Kredit"/>
    <x v="0"/>
    <x v="1"/>
    <m/>
    <s v="SiCepat"/>
  </r>
  <r>
    <s v="ORD002964"/>
    <s v="CUST0479"/>
    <x v="796"/>
    <n v="249404"/>
    <s v="Padang"/>
    <s v="Sumatera Barat"/>
    <n v="24386"/>
    <s v="GoPay"/>
    <x v="1"/>
    <x v="3"/>
    <n v="29596"/>
    <s v="Anteraja"/>
  </r>
  <r>
    <s v="ORD002965"/>
    <s v="CUST0610"/>
    <x v="78"/>
    <n v="648000"/>
    <s v="Depok"/>
    <s v="Jawa Barat"/>
    <n v="13962"/>
    <s v="Kartu Kredit"/>
    <x v="2"/>
    <x v="1"/>
    <m/>
    <s v="JNE"/>
  </r>
  <r>
    <s v="ORD002966"/>
    <s v="CUST0130"/>
    <x v="719"/>
    <n v="329000"/>
    <s v="Manado"/>
    <s v="Sulawesi Utara"/>
    <n v="35049"/>
    <s v="Kartu Kredit"/>
    <x v="1"/>
    <x v="1"/>
    <m/>
    <s v="SiCepat"/>
  </r>
  <r>
    <s v="ORD002967"/>
    <s v="CUST0191"/>
    <x v="745"/>
    <n v="82428"/>
    <s v="Denpasar"/>
    <s v="Bali"/>
    <n v="21133"/>
    <s v="Kartu Kredit"/>
    <x v="1"/>
    <x v="7"/>
    <n v="36572"/>
    <s v="SiCepat"/>
  </r>
  <r>
    <s v="ORD002968"/>
    <s v="CUST0565"/>
    <x v="126"/>
    <n v="728000"/>
    <s v="Banjarmasin"/>
    <s v="Kalimantan Selatan"/>
    <n v="37906"/>
    <s v="Kartu Kredit"/>
    <x v="1"/>
    <x v="1"/>
    <m/>
    <s v="J&amp;T"/>
  </r>
  <r>
    <s v="ORD002969"/>
    <s v="CUST0033"/>
    <x v="1"/>
    <n v="249385"/>
    <s v="Balikpapan"/>
    <s v="Kalimantan Timur"/>
    <n v="35572"/>
    <s v="QRIS"/>
    <x v="1"/>
    <x v="4"/>
    <n v="29615"/>
    <s v="SiCepat"/>
  </r>
  <r>
    <s v="ORD002970"/>
    <s v="CUST0521"/>
    <x v="599"/>
    <n v="397000"/>
    <s v="Palembang"/>
    <s v="Sumatera Selatan"/>
    <n v="33678"/>
    <s v="Transfer Bank"/>
    <x v="4"/>
    <x v="1"/>
    <m/>
    <s v="Pos Indonesia"/>
  </r>
  <r>
    <s v="ORD002971"/>
    <s v="CUST0215"/>
    <x v="382"/>
    <n v="399000"/>
    <s v="Banjarmasin"/>
    <s v="Kalimantan Selatan"/>
    <n v="39336"/>
    <s v="GoPay"/>
    <x v="2"/>
    <x v="1"/>
    <m/>
    <s v="J&amp;T"/>
  </r>
  <r>
    <s v="ORD002972"/>
    <s v="CUST0215"/>
    <x v="11"/>
    <n v="88767"/>
    <s v="Banjarmasin"/>
    <s v="Kalimantan Selatan"/>
    <n v="32836"/>
    <s v="GoPay"/>
    <x v="1"/>
    <x v="3"/>
    <n v="10233"/>
    <s v="J&amp;T"/>
  </r>
  <r>
    <s v="ORD002973"/>
    <s v="CUST0592"/>
    <x v="709"/>
    <n v="199000"/>
    <s v="Palembang"/>
    <s v="Sumatera Selatan"/>
    <n v="27863"/>
    <s v="OVO"/>
    <x v="4"/>
    <x v="1"/>
    <m/>
    <s v="Anteraja"/>
  </r>
  <r>
    <s v="ORD002974"/>
    <s v="CUST0261"/>
    <x v="967"/>
    <n v="219629"/>
    <s v="Banjarmasin"/>
    <s v="Kalimantan Selatan"/>
    <n v="41698"/>
    <s v="OVO"/>
    <x v="0"/>
    <x v="5"/>
    <n v="29371"/>
    <s v="SiCepat"/>
  </r>
  <r>
    <s v="ORD002975"/>
    <s v="CUST0342"/>
    <x v="380"/>
    <n v="1045422"/>
    <s v="Pontianak"/>
    <s v="Kalimantan Barat"/>
    <n v="37057"/>
    <s v="OVO"/>
    <x v="4"/>
    <x v="8"/>
    <n v="31578"/>
    <s v="SiCepat"/>
  </r>
  <r>
    <s v="ORD002976"/>
    <s v="CUST0549"/>
    <x v="197"/>
    <n v="816593"/>
    <s v="Bekasi"/>
    <s v="Jawa Barat"/>
    <n v="12960"/>
    <s v="QRIS"/>
    <x v="0"/>
    <x v="7"/>
    <n v="39407"/>
    <s v="JNE"/>
  </r>
  <r>
    <s v="ORD002977"/>
    <s v="CUST0605"/>
    <x v="404"/>
    <n v="731518"/>
    <s v="Denpasar"/>
    <s v="Bali"/>
    <n v="24440"/>
    <s v="GoPay"/>
    <x v="2"/>
    <x v="2"/>
    <n v="46482"/>
    <s v="SiCepat"/>
  </r>
  <r>
    <s v="ORD002978"/>
    <s v="CUST0197"/>
    <x v="1015"/>
    <n v="887000"/>
    <s v="Depok"/>
    <s v="Jawa Barat"/>
    <n v="10637"/>
    <s v="Kartu Kredit"/>
    <x v="1"/>
    <x v="1"/>
    <m/>
    <s v="JNE"/>
  </r>
  <r>
    <s v="ORD002979"/>
    <s v="CUST0277"/>
    <x v="49"/>
    <n v="865000"/>
    <s v="Bekasi"/>
    <s v="Jawa Barat"/>
    <n v="10726"/>
    <s v="OVO"/>
    <x v="1"/>
    <x v="1"/>
    <m/>
    <s v="J&amp;T"/>
  </r>
  <r>
    <s v="ORD002980"/>
    <s v="CUST0199"/>
    <x v="226"/>
    <n v="537000"/>
    <s v="Palembang"/>
    <s v="Sumatera Selatan"/>
    <n v="27515"/>
    <s v="Transfer Bank"/>
    <x v="3"/>
    <x v="1"/>
    <m/>
    <s v="JNE"/>
  </r>
  <r>
    <s v="ORD002981"/>
    <s v="CUST0225"/>
    <x v="339"/>
    <n v="178000"/>
    <s v="Bekasi"/>
    <s v="Jawa Barat"/>
    <n v="13047"/>
    <s v="Kartu Kredit"/>
    <x v="0"/>
    <x v="1"/>
    <m/>
    <s v="SiCepat"/>
  </r>
  <r>
    <s v="ORD002982"/>
    <s v="CUST0642"/>
    <x v="158"/>
    <n v="361560"/>
    <s v="Palembang"/>
    <s v="Sumatera Selatan"/>
    <n v="34024"/>
    <s v="GoPay"/>
    <x v="0"/>
    <x v="8"/>
    <n v="34440"/>
    <s v="JNE"/>
  </r>
  <r>
    <s v="ORD002983"/>
    <s v="CUST0787"/>
    <x v="27"/>
    <n v="59000"/>
    <s v="Tangerang"/>
    <s v="Banten"/>
    <n v="9445"/>
    <s v="Transfer Bank"/>
    <x v="1"/>
    <x v="1"/>
    <m/>
    <s v="SiCepat"/>
  </r>
  <r>
    <s v="ORD002984"/>
    <s v="CUST0287"/>
    <x v="296"/>
    <n v="898000"/>
    <s v="Banjarmasin"/>
    <s v="Kalimantan Selatan"/>
    <n v="34148"/>
    <s v="OVO"/>
    <x v="2"/>
    <x v="1"/>
    <m/>
    <s v="SiCepat"/>
  </r>
  <r>
    <s v="ORD002985"/>
    <s v="CUST0226"/>
    <x v="574"/>
    <n v="119000"/>
    <s v="Bekasi"/>
    <s v="Jawa Barat"/>
    <n v="11028"/>
    <s v="OVO"/>
    <x v="1"/>
    <x v="1"/>
    <m/>
    <s v="J&amp;T"/>
  </r>
  <r>
    <s v="ORD002986"/>
    <s v="CUST0160"/>
    <x v="170"/>
    <n v="508468"/>
    <s v="Pontianak"/>
    <s v="Kalimantan Barat"/>
    <n v="36607"/>
    <s v="OVO"/>
    <x v="1"/>
    <x v="2"/>
    <n v="49532"/>
    <s v="Pos Indonesia"/>
  </r>
  <r>
    <s v="ORD002987"/>
    <s v="CUST0084"/>
    <x v="611"/>
    <n v="104370"/>
    <s v="Jakarta"/>
    <s v="DKI Jakarta"/>
    <n v="10091"/>
    <s v="Transfer Bank"/>
    <x v="0"/>
    <x v="5"/>
    <n v="14630"/>
    <s v="J&amp;T"/>
  </r>
  <r>
    <s v="ORD002988"/>
    <s v="CUST0691"/>
    <x v="203"/>
    <n v="558000"/>
    <s v="Bogor"/>
    <s v="Jawa Barat"/>
    <n v="13041"/>
    <s v="OVO"/>
    <x v="3"/>
    <x v="1"/>
    <m/>
    <s v="J&amp;T"/>
  </r>
  <r>
    <s v="ORD002989"/>
    <s v="CUST0701"/>
    <x v="139"/>
    <n v="461919"/>
    <s v="Pontianak"/>
    <s v="Kalimantan Barat"/>
    <n v="37783"/>
    <s v="Kartu Kredit"/>
    <x v="1"/>
    <x v="6"/>
    <n v="37081"/>
    <s v="SiCepat"/>
  </r>
  <r>
    <s v="ORD002990"/>
    <s v="CUST0169"/>
    <x v="1016"/>
    <n v="1157000"/>
    <s v="Tangerang"/>
    <s v="Banten"/>
    <n v="13920"/>
    <s v="GoPay"/>
    <x v="4"/>
    <x v="1"/>
    <m/>
    <s v="JNE"/>
  </r>
  <r>
    <s v="ORD002991"/>
    <s v="CUST0609"/>
    <x v="839"/>
    <n v="328000"/>
    <s v="Bekasi"/>
    <s v="Jawa Barat"/>
    <n v="11802"/>
    <s v="OVO"/>
    <x v="1"/>
    <x v="1"/>
    <m/>
    <s v="Pos Indonesia"/>
  </r>
  <r>
    <s v="ORD002992"/>
    <s v="CUST0224"/>
    <x v="314"/>
    <n v="449240"/>
    <s v="Depok"/>
    <s v="Jawa Barat"/>
    <n v="12128"/>
    <s v="GoPay"/>
    <x v="1"/>
    <x v="5"/>
    <n v="28760"/>
    <s v="J&amp;T"/>
  </r>
  <r>
    <s v="ORD002993"/>
    <s v="CUST0659"/>
    <x v="233"/>
    <n v="837661"/>
    <s v="Palembang"/>
    <s v="Sumatera Selatan"/>
    <n v="27551"/>
    <s v="OVO"/>
    <x v="0"/>
    <x v="0"/>
    <n v="39339"/>
    <s v="SiCepat"/>
  </r>
  <r>
    <s v="ORD002994"/>
    <s v="CUST0707"/>
    <x v="166"/>
    <n v="199000"/>
    <s v="Banjarmasin"/>
    <s v="Kalimantan Selatan"/>
    <n v="35157"/>
    <s v="Kartu Kredit"/>
    <x v="2"/>
    <x v="1"/>
    <m/>
    <s v="JNE"/>
  </r>
  <r>
    <s v="ORD002995"/>
    <s v="CUST0414"/>
    <x v="405"/>
    <n v="817000"/>
    <s v="Surabaya"/>
    <s v="Jawa Timur"/>
    <n v="16493"/>
    <s v="QRIS"/>
    <x v="1"/>
    <x v="1"/>
    <m/>
    <s v="SiCepat"/>
  </r>
  <r>
    <s v="ORD002996"/>
    <s v="CUST0570"/>
    <x v="341"/>
    <n v="518000"/>
    <s v="Tangerang"/>
    <s v="Banten"/>
    <n v="11227"/>
    <s v="Transfer Bank"/>
    <x v="1"/>
    <x v="1"/>
    <m/>
    <s v="SiCepat"/>
  </r>
  <r>
    <s v="ORD002997"/>
    <s v="CUST0327"/>
    <x v="46"/>
    <n v="378002"/>
    <s v="Denpasar"/>
    <s v="Bali"/>
    <n v="27881"/>
    <s v="Transfer Bank"/>
    <x v="1"/>
    <x v="5"/>
    <n v="20998"/>
    <s v="J&amp;T"/>
  </r>
  <r>
    <s v="ORD002998"/>
    <s v="CUST0171"/>
    <x v="357"/>
    <n v="520907"/>
    <s v="Banjarmasin"/>
    <s v="Kalimantan Selatan"/>
    <n v="37268"/>
    <s v="OVO"/>
    <x v="2"/>
    <x v="3"/>
    <n v="28093"/>
    <s v="SiCepat"/>
  </r>
  <r>
    <s v="ORD002999"/>
    <s v="CUST0230"/>
    <x v="606"/>
    <n v="258000"/>
    <s v="Banjarmasin"/>
    <s v="Kalimantan Selatan"/>
    <n v="38583"/>
    <s v="Kartu Kredit"/>
    <x v="2"/>
    <x v="1"/>
    <m/>
    <s v="JNE"/>
  </r>
  <r>
    <s v="ORD003000"/>
    <s v="CUST0556"/>
    <x v="617"/>
    <n v="38484"/>
    <s v="Depok"/>
    <s v="Jawa Barat"/>
    <n v="13709"/>
    <s v="OVO"/>
    <x v="3"/>
    <x v="5"/>
    <n v="10516"/>
    <s v="J&amp;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6">
  <r>
    <s v="ORD000001"/>
    <d v="2023-03-23T00:00:00"/>
    <x v="0"/>
    <x v="0"/>
    <x v="0"/>
    <s v="WEEKEND25"/>
    <s v="PRD070"/>
    <n v="1"/>
    <n v="349000"/>
    <n v="349000"/>
    <x v="0"/>
    <x v="0"/>
    <x v="0"/>
  </r>
  <r>
    <s v="ORD000001"/>
    <d v="2023-03-23T00:00:00"/>
    <x v="0"/>
    <x v="0"/>
    <x v="0"/>
    <s v="WEEKEND25"/>
    <s v="PRD001"/>
    <n v="2"/>
    <n v="599000"/>
    <n v="1198000"/>
    <x v="1"/>
    <x v="1"/>
    <x v="0"/>
  </r>
  <r>
    <s v="ORD000001"/>
    <d v="2023-03-23T00:00:00"/>
    <x v="0"/>
    <x v="0"/>
    <x v="0"/>
    <s v="WEEKEND25"/>
    <s v="PRD148"/>
    <n v="1"/>
    <n v="449000"/>
    <n v="449000"/>
    <x v="2"/>
    <x v="2"/>
    <x v="1"/>
  </r>
  <r>
    <s v="ORD000002"/>
    <d v="2025-02-26T00:00:00"/>
    <x v="1"/>
    <x v="1"/>
    <x v="1"/>
    <s v="TANPA PROMO"/>
    <s v="PRD086"/>
    <n v="1"/>
    <n v="329000"/>
    <n v="329000"/>
    <x v="3"/>
    <x v="0"/>
    <x v="2"/>
  </r>
  <r>
    <s v="ORD000002"/>
    <d v="2025-02-26T00:00:00"/>
    <x v="1"/>
    <x v="1"/>
    <x v="1"/>
    <s v="TANPA PROMO"/>
    <s v="PRD258"/>
    <n v="1"/>
    <n v="129000"/>
    <n v="129000"/>
    <x v="4"/>
    <x v="3"/>
    <x v="1"/>
  </r>
  <r>
    <s v="ORD000002"/>
    <d v="2025-02-26T00:00:00"/>
    <x v="1"/>
    <x v="1"/>
    <x v="1"/>
    <s v="TANPA PROMO"/>
    <s v="PRD256"/>
    <n v="1"/>
    <n v="49000"/>
    <n v="49000"/>
    <x v="5"/>
    <x v="1"/>
    <x v="1"/>
  </r>
  <r>
    <s v="ORD000003"/>
    <d v="2022-07-13T00:00:00"/>
    <x v="1"/>
    <x v="2"/>
    <x v="2"/>
    <s v="TANPA PROMO"/>
    <s v="PRD076"/>
    <n v="1"/>
    <n v="199000"/>
    <n v="199000"/>
    <x v="6"/>
    <x v="3"/>
    <x v="3"/>
  </r>
  <r>
    <s v="ORD000004"/>
    <d v="2024-11-26T00:00:00"/>
    <x v="2"/>
    <x v="3"/>
    <x v="3"/>
    <s v="TANPA PROMO"/>
    <s v="PRD205"/>
    <n v="1"/>
    <n v="119000"/>
    <n v="119000"/>
    <x v="7"/>
    <x v="3"/>
    <x v="4"/>
  </r>
  <r>
    <s v="ORD000005"/>
    <d v="2023-07-31T00:00:00"/>
    <x v="2"/>
    <x v="4"/>
    <x v="4"/>
    <s v="TANPA PROMO"/>
    <s v="PRD239"/>
    <n v="2"/>
    <n v="179000"/>
    <n v="358000"/>
    <x v="8"/>
    <x v="4"/>
    <x v="5"/>
  </r>
  <r>
    <s v="ORD000006"/>
    <d v="2022-05-12T00:00:00"/>
    <x v="3"/>
    <x v="5"/>
    <x v="5"/>
    <s v="TANPA PROMO"/>
    <s v="PRD170"/>
    <n v="1"/>
    <n v="349000"/>
    <n v="349000"/>
    <x v="9"/>
    <x v="5"/>
    <x v="6"/>
  </r>
  <r>
    <s v="ORD000007"/>
    <d v="2022-02-05T00:00:00"/>
    <x v="1"/>
    <x v="6"/>
    <x v="4"/>
    <s v="TANPA PROMO"/>
    <s v="PRD013"/>
    <n v="1"/>
    <n v="149000"/>
    <n v="149000"/>
    <x v="10"/>
    <x v="0"/>
    <x v="5"/>
  </r>
  <r>
    <s v="ORD000007"/>
    <d v="2022-02-05T00:00:00"/>
    <x v="1"/>
    <x v="6"/>
    <x v="4"/>
    <s v="TANPA PROMO"/>
    <s v="PRD230"/>
    <n v="2"/>
    <n v="129000"/>
    <n v="258000"/>
    <x v="11"/>
    <x v="3"/>
    <x v="5"/>
  </r>
  <r>
    <s v="ORD000008"/>
    <d v="2023-06-02T00:00:00"/>
    <x v="4"/>
    <x v="7"/>
    <x v="6"/>
    <s v="WEEKEND25"/>
    <s v="PRD281"/>
    <n v="1"/>
    <n v="149000"/>
    <n v="149000"/>
    <x v="12"/>
    <x v="0"/>
    <x v="2"/>
  </r>
  <r>
    <s v="ORD000008"/>
    <d v="2023-06-02T00:00:00"/>
    <x v="4"/>
    <x v="7"/>
    <x v="6"/>
    <s v="WEEKEND25"/>
    <s v="PRD290"/>
    <n v="3"/>
    <n v="279000"/>
    <n v="837000"/>
    <x v="13"/>
    <x v="1"/>
    <x v="7"/>
  </r>
  <r>
    <s v="ORD000009"/>
    <d v="2024-12-24T00:00:00"/>
    <x v="2"/>
    <x v="8"/>
    <x v="7"/>
    <s v="HARBOLNAS22"/>
    <s v="PRD202"/>
    <n v="1"/>
    <n v="249000"/>
    <n v="249000"/>
    <x v="14"/>
    <x v="3"/>
    <x v="2"/>
  </r>
  <r>
    <s v="ORD000010"/>
    <d v="2023-04-14T00:00:00"/>
    <x v="1"/>
    <x v="9"/>
    <x v="8"/>
    <s v="HARI BELANJA"/>
    <s v="PRD034"/>
    <n v="1"/>
    <n v="279000"/>
    <n v="279000"/>
    <x v="15"/>
    <x v="3"/>
    <x v="4"/>
  </r>
  <r>
    <s v="ORD000011"/>
    <d v="2023-03-30T00:00:00"/>
    <x v="1"/>
    <x v="6"/>
    <x v="4"/>
    <s v="TANPA PROMO"/>
    <s v="PRD191"/>
    <n v="3"/>
    <n v="49000"/>
    <n v="147000"/>
    <x v="16"/>
    <x v="1"/>
    <x v="6"/>
  </r>
  <r>
    <s v="ORD000011"/>
    <d v="2023-03-30T00:00:00"/>
    <x v="1"/>
    <x v="6"/>
    <x v="4"/>
    <s v="TANPA PROMO"/>
    <s v="PRD241"/>
    <n v="1"/>
    <n v="79000"/>
    <n v="79000"/>
    <x v="17"/>
    <x v="0"/>
    <x v="3"/>
  </r>
  <r>
    <s v="ORD000012"/>
    <d v="2023-11-11T00:00:00"/>
    <x v="0"/>
    <x v="5"/>
    <x v="5"/>
    <s v="HARI BELANJA"/>
    <s v="PRD126"/>
    <n v="1"/>
    <n v="279000"/>
    <n v="279000"/>
    <x v="18"/>
    <x v="2"/>
    <x v="7"/>
  </r>
  <r>
    <s v="ORD000013"/>
    <d v="2025-02-16T00:00:00"/>
    <x v="1"/>
    <x v="10"/>
    <x v="4"/>
    <s v="TANPA PROMO"/>
    <s v="PRD076"/>
    <n v="1"/>
    <n v="199000"/>
    <n v="199000"/>
    <x v="6"/>
    <x v="3"/>
    <x v="3"/>
  </r>
  <r>
    <s v="ORD000014"/>
    <d v="2024-04-15T00:00:00"/>
    <x v="1"/>
    <x v="3"/>
    <x v="3"/>
    <s v="HARI BELANJA"/>
    <s v="PRD170"/>
    <n v="1"/>
    <n v="349000"/>
    <n v="349000"/>
    <x v="9"/>
    <x v="5"/>
    <x v="6"/>
  </r>
  <r>
    <s v="ORD000015"/>
    <d v="2023-01-14T00:00:00"/>
    <x v="1"/>
    <x v="11"/>
    <x v="9"/>
    <s v="NEWUSER"/>
    <s v="PRD061"/>
    <n v="1"/>
    <n v="599000"/>
    <n v="599000"/>
    <x v="19"/>
    <x v="0"/>
    <x v="8"/>
  </r>
  <r>
    <s v="ORD000015"/>
    <d v="2023-01-14T00:00:00"/>
    <x v="1"/>
    <x v="11"/>
    <x v="9"/>
    <s v="NEWUSER"/>
    <s v="PRD158"/>
    <n v="3"/>
    <n v="599000"/>
    <n v="1797000"/>
    <x v="20"/>
    <x v="1"/>
    <x v="7"/>
  </r>
  <r>
    <s v="ORD000015"/>
    <d v="2023-01-14T00:00:00"/>
    <x v="1"/>
    <x v="11"/>
    <x v="9"/>
    <s v="NEWUSER"/>
    <s v="PRD121"/>
    <n v="2"/>
    <n v="89000"/>
    <n v="178000"/>
    <x v="21"/>
    <x v="2"/>
    <x v="8"/>
  </r>
  <r>
    <s v="ORD000016"/>
    <d v="2024-05-08T00:00:00"/>
    <x v="1"/>
    <x v="7"/>
    <x v="6"/>
    <s v="TANPA PROMO"/>
    <s v="PRD052"/>
    <n v="1"/>
    <n v="399000"/>
    <n v="399000"/>
    <x v="22"/>
    <x v="0"/>
    <x v="9"/>
  </r>
  <r>
    <s v="ORD000016"/>
    <d v="2024-05-08T00:00:00"/>
    <x v="1"/>
    <x v="7"/>
    <x v="6"/>
    <s v="TANPA PROMO"/>
    <s v="PRD043"/>
    <n v="1"/>
    <n v="149000"/>
    <n v="149000"/>
    <x v="23"/>
    <x v="2"/>
    <x v="8"/>
  </r>
  <r>
    <s v="ORD000016"/>
    <d v="2024-05-08T00:00:00"/>
    <x v="1"/>
    <x v="7"/>
    <x v="6"/>
    <s v="TANPA PROMO"/>
    <s v="PRD005"/>
    <n v="2"/>
    <n v="599000"/>
    <n v="1198000"/>
    <x v="24"/>
    <x v="1"/>
    <x v="4"/>
  </r>
  <r>
    <s v="ORD000017"/>
    <d v="2024-01-01T00:00:00"/>
    <x v="3"/>
    <x v="12"/>
    <x v="10"/>
    <s v="RAMADAN23"/>
    <s v="PRD183"/>
    <n v="1"/>
    <n v="119000"/>
    <n v="119000"/>
    <x v="24"/>
    <x v="1"/>
    <x v="4"/>
  </r>
  <r>
    <s v="ORD000017"/>
    <d v="2024-01-01T00:00:00"/>
    <x v="3"/>
    <x v="12"/>
    <x v="10"/>
    <s v="RAMADAN23"/>
    <s v="PRD293"/>
    <n v="1"/>
    <n v="249000"/>
    <n v="249000"/>
    <x v="25"/>
    <x v="3"/>
    <x v="5"/>
  </r>
  <r>
    <s v="ORD000018"/>
    <d v="2022-01-20T00:00:00"/>
    <x v="2"/>
    <x v="13"/>
    <x v="4"/>
    <s v="TANPA PROMO"/>
    <s v="PRD137"/>
    <n v="1"/>
    <n v="119000"/>
    <n v="119000"/>
    <x v="26"/>
    <x v="4"/>
    <x v="2"/>
  </r>
  <r>
    <s v="ORD000019"/>
    <d v="2022-10-10T00:00:00"/>
    <x v="1"/>
    <x v="5"/>
    <x v="5"/>
    <s v="FLASHSALE"/>
    <s v="PRD050"/>
    <n v="1"/>
    <n v="89000"/>
    <n v="89000"/>
    <x v="27"/>
    <x v="0"/>
    <x v="9"/>
  </r>
  <r>
    <s v="ORD000019"/>
    <d v="2022-10-10T00:00:00"/>
    <x v="1"/>
    <x v="5"/>
    <x v="5"/>
    <s v="FLASHSALE"/>
    <s v="PRD255"/>
    <n v="1"/>
    <n v="179000"/>
    <n v="179000"/>
    <x v="28"/>
    <x v="0"/>
    <x v="3"/>
  </r>
  <r>
    <s v="ORD000020"/>
    <d v="2023-08-12T00:00:00"/>
    <x v="4"/>
    <x v="14"/>
    <x v="7"/>
    <s v="RAMADAN23"/>
    <s v="PRD159"/>
    <n v="1"/>
    <n v="89000"/>
    <n v="89000"/>
    <x v="29"/>
    <x v="4"/>
    <x v="1"/>
  </r>
  <r>
    <s v="ORD000020"/>
    <d v="2023-08-12T00:00:00"/>
    <x v="4"/>
    <x v="14"/>
    <x v="7"/>
    <s v="RAMADAN23"/>
    <s v="PRD168"/>
    <n v="1"/>
    <n v="79000"/>
    <n v="79000"/>
    <x v="30"/>
    <x v="3"/>
    <x v="2"/>
  </r>
  <r>
    <s v="ORD000020"/>
    <d v="2023-08-12T00:00:00"/>
    <x v="4"/>
    <x v="14"/>
    <x v="7"/>
    <s v="RAMADAN23"/>
    <s v="PRD108"/>
    <n v="1"/>
    <n v="229000"/>
    <n v="229000"/>
    <x v="31"/>
    <x v="0"/>
    <x v="9"/>
  </r>
  <r>
    <s v="ORD000021"/>
    <d v="2025-01-05T00:00:00"/>
    <x v="0"/>
    <x v="9"/>
    <x v="8"/>
    <s v="TANPA PROMO"/>
    <s v="PRD223"/>
    <n v="1"/>
    <n v="499000"/>
    <n v="499000"/>
    <x v="32"/>
    <x v="5"/>
    <x v="6"/>
  </r>
  <r>
    <s v="ORD000021"/>
    <d v="2025-01-05T00:00:00"/>
    <x v="0"/>
    <x v="9"/>
    <x v="8"/>
    <s v="TANPA PROMO"/>
    <s v="PRD210"/>
    <n v="1"/>
    <n v="249000"/>
    <n v="249000"/>
    <x v="33"/>
    <x v="2"/>
    <x v="6"/>
  </r>
  <r>
    <s v="ORD000022"/>
    <d v="2024-05-30T00:00:00"/>
    <x v="1"/>
    <x v="14"/>
    <x v="7"/>
    <s v="TANPA PROMO"/>
    <s v="PRD034"/>
    <n v="1"/>
    <n v="279000"/>
    <n v="279000"/>
    <x v="15"/>
    <x v="3"/>
    <x v="4"/>
  </r>
  <r>
    <s v="ORD000023"/>
    <d v="2023-08-15T00:00:00"/>
    <x v="2"/>
    <x v="0"/>
    <x v="0"/>
    <s v="TANPA PROMO"/>
    <s v="PRD217"/>
    <n v="3"/>
    <n v="129000"/>
    <n v="387000"/>
    <x v="34"/>
    <x v="3"/>
    <x v="0"/>
  </r>
  <r>
    <s v="ORD000023"/>
    <d v="2023-08-15T00:00:00"/>
    <x v="2"/>
    <x v="0"/>
    <x v="0"/>
    <s v="TANPA PROMO"/>
    <s v="PRD162"/>
    <n v="2"/>
    <n v="119000"/>
    <n v="238000"/>
    <x v="35"/>
    <x v="4"/>
    <x v="8"/>
  </r>
  <r>
    <s v="ORD000024"/>
    <d v="2022-03-31T00:00:00"/>
    <x v="3"/>
    <x v="2"/>
    <x v="2"/>
    <s v="TANPA PROMO"/>
    <s v="PRD123"/>
    <n v="3"/>
    <n v="89000"/>
    <n v="267000"/>
    <x v="13"/>
    <x v="1"/>
    <x v="7"/>
  </r>
  <r>
    <s v="ORD000024"/>
    <d v="2022-03-31T00:00:00"/>
    <x v="3"/>
    <x v="2"/>
    <x v="2"/>
    <s v="TANPA PROMO"/>
    <s v="PRD263"/>
    <n v="2"/>
    <n v="89000"/>
    <n v="178000"/>
    <x v="36"/>
    <x v="3"/>
    <x v="6"/>
  </r>
  <r>
    <s v="ORD000024"/>
    <d v="2022-03-31T00:00:00"/>
    <x v="3"/>
    <x v="2"/>
    <x v="2"/>
    <s v="TANPA PROMO"/>
    <s v="PRD254"/>
    <n v="1"/>
    <n v="299000"/>
    <n v="299000"/>
    <x v="37"/>
    <x v="5"/>
    <x v="4"/>
  </r>
  <r>
    <s v="ORD000025"/>
    <d v="2022-06-23T00:00:00"/>
    <x v="1"/>
    <x v="5"/>
    <x v="5"/>
    <s v="TANPA PROMO"/>
    <s v="PRD257"/>
    <n v="1"/>
    <n v="59000"/>
    <n v="59000"/>
    <x v="38"/>
    <x v="4"/>
    <x v="8"/>
  </r>
  <r>
    <s v="ORD000025"/>
    <d v="2022-06-23T00:00:00"/>
    <x v="1"/>
    <x v="5"/>
    <x v="5"/>
    <s v="TANPA PROMO"/>
    <s v="PRD104"/>
    <n v="1"/>
    <n v="229000"/>
    <n v="229000"/>
    <x v="39"/>
    <x v="2"/>
    <x v="6"/>
  </r>
  <r>
    <s v="ORD000026"/>
    <d v="2024-05-17T00:00:00"/>
    <x v="0"/>
    <x v="2"/>
    <x v="2"/>
    <s v="TANPA PROMO"/>
    <s v="PRD021"/>
    <n v="1"/>
    <n v="549000"/>
    <n v="549000"/>
    <x v="3"/>
    <x v="0"/>
    <x v="2"/>
  </r>
  <r>
    <s v="ORD000027"/>
    <d v="2023-08-02T00:00:00"/>
    <x v="0"/>
    <x v="15"/>
    <x v="11"/>
    <s v="TANPA PROMO"/>
    <s v="PRD214"/>
    <n v="2"/>
    <n v="549000"/>
    <n v="1098000"/>
    <x v="37"/>
    <x v="5"/>
    <x v="4"/>
  </r>
  <r>
    <s v="ORD000028"/>
    <d v="2024-06-27T00:00:00"/>
    <x v="2"/>
    <x v="5"/>
    <x v="5"/>
    <s v="NEWUSER"/>
    <s v="PRD297"/>
    <n v="1"/>
    <n v="349000"/>
    <n v="349000"/>
    <x v="40"/>
    <x v="5"/>
    <x v="6"/>
  </r>
  <r>
    <s v="ORD000028"/>
    <d v="2024-06-27T00:00:00"/>
    <x v="2"/>
    <x v="5"/>
    <x v="5"/>
    <s v="NEWUSER"/>
    <s v="PRD131"/>
    <n v="1"/>
    <n v="99000"/>
    <n v="99000"/>
    <x v="41"/>
    <x v="1"/>
    <x v="0"/>
  </r>
  <r>
    <s v="ORD000029"/>
    <d v="2023-07-02T00:00:00"/>
    <x v="1"/>
    <x v="16"/>
    <x v="12"/>
    <s v="TANPA PROMO"/>
    <s v="PRD157"/>
    <n v="1"/>
    <n v="69000"/>
    <n v="69000"/>
    <x v="42"/>
    <x v="1"/>
    <x v="9"/>
  </r>
  <r>
    <s v="ORD000029"/>
    <d v="2023-07-02T00:00:00"/>
    <x v="1"/>
    <x v="16"/>
    <x v="12"/>
    <s v="TANPA PROMO"/>
    <s v="PRD027"/>
    <n v="1"/>
    <n v="229000"/>
    <n v="229000"/>
    <x v="43"/>
    <x v="3"/>
    <x v="9"/>
  </r>
  <r>
    <s v="ORD000030"/>
    <d v="2023-02-28T00:00:00"/>
    <x v="1"/>
    <x v="14"/>
    <x v="7"/>
    <s v="TANPA PROMO"/>
    <s v="PRD220"/>
    <n v="1"/>
    <n v="329000"/>
    <n v="329000"/>
    <x v="29"/>
    <x v="4"/>
    <x v="1"/>
  </r>
  <r>
    <s v="ORD000031"/>
    <d v="2022-03-30T00:00:00"/>
    <x v="1"/>
    <x v="11"/>
    <x v="9"/>
    <s v="RAMADAN23"/>
    <s v="PRD219"/>
    <n v="1"/>
    <n v="229000"/>
    <n v="229000"/>
    <x v="44"/>
    <x v="1"/>
    <x v="6"/>
  </r>
  <r>
    <s v="ORD000032"/>
    <d v="2025-01-03T00:00:00"/>
    <x v="3"/>
    <x v="3"/>
    <x v="3"/>
    <s v="HARI BELANJA"/>
    <s v="PRD139"/>
    <n v="1"/>
    <n v="599000"/>
    <n v="599000"/>
    <x v="45"/>
    <x v="1"/>
    <x v="6"/>
  </r>
  <r>
    <s v="ORD000032"/>
    <d v="2025-01-03T00:00:00"/>
    <x v="3"/>
    <x v="3"/>
    <x v="3"/>
    <s v="HARI BELANJA"/>
    <s v="PRD092"/>
    <n v="1"/>
    <n v="69000"/>
    <n v="69000"/>
    <x v="46"/>
    <x v="4"/>
    <x v="3"/>
  </r>
  <r>
    <s v="ORD000033"/>
    <d v="2023-10-09T00:00:00"/>
    <x v="1"/>
    <x v="10"/>
    <x v="4"/>
    <s v="TANPA PROMO"/>
    <s v="PRD129"/>
    <n v="1"/>
    <n v="79000"/>
    <n v="79000"/>
    <x v="47"/>
    <x v="4"/>
    <x v="0"/>
  </r>
  <r>
    <s v="ORD000034"/>
    <d v="2024-02-03T00:00:00"/>
    <x v="4"/>
    <x v="15"/>
    <x v="11"/>
    <s v="TANPA PROMO"/>
    <s v="PRD180"/>
    <n v="1"/>
    <n v="279000"/>
    <n v="279000"/>
    <x v="48"/>
    <x v="1"/>
    <x v="5"/>
  </r>
  <r>
    <s v="ORD000035"/>
    <d v="2023-09-25T00:00:00"/>
    <x v="0"/>
    <x v="12"/>
    <x v="10"/>
    <s v="TANPA PROMO"/>
    <s v="PRD035"/>
    <n v="2"/>
    <n v="399000"/>
    <n v="798000"/>
    <x v="49"/>
    <x v="4"/>
    <x v="8"/>
  </r>
  <r>
    <s v="ORD000035"/>
    <d v="2023-09-25T00:00:00"/>
    <x v="0"/>
    <x v="12"/>
    <x v="10"/>
    <s v="TANPA PROMO"/>
    <s v="PRD117"/>
    <n v="2"/>
    <n v="49000"/>
    <n v="98000"/>
    <x v="50"/>
    <x v="4"/>
    <x v="3"/>
  </r>
  <r>
    <s v="ORD000036"/>
    <d v="2024-07-11T00:00:00"/>
    <x v="1"/>
    <x v="7"/>
    <x v="6"/>
    <s v="TANPA PROMO"/>
    <s v="PRD009"/>
    <n v="1"/>
    <n v="499000"/>
    <n v="499000"/>
    <x v="51"/>
    <x v="2"/>
    <x v="7"/>
  </r>
  <r>
    <s v="ORD000036"/>
    <d v="2024-07-11T00:00:00"/>
    <x v="1"/>
    <x v="7"/>
    <x v="6"/>
    <s v="TANPA PROMO"/>
    <s v="PRD191"/>
    <n v="3"/>
    <n v="49000"/>
    <n v="147000"/>
    <x v="16"/>
    <x v="1"/>
    <x v="6"/>
  </r>
  <r>
    <s v="ORD000037"/>
    <d v="2024-02-05T00:00:00"/>
    <x v="1"/>
    <x v="9"/>
    <x v="8"/>
    <s v="HARBOLNAS22"/>
    <s v="PRD283"/>
    <n v="1"/>
    <n v="249000"/>
    <n v="249000"/>
    <x v="52"/>
    <x v="3"/>
    <x v="8"/>
  </r>
  <r>
    <s v="ORD000038"/>
    <d v="2023-07-10T00:00:00"/>
    <x v="1"/>
    <x v="5"/>
    <x v="5"/>
    <s v="TANPA PROMO"/>
    <s v="PRD133"/>
    <n v="2"/>
    <n v="399000"/>
    <n v="798000"/>
    <x v="53"/>
    <x v="3"/>
    <x v="9"/>
  </r>
  <r>
    <s v="ORD000039"/>
    <d v="2023-07-03T00:00:00"/>
    <x v="0"/>
    <x v="2"/>
    <x v="2"/>
    <s v="TANPA PROMO"/>
    <s v="PRD146"/>
    <n v="1"/>
    <n v="329000"/>
    <n v="329000"/>
    <x v="54"/>
    <x v="0"/>
    <x v="0"/>
  </r>
  <r>
    <s v="ORD000040"/>
    <d v="2025-01-12T00:00:00"/>
    <x v="1"/>
    <x v="14"/>
    <x v="7"/>
    <s v="HARBOLNAS22"/>
    <s v="PRD109"/>
    <n v="1"/>
    <n v="599000"/>
    <n v="599000"/>
    <x v="55"/>
    <x v="2"/>
    <x v="3"/>
  </r>
  <r>
    <s v="ORD000041"/>
    <d v="2024-09-25T00:00:00"/>
    <x v="1"/>
    <x v="4"/>
    <x v="4"/>
    <s v="TANPA PROMO"/>
    <s v="PRD153"/>
    <n v="1"/>
    <n v="179000"/>
    <n v="179000"/>
    <x v="35"/>
    <x v="4"/>
    <x v="8"/>
  </r>
  <r>
    <s v="ORD000041"/>
    <d v="2024-09-25T00:00:00"/>
    <x v="1"/>
    <x v="4"/>
    <x v="4"/>
    <s v="TANPA PROMO"/>
    <s v="PRD283"/>
    <n v="1"/>
    <n v="249000"/>
    <n v="249000"/>
    <x v="52"/>
    <x v="3"/>
    <x v="8"/>
  </r>
  <r>
    <s v="ORD000042"/>
    <d v="2023-07-03T00:00:00"/>
    <x v="1"/>
    <x v="13"/>
    <x v="4"/>
    <s v="SALE2024"/>
    <s v="PRD003"/>
    <n v="1"/>
    <n v="349000"/>
    <n v="349000"/>
    <x v="56"/>
    <x v="1"/>
    <x v="4"/>
  </r>
  <r>
    <s v="ORD000042"/>
    <d v="2023-07-03T00:00:00"/>
    <x v="1"/>
    <x v="13"/>
    <x v="4"/>
    <s v="SALE2024"/>
    <s v="PRD055"/>
    <n v="2"/>
    <n v="129000"/>
    <n v="258000"/>
    <x v="57"/>
    <x v="4"/>
    <x v="0"/>
  </r>
  <r>
    <s v="ORD000042"/>
    <d v="2023-07-03T00:00:00"/>
    <x v="1"/>
    <x v="13"/>
    <x v="4"/>
    <s v="SALE2024"/>
    <s v="PRD245"/>
    <n v="1"/>
    <n v="129000"/>
    <n v="129000"/>
    <x v="58"/>
    <x v="3"/>
    <x v="7"/>
  </r>
  <r>
    <s v="ORD000043"/>
    <d v="2024-04-03T00:00:00"/>
    <x v="1"/>
    <x v="4"/>
    <x v="4"/>
    <s v="NEWUSER"/>
    <s v="PRD009"/>
    <n v="1"/>
    <n v="499000"/>
    <n v="499000"/>
    <x v="51"/>
    <x v="2"/>
    <x v="7"/>
  </r>
  <r>
    <s v="ORD000043"/>
    <d v="2024-04-03T00:00:00"/>
    <x v="1"/>
    <x v="4"/>
    <x v="4"/>
    <s v="NEWUSER"/>
    <s v="PRD241"/>
    <n v="1"/>
    <n v="79000"/>
    <n v="79000"/>
    <x v="17"/>
    <x v="0"/>
    <x v="3"/>
  </r>
  <r>
    <s v="ORD000044"/>
    <d v="2024-05-19T00:00:00"/>
    <x v="1"/>
    <x v="17"/>
    <x v="13"/>
    <s v="TANPA PROMO"/>
    <s v="PRD199"/>
    <n v="1"/>
    <n v="69000"/>
    <n v="69000"/>
    <x v="59"/>
    <x v="2"/>
    <x v="3"/>
  </r>
  <r>
    <s v="ORD000045"/>
    <d v="2022-10-14T00:00:00"/>
    <x v="2"/>
    <x v="14"/>
    <x v="7"/>
    <s v="NEWUSER"/>
    <s v="PRD255"/>
    <n v="1"/>
    <n v="179000"/>
    <n v="179000"/>
    <x v="28"/>
    <x v="0"/>
    <x v="3"/>
  </r>
  <r>
    <s v="ORD000046"/>
    <d v="2022-03-27T00:00:00"/>
    <x v="1"/>
    <x v="3"/>
    <x v="3"/>
    <s v="TANPA PROMO"/>
    <s v="PRD128"/>
    <n v="1"/>
    <n v="279000"/>
    <n v="279000"/>
    <x v="41"/>
    <x v="1"/>
    <x v="0"/>
  </r>
  <r>
    <s v="ORD000047"/>
    <d v="2023-04-09T00:00:00"/>
    <x v="0"/>
    <x v="7"/>
    <x v="6"/>
    <s v="TANPA PROMO"/>
    <s v="PRD055"/>
    <n v="2"/>
    <n v="129000"/>
    <n v="258000"/>
    <x v="57"/>
    <x v="4"/>
    <x v="0"/>
  </r>
  <r>
    <s v="ORD000048"/>
    <d v="2024-02-28T00:00:00"/>
    <x v="1"/>
    <x v="6"/>
    <x v="4"/>
    <s v="TANPA PROMO"/>
    <s v="PRD075"/>
    <n v="1"/>
    <n v="499000"/>
    <n v="499000"/>
    <x v="60"/>
    <x v="3"/>
    <x v="8"/>
  </r>
  <r>
    <s v="ORD000048"/>
    <d v="2024-02-28T00:00:00"/>
    <x v="1"/>
    <x v="6"/>
    <x v="4"/>
    <s v="TANPA PROMO"/>
    <s v="PRD106"/>
    <n v="1"/>
    <n v="99000"/>
    <n v="99000"/>
    <x v="61"/>
    <x v="2"/>
    <x v="9"/>
  </r>
  <r>
    <s v="ORD000049"/>
    <d v="2023-08-31T00:00:00"/>
    <x v="1"/>
    <x v="18"/>
    <x v="14"/>
    <s v="MEMBER10"/>
    <s v="PRD031"/>
    <n v="1"/>
    <n v="69000"/>
    <n v="69000"/>
    <x v="62"/>
    <x v="5"/>
    <x v="8"/>
  </r>
  <r>
    <s v="ORD000049"/>
    <d v="2023-08-31T00:00:00"/>
    <x v="1"/>
    <x v="18"/>
    <x v="14"/>
    <s v="MEMBER10"/>
    <s v="PRD235"/>
    <n v="1"/>
    <n v="59000"/>
    <n v="59000"/>
    <x v="63"/>
    <x v="4"/>
    <x v="2"/>
  </r>
  <r>
    <s v="ORD000050"/>
    <d v="2023-07-25T00:00:00"/>
    <x v="1"/>
    <x v="16"/>
    <x v="12"/>
    <s v="HARI BELANJA"/>
    <s v="PRD103"/>
    <n v="1"/>
    <n v="499000"/>
    <n v="499000"/>
    <x v="64"/>
    <x v="2"/>
    <x v="5"/>
  </r>
  <r>
    <s v="ORD000051"/>
    <d v="2023-04-15T00:00:00"/>
    <x v="1"/>
    <x v="19"/>
    <x v="15"/>
    <s v="MEMBER10"/>
    <s v="PRD261"/>
    <n v="1"/>
    <n v="279000"/>
    <n v="279000"/>
    <x v="65"/>
    <x v="5"/>
    <x v="1"/>
  </r>
  <r>
    <s v="ORD000051"/>
    <d v="2023-04-15T00:00:00"/>
    <x v="1"/>
    <x v="19"/>
    <x v="15"/>
    <s v="MEMBER10"/>
    <s v="PRD075"/>
    <n v="1"/>
    <n v="499000"/>
    <n v="499000"/>
    <x v="60"/>
    <x v="3"/>
    <x v="8"/>
  </r>
  <r>
    <s v="ORD000051"/>
    <d v="2023-04-15T00:00:00"/>
    <x v="1"/>
    <x v="19"/>
    <x v="15"/>
    <s v="MEMBER10"/>
    <s v="PRD057"/>
    <n v="1"/>
    <n v="299000"/>
    <n v="299000"/>
    <x v="66"/>
    <x v="0"/>
    <x v="0"/>
  </r>
  <r>
    <s v="ORD000052"/>
    <d v="2022-02-08T00:00:00"/>
    <x v="0"/>
    <x v="16"/>
    <x v="12"/>
    <s v="HARBOLNAS22"/>
    <s v="PRD272"/>
    <n v="1"/>
    <n v="249000"/>
    <n v="249000"/>
    <x v="67"/>
    <x v="1"/>
    <x v="1"/>
  </r>
  <r>
    <s v="ORD000052"/>
    <d v="2022-02-08T00:00:00"/>
    <x v="0"/>
    <x v="16"/>
    <x v="12"/>
    <s v="HARBOLNAS22"/>
    <s v="PRD094"/>
    <n v="3"/>
    <n v="89000"/>
    <n v="267000"/>
    <x v="68"/>
    <x v="2"/>
    <x v="8"/>
  </r>
  <r>
    <s v="ORD000053"/>
    <d v="2024-09-14T00:00:00"/>
    <x v="1"/>
    <x v="2"/>
    <x v="2"/>
    <s v="WEEKEND25"/>
    <s v="PRD218"/>
    <n v="1"/>
    <n v="199000"/>
    <n v="199000"/>
    <x v="66"/>
    <x v="0"/>
    <x v="0"/>
  </r>
  <r>
    <s v="ORD000053"/>
    <d v="2024-09-14T00:00:00"/>
    <x v="1"/>
    <x v="2"/>
    <x v="2"/>
    <s v="WEEKEND25"/>
    <s v="PRD129"/>
    <n v="1"/>
    <n v="79000"/>
    <n v="79000"/>
    <x v="47"/>
    <x v="4"/>
    <x v="0"/>
  </r>
  <r>
    <s v="ORD000054"/>
    <d v="2024-02-13T00:00:00"/>
    <x v="1"/>
    <x v="1"/>
    <x v="1"/>
    <s v="TANPA PROMO"/>
    <s v="PRD124"/>
    <n v="1"/>
    <n v="179000"/>
    <n v="179000"/>
    <x v="69"/>
    <x v="4"/>
    <x v="7"/>
  </r>
  <r>
    <s v="ORD000055"/>
    <d v="2025-01-23T00:00:00"/>
    <x v="1"/>
    <x v="1"/>
    <x v="1"/>
    <s v="TANPA PROMO"/>
    <s v="PRD212"/>
    <n v="1"/>
    <n v="499000"/>
    <n v="499000"/>
    <x v="70"/>
    <x v="0"/>
    <x v="7"/>
  </r>
  <r>
    <s v="ORD000056"/>
    <d v="2024-09-15T00:00:00"/>
    <x v="1"/>
    <x v="1"/>
    <x v="1"/>
    <s v="HARI BELANJA"/>
    <s v="PRD210"/>
    <n v="1"/>
    <n v="249000"/>
    <n v="249000"/>
    <x v="33"/>
    <x v="2"/>
    <x v="6"/>
  </r>
  <r>
    <s v="ORD000057"/>
    <d v="2023-04-20T00:00:00"/>
    <x v="1"/>
    <x v="9"/>
    <x v="8"/>
    <s v="TANPA PROMO"/>
    <s v="PRD124"/>
    <n v="1"/>
    <n v="179000"/>
    <n v="179000"/>
    <x v="69"/>
    <x v="4"/>
    <x v="7"/>
  </r>
  <r>
    <s v="ORD000057"/>
    <d v="2023-04-20T00:00:00"/>
    <x v="1"/>
    <x v="9"/>
    <x v="8"/>
    <s v="TANPA PROMO"/>
    <s v="PRD023"/>
    <n v="1"/>
    <n v="149000"/>
    <n v="149000"/>
    <x v="71"/>
    <x v="4"/>
    <x v="3"/>
  </r>
  <r>
    <s v="ORD000057"/>
    <d v="2023-04-20T00:00:00"/>
    <x v="1"/>
    <x v="9"/>
    <x v="8"/>
    <s v="TANPA PROMO"/>
    <s v="PRD244"/>
    <n v="1"/>
    <n v="49000"/>
    <n v="49000"/>
    <x v="72"/>
    <x v="0"/>
    <x v="4"/>
  </r>
  <r>
    <s v="ORD000058"/>
    <d v="2025-02-27T00:00:00"/>
    <x v="1"/>
    <x v="13"/>
    <x v="4"/>
    <s v="TANPA PROMO"/>
    <s v="PRD001"/>
    <n v="2"/>
    <n v="599000"/>
    <n v="1198000"/>
    <x v="1"/>
    <x v="1"/>
    <x v="0"/>
  </r>
  <r>
    <s v="ORD000058"/>
    <d v="2025-02-27T00:00:00"/>
    <x v="1"/>
    <x v="13"/>
    <x v="4"/>
    <s v="TANPA PROMO"/>
    <s v="PRD219"/>
    <n v="1"/>
    <n v="229000"/>
    <n v="229000"/>
    <x v="44"/>
    <x v="1"/>
    <x v="6"/>
  </r>
  <r>
    <s v="ORD000059"/>
    <d v="2024-01-24T00:00:00"/>
    <x v="0"/>
    <x v="17"/>
    <x v="13"/>
    <s v="SALE2024"/>
    <s v="PRD120"/>
    <n v="1"/>
    <n v="89000"/>
    <n v="89000"/>
    <x v="73"/>
    <x v="4"/>
    <x v="1"/>
  </r>
  <r>
    <s v="ORD000059"/>
    <d v="2024-01-24T00:00:00"/>
    <x v="0"/>
    <x v="17"/>
    <x v="13"/>
    <s v="SALE2024"/>
    <s v="PRD024"/>
    <n v="1"/>
    <n v="149000"/>
    <n v="149000"/>
    <x v="74"/>
    <x v="2"/>
    <x v="8"/>
  </r>
  <r>
    <s v="ORD000060"/>
    <d v="2022-08-08T00:00:00"/>
    <x v="2"/>
    <x v="7"/>
    <x v="6"/>
    <s v="TANPA PROMO"/>
    <s v="PRD154"/>
    <n v="1"/>
    <n v="119000"/>
    <n v="119000"/>
    <x v="75"/>
    <x v="2"/>
    <x v="9"/>
  </r>
  <r>
    <s v="ORD000060"/>
    <d v="2022-08-08T00:00:00"/>
    <x v="2"/>
    <x v="7"/>
    <x v="6"/>
    <s v="TANPA PROMO"/>
    <s v="PRD222"/>
    <n v="1"/>
    <n v="179000"/>
    <n v="179000"/>
    <x v="76"/>
    <x v="2"/>
    <x v="6"/>
  </r>
  <r>
    <s v="ORD000061"/>
    <d v="2023-03-12T00:00:00"/>
    <x v="2"/>
    <x v="15"/>
    <x v="11"/>
    <s v="SALE2024"/>
    <s v="PRD109"/>
    <n v="1"/>
    <n v="599000"/>
    <n v="599000"/>
    <x v="55"/>
    <x v="2"/>
    <x v="3"/>
  </r>
  <r>
    <s v="ORD000061"/>
    <d v="2023-03-12T00:00:00"/>
    <x v="2"/>
    <x v="15"/>
    <x v="11"/>
    <s v="SALE2024"/>
    <s v="PRD038"/>
    <n v="1"/>
    <n v="299000"/>
    <n v="299000"/>
    <x v="77"/>
    <x v="5"/>
    <x v="5"/>
  </r>
  <r>
    <s v="ORD000062"/>
    <d v="2024-09-29T00:00:00"/>
    <x v="2"/>
    <x v="5"/>
    <x v="5"/>
    <s v="HARI BELANJA"/>
    <s v="PRD232"/>
    <n v="1"/>
    <n v="49000"/>
    <n v="49000"/>
    <x v="78"/>
    <x v="2"/>
    <x v="7"/>
  </r>
  <r>
    <s v="ORD000062"/>
    <d v="2024-09-29T00:00:00"/>
    <x v="2"/>
    <x v="5"/>
    <x v="5"/>
    <s v="HARI BELANJA"/>
    <s v="PRD081"/>
    <n v="1"/>
    <n v="229000"/>
    <n v="229000"/>
    <x v="79"/>
    <x v="0"/>
    <x v="1"/>
  </r>
  <r>
    <s v="ORD000062"/>
    <d v="2024-09-29T00:00:00"/>
    <x v="2"/>
    <x v="5"/>
    <x v="5"/>
    <s v="HARI BELANJA"/>
    <s v="PRD273"/>
    <n v="1"/>
    <n v="179000"/>
    <n v="179000"/>
    <x v="80"/>
    <x v="3"/>
    <x v="9"/>
  </r>
  <r>
    <s v="ORD000063"/>
    <d v="2023-04-30T00:00:00"/>
    <x v="1"/>
    <x v="5"/>
    <x v="5"/>
    <s v="TANPA PROMO"/>
    <s v="PRD239"/>
    <n v="2"/>
    <n v="179000"/>
    <n v="358000"/>
    <x v="8"/>
    <x v="4"/>
    <x v="5"/>
  </r>
  <r>
    <s v="ORD000063"/>
    <d v="2023-04-30T00:00:00"/>
    <x v="1"/>
    <x v="5"/>
    <x v="5"/>
    <s v="TANPA PROMO"/>
    <s v="PRD047"/>
    <n v="1"/>
    <n v="329000"/>
    <n v="329000"/>
    <x v="70"/>
    <x v="0"/>
    <x v="7"/>
  </r>
  <r>
    <s v="ORD000064"/>
    <d v="2023-12-18T00:00:00"/>
    <x v="2"/>
    <x v="3"/>
    <x v="3"/>
    <s v="SALE2024"/>
    <s v="PRD070"/>
    <n v="1"/>
    <n v="349000"/>
    <n v="349000"/>
    <x v="0"/>
    <x v="0"/>
    <x v="0"/>
  </r>
  <r>
    <s v="ORD000064"/>
    <d v="2023-12-18T00:00:00"/>
    <x v="2"/>
    <x v="3"/>
    <x v="3"/>
    <s v="SALE2024"/>
    <s v="PRD028"/>
    <n v="1"/>
    <n v="299000"/>
    <n v="299000"/>
    <x v="81"/>
    <x v="1"/>
    <x v="8"/>
  </r>
  <r>
    <s v="ORD000065"/>
    <d v="2024-10-18T00:00:00"/>
    <x v="1"/>
    <x v="1"/>
    <x v="1"/>
    <s v="TANPA PROMO"/>
    <s v="PRD171"/>
    <n v="1"/>
    <n v="129000"/>
    <n v="129000"/>
    <x v="82"/>
    <x v="1"/>
    <x v="2"/>
  </r>
  <r>
    <s v="ORD000066"/>
    <d v="2023-04-05T00:00:00"/>
    <x v="1"/>
    <x v="1"/>
    <x v="1"/>
    <s v="TANPA PROMO"/>
    <s v="PRD280"/>
    <n v="1"/>
    <n v="229000"/>
    <n v="229000"/>
    <x v="83"/>
    <x v="2"/>
    <x v="7"/>
  </r>
  <r>
    <s v="ORD000067"/>
    <d v="2023-05-28T00:00:00"/>
    <x v="4"/>
    <x v="7"/>
    <x v="6"/>
    <s v="TANPA PROMO"/>
    <s v="PRD016"/>
    <n v="1"/>
    <n v="89000"/>
    <n v="89000"/>
    <x v="84"/>
    <x v="1"/>
    <x v="3"/>
  </r>
  <r>
    <s v="ORD000067"/>
    <d v="2023-05-28T00:00:00"/>
    <x v="4"/>
    <x v="7"/>
    <x v="6"/>
    <s v="TANPA PROMO"/>
    <s v="PRD043"/>
    <n v="1"/>
    <n v="149000"/>
    <n v="149000"/>
    <x v="23"/>
    <x v="2"/>
    <x v="8"/>
  </r>
  <r>
    <s v="ORD000068"/>
    <d v="2022-12-07T00:00:00"/>
    <x v="4"/>
    <x v="9"/>
    <x v="8"/>
    <s v="TANPA PROMO"/>
    <s v="PRD014"/>
    <n v="1"/>
    <n v="449000"/>
    <n v="449000"/>
    <x v="85"/>
    <x v="4"/>
    <x v="7"/>
  </r>
  <r>
    <s v="ORD000069"/>
    <d v="2023-02-26T00:00:00"/>
    <x v="1"/>
    <x v="14"/>
    <x v="7"/>
    <s v="RAMADAN23"/>
    <s v="PRD296"/>
    <n v="1"/>
    <n v="149000"/>
    <n v="149000"/>
    <x v="86"/>
    <x v="3"/>
    <x v="9"/>
  </r>
  <r>
    <s v="ORD000070"/>
    <d v="2024-05-17T00:00:00"/>
    <x v="1"/>
    <x v="2"/>
    <x v="2"/>
    <s v="MEMBER10"/>
    <s v="PRD023"/>
    <n v="1"/>
    <n v="149000"/>
    <n v="149000"/>
    <x v="71"/>
    <x v="4"/>
    <x v="3"/>
  </r>
  <r>
    <s v="ORD000071"/>
    <d v="2023-06-03T00:00:00"/>
    <x v="1"/>
    <x v="10"/>
    <x v="4"/>
    <s v="NEWUSER"/>
    <s v="PRD212"/>
    <n v="1"/>
    <n v="499000"/>
    <n v="499000"/>
    <x v="70"/>
    <x v="0"/>
    <x v="7"/>
  </r>
  <r>
    <s v="ORD000072"/>
    <d v="2024-06-10T00:00:00"/>
    <x v="1"/>
    <x v="7"/>
    <x v="6"/>
    <s v="TANPA PROMO"/>
    <s v="PRD209"/>
    <n v="1"/>
    <n v="249000"/>
    <n v="249000"/>
    <x v="87"/>
    <x v="0"/>
    <x v="1"/>
  </r>
  <r>
    <s v="ORD000073"/>
    <d v="2024-10-12T00:00:00"/>
    <x v="4"/>
    <x v="18"/>
    <x v="14"/>
    <s v="WEEKEND25"/>
    <s v="PRD270"/>
    <n v="1"/>
    <n v="349000"/>
    <n v="349000"/>
    <x v="88"/>
    <x v="4"/>
    <x v="6"/>
  </r>
  <r>
    <s v="ORD000073"/>
    <d v="2024-10-12T00:00:00"/>
    <x v="4"/>
    <x v="18"/>
    <x v="14"/>
    <s v="WEEKEND25"/>
    <s v="PRD095"/>
    <n v="1"/>
    <n v="89000"/>
    <n v="89000"/>
    <x v="89"/>
    <x v="3"/>
    <x v="0"/>
  </r>
  <r>
    <s v="ORD000073"/>
    <d v="2024-10-12T00:00:00"/>
    <x v="4"/>
    <x v="18"/>
    <x v="14"/>
    <s v="WEEKEND25"/>
    <s v="PRD065"/>
    <n v="1"/>
    <n v="249000"/>
    <n v="249000"/>
    <x v="7"/>
    <x v="3"/>
    <x v="4"/>
  </r>
  <r>
    <s v="ORD000074"/>
    <d v="2022-09-30T00:00:00"/>
    <x v="0"/>
    <x v="12"/>
    <x v="10"/>
    <s v="TANPA PROMO"/>
    <s v="PRD281"/>
    <n v="1"/>
    <n v="149000"/>
    <n v="149000"/>
    <x v="12"/>
    <x v="0"/>
    <x v="2"/>
  </r>
  <r>
    <s v="ORD000074"/>
    <d v="2022-09-30T00:00:00"/>
    <x v="0"/>
    <x v="12"/>
    <x v="10"/>
    <s v="TANPA PROMO"/>
    <s v="PRD243"/>
    <n v="2"/>
    <n v="279000"/>
    <n v="558000"/>
    <x v="90"/>
    <x v="2"/>
    <x v="7"/>
  </r>
  <r>
    <s v="ORD000075"/>
    <d v="2024-04-17T00:00:00"/>
    <x v="1"/>
    <x v="9"/>
    <x v="8"/>
    <s v="TANPA PROMO"/>
    <s v="PRD152"/>
    <n v="1"/>
    <n v="59000"/>
    <n v="59000"/>
    <x v="91"/>
    <x v="2"/>
    <x v="0"/>
  </r>
  <r>
    <s v="ORD000075"/>
    <d v="2024-04-17T00:00:00"/>
    <x v="1"/>
    <x v="9"/>
    <x v="8"/>
    <s v="TANPA PROMO"/>
    <s v="PRD088"/>
    <n v="1"/>
    <n v="199000"/>
    <n v="199000"/>
    <x v="92"/>
    <x v="0"/>
    <x v="2"/>
  </r>
  <r>
    <s v="ORD000076"/>
    <d v="2023-03-01T00:00:00"/>
    <x v="1"/>
    <x v="13"/>
    <x v="4"/>
    <s v="TANPA PROMO"/>
    <s v="PRD221"/>
    <n v="1"/>
    <n v="119000"/>
    <n v="119000"/>
    <x v="93"/>
    <x v="4"/>
    <x v="5"/>
  </r>
  <r>
    <s v="ORD000076"/>
    <d v="2023-03-01T00:00:00"/>
    <x v="1"/>
    <x v="13"/>
    <x v="4"/>
    <s v="TANPA PROMO"/>
    <s v="PRD110"/>
    <n v="2"/>
    <n v="199000"/>
    <n v="398000"/>
    <x v="94"/>
    <x v="5"/>
    <x v="4"/>
  </r>
  <r>
    <s v="ORD000076"/>
    <d v="2023-03-01T00:00:00"/>
    <x v="1"/>
    <x v="13"/>
    <x v="4"/>
    <s v="TANPA PROMO"/>
    <s v="PRD054"/>
    <n v="1"/>
    <n v="549000"/>
    <n v="549000"/>
    <x v="95"/>
    <x v="3"/>
    <x v="3"/>
  </r>
  <r>
    <s v="ORD000077"/>
    <d v="2023-11-13T00:00:00"/>
    <x v="1"/>
    <x v="7"/>
    <x v="6"/>
    <s v="SALE2024"/>
    <s v="PRD118"/>
    <n v="1"/>
    <n v="349000"/>
    <n v="349000"/>
    <x v="46"/>
    <x v="4"/>
    <x v="3"/>
  </r>
  <r>
    <s v="ORD000078"/>
    <d v="2025-01-22T00:00:00"/>
    <x v="4"/>
    <x v="10"/>
    <x v="4"/>
    <s v="RAMADAN23"/>
    <s v="PRD272"/>
    <n v="1"/>
    <n v="249000"/>
    <n v="249000"/>
    <x v="67"/>
    <x v="1"/>
    <x v="1"/>
  </r>
  <r>
    <s v="ORD000078"/>
    <d v="2025-01-22T00:00:00"/>
    <x v="4"/>
    <x v="10"/>
    <x v="4"/>
    <s v="RAMADAN23"/>
    <s v="PRD259"/>
    <n v="1"/>
    <n v="599000"/>
    <n v="599000"/>
    <x v="96"/>
    <x v="1"/>
    <x v="5"/>
  </r>
  <r>
    <s v="ORD000079"/>
    <d v="2024-09-17T00:00:00"/>
    <x v="3"/>
    <x v="11"/>
    <x v="9"/>
    <s v="NEWUSER"/>
    <s v="PRD032"/>
    <n v="1"/>
    <n v="99000"/>
    <n v="99000"/>
    <x v="60"/>
    <x v="3"/>
    <x v="8"/>
  </r>
  <r>
    <s v="ORD000079"/>
    <d v="2024-09-17T00:00:00"/>
    <x v="3"/>
    <x v="11"/>
    <x v="9"/>
    <s v="NEWUSER"/>
    <s v="PRD175"/>
    <n v="1"/>
    <n v="279000"/>
    <n v="279000"/>
    <x v="97"/>
    <x v="0"/>
    <x v="2"/>
  </r>
  <r>
    <s v="ORD000079"/>
    <d v="2024-09-17T00:00:00"/>
    <x v="3"/>
    <x v="11"/>
    <x v="9"/>
    <s v="NEWUSER"/>
    <s v="PRD020"/>
    <n v="3"/>
    <n v="59000"/>
    <n v="177000"/>
    <x v="98"/>
    <x v="5"/>
    <x v="4"/>
  </r>
  <r>
    <s v="ORD000080"/>
    <d v="2025-02-07T00:00:00"/>
    <x v="0"/>
    <x v="16"/>
    <x v="12"/>
    <s v="HARI BELANJA"/>
    <s v="PRD073"/>
    <n v="2"/>
    <n v="79000"/>
    <n v="158000"/>
    <x v="18"/>
    <x v="2"/>
    <x v="7"/>
  </r>
  <r>
    <s v="ORD000081"/>
    <d v="2024-02-18T00:00:00"/>
    <x v="1"/>
    <x v="1"/>
    <x v="1"/>
    <s v="NEWUSER"/>
    <s v="PRD069"/>
    <n v="1"/>
    <n v="229000"/>
    <n v="229000"/>
    <x v="50"/>
    <x v="4"/>
    <x v="3"/>
  </r>
  <r>
    <s v="ORD000082"/>
    <d v="2024-12-03T00:00:00"/>
    <x v="4"/>
    <x v="9"/>
    <x v="8"/>
    <s v="TANPA PROMO"/>
    <s v="PRD237"/>
    <n v="3"/>
    <n v="199000"/>
    <n v="597000"/>
    <x v="76"/>
    <x v="2"/>
    <x v="6"/>
  </r>
  <r>
    <s v="ORD000083"/>
    <d v="2024-09-29T00:00:00"/>
    <x v="1"/>
    <x v="15"/>
    <x v="11"/>
    <s v="TANPA PROMO"/>
    <s v="PRD172"/>
    <n v="1"/>
    <n v="59000"/>
    <n v="59000"/>
    <x v="99"/>
    <x v="2"/>
    <x v="1"/>
  </r>
  <r>
    <s v="ORD000083"/>
    <d v="2024-09-29T00:00:00"/>
    <x v="1"/>
    <x v="15"/>
    <x v="11"/>
    <s v="TANPA PROMO"/>
    <s v="PRD213"/>
    <n v="1"/>
    <n v="199000"/>
    <n v="199000"/>
    <x v="14"/>
    <x v="3"/>
    <x v="2"/>
  </r>
  <r>
    <s v="ORD000084"/>
    <d v="2023-07-11T00:00:00"/>
    <x v="1"/>
    <x v="10"/>
    <x v="4"/>
    <s v="TANPA PROMO"/>
    <s v="PRD213"/>
    <n v="1"/>
    <n v="199000"/>
    <n v="199000"/>
    <x v="14"/>
    <x v="3"/>
    <x v="2"/>
  </r>
  <r>
    <s v="ORD000085"/>
    <d v="2023-06-20T00:00:00"/>
    <x v="1"/>
    <x v="4"/>
    <x v="4"/>
    <s v="WEEKEND25"/>
    <s v="PRD270"/>
    <n v="1"/>
    <n v="349000"/>
    <n v="349000"/>
    <x v="88"/>
    <x v="4"/>
    <x v="6"/>
  </r>
  <r>
    <s v="ORD000085"/>
    <d v="2023-06-20T00:00:00"/>
    <x v="1"/>
    <x v="4"/>
    <x v="4"/>
    <s v="WEEKEND25"/>
    <s v="PRD295"/>
    <n v="1"/>
    <n v="229000"/>
    <n v="229000"/>
    <x v="21"/>
    <x v="5"/>
    <x v="8"/>
  </r>
  <r>
    <s v="ORD000086"/>
    <d v="2023-01-19T00:00:00"/>
    <x v="4"/>
    <x v="10"/>
    <x v="4"/>
    <s v="MEMBER10"/>
    <s v="PRD259"/>
    <n v="1"/>
    <n v="599000"/>
    <n v="599000"/>
    <x v="96"/>
    <x v="1"/>
    <x v="5"/>
  </r>
  <r>
    <s v="ORD000087"/>
    <d v="2023-02-09T00:00:00"/>
    <x v="1"/>
    <x v="14"/>
    <x v="7"/>
    <s v="TANPA PROMO"/>
    <s v="PRD011"/>
    <n v="1"/>
    <n v="149000"/>
    <n v="149000"/>
    <x v="86"/>
    <x v="3"/>
    <x v="9"/>
  </r>
  <r>
    <s v="ORD000087"/>
    <d v="2023-02-09T00:00:00"/>
    <x v="1"/>
    <x v="14"/>
    <x v="7"/>
    <s v="TANPA PROMO"/>
    <s v="PRD173"/>
    <n v="2"/>
    <n v="249000"/>
    <n v="498000"/>
    <x v="100"/>
    <x v="0"/>
    <x v="5"/>
  </r>
  <r>
    <s v="ORD000088"/>
    <d v="2022-12-04T00:00:00"/>
    <x v="4"/>
    <x v="5"/>
    <x v="5"/>
    <s v="TANPA PROMO"/>
    <s v="PRD029"/>
    <n v="1"/>
    <n v="499000"/>
    <n v="499000"/>
    <x v="62"/>
    <x v="5"/>
    <x v="8"/>
  </r>
  <r>
    <s v="ORD000088"/>
    <d v="2022-12-04T00:00:00"/>
    <x v="4"/>
    <x v="5"/>
    <x v="5"/>
    <s v="TANPA PROMO"/>
    <s v="PRD267"/>
    <n v="1"/>
    <n v="59000"/>
    <n v="59000"/>
    <x v="86"/>
    <x v="3"/>
    <x v="9"/>
  </r>
  <r>
    <s v="ORD000088"/>
    <d v="2022-12-04T00:00:00"/>
    <x v="4"/>
    <x v="5"/>
    <x v="5"/>
    <s v="TANPA PROMO"/>
    <s v="PRD105"/>
    <n v="1"/>
    <n v="199000"/>
    <n v="199000"/>
    <x v="101"/>
    <x v="0"/>
    <x v="5"/>
  </r>
  <r>
    <s v="ORD000089"/>
    <d v="2022-03-22T00:00:00"/>
    <x v="1"/>
    <x v="16"/>
    <x v="12"/>
    <s v="TANPA PROMO"/>
    <s v="PRD131"/>
    <n v="1"/>
    <n v="99000"/>
    <n v="99000"/>
    <x v="41"/>
    <x v="1"/>
    <x v="0"/>
  </r>
  <r>
    <s v="ORD000089"/>
    <d v="2022-03-22T00:00:00"/>
    <x v="1"/>
    <x v="16"/>
    <x v="12"/>
    <s v="TANPA PROMO"/>
    <s v="PRD175"/>
    <n v="1"/>
    <n v="279000"/>
    <n v="279000"/>
    <x v="97"/>
    <x v="0"/>
    <x v="2"/>
  </r>
  <r>
    <s v="ORD000090"/>
    <d v="2023-02-16T00:00:00"/>
    <x v="1"/>
    <x v="18"/>
    <x v="14"/>
    <s v="MEMBER10"/>
    <s v="PRD269"/>
    <n v="1"/>
    <n v="329000"/>
    <n v="329000"/>
    <x v="83"/>
    <x v="5"/>
    <x v="7"/>
  </r>
  <r>
    <s v="ORD000090"/>
    <d v="2023-02-16T00:00:00"/>
    <x v="1"/>
    <x v="18"/>
    <x v="14"/>
    <s v="MEMBER10"/>
    <s v="PRD136"/>
    <n v="3"/>
    <n v="119000"/>
    <n v="357000"/>
    <x v="102"/>
    <x v="5"/>
    <x v="2"/>
  </r>
  <r>
    <s v="ORD000091"/>
    <d v="2024-08-25T00:00:00"/>
    <x v="2"/>
    <x v="17"/>
    <x v="13"/>
    <s v="TANPA PROMO"/>
    <s v="PRD271"/>
    <n v="1"/>
    <n v="129000"/>
    <n v="129000"/>
    <x v="103"/>
    <x v="2"/>
    <x v="1"/>
  </r>
  <r>
    <s v="ORD000091"/>
    <d v="2024-08-25T00:00:00"/>
    <x v="2"/>
    <x v="17"/>
    <x v="13"/>
    <s v="TANPA PROMO"/>
    <s v="PRD070"/>
    <n v="1"/>
    <n v="349000"/>
    <n v="349000"/>
    <x v="0"/>
    <x v="0"/>
    <x v="0"/>
  </r>
  <r>
    <s v="ORD000092"/>
    <d v="2024-01-04T00:00:00"/>
    <x v="1"/>
    <x v="4"/>
    <x v="4"/>
    <s v="SALE2024"/>
    <s v="PRD290"/>
    <n v="3"/>
    <n v="279000"/>
    <n v="837000"/>
    <x v="13"/>
    <x v="1"/>
    <x v="7"/>
  </r>
  <r>
    <s v="ORD000092"/>
    <d v="2024-01-04T00:00:00"/>
    <x v="1"/>
    <x v="4"/>
    <x v="4"/>
    <s v="SALE2024"/>
    <s v="PRD298"/>
    <n v="2"/>
    <n v="279000"/>
    <n v="558000"/>
    <x v="58"/>
    <x v="3"/>
    <x v="7"/>
  </r>
  <r>
    <s v="ORD000093"/>
    <d v="2025-02-19T00:00:00"/>
    <x v="0"/>
    <x v="10"/>
    <x v="4"/>
    <s v="TANPA PROMO"/>
    <s v="PRD294"/>
    <n v="2"/>
    <n v="229000"/>
    <n v="458000"/>
    <x v="104"/>
    <x v="1"/>
    <x v="4"/>
  </r>
  <r>
    <s v="ORD000093"/>
    <d v="2025-02-19T00:00:00"/>
    <x v="0"/>
    <x v="10"/>
    <x v="4"/>
    <s v="TANPA PROMO"/>
    <s v="PRD193"/>
    <n v="1"/>
    <n v="179000"/>
    <n v="179000"/>
    <x v="2"/>
    <x v="2"/>
    <x v="1"/>
  </r>
  <r>
    <s v="ORD000094"/>
    <d v="2024-10-24T00:00:00"/>
    <x v="2"/>
    <x v="0"/>
    <x v="0"/>
    <s v="TANPA PROMO"/>
    <s v="PRD075"/>
    <n v="1"/>
    <n v="499000"/>
    <n v="499000"/>
    <x v="60"/>
    <x v="3"/>
    <x v="8"/>
  </r>
  <r>
    <s v="ORD000094"/>
    <d v="2024-10-24T00:00:00"/>
    <x v="2"/>
    <x v="0"/>
    <x v="0"/>
    <s v="TANPA PROMO"/>
    <s v="PRD275"/>
    <n v="1"/>
    <n v="329000"/>
    <n v="329000"/>
    <x v="105"/>
    <x v="4"/>
    <x v="9"/>
  </r>
  <r>
    <s v="ORD000095"/>
    <d v="2023-06-19T00:00:00"/>
    <x v="2"/>
    <x v="3"/>
    <x v="3"/>
    <s v="TANPA PROMO"/>
    <s v="PRD100"/>
    <n v="2"/>
    <n v="79000"/>
    <n v="158000"/>
    <x v="106"/>
    <x v="4"/>
    <x v="9"/>
  </r>
  <r>
    <s v="ORD000095"/>
    <d v="2023-06-19T00:00:00"/>
    <x v="2"/>
    <x v="3"/>
    <x v="3"/>
    <s v="TANPA PROMO"/>
    <s v="PRD090"/>
    <n v="1"/>
    <n v="49000"/>
    <n v="49000"/>
    <x v="107"/>
    <x v="1"/>
    <x v="1"/>
  </r>
  <r>
    <s v="ORD000096"/>
    <d v="2023-03-25T00:00:00"/>
    <x v="2"/>
    <x v="10"/>
    <x v="4"/>
    <s v="TANPA PROMO"/>
    <s v="PRD286"/>
    <n v="1"/>
    <n v="49000"/>
    <n v="49000"/>
    <x v="108"/>
    <x v="4"/>
    <x v="6"/>
  </r>
  <r>
    <s v="ORD000096"/>
    <d v="2023-03-25T00:00:00"/>
    <x v="2"/>
    <x v="10"/>
    <x v="4"/>
    <s v="TANPA PROMO"/>
    <s v="PRD243"/>
    <n v="2"/>
    <n v="279000"/>
    <n v="558000"/>
    <x v="90"/>
    <x v="2"/>
    <x v="7"/>
  </r>
  <r>
    <s v="ORD000097"/>
    <d v="2025-01-21T00:00:00"/>
    <x v="1"/>
    <x v="7"/>
    <x v="6"/>
    <s v="TANPA PROMO"/>
    <s v="PRD113"/>
    <n v="1"/>
    <n v="499000"/>
    <n v="499000"/>
    <x v="69"/>
    <x v="4"/>
    <x v="7"/>
  </r>
  <r>
    <s v="ORD000098"/>
    <d v="2024-09-05T00:00:00"/>
    <x v="4"/>
    <x v="4"/>
    <x v="4"/>
    <s v="WEEKEND25"/>
    <s v="PRD177"/>
    <n v="2"/>
    <n v="449000"/>
    <n v="898000"/>
    <x v="93"/>
    <x v="4"/>
    <x v="5"/>
  </r>
  <r>
    <s v="ORD000098"/>
    <d v="2024-09-05T00:00:00"/>
    <x v="4"/>
    <x v="4"/>
    <x v="4"/>
    <s v="WEEKEND25"/>
    <s v="PRD209"/>
    <n v="1"/>
    <n v="249000"/>
    <n v="249000"/>
    <x v="87"/>
    <x v="0"/>
    <x v="1"/>
  </r>
  <r>
    <s v="ORD000099"/>
    <d v="2024-03-13T00:00:00"/>
    <x v="1"/>
    <x v="9"/>
    <x v="8"/>
    <s v="WEEKEND25"/>
    <s v="PRD282"/>
    <n v="1"/>
    <n v="149000"/>
    <n v="149000"/>
    <x v="109"/>
    <x v="0"/>
    <x v="0"/>
  </r>
  <r>
    <s v="ORD000100"/>
    <d v="2022-08-26T00:00:00"/>
    <x v="2"/>
    <x v="7"/>
    <x v="6"/>
    <s v="NEWUSER"/>
    <s v="PRD161"/>
    <n v="1"/>
    <n v="179000"/>
    <n v="179000"/>
    <x v="92"/>
    <x v="0"/>
    <x v="2"/>
  </r>
  <r>
    <s v="ORD000100"/>
    <d v="2022-08-26T00:00:00"/>
    <x v="2"/>
    <x v="7"/>
    <x v="6"/>
    <s v="NEWUSER"/>
    <s v="PRD293"/>
    <n v="1"/>
    <n v="249000"/>
    <n v="249000"/>
    <x v="25"/>
    <x v="3"/>
    <x v="5"/>
  </r>
  <r>
    <s v="ORD000101"/>
    <d v="2024-04-19T00:00:00"/>
    <x v="1"/>
    <x v="6"/>
    <x v="4"/>
    <s v="TANPA PROMO"/>
    <s v="PRD085"/>
    <n v="1"/>
    <n v="129000"/>
    <n v="129000"/>
    <x v="51"/>
    <x v="2"/>
    <x v="7"/>
  </r>
  <r>
    <s v="ORD000101"/>
    <d v="2024-04-19T00:00:00"/>
    <x v="1"/>
    <x v="6"/>
    <x v="4"/>
    <s v="TANPA PROMO"/>
    <s v="PRD245"/>
    <n v="1"/>
    <n v="129000"/>
    <n v="129000"/>
    <x v="58"/>
    <x v="3"/>
    <x v="7"/>
  </r>
  <r>
    <s v="ORD000101"/>
    <d v="2024-04-19T00:00:00"/>
    <x v="1"/>
    <x v="6"/>
    <x v="4"/>
    <s v="TANPA PROMO"/>
    <s v="PRD115"/>
    <n v="1"/>
    <n v="399000"/>
    <n v="399000"/>
    <x v="10"/>
    <x v="0"/>
    <x v="5"/>
  </r>
  <r>
    <s v="ORD000102"/>
    <d v="2022-01-04T00:00:00"/>
    <x v="1"/>
    <x v="10"/>
    <x v="4"/>
    <s v="MEMBER10"/>
    <s v="PRD014"/>
    <n v="1"/>
    <n v="449000"/>
    <n v="449000"/>
    <x v="85"/>
    <x v="4"/>
    <x v="7"/>
  </r>
  <r>
    <s v="ORD000102"/>
    <d v="2022-01-04T00:00:00"/>
    <x v="1"/>
    <x v="10"/>
    <x v="4"/>
    <s v="MEMBER10"/>
    <s v="PRD025"/>
    <n v="1"/>
    <n v="59000"/>
    <n v="59000"/>
    <x v="110"/>
    <x v="4"/>
    <x v="1"/>
  </r>
  <r>
    <s v="ORD000103"/>
    <d v="2024-02-28T00:00:00"/>
    <x v="4"/>
    <x v="2"/>
    <x v="2"/>
    <s v="FLASHSALE"/>
    <s v="PRD299"/>
    <n v="1"/>
    <n v="399000"/>
    <n v="399000"/>
    <x v="111"/>
    <x v="2"/>
    <x v="6"/>
  </r>
  <r>
    <s v="ORD000103"/>
    <d v="2024-02-28T00:00:00"/>
    <x v="4"/>
    <x v="2"/>
    <x v="2"/>
    <s v="FLASHSALE"/>
    <s v="PRD227"/>
    <n v="1"/>
    <n v="99000"/>
    <n v="99000"/>
    <x v="112"/>
    <x v="2"/>
    <x v="9"/>
  </r>
  <r>
    <s v="ORD000104"/>
    <d v="2023-01-29T00:00:00"/>
    <x v="1"/>
    <x v="16"/>
    <x v="12"/>
    <s v="TANPA PROMO"/>
    <s v="PRD072"/>
    <n v="1"/>
    <n v="129000"/>
    <n v="129000"/>
    <x v="59"/>
    <x v="2"/>
    <x v="3"/>
  </r>
  <r>
    <s v="ORD000104"/>
    <d v="2023-01-29T00:00:00"/>
    <x v="1"/>
    <x v="16"/>
    <x v="12"/>
    <s v="TANPA PROMO"/>
    <s v="PRD207"/>
    <n v="1"/>
    <n v="199000"/>
    <n v="199000"/>
    <x v="113"/>
    <x v="1"/>
    <x v="2"/>
  </r>
  <r>
    <s v="ORD000104"/>
    <d v="2023-01-29T00:00:00"/>
    <x v="1"/>
    <x v="16"/>
    <x v="12"/>
    <s v="TANPA PROMO"/>
    <s v="PRD211"/>
    <n v="1"/>
    <n v="329000"/>
    <n v="329000"/>
    <x v="21"/>
    <x v="5"/>
    <x v="8"/>
  </r>
  <r>
    <s v="ORD000105"/>
    <d v="2024-08-24T00:00:00"/>
    <x v="2"/>
    <x v="15"/>
    <x v="11"/>
    <s v="TANPA PROMO"/>
    <s v="PRD035"/>
    <n v="2"/>
    <n v="399000"/>
    <n v="798000"/>
    <x v="49"/>
    <x v="4"/>
    <x v="8"/>
  </r>
  <r>
    <s v="ORD000105"/>
    <d v="2024-08-24T00:00:00"/>
    <x v="2"/>
    <x v="15"/>
    <x v="11"/>
    <s v="TANPA PROMO"/>
    <s v="PRD135"/>
    <n v="2"/>
    <n v="149000"/>
    <n v="298000"/>
    <x v="17"/>
    <x v="0"/>
    <x v="3"/>
  </r>
  <r>
    <s v="ORD000106"/>
    <d v="2022-04-07T00:00:00"/>
    <x v="1"/>
    <x v="12"/>
    <x v="10"/>
    <s v="TANPA PROMO"/>
    <s v="PRD088"/>
    <n v="1"/>
    <n v="199000"/>
    <n v="199000"/>
    <x v="92"/>
    <x v="0"/>
    <x v="2"/>
  </r>
  <r>
    <s v="ORD000107"/>
    <d v="2022-09-30T00:00:00"/>
    <x v="3"/>
    <x v="8"/>
    <x v="7"/>
    <s v="TANPA PROMO"/>
    <s v="PRD041"/>
    <n v="1"/>
    <n v="199000"/>
    <n v="199000"/>
    <x v="114"/>
    <x v="3"/>
    <x v="2"/>
  </r>
  <r>
    <s v="ORD000107"/>
    <d v="2022-09-30T00:00:00"/>
    <x v="3"/>
    <x v="8"/>
    <x v="7"/>
    <s v="TANPA PROMO"/>
    <s v="PRD084"/>
    <n v="1"/>
    <n v="69000"/>
    <n v="69000"/>
    <x v="115"/>
    <x v="2"/>
    <x v="2"/>
  </r>
  <r>
    <s v="ORD000108"/>
    <d v="2024-11-11T00:00:00"/>
    <x v="3"/>
    <x v="15"/>
    <x v="11"/>
    <s v="TANPA PROMO"/>
    <s v="PRD230"/>
    <n v="2"/>
    <n v="129000"/>
    <n v="258000"/>
    <x v="11"/>
    <x v="3"/>
    <x v="5"/>
  </r>
  <r>
    <s v="ORD000109"/>
    <d v="2023-10-02T00:00:00"/>
    <x v="1"/>
    <x v="8"/>
    <x v="7"/>
    <s v="TANPA PROMO"/>
    <s v="PRD262"/>
    <n v="1"/>
    <n v="99000"/>
    <n v="99000"/>
    <x v="116"/>
    <x v="1"/>
    <x v="4"/>
  </r>
  <r>
    <s v="ORD000110"/>
    <d v="2023-01-08T00:00:00"/>
    <x v="1"/>
    <x v="1"/>
    <x v="1"/>
    <s v="TANPA PROMO"/>
    <s v="PRD073"/>
    <n v="2"/>
    <n v="79000"/>
    <n v="158000"/>
    <x v="18"/>
    <x v="2"/>
    <x v="7"/>
  </r>
  <r>
    <s v="ORD000111"/>
    <d v="2024-03-30T00:00:00"/>
    <x v="0"/>
    <x v="12"/>
    <x v="10"/>
    <s v="TANPA PROMO"/>
    <s v="PRD275"/>
    <n v="1"/>
    <n v="329000"/>
    <n v="329000"/>
    <x v="105"/>
    <x v="4"/>
    <x v="9"/>
  </r>
  <r>
    <s v="ORD000111"/>
    <d v="2024-03-30T00:00:00"/>
    <x v="0"/>
    <x v="12"/>
    <x v="10"/>
    <s v="TANPA PROMO"/>
    <s v="PRD094"/>
    <n v="3"/>
    <n v="89000"/>
    <n v="267000"/>
    <x v="68"/>
    <x v="2"/>
    <x v="8"/>
  </r>
  <r>
    <s v="ORD000111"/>
    <d v="2024-03-30T00:00:00"/>
    <x v="0"/>
    <x v="12"/>
    <x v="10"/>
    <s v="TANPA PROMO"/>
    <s v="PRD053"/>
    <n v="2"/>
    <n v="49000"/>
    <n v="98000"/>
    <x v="104"/>
    <x v="1"/>
    <x v="4"/>
  </r>
  <r>
    <s v="ORD000112"/>
    <d v="2024-12-27T00:00:00"/>
    <x v="1"/>
    <x v="14"/>
    <x v="7"/>
    <s v="TANPA PROMO"/>
    <s v="PRD119"/>
    <n v="2"/>
    <n v="279000"/>
    <n v="558000"/>
    <x v="117"/>
    <x v="4"/>
    <x v="0"/>
  </r>
  <r>
    <s v="ORD000112"/>
    <d v="2024-12-27T00:00:00"/>
    <x v="1"/>
    <x v="14"/>
    <x v="7"/>
    <s v="TANPA PROMO"/>
    <s v="PRD277"/>
    <n v="2"/>
    <n v="129000"/>
    <n v="258000"/>
    <x v="22"/>
    <x v="0"/>
    <x v="9"/>
  </r>
  <r>
    <s v="ORD000112"/>
    <d v="2024-12-27T00:00:00"/>
    <x v="1"/>
    <x v="14"/>
    <x v="7"/>
    <s v="TANPA PROMO"/>
    <s v="PRD125"/>
    <n v="1"/>
    <n v="279000"/>
    <n v="279000"/>
    <x v="118"/>
    <x v="2"/>
    <x v="7"/>
  </r>
  <r>
    <s v="ORD000113"/>
    <d v="2023-06-08T00:00:00"/>
    <x v="1"/>
    <x v="16"/>
    <x v="12"/>
    <s v="TANPA PROMO"/>
    <s v="PRD220"/>
    <n v="1"/>
    <n v="329000"/>
    <n v="329000"/>
    <x v="29"/>
    <x v="4"/>
    <x v="1"/>
  </r>
  <r>
    <s v="ORD000113"/>
    <d v="2023-06-08T00:00:00"/>
    <x v="1"/>
    <x v="16"/>
    <x v="12"/>
    <s v="TANPA PROMO"/>
    <s v="PRD207"/>
    <n v="1"/>
    <n v="199000"/>
    <n v="199000"/>
    <x v="113"/>
    <x v="1"/>
    <x v="2"/>
  </r>
  <r>
    <s v="ORD000114"/>
    <d v="2022-08-08T00:00:00"/>
    <x v="2"/>
    <x v="0"/>
    <x v="0"/>
    <s v="NEWUSER"/>
    <s v="PRD193"/>
    <n v="1"/>
    <n v="179000"/>
    <n v="179000"/>
    <x v="2"/>
    <x v="2"/>
    <x v="1"/>
  </r>
  <r>
    <s v="ORD000114"/>
    <d v="2022-08-08T00:00:00"/>
    <x v="2"/>
    <x v="0"/>
    <x v="0"/>
    <s v="NEWUSER"/>
    <s v="PRD277"/>
    <n v="2"/>
    <n v="129000"/>
    <n v="258000"/>
    <x v="22"/>
    <x v="0"/>
    <x v="9"/>
  </r>
  <r>
    <s v="ORD000115"/>
    <d v="2024-02-13T00:00:00"/>
    <x v="4"/>
    <x v="19"/>
    <x v="15"/>
    <s v="TANPA PROMO"/>
    <s v="PRD054"/>
    <n v="1"/>
    <n v="549000"/>
    <n v="549000"/>
    <x v="95"/>
    <x v="3"/>
    <x v="3"/>
  </r>
  <r>
    <s v="ORD000116"/>
    <d v="2024-09-21T00:00:00"/>
    <x v="1"/>
    <x v="1"/>
    <x v="1"/>
    <s v="TANPA PROMO"/>
    <s v="PRD234"/>
    <n v="2"/>
    <n v="199000"/>
    <n v="398000"/>
    <x v="119"/>
    <x v="2"/>
    <x v="3"/>
  </r>
  <r>
    <s v="ORD000117"/>
    <d v="2024-11-09T00:00:00"/>
    <x v="1"/>
    <x v="7"/>
    <x v="6"/>
    <s v="TANPA PROMO"/>
    <s v="PRD082"/>
    <n v="1"/>
    <n v="229000"/>
    <n v="229000"/>
    <x v="120"/>
    <x v="1"/>
    <x v="8"/>
  </r>
  <r>
    <s v="ORD000118"/>
    <d v="2024-10-23T00:00:00"/>
    <x v="1"/>
    <x v="12"/>
    <x v="10"/>
    <s v="FLASHSALE"/>
    <s v="PRD129"/>
    <n v="1"/>
    <n v="79000"/>
    <n v="79000"/>
    <x v="47"/>
    <x v="4"/>
    <x v="0"/>
  </r>
  <r>
    <s v="ORD000118"/>
    <d v="2024-10-23T00:00:00"/>
    <x v="1"/>
    <x v="12"/>
    <x v="10"/>
    <s v="FLASHSALE"/>
    <s v="PRD260"/>
    <n v="1"/>
    <n v="79000"/>
    <n v="79000"/>
    <x v="121"/>
    <x v="0"/>
    <x v="0"/>
  </r>
  <r>
    <s v="ORD000119"/>
    <d v="2024-02-21T00:00:00"/>
    <x v="1"/>
    <x v="13"/>
    <x v="4"/>
    <s v="WEEKEND25"/>
    <s v="PRD019"/>
    <n v="1"/>
    <n v="119000"/>
    <n v="119000"/>
    <x v="122"/>
    <x v="4"/>
    <x v="4"/>
  </r>
  <r>
    <s v="ORD000119"/>
    <d v="2024-02-21T00:00:00"/>
    <x v="1"/>
    <x v="13"/>
    <x v="4"/>
    <s v="WEEKEND25"/>
    <s v="PRD226"/>
    <n v="2"/>
    <n v="449000"/>
    <n v="898000"/>
    <x v="123"/>
    <x v="2"/>
    <x v="0"/>
  </r>
  <r>
    <s v="ORD000120"/>
    <d v="2023-09-25T00:00:00"/>
    <x v="1"/>
    <x v="15"/>
    <x v="11"/>
    <s v="TANPA PROMO"/>
    <s v="PRD033"/>
    <n v="1"/>
    <n v="199000"/>
    <n v="199000"/>
    <x v="124"/>
    <x v="0"/>
    <x v="6"/>
  </r>
  <r>
    <s v="ORD000121"/>
    <d v="2023-09-16T00:00:00"/>
    <x v="1"/>
    <x v="0"/>
    <x v="0"/>
    <s v="NEWUSER"/>
    <s v="PRD079"/>
    <n v="2"/>
    <n v="499000"/>
    <n v="998000"/>
    <x v="125"/>
    <x v="4"/>
    <x v="4"/>
  </r>
  <r>
    <s v="ORD000122"/>
    <d v="2022-11-18T00:00:00"/>
    <x v="0"/>
    <x v="16"/>
    <x v="12"/>
    <s v="TANPA PROMO"/>
    <s v="PRD189"/>
    <n v="1"/>
    <n v="399000"/>
    <n v="399000"/>
    <x v="126"/>
    <x v="3"/>
    <x v="2"/>
  </r>
  <r>
    <s v="ORD000122"/>
    <d v="2022-11-18T00:00:00"/>
    <x v="0"/>
    <x v="16"/>
    <x v="12"/>
    <s v="TANPA PROMO"/>
    <s v="PRD027"/>
    <n v="1"/>
    <n v="229000"/>
    <n v="229000"/>
    <x v="43"/>
    <x v="3"/>
    <x v="9"/>
  </r>
  <r>
    <s v="ORD000123"/>
    <d v="2024-07-13T00:00:00"/>
    <x v="1"/>
    <x v="1"/>
    <x v="1"/>
    <s v="FLASHSALE"/>
    <s v="PRD144"/>
    <n v="2"/>
    <n v="59000"/>
    <n v="118000"/>
    <x v="121"/>
    <x v="0"/>
    <x v="0"/>
  </r>
  <r>
    <s v="ORD000124"/>
    <d v="2023-09-13T00:00:00"/>
    <x v="1"/>
    <x v="4"/>
    <x v="4"/>
    <s v="MEMBER10"/>
    <s v="PRD127"/>
    <n v="1"/>
    <n v="199000"/>
    <n v="199000"/>
    <x v="43"/>
    <x v="3"/>
    <x v="9"/>
  </r>
  <r>
    <s v="ORD000125"/>
    <d v="2024-04-18T00:00:00"/>
    <x v="1"/>
    <x v="7"/>
    <x v="6"/>
    <s v="TANPA PROMO"/>
    <s v="PRD168"/>
    <n v="1"/>
    <n v="79000"/>
    <n v="79000"/>
    <x v="30"/>
    <x v="3"/>
    <x v="2"/>
  </r>
  <r>
    <s v="ORD000125"/>
    <d v="2024-04-18T00:00:00"/>
    <x v="1"/>
    <x v="7"/>
    <x v="6"/>
    <s v="TANPA PROMO"/>
    <s v="PRD096"/>
    <n v="1"/>
    <n v="69000"/>
    <n v="69000"/>
    <x v="127"/>
    <x v="4"/>
    <x v="1"/>
  </r>
  <r>
    <s v="ORD000126"/>
    <d v="2023-06-13T00:00:00"/>
    <x v="2"/>
    <x v="7"/>
    <x v="6"/>
    <s v="RAMADAN23"/>
    <s v="PRD176"/>
    <n v="1"/>
    <n v="599000"/>
    <n v="599000"/>
    <x v="92"/>
    <x v="0"/>
    <x v="2"/>
  </r>
  <r>
    <s v="ORD000126"/>
    <d v="2023-06-13T00:00:00"/>
    <x v="2"/>
    <x v="7"/>
    <x v="6"/>
    <s v="RAMADAN23"/>
    <s v="PRD272"/>
    <n v="1"/>
    <n v="249000"/>
    <n v="249000"/>
    <x v="67"/>
    <x v="1"/>
    <x v="1"/>
  </r>
  <r>
    <s v="ORD000127"/>
    <d v="2023-06-01T00:00:00"/>
    <x v="1"/>
    <x v="11"/>
    <x v="9"/>
    <s v="TANPA PROMO"/>
    <s v="PRD165"/>
    <n v="2"/>
    <n v="129000"/>
    <n v="258000"/>
    <x v="23"/>
    <x v="2"/>
    <x v="8"/>
  </r>
  <r>
    <s v="ORD000128"/>
    <d v="2024-04-01T00:00:00"/>
    <x v="2"/>
    <x v="7"/>
    <x v="6"/>
    <s v="NEWUSER"/>
    <s v="PRD039"/>
    <n v="2"/>
    <n v="399000"/>
    <n v="798000"/>
    <x v="63"/>
    <x v="4"/>
    <x v="2"/>
  </r>
  <r>
    <s v="ORD000128"/>
    <d v="2024-04-01T00:00:00"/>
    <x v="2"/>
    <x v="7"/>
    <x v="6"/>
    <s v="NEWUSER"/>
    <s v="PRD058"/>
    <n v="1"/>
    <n v="299000"/>
    <n v="299000"/>
    <x v="128"/>
    <x v="4"/>
    <x v="3"/>
  </r>
  <r>
    <s v="ORD000129"/>
    <d v="2023-04-09T00:00:00"/>
    <x v="1"/>
    <x v="19"/>
    <x v="15"/>
    <s v="TANPA PROMO"/>
    <s v="PRD233"/>
    <n v="1"/>
    <n v="49000"/>
    <n v="49000"/>
    <x v="75"/>
    <x v="5"/>
    <x v="9"/>
  </r>
  <r>
    <s v="ORD000130"/>
    <d v="2022-12-06T00:00:00"/>
    <x v="1"/>
    <x v="7"/>
    <x v="6"/>
    <s v="MEMBER10"/>
    <s v="PRD122"/>
    <n v="1"/>
    <n v="119000"/>
    <n v="119000"/>
    <x v="129"/>
    <x v="2"/>
    <x v="0"/>
  </r>
  <r>
    <s v="ORD000130"/>
    <d v="2022-12-06T00:00:00"/>
    <x v="1"/>
    <x v="7"/>
    <x v="6"/>
    <s v="MEMBER10"/>
    <s v="PRD219"/>
    <n v="1"/>
    <n v="229000"/>
    <n v="229000"/>
    <x v="44"/>
    <x v="1"/>
    <x v="6"/>
  </r>
  <r>
    <s v="ORD000131"/>
    <d v="2024-02-10T00:00:00"/>
    <x v="1"/>
    <x v="4"/>
    <x v="4"/>
    <s v="TANPA PROMO"/>
    <s v="PRD063"/>
    <n v="1"/>
    <n v="89000"/>
    <n v="89000"/>
    <x v="130"/>
    <x v="1"/>
    <x v="5"/>
  </r>
  <r>
    <s v="ORD000131"/>
    <d v="2024-02-10T00:00:00"/>
    <x v="1"/>
    <x v="4"/>
    <x v="4"/>
    <s v="TANPA PROMO"/>
    <s v="PRD269"/>
    <n v="1"/>
    <n v="329000"/>
    <n v="329000"/>
    <x v="83"/>
    <x v="5"/>
    <x v="7"/>
  </r>
  <r>
    <s v="ORD000132"/>
    <d v="2024-01-09T00:00:00"/>
    <x v="1"/>
    <x v="17"/>
    <x v="13"/>
    <s v="TANPA PROMO"/>
    <s v="PRD084"/>
    <n v="1"/>
    <n v="69000"/>
    <n v="69000"/>
    <x v="115"/>
    <x v="2"/>
    <x v="2"/>
  </r>
  <r>
    <s v="ORD000133"/>
    <d v="2024-07-14T00:00:00"/>
    <x v="1"/>
    <x v="7"/>
    <x v="6"/>
    <s v="FLASHSALE"/>
    <s v="PRD276"/>
    <n v="1"/>
    <n v="329000"/>
    <n v="329000"/>
    <x v="131"/>
    <x v="4"/>
    <x v="2"/>
  </r>
  <r>
    <s v="ORD000133"/>
    <d v="2024-07-14T00:00:00"/>
    <x v="1"/>
    <x v="7"/>
    <x v="6"/>
    <s v="FLASHSALE"/>
    <s v="PRD227"/>
    <n v="1"/>
    <n v="99000"/>
    <n v="99000"/>
    <x v="112"/>
    <x v="2"/>
    <x v="9"/>
  </r>
  <r>
    <s v="ORD000134"/>
    <d v="2025-02-18T00:00:00"/>
    <x v="3"/>
    <x v="3"/>
    <x v="3"/>
    <s v="RAMADAN23"/>
    <s v="PRD148"/>
    <n v="1"/>
    <n v="449000"/>
    <n v="449000"/>
    <x v="2"/>
    <x v="2"/>
    <x v="1"/>
  </r>
  <r>
    <s v="ORD000135"/>
    <d v="2023-06-01T00:00:00"/>
    <x v="1"/>
    <x v="7"/>
    <x v="6"/>
    <s v="TANPA PROMO"/>
    <s v="PRD118"/>
    <n v="1"/>
    <n v="349000"/>
    <n v="349000"/>
    <x v="46"/>
    <x v="4"/>
    <x v="3"/>
  </r>
  <r>
    <s v="ORD000136"/>
    <d v="2025-01-21T00:00:00"/>
    <x v="1"/>
    <x v="3"/>
    <x v="3"/>
    <s v="WEEKEND25"/>
    <s v="PRD247"/>
    <n v="1"/>
    <n v="179000"/>
    <n v="179000"/>
    <x v="73"/>
    <x v="4"/>
    <x v="1"/>
  </r>
  <r>
    <s v="ORD000137"/>
    <d v="2023-02-10T00:00:00"/>
    <x v="1"/>
    <x v="8"/>
    <x v="7"/>
    <s v="TANPA PROMO"/>
    <s v="PRD252"/>
    <n v="3"/>
    <n v="49000"/>
    <n v="147000"/>
    <x v="132"/>
    <x v="3"/>
    <x v="3"/>
  </r>
  <r>
    <s v="ORD000137"/>
    <d v="2023-02-10T00:00:00"/>
    <x v="1"/>
    <x v="8"/>
    <x v="7"/>
    <s v="TANPA PROMO"/>
    <s v="PRD074"/>
    <n v="1"/>
    <n v="449000"/>
    <n v="449000"/>
    <x v="133"/>
    <x v="4"/>
    <x v="5"/>
  </r>
  <r>
    <s v="ORD000137"/>
    <d v="2023-02-10T00:00:00"/>
    <x v="1"/>
    <x v="8"/>
    <x v="7"/>
    <s v="TANPA PROMO"/>
    <s v="PRD256"/>
    <n v="1"/>
    <n v="49000"/>
    <n v="49000"/>
    <x v="5"/>
    <x v="1"/>
    <x v="1"/>
  </r>
  <r>
    <s v="ORD000138"/>
    <d v="2024-12-31T00:00:00"/>
    <x v="1"/>
    <x v="16"/>
    <x v="12"/>
    <s v="NEWUSER"/>
    <s v="PRD086"/>
    <n v="1"/>
    <n v="329000"/>
    <n v="329000"/>
    <x v="3"/>
    <x v="0"/>
    <x v="2"/>
  </r>
  <r>
    <s v="ORD000138"/>
    <d v="2024-12-31T00:00:00"/>
    <x v="1"/>
    <x v="16"/>
    <x v="12"/>
    <s v="NEWUSER"/>
    <s v="PRD189"/>
    <n v="1"/>
    <n v="399000"/>
    <n v="399000"/>
    <x v="126"/>
    <x v="3"/>
    <x v="2"/>
  </r>
  <r>
    <s v="ORD000139"/>
    <d v="2024-02-24T00:00:00"/>
    <x v="1"/>
    <x v="17"/>
    <x v="13"/>
    <s v="TANPA PROMO"/>
    <s v="PRD004"/>
    <n v="1"/>
    <n v="199000"/>
    <n v="199000"/>
    <x v="134"/>
    <x v="3"/>
    <x v="9"/>
  </r>
  <r>
    <s v="ORD000139"/>
    <d v="2024-02-24T00:00:00"/>
    <x v="1"/>
    <x v="17"/>
    <x v="13"/>
    <s v="TANPA PROMO"/>
    <s v="PRD157"/>
    <n v="1"/>
    <n v="69000"/>
    <n v="69000"/>
    <x v="42"/>
    <x v="1"/>
    <x v="9"/>
  </r>
  <r>
    <s v="ORD000139"/>
    <d v="2024-02-24T00:00:00"/>
    <x v="1"/>
    <x v="17"/>
    <x v="13"/>
    <s v="TANPA PROMO"/>
    <s v="PRD048"/>
    <n v="2"/>
    <n v="69000"/>
    <n v="138000"/>
    <x v="135"/>
    <x v="3"/>
    <x v="1"/>
  </r>
  <r>
    <s v="ORD000140"/>
    <d v="2023-03-07T00:00:00"/>
    <x v="1"/>
    <x v="17"/>
    <x v="13"/>
    <s v="SALE2024"/>
    <s v="PRD045"/>
    <n v="1"/>
    <n v="49000"/>
    <n v="49000"/>
    <x v="128"/>
    <x v="4"/>
    <x v="3"/>
  </r>
  <r>
    <s v="ORD000141"/>
    <d v="2023-05-24T00:00:00"/>
    <x v="1"/>
    <x v="5"/>
    <x v="5"/>
    <s v="TANPA PROMO"/>
    <s v="PRD017"/>
    <n v="1"/>
    <n v="149000"/>
    <n v="149000"/>
    <x v="128"/>
    <x v="4"/>
    <x v="3"/>
  </r>
  <r>
    <s v="ORD000141"/>
    <d v="2023-05-24T00:00:00"/>
    <x v="1"/>
    <x v="5"/>
    <x v="5"/>
    <s v="TANPA PROMO"/>
    <s v="PRD167"/>
    <n v="1"/>
    <n v="149000"/>
    <n v="149000"/>
    <x v="13"/>
    <x v="1"/>
    <x v="7"/>
  </r>
  <r>
    <s v="ORD000142"/>
    <d v="2024-07-29T00:00:00"/>
    <x v="1"/>
    <x v="12"/>
    <x v="10"/>
    <s v="TANPA PROMO"/>
    <s v="PRD226"/>
    <n v="2"/>
    <n v="449000"/>
    <n v="898000"/>
    <x v="123"/>
    <x v="2"/>
    <x v="0"/>
  </r>
  <r>
    <s v="ORD000143"/>
    <d v="2022-11-07T00:00:00"/>
    <x v="0"/>
    <x v="2"/>
    <x v="2"/>
    <s v="TANPA PROMO"/>
    <s v="PRD015"/>
    <n v="1"/>
    <n v="449000"/>
    <n v="449000"/>
    <x v="99"/>
    <x v="2"/>
    <x v="1"/>
  </r>
  <r>
    <s v="ORD000143"/>
    <d v="2022-11-07T00:00:00"/>
    <x v="0"/>
    <x v="2"/>
    <x v="2"/>
    <s v="TANPA PROMO"/>
    <s v="PRD167"/>
    <n v="1"/>
    <n v="149000"/>
    <n v="149000"/>
    <x v="13"/>
    <x v="1"/>
    <x v="7"/>
  </r>
  <r>
    <s v="ORD000143"/>
    <d v="2022-11-07T00:00:00"/>
    <x v="0"/>
    <x v="2"/>
    <x v="2"/>
    <s v="TANPA PROMO"/>
    <s v="PRD094"/>
    <n v="3"/>
    <n v="89000"/>
    <n v="267000"/>
    <x v="68"/>
    <x v="2"/>
    <x v="8"/>
  </r>
  <r>
    <s v="ORD000144"/>
    <d v="2023-03-31T00:00:00"/>
    <x v="0"/>
    <x v="14"/>
    <x v="7"/>
    <s v="FLASHSALE"/>
    <s v="PRD121"/>
    <n v="2"/>
    <n v="89000"/>
    <n v="178000"/>
    <x v="21"/>
    <x v="2"/>
    <x v="8"/>
  </r>
  <r>
    <s v="ORD000144"/>
    <d v="2023-03-31T00:00:00"/>
    <x v="0"/>
    <x v="14"/>
    <x v="7"/>
    <s v="FLASHSALE"/>
    <s v="PRD284"/>
    <n v="1"/>
    <n v="399000"/>
    <n v="399000"/>
    <x v="136"/>
    <x v="2"/>
    <x v="2"/>
  </r>
  <r>
    <s v="ORD000145"/>
    <d v="2024-09-07T00:00:00"/>
    <x v="1"/>
    <x v="4"/>
    <x v="4"/>
    <s v="TANPA PROMO"/>
    <s v="PRD253"/>
    <n v="1"/>
    <n v="399000"/>
    <n v="399000"/>
    <x v="28"/>
    <x v="0"/>
    <x v="3"/>
  </r>
  <r>
    <s v="ORD000146"/>
    <d v="2023-01-19T00:00:00"/>
    <x v="3"/>
    <x v="0"/>
    <x v="0"/>
    <s v="TANPA PROMO"/>
    <s v="PRD060"/>
    <n v="2"/>
    <n v="549000"/>
    <n v="1098000"/>
    <x v="137"/>
    <x v="1"/>
    <x v="9"/>
  </r>
  <r>
    <s v="ORD000146"/>
    <d v="2023-01-19T00:00:00"/>
    <x v="3"/>
    <x v="0"/>
    <x v="0"/>
    <s v="TANPA PROMO"/>
    <s v="PRD093"/>
    <n v="1"/>
    <n v="279000"/>
    <n v="279000"/>
    <x v="138"/>
    <x v="2"/>
    <x v="9"/>
  </r>
  <r>
    <s v="ORD000147"/>
    <d v="2023-03-19T00:00:00"/>
    <x v="1"/>
    <x v="13"/>
    <x v="4"/>
    <s v="TANPA PROMO"/>
    <s v="PRD270"/>
    <n v="1"/>
    <n v="349000"/>
    <n v="349000"/>
    <x v="88"/>
    <x v="4"/>
    <x v="6"/>
  </r>
  <r>
    <s v="ORD000147"/>
    <d v="2023-03-19T00:00:00"/>
    <x v="1"/>
    <x v="13"/>
    <x v="4"/>
    <s v="TANPA PROMO"/>
    <s v="PRD255"/>
    <n v="1"/>
    <n v="179000"/>
    <n v="179000"/>
    <x v="28"/>
    <x v="0"/>
    <x v="3"/>
  </r>
  <r>
    <s v="ORD000148"/>
    <d v="2022-09-30T00:00:00"/>
    <x v="4"/>
    <x v="15"/>
    <x v="11"/>
    <s v="TANPA PROMO"/>
    <s v="PRD187"/>
    <n v="1"/>
    <n v="49000"/>
    <n v="49000"/>
    <x v="14"/>
    <x v="3"/>
    <x v="2"/>
  </r>
  <r>
    <s v="ORD000149"/>
    <d v="2024-03-02T00:00:00"/>
    <x v="4"/>
    <x v="16"/>
    <x v="12"/>
    <s v="TANPA PROMO"/>
    <s v="PRD258"/>
    <n v="1"/>
    <n v="129000"/>
    <n v="129000"/>
    <x v="4"/>
    <x v="3"/>
    <x v="1"/>
  </r>
  <r>
    <s v="ORD000150"/>
    <d v="2024-12-24T00:00:00"/>
    <x v="1"/>
    <x v="6"/>
    <x v="4"/>
    <s v="WEEKEND25"/>
    <s v="PRD032"/>
    <n v="1"/>
    <n v="99000"/>
    <n v="99000"/>
    <x v="60"/>
    <x v="3"/>
    <x v="8"/>
  </r>
  <r>
    <s v="ORD000150"/>
    <d v="2024-12-24T00:00:00"/>
    <x v="1"/>
    <x v="6"/>
    <x v="4"/>
    <s v="WEEKEND25"/>
    <s v="PRD021"/>
    <n v="1"/>
    <n v="549000"/>
    <n v="549000"/>
    <x v="3"/>
    <x v="0"/>
    <x v="2"/>
  </r>
  <r>
    <s v="ORD000151"/>
    <d v="2024-10-11T00:00:00"/>
    <x v="2"/>
    <x v="14"/>
    <x v="7"/>
    <s v="TANPA PROMO"/>
    <s v="PRD293"/>
    <n v="1"/>
    <n v="249000"/>
    <n v="249000"/>
    <x v="25"/>
    <x v="3"/>
    <x v="5"/>
  </r>
  <r>
    <s v="ORD000151"/>
    <d v="2024-10-11T00:00:00"/>
    <x v="2"/>
    <x v="14"/>
    <x v="7"/>
    <s v="TANPA PROMO"/>
    <s v="PRD048"/>
    <n v="2"/>
    <n v="69000"/>
    <n v="138000"/>
    <x v="135"/>
    <x v="3"/>
    <x v="1"/>
  </r>
  <r>
    <s v="ORD000151"/>
    <d v="2024-10-11T00:00:00"/>
    <x v="2"/>
    <x v="14"/>
    <x v="7"/>
    <s v="TANPA PROMO"/>
    <s v="PRD012"/>
    <n v="1"/>
    <n v="599000"/>
    <n v="599000"/>
    <x v="139"/>
    <x v="2"/>
    <x v="5"/>
  </r>
  <r>
    <s v="ORD000152"/>
    <d v="2024-11-01T00:00:00"/>
    <x v="0"/>
    <x v="19"/>
    <x v="15"/>
    <s v="TANPA PROMO"/>
    <s v="PRD101"/>
    <n v="2"/>
    <n v="279000"/>
    <n v="558000"/>
    <x v="136"/>
    <x v="2"/>
    <x v="2"/>
  </r>
  <r>
    <s v="ORD000153"/>
    <d v="2022-11-19T00:00:00"/>
    <x v="1"/>
    <x v="4"/>
    <x v="4"/>
    <s v="HARI BELANJA"/>
    <s v="PRD078"/>
    <n v="1"/>
    <n v="99000"/>
    <n v="99000"/>
    <x v="140"/>
    <x v="2"/>
    <x v="9"/>
  </r>
  <r>
    <s v="ORD000154"/>
    <d v="2024-03-02T00:00:00"/>
    <x v="1"/>
    <x v="1"/>
    <x v="1"/>
    <s v="HARBOLNAS22"/>
    <s v="PRD067"/>
    <n v="2"/>
    <n v="549000"/>
    <n v="1098000"/>
    <x v="141"/>
    <x v="4"/>
    <x v="7"/>
  </r>
  <r>
    <s v="ORD000155"/>
    <d v="2024-11-24T00:00:00"/>
    <x v="0"/>
    <x v="18"/>
    <x v="14"/>
    <s v="NEWUSER"/>
    <s v="PRD293"/>
    <n v="1"/>
    <n v="249000"/>
    <n v="249000"/>
    <x v="25"/>
    <x v="3"/>
    <x v="5"/>
  </r>
  <r>
    <s v="ORD000156"/>
    <d v="2024-08-21T00:00:00"/>
    <x v="1"/>
    <x v="14"/>
    <x v="7"/>
    <s v="TANPA PROMO"/>
    <s v="PRD047"/>
    <n v="1"/>
    <n v="329000"/>
    <n v="329000"/>
    <x v="70"/>
    <x v="0"/>
    <x v="7"/>
  </r>
  <r>
    <s v="ORD000157"/>
    <d v="2023-09-05T00:00:00"/>
    <x v="3"/>
    <x v="19"/>
    <x v="15"/>
    <s v="TANPA PROMO"/>
    <s v="PRD066"/>
    <n v="1"/>
    <n v="349000"/>
    <n v="349000"/>
    <x v="106"/>
    <x v="4"/>
    <x v="9"/>
  </r>
  <r>
    <s v="ORD000158"/>
    <d v="2024-06-12T00:00:00"/>
    <x v="0"/>
    <x v="12"/>
    <x v="10"/>
    <s v="TANPA PROMO"/>
    <s v="PRD292"/>
    <n v="2"/>
    <n v="129000"/>
    <n v="258000"/>
    <x v="72"/>
    <x v="0"/>
    <x v="4"/>
  </r>
  <r>
    <s v="ORD000158"/>
    <d v="2024-06-12T00:00:00"/>
    <x v="0"/>
    <x v="12"/>
    <x v="10"/>
    <s v="TANPA PROMO"/>
    <s v="PRD177"/>
    <n v="2"/>
    <n v="449000"/>
    <n v="898000"/>
    <x v="93"/>
    <x v="4"/>
    <x v="5"/>
  </r>
  <r>
    <s v="ORD000158"/>
    <d v="2024-06-12T00:00:00"/>
    <x v="0"/>
    <x v="12"/>
    <x v="10"/>
    <s v="TANPA PROMO"/>
    <s v="PRD066"/>
    <n v="1"/>
    <n v="349000"/>
    <n v="349000"/>
    <x v="106"/>
    <x v="4"/>
    <x v="9"/>
  </r>
  <r>
    <s v="ORD000159"/>
    <d v="2025-01-05T00:00:00"/>
    <x v="1"/>
    <x v="2"/>
    <x v="2"/>
    <s v="RAMADAN23"/>
    <s v="PRD067"/>
    <n v="2"/>
    <n v="549000"/>
    <n v="1098000"/>
    <x v="141"/>
    <x v="4"/>
    <x v="7"/>
  </r>
  <r>
    <s v="ORD000160"/>
    <d v="2022-08-30T00:00:00"/>
    <x v="1"/>
    <x v="9"/>
    <x v="8"/>
    <s v="TANPA PROMO"/>
    <s v="PRD031"/>
    <n v="1"/>
    <n v="69000"/>
    <n v="69000"/>
    <x v="62"/>
    <x v="5"/>
    <x v="8"/>
  </r>
  <r>
    <s v="ORD000161"/>
    <d v="2024-02-14T00:00:00"/>
    <x v="1"/>
    <x v="17"/>
    <x v="13"/>
    <s v="SALE2024"/>
    <s v="PRD055"/>
    <n v="2"/>
    <n v="129000"/>
    <n v="258000"/>
    <x v="57"/>
    <x v="4"/>
    <x v="0"/>
  </r>
  <r>
    <s v="ORD000162"/>
    <d v="2024-05-02T00:00:00"/>
    <x v="1"/>
    <x v="14"/>
    <x v="7"/>
    <s v="FLASHSALE"/>
    <s v="PRD289"/>
    <n v="1"/>
    <n v="79000"/>
    <n v="79000"/>
    <x v="128"/>
    <x v="4"/>
    <x v="3"/>
  </r>
  <r>
    <s v="ORD000162"/>
    <d v="2024-05-02T00:00:00"/>
    <x v="1"/>
    <x v="14"/>
    <x v="7"/>
    <s v="FLASHSALE"/>
    <s v="PRD232"/>
    <n v="1"/>
    <n v="49000"/>
    <n v="49000"/>
    <x v="78"/>
    <x v="2"/>
    <x v="7"/>
  </r>
  <r>
    <s v="ORD000162"/>
    <d v="2024-05-02T00:00:00"/>
    <x v="1"/>
    <x v="14"/>
    <x v="7"/>
    <s v="FLASHSALE"/>
    <s v="PRD189"/>
    <n v="1"/>
    <n v="399000"/>
    <n v="399000"/>
    <x v="126"/>
    <x v="3"/>
    <x v="2"/>
  </r>
  <r>
    <s v="ORD000163"/>
    <d v="2023-03-31T00:00:00"/>
    <x v="1"/>
    <x v="2"/>
    <x v="2"/>
    <s v="TANPA PROMO"/>
    <s v="PRD002"/>
    <n v="1"/>
    <n v="329000"/>
    <n v="329000"/>
    <x v="76"/>
    <x v="2"/>
    <x v="6"/>
  </r>
  <r>
    <s v="ORD000164"/>
    <d v="2022-09-04T00:00:00"/>
    <x v="0"/>
    <x v="12"/>
    <x v="10"/>
    <s v="TANPA PROMO"/>
    <s v="PRD231"/>
    <n v="1"/>
    <n v="179000"/>
    <n v="179000"/>
    <x v="142"/>
    <x v="0"/>
    <x v="9"/>
  </r>
  <r>
    <s v="ORD000165"/>
    <d v="2023-07-17T00:00:00"/>
    <x v="4"/>
    <x v="4"/>
    <x v="4"/>
    <s v="TANPA PROMO"/>
    <s v="PRD076"/>
    <n v="1"/>
    <n v="199000"/>
    <n v="199000"/>
    <x v="6"/>
    <x v="3"/>
    <x v="3"/>
  </r>
  <r>
    <s v="ORD000166"/>
    <d v="2025-01-15T00:00:00"/>
    <x v="1"/>
    <x v="9"/>
    <x v="8"/>
    <s v="TANPA PROMO"/>
    <s v="PRD118"/>
    <n v="1"/>
    <n v="349000"/>
    <n v="349000"/>
    <x v="46"/>
    <x v="4"/>
    <x v="3"/>
  </r>
  <r>
    <s v="ORD000167"/>
    <d v="2023-09-09T00:00:00"/>
    <x v="1"/>
    <x v="7"/>
    <x v="6"/>
    <s v="FLASHSALE"/>
    <s v="PRD290"/>
    <n v="3"/>
    <n v="279000"/>
    <n v="837000"/>
    <x v="13"/>
    <x v="1"/>
    <x v="7"/>
  </r>
  <r>
    <s v="ORD000168"/>
    <d v="2024-10-09T00:00:00"/>
    <x v="1"/>
    <x v="11"/>
    <x v="9"/>
    <s v="TANPA PROMO"/>
    <s v="PRD103"/>
    <n v="1"/>
    <n v="499000"/>
    <n v="499000"/>
    <x v="64"/>
    <x v="2"/>
    <x v="5"/>
  </r>
  <r>
    <s v="ORD000168"/>
    <d v="2024-10-09T00:00:00"/>
    <x v="1"/>
    <x v="11"/>
    <x v="9"/>
    <s v="TANPA PROMO"/>
    <s v="PRD207"/>
    <n v="1"/>
    <n v="199000"/>
    <n v="199000"/>
    <x v="113"/>
    <x v="1"/>
    <x v="2"/>
  </r>
  <r>
    <s v="ORD000169"/>
    <d v="2024-07-14T00:00:00"/>
    <x v="1"/>
    <x v="4"/>
    <x v="4"/>
    <s v="TANPA PROMO"/>
    <s v="PRD244"/>
    <n v="1"/>
    <n v="49000"/>
    <n v="49000"/>
    <x v="72"/>
    <x v="0"/>
    <x v="4"/>
  </r>
  <r>
    <s v="ORD000169"/>
    <d v="2024-07-14T00:00:00"/>
    <x v="1"/>
    <x v="4"/>
    <x v="4"/>
    <s v="TANPA PROMO"/>
    <s v="PRD010"/>
    <n v="3"/>
    <n v="99000"/>
    <n v="297000"/>
    <x v="143"/>
    <x v="2"/>
    <x v="6"/>
  </r>
  <r>
    <s v="ORD000170"/>
    <d v="2022-06-21T00:00:00"/>
    <x v="1"/>
    <x v="5"/>
    <x v="5"/>
    <s v="HARBOLNAS22"/>
    <s v="PRD240"/>
    <n v="1"/>
    <n v="69000"/>
    <n v="69000"/>
    <x v="144"/>
    <x v="2"/>
    <x v="1"/>
  </r>
  <r>
    <s v="ORD000171"/>
    <d v="2023-09-03T00:00:00"/>
    <x v="0"/>
    <x v="7"/>
    <x v="6"/>
    <s v="SALE2024"/>
    <s v="PRD162"/>
    <n v="2"/>
    <n v="119000"/>
    <n v="238000"/>
    <x v="35"/>
    <x v="4"/>
    <x v="8"/>
  </r>
  <r>
    <s v="ORD000171"/>
    <d v="2023-09-03T00:00:00"/>
    <x v="0"/>
    <x v="7"/>
    <x v="6"/>
    <s v="SALE2024"/>
    <s v="PRD128"/>
    <n v="1"/>
    <n v="279000"/>
    <n v="279000"/>
    <x v="41"/>
    <x v="1"/>
    <x v="0"/>
  </r>
  <r>
    <s v="ORD000172"/>
    <d v="2024-09-02T00:00:00"/>
    <x v="4"/>
    <x v="14"/>
    <x v="7"/>
    <s v="TANPA PROMO"/>
    <s v="PRD271"/>
    <n v="1"/>
    <n v="129000"/>
    <n v="129000"/>
    <x v="103"/>
    <x v="2"/>
    <x v="1"/>
  </r>
  <r>
    <s v="ORD000173"/>
    <d v="2022-08-19T00:00:00"/>
    <x v="1"/>
    <x v="5"/>
    <x v="5"/>
    <s v="TANPA PROMO"/>
    <s v="PRD211"/>
    <n v="1"/>
    <n v="329000"/>
    <n v="329000"/>
    <x v="21"/>
    <x v="5"/>
    <x v="8"/>
  </r>
  <r>
    <s v="ORD000174"/>
    <d v="2023-05-31T00:00:00"/>
    <x v="1"/>
    <x v="9"/>
    <x v="8"/>
    <s v="TANPA PROMO"/>
    <s v="PRD224"/>
    <n v="1"/>
    <n v="89000"/>
    <n v="89000"/>
    <x v="145"/>
    <x v="3"/>
    <x v="0"/>
  </r>
  <r>
    <s v="ORD000174"/>
    <d v="2023-05-31T00:00:00"/>
    <x v="1"/>
    <x v="9"/>
    <x v="8"/>
    <s v="TANPA PROMO"/>
    <s v="PRD094"/>
    <n v="3"/>
    <n v="89000"/>
    <n v="267000"/>
    <x v="68"/>
    <x v="2"/>
    <x v="8"/>
  </r>
  <r>
    <s v="ORD000175"/>
    <d v="2024-10-19T00:00:00"/>
    <x v="1"/>
    <x v="9"/>
    <x v="8"/>
    <s v="TANPA PROMO"/>
    <s v="PRD221"/>
    <n v="1"/>
    <n v="119000"/>
    <n v="119000"/>
    <x v="93"/>
    <x v="4"/>
    <x v="5"/>
  </r>
  <r>
    <s v="ORD000176"/>
    <d v="2022-08-02T00:00:00"/>
    <x v="4"/>
    <x v="3"/>
    <x v="3"/>
    <s v="TANPA PROMO"/>
    <s v="PRD082"/>
    <n v="1"/>
    <n v="229000"/>
    <n v="229000"/>
    <x v="120"/>
    <x v="1"/>
    <x v="8"/>
  </r>
  <r>
    <s v="ORD000177"/>
    <d v="2024-11-09T00:00:00"/>
    <x v="1"/>
    <x v="14"/>
    <x v="7"/>
    <s v="TANPA PROMO"/>
    <s v="PRD190"/>
    <n v="1"/>
    <n v="129000"/>
    <n v="129000"/>
    <x v="24"/>
    <x v="1"/>
    <x v="4"/>
  </r>
  <r>
    <s v="ORD000178"/>
    <d v="2024-09-29T00:00:00"/>
    <x v="2"/>
    <x v="7"/>
    <x v="6"/>
    <s v="TANPA PROMO"/>
    <s v="PRD012"/>
    <n v="1"/>
    <n v="599000"/>
    <n v="599000"/>
    <x v="139"/>
    <x v="2"/>
    <x v="5"/>
  </r>
  <r>
    <s v="ORD000179"/>
    <d v="2024-05-30T00:00:00"/>
    <x v="2"/>
    <x v="3"/>
    <x v="3"/>
    <s v="TANPA PROMO"/>
    <s v="PRD134"/>
    <n v="1"/>
    <n v="129000"/>
    <n v="129000"/>
    <x v="61"/>
    <x v="2"/>
    <x v="9"/>
  </r>
  <r>
    <s v="ORD000179"/>
    <d v="2024-05-30T00:00:00"/>
    <x v="2"/>
    <x v="3"/>
    <x v="3"/>
    <s v="TANPA PROMO"/>
    <s v="PRD156"/>
    <n v="2"/>
    <n v="99000"/>
    <n v="198000"/>
    <x v="61"/>
    <x v="2"/>
    <x v="9"/>
  </r>
  <r>
    <s v="ORD000179"/>
    <d v="2024-05-30T00:00:00"/>
    <x v="2"/>
    <x v="3"/>
    <x v="3"/>
    <s v="TANPA PROMO"/>
    <s v="PRD274"/>
    <n v="1"/>
    <n v="229000"/>
    <n v="229000"/>
    <x v="146"/>
    <x v="2"/>
    <x v="5"/>
  </r>
  <r>
    <s v="ORD000180"/>
    <d v="2024-12-30T00:00:00"/>
    <x v="1"/>
    <x v="18"/>
    <x v="14"/>
    <s v="TANPA PROMO"/>
    <s v="PRD032"/>
    <n v="1"/>
    <n v="99000"/>
    <n v="99000"/>
    <x v="60"/>
    <x v="3"/>
    <x v="8"/>
  </r>
  <r>
    <s v="ORD000180"/>
    <d v="2024-12-30T00:00:00"/>
    <x v="1"/>
    <x v="18"/>
    <x v="14"/>
    <s v="TANPA PROMO"/>
    <s v="PRD014"/>
    <n v="1"/>
    <n v="449000"/>
    <n v="449000"/>
    <x v="85"/>
    <x v="4"/>
    <x v="7"/>
  </r>
  <r>
    <s v="ORD000181"/>
    <d v="2024-03-27T00:00:00"/>
    <x v="1"/>
    <x v="14"/>
    <x v="7"/>
    <s v="TANPA PROMO"/>
    <s v="PRD044"/>
    <n v="1"/>
    <n v="279000"/>
    <n v="279000"/>
    <x v="147"/>
    <x v="2"/>
    <x v="5"/>
  </r>
  <r>
    <s v="ORD000181"/>
    <d v="2024-03-27T00:00:00"/>
    <x v="1"/>
    <x v="14"/>
    <x v="7"/>
    <s v="TANPA PROMO"/>
    <s v="PRD081"/>
    <n v="1"/>
    <n v="229000"/>
    <n v="229000"/>
    <x v="79"/>
    <x v="0"/>
    <x v="1"/>
  </r>
  <r>
    <s v="ORD000182"/>
    <d v="2024-10-22T00:00:00"/>
    <x v="1"/>
    <x v="14"/>
    <x v="7"/>
    <s v="RAMADAN23"/>
    <s v="PRD245"/>
    <n v="1"/>
    <n v="129000"/>
    <n v="129000"/>
    <x v="58"/>
    <x v="3"/>
    <x v="7"/>
  </r>
  <r>
    <s v="ORD000182"/>
    <d v="2024-10-22T00:00:00"/>
    <x v="1"/>
    <x v="14"/>
    <x v="7"/>
    <s v="RAMADAN23"/>
    <s v="PRD026"/>
    <n v="1"/>
    <n v="179000"/>
    <n v="179000"/>
    <x v="148"/>
    <x v="1"/>
    <x v="6"/>
  </r>
  <r>
    <s v="ORD000183"/>
    <d v="2024-07-04T00:00:00"/>
    <x v="1"/>
    <x v="17"/>
    <x v="13"/>
    <s v="WEEKEND25"/>
    <s v="PRD284"/>
    <n v="1"/>
    <n v="399000"/>
    <n v="399000"/>
    <x v="136"/>
    <x v="2"/>
    <x v="2"/>
  </r>
  <r>
    <s v="ORD000184"/>
    <d v="2024-08-19T00:00:00"/>
    <x v="0"/>
    <x v="13"/>
    <x v="4"/>
    <s v="TANPA PROMO"/>
    <s v="PRD145"/>
    <n v="1"/>
    <n v="229000"/>
    <n v="229000"/>
    <x v="139"/>
    <x v="5"/>
    <x v="5"/>
  </r>
  <r>
    <s v="ORD000184"/>
    <d v="2024-08-19T00:00:00"/>
    <x v="0"/>
    <x v="13"/>
    <x v="4"/>
    <s v="TANPA PROMO"/>
    <s v="PRD193"/>
    <n v="1"/>
    <n v="179000"/>
    <n v="179000"/>
    <x v="2"/>
    <x v="2"/>
    <x v="1"/>
  </r>
  <r>
    <s v="ORD000184"/>
    <d v="2024-08-19T00:00:00"/>
    <x v="0"/>
    <x v="13"/>
    <x v="4"/>
    <s v="TANPA PROMO"/>
    <s v="PRD197"/>
    <n v="2"/>
    <n v="199000"/>
    <n v="398000"/>
    <x v="149"/>
    <x v="2"/>
    <x v="8"/>
  </r>
  <r>
    <s v="ORD000185"/>
    <d v="2023-05-05T00:00:00"/>
    <x v="1"/>
    <x v="15"/>
    <x v="11"/>
    <s v="WEEKEND25"/>
    <s v="PRD183"/>
    <n v="1"/>
    <n v="119000"/>
    <n v="119000"/>
    <x v="24"/>
    <x v="1"/>
    <x v="4"/>
  </r>
  <r>
    <s v="ORD000186"/>
    <d v="2024-01-17T00:00:00"/>
    <x v="1"/>
    <x v="1"/>
    <x v="1"/>
    <s v="HARI BELANJA"/>
    <s v="PRD224"/>
    <n v="1"/>
    <n v="89000"/>
    <n v="89000"/>
    <x v="145"/>
    <x v="3"/>
    <x v="0"/>
  </r>
  <r>
    <s v="ORD000186"/>
    <d v="2024-01-17T00:00:00"/>
    <x v="1"/>
    <x v="1"/>
    <x v="1"/>
    <s v="HARI BELANJA"/>
    <s v="PRD071"/>
    <n v="1"/>
    <n v="99000"/>
    <n v="99000"/>
    <x v="150"/>
    <x v="3"/>
    <x v="7"/>
  </r>
  <r>
    <s v="ORD000187"/>
    <d v="2022-01-20T00:00:00"/>
    <x v="3"/>
    <x v="4"/>
    <x v="4"/>
    <s v="NEWUSER"/>
    <s v="PRD128"/>
    <n v="1"/>
    <n v="279000"/>
    <n v="279000"/>
    <x v="41"/>
    <x v="1"/>
    <x v="0"/>
  </r>
  <r>
    <s v="ORD000187"/>
    <d v="2022-01-20T00:00:00"/>
    <x v="3"/>
    <x v="4"/>
    <x v="4"/>
    <s v="NEWUSER"/>
    <s v="PRD184"/>
    <n v="2"/>
    <n v="199000"/>
    <n v="398000"/>
    <x v="128"/>
    <x v="4"/>
    <x v="3"/>
  </r>
  <r>
    <s v="ORD000187"/>
    <d v="2022-01-20T00:00:00"/>
    <x v="3"/>
    <x v="4"/>
    <x v="4"/>
    <s v="NEWUSER"/>
    <s v="PRD084"/>
    <n v="1"/>
    <n v="69000"/>
    <n v="69000"/>
    <x v="115"/>
    <x v="2"/>
    <x v="2"/>
  </r>
  <r>
    <s v="ORD000188"/>
    <d v="2023-01-11T00:00:00"/>
    <x v="1"/>
    <x v="14"/>
    <x v="7"/>
    <s v="TANPA PROMO"/>
    <s v="PRD171"/>
    <n v="1"/>
    <n v="129000"/>
    <n v="129000"/>
    <x v="82"/>
    <x v="1"/>
    <x v="2"/>
  </r>
  <r>
    <s v="ORD000189"/>
    <d v="2023-05-25T00:00:00"/>
    <x v="0"/>
    <x v="6"/>
    <x v="4"/>
    <s v="TANPA PROMO"/>
    <s v="PRD099"/>
    <n v="1"/>
    <n v="79000"/>
    <n v="79000"/>
    <x v="151"/>
    <x v="2"/>
    <x v="3"/>
  </r>
  <r>
    <s v="ORD000189"/>
    <d v="2023-05-25T00:00:00"/>
    <x v="0"/>
    <x v="6"/>
    <x v="4"/>
    <s v="TANPA PROMO"/>
    <s v="PRD149"/>
    <n v="2"/>
    <n v="549000"/>
    <n v="1098000"/>
    <x v="152"/>
    <x v="2"/>
    <x v="5"/>
  </r>
  <r>
    <s v="ORD000190"/>
    <d v="2023-12-16T00:00:00"/>
    <x v="1"/>
    <x v="4"/>
    <x v="4"/>
    <s v="WEEKEND25"/>
    <s v="PRD022"/>
    <n v="1"/>
    <n v="299000"/>
    <n v="299000"/>
    <x v="111"/>
    <x v="2"/>
    <x v="6"/>
  </r>
  <r>
    <s v="ORD000190"/>
    <d v="2023-12-16T00:00:00"/>
    <x v="1"/>
    <x v="4"/>
    <x v="4"/>
    <s v="WEEKEND25"/>
    <s v="PRD280"/>
    <n v="1"/>
    <n v="229000"/>
    <n v="229000"/>
    <x v="83"/>
    <x v="2"/>
    <x v="7"/>
  </r>
  <r>
    <s v="ORD000191"/>
    <d v="2022-05-03T00:00:00"/>
    <x v="3"/>
    <x v="0"/>
    <x v="0"/>
    <s v="TANPA PROMO"/>
    <s v="PRD095"/>
    <n v="1"/>
    <n v="89000"/>
    <n v="89000"/>
    <x v="89"/>
    <x v="3"/>
    <x v="0"/>
  </r>
  <r>
    <s v="ORD000191"/>
    <d v="2022-05-03T00:00:00"/>
    <x v="3"/>
    <x v="0"/>
    <x v="0"/>
    <s v="TANPA PROMO"/>
    <s v="PRD202"/>
    <n v="1"/>
    <n v="249000"/>
    <n v="249000"/>
    <x v="14"/>
    <x v="3"/>
    <x v="2"/>
  </r>
  <r>
    <s v="ORD000191"/>
    <d v="2022-05-03T00:00:00"/>
    <x v="3"/>
    <x v="0"/>
    <x v="0"/>
    <s v="TANPA PROMO"/>
    <s v="PRD193"/>
    <n v="1"/>
    <n v="179000"/>
    <n v="179000"/>
    <x v="2"/>
    <x v="2"/>
    <x v="1"/>
  </r>
  <r>
    <s v="ORD000192"/>
    <d v="2024-10-13T00:00:00"/>
    <x v="2"/>
    <x v="3"/>
    <x v="3"/>
    <s v="TANPA PROMO"/>
    <s v="PRD047"/>
    <n v="1"/>
    <n v="329000"/>
    <n v="329000"/>
    <x v="70"/>
    <x v="0"/>
    <x v="7"/>
  </r>
  <r>
    <s v="ORD000193"/>
    <d v="2024-01-04T00:00:00"/>
    <x v="0"/>
    <x v="0"/>
    <x v="0"/>
    <s v="TANPA PROMO"/>
    <s v="PRD245"/>
    <n v="1"/>
    <n v="129000"/>
    <n v="129000"/>
    <x v="58"/>
    <x v="3"/>
    <x v="7"/>
  </r>
  <r>
    <s v="ORD000193"/>
    <d v="2024-01-04T00:00:00"/>
    <x v="0"/>
    <x v="0"/>
    <x v="0"/>
    <s v="TANPA PROMO"/>
    <s v="PRD185"/>
    <n v="2"/>
    <n v="599000"/>
    <n v="1198000"/>
    <x v="153"/>
    <x v="1"/>
    <x v="0"/>
  </r>
  <r>
    <s v="ORD000194"/>
    <d v="2023-02-16T00:00:00"/>
    <x v="1"/>
    <x v="14"/>
    <x v="7"/>
    <s v="TANPA PROMO"/>
    <s v="PRD285"/>
    <n v="1"/>
    <n v="499000"/>
    <n v="499000"/>
    <x v="154"/>
    <x v="3"/>
    <x v="1"/>
  </r>
  <r>
    <s v="ORD000194"/>
    <d v="2023-02-16T00:00:00"/>
    <x v="1"/>
    <x v="14"/>
    <x v="7"/>
    <s v="TANPA PROMO"/>
    <s v="PRD203"/>
    <n v="1"/>
    <n v="59000"/>
    <n v="59000"/>
    <x v="155"/>
    <x v="1"/>
    <x v="0"/>
  </r>
  <r>
    <s v="ORD000195"/>
    <d v="2024-02-17T00:00:00"/>
    <x v="1"/>
    <x v="12"/>
    <x v="10"/>
    <s v="MEMBER10"/>
    <s v="PRD294"/>
    <n v="2"/>
    <n v="229000"/>
    <n v="458000"/>
    <x v="104"/>
    <x v="1"/>
    <x v="4"/>
  </r>
  <r>
    <s v="ORD000196"/>
    <d v="2023-07-13T00:00:00"/>
    <x v="0"/>
    <x v="7"/>
    <x v="6"/>
    <s v="WEEKEND25"/>
    <s v="PRD255"/>
    <n v="1"/>
    <n v="179000"/>
    <n v="179000"/>
    <x v="28"/>
    <x v="0"/>
    <x v="3"/>
  </r>
  <r>
    <s v="ORD000197"/>
    <d v="2022-05-11T00:00:00"/>
    <x v="1"/>
    <x v="2"/>
    <x v="2"/>
    <s v="FLASHSALE"/>
    <s v="PRD231"/>
    <n v="1"/>
    <n v="179000"/>
    <n v="179000"/>
    <x v="142"/>
    <x v="0"/>
    <x v="9"/>
  </r>
  <r>
    <s v="ORD000198"/>
    <d v="2024-10-01T00:00:00"/>
    <x v="1"/>
    <x v="10"/>
    <x v="4"/>
    <s v="TANPA PROMO"/>
    <s v="PRD067"/>
    <n v="2"/>
    <n v="549000"/>
    <n v="1098000"/>
    <x v="141"/>
    <x v="4"/>
    <x v="7"/>
  </r>
  <r>
    <s v="ORD000198"/>
    <d v="2024-10-01T00:00:00"/>
    <x v="1"/>
    <x v="10"/>
    <x v="4"/>
    <s v="TANPA PROMO"/>
    <s v="PRD095"/>
    <n v="1"/>
    <n v="89000"/>
    <n v="89000"/>
    <x v="89"/>
    <x v="3"/>
    <x v="0"/>
  </r>
  <r>
    <s v="ORD000198"/>
    <d v="2024-10-01T00:00:00"/>
    <x v="1"/>
    <x v="10"/>
    <x v="4"/>
    <s v="TANPA PROMO"/>
    <s v="PRD215"/>
    <n v="1"/>
    <n v="89000"/>
    <n v="89000"/>
    <x v="29"/>
    <x v="4"/>
    <x v="1"/>
  </r>
  <r>
    <s v="ORD000199"/>
    <d v="2024-04-30T00:00:00"/>
    <x v="1"/>
    <x v="15"/>
    <x v="11"/>
    <s v="TANPA PROMO"/>
    <s v="PRD078"/>
    <n v="1"/>
    <n v="99000"/>
    <n v="99000"/>
    <x v="140"/>
    <x v="2"/>
    <x v="9"/>
  </r>
  <r>
    <s v="ORD000200"/>
    <d v="2023-08-23T00:00:00"/>
    <x v="4"/>
    <x v="19"/>
    <x v="15"/>
    <s v="RAMADAN23"/>
    <s v="PRD054"/>
    <n v="1"/>
    <n v="549000"/>
    <n v="549000"/>
    <x v="95"/>
    <x v="3"/>
    <x v="3"/>
  </r>
  <r>
    <s v="ORD000201"/>
    <d v="2025-02-18T00:00:00"/>
    <x v="1"/>
    <x v="4"/>
    <x v="4"/>
    <s v="TANPA PROMO"/>
    <s v="PRD056"/>
    <n v="1"/>
    <n v="229000"/>
    <n v="229000"/>
    <x v="69"/>
    <x v="4"/>
    <x v="7"/>
  </r>
  <r>
    <s v="ORD000201"/>
    <d v="2025-02-18T00:00:00"/>
    <x v="1"/>
    <x v="4"/>
    <x v="4"/>
    <s v="TANPA PROMO"/>
    <s v="PRD243"/>
    <n v="2"/>
    <n v="279000"/>
    <n v="558000"/>
    <x v="90"/>
    <x v="2"/>
    <x v="7"/>
  </r>
  <r>
    <s v="ORD000202"/>
    <d v="2025-01-07T00:00:00"/>
    <x v="2"/>
    <x v="15"/>
    <x v="11"/>
    <s v="TANPA PROMO"/>
    <s v="PRD007"/>
    <n v="1"/>
    <n v="119000"/>
    <n v="119000"/>
    <x v="156"/>
    <x v="2"/>
    <x v="9"/>
  </r>
  <r>
    <s v="ORD000202"/>
    <d v="2025-01-07T00:00:00"/>
    <x v="2"/>
    <x v="15"/>
    <x v="11"/>
    <s v="TANPA PROMO"/>
    <s v="PRD140"/>
    <n v="3"/>
    <n v="179000"/>
    <n v="537000"/>
    <x v="152"/>
    <x v="5"/>
    <x v="5"/>
  </r>
  <r>
    <s v="ORD000203"/>
    <d v="2024-11-26T00:00:00"/>
    <x v="2"/>
    <x v="12"/>
    <x v="10"/>
    <s v="TANPA PROMO"/>
    <s v="PRD118"/>
    <n v="1"/>
    <n v="349000"/>
    <n v="349000"/>
    <x v="46"/>
    <x v="4"/>
    <x v="3"/>
  </r>
  <r>
    <s v="ORD000203"/>
    <d v="2024-11-26T00:00:00"/>
    <x v="2"/>
    <x v="12"/>
    <x v="10"/>
    <s v="TANPA PROMO"/>
    <s v="PRD246"/>
    <n v="1"/>
    <n v="399000"/>
    <n v="399000"/>
    <x v="67"/>
    <x v="1"/>
    <x v="1"/>
  </r>
  <r>
    <s v="ORD000204"/>
    <d v="2023-09-02T00:00:00"/>
    <x v="0"/>
    <x v="16"/>
    <x v="12"/>
    <s v="NEWUSER"/>
    <s v="PRD264"/>
    <n v="1"/>
    <n v="79000"/>
    <n v="79000"/>
    <x v="157"/>
    <x v="1"/>
    <x v="9"/>
  </r>
  <r>
    <s v="ORD000205"/>
    <d v="2024-06-26T00:00:00"/>
    <x v="0"/>
    <x v="1"/>
    <x v="1"/>
    <s v="TANPA PROMO"/>
    <s v="PRD189"/>
    <n v="1"/>
    <n v="399000"/>
    <n v="399000"/>
    <x v="126"/>
    <x v="3"/>
    <x v="2"/>
  </r>
  <r>
    <s v="ORD000206"/>
    <d v="2022-04-28T00:00:00"/>
    <x v="1"/>
    <x v="3"/>
    <x v="3"/>
    <s v="TANPA PROMO"/>
    <s v="PRD276"/>
    <n v="1"/>
    <n v="329000"/>
    <n v="329000"/>
    <x v="131"/>
    <x v="4"/>
    <x v="2"/>
  </r>
  <r>
    <s v="ORD000207"/>
    <d v="2024-10-24T00:00:00"/>
    <x v="4"/>
    <x v="4"/>
    <x v="4"/>
    <s v="TANPA PROMO"/>
    <s v="PRD151"/>
    <n v="1"/>
    <n v="249000"/>
    <n v="249000"/>
    <x v="72"/>
    <x v="0"/>
    <x v="4"/>
  </r>
  <r>
    <s v="ORD000208"/>
    <d v="2023-01-07T00:00:00"/>
    <x v="1"/>
    <x v="5"/>
    <x v="5"/>
    <s v="RAMADAN23"/>
    <s v="PRD007"/>
    <n v="1"/>
    <n v="119000"/>
    <n v="119000"/>
    <x v="156"/>
    <x v="2"/>
    <x v="9"/>
  </r>
  <r>
    <s v="ORD000209"/>
    <d v="2025-01-09T00:00:00"/>
    <x v="1"/>
    <x v="5"/>
    <x v="5"/>
    <s v="NEWUSER"/>
    <s v="PRD167"/>
    <n v="1"/>
    <n v="149000"/>
    <n v="149000"/>
    <x v="13"/>
    <x v="1"/>
    <x v="7"/>
  </r>
  <r>
    <s v="ORD000209"/>
    <d v="2025-01-09T00:00:00"/>
    <x v="1"/>
    <x v="5"/>
    <x v="5"/>
    <s v="NEWUSER"/>
    <s v="PRD280"/>
    <n v="1"/>
    <n v="229000"/>
    <n v="229000"/>
    <x v="83"/>
    <x v="2"/>
    <x v="7"/>
  </r>
  <r>
    <s v="ORD000209"/>
    <d v="2025-01-09T00:00:00"/>
    <x v="1"/>
    <x v="5"/>
    <x v="5"/>
    <s v="NEWUSER"/>
    <s v="PRD258"/>
    <n v="1"/>
    <n v="129000"/>
    <n v="129000"/>
    <x v="4"/>
    <x v="3"/>
    <x v="1"/>
  </r>
  <r>
    <s v="ORD000210"/>
    <d v="2022-12-26T00:00:00"/>
    <x v="0"/>
    <x v="17"/>
    <x v="13"/>
    <s v="WEEKEND25"/>
    <s v="PRD147"/>
    <n v="1"/>
    <n v="349000"/>
    <n v="349000"/>
    <x v="145"/>
    <x v="3"/>
    <x v="0"/>
  </r>
  <r>
    <s v="ORD000211"/>
    <d v="2023-05-30T00:00:00"/>
    <x v="1"/>
    <x v="6"/>
    <x v="4"/>
    <s v="TANPA PROMO"/>
    <s v="PRD274"/>
    <n v="1"/>
    <n v="229000"/>
    <n v="229000"/>
    <x v="146"/>
    <x v="2"/>
    <x v="5"/>
  </r>
  <r>
    <s v="ORD000212"/>
    <d v="2024-04-15T00:00:00"/>
    <x v="0"/>
    <x v="3"/>
    <x v="3"/>
    <s v="TANPA PROMO"/>
    <s v="PRD165"/>
    <n v="2"/>
    <n v="129000"/>
    <n v="258000"/>
    <x v="23"/>
    <x v="2"/>
    <x v="8"/>
  </r>
  <r>
    <s v="ORD000212"/>
    <d v="2024-04-15T00:00:00"/>
    <x v="0"/>
    <x v="3"/>
    <x v="3"/>
    <s v="TANPA PROMO"/>
    <s v="PRD124"/>
    <n v="1"/>
    <n v="179000"/>
    <n v="179000"/>
    <x v="69"/>
    <x v="4"/>
    <x v="7"/>
  </r>
  <r>
    <s v="ORD000212"/>
    <d v="2024-04-15T00:00:00"/>
    <x v="0"/>
    <x v="3"/>
    <x v="3"/>
    <s v="TANPA PROMO"/>
    <s v="PRD064"/>
    <n v="1"/>
    <n v="449000"/>
    <n v="449000"/>
    <x v="158"/>
    <x v="3"/>
    <x v="6"/>
  </r>
  <r>
    <s v="ORD000213"/>
    <d v="2024-10-19T00:00:00"/>
    <x v="4"/>
    <x v="18"/>
    <x v="14"/>
    <s v="TANPA PROMO"/>
    <s v="PRD032"/>
    <n v="1"/>
    <n v="99000"/>
    <n v="99000"/>
    <x v="60"/>
    <x v="3"/>
    <x v="8"/>
  </r>
  <r>
    <s v="ORD000213"/>
    <d v="2024-10-19T00:00:00"/>
    <x v="4"/>
    <x v="18"/>
    <x v="14"/>
    <s v="TANPA PROMO"/>
    <s v="PRD157"/>
    <n v="1"/>
    <n v="69000"/>
    <n v="69000"/>
    <x v="42"/>
    <x v="1"/>
    <x v="9"/>
  </r>
  <r>
    <s v="ORD000214"/>
    <d v="2024-02-09T00:00:00"/>
    <x v="1"/>
    <x v="17"/>
    <x v="13"/>
    <s v="NEWUSER"/>
    <s v="PRD277"/>
    <n v="2"/>
    <n v="129000"/>
    <n v="258000"/>
    <x v="22"/>
    <x v="0"/>
    <x v="9"/>
  </r>
  <r>
    <s v="ORD000214"/>
    <d v="2024-02-09T00:00:00"/>
    <x v="1"/>
    <x v="17"/>
    <x v="13"/>
    <s v="NEWUSER"/>
    <s v="PRD196"/>
    <n v="1"/>
    <n v="449000"/>
    <n v="449000"/>
    <x v="159"/>
    <x v="0"/>
    <x v="5"/>
  </r>
  <r>
    <s v="ORD000215"/>
    <d v="2023-08-06T00:00:00"/>
    <x v="1"/>
    <x v="8"/>
    <x v="7"/>
    <s v="TANPA PROMO"/>
    <s v="PRD282"/>
    <n v="1"/>
    <n v="149000"/>
    <n v="149000"/>
    <x v="109"/>
    <x v="0"/>
    <x v="0"/>
  </r>
  <r>
    <s v="ORD000215"/>
    <d v="2023-08-06T00:00:00"/>
    <x v="1"/>
    <x v="8"/>
    <x v="7"/>
    <s v="TANPA PROMO"/>
    <s v="PRD256"/>
    <n v="1"/>
    <n v="49000"/>
    <n v="49000"/>
    <x v="5"/>
    <x v="1"/>
    <x v="1"/>
  </r>
  <r>
    <s v="ORD000215"/>
    <d v="2023-08-06T00:00:00"/>
    <x v="1"/>
    <x v="8"/>
    <x v="7"/>
    <s v="TANPA PROMO"/>
    <s v="PRD016"/>
    <n v="1"/>
    <n v="89000"/>
    <n v="89000"/>
    <x v="84"/>
    <x v="1"/>
    <x v="3"/>
  </r>
  <r>
    <s v="ORD000216"/>
    <d v="2024-09-30T00:00:00"/>
    <x v="1"/>
    <x v="6"/>
    <x v="4"/>
    <s v="HARBOLNAS22"/>
    <s v="PRD060"/>
    <n v="2"/>
    <n v="549000"/>
    <n v="1098000"/>
    <x v="137"/>
    <x v="1"/>
    <x v="9"/>
  </r>
  <r>
    <s v="ORD000217"/>
    <d v="2024-07-15T00:00:00"/>
    <x v="1"/>
    <x v="11"/>
    <x v="9"/>
    <s v="TANPA PROMO"/>
    <s v="PRD286"/>
    <n v="1"/>
    <n v="49000"/>
    <n v="49000"/>
    <x v="108"/>
    <x v="4"/>
    <x v="6"/>
  </r>
  <r>
    <s v="ORD000217"/>
    <d v="2024-07-15T00:00:00"/>
    <x v="1"/>
    <x v="11"/>
    <x v="9"/>
    <s v="TANPA PROMO"/>
    <s v="PRD247"/>
    <n v="1"/>
    <n v="179000"/>
    <n v="179000"/>
    <x v="73"/>
    <x v="4"/>
    <x v="1"/>
  </r>
  <r>
    <s v="ORD000218"/>
    <d v="2023-07-26T00:00:00"/>
    <x v="1"/>
    <x v="8"/>
    <x v="7"/>
    <s v="TANPA PROMO"/>
    <s v="PRD125"/>
    <n v="1"/>
    <n v="279000"/>
    <n v="279000"/>
    <x v="118"/>
    <x v="2"/>
    <x v="7"/>
  </r>
  <r>
    <s v="ORD000218"/>
    <d v="2023-07-26T00:00:00"/>
    <x v="1"/>
    <x v="8"/>
    <x v="7"/>
    <s v="TANPA PROMO"/>
    <s v="PRD044"/>
    <n v="1"/>
    <n v="279000"/>
    <n v="279000"/>
    <x v="147"/>
    <x v="2"/>
    <x v="5"/>
  </r>
  <r>
    <s v="ORD000218"/>
    <d v="2023-07-26T00:00:00"/>
    <x v="1"/>
    <x v="8"/>
    <x v="7"/>
    <s v="TANPA PROMO"/>
    <s v="PRD262"/>
    <n v="1"/>
    <n v="99000"/>
    <n v="99000"/>
    <x v="116"/>
    <x v="1"/>
    <x v="4"/>
  </r>
  <r>
    <s v="ORD000219"/>
    <d v="2024-11-05T00:00:00"/>
    <x v="3"/>
    <x v="5"/>
    <x v="5"/>
    <s v="TANPA PROMO"/>
    <s v="PRD051"/>
    <n v="1"/>
    <n v="399000"/>
    <n v="399000"/>
    <x v="49"/>
    <x v="4"/>
    <x v="8"/>
  </r>
  <r>
    <s v="ORD000219"/>
    <d v="2024-11-05T00:00:00"/>
    <x v="3"/>
    <x v="5"/>
    <x v="5"/>
    <s v="TANPA PROMO"/>
    <s v="PRD018"/>
    <n v="1"/>
    <n v="299000"/>
    <n v="299000"/>
    <x v="160"/>
    <x v="1"/>
    <x v="9"/>
  </r>
  <r>
    <s v="ORD000220"/>
    <d v="2024-07-30T00:00:00"/>
    <x v="1"/>
    <x v="8"/>
    <x v="7"/>
    <s v="TANPA PROMO"/>
    <s v="PRD195"/>
    <n v="2"/>
    <n v="149000"/>
    <n v="298000"/>
    <x v="94"/>
    <x v="5"/>
    <x v="4"/>
  </r>
  <r>
    <s v="ORD000220"/>
    <d v="2024-07-30T00:00:00"/>
    <x v="1"/>
    <x v="8"/>
    <x v="7"/>
    <s v="TANPA PROMO"/>
    <s v="PRD225"/>
    <n v="1"/>
    <n v="399000"/>
    <n v="399000"/>
    <x v="161"/>
    <x v="0"/>
    <x v="8"/>
  </r>
  <r>
    <s v="ORD000221"/>
    <d v="2023-11-13T00:00:00"/>
    <x v="2"/>
    <x v="11"/>
    <x v="9"/>
    <s v="TANPA PROMO"/>
    <s v="PRD045"/>
    <n v="1"/>
    <n v="49000"/>
    <n v="49000"/>
    <x v="128"/>
    <x v="4"/>
    <x v="3"/>
  </r>
  <r>
    <s v="ORD000222"/>
    <d v="2025-01-26T00:00:00"/>
    <x v="0"/>
    <x v="17"/>
    <x v="13"/>
    <s v="TANPA PROMO"/>
    <s v="PRD241"/>
    <n v="1"/>
    <n v="79000"/>
    <n v="79000"/>
    <x v="17"/>
    <x v="0"/>
    <x v="3"/>
  </r>
  <r>
    <s v="ORD000222"/>
    <d v="2025-01-26T00:00:00"/>
    <x v="0"/>
    <x v="17"/>
    <x v="13"/>
    <s v="TANPA PROMO"/>
    <s v="PRD022"/>
    <n v="1"/>
    <n v="299000"/>
    <n v="299000"/>
    <x v="111"/>
    <x v="2"/>
    <x v="6"/>
  </r>
  <r>
    <s v="ORD000223"/>
    <d v="2023-07-18T00:00:00"/>
    <x v="1"/>
    <x v="3"/>
    <x v="3"/>
    <s v="TANPA PROMO"/>
    <s v="PRD082"/>
    <n v="1"/>
    <n v="229000"/>
    <n v="229000"/>
    <x v="120"/>
    <x v="1"/>
    <x v="8"/>
  </r>
  <r>
    <s v="ORD000223"/>
    <d v="2023-07-18T00:00:00"/>
    <x v="1"/>
    <x v="3"/>
    <x v="3"/>
    <s v="TANPA PROMO"/>
    <s v="PRD199"/>
    <n v="1"/>
    <n v="69000"/>
    <n v="69000"/>
    <x v="59"/>
    <x v="2"/>
    <x v="3"/>
  </r>
  <r>
    <s v="ORD000224"/>
    <d v="2023-09-17T00:00:00"/>
    <x v="3"/>
    <x v="7"/>
    <x v="6"/>
    <s v="WEEKEND25"/>
    <s v="PRD038"/>
    <n v="1"/>
    <n v="299000"/>
    <n v="299000"/>
    <x v="77"/>
    <x v="5"/>
    <x v="5"/>
  </r>
  <r>
    <s v="ORD000225"/>
    <d v="2023-02-19T00:00:00"/>
    <x v="1"/>
    <x v="4"/>
    <x v="4"/>
    <s v="TANPA PROMO"/>
    <s v="PRD068"/>
    <n v="1"/>
    <n v="129000"/>
    <n v="129000"/>
    <x v="162"/>
    <x v="2"/>
    <x v="3"/>
  </r>
  <r>
    <s v="ORD000225"/>
    <d v="2023-02-19T00:00:00"/>
    <x v="1"/>
    <x v="4"/>
    <x v="4"/>
    <s v="TANPA PROMO"/>
    <s v="PRD221"/>
    <n v="1"/>
    <n v="119000"/>
    <n v="119000"/>
    <x v="93"/>
    <x v="4"/>
    <x v="5"/>
  </r>
  <r>
    <s v="ORD000225"/>
    <d v="2023-02-19T00:00:00"/>
    <x v="1"/>
    <x v="4"/>
    <x v="4"/>
    <s v="TANPA PROMO"/>
    <s v="PRD184"/>
    <n v="2"/>
    <n v="199000"/>
    <n v="398000"/>
    <x v="128"/>
    <x v="4"/>
    <x v="3"/>
  </r>
  <r>
    <s v="ORD000226"/>
    <d v="2023-05-03T00:00:00"/>
    <x v="3"/>
    <x v="4"/>
    <x v="4"/>
    <s v="TANPA PROMO"/>
    <s v="PRD038"/>
    <n v="1"/>
    <n v="299000"/>
    <n v="299000"/>
    <x v="77"/>
    <x v="5"/>
    <x v="5"/>
  </r>
  <r>
    <s v="ORD000226"/>
    <d v="2023-05-03T00:00:00"/>
    <x v="3"/>
    <x v="4"/>
    <x v="4"/>
    <s v="TANPA PROMO"/>
    <s v="PRD237"/>
    <n v="3"/>
    <n v="199000"/>
    <n v="597000"/>
    <x v="76"/>
    <x v="2"/>
    <x v="6"/>
  </r>
  <r>
    <s v="ORD000226"/>
    <d v="2023-05-03T00:00:00"/>
    <x v="3"/>
    <x v="4"/>
    <x v="4"/>
    <s v="TANPA PROMO"/>
    <s v="PRD185"/>
    <n v="2"/>
    <n v="599000"/>
    <n v="1198000"/>
    <x v="153"/>
    <x v="1"/>
    <x v="0"/>
  </r>
  <r>
    <s v="ORD000227"/>
    <d v="2023-02-22T00:00:00"/>
    <x v="0"/>
    <x v="8"/>
    <x v="7"/>
    <s v="WEEKEND25"/>
    <s v="PRD283"/>
    <n v="1"/>
    <n v="249000"/>
    <n v="249000"/>
    <x v="52"/>
    <x v="3"/>
    <x v="8"/>
  </r>
  <r>
    <s v="ORD000228"/>
    <d v="2023-03-05T00:00:00"/>
    <x v="1"/>
    <x v="1"/>
    <x v="1"/>
    <s v="TANPA PROMO"/>
    <s v="PRD136"/>
    <n v="3"/>
    <n v="119000"/>
    <n v="357000"/>
    <x v="102"/>
    <x v="5"/>
    <x v="2"/>
  </r>
  <r>
    <s v="ORD000228"/>
    <d v="2023-03-05T00:00:00"/>
    <x v="1"/>
    <x v="1"/>
    <x v="1"/>
    <s v="TANPA PROMO"/>
    <s v="PRD188"/>
    <n v="1"/>
    <n v="69000"/>
    <n v="69000"/>
    <x v="72"/>
    <x v="0"/>
    <x v="4"/>
  </r>
  <r>
    <s v="ORD000229"/>
    <d v="2024-06-16T00:00:00"/>
    <x v="1"/>
    <x v="8"/>
    <x v="7"/>
    <s v="TANPA PROMO"/>
    <s v="PRD065"/>
    <n v="1"/>
    <n v="249000"/>
    <n v="249000"/>
    <x v="7"/>
    <x v="3"/>
    <x v="4"/>
  </r>
  <r>
    <s v="ORD000229"/>
    <d v="2024-06-16T00:00:00"/>
    <x v="1"/>
    <x v="8"/>
    <x v="7"/>
    <s v="TANPA PROMO"/>
    <s v="PRD188"/>
    <n v="1"/>
    <n v="69000"/>
    <n v="69000"/>
    <x v="72"/>
    <x v="0"/>
    <x v="4"/>
  </r>
  <r>
    <s v="ORD000230"/>
    <d v="2022-11-13T00:00:00"/>
    <x v="1"/>
    <x v="1"/>
    <x v="1"/>
    <s v="HARI BELANJA"/>
    <s v="PRD109"/>
    <n v="1"/>
    <n v="599000"/>
    <n v="599000"/>
    <x v="55"/>
    <x v="2"/>
    <x v="3"/>
  </r>
  <r>
    <s v="ORD000231"/>
    <d v="2023-09-20T00:00:00"/>
    <x v="1"/>
    <x v="16"/>
    <x v="12"/>
    <s v="TANPA PROMO"/>
    <s v="PRD265"/>
    <n v="1"/>
    <n v="329000"/>
    <n v="329000"/>
    <x v="163"/>
    <x v="2"/>
    <x v="1"/>
  </r>
  <r>
    <s v="ORD000232"/>
    <d v="2023-02-05T00:00:00"/>
    <x v="1"/>
    <x v="4"/>
    <x v="4"/>
    <s v="TANPA PROMO"/>
    <s v="PRD004"/>
    <n v="1"/>
    <n v="199000"/>
    <n v="199000"/>
    <x v="134"/>
    <x v="3"/>
    <x v="9"/>
  </r>
  <r>
    <s v="ORD000232"/>
    <d v="2023-02-05T00:00:00"/>
    <x v="1"/>
    <x v="4"/>
    <x v="4"/>
    <s v="TANPA PROMO"/>
    <s v="PRD247"/>
    <n v="1"/>
    <n v="179000"/>
    <n v="179000"/>
    <x v="73"/>
    <x v="4"/>
    <x v="1"/>
  </r>
  <r>
    <s v="ORD000233"/>
    <d v="2024-01-03T00:00:00"/>
    <x v="0"/>
    <x v="18"/>
    <x v="14"/>
    <s v="TANPA PROMO"/>
    <s v="PRD056"/>
    <n v="1"/>
    <n v="229000"/>
    <n v="229000"/>
    <x v="69"/>
    <x v="4"/>
    <x v="7"/>
  </r>
  <r>
    <s v="ORD000233"/>
    <d v="2024-01-03T00:00:00"/>
    <x v="0"/>
    <x v="18"/>
    <x v="14"/>
    <s v="TANPA PROMO"/>
    <s v="PRD045"/>
    <n v="1"/>
    <n v="49000"/>
    <n v="49000"/>
    <x v="128"/>
    <x v="4"/>
    <x v="3"/>
  </r>
  <r>
    <s v="ORD000233"/>
    <d v="2024-01-03T00:00:00"/>
    <x v="0"/>
    <x v="18"/>
    <x v="14"/>
    <s v="TANPA PROMO"/>
    <s v="PRD162"/>
    <n v="2"/>
    <n v="119000"/>
    <n v="238000"/>
    <x v="35"/>
    <x v="4"/>
    <x v="8"/>
  </r>
  <r>
    <s v="ORD000234"/>
    <d v="2025-02-02T00:00:00"/>
    <x v="1"/>
    <x v="17"/>
    <x v="13"/>
    <s v="TANPA PROMO"/>
    <s v="PRD008"/>
    <n v="3"/>
    <n v="549000"/>
    <n v="1647000"/>
    <x v="164"/>
    <x v="4"/>
    <x v="4"/>
  </r>
  <r>
    <s v="ORD000234"/>
    <d v="2025-02-02T00:00:00"/>
    <x v="1"/>
    <x v="17"/>
    <x v="13"/>
    <s v="TANPA PROMO"/>
    <s v="PRD003"/>
    <n v="1"/>
    <n v="349000"/>
    <n v="349000"/>
    <x v="56"/>
    <x v="1"/>
    <x v="4"/>
  </r>
  <r>
    <s v="ORD000235"/>
    <d v="2022-09-19T00:00:00"/>
    <x v="0"/>
    <x v="13"/>
    <x v="4"/>
    <s v="TANPA PROMO"/>
    <s v="PRD291"/>
    <n v="1"/>
    <n v="499000"/>
    <n v="499000"/>
    <x v="165"/>
    <x v="1"/>
    <x v="2"/>
  </r>
  <r>
    <s v="ORD000235"/>
    <d v="2022-09-19T00:00:00"/>
    <x v="0"/>
    <x v="13"/>
    <x v="4"/>
    <s v="TANPA PROMO"/>
    <s v="PRD268"/>
    <n v="1"/>
    <n v="599000"/>
    <n v="599000"/>
    <x v="112"/>
    <x v="2"/>
    <x v="9"/>
  </r>
  <r>
    <s v="ORD000236"/>
    <d v="2023-10-09T00:00:00"/>
    <x v="1"/>
    <x v="18"/>
    <x v="14"/>
    <s v="RAMADAN23"/>
    <s v="PRD264"/>
    <n v="1"/>
    <n v="79000"/>
    <n v="79000"/>
    <x v="157"/>
    <x v="1"/>
    <x v="9"/>
  </r>
  <r>
    <s v="ORD000236"/>
    <d v="2023-10-09T00:00:00"/>
    <x v="1"/>
    <x v="18"/>
    <x v="14"/>
    <s v="RAMADAN23"/>
    <s v="PRD073"/>
    <n v="2"/>
    <n v="79000"/>
    <n v="158000"/>
    <x v="18"/>
    <x v="2"/>
    <x v="7"/>
  </r>
  <r>
    <s v="ORD000236"/>
    <d v="2023-10-09T00:00:00"/>
    <x v="1"/>
    <x v="18"/>
    <x v="14"/>
    <s v="RAMADAN23"/>
    <s v="PRD243"/>
    <n v="2"/>
    <n v="279000"/>
    <n v="558000"/>
    <x v="90"/>
    <x v="2"/>
    <x v="7"/>
  </r>
  <r>
    <s v="ORD000237"/>
    <d v="2023-03-12T00:00:00"/>
    <x v="1"/>
    <x v="12"/>
    <x v="10"/>
    <s v="TANPA PROMO"/>
    <s v="PRD152"/>
    <n v="1"/>
    <n v="59000"/>
    <n v="59000"/>
    <x v="91"/>
    <x v="2"/>
    <x v="0"/>
  </r>
  <r>
    <s v="ORD000238"/>
    <d v="2023-05-17T00:00:00"/>
    <x v="2"/>
    <x v="11"/>
    <x v="9"/>
    <s v="TANPA PROMO"/>
    <s v="PRD140"/>
    <n v="3"/>
    <n v="179000"/>
    <n v="537000"/>
    <x v="152"/>
    <x v="5"/>
    <x v="5"/>
  </r>
  <r>
    <s v="ORD000239"/>
    <d v="2023-04-19T00:00:00"/>
    <x v="2"/>
    <x v="9"/>
    <x v="8"/>
    <s v="MEMBER10"/>
    <s v="PRD281"/>
    <n v="1"/>
    <n v="149000"/>
    <n v="149000"/>
    <x v="12"/>
    <x v="0"/>
    <x v="2"/>
  </r>
  <r>
    <s v="ORD000239"/>
    <d v="2023-04-19T00:00:00"/>
    <x v="2"/>
    <x v="9"/>
    <x v="8"/>
    <s v="MEMBER10"/>
    <s v="PRD156"/>
    <n v="2"/>
    <n v="99000"/>
    <n v="198000"/>
    <x v="61"/>
    <x v="2"/>
    <x v="9"/>
  </r>
  <r>
    <s v="ORD000240"/>
    <d v="2024-06-11T00:00:00"/>
    <x v="1"/>
    <x v="9"/>
    <x v="8"/>
    <s v="WEEKEND25"/>
    <s v="PRD172"/>
    <n v="1"/>
    <n v="59000"/>
    <n v="59000"/>
    <x v="99"/>
    <x v="2"/>
    <x v="1"/>
  </r>
  <r>
    <s v="ORD000241"/>
    <d v="2024-12-27T00:00:00"/>
    <x v="1"/>
    <x v="16"/>
    <x v="12"/>
    <s v="HARBOLNAS22"/>
    <s v="PRD253"/>
    <n v="1"/>
    <n v="399000"/>
    <n v="399000"/>
    <x v="28"/>
    <x v="0"/>
    <x v="3"/>
  </r>
  <r>
    <s v="ORD000242"/>
    <d v="2024-02-03T00:00:00"/>
    <x v="1"/>
    <x v="18"/>
    <x v="14"/>
    <s v="TANPA PROMO"/>
    <s v="PRD073"/>
    <n v="2"/>
    <n v="79000"/>
    <n v="158000"/>
    <x v="18"/>
    <x v="2"/>
    <x v="7"/>
  </r>
  <r>
    <s v="ORD000242"/>
    <d v="2024-02-03T00:00:00"/>
    <x v="1"/>
    <x v="18"/>
    <x v="14"/>
    <s v="TANPA PROMO"/>
    <s v="PRD169"/>
    <n v="1"/>
    <n v="179000"/>
    <n v="179000"/>
    <x v="134"/>
    <x v="3"/>
    <x v="9"/>
  </r>
  <r>
    <s v="ORD000243"/>
    <d v="2022-12-06T00:00:00"/>
    <x v="0"/>
    <x v="0"/>
    <x v="0"/>
    <s v="SALE2024"/>
    <s v="PRD138"/>
    <n v="1"/>
    <n v="79000"/>
    <n v="79000"/>
    <x v="49"/>
    <x v="4"/>
    <x v="8"/>
  </r>
  <r>
    <s v="ORD000244"/>
    <d v="2024-03-15T00:00:00"/>
    <x v="1"/>
    <x v="7"/>
    <x v="6"/>
    <s v="NEWUSER"/>
    <s v="PRD026"/>
    <n v="1"/>
    <n v="179000"/>
    <n v="179000"/>
    <x v="148"/>
    <x v="1"/>
    <x v="6"/>
  </r>
  <r>
    <s v="ORD000245"/>
    <d v="2025-02-15T00:00:00"/>
    <x v="1"/>
    <x v="10"/>
    <x v="4"/>
    <s v="TANPA PROMO"/>
    <s v="PRD227"/>
    <n v="1"/>
    <n v="99000"/>
    <n v="99000"/>
    <x v="112"/>
    <x v="2"/>
    <x v="9"/>
  </r>
  <r>
    <s v="ORD000246"/>
    <d v="2024-01-30T00:00:00"/>
    <x v="1"/>
    <x v="1"/>
    <x v="1"/>
    <s v="TANPA PROMO"/>
    <s v="PRD034"/>
    <n v="1"/>
    <n v="279000"/>
    <n v="279000"/>
    <x v="15"/>
    <x v="3"/>
    <x v="4"/>
  </r>
  <r>
    <s v="ORD000247"/>
    <d v="2025-01-10T00:00:00"/>
    <x v="2"/>
    <x v="7"/>
    <x v="6"/>
    <s v="TANPA PROMO"/>
    <s v="PRD065"/>
    <n v="1"/>
    <n v="249000"/>
    <n v="249000"/>
    <x v="7"/>
    <x v="3"/>
    <x v="4"/>
  </r>
  <r>
    <s v="ORD000248"/>
    <d v="2022-10-23T00:00:00"/>
    <x v="1"/>
    <x v="14"/>
    <x v="7"/>
    <s v="SALE2024"/>
    <s v="PRD114"/>
    <n v="3"/>
    <n v="199000"/>
    <n v="597000"/>
    <x v="166"/>
    <x v="4"/>
    <x v="4"/>
  </r>
  <r>
    <s v="ORD000249"/>
    <d v="2023-04-30T00:00:00"/>
    <x v="1"/>
    <x v="15"/>
    <x v="11"/>
    <s v="TANPA PROMO"/>
    <s v="PRD209"/>
    <n v="1"/>
    <n v="249000"/>
    <n v="249000"/>
    <x v="87"/>
    <x v="0"/>
    <x v="1"/>
  </r>
  <r>
    <s v="ORD000250"/>
    <d v="2022-01-13T00:00:00"/>
    <x v="1"/>
    <x v="4"/>
    <x v="4"/>
    <s v="TANPA PROMO"/>
    <s v="PRD023"/>
    <n v="1"/>
    <n v="149000"/>
    <n v="149000"/>
    <x v="71"/>
    <x v="4"/>
    <x v="3"/>
  </r>
  <r>
    <s v="ORD000251"/>
    <d v="2024-12-22T00:00:00"/>
    <x v="1"/>
    <x v="15"/>
    <x v="11"/>
    <s v="TANPA PROMO"/>
    <s v="PRD192"/>
    <n v="1"/>
    <n v="229000"/>
    <n v="229000"/>
    <x v="136"/>
    <x v="2"/>
    <x v="2"/>
  </r>
  <r>
    <s v="ORD000251"/>
    <d v="2024-12-22T00:00:00"/>
    <x v="1"/>
    <x v="15"/>
    <x v="11"/>
    <s v="TANPA PROMO"/>
    <s v="PRD116"/>
    <n v="1"/>
    <n v="299000"/>
    <n v="299000"/>
    <x v="167"/>
    <x v="3"/>
    <x v="4"/>
  </r>
  <r>
    <s v="ORD000252"/>
    <d v="2024-03-11T00:00:00"/>
    <x v="1"/>
    <x v="3"/>
    <x v="3"/>
    <s v="WEEKEND25"/>
    <s v="PRD195"/>
    <n v="2"/>
    <n v="149000"/>
    <n v="298000"/>
    <x v="94"/>
    <x v="5"/>
    <x v="4"/>
  </r>
  <r>
    <s v="ORD000253"/>
    <d v="2022-09-09T00:00:00"/>
    <x v="0"/>
    <x v="2"/>
    <x v="2"/>
    <s v="HARBOLNAS22"/>
    <s v="PRD113"/>
    <n v="1"/>
    <n v="499000"/>
    <n v="499000"/>
    <x v="69"/>
    <x v="4"/>
    <x v="7"/>
  </r>
  <r>
    <s v="ORD000253"/>
    <d v="2022-09-09T00:00:00"/>
    <x v="0"/>
    <x v="2"/>
    <x v="2"/>
    <s v="HARBOLNAS22"/>
    <s v="PRD114"/>
    <n v="3"/>
    <n v="199000"/>
    <n v="597000"/>
    <x v="166"/>
    <x v="4"/>
    <x v="4"/>
  </r>
  <r>
    <s v="ORD000254"/>
    <d v="2024-07-27T00:00:00"/>
    <x v="0"/>
    <x v="7"/>
    <x v="6"/>
    <s v="TANPA PROMO"/>
    <s v="PRD212"/>
    <n v="1"/>
    <n v="499000"/>
    <n v="499000"/>
    <x v="70"/>
    <x v="0"/>
    <x v="7"/>
  </r>
  <r>
    <s v="ORD000254"/>
    <d v="2024-07-27T00:00:00"/>
    <x v="0"/>
    <x v="7"/>
    <x v="6"/>
    <s v="TANPA PROMO"/>
    <s v="PRD262"/>
    <n v="1"/>
    <n v="99000"/>
    <n v="99000"/>
    <x v="116"/>
    <x v="1"/>
    <x v="4"/>
  </r>
  <r>
    <s v="ORD000255"/>
    <d v="2022-07-15T00:00:00"/>
    <x v="1"/>
    <x v="9"/>
    <x v="8"/>
    <s v="TANPA PROMO"/>
    <s v="PRD234"/>
    <n v="2"/>
    <n v="199000"/>
    <n v="398000"/>
    <x v="119"/>
    <x v="2"/>
    <x v="3"/>
  </r>
  <r>
    <s v="ORD000256"/>
    <d v="2024-09-15T00:00:00"/>
    <x v="1"/>
    <x v="2"/>
    <x v="2"/>
    <s v="TANPA PROMO"/>
    <s v="PRD217"/>
    <n v="3"/>
    <n v="129000"/>
    <n v="387000"/>
    <x v="34"/>
    <x v="3"/>
    <x v="0"/>
  </r>
  <r>
    <s v="ORD000256"/>
    <d v="2024-09-15T00:00:00"/>
    <x v="1"/>
    <x v="2"/>
    <x v="2"/>
    <s v="TANPA PROMO"/>
    <s v="PRD160"/>
    <n v="1"/>
    <n v="79000"/>
    <n v="79000"/>
    <x v="20"/>
    <x v="1"/>
    <x v="7"/>
  </r>
  <r>
    <s v="ORD000257"/>
    <d v="2023-03-26T00:00:00"/>
    <x v="1"/>
    <x v="15"/>
    <x v="11"/>
    <s v="TANPA PROMO"/>
    <s v="PRD237"/>
    <n v="3"/>
    <n v="199000"/>
    <n v="597000"/>
    <x v="76"/>
    <x v="2"/>
    <x v="6"/>
  </r>
  <r>
    <s v="ORD000258"/>
    <d v="2024-01-30T00:00:00"/>
    <x v="4"/>
    <x v="18"/>
    <x v="14"/>
    <s v="SALE2024"/>
    <s v="PRD004"/>
    <n v="1"/>
    <n v="199000"/>
    <n v="199000"/>
    <x v="134"/>
    <x v="3"/>
    <x v="9"/>
  </r>
  <r>
    <s v="ORD000258"/>
    <d v="2024-01-30T00:00:00"/>
    <x v="4"/>
    <x v="18"/>
    <x v="14"/>
    <s v="SALE2024"/>
    <s v="PRD093"/>
    <n v="1"/>
    <n v="279000"/>
    <n v="279000"/>
    <x v="138"/>
    <x v="2"/>
    <x v="9"/>
  </r>
  <r>
    <s v="ORD000259"/>
    <d v="2025-01-17T00:00:00"/>
    <x v="0"/>
    <x v="19"/>
    <x v="15"/>
    <s v="FLASHSALE"/>
    <s v="PRD058"/>
    <n v="1"/>
    <n v="299000"/>
    <n v="299000"/>
    <x v="128"/>
    <x v="4"/>
    <x v="3"/>
  </r>
  <r>
    <s v="ORD000260"/>
    <d v="2024-12-19T00:00:00"/>
    <x v="3"/>
    <x v="7"/>
    <x v="6"/>
    <s v="TANPA PROMO"/>
    <s v="PRD196"/>
    <n v="1"/>
    <n v="449000"/>
    <n v="449000"/>
    <x v="159"/>
    <x v="0"/>
    <x v="5"/>
  </r>
  <r>
    <s v="ORD000260"/>
    <d v="2024-12-19T00:00:00"/>
    <x v="3"/>
    <x v="7"/>
    <x v="6"/>
    <s v="TANPA PROMO"/>
    <s v="PRD285"/>
    <n v="1"/>
    <n v="499000"/>
    <n v="499000"/>
    <x v="154"/>
    <x v="3"/>
    <x v="1"/>
  </r>
  <r>
    <s v="ORD000261"/>
    <d v="2023-04-16T00:00:00"/>
    <x v="1"/>
    <x v="1"/>
    <x v="1"/>
    <s v="TANPA PROMO"/>
    <s v="PRD080"/>
    <n v="1"/>
    <n v="329000"/>
    <n v="329000"/>
    <x v="168"/>
    <x v="5"/>
    <x v="9"/>
  </r>
  <r>
    <s v="ORD000262"/>
    <d v="2024-05-11T00:00:00"/>
    <x v="1"/>
    <x v="14"/>
    <x v="7"/>
    <s v="NEWUSER"/>
    <s v="PRD245"/>
    <n v="1"/>
    <n v="129000"/>
    <n v="129000"/>
    <x v="58"/>
    <x v="3"/>
    <x v="7"/>
  </r>
  <r>
    <s v="ORD000263"/>
    <d v="2022-04-05T00:00:00"/>
    <x v="1"/>
    <x v="10"/>
    <x v="4"/>
    <s v="TANPA PROMO"/>
    <s v="PRD109"/>
    <n v="1"/>
    <n v="599000"/>
    <n v="599000"/>
    <x v="55"/>
    <x v="2"/>
    <x v="3"/>
  </r>
  <r>
    <s v="ORD000263"/>
    <d v="2022-04-05T00:00:00"/>
    <x v="1"/>
    <x v="10"/>
    <x v="4"/>
    <s v="TANPA PROMO"/>
    <s v="PRD068"/>
    <n v="1"/>
    <n v="129000"/>
    <n v="129000"/>
    <x v="162"/>
    <x v="2"/>
    <x v="3"/>
  </r>
  <r>
    <s v="ORD000263"/>
    <d v="2022-04-05T00:00:00"/>
    <x v="1"/>
    <x v="10"/>
    <x v="4"/>
    <s v="TANPA PROMO"/>
    <s v="PRD269"/>
    <n v="1"/>
    <n v="329000"/>
    <n v="329000"/>
    <x v="83"/>
    <x v="5"/>
    <x v="7"/>
  </r>
  <r>
    <s v="ORD000264"/>
    <d v="2024-04-23T00:00:00"/>
    <x v="0"/>
    <x v="4"/>
    <x v="4"/>
    <s v="SALE2024"/>
    <s v="PRD026"/>
    <n v="1"/>
    <n v="179000"/>
    <n v="179000"/>
    <x v="148"/>
    <x v="1"/>
    <x v="6"/>
  </r>
  <r>
    <s v="ORD000264"/>
    <d v="2024-04-23T00:00:00"/>
    <x v="0"/>
    <x v="4"/>
    <x v="4"/>
    <s v="SALE2024"/>
    <s v="PRD142"/>
    <n v="1"/>
    <n v="199000"/>
    <n v="199000"/>
    <x v="28"/>
    <x v="0"/>
    <x v="3"/>
  </r>
  <r>
    <s v="ORD000265"/>
    <d v="2023-06-28T00:00:00"/>
    <x v="1"/>
    <x v="3"/>
    <x v="3"/>
    <s v="TANPA PROMO"/>
    <s v="PRD258"/>
    <n v="1"/>
    <n v="129000"/>
    <n v="129000"/>
    <x v="4"/>
    <x v="3"/>
    <x v="1"/>
  </r>
  <r>
    <s v="ORD000265"/>
    <d v="2023-06-28T00:00:00"/>
    <x v="1"/>
    <x v="3"/>
    <x v="3"/>
    <s v="TANPA PROMO"/>
    <s v="PRD048"/>
    <n v="2"/>
    <n v="69000"/>
    <n v="138000"/>
    <x v="135"/>
    <x v="3"/>
    <x v="1"/>
  </r>
  <r>
    <s v="ORD000266"/>
    <d v="2023-11-27T00:00:00"/>
    <x v="1"/>
    <x v="19"/>
    <x v="15"/>
    <s v="TANPA PROMO"/>
    <s v="PRD183"/>
    <n v="1"/>
    <n v="119000"/>
    <n v="119000"/>
    <x v="24"/>
    <x v="1"/>
    <x v="4"/>
  </r>
  <r>
    <s v="ORD000267"/>
    <d v="2024-03-25T00:00:00"/>
    <x v="3"/>
    <x v="19"/>
    <x v="15"/>
    <s v="SALE2024"/>
    <s v="PRD038"/>
    <n v="1"/>
    <n v="299000"/>
    <n v="299000"/>
    <x v="77"/>
    <x v="5"/>
    <x v="5"/>
  </r>
  <r>
    <s v="ORD000267"/>
    <d v="2024-03-25T00:00:00"/>
    <x v="3"/>
    <x v="19"/>
    <x v="15"/>
    <s v="SALE2024"/>
    <s v="PRD241"/>
    <n v="1"/>
    <n v="79000"/>
    <n v="79000"/>
    <x v="17"/>
    <x v="0"/>
    <x v="3"/>
  </r>
  <r>
    <s v="ORD000268"/>
    <d v="2025-01-04T00:00:00"/>
    <x v="3"/>
    <x v="19"/>
    <x v="15"/>
    <s v="RAMADAN23"/>
    <s v="PRD199"/>
    <n v="1"/>
    <n v="69000"/>
    <n v="69000"/>
    <x v="59"/>
    <x v="2"/>
    <x v="3"/>
  </r>
  <r>
    <s v="ORD000269"/>
    <d v="2023-01-17T00:00:00"/>
    <x v="1"/>
    <x v="4"/>
    <x v="4"/>
    <s v="WEEKEND25"/>
    <s v="PRD202"/>
    <n v="1"/>
    <n v="249000"/>
    <n v="249000"/>
    <x v="14"/>
    <x v="3"/>
    <x v="2"/>
  </r>
  <r>
    <s v="ORD000269"/>
    <d v="2023-01-17T00:00:00"/>
    <x v="1"/>
    <x v="4"/>
    <x v="4"/>
    <s v="WEEKEND25"/>
    <s v="PRD236"/>
    <n v="1"/>
    <n v="59000"/>
    <n v="59000"/>
    <x v="169"/>
    <x v="0"/>
    <x v="7"/>
  </r>
  <r>
    <s v="ORD000269"/>
    <d v="2023-01-17T00:00:00"/>
    <x v="1"/>
    <x v="4"/>
    <x v="4"/>
    <s v="WEEKEND25"/>
    <s v="PRD021"/>
    <n v="1"/>
    <n v="549000"/>
    <n v="549000"/>
    <x v="3"/>
    <x v="0"/>
    <x v="2"/>
  </r>
  <r>
    <s v="ORD000270"/>
    <d v="2022-10-10T00:00:00"/>
    <x v="1"/>
    <x v="4"/>
    <x v="4"/>
    <s v="TANPA PROMO"/>
    <s v="PRD101"/>
    <n v="2"/>
    <n v="279000"/>
    <n v="558000"/>
    <x v="136"/>
    <x v="2"/>
    <x v="2"/>
  </r>
  <r>
    <s v="ORD000271"/>
    <d v="2024-10-14T00:00:00"/>
    <x v="1"/>
    <x v="2"/>
    <x v="2"/>
    <s v="TANPA PROMO"/>
    <s v="PRD087"/>
    <n v="1"/>
    <n v="399000"/>
    <n v="399000"/>
    <x v="170"/>
    <x v="2"/>
    <x v="3"/>
  </r>
  <r>
    <s v="ORD000272"/>
    <d v="2022-03-09T00:00:00"/>
    <x v="2"/>
    <x v="7"/>
    <x v="6"/>
    <s v="TANPA PROMO"/>
    <s v="PRD285"/>
    <n v="1"/>
    <n v="499000"/>
    <n v="499000"/>
    <x v="154"/>
    <x v="3"/>
    <x v="1"/>
  </r>
  <r>
    <s v="ORD000272"/>
    <d v="2022-03-09T00:00:00"/>
    <x v="2"/>
    <x v="7"/>
    <x v="6"/>
    <s v="TANPA PROMO"/>
    <s v="PRD165"/>
    <n v="2"/>
    <n v="129000"/>
    <n v="258000"/>
    <x v="23"/>
    <x v="2"/>
    <x v="8"/>
  </r>
  <r>
    <s v="ORD000272"/>
    <d v="2022-03-09T00:00:00"/>
    <x v="2"/>
    <x v="7"/>
    <x v="6"/>
    <s v="TANPA PROMO"/>
    <s v="PRD137"/>
    <n v="1"/>
    <n v="119000"/>
    <n v="119000"/>
    <x v="26"/>
    <x v="4"/>
    <x v="2"/>
  </r>
  <r>
    <s v="ORD000273"/>
    <d v="2024-08-31T00:00:00"/>
    <x v="2"/>
    <x v="9"/>
    <x v="8"/>
    <s v="TANPA PROMO"/>
    <s v="PRD160"/>
    <n v="1"/>
    <n v="79000"/>
    <n v="79000"/>
    <x v="20"/>
    <x v="1"/>
    <x v="7"/>
  </r>
  <r>
    <s v="ORD000274"/>
    <d v="2024-11-13T00:00:00"/>
    <x v="4"/>
    <x v="0"/>
    <x v="0"/>
    <s v="HARBOLNAS22"/>
    <s v="PRD145"/>
    <n v="1"/>
    <n v="229000"/>
    <n v="229000"/>
    <x v="139"/>
    <x v="5"/>
    <x v="5"/>
  </r>
  <r>
    <s v="ORD000274"/>
    <d v="2024-11-13T00:00:00"/>
    <x v="4"/>
    <x v="0"/>
    <x v="0"/>
    <s v="HARBOLNAS22"/>
    <s v="PRD236"/>
    <n v="1"/>
    <n v="59000"/>
    <n v="59000"/>
    <x v="169"/>
    <x v="0"/>
    <x v="7"/>
  </r>
  <r>
    <s v="ORD000275"/>
    <d v="2023-04-09T00:00:00"/>
    <x v="1"/>
    <x v="8"/>
    <x v="7"/>
    <s v="TANPA PROMO"/>
    <s v="PRD271"/>
    <n v="1"/>
    <n v="129000"/>
    <n v="129000"/>
    <x v="103"/>
    <x v="2"/>
    <x v="1"/>
  </r>
  <r>
    <s v="ORD000275"/>
    <d v="2023-04-09T00:00:00"/>
    <x v="1"/>
    <x v="8"/>
    <x v="7"/>
    <s v="TANPA PROMO"/>
    <s v="PRD256"/>
    <n v="1"/>
    <n v="49000"/>
    <n v="49000"/>
    <x v="5"/>
    <x v="1"/>
    <x v="1"/>
  </r>
  <r>
    <s v="ORD000275"/>
    <d v="2023-04-09T00:00:00"/>
    <x v="1"/>
    <x v="8"/>
    <x v="7"/>
    <s v="TANPA PROMO"/>
    <s v="PRD208"/>
    <n v="1"/>
    <n v="329000"/>
    <n v="329000"/>
    <x v="171"/>
    <x v="3"/>
    <x v="4"/>
  </r>
  <r>
    <s v="ORD000276"/>
    <d v="2024-12-19T00:00:00"/>
    <x v="1"/>
    <x v="15"/>
    <x v="11"/>
    <s v="TANPA PROMO"/>
    <s v="PRD138"/>
    <n v="1"/>
    <n v="79000"/>
    <n v="79000"/>
    <x v="49"/>
    <x v="4"/>
    <x v="8"/>
  </r>
  <r>
    <s v="ORD000276"/>
    <d v="2024-12-19T00:00:00"/>
    <x v="1"/>
    <x v="15"/>
    <x v="11"/>
    <s v="TANPA PROMO"/>
    <s v="PRD172"/>
    <n v="1"/>
    <n v="59000"/>
    <n v="59000"/>
    <x v="99"/>
    <x v="2"/>
    <x v="1"/>
  </r>
  <r>
    <s v="ORD000276"/>
    <d v="2024-12-19T00:00:00"/>
    <x v="1"/>
    <x v="15"/>
    <x v="11"/>
    <s v="TANPA PROMO"/>
    <s v="PRD103"/>
    <n v="1"/>
    <n v="499000"/>
    <n v="499000"/>
    <x v="64"/>
    <x v="2"/>
    <x v="5"/>
  </r>
  <r>
    <s v="ORD000277"/>
    <d v="2023-12-20T00:00:00"/>
    <x v="1"/>
    <x v="5"/>
    <x v="5"/>
    <s v="HARBOLNAS22"/>
    <s v="PRD041"/>
    <n v="1"/>
    <n v="199000"/>
    <n v="199000"/>
    <x v="114"/>
    <x v="3"/>
    <x v="2"/>
  </r>
  <r>
    <s v="ORD000278"/>
    <d v="2025-02-27T00:00:00"/>
    <x v="1"/>
    <x v="14"/>
    <x v="7"/>
    <s v="TANPA PROMO"/>
    <s v="PRD166"/>
    <n v="1"/>
    <n v="549000"/>
    <n v="549000"/>
    <x v="89"/>
    <x v="3"/>
    <x v="0"/>
  </r>
  <r>
    <s v="ORD000278"/>
    <d v="2025-02-27T00:00:00"/>
    <x v="1"/>
    <x v="14"/>
    <x v="7"/>
    <s v="TANPA PROMO"/>
    <s v="PRD191"/>
    <n v="3"/>
    <n v="49000"/>
    <n v="147000"/>
    <x v="16"/>
    <x v="1"/>
    <x v="6"/>
  </r>
  <r>
    <s v="ORD000279"/>
    <d v="2022-04-01T00:00:00"/>
    <x v="1"/>
    <x v="8"/>
    <x v="7"/>
    <s v="TANPA PROMO"/>
    <s v="PRD137"/>
    <n v="1"/>
    <n v="119000"/>
    <n v="119000"/>
    <x v="26"/>
    <x v="4"/>
    <x v="2"/>
  </r>
  <r>
    <s v="ORD000279"/>
    <d v="2022-04-01T00:00:00"/>
    <x v="1"/>
    <x v="8"/>
    <x v="7"/>
    <s v="TANPA PROMO"/>
    <s v="PRD093"/>
    <n v="1"/>
    <n v="279000"/>
    <n v="279000"/>
    <x v="138"/>
    <x v="2"/>
    <x v="9"/>
  </r>
  <r>
    <s v="ORD000279"/>
    <d v="2022-04-01T00:00:00"/>
    <x v="1"/>
    <x v="8"/>
    <x v="7"/>
    <s v="TANPA PROMO"/>
    <s v="PRD198"/>
    <n v="1"/>
    <n v="149000"/>
    <n v="149000"/>
    <x v="172"/>
    <x v="0"/>
    <x v="4"/>
  </r>
  <r>
    <s v="ORD000280"/>
    <d v="2024-10-07T00:00:00"/>
    <x v="4"/>
    <x v="16"/>
    <x v="12"/>
    <s v="TANPA PROMO"/>
    <s v="PRD159"/>
    <n v="1"/>
    <n v="89000"/>
    <n v="89000"/>
    <x v="29"/>
    <x v="4"/>
    <x v="1"/>
  </r>
  <r>
    <s v="ORD000281"/>
    <d v="2024-04-22T00:00:00"/>
    <x v="2"/>
    <x v="0"/>
    <x v="0"/>
    <s v="TANPA PROMO"/>
    <s v="PRD063"/>
    <n v="1"/>
    <n v="89000"/>
    <n v="89000"/>
    <x v="130"/>
    <x v="1"/>
    <x v="5"/>
  </r>
  <r>
    <s v="ORD000282"/>
    <d v="2025-01-30T00:00:00"/>
    <x v="1"/>
    <x v="18"/>
    <x v="14"/>
    <s v="TANPA PROMO"/>
    <s v="PRD163"/>
    <n v="1"/>
    <n v="119000"/>
    <n v="119000"/>
    <x v="93"/>
    <x v="4"/>
    <x v="5"/>
  </r>
  <r>
    <s v="ORD000282"/>
    <d v="2025-01-30T00:00:00"/>
    <x v="1"/>
    <x v="18"/>
    <x v="14"/>
    <s v="TANPA PROMO"/>
    <s v="PRD081"/>
    <n v="1"/>
    <n v="229000"/>
    <n v="229000"/>
    <x v="79"/>
    <x v="0"/>
    <x v="1"/>
  </r>
  <r>
    <s v="ORD000283"/>
    <d v="2024-07-29T00:00:00"/>
    <x v="0"/>
    <x v="18"/>
    <x v="14"/>
    <s v="TANPA PROMO"/>
    <s v="PRD058"/>
    <n v="1"/>
    <n v="299000"/>
    <n v="299000"/>
    <x v="128"/>
    <x v="4"/>
    <x v="3"/>
  </r>
  <r>
    <s v="ORD000284"/>
    <d v="2024-11-01T00:00:00"/>
    <x v="2"/>
    <x v="0"/>
    <x v="0"/>
    <s v="WEEKEND25"/>
    <s v="PRD228"/>
    <n v="1"/>
    <n v="399000"/>
    <n v="399000"/>
    <x v="173"/>
    <x v="1"/>
    <x v="8"/>
  </r>
  <r>
    <s v="ORD000285"/>
    <d v="2023-04-07T00:00:00"/>
    <x v="1"/>
    <x v="3"/>
    <x v="3"/>
    <s v="HARBOLNAS22"/>
    <s v="PRD183"/>
    <n v="1"/>
    <n v="119000"/>
    <n v="119000"/>
    <x v="24"/>
    <x v="1"/>
    <x v="4"/>
  </r>
  <r>
    <s v="ORD000285"/>
    <d v="2023-04-07T00:00:00"/>
    <x v="1"/>
    <x v="3"/>
    <x v="3"/>
    <s v="HARBOLNAS22"/>
    <s v="PRD079"/>
    <n v="2"/>
    <n v="499000"/>
    <n v="998000"/>
    <x v="125"/>
    <x v="4"/>
    <x v="4"/>
  </r>
  <r>
    <s v="ORD000285"/>
    <d v="2023-04-07T00:00:00"/>
    <x v="1"/>
    <x v="3"/>
    <x v="3"/>
    <s v="HARBOLNAS22"/>
    <s v="PRD225"/>
    <n v="1"/>
    <n v="399000"/>
    <n v="399000"/>
    <x v="161"/>
    <x v="0"/>
    <x v="8"/>
  </r>
  <r>
    <s v="ORD000286"/>
    <d v="2025-02-28T00:00:00"/>
    <x v="1"/>
    <x v="10"/>
    <x v="4"/>
    <s v="TANPA PROMO"/>
    <s v="PRD100"/>
    <n v="2"/>
    <n v="79000"/>
    <n v="158000"/>
    <x v="106"/>
    <x v="4"/>
    <x v="9"/>
  </r>
  <r>
    <s v="ORD000286"/>
    <d v="2025-02-28T00:00:00"/>
    <x v="1"/>
    <x v="10"/>
    <x v="4"/>
    <s v="TANPA PROMO"/>
    <s v="PRD062"/>
    <n v="1"/>
    <n v="129000"/>
    <n v="129000"/>
    <x v="174"/>
    <x v="0"/>
    <x v="7"/>
  </r>
  <r>
    <s v="ORD000286"/>
    <d v="2025-02-28T00:00:00"/>
    <x v="1"/>
    <x v="10"/>
    <x v="4"/>
    <s v="TANPA PROMO"/>
    <s v="PRD218"/>
    <n v="1"/>
    <n v="199000"/>
    <n v="199000"/>
    <x v="66"/>
    <x v="0"/>
    <x v="0"/>
  </r>
  <r>
    <s v="ORD000287"/>
    <d v="2024-04-25T00:00:00"/>
    <x v="1"/>
    <x v="10"/>
    <x v="4"/>
    <s v="SALE2024"/>
    <s v="PRD194"/>
    <n v="1"/>
    <n v="119000"/>
    <n v="119000"/>
    <x v="122"/>
    <x v="4"/>
    <x v="4"/>
  </r>
  <r>
    <s v="ORD000288"/>
    <d v="2023-12-01T00:00:00"/>
    <x v="0"/>
    <x v="19"/>
    <x v="15"/>
    <s v="TANPA PROMO"/>
    <s v="PRD066"/>
    <n v="1"/>
    <n v="349000"/>
    <n v="349000"/>
    <x v="106"/>
    <x v="4"/>
    <x v="9"/>
  </r>
  <r>
    <s v="ORD000289"/>
    <d v="2024-11-22T00:00:00"/>
    <x v="1"/>
    <x v="11"/>
    <x v="9"/>
    <s v="MEMBER10"/>
    <s v="PRD117"/>
    <n v="2"/>
    <n v="49000"/>
    <n v="98000"/>
    <x v="50"/>
    <x v="4"/>
    <x v="3"/>
  </r>
  <r>
    <s v="ORD000289"/>
    <d v="2024-11-22T00:00:00"/>
    <x v="1"/>
    <x v="11"/>
    <x v="9"/>
    <s v="MEMBER10"/>
    <s v="PRD098"/>
    <n v="1"/>
    <n v="299000"/>
    <n v="299000"/>
    <x v="175"/>
    <x v="3"/>
    <x v="7"/>
  </r>
  <r>
    <s v="ORD000290"/>
    <d v="2024-04-26T00:00:00"/>
    <x v="1"/>
    <x v="15"/>
    <x v="11"/>
    <s v="TANPA PROMO"/>
    <s v="PRD241"/>
    <n v="1"/>
    <n v="79000"/>
    <n v="79000"/>
    <x v="17"/>
    <x v="0"/>
    <x v="3"/>
  </r>
  <r>
    <s v="ORD000290"/>
    <d v="2024-04-26T00:00:00"/>
    <x v="1"/>
    <x v="15"/>
    <x v="11"/>
    <s v="TANPA PROMO"/>
    <s v="PRD204"/>
    <n v="1"/>
    <n v="69000"/>
    <n v="69000"/>
    <x v="97"/>
    <x v="0"/>
    <x v="2"/>
  </r>
  <r>
    <s v="ORD000290"/>
    <d v="2024-04-26T00:00:00"/>
    <x v="1"/>
    <x v="15"/>
    <x v="11"/>
    <s v="TANPA PROMO"/>
    <s v="PRD047"/>
    <n v="1"/>
    <n v="329000"/>
    <n v="329000"/>
    <x v="70"/>
    <x v="0"/>
    <x v="7"/>
  </r>
  <r>
    <s v="ORD000291"/>
    <d v="2024-02-25T00:00:00"/>
    <x v="1"/>
    <x v="0"/>
    <x v="0"/>
    <s v="NEWUSER"/>
    <s v="PRD064"/>
    <n v="1"/>
    <n v="449000"/>
    <n v="449000"/>
    <x v="158"/>
    <x v="3"/>
    <x v="6"/>
  </r>
  <r>
    <s v="ORD000292"/>
    <d v="2024-03-23T00:00:00"/>
    <x v="4"/>
    <x v="5"/>
    <x v="5"/>
    <s v="TANPA PROMO"/>
    <s v="PRD135"/>
    <n v="2"/>
    <n v="149000"/>
    <n v="298000"/>
    <x v="17"/>
    <x v="0"/>
    <x v="3"/>
  </r>
  <r>
    <s v="ORD000292"/>
    <d v="2024-03-23T00:00:00"/>
    <x v="4"/>
    <x v="5"/>
    <x v="5"/>
    <s v="TANPA PROMO"/>
    <s v="PRD274"/>
    <n v="1"/>
    <n v="229000"/>
    <n v="229000"/>
    <x v="146"/>
    <x v="2"/>
    <x v="5"/>
  </r>
  <r>
    <s v="ORD000292"/>
    <d v="2024-03-23T00:00:00"/>
    <x v="4"/>
    <x v="5"/>
    <x v="5"/>
    <s v="TANPA PROMO"/>
    <s v="PRD133"/>
    <n v="2"/>
    <n v="399000"/>
    <n v="798000"/>
    <x v="53"/>
    <x v="3"/>
    <x v="9"/>
  </r>
  <r>
    <s v="ORD000293"/>
    <d v="2022-04-23T00:00:00"/>
    <x v="1"/>
    <x v="17"/>
    <x v="13"/>
    <s v="TANPA PROMO"/>
    <s v="PRD150"/>
    <n v="3"/>
    <n v="89000"/>
    <n v="267000"/>
    <x v="176"/>
    <x v="3"/>
    <x v="7"/>
  </r>
  <r>
    <s v="ORD000293"/>
    <d v="2022-04-23T00:00:00"/>
    <x v="1"/>
    <x v="17"/>
    <x v="13"/>
    <s v="TANPA PROMO"/>
    <s v="PRD130"/>
    <n v="1"/>
    <n v="229000"/>
    <n v="229000"/>
    <x v="25"/>
    <x v="3"/>
    <x v="5"/>
  </r>
  <r>
    <s v="ORD000294"/>
    <d v="2024-12-27T00:00:00"/>
    <x v="1"/>
    <x v="14"/>
    <x v="7"/>
    <s v="TANPA PROMO"/>
    <s v="PRD030"/>
    <n v="1"/>
    <n v="199000"/>
    <n v="199000"/>
    <x v="29"/>
    <x v="4"/>
    <x v="1"/>
  </r>
  <r>
    <s v="ORD000295"/>
    <d v="2025-02-07T00:00:00"/>
    <x v="1"/>
    <x v="5"/>
    <x v="5"/>
    <s v="TANPA PROMO"/>
    <s v="PRD246"/>
    <n v="1"/>
    <n v="399000"/>
    <n v="399000"/>
    <x v="67"/>
    <x v="1"/>
    <x v="1"/>
  </r>
  <r>
    <s v="ORD000295"/>
    <d v="2025-02-07T00:00:00"/>
    <x v="1"/>
    <x v="5"/>
    <x v="5"/>
    <s v="TANPA PROMO"/>
    <s v="PRD126"/>
    <n v="1"/>
    <n v="279000"/>
    <n v="279000"/>
    <x v="18"/>
    <x v="2"/>
    <x v="7"/>
  </r>
  <r>
    <s v="ORD000296"/>
    <d v="2023-08-09T00:00:00"/>
    <x v="0"/>
    <x v="8"/>
    <x v="7"/>
    <s v="RAMADAN23"/>
    <s v="PRD157"/>
    <n v="1"/>
    <n v="69000"/>
    <n v="69000"/>
    <x v="42"/>
    <x v="1"/>
    <x v="9"/>
  </r>
  <r>
    <s v="ORD000296"/>
    <d v="2023-08-09T00:00:00"/>
    <x v="0"/>
    <x v="8"/>
    <x v="7"/>
    <s v="RAMADAN23"/>
    <s v="PRD063"/>
    <n v="1"/>
    <n v="89000"/>
    <n v="89000"/>
    <x v="130"/>
    <x v="1"/>
    <x v="5"/>
  </r>
  <r>
    <s v="ORD000297"/>
    <d v="2023-07-22T00:00:00"/>
    <x v="1"/>
    <x v="11"/>
    <x v="9"/>
    <s v="MEMBER10"/>
    <s v="PRD188"/>
    <n v="1"/>
    <n v="69000"/>
    <n v="69000"/>
    <x v="72"/>
    <x v="0"/>
    <x v="4"/>
  </r>
  <r>
    <s v="ORD000298"/>
    <d v="2023-05-19T00:00:00"/>
    <x v="0"/>
    <x v="14"/>
    <x v="7"/>
    <s v="TANPA PROMO"/>
    <s v="PRD138"/>
    <n v="1"/>
    <n v="79000"/>
    <n v="79000"/>
    <x v="49"/>
    <x v="4"/>
    <x v="8"/>
  </r>
  <r>
    <s v="ORD000299"/>
    <d v="2023-07-09T00:00:00"/>
    <x v="0"/>
    <x v="18"/>
    <x v="14"/>
    <s v="TANPA PROMO"/>
    <s v="PRD165"/>
    <n v="2"/>
    <n v="129000"/>
    <n v="258000"/>
    <x v="23"/>
    <x v="2"/>
    <x v="8"/>
  </r>
  <r>
    <s v="ORD000300"/>
    <d v="2022-01-26T00:00:00"/>
    <x v="3"/>
    <x v="8"/>
    <x v="7"/>
    <s v="TANPA PROMO"/>
    <s v="PRD255"/>
    <n v="1"/>
    <n v="179000"/>
    <n v="179000"/>
    <x v="28"/>
    <x v="0"/>
    <x v="3"/>
  </r>
  <r>
    <s v="ORD000301"/>
    <d v="2022-02-07T00:00:00"/>
    <x v="0"/>
    <x v="4"/>
    <x v="4"/>
    <s v="TANPA PROMO"/>
    <s v="PRD233"/>
    <n v="1"/>
    <n v="49000"/>
    <n v="49000"/>
    <x v="75"/>
    <x v="5"/>
    <x v="9"/>
  </r>
  <r>
    <s v="ORD000301"/>
    <d v="2022-02-07T00:00:00"/>
    <x v="0"/>
    <x v="4"/>
    <x v="4"/>
    <s v="TANPA PROMO"/>
    <s v="PRD208"/>
    <n v="1"/>
    <n v="329000"/>
    <n v="329000"/>
    <x v="171"/>
    <x v="3"/>
    <x v="4"/>
  </r>
  <r>
    <s v="ORD000302"/>
    <d v="2023-08-29T00:00:00"/>
    <x v="3"/>
    <x v="2"/>
    <x v="2"/>
    <s v="FLASHSALE"/>
    <s v="PRD200"/>
    <n v="1"/>
    <n v="499000"/>
    <n v="499000"/>
    <x v="2"/>
    <x v="2"/>
    <x v="1"/>
  </r>
  <r>
    <s v="ORD000303"/>
    <d v="2024-08-21T00:00:00"/>
    <x v="0"/>
    <x v="7"/>
    <x v="6"/>
    <s v="TANPA PROMO"/>
    <s v="PRD293"/>
    <n v="1"/>
    <n v="249000"/>
    <n v="249000"/>
    <x v="25"/>
    <x v="3"/>
    <x v="5"/>
  </r>
  <r>
    <s v="ORD000303"/>
    <d v="2024-08-21T00:00:00"/>
    <x v="0"/>
    <x v="7"/>
    <x v="6"/>
    <s v="TANPA PROMO"/>
    <s v="PRD159"/>
    <n v="1"/>
    <n v="89000"/>
    <n v="89000"/>
    <x v="29"/>
    <x v="4"/>
    <x v="1"/>
  </r>
  <r>
    <s v="ORD000304"/>
    <d v="2023-04-01T00:00:00"/>
    <x v="1"/>
    <x v="7"/>
    <x v="6"/>
    <s v="FLASHSALE"/>
    <s v="PRD036"/>
    <n v="1"/>
    <n v="299000"/>
    <n v="299000"/>
    <x v="177"/>
    <x v="3"/>
    <x v="0"/>
  </r>
  <r>
    <s v="ORD000305"/>
    <d v="2023-05-19T00:00:00"/>
    <x v="1"/>
    <x v="9"/>
    <x v="8"/>
    <s v="TANPA PROMO"/>
    <s v="PRD216"/>
    <n v="3"/>
    <n v="199000"/>
    <n v="597000"/>
    <x v="178"/>
    <x v="5"/>
    <x v="3"/>
  </r>
  <r>
    <s v="ORD000306"/>
    <d v="2023-11-25T00:00:00"/>
    <x v="1"/>
    <x v="3"/>
    <x v="3"/>
    <s v="FLASHSALE"/>
    <s v="PRD046"/>
    <n v="1"/>
    <n v="199000"/>
    <n v="199000"/>
    <x v="179"/>
    <x v="4"/>
    <x v="0"/>
  </r>
  <r>
    <s v="ORD000307"/>
    <d v="2025-02-28T00:00:00"/>
    <x v="1"/>
    <x v="3"/>
    <x v="3"/>
    <s v="MEMBER10"/>
    <s v="PRD020"/>
    <n v="3"/>
    <n v="59000"/>
    <n v="177000"/>
    <x v="98"/>
    <x v="5"/>
    <x v="4"/>
  </r>
  <r>
    <s v="ORD000308"/>
    <d v="2024-08-15T00:00:00"/>
    <x v="1"/>
    <x v="11"/>
    <x v="9"/>
    <s v="TANPA PROMO"/>
    <s v="PRD165"/>
    <n v="2"/>
    <n v="129000"/>
    <n v="258000"/>
    <x v="23"/>
    <x v="2"/>
    <x v="8"/>
  </r>
  <r>
    <s v="ORD000309"/>
    <d v="2023-01-06T00:00:00"/>
    <x v="1"/>
    <x v="7"/>
    <x v="6"/>
    <s v="FLASHSALE"/>
    <s v="PRD154"/>
    <n v="1"/>
    <n v="119000"/>
    <n v="119000"/>
    <x v="75"/>
    <x v="2"/>
    <x v="9"/>
  </r>
  <r>
    <s v="ORD000310"/>
    <d v="2024-09-27T00:00:00"/>
    <x v="1"/>
    <x v="10"/>
    <x v="4"/>
    <s v="TANPA PROMO"/>
    <s v="PRD127"/>
    <n v="1"/>
    <n v="199000"/>
    <n v="199000"/>
    <x v="43"/>
    <x v="3"/>
    <x v="9"/>
  </r>
  <r>
    <s v="ORD000310"/>
    <d v="2024-09-27T00:00:00"/>
    <x v="1"/>
    <x v="10"/>
    <x v="4"/>
    <s v="TANPA PROMO"/>
    <s v="PRD153"/>
    <n v="1"/>
    <n v="179000"/>
    <n v="179000"/>
    <x v="35"/>
    <x v="4"/>
    <x v="8"/>
  </r>
  <r>
    <s v="ORD000311"/>
    <d v="2024-05-23T00:00:00"/>
    <x v="1"/>
    <x v="3"/>
    <x v="3"/>
    <s v="HARI BELANJA"/>
    <s v="PRD126"/>
    <n v="1"/>
    <n v="279000"/>
    <n v="279000"/>
    <x v="18"/>
    <x v="2"/>
    <x v="7"/>
  </r>
  <r>
    <s v="ORD000311"/>
    <d v="2024-05-23T00:00:00"/>
    <x v="1"/>
    <x v="3"/>
    <x v="3"/>
    <s v="HARI BELANJA"/>
    <s v="PRD125"/>
    <n v="1"/>
    <n v="279000"/>
    <n v="279000"/>
    <x v="118"/>
    <x v="2"/>
    <x v="7"/>
  </r>
  <r>
    <s v="ORD000312"/>
    <d v="2024-05-29T00:00:00"/>
    <x v="0"/>
    <x v="4"/>
    <x v="4"/>
    <s v="TANPA PROMO"/>
    <s v="PRD075"/>
    <n v="1"/>
    <n v="499000"/>
    <n v="499000"/>
    <x v="60"/>
    <x v="3"/>
    <x v="8"/>
  </r>
  <r>
    <s v="ORD000312"/>
    <d v="2024-05-29T00:00:00"/>
    <x v="0"/>
    <x v="4"/>
    <x v="4"/>
    <s v="TANPA PROMO"/>
    <s v="PRD115"/>
    <n v="1"/>
    <n v="399000"/>
    <n v="399000"/>
    <x v="10"/>
    <x v="0"/>
    <x v="5"/>
  </r>
  <r>
    <s v="ORD000313"/>
    <d v="2024-12-30T00:00:00"/>
    <x v="1"/>
    <x v="15"/>
    <x v="11"/>
    <s v="HARI BELANJA"/>
    <s v="PRD139"/>
    <n v="1"/>
    <n v="599000"/>
    <n v="599000"/>
    <x v="45"/>
    <x v="1"/>
    <x v="6"/>
  </r>
  <r>
    <s v="ORD000313"/>
    <d v="2024-12-30T00:00:00"/>
    <x v="1"/>
    <x v="15"/>
    <x v="11"/>
    <s v="HARI BELANJA"/>
    <s v="PRD052"/>
    <n v="1"/>
    <n v="399000"/>
    <n v="399000"/>
    <x v="22"/>
    <x v="0"/>
    <x v="9"/>
  </r>
  <r>
    <s v="ORD000314"/>
    <d v="2024-02-28T00:00:00"/>
    <x v="1"/>
    <x v="11"/>
    <x v="9"/>
    <s v="TANPA PROMO"/>
    <s v="PRD147"/>
    <n v="1"/>
    <n v="349000"/>
    <n v="349000"/>
    <x v="145"/>
    <x v="3"/>
    <x v="0"/>
  </r>
  <r>
    <s v="ORD000315"/>
    <d v="2023-10-05T00:00:00"/>
    <x v="1"/>
    <x v="17"/>
    <x v="13"/>
    <s v="NEWUSER"/>
    <s v="PRD156"/>
    <n v="2"/>
    <n v="99000"/>
    <n v="198000"/>
    <x v="61"/>
    <x v="2"/>
    <x v="9"/>
  </r>
  <r>
    <s v="ORD000316"/>
    <d v="2024-03-29T00:00:00"/>
    <x v="4"/>
    <x v="16"/>
    <x v="12"/>
    <s v="TANPA PROMO"/>
    <s v="PRD171"/>
    <n v="1"/>
    <n v="129000"/>
    <n v="129000"/>
    <x v="82"/>
    <x v="1"/>
    <x v="2"/>
  </r>
  <r>
    <s v="ORD000316"/>
    <d v="2024-03-29T00:00:00"/>
    <x v="4"/>
    <x v="16"/>
    <x v="12"/>
    <s v="TANPA PROMO"/>
    <s v="PRD202"/>
    <n v="1"/>
    <n v="249000"/>
    <n v="249000"/>
    <x v="14"/>
    <x v="3"/>
    <x v="2"/>
  </r>
  <r>
    <s v="ORD000316"/>
    <d v="2024-03-29T00:00:00"/>
    <x v="4"/>
    <x v="16"/>
    <x v="12"/>
    <s v="TANPA PROMO"/>
    <s v="PRD183"/>
    <n v="1"/>
    <n v="119000"/>
    <n v="119000"/>
    <x v="24"/>
    <x v="1"/>
    <x v="4"/>
  </r>
  <r>
    <s v="ORD000317"/>
    <d v="2024-08-31T00:00:00"/>
    <x v="1"/>
    <x v="3"/>
    <x v="3"/>
    <s v="MEMBER10"/>
    <s v="PRD036"/>
    <n v="1"/>
    <n v="299000"/>
    <n v="299000"/>
    <x v="177"/>
    <x v="3"/>
    <x v="0"/>
  </r>
  <r>
    <s v="ORD000318"/>
    <d v="2024-07-13T00:00:00"/>
    <x v="1"/>
    <x v="19"/>
    <x v="15"/>
    <s v="NEWUSER"/>
    <s v="PRD152"/>
    <n v="1"/>
    <n v="59000"/>
    <n v="59000"/>
    <x v="91"/>
    <x v="2"/>
    <x v="0"/>
  </r>
  <r>
    <s v="ORD000318"/>
    <d v="2024-07-13T00:00:00"/>
    <x v="1"/>
    <x v="19"/>
    <x v="15"/>
    <s v="NEWUSER"/>
    <s v="PRD094"/>
    <n v="3"/>
    <n v="89000"/>
    <n v="267000"/>
    <x v="68"/>
    <x v="2"/>
    <x v="8"/>
  </r>
  <r>
    <s v="ORD000318"/>
    <d v="2024-07-13T00:00:00"/>
    <x v="1"/>
    <x v="19"/>
    <x v="15"/>
    <s v="NEWUSER"/>
    <s v="PRD098"/>
    <n v="1"/>
    <n v="299000"/>
    <n v="299000"/>
    <x v="175"/>
    <x v="3"/>
    <x v="7"/>
  </r>
  <r>
    <s v="ORD000319"/>
    <d v="2023-03-09T00:00:00"/>
    <x v="1"/>
    <x v="5"/>
    <x v="5"/>
    <s v="TANPA PROMO"/>
    <s v="PRD213"/>
    <n v="1"/>
    <n v="199000"/>
    <n v="199000"/>
    <x v="14"/>
    <x v="3"/>
    <x v="2"/>
  </r>
  <r>
    <s v="ORD000319"/>
    <d v="2023-03-09T00:00:00"/>
    <x v="1"/>
    <x v="5"/>
    <x v="5"/>
    <s v="TANPA PROMO"/>
    <s v="PRD259"/>
    <n v="1"/>
    <n v="599000"/>
    <n v="599000"/>
    <x v="96"/>
    <x v="1"/>
    <x v="5"/>
  </r>
  <r>
    <s v="ORD000320"/>
    <d v="2024-01-18T00:00:00"/>
    <x v="0"/>
    <x v="12"/>
    <x v="10"/>
    <s v="TANPA PROMO"/>
    <s v="PRD196"/>
    <n v="1"/>
    <n v="449000"/>
    <n v="449000"/>
    <x v="159"/>
    <x v="0"/>
    <x v="5"/>
  </r>
  <r>
    <s v="ORD000320"/>
    <d v="2024-01-18T00:00:00"/>
    <x v="0"/>
    <x v="12"/>
    <x v="10"/>
    <s v="TANPA PROMO"/>
    <s v="PRD299"/>
    <n v="1"/>
    <n v="399000"/>
    <n v="399000"/>
    <x v="111"/>
    <x v="2"/>
    <x v="6"/>
  </r>
  <r>
    <s v="ORD000320"/>
    <d v="2024-01-18T00:00:00"/>
    <x v="0"/>
    <x v="12"/>
    <x v="10"/>
    <s v="TANPA PROMO"/>
    <s v="PRD026"/>
    <n v="1"/>
    <n v="179000"/>
    <n v="179000"/>
    <x v="148"/>
    <x v="1"/>
    <x v="6"/>
  </r>
  <r>
    <s v="ORD000321"/>
    <d v="2023-05-03T00:00:00"/>
    <x v="1"/>
    <x v="2"/>
    <x v="2"/>
    <s v="TANPA PROMO"/>
    <s v="PRD117"/>
    <n v="2"/>
    <n v="49000"/>
    <n v="98000"/>
    <x v="50"/>
    <x v="4"/>
    <x v="3"/>
  </r>
  <r>
    <s v="ORD000322"/>
    <d v="2025-01-06T00:00:00"/>
    <x v="1"/>
    <x v="9"/>
    <x v="8"/>
    <s v="SALE2024"/>
    <s v="PRD082"/>
    <n v="1"/>
    <n v="229000"/>
    <n v="229000"/>
    <x v="120"/>
    <x v="1"/>
    <x v="8"/>
  </r>
  <r>
    <s v="ORD000323"/>
    <d v="2022-03-11T00:00:00"/>
    <x v="2"/>
    <x v="7"/>
    <x v="6"/>
    <s v="TANPA PROMO"/>
    <s v="PRD130"/>
    <n v="1"/>
    <n v="229000"/>
    <n v="229000"/>
    <x v="25"/>
    <x v="3"/>
    <x v="5"/>
  </r>
  <r>
    <s v="ORD000324"/>
    <d v="2024-11-29T00:00:00"/>
    <x v="4"/>
    <x v="1"/>
    <x v="1"/>
    <s v="FLASHSALE"/>
    <s v="PRD245"/>
    <n v="1"/>
    <n v="129000"/>
    <n v="129000"/>
    <x v="58"/>
    <x v="3"/>
    <x v="7"/>
  </r>
  <r>
    <s v="ORD000325"/>
    <d v="2022-05-21T00:00:00"/>
    <x v="2"/>
    <x v="1"/>
    <x v="1"/>
    <s v="MEMBER10"/>
    <s v="PRD285"/>
    <n v="1"/>
    <n v="499000"/>
    <n v="499000"/>
    <x v="154"/>
    <x v="3"/>
    <x v="1"/>
  </r>
  <r>
    <s v="ORD000325"/>
    <d v="2022-05-21T00:00:00"/>
    <x v="2"/>
    <x v="1"/>
    <x v="1"/>
    <s v="MEMBER10"/>
    <s v="PRD133"/>
    <n v="2"/>
    <n v="399000"/>
    <n v="798000"/>
    <x v="53"/>
    <x v="3"/>
    <x v="9"/>
  </r>
  <r>
    <s v="ORD000326"/>
    <d v="2022-05-15T00:00:00"/>
    <x v="4"/>
    <x v="11"/>
    <x v="9"/>
    <s v="TANPA PROMO"/>
    <s v="PRD233"/>
    <n v="1"/>
    <n v="49000"/>
    <n v="49000"/>
    <x v="75"/>
    <x v="5"/>
    <x v="9"/>
  </r>
  <r>
    <s v="ORD000327"/>
    <d v="2024-05-02T00:00:00"/>
    <x v="0"/>
    <x v="8"/>
    <x v="7"/>
    <s v="TANPA PROMO"/>
    <s v="PRD280"/>
    <n v="1"/>
    <n v="229000"/>
    <n v="229000"/>
    <x v="83"/>
    <x v="2"/>
    <x v="7"/>
  </r>
  <r>
    <s v="ORD000328"/>
    <d v="2024-08-21T00:00:00"/>
    <x v="1"/>
    <x v="18"/>
    <x v="14"/>
    <s v="TANPA PROMO"/>
    <s v="PRD094"/>
    <n v="3"/>
    <n v="89000"/>
    <n v="267000"/>
    <x v="68"/>
    <x v="2"/>
    <x v="8"/>
  </r>
  <r>
    <s v="ORD000328"/>
    <d v="2024-08-21T00:00:00"/>
    <x v="1"/>
    <x v="18"/>
    <x v="14"/>
    <s v="TANPA PROMO"/>
    <s v="PRD136"/>
    <n v="3"/>
    <n v="119000"/>
    <n v="357000"/>
    <x v="102"/>
    <x v="5"/>
    <x v="2"/>
  </r>
  <r>
    <s v="ORD000329"/>
    <d v="2024-08-05T00:00:00"/>
    <x v="1"/>
    <x v="10"/>
    <x v="4"/>
    <s v="FLASHSALE"/>
    <s v="PRD080"/>
    <n v="1"/>
    <n v="329000"/>
    <n v="329000"/>
    <x v="168"/>
    <x v="5"/>
    <x v="9"/>
  </r>
  <r>
    <s v="ORD000330"/>
    <d v="2024-05-23T00:00:00"/>
    <x v="1"/>
    <x v="17"/>
    <x v="13"/>
    <s v="TANPA PROMO"/>
    <s v="PRD097"/>
    <n v="1"/>
    <n v="49000"/>
    <n v="49000"/>
    <x v="180"/>
    <x v="1"/>
    <x v="1"/>
  </r>
  <r>
    <s v="ORD000331"/>
    <d v="2024-02-05T00:00:00"/>
    <x v="1"/>
    <x v="9"/>
    <x v="8"/>
    <s v="TANPA PROMO"/>
    <s v="PRD178"/>
    <n v="3"/>
    <n v="249000"/>
    <n v="747000"/>
    <x v="89"/>
    <x v="3"/>
    <x v="0"/>
  </r>
  <r>
    <s v="ORD000332"/>
    <d v="2024-11-30T00:00:00"/>
    <x v="2"/>
    <x v="4"/>
    <x v="4"/>
    <s v="TANPA PROMO"/>
    <s v="PRD116"/>
    <n v="1"/>
    <n v="299000"/>
    <n v="299000"/>
    <x v="167"/>
    <x v="3"/>
    <x v="4"/>
  </r>
  <r>
    <s v="ORD000332"/>
    <d v="2024-11-30T00:00:00"/>
    <x v="2"/>
    <x v="4"/>
    <x v="4"/>
    <s v="TANPA PROMO"/>
    <s v="PRD078"/>
    <n v="1"/>
    <n v="99000"/>
    <n v="99000"/>
    <x v="140"/>
    <x v="2"/>
    <x v="9"/>
  </r>
  <r>
    <s v="ORD000333"/>
    <d v="2024-03-20T00:00:00"/>
    <x v="1"/>
    <x v="15"/>
    <x v="11"/>
    <s v="MEMBER10"/>
    <s v="PRD199"/>
    <n v="1"/>
    <n v="69000"/>
    <n v="69000"/>
    <x v="59"/>
    <x v="2"/>
    <x v="3"/>
  </r>
  <r>
    <s v="ORD000333"/>
    <d v="2024-03-20T00:00:00"/>
    <x v="1"/>
    <x v="15"/>
    <x v="11"/>
    <s v="MEMBER10"/>
    <s v="PRD131"/>
    <n v="1"/>
    <n v="99000"/>
    <n v="99000"/>
    <x v="41"/>
    <x v="1"/>
    <x v="0"/>
  </r>
  <r>
    <s v="ORD000333"/>
    <d v="2024-03-20T00:00:00"/>
    <x v="1"/>
    <x v="15"/>
    <x v="11"/>
    <s v="MEMBER10"/>
    <s v="PRD128"/>
    <n v="1"/>
    <n v="279000"/>
    <n v="279000"/>
    <x v="41"/>
    <x v="1"/>
    <x v="0"/>
  </r>
  <r>
    <s v="ORD000334"/>
    <d v="2022-03-13T00:00:00"/>
    <x v="1"/>
    <x v="8"/>
    <x v="7"/>
    <s v="MEMBER10"/>
    <s v="PRD099"/>
    <n v="1"/>
    <n v="79000"/>
    <n v="79000"/>
    <x v="151"/>
    <x v="2"/>
    <x v="3"/>
  </r>
  <r>
    <s v="ORD000334"/>
    <d v="2022-03-13T00:00:00"/>
    <x v="1"/>
    <x v="8"/>
    <x v="7"/>
    <s v="MEMBER10"/>
    <s v="PRD100"/>
    <n v="2"/>
    <n v="79000"/>
    <n v="158000"/>
    <x v="106"/>
    <x v="4"/>
    <x v="9"/>
  </r>
  <r>
    <s v="ORD000334"/>
    <d v="2022-03-13T00:00:00"/>
    <x v="1"/>
    <x v="8"/>
    <x v="7"/>
    <s v="MEMBER10"/>
    <s v="PRD001"/>
    <n v="2"/>
    <n v="599000"/>
    <n v="1198000"/>
    <x v="1"/>
    <x v="1"/>
    <x v="0"/>
  </r>
  <r>
    <s v="ORD000335"/>
    <d v="2023-09-16T00:00:00"/>
    <x v="1"/>
    <x v="14"/>
    <x v="7"/>
    <s v="TANPA PROMO"/>
    <s v="PRD006"/>
    <n v="1"/>
    <n v="119000"/>
    <n v="119000"/>
    <x v="161"/>
    <x v="0"/>
    <x v="8"/>
  </r>
  <r>
    <s v="ORD000335"/>
    <d v="2023-09-16T00:00:00"/>
    <x v="1"/>
    <x v="14"/>
    <x v="7"/>
    <s v="TANPA PROMO"/>
    <s v="PRD192"/>
    <n v="1"/>
    <n v="229000"/>
    <n v="229000"/>
    <x v="136"/>
    <x v="2"/>
    <x v="2"/>
  </r>
  <r>
    <s v="ORD000336"/>
    <d v="2022-06-07T00:00:00"/>
    <x v="0"/>
    <x v="6"/>
    <x v="4"/>
    <s v="TANPA PROMO"/>
    <s v="PRD108"/>
    <n v="1"/>
    <n v="229000"/>
    <n v="229000"/>
    <x v="31"/>
    <x v="0"/>
    <x v="9"/>
  </r>
  <r>
    <s v="ORD000337"/>
    <d v="2023-04-09T00:00:00"/>
    <x v="1"/>
    <x v="14"/>
    <x v="7"/>
    <s v="SALE2024"/>
    <s v="PRD291"/>
    <n v="1"/>
    <n v="499000"/>
    <n v="499000"/>
    <x v="165"/>
    <x v="1"/>
    <x v="2"/>
  </r>
  <r>
    <s v="ORD000337"/>
    <d v="2023-04-09T00:00:00"/>
    <x v="1"/>
    <x v="14"/>
    <x v="7"/>
    <s v="SALE2024"/>
    <s v="PRD079"/>
    <n v="2"/>
    <n v="499000"/>
    <n v="998000"/>
    <x v="125"/>
    <x v="4"/>
    <x v="4"/>
  </r>
  <r>
    <s v="ORD000337"/>
    <d v="2023-04-09T00:00:00"/>
    <x v="1"/>
    <x v="14"/>
    <x v="7"/>
    <s v="SALE2024"/>
    <s v="PRD009"/>
    <n v="1"/>
    <n v="499000"/>
    <n v="499000"/>
    <x v="51"/>
    <x v="2"/>
    <x v="7"/>
  </r>
  <r>
    <s v="ORD000338"/>
    <d v="2023-12-30T00:00:00"/>
    <x v="1"/>
    <x v="13"/>
    <x v="4"/>
    <s v="TANPA PROMO"/>
    <s v="PRD211"/>
    <n v="1"/>
    <n v="329000"/>
    <n v="329000"/>
    <x v="21"/>
    <x v="5"/>
    <x v="8"/>
  </r>
  <r>
    <s v="ORD000338"/>
    <d v="2023-12-30T00:00:00"/>
    <x v="1"/>
    <x v="13"/>
    <x v="4"/>
    <s v="TANPA PROMO"/>
    <s v="PRD112"/>
    <n v="1"/>
    <n v="249000"/>
    <n v="249000"/>
    <x v="76"/>
    <x v="2"/>
    <x v="6"/>
  </r>
  <r>
    <s v="ORD000338"/>
    <d v="2023-12-30T00:00:00"/>
    <x v="1"/>
    <x v="13"/>
    <x v="4"/>
    <s v="TANPA PROMO"/>
    <s v="PRD022"/>
    <n v="1"/>
    <n v="299000"/>
    <n v="299000"/>
    <x v="111"/>
    <x v="2"/>
    <x v="6"/>
  </r>
  <r>
    <s v="ORD000339"/>
    <d v="2023-04-15T00:00:00"/>
    <x v="1"/>
    <x v="10"/>
    <x v="4"/>
    <s v="FLASHSALE"/>
    <s v="PRD093"/>
    <n v="1"/>
    <n v="279000"/>
    <n v="279000"/>
    <x v="138"/>
    <x v="2"/>
    <x v="9"/>
  </r>
  <r>
    <s v="ORD000340"/>
    <d v="2024-11-22T00:00:00"/>
    <x v="0"/>
    <x v="6"/>
    <x v="4"/>
    <s v="TANPA PROMO"/>
    <s v="PRD021"/>
    <n v="1"/>
    <n v="549000"/>
    <n v="549000"/>
    <x v="3"/>
    <x v="0"/>
    <x v="2"/>
  </r>
  <r>
    <s v="ORD000340"/>
    <d v="2024-11-22T00:00:00"/>
    <x v="0"/>
    <x v="6"/>
    <x v="4"/>
    <s v="TANPA PROMO"/>
    <s v="PRD023"/>
    <n v="1"/>
    <n v="149000"/>
    <n v="149000"/>
    <x v="71"/>
    <x v="4"/>
    <x v="3"/>
  </r>
  <r>
    <s v="ORD000341"/>
    <d v="2024-02-27T00:00:00"/>
    <x v="1"/>
    <x v="19"/>
    <x v="15"/>
    <s v="FLASHSALE"/>
    <s v="PRD191"/>
    <n v="3"/>
    <n v="49000"/>
    <n v="147000"/>
    <x v="16"/>
    <x v="1"/>
    <x v="6"/>
  </r>
  <r>
    <s v="ORD000341"/>
    <d v="2024-02-27T00:00:00"/>
    <x v="1"/>
    <x v="19"/>
    <x v="15"/>
    <s v="FLASHSALE"/>
    <s v="PRD152"/>
    <n v="1"/>
    <n v="59000"/>
    <n v="59000"/>
    <x v="91"/>
    <x v="2"/>
    <x v="0"/>
  </r>
  <r>
    <s v="ORD000342"/>
    <d v="2024-09-14T00:00:00"/>
    <x v="1"/>
    <x v="4"/>
    <x v="4"/>
    <s v="TANPA PROMO"/>
    <s v="PRD168"/>
    <n v="1"/>
    <n v="79000"/>
    <n v="79000"/>
    <x v="30"/>
    <x v="3"/>
    <x v="2"/>
  </r>
  <r>
    <s v="ORD000343"/>
    <d v="2023-05-25T00:00:00"/>
    <x v="1"/>
    <x v="0"/>
    <x v="0"/>
    <s v="FLASHSALE"/>
    <s v="PRD258"/>
    <n v="1"/>
    <n v="129000"/>
    <n v="129000"/>
    <x v="4"/>
    <x v="3"/>
    <x v="1"/>
  </r>
  <r>
    <s v="ORD000343"/>
    <d v="2023-05-25T00:00:00"/>
    <x v="1"/>
    <x v="0"/>
    <x v="0"/>
    <s v="FLASHSALE"/>
    <s v="PRD255"/>
    <n v="1"/>
    <n v="179000"/>
    <n v="179000"/>
    <x v="28"/>
    <x v="0"/>
    <x v="3"/>
  </r>
  <r>
    <s v="ORD000344"/>
    <d v="2024-07-21T00:00:00"/>
    <x v="0"/>
    <x v="19"/>
    <x v="15"/>
    <s v="SALE2024"/>
    <s v="PRD223"/>
    <n v="1"/>
    <n v="499000"/>
    <n v="499000"/>
    <x v="32"/>
    <x v="5"/>
    <x v="6"/>
  </r>
  <r>
    <s v="ORD000345"/>
    <d v="2022-07-26T00:00:00"/>
    <x v="1"/>
    <x v="19"/>
    <x v="15"/>
    <s v="TANPA PROMO"/>
    <s v="PRD084"/>
    <n v="1"/>
    <n v="69000"/>
    <n v="69000"/>
    <x v="115"/>
    <x v="2"/>
    <x v="2"/>
  </r>
  <r>
    <s v="ORD000346"/>
    <d v="2023-08-31T00:00:00"/>
    <x v="2"/>
    <x v="14"/>
    <x v="7"/>
    <s v="TANPA PROMO"/>
    <s v="PRD229"/>
    <n v="1"/>
    <n v="79000"/>
    <n v="79000"/>
    <x v="181"/>
    <x v="4"/>
    <x v="6"/>
  </r>
  <r>
    <s v="ORD000347"/>
    <d v="2024-10-09T00:00:00"/>
    <x v="1"/>
    <x v="18"/>
    <x v="14"/>
    <s v="WEEKEND25"/>
    <s v="PRD282"/>
    <n v="1"/>
    <n v="149000"/>
    <n v="149000"/>
    <x v="109"/>
    <x v="0"/>
    <x v="0"/>
  </r>
  <r>
    <s v="ORD000348"/>
    <d v="2022-12-24T00:00:00"/>
    <x v="1"/>
    <x v="17"/>
    <x v="13"/>
    <s v="RAMADAN23"/>
    <s v="PRD173"/>
    <n v="2"/>
    <n v="249000"/>
    <n v="498000"/>
    <x v="100"/>
    <x v="0"/>
    <x v="5"/>
  </r>
  <r>
    <s v="ORD000349"/>
    <d v="2024-06-26T00:00:00"/>
    <x v="2"/>
    <x v="12"/>
    <x v="10"/>
    <s v="WEEKEND25"/>
    <s v="PRD182"/>
    <n v="1"/>
    <n v="119000"/>
    <n v="119000"/>
    <x v="182"/>
    <x v="0"/>
    <x v="9"/>
  </r>
  <r>
    <s v="ORD000350"/>
    <d v="2024-10-02T00:00:00"/>
    <x v="1"/>
    <x v="15"/>
    <x v="11"/>
    <s v="TANPA PROMO"/>
    <s v="PRD125"/>
    <n v="1"/>
    <n v="279000"/>
    <n v="279000"/>
    <x v="118"/>
    <x v="2"/>
    <x v="7"/>
  </r>
  <r>
    <s v="ORD000350"/>
    <d v="2024-10-02T00:00:00"/>
    <x v="1"/>
    <x v="15"/>
    <x v="11"/>
    <s v="TANPA PROMO"/>
    <s v="PRD117"/>
    <n v="2"/>
    <n v="49000"/>
    <n v="98000"/>
    <x v="50"/>
    <x v="4"/>
    <x v="3"/>
  </r>
  <r>
    <s v="ORD000351"/>
    <d v="2024-07-22T00:00:00"/>
    <x v="1"/>
    <x v="9"/>
    <x v="8"/>
    <s v="TANPA PROMO"/>
    <s v="PRD173"/>
    <n v="2"/>
    <n v="249000"/>
    <n v="498000"/>
    <x v="100"/>
    <x v="0"/>
    <x v="5"/>
  </r>
  <r>
    <s v="ORD000352"/>
    <d v="2025-02-06T00:00:00"/>
    <x v="1"/>
    <x v="10"/>
    <x v="4"/>
    <s v="TANPA PROMO"/>
    <s v="PRD039"/>
    <n v="2"/>
    <n v="399000"/>
    <n v="798000"/>
    <x v="63"/>
    <x v="4"/>
    <x v="2"/>
  </r>
  <r>
    <s v="ORD000353"/>
    <d v="2023-04-23T00:00:00"/>
    <x v="4"/>
    <x v="10"/>
    <x v="4"/>
    <s v="TANPA PROMO"/>
    <s v="PRD096"/>
    <n v="1"/>
    <n v="69000"/>
    <n v="69000"/>
    <x v="127"/>
    <x v="4"/>
    <x v="1"/>
  </r>
  <r>
    <s v="ORD000354"/>
    <d v="2024-06-23T00:00:00"/>
    <x v="1"/>
    <x v="19"/>
    <x v="15"/>
    <s v="TANPA PROMO"/>
    <s v="PRD217"/>
    <n v="3"/>
    <n v="129000"/>
    <n v="387000"/>
    <x v="34"/>
    <x v="3"/>
    <x v="0"/>
  </r>
  <r>
    <s v="ORD000354"/>
    <d v="2024-06-23T00:00:00"/>
    <x v="1"/>
    <x v="19"/>
    <x v="15"/>
    <s v="TANPA PROMO"/>
    <s v="PRD190"/>
    <n v="1"/>
    <n v="129000"/>
    <n v="129000"/>
    <x v="24"/>
    <x v="1"/>
    <x v="4"/>
  </r>
  <r>
    <s v="ORD000355"/>
    <d v="2024-11-27T00:00:00"/>
    <x v="1"/>
    <x v="18"/>
    <x v="14"/>
    <s v="TANPA PROMO"/>
    <s v="PRD060"/>
    <n v="2"/>
    <n v="549000"/>
    <n v="1098000"/>
    <x v="137"/>
    <x v="1"/>
    <x v="9"/>
  </r>
  <r>
    <s v="ORD000355"/>
    <d v="2024-11-27T00:00:00"/>
    <x v="1"/>
    <x v="18"/>
    <x v="14"/>
    <s v="TANPA PROMO"/>
    <s v="PRD236"/>
    <n v="1"/>
    <n v="59000"/>
    <n v="59000"/>
    <x v="169"/>
    <x v="0"/>
    <x v="7"/>
  </r>
  <r>
    <s v="ORD000355"/>
    <d v="2024-11-27T00:00:00"/>
    <x v="1"/>
    <x v="18"/>
    <x v="14"/>
    <s v="TANPA PROMO"/>
    <s v="PRD258"/>
    <n v="1"/>
    <n v="129000"/>
    <n v="129000"/>
    <x v="4"/>
    <x v="3"/>
    <x v="1"/>
  </r>
  <r>
    <s v="ORD000356"/>
    <d v="2024-09-23T00:00:00"/>
    <x v="0"/>
    <x v="12"/>
    <x v="10"/>
    <s v="TANPA PROMO"/>
    <s v="PRD078"/>
    <n v="1"/>
    <n v="99000"/>
    <n v="99000"/>
    <x v="140"/>
    <x v="2"/>
    <x v="9"/>
  </r>
  <r>
    <s v="ORD000356"/>
    <d v="2024-09-23T00:00:00"/>
    <x v="0"/>
    <x v="12"/>
    <x v="10"/>
    <s v="TANPA PROMO"/>
    <s v="PRD201"/>
    <n v="1"/>
    <n v="119000"/>
    <n v="119000"/>
    <x v="124"/>
    <x v="0"/>
    <x v="6"/>
  </r>
  <r>
    <s v="ORD000357"/>
    <d v="2023-03-20T00:00:00"/>
    <x v="1"/>
    <x v="7"/>
    <x v="6"/>
    <s v="WEEKEND25"/>
    <s v="PRD290"/>
    <n v="3"/>
    <n v="279000"/>
    <n v="837000"/>
    <x v="13"/>
    <x v="1"/>
    <x v="7"/>
  </r>
  <r>
    <s v="ORD000357"/>
    <d v="2023-03-20T00:00:00"/>
    <x v="1"/>
    <x v="7"/>
    <x v="6"/>
    <s v="WEEKEND25"/>
    <s v="PRD084"/>
    <n v="1"/>
    <n v="69000"/>
    <n v="69000"/>
    <x v="115"/>
    <x v="2"/>
    <x v="2"/>
  </r>
  <r>
    <s v="ORD000358"/>
    <d v="2023-05-29T00:00:00"/>
    <x v="1"/>
    <x v="2"/>
    <x v="2"/>
    <s v="HARI BELANJA"/>
    <s v="PRD211"/>
    <n v="1"/>
    <n v="329000"/>
    <n v="329000"/>
    <x v="21"/>
    <x v="5"/>
    <x v="8"/>
  </r>
  <r>
    <s v="ORD000358"/>
    <d v="2023-05-29T00:00:00"/>
    <x v="1"/>
    <x v="2"/>
    <x v="2"/>
    <s v="HARI BELANJA"/>
    <s v="PRD217"/>
    <n v="3"/>
    <n v="129000"/>
    <n v="387000"/>
    <x v="34"/>
    <x v="3"/>
    <x v="0"/>
  </r>
  <r>
    <s v="ORD000359"/>
    <d v="2023-01-18T00:00:00"/>
    <x v="0"/>
    <x v="11"/>
    <x v="9"/>
    <s v="TANPA PROMO"/>
    <s v="PRD293"/>
    <n v="1"/>
    <n v="249000"/>
    <n v="249000"/>
    <x v="25"/>
    <x v="3"/>
    <x v="5"/>
  </r>
  <r>
    <s v="ORD000359"/>
    <d v="2023-01-18T00:00:00"/>
    <x v="0"/>
    <x v="11"/>
    <x v="9"/>
    <s v="TANPA PROMO"/>
    <s v="PRD146"/>
    <n v="1"/>
    <n v="329000"/>
    <n v="329000"/>
    <x v="54"/>
    <x v="0"/>
    <x v="0"/>
  </r>
  <r>
    <s v="ORD000360"/>
    <d v="2024-05-04T00:00:00"/>
    <x v="1"/>
    <x v="7"/>
    <x v="6"/>
    <s v="TANPA PROMO"/>
    <s v="PRD205"/>
    <n v="1"/>
    <n v="119000"/>
    <n v="119000"/>
    <x v="7"/>
    <x v="3"/>
    <x v="4"/>
  </r>
  <r>
    <s v="ORD000361"/>
    <d v="2022-07-10T00:00:00"/>
    <x v="1"/>
    <x v="12"/>
    <x v="10"/>
    <s v="HARBOLNAS22"/>
    <s v="PRD264"/>
    <n v="1"/>
    <n v="79000"/>
    <n v="79000"/>
    <x v="157"/>
    <x v="1"/>
    <x v="9"/>
  </r>
  <r>
    <s v="ORD000361"/>
    <d v="2022-07-10T00:00:00"/>
    <x v="1"/>
    <x v="12"/>
    <x v="10"/>
    <s v="HARBOLNAS22"/>
    <s v="PRD202"/>
    <n v="1"/>
    <n v="249000"/>
    <n v="249000"/>
    <x v="14"/>
    <x v="3"/>
    <x v="2"/>
  </r>
  <r>
    <s v="ORD000362"/>
    <d v="2022-08-02T00:00:00"/>
    <x v="2"/>
    <x v="6"/>
    <x v="4"/>
    <s v="NEWUSER"/>
    <s v="PRD139"/>
    <n v="1"/>
    <n v="599000"/>
    <n v="599000"/>
    <x v="45"/>
    <x v="1"/>
    <x v="6"/>
  </r>
  <r>
    <s v="ORD000362"/>
    <d v="2022-08-02T00:00:00"/>
    <x v="2"/>
    <x v="6"/>
    <x v="4"/>
    <s v="NEWUSER"/>
    <s v="PRD274"/>
    <n v="1"/>
    <n v="229000"/>
    <n v="229000"/>
    <x v="146"/>
    <x v="2"/>
    <x v="5"/>
  </r>
  <r>
    <s v="ORD000363"/>
    <d v="2024-10-18T00:00:00"/>
    <x v="1"/>
    <x v="17"/>
    <x v="13"/>
    <s v="RAMADAN23"/>
    <s v="PRD283"/>
    <n v="1"/>
    <n v="249000"/>
    <n v="249000"/>
    <x v="52"/>
    <x v="3"/>
    <x v="8"/>
  </r>
  <r>
    <s v="ORD000363"/>
    <d v="2024-10-18T00:00:00"/>
    <x v="1"/>
    <x v="17"/>
    <x v="13"/>
    <s v="RAMADAN23"/>
    <s v="PRD122"/>
    <n v="1"/>
    <n v="119000"/>
    <n v="119000"/>
    <x v="129"/>
    <x v="2"/>
    <x v="0"/>
  </r>
  <r>
    <s v="ORD000364"/>
    <d v="2023-04-01T00:00:00"/>
    <x v="2"/>
    <x v="10"/>
    <x v="4"/>
    <s v="TANPA PROMO"/>
    <s v="PRD177"/>
    <n v="2"/>
    <n v="449000"/>
    <n v="898000"/>
    <x v="93"/>
    <x v="4"/>
    <x v="5"/>
  </r>
  <r>
    <s v="ORD000365"/>
    <d v="2022-10-12T00:00:00"/>
    <x v="3"/>
    <x v="18"/>
    <x v="14"/>
    <s v="HARI BELANJA"/>
    <s v="PRD134"/>
    <n v="1"/>
    <n v="129000"/>
    <n v="129000"/>
    <x v="61"/>
    <x v="2"/>
    <x v="9"/>
  </r>
  <r>
    <s v="ORD000366"/>
    <d v="2024-05-14T00:00:00"/>
    <x v="1"/>
    <x v="8"/>
    <x v="7"/>
    <s v="HARBOLNAS22"/>
    <s v="PRD061"/>
    <n v="1"/>
    <n v="599000"/>
    <n v="599000"/>
    <x v="19"/>
    <x v="0"/>
    <x v="8"/>
  </r>
  <r>
    <s v="ORD000367"/>
    <d v="2024-04-14T00:00:00"/>
    <x v="1"/>
    <x v="14"/>
    <x v="7"/>
    <s v="TANPA PROMO"/>
    <s v="PRD130"/>
    <n v="1"/>
    <n v="229000"/>
    <n v="229000"/>
    <x v="25"/>
    <x v="3"/>
    <x v="5"/>
  </r>
  <r>
    <s v="ORD000368"/>
    <d v="2023-05-22T00:00:00"/>
    <x v="2"/>
    <x v="4"/>
    <x v="4"/>
    <s v="SALE2024"/>
    <s v="PRD155"/>
    <n v="2"/>
    <n v="499000"/>
    <n v="998000"/>
    <x v="183"/>
    <x v="1"/>
    <x v="5"/>
  </r>
  <r>
    <s v="ORD000369"/>
    <d v="2025-02-28T00:00:00"/>
    <x v="4"/>
    <x v="1"/>
    <x v="1"/>
    <s v="HARBOLNAS22"/>
    <s v="PRD064"/>
    <n v="1"/>
    <n v="449000"/>
    <n v="449000"/>
    <x v="158"/>
    <x v="3"/>
    <x v="6"/>
  </r>
  <r>
    <s v="ORD000369"/>
    <d v="2025-02-28T00:00:00"/>
    <x v="4"/>
    <x v="1"/>
    <x v="1"/>
    <s v="HARBOLNAS22"/>
    <s v="PRD005"/>
    <n v="2"/>
    <n v="599000"/>
    <n v="1198000"/>
    <x v="24"/>
    <x v="1"/>
    <x v="4"/>
  </r>
  <r>
    <s v="ORD000369"/>
    <d v="2025-02-28T00:00:00"/>
    <x v="4"/>
    <x v="1"/>
    <x v="1"/>
    <s v="HARBOLNAS22"/>
    <s v="PRD170"/>
    <n v="1"/>
    <n v="349000"/>
    <n v="349000"/>
    <x v="9"/>
    <x v="5"/>
    <x v="6"/>
  </r>
  <r>
    <s v="ORD000370"/>
    <d v="2023-07-10T00:00:00"/>
    <x v="1"/>
    <x v="9"/>
    <x v="8"/>
    <s v="TANPA PROMO"/>
    <s v="PRD088"/>
    <n v="1"/>
    <n v="199000"/>
    <n v="199000"/>
    <x v="92"/>
    <x v="0"/>
    <x v="2"/>
  </r>
  <r>
    <s v="ORD000371"/>
    <d v="2024-06-01T00:00:00"/>
    <x v="1"/>
    <x v="3"/>
    <x v="3"/>
    <s v="TANPA PROMO"/>
    <s v="PRD086"/>
    <n v="1"/>
    <n v="329000"/>
    <n v="329000"/>
    <x v="3"/>
    <x v="0"/>
    <x v="2"/>
  </r>
  <r>
    <s v="ORD000372"/>
    <d v="2022-12-08T00:00:00"/>
    <x v="1"/>
    <x v="17"/>
    <x v="13"/>
    <s v="TANPA PROMO"/>
    <s v="PRD242"/>
    <n v="1"/>
    <n v="449000"/>
    <n v="449000"/>
    <x v="147"/>
    <x v="5"/>
    <x v="5"/>
  </r>
  <r>
    <s v="ORD000372"/>
    <d v="2022-12-08T00:00:00"/>
    <x v="1"/>
    <x v="17"/>
    <x v="13"/>
    <s v="TANPA PROMO"/>
    <s v="PRD122"/>
    <n v="1"/>
    <n v="119000"/>
    <n v="119000"/>
    <x v="129"/>
    <x v="2"/>
    <x v="0"/>
  </r>
  <r>
    <s v="ORD000372"/>
    <d v="2022-12-08T00:00:00"/>
    <x v="1"/>
    <x v="17"/>
    <x v="13"/>
    <s v="TANPA PROMO"/>
    <s v="PRD074"/>
    <n v="1"/>
    <n v="449000"/>
    <n v="449000"/>
    <x v="133"/>
    <x v="4"/>
    <x v="5"/>
  </r>
  <r>
    <s v="ORD000373"/>
    <d v="2024-12-08T00:00:00"/>
    <x v="0"/>
    <x v="6"/>
    <x v="4"/>
    <s v="FLASHSALE"/>
    <s v="PRD300"/>
    <n v="1"/>
    <n v="149000"/>
    <n v="149000"/>
    <x v="40"/>
    <x v="5"/>
    <x v="6"/>
  </r>
  <r>
    <s v="ORD000374"/>
    <d v="2024-02-13T00:00:00"/>
    <x v="1"/>
    <x v="18"/>
    <x v="14"/>
    <s v="TANPA PROMO"/>
    <s v="PRD173"/>
    <n v="2"/>
    <n v="249000"/>
    <n v="498000"/>
    <x v="100"/>
    <x v="0"/>
    <x v="5"/>
  </r>
  <r>
    <s v="ORD000375"/>
    <d v="2022-05-20T00:00:00"/>
    <x v="1"/>
    <x v="16"/>
    <x v="12"/>
    <s v="HARI BELANJA"/>
    <s v="PRD110"/>
    <n v="2"/>
    <n v="199000"/>
    <n v="398000"/>
    <x v="94"/>
    <x v="5"/>
    <x v="4"/>
  </r>
  <r>
    <s v="ORD000376"/>
    <d v="2024-12-10T00:00:00"/>
    <x v="1"/>
    <x v="13"/>
    <x v="4"/>
    <s v="HARI BELANJA"/>
    <s v="PRD236"/>
    <n v="1"/>
    <n v="59000"/>
    <n v="59000"/>
    <x v="169"/>
    <x v="0"/>
    <x v="7"/>
  </r>
  <r>
    <s v="ORD000376"/>
    <d v="2024-12-10T00:00:00"/>
    <x v="1"/>
    <x v="13"/>
    <x v="4"/>
    <s v="HARI BELANJA"/>
    <s v="PRD103"/>
    <n v="1"/>
    <n v="499000"/>
    <n v="499000"/>
    <x v="64"/>
    <x v="2"/>
    <x v="5"/>
  </r>
  <r>
    <s v="ORD000376"/>
    <d v="2024-12-10T00:00:00"/>
    <x v="1"/>
    <x v="13"/>
    <x v="4"/>
    <s v="HARI BELANJA"/>
    <s v="PRD134"/>
    <n v="1"/>
    <n v="129000"/>
    <n v="129000"/>
    <x v="61"/>
    <x v="2"/>
    <x v="9"/>
  </r>
  <r>
    <s v="ORD000377"/>
    <d v="2022-04-04T00:00:00"/>
    <x v="4"/>
    <x v="6"/>
    <x v="4"/>
    <s v="TANPA PROMO"/>
    <s v="PRD267"/>
    <n v="1"/>
    <n v="59000"/>
    <n v="59000"/>
    <x v="86"/>
    <x v="3"/>
    <x v="9"/>
  </r>
  <r>
    <s v="ORD000378"/>
    <d v="2025-02-17T00:00:00"/>
    <x v="1"/>
    <x v="8"/>
    <x v="7"/>
    <s v="WEEKEND25"/>
    <s v="PRD279"/>
    <n v="1"/>
    <n v="449000"/>
    <n v="449000"/>
    <x v="184"/>
    <x v="3"/>
    <x v="7"/>
  </r>
  <r>
    <s v="ORD000379"/>
    <d v="2024-06-06T00:00:00"/>
    <x v="1"/>
    <x v="5"/>
    <x v="5"/>
    <s v="HARI BELANJA"/>
    <s v="PRD116"/>
    <n v="1"/>
    <n v="299000"/>
    <n v="299000"/>
    <x v="167"/>
    <x v="3"/>
    <x v="4"/>
  </r>
  <r>
    <s v="ORD000379"/>
    <d v="2024-06-06T00:00:00"/>
    <x v="1"/>
    <x v="5"/>
    <x v="5"/>
    <s v="HARI BELANJA"/>
    <s v="PRD248"/>
    <n v="1"/>
    <n v="299000"/>
    <n v="299000"/>
    <x v="169"/>
    <x v="0"/>
    <x v="7"/>
  </r>
  <r>
    <s v="ORD000379"/>
    <d v="2024-06-06T00:00:00"/>
    <x v="1"/>
    <x v="5"/>
    <x v="5"/>
    <s v="HARI BELANJA"/>
    <s v="PRD263"/>
    <n v="2"/>
    <n v="89000"/>
    <n v="178000"/>
    <x v="36"/>
    <x v="3"/>
    <x v="6"/>
  </r>
  <r>
    <s v="ORD000380"/>
    <d v="2023-07-16T00:00:00"/>
    <x v="1"/>
    <x v="3"/>
    <x v="3"/>
    <s v="MEMBER10"/>
    <s v="PRD034"/>
    <n v="1"/>
    <n v="279000"/>
    <n v="279000"/>
    <x v="15"/>
    <x v="3"/>
    <x v="4"/>
  </r>
  <r>
    <s v="ORD000380"/>
    <d v="2023-07-16T00:00:00"/>
    <x v="1"/>
    <x v="3"/>
    <x v="3"/>
    <s v="MEMBER10"/>
    <s v="PRD159"/>
    <n v="1"/>
    <n v="89000"/>
    <n v="89000"/>
    <x v="29"/>
    <x v="4"/>
    <x v="1"/>
  </r>
  <r>
    <s v="ORD000381"/>
    <d v="2024-05-29T00:00:00"/>
    <x v="1"/>
    <x v="7"/>
    <x v="6"/>
    <s v="TANPA PROMO"/>
    <s v="PRD025"/>
    <n v="1"/>
    <n v="59000"/>
    <n v="59000"/>
    <x v="110"/>
    <x v="4"/>
    <x v="1"/>
  </r>
  <r>
    <s v="ORD000382"/>
    <d v="2023-01-18T00:00:00"/>
    <x v="1"/>
    <x v="6"/>
    <x v="4"/>
    <s v="MEMBER10"/>
    <s v="PRD149"/>
    <n v="2"/>
    <n v="549000"/>
    <n v="1098000"/>
    <x v="152"/>
    <x v="2"/>
    <x v="5"/>
  </r>
  <r>
    <s v="ORD000382"/>
    <d v="2023-01-18T00:00:00"/>
    <x v="1"/>
    <x v="6"/>
    <x v="4"/>
    <s v="MEMBER10"/>
    <s v="PRD148"/>
    <n v="1"/>
    <n v="449000"/>
    <n v="449000"/>
    <x v="2"/>
    <x v="2"/>
    <x v="1"/>
  </r>
  <r>
    <s v="ORD000383"/>
    <d v="2023-03-18T00:00:00"/>
    <x v="0"/>
    <x v="2"/>
    <x v="2"/>
    <s v="HARI BELANJA"/>
    <s v="PRD266"/>
    <n v="2"/>
    <n v="299000"/>
    <n v="598000"/>
    <x v="178"/>
    <x v="5"/>
    <x v="3"/>
  </r>
  <r>
    <s v="ORD000383"/>
    <d v="2023-03-18T00:00:00"/>
    <x v="0"/>
    <x v="2"/>
    <x v="2"/>
    <s v="HARI BELANJA"/>
    <s v="PRD057"/>
    <n v="1"/>
    <n v="299000"/>
    <n v="299000"/>
    <x v="66"/>
    <x v="0"/>
    <x v="0"/>
  </r>
  <r>
    <s v="ORD000384"/>
    <d v="2024-10-22T00:00:00"/>
    <x v="1"/>
    <x v="4"/>
    <x v="4"/>
    <s v="MEMBER10"/>
    <s v="PRD232"/>
    <n v="1"/>
    <n v="49000"/>
    <n v="49000"/>
    <x v="78"/>
    <x v="2"/>
    <x v="7"/>
  </r>
  <r>
    <s v="ORD000384"/>
    <d v="2024-10-22T00:00:00"/>
    <x v="1"/>
    <x v="4"/>
    <x v="4"/>
    <s v="MEMBER10"/>
    <s v="PRD042"/>
    <n v="1"/>
    <n v="449000"/>
    <n v="449000"/>
    <x v="185"/>
    <x v="0"/>
    <x v="3"/>
  </r>
  <r>
    <s v="ORD000384"/>
    <d v="2024-10-22T00:00:00"/>
    <x v="1"/>
    <x v="4"/>
    <x v="4"/>
    <s v="MEMBER10"/>
    <s v="PRD237"/>
    <n v="3"/>
    <n v="199000"/>
    <n v="597000"/>
    <x v="76"/>
    <x v="2"/>
    <x v="6"/>
  </r>
  <r>
    <s v="ORD000385"/>
    <d v="2024-04-14T00:00:00"/>
    <x v="3"/>
    <x v="17"/>
    <x v="13"/>
    <s v="TANPA PROMO"/>
    <s v="PRD094"/>
    <n v="3"/>
    <n v="89000"/>
    <n v="267000"/>
    <x v="68"/>
    <x v="2"/>
    <x v="8"/>
  </r>
  <r>
    <s v="ORD000386"/>
    <d v="2024-06-25T00:00:00"/>
    <x v="1"/>
    <x v="0"/>
    <x v="0"/>
    <s v="TANPA PROMO"/>
    <s v="PRD252"/>
    <n v="3"/>
    <n v="49000"/>
    <n v="147000"/>
    <x v="132"/>
    <x v="3"/>
    <x v="3"/>
  </r>
  <r>
    <s v="ORD000386"/>
    <d v="2024-06-25T00:00:00"/>
    <x v="1"/>
    <x v="0"/>
    <x v="0"/>
    <s v="TANPA PROMO"/>
    <s v="PRD276"/>
    <n v="1"/>
    <n v="329000"/>
    <n v="329000"/>
    <x v="131"/>
    <x v="4"/>
    <x v="2"/>
  </r>
  <r>
    <s v="ORD000386"/>
    <d v="2024-06-25T00:00:00"/>
    <x v="1"/>
    <x v="0"/>
    <x v="0"/>
    <s v="TANPA PROMO"/>
    <s v="PRD041"/>
    <n v="1"/>
    <n v="199000"/>
    <n v="199000"/>
    <x v="114"/>
    <x v="3"/>
    <x v="2"/>
  </r>
  <r>
    <s v="ORD000387"/>
    <d v="2024-10-22T00:00:00"/>
    <x v="4"/>
    <x v="7"/>
    <x v="6"/>
    <s v="TANPA PROMO"/>
    <s v="PRD190"/>
    <n v="1"/>
    <n v="129000"/>
    <n v="129000"/>
    <x v="24"/>
    <x v="1"/>
    <x v="4"/>
  </r>
  <r>
    <s v="ORD000387"/>
    <d v="2024-10-22T00:00:00"/>
    <x v="4"/>
    <x v="7"/>
    <x v="6"/>
    <s v="TANPA PROMO"/>
    <s v="PRD162"/>
    <n v="2"/>
    <n v="119000"/>
    <n v="238000"/>
    <x v="35"/>
    <x v="4"/>
    <x v="8"/>
  </r>
  <r>
    <s v="ORD000388"/>
    <d v="2023-06-03T00:00:00"/>
    <x v="1"/>
    <x v="9"/>
    <x v="8"/>
    <s v="WEEKEND25"/>
    <s v="PRD238"/>
    <n v="2"/>
    <n v="499000"/>
    <n v="998000"/>
    <x v="105"/>
    <x v="4"/>
    <x v="9"/>
  </r>
  <r>
    <s v="ORD000388"/>
    <d v="2023-06-03T00:00:00"/>
    <x v="1"/>
    <x v="9"/>
    <x v="8"/>
    <s v="WEEKEND25"/>
    <s v="PRD007"/>
    <n v="1"/>
    <n v="119000"/>
    <n v="119000"/>
    <x v="156"/>
    <x v="2"/>
    <x v="9"/>
  </r>
  <r>
    <s v="ORD000389"/>
    <d v="2024-02-19T00:00:00"/>
    <x v="1"/>
    <x v="17"/>
    <x v="13"/>
    <s v="FLASHSALE"/>
    <s v="PRD294"/>
    <n v="2"/>
    <n v="229000"/>
    <n v="458000"/>
    <x v="104"/>
    <x v="1"/>
    <x v="4"/>
  </r>
  <r>
    <s v="ORD000390"/>
    <d v="2023-07-02T00:00:00"/>
    <x v="4"/>
    <x v="7"/>
    <x v="6"/>
    <s v="TANPA PROMO"/>
    <s v="PRD063"/>
    <n v="1"/>
    <n v="89000"/>
    <n v="89000"/>
    <x v="130"/>
    <x v="1"/>
    <x v="5"/>
  </r>
  <r>
    <s v="ORD000390"/>
    <d v="2023-07-02T00:00:00"/>
    <x v="4"/>
    <x v="7"/>
    <x v="6"/>
    <s v="TANPA PROMO"/>
    <s v="PRD022"/>
    <n v="1"/>
    <n v="299000"/>
    <n v="299000"/>
    <x v="111"/>
    <x v="2"/>
    <x v="6"/>
  </r>
  <r>
    <s v="ORD000390"/>
    <d v="2023-07-02T00:00:00"/>
    <x v="4"/>
    <x v="7"/>
    <x v="6"/>
    <s v="TANPA PROMO"/>
    <s v="PRD146"/>
    <n v="1"/>
    <n v="329000"/>
    <n v="329000"/>
    <x v="54"/>
    <x v="0"/>
    <x v="0"/>
  </r>
  <r>
    <s v="ORD000391"/>
    <d v="2023-06-30T00:00:00"/>
    <x v="1"/>
    <x v="12"/>
    <x v="10"/>
    <s v="NEWUSER"/>
    <s v="PRD041"/>
    <n v="1"/>
    <n v="199000"/>
    <n v="199000"/>
    <x v="114"/>
    <x v="3"/>
    <x v="2"/>
  </r>
  <r>
    <s v="ORD000391"/>
    <d v="2023-06-30T00:00:00"/>
    <x v="1"/>
    <x v="12"/>
    <x v="10"/>
    <s v="NEWUSER"/>
    <s v="PRD112"/>
    <n v="1"/>
    <n v="249000"/>
    <n v="249000"/>
    <x v="76"/>
    <x v="2"/>
    <x v="6"/>
  </r>
  <r>
    <s v="ORD000391"/>
    <d v="2023-06-30T00:00:00"/>
    <x v="1"/>
    <x v="12"/>
    <x v="10"/>
    <s v="NEWUSER"/>
    <s v="PRD179"/>
    <n v="1"/>
    <n v="399000"/>
    <n v="399000"/>
    <x v="184"/>
    <x v="3"/>
    <x v="7"/>
  </r>
  <r>
    <s v="ORD000392"/>
    <d v="2022-06-18T00:00:00"/>
    <x v="4"/>
    <x v="19"/>
    <x v="15"/>
    <s v="FLASHSALE"/>
    <s v="PRD150"/>
    <n v="3"/>
    <n v="89000"/>
    <n v="267000"/>
    <x v="176"/>
    <x v="3"/>
    <x v="7"/>
  </r>
  <r>
    <s v="ORD000393"/>
    <d v="2023-08-19T00:00:00"/>
    <x v="1"/>
    <x v="8"/>
    <x v="7"/>
    <s v="TANPA PROMO"/>
    <s v="PRD022"/>
    <n v="1"/>
    <n v="299000"/>
    <n v="299000"/>
    <x v="111"/>
    <x v="2"/>
    <x v="6"/>
  </r>
  <r>
    <s v="ORD000394"/>
    <d v="2023-03-15T00:00:00"/>
    <x v="1"/>
    <x v="10"/>
    <x v="4"/>
    <s v="SALE2024"/>
    <s v="PRD003"/>
    <n v="1"/>
    <n v="349000"/>
    <n v="349000"/>
    <x v="56"/>
    <x v="1"/>
    <x v="4"/>
  </r>
  <r>
    <s v="ORD000395"/>
    <d v="2023-05-09T00:00:00"/>
    <x v="1"/>
    <x v="9"/>
    <x v="8"/>
    <s v="TANPA PROMO"/>
    <s v="PRD237"/>
    <n v="3"/>
    <n v="199000"/>
    <n v="597000"/>
    <x v="76"/>
    <x v="2"/>
    <x v="6"/>
  </r>
  <r>
    <s v="ORD000395"/>
    <d v="2023-05-09T00:00:00"/>
    <x v="1"/>
    <x v="9"/>
    <x v="8"/>
    <s v="TANPA PROMO"/>
    <s v="PRD166"/>
    <n v="1"/>
    <n v="549000"/>
    <n v="549000"/>
    <x v="89"/>
    <x v="3"/>
    <x v="0"/>
  </r>
  <r>
    <s v="ORD000396"/>
    <d v="2025-02-27T00:00:00"/>
    <x v="1"/>
    <x v="9"/>
    <x v="8"/>
    <s v="WEEKEND25"/>
    <s v="PRD070"/>
    <n v="1"/>
    <n v="349000"/>
    <n v="349000"/>
    <x v="0"/>
    <x v="0"/>
    <x v="0"/>
  </r>
  <r>
    <s v="ORD000396"/>
    <d v="2025-02-27T00:00:00"/>
    <x v="1"/>
    <x v="9"/>
    <x v="8"/>
    <s v="WEEKEND25"/>
    <s v="PRD252"/>
    <n v="3"/>
    <n v="49000"/>
    <n v="147000"/>
    <x v="132"/>
    <x v="3"/>
    <x v="3"/>
  </r>
  <r>
    <s v="ORD000397"/>
    <d v="2022-09-28T00:00:00"/>
    <x v="1"/>
    <x v="7"/>
    <x v="6"/>
    <s v="TANPA PROMO"/>
    <s v="PRD118"/>
    <n v="1"/>
    <n v="349000"/>
    <n v="349000"/>
    <x v="46"/>
    <x v="4"/>
    <x v="3"/>
  </r>
  <r>
    <s v="ORD000397"/>
    <d v="2022-09-28T00:00:00"/>
    <x v="1"/>
    <x v="7"/>
    <x v="6"/>
    <s v="TANPA PROMO"/>
    <s v="PRD163"/>
    <n v="1"/>
    <n v="119000"/>
    <n v="119000"/>
    <x v="93"/>
    <x v="4"/>
    <x v="5"/>
  </r>
  <r>
    <s v="ORD000398"/>
    <d v="2024-07-16T00:00:00"/>
    <x v="2"/>
    <x v="19"/>
    <x v="15"/>
    <s v="TANPA PROMO"/>
    <s v="PRD002"/>
    <n v="1"/>
    <n v="329000"/>
    <n v="329000"/>
    <x v="76"/>
    <x v="2"/>
    <x v="6"/>
  </r>
  <r>
    <s v="ORD000398"/>
    <d v="2024-07-16T00:00:00"/>
    <x v="2"/>
    <x v="19"/>
    <x v="15"/>
    <s v="TANPA PROMO"/>
    <s v="PRD292"/>
    <n v="2"/>
    <n v="129000"/>
    <n v="258000"/>
    <x v="72"/>
    <x v="0"/>
    <x v="4"/>
  </r>
  <r>
    <s v="ORD000399"/>
    <d v="2025-02-25T00:00:00"/>
    <x v="1"/>
    <x v="6"/>
    <x v="4"/>
    <s v="TANPA PROMO"/>
    <s v="PRD169"/>
    <n v="1"/>
    <n v="179000"/>
    <n v="179000"/>
    <x v="134"/>
    <x v="3"/>
    <x v="9"/>
  </r>
  <r>
    <s v="ORD000400"/>
    <d v="2024-02-15T00:00:00"/>
    <x v="3"/>
    <x v="6"/>
    <x v="4"/>
    <s v="TANPA PROMO"/>
    <s v="PRD062"/>
    <n v="1"/>
    <n v="129000"/>
    <n v="129000"/>
    <x v="174"/>
    <x v="0"/>
    <x v="7"/>
  </r>
  <r>
    <s v="ORD000400"/>
    <d v="2024-02-15T00:00:00"/>
    <x v="3"/>
    <x v="6"/>
    <x v="4"/>
    <s v="TANPA PROMO"/>
    <s v="PRD055"/>
    <n v="2"/>
    <n v="129000"/>
    <n v="258000"/>
    <x v="57"/>
    <x v="4"/>
    <x v="0"/>
  </r>
  <r>
    <s v="ORD000400"/>
    <d v="2024-02-15T00:00:00"/>
    <x v="3"/>
    <x v="6"/>
    <x v="4"/>
    <s v="TANPA PROMO"/>
    <s v="PRD197"/>
    <n v="2"/>
    <n v="199000"/>
    <n v="398000"/>
    <x v="149"/>
    <x v="2"/>
    <x v="8"/>
  </r>
  <r>
    <s v="ORD000401"/>
    <d v="2023-04-19T00:00:00"/>
    <x v="1"/>
    <x v="5"/>
    <x v="5"/>
    <s v="NEWUSER"/>
    <s v="PRD184"/>
    <n v="2"/>
    <n v="199000"/>
    <n v="398000"/>
    <x v="128"/>
    <x v="4"/>
    <x v="3"/>
  </r>
  <r>
    <s v="ORD000402"/>
    <d v="2023-08-15T00:00:00"/>
    <x v="0"/>
    <x v="6"/>
    <x v="4"/>
    <s v="TANPA PROMO"/>
    <s v="PRD058"/>
    <n v="1"/>
    <n v="299000"/>
    <n v="299000"/>
    <x v="128"/>
    <x v="4"/>
    <x v="3"/>
  </r>
  <r>
    <s v="ORD000402"/>
    <d v="2023-08-15T00:00:00"/>
    <x v="0"/>
    <x v="6"/>
    <x v="4"/>
    <s v="TANPA PROMO"/>
    <s v="PRD179"/>
    <n v="1"/>
    <n v="399000"/>
    <n v="399000"/>
    <x v="184"/>
    <x v="3"/>
    <x v="7"/>
  </r>
  <r>
    <s v="ORD000403"/>
    <d v="2023-03-13T00:00:00"/>
    <x v="3"/>
    <x v="17"/>
    <x v="13"/>
    <s v="RAMADAN23"/>
    <s v="PRD088"/>
    <n v="1"/>
    <n v="199000"/>
    <n v="199000"/>
    <x v="92"/>
    <x v="0"/>
    <x v="2"/>
  </r>
  <r>
    <s v="ORD000404"/>
    <d v="2024-08-15T00:00:00"/>
    <x v="1"/>
    <x v="4"/>
    <x v="4"/>
    <s v="NEWUSER"/>
    <s v="PRD140"/>
    <n v="3"/>
    <n v="179000"/>
    <n v="537000"/>
    <x v="152"/>
    <x v="5"/>
    <x v="5"/>
  </r>
  <r>
    <s v="ORD000404"/>
    <d v="2024-08-15T00:00:00"/>
    <x v="1"/>
    <x v="4"/>
    <x v="4"/>
    <s v="NEWUSER"/>
    <s v="PRD052"/>
    <n v="1"/>
    <n v="399000"/>
    <n v="399000"/>
    <x v="22"/>
    <x v="0"/>
    <x v="9"/>
  </r>
  <r>
    <s v="ORD000405"/>
    <d v="2022-10-16T00:00:00"/>
    <x v="0"/>
    <x v="1"/>
    <x v="1"/>
    <s v="TANPA PROMO"/>
    <s v="PRD279"/>
    <n v="1"/>
    <n v="449000"/>
    <n v="449000"/>
    <x v="184"/>
    <x v="3"/>
    <x v="7"/>
  </r>
  <r>
    <s v="ORD000405"/>
    <d v="2022-10-16T00:00:00"/>
    <x v="0"/>
    <x v="1"/>
    <x v="1"/>
    <s v="TANPA PROMO"/>
    <s v="PRD239"/>
    <n v="2"/>
    <n v="179000"/>
    <n v="358000"/>
    <x v="8"/>
    <x v="4"/>
    <x v="5"/>
  </r>
  <r>
    <s v="ORD000406"/>
    <d v="2024-05-28T00:00:00"/>
    <x v="1"/>
    <x v="13"/>
    <x v="4"/>
    <s v="TANPA PROMO"/>
    <s v="PRD074"/>
    <n v="1"/>
    <n v="449000"/>
    <n v="449000"/>
    <x v="133"/>
    <x v="4"/>
    <x v="5"/>
  </r>
  <r>
    <s v="ORD000406"/>
    <d v="2024-05-28T00:00:00"/>
    <x v="1"/>
    <x v="13"/>
    <x v="4"/>
    <s v="TANPA PROMO"/>
    <s v="PRD095"/>
    <n v="1"/>
    <n v="89000"/>
    <n v="89000"/>
    <x v="89"/>
    <x v="3"/>
    <x v="0"/>
  </r>
  <r>
    <s v="ORD000406"/>
    <d v="2024-05-28T00:00:00"/>
    <x v="1"/>
    <x v="13"/>
    <x v="4"/>
    <s v="TANPA PROMO"/>
    <s v="PRD149"/>
    <n v="2"/>
    <n v="549000"/>
    <n v="1098000"/>
    <x v="152"/>
    <x v="2"/>
    <x v="5"/>
  </r>
  <r>
    <s v="ORD000407"/>
    <d v="2023-02-18T00:00:00"/>
    <x v="1"/>
    <x v="8"/>
    <x v="7"/>
    <s v="SALE2024"/>
    <s v="PRD111"/>
    <n v="1"/>
    <n v="449000"/>
    <n v="449000"/>
    <x v="40"/>
    <x v="5"/>
    <x v="6"/>
  </r>
  <r>
    <s v="ORD000407"/>
    <d v="2023-02-18T00:00:00"/>
    <x v="1"/>
    <x v="8"/>
    <x v="7"/>
    <s v="SALE2024"/>
    <s v="PRD026"/>
    <n v="1"/>
    <n v="179000"/>
    <n v="179000"/>
    <x v="148"/>
    <x v="1"/>
    <x v="6"/>
  </r>
  <r>
    <s v="ORD000408"/>
    <d v="2024-01-20T00:00:00"/>
    <x v="2"/>
    <x v="7"/>
    <x v="6"/>
    <s v="TANPA PROMO"/>
    <s v="PRD293"/>
    <n v="1"/>
    <n v="249000"/>
    <n v="249000"/>
    <x v="25"/>
    <x v="3"/>
    <x v="5"/>
  </r>
  <r>
    <s v="ORD000409"/>
    <d v="2024-01-11T00:00:00"/>
    <x v="1"/>
    <x v="2"/>
    <x v="2"/>
    <s v="HARI BELANJA"/>
    <s v="PRD289"/>
    <n v="1"/>
    <n v="79000"/>
    <n v="79000"/>
    <x v="128"/>
    <x v="4"/>
    <x v="3"/>
  </r>
  <r>
    <s v="ORD000410"/>
    <d v="2023-04-25T00:00:00"/>
    <x v="1"/>
    <x v="3"/>
    <x v="3"/>
    <s v="TANPA PROMO"/>
    <s v="PRD195"/>
    <n v="2"/>
    <n v="149000"/>
    <n v="298000"/>
    <x v="94"/>
    <x v="5"/>
    <x v="4"/>
  </r>
  <r>
    <s v="ORD000410"/>
    <d v="2023-04-25T00:00:00"/>
    <x v="1"/>
    <x v="3"/>
    <x v="3"/>
    <s v="TANPA PROMO"/>
    <s v="PRD290"/>
    <n v="3"/>
    <n v="279000"/>
    <n v="837000"/>
    <x v="13"/>
    <x v="1"/>
    <x v="7"/>
  </r>
  <r>
    <s v="ORD000411"/>
    <d v="2023-03-06T00:00:00"/>
    <x v="1"/>
    <x v="14"/>
    <x v="7"/>
    <s v="RAMADAN23"/>
    <s v="PRD209"/>
    <n v="1"/>
    <n v="249000"/>
    <n v="249000"/>
    <x v="87"/>
    <x v="0"/>
    <x v="1"/>
  </r>
  <r>
    <s v="ORD000411"/>
    <d v="2023-03-06T00:00:00"/>
    <x v="1"/>
    <x v="14"/>
    <x v="7"/>
    <s v="RAMADAN23"/>
    <s v="PRD058"/>
    <n v="1"/>
    <n v="299000"/>
    <n v="299000"/>
    <x v="128"/>
    <x v="4"/>
    <x v="3"/>
  </r>
  <r>
    <s v="ORD000412"/>
    <d v="2023-05-08T00:00:00"/>
    <x v="4"/>
    <x v="3"/>
    <x v="3"/>
    <s v="SALE2024"/>
    <s v="PRD068"/>
    <n v="1"/>
    <n v="129000"/>
    <n v="129000"/>
    <x v="162"/>
    <x v="2"/>
    <x v="3"/>
  </r>
  <r>
    <s v="ORD000412"/>
    <d v="2023-05-08T00:00:00"/>
    <x v="4"/>
    <x v="3"/>
    <x v="3"/>
    <s v="SALE2024"/>
    <s v="PRD095"/>
    <n v="1"/>
    <n v="89000"/>
    <n v="89000"/>
    <x v="89"/>
    <x v="3"/>
    <x v="0"/>
  </r>
  <r>
    <s v="ORD000413"/>
    <d v="2023-10-09T00:00:00"/>
    <x v="2"/>
    <x v="12"/>
    <x v="10"/>
    <s v="TANPA PROMO"/>
    <s v="PRD140"/>
    <n v="3"/>
    <n v="179000"/>
    <n v="537000"/>
    <x v="152"/>
    <x v="5"/>
    <x v="5"/>
  </r>
  <r>
    <s v="ORD000414"/>
    <d v="2024-07-20T00:00:00"/>
    <x v="0"/>
    <x v="15"/>
    <x v="11"/>
    <s v="HARI BELANJA"/>
    <s v="PRD067"/>
    <n v="2"/>
    <n v="549000"/>
    <n v="1098000"/>
    <x v="141"/>
    <x v="4"/>
    <x v="7"/>
  </r>
  <r>
    <s v="ORD000415"/>
    <d v="2024-01-22T00:00:00"/>
    <x v="1"/>
    <x v="16"/>
    <x v="12"/>
    <s v="RAMADAN23"/>
    <s v="PRD019"/>
    <n v="1"/>
    <n v="119000"/>
    <n v="119000"/>
    <x v="122"/>
    <x v="4"/>
    <x v="4"/>
  </r>
  <r>
    <s v="ORD000416"/>
    <d v="2024-02-06T00:00:00"/>
    <x v="4"/>
    <x v="5"/>
    <x v="5"/>
    <s v="TANPA PROMO"/>
    <s v="PRD275"/>
    <n v="1"/>
    <n v="329000"/>
    <n v="329000"/>
    <x v="105"/>
    <x v="4"/>
    <x v="9"/>
  </r>
  <r>
    <s v="ORD000416"/>
    <d v="2024-02-06T00:00:00"/>
    <x v="4"/>
    <x v="5"/>
    <x v="5"/>
    <s v="TANPA PROMO"/>
    <s v="PRD212"/>
    <n v="1"/>
    <n v="499000"/>
    <n v="499000"/>
    <x v="70"/>
    <x v="0"/>
    <x v="7"/>
  </r>
  <r>
    <s v="ORD000417"/>
    <d v="2024-03-07T00:00:00"/>
    <x v="1"/>
    <x v="14"/>
    <x v="7"/>
    <s v="RAMADAN23"/>
    <s v="PRD013"/>
    <n v="1"/>
    <n v="149000"/>
    <n v="149000"/>
    <x v="10"/>
    <x v="0"/>
    <x v="5"/>
  </r>
  <r>
    <s v="ORD000418"/>
    <d v="2024-08-10T00:00:00"/>
    <x v="1"/>
    <x v="1"/>
    <x v="1"/>
    <s v="TANPA PROMO"/>
    <s v="PRD271"/>
    <n v="1"/>
    <n v="129000"/>
    <n v="129000"/>
    <x v="103"/>
    <x v="2"/>
    <x v="1"/>
  </r>
  <r>
    <s v="ORD000419"/>
    <d v="2023-12-21T00:00:00"/>
    <x v="3"/>
    <x v="8"/>
    <x v="7"/>
    <s v="TANPA PROMO"/>
    <s v="PRD224"/>
    <n v="1"/>
    <n v="89000"/>
    <n v="89000"/>
    <x v="145"/>
    <x v="3"/>
    <x v="0"/>
  </r>
  <r>
    <s v="ORD000420"/>
    <d v="2024-02-08T00:00:00"/>
    <x v="1"/>
    <x v="7"/>
    <x v="6"/>
    <s v="TANPA PROMO"/>
    <s v="PRD005"/>
    <n v="2"/>
    <n v="599000"/>
    <n v="1198000"/>
    <x v="24"/>
    <x v="1"/>
    <x v="4"/>
  </r>
  <r>
    <s v="ORD000420"/>
    <d v="2024-02-08T00:00:00"/>
    <x v="1"/>
    <x v="7"/>
    <x v="6"/>
    <s v="TANPA PROMO"/>
    <s v="PRD087"/>
    <n v="1"/>
    <n v="399000"/>
    <n v="399000"/>
    <x v="170"/>
    <x v="2"/>
    <x v="3"/>
  </r>
  <r>
    <s v="ORD000421"/>
    <d v="2024-12-05T00:00:00"/>
    <x v="1"/>
    <x v="2"/>
    <x v="2"/>
    <s v="MEMBER10"/>
    <s v="PRD010"/>
    <n v="3"/>
    <n v="99000"/>
    <n v="297000"/>
    <x v="143"/>
    <x v="2"/>
    <x v="6"/>
  </r>
  <r>
    <s v="ORD000422"/>
    <d v="2023-02-20T00:00:00"/>
    <x v="4"/>
    <x v="8"/>
    <x v="7"/>
    <s v="TANPA PROMO"/>
    <s v="PRD130"/>
    <n v="1"/>
    <n v="229000"/>
    <n v="229000"/>
    <x v="25"/>
    <x v="3"/>
    <x v="5"/>
  </r>
  <r>
    <s v="ORD000423"/>
    <d v="2024-02-13T00:00:00"/>
    <x v="4"/>
    <x v="17"/>
    <x v="13"/>
    <s v="TANPA PROMO"/>
    <s v="PRD234"/>
    <n v="2"/>
    <n v="199000"/>
    <n v="398000"/>
    <x v="119"/>
    <x v="2"/>
    <x v="3"/>
  </r>
  <r>
    <s v="ORD000424"/>
    <d v="2025-02-24T00:00:00"/>
    <x v="1"/>
    <x v="5"/>
    <x v="5"/>
    <s v="TANPA PROMO"/>
    <s v="PRD043"/>
    <n v="1"/>
    <n v="149000"/>
    <n v="149000"/>
    <x v="23"/>
    <x v="2"/>
    <x v="8"/>
  </r>
  <r>
    <s v="ORD000425"/>
    <d v="2023-05-13T00:00:00"/>
    <x v="1"/>
    <x v="15"/>
    <x v="11"/>
    <s v="NEWUSER"/>
    <s v="PRD142"/>
    <n v="1"/>
    <n v="199000"/>
    <n v="199000"/>
    <x v="28"/>
    <x v="0"/>
    <x v="3"/>
  </r>
  <r>
    <s v="ORD000425"/>
    <d v="2023-05-13T00:00:00"/>
    <x v="1"/>
    <x v="15"/>
    <x v="11"/>
    <s v="NEWUSER"/>
    <s v="PRD113"/>
    <n v="1"/>
    <n v="499000"/>
    <n v="499000"/>
    <x v="69"/>
    <x v="4"/>
    <x v="7"/>
  </r>
  <r>
    <s v="ORD000426"/>
    <d v="2025-01-11T00:00:00"/>
    <x v="1"/>
    <x v="9"/>
    <x v="8"/>
    <s v="TANPA PROMO"/>
    <s v="PRD294"/>
    <n v="2"/>
    <n v="229000"/>
    <n v="458000"/>
    <x v="104"/>
    <x v="1"/>
    <x v="4"/>
  </r>
  <r>
    <s v="ORD000426"/>
    <d v="2025-01-11T00:00:00"/>
    <x v="1"/>
    <x v="9"/>
    <x v="8"/>
    <s v="TANPA PROMO"/>
    <s v="PRD159"/>
    <n v="1"/>
    <n v="89000"/>
    <n v="89000"/>
    <x v="29"/>
    <x v="4"/>
    <x v="1"/>
  </r>
  <r>
    <s v="ORD000427"/>
    <d v="2022-06-07T00:00:00"/>
    <x v="1"/>
    <x v="8"/>
    <x v="7"/>
    <s v="MEMBER10"/>
    <s v="PRD295"/>
    <n v="1"/>
    <n v="229000"/>
    <n v="229000"/>
    <x v="21"/>
    <x v="5"/>
    <x v="8"/>
  </r>
  <r>
    <s v="ORD000428"/>
    <d v="2023-12-02T00:00:00"/>
    <x v="2"/>
    <x v="10"/>
    <x v="4"/>
    <s v="NEWUSER"/>
    <s v="PRD277"/>
    <n v="2"/>
    <n v="129000"/>
    <n v="258000"/>
    <x v="22"/>
    <x v="0"/>
    <x v="9"/>
  </r>
  <r>
    <s v="ORD000428"/>
    <d v="2023-12-02T00:00:00"/>
    <x v="2"/>
    <x v="10"/>
    <x v="4"/>
    <s v="NEWUSER"/>
    <s v="PRD047"/>
    <n v="1"/>
    <n v="329000"/>
    <n v="329000"/>
    <x v="70"/>
    <x v="0"/>
    <x v="7"/>
  </r>
  <r>
    <s v="ORD000429"/>
    <d v="2024-05-31T00:00:00"/>
    <x v="1"/>
    <x v="10"/>
    <x v="4"/>
    <s v="TANPA PROMO"/>
    <s v="PRD135"/>
    <n v="2"/>
    <n v="149000"/>
    <n v="298000"/>
    <x v="17"/>
    <x v="0"/>
    <x v="3"/>
  </r>
  <r>
    <s v="ORD000430"/>
    <d v="2023-06-21T00:00:00"/>
    <x v="2"/>
    <x v="13"/>
    <x v="4"/>
    <s v="RAMADAN23"/>
    <s v="PRD005"/>
    <n v="2"/>
    <n v="599000"/>
    <n v="1198000"/>
    <x v="24"/>
    <x v="1"/>
    <x v="4"/>
  </r>
  <r>
    <s v="ORD000431"/>
    <d v="2024-06-04T00:00:00"/>
    <x v="1"/>
    <x v="3"/>
    <x v="3"/>
    <s v="TANPA PROMO"/>
    <s v="PRD168"/>
    <n v="1"/>
    <n v="79000"/>
    <n v="79000"/>
    <x v="30"/>
    <x v="3"/>
    <x v="2"/>
  </r>
  <r>
    <s v="ORD000431"/>
    <d v="2024-06-04T00:00:00"/>
    <x v="1"/>
    <x v="3"/>
    <x v="3"/>
    <s v="TANPA PROMO"/>
    <s v="PRD178"/>
    <n v="3"/>
    <n v="249000"/>
    <n v="747000"/>
    <x v="89"/>
    <x v="3"/>
    <x v="0"/>
  </r>
  <r>
    <s v="ORD000432"/>
    <d v="2022-01-02T00:00:00"/>
    <x v="1"/>
    <x v="16"/>
    <x v="12"/>
    <s v="TANPA PROMO"/>
    <s v="PRD066"/>
    <n v="1"/>
    <n v="349000"/>
    <n v="349000"/>
    <x v="106"/>
    <x v="4"/>
    <x v="9"/>
  </r>
  <r>
    <s v="ORD000433"/>
    <d v="2022-02-24T00:00:00"/>
    <x v="1"/>
    <x v="15"/>
    <x v="11"/>
    <s v="TANPA PROMO"/>
    <s v="PRD219"/>
    <n v="1"/>
    <n v="229000"/>
    <n v="229000"/>
    <x v="44"/>
    <x v="1"/>
    <x v="6"/>
  </r>
  <r>
    <s v="ORD000433"/>
    <d v="2022-02-24T00:00:00"/>
    <x v="1"/>
    <x v="15"/>
    <x v="11"/>
    <s v="TANPA PROMO"/>
    <s v="PRD036"/>
    <n v="1"/>
    <n v="299000"/>
    <n v="299000"/>
    <x v="177"/>
    <x v="3"/>
    <x v="0"/>
  </r>
  <r>
    <s v="ORD000433"/>
    <d v="2022-02-24T00:00:00"/>
    <x v="1"/>
    <x v="15"/>
    <x v="11"/>
    <s v="TANPA PROMO"/>
    <s v="PRD180"/>
    <n v="1"/>
    <n v="279000"/>
    <n v="279000"/>
    <x v="48"/>
    <x v="1"/>
    <x v="5"/>
  </r>
  <r>
    <s v="ORD000434"/>
    <d v="2023-08-24T00:00:00"/>
    <x v="3"/>
    <x v="17"/>
    <x v="13"/>
    <s v="TANPA PROMO"/>
    <s v="PRD133"/>
    <n v="2"/>
    <n v="399000"/>
    <n v="798000"/>
    <x v="53"/>
    <x v="3"/>
    <x v="9"/>
  </r>
  <r>
    <s v="ORD000434"/>
    <d v="2023-08-24T00:00:00"/>
    <x v="3"/>
    <x v="17"/>
    <x v="13"/>
    <s v="TANPA PROMO"/>
    <s v="PRD160"/>
    <n v="1"/>
    <n v="79000"/>
    <n v="79000"/>
    <x v="20"/>
    <x v="1"/>
    <x v="7"/>
  </r>
  <r>
    <s v="ORD000435"/>
    <d v="2023-03-15T00:00:00"/>
    <x v="1"/>
    <x v="14"/>
    <x v="7"/>
    <s v="HARI BELANJA"/>
    <s v="PRD046"/>
    <n v="1"/>
    <n v="199000"/>
    <n v="199000"/>
    <x v="179"/>
    <x v="4"/>
    <x v="0"/>
  </r>
  <r>
    <s v="ORD000436"/>
    <d v="2023-03-09T00:00:00"/>
    <x v="1"/>
    <x v="13"/>
    <x v="4"/>
    <s v="HARI BELANJA"/>
    <s v="PRD084"/>
    <n v="1"/>
    <n v="69000"/>
    <n v="69000"/>
    <x v="115"/>
    <x v="2"/>
    <x v="2"/>
  </r>
  <r>
    <s v="ORD000436"/>
    <d v="2023-03-09T00:00:00"/>
    <x v="1"/>
    <x v="13"/>
    <x v="4"/>
    <s v="HARI BELANJA"/>
    <s v="PRD163"/>
    <n v="1"/>
    <n v="119000"/>
    <n v="119000"/>
    <x v="93"/>
    <x v="4"/>
    <x v="5"/>
  </r>
  <r>
    <s v="ORD000437"/>
    <d v="2023-01-17T00:00:00"/>
    <x v="1"/>
    <x v="17"/>
    <x v="13"/>
    <s v="HARI BELANJA"/>
    <s v="PRD205"/>
    <n v="1"/>
    <n v="119000"/>
    <n v="119000"/>
    <x v="7"/>
    <x v="3"/>
    <x v="4"/>
  </r>
  <r>
    <s v="ORD000437"/>
    <d v="2023-01-17T00:00:00"/>
    <x v="1"/>
    <x v="17"/>
    <x v="13"/>
    <s v="HARI BELANJA"/>
    <s v="PRD079"/>
    <n v="2"/>
    <n v="499000"/>
    <n v="998000"/>
    <x v="125"/>
    <x v="4"/>
    <x v="4"/>
  </r>
  <r>
    <s v="ORD000438"/>
    <d v="2023-05-26T00:00:00"/>
    <x v="1"/>
    <x v="13"/>
    <x v="4"/>
    <s v="RAMADAN23"/>
    <s v="PRD107"/>
    <n v="1"/>
    <n v="399000"/>
    <n v="399000"/>
    <x v="186"/>
    <x v="2"/>
    <x v="8"/>
  </r>
  <r>
    <s v="ORD000439"/>
    <d v="2024-08-10T00:00:00"/>
    <x v="1"/>
    <x v="17"/>
    <x v="13"/>
    <s v="TANPA PROMO"/>
    <s v="PRD215"/>
    <n v="1"/>
    <n v="89000"/>
    <n v="89000"/>
    <x v="29"/>
    <x v="4"/>
    <x v="1"/>
  </r>
  <r>
    <s v="ORD000440"/>
    <d v="2023-02-05T00:00:00"/>
    <x v="4"/>
    <x v="15"/>
    <x v="11"/>
    <s v="WEEKEND25"/>
    <s v="PRD084"/>
    <n v="1"/>
    <n v="69000"/>
    <n v="69000"/>
    <x v="115"/>
    <x v="2"/>
    <x v="2"/>
  </r>
  <r>
    <s v="ORD000440"/>
    <d v="2023-02-05T00:00:00"/>
    <x v="4"/>
    <x v="15"/>
    <x v="11"/>
    <s v="WEEKEND25"/>
    <s v="PRD183"/>
    <n v="1"/>
    <n v="119000"/>
    <n v="119000"/>
    <x v="24"/>
    <x v="1"/>
    <x v="4"/>
  </r>
  <r>
    <s v="ORD000441"/>
    <d v="2024-02-25T00:00:00"/>
    <x v="1"/>
    <x v="1"/>
    <x v="1"/>
    <s v="TANPA PROMO"/>
    <s v="PRD272"/>
    <n v="1"/>
    <n v="249000"/>
    <n v="249000"/>
    <x v="67"/>
    <x v="1"/>
    <x v="1"/>
  </r>
  <r>
    <s v="ORD000441"/>
    <d v="2024-02-25T00:00:00"/>
    <x v="1"/>
    <x v="1"/>
    <x v="1"/>
    <s v="TANPA PROMO"/>
    <s v="PRD076"/>
    <n v="1"/>
    <n v="199000"/>
    <n v="199000"/>
    <x v="6"/>
    <x v="3"/>
    <x v="3"/>
  </r>
  <r>
    <s v="ORD000442"/>
    <d v="2023-06-22T00:00:00"/>
    <x v="2"/>
    <x v="15"/>
    <x v="11"/>
    <s v="TANPA PROMO"/>
    <s v="PRD271"/>
    <n v="1"/>
    <n v="129000"/>
    <n v="129000"/>
    <x v="103"/>
    <x v="2"/>
    <x v="1"/>
  </r>
  <r>
    <s v="ORD000442"/>
    <d v="2023-06-22T00:00:00"/>
    <x v="2"/>
    <x v="15"/>
    <x v="11"/>
    <s v="TANPA PROMO"/>
    <s v="PRD265"/>
    <n v="1"/>
    <n v="329000"/>
    <n v="329000"/>
    <x v="163"/>
    <x v="2"/>
    <x v="1"/>
  </r>
  <r>
    <s v="ORD000443"/>
    <d v="2023-01-12T00:00:00"/>
    <x v="1"/>
    <x v="3"/>
    <x v="3"/>
    <s v="TANPA PROMO"/>
    <s v="PRD143"/>
    <n v="1"/>
    <n v="329000"/>
    <n v="329000"/>
    <x v="86"/>
    <x v="3"/>
    <x v="9"/>
  </r>
  <r>
    <s v="ORD000444"/>
    <d v="2024-02-23T00:00:00"/>
    <x v="3"/>
    <x v="5"/>
    <x v="5"/>
    <s v="TANPA PROMO"/>
    <s v="PRD123"/>
    <n v="3"/>
    <n v="89000"/>
    <n v="267000"/>
    <x v="13"/>
    <x v="1"/>
    <x v="7"/>
  </r>
  <r>
    <s v="ORD000444"/>
    <d v="2024-02-23T00:00:00"/>
    <x v="3"/>
    <x v="5"/>
    <x v="5"/>
    <s v="TANPA PROMO"/>
    <s v="PRD255"/>
    <n v="1"/>
    <n v="179000"/>
    <n v="179000"/>
    <x v="28"/>
    <x v="0"/>
    <x v="3"/>
  </r>
  <r>
    <s v="ORD000445"/>
    <d v="2023-01-07T00:00:00"/>
    <x v="1"/>
    <x v="7"/>
    <x v="6"/>
    <s v="TANPA PROMO"/>
    <s v="PRD026"/>
    <n v="1"/>
    <n v="179000"/>
    <n v="179000"/>
    <x v="148"/>
    <x v="1"/>
    <x v="6"/>
  </r>
  <r>
    <s v="ORD000445"/>
    <d v="2023-01-07T00:00:00"/>
    <x v="1"/>
    <x v="7"/>
    <x v="6"/>
    <s v="TANPA PROMO"/>
    <s v="PRD042"/>
    <n v="1"/>
    <n v="449000"/>
    <n v="449000"/>
    <x v="185"/>
    <x v="0"/>
    <x v="3"/>
  </r>
  <r>
    <s v="ORD000446"/>
    <d v="2023-08-27T00:00:00"/>
    <x v="1"/>
    <x v="0"/>
    <x v="0"/>
    <s v="TANPA PROMO"/>
    <s v="PRD285"/>
    <n v="1"/>
    <n v="499000"/>
    <n v="499000"/>
    <x v="154"/>
    <x v="3"/>
    <x v="1"/>
  </r>
  <r>
    <s v="ORD000446"/>
    <d v="2023-08-27T00:00:00"/>
    <x v="1"/>
    <x v="0"/>
    <x v="0"/>
    <s v="TANPA PROMO"/>
    <s v="PRD213"/>
    <n v="1"/>
    <n v="199000"/>
    <n v="199000"/>
    <x v="14"/>
    <x v="3"/>
    <x v="2"/>
  </r>
  <r>
    <s v="ORD000447"/>
    <d v="2023-03-25T00:00:00"/>
    <x v="1"/>
    <x v="2"/>
    <x v="2"/>
    <s v="FLASHSALE"/>
    <s v="PRD239"/>
    <n v="2"/>
    <n v="179000"/>
    <n v="358000"/>
    <x v="8"/>
    <x v="4"/>
    <x v="5"/>
  </r>
  <r>
    <s v="ORD000448"/>
    <d v="2022-04-15T00:00:00"/>
    <x v="0"/>
    <x v="3"/>
    <x v="3"/>
    <s v="TANPA PROMO"/>
    <s v="PRD286"/>
    <n v="1"/>
    <n v="49000"/>
    <n v="49000"/>
    <x v="108"/>
    <x v="4"/>
    <x v="6"/>
  </r>
  <r>
    <s v="ORD000448"/>
    <d v="2022-04-15T00:00:00"/>
    <x v="0"/>
    <x v="3"/>
    <x v="3"/>
    <s v="TANPA PROMO"/>
    <s v="PRD271"/>
    <n v="1"/>
    <n v="129000"/>
    <n v="129000"/>
    <x v="103"/>
    <x v="2"/>
    <x v="1"/>
  </r>
  <r>
    <s v="ORD000448"/>
    <d v="2022-04-15T00:00:00"/>
    <x v="0"/>
    <x v="3"/>
    <x v="3"/>
    <s v="TANPA PROMO"/>
    <s v="PRD228"/>
    <n v="1"/>
    <n v="399000"/>
    <n v="399000"/>
    <x v="173"/>
    <x v="1"/>
    <x v="8"/>
  </r>
  <r>
    <s v="ORD000449"/>
    <d v="2022-04-15T00:00:00"/>
    <x v="1"/>
    <x v="3"/>
    <x v="3"/>
    <s v="NEWUSER"/>
    <s v="PRD241"/>
    <n v="1"/>
    <n v="79000"/>
    <n v="79000"/>
    <x v="17"/>
    <x v="0"/>
    <x v="3"/>
  </r>
  <r>
    <s v="ORD000450"/>
    <d v="2024-07-09T00:00:00"/>
    <x v="1"/>
    <x v="3"/>
    <x v="3"/>
    <s v="TANPA PROMO"/>
    <s v="PRD230"/>
    <n v="2"/>
    <n v="129000"/>
    <n v="258000"/>
    <x v="11"/>
    <x v="3"/>
    <x v="5"/>
  </r>
  <r>
    <s v="ORD000451"/>
    <d v="2024-01-06T00:00:00"/>
    <x v="0"/>
    <x v="14"/>
    <x v="7"/>
    <s v="MEMBER10"/>
    <s v="PRD239"/>
    <n v="2"/>
    <n v="179000"/>
    <n v="358000"/>
    <x v="8"/>
    <x v="4"/>
    <x v="5"/>
  </r>
  <r>
    <s v="ORD000451"/>
    <d v="2024-01-06T00:00:00"/>
    <x v="0"/>
    <x v="14"/>
    <x v="7"/>
    <s v="MEMBER10"/>
    <s v="PRD257"/>
    <n v="1"/>
    <n v="59000"/>
    <n v="59000"/>
    <x v="38"/>
    <x v="4"/>
    <x v="8"/>
  </r>
  <r>
    <s v="ORD000452"/>
    <d v="2022-07-31T00:00:00"/>
    <x v="1"/>
    <x v="2"/>
    <x v="2"/>
    <s v="HARI BELANJA"/>
    <s v="PRD196"/>
    <n v="1"/>
    <n v="449000"/>
    <n v="449000"/>
    <x v="159"/>
    <x v="0"/>
    <x v="5"/>
  </r>
  <r>
    <s v="ORD000452"/>
    <d v="2022-07-31T00:00:00"/>
    <x v="1"/>
    <x v="2"/>
    <x v="2"/>
    <s v="HARI BELANJA"/>
    <s v="PRD283"/>
    <n v="1"/>
    <n v="249000"/>
    <n v="249000"/>
    <x v="52"/>
    <x v="3"/>
    <x v="8"/>
  </r>
  <r>
    <s v="ORD000453"/>
    <d v="2024-11-22T00:00:00"/>
    <x v="1"/>
    <x v="0"/>
    <x v="0"/>
    <s v="TANPA PROMO"/>
    <s v="PRD187"/>
    <n v="1"/>
    <n v="49000"/>
    <n v="49000"/>
    <x v="14"/>
    <x v="3"/>
    <x v="2"/>
  </r>
  <r>
    <s v="ORD000453"/>
    <d v="2024-11-22T00:00:00"/>
    <x v="1"/>
    <x v="0"/>
    <x v="0"/>
    <s v="TANPA PROMO"/>
    <s v="PRD073"/>
    <n v="2"/>
    <n v="79000"/>
    <n v="158000"/>
    <x v="18"/>
    <x v="2"/>
    <x v="7"/>
  </r>
  <r>
    <s v="ORD000453"/>
    <d v="2024-11-22T00:00:00"/>
    <x v="1"/>
    <x v="0"/>
    <x v="0"/>
    <s v="TANPA PROMO"/>
    <s v="PRD046"/>
    <n v="1"/>
    <n v="199000"/>
    <n v="199000"/>
    <x v="179"/>
    <x v="4"/>
    <x v="0"/>
  </r>
  <r>
    <s v="ORD000454"/>
    <d v="2023-01-16T00:00:00"/>
    <x v="3"/>
    <x v="12"/>
    <x v="10"/>
    <s v="TANPA PROMO"/>
    <s v="PRD133"/>
    <n v="2"/>
    <n v="399000"/>
    <n v="798000"/>
    <x v="53"/>
    <x v="3"/>
    <x v="9"/>
  </r>
  <r>
    <s v="ORD000454"/>
    <d v="2023-01-16T00:00:00"/>
    <x v="3"/>
    <x v="12"/>
    <x v="10"/>
    <s v="TANPA PROMO"/>
    <s v="PRD081"/>
    <n v="1"/>
    <n v="229000"/>
    <n v="229000"/>
    <x v="79"/>
    <x v="0"/>
    <x v="1"/>
  </r>
  <r>
    <s v="ORD000455"/>
    <d v="2024-04-19T00:00:00"/>
    <x v="1"/>
    <x v="14"/>
    <x v="7"/>
    <s v="TANPA PROMO"/>
    <s v="PRD055"/>
    <n v="2"/>
    <n v="129000"/>
    <n v="258000"/>
    <x v="57"/>
    <x v="4"/>
    <x v="0"/>
  </r>
  <r>
    <s v="ORD000456"/>
    <d v="2024-06-28T00:00:00"/>
    <x v="2"/>
    <x v="3"/>
    <x v="3"/>
    <s v="TANPA PROMO"/>
    <s v="PRD282"/>
    <n v="1"/>
    <n v="149000"/>
    <n v="149000"/>
    <x v="109"/>
    <x v="0"/>
    <x v="0"/>
  </r>
  <r>
    <s v="ORD000456"/>
    <d v="2024-06-28T00:00:00"/>
    <x v="2"/>
    <x v="3"/>
    <x v="3"/>
    <s v="TANPA PROMO"/>
    <s v="PRD199"/>
    <n v="1"/>
    <n v="69000"/>
    <n v="69000"/>
    <x v="59"/>
    <x v="2"/>
    <x v="3"/>
  </r>
  <r>
    <s v="ORD000457"/>
    <d v="2024-10-28T00:00:00"/>
    <x v="1"/>
    <x v="0"/>
    <x v="0"/>
    <s v="WEEKEND25"/>
    <s v="PRD142"/>
    <n v="1"/>
    <n v="199000"/>
    <n v="199000"/>
    <x v="28"/>
    <x v="0"/>
    <x v="3"/>
  </r>
  <r>
    <s v="ORD000457"/>
    <d v="2024-10-28T00:00:00"/>
    <x v="1"/>
    <x v="0"/>
    <x v="0"/>
    <s v="WEEKEND25"/>
    <s v="PRD256"/>
    <n v="1"/>
    <n v="49000"/>
    <n v="49000"/>
    <x v="5"/>
    <x v="1"/>
    <x v="1"/>
  </r>
  <r>
    <s v="ORD000458"/>
    <d v="2023-09-11T00:00:00"/>
    <x v="1"/>
    <x v="17"/>
    <x v="13"/>
    <s v="RAMADAN23"/>
    <s v="PRD230"/>
    <n v="2"/>
    <n v="129000"/>
    <n v="258000"/>
    <x v="11"/>
    <x v="3"/>
    <x v="5"/>
  </r>
  <r>
    <s v="ORD000459"/>
    <d v="2024-10-16T00:00:00"/>
    <x v="1"/>
    <x v="15"/>
    <x v="11"/>
    <s v="MEMBER10"/>
    <s v="PRD237"/>
    <n v="3"/>
    <n v="199000"/>
    <n v="597000"/>
    <x v="76"/>
    <x v="2"/>
    <x v="6"/>
  </r>
  <r>
    <s v="ORD000459"/>
    <d v="2024-10-16T00:00:00"/>
    <x v="1"/>
    <x v="15"/>
    <x v="11"/>
    <s v="MEMBER10"/>
    <s v="PRD083"/>
    <n v="1"/>
    <n v="49000"/>
    <n v="49000"/>
    <x v="187"/>
    <x v="5"/>
    <x v="1"/>
  </r>
  <r>
    <s v="ORD000460"/>
    <d v="2024-06-25T00:00:00"/>
    <x v="1"/>
    <x v="3"/>
    <x v="3"/>
    <s v="HARI BELANJA"/>
    <s v="PRD014"/>
    <n v="1"/>
    <n v="449000"/>
    <n v="449000"/>
    <x v="85"/>
    <x v="4"/>
    <x v="7"/>
  </r>
  <r>
    <s v="ORD000461"/>
    <d v="2023-05-25T00:00:00"/>
    <x v="4"/>
    <x v="4"/>
    <x v="4"/>
    <s v="HARBOLNAS22"/>
    <s v="PRD111"/>
    <n v="1"/>
    <n v="449000"/>
    <n v="449000"/>
    <x v="40"/>
    <x v="5"/>
    <x v="6"/>
  </r>
  <r>
    <s v="ORD000461"/>
    <d v="2023-05-25T00:00:00"/>
    <x v="4"/>
    <x v="4"/>
    <x v="4"/>
    <s v="HARBOLNAS22"/>
    <s v="PRD051"/>
    <n v="1"/>
    <n v="399000"/>
    <n v="399000"/>
    <x v="49"/>
    <x v="4"/>
    <x v="8"/>
  </r>
  <r>
    <s v="ORD000462"/>
    <d v="2023-02-27T00:00:00"/>
    <x v="1"/>
    <x v="14"/>
    <x v="7"/>
    <s v="WEEKEND25"/>
    <s v="PRD289"/>
    <n v="1"/>
    <n v="79000"/>
    <n v="79000"/>
    <x v="128"/>
    <x v="4"/>
    <x v="3"/>
  </r>
  <r>
    <s v="ORD000463"/>
    <d v="2025-02-06T00:00:00"/>
    <x v="1"/>
    <x v="18"/>
    <x v="14"/>
    <s v="TANPA PROMO"/>
    <s v="PRD006"/>
    <n v="1"/>
    <n v="119000"/>
    <n v="119000"/>
    <x v="161"/>
    <x v="0"/>
    <x v="8"/>
  </r>
  <r>
    <s v="ORD000464"/>
    <d v="2023-08-31T00:00:00"/>
    <x v="2"/>
    <x v="0"/>
    <x v="0"/>
    <s v="TANPA PROMO"/>
    <s v="PRD206"/>
    <n v="1"/>
    <n v="59000"/>
    <n v="59000"/>
    <x v="188"/>
    <x v="3"/>
    <x v="2"/>
  </r>
  <r>
    <s v="ORD000464"/>
    <d v="2023-08-31T00:00:00"/>
    <x v="2"/>
    <x v="0"/>
    <x v="0"/>
    <s v="TANPA PROMO"/>
    <s v="PRD244"/>
    <n v="1"/>
    <n v="49000"/>
    <n v="49000"/>
    <x v="72"/>
    <x v="0"/>
    <x v="4"/>
  </r>
  <r>
    <s v="ORD000465"/>
    <d v="2024-07-24T00:00:00"/>
    <x v="1"/>
    <x v="10"/>
    <x v="4"/>
    <s v="TANPA PROMO"/>
    <s v="PRD135"/>
    <n v="2"/>
    <n v="149000"/>
    <n v="298000"/>
    <x v="17"/>
    <x v="0"/>
    <x v="3"/>
  </r>
  <r>
    <s v="ORD000466"/>
    <d v="2024-04-06T00:00:00"/>
    <x v="4"/>
    <x v="8"/>
    <x v="7"/>
    <s v="TANPA PROMO"/>
    <s v="PRD014"/>
    <n v="1"/>
    <n v="449000"/>
    <n v="449000"/>
    <x v="85"/>
    <x v="4"/>
    <x v="7"/>
  </r>
  <r>
    <s v="ORD000467"/>
    <d v="2024-08-07T00:00:00"/>
    <x v="2"/>
    <x v="15"/>
    <x v="11"/>
    <s v="FLASHSALE"/>
    <s v="PRD132"/>
    <n v="2"/>
    <n v="229000"/>
    <n v="458000"/>
    <x v="189"/>
    <x v="3"/>
    <x v="1"/>
  </r>
  <r>
    <s v="ORD000468"/>
    <d v="2022-08-17T00:00:00"/>
    <x v="1"/>
    <x v="10"/>
    <x v="4"/>
    <s v="TANPA PROMO"/>
    <s v="PRD040"/>
    <n v="1"/>
    <n v="449000"/>
    <n v="449000"/>
    <x v="31"/>
    <x v="0"/>
    <x v="9"/>
  </r>
  <r>
    <s v="ORD000469"/>
    <d v="2024-09-09T00:00:00"/>
    <x v="2"/>
    <x v="11"/>
    <x v="9"/>
    <s v="TANPA PROMO"/>
    <s v="PRD106"/>
    <n v="1"/>
    <n v="99000"/>
    <n v="99000"/>
    <x v="61"/>
    <x v="2"/>
    <x v="9"/>
  </r>
  <r>
    <s v="ORD000470"/>
    <d v="2025-01-16T00:00:00"/>
    <x v="4"/>
    <x v="2"/>
    <x v="2"/>
    <s v="SALE2024"/>
    <s v="PRD062"/>
    <n v="1"/>
    <n v="129000"/>
    <n v="129000"/>
    <x v="174"/>
    <x v="0"/>
    <x v="7"/>
  </r>
  <r>
    <s v="ORD000471"/>
    <d v="2023-10-29T00:00:00"/>
    <x v="4"/>
    <x v="19"/>
    <x v="15"/>
    <s v="TANPA PROMO"/>
    <s v="PRD017"/>
    <n v="1"/>
    <n v="149000"/>
    <n v="149000"/>
    <x v="128"/>
    <x v="4"/>
    <x v="3"/>
  </r>
  <r>
    <s v="ORD000471"/>
    <d v="2023-10-29T00:00:00"/>
    <x v="4"/>
    <x v="19"/>
    <x v="15"/>
    <s v="TANPA PROMO"/>
    <s v="PRD192"/>
    <n v="1"/>
    <n v="229000"/>
    <n v="229000"/>
    <x v="136"/>
    <x v="2"/>
    <x v="2"/>
  </r>
  <r>
    <s v="ORD000472"/>
    <d v="2022-10-28T00:00:00"/>
    <x v="0"/>
    <x v="15"/>
    <x v="11"/>
    <s v="HARI BELANJA"/>
    <s v="PRD282"/>
    <n v="1"/>
    <n v="149000"/>
    <n v="149000"/>
    <x v="109"/>
    <x v="0"/>
    <x v="0"/>
  </r>
  <r>
    <s v="ORD000472"/>
    <d v="2022-10-28T00:00:00"/>
    <x v="0"/>
    <x v="15"/>
    <x v="11"/>
    <s v="HARI BELANJA"/>
    <s v="PRD008"/>
    <n v="3"/>
    <n v="549000"/>
    <n v="1647000"/>
    <x v="164"/>
    <x v="4"/>
    <x v="4"/>
  </r>
  <r>
    <s v="ORD000472"/>
    <d v="2022-10-28T00:00:00"/>
    <x v="0"/>
    <x v="15"/>
    <x v="11"/>
    <s v="HARI BELANJA"/>
    <s v="PRD049"/>
    <n v="1"/>
    <n v="99000"/>
    <n v="99000"/>
    <x v="190"/>
    <x v="1"/>
    <x v="0"/>
  </r>
  <r>
    <s v="ORD000473"/>
    <d v="2023-01-28T00:00:00"/>
    <x v="4"/>
    <x v="11"/>
    <x v="9"/>
    <s v="TANPA PROMO"/>
    <s v="PRD042"/>
    <n v="1"/>
    <n v="449000"/>
    <n v="449000"/>
    <x v="185"/>
    <x v="0"/>
    <x v="3"/>
  </r>
  <r>
    <s v="ORD000473"/>
    <d v="2023-01-28T00:00:00"/>
    <x v="4"/>
    <x v="11"/>
    <x v="9"/>
    <s v="TANPA PROMO"/>
    <s v="PRD205"/>
    <n v="1"/>
    <n v="119000"/>
    <n v="119000"/>
    <x v="7"/>
    <x v="3"/>
    <x v="4"/>
  </r>
  <r>
    <s v="ORD000474"/>
    <d v="2024-01-10T00:00:00"/>
    <x v="4"/>
    <x v="2"/>
    <x v="2"/>
    <s v="TANPA PROMO"/>
    <s v="PRD193"/>
    <n v="1"/>
    <n v="179000"/>
    <n v="179000"/>
    <x v="2"/>
    <x v="2"/>
    <x v="1"/>
  </r>
  <r>
    <s v="ORD000474"/>
    <d v="2024-01-10T00:00:00"/>
    <x v="4"/>
    <x v="2"/>
    <x v="2"/>
    <s v="TANPA PROMO"/>
    <s v="PRD296"/>
    <n v="1"/>
    <n v="149000"/>
    <n v="149000"/>
    <x v="86"/>
    <x v="3"/>
    <x v="9"/>
  </r>
  <r>
    <s v="ORD000474"/>
    <d v="2024-01-10T00:00:00"/>
    <x v="4"/>
    <x v="2"/>
    <x v="2"/>
    <s v="TANPA PROMO"/>
    <s v="PRD115"/>
    <n v="1"/>
    <n v="399000"/>
    <n v="399000"/>
    <x v="10"/>
    <x v="0"/>
    <x v="5"/>
  </r>
  <r>
    <s v="ORD000475"/>
    <d v="2023-04-30T00:00:00"/>
    <x v="1"/>
    <x v="11"/>
    <x v="9"/>
    <s v="TANPA PROMO"/>
    <s v="PRD167"/>
    <n v="1"/>
    <n v="149000"/>
    <n v="149000"/>
    <x v="13"/>
    <x v="1"/>
    <x v="7"/>
  </r>
  <r>
    <s v="ORD000475"/>
    <d v="2023-04-30T00:00:00"/>
    <x v="1"/>
    <x v="11"/>
    <x v="9"/>
    <s v="TANPA PROMO"/>
    <s v="PRD134"/>
    <n v="1"/>
    <n v="129000"/>
    <n v="129000"/>
    <x v="61"/>
    <x v="2"/>
    <x v="9"/>
  </r>
  <r>
    <s v="ORD000476"/>
    <d v="2024-09-11T00:00:00"/>
    <x v="0"/>
    <x v="19"/>
    <x v="15"/>
    <s v="TANPA PROMO"/>
    <s v="PRD253"/>
    <n v="1"/>
    <n v="399000"/>
    <n v="399000"/>
    <x v="28"/>
    <x v="0"/>
    <x v="3"/>
  </r>
  <r>
    <s v="ORD000476"/>
    <d v="2024-09-11T00:00:00"/>
    <x v="0"/>
    <x v="19"/>
    <x v="15"/>
    <s v="TANPA PROMO"/>
    <s v="PRD093"/>
    <n v="1"/>
    <n v="279000"/>
    <n v="279000"/>
    <x v="138"/>
    <x v="2"/>
    <x v="9"/>
  </r>
  <r>
    <s v="ORD000477"/>
    <d v="2024-04-12T00:00:00"/>
    <x v="1"/>
    <x v="7"/>
    <x v="6"/>
    <s v="TANPA PROMO"/>
    <s v="PRD221"/>
    <n v="1"/>
    <n v="119000"/>
    <n v="119000"/>
    <x v="93"/>
    <x v="4"/>
    <x v="5"/>
  </r>
  <r>
    <s v="ORD000478"/>
    <d v="2023-03-15T00:00:00"/>
    <x v="3"/>
    <x v="5"/>
    <x v="5"/>
    <s v="TANPA PROMO"/>
    <s v="PRD192"/>
    <n v="1"/>
    <n v="229000"/>
    <n v="229000"/>
    <x v="136"/>
    <x v="2"/>
    <x v="2"/>
  </r>
  <r>
    <s v="ORD000479"/>
    <d v="2024-07-10T00:00:00"/>
    <x v="4"/>
    <x v="13"/>
    <x v="4"/>
    <s v="TANPA PROMO"/>
    <s v="PRD023"/>
    <n v="1"/>
    <n v="149000"/>
    <n v="149000"/>
    <x v="71"/>
    <x v="4"/>
    <x v="3"/>
  </r>
  <r>
    <s v="ORD000480"/>
    <d v="2024-03-20T00:00:00"/>
    <x v="2"/>
    <x v="1"/>
    <x v="1"/>
    <s v="SALE2024"/>
    <s v="PRD122"/>
    <n v="1"/>
    <n v="119000"/>
    <n v="119000"/>
    <x v="129"/>
    <x v="2"/>
    <x v="0"/>
  </r>
  <r>
    <s v="ORD000480"/>
    <d v="2024-03-20T00:00:00"/>
    <x v="2"/>
    <x v="1"/>
    <x v="1"/>
    <s v="SALE2024"/>
    <s v="PRD017"/>
    <n v="1"/>
    <n v="149000"/>
    <n v="149000"/>
    <x v="128"/>
    <x v="4"/>
    <x v="3"/>
  </r>
  <r>
    <s v="ORD000480"/>
    <d v="2024-03-20T00:00:00"/>
    <x v="2"/>
    <x v="1"/>
    <x v="1"/>
    <s v="SALE2024"/>
    <s v="PRD144"/>
    <n v="2"/>
    <n v="59000"/>
    <n v="118000"/>
    <x v="121"/>
    <x v="0"/>
    <x v="0"/>
  </r>
  <r>
    <s v="ORD000481"/>
    <d v="2023-03-01T00:00:00"/>
    <x v="1"/>
    <x v="1"/>
    <x v="1"/>
    <s v="TANPA PROMO"/>
    <s v="PRD170"/>
    <n v="1"/>
    <n v="349000"/>
    <n v="349000"/>
    <x v="9"/>
    <x v="5"/>
    <x v="6"/>
  </r>
  <r>
    <s v="ORD000481"/>
    <d v="2023-03-01T00:00:00"/>
    <x v="1"/>
    <x v="1"/>
    <x v="1"/>
    <s v="TANPA PROMO"/>
    <s v="PRD177"/>
    <n v="2"/>
    <n v="449000"/>
    <n v="898000"/>
    <x v="93"/>
    <x v="4"/>
    <x v="5"/>
  </r>
  <r>
    <s v="ORD000482"/>
    <d v="2023-06-10T00:00:00"/>
    <x v="1"/>
    <x v="1"/>
    <x v="1"/>
    <s v="TANPA PROMO"/>
    <s v="PRD284"/>
    <n v="1"/>
    <n v="399000"/>
    <n v="399000"/>
    <x v="136"/>
    <x v="2"/>
    <x v="2"/>
  </r>
  <r>
    <s v="ORD000482"/>
    <d v="2023-06-10T00:00:00"/>
    <x v="1"/>
    <x v="1"/>
    <x v="1"/>
    <s v="TANPA PROMO"/>
    <s v="PRD287"/>
    <n v="2"/>
    <n v="449000"/>
    <n v="898000"/>
    <x v="165"/>
    <x v="1"/>
    <x v="2"/>
  </r>
  <r>
    <s v="ORD000483"/>
    <d v="2024-04-29T00:00:00"/>
    <x v="2"/>
    <x v="18"/>
    <x v="14"/>
    <s v="TANPA PROMO"/>
    <s v="PRD276"/>
    <n v="1"/>
    <n v="329000"/>
    <n v="329000"/>
    <x v="131"/>
    <x v="4"/>
    <x v="2"/>
  </r>
  <r>
    <s v="ORD000484"/>
    <d v="2024-11-08T00:00:00"/>
    <x v="1"/>
    <x v="14"/>
    <x v="7"/>
    <s v="TANPA PROMO"/>
    <s v="PRD297"/>
    <n v="1"/>
    <n v="349000"/>
    <n v="349000"/>
    <x v="40"/>
    <x v="5"/>
    <x v="6"/>
  </r>
  <r>
    <s v="ORD000485"/>
    <d v="2024-06-30T00:00:00"/>
    <x v="1"/>
    <x v="9"/>
    <x v="8"/>
    <s v="HARBOLNAS22"/>
    <s v="PRD206"/>
    <n v="1"/>
    <n v="59000"/>
    <n v="59000"/>
    <x v="188"/>
    <x v="3"/>
    <x v="2"/>
  </r>
  <r>
    <s v="ORD000485"/>
    <d v="2024-06-30T00:00:00"/>
    <x v="1"/>
    <x v="9"/>
    <x v="8"/>
    <s v="HARBOLNAS22"/>
    <s v="PRD102"/>
    <n v="1"/>
    <n v="59000"/>
    <n v="59000"/>
    <x v="5"/>
    <x v="1"/>
    <x v="1"/>
  </r>
  <r>
    <s v="ORD000485"/>
    <d v="2024-06-30T00:00:00"/>
    <x v="1"/>
    <x v="9"/>
    <x v="8"/>
    <s v="HARBOLNAS22"/>
    <s v="PRD039"/>
    <n v="2"/>
    <n v="399000"/>
    <n v="798000"/>
    <x v="63"/>
    <x v="4"/>
    <x v="2"/>
  </r>
  <r>
    <s v="ORD000486"/>
    <d v="2024-05-21T00:00:00"/>
    <x v="1"/>
    <x v="8"/>
    <x v="7"/>
    <s v="TANPA PROMO"/>
    <s v="PRD068"/>
    <n v="1"/>
    <n v="129000"/>
    <n v="129000"/>
    <x v="162"/>
    <x v="2"/>
    <x v="3"/>
  </r>
  <r>
    <s v="ORD000487"/>
    <d v="2023-08-12T00:00:00"/>
    <x v="1"/>
    <x v="1"/>
    <x v="1"/>
    <s v="TANPA PROMO"/>
    <s v="PRD078"/>
    <n v="1"/>
    <n v="99000"/>
    <n v="99000"/>
    <x v="140"/>
    <x v="2"/>
    <x v="9"/>
  </r>
  <r>
    <s v="ORD000488"/>
    <d v="2023-02-05T00:00:00"/>
    <x v="4"/>
    <x v="6"/>
    <x v="4"/>
    <s v="TANPA PROMO"/>
    <s v="PRD082"/>
    <n v="1"/>
    <n v="229000"/>
    <n v="229000"/>
    <x v="120"/>
    <x v="1"/>
    <x v="8"/>
  </r>
  <r>
    <s v="ORD000489"/>
    <d v="2023-03-09T00:00:00"/>
    <x v="1"/>
    <x v="5"/>
    <x v="5"/>
    <s v="RAMADAN23"/>
    <s v="PRD182"/>
    <n v="1"/>
    <n v="119000"/>
    <n v="119000"/>
    <x v="182"/>
    <x v="0"/>
    <x v="9"/>
  </r>
  <r>
    <s v="ORD000489"/>
    <d v="2023-03-09T00:00:00"/>
    <x v="1"/>
    <x v="5"/>
    <x v="5"/>
    <s v="RAMADAN23"/>
    <s v="PRD006"/>
    <n v="1"/>
    <n v="119000"/>
    <n v="119000"/>
    <x v="161"/>
    <x v="0"/>
    <x v="8"/>
  </r>
  <r>
    <s v="ORD000489"/>
    <d v="2023-03-09T00:00:00"/>
    <x v="1"/>
    <x v="5"/>
    <x v="5"/>
    <s v="RAMADAN23"/>
    <s v="PRD163"/>
    <n v="1"/>
    <n v="119000"/>
    <n v="119000"/>
    <x v="93"/>
    <x v="4"/>
    <x v="5"/>
  </r>
  <r>
    <s v="ORD000490"/>
    <d v="2024-01-17T00:00:00"/>
    <x v="1"/>
    <x v="11"/>
    <x v="9"/>
    <s v="TANPA PROMO"/>
    <s v="PRD192"/>
    <n v="1"/>
    <n v="229000"/>
    <n v="229000"/>
    <x v="136"/>
    <x v="2"/>
    <x v="2"/>
  </r>
  <r>
    <s v="ORD000490"/>
    <d v="2024-01-17T00:00:00"/>
    <x v="1"/>
    <x v="11"/>
    <x v="9"/>
    <s v="TANPA PROMO"/>
    <s v="PRD129"/>
    <n v="1"/>
    <n v="79000"/>
    <n v="79000"/>
    <x v="47"/>
    <x v="4"/>
    <x v="0"/>
  </r>
  <r>
    <s v="ORD000490"/>
    <d v="2024-01-17T00:00:00"/>
    <x v="1"/>
    <x v="11"/>
    <x v="9"/>
    <s v="TANPA PROMO"/>
    <s v="PRD068"/>
    <n v="1"/>
    <n v="129000"/>
    <n v="129000"/>
    <x v="162"/>
    <x v="2"/>
    <x v="3"/>
  </r>
  <r>
    <s v="ORD000491"/>
    <d v="2024-11-11T00:00:00"/>
    <x v="1"/>
    <x v="0"/>
    <x v="0"/>
    <s v="TANPA PROMO"/>
    <s v="PRD155"/>
    <n v="2"/>
    <n v="499000"/>
    <n v="998000"/>
    <x v="183"/>
    <x v="1"/>
    <x v="5"/>
  </r>
  <r>
    <s v="ORD000491"/>
    <d v="2024-11-11T00:00:00"/>
    <x v="1"/>
    <x v="0"/>
    <x v="0"/>
    <s v="TANPA PROMO"/>
    <s v="PRD278"/>
    <n v="1"/>
    <n v="499000"/>
    <n v="499000"/>
    <x v="191"/>
    <x v="5"/>
    <x v="4"/>
  </r>
  <r>
    <s v="ORD000491"/>
    <d v="2024-11-11T00:00:00"/>
    <x v="1"/>
    <x v="0"/>
    <x v="0"/>
    <s v="TANPA PROMO"/>
    <s v="PRD248"/>
    <n v="1"/>
    <n v="299000"/>
    <n v="299000"/>
    <x v="169"/>
    <x v="0"/>
    <x v="7"/>
  </r>
  <r>
    <s v="ORD000492"/>
    <d v="2025-01-25T00:00:00"/>
    <x v="1"/>
    <x v="7"/>
    <x v="6"/>
    <s v="TANPA PROMO"/>
    <s v="PRD030"/>
    <n v="1"/>
    <n v="199000"/>
    <n v="199000"/>
    <x v="29"/>
    <x v="4"/>
    <x v="1"/>
  </r>
  <r>
    <s v="ORD000492"/>
    <d v="2025-01-25T00:00:00"/>
    <x v="1"/>
    <x v="7"/>
    <x v="6"/>
    <s v="TANPA PROMO"/>
    <s v="PRD085"/>
    <n v="1"/>
    <n v="129000"/>
    <n v="129000"/>
    <x v="51"/>
    <x v="2"/>
    <x v="7"/>
  </r>
  <r>
    <s v="ORD000492"/>
    <d v="2025-01-25T00:00:00"/>
    <x v="1"/>
    <x v="7"/>
    <x v="6"/>
    <s v="TANPA PROMO"/>
    <s v="PRD175"/>
    <n v="1"/>
    <n v="279000"/>
    <n v="279000"/>
    <x v="97"/>
    <x v="0"/>
    <x v="2"/>
  </r>
  <r>
    <s v="ORD000493"/>
    <d v="2024-06-21T00:00:00"/>
    <x v="1"/>
    <x v="5"/>
    <x v="5"/>
    <s v="TANPA PROMO"/>
    <s v="PRD088"/>
    <n v="1"/>
    <n v="199000"/>
    <n v="199000"/>
    <x v="92"/>
    <x v="0"/>
    <x v="2"/>
  </r>
  <r>
    <s v="ORD000493"/>
    <d v="2024-06-21T00:00:00"/>
    <x v="1"/>
    <x v="5"/>
    <x v="5"/>
    <s v="TANPA PROMO"/>
    <s v="PRD165"/>
    <n v="2"/>
    <n v="129000"/>
    <n v="258000"/>
    <x v="23"/>
    <x v="2"/>
    <x v="8"/>
  </r>
  <r>
    <s v="ORD000494"/>
    <d v="2024-01-24T00:00:00"/>
    <x v="0"/>
    <x v="6"/>
    <x v="4"/>
    <s v="TANPA PROMO"/>
    <s v="PRD111"/>
    <n v="1"/>
    <n v="449000"/>
    <n v="449000"/>
    <x v="40"/>
    <x v="5"/>
    <x v="6"/>
  </r>
  <r>
    <s v="ORD000495"/>
    <d v="2024-02-26T00:00:00"/>
    <x v="1"/>
    <x v="16"/>
    <x v="12"/>
    <s v="WEEKEND25"/>
    <s v="PRD055"/>
    <n v="2"/>
    <n v="129000"/>
    <n v="258000"/>
    <x v="57"/>
    <x v="4"/>
    <x v="0"/>
  </r>
  <r>
    <s v="ORD000496"/>
    <d v="2024-05-15T00:00:00"/>
    <x v="4"/>
    <x v="6"/>
    <x v="4"/>
    <s v="MEMBER10"/>
    <s v="PRD047"/>
    <n v="1"/>
    <n v="329000"/>
    <n v="329000"/>
    <x v="70"/>
    <x v="0"/>
    <x v="7"/>
  </r>
  <r>
    <s v="ORD000496"/>
    <d v="2024-05-15T00:00:00"/>
    <x v="4"/>
    <x v="6"/>
    <x v="4"/>
    <s v="MEMBER10"/>
    <s v="PRD087"/>
    <n v="1"/>
    <n v="399000"/>
    <n v="399000"/>
    <x v="170"/>
    <x v="2"/>
    <x v="3"/>
  </r>
  <r>
    <s v="ORD000497"/>
    <d v="2023-01-26T00:00:00"/>
    <x v="1"/>
    <x v="19"/>
    <x v="15"/>
    <s v="FLASHSALE"/>
    <s v="PRD069"/>
    <n v="1"/>
    <n v="229000"/>
    <n v="229000"/>
    <x v="50"/>
    <x v="4"/>
    <x v="3"/>
  </r>
  <r>
    <s v="ORD000498"/>
    <d v="2023-04-06T00:00:00"/>
    <x v="1"/>
    <x v="8"/>
    <x v="7"/>
    <s v="NEWUSER"/>
    <s v="PRD044"/>
    <n v="1"/>
    <n v="279000"/>
    <n v="279000"/>
    <x v="147"/>
    <x v="2"/>
    <x v="5"/>
  </r>
  <r>
    <s v="ORD000499"/>
    <d v="2023-03-10T00:00:00"/>
    <x v="1"/>
    <x v="4"/>
    <x v="4"/>
    <s v="TANPA PROMO"/>
    <s v="PRD215"/>
    <n v="1"/>
    <n v="89000"/>
    <n v="89000"/>
    <x v="29"/>
    <x v="4"/>
    <x v="1"/>
  </r>
  <r>
    <s v="ORD000499"/>
    <d v="2023-03-10T00:00:00"/>
    <x v="1"/>
    <x v="4"/>
    <x v="4"/>
    <s v="TANPA PROMO"/>
    <s v="PRD011"/>
    <n v="1"/>
    <n v="149000"/>
    <n v="149000"/>
    <x v="86"/>
    <x v="3"/>
    <x v="9"/>
  </r>
  <r>
    <s v="ORD000500"/>
    <d v="2023-05-13T00:00:00"/>
    <x v="4"/>
    <x v="12"/>
    <x v="10"/>
    <s v="FLASHSALE"/>
    <s v="PRD067"/>
    <n v="2"/>
    <n v="549000"/>
    <n v="1098000"/>
    <x v="141"/>
    <x v="4"/>
    <x v="7"/>
  </r>
  <r>
    <s v="ORD000500"/>
    <d v="2023-05-13T00:00:00"/>
    <x v="4"/>
    <x v="12"/>
    <x v="10"/>
    <s v="FLASHSALE"/>
    <s v="PRD201"/>
    <n v="1"/>
    <n v="119000"/>
    <n v="119000"/>
    <x v="124"/>
    <x v="0"/>
    <x v="6"/>
  </r>
  <r>
    <s v="ORD000500"/>
    <d v="2023-05-13T00:00:00"/>
    <x v="4"/>
    <x v="12"/>
    <x v="10"/>
    <s v="FLASHSALE"/>
    <s v="PRD145"/>
    <n v="1"/>
    <n v="229000"/>
    <n v="229000"/>
    <x v="139"/>
    <x v="5"/>
    <x v="5"/>
  </r>
  <r>
    <s v="ORD000501"/>
    <d v="2023-05-14T00:00:00"/>
    <x v="2"/>
    <x v="1"/>
    <x v="1"/>
    <s v="MEMBER10"/>
    <s v="PRD102"/>
    <n v="1"/>
    <n v="59000"/>
    <n v="59000"/>
    <x v="5"/>
    <x v="1"/>
    <x v="1"/>
  </r>
  <r>
    <s v="ORD000502"/>
    <d v="2022-07-10T00:00:00"/>
    <x v="1"/>
    <x v="18"/>
    <x v="14"/>
    <s v="TANPA PROMO"/>
    <s v="PRD060"/>
    <n v="2"/>
    <n v="549000"/>
    <n v="1098000"/>
    <x v="137"/>
    <x v="1"/>
    <x v="9"/>
  </r>
  <r>
    <s v="ORD000502"/>
    <d v="2022-07-10T00:00:00"/>
    <x v="1"/>
    <x v="18"/>
    <x v="14"/>
    <s v="TANPA PROMO"/>
    <s v="PRD101"/>
    <n v="2"/>
    <n v="279000"/>
    <n v="558000"/>
    <x v="136"/>
    <x v="2"/>
    <x v="2"/>
  </r>
  <r>
    <s v="ORD000503"/>
    <d v="2024-08-31T00:00:00"/>
    <x v="2"/>
    <x v="0"/>
    <x v="0"/>
    <s v="TANPA PROMO"/>
    <s v="PRD150"/>
    <n v="3"/>
    <n v="89000"/>
    <n v="267000"/>
    <x v="176"/>
    <x v="3"/>
    <x v="7"/>
  </r>
  <r>
    <s v="ORD000504"/>
    <d v="2024-02-16T00:00:00"/>
    <x v="1"/>
    <x v="6"/>
    <x v="4"/>
    <s v="TANPA PROMO"/>
    <s v="PRD254"/>
    <n v="1"/>
    <n v="299000"/>
    <n v="299000"/>
    <x v="37"/>
    <x v="5"/>
    <x v="4"/>
  </r>
  <r>
    <s v="ORD000505"/>
    <d v="2023-03-02T00:00:00"/>
    <x v="1"/>
    <x v="14"/>
    <x v="7"/>
    <s v="WEEKEND25"/>
    <s v="PRD255"/>
    <n v="1"/>
    <n v="179000"/>
    <n v="179000"/>
    <x v="28"/>
    <x v="0"/>
    <x v="3"/>
  </r>
  <r>
    <s v="ORD000506"/>
    <d v="2024-07-19T00:00:00"/>
    <x v="1"/>
    <x v="0"/>
    <x v="0"/>
    <s v="SALE2024"/>
    <s v="PRD275"/>
    <n v="1"/>
    <n v="329000"/>
    <n v="329000"/>
    <x v="105"/>
    <x v="4"/>
    <x v="9"/>
  </r>
  <r>
    <s v="ORD000507"/>
    <d v="2024-05-23T00:00:00"/>
    <x v="0"/>
    <x v="13"/>
    <x v="4"/>
    <s v="TANPA PROMO"/>
    <s v="PRD002"/>
    <n v="1"/>
    <n v="329000"/>
    <n v="329000"/>
    <x v="76"/>
    <x v="2"/>
    <x v="6"/>
  </r>
  <r>
    <s v="ORD000507"/>
    <d v="2024-05-23T00:00:00"/>
    <x v="0"/>
    <x v="13"/>
    <x v="4"/>
    <s v="TANPA PROMO"/>
    <s v="PRD174"/>
    <n v="2"/>
    <n v="69000"/>
    <n v="138000"/>
    <x v="192"/>
    <x v="5"/>
    <x v="7"/>
  </r>
  <r>
    <s v="ORD000508"/>
    <d v="2023-05-06T00:00:00"/>
    <x v="1"/>
    <x v="17"/>
    <x v="13"/>
    <s v="RAMADAN23"/>
    <s v="PRD017"/>
    <n v="1"/>
    <n v="149000"/>
    <n v="149000"/>
    <x v="128"/>
    <x v="4"/>
    <x v="3"/>
  </r>
  <r>
    <s v="ORD000509"/>
    <d v="2023-05-16T00:00:00"/>
    <x v="1"/>
    <x v="13"/>
    <x v="4"/>
    <s v="HARI BELANJA"/>
    <s v="PRD142"/>
    <n v="1"/>
    <n v="199000"/>
    <n v="199000"/>
    <x v="28"/>
    <x v="0"/>
    <x v="3"/>
  </r>
  <r>
    <s v="ORD000509"/>
    <d v="2023-05-16T00:00:00"/>
    <x v="1"/>
    <x v="13"/>
    <x v="4"/>
    <s v="HARI BELANJA"/>
    <s v="PRD109"/>
    <n v="1"/>
    <n v="599000"/>
    <n v="599000"/>
    <x v="55"/>
    <x v="2"/>
    <x v="3"/>
  </r>
  <r>
    <s v="ORD000510"/>
    <d v="2023-07-28T00:00:00"/>
    <x v="4"/>
    <x v="17"/>
    <x v="13"/>
    <s v="TANPA PROMO"/>
    <s v="PRD035"/>
    <n v="2"/>
    <n v="399000"/>
    <n v="798000"/>
    <x v="49"/>
    <x v="4"/>
    <x v="8"/>
  </r>
  <r>
    <s v="ORD000510"/>
    <d v="2023-07-28T00:00:00"/>
    <x v="4"/>
    <x v="17"/>
    <x v="13"/>
    <s v="TANPA PROMO"/>
    <s v="PRD189"/>
    <n v="1"/>
    <n v="399000"/>
    <n v="399000"/>
    <x v="126"/>
    <x v="3"/>
    <x v="2"/>
  </r>
  <r>
    <s v="ORD000510"/>
    <d v="2023-07-28T00:00:00"/>
    <x v="4"/>
    <x v="17"/>
    <x v="13"/>
    <s v="TANPA PROMO"/>
    <s v="PRD153"/>
    <n v="1"/>
    <n v="179000"/>
    <n v="179000"/>
    <x v="35"/>
    <x v="4"/>
    <x v="8"/>
  </r>
  <r>
    <s v="ORD000511"/>
    <d v="2024-01-05T00:00:00"/>
    <x v="4"/>
    <x v="5"/>
    <x v="5"/>
    <s v="TANPA PROMO"/>
    <s v="PRD172"/>
    <n v="1"/>
    <n v="59000"/>
    <n v="59000"/>
    <x v="99"/>
    <x v="2"/>
    <x v="1"/>
  </r>
  <r>
    <s v="ORD000511"/>
    <d v="2024-01-05T00:00:00"/>
    <x v="4"/>
    <x v="5"/>
    <x v="5"/>
    <s v="TANPA PROMO"/>
    <s v="PRD021"/>
    <n v="1"/>
    <n v="549000"/>
    <n v="549000"/>
    <x v="3"/>
    <x v="0"/>
    <x v="2"/>
  </r>
  <r>
    <s v="ORD000512"/>
    <d v="2022-04-12T00:00:00"/>
    <x v="1"/>
    <x v="17"/>
    <x v="13"/>
    <s v="HARBOLNAS22"/>
    <s v="PRD228"/>
    <n v="1"/>
    <n v="399000"/>
    <n v="399000"/>
    <x v="173"/>
    <x v="1"/>
    <x v="8"/>
  </r>
  <r>
    <s v="ORD000512"/>
    <d v="2022-04-12T00:00:00"/>
    <x v="1"/>
    <x v="17"/>
    <x v="13"/>
    <s v="HARBOLNAS22"/>
    <s v="PRD137"/>
    <n v="1"/>
    <n v="119000"/>
    <n v="119000"/>
    <x v="26"/>
    <x v="4"/>
    <x v="2"/>
  </r>
  <r>
    <s v="ORD000513"/>
    <d v="2024-11-07T00:00:00"/>
    <x v="4"/>
    <x v="7"/>
    <x v="6"/>
    <s v="TANPA PROMO"/>
    <s v="PRD070"/>
    <n v="1"/>
    <n v="349000"/>
    <n v="349000"/>
    <x v="0"/>
    <x v="0"/>
    <x v="0"/>
  </r>
  <r>
    <s v="ORD000513"/>
    <d v="2024-11-07T00:00:00"/>
    <x v="4"/>
    <x v="7"/>
    <x v="6"/>
    <s v="TANPA PROMO"/>
    <s v="PRD094"/>
    <n v="3"/>
    <n v="89000"/>
    <n v="267000"/>
    <x v="68"/>
    <x v="2"/>
    <x v="8"/>
  </r>
  <r>
    <s v="ORD000514"/>
    <d v="2025-02-25T00:00:00"/>
    <x v="1"/>
    <x v="3"/>
    <x v="3"/>
    <s v="HARBOLNAS22"/>
    <s v="PRD112"/>
    <n v="1"/>
    <n v="249000"/>
    <n v="249000"/>
    <x v="76"/>
    <x v="2"/>
    <x v="6"/>
  </r>
  <r>
    <s v="ORD000515"/>
    <d v="2024-10-14T00:00:00"/>
    <x v="0"/>
    <x v="18"/>
    <x v="14"/>
    <s v="TANPA PROMO"/>
    <s v="PRD258"/>
    <n v="1"/>
    <n v="129000"/>
    <n v="129000"/>
    <x v="4"/>
    <x v="3"/>
    <x v="1"/>
  </r>
  <r>
    <s v="ORD000515"/>
    <d v="2024-10-14T00:00:00"/>
    <x v="0"/>
    <x v="18"/>
    <x v="14"/>
    <s v="TANPA PROMO"/>
    <s v="PRD247"/>
    <n v="1"/>
    <n v="179000"/>
    <n v="179000"/>
    <x v="73"/>
    <x v="4"/>
    <x v="1"/>
  </r>
  <r>
    <s v="ORD000515"/>
    <d v="2024-10-14T00:00:00"/>
    <x v="0"/>
    <x v="18"/>
    <x v="14"/>
    <s v="TANPA PROMO"/>
    <s v="PRD205"/>
    <n v="1"/>
    <n v="119000"/>
    <n v="119000"/>
    <x v="7"/>
    <x v="3"/>
    <x v="4"/>
  </r>
  <r>
    <s v="ORD000516"/>
    <d v="2024-11-10T00:00:00"/>
    <x v="0"/>
    <x v="2"/>
    <x v="2"/>
    <s v="TANPA PROMO"/>
    <s v="PRD288"/>
    <n v="2"/>
    <n v="99000"/>
    <n v="198000"/>
    <x v="32"/>
    <x v="5"/>
    <x v="6"/>
  </r>
  <r>
    <s v="ORD000516"/>
    <d v="2024-11-10T00:00:00"/>
    <x v="0"/>
    <x v="2"/>
    <x v="2"/>
    <s v="TANPA PROMO"/>
    <s v="PRD217"/>
    <n v="3"/>
    <n v="129000"/>
    <n v="387000"/>
    <x v="34"/>
    <x v="3"/>
    <x v="0"/>
  </r>
  <r>
    <s v="ORD000517"/>
    <d v="2024-08-01T00:00:00"/>
    <x v="1"/>
    <x v="10"/>
    <x v="4"/>
    <s v="TANPA PROMO"/>
    <s v="PRD296"/>
    <n v="1"/>
    <n v="149000"/>
    <n v="149000"/>
    <x v="86"/>
    <x v="3"/>
    <x v="9"/>
  </r>
  <r>
    <s v="ORD000517"/>
    <d v="2024-08-01T00:00:00"/>
    <x v="1"/>
    <x v="10"/>
    <x v="4"/>
    <s v="TANPA PROMO"/>
    <s v="PRD008"/>
    <n v="3"/>
    <n v="549000"/>
    <n v="1647000"/>
    <x v="164"/>
    <x v="4"/>
    <x v="4"/>
  </r>
  <r>
    <s v="ORD000518"/>
    <d v="2024-09-27T00:00:00"/>
    <x v="2"/>
    <x v="6"/>
    <x v="4"/>
    <s v="TANPA PROMO"/>
    <s v="PRD215"/>
    <n v="1"/>
    <n v="89000"/>
    <n v="89000"/>
    <x v="29"/>
    <x v="4"/>
    <x v="1"/>
  </r>
  <r>
    <s v="ORD000518"/>
    <d v="2024-09-27T00:00:00"/>
    <x v="2"/>
    <x v="6"/>
    <x v="4"/>
    <s v="TANPA PROMO"/>
    <s v="PRD166"/>
    <n v="1"/>
    <n v="549000"/>
    <n v="549000"/>
    <x v="89"/>
    <x v="3"/>
    <x v="0"/>
  </r>
  <r>
    <s v="ORD000519"/>
    <d v="2023-08-24T00:00:00"/>
    <x v="4"/>
    <x v="19"/>
    <x v="15"/>
    <s v="NEWUSER"/>
    <s v="PRD150"/>
    <n v="3"/>
    <n v="89000"/>
    <n v="267000"/>
    <x v="176"/>
    <x v="3"/>
    <x v="7"/>
  </r>
  <r>
    <s v="ORD000520"/>
    <d v="2024-06-10T00:00:00"/>
    <x v="1"/>
    <x v="19"/>
    <x v="15"/>
    <s v="FLASHSALE"/>
    <s v="PRD215"/>
    <n v="1"/>
    <n v="89000"/>
    <n v="89000"/>
    <x v="29"/>
    <x v="4"/>
    <x v="1"/>
  </r>
  <r>
    <s v="ORD000520"/>
    <d v="2024-06-10T00:00:00"/>
    <x v="1"/>
    <x v="19"/>
    <x v="15"/>
    <s v="FLASHSALE"/>
    <s v="PRD231"/>
    <n v="1"/>
    <n v="179000"/>
    <n v="179000"/>
    <x v="142"/>
    <x v="0"/>
    <x v="9"/>
  </r>
  <r>
    <s v="ORD000521"/>
    <d v="2023-06-09T00:00:00"/>
    <x v="1"/>
    <x v="0"/>
    <x v="0"/>
    <s v="TANPA PROMO"/>
    <s v="PRD143"/>
    <n v="1"/>
    <n v="329000"/>
    <n v="329000"/>
    <x v="86"/>
    <x v="3"/>
    <x v="9"/>
  </r>
  <r>
    <s v="ORD000521"/>
    <d v="2023-06-09T00:00:00"/>
    <x v="1"/>
    <x v="0"/>
    <x v="0"/>
    <s v="TANPA PROMO"/>
    <s v="PRD126"/>
    <n v="1"/>
    <n v="279000"/>
    <n v="279000"/>
    <x v="18"/>
    <x v="2"/>
    <x v="7"/>
  </r>
  <r>
    <s v="ORD000522"/>
    <d v="2024-12-03T00:00:00"/>
    <x v="1"/>
    <x v="6"/>
    <x v="4"/>
    <s v="NEWUSER"/>
    <s v="PRD193"/>
    <n v="1"/>
    <n v="179000"/>
    <n v="179000"/>
    <x v="2"/>
    <x v="2"/>
    <x v="1"/>
  </r>
  <r>
    <s v="ORD000523"/>
    <d v="2024-09-19T00:00:00"/>
    <x v="2"/>
    <x v="8"/>
    <x v="7"/>
    <s v="TANPA PROMO"/>
    <s v="PRD073"/>
    <n v="2"/>
    <n v="79000"/>
    <n v="158000"/>
    <x v="18"/>
    <x v="2"/>
    <x v="7"/>
  </r>
  <r>
    <s v="ORD000523"/>
    <d v="2024-09-19T00:00:00"/>
    <x v="2"/>
    <x v="8"/>
    <x v="7"/>
    <s v="TANPA PROMO"/>
    <s v="PRD262"/>
    <n v="1"/>
    <n v="99000"/>
    <n v="99000"/>
    <x v="116"/>
    <x v="1"/>
    <x v="4"/>
  </r>
  <r>
    <s v="ORD000524"/>
    <d v="2022-08-02T00:00:00"/>
    <x v="1"/>
    <x v="17"/>
    <x v="13"/>
    <s v="RAMADAN23"/>
    <s v="PRD263"/>
    <n v="2"/>
    <n v="89000"/>
    <n v="178000"/>
    <x v="36"/>
    <x v="3"/>
    <x v="6"/>
  </r>
  <r>
    <s v="ORD000525"/>
    <d v="2023-09-06T00:00:00"/>
    <x v="0"/>
    <x v="4"/>
    <x v="4"/>
    <s v="TANPA PROMO"/>
    <s v="PRD270"/>
    <n v="1"/>
    <n v="349000"/>
    <n v="349000"/>
    <x v="88"/>
    <x v="4"/>
    <x v="6"/>
  </r>
  <r>
    <s v="ORD000525"/>
    <d v="2023-09-06T00:00:00"/>
    <x v="0"/>
    <x v="4"/>
    <x v="4"/>
    <s v="TANPA PROMO"/>
    <s v="PRD168"/>
    <n v="1"/>
    <n v="79000"/>
    <n v="79000"/>
    <x v="30"/>
    <x v="3"/>
    <x v="2"/>
  </r>
  <r>
    <s v="ORD000525"/>
    <d v="2023-09-06T00:00:00"/>
    <x v="0"/>
    <x v="4"/>
    <x v="4"/>
    <s v="TANPA PROMO"/>
    <s v="PRD016"/>
    <n v="1"/>
    <n v="89000"/>
    <n v="89000"/>
    <x v="84"/>
    <x v="1"/>
    <x v="3"/>
  </r>
  <r>
    <s v="ORD000526"/>
    <d v="2025-01-21T00:00:00"/>
    <x v="1"/>
    <x v="14"/>
    <x v="7"/>
    <s v="TANPA PROMO"/>
    <s v="PRD058"/>
    <n v="1"/>
    <n v="299000"/>
    <n v="299000"/>
    <x v="128"/>
    <x v="4"/>
    <x v="3"/>
  </r>
  <r>
    <s v="ORD000527"/>
    <d v="2024-03-26T00:00:00"/>
    <x v="1"/>
    <x v="17"/>
    <x v="13"/>
    <s v="TANPA PROMO"/>
    <s v="PRD123"/>
    <n v="3"/>
    <n v="89000"/>
    <n v="267000"/>
    <x v="13"/>
    <x v="1"/>
    <x v="7"/>
  </r>
  <r>
    <s v="ORD000527"/>
    <d v="2024-03-26T00:00:00"/>
    <x v="1"/>
    <x v="17"/>
    <x v="13"/>
    <s v="TANPA PROMO"/>
    <s v="PRD062"/>
    <n v="1"/>
    <n v="129000"/>
    <n v="129000"/>
    <x v="174"/>
    <x v="0"/>
    <x v="7"/>
  </r>
  <r>
    <s v="ORD000527"/>
    <d v="2024-03-26T00:00:00"/>
    <x v="1"/>
    <x v="17"/>
    <x v="13"/>
    <s v="TANPA PROMO"/>
    <s v="PRD234"/>
    <n v="2"/>
    <n v="199000"/>
    <n v="398000"/>
    <x v="119"/>
    <x v="2"/>
    <x v="3"/>
  </r>
  <r>
    <s v="ORD000528"/>
    <d v="2024-05-09T00:00:00"/>
    <x v="1"/>
    <x v="9"/>
    <x v="8"/>
    <s v="TANPA PROMO"/>
    <s v="PRD172"/>
    <n v="1"/>
    <n v="59000"/>
    <n v="59000"/>
    <x v="99"/>
    <x v="2"/>
    <x v="1"/>
  </r>
  <r>
    <s v="ORD000528"/>
    <d v="2024-05-09T00:00:00"/>
    <x v="1"/>
    <x v="9"/>
    <x v="8"/>
    <s v="TANPA PROMO"/>
    <s v="PRD268"/>
    <n v="1"/>
    <n v="599000"/>
    <n v="599000"/>
    <x v="112"/>
    <x v="2"/>
    <x v="9"/>
  </r>
  <r>
    <s v="ORD000529"/>
    <d v="2023-12-24T00:00:00"/>
    <x v="1"/>
    <x v="19"/>
    <x v="15"/>
    <s v="FLASHSALE"/>
    <s v="PRD111"/>
    <n v="1"/>
    <n v="449000"/>
    <n v="449000"/>
    <x v="40"/>
    <x v="5"/>
    <x v="6"/>
  </r>
  <r>
    <s v="ORD000529"/>
    <d v="2023-12-24T00:00:00"/>
    <x v="1"/>
    <x v="19"/>
    <x v="15"/>
    <s v="FLASHSALE"/>
    <s v="PRD209"/>
    <n v="1"/>
    <n v="249000"/>
    <n v="249000"/>
    <x v="87"/>
    <x v="0"/>
    <x v="1"/>
  </r>
  <r>
    <s v="ORD000529"/>
    <d v="2023-12-24T00:00:00"/>
    <x v="1"/>
    <x v="19"/>
    <x v="15"/>
    <s v="FLASHSALE"/>
    <s v="PRD010"/>
    <n v="3"/>
    <n v="99000"/>
    <n v="297000"/>
    <x v="143"/>
    <x v="2"/>
    <x v="6"/>
  </r>
  <r>
    <s v="ORD000530"/>
    <d v="2023-05-19T00:00:00"/>
    <x v="0"/>
    <x v="7"/>
    <x v="6"/>
    <s v="WEEKEND25"/>
    <s v="PRD068"/>
    <n v="1"/>
    <n v="129000"/>
    <n v="129000"/>
    <x v="162"/>
    <x v="2"/>
    <x v="3"/>
  </r>
  <r>
    <s v="ORD000531"/>
    <d v="2024-12-10T00:00:00"/>
    <x v="4"/>
    <x v="8"/>
    <x v="7"/>
    <s v="HARBOLNAS22"/>
    <s v="PRD273"/>
    <n v="1"/>
    <n v="179000"/>
    <n v="179000"/>
    <x v="80"/>
    <x v="3"/>
    <x v="9"/>
  </r>
  <r>
    <s v="ORD000531"/>
    <d v="2024-12-10T00:00:00"/>
    <x v="4"/>
    <x v="8"/>
    <x v="7"/>
    <s v="HARBOLNAS22"/>
    <s v="PRD226"/>
    <n v="2"/>
    <n v="449000"/>
    <n v="898000"/>
    <x v="123"/>
    <x v="2"/>
    <x v="0"/>
  </r>
  <r>
    <s v="ORD000532"/>
    <d v="2024-05-27T00:00:00"/>
    <x v="1"/>
    <x v="0"/>
    <x v="0"/>
    <s v="WEEKEND25"/>
    <s v="PRD256"/>
    <n v="1"/>
    <n v="49000"/>
    <n v="49000"/>
    <x v="5"/>
    <x v="1"/>
    <x v="1"/>
  </r>
  <r>
    <s v="ORD000533"/>
    <d v="2025-01-08T00:00:00"/>
    <x v="1"/>
    <x v="7"/>
    <x v="6"/>
    <s v="TANPA PROMO"/>
    <s v="PRD209"/>
    <n v="1"/>
    <n v="249000"/>
    <n v="249000"/>
    <x v="87"/>
    <x v="0"/>
    <x v="1"/>
  </r>
  <r>
    <s v="ORD000533"/>
    <d v="2025-01-08T00:00:00"/>
    <x v="1"/>
    <x v="7"/>
    <x v="6"/>
    <s v="TANPA PROMO"/>
    <s v="PRD146"/>
    <n v="1"/>
    <n v="329000"/>
    <n v="329000"/>
    <x v="54"/>
    <x v="0"/>
    <x v="0"/>
  </r>
  <r>
    <s v="ORD000533"/>
    <d v="2025-01-08T00:00:00"/>
    <x v="1"/>
    <x v="7"/>
    <x v="6"/>
    <s v="TANPA PROMO"/>
    <s v="PRD300"/>
    <n v="1"/>
    <n v="149000"/>
    <n v="149000"/>
    <x v="40"/>
    <x v="5"/>
    <x v="6"/>
  </r>
  <r>
    <s v="ORD000534"/>
    <d v="2025-01-24T00:00:00"/>
    <x v="1"/>
    <x v="12"/>
    <x v="10"/>
    <s v="TANPA PROMO"/>
    <s v="PRD289"/>
    <n v="1"/>
    <n v="79000"/>
    <n v="79000"/>
    <x v="128"/>
    <x v="4"/>
    <x v="3"/>
  </r>
  <r>
    <s v="ORD000534"/>
    <d v="2025-01-24T00:00:00"/>
    <x v="1"/>
    <x v="12"/>
    <x v="10"/>
    <s v="TANPA PROMO"/>
    <s v="PRD066"/>
    <n v="1"/>
    <n v="349000"/>
    <n v="349000"/>
    <x v="106"/>
    <x v="4"/>
    <x v="9"/>
  </r>
  <r>
    <s v="ORD000534"/>
    <d v="2025-01-24T00:00:00"/>
    <x v="1"/>
    <x v="12"/>
    <x v="10"/>
    <s v="TANPA PROMO"/>
    <s v="PRD006"/>
    <n v="1"/>
    <n v="119000"/>
    <n v="119000"/>
    <x v="161"/>
    <x v="0"/>
    <x v="8"/>
  </r>
  <r>
    <s v="ORD000535"/>
    <d v="2024-03-07T00:00:00"/>
    <x v="2"/>
    <x v="10"/>
    <x v="4"/>
    <s v="TANPA PROMO"/>
    <s v="PRD080"/>
    <n v="1"/>
    <n v="329000"/>
    <n v="329000"/>
    <x v="168"/>
    <x v="5"/>
    <x v="9"/>
  </r>
  <r>
    <s v="ORD000535"/>
    <d v="2024-03-07T00:00:00"/>
    <x v="2"/>
    <x v="10"/>
    <x v="4"/>
    <s v="TANPA PROMO"/>
    <s v="PRD281"/>
    <n v="1"/>
    <n v="149000"/>
    <n v="149000"/>
    <x v="12"/>
    <x v="0"/>
    <x v="2"/>
  </r>
  <r>
    <s v="ORD000536"/>
    <d v="2024-07-18T00:00:00"/>
    <x v="1"/>
    <x v="10"/>
    <x v="4"/>
    <s v="SALE2024"/>
    <s v="PRD155"/>
    <n v="2"/>
    <n v="499000"/>
    <n v="998000"/>
    <x v="183"/>
    <x v="1"/>
    <x v="5"/>
  </r>
  <r>
    <s v="ORD000537"/>
    <d v="2025-02-20T00:00:00"/>
    <x v="1"/>
    <x v="3"/>
    <x v="3"/>
    <s v="RAMADAN23"/>
    <s v="PRD044"/>
    <n v="1"/>
    <n v="279000"/>
    <n v="279000"/>
    <x v="147"/>
    <x v="2"/>
    <x v="5"/>
  </r>
  <r>
    <s v="ORD000537"/>
    <d v="2025-02-20T00:00:00"/>
    <x v="1"/>
    <x v="3"/>
    <x v="3"/>
    <s v="RAMADAN23"/>
    <s v="PRD080"/>
    <n v="1"/>
    <n v="329000"/>
    <n v="329000"/>
    <x v="168"/>
    <x v="5"/>
    <x v="9"/>
  </r>
  <r>
    <s v="ORD000538"/>
    <d v="2022-11-23T00:00:00"/>
    <x v="0"/>
    <x v="12"/>
    <x v="10"/>
    <s v="TANPA PROMO"/>
    <s v="PRD157"/>
    <n v="1"/>
    <n v="69000"/>
    <n v="69000"/>
    <x v="42"/>
    <x v="1"/>
    <x v="9"/>
  </r>
  <r>
    <s v="ORD000539"/>
    <d v="2024-12-30T00:00:00"/>
    <x v="1"/>
    <x v="13"/>
    <x v="4"/>
    <s v="TANPA PROMO"/>
    <s v="PRD165"/>
    <n v="2"/>
    <n v="129000"/>
    <n v="258000"/>
    <x v="23"/>
    <x v="2"/>
    <x v="8"/>
  </r>
  <r>
    <s v="ORD000539"/>
    <d v="2024-12-30T00:00:00"/>
    <x v="1"/>
    <x v="13"/>
    <x v="4"/>
    <s v="TANPA PROMO"/>
    <s v="PRD078"/>
    <n v="1"/>
    <n v="99000"/>
    <n v="99000"/>
    <x v="140"/>
    <x v="2"/>
    <x v="9"/>
  </r>
  <r>
    <s v="ORD000540"/>
    <d v="2024-09-14T00:00:00"/>
    <x v="1"/>
    <x v="1"/>
    <x v="1"/>
    <s v="SALE2024"/>
    <s v="PRD070"/>
    <n v="1"/>
    <n v="349000"/>
    <n v="349000"/>
    <x v="0"/>
    <x v="0"/>
    <x v="0"/>
  </r>
  <r>
    <s v="ORD000540"/>
    <d v="2024-09-14T00:00:00"/>
    <x v="1"/>
    <x v="1"/>
    <x v="1"/>
    <s v="SALE2024"/>
    <s v="PRD152"/>
    <n v="1"/>
    <n v="59000"/>
    <n v="59000"/>
    <x v="91"/>
    <x v="2"/>
    <x v="0"/>
  </r>
  <r>
    <s v="ORD000540"/>
    <d v="2024-09-14T00:00:00"/>
    <x v="1"/>
    <x v="1"/>
    <x v="1"/>
    <s v="SALE2024"/>
    <s v="PRD006"/>
    <n v="1"/>
    <n v="119000"/>
    <n v="119000"/>
    <x v="161"/>
    <x v="0"/>
    <x v="8"/>
  </r>
  <r>
    <s v="ORD000541"/>
    <d v="2024-01-19T00:00:00"/>
    <x v="4"/>
    <x v="13"/>
    <x v="4"/>
    <s v="TANPA PROMO"/>
    <s v="PRD206"/>
    <n v="1"/>
    <n v="59000"/>
    <n v="59000"/>
    <x v="188"/>
    <x v="3"/>
    <x v="2"/>
  </r>
  <r>
    <s v="ORD000542"/>
    <d v="2024-01-21T00:00:00"/>
    <x v="2"/>
    <x v="2"/>
    <x v="2"/>
    <s v="WEEKEND25"/>
    <s v="PRD126"/>
    <n v="1"/>
    <n v="279000"/>
    <n v="279000"/>
    <x v="18"/>
    <x v="2"/>
    <x v="7"/>
  </r>
  <r>
    <s v="ORD000542"/>
    <d v="2024-01-21T00:00:00"/>
    <x v="2"/>
    <x v="2"/>
    <x v="2"/>
    <s v="WEEKEND25"/>
    <s v="PRD002"/>
    <n v="1"/>
    <n v="329000"/>
    <n v="329000"/>
    <x v="76"/>
    <x v="2"/>
    <x v="6"/>
  </r>
  <r>
    <s v="ORD000543"/>
    <d v="2025-01-25T00:00:00"/>
    <x v="4"/>
    <x v="9"/>
    <x v="8"/>
    <s v="MEMBER10"/>
    <s v="PRD127"/>
    <n v="1"/>
    <n v="199000"/>
    <n v="199000"/>
    <x v="43"/>
    <x v="3"/>
    <x v="9"/>
  </r>
  <r>
    <s v="ORD000544"/>
    <d v="2023-04-03T00:00:00"/>
    <x v="1"/>
    <x v="14"/>
    <x v="7"/>
    <s v="SALE2024"/>
    <s v="PRD255"/>
    <n v="1"/>
    <n v="179000"/>
    <n v="179000"/>
    <x v="28"/>
    <x v="0"/>
    <x v="3"/>
  </r>
  <r>
    <s v="ORD000545"/>
    <d v="2025-02-02T00:00:00"/>
    <x v="4"/>
    <x v="7"/>
    <x v="6"/>
    <s v="TANPA PROMO"/>
    <s v="PRD171"/>
    <n v="1"/>
    <n v="129000"/>
    <n v="129000"/>
    <x v="82"/>
    <x v="1"/>
    <x v="2"/>
  </r>
  <r>
    <s v="ORD000546"/>
    <d v="2024-02-19T00:00:00"/>
    <x v="1"/>
    <x v="10"/>
    <x v="4"/>
    <s v="TANPA PROMO"/>
    <s v="PRD151"/>
    <n v="1"/>
    <n v="249000"/>
    <n v="249000"/>
    <x v="72"/>
    <x v="0"/>
    <x v="4"/>
  </r>
  <r>
    <s v="ORD000546"/>
    <d v="2024-02-19T00:00:00"/>
    <x v="1"/>
    <x v="10"/>
    <x v="4"/>
    <s v="TANPA PROMO"/>
    <s v="PRD159"/>
    <n v="1"/>
    <n v="89000"/>
    <n v="89000"/>
    <x v="29"/>
    <x v="4"/>
    <x v="1"/>
  </r>
  <r>
    <s v="ORD000547"/>
    <d v="2024-08-14T00:00:00"/>
    <x v="1"/>
    <x v="12"/>
    <x v="10"/>
    <s v="TANPA PROMO"/>
    <s v="PRD003"/>
    <n v="1"/>
    <n v="349000"/>
    <n v="349000"/>
    <x v="56"/>
    <x v="1"/>
    <x v="4"/>
  </r>
  <r>
    <s v="ORD000547"/>
    <d v="2024-08-14T00:00:00"/>
    <x v="1"/>
    <x v="12"/>
    <x v="10"/>
    <s v="TANPA PROMO"/>
    <s v="PRD241"/>
    <n v="1"/>
    <n v="79000"/>
    <n v="79000"/>
    <x v="17"/>
    <x v="0"/>
    <x v="3"/>
  </r>
  <r>
    <s v="ORD000547"/>
    <d v="2024-08-14T00:00:00"/>
    <x v="1"/>
    <x v="12"/>
    <x v="10"/>
    <s v="TANPA PROMO"/>
    <s v="PRD212"/>
    <n v="1"/>
    <n v="499000"/>
    <n v="499000"/>
    <x v="70"/>
    <x v="0"/>
    <x v="7"/>
  </r>
  <r>
    <s v="ORD000548"/>
    <d v="2022-12-18T00:00:00"/>
    <x v="1"/>
    <x v="2"/>
    <x v="2"/>
    <s v="TANPA PROMO"/>
    <s v="PRD178"/>
    <n v="3"/>
    <n v="249000"/>
    <n v="747000"/>
    <x v="89"/>
    <x v="3"/>
    <x v="0"/>
  </r>
  <r>
    <s v="ORD000548"/>
    <d v="2022-12-18T00:00:00"/>
    <x v="1"/>
    <x v="2"/>
    <x v="2"/>
    <s v="TANPA PROMO"/>
    <s v="PRD041"/>
    <n v="1"/>
    <n v="199000"/>
    <n v="199000"/>
    <x v="114"/>
    <x v="3"/>
    <x v="2"/>
  </r>
  <r>
    <s v="ORD000548"/>
    <d v="2022-12-18T00:00:00"/>
    <x v="1"/>
    <x v="2"/>
    <x v="2"/>
    <s v="TANPA PROMO"/>
    <s v="PRD138"/>
    <n v="1"/>
    <n v="79000"/>
    <n v="79000"/>
    <x v="49"/>
    <x v="4"/>
    <x v="8"/>
  </r>
  <r>
    <s v="ORD000549"/>
    <d v="2024-06-17T00:00:00"/>
    <x v="1"/>
    <x v="2"/>
    <x v="2"/>
    <s v="TANPA PROMO"/>
    <s v="PRD232"/>
    <n v="1"/>
    <n v="49000"/>
    <n v="49000"/>
    <x v="78"/>
    <x v="2"/>
    <x v="7"/>
  </r>
  <r>
    <s v="ORD000550"/>
    <d v="2023-06-08T00:00:00"/>
    <x v="1"/>
    <x v="12"/>
    <x v="10"/>
    <s v="TANPA PROMO"/>
    <s v="PRD026"/>
    <n v="1"/>
    <n v="179000"/>
    <n v="179000"/>
    <x v="148"/>
    <x v="1"/>
    <x v="6"/>
  </r>
  <r>
    <s v="ORD000551"/>
    <d v="2024-06-29T00:00:00"/>
    <x v="1"/>
    <x v="17"/>
    <x v="13"/>
    <s v="NEWUSER"/>
    <s v="PRD280"/>
    <n v="1"/>
    <n v="229000"/>
    <n v="229000"/>
    <x v="83"/>
    <x v="2"/>
    <x v="7"/>
  </r>
  <r>
    <s v="ORD000551"/>
    <d v="2024-06-29T00:00:00"/>
    <x v="1"/>
    <x v="17"/>
    <x v="13"/>
    <s v="NEWUSER"/>
    <s v="PRD077"/>
    <n v="2"/>
    <n v="329000"/>
    <n v="658000"/>
    <x v="168"/>
    <x v="5"/>
    <x v="9"/>
  </r>
  <r>
    <s v="ORD000552"/>
    <d v="2023-03-25T00:00:00"/>
    <x v="2"/>
    <x v="8"/>
    <x v="7"/>
    <s v="TANPA PROMO"/>
    <s v="PRD143"/>
    <n v="1"/>
    <n v="329000"/>
    <n v="329000"/>
    <x v="86"/>
    <x v="3"/>
    <x v="9"/>
  </r>
  <r>
    <s v="ORD000553"/>
    <d v="2024-09-18T00:00:00"/>
    <x v="0"/>
    <x v="8"/>
    <x v="7"/>
    <s v="WEEKEND25"/>
    <s v="PRD196"/>
    <n v="1"/>
    <n v="449000"/>
    <n v="449000"/>
    <x v="159"/>
    <x v="0"/>
    <x v="5"/>
  </r>
  <r>
    <s v="ORD000553"/>
    <d v="2024-09-18T00:00:00"/>
    <x v="0"/>
    <x v="8"/>
    <x v="7"/>
    <s v="WEEKEND25"/>
    <s v="PRD145"/>
    <n v="1"/>
    <n v="229000"/>
    <n v="229000"/>
    <x v="139"/>
    <x v="5"/>
    <x v="5"/>
  </r>
  <r>
    <s v="ORD000553"/>
    <d v="2024-09-18T00:00:00"/>
    <x v="0"/>
    <x v="8"/>
    <x v="7"/>
    <s v="WEEKEND25"/>
    <s v="PRD224"/>
    <n v="1"/>
    <n v="89000"/>
    <n v="89000"/>
    <x v="145"/>
    <x v="3"/>
    <x v="0"/>
  </r>
  <r>
    <s v="ORD000554"/>
    <d v="2022-04-20T00:00:00"/>
    <x v="1"/>
    <x v="14"/>
    <x v="7"/>
    <s v="TANPA PROMO"/>
    <s v="PRD222"/>
    <n v="1"/>
    <n v="179000"/>
    <n v="179000"/>
    <x v="76"/>
    <x v="2"/>
    <x v="6"/>
  </r>
  <r>
    <s v="ORD000555"/>
    <d v="2024-01-20T00:00:00"/>
    <x v="1"/>
    <x v="15"/>
    <x v="11"/>
    <s v="TANPA PROMO"/>
    <s v="PRD145"/>
    <n v="1"/>
    <n v="229000"/>
    <n v="229000"/>
    <x v="139"/>
    <x v="5"/>
    <x v="5"/>
  </r>
  <r>
    <s v="ORD000555"/>
    <d v="2024-01-20T00:00:00"/>
    <x v="1"/>
    <x v="15"/>
    <x v="11"/>
    <s v="TANPA PROMO"/>
    <s v="PRD114"/>
    <n v="3"/>
    <n v="199000"/>
    <n v="597000"/>
    <x v="166"/>
    <x v="4"/>
    <x v="4"/>
  </r>
  <r>
    <s v="ORD000556"/>
    <d v="2024-07-04T00:00:00"/>
    <x v="1"/>
    <x v="18"/>
    <x v="14"/>
    <s v="TANPA PROMO"/>
    <s v="PRD205"/>
    <n v="1"/>
    <n v="119000"/>
    <n v="119000"/>
    <x v="7"/>
    <x v="3"/>
    <x v="4"/>
  </r>
  <r>
    <s v="ORD000557"/>
    <d v="2024-07-02T00:00:00"/>
    <x v="0"/>
    <x v="14"/>
    <x v="7"/>
    <s v="TANPA PROMO"/>
    <s v="PRD116"/>
    <n v="1"/>
    <n v="299000"/>
    <n v="299000"/>
    <x v="167"/>
    <x v="3"/>
    <x v="4"/>
  </r>
  <r>
    <s v="ORD000558"/>
    <d v="2023-05-12T00:00:00"/>
    <x v="0"/>
    <x v="16"/>
    <x v="12"/>
    <s v="FLASHSALE"/>
    <s v="PRD071"/>
    <n v="1"/>
    <n v="99000"/>
    <n v="99000"/>
    <x v="150"/>
    <x v="3"/>
    <x v="7"/>
  </r>
  <r>
    <s v="ORD000558"/>
    <d v="2023-05-12T00:00:00"/>
    <x v="0"/>
    <x v="16"/>
    <x v="12"/>
    <s v="FLASHSALE"/>
    <s v="PRD101"/>
    <n v="2"/>
    <n v="279000"/>
    <n v="558000"/>
    <x v="136"/>
    <x v="2"/>
    <x v="2"/>
  </r>
  <r>
    <s v="ORD000558"/>
    <d v="2023-05-12T00:00:00"/>
    <x v="0"/>
    <x v="16"/>
    <x v="12"/>
    <s v="FLASHSALE"/>
    <s v="PRD041"/>
    <n v="1"/>
    <n v="199000"/>
    <n v="199000"/>
    <x v="114"/>
    <x v="3"/>
    <x v="2"/>
  </r>
  <r>
    <s v="ORD000559"/>
    <d v="2023-08-26T00:00:00"/>
    <x v="1"/>
    <x v="11"/>
    <x v="9"/>
    <s v="TANPA PROMO"/>
    <s v="PRD296"/>
    <n v="1"/>
    <n v="149000"/>
    <n v="149000"/>
    <x v="86"/>
    <x v="3"/>
    <x v="9"/>
  </r>
  <r>
    <s v="ORD000559"/>
    <d v="2023-08-26T00:00:00"/>
    <x v="1"/>
    <x v="11"/>
    <x v="9"/>
    <s v="TANPA PROMO"/>
    <s v="PRD193"/>
    <n v="1"/>
    <n v="179000"/>
    <n v="179000"/>
    <x v="2"/>
    <x v="2"/>
    <x v="1"/>
  </r>
  <r>
    <s v="ORD000560"/>
    <d v="2024-02-24T00:00:00"/>
    <x v="1"/>
    <x v="9"/>
    <x v="8"/>
    <s v="TANPA PROMO"/>
    <s v="PRD111"/>
    <n v="1"/>
    <n v="449000"/>
    <n v="449000"/>
    <x v="40"/>
    <x v="5"/>
    <x v="6"/>
  </r>
  <r>
    <s v="ORD000561"/>
    <d v="2023-01-13T00:00:00"/>
    <x v="1"/>
    <x v="18"/>
    <x v="14"/>
    <s v="WEEKEND25"/>
    <s v="PRD272"/>
    <n v="1"/>
    <n v="249000"/>
    <n v="249000"/>
    <x v="67"/>
    <x v="1"/>
    <x v="1"/>
  </r>
  <r>
    <s v="ORD000562"/>
    <d v="2024-10-04T00:00:00"/>
    <x v="1"/>
    <x v="12"/>
    <x v="10"/>
    <s v="SALE2024"/>
    <s v="PRD122"/>
    <n v="1"/>
    <n v="119000"/>
    <n v="119000"/>
    <x v="129"/>
    <x v="2"/>
    <x v="0"/>
  </r>
  <r>
    <s v="ORD000563"/>
    <d v="2023-03-23T00:00:00"/>
    <x v="1"/>
    <x v="7"/>
    <x v="6"/>
    <s v="TANPA PROMO"/>
    <s v="PRD058"/>
    <n v="1"/>
    <n v="299000"/>
    <n v="299000"/>
    <x v="128"/>
    <x v="4"/>
    <x v="3"/>
  </r>
  <r>
    <s v="ORD000564"/>
    <d v="2022-10-23T00:00:00"/>
    <x v="3"/>
    <x v="0"/>
    <x v="0"/>
    <s v="SALE2024"/>
    <s v="PRD253"/>
    <n v="1"/>
    <n v="399000"/>
    <n v="399000"/>
    <x v="28"/>
    <x v="0"/>
    <x v="3"/>
  </r>
  <r>
    <s v="ORD000564"/>
    <d v="2022-10-23T00:00:00"/>
    <x v="3"/>
    <x v="0"/>
    <x v="0"/>
    <s v="SALE2024"/>
    <s v="PRD152"/>
    <n v="1"/>
    <n v="59000"/>
    <n v="59000"/>
    <x v="91"/>
    <x v="2"/>
    <x v="0"/>
  </r>
  <r>
    <s v="ORD000565"/>
    <d v="2023-09-20T00:00:00"/>
    <x v="1"/>
    <x v="16"/>
    <x v="12"/>
    <s v="FLASHSALE"/>
    <s v="PRD288"/>
    <n v="2"/>
    <n v="99000"/>
    <n v="198000"/>
    <x v="32"/>
    <x v="5"/>
    <x v="6"/>
  </r>
  <r>
    <s v="ORD000565"/>
    <d v="2023-09-20T00:00:00"/>
    <x v="1"/>
    <x v="16"/>
    <x v="12"/>
    <s v="FLASHSALE"/>
    <s v="PRD062"/>
    <n v="1"/>
    <n v="129000"/>
    <n v="129000"/>
    <x v="174"/>
    <x v="0"/>
    <x v="7"/>
  </r>
  <r>
    <s v="ORD000566"/>
    <d v="2023-05-25T00:00:00"/>
    <x v="1"/>
    <x v="16"/>
    <x v="12"/>
    <s v="TANPA PROMO"/>
    <s v="PRD064"/>
    <n v="1"/>
    <n v="449000"/>
    <n v="449000"/>
    <x v="158"/>
    <x v="3"/>
    <x v="6"/>
  </r>
  <r>
    <s v="ORD000567"/>
    <d v="2024-07-01T00:00:00"/>
    <x v="1"/>
    <x v="2"/>
    <x v="2"/>
    <s v="TANPA PROMO"/>
    <s v="PRD016"/>
    <n v="1"/>
    <n v="89000"/>
    <n v="89000"/>
    <x v="84"/>
    <x v="1"/>
    <x v="3"/>
  </r>
  <r>
    <s v="ORD000567"/>
    <d v="2024-07-01T00:00:00"/>
    <x v="1"/>
    <x v="2"/>
    <x v="2"/>
    <s v="TANPA PROMO"/>
    <s v="PRD230"/>
    <n v="2"/>
    <n v="129000"/>
    <n v="258000"/>
    <x v="11"/>
    <x v="3"/>
    <x v="5"/>
  </r>
  <r>
    <s v="ORD000568"/>
    <d v="2023-07-01T00:00:00"/>
    <x v="1"/>
    <x v="6"/>
    <x v="4"/>
    <s v="TANPA PROMO"/>
    <s v="PRD192"/>
    <n v="1"/>
    <n v="229000"/>
    <n v="229000"/>
    <x v="136"/>
    <x v="2"/>
    <x v="2"/>
  </r>
  <r>
    <s v="ORD000569"/>
    <d v="2023-11-24T00:00:00"/>
    <x v="4"/>
    <x v="5"/>
    <x v="5"/>
    <s v="SALE2024"/>
    <s v="PRD270"/>
    <n v="1"/>
    <n v="349000"/>
    <n v="349000"/>
    <x v="88"/>
    <x v="4"/>
    <x v="6"/>
  </r>
  <r>
    <s v="ORD000570"/>
    <d v="2023-04-08T00:00:00"/>
    <x v="1"/>
    <x v="3"/>
    <x v="3"/>
    <s v="TANPA PROMO"/>
    <s v="PRD188"/>
    <n v="1"/>
    <n v="69000"/>
    <n v="69000"/>
    <x v="72"/>
    <x v="0"/>
    <x v="4"/>
  </r>
  <r>
    <s v="ORD000570"/>
    <d v="2023-04-08T00:00:00"/>
    <x v="1"/>
    <x v="3"/>
    <x v="3"/>
    <s v="TANPA PROMO"/>
    <s v="PRD110"/>
    <n v="2"/>
    <n v="199000"/>
    <n v="398000"/>
    <x v="94"/>
    <x v="5"/>
    <x v="4"/>
  </r>
  <r>
    <s v="ORD000570"/>
    <d v="2023-04-08T00:00:00"/>
    <x v="1"/>
    <x v="3"/>
    <x v="3"/>
    <s v="TANPA PROMO"/>
    <s v="PRD050"/>
    <n v="1"/>
    <n v="89000"/>
    <n v="89000"/>
    <x v="27"/>
    <x v="0"/>
    <x v="9"/>
  </r>
  <r>
    <s v="ORD000571"/>
    <d v="2022-12-15T00:00:00"/>
    <x v="2"/>
    <x v="10"/>
    <x v="4"/>
    <s v="FLASHSALE"/>
    <s v="PRD223"/>
    <n v="1"/>
    <n v="499000"/>
    <n v="499000"/>
    <x v="32"/>
    <x v="5"/>
    <x v="6"/>
  </r>
  <r>
    <s v="ORD000571"/>
    <d v="2022-12-15T00:00:00"/>
    <x v="2"/>
    <x v="10"/>
    <x v="4"/>
    <s v="FLASHSALE"/>
    <s v="PRD154"/>
    <n v="1"/>
    <n v="119000"/>
    <n v="119000"/>
    <x v="75"/>
    <x v="2"/>
    <x v="9"/>
  </r>
  <r>
    <s v="ORD000572"/>
    <d v="2024-04-29T00:00:00"/>
    <x v="0"/>
    <x v="10"/>
    <x v="4"/>
    <s v="TANPA PROMO"/>
    <s v="PRD004"/>
    <n v="1"/>
    <n v="199000"/>
    <n v="199000"/>
    <x v="134"/>
    <x v="3"/>
    <x v="9"/>
  </r>
  <r>
    <s v="ORD000573"/>
    <d v="2023-04-24T00:00:00"/>
    <x v="1"/>
    <x v="12"/>
    <x v="10"/>
    <s v="NEWUSER"/>
    <s v="PRD052"/>
    <n v="1"/>
    <n v="399000"/>
    <n v="399000"/>
    <x v="22"/>
    <x v="0"/>
    <x v="9"/>
  </r>
  <r>
    <s v="ORD000573"/>
    <d v="2023-04-24T00:00:00"/>
    <x v="1"/>
    <x v="12"/>
    <x v="10"/>
    <s v="NEWUSER"/>
    <s v="PRD289"/>
    <n v="1"/>
    <n v="79000"/>
    <n v="79000"/>
    <x v="128"/>
    <x v="4"/>
    <x v="3"/>
  </r>
  <r>
    <s v="ORD000573"/>
    <d v="2023-04-24T00:00:00"/>
    <x v="1"/>
    <x v="12"/>
    <x v="10"/>
    <s v="NEWUSER"/>
    <s v="PRD096"/>
    <n v="1"/>
    <n v="69000"/>
    <n v="69000"/>
    <x v="127"/>
    <x v="4"/>
    <x v="1"/>
  </r>
  <r>
    <s v="ORD000574"/>
    <d v="2024-12-16T00:00:00"/>
    <x v="1"/>
    <x v="3"/>
    <x v="3"/>
    <s v="TANPA PROMO"/>
    <s v="PRD021"/>
    <n v="1"/>
    <n v="549000"/>
    <n v="549000"/>
    <x v="3"/>
    <x v="0"/>
    <x v="2"/>
  </r>
  <r>
    <s v="ORD000575"/>
    <d v="2023-03-27T00:00:00"/>
    <x v="2"/>
    <x v="8"/>
    <x v="7"/>
    <s v="SALE2024"/>
    <s v="PRD225"/>
    <n v="1"/>
    <n v="399000"/>
    <n v="399000"/>
    <x v="161"/>
    <x v="0"/>
    <x v="8"/>
  </r>
  <r>
    <s v="ORD000576"/>
    <d v="2024-06-21T00:00:00"/>
    <x v="1"/>
    <x v="6"/>
    <x v="4"/>
    <s v="TANPA PROMO"/>
    <s v="PRD001"/>
    <n v="2"/>
    <n v="599000"/>
    <n v="1198000"/>
    <x v="1"/>
    <x v="1"/>
    <x v="0"/>
  </r>
  <r>
    <s v="ORD000577"/>
    <d v="2024-03-17T00:00:00"/>
    <x v="1"/>
    <x v="9"/>
    <x v="8"/>
    <s v="TANPA PROMO"/>
    <s v="PRD269"/>
    <n v="1"/>
    <n v="329000"/>
    <n v="329000"/>
    <x v="83"/>
    <x v="5"/>
    <x v="7"/>
  </r>
  <r>
    <s v="ORD000577"/>
    <d v="2024-03-17T00:00:00"/>
    <x v="1"/>
    <x v="9"/>
    <x v="8"/>
    <s v="TANPA PROMO"/>
    <s v="PRD077"/>
    <n v="2"/>
    <n v="329000"/>
    <n v="658000"/>
    <x v="168"/>
    <x v="5"/>
    <x v="9"/>
  </r>
  <r>
    <s v="ORD000578"/>
    <d v="2024-02-11T00:00:00"/>
    <x v="1"/>
    <x v="6"/>
    <x v="4"/>
    <s v="TANPA PROMO"/>
    <s v="PRD292"/>
    <n v="2"/>
    <n v="129000"/>
    <n v="258000"/>
    <x v="72"/>
    <x v="0"/>
    <x v="4"/>
  </r>
  <r>
    <s v="ORD000579"/>
    <d v="2024-04-04T00:00:00"/>
    <x v="4"/>
    <x v="8"/>
    <x v="7"/>
    <s v="TANPA PROMO"/>
    <s v="PRD080"/>
    <n v="1"/>
    <n v="329000"/>
    <n v="329000"/>
    <x v="168"/>
    <x v="5"/>
    <x v="9"/>
  </r>
  <r>
    <s v="ORD000580"/>
    <d v="2024-03-30T00:00:00"/>
    <x v="1"/>
    <x v="3"/>
    <x v="3"/>
    <s v="WEEKEND25"/>
    <s v="PRD260"/>
    <n v="1"/>
    <n v="79000"/>
    <n v="79000"/>
    <x v="121"/>
    <x v="0"/>
    <x v="0"/>
  </r>
  <r>
    <s v="ORD000581"/>
    <d v="2024-01-30T00:00:00"/>
    <x v="1"/>
    <x v="19"/>
    <x v="15"/>
    <s v="TANPA PROMO"/>
    <s v="PRD161"/>
    <n v="1"/>
    <n v="179000"/>
    <n v="179000"/>
    <x v="92"/>
    <x v="0"/>
    <x v="2"/>
  </r>
  <r>
    <s v="ORD000582"/>
    <d v="2022-05-03T00:00:00"/>
    <x v="4"/>
    <x v="2"/>
    <x v="2"/>
    <s v="TANPA PROMO"/>
    <s v="PRD254"/>
    <n v="1"/>
    <n v="299000"/>
    <n v="299000"/>
    <x v="37"/>
    <x v="5"/>
    <x v="4"/>
  </r>
  <r>
    <s v="ORD000583"/>
    <d v="2023-06-17T00:00:00"/>
    <x v="1"/>
    <x v="17"/>
    <x v="13"/>
    <s v="TANPA PROMO"/>
    <s v="PRD221"/>
    <n v="1"/>
    <n v="119000"/>
    <n v="119000"/>
    <x v="93"/>
    <x v="4"/>
    <x v="5"/>
  </r>
  <r>
    <s v="ORD000583"/>
    <d v="2023-06-17T00:00:00"/>
    <x v="1"/>
    <x v="17"/>
    <x v="13"/>
    <s v="TANPA PROMO"/>
    <s v="PRD082"/>
    <n v="1"/>
    <n v="229000"/>
    <n v="229000"/>
    <x v="120"/>
    <x v="1"/>
    <x v="8"/>
  </r>
  <r>
    <s v="ORD000583"/>
    <d v="2023-06-17T00:00:00"/>
    <x v="1"/>
    <x v="17"/>
    <x v="13"/>
    <s v="TANPA PROMO"/>
    <s v="PRD008"/>
    <n v="3"/>
    <n v="549000"/>
    <n v="1647000"/>
    <x v="164"/>
    <x v="4"/>
    <x v="4"/>
  </r>
  <r>
    <s v="ORD000584"/>
    <d v="2025-02-26T00:00:00"/>
    <x v="1"/>
    <x v="18"/>
    <x v="14"/>
    <s v="NEWUSER"/>
    <s v="PRD249"/>
    <n v="1"/>
    <n v="449000"/>
    <n v="449000"/>
    <x v="193"/>
    <x v="3"/>
    <x v="6"/>
  </r>
  <r>
    <s v="ORD000585"/>
    <d v="2024-11-16T00:00:00"/>
    <x v="1"/>
    <x v="15"/>
    <x v="11"/>
    <s v="TANPA PROMO"/>
    <s v="PRD132"/>
    <n v="2"/>
    <n v="229000"/>
    <n v="458000"/>
    <x v="189"/>
    <x v="3"/>
    <x v="1"/>
  </r>
  <r>
    <s v="ORD000585"/>
    <d v="2024-11-16T00:00:00"/>
    <x v="1"/>
    <x v="15"/>
    <x v="11"/>
    <s v="TANPA PROMO"/>
    <s v="PRD260"/>
    <n v="1"/>
    <n v="79000"/>
    <n v="79000"/>
    <x v="121"/>
    <x v="0"/>
    <x v="0"/>
  </r>
  <r>
    <s v="ORD000586"/>
    <d v="2024-01-28T00:00:00"/>
    <x v="1"/>
    <x v="2"/>
    <x v="2"/>
    <s v="MEMBER10"/>
    <s v="PRD066"/>
    <n v="1"/>
    <n v="349000"/>
    <n v="349000"/>
    <x v="106"/>
    <x v="4"/>
    <x v="9"/>
  </r>
  <r>
    <s v="ORD000587"/>
    <d v="2022-03-23T00:00:00"/>
    <x v="1"/>
    <x v="19"/>
    <x v="15"/>
    <s v="MEMBER10"/>
    <s v="PRD054"/>
    <n v="1"/>
    <n v="549000"/>
    <n v="549000"/>
    <x v="95"/>
    <x v="3"/>
    <x v="3"/>
  </r>
  <r>
    <s v="ORD000587"/>
    <d v="2022-03-23T00:00:00"/>
    <x v="1"/>
    <x v="19"/>
    <x v="15"/>
    <s v="MEMBER10"/>
    <s v="PRD169"/>
    <n v="1"/>
    <n v="179000"/>
    <n v="179000"/>
    <x v="134"/>
    <x v="3"/>
    <x v="9"/>
  </r>
  <r>
    <s v="ORD000588"/>
    <d v="2024-03-22T00:00:00"/>
    <x v="1"/>
    <x v="6"/>
    <x v="4"/>
    <s v="TANPA PROMO"/>
    <s v="PRD156"/>
    <n v="2"/>
    <n v="99000"/>
    <n v="198000"/>
    <x v="61"/>
    <x v="2"/>
    <x v="9"/>
  </r>
  <r>
    <s v="ORD000588"/>
    <d v="2024-03-22T00:00:00"/>
    <x v="1"/>
    <x v="6"/>
    <x v="4"/>
    <s v="TANPA PROMO"/>
    <s v="PRD255"/>
    <n v="1"/>
    <n v="179000"/>
    <n v="179000"/>
    <x v="28"/>
    <x v="0"/>
    <x v="3"/>
  </r>
  <r>
    <s v="ORD000589"/>
    <d v="2023-12-15T00:00:00"/>
    <x v="1"/>
    <x v="2"/>
    <x v="2"/>
    <s v="TANPA PROMO"/>
    <s v="PRD066"/>
    <n v="1"/>
    <n v="349000"/>
    <n v="349000"/>
    <x v="106"/>
    <x v="4"/>
    <x v="9"/>
  </r>
  <r>
    <s v="ORD000590"/>
    <d v="2024-01-11T00:00:00"/>
    <x v="1"/>
    <x v="12"/>
    <x v="10"/>
    <s v="FLASHSALE"/>
    <s v="PRD103"/>
    <n v="1"/>
    <n v="499000"/>
    <n v="499000"/>
    <x v="64"/>
    <x v="2"/>
    <x v="5"/>
  </r>
  <r>
    <s v="ORD000591"/>
    <d v="2023-10-20T00:00:00"/>
    <x v="1"/>
    <x v="3"/>
    <x v="3"/>
    <s v="TANPA PROMO"/>
    <s v="PRD220"/>
    <n v="1"/>
    <n v="329000"/>
    <n v="329000"/>
    <x v="29"/>
    <x v="4"/>
    <x v="1"/>
  </r>
  <r>
    <s v="ORD000592"/>
    <d v="2024-07-07T00:00:00"/>
    <x v="2"/>
    <x v="5"/>
    <x v="5"/>
    <s v="HARBOLNAS22"/>
    <s v="PRD104"/>
    <n v="1"/>
    <n v="229000"/>
    <n v="229000"/>
    <x v="39"/>
    <x v="2"/>
    <x v="6"/>
  </r>
  <r>
    <s v="ORD000593"/>
    <d v="2023-07-13T00:00:00"/>
    <x v="1"/>
    <x v="7"/>
    <x v="6"/>
    <s v="HARI BELANJA"/>
    <s v="PRD260"/>
    <n v="1"/>
    <n v="79000"/>
    <n v="79000"/>
    <x v="121"/>
    <x v="0"/>
    <x v="0"/>
  </r>
  <r>
    <s v="ORD000594"/>
    <d v="2023-06-29T00:00:00"/>
    <x v="1"/>
    <x v="6"/>
    <x v="4"/>
    <s v="TANPA PROMO"/>
    <s v="PRD004"/>
    <n v="1"/>
    <n v="199000"/>
    <n v="199000"/>
    <x v="134"/>
    <x v="3"/>
    <x v="9"/>
  </r>
  <r>
    <s v="ORD000595"/>
    <d v="2024-07-26T00:00:00"/>
    <x v="1"/>
    <x v="3"/>
    <x v="3"/>
    <s v="MEMBER10"/>
    <s v="PRD131"/>
    <n v="1"/>
    <n v="99000"/>
    <n v="99000"/>
    <x v="41"/>
    <x v="1"/>
    <x v="0"/>
  </r>
  <r>
    <s v="ORD000596"/>
    <d v="2022-09-19T00:00:00"/>
    <x v="4"/>
    <x v="6"/>
    <x v="4"/>
    <s v="TANPA PROMO"/>
    <s v="PRD209"/>
    <n v="1"/>
    <n v="249000"/>
    <n v="249000"/>
    <x v="87"/>
    <x v="0"/>
    <x v="1"/>
  </r>
  <r>
    <s v="ORD000597"/>
    <d v="2024-04-27T00:00:00"/>
    <x v="0"/>
    <x v="7"/>
    <x v="6"/>
    <s v="NEWUSER"/>
    <s v="PRD210"/>
    <n v="1"/>
    <n v="249000"/>
    <n v="249000"/>
    <x v="33"/>
    <x v="2"/>
    <x v="6"/>
  </r>
  <r>
    <s v="ORD000597"/>
    <d v="2024-04-27T00:00:00"/>
    <x v="0"/>
    <x v="7"/>
    <x v="6"/>
    <s v="NEWUSER"/>
    <s v="PRD100"/>
    <n v="2"/>
    <n v="79000"/>
    <n v="158000"/>
    <x v="106"/>
    <x v="4"/>
    <x v="9"/>
  </r>
  <r>
    <s v="ORD000597"/>
    <d v="2024-04-27T00:00:00"/>
    <x v="0"/>
    <x v="7"/>
    <x v="6"/>
    <s v="NEWUSER"/>
    <s v="PRD024"/>
    <n v="1"/>
    <n v="149000"/>
    <n v="149000"/>
    <x v="74"/>
    <x v="2"/>
    <x v="8"/>
  </r>
  <r>
    <s v="ORD000598"/>
    <d v="2023-03-02T00:00:00"/>
    <x v="1"/>
    <x v="1"/>
    <x v="1"/>
    <s v="HARBOLNAS22"/>
    <s v="PRD143"/>
    <n v="1"/>
    <n v="329000"/>
    <n v="329000"/>
    <x v="86"/>
    <x v="3"/>
    <x v="9"/>
  </r>
  <r>
    <s v="ORD000599"/>
    <d v="2023-02-27T00:00:00"/>
    <x v="4"/>
    <x v="1"/>
    <x v="1"/>
    <s v="MEMBER10"/>
    <s v="PRD250"/>
    <n v="2"/>
    <n v="149000"/>
    <n v="298000"/>
    <x v="133"/>
    <x v="4"/>
    <x v="5"/>
  </r>
  <r>
    <s v="ORD000599"/>
    <d v="2023-02-27T00:00:00"/>
    <x v="4"/>
    <x v="1"/>
    <x v="1"/>
    <s v="MEMBER10"/>
    <s v="PRD070"/>
    <n v="1"/>
    <n v="349000"/>
    <n v="349000"/>
    <x v="0"/>
    <x v="0"/>
    <x v="0"/>
  </r>
  <r>
    <s v="ORD000600"/>
    <d v="2023-10-09T00:00:00"/>
    <x v="1"/>
    <x v="0"/>
    <x v="0"/>
    <s v="TANPA PROMO"/>
    <s v="PRD194"/>
    <n v="1"/>
    <n v="119000"/>
    <n v="119000"/>
    <x v="122"/>
    <x v="4"/>
    <x v="4"/>
  </r>
  <r>
    <s v="ORD000600"/>
    <d v="2023-10-09T00:00:00"/>
    <x v="1"/>
    <x v="0"/>
    <x v="0"/>
    <s v="TANPA PROMO"/>
    <s v="PRD252"/>
    <n v="3"/>
    <n v="49000"/>
    <n v="147000"/>
    <x v="132"/>
    <x v="3"/>
    <x v="3"/>
  </r>
  <r>
    <s v="ORD000601"/>
    <d v="2023-11-21T00:00:00"/>
    <x v="2"/>
    <x v="7"/>
    <x v="6"/>
    <s v="MEMBER10"/>
    <s v="PRD281"/>
    <n v="1"/>
    <n v="149000"/>
    <n v="149000"/>
    <x v="12"/>
    <x v="0"/>
    <x v="2"/>
  </r>
  <r>
    <s v="ORD000601"/>
    <d v="2023-11-21T00:00:00"/>
    <x v="2"/>
    <x v="7"/>
    <x v="6"/>
    <s v="MEMBER10"/>
    <s v="PRD024"/>
    <n v="1"/>
    <n v="149000"/>
    <n v="149000"/>
    <x v="74"/>
    <x v="2"/>
    <x v="8"/>
  </r>
  <r>
    <s v="ORD000602"/>
    <d v="2024-01-26T00:00:00"/>
    <x v="1"/>
    <x v="6"/>
    <x v="4"/>
    <s v="TANPA PROMO"/>
    <s v="PRD267"/>
    <n v="1"/>
    <n v="59000"/>
    <n v="59000"/>
    <x v="86"/>
    <x v="3"/>
    <x v="9"/>
  </r>
  <r>
    <s v="ORD000603"/>
    <d v="2023-05-05T00:00:00"/>
    <x v="1"/>
    <x v="7"/>
    <x v="6"/>
    <s v="TANPA PROMO"/>
    <s v="PRD224"/>
    <n v="1"/>
    <n v="89000"/>
    <n v="89000"/>
    <x v="145"/>
    <x v="3"/>
    <x v="0"/>
  </r>
  <r>
    <s v="ORD000604"/>
    <d v="2024-02-17T00:00:00"/>
    <x v="1"/>
    <x v="16"/>
    <x v="12"/>
    <s v="MEMBER10"/>
    <s v="PRD067"/>
    <n v="2"/>
    <n v="549000"/>
    <n v="1098000"/>
    <x v="141"/>
    <x v="4"/>
    <x v="7"/>
  </r>
  <r>
    <s v="ORD000604"/>
    <d v="2024-02-17T00:00:00"/>
    <x v="1"/>
    <x v="16"/>
    <x v="12"/>
    <s v="MEMBER10"/>
    <s v="PRD164"/>
    <n v="1"/>
    <n v="49000"/>
    <n v="49000"/>
    <x v="194"/>
    <x v="5"/>
    <x v="0"/>
  </r>
  <r>
    <s v="ORD000605"/>
    <d v="2023-04-21T00:00:00"/>
    <x v="1"/>
    <x v="17"/>
    <x v="13"/>
    <s v="TANPA PROMO"/>
    <s v="PRD281"/>
    <n v="1"/>
    <n v="149000"/>
    <n v="149000"/>
    <x v="12"/>
    <x v="0"/>
    <x v="2"/>
  </r>
  <r>
    <s v="ORD000606"/>
    <d v="2023-07-27T00:00:00"/>
    <x v="4"/>
    <x v="16"/>
    <x v="12"/>
    <s v="TANPA PROMO"/>
    <s v="PRD197"/>
    <n v="2"/>
    <n v="199000"/>
    <n v="398000"/>
    <x v="149"/>
    <x v="2"/>
    <x v="8"/>
  </r>
  <r>
    <s v="ORD000606"/>
    <d v="2023-07-27T00:00:00"/>
    <x v="4"/>
    <x v="16"/>
    <x v="12"/>
    <s v="TANPA PROMO"/>
    <s v="PRD207"/>
    <n v="1"/>
    <n v="199000"/>
    <n v="199000"/>
    <x v="113"/>
    <x v="1"/>
    <x v="2"/>
  </r>
  <r>
    <s v="ORD000607"/>
    <d v="2025-01-12T00:00:00"/>
    <x v="2"/>
    <x v="0"/>
    <x v="0"/>
    <s v="TANPA PROMO"/>
    <s v="PRD257"/>
    <n v="1"/>
    <n v="59000"/>
    <n v="59000"/>
    <x v="38"/>
    <x v="4"/>
    <x v="8"/>
  </r>
  <r>
    <s v="ORD000608"/>
    <d v="2024-06-19T00:00:00"/>
    <x v="4"/>
    <x v="9"/>
    <x v="8"/>
    <s v="TANPA PROMO"/>
    <s v="PRD121"/>
    <n v="2"/>
    <n v="89000"/>
    <n v="178000"/>
    <x v="21"/>
    <x v="2"/>
    <x v="8"/>
  </r>
  <r>
    <s v="ORD000608"/>
    <d v="2024-06-19T00:00:00"/>
    <x v="4"/>
    <x v="9"/>
    <x v="8"/>
    <s v="TANPA PROMO"/>
    <s v="PRD069"/>
    <n v="1"/>
    <n v="229000"/>
    <n v="229000"/>
    <x v="50"/>
    <x v="4"/>
    <x v="3"/>
  </r>
  <r>
    <s v="ORD000608"/>
    <d v="2024-06-19T00:00:00"/>
    <x v="4"/>
    <x v="9"/>
    <x v="8"/>
    <s v="TANPA PROMO"/>
    <s v="PRD236"/>
    <n v="1"/>
    <n v="59000"/>
    <n v="59000"/>
    <x v="169"/>
    <x v="0"/>
    <x v="7"/>
  </r>
  <r>
    <s v="ORD000609"/>
    <d v="2025-01-05T00:00:00"/>
    <x v="1"/>
    <x v="1"/>
    <x v="1"/>
    <s v="TANPA PROMO"/>
    <s v="PRD220"/>
    <n v="1"/>
    <n v="329000"/>
    <n v="329000"/>
    <x v="29"/>
    <x v="4"/>
    <x v="1"/>
  </r>
  <r>
    <s v="ORD000609"/>
    <d v="2025-01-05T00:00:00"/>
    <x v="1"/>
    <x v="1"/>
    <x v="1"/>
    <s v="TANPA PROMO"/>
    <s v="PRD162"/>
    <n v="2"/>
    <n v="119000"/>
    <n v="238000"/>
    <x v="35"/>
    <x v="4"/>
    <x v="8"/>
  </r>
  <r>
    <s v="ORD000610"/>
    <d v="2024-01-22T00:00:00"/>
    <x v="1"/>
    <x v="16"/>
    <x v="12"/>
    <s v="NEWUSER"/>
    <s v="PRD228"/>
    <n v="1"/>
    <n v="399000"/>
    <n v="399000"/>
    <x v="173"/>
    <x v="1"/>
    <x v="8"/>
  </r>
  <r>
    <s v="ORD000611"/>
    <d v="2022-09-18T00:00:00"/>
    <x v="0"/>
    <x v="10"/>
    <x v="4"/>
    <s v="TANPA PROMO"/>
    <s v="PRD299"/>
    <n v="1"/>
    <n v="399000"/>
    <n v="399000"/>
    <x v="111"/>
    <x v="2"/>
    <x v="6"/>
  </r>
  <r>
    <s v="ORD000612"/>
    <d v="2024-05-12T00:00:00"/>
    <x v="0"/>
    <x v="11"/>
    <x v="9"/>
    <s v="TANPA PROMO"/>
    <s v="PRD108"/>
    <n v="1"/>
    <n v="229000"/>
    <n v="229000"/>
    <x v="31"/>
    <x v="0"/>
    <x v="9"/>
  </r>
  <r>
    <s v="ORD000612"/>
    <d v="2024-05-12T00:00:00"/>
    <x v="0"/>
    <x v="11"/>
    <x v="9"/>
    <s v="TANPA PROMO"/>
    <s v="PRD259"/>
    <n v="1"/>
    <n v="599000"/>
    <n v="599000"/>
    <x v="96"/>
    <x v="1"/>
    <x v="5"/>
  </r>
  <r>
    <s v="ORD000613"/>
    <d v="2022-03-31T00:00:00"/>
    <x v="1"/>
    <x v="10"/>
    <x v="4"/>
    <s v="TANPA PROMO"/>
    <s v="PRD093"/>
    <n v="1"/>
    <n v="279000"/>
    <n v="279000"/>
    <x v="138"/>
    <x v="2"/>
    <x v="9"/>
  </r>
  <r>
    <s v="ORD000613"/>
    <d v="2022-03-31T00:00:00"/>
    <x v="1"/>
    <x v="10"/>
    <x v="4"/>
    <s v="TANPA PROMO"/>
    <s v="PRD059"/>
    <n v="2"/>
    <n v="399000"/>
    <n v="798000"/>
    <x v="104"/>
    <x v="1"/>
    <x v="4"/>
  </r>
  <r>
    <s v="ORD000614"/>
    <d v="2024-12-03T00:00:00"/>
    <x v="1"/>
    <x v="5"/>
    <x v="5"/>
    <s v="SALE2024"/>
    <s v="PRD268"/>
    <n v="1"/>
    <n v="599000"/>
    <n v="599000"/>
    <x v="112"/>
    <x v="2"/>
    <x v="9"/>
  </r>
  <r>
    <s v="ORD000614"/>
    <d v="2024-12-03T00:00:00"/>
    <x v="1"/>
    <x v="5"/>
    <x v="5"/>
    <s v="SALE2024"/>
    <s v="PRD199"/>
    <n v="1"/>
    <n v="69000"/>
    <n v="69000"/>
    <x v="59"/>
    <x v="2"/>
    <x v="3"/>
  </r>
  <r>
    <s v="ORD000615"/>
    <d v="2024-01-30T00:00:00"/>
    <x v="3"/>
    <x v="8"/>
    <x v="7"/>
    <s v="SALE2024"/>
    <s v="PRD233"/>
    <n v="1"/>
    <n v="49000"/>
    <n v="49000"/>
    <x v="75"/>
    <x v="5"/>
    <x v="9"/>
  </r>
  <r>
    <s v="ORD000616"/>
    <d v="2022-09-20T00:00:00"/>
    <x v="1"/>
    <x v="1"/>
    <x v="1"/>
    <s v="TANPA PROMO"/>
    <s v="PRD156"/>
    <n v="2"/>
    <n v="99000"/>
    <n v="198000"/>
    <x v="61"/>
    <x v="2"/>
    <x v="9"/>
  </r>
  <r>
    <s v="ORD000617"/>
    <d v="2023-06-02T00:00:00"/>
    <x v="0"/>
    <x v="11"/>
    <x v="9"/>
    <s v="HARI BELANJA"/>
    <s v="PRD116"/>
    <n v="1"/>
    <n v="299000"/>
    <n v="299000"/>
    <x v="167"/>
    <x v="3"/>
    <x v="4"/>
  </r>
  <r>
    <s v="ORD000617"/>
    <d v="2023-06-02T00:00:00"/>
    <x v="0"/>
    <x v="11"/>
    <x v="9"/>
    <s v="HARI BELANJA"/>
    <s v="PRD098"/>
    <n v="1"/>
    <n v="299000"/>
    <n v="299000"/>
    <x v="175"/>
    <x v="3"/>
    <x v="7"/>
  </r>
  <r>
    <s v="ORD000618"/>
    <d v="2024-03-27T00:00:00"/>
    <x v="1"/>
    <x v="12"/>
    <x v="10"/>
    <s v="TANPA PROMO"/>
    <s v="PRD163"/>
    <n v="1"/>
    <n v="119000"/>
    <n v="119000"/>
    <x v="93"/>
    <x v="4"/>
    <x v="5"/>
  </r>
  <r>
    <s v="ORD000618"/>
    <d v="2024-03-27T00:00:00"/>
    <x v="1"/>
    <x v="12"/>
    <x v="10"/>
    <s v="TANPA PROMO"/>
    <s v="PRD226"/>
    <n v="2"/>
    <n v="449000"/>
    <n v="898000"/>
    <x v="123"/>
    <x v="2"/>
    <x v="0"/>
  </r>
  <r>
    <s v="ORD000618"/>
    <d v="2024-03-27T00:00:00"/>
    <x v="1"/>
    <x v="12"/>
    <x v="10"/>
    <s v="TANPA PROMO"/>
    <s v="PRD017"/>
    <n v="1"/>
    <n v="149000"/>
    <n v="149000"/>
    <x v="128"/>
    <x v="4"/>
    <x v="3"/>
  </r>
  <r>
    <s v="ORD000619"/>
    <d v="2024-04-17T00:00:00"/>
    <x v="1"/>
    <x v="10"/>
    <x v="4"/>
    <s v="TANPA PROMO"/>
    <s v="PRD054"/>
    <n v="1"/>
    <n v="549000"/>
    <n v="549000"/>
    <x v="95"/>
    <x v="3"/>
    <x v="3"/>
  </r>
  <r>
    <s v="ORD000619"/>
    <d v="2024-04-17T00:00:00"/>
    <x v="1"/>
    <x v="10"/>
    <x v="4"/>
    <s v="TANPA PROMO"/>
    <s v="PRD040"/>
    <n v="1"/>
    <n v="449000"/>
    <n v="449000"/>
    <x v="31"/>
    <x v="0"/>
    <x v="9"/>
  </r>
  <r>
    <s v="ORD000620"/>
    <d v="2024-12-04T00:00:00"/>
    <x v="0"/>
    <x v="14"/>
    <x v="7"/>
    <s v="TANPA PROMO"/>
    <s v="PRD206"/>
    <n v="1"/>
    <n v="59000"/>
    <n v="59000"/>
    <x v="188"/>
    <x v="3"/>
    <x v="2"/>
  </r>
  <r>
    <s v="ORD000621"/>
    <d v="2024-07-27T00:00:00"/>
    <x v="1"/>
    <x v="5"/>
    <x v="5"/>
    <s v="TANPA PROMO"/>
    <s v="PRD231"/>
    <n v="1"/>
    <n v="179000"/>
    <n v="179000"/>
    <x v="142"/>
    <x v="0"/>
    <x v="9"/>
  </r>
  <r>
    <s v="ORD000621"/>
    <d v="2024-07-27T00:00:00"/>
    <x v="1"/>
    <x v="5"/>
    <x v="5"/>
    <s v="TANPA PROMO"/>
    <s v="PRD229"/>
    <n v="1"/>
    <n v="79000"/>
    <n v="79000"/>
    <x v="181"/>
    <x v="4"/>
    <x v="6"/>
  </r>
  <r>
    <s v="ORD000621"/>
    <d v="2024-07-27T00:00:00"/>
    <x v="1"/>
    <x v="5"/>
    <x v="5"/>
    <s v="TANPA PROMO"/>
    <s v="PRD276"/>
    <n v="1"/>
    <n v="329000"/>
    <n v="329000"/>
    <x v="131"/>
    <x v="4"/>
    <x v="2"/>
  </r>
  <r>
    <s v="ORD000622"/>
    <d v="2024-06-14T00:00:00"/>
    <x v="1"/>
    <x v="0"/>
    <x v="0"/>
    <s v="TANPA PROMO"/>
    <s v="PRD119"/>
    <n v="2"/>
    <n v="279000"/>
    <n v="558000"/>
    <x v="117"/>
    <x v="4"/>
    <x v="0"/>
  </r>
  <r>
    <s v="ORD000623"/>
    <d v="2025-01-03T00:00:00"/>
    <x v="1"/>
    <x v="8"/>
    <x v="7"/>
    <s v="SALE2024"/>
    <s v="PRD107"/>
    <n v="1"/>
    <n v="399000"/>
    <n v="399000"/>
    <x v="186"/>
    <x v="2"/>
    <x v="8"/>
  </r>
  <r>
    <s v="ORD000623"/>
    <d v="2025-01-03T00:00:00"/>
    <x v="1"/>
    <x v="8"/>
    <x v="7"/>
    <s v="SALE2024"/>
    <s v="PRD061"/>
    <n v="1"/>
    <n v="599000"/>
    <n v="599000"/>
    <x v="19"/>
    <x v="0"/>
    <x v="8"/>
  </r>
  <r>
    <s v="ORD000624"/>
    <d v="2024-11-15T00:00:00"/>
    <x v="1"/>
    <x v="2"/>
    <x v="2"/>
    <s v="MEMBER10"/>
    <s v="PRD070"/>
    <n v="1"/>
    <n v="349000"/>
    <n v="349000"/>
    <x v="0"/>
    <x v="0"/>
    <x v="0"/>
  </r>
  <r>
    <s v="ORD000624"/>
    <d v="2024-11-15T00:00:00"/>
    <x v="1"/>
    <x v="2"/>
    <x v="2"/>
    <s v="MEMBER10"/>
    <s v="PRD290"/>
    <n v="3"/>
    <n v="279000"/>
    <n v="837000"/>
    <x v="13"/>
    <x v="1"/>
    <x v="7"/>
  </r>
  <r>
    <s v="ORD000625"/>
    <d v="2023-05-03T00:00:00"/>
    <x v="1"/>
    <x v="7"/>
    <x v="6"/>
    <s v="TANPA PROMO"/>
    <s v="PRD127"/>
    <n v="1"/>
    <n v="199000"/>
    <n v="199000"/>
    <x v="43"/>
    <x v="3"/>
    <x v="9"/>
  </r>
  <r>
    <s v="ORD000626"/>
    <d v="2025-01-10T00:00:00"/>
    <x v="0"/>
    <x v="11"/>
    <x v="9"/>
    <s v="HARI BELANJA"/>
    <s v="PRD177"/>
    <n v="2"/>
    <n v="449000"/>
    <n v="898000"/>
    <x v="93"/>
    <x v="4"/>
    <x v="5"/>
  </r>
  <r>
    <s v="ORD000626"/>
    <d v="2025-01-10T00:00:00"/>
    <x v="0"/>
    <x v="11"/>
    <x v="9"/>
    <s v="HARI BELANJA"/>
    <s v="PRD294"/>
    <n v="2"/>
    <n v="229000"/>
    <n v="458000"/>
    <x v="104"/>
    <x v="1"/>
    <x v="4"/>
  </r>
  <r>
    <s v="ORD000627"/>
    <d v="2025-01-14T00:00:00"/>
    <x v="2"/>
    <x v="14"/>
    <x v="7"/>
    <s v="TANPA PROMO"/>
    <s v="PRD049"/>
    <n v="1"/>
    <n v="99000"/>
    <n v="99000"/>
    <x v="190"/>
    <x v="1"/>
    <x v="0"/>
  </r>
  <r>
    <s v="ORD000628"/>
    <d v="2024-05-29T00:00:00"/>
    <x v="4"/>
    <x v="1"/>
    <x v="1"/>
    <s v="NEWUSER"/>
    <s v="PRD030"/>
    <n v="1"/>
    <n v="199000"/>
    <n v="199000"/>
    <x v="29"/>
    <x v="4"/>
    <x v="1"/>
  </r>
  <r>
    <s v="ORD000629"/>
    <d v="2023-12-05T00:00:00"/>
    <x v="1"/>
    <x v="6"/>
    <x v="4"/>
    <s v="SALE2024"/>
    <s v="PRD104"/>
    <n v="1"/>
    <n v="229000"/>
    <n v="229000"/>
    <x v="39"/>
    <x v="2"/>
    <x v="6"/>
  </r>
  <r>
    <s v="ORD000630"/>
    <d v="2023-12-01T00:00:00"/>
    <x v="0"/>
    <x v="15"/>
    <x v="11"/>
    <s v="TANPA PROMO"/>
    <s v="PRD097"/>
    <n v="1"/>
    <n v="49000"/>
    <n v="49000"/>
    <x v="180"/>
    <x v="1"/>
    <x v="1"/>
  </r>
  <r>
    <s v="ORD000630"/>
    <d v="2023-12-01T00:00:00"/>
    <x v="0"/>
    <x v="15"/>
    <x v="11"/>
    <s v="TANPA PROMO"/>
    <s v="PRD213"/>
    <n v="1"/>
    <n v="199000"/>
    <n v="199000"/>
    <x v="14"/>
    <x v="3"/>
    <x v="2"/>
  </r>
  <r>
    <s v="ORD000631"/>
    <d v="2025-02-14T00:00:00"/>
    <x v="0"/>
    <x v="19"/>
    <x v="15"/>
    <s v="TANPA PROMO"/>
    <s v="PRD017"/>
    <n v="1"/>
    <n v="149000"/>
    <n v="149000"/>
    <x v="128"/>
    <x v="4"/>
    <x v="3"/>
  </r>
  <r>
    <s v="ORD000632"/>
    <d v="2022-12-08T00:00:00"/>
    <x v="1"/>
    <x v="10"/>
    <x v="4"/>
    <s v="HARBOLNAS22"/>
    <s v="PRD217"/>
    <n v="3"/>
    <n v="129000"/>
    <n v="387000"/>
    <x v="34"/>
    <x v="3"/>
    <x v="0"/>
  </r>
  <r>
    <s v="ORD000632"/>
    <d v="2022-12-08T00:00:00"/>
    <x v="1"/>
    <x v="10"/>
    <x v="4"/>
    <s v="HARBOLNAS22"/>
    <s v="PRD284"/>
    <n v="1"/>
    <n v="399000"/>
    <n v="399000"/>
    <x v="136"/>
    <x v="2"/>
    <x v="2"/>
  </r>
  <r>
    <s v="ORD000633"/>
    <d v="2024-10-03T00:00:00"/>
    <x v="4"/>
    <x v="15"/>
    <x v="11"/>
    <s v="TANPA PROMO"/>
    <s v="PRD085"/>
    <n v="1"/>
    <n v="129000"/>
    <n v="129000"/>
    <x v="51"/>
    <x v="2"/>
    <x v="7"/>
  </r>
  <r>
    <s v="ORD000634"/>
    <d v="2022-05-28T00:00:00"/>
    <x v="1"/>
    <x v="6"/>
    <x v="4"/>
    <s v="HARI BELANJA"/>
    <s v="PRD027"/>
    <n v="1"/>
    <n v="229000"/>
    <n v="229000"/>
    <x v="43"/>
    <x v="3"/>
    <x v="9"/>
  </r>
  <r>
    <s v="ORD000635"/>
    <d v="2023-10-19T00:00:00"/>
    <x v="0"/>
    <x v="9"/>
    <x v="8"/>
    <s v="TANPA PROMO"/>
    <s v="PRD183"/>
    <n v="1"/>
    <n v="119000"/>
    <n v="119000"/>
    <x v="24"/>
    <x v="1"/>
    <x v="4"/>
  </r>
  <r>
    <s v="ORD000635"/>
    <d v="2023-10-19T00:00:00"/>
    <x v="0"/>
    <x v="9"/>
    <x v="8"/>
    <s v="TANPA PROMO"/>
    <s v="PRD299"/>
    <n v="1"/>
    <n v="399000"/>
    <n v="399000"/>
    <x v="111"/>
    <x v="2"/>
    <x v="6"/>
  </r>
  <r>
    <s v="ORD000636"/>
    <d v="2023-05-26T00:00:00"/>
    <x v="1"/>
    <x v="4"/>
    <x v="4"/>
    <s v="TANPA PROMO"/>
    <s v="PRD281"/>
    <n v="1"/>
    <n v="149000"/>
    <n v="149000"/>
    <x v="12"/>
    <x v="0"/>
    <x v="2"/>
  </r>
  <r>
    <s v="ORD000636"/>
    <d v="2023-05-26T00:00:00"/>
    <x v="1"/>
    <x v="4"/>
    <x v="4"/>
    <s v="TANPA PROMO"/>
    <s v="PRD166"/>
    <n v="1"/>
    <n v="549000"/>
    <n v="549000"/>
    <x v="89"/>
    <x v="3"/>
    <x v="0"/>
  </r>
  <r>
    <s v="ORD000637"/>
    <d v="2022-12-07T00:00:00"/>
    <x v="1"/>
    <x v="16"/>
    <x v="12"/>
    <s v="TANPA PROMO"/>
    <s v="PRD093"/>
    <n v="1"/>
    <n v="279000"/>
    <n v="279000"/>
    <x v="138"/>
    <x v="2"/>
    <x v="9"/>
  </r>
  <r>
    <s v="ORD000638"/>
    <d v="2022-08-25T00:00:00"/>
    <x v="2"/>
    <x v="14"/>
    <x v="7"/>
    <s v="TANPA PROMO"/>
    <s v="PRD043"/>
    <n v="1"/>
    <n v="149000"/>
    <n v="149000"/>
    <x v="23"/>
    <x v="2"/>
    <x v="8"/>
  </r>
  <r>
    <s v="ORD000638"/>
    <d v="2022-08-25T00:00:00"/>
    <x v="2"/>
    <x v="14"/>
    <x v="7"/>
    <s v="TANPA PROMO"/>
    <s v="PRD192"/>
    <n v="1"/>
    <n v="229000"/>
    <n v="229000"/>
    <x v="136"/>
    <x v="2"/>
    <x v="2"/>
  </r>
  <r>
    <s v="ORD000639"/>
    <d v="2023-02-09T00:00:00"/>
    <x v="1"/>
    <x v="9"/>
    <x v="8"/>
    <s v="TANPA PROMO"/>
    <s v="PRD033"/>
    <n v="1"/>
    <n v="199000"/>
    <n v="199000"/>
    <x v="124"/>
    <x v="0"/>
    <x v="6"/>
  </r>
  <r>
    <s v="ORD000640"/>
    <d v="2022-06-10T00:00:00"/>
    <x v="1"/>
    <x v="0"/>
    <x v="0"/>
    <s v="TANPA PROMO"/>
    <s v="PRD271"/>
    <n v="1"/>
    <n v="129000"/>
    <n v="129000"/>
    <x v="103"/>
    <x v="2"/>
    <x v="1"/>
  </r>
  <r>
    <s v="ORD000641"/>
    <d v="2022-12-18T00:00:00"/>
    <x v="1"/>
    <x v="18"/>
    <x v="14"/>
    <s v="TANPA PROMO"/>
    <s v="PRD034"/>
    <n v="1"/>
    <n v="279000"/>
    <n v="279000"/>
    <x v="15"/>
    <x v="3"/>
    <x v="4"/>
  </r>
  <r>
    <s v="ORD000642"/>
    <d v="2023-11-04T00:00:00"/>
    <x v="1"/>
    <x v="19"/>
    <x v="15"/>
    <s v="MEMBER10"/>
    <s v="PRD208"/>
    <n v="1"/>
    <n v="329000"/>
    <n v="329000"/>
    <x v="171"/>
    <x v="3"/>
    <x v="4"/>
  </r>
  <r>
    <s v="ORD000643"/>
    <d v="2024-01-14T00:00:00"/>
    <x v="1"/>
    <x v="12"/>
    <x v="10"/>
    <s v="MEMBER10"/>
    <s v="PRD102"/>
    <n v="1"/>
    <n v="59000"/>
    <n v="59000"/>
    <x v="5"/>
    <x v="1"/>
    <x v="1"/>
  </r>
  <r>
    <s v="ORD000643"/>
    <d v="2024-01-14T00:00:00"/>
    <x v="1"/>
    <x v="12"/>
    <x v="10"/>
    <s v="MEMBER10"/>
    <s v="PRD126"/>
    <n v="1"/>
    <n v="279000"/>
    <n v="279000"/>
    <x v="18"/>
    <x v="2"/>
    <x v="7"/>
  </r>
  <r>
    <s v="ORD000644"/>
    <d v="2024-01-13T00:00:00"/>
    <x v="1"/>
    <x v="8"/>
    <x v="7"/>
    <s v="MEMBER10"/>
    <s v="PRD172"/>
    <n v="1"/>
    <n v="59000"/>
    <n v="59000"/>
    <x v="99"/>
    <x v="2"/>
    <x v="1"/>
  </r>
  <r>
    <s v="ORD000644"/>
    <d v="2024-01-13T00:00:00"/>
    <x v="1"/>
    <x v="8"/>
    <x v="7"/>
    <s v="MEMBER10"/>
    <s v="PRD010"/>
    <n v="3"/>
    <n v="99000"/>
    <n v="297000"/>
    <x v="143"/>
    <x v="2"/>
    <x v="6"/>
  </r>
  <r>
    <s v="ORD000644"/>
    <d v="2024-01-13T00:00:00"/>
    <x v="1"/>
    <x v="8"/>
    <x v="7"/>
    <s v="MEMBER10"/>
    <s v="PRD168"/>
    <n v="1"/>
    <n v="79000"/>
    <n v="79000"/>
    <x v="30"/>
    <x v="3"/>
    <x v="2"/>
  </r>
  <r>
    <s v="ORD000645"/>
    <d v="2023-08-02T00:00:00"/>
    <x v="0"/>
    <x v="9"/>
    <x v="8"/>
    <s v="SALE2024"/>
    <s v="PRD206"/>
    <n v="1"/>
    <n v="59000"/>
    <n v="59000"/>
    <x v="188"/>
    <x v="3"/>
    <x v="2"/>
  </r>
  <r>
    <s v="ORD000646"/>
    <d v="2024-05-02T00:00:00"/>
    <x v="3"/>
    <x v="6"/>
    <x v="4"/>
    <s v="HARBOLNAS22"/>
    <s v="PRD025"/>
    <n v="1"/>
    <n v="59000"/>
    <n v="59000"/>
    <x v="110"/>
    <x v="4"/>
    <x v="1"/>
  </r>
  <r>
    <s v="ORD000646"/>
    <d v="2024-05-02T00:00:00"/>
    <x v="3"/>
    <x v="6"/>
    <x v="4"/>
    <s v="HARBOLNAS22"/>
    <s v="PRD191"/>
    <n v="3"/>
    <n v="49000"/>
    <n v="147000"/>
    <x v="16"/>
    <x v="1"/>
    <x v="6"/>
  </r>
  <r>
    <s v="ORD000647"/>
    <d v="2024-05-18T00:00:00"/>
    <x v="1"/>
    <x v="7"/>
    <x v="6"/>
    <s v="TANPA PROMO"/>
    <s v="PRD265"/>
    <n v="1"/>
    <n v="329000"/>
    <n v="329000"/>
    <x v="163"/>
    <x v="2"/>
    <x v="1"/>
  </r>
  <r>
    <s v="ORD000648"/>
    <d v="2023-12-20T00:00:00"/>
    <x v="0"/>
    <x v="3"/>
    <x v="3"/>
    <s v="MEMBER10"/>
    <s v="PRD096"/>
    <n v="1"/>
    <n v="69000"/>
    <n v="69000"/>
    <x v="127"/>
    <x v="4"/>
    <x v="1"/>
  </r>
  <r>
    <s v="ORD000649"/>
    <d v="2023-01-06T00:00:00"/>
    <x v="1"/>
    <x v="17"/>
    <x v="13"/>
    <s v="HARI BELANJA"/>
    <s v="PRD299"/>
    <n v="1"/>
    <n v="399000"/>
    <n v="399000"/>
    <x v="111"/>
    <x v="2"/>
    <x v="6"/>
  </r>
  <r>
    <s v="ORD000650"/>
    <d v="2025-01-09T00:00:00"/>
    <x v="1"/>
    <x v="3"/>
    <x v="3"/>
    <s v="TANPA PROMO"/>
    <s v="PRD183"/>
    <n v="1"/>
    <n v="119000"/>
    <n v="119000"/>
    <x v="24"/>
    <x v="1"/>
    <x v="4"/>
  </r>
  <r>
    <s v="ORD000650"/>
    <d v="2025-01-09T00:00:00"/>
    <x v="1"/>
    <x v="3"/>
    <x v="3"/>
    <s v="TANPA PROMO"/>
    <s v="PRD208"/>
    <n v="1"/>
    <n v="329000"/>
    <n v="329000"/>
    <x v="171"/>
    <x v="3"/>
    <x v="4"/>
  </r>
  <r>
    <s v="ORD000650"/>
    <d v="2025-01-09T00:00:00"/>
    <x v="1"/>
    <x v="3"/>
    <x v="3"/>
    <s v="TANPA PROMO"/>
    <s v="PRD048"/>
    <n v="2"/>
    <n v="69000"/>
    <n v="138000"/>
    <x v="135"/>
    <x v="3"/>
    <x v="1"/>
  </r>
  <r>
    <s v="ORD000651"/>
    <d v="2024-10-28T00:00:00"/>
    <x v="1"/>
    <x v="14"/>
    <x v="7"/>
    <s v="MEMBER10"/>
    <s v="PRD262"/>
    <n v="1"/>
    <n v="99000"/>
    <n v="99000"/>
    <x v="116"/>
    <x v="1"/>
    <x v="4"/>
  </r>
  <r>
    <s v="ORD000651"/>
    <d v="2024-10-28T00:00:00"/>
    <x v="1"/>
    <x v="14"/>
    <x v="7"/>
    <s v="MEMBER10"/>
    <s v="PRD032"/>
    <n v="1"/>
    <n v="99000"/>
    <n v="99000"/>
    <x v="60"/>
    <x v="3"/>
    <x v="8"/>
  </r>
  <r>
    <s v="ORD000652"/>
    <d v="2023-07-28T00:00:00"/>
    <x v="2"/>
    <x v="9"/>
    <x v="8"/>
    <s v="TANPA PROMO"/>
    <s v="PRD202"/>
    <n v="1"/>
    <n v="249000"/>
    <n v="249000"/>
    <x v="14"/>
    <x v="3"/>
    <x v="2"/>
  </r>
  <r>
    <s v="ORD000652"/>
    <d v="2023-07-28T00:00:00"/>
    <x v="2"/>
    <x v="9"/>
    <x v="8"/>
    <s v="TANPA PROMO"/>
    <s v="PRD223"/>
    <n v="1"/>
    <n v="499000"/>
    <n v="499000"/>
    <x v="32"/>
    <x v="5"/>
    <x v="6"/>
  </r>
  <r>
    <s v="ORD000652"/>
    <d v="2023-07-28T00:00:00"/>
    <x v="2"/>
    <x v="9"/>
    <x v="8"/>
    <s v="TANPA PROMO"/>
    <s v="PRD163"/>
    <n v="1"/>
    <n v="119000"/>
    <n v="119000"/>
    <x v="93"/>
    <x v="4"/>
    <x v="5"/>
  </r>
  <r>
    <s v="ORD000653"/>
    <d v="2025-01-25T00:00:00"/>
    <x v="2"/>
    <x v="1"/>
    <x v="1"/>
    <s v="TANPA PROMO"/>
    <s v="PRD104"/>
    <n v="1"/>
    <n v="229000"/>
    <n v="229000"/>
    <x v="39"/>
    <x v="2"/>
    <x v="6"/>
  </r>
  <r>
    <s v="ORD000654"/>
    <d v="2023-10-05T00:00:00"/>
    <x v="1"/>
    <x v="0"/>
    <x v="0"/>
    <s v="MEMBER10"/>
    <s v="PRD215"/>
    <n v="1"/>
    <n v="89000"/>
    <n v="89000"/>
    <x v="29"/>
    <x v="4"/>
    <x v="1"/>
  </r>
  <r>
    <s v="ORD000654"/>
    <d v="2023-10-05T00:00:00"/>
    <x v="1"/>
    <x v="0"/>
    <x v="0"/>
    <s v="MEMBER10"/>
    <s v="PRD101"/>
    <n v="2"/>
    <n v="279000"/>
    <n v="558000"/>
    <x v="136"/>
    <x v="2"/>
    <x v="2"/>
  </r>
  <r>
    <s v="ORD000655"/>
    <d v="2023-09-11T00:00:00"/>
    <x v="1"/>
    <x v="15"/>
    <x v="11"/>
    <s v="TANPA PROMO"/>
    <s v="PRD276"/>
    <n v="1"/>
    <n v="329000"/>
    <n v="329000"/>
    <x v="131"/>
    <x v="4"/>
    <x v="2"/>
  </r>
  <r>
    <s v="ORD000656"/>
    <d v="2024-10-20T00:00:00"/>
    <x v="1"/>
    <x v="2"/>
    <x v="2"/>
    <s v="TANPA PROMO"/>
    <s v="PRD257"/>
    <n v="1"/>
    <n v="59000"/>
    <n v="59000"/>
    <x v="38"/>
    <x v="4"/>
    <x v="8"/>
  </r>
  <r>
    <s v="ORD000656"/>
    <d v="2024-10-20T00:00:00"/>
    <x v="1"/>
    <x v="2"/>
    <x v="2"/>
    <s v="TANPA PROMO"/>
    <s v="PRD043"/>
    <n v="1"/>
    <n v="149000"/>
    <n v="149000"/>
    <x v="23"/>
    <x v="2"/>
    <x v="8"/>
  </r>
  <r>
    <s v="ORD000656"/>
    <d v="2024-10-20T00:00:00"/>
    <x v="1"/>
    <x v="2"/>
    <x v="2"/>
    <s v="TANPA PROMO"/>
    <s v="PRD052"/>
    <n v="1"/>
    <n v="399000"/>
    <n v="399000"/>
    <x v="22"/>
    <x v="0"/>
    <x v="9"/>
  </r>
  <r>
    <s v="ORD000657"/>
    <d v="2022-01-16T00:00:00"/>
    <x v="1"/>
    <x v="11"/>
    <x v="9"/>
    <s v="TANPA PROMO"/>
    <s v="PRD003"/>
    <n v="1"/>
    <n v="349000"/>
    <n v="349000"/>
    <x v="56"/>
    <x v="1"/>
    <x v="4"/>
  </r>
  <r>
    <s v="ORD000657"/>
    <d v="2022-01-16T00:00:00"/>
    <x v="1"/>
    <x v="11"/>
    <x v="9"/>
    <s v="TANPA PROMO"/>
    <s v="PRD049"/>
    <n v="1"/>
    <n v="99000"/>
    <n v="99000"/>
    <x v="190"/>
    <x v="1"/>
    <x v="0"/>
  </r>
  <r>
    <s v="ORD000657"/>
    <d v="2022-01-16T00:00:00"/>
    <x v="1"/>
    <x v="11"/>
    <x v="9"/>
    <s v="TANPA PROMO"/>
    <s v="PRD141"/>
    <n v="1"/>
    <n v="449000"/>
    <n v="449000"/>
    <x v="195"/>
    <x v="4"/>
    <x v="9"/>
  </r>
  <r>
    <s v="ORD000658"/>
    <d v="2022-03-13T00:00:00"/>
    <x v="1"/>
    <x v="14"/>
    <x v="7"/>
    <s v="HARI BELANJA"/>
    <s v="PRD101"/>
    <n v="2"/>
    <n v="279000"/>
    <n v="558000"/>
    <x v="136"/>
    <x v="2"/>
    <x v="2"/>
  </r>
  <r>
    <s v="ORD000659"/>
    <d v="2023-05-27T00:00:00"/>
    <x v="0"/>
    <x v="2"/>
    <x v="2"/>
    <s v="TANPA PROMO"/>
    <s v="PRD177"/>
    <n v="2"/>
    <n v="449000"/>
    <n v="898000"/>
    <x v="93"/>
    <x v="4"/>
    <x v="5"/>
  </r>
  <r>
    <s v="ORD000659"/>
    <d v="2023-05-27T00:00:00"/>
    <x v="0"/>
    <x v="2"/>
    <x v="2"/>
    <s v="TANPA PROMO"/>
    <s v="PRD208"/>
    <n v="1"/>
    <n v="329000"/>
    <n v="329000"/>
    <x v="171"/>
    <x v="3"/>
    <x v="4"/>
  </r>
  <r>
    <s v="ORD000660"/>
    <d v="2022-10-28T00:00:00"/>
    <x v="4"/>
    <x v="14"/>
    <x v="7"/>
    <s v="HARI BELANJA"/>
    <s v="PRD041"/>
    <n v="1"/>
    <n v="199000"/>
    <n v="199000"/>
    <x v="114"/>
    <x v="3"/>
    <x v="2"/>
  </r>
  <r>
    <s v="ORD000660"/>
    <d v="2022-10-28T00:00:00"/>
    <x v="4"/>
    <x v="14"/>
    <x v="7"/>
    <s v="HARI BELANJA"/>
    <s v="PRD057"/>
    <n v="1"/>
    <n v="299000"/>
    <n v="299000"/>
    <x v="66"/>
    <x v="0"/>
    <x v="0"/>
  </r>
  <r>
    <s v="ORD000660"/>
    <d v="2022-10-28T00:00:00"/>
    <x v="4"/>
    <x v="14"/>
    <x v="7"/>
    <s v="HARI BELANJA"/>
    <s v="PRD093"/>
    <n v="1"/>
    <n v="279000"/>
    <n v="279000"/>
    <x v="138"/>
    <x v="2"/>
    <x v="9"/>
  </r>
  <r>
    <s v="ORD000661"/>
    <d v="2023-11-01T00:00:00"/>
    <x v="1"/>
    <x v="15"/>
    <x v="11"/>
    <s v="HARBOLNAS22"/>
    <s v="PRD200"/>
    <n v="1"/>
    <n v="499000"/>
    <n v="499000"/>
    <x v="2"/>
    <x v="2"/>
    <x v="1"/>
  </r>
  <r>
    <s v="ORD000662"/>
    <d v="2024-04-19T00:00:00"/>
    <x v="4"/>
    <x v="8"/>
    <x v="7"/>
    <s v="WEEKEND25"/>
    <s v="PRD140"/>
    <n v="3"/>
    <n v="179000"/>
    <n v="537000"/>
    <x v="152"/>
    <x v="5"/>
    <x v="5"/>
  </r>
  <r>
    <s v="ORD000663"/>
    <d v="2024-11-09T00:00:00"/>
    <x v="4"/>
    <x v="17"/>
    <x v="13"/>
    <s v="TANPA PROMO"/>
    <s v="PRD046"/>
    <n v="1"/>
    <n v="199000"/>
    <n v="199000"/>
    <x v="179"/>
    <x v="4"/>
    <x v="0"/>
  </r>
  <r>
    <s v="ORD000663"/>
    <d v="2024-11-09T00:00:00"/>
    <x v="4"/>
    <x v="17"/>
    <x v="13"/>
    <s v="TANPA PROMO"/>
    <s v="PRD032"/>
    <n v="1"/>
    <n v="99000"/>
    <n v="99000"/>
    <x v="60"/>
    <x v="3"/>
    <x v="8"/>
  </r>
  <r>
    <s v="ORD000664"/>
    <d v="2022-05-30T00:00:00"/>
    <x v="3"/>
    <x v="7"/>
    <x v="6"/>
    <s v="TANPA PROMO"/>
    <s v="PRD043"/>
    <n v="1"/>
    <n v="149000"/>
    <n v="149000"/>
    <x v="23"/>
    <x v="2"/>
    <x v="8"/>
  </r>
  <r>
    <s v="ORD000664"/>
    <d v="2022-05-30T00:00:00"/>
    <x v="3"/>
    <x v="7"/>
    <x v="6"/>
    <s v="TANPA PROMO"/>
    <s v="PRD013"/>
    <n v="1"/>
    <n v="149000"/>
    <n v="149000"/>
    <x v="10"/>
    <x v="0"/>
    <x v="5"/>
  </r>
  <r>
    <s v="ORD000665"/>
    <d v="2024-01-05T00:00:00"/>
    <x v="2"/>
    <x v="2"/>
    <x v="2"/>
    <s v="SALE2024"/>
    <s v="PRD017"/>
    <n v="1"/>
    <n v="149000"/>
    <n v="149000"/>
    <x v="128"/>
    <x v="4"/>
    <x v="3"/>
  </r>
  <r>
    <s v="ORD000665"/>
    <d v="2024-01-05T00:00:00"/>
    <x v="2"/>
    <x v="2"/>
    <x v="2"/>
    <s v="SALE2024"/>
    <s v="PRD038"/>
    <n v="1"/>
    <n v="299000"/>
    <n v="299000"/>
    <x v="77"/>
    <x v="5"/>
    <x v="5"/>
  </r>
  <r>
    <s v="ORD000666"/>
    <d v="2023-09-29T00:00:00"/>
    <x v="1"/>
    <x v="1"/>
    <x v="1"/>
    <s v="TANPA PROMO"/>
    <s v="PRD164"/>
    <n v="1"/>
    <n v="49000"/>
    <n v="49000"/>
    <x v="194"/>
    <x v="5"/>
    <x v="0"/>
  </r>
  <r>
    <s v="ORD000667"/>
    <d v="2023-11-04T00:00:00"/>
    <x v="2"/>
    <x v="10"/>
    <x v="4"/>
    <s v="TANPA PROMO"/>
    <s v="PRD247"/>
    <n v="1"/>
    <n v="179000"/>
    <n v="179000"/>
    <x v="73"/>
    <x v="4"/>
    <x v="1"/>
  </r>
  <r>
    <s v="ORD000668"/>
    <d v="2024-02-07T00:00:00"/>
    <x v="2"/>
    <x v="3"/>
    <x v="3"/>
    <s v="TANPA PROMO"/>
    <s v="PRD156"/>
    <n v="2"/>
    <n v="99000"/>
    <n v="198000"/>
    <x v="61"/>
    <x v="2"/>
    <x v="9"/>
  </r>
  <r>
    <s v="ORD000668"/>
    <d v="2024-02-07T00:00:00"/>
    <x v="2"/>
    <x v="3"/>
    <x v="3"/>
    <s v="TANPA PROMO"/>
    <s v="PRD238"/>
    <n v="2"/>
    <n v="499000"/>
    <n v="998000"/>
    <x v="105"/>
    <x v="4"/>
    <x v="9"/>
  </r>
  <r>
    <s v="ORD000668"/>
    <d v="2024-02-07T00:00:00"/>
    <x v="2"/>
    <x v="3"/>
    <x v="3"/>
    <s v="TANPA PROMO"/>
    <s v="PRD003"/>
    <n v="1"/>
    <n v="349000"/>
    <n v="349000"/>
    <x v="56"/>
    <x v="1"/>
    <x v="4"/>
  </r>
  <r>
    <s v="ORD000669"/>
    <d v="2022-03-27T00:00:00"/>
    <x v="1"/>
    <x v="0"/>
    <x v="0"/>
    <s v="WEEKEND25"/>
    <s v="PRD039"/>
    <n v="2"/>
    <n v="399000"/>
    <n v="798000"/>
    <x v="63"/>
    <x v="4"/>
    <x v="2"/>
  </r>
  <r>
    <s v="ORD000669"/>
    <d v="2022-03-27T00:00:00"/>
    <x v="1"/>
    <x v="0"/>
    <x v="0"/>
    <s v="WEEKEND25"/>
    <s v="PRD110"/>
    <n v="2"/>
    <n v="199000"/>
    <n v="398000"/>
    <x v="94"/>
    <x v="5"/>
    <x v="4"/>
  </r>
  <r>
    <s v="ORD000669"/>
    <d v="2022-03-27T00:00:00"/>
    <x v="1"/>
    <x v="0"/>
    <x v="0"/>
    <s v="WEEKEND25"/>
    <s v="PRD224"/>
    <n v="1"/>
    <n v="89000"/>
    <n v="89000"/>
    <x v="145"/>
    <x v="3"/>
    <x v="0"/>
  </r>
  <r>
    <s v="ORD000670"/>
    <d v="2022-09-26T00:00:00"/>
    <x v="0"/>
    <x v="8"/>
    <x v="7"/>
    <s v="HARBOLNAS22"/>
    <s v="PRD063"/>
    <n v="1"/>
    <n v="89000"/>
    <n v="89000"/>
    <x v="130"/>
    <x v="1"/>
    <x v="5"/>
  </r>
  <r>
    <s v="ORD000670"/>
    <d v="2022-09-26T00:00:00"/>
    <x v="0"/>
    <x v="8"/>
    <x v="7"/>
    <s v="HARBOLNAS22"/>
    <s v="PRD296"/>
    <n v="1"/>
    <n v="149000"/>
    <n v="149000"/>
    <x v="86"/>
    <x v="3"/>
    <x v="9"/>
  </r>
  <r>
    <s v="ORD000670"/>
    <d v="2022-09-26T00:00:00"/>
    <x v="0"/>
    <x v="8"/>
    <x v="7"/>
    <s v="HARBOLNAS22"/>
    <s v="PRD147"/>
    <n v="1"/>
    <n v="349000"/>
    <n v="349000"/>
    <x v="145"/>
    <x v="3"/>
    <x v="0"/>
  </r>
  <r>
    <s v="ORD000671"/>
    <d v="2023-06-07T00:00:00"/>
    <x v="1"/>
    <x v="14"/>
    <x v="7"/>
    <s v="TANPA PROMO"/>
    <s v="PRD209"/>
    <n v="1"/>
    <n v="249000"/>
    <n v="249000"/>
    <x v="87"/>
    <x v="0"/>
    <x v="1"/>
  </r>
  <r>
    <s v="ORD000672"/>
    <d v="2023-06-06T00:00:00"/>
    <x v="2"/>
    <x v="3"/>
    <x v="3"/>
    <s v="TANPA PROMO"/>
    <s v="PRD145"/>
    <n v="1"/>
    <n v="229000"/>
    <n v="229000"/>
    <x v="139"/>
    <x v="5"/>
    <x v="5"/>
  </r>
  <r>
    <s v="ORD000672"/>
    <d v="2023-06-06T00:00:00"/>
    <x v="2"/>
    <x v="3"/>
    <x v="3"/>
    <s v="TANPA PROMO"/>
    <s v="PRD250"/>
    <n v="2"/>
    <n v="149000"/>
    <n v="298000"/>
    <x v="133"/>
    <x v="4"/>
    <x v="5"/>
  </r>
  <r>
    <s v="ORD000673"/>
    <d v="2024-12-20T00:00:00"/>
    <x v="1"/>
    <x v="10"/>
    <x v="4"/>
    <s v="TANPA PROMO"/>
    <s v="PRD292"/>
    <n v="2"/>
    <n v="129000"/>
    <n v="258000"/>
    <x v="72"/>
    <x v="0"/>
    <x v="4"/>
  </r>
  <r>
    <s v="ORD000674"/>
    <d v="2022-02-19T00:00:00"/>
    <x v="2"/>
    <x v="6"/>
    <x v="4"/>
    <s v="SALE2024"/>
    <s v="PRD187"/>
    <n v="1"/>
    <n v="49000"/>
    <n v="49000"/>
    <x v="14"/>
    <x v="3"/>
    <x v="2"/>
  </r>
  <r>
    <s v="ORD000675"/>
    <d v="2024-02-15T00:00:00"/>
    <x v="0"/>
    <x v="19"/>
    <x v="15"/>
    <s v="TANPA PROMO"/>
    <s v="PRD196"/>
    <n v="1"/>
    <n v="449000"/>
    <n v="449000"/>
    <x v="159"/>
    <x v="0"/>
    <x v="5"/>
  </r>
  <r>
    <s v="ORD000676"/>
    <d v="2022-05-28T00:00:00"/>
    <x v="1"/>
    <x v="16"/>
    <x v="12"/>
    <s v="TANPA PROMO"/>
    <s v="PRD216"/>
    <n v="3"/>
    <n v="199000"/>
    <n v="597000"/>
    <x v="178"/>
    <x v="5"/>
    <x v="3"/>
  </r>
  <r>
    <s v="ORD000676"/>
    <d v="2022-05-28T00:00:00"/>
    <x v="1"/>
    <x v="16"/>
    <x v="12"/>
    <s v="TANPA PROMO"/>
    <s v="PRD093"/>
    <n v="1"/>
    <n v="279000"/>
    <n v="279000"/>
    <x v="138"/>
    <x v="2"/>
    <x v="9"/>
  </r>
  <r>
    <s v="ORD000677"/>
    <d v="2024-01-01T00:00:00"/>
    <x v="1"/>
    <x v="13"/>
    <x v="4"/>
    <s v="RAMADAN23"/>
    <s v="PRD052"/>
    <n v="1"/>
    <n v="399000"/>
    <n v="399000"/>
    <x v="22"/>
    <x v="0"/>
    <x v="9"/>
  </r>
  <r>
    <s v="ORD000677"/>
    <d v="2024-01-01T00:00:00"/>
    <x v="1"/>
    <x v="13"/>
    <x v="4"/>
    <s v="RAMADAN23"/>
    <s v="PRD249"/>
    <n v="1"/>
    <n v="449000"/>
    <n v="449000"/>
    <x v="193"/>
    <x v="3"/>
    <x v="6"/>
  </r>
  <r>
    <s v="ORD000677"/>
    <d v="2024-01-01T00:00:00"/>
    <x v="1"/>
    <x v="13"/>
    <x v="4"/>
    <s v="RAMADAN23"/>
    <s v="PRD070"/>
    <n v="1"/>
    <n v="349000"/>
    <n v="349000"/>
    <x v="0"/>
    <x v="0"/>
    <x v="0"/>
  </r>
  <r>
    <s v="ORD000678"/>
    <d v="2024-11-06T00:00:00"/>
    <x v="1"/>
    <x v="12"/>
    <x v="10"/>
    <s v="SALE2024"/>
    <s v="PRD275"/>
    <n v="1"/>
    <n v="329000"/>
    <n v="329000"/>
    <x v="105"/>
    <x v="4"/>
    <x v="9"/>
  </r>
  <r>
    <s v="ORD000679"/>
    <d v="2023-10-19T00:00:00"/>
    <x v="1"/>
    <x v="14"/>
    <x v="7"/>
    <s v="RAMADAN23"/>
    <s v="PRD232"/>
    <n v="1"/>
    <n v="49000"/>
    <n v="49000"/>
    <x v="78"/>
    <x v="2"/>
    <x v="7"/>
  </r>
  <r>
    <s v="ORD000679"/>
    <d v="2023-10-19T00:00:00"/>
    <x v="1"/>
    <x v="14"/>
    <x v="7"/>
    <s v="RAMADAN23"/>
    <s v="PRD060"/>
    <n v="2"/>
    <n v="549000"/>
    <n v="1098000"/>
    <x v="137"/>
    <x v="1"/>
    <x v="9"/>
  </r>
  <r>
    <s v="ORD000680"/>
    <d v="2024-06-07T00:00:00"/>
    <x v="1"/>
    <x v="10"/>
    <x v="4"/>
    <s v="TANPA PROMO"/>
    <s v="PRD004"/>
    <n v="1"/>
    <n v="199000"/>
    <n v="199000"/>
    <x v="134"/>
    <x v="3"/>
    <x v="9"/>
  </r>
  <r>
    <s v="ORD000680"/>
    <d v="2024-06-07T00:00:00"/>
    <x v="1"/>
    <x v="10"/>
    <x v="4"/>
    <s v="TANPA PROMO"/>
    <s v="PRD224"/>
    <n v="1"/>
    <n v="89000"/>
    <n v="89000"/>
    <x v="145"/>
    <x v="3"/>
    <x v="0"/>
  </r>
  <r>
    <s v="ORD000681"/>
    <d v="2025-01-20T00:00:00"/>
    <x v="1"/>
    <x v="11"/>
    <x v="9"/>
    <s v="MEMBER10"/>
    <s v="PRD013"/>
    <n v="1"/>
    <n v="149000"/>
    <n v="149000"/>
    <x v="10"/>
    <x v="0"/>
    <x v="5"/>
  </r>
  <r>
    <s v="ORD000681"/>
    <d v="2025-01-20T00:00:00"/>
    <x v="1"/>
    <x v="11"/>
    <x v="9"/>
    <s v="MEMBER10"/>
    <s v="PRD154"/>
    <n v="1"/>
    <n v="119000"/>
    <n v="119000"/>
    <x v="75"/>
    <x v="2"/>
    <x v="9"/>
  </r>
  <r>
    <s v="ORD000681"/>
    <d v="2025-01-20T00:00:00"/>
    <x v="1"/>
    <x v="11"/>
    <x v="9"/>
    <s v="MEMBER10"/>
    <s v="PRD053"/>
    <n v="2"/>
    <n v="49000"/>
    <n v="98000"/>
    <x v="104"/>
    <x v="1"/>
    <x v="4"/>
  </r>
  <r>
    <s v="ORD000682"/>
    <d v="2023-03-26T00:00:00"/>
    <x v="2"/>
    <x v="19"/>
    <x v="15"/>
    <s v="SALE2024"/>
    <s v="PRD210"/>
    <n v="1"/>
    <n v="249000"/>
    <n v="249000"/>
    <x v="33"/>
    <x v="2"/>
    <x v="6"/>
  </r>
  <r>
    <s v="ORD000683"/>
    <d v="2023-11-17T00:00:00"/>
    <x v="1"/>
    <x v="6"/>
    <x v="4"/>
    <s v="TANPA PROMO"/>
    <s v="PRD287"/>
    <n v="2"/>
    <n v="449000"/>
    <n v="898000"/>
    <x v="165"/>
    <x v="1"/>
    <x v="2"/>
  </r>
  <r>
    <s v="ORD000684"/>
    <d v="2025-02-18T00:00:00"/>
    <x v="1"/>
    <x v="18"/>
    <x v="14"/>
    <s v="TANPA PROMO"/>
    <s v="PRD228"/>
    <n v="1"/>
    <n v="399000"/>
    <n v="399000"/>
    <x v="173"/>
    <x v="1"/>
    <x v="8"/>
  </r>
  <r>
    <s v="ORD000684"/>
    <d v="2025-02-18T00:00:00"/>
    <x v="1"/>
    <x v="18"/>
    <x v="14"/>
    <s v="TANPA PROMO"/>
    <s v="PRD129"/>
    <n v="1"/>
    <n v="79000"/>
    <n v="79000"/>
    <x v="47"/>
    <x v="4"/>
    <x v="0"/>
  </r>
  <r>
    <s v="ORD000685"/>
    <d v="2024-01-11T00:00:00"/>
    <x v="2"/>
    <x v="5"/>
    <x v="5"/>
    <s v="TANPA PROMO"/>
    <s v="PRD157"/>
    <n v="1"/>
    <n v="69000"/>
    <n v="69000"/>
    <x v="42"/>
    <x v="1"/>
    <x v="9"/>
  </r>
  <r>
    <s v="ORD000685"/>
    <d v="2024-01-11T00:00:00"/>
    <x v="2"/>
    <x v="5"/>
    <x v="5"/>
    <s v="TANPA PROMO"/>
    <s v="PRD011"/>
    <n v="1"/>
    <n v="149000"/>
    <n v="149000"/>
    <x v="86"/>
    <x v="3"/>
    <x v="9"/>
  </r>
  <r>
    <s v="ORD000686"/>
    <d v="2022-07-20T00:00:00"/>
    <x v="1"/>
    <x v="7"/>
    <x v="6"/>
    <s v="FLASHSALE"/>
    <s v="PRD279"/>
    <n v="1"/>
    <n v="449000"/>
    <n v="449000"/>
    <x v="184"/>
    <x v="3"/>
    <x v="7"/>
  </r>
  <r>
    <s v="ORD000686"/>
    <d v="2022-07-20T00:00:00"/>
    <x v="1"/>
    <x v="7"/>
    <x v="6"/>
    <s v="FLASHSALE"/>
    <s v="PRD220"/>
    <n v="1"/>
    <n v="329000"/>
    <n v="329000"/>
    <x v="29"/>
    <x v="4"/>
    <x v="1"/>
  </r>
  <r>
    <s v="ORD000687"/>
    <d v="2023-08-25T00:00:00"/>
    <x v="1"/>
    <x v="4"/>
    <x v="4"/>
    <s v="TANPA PROMO"/>
    <s v="PRD048"/>
    <n v="2"/>
    <n v="69000"/>
    <n v="138000"/>
    <x v="135"/>
    <x v="3"/>
    <x v="1"/>
  </r>
  <r>
    <s v="ORD000688"/>
    <d v="2022-10-29T00:00:00"/>
    <x v="0"/>
    <x v="18"/>
    <x v="14"/>
    <s v="WEEKEND25"/>
    <s v="PRD205"/>
    <n v="1"/>
    <n v="119000"/>
    <n v="119000"/>
    <x v="7"/>
    <x v="3"/>
    <x v="4"/>
  </r>
  <r>
    <s v="ORD000689"/>
    <d v="2023-08-28T00:00:00"/>
    <x v="0"/>
    <x v="6"/>
    <x v="4"/>
    <s v="HARBOLNAS22"/>
    <s v="PRD129"/>
    <n v="1"/>
    <n v="79000"/>
    <n v="79000"/>
    <x v="47"/>
    <x v="4"/>
    <x v="0"/>
  </r>
  <r>
    <s v="ORD000690"/>
    <d v="2022-12-05T00:00:00"/>
    <x v="1"/>
    <x v="9"/>
    <x v="8"/>
    <s v="TANPA PROMO"/>
    <s v="PRD168"/>
    <n v="1"/>
    <n v="79000"/>
    <n v="79000"/>
    <x v="30"/>
    <x v="3"/>
    <x v="2"/>
  </r>
  <r>
    <s v="ORD000690"/>
    <d v="2022-12-05T00:00:00"/>
    <x v="1"/>
    <x v="9"/>
    <x v="8"/>
    <s v="TANPA PROMO"/>
    <s v="PRD274"/>
    <n v="1"/>
    <n v="229000"/>
    <n v="229000"/>
    <x v="146"/>
    <x v="2"/>
    <x v="5"/>
  </r>
  <r>
    <s v="ORD000691"/>
    <d v="2025-02-06T00:00:00"/>
    <x v="1"/>
    <x v="7"/>
    <x v="6"/>
    <s v="FLASHSALE"/>
    <s v="PRD110"/>
    <n v="2"/>
    <n v="199000"/>
    <n v="398000"/>
    <x v="94"/>
    <x v="5"/>
    <x v="4"/>
  </r>
  <r>
    <s v="ORD000692"/>
    <d v="2023-04-28T00:00:00"/>
    <x v="4"/>
    <x v="7"/>
    <x v="6"/>
    <s v="TANPA PROMO"/>
    <s v="PRD144"/>
    <n v="2"/>
    <n v="59000"/>
    <n v="118000"/>
    <x v="121"/>
    <x v="0"/>
    <x v="0"/>
  </r>
  <r>
    <s v="ORD000693"/>
    <d v="2023-03-29T00:00:00"/>
    <x v="1"/>
    <x v="9"/>
    <x v="8"/>
    <s v="TANPA PROMO"/>
    <s v="PRD072"/>
    <n v="1"/>
    <n v="129000"/>
    <n v="129000"/>
    <x v="59"/>
    <x v="2"/>
    <x v="3"/>
  </r>
  <r>
    <s v="ORD000693"/>
    <d v="2023-03-29T00:00:00"/>
    <x v="1"/>
    <x v="9"/>
    <x v="8"/>
    <s v="TANPA PROMO"/>
    <s v="PRD068"/>
    <n v="1"/>
    <n v="129000"/>
    <n v="129000"/>
    <x v="162"/>
    <x v="2"/>
    <x v="3"/>
  </r>
  <r>
    <s v="ORD000693"/>
    <d v="2023-03-29T00:00:00"/>
    <x v="1"/>
    <x v="9"/>
    <x v="8"/>
    <s v="TANPA PROMO"/>
    <s v="PRD014"/>
    <n v="1"/>
    <n v="449000"/>
    <n v="449000"/>
    <x v="85"/>
    <x v="4"/>
    <x v="7"/>
  </r>
  <r>
    <s v="ORD000694"/>
    <d v="2023-04-19T00:00:00"/>
    <x v="1"/>
    <x v="5"/>
    <x v="5"/>
    <s v="NEWUSER"/>
    <s v="PRD203"/>
    <n v="1"/>
    <n v="59000"/>
    <n v="59000"/>
    <x v="155"/>
    <x v="1"/>
    <x v="0"/>
  </r>
  <r>
    <s v="ORD000694"/>
    <d v="2023-04-19T00:00:00"/>
    <x v="1"/>
    <x v="5"/>
    <x v="5"/>
    <s v="NEWUSER"/>
    <s v="PRD114"/>
    <n v="3"/>
    <n v="199000"/>
    <n v="597000"/>
    <x v="166"/>
    <x v="4"/>
    <x v="4"/>
  </r>
  <r>
    <s v="ORD000694"/>
    <d v="2023-04-19T00:00:00"/>
    <x v="1"/>
    <x v="5"/>
    <x v="5"/>
    <s v="NEWUSER"/>
    <s v="PRD065"/>
    <n v="1"/>
    <n v="249000"/>
    <n v="249000"/>
    <x v="7"/>
    <x v="3"/>
    <x v="4"/>
  </r>
  <r>
    <s v="ORD000695"/>
    <d v="2024-05-18T00:00:00"/>
    <x v="1"/>
    <x v="10"/>
    <x v="4"/>
    <s v="NEWUSER"/>
    <s v="PRD025"/>
    <n v="1"/>
    <n v="59000"/>
    <n v="59000"/>
    <x v="110"/>
    <x v="4"/>
    <x v="1"/>
  </r>
  <r>
    <s v="ORD000695"/>
    <d v="2024-05-18T00:00:00"/>
    <x v="1"/>
    <x v="10"/>
    <x v="4"/>
    <s v="NEWUSER"/>
    <s v="PRD055"/>
    <n v="2"/>
    <n v="129000"/>
    <n v="258000"/>
    <x v="57"/>
    <x v="4"/>
    <x v="0"/>
  </r>
  <r>
    <s v="ORD000696"/>
    <d v="2023-10-02T00:00:00"/>
    <x v="0"/>
    <x v="15"/>
    <x v="11"/>
    <s v="TANPA PROMO"/>
    <s v="PRD193"/>
    <n v="1"/>
    <n v="179000"/>
    <n v="179000"/>
    <x v="2"/>
    <x v="2"/>
    <x v="1"/>
  </r>
  <r>
    <s v="ORD000697"/>
    <d v="2024-11-09T00:00:00"/>
    <x v="1"/>
    <x v="18"/>
    <x v="14"/>
    <s v="TANPA PROMO"/>
    <s v="PRD231"/>
    <n v="1"/>
    <n v="179000"/>
    <n v="179000"/>
    <x v="142"/>
    <x v="0"/>
    <x v="9"/>
  </r>
  <r>
    <s v="ORD000698"/>
    <d v="2023-05-26T00:00:00"/>
    <x v="1"/>
    <x v="19"/>
    <x v="15"/>
    <s v="TANPA PROMO"/>
    <s v="PRD198"/>
    <n v="1"/>
    <n v="149000"/>
    <n v="149000"/>
    <x v="172"/>
    <x v="0"/>
    <x v="4"/>
  </r>
  <r>
    <s v="ORD000699"/>
    <d v="2024-05-11T00:00:00"/>
    <x v="4"/>
    <x v="6"/>
    <x v="4"/>
    <s v="TANPA PROMO"/>
    <s v="PRD061"/>
    <n v="1"/>
    <n v="599000"/>
    <n v="599000"/>
    <x v="19"/>
    <x v="0"/>
    <x v="8"/>
  </r>
  <r>
    <s v="ORD000699"/>
    <d v="2024-05-11T00:00:00"/>
    <x v="4"/>
    <x v="6"/>
    <x v="4"/>
    <s v="TANPA PROMO"/>
    <s v="PRD152"/>
    <n v="1"/>
    <n v="59000"/>
    <n v="59000"/>
    <x v="91"/>
    <x v="2"/>
    <x v="0"/>
  </r>
  <r>
    <s v="ORD000700"/>
    <d v="2025-01-22T00:00:00"/>
    <x v="1"/>
    <x v="1"/>
    <x v="1"/>
    <s v="TANPA PROMO"/>
    <s v="PRD091"/>
    <n v="1"/>
    <n v="69000"/>
    <n v="69000"/>
    <x v="82"/>
    <x v="1"/>
    <x v="2"/>
  </r>
  <r>
    <s v="ORD000701"/>
    <d v="2023-03-01T00:00:00"/>
    <x v="4"/>
    <x v="14"/>
    <x v="7"/>
    <s v="HARBOLNAS22"/>
    <s v="PRD029"/>
    <n v="1"/>
    <n v="499000"/>
    <n v="499000"/>
    <x v="62"/>
    <x v="5"/>
    <x v="8"/>
  </r>
  <r>
    <s v="ORD000702"/>
    <d v="2023-11-04T00:00:00"/>
    <x v="2"/>
    <x v="19"/>
    <x v="15"/>
    <s v="HARI BELANJA"/>
    <s v="PRD245"/>
    <n v="1"/>
    <n v="129000"/>
    <n v="129000"/>
    <x v="58"/>
    <x v="3"/>
    <x v="7"/>
  </r>
  <r>
    <s v="ORD000702"/>
    <d v="2023-11-04T00:00:00"/>
    <x v="2"/>
    <x v="19"/>
    <x v="15"/>
    <s v="HARI BELANJA"/>
    <s v="PRD219"/>
    <n v="1"/>
    <n v="229000"/>
    <n v="229000"/>
    <x v="44"/>
    <x v="1"/>
    <x v="6"/>
  </r>
  <r>
    <s v="ORD000703"/>
    <d v="2023-03-03T00:00:00"/>
    <x v="0"/>
    <x v="10"/>
    <x v="4"/>
    <s v="SALE2024"/>
    <s v="PRD255"/>
    <n v="1"/>
    <n v="179000"/>
    <n v="179000"/>
    <x v="28"/>
    <x v="0"/>
    <x v="3"/>
  </r>
  <r>
    <s v="ORD000704"/>
    <d v="2023-01-01T00:00:00"/>
    <x v="4"/>
    <x v="1"/>
    <x v="1"/>
    <s v="SALE2024"/>
    <s v="PRD290"/>
    <n v="3"/>
    <n v="279000"/>
    <n v="837000"/>
    <x v="13"/>
    <x v="1"/>
    <x v="7"/>
  </r>
  <r>
    <s v="ORD000704"/>
    <d v="2023-01-01T00:00:00"/>
    <x v="4"/>
    <x v="1"/>
    <x v="1"/>
    <s v="SALE2024"/>
    <s v="PRD077"/>
    <n v="2"/>
    <n v="329000"/>
    <n v="658000"/>
    <x v="168"/>
    <x v="5"/>
    <x v="9"/>
  </r>
  <r>
    <s v="ORD000705"/>
    <d v="2023-11-21T00:00:00"/>
    <x v="1"/>
    <x v="11"/>
    <x v="9"/>
    <s v="HARI BELANJA"/>
    <s v="PRD275"/>
    <n v="1"/>
    <n v="329000"/>
    <n v="329000"/>
    <x v="105"/>
    <x v="4"/>
    <x v="9"/>
  </r>
  <r>
    <s v="ORD000705"/>
    <d v="2023-11-21T00:00:00"/>
    <x v="1"/>
    <x v="11"/>
    <x v="9"/>
    <s v="HARI BELANJA"/>
    <s v="PRD133"/>
    <n v="2"/>
    <n v="399000"/>
    <n v="798000"/>
    <x v="53"/>
    <x v="3"/>
    <x v="9"/>
  </r>
  <r>
    <s v="ORD000706"/>
    <d v="2024-06-29T00:00:00"/>
    <x v="1"/>
    <x v="2"/>
    <x v="2"/>
    <s v="TANPA PROMO"/>
    <s v="PRD016"/>
    <n v="1"/>
    <n v="89000"/>
    <n v="89000"/>
    <x v="84"/>
    <x v="1"/>
    <x v="3"/>
  </r>
  <r>
    <s v="ORD000706"/>
    <d v="2024-06-29T00:00:00"/>
    <x v="1"/>
    <x v="2"/>
    <x v="2"/>
    <s v="TANPA PROMO"/>
    <s v="PRD199"/>
    <n v="1"/>
    <n v="69000"/>
    <n v="69000"/>
    <x v="59"/>
    <x v="2"/>
    <x v="3"/>
  </r>
  <r>
    <s v="ORD000707"/>
    <d v="2023-08-28T00:00:00"/>
    <x v="1"/>
    <x v="3"/>
    <x v="3"/>
    <s v="NEWUSER"/>
    <s v="PRD144"/>
    <n v="2"/>
    <n v="59000"/>
    <n v="118000"/>
    <x v="121"/>
    <x v="0"/>
    <x v="0"/>
  </r>
  <r>
    <s v="ORD000708"/>
    <d v="2024-06-30T00:00:00"/>
    <x v="1"/>
    <x v="3"/>
    <x v="3"/>
    <s v="TANPA PROMO"/>
    <s v="PRD219"/>
    <n v="1"/>
    <n v="229000"/>
    <n v="229000"/>
    <x v="44"/>
    <x v="1"/>
    <x v="6"/>
  </r>
  <r>
    <s v="ORD000708"/>
    <d v="2024-06-30T00:00:00"/>
    <x v="1"/>
    <x v="3"/>
    <x v="3"/>
    <s v="TANPA PROMO"/>
    <s v="PRD082"/>
    <n v="1"/>
    <n v="229000"/>
    <n v="229000"/>
    <x v="120"/>
    <x v="1"/>
    <x v="8"/>
  </r>
  <r>
    <s v="ORD000709"/>
    <d v="2023-02-01T00:00:00"/>
    <x v="1"/>
    <x v="3"/>
    <x v="3"/>
    <s v="FLASHSALE"/>
    <s v="PRD291"/>
    <n v="1"/>
    <n v="499000"/>
    <n v="499000"/>
    <x v="165"/>
    <x v="1"/>
    <x v="2"/>
  </r>
  <r>
    <s v="ORD000710"/>
    <d v="2024-01-28T00:00:00"/>
    <x v="2"/>
    <x v="19"/>
    <x v="15"/>
    <s v="TANPA PROMO"/>
    <s v="PRD119"/>
    <n v="2"/>
    <n v="279000"/>
    <n v="558000"/>
    <x v="117"/>
    <x v="4"/>
    <x v="0"/>
  </r>
  <r>
    <s v="ORD000711"/>
    <d v="2023-04-09T00:00:00"/>
    <x v="1"/>
    <x v="18"/>
    <x v="14"/>
    <s v="NEWUSER"/>
    <s v="PRD191"/>
    <n v="3"/>
    <n v="49000"/>
    <n v="147000"/>
    <x v="16"/>
    <x v="1"/>
    <x v="6"/>
  </r>
  <r>
    <s v="ORD000712"/>
    <d v="2023-12-30T00:00:00"/>
    <x v="3"/>
    <x v="19"/>
    <x v="15"/>
    <s v="TANPA PROMO"/>
    <s v="PRD071"/>
    <n v="1"/>
    <n v="99000"/>
    <n v="99000"/>
    <x v="150"/>
    <x v="3"/>
    <x v="7"/>
  </r>
  <r>
    <s v="ORD000713"/>
    <d v="2024-01-15T00:00:00"/>
    <x v="1"/>
    <x v="7"/>
    <x v="6"/>
    <s v="SALE2024"/>
    <s v="PRD074"/>
    <n v="1"/>
    <n v="449000"/>
    <n v="449000"/>
    <x v="133"/>
    <x v="4"/>
    <x v="5"/>
  </r>
  <r>
    <s v="ORD000714"/>
    <d v="2024-05-11T00:00:00"/>
    <x v="4"/>
    <x v="3"/>
    <x v="3"/>
    <s v="TANPA PROMO"/>
    <s v="PRD209"/>
    <n v="1"/>
    <n v="249000"/>
    <n v="249000"/>
    <x v="87"/>
    <x v="0"/>
    <x v="1"/>
  </r>
  <r>
    <s v="ORD000715"/>
    <d v="2023-01-04T00:00:00"/>
    <x v="4"/>
    <x v="15"/>
    <x v="11"/>
    <s v="NEWUSER"/>
    <s v="PRD026"/>
    <n v="1"/>
    <n v="179000"/>
    <n v="179000"/>
    <x v="148"/>
    <x v="1"/>
    <x v="6"/>
  </r>
  <r>
    <s v="ORD000715"/>
    <d v="2023-01-04T00:00:00"/>
    <x v="4"/>
    <x v="15"/>
    <x v="11"/>
    <s v="NEWUSER"/>
    <s v="PRD266"/>
    <n v="2"/>
    <n v="299000"/>
    <n v="598000"/>
    <x v="178"/>
    <x v="5"/>
    <x v="3"/>
  </r>
  <r>
    <s v="ORD000715"/>
    <d v="2023-01-04T00:00:00"/>
    <x v="4"/>
    <x v="15"/>
    <x v="11"/>
    <s v="NEWUSER"/>
    <s v="PRD150"/>
    <n v="3"/>
    <n v="89000"/>
    <n v="267000"/>
    <x v="176"/>
    <x v="3"/>
    <x v="7"/>
  </r>
  <r>
    <s v="ORD000716"/>
    <d v="2023-08-22T00:00:00"/>
    <x v="1"/>
    <x v="15"/>
    <x v="11"/>
    <s v="TANPA PROMO"/>
    <s v="PRD208"/>
    <n v="1"/>
    <n v="329000"/>
    <n v="329000"/>
    <x v="171"/>
    <x v="3"/>
    <x v="4"/>
  </r>
  <r>
    <s v="ORD000716"/>
    <d v="2023-08-22T00:00:00"/>
    <x v="1"/>
    <x v="15"/>
    <x v="11"/>
    <s v="TANPA PROMO"/>
    <s v="PRD256"/>
    <n v="1"/>
    <n v="49000"/>
    <n v="49000"/>
    <x v="5"/>
    <x v="1"/>
    <x v="1"/>
  </r>
  <r>
    <s v="ORD000717"/>
    <d v="2022-06-21T00:00:00"/>
    <x v="2"/>
    <x v="9"/>
    <x v="8"/>
    <s v="HARBOLNAS22"/>
    <s v="PRD013"/>
    <n v="1"/>
    <n v="149000"/>
    <n v="149000"/>
    <x v="10"/>
    <x v="0"/>
    <x v="5"/>
  </r>
  <r>
    <s v="ORD000717"/>
    <d v="2022-06-21T00:00:00"/>
    <x v="2"/>
    <x v="9"/>
    <x v="8"/>
    <s v="HARBOLNAS22"/>
    <s v="PRD288"/>
    <n v="2"/>
    <n v="99000"/>
    <n v="198000"/>
    <x v="32"/>
    <x v="5"/>
    <x v="6"/>
  </r>
  <r>
    <s v="ORD000718"/>
    <d v="2022-10-12T00:00:00"/>
    <x v="2"/>
    <x v="3"/>
    <x v="3"/>
    <s v="HARI BELANJA"/>
    <s v="PRD001"/>
    <n v="2"/>
    <n v="599000"/>
    <n v="1198000"/>
    <x v="1"/>
    <x v="1"/>
    <x v="0"/>
  </r>
  <r>
    <s v="ORD000718"/>
    <d v="2022-10-12T00:00:00"/>
    <x v="2"/>
    <x v="3"/>
    <x v="3"/>
    <s v="HARI BELANJA"/>
    <s v="PRD040"/>
    <n v="1"/>
    <n v="449000"/>
    <n v="449000"/>
    <x v="31"/>
    <x v="0"/>
    <x v="9"/>
  </r>
  <r>
    <s v="ORD000719"/>
    <d v="2024-12-21T00:00:00"/>
    <x v="1"/>
    <x v="7"/>
    <x v="6"/>
    <s v="MEMBER10"/>
    <s v="PRD019"/>
    <n v="1"/>
    <n v="119000"/>
    <n v="119000"/>
    <x v="122"/>
    <x v="4"/>
    <x v="4"/>
  </r>
  <r>
    <s v="ORD000719"/>
    <d v="2024-12-21T00:00:00"/>
    <x v="1"/>
    <x v="7"/>
    <x v="6"/>
    <s v="MEMBER10"/>
    <s v="PRD147"/>
    <n v="1"/>
    <n v="349000"/>
    <n v="349000"/>
    <x v="145"/>
    <x v="3"/>
    <x v="0"/>
  </r>
  <r>
    <s v="ORD000720"/>
    <d v="2023-07-29T00:00:00"/>
    <x v="4"/>
    <x v="14"/>
    <x v="7"/>
    <s v="FLASHSALE"/>
    <s v="PRD053"/>
    <n v="2"/>
    <n v="49000"/>
    <n v="98000"/>
    <x v="104"/>
    <x v="1"/>
    <x v="4"/>
  </r>
  <r>
    <s v="ORD000720"/>
    <d v="2023-07-29T00:00:00"/>
    <x v="4"/>
    <x v="14"/>
    <x v="7"/>
    <s v="FLASHSALE"/>
    <s v="PRD141"/>
    <n v="1"/>
    <n v="449000"/>
    <n v="449000"/>
    <x v="195"/>
    <x v="4"/>
    <x v="9"/>
  </r>
  <r>
    <s v="ORD000721"/>
    <d v="2022-01-20T00:00:00"/>
    <x v="1"/>
    <x v="7"/>
    <x v="6"/>
    <s v="TANPA PROMO"/>
    <s v="PRD057"/>
    <n v="1"/>
    <n v="299000"/>
    <n v="299000"/>
    <x v="66"/>
    <x v="0"/>
    <x v="0"/>
  </r>
  <r>
    <s v="ORD000722"/>
    <d v="2023-02-20T00:00:00"/>
    <x v="0"/>
    <x v="15"/>
    <x v="11"/>
    <s v="FLASHSALE"/>
    <s v="PRD287"/>
    <n v="2"/>
    <n v="449000"/>
    <n v="898000"/>
    <x v="165"/>
    <x v="1"/>
    <x v="2"/>
  </r>
  <r>
    <s v="ORD000722"/>
    <d v="2023-02-20T00:00:00"/>
    <x v="0"/>
    <x v="15"/>
    <x v="11"/>
    <s v="FLASHSALE"/>
    <s v="PRD105"/>
    <n v="1"/>
    <n v="199000"/>
    <n v="199000"/>
    <x v="101"/>
    <x v="0"/>
    <x v="5"/>
  </r>
  <r>
    <s v="ORD000723"/>
    <d v="2023-09-14T00:00:00"/>
    <x v="4"/>
    <x v="0"/>
    <x v="0"/>
    <s v="WEEKEND25"/>
    <s v="PRD267"/>
    <n v="1"/>
    <n v="59000"/>
    <n v="59000"/>
    <x v="86"/>
    <x v="3"/>
    <x v="9"/>
  </r>
  <r>
    <s v="ORD000724"/>
    <d v="2024-12-11T00:00:00"/>
    <x v="1"/>
    <x v="6"/>
    <x v="4"/>
    <s v="TANPA PROMO"/>
    <s v="PRD179"/>
    <n v="1"/>
    <n v="399000"/>
    <n v="399000"/>
    <x v="184"/>
    <x v="3"/>
    <x v="7"/>
  </r>
  <r>
    <s v="ORD000724"/>
    <d v="2024-12-11T00:00:00"/>
    <x v="1"/>
    <x v="6"/>
    <x v="4"/>
    <s v="TANPA PROMO"/>
    <s v="PRD217"/>
    <n v="3"/>
    <n v="129000"/>
    <n v="387000"/>
    <x v="34"/>
    <x v="3"/>
    <x v="0"/>
  </r>
  <r>
    <s v="ORD000725"/>
    <d v="2023-04-08T00:00:00"/>
    <x v="1"/>
    <x v="0"/>
    <x v="0"/>
    <s v="TANPA PROMO"/>
    <s v="PRD073"/>
    <n v="2"/>
    <n v="79000"/>
    <n v="158000"/>
    <x v="18"/>
    <x v="2"/>
    <x v="7"/>
  </r>
  <r>
    <s v="ORD000726"/>
    <d v="2023-09-02T00:00:00"/>
    <x v="1"/>
    <x v="9"/>
    <x v="8"/>
    <s v="FLASHSALE"/>
    <s v="PRD107"/>
    <n v="1"/>
    <n v="399000"/>
    <n v="399000"/>
    <x v="186"/>
    <x v="2"/>
    <x v="8"/>
  </r>
  <r>
    <s v="ORD000726"/>
    <d v="2023-09-02T00:00:00"/>
    <x v="1"/>
    <x v="9"/>
    <x v="8"/>
    <s v="FLASHSALE"/>
    <s v="PRD003"/>
    <n v="1"/>
    <n v="349000"/>
    <n v="349000"/>
    <x v="56"/>
    <x v="1"/>
    <x v="4"/>
  </r>
  <r>
    <s v="ORD000727"/>
    <d v="2025-02-06T00:00:00"/>
    <x v="1"/>
    <x v="7"/>
    <x v="6"/>
    <s v="TANPA PROMO"/>
    <s v="PRD036"/>
    <n v="1"/>
    <n v="299000"/>
    <n v="299000"/>
    <x v="177"/>
    <x v="3"/>
    <x v="0"/>
  </r>
  <r>
    <s v="ORD000728"/>
    <d v="2022-06-05T00:00:00"/>
    <x v="3"/>
    <x v="2"/>
    <x v="2"/>
    <s v="TANPA PROMO"/>
    <s v="PRD098"/>
    <n v="1"/>
    <n v="299000"/>
    <n v="299000"/>
    <x v="175"/>
    <x v="3"/>
    <x v="7"/>
  </r>
  <r>
    <s v="ORD000728"/>
    <d v="2022-06-05T00:00:00"/>
    <x v="3"/>
    <x v="2"/>
    <x v="2"/>
    <s v="TANPA PROMO"/>
    <s v="PRD004"/>
    <n v="1"/>
    <n v="199000"/>
    <n v="199000"/>
    <x v="134"/>
    <x v="3"/>
    <x v="9"/>
  </r>
  <r>
    <s v="ORD000729"/>
    <d v="2024-11-15T00:00:00"/>
    <x v="0"/>
    <x v="16"/>
    <x v="12"/>
    <s v="TANPA PROMO"/>
    <s v="PRD244"/>
    <n v="1"/>
    <n v="49000"/>
    <n v="49000"/>
    <x v="72"/>
    <x v="0"/>
    <x v="4"/>
  </r>
  <r>
    <s v="ORD000730"/>
    <d v="2022-09-10T00:00:00"/>
    <x v="1"/>
    <x v="18"/>
    <x v="14"/>
    <s v="HARI BELANJA"/>
    <s v="PRD001"/>
    <n v="2"/>
    <n v="599000"/>
    <n v="1198000"/>
    <x v="1"/>
    <x v="1"/>
    <x v="0"/>
  </r>
  <r>
    <s v="ORD000731"/>
    <d v="2022-03-23T00:00:00"/>
    <x v="1"/>
    <x v="17"/>
    <x v="13"/>
    <s v="TANPA PROMO"/>
    <s v="PRD027"/>
    <n v="1"/>
    <n v="229000"/>
    <n v="229000"/>
    <x v="43"/>
    <x v="3"/>
    <x v="9"/>
  </r>
  <r>
    <s v="ORD000731"/>
    <d v="2022-03-23T00:00:00"/>
    <x v="1"/>
    <x v="17"/>
    <x v="13"/>
    <s v="TANPA PROMO"/>
    <s v="PRD179"/>
    <n v="1"/>
    <n v="399000"/>
    <n v="399000"/>
    <x v="184"/>
    <x v="3"/>
    <x v="7"/>
  </r>
  <r>
    <s v="ORD000732"/>
    <d v="2023-08-04T00:00:00"/>
    <x v="0"/>
    <x v="18"/>
    <x v="14"/>
    <s v="TANPA PROMO"/>
    <s v="PRD297"/>
    <n v="1"/>
    <n v="349000"/>
    <n v="349000"/>
    <x v="40"/>
    <x v="5"/>
    <x v="6"/>
  </r>
  <r>
    <s v="ORD000733"/>
    <d v="2023-10-14T00:00:00"/>
    <x v="1"/>
    <x v="18"/>
    <x v="14"/>
    <s v="TANPA PROMO"/>
    <s v="PRD194"/>
    <n v="1"/>
    <n v="119000"/>
    <n v="119000"/>
    <x v="122"/>
    <x v="4"/>
    <x v="4"/>
  </r>
  <r>
    <s v="ORD000733"/>
    <d v="2023-10-14T00:00:00"/>
    <x v="1"/>
    <x v="18"/>
    <x v="14"/>
    <s v="TANPA PROMO"/>
    <s v="PRD269"/>
    <n v="1"/>
    <n v="329000"/>
    <n v="329000"/>
    <x v="83"/>
    <x v="5"/>
    <x v="7"/>
  </r>
  <r>
    <s v="ORD000734"/>
    <d v="2022-12-12T00:00:00"/>
    <x v="3"/>
    <x v="8"/>
    <x v="7"/>
    <s v="RAMADAN23"/>
    <s v="PRD101"/>
    <n v="2"/>
    <n v="279000"/>
    <n v="558000"/>
    <x v="136"/>
    <x v="2"/>
    <x v="2"/>
  </r>
  <r>
    <s v="ORD000734"/>
    <d v="2022-12-12T00:00:00"/>
    <x v="3"/>
    <x v="8"/>
    <x v="7"/>
    <s v="RAMADAN23"/>
    <s v="PRD235"/>
    <n v="1"/>
    <n v="59000"/>
    <n v="59000"/>
    <x v="63"/>
    <x v="4"/>
    <x v="2"/>
  </r>
  <r>
    <s v="ORD000735"/>
    <d v="2024-04-20T00:00:00"/>
    <x v="0"/>
    <x v="4"/>
    <x v="4"/>
    <s v="RAMADAN23"/>
    <s v="PRD026"/>
    <n v="1"/>
    <n v="179000"/>
    <n v="179000"/>
    <x v="148"/>
    <x v="1"/>
    <x v="6"/>
  </r>
  <r>
    <s v="ORD000736"/>
    <d v="2022-12-04T00:00:00"/>
    <x v="2"/>
    <x v="5"/>
    <x v="5"/>
    <s v="NEWUSER"/>
    <s v="PRD017"/>
    <n v="1"/>
    <n v="149000"/>
    <n v="149000"/>
    <x v="128"/>
    <x v="4"/>
    <x v="3"/>
  </r>
  <r>
    <s v="ORD000737"/>
    <d v="2025-02-28T00:00:00"/>
    <x v="1"/>
    <x v="11"/>
    <x v="9"/>
    <s v="TANPA PROMO"/>
    <s v="PRD252"/>
    <n v="3"/>
    <n v="49000"/>
    <n v="147000"/>
    <x v="132"/>
    <x v="3"/>
    <x v="3"/>
  </r>
  <r>
    <s v="ORD000738"/>
    <d v="2023-07-16T00:00:00"/>
    <x v="1"/>
    <x v="9"/>
    <x v="8"/>
    <s v="SALE2024"/>
    <s v="PRD212"/>
    <n v="1"/>
    <n v="499000"/>
    <n v="499000"/>
    <x v="70"/>
    <x v="0"/>
    <x v="7"/>
  </r>
  <r>
    <s v="ORD000738"/>
    <d v="2023-07-16T00:00:00"/>
    <x v="1"/>
    <x v="9"/>
    <x v="8"/>
    <s v="SALE2024"/>
    <s v="PRD199"/>
    <n v="1"/>
    <n v="69000"/>
    <n v="69000"/>
    <x v="59"/>
    <x v="2"/>
    <x v="3"/>
  </r>
  <r>
    <s v="ORD000739"/>
    <d v="2022-08-23T00:00:00"/>
    <x v="1"/>
    <x v="3"/>
    <x v="3"/>
    <s v="SALE2024"/>
    <s v="PRD202"/>
    <n v="1"/>
    <n v="249000"/>
    <n v="249000"/>
    <x v="14"/>
    <x v="3"/>
    <x v="2"/>
  </r>
  <r>
    <s v="ORD000740"/>
    <d v="2022-01-02T00:00:00"/>
    <x v="0"/>
    <x v="17"/>
    <x v="13"/>
    <s v="TANPA PROMO"/>
    <s v="PRD194"/>
    <n v="1"/>
    <n v="119000"/>
    <n v="119000"/>
    <x v="122"/>
    <x v="4"/>
    <x v="4"/>
  </r>
  <r>
    <s v="ORD000740"/>
    <d v="2022-01-02T00:00:00"/>
    <x v="0"/>
    <x v="17"/>
    <x v="13"/>
    <s v="TANPA PROMO"/>
    <s v="PRD009"/>
    <n v="1"/>
    <n v="499000"/>
    <n v="499000"/>
    <x v="51"/>
    <x v="2"/>
    <x v="7"/>
  </r>
  <r>
    <s v="ORD000741"/>
    <d v="2023-03-16T00:00:00"/>
    <x v="2"/>
    <x v="10"/>
    <x v="4"/>
    <s v="TANPA PROMO"/>
    <s v="PRD121"/>
    <n v="2"/>
    <n v="89000"/>
    <n v="178000"/>
    <x v="21"/>
    <x v="2"/>
    <x v="8"/>
  </r>
  <r>
    <s v="ORD000742"/>
    <d v="2025-02-20T00:00:00"/>
    <x v="4"/>
    <x v="14"/>
    <x v="7"/>
    <s v="TANPA PROMO"/>
    <s v="PRD020"/>
    <n v="3"/>
    <n v="59000"/>
    <n v="177000"/>
    <x v="98"/>
    <x v="5"/>
    <x v="4"/>
  </r>
  <r>
    <s v="ORD000743"/>
    <d v="2024-02-18T00:00:00"/>
    <x v="4"/>
    <x v="10"/>
    <x v="4"/>
    <s v="MEMBER10"/>
    <s v="PRD023"/>
    <n v="1"/>
    <n v="149000"/>
    <n v="149000"/>
    <x v="71"/>
    <x v="4"/>
    <x v="3"/>
  </r>
  <r>
    <s v="ORD000743"/>
    <d v="2024-02-18T00:00:00"/>
    <x v="4"/>
    <x v="10"/>
    <x v="4"/>
    <s v="MEMBER10"/>
    <s v="PRD089"/>
    <n v="3"/>
    <n v="149000"/>
    <n v="447000"/>
    <x v="196"/>
    <x v="0"/>
    <x v="4"/>
  </r>
  <r>
    <s v="ORD000744"/>
    <d v="2024-10-25T00:00:00"/>
    <x v="1"/>
    <x v="6"/>
    <x v="4"/>
    <s v="TANPA PROMO"/>
    <s v="PRD228"/>
    <n v="1"/>
    <n v="399000"/>
    <n v="399000"/>
    <x v="173"/>
    <x v="1"/>
    <x v="8"/>
  </r>
  <r>
    <s v="ORD000744"/>
    <d v="2024-10-25T00:00:00"/>
    <x v="1"/>
    <x v="6"/>
    <x v="4"/>
    <s v="TANPA PROMO"/>
    <s v="PRD214"/>
    <n v="2"/>
    <n v="549000"/>
    <n v="1098000"/>
    <x v="37"/>
    <x v="5"/>
    <x v="4"/>
  </r>
  <r>
    <s v="ORD000745"/>
    <d v="2024-11-01T00:00:00"/>
    <x v="1"/>
    <x v="1"/>
    <x v="1"/>
    <s v="TANPA PROMO"/>
    <s v="PRD179"/>
    <n v="1"/>
    <n v="399000"/>
    <n v="399000"/>
    <x v="184"/>
    <x v="3"/>
    <x v="7"/>
  </r>
  <r>
    <s v="ORD000745"/>
    <d v="2024-11-01T00:00:00"/>
    <x v="1"/>
    <x v="1"/>
    <x v="1"/>
    <s v="TANPA PROMO"/>
    <s v="PRD293"/>
    <n v="1"/>
    <n v="249000"/>
    <n v="249000"/>
    <x v="25"/>
    <x v="3"/>
    <x v="5"/>
  </r>
  <r>
    <s v="ORD000746"/>
    <d v="2024-01-28T00:00:00"/>
    <x v="3"/>
    <x v="1"/>
    <x v="1"/>
    <s v="TANPA PROMO"/>
    <s v="PRD179"/>
    <n v="1"/>
    <n v="399000"/>
    <n v="399000"/>
    <x v="184"/>
    <x v="3"/>
    <x v="7"/>
  </r>
  <r>
    <s v="ORD000747"/>
    <d v="2024-04-01T00:00:00"/>
    <x v="0"/>
    <x v="13"/>
    <x v="4"/>
    <s v="TANPA PROMO"/>
    <s v="PRD072"/>
    <n v="1"/>
    <n v="129000"/>
    <n v="129000"/>
    <x v="59"/>
    <x v="2"/>
    <x v="3"/>
  </r>
  <r>
    <s v="ORD000748"/>
    <d v="2024-03-22T00:00:00"/>
    <x v="1"/>
    <x v="0"/>
    <x v="0"/>
    <s v="TANPA PROMO"/>
    <s v="PRD054"/>
    <n v="1"/>
    <n v="549000"/>
    <n v="549000"/>
    <x v="95"/>
    <x v="3"/>
    <x v="3"/>
  </r>
  <r>
    <s v="ORD000748"/>
    <d v="2024-03-22T00:00:00"/>
    <x v="1"/>
    <x v="0"/>
    <x v="0"/>
    <s v="TANPA PROMO"/>
    <s v="PRD208"/>
    <n v="1"/>
    <n v="329000"/>
    <n v="329000"/>
    <x v="171"/>
    <x v="3"/>
    <x v="4"/>
  </r>
  <r>
    <s v="ORD000749"/>
    <d v="2024-08-13T00:00:00"/>
    <x v="4"/>
    <x v="17"/>
    <x v="13"/>
    <s v="TANPA PROMO"/>
    <s v="PRD222"/>
    <n v="1"/>
    <n v="179000"/>
    <n v="179000"/>
    <x v="76"/>
    <x v="2"/>
    <x v="6"/>
  </r>
  <r>
    <s v="ORD000749"/>
    <d v="2024-08-13T00:00:00"/>
    <x v="4"/>
    <x v="17"/>
    <x v="13"/>
    <s v="TANPA PROMO"/>
    <s v="PRD279"/>
    <n v="1"/>
    <n v="449000"/>
    <n v="449000"/>
    <x v="184"/>
    <x v="3"/>
    <x v="7"/>
  </r>
  <r>
    <s v="ORD000749"/>
    <d v="2024-08-13T00:00:00"/>
    <x v="4"/>
    <x v="17"/>
    <x v="13"/>
    <s v="TANPA PROMO"/>
    <s v="PRD270"/>
    <n v="1"/>
    <n v="349000"/>
    <n v="349000"/>
    <x v="88"/>
    <x v="4"/>
    <x v="6"/>
  </r>
  <r>
    <s v="ORD000750"/>
    <d v="2024-11-06T00:00:00"/>
    <x v="1"/>
    <x v="9"/>
    <x v="8"/>
    <s v="TANPA PROMO"/>
    <s v="PRD264"/>
    <n v="1"/>
    <n v="79000"/>
    <n v="79000"/>
    <x v="157"/>
    <x v="1"/>
    <x v="9"/>
  </r>
  <r>
    <s v="ORD000751"/>
    <d v="2024-04-15T00:00:00"/>
    <x v="3"/>
    <x v="2"/>
    <x v="2"/>
    <s v="MEMBER10"/>
    <s v="PRD276"/>
    <n v="1"/>
    <n v="329000"/>
    <n v="329000"/>
    <x v="131"/>
    <x v="4"/>
    <x v="2"/>
  </r>
  <r>
    <s v="ORD000752"/>
    <d v="2023-06-19T00:00:00"/>
    <x v="0"/>
    <x v="10"/>
    <x v="4"/>
    <s v="TANPA PROMO"/>
    <s v="PRD166"/>
    <n v="1"/>
    <n v="549000"/>
    <n v="549000"/>
    <x v="89"/>
    <x v="3"/>
    <x v="0"/>
  </r>
  <r>
    <s v="ORD000753"/>
    <d v="2023-09-27T00:00:00"/>
    <x v="0"/>
    <x v="4"/>
    <x v="4"/>
    <s v="TANPA PROMO"/>
    <s v="PRD038"/>
    <n v="1"/>
    <n v="299000"/>
    <n v="299000"/>
    <x v="77"/>
    <x v="5"/>
    <x v="5"/>
  </r>
  <r>
    <s v="ORD000754"/>
    <d v="2022-08-04T00:00:00"/>
    <x v="1"/>
    <x v="10"/>
    <x v="4"/>
    <s v="RAMADAN23"/>
    <s v="PRD072"/>
    <n v="1"/>
    <n v="129000"/>
    <n v="129000"/>
    <x v="59"/>
    <x v="2"/>
    <x v="3"/>
  </r>
  <r>
    <s v="ORD000754"/>
    <d v="2022-08-04T00:00:00"/>
    <x v="1"/>
    <x v="10"/>
    <x v="4"/>
    <s v="RAMADAN23"/>
    <s v="PRD181"/>
    <n v="1"/>
    <n v="279000"/>
    <n v="279000"/>
    <x v="197"/>
    <x v="1"/>
    <x v="8"/>
  </r>
  <r>
    <s v="ORD000754"/>
    <d v="2022-08-04T00:00:00"/>
    <x v="1"/>
    <x v="10"/>
    <x v="4"/>
    <s v="RAMADAN23"/>
    <s v="PRD203"/>
    <n v="1"/>
    <n v="59000"/>
    <n v="59000"/>
    <x v="155"/>
    <x v="1"/>
    <x v="0"/>
  </r>
  <r>
    <s v="ORD000755"/>
    <d v="2023-01-28T00:00:00"/>
    <x v="0"/>
    <x v="5"/>
    <x v="5"/>
    <s v="TANPA PROMO"/>
    <s v="PRD093"/>
    <n v="1"/>
    <n v="279000"/>
    <n v="279000"/>
    <x v="138"/>
    <x v="2"/>
    <x v="9"/>
  </r>
  <r>
    <s v="ORD000756"/>
    <d v="2023-08-02T00:00:00"/>
    <x v="1"/>
    <x v="9"/>
    <x v="8"/>
    <s v="WEEKEND25"/>
    <s v="PRD077"/>
    <n v="2"/>
    <n v="329000"/>
    <n v="658000"/>
    <x v="168"/>
    <x v="5"/>
    <x v="9"/>
  </r>
  <r>
    <s v="ORD000757"/>
    <d v="2023-10-25T00:00:00"/>
    <x v="3"/>
    <x v="10"/>
    <x v="4"/>
    <s v="HARI BELANJA"/>
    <s v="PRD209"/>
    <n v="1"/>
    <n v="249000"/>
    <n v="249000"/>
    <x v="87"/>
    <x v="0"/>
    <x v="1"/>
  </r>
  <r>
    <s v="ORD000757"/>
    <d v="2023-10-25T00:00:00"/>
    <x v="3"/>
    <x v="10"/>
    <x v="4"/>
    <s v="HARI BELANJA"/>
    <s v="PRD108"/>
    <n v="1"/>
    <n v="229000"/>
    <n v="229000"/>
    <x v="31"/>
    <x v="0"/>
    <x v="9"/>
  </r>
  <r>
    <s v="ORD000757"/>
    <d v="2023-10-25T00:00:00"/>
    <x v="3"/>
    <x v="10"/>
    <x v="4"/>
    <s v="HARI BELANJA"/>
    <s v="PRD061"/>
    <n v="1"/>
    <n v="599000"/>
    <n v="599000"/>
    <x v="19"/>
    <x v="0"/>
    <x v="8"/>
  </r>
  <r>
    <s v="ORD000758"/>
    <d v="2025-02-26T00:00:00"/>
    <x v="1"/>
    <x v="3"/>
    <x v="3"/>
    <s v="TANPA PROMO"/>
    <s v="PRD232"/>
    <n v="1"/>
    <n v="49000"/>
    <n v="49000"/>
    <x v="78"/>
    <x v="2"/>
    <x v="7"/>
  </r>
  <r>
    <s v="ORD000758"/>
    <d v="2025-02-26T00:00:00"/>
    <x v="1"/>
    <x v="3"/>
    <x v="3"/>
    <s v="TANPA PROMO"/>
    <s v="PRD187"/>
    <n v="1"/>
    <n v="49000"/>
    <n v="49000"/>
    <x v="14"/>
    <x v="3"/>
    <x v="2"/>
  </r>
  <r>
    <s v="ORD000759"/>
    <d v="2025-02-16T00:00:00"/>
    <x v="2"/>
    <x v="4"/>
    <x v="4"/>
    <s v="TANPA PROMO"/>
    <s v="PRD209"/>
    <n v="1"/>
    <n v="249000"/>
    <n v="249000"/>
    <x v="87"/>
    <x v="0"/>
    <x v="1"/>
  </r>
  <r>
    <s v="ORD000760"/>
    <d v="2022-07-18T00:00:00"/>
    <x v="1"/>
    <x v="12"/>
    <x v="10"/>
    <s v="TANPA PROMO"/>
    <s v="PRD034"/>
    <n v="1"/>
    <n v="279000"/>
    <n v="279000"/>
    <x v="15"/>
    <x v="3"/>
    <x v="4"/>
  </r>
  <r>
    <s v="ORD000761"/>
    <d v="2025-02-12T00:00:00"/>
    <x v="2"/>
    <x v="0"/>
    <x v="0"/>
    <s v="TANPA PROMO"/>
    <s v="PRD288"/>
    <n v="2"/>
    <n v="99000"/>
    <n v="198000"/>
    <x v="32"/>
    <x v="5"/>
    <x v="6"/>
  </r>
  <r>
    <s v="ORD000761"/>
    <d v="2025-02-12T00:00:00"/>
    <x v="2"/>
    <x v="0"/>
    <x v="0"/>
    <s v="TANPA PROMO"/>
    <s v="PRD118"/>
    <n v="1"/>
    <n v="349000"/>
    <n v="349000"/>
    <x v="46"/>
    <x v="4"/>
    <x v="3"/>
  </r>
  <r>
    <s v="ORD000762"/>
    <d v="2024-07-27T00:00:00"/>
    <x v="4"/>
    <x v="14"/>
    <x v="7"/>
    <s v="TANPA PROMO"/>
    <s v="PRD016"/>
    <n v="1"/>
    <n v="89000"/>
    <n v="89000"/>
    <x v="84"/>
    <x v="1"/>
    <x v="3"/>
  </r>
  <r>
    <s v="ORD000763"/>
    <d v="2023-08-01T00:00:00"/>
    <x v="4"/>
    <x v="9"/>
    <x v="8"/>
    <s v="WEEKEND25"/>
    <s v="PRD288"/>
    <n v="2"/>
    <n v="99000"/>
    <n v="198000"/>
    <x v="32"/>
    <x v="5"/>
    <x v="6"/>
  </r>
  <r>
    <s v="ORD000763"/>
    <d v="2023-08-01T00:00:00"/>
    <x v="4"/>
    <x v="9"/>
    <x v="8"/>
    <s v="WEEKEND25"/>
    <s v="PRD112"/>
    <n v="1"/>
    <n v="249000"/>
    <n v="249000"/>
    <x v="76"/>
    <x v="2"/>
    <x v="6"/>
  </r>
  <r>
    <s v="ORD000764"/>
    <d v="2023-09-02T00:00:00"/>
    <x v="1"/>
    <x v="3"/>
    <x v="3"/>
    <s v="TANPA PROMO"/>
    <s v="PRD017"/>
    <n v="1"/>
    <n v="149000"/>
    <n v="149000"/>
    <x v="128"/>
    <x v="4"/>
    <x v="3"/>
  </r>
  <r>
    <s v="ORD000765"/>
    <d v="2023-12-27T00:00:00"/>
    <x v="1"/>
    <x v="8"/>
    <x v="7"/>
    <s v="HARI BELANJA"/>
    <s v="PRD101"/>
    <n v="2"/>
    <n v="279000"/>
    <n v="558000"/>
    <x v="136"/>
    <x v="2"/>
    <x v="2"/>
  </r>
  <r>
    <s v="ORD000765"/>
    <d v="2023-12-27T00:00:00"/>
    <x v="1"/>
    <x v="8"/>
    <x v="7"/>
    <s v="HARI BELANJA"/>
    <s v="PRD291"/>
    <n v="1"/>
    <n v="499000"/>
    <n v="499000"/>
    <x v="165"/>
    <x v="1"/>
    <x v="2"/>
  </r>
  <r>
    <s v="ORD000766"/>
    <d v="2023-11-26T00:00:00"/>
    <x v="1"/>
    <x v="19"/>
    <x v="15"/>
    <s v="SALE2024"/>
    <s v="PRD180"/>
    <n v="1"/>
    <n v="279000"/>
    <n v="279000"/>
    <x v="48"/>
    <x v="1"/>
    <x v="5"/>
  </r>
  <r>
    <s v="ORD000767"/>
    <d v="2025-01-22T00:00:00"/>
    <x v="1"/>
    <x v="16"/>
    <x v="12"/>
    <s v="TANPA PROMO"/>
    <s v="PRD238"/>
    <n v="2"/>
    <n v="499000"/>
    <n v="998000"/>
    <x v="105"/>
    <x v="4"/>
    <x v="9"/>
  </r>
  <r>
    <s v="ORD000768"/>
    <d v="2024-04-27T00:00:00"/>
    <x v="4"/>
    <x v="4"/>
    <x v="4"/>
    <s v="FLASHSALE"/>
    <s v="PRD052"/>
    <n v="1"/>
    <n v="399000"/>
    <n v="399000"/>
    <x v="22"/>
    <x v="0"/>
    <x v="9"/>
  </r>
  <r>
    <s v="ORD000769"/>
    <d v="2023-03-13T00:00:00"/>
    <x v="1"/>
    <x v="11"/>
    <x v="9"/>
    <s v="NEWUSER"/>
    <s v="PRD094"/>
    <n v="3"/>
    <n v="89000"/>
    <n v="267000"/>
    <x v="68"/>
    <x v="2"/>
    <x v="8"/>
  </r>
  <r>
    <s v="ORD000769"/>
    <d v="2023-03-13T00:00:00"/>
    <x v="1"/>
    <x v="11"/>
    <x v="9"/>
    <s v="NEWUSER"/>
    <s v="PRD177"/>
    <n v="2"/>
    <n v="449000"/>
    <n v="898000"/>
    <x v="93"/>
    <x v="4"/>
    <x v="5"/>
  </r>
  <r>
    <s v="ORD000770"/>
    <d v="2024-11-12T00:00:00"/>
    <x v="1"/>
    <x v="14"/>
    <x v="7"/>
    <s v="TANPA PROMO"/>
    <s v="PRD042"/>
    <n v="1"/>
    <n v="449000"/>
    <n v="449000"/>
    <x v="185"/>
    <x v="0"/>
    <x v="3"/>
  </r>
  <r>
    <s v="ORD000770"/>
    <d v="2024-11-12T00:00:00"/>
    <x v="1"/>
    <x v="14"/>
    <x v="7"/>
    <s v="TANPA PROMO"/>
    <s v="PRD300"/>
    <n v="1"/>
    <n v="149000"/>
    <n v="149000"/>
    <x v="40"/>
    <x v="5"/>
    <x v="6"/>
  </r>
  <r>
    <s v="ORD000770"/>
    <d v="2024-11-12T00:00:00"/>
    <x v="1"/>
    <x v="14"/>
    <x v="7"/>
    <s v="TANPA PROMO"/>
    <s v="PRD119"/>
    <n v="2"/>
    <n v="279000"/>
    <n v="558000"/>
    <x v="117"/>
    <x v="4"/>
    <x v="0"/>
  </r>
  <r>
    <s v="ORD000771"/>
    <d v="2024-06-25T00:00:00"/>
    <x v="1"/>
    <x v="5"/>
    <x v="5"/>
    <s v="HARI BELANJA"/>
    <s v="PRD096"/>
    <n v="1"/>
    <n v="69000"/>
    <n v="69000"/>
    <x v="127"/>
    <x v="4"/>
    <x v="1"/>
  </r>
  <r>
    <s v="ORD000772"/>
    <d v="2023-07-04T00:00:00"/>
    <x v="1"/>
    <x v="17"/>
    <x v="13"/>
    <s v="TANPA PROMO"/>
    <s v="PRD086"/>
    <n v="1"/>
    <n v="329000"/>
    <n v="329000"/>
    <x v="3"/>
    <x v="0"/>
    <x v="2"/>
  </r>
  <r>
    <s v="ORD000772"/>
    <d v="2023-07-04T00:00:00"/>
    <x v="1"/>
    <x v="17"/>
    <x v="13"/>
    <s v="TANPA PROMO"/>
    <s v="PRD218"/>
    <n v="1"/>
    <n v="199000"/>
    <n v="199000"/>
    <x v="66"/>
    <x v="0"/>
    <x v="0"/>
  </r>
  <r>
    <s v="ORD000772"/>
    <d v="2023-07-04T00:00:00"/>
    <x v="1"/>
    <x v="17"/>
    <x v="13"/>
    <s v="TANPA PROMO"/>
    <s v="PRD132"/>
    <n v="2"/>
    <n v="229000"/>
    <n v="458000"/>
    <x v="189"/>
    <x v="3"/>
    <x v="1"/>
  </r>
  <r>
    <s v="ORD000773"/>
    <d v="2022-11-15T00:00:00"/>
    <x v="2"/>
    <x v="5"/>
    <x v="5"/>
    <s v="TANPA PROMO"/>
    <s v="PRD221"/>
    <n v="1"/>
    <n v="119000"/>
    <n v="119000"/>
    <x v="93"/>
    <x v="4"/>
    <x v="5"/>
  </r>
  <r>
    <s v="ORD000774"/>
    <d v="2025-02-03T00:00:00"/>
    <x v="1"/>
    <x v="10"/>
    <x v="4"/>
    <s v="TANPA PROMO"/>
    <s v="PRD277"/>
    <n v="2"/>
    <n v="129000"/>
    <n v="258000"/>
    <x v="22"/>
    <x v="0"/>
    <x v="9"/>
  </r>
  <r>
    <s v="ORD000775"/>
    <d v="2024-07-15T00:00:00"/>
    <x v="1"/>
    <x v="19"/>
    <x v="15"/>
    <s v="TANPA PROMO"/>
    <s v="PRD118"/>
    <n v="1"/>
    <n v="349000"/>
    <n v="349000"/>
    <x v="46"/>
    <x v="4"/>
    <x v="3"/>
  </r>
  <r>
    <s v="ORD000776"/>
    <d v="2024-01-10T00:00:00"/>
    <x v="0"/>
    <x v="17"/>
    <x v="13"/>
    <s v="MEMBER10"/>
    <s v="PRD190"/>
    <n v="1"/>
    <n v="129000"/>
    <n v="129000"/>
    <x v="24"/>
    <x v="1"/>
    <x v="4"/>
  </r>
  <r>
    <s v="ORD000777"/>
    <d v="2024-03-18T00:00:00"/>
    <x v="1"/>
    <x v="11"/>
    <x v="9"/>
    <s v="TANPA PROMO"/>
    <s v="PRD190"/>
    <n v="1"/>
    <n v="129000"/>
    <n v="129000"/>
    <x v="24"/>
    <x v="1"/>
    <x v="4"/>
  </r>
  <r>
    <s v="ORD000778"/>
    <d v="2024-02-23T00:00:00"/>
    <x v="1"/>
    <x v="14"/>
    <x v="7"/>
    <s v="TANPA PROMO"/>
    <s v="PRD267"/>
    <n v="1"/>
    <n v="59000"/>
    <n v="59000"/>
    <x v="86"/>
    <x v="3"/>
    <x v="9"/>
  </r>
  <r>
    <s v="ORD000778"/>
    <d v="2024-02-23T00:00:00"/>
    <x v="1"/>
    <x v="14"/>
    <x v="7"/>
    <s v="TANPA PROMO"/>
    <s v="PRD104"/>
    <n v="1"/>
    <n v="229000"/>
    <n v="229000"/>
    <x v="39"/>
    <x v="2"/>
    <x v="6"/>
  </r>
  <r>
    <s v="ORD000778"/>
    <d v="2024-02-23T00:00:00"/>
    <x v="1"/>
    <x v="14"/>
    <x v="7"/>
    <s v="TANPA PROMO"/>
    <s v="PRD154"/>
    <n v="1"/>
    <n v="119000"/>
    <n v="119000"/>
    <x v="75"/>
    <x v="2"/>
    <x v="9"/>
  </r>
  <r>
    <s v="ORD000779"/>
    <d v="2024-11-21T00:00:00"/>
    <x v="0"/>
    <x v="7"/>
    <x v="6"/>
    <s v="HARI BELANJA"/>
    <s v="PRD076"/>
    <n v="1"/>
    <n v="199000"/>
    <n v="199000"/>
    <x v="6"/>
    <x v="3"/>
    <x v="3"/>
  </r>
  <r>
    <s v="ORD000780"/>
    <d v="2023-06-26T00:00:00"/>
    <x v="1"/>
    <x v="7"/>
    <x v="6"/>
    <s v="TANPA PROMO"/>
    <s v="PRD043"/>
    <n v="1"/>
    <n v="149000"/>
    <n v="149000"/>
    <x v="23"/>
    <x v="2"/>
    <x v="8"/>
  </r>
  <r>
    <s v="ORD000781"/>
    <d v="2023-10-05T00:00:00"/>
    <x v="1"/>
    <x v="13"/>
    <x v="4"/>
    <s v="TANPA PROMO"/>
    <s v="PRD227"/>
    <n v="1"/>
    <n v="99000"/>
    <n v="99000"/>
    <x v="112"/>
    <x v="2"/>
    <x v="9"/>
  </r>
  <r>
    <s v="ORD000781"/>
    <d v="2023-10-05T00:00:00"/>
    <x v="1"/>
    <x v="13"/>
    <x v="4"/>
    <s v="TANPA PROMO"/>
    <s v="PRD112"/>
    <n v="1"/>
    <n v="249000"/>
    <n v="249000"/>
    <x v="76"/>
    <x v="2"/>
    <x v="6"/>
  </r>
  <r>
    <s v="ORD000782"/>
    <d v="2022-03-19T00:00:00"/>
    <x v="1"/>
    <x v="1"/>
    <x v="1"/>
    <s v="TANPA PROMO"/>
    <s v="PRD042"/>
    <n v="1"/>
    <n v="449000"/>
    <n v="449000"/>
    <x v="185"/>
    <x v="0"/>
    <x v="3"/>
  </r>
  <r>
    <s v="ORD000782"/>
    <d v="2022-03-19T00:00:00"/>
    <x v="1"/>
    <x v="1"/>
    <x v="1"/>
    <s v="TANPA PROMO"/>
    <s v="PRD192"/>
    <n v="1"/>
    <n v="229000"/>
    <n v="229000"/>
    <x v="136"/>
    <x v="2"/>
    <x v="2"/>
  </r>
  <r>
    <s v="ORD000782"/>
    <d v="2022-03-19T00:00:00"/>
    <x v="1"/>
    <x v="1"/>
    <x v="1"/>
    <s v="TANPA PROMO"/>
    <s v="PRD101"/>
    <n v="2"/>
    <n v="279000"/>
    <n v="558000"/>
    <x v="136"/>
    <x v="2"/>
    <x v="2"/>
  </r>
  <r>
    <s v="ORD000783"/>
    <d v="2022-11-13T00:00:00"/>
    <x v="1"/>
    <x v="6"/>
    <x v="4"/>
    <s v="TANPA PROMO"/>
    <s v="PRD159"/>
    <n v="1"/>
    <n v="89000"/>
    <n v="89000"/>
    <x v="29"/>
    <x v="4"/>
    <x v="1"/>
  </r>
  <r>
    <s v="ORD000783"/>
    <d v="2022-11-13T00:00:00"/>
    <x v="1"/>
    <x v="6"/>
    <x v="4"/>
    <s v="TANPA PROMO"/>
    <s v="PRD178"/>
    <n v="3"/>
    <n v="249000"/>
    <n v="747000"/>
    <x v="89"/>
    <x v="3"/>
    <x v="0"/>
  </r>
  <r>
    <s v="ORD000783"/>
    <d v="2022-11-13T00:00:00"/>
    <x v="1"/>
    <x v="6"/>
    <x v="4"/>
    <s v="TANPA PROMO"/>
    <s v="PRD029"/>
    <n v="1"/>
    <n v="499000"/>
    <n v="499000"/>
    <x v="62"/>
    <x v="5"/>
    <x v="8"/>
  </r>
  <r>
    <s v="ORD000784"/>
    <d v="2023-01-09T00:00:00"/>
    <x v="1"/>
    <x v="7"/>
    <x v="6"/>
    <s v="TANPA PROMO"/>
    <s v="PRD179"/>
    <n v="1"/>
    <n v="399000"/>
    <n v="399000"/>
    <x v="184"/>
    <x v="3"/>
    <x v="7"/>
  </r>
  <r>
    <s v="ORD000784"/>
    <d v="2023-01-09T00:00:00"/>
    <x v="1"/>
    <x v="7"/>
    <x v="6"/>
    <s v="TANPA PROMO"/>
    <s v="PRD153"/>
    <n v="1"/>
    <n v="179000"/>
    <n v="179000"/>
    <x v="35"/>
    <x v="4"/>
    <x v="8"/>
  </r>
  <r>
    <s v="ORD000785"/>
    <d v="2024-09-17T00:00:00"/>
    <x v="4"/>
    <x v="10"/>
    <x v="4"/>
    <s v="TANPA PROMO"/>
    <s v="PRD037"/>
    <n v="1"/>
    <n v="149000"/>
    <n v="149000"/>
    <x v="107"/>
    <x v="1"/>
    <x v="1"/>
  </r>
  <r>
    <s v="ORD000786"/>
    <d v="2023-05-13T00:00:00"/>
    <x v="1"/>
    <x v="19"/>
    <x v="15"/>
    <s v="NEWUSER"/>
    <s v="PRD281"/>
    <n v="1"/>
    <n v="149000"/>
    <n v="149000"/>
    <x v="12"/>
    <x v="0"/>
    <x v="2"/>
  </r>
  <r>
    <s v="ORD000786"/>
    <d v="2023-05-13T00:00:00"/>
    <x v="1"/>
    <x v="19"/>
    <x v="15"/>
    <s v="NEWUSER"/>
    <s v="PRD087"/>
    <n v="1"/>
    <n v="399000"/>
    <n v="399000"/>
    <x v="170"/>
    <x v="2"/>
    <x v="3"/>
  </r>
  <r>
    <s v="ORD000787"/>
    <d v="2024-09-04T00:00:00"/>
    <x v="1"/>
    <x v="15"/>
    <x v="11"/>
    <s v="TANPA PROMO"/>
    <s v="PRD045"/>
    <n v="1"/>
    <n v="49000"/>
    <n v="49000"/>
    <x v="128"/>
    <x v="4"/>
    <x v="3"/>
  </r>
  <r>
    <s v="ORD000787"/>
    <d v="2024-09-04T00:00:00"/>
    <x v="1"/>
    <x v="15"/>
    <x v="11"/>
    <s v="TANPA PROMO"/>
    <s v="PRD246"/>
    <n v="1"/>
    <n v="399000"/>
    <n v="399000"/>
    <x v="67"/>
    <x v="1"/>
    <x v="1"/>
  </r>
  <r>
    <s v="ORD000788"/>
    <d v="2024-10-23T00:00:00"/>
    <x v="1"/>
    <x v="1"/>
    <x v="1"/>
    <s v="TANPA PROMO"/>
    <s v="PRD042"/>
    <n v="1"/>
    <n v="449000"/>
    <n v="449000"/>
    <x v="185"/>
    <x v="0"/>
    <x v="3"/>
  </r>
  <r>
    <s v="ORD000789"/>
    <d v="2022-08-30T00:00:00"/>
    <x v="1"/>
    <x v="18"/>
    <x v="14"/>
    <s v="FLASHSALE"/>
    <s v="PRD273"/>
    <n v="1"/>
    <n v="179000"/>
    <n v="179000"/>
    <x v="80"/>
    <x v="3"/>
    <x v="9"/>
  </r>
  <r>
    <s v="ORD000789"/>
    <d v="2022-08-30T00:00:00"/>
    <x v="1"/>
    <x v="18"/>
    <x v="14"/>
    <s v="FLASHSALE"/>
    <s v="PRD165"/>
    <n v="2"/>
    <n v="129000"/>
    <n v="258000"/>
    <x v="23"/>
    <x v="2"/>
    <x v="8"/>
  </r>
  <r>
    <s v="ORD000790"/>
    <d v="2022-10-25T00:00:00"/>
    <x v="1"/>
    <x v="2"/>
    <x v="2"/>
    <s v="FLASHSALE"/>
    <s v="PRD242"/>
    <n v="1"/>
    <n v="449000"/>
    <n v="449000"/>
    <x v="147"/>
    <x v="5"/>
    <x v="5"/>
  </r>
  <r>
    <s v="ORD000791"/>
    <d v="2024-08-14T00:00:00"/>
    <x v="0"/>
    <x v="6"/>
    <x v="4"/>
    <s v="FLASHSALE"/>
    <s v="PRD257"/>
    <n v="1"/>
    <n v="59000"/>
    <n v="59000"/>
    <x v="38"/>
    <x v="4"/>
    <x v="8"/>
  </r>
  <r>
    <s v="ORD000791"/>
    <d v="2024-08-14T00:00:00"/>
    <x v="0"/>
    <x v="6"/>
    <x v="4"/>
    <s v="FLASHSALE"/>
    <s v="PRD213"/>
    <n v="1"/>
    <n v="199000"/>
    <n v="199000"/>
    <x v="14"/>
    <x v="3"/>
    <x v="2"/>
  </r>
  <r>
    <s v="ORD000792"/>
    <d v="2022-07-25T00:00:00"/>
    <x v="1"/>
    <x v="18"/>
    <x v="14"/>
    <s v="TANPA PROMO"/>
    <s v="PRD051"/>
    <n v="1"/>
    <n v="399000"/>
    <n v="399000"/>
    <x v="49"/>
    <x v="4"/>
    <x v="8"/>
  </r>
  <r>
    <s v="ORD000793"/>
    <d v="2023-05-27T00:00:00"/>
    <x v="0"/>
    <x v="15"/>
    <x v="11"/>
    <s v="TANPA PROMO"/>
    <s v="PRD148"/>
    <n v="1"/>
    <n v="449000"/>
    <n v="449000"/>
    <x v="2"/>
    <x v="2"/>
    <x v="1"/>
  </r>
  <r>
    <s v="ORD000793"/>
    <d v="2023-05-27T00:00:00"/>
    <x v="0"/>
    <x v="15"/>
    <x v="11"/>
    <s v="TANPA PROMO"/>
    <s v="PRD195"/>
    <n v="2"/>
    <n v="149000"/>
    <n v="298000"/>
    <x v="94"/>
    <x v="5"/>
    <x v="4"/>
  </r>
  <r>
    <s v="ORD000794"/>
    <d v="2023-07-07T00:00:00"/>
    <x v="0"/>
    <x v="9"/>
    <x v="8"/>
    <s v="RAMADAN23"/>
    <s v="PRD050"/>
    <n v="1"/>
    <n v="89000"/>
    <n v="89000"/>
    <x v="27"/>
    <x v="0"/>
    <x v="9"/>
  </r>
  <r>
    <s v="ORD000795"/>
    <d v="2023-04-04T00:00:00"/>
    <x v="1"/>
    <x v="16"/>
    <x v="12"/>
    <s v="WEEKEND25"/>
    <s v="PRD014"/>
    <n v="1"/>
    <n v="449000"/>
    <n v="449000"/>
    <x v="85"/>
    <x v="4"/>
    <x v="7"/>
  </r>
  <r>
    <s v="ORD000796"/>
    <d v="2023-09-29T00:00:00"/>
    <x v="1"/>
    <x v="1"/>
    <x v="1"/>
    <s v="NEWUSER"/>
    <s v="PRD015"/>
    <n v="1"/>
    <n v="449000"/>
    <n v="449000"/>
    <x v="99"/>
    <x v="2"/>
    <x v="1"/>
  </r>
  <r>
    <s v="ORD000797"/>
    <d v="2023-02-25T00:00:00"/>
    <x v="1"/>
    <x v="1"/>
    <x v="1"/>
    <s v="HARBOLNAS22"/>
    <s v="PRD059"/>
    <n v="2"/>
    <n v="399000"/>
    <n v="798000"/>
    <x v="104"/>
    <x v="1"/>
    <x v="4"/>
  </r>
  <r>
    <s v="ORD000797"/>
    <d v="2023-02-25T00:00:00"/>
    <x v="1"/>
    <x v="1"/>
    <x v="1"/>
    <s v="HARBOLNAS22"/>
    <s v="PRD086"/>
    <n v="1"/>
    <n v="329000"/>
    <n v="329000"/>
    <x v="3"/>
    <x v="0"/>
    <x v="2"/>
  </r>
  <r>
    <s v="ORD000797"/>
    <d v="2023-02-25T00:00:00"/>
    <x v="1"/>
    <x v="1"/>
    <x v="1"/>
    <s v="HARBOLNAS22"/>
    <s v="PRD248"/>
    <n v="1"/>
    <n v="299000"/>
    <n v="299000"/>
    <x v="169"/>
    <x v="0"/>
    <x v="7"/>
  </r>
  <r>
    <s v="ORD000798"/>
    <d v="2023-11-05T00:00:00"/>
    <x v="1"/>
    <x v="12"/>
    <x v="10"/>
    <s v="RAMADAN23"/>
    <s v="PRD064"/>
    <n v="1"/>
    <n v="449000"/>
    <n v="449000"/>
    <x v="158"/>
    <x v="3"/>
    <x v="6"/>
  </r>
  <r>
    <s v="ORD000799"/>
    <d v="2024-07-21T00:00:00"/>
    <x v="0"/>
    <x v="3"/>
    <x v="3"/>
    <s v="HARI BELANJA"/>
    <s v="PRD267"/>
    <n v="1"/>
    <n v="59000"/>
    <n v="59000"/>
    <x v="86"/>
    <x v="3"/>
    <x v="9"/>
  </r>
  <r>
    <s v="ORD000799"/>
    <d v="2024-07-21T00:00:00"/>
    <x v="0"/>
    <x v="3"/>
    <x v="3"/>
    <s v="HARI BELANJA"/>
    <s v="PRD130"/>
    <n v="1"/>
    <n v="229000"/>
    <n v="229000"/>
    <x v="25"/>
    <x v="3"/>
    <x v="5"/>
  </r>
  <r>
    <s v="ORD000800"/>
    <d v="2023-03-04T00:00:00"/>
    <x v="2"/>
    <x v="5"/>
    <x v="5"/>
    <s v="TANPA PROMO"/>
    <s v="PRD183"/>
    <n v="1"/>
    <n v="119000"/>
    <n v="119000"/>
    <x v="24"/>
    <x v="1"/>
    <x v="4"/>
  </r>
  <r>
    <s v="ORD000800"/>
    <d v="2023-03-04T00:00:00"/>
    <x v="2"/>
    <x v="5"/>
    <x v="5"/>
    <s v="TANPA PROMO"/>
    <s v="PRD265"/>
    <n v="1"/>
    <n v="329000"/>
    <n v="329000"/>
    <x v="163"/>
    <x v="2"/>
    <x v="1"/>
  </r>
  <r>
    <s v="ORD000800"/>
    <d v="2023-03-04T00:00:00"/>
    <x v="2"/>
    <x v="5"/>
    <x v="5"/>
    <s v="TANPA PROMO"/>
    <s v="PRD049"/>
    <n v="1"/>
    <n v="99000"/>
    <n v="99000"/>
    <x v="190"/>
    <x v="1"/>
    <x v="0"/>
  </r>
  <r>
    <s v="ORD000801"/>
    <d v="2023-08-07T00:00:00"/>
    <x v="2"/>
    <x v="7"/>
    <x v="6"/>
    <s v="TANPA PROMO"/>
    <s v="PRD049"/>
    <n v="1"/>
    <n v="99000"/>
    <n v="99000"/>
    <x v="190"/>
    <x v="1"/>
    <x v="0"/>
  </r>
  <r>
    <s v="ORD000801"/>
    <d v="2023-08-07T00:00:00"/>
    <x v="2"/>
    <x v="7"/>
    <x v="6"/>
    <s v="TANPA PROMO"/>
    <s v="PRD209"/>
    <n v="1"/>
    <n v="249000"/>
    <n v="249000"/>
    <x v="87"/>
    <x v="0"/>
    <x v="1"/>
  </r>
  <r>
    <s v="ORD000801"/>
    <d v="2023-08-07T00:00:00"/>
    <x v="2"/>
    <x v="7"/>
    <x v="6"/>
    <s v="TANPA PROMO"/>
    <s v="PRD103"/>
    <n v="1"/>
    <n v="499000"/>
    <n v="499000"/>
    <x v="64"/>
    <x v="2"/>
    <x v="5"/>
  </r>
  <r>
    <s v="ORD000802"/>
    <d v="2023-03-24T00:00:00"/>
    <x v="1"/>
    <x v="13"/>
    <x v="4"/>
    <s v="NEWUSER"/>
    <s v="PRD288"/>
    <n v="2"/>
    <n v="99000"/>
    <n v="198000"/>
    <x v="32"/>
    <x v="5"/>
    <x v="6"/>
  </r>
  <r>
    <s v="ORD000803"/>
    <d v="2024-11-19T00:00:00"/>
    <x v="2"/>
    <x v="8"/>
    <x v="7"/>
    <s v="RAMADAN23"/>
    <s v="PRD107"/>
    <n v="1"/>
    <n v="399000"/>
    <n v="399000"/>
    <x v="186"/>
    <x v="2"/>
    <x v="8"/>
  </r>
  <r>
    <s v="ORD000804"/>
    <d v="2023-11-23T00:00:00"/>
    <x v="3"/>
    <x v="11"/>
    <x v="9"/>
    <s v="HARBOLNAS22"/>
    <s v="PRD124"/>
    <n v="1"/>
    <n v="179000"/>
    <n v="179000"/>
    <x v="69"/>
    <x v="4"/>
    <x v="7"/>
  </r>
  <r>
    <s v="ORD000804"/>
    <d v="2023-11-23T00:00:00"/>
    <x v="3"/>
    <x v="11"/>
    <x v="9"/>
    <s v="HARBOLNAS22"/>
    <s v="PRD040"/>
    <n v="1"/>
    <n v="449000"/>
    <n v="449000"/>
    <x v="31"/>
    <x v="0"/>
    <x v="9"/>
  </r>
  <r>
    <s v="ORD000804"/>
    <d v="2023-11-23T00:00:00"/>
    <x v="3"/>
    <x v="11"/>
    <x v="9"/>
    <s v="HARBOLNAS22"/>
    <s v="PRD241"/>
    <n v="1"/>
    <n v="79000"/>
    <n v="79000"/>
    <x v="17"/>
    <x v="0"/>
    <x v="3"/>
  </r>
  <r>
    <s v="ORD000805"/>
    <d v="2024-01-08T00:00:00"/>
    <x v="0"/>
    <x v="14"/>
    <x v="7"/>
    <s v="TANPA PROMO"/>
    <s v="PRD258"/>
    <n v="1"/>
    <n v="129000"/>
    <n v="129000"/>
    <x v="4"/>
    <x v="3"/>
    <x v="1"/>
  </r>
  <r>
    <s v="ORD000805"/>
    <d v="2024-01-08T00:00:00"/>
    <x v="0"/>
    <x v="14"/>
    <x v="7"/>
    <s v="TANPA PROMO"/>
    <s v="PRD116"/>
    <n v="1"/>
    <n v="299000"/>
    <n v="299000"/>
    <x v="167"/>
    <x v="3"/>
    <x v="4"/>
  </r>
  <r>
    <s v="ORD000806"/>
    <d v="2024-10-18T00:00:00"/>
    <x v="2"/>
    <x v="10"/>
    <x v="4"/>
    <s v="FLASHSALE"/>
    <s v="PRD079"/>
    <n v="2"/>
    <n v="499000"/>
    <n v="998000"/>
    <x v="125"/>
    <x v="4"/>
    <x v="4"/>
  </r>
  <r>
    <s v="ORD000807"/>
    <d v="2024-02-27T00:00:00"/>
    <x v="1"/>
    <x v="7"/>
    <x v="6"/>
    <s v="TANPA PROMO"/>
    <s v="PRD131"/>
    <n v="1"/>
    <n v="99000"/>
    <n v="99000"/>
    <x v="41"/>
    <x v="1"/>
    <x v="0"/>
  </r>
  <r>
    <s v="ORD000807"/>
    <d v="2024-02-27T00:00:00"/>
    <x v="1"/>
    <x v="7"/>
    <x v="6"/>
    <s v="TANPA PROMO"/>
    <s v="PRD253"/>
    <n v="1"/>
    <n v="399000"/>
    <n v="399000"/>
    <x v="28"/>
    <x v="0"/>
    <x v="3"/>
  </r>
  <r>
    <s v="ORD000808"/>
    <d v="2024-03-23T00:00:00"/>
    <x v="0"/>
    <x v="14"/>
    <x v="7"/>
    <s v="TANPA PROMO"/>
    <s v="PRD134"/>
    <n v="1"/>
    <n v="129000"/>
    <n v="129000"/>
    <x v="61"/>
    <x v="2"/>
    <x v="9"/>
  </r>
  <r>
    <s v="ORD000808"/>
    <d v="2024-03-23T00:00:00"/>
    <x v="0"/>
    <x v="14"/>
    <x v="7"/>
    <s v="TANPA PROMO"/>
    <s v="PRD184"/>
    <n v="2"/>
    <n v="199000"/>
    <n v="398000"/>
    <x v="128"/>
    <x v="4"/>
    <x v="3"/>
  </r>
  <r>
    <s v="ORD000809"/>
    <d v="2023-04-04T00:00:00"/>
    <x v="0"/>
    <x v="11"/>
    <x v="9"/>
    <s v="TANPA PROMO"/>
    <s v="PRD241"/>
    <n v="1"/>
    <n v="79000"/>
    <n v="79000"/>
    <x v="17"/>
    <x v="0"/>
    <x v="3"/>
  </r>
  <r>
    <s v="ORD000809"/>
    <d v="2023-04-04T00:00:00"/>
    <x v="0"/>
    <x v="11"/>
    <x v="9"/>
    <s v="TANPA PROMO"/>
    <s v="PRD205"/>
    <n v="1"/>
    <n v="119000"/>
    <n v="119000"/>
    <x v="7"/>
    <x v="3"/>
    <x v="4"/>
  </r>
  <r>
    <s v="ORD000810"/>
    <d v="2022-10-14T00:00:00"/>
    <x v="4"/>
    <x v="17"/>
    <x v="13"/>
    <s v="SALE2024"/>
    <s v="PRD143"/>
    <n v="1"/>
    <n v="329000"/>
    <n v="329000"/>
    <x v="86"/>
    <x v="3"/>
    <x v="9"/>
  </r>
  <r>
    <s v="ORD000811"/>
    <d v="2023-04-11T00:00:00"/>
    <x v="1"/>
    <x v="7"/>
    <x v="6"/>
    <s v="TANPA PROMO"/>
    <s v="PRD106"/>
    <n v="1"/>
    <n v="99000"/>
    <n v="99000"/>
    <x v="61"/>
    <x v="2"/>
    <x v="9"/>
  </r>
  <r>
    <s v="ORD000812"/>
    <d v="2025-02-01T00:00:00"/>
    <x v="0"/>
    <x v="10"/>
    <x v="4"/>
    <s v="TANPA PROMO"/>
    <s v="PRD093"/>
    <n v="1"/>
    <n v="279000"/>
    <n v="279000"/>
    <x v="138"/>
    <x v="2"/>
    <x v="9"/>
  </r>
  <r>
    <s v="ORD000812"/>
    <d v="2025-02-01T00:00:00"/>
    <x v="0"/>
    <x v="10"/>
    <x v="4"/>
    <s v="TANPA PROMO"/>
    <s v="PRD157"/>
    <n v="1"/>
    <n v="69000"/>
    <n v="69000"/>
    <x v="42"/>
    <x v="1"/>
    <x v="9"/>
  </r>
  <r>
    <s v="ORD000812"/>
    <d v="2025-02-01T00:00:00"/>
    <x v="0"/>
    <x v="10"/>
    <x v="4"/>
    <s v="TANPA PROMO"/>
    <s v="PRD068"/>
    <n v="1"/>
    <n v="129000"/>
    <n v="129000"/>
    <x v="162"/>
    <x v="2"/>
    <x v="3"/>
  </r>
  <r>
    <s v="ORD000813"/>
    <d v="2024-09-29T00:00:00"/>
    <x v="4"/>
    <x v="17"/>
    <x v="13"/>
    <s v="TANPA PROMO"/>
    <s v="PRD095"/>
    <n v="1"/>
    <n v="89000"/>
    <n v="89000"/>
    <x v="89"/>
    <x v="3"/>
    <x v="0"/>
  </r>
  <r>
    <s v="ORD000813"/>
    <d v="2024-09-29T00:00:00"/>
    <x v="4"/>
    <x v="17"/>
    <x v="13"/>
    <s v="TANPA PROMO"/>
    <s v="PRD121"/>
    <n v="2"/>
    <n v="89000"/>
    <n v="178000"/>
    <x v="21"/>
    <x v="2"/>
    <x v="8"/>
  </r>
  <r>
    <s v="ORD000813"/>
    <d v="2024-09-29T00:00:00"/>
    <x v="4"/>
    <x v="17"/>
    <x v="13"/>
    <s v="TANPA PROMO"/>
    <s v="PRD223"/>
    <n v="1"/>
    <n v="499000"/>
    <n v="499000"/>
    <x v="32"/>
    <x v="5"/>
    <x v="6"/>
  </r>
  <r>
    <s v="ORD000814"/>
    <d v="2024-05-09T00:00:00"/>
    <x v="1"/>
    <x v="8"/>
    <x v="7"/>
    <s v="MEMBER10"/>
    <s v="PRD081"/>
    <n v="1"/>
    <n v="229000"/>
    <n v="229000"/>
    <x v="79"/>
    <x v="0"/>
    <x v="1"/>
  </r>
  <r>
    <s v="ORD000814"/>
    <d v="2024-05-09T00:00:00"/>
    <x v="1"/>
    <x v="8"/>
    <x v="7"/>
    <s v="MEMBER10"/>
    <s v="PRD144"/>
    <n v="2"/>
    <n v="59000"/>
    <n v="118000"/>
    <x v="121"/>
    <x v="0"/>
    <x v="0"/>
  </r>
  <r>
    <s v="ORD000815"/>
    <d v="2023-02-04T00:00:00"/>
    <x v="1"/>
    <x v="17"/>
    <x v="13"/>
    <s v="TANPA PROMO"/>
    <s v="PRD005"/>
    <n v="2"/>
    <n v="599000"/>
    <n v="1198000"/>
    <x v="24"/>
    <x v="1"/>
    <x v="4"/>
  </r>
  <r>
    <s v="ORD000815"/>
    <d v="2023-02-04T00:00:00"/>
    <x v="1"/>
    <x v="17"/>
    <x v="13"/>
    <s v="TANPA PROMO"/>
    <s v="PRD295"/>
    <n v="1"/>
    <n v="229000"/>
    <n v="229000"/>
    <x v="21"/>
    <x v="5"/>
    <x v="8"/>
  </r>
  <r>
    <s v="ORD000815"/>
    <d v="2023-02-04T00:00:00"/>
    <x v="1"/>
    <x v="17"/>
    <x v="13"/>
    <s v="TANPA PROMO"/>
    <s v="PRD146"/>
    <n v="1"/>
    <n v="329000"/>
    <n v="329000"/>
    <x v="54"/>
    <x v="0"/>
    <x v="0"/>
  </r>
  <r>
    <s v="ORD000816"/>
    <d v="2022-04-15T00:00:00"/>
    <x v="1"/>
    <x v="8"/>
    <x v="7"/>
    <s v="TANPA PROMO"/>
    <s v="PRD029"/>
    <n v="1"/>
    <n v="499000"/>
    <n v="499000"/>
    <x v="62"/>
    <x v="5"/>
    <x v="8"/>
  </r>
  <r>
    <s v="ORD000816"/>
    <d v="2022-04-15T00:00:00"/>
    <x v="1"/>
    <x v="8"/>
    <x v="7"/>
    <s v="TANPA PROMO"/>
    <s v="PRD261"/>
    <n v="1"/>
    <n v="279000"/>
    <n v="279000"/>
    <x v="65"/>
    <x v="5"/>
    <x v="1"/>
  </r>
  <r>
    <s v="ORD000816"/>
    <d v="2022-04-15T00:00:00"/>
    <x v="1"/>
    <x v="8"/>
    <x v="7"/>
    <s v="TANPA PROMO"/>
    <s v="PRD092"/>
    <n v="1"/>
    <n v="69000"/>
    <n v="69000"/>
    <x v="46"/>
    <x v="4"/>
    <x v="3"/>
  </r>
  <r>
    <s v="ORD000817"/>
    <d v="2024-06-13T00:00:00"/>
    <x v="1"/>
    <x v="9"/>
    <x v="8"/>
    <s v="WEEKEND25"/>
    <s v="PRD090"/>
    <n v="1"/>
    <n v="49000"/>
    <n v="49000"/>
    <x v="107"/>
    <x v="1"/>
    <x v="1"/>
  </r>
  <r>
    <s v="ORD000818"/>
    <d v="2024-07-20T00:00:00"/>
    <x v="1"/>
    <x v="10"/>
    <x v="4"/>
    <s v="NEWUSER"/>
    <s v="PRD129"/>
    <n v="1"/>
    <n v="79000"/>
    <n v="79000"/>
    <x v="47"/>
    <x v="4"/>
    <x v="0"/>
  </r>
  <r>
    <s v="ORD000819"/>
    <d v="2022-10-26T00:00:00"/>
    <x v="1"/>
    <x v="19"/>
    <x v="15"/>
    <s v="TANPA PROMO"/>
    <s v="PRD002"/>
    <n v="1"/>
    <n v="329000"/>
    <n v="329000"/>
    <x v="76"/>
    <x v="2"/>
    <x v="6"/>
  </r>
  <r>
    <s v="ORD000820"/>
    <d v="2024-05-14T00:00:00"/>
    <x v="1"/>
    <x v="13"/>
    <x v="4"/>
    <s v="WEEKEND25"/>
    <s v="PRD107"/>
    <n v="1"/>
    <n v="399000"/>
    <n v="399000"/>
    <x v="186"/>
    <x v="2"/>
    <x v="8"/>
  </r>
  <r>
    <s v="ORD000821"/>
    <d v="2023-01-17T00:00:00"/>
    <x v="1"/>
    <x v="5"/>
    <x v="5"/>
    <s v="TANPA PROMO"/>
    <s v="PRD091"/>
    <n v="1"/>
    <n v="69000"/>
    <n v="69000"/>
    <x v="82"/>
    <x v="1"/>
    <x v="2"/>
  </r>
  <r>
    <s v="ORD000821"/>
    <d v="2023-01-17T00:00:00"/>
    <x v="1"/>
    <x v="5"/>
    <x v="5"/>
    <s v="TANPA PROMO"/>
    <s v="PRD197"/>
    <n v="2"/>
    <n v="199000"/>
    <n v="398000"/>
    <x v="149"/>
    <x v="2"/>
    <x v="8"/>
  </r>
  <r>
    <s v="ORD000822"/>
    <d v="2022-05-07T00:00:00"/>
    <x v="2"/>
    <x v="17"/>
    <x v="13"/>
    <s v="TANPA PROMO"/>
    <s v="PRD287"/>
    <n v="2"/>
    <n v="449000"/>
    <n v="898000"/>
    <x v="165"/>
    <x v="1"/>
    <x v="2"/>
  </r>
  <r>
    <s v="ORD000822"/>
    <d v="2022-05-07T00:00:00"/>
    <x v="2"/>
    <x v="17"/>
    <x v="13"/>
    <s v="TANPA PROMO"/>
    <s v="PRD268"/>
    <n v="1"/>
    <n v="599000"/>
    <n v="599000"/>
    <x v="112"/>
    <x v="2"/>
    <x v="9"/>
  </r>
  <r>
    <s v="ORD000823"/>
    <d v="2024-01-08T00:00:00"/>
    <x v="1"/>
    <x v="11"/>
    <x v="9"/>
    <s v="TANPA PROMO"/>
    <s v="PRD050"/>
    <n v="1"/>
    <n v="89000"/>
    <n v="89000"/>
    <x v="27"/>
    <x v="0"/>
    <x v="9"/>
  </r>
  <r>
    <s v="ORD000824"/>
    <d v="2022-08-04T00:00:00"/>
    <x v="4"/>
    <x v="0"/>
    <x v="0"/>
    <s v="TANPA PROMO"/>
    <s v="PRD070"/>
    <n v="1"/>
    <n v="349000"/>
    <n v="349000"/>
    <x v="0"/>
    <x v="0"/>
    <x v="0"/>
  </r>
  <r>
    <s v="ORD000825"/>
    <d v="2025-02-24T00:00:00"/>
    <x v="1"/>
    <x v="19"/>
    <x v="15"/>
    <s v="HARBOLNAS22"/>
    <s v="PRD276"/>
    <n v="1"/>
    <n v="329000"/>
    <n v="329000"/>
    <x v="131"/>
    <x v="4"/>
    <x v="2"/>
  </r>
  <r>
    <s v="ORD000826"/>
    <d v="2022-12-28T00:00:00"/>
    <x v="2"/>
    <x v="19"/>
    <x v="15"/>
    <s v="TANPA PROMO"/>
    <s v="PRD134"/>
    <n v="1"/>
    <n v="129000"/>
    <n v="129000"/>
    <x v="61"/>
    <x v="2"/>
    <x v="9"/>
  </r>
  <r>
    <s v="ORD000827"/>
    <d v="2022-04-26T00:00:00"/>
    <x v="0"/>
    <x v="9"/>
    <x v="8"/>
    <s v="WEEKEND25"/>
    <s v="PRD201"/>
    <n v="1"/>
    <n v="119000"/>
    <n v="119000"/>
    <x v="124"/>
    <x v="0"/>
    <x v="6"/>
  </r>
  <r>
    <s v="ORD000828"/>
    <d v="2024-02-18T00:00:00"/>
    <x v="0"/>
    <x v="12"/>
    <x v="10"/>
    <s v="NEWUSER"/>
    <s v="PRD134"/>
    <n v="1"/>
    <n v="129000"/>
    <n v="129000"/>
    <x v="61"/>
    <x v="2"/>
    <x v="9"/>
  </r>
  <r>
    <s v="ORD000828"/>
    <d v="2024-02-18T00:00:00"/>
    <x v="0"/>
    <x v="12"/>
    <x v="10"/>
    <s v="NEWUSER"/>
    <s v="PRD289"/>
    <n v="1"/>
    <n v="79000"/>
    <n v="79000"/>
    <x v="128"/>
    <x v="4"/>
    <x v="3"/>
  </r>
  <r>
    <s v="ORD000829"/>
    <d v="2024-07-19T00:00:00"/>
    <x v="3"/>
    <x v="19"/>
    <x v="15"/>
    <s v="TANPA PROMO"/>
    <s v="PRD009"/>
    <n v="1"/>
    <n v="499000"/>
    <n v="499000"/>
    <x v="51"/>
    <x v="2"/>
    <x v="7"/>
  </r>
  <r>
    <s v="ORD000829"/>
    <d v="2024-07-19T00:00:00"/>
    <x v="3"/>
    <x v="19"/>
    <x v="15"/>
    <s v="TANPA PROMO"/>
    <s v="PRD172"/>
    <n v="1"/>
    <n v="59000"/>
    <n v="59000"/>
    <x v="99"/>
    <x v="2"/>
    <x v="1"/>
  </r>
  <r>
    <s v="ORD000830"/>
    <d v="2023-05-02T00:00:00"/>
    <x v="4"/>
    <x v="2"/>
    <x v="2"/>
    <s v="TANPA PROMO"/>
    <s v="PRD275"/>
    <n v="1"/>
    <n v="329000"/>
    <n v="329000"/>
    <x v="105"/>
    <x v="4"/>
    <x v="9"/>
  </r>
  <r>
    <s v="ORD000831"/>
    <d v="2022-01-28T00:00:00"/>
    <x v="0"/>
    <x v="14"/>
    <x v="7"/>
    <s v="WEEKEND25"/>
    <s v="PRD252"/>
    <n v="3"/>
    <n v="49000"/>
    <n v="147000"/>
    <x v="132"/>
    <x v="3"/>
    <x v="3"/>
  </r>
  <r>
    <s v="ORD000832"/>
    <d v="2025-01-21T00:00:00"/>
    <x v="0"/>
    <x v="14"/>
    <x v="7"/>
    <s v="FLASHSALE"/>
    <s v="PRD209"/>
    <n v="1"/>
    <n v="249000"/>
    <n v="249000"/>
    <x v="87"/>
    <x v="0"/>
    <x v="1"/>
  </r>
  <r>
    <s v="ORD000832"/>
    <d v="2025-01-21T00:00:00"/>
    <x v="0"/>
    <x v="14"/>
    <x v="7"/>
    <s v="FLASHSALE"/>
    <s v="PRD287"/>
    <n v="2"/>
    <n v="449000"/>
    <n v="898000"/>
    <x v="165"/>
    <x v="1"/>
    <x v="2"/>
  </r>
  <r>
    <s v="ORD000833"/>
    <d v="2024-02-01T00:00:00"/>
    <x v="1"/>
    <x v="4"/>
    <x v="4"/>
    <s v="FLASHSALE"/>
    <s v="PRD107"/>
    <n v="1"/>
    <n v="399000"/>
    <n v="399000"/>
    <x v="186"/>
    <x v="2"/>
    <x v="8"/>
  </r>
  <r>
    <s v="ORD000834"/>
    <d v="2023-06-17T00:00:00"/>
    <x v="1"/>
    <x v="3"/>
    <x v="3"/>
    <s v="MEMBER10"/>
    <s v="PRD100"/>
    <n v="2"/>
    <n v="79000"/>
    <n v="158000"/>
    <x v="106"/>
    <x v="4"/>
    <x v="9"/>
  </r>
  <r>
    <s v="ORD000835"/>
    <d v="2024-05-13T00:00:00"/>
    <x v="0"/>
    <x v="16"/>
    <x v="12"/>
    <s v="NEWUSER"/>
    <s v="PRD037"/>
    <n v="1"/>
    <n v="149000"/>
    <n v="149000"/>
    <x v="107"/>
    <x v="1"/>
    <x v="1"/>
  </r>
  <r>
    <s v="ORD000836"/>
    <d v="2024-02-16T00:00:00"/>
    <x v="1"/>
    <x v="7"/>
    <x v="6"/>
    <s v="TANPA PROMO"/>
    <s v="PRD229"/>
    <n v="1"/>
    <n v="79000"/>
    <n v="79000"/>
    <x v="181"/>
    <x v="4"/>
    <x v="6"/>
  </r>
  <r>
    <s v="ORD000837"/>
    <d v="2023-07-06T00:00:00"/>
    <x v="2"/>
    <x v="0"/>
    <x v="0"/>
    <s v="TANPA PROMO"/>
    <s v="PRD022"/>
    <n v="1"/>
    <n v="299000"/>
    <n v="299000"/>
    <x v="111"/>
    <x v="2"/>
    <x v="6"/>
  </r>
  <r>
    <s v="ORD000838"/>
    <d v="2025-02-27T00:00:00"/>
    <x v="2"/>
    <x v="6"/>
    <x v="4"/>
    <s v="FLASHSALE"/>
    <s v="PRD123"/>
    <n v="3"/>
    <n v="89000"/>
    <n v="267000"/>
    <x v="13"/>
    <x v="1"/>
    <x v="7"/>
  </r>
  <r>
    <s v="ORD000838"/>
    <d v="2025-02-27T00:00:00"/>
    <x v="2"/>
    <x v="6"/>
    <x v="4"/>
    <s v="FLASHSALE"/>
    <s v="PRD147"/>
    <n v="1"/>
    <n v="349000"/>
    <n v="349000"/>
    <x v="145"/>
    <x v="3"/>
    <x v="0"/>
  </r>
  <r>
    <s v="ORD000839"/>
    <d v="2024-05-29T00:00:00"/>
    <x v="1"/>
    <x v="19"/>
    <x v="15"/>
    <s v="SALE2024"/>
    <s v="PRD244"/>
    <n v="1"/>
    <n v="49000"/>
    <n v="49000"/>
    <x v="72"/>
    <x v="0"/>
    <x v="4"/>
  </r>
  <r>
    <s v="ORD000840"/>
    <d v="2023-06-03T00:00:00"/>
    <x v="1"/>
    <x v="11"/>
    <x v="9"/>
    <s v="HARBOLNAS22"/>
    <s v="PRD107"/>
    <n v="1"/>
    <n v="399000"/>
    <n v="399000"/>
    <x v="186"/>
    <x v="2"/>
    <x v="8"/>
  </r>
  <r>
    <s v="ORD000840"/>
    <d v="2023-06-03T00:00:00"/>
    <x v="1"/>
    <x v="11"/>
    <x v="9"/>
    <s v="HARBOLNAS22"/>
    <s v="PRD031"/>
    <n v="1"/>
    <n v="69000"/>
    <n v="69000"/>
    <x v="62"/>
    <x v="5"/>
    <x v="8"/>
  </r>
  <r>
    <s v="ORD000841"/>
    <d v="2024-07-12T00:00:00"/>
    <x v="0"/>
    <x v="6"/>
    <x v="4"/>
    <s v="TANPA PROMO"/>
    <s v="PRD269"/>
    <n v="1"/>
    <n v="329000"/>
    <n v="329000"/>
    <x v="83"/>
    <x v="5"/>
    <x v="7"/>
  </r>
  <r>
    <s v="ORD000842"/>
    <d v="2024-06-08T00:00:00"/>
    <x v="2"/>
    <x v="14"/>
    <x v="7"/>
    <s v="TANPA PROMO"/>
    <s v="PRD017"/>
    <n v="1"/>
    <n v="149000"/>
    <n v="149000"/>
    <x v="128"/>
    <x v="4"/>
    <x v="3"/>
  </r>
  <r>
    <s v="ORD000843"/>
    <d v="2024-01-09T00:00:00"/>
    <x v="0"/>
    <x v="14"/>
    <x v="7"/>
    <s v="TANPA PROMO"/>
    <s v="PRD158"/>
    <n v="3"/>
    <n v="599000"/>
    <n v="1797000"/>
    <x v="20"/>
    <x v="1"/>
    <x v="7"/>
  </r>
  <r>
    <s v="ORD000843"/>
    <d v="2024-01-09T00:00:00"/>
    <x v="0"/>
    <x v="14"/>
    <x v="7"/>
    <s v="TANPA PROMO"/>
    <s v="PRD300"/>
    <n v="1"/>
    <n v="149000"/>
    <n v="149000"/>
    <x v="40"/>
    <x v="5"/>
    <x v="6"/>
  </r>
  <r>
    <s v="ORD000844"/>
    <d v="2022-12-25T00:00:00"/>
    <x v="1"/>
    <x v="13"/>
    <x v="4"/>
    <s v="TANPA PROMO"/>
    <s v="PRD281"/>
    <n v="1"/>
    <n v="149000"/>
    <n v="149000"/>
    <x v="12"/>
    <x v="0"/>
    <x v="2"/>
  </r>
  <r>
    <s v="ORD000845"/>
    <d v="2023-08-26T00:00:00"/>
    <x v="0"/>
    <x v="10"/>
    <x v="4"/>
    <s v="TANPA PROMO"/>
    <s v="PRD048"/>
    <n v="2"/>
    <n v="69000"/>
    <n v="138000"/>
    <x v="135"/>
    <x v="3"/>
    <x v="1"/>
  </r>
  <r>
    <s v="ORD000846"/>
    <d v="2024-11-01T00:00:00"/>
    <x v="1"/>
    <x v="3"/>
    <x v="3"/>
    <s v="WEEKEND25"/>
    <s v="PRD197"/>
    <n v="2"/>
    <n v="199000"/>
    <n v="398000"/>
    <x v="149"/>
    <x v="2"/>
    <x v="8"/>
  </r>
  <r>
    <s v="ORD000846"/>
    <d v="2024-11-01T00:00:00"/>
    <x v="1"/>
    <x v="3"/>
    <x v="3"/>
    <s v="WEEKEND25"/>
    <s v="PRD281"/>
    <n v="1"/>
    <n v="149000"/>
    <n v="149000"/>
    <x v="12"/>
    <x v="0"/>
    <x v="2"/>
  </r>
  <r>
    <s v="ORD000846"/>
    <d v="2024-11-01T00:00:00"/>
    <x v="1"/>
    <x v="3"/>
    <x v="3"/>
    <s v="WEEKEND25"/>
    <s v="PRD076"/>
    <n v="1"/>
    <n v="199000"/>
    <n v="199000"/>
    <x v="6"/>
    <x v="3"/>
    <x v="3"/>
  </r>
  <r>
    <s v="ORD000847"/>
    <d v="2024-01-17T00:00:00"/>
    <x v="1"/>
    <x v="12"/>
    <x v="10"/>
    <s v="WEEKEND25"/>
    <s v="PRD093"/>
    <n v="1"/>
    <n v="279000"/>
    <n v="279000"/>
    <x v="138"/>
    <x v="2"/>
    <x v="9"/>
  </r>
  <r>
    <s v="ORD000848"/>
    <d v="2023-08-22T00:00:00"/>
    <x v="2"/>
    <x v="7"/>
    <x v="6"/>
    <s v="WEEKEND25"/>
    <s v="PRD035"/>
    <n v="2"/>
    <n v="399000"/>
    <n v="798000"/>
    <x v="49"/>
    <x v="4"/>
    <x v="8"/>
  </r>
  <r>
    <s v="ORD000849"/>
    <d v="2023-05-15T00:00:00"/>
    <x v="1"/>
    <x v="12"/>
    <x v="10"/>
    <s v="SALE2024"/>
    <s v="PRD174"/>
    <n v="2"/>
    <n v="69000"/>
    <n v="138000"/>
    <x v="192"/>
    <x v="5"/>
    <x v="7"/>
  </r>
  <r>
    <s v="ORD000849"/>
    <d v="2023-05-15T00:00:00"/>
    <x v="1"/>
    <x v="12"/>
    <x v="10"/>
    <s v="SALE2024"/>
    <s v="PRD086"/>
    <n v="1"/>
    <n v="329000"/>
    <n v="329000"/>
    <x v="3"/>
    <x v="0"/>
    <x v="2"/>
  </r>
  <r>
    <s v="ORD000850"/>
    <d v="2023-05-10T00:00:00"/>
    <x v="0"/>
    <x v="3"/>
    <x v="3"/>
    <s v="FLASHSALE"/>
    <s v="PRD259"/>
    <n v="1"/>
    <n v="599000"/>
    <n v="599000"/>
    <x v="96"/>
    <x v="1"/>
    <x v="5"/>
  </r>
  <r>
    <s v="ORD000851"/>
    <d v="2025-02-14T00:00:00"/>
    <x v="1"/>
    <x v="0"/>
    <x v="0"/>
    <s v="TANPA PROMO"/>
    <s v="PRD188"/>
    <n v="1"/>
    <n v="69000"/>
    <n v="69000"/>
    <x v="72"/>
    <x v="0"/>
    <x v="4"/>
  </r>
  <r>
    <s v="ORD000852"/>
    <d v="2022-09-12T00:00:00"/>
    <x v="1"/>
    <x v="12"/>
    <x v="10"/>
    <s v="SALE2024"/>
    <s v="PRD270"/>
    <n v="1"/>
    <n v="349000"/>
    <n v="349000"/>
    <x v="88"/>
    <x v="4"/>
    <x v="6"/>
  </r>
  <r>
    <s v="ORD000853"/>
    <d v="2024-06-11T00:00:00"/>
    <x v="1"/>
    <x v="9"/>
    <x v="8"/>
    <s v="FLASHSALE"/>
    <s v="PRD039"/>
    <n v="2"/>
    <n v="399000"/>
    <n v="798000"/>
    <x v="63"/>
    <x v="4"/>
    <x v="2"/>
  </r>
  <r>
    <s v="ORD000853"/>
    <d v="2024-06-11T00:00:00"/>
    <x v="1"/>
    <x v="9"/>
    <x v="8"/>
    <s v="FLASHSALE"/>
    <s v="PRD088"/>
    <n v="1"/>
    <n v="199000"/>
    <n v="199000"/>
    <x v="92"/>
    <x v="0"/>
    <x v="2"/>
  </r>
  <r>
    <s v="ORD000854"/>
    <d v="2023-06-25T00:00:00"/>
    <x v="2"/>
    <x v="2"/>
    <x v="2"/>
    <s v="TANPA PROMO"/>
    <s v="PRD273"/>
    <n v="1"/>
    <n v="179000"/>
    <n v="179000"/>
    <x v="80"/>
    <x v="3"/>
    <x v="9"/>
  </r>
  <r>
    <s v="ORD000855"/>
    <d v="2024-01-24T00:00:00"/>
    <x v="1"/>
    <x v="15"/>
    <x v="11"/>
    <s v="TANPA PROMO"/>
    <s v="PRD133"/>
    <n v="2"/>
    <n v="399000"/>
    <n v="798000"/>
    <x v="53"/>
    <x v="3"/>
    <x v="9"/>
  </r>
  <r>
    <s v="ORD000856"/>
    <d v="2023-03-04T00:00:00"/>
    <x v="0"/>
    <x v="15"/>
    <x v="11"/>
    <s v="NEWUSER"/>
    <s v="PRD027"/>
    <n v="1"/>
    <n v="229000"/>
    <n v="229000"/>
    <x v="43"/>
    <x v="3"/>
    <x v="9"/>
  </r>
  <r>
    <s v="ORD000856"/>
    <d v="2023-03-04T00:00:00"/>
    <x v="0"/>
    <x v="15"/>
    <x v="11"/>
    <s v="NEWUSER"/>
    <s v="PRD053"/>
    <n v="2"/>
    <n v="49000"/>
    <n v="98000"/>
    <x v="104"/>
    <x v="1"/>
    <x v="4"/>
  </r>
  <r>
    <s v="ORD000857"/>
    <d v="2025-02-24T00:00:00"/>
    <x v="1"/>
    <x v="4"/>
    <x v="4"/>
    <s v="HARBOLNAS22"/>
    <s v="PRD028"/>
    <n v="1"/>
    <n v="299000"/>
    <n v="299000"/>
    <x v="81"/>
    <x v="1"/>
    <x v="8"/>
  </r>
  <r>
    <s v="ORD000858"/>
    <d v="2024-05-01T00:00:00"/>
    <x v="0"/>
    <x v="6"/>
    <x v="4"/>
    <s v="TANPA PROMO"/>
    <s v="PRD209"/>
    <n v="1"/>
    <n v="249000"/>
    <n v="249000"/>
    <x v="87"/>
    <x v="0"/>
    <x v="1"/>
  </r>
  <r>
    <s v="ORD000858"/>
    <d v="2024-05-01T00:00:00"/>
    <x v="0"/>
    <x v="6"/>
    <x v="4"/>
    <s v="TANPA PROMO"/>
    <s v="PRD185"/>
    <n v="2"/>
    <n v="599000"/>
    <n v="1198000"/>
    <x v="153"/>
    <x v="1"/>
    <x v="0"/>
  </r>
  <r>
    <s v="ORD000859"/>
    <d v="2023-12-27T00:00:00"/>
    <x v="1"/>
    <x v="17"/>
    <x v="13"/>
    <s v="RAMADAN23"/>
    <s v="PRD286"/>
    <n v="1"/>
    <n v="49000"/>
    <n v="49000"/>
    <x v="108"/>
    <x v="4"/>
    <x v="6"/>
  </r>
  <r>
    <s v="ORD000860"/>
    <d v="2025-02-11T00:00:00"/>
    <x v="1"/>
    <x v="3"/>
    <x v="3"/>
    <s v="TANPA PROMO"/>
    <s v="PRD053"/>
    <n v="2"/>
    <n v="49000"/>
    <n v="98000"/>
    <x v="104"/>
    <x v="1"/>
    <x v="4"/>
  </r>
  <r>
    <s v="ORD000860"/>
    <d v="2025-02-11T00:00:00"/>
    <x v="1"/>
    <x v="3"/>
    <x v="3"/>
    <s v="TANPA PROMO"/>
    <s v="PRD012"/>
    <n v="1"/>
    <n v="599000"/>
    <n v="599000"/>
    <x v="139"/>
    <x v="2"/>
    <x v="5"/>
  </r>
  <r>
    <s v="ORD000861"/>
    <d v="2025-02-23T00:00:00"/>
    <x v="4"/>
    <x v="9"/>
    <x v="8"/>
    <s v="TANPA PROMO"/>
    <s v="PRD270"/>
    <n v="1"/>
    <n v="349000"/>
    <n v="349000"/>
    <x v="88"/>
    <x v="4"/>
    <x v="6"/>
  </r>
  <r>
    <s v="ORD000861"/>
    <d v="2025-02-23T00:00:00"/>
    <x v="4"/>
    <x v="9"/>
    <x v="8"/>
    <s v="TANPA PROMO"/>
    <s v="PRD068"/>
    <n v="1"/>
    <n v="129000"/>
    <n v="129000"/>
    <x v="162"/>
    <x v="2"/>
    <x v="3"/>
  </r>
  <r>
    <s v="ORD000862"/>
    <d v="2023-03-14T00:00:00"/>
    <x v="0"/>
    <x v="17"/>
    <x v="13"/>
    <s v="NEWUSER"/>
    <s v="PRD206"/>
    <n v="1"/>
    <n v="59000"/>
    <n v="59000"/>
    <x v="188"/>
    <x v="3"/>
    <x v="2"/>
  </r>
  <r>
    <s v="ORD000862"/>
    <d v="2023-03-14T00:00:00"/>
    <x v="0"/>
    <x v="17"/>
    <x v="13"/>
    <s v="NEWUSER"/>
    <s v="PRD088"/>
    <n v="1"/>
    <n v="199000"/>
    <n v="199000"/>
    <x v="92"/>
    <x v="0"/>
    <x v="2"/>
  </r>
  <r>
    <s v="ORD000862"/>
    <d v="2023-03-14T00:00:00"/>
    <x v="0"/>
    <x v="17"/>
    <x v="13"/>
    <s v="NEWUSER"/>
    <s v="PRD196"/>
    <n v="1"/>
    <n v="449000"/>
    <n v="449000"/>
    <x v="159"/>
    <x v="0"/>
    <x v="5"/>
  </r>
  <r>
    <s v="ORD000863"/>
    <d v="2024-12-03T00:00:00"/>
    <x v="1"/>
    <x v="7"/>
    <x v="6"/>
    <s v="TANPA PROMO"/>
    <s v="PRD181"/>
    <n v="1"/>
    <n v="279000"/>
    <n v="279000"/>
    <x v="197"/>
    <x v="1"/>
    <x v="8"/>
  </r>
  <r>
    <s v="ORD000863"/>
    <d v="2024-12-03T00:00:00"/>
    <x v="1"/>
    <x v="7"/>
    <x v="6"/>
    <s v="TANPA PROMO"/>
    <s v="PRD253"/>
    <n v="1"/>
    <n v="399000"/>
    <n v="399000"/>
    <x v="28"/>
    <x v="0"/>
    <x v="3"/>
  </r>
  <r>
    <s v="ORD000864"/>
    <d v="2024-03-05T00:00:00"/>
    <x v="2"/>
    <x v="15"/>
    <x v="11"/>
    <s v="NEWUSER"/>
    <s v="PRD253"/>
    <n v="1"/>
    <n v="399000"/>
    <n v="399000"/>
    <x v="28"/>
    <x v="0"/>
    <x v="3"/>
  </r>
  <r>
    <s v="ORD000865"/>
    <d v="2025-01-20T00:00:00"/>
    <x v="2"/>
    <x v="1"/>
    <x v="1"/>
    <s v="TANPA PROMO"/>
    <s v="PRD263"/>
    <n v="2"/>
    <n v="89000"/>
    <n v="178000"/>
    <x v="36"/>
    <x v="3"/>
    <x v="6"/>
  </r>
  <r>
    <s v="ORD000866"/>
    <d v="2024-03-30T00:00:00"/>
    <x v="4"/>
    <x v="17"/>
    <x v="13"/>
    <s v="MEMBER10"/>
    <s v="PRD089"/>
    <n v="3"/>
    <n v="149000"/>
    <n v="447000"/>
    <x v="196"/>
    <x v="0"/>
    <x v="4"/>
  </r>
  <r>
    <s v="ORD000866"/>
    <d v="2024-03-30T00:00:00"/>
    <x v="4"/>
    <x v="17"/>
    <x v="13"/>
    <s v="MEMBER10"/>
    <s v="PRD094"/>
    <n v="3"/>
    <n v="89000"/>
    <n v="267000"/>
    <x v="68"/>
    <x v="2"/>
    <x v="8"/>
  </r>
  <r>
    <s v="ORD000867"/>
    <d v="2023-07-23T00:00:00"/>
    <x v="1"/>
    <x v="6"/>
    <x v="4"/>
    <s v="TANPA PROMO"/>
    <s v="PRD300"/>
    <n v="1"/>
    <n v="149000"/>
    <n v="149000"/>
    <x v="40"/>
    <x v="5"/>
    <x v="6"/>
  </r>
  <r>
    <s v="ORD000867"/>
    <d v="2023-07-23T00:00:00"/>
    <x v="1"/>
    <x v="6"/>
    <x v="4"/>
    <s v="TANPA PROMO"/>
    <s v="PRD259"/>
    <n v="1"/>
    <n v="599000"/>
    <n v="599000"/>
    <x v="96"/>
    <x v="1"/>
    <x v="5"/>
  </r>
  <r>
    <s v="ORD000868"/>
    <d v="2022-07-11T00:00:00"/>
    <x v="1"/>
    <x v="4"/>
    <x v="4"/>
    <s v="TANPA PROMO"/>
    <s v="PRD261"/>
    <n v="1"/>
    <n v="279000"/>
    <n v="279000"/>
    <x v="65"/>
    <x v="5"/>
    <x v="1"/>
  </r>
  <r>
    <s v="ORD000869"/>
    <d v="2023-12-30T00:00:00"/>
    <x v="1"/>
    <x v="9"/>
    <x v="8"/>
    <s v="HARBOLNAS22"/>
    <s v="PRD066"/>
    <n v="1"/>
    <n v="349000"/>
    <n v="349000"/>
    <x v="106"/>
    <x v="4"/>
    <x v="9"/>
  </r>
  <r>
    <s v="ORD000870"/>
    <d v="2024-04-18T00:00:00"/>
    <x v="1"/>
    <x v="12"/>
    <x v="10"/>
    <s v="TANPA PROMO"/>
    <s v="PRD041"/>
    <n v="1"/>
    <n v="199000"/>
    <n v="199000"/>
    <x v="114"/>
    <x v="3"/>
    <x v="2"/>
  </r>
  <r>
    <s v="ORD000871"/>
    <d v="2024-04-11T00:00:00"/>
    <x v="2"/>
    <x v="3"/>
    <x v="3"/>
    <s v="TANPA PROMO"/>
    <s v="PRD166"/>
    <n v="1"/>
    <n v="549000"/>
    <n v="549000"/>
    <x v="89"/>
    <x v="3"/>
    <x v="0"/>
  </r>
  <r>
    <s v="ORD000871"/>
    <d v="2024-04-11T00:00:00"/>
    <x v="2"/>
    <x v="3"/>
    <x v="3"/>
    <s v="TANPA PROMO"/>
    <s v="PRD126"/>
    <n v="1"/>
    <n v="279000"/>
    <n v="279000"/>
    <x v="18"/>
    <x v="2"/>
    <x v="7"/>
  </r>
  <r>
    <s v="ORD000872"/>
    <d v="2022-12-25T00:00:00"/>
    <x v="0"/>
    <x v="10"/>
    <x v="4"/>
    <s v="FLASHSALE"/>
    <s v="PRD226"/>
    <n v="2"/>
    <n v="449000"/>
    <n v="898000"/>
    <x v="123"/>
    <x v="2"/>
    <x v="0"/>
  </r>
  <r>
    <s v="ORD000873"/>
    <d v="2023-04-21T00:00:00"/>
    <x v="1"/>
    <x v="2"/>
    <x v="2"/>
    <s v="WEEKEND25"/>
    <s v="PRD005"/>
    <n v="2"/>
    <n v="599000"/>
    <n v="1198000"/>
    <x v="24"/>
    <x v="1"/>
    <x v="4"/>
  </r>
  <r>
    <s v="ORD000874"/>
    <d v="2024-06-13T00:00:00"/>
    <x v="1"/>
    <x v="1"/>
    <x v="1"/>
    <s v="RAMADAN23"/>
    <s v="PRD274"/>
    <n v="1"/>
    <n v="229000"/>
    <n v="229000"/>
    <x v="146"/>
    <x v="2"/>
    <x v="5"/>
  </r>
  <r>
    <s v="ORD000874"/>
    <d v="2024-06-13T00:00:00"/>
    <x v="1"/>
    <x v="1"/>
    <x v="1"/>
    <s v="RAMADAN23"/>
    <s v="PRD096"/>
    <n v="1"/>
    <n v="69000"/>
    <n v="69000"/>
    <x v="127"/>
    <x v="4"/>
    <x v="1"/>
  </r>
  <r>
    <s v="ORD000874"/>
    <d v="2024-06-13T00:00:00"/>
    <x v="1"/>
    <x v="1"/>
    <x v="1"/>
    <s v="RAMADAN23"/>
    <s v="PRD082"/>
    <n v="1"/>
    <n v="229000"/>
    <n v="229000"/>
    <x v="120"/>
    <x v="1"/>
    <x v="8"/>
  </r>
  <r>
    <s v="ORD000875"/>
    <d v="2023-06-07T00:00:00"/>
    <x v="1"/>
    <x v="10"/>
    <x v="4"/>
    <s v="TANPA PROMO"/>
    <s v="PRD217"/>
    <n v="3"/>
    <n v="129000"/>
    <n v="387000"/>
    <x v="34"/>
    <x v="3"/>
    <x v="0"/>
  </r>
  <r>
    <s v="ORD000875"/>
    <d v="2023-06-07T00:00:00"/>
    <x v="1"/>
    <x v="10"/>
    <x v="4"/>
    <s v="TANPA PROMO"/>
    <s v="PRD249"/>
    <n v="1"/>
    <n v="449000"/>
    <n v="449000"/>
    <x v="193"/>
    <x v="3"/>
    <x v="6"/>
  </r>
  <r>
    <s v="ORD000876"/>
    <d v="2025-02-11T00:00:00"/>
    <x v="0"/>
    <x v="1"/>
    <x v="1"/>
    <s v="TANPA PROMO"/>
    <s v="PRD244"/>
    <n v="1"/>
    <n v="49000"/>
    <n v="49000"/>
    <x v="72"/>
    <x v="0"/>
    <x v="4"/>
  </r>
  <r>
    <s v="ORD000876"/>
    <d v="2025-02-11T00:00:00"/>
    <x v="0"/>
    <x v="1"/>
    <x v="1"/>
    <s v="TANPA PROMO"/>
    <s v="PRD172"/>
    <n v="1"/>
    <n v="59000"/>
    <n v="59000"/>
    <x v="99"/>
    <x v="2"/>
    <x v="1"/>
  </r>
  <r>
    <s v="ORD000876"/>
    <d v="2025-02-11T00:00:00"/>
    <x v="0"/>
    <x v="1"/>
    <x v="1"/>
    <s v="TANPA PROMO"/>
    <s v="PRD076"/>
    <n v="1"/>
    <n v="199000"/>
    <n v="199000"/>
    <x v="6"/>
    <x v="3"/>
    <x v="3"/>
  </r>
  <r>
    <s v="ORD000877"/>
    <d v="2024-11-26T00:00:00"/>
    <x v="2"/>
    <x v="10"/>
    <x v="4"/>
    <s v="TANPA PROMO"/>
    <s v="PRD276"/>
    <n v="1"/>
    <n v="329000"/>
    <n v="329000"/>
    <x v="131"/>
    <x v="4"/>
    <x v="2"/>
  </r>
  <r>
    <s v="ORD000878"/>
    <d v="2025-01-23T00:00:00"/>
    <x v="2"/>
    <x v="4"/>
    <x v="4"/>
    <s v="TANPA PROMO"/>
    <s v="PRD166"/>
    <n v="1"/>
    <n v="549000"/>
    <n v="549000"/>
    <x v="89"/>
    <x v="3"/>
    <x v="0"/>
  </r>
  <r>
    <s v="ORD000879"/>
    <d v="2022-10-20T00:00:00"/>
    <x v="1"/>
    <x v="18"/>
    <x v="14"/>
    <s v="TANPA PROMO"/>
    <s v="PRD037"/>
    <n v="1"/>
    <n v="149000"/>
    <n v="149000"/>
    <x v="107"/>
    <x v="1"/>
    <x v="1"/>
  </r>
  <r>
    <s v="ORD000879"/>
    <d v="2022-10-20T00:00:00"/>
    <x v="1"/>
    <x v="18"/>
    <x v="14"/>
    <s v="TANPA PROMO"/>
    <s v="PRD184"/>
    <n v="2"/>
    <n v="199000"/>
    <n v="398000"/>
    <x v="128"/>
    <x v="4"/>
    <x v="3"/>
  </r>
  <r>
    <s v="ORD000880"/>
    <d v="2023-09-20T00:00:00"/>
    <x v="4"/>
    <x v="5"/>
    <x v="5"/>
    <s v="RAMADAN23"/>
    <s v="PRD259"/>
    <n v="1"/>
    <n v="599000"/>
    <n v="599000"/>
    <x v="96"/>
    <x v="1"/>
    <x v="5"/>
  </r>
  <r>
    <s v="ORD000881"/>
    <d v="2024-02-25T00:00:00"/>
    <x v="0"/>
    <x v="10"/>
    <x v="4"/>
    <s v="TANPA PROMO"/>
    <s v="PRD065"/>
    <n v="1"/>
    <n v="249000"/>
    <n v="249000"/>
    <x v="7"/>
    <x v="3"/>
    <x v="4"/>
  </r>
  <r>
    <s v="ORD000882"/>
    <d v="2023-11-20T00:00:00"/>
    <x v="1"/>
    <x v="8"/>
    <x v="7"/>
    <s v="TANPA PROMO"/>
    <s v="PRD224"/>
    <n v="1"/>
    <n v="89000"/>
    <n v="89000"/>
    <x v="145"/>
    <x v="3"/>
    <x v="0"/>
  </r>
  <r>
    <s v="ORD000882"/>
    <d v="2023-11-20T00:00:00"/>
    <x v="1"/>
    <x v="8"/>
    <x v="7"/>
    <s v="TANPA PROMO"/>
    <s v="PRD026"/>
    <n v="1"/>
    <n v="179000"/>
    <n v="179000"/>
    <x v="148"/>
    <x v="1"/>
    <x v="6"/>
  </r>
  <r>
    <s v="ORD000883"/>
    <d v="2023-04-07T00:00:00"/>
    <x v="2"/>
    <x v="5"/>
    <x v="5"/>
    <s v="TANPA PROMO"/>
    <s v="PRD124"/>
    <n v="1"/>
    <n v="179000"/>
    <n v="179000"/>
    <x v="69"/>
    <x v="4"/>
    <x v="7"/>
  </r>
  <r>
    <s v="ORD000884"/>
    <d v="2023-12-16T00:00:00"/>
    <x v="1"/>
    <x v="6"/>
    <x v="4"/>
    <s v="WEEKEND25"/>
    <s v="PRD300"/>
    <n v="1"/>
    <n v="149000"/>
    <n v="149000"/>
    <x v="40"/>
    <x v="5"/>
    <x v="6"/>
  </r>
  <r>
    <s v="ORD000885"/>
    <d v="2025-02-21T00:00:00"/>
    <x v="0"/>
    <x v="8"/>
    <x v="7"/>
    <s v="SALE2024"/>
    <s v="PRD154"/>
    <n v="1"/>
    <n v="119000"/>
    <n v="119000"/>
    <x v="75"/>
    <x v="2"/>
    <x v="9"/>
  </r>
  <r>
    <s v="ORD000886"/>
    <d v="2023-12-21T00:00:00"/>
    <x v="0"/>
    <x v="17"/>
    <x v="13"/>
    <s v="TANPA PROMO"/>
    <s v="PRD183"/>
    <n v="1"/>
    <n v="119000"/>
    <n v="119000"/>
    <x v="24"/>
    <x v="1"/>
    <x v="4"/>
  </r>
  <r>
    <s v="ORD000887"/>
    <d v="2024-04-18T00:00:00"/>
    <x v="1"/>
    <x v="8"/>
    <x v="7"/>
    <s v="FLASHSALE"/>
    <s v="PRD046"/>
    <n v="1"/>
    <n v="199000"/>
    <n v="199000"/>
    <x v="179"/>
    <x v="4"/>
    <x v="0"/>
  </r>
  <r>
    <s v="ORD000887"/>
    <d v="2024-04-18T00:00:00"/>
    <x v="1"/>
    <x v="8"/>
    <x v="7"/>
    <s v="FLASHSALE"/>
    <s v="PRD082"/>
    <n v="1"/>
    <n v="229000"/>
    <n v="229000"/>
    <x v="120"/>
    <x v="1"/>
    <x v="8"/>
  </r>
  <r>
    <s v="ORD000888"/>
    <d v="2024-05-10T00:00:00"/>
    <x v="0"/>
    <x v="9"/>
    <x v="8"/>
    <s v="HARI BELANJA"/>
    <s v="PRD176"/>
    <n v="1"/>
    <n v="599000"/>
    <n v="599000"/>
    <x v="92"/>
    <x v="0"/>
    <x v="2"/>
  </r>
  <r>
    <s v="ORD000888"/>
    <d v="2024-05-10T00:00:00"/>
    <x v="0"/>
    <x v="9"/>
    <x v="8"/>
    <s v="HARI BELANJA"/>
    <s v="PRD043"/>
    <n v="1"/>
    <n v="149000"/>
    <n v="149000"/>
    <x v="23"/>
    <x v="2"/>
    <x v="8"/>
  </r>
  <r>
    <s v="ORD000888"/>
    <d v="2024-05-10T00:00:00"/>
    <x v="0"/>
    <x v="9"/>
    <x v="8"/>
    <s v="HARI BELANJA"/>
    <s v="PRD289"/>
    <n v="1"/>
    <n v="79000"/>
    <n v="79000"/>
    <x v="128"/>
    <x v="4"/>
    <x v="3"/>
  </r>
  <r>
    <s v="ORD000889"/>
    <d v="2022-10-22T00:00:00"/>
    <x v="1"/>
    <x v="14"/>
    <x v="7"/>
    <s v="SALE2024"/>
    <s v="PRD052"/>
    <n v="1"/>
    <n v="399000"/>
    <n v="399000"/>
    <x v="22"/>
    <x v="0"/>
    <x v="9"/>
  </r>
  <r>
    <s v="ORD000890"/>
    <d v="2024-04-17T00:00:00"/>
    <x v="1"/>
    <x v="14"/>
    <x v="7"/>
    <s v="TANPA PROMO"/>
    <s v="PRD195"/>
    <n v="2"/>
    <n v="149000"/>
    <n v="298000"/>
    <x v="94"/>
    <x v="5"/>
    <x v="4"/>
  </r>
  <r>
    <s v="ORD000891"/>
    <d v="2023-06-11T00:00:00"/>
    <x v="0"/>
    <x v="6"/>
    <x v="4"/>
    <s v="TANPA PROMO"/>
    <s v="PRD222"/>
    <n v="1"/>
    <n v="179000"/>
    <n v="179000"/>
    <x v="76"/>
    <x v="2"/>
    <x v="6"/>
  </r>
  <r>
    <s v="ORD000892"/>
    <d v="2023-07-26T00:00:00"/>
    <x v="4"/>
    <x v="18"/>
    <x v="14"/>
    <s v="RAMADAN23"/>
    <s v="PRD028"/>
    <n v="1"/>
    <n v="299000"/>
    <n v="299000"/>
    <x v="81"/>
    <x v="1"/>
    <x v="8"/>
  </r>
  <r>
    <s v="ORD000892"/>
    <d v="2023-07-26T00:00:00"/>
    <x v="4"/>
    <x v="18"/>
    <x v="14"/>
    <s v="RAMADAN23"/>
    <s v="PRD250"/>
    <n v="2"/>
    <n v="149000"/>
    <n v="298000"/>
    <x v="133"/>
    <x v="4"/>
    <x v="5"/>
  </r>
  <r>
    <s v="ORD000893"/>
    <d v="2023-08-15T00:00:00"/>
    <x v="1"/>
    <x v="19"/>
    <x v="15"/>
    <s v="TANPA PROMO"/>
    <s v="PRD237"/>
    <n v="3"/>
    <n v="199000"/>
    <n v="597000"/>
    <x v="76"/>
    <x v="2"/>
    <x v="6"/>
  </r>
  <r>
    <s v="ORD000893"/>
    <d v="2023-08-15T00:00:00"/>
    <x v="1"/>
    <x v="19"/>
    <x v="15"/>
    <s v="TANPA PROMO"/>
    <s v="PRD233"/>
    <n v="1"/>
    <n v="49000"/>
    <n v="49000"/>
    <x v="75"/>
    <x v="5"/>
    <x v="9"/>
  </r>
  <r>
    <s v="ORD000894"/>
    <d v="2023-02-27T00:00:00"/>
    <x v="1"/>
    <x v="16"/>
    <x v="12"/>
    <s v="NEWUSER"/>
    <s v="PRD257"/>
    <n v="1"/>
    <n v="59000"/>
    <n v="59000"/>
    <x v="38"/>
    <x v="4"/>
    <x v="8"/>
  </r>
  <r>
    <s v="ORD000895"/>
    <d v="2024-12-21T00:00:00"/>
    <x v="1"/>
    <x v="14"/>
    <x v="7"/>
    <s v="TANPA PROMO"/>
    <s v="PRD161"/>
    <n v="1"/>
    <n v="179000"/>
    <n v="179000"/>
    <x v="92"/>
    <x v="0"/>
    <x v="2"/>
  </r>
  <r>
    <s v="ORD000896"/>
    <d v="2023-06-12T00:00:00"/>
    <x v="4"/>
    <x v="10"/>
    <x v="4"/>
    <s v="TANPA PROMO"/>
    <s v="PRD250"/>
    <n v="2"/>
    <n v="149000"/>
    <n v="298000"/>
    <x v="133"/>
    <x v="4"/>
    <x v="5"/>
  </r>
  <r>
    <s v="ORD000896"/>
    <d v="2023-06-12T00:00:00"/>
    <x v="4"/>
    <x v="10"/>
    <x v="4"/>
    <s v="TANPA PROMO"/>
    <s v="PRD186"/>
    <n v="1"/>
    <n v="129000"/>
    <n v="129000"/>
    <x v="198"/>
    <x v="5"/>
    <x v="7"/>
  </r>
  <r>
    <s v="ORD000897"/>
    <d v="2023-09-25T00:00:00"/>
    <x v="1"/>
    <x v="3"/>
    <x v="3"/>
    <s v="WEEKEND25"/>
    <s v="PRD155"/>
    <n v="2"/>
    <n v="499000"/>
    <n v="998000"/>
    <x v="183"/>
    <x v="1"/>
    <x v="5"/>
  </r>
  <r>
    <s v="ORD000897"/>
    <d v="2023-09-25T00:00:00"/>
    <x v="1"/>
    <x v="3"/>
    <x v="3"/>
    <s v="WEEKEND25"/>
    <s v="PRD228"/>
    <n v="1"/>
    <n v="399000"/>
    <n v="399000"/>
    <x v="173"/>
    <x v="1"/>
    <x v="8"/>
  </r>
  <r>
    <s v="ORD000898"/>
    <d v="2024-02-09T00:00:00"/>
    <x v="1"/>
    <x v="17"/>
    <x v="13"/>
    <s v="FLASHSALE"/>
    <s v="PRD126"/>
    <n v="1"/>
    <n v="279000"/>
    <n v="279000"/>
    <x v="18"/>
    <x v="2"/>
    <x v="7"/>
  </r>
  <r>
    <s v="ORD000898"/>
    <d v="2024-02-09T00:00:00"/>
    <x v="1"/>
    <x v="17"/>
    <x v="13"/>
    <s v="FLASHSALE"/>
    <s v="PRD149"/>
    <n v="2"/>
    <n v="549000"/>
    <n v="1098000"/>
    <x v="152"/>
    <x v="2"/>
    <x v="5"/>
  </r>
  <r>
    <s v="ORD000899"/>
    <d v="2024-08-31T00:00:00"/>
    <x v="1"/>
    <x v="0"/>
    <x v="0"/>
    <s v="FLASHSALE"/>
    <s v="PRD199"/>
    <n v="1"/>
    <n v="69000"/>
    <n v="69000"/>
    <x v="59"/>
    <x v="2"/>
    <x v="3"/>
  </r>
  <r>
    <s v="ORD000900"/>
    <d v="2024-02-15T00:00:00"/>
    <x v="4"/>
    <x v="9"/>
    <x v="8"/>
    <s v="TANPA PROMO"/>
    <s v="PRD279"/>
    <n v="1"/>
    <n v="449000"/>
    <n v="449000"/>
    <x v="184"/>
    <x v="3"/>
    <x v="7"/>
  </r>
  <r>
    <s v="ORD000901"/>
    <d v="2023-11-04T00:00:00"/>
    <x v="0"/>
    <x v="12"/>
    <x v="10"/>
    <s v="TANPA PROMO"/>
    <s v="PRD122"/>
    <n v="1"/>
    <n v="119000"/>
    <n v="119000"/>
    <x v="129"/>
    <x v="2"/>
    <x v="0"/>
  </r>
  <r>
    <s v="ORD000901"/>
    <d v="2023-11-04T00:00:00"/>
    <x v="0"/>
    <x v="12"/>
    <x v="10"/>
    <s v="TANPA PROMO"/>
    <s v="PRD282"/>
    <n v="1"/>
    <n v="149000"/>
    <n v="149000"/>
    <x v="109"/>
    <x v="0"/>
    <x v="0"/>
  </r>
  <r>
    <s v="ORD000902"/>
    <d v="2024-06-07T00:00:00"/>
    <x v="1"/>
    <x v="10"/>
    <x v="4"/>
    <s v="HARBOLNAS22"/>
    <s v="PRD270"/>
    <n v="1"/>
    <n v="349000"/>
    <n v="349000"/>
    <x v="88"/>
    <x v="4"/>
    <x v="6"/>
  </r>
  <r>
    <s v="ORD000903"/>
    <d v="2022-09-07T00:00:00"/>
    <x v="1"/>
    <x v="10"/>
    <x v="4"/>
    <s v="NEWUSER"/>
    <s v="PRD100"/>
    <n v="2"/>
    <n v="79000"/>
    <n v="158000"/>
    <x v="106"/>
    <x v="4"/>
    <x v="9"/>
  </r>
  <r>
    <s v="ORD000904"/>
    <d v="2023-05-06T00:00:00"/>
    <x v="1"/>
    <x v="15"/>
    <x v="11"/>
    <s v="TANPA PROMO"/>
    <s v="PRD116"/>
    <n v="1"/>
    <n v="299000"/>
    <n v="299000"/>
    <x v="167"/>
    <x v="3"/>
    <x v="4"/>
  </r>
  <r>
    <s v="ORD000904"/>
    <d v="2023-05-06T00:00:00"/>
    <x v="1"/>
    <x v="15"/>
    <x v="11"/>
    <s v="TANPA PROMO"/>
    <s v="PRD161"/>
    <n v="1"/>
    <n v="179000"/>
    <n v="179000"/>
    <x v="92"/>
    <x v="0"/>
    <x v="2"/>
  </r>
  <r>
    <s v="ORD000905"/>
    <d v="2024-02-23T00:00:00"/>
    <x v="0"/>
    <x v="14"/>
    <x v="7"/>
    <s v="TANPA PROMO"/>
    <s v="PRD006"/>
    <n v="1"/>
    <n v="119000"/>
    <n v="119000"/>
    <x v="161"/>
    <x v="0"/>
    <x v="8"/>
  </r>
  <r>
    <s v="ORD000905"/>
    <d v="2024-02-23T00:00:00"/>
    <x v="0"/>
    <x v="14"/>
    <x v="7"/>
    <s v="TANPA PROMO"/>
    <s v="PRD027"/>
    <n v="1"/>
    <n v="229000"/>
    <n v="229000"/>
    <x v="43"/>
    <x v="3"/>
    <x v="9"/>
  </r>
  <r>
    <s v="ORD000905"/>
    <d v="2024-02-23T00:00:00"/>
    <x v="0"/>
    <x v="14"/>
    <x v="7"/>
    <s v="TANPA PROMO"/>
    <s v="PRD234"/>
    <n v="2"/>
    <n v="199000"/>
    <n v="398000"/>
    <x v="119"/>
    <x v="2"/>
    <x v="3"/>
  </r>
  <r>
    <s v="ORD000906"/>
    <d v="2024-03-13T00:00:00"/>
    <x v="1"/>
    <x v="0"/>
    <x v="0"/>
    <s v="TANPA PROMO"/>
    <s v="PRD122"/>
    <n v="1"/>
    <n v="119000"/>
    <n v="119000"/>
    <x v="129"/>
    <x v="2"/>
    <x v="0"/>
  </r>
  <r>
    <s v="ORD000906"/>
    <d v="2024-03-13T00:00:00"/>
    <x v="1"/>
    <x v="0"/>
    <x v="0"/>
    <s v="TANPA PROMO"/>
    <s v="PRD242"/>
    <n v="1"/>
    <n v="449000"/>
    <n v="449000"/>
    <x v="147"/>
    <x v="5"/>
    <x v="5"/>
  </r>
  <r>
    <s v="ORD000907"/>
    <d v="2022-09-28T00:00:00"/>
    <x v="1"/>
    <x v="5"/>
    <x v="5"/>
    <s v="TANPA PROMO"/>
    <s v="PRD066"/>
    <n v="1"/>
    <n v="349000"/>
    <n v="349000"/>
    <x v="106"/>
    <x v="4"/>
    <x v="9"/>
  </r>
  <r>
    <s v="ORD000908"/>
    <d v="2022-11-22T00:00:00"/>
    <x v="1"/>
    <x v="11"/>
    <x v="9"/>
    <s v="TANPA PROMO"/>
    <s v="PRD280"/>
    <n v="1"/>
    <n v="229000"/>
    <n v="229000"/>
    <x v="83"/>
    <x v="2"/>
    <x v="7"/>
  </r>
  <r>
    <s v="ORD000909"/>
    <d v="2024-05-13T00:00:00"/>
    <x v="0"/>
    <x v="6"/>
    <x v="4"/>
    <s v="RAMADAN23"/>
    <s v="PRD110"/>
    <n v="2"/>
    <n v="199000"/>
    <n v="398000"/>
    <x v="94"/>
    <x v="5"/>
    <x v="4"/>
  </r>
  <r>
    <s v="ORD000909"/>
    <d v="2024-05-13T00:00:00"/>
    <x v="0"/>
    <x v="6"/>
    <x v="4"/>
    <s v="RAMADAN23"/>
    <s v="PRD093"/>
    <n v="1"/>
    <n v="279000"/>
    <n v="279000"/>
    <x v="138"/>
    <x v="2"/>
    <x v="9"/>
  </r>
  <r>
    <s v="ORD000909"/>
    <d v="2024-05-13T00:00:00"/>
    <x v="0"/>
    <x v="6"/>
    <x v="4"/>
    <s v="RAMADAN23"/>
    <s v="PRD192"/>
    <n v="1"/>
    <n v="229000"/>
    <n v="229000"/>
    <x v="136"/>
    <x v="2"/>
    <x v="2"/>
  </r>
  <r>
    <s v="ORD000910"/>
    <d v="2024-12-11T00:00:00"/>
    <x v="1"/>
    <x v="4"/>
    <x v="4"/>
    <s v="TANPA PROMO"/>
    <s v="PRD074"/>
    <n v="1"/>
    <n v="449000"/>
    <n v="449000"/>
    <x v="133"/>
    <x v="4"/>
    <x v="5"/>
  </r>
  <r>
    <s v="ORD000910"/>
    <d v="2024-12-11T00:00:00"/>
    <x v="1"/>
    <x v="4"/>
    <x v="4"/>
    <s v="TANPA PROMO"/>
    <s v="PRD030"/>
    <n v="1"/>
    <n v="199000"/>
    <n v="199000"/>
    <x v="29"/>
    <x v="4"/>
    <x v="1"/>
  </r>
  <r>
    <s v="ORD000911"/>
    <d v="2024-04-15T00:00:00"/>
    <x v="1"/>
    <x v="13"/>
    <x v="4"/>
    <s v="SALE2024"/>
    <s v="PRD255"/>
    <n v="1"/>
    <n v="179000"/>
    <n v="179000"/>
    <x v="28"/>
    <x v="0"/>
    <x v="3"/>
  </r>
  <r>
    <s v="ORD000912"/>
    <d v="2025-02-22T00:00:00"/>
    <x v="1"/>
    <x v="15"/>
    <x v="11"/>
    <s v="TANPA PROMO"/>
    <s v="PRD095"/>
    <n v="1"/>
    <n v="89000"/>
    <n v="89000"/>
    <x v="89"/>
    <x v="3"/>
    <x v="0"/>
  </r>
  <r>
    <s v="ORD000913"/>
    <d v="2022-01-17T00:00:00"/>
    <x v="1"/>
    <x v="0"/>
    <x v="0"/>
    <s v="TANPA PROMO"/>
    <s v="PRD294"/>
    <n v="2"/>
    <n v="229000"/>
    <n v="458000"/>
    <x v="104"/>
    <x v="1"/>
    <x v="4"/>
  </r>
  <r>
    <s v="ORD000914"/>
    <d v="2023-02-18T00:00:00"/>
    <x v="0"/>
    <x v="8"/>
    <x v="7"/>
    <s v="WEEKEND25"/>
    <s v="PRD248"/>
    <n v="1"/>
    <n v="299000"/>
    <n v="299000"/>
    <x v="169"/>
    <x v="0"/>
    <x v="7"/>
  </r>
  <r>
    <s v="ORD000915"/>
    <d v="2023-01-10T00:00:00"/>
    <x v="1"/>
    <x v="17"/>
    <x v="13"/>
    <s v="NEWUSER"/>
    <s v="PRD200"/>
    <n v="1"/>
    <n v="499000"/>
    <n v="499000"/>
    <x v="2"/>
    <x v="2"/>
    <x v="1"/>
  </r>
  <r>
    <s v="ORD000916"/>
    <d v="2024-11-11T00:00:00"/>
    <x v="1"/>
    <x v="5"/>
    <x v="5"/>
    <s v="TANPA PROMO"/>
    <s v="PRD206"/>
    <n v="1"/>
    <n v="59000"/>
    <n v="59000"/>
    <x v="188"/>
    <x v="3"/>
    <x v="2"/>
  </r>
  <r>
    <s v="ORD000916"/>
    <d v="2024-11-11T00:00:00"/>
    <x v="1"/>
    <x v="5"/>
    <x v="5"/>
    <s v="TANPA PROMO"/>
    <s v="PRD019"/>
    <n v="1"/>
    <n v="119000"/>
    <n v="119000"/>
    <x v="122"/>
    <x v="4"/>
    <x v="4"/>
  </r>
  <r>
    <s v="ORD000917"/>
    <d v="2024-07-26T00:00:00"/>
    <x v="0"/>
    <x v="7"/>
    <x v="6"/>
    <s v="TANPA PROMO"/>
    <s v="PRD118"/>
    <n v="1"/>
    <n v="349000"/>
    <n v="349000"/>
    <x v="46"/>
    <x v="4"/>
    <x v="3"/>
  </r>
  <r>
    <s v="ORD000917"/>
    <d v="2024-07-26T00:00:00"/>
    <x v="0"/>
    <x v="7"/>
    <x v="6"/>
    <s v="TANPA PROMO"/>
    <s v="PRD153"/>
    <n v="1"/>
    <n v="179000"/>
    <n v="179000"/>
    <x v="35"/>
    <x v="4"/>
    <x v="8"/>
  </r>
  <r>
    <s v="ORD000918"/>
    <d v="2025-02-22T00:00:00"/>
    <x v="2"/>
    <x v="3"/>
    <x v="3"/>
    <s v="WEEKEND25"/>
    <s v="PRD204"/>
    <n v="1"/>
    <n v="69000"/>
    <n v="69000"/>
    <x v="97"/>
    <x v="0"/>
    <x v="2"/>
  </r>
  <r>
    <s v="ORD000919"/>
    <d v="2023-03-04T00:00:00"/>
    <x v="0"/>
    <x v="1"/>
    <x v="1"/>
    <s v="TANPA PROMO"/>
    <s v="PRD175"/>
    <n v="1"/>
    <n v="279000"/>
    <n v="279000"/>
    <x v="97"/>
    <x v="0"/>
    <x v="2"/>
  </r>
  <r>
    <s v="ORD000920"/>
    <d v="2022-02-14T00:00:00"/>
    <x v="1"/>
    <x v="12"/>
    <x v="10"/>
    <s v="TANPA PROMO"/>
    <s v="PRD006"/>
    <n v="1"/>
    <n v="119000"/>
    <n v="119000"/>
    <x v="161"/>
    <x v="0"/>
    <x v="8"/>
  </r>
  <r>
    <s v="ORD000921"/>
    <d v="2023-06-18T00:00:00"/>
    <x v="1"/>
    <x v="7"/>
    <x v="6"/>
    <s v="TANPA PROMO"/>
    <s v="PRD003"/>
    <n v="1"/>
    <n v="349000"/>
    <n v="349000"/>
    <x v="56"/>
    <x v="1"/>
    <x v="4"/>
  </r>
  <r>
    <s v="ORD000921"/>
    <d v="2023-06-18T00:00:00"/>
    <x v="1"/>
    <x v="7"/>
    <x v="6"/>
    <s v="TANPA PROMO"/>
    <s v="PRD210"/>
    <n v="1"/>
    <n v="249000"/>
    <n v="249000"/>
    <x v="33"/>
    <x v="2"/>
    <x v="6"/>
  </r>
  <r>
    <s v="ORD000922"/>
    <d v="2023-06-30T00:00:00"/>
    <x v="0"/>
    <x v="14"/>
    <x v="7"/>
    <s v="RAMADAN23"/>
    <s v="PRD084"/>
    <n v="1"/>
    <n v="69000"/>
    <n v="69000"/>
    <x v="115"/>
    <x v="2"/>
    <x v="2"/>
  </r>
  <r>
    <s v="ORD000923"/>
    <d v="2023-02-19T00:00:00"/>
    <x v="1"/>
    <x v="2"/>
    <x v="2"/>
    <s v="TANPA PROMO"/>
    <s v="PRD113"/>
    <n v="1"/>
    <n v="499000"/>
    <n v="499000"/>
    <x v="69"/>
    <x v="4"/>
    <x v="7"/>
  </r>
  <r>
    <s v="ORD000923"/>
    <d v="2023-02-19T00:00:00"/>
    <x v="1"/>
    <x v="2"/>
    <x v="2"/>
    <s v="TANPA PROMO"/>
    <s v="PRD174"/>
    <n v="2"/>
    <n v="69000"/>
    <n v="138000"/>
    <x v="192"/>
    <x v="5"/>
    <x v="7"/>
  </r>
  <r>
    <s v="ORD000924"/>
    <d v="2025-01-28T00:00:00"/>
    <x v="1"/>
    <x v="9"/>
    <x v="8"/>
    <s v="RAMADAN23"/>
    <s v="PRD294"/>
    <n v="2"/>
    <n v="229000"/>
    <n v="458000"/>
    <x v="104"/>
    <x v="1"/>
    <x v="4"/>
  </r>
  <r>
    <s v="ORD000924"/>
    <d v="2025-01-28T00:00:00"/>
    <x v="1"/>
    <x v="9"/>
    <x v="8"/>
    <s v="RAMADAN23"/>
    <s v="PRD156"/>
    <n v="2"/>
    <n v="99000"/>
    <n v="198000"/>
    <x v="61"/>
    <x v="2"/>
    <x v="9"/>
  </r>
  <r>
    <s v="ORD000924"/>
    <d v="2025-01-28T00:00:00"/>
    <x v="1"/>
    <x v="9"/>
    <x v="8"/>
    <s v="RAMADAN23"/>
    <s v="PRD038"/>
    <n v="1"/>
    <n v="299000"/>
    <n v="299000"/>
    <x v="77"/>
    <x v="5"/>
    <x v="5"/>
  </r>
  <r>
    <s v="ORD000925"/>
    <d v="2024-04-25T00:00:00"/>
    <x v="1"/>
    <x v="5"/>
    <x v="5"/>
    <s v="TANPA PROMO"/>
    <s v="PRD060"/>
    <n v="2"/>
    <n v="549000"/>
    <n v="1098000"/>
    <x v="137"/>
    <x v="1"/>
    <x v="9"/>
  </r>
  <r>
    <s v="ORD000925"/>
    <d v="2024-04-25T00:00:00"/>
    <x v="1"/>
    <x v="5"/>
    <x v="5"/>
    <s v="TANPA PROMO"/>
    <s v="PRD286"/>
    <n v="1"/>
    <n v="49000"/>
    <n v="49000"/>
    <x v="108"/>
    <x v="4"/>
    <x v="6"/>
  </r>
  <r>
    <s v="ORD000926"/>
    <d v="2023-01-01T00:00:00"/>
    <x v="2"/>
    <x v="9"/>
    <x v="8"/>
    <s v="TANPA PROMO"/>
    <s v="PRD233"/>
    <n v="1"/>
    <n v="49000"/>
    <n v="49000"/>
    <x v="75"/>
    <x v="5"/>
    <x v="9"/>
  </r>
  <r>
    <s v="ORD000926"/>
    <d v="2023-01-01T00:00:00"/>
    <x v="2"/>
    <x v="9"/>
    <x v="8"/>
    <s v="TANPA PROMO"/>
    <s v="PRD120"/>
    <n v="1"/>
    <n v="89000"/>
    <n v="89000"/>
    <x v="73"/>
    <x v="4"/>
    <x v="1"/>
  </r>
  <r>
    <s v="ORD000927"/>
    <d v="2022-04-06T00:00:00"/>
    <x v="4"/>
    <x v="14"/>
    <x v="7"/>
    <s v="FLASHSALE"/>
    <s v="PRD256"/>
    <n v="1"/>
    <n v="49000"/>
    <n v="49000"/>
    <x v="5"/>
    <x v="1"/>
    <x v="1"/>
  </r>
  <r>
    <s v="ORD000928"/>
    <d v="2022-09-09T00:00:00"/>
    <x v="2"/>
    <x v="8"/>
    <x v="7"/>
    <s v="FLASHSALE"/>
    <s v="PRD060"/>
    <n v="2"/>
    <n v="549000"/>
    <n v="1098000"/>
    <x v="137"/>
    <x v="1"/>
    <x v="9"/>
  </r>
  <r>
    <s v="ORD000928"/>
    <d v="2022-09-09T00:00:00"/>
    <x v="2"/>
    <x v="8"/>
    <x v="7"/>
    <s v="FLASHSALE"/>
    <s v="PRD278"/>
    <n v="1"/>
    <n v="499000"/>
    <n v="499000"/>
    <x v="191"/>
    <x v="5"/>
    <x v="4"/>
  </r>
  <r>
    <s v="ORD000929"/>
    <d v="2023-08-20T00:00:00"/>
    <x v="1"/>
    <x v="3"/>
    <x v="3"/>
    <s v="TANPA PROMO"/>
    <s v="PRD245"/>
    <n v="1"/>
    <n v="129000"/>
    <n v="129000"/>
    <x v="58"/>
    <x v="3"/>
    <x v="7"/>
  </r>
  <r>
    <s v="ORD000929"/>
    <d v="2023-08-20T00:00:00"/>
    <x v="1"/>
    <x v="3"/>
    <x v="3"/>
    <s v="TANPA PROMO"/>
    <s v="PRD212"/>
    <n v="1"/>
    <n v="499000"/>
    <n v="499000"/>
    <x v="70"/>
    <x v="0"/>
    <x v="7"/>
  </r>
  <r>
    <s v="ORD000929"/>
    <d v="2023-08-20T00:00:00"/>
    <x v="1"/>
    <x v="3"/>
    <x v="3"/>
    <s v="TANPA PROMO"/>
    <s v="PRD061"/>
    <n v="1"/>
    <n v="599000"/>
    <n v="599000"/>
    <x v="19"/>
    <x v="0"/>
    <x v="8"/>
  </r>
  <r>
    <s v="ORD000930"/>
    <d v="2023-08-12T00:00:00"/>
    <x v="1"/>
    <x v="0"/>
    <x v="0"/>
    <s v="FLASHSALE"/>
    <s v="PRD234"/>
    <n v="2"/>
    <n v="199000"/>
    <n v="398000"/>
    <x v="119"/>
    <x v="2"/>
    <x v="3"/>
  </r>
  <r>
    <s v="ORD000930"/>
    <d v="2023-08-12T00:00:00"/>
    <x v="1"/>
    <x v="0"/>
    <x v="0"/>
    <s v="FLASHSALE"/>
    <s v="PRD078"/>
    <n v="1"/>
    <n v="99000"/>
    <n v="99000"/>
    <x v="140"/>
    <x v="2"/>
    <x v="9"/>
  </r>
  <r>
    <s v="ORD000931"/>
    <d v="2022-04-19T00:00:00"/>
    <x v="0"/>
    <x v="4"/>
    <x v="4"/>
    <s v="TANPA PROMO"/>
    <s v="PRD214"/>
    <n v="2"/>
    <n v="549000"/>
    <n v="1098000"/>
    <x v="37"/>
    <x v="5"/>
    <x v="4"/>
  </r>
  <r>
    <s v="ORD000932"/>
    <d v="2024-10-06T00:00:00"/>
    <x v="1"/>
    <x v="13"/>
    <x v="4"/>
    <s v="TANPA PROMO"/>
    <s v="PRD018"/>
    <n v="1"/>
    <n v="299000"/>
    <n v="299000"/>
    <x v="160"/>
    <x v="1"/>
    <x v="9"/>
  </r>
  <r>
    <s v="ORD000932"/>
    <d v="2024-10-06T00:00:00"/>
    <x v="1"/>
    <x v="13"/>
    <x v="4"/>
    <s v="TANPA PROMO"/>
    <s v="PRD227"/>
    <n v="1"/>
    <n v="99000"/>
    <n v="99000"/>
    <x v="112"/>
    <x v="2"/>
    <x v="9"/>
  </r>
  <r>
    <s v="ORD000933"/>
    <d v="2023-11-07T00:00:00"/>
    <x v="1"/>
    <x v="16"/>
    <x v="12"/>
    <s v="TANPA PROMO"/>
    <s v="PRD228"/>
    <n v="1"/>
    <n v="399000"/>
    <n v="399000"/>
    <x v="173"/>
    <x v="1"/>
    <x v="8"/>
  </r>
  <r>
    <s v="ORD000934"/>
    <d v="2025-01-12T00:00:00"/>
    <x v="1"/>
    <x v="12"/>
    <x v="10"/>
    <s v="TANPA PROMO"/>
    <s v="PRD277"/>
    <n v="2"/>
    <n v="129000"/>
    <n v="258000"/>
    <x v="22"/>
    <x v="0"/>
    <x v="9"/>
  </r>
  <r>
    <s v="ORD000935"/>
    <d v="2023-03-08T00:00:00"/>
    <x v="4"/>
    <x v="18"/>
    <x v="14"/>
    <s v="TANPA PROMO"/>
    <s v="PRD118"/>
    <n v="1"/>
    <n v="349000"/>
    <n v="349000"/>
    <x v="46"/>
    <x v="4"/>
    <x v="3"/>
  </r>
  <r>
    <s v="ORD000935"/>
    <d v="2023-03-08T00:00:00"/>
    <x v="4"/>
    <x v="18"/>
    <x v="14"/>
    <s v="TANPA PROMO"/>
    <s v="PRD130"/>
    <n v="1"/>
    <n v="229000"/>
    <n v="229000"/>
    <x v="25"/>
    <x v="3"/>
    <x v="5"/>
  </r>
  <r>
    <s v="ORD000936"/>
    <d v="2024-07-19T00:00:00"/>
    <x v="2"/>
    <x v="16"/>
    <x v="12"/>
    <s v="TANPA PROMO"/>
    <s v="PRD067"/>
    <n v="2"/>
    <n v="549000"/>
    <n v="1098000"/>
    <x v="141"/>
    <x v="4"/>
    <x v="7"/>
  </r>
  <r>
    <s v="ORD000937"/>
    <d v="2023-03-20T00:00:00"/>
    <x v="1"/>
    <x v="0"/>
    <x v="0"/>
    <s v="FLASHSALE"/>
    <s v="PRD196"/>
    <n v="1"/>
    <n v="449000"/>
    <n v="449000"/>
    <x v="159"/>
    <x v="0"/>
    <x v="5"/>
  </r>
  <r>
    <s v="ORD000938"/>
    <d v="2023-06-08T00:00:00"/>
    <x v="4"/>
    <x v="5"/>
    <x v="5"/>
    <s v="TANPA PROMO"/>
    <s v="PRD086"/>
    <n v="1"/>
    <n v="329000"/>
    <n v="329000"/>
    <x v="3"/>
    <x v="0"/>
    <x v="2"/>
  </r>
  <r>
    <s v="ORD000939"/>
    <d v="2024-01-11T00:00:00"/>
    <x v="3"/>
    <x v="19"/>
    <x v="15"/>
    <s v="TANPA PROMO"/>
    <s v="PRD016"/>
    <n v="1"/>
    <n v="89000"/>
    <n v="89000"/>
    <x v="84"/>
    <x v="1"/>
    <x v="3"/>
  </r>
  <r>
    <s v="ORD000940"/>
    <d v="2024-11-15T00:00:00"/>
    <x v="1"/>
    <x v="10"/>
    <x v="4"/>
    <s v="TANPA PROMO"/>
    <s v="PRD087"/>
    <n v="1"/>
    <n v="399000"/>
    <n v="399000"/>
    <x v="170"/>
    <x v="2"/>
    <x v="3"/>
  </r>
  <r>
    <s v="ORD000940"/>
    <d v="2024-11-15T00:00:00"/>
    <x v="1"/>
    <x v="10"/>
    <x v="4"/>
    <s v="TANPA PROMO"/>
    <s v="PRD063"/>
    <n v="1"/>
    <n v="89000"/>
    <n v="89000"/>
    <x v="130"/>
    <x v="1"/>
    <x v="5"/>
  </r>
  <r>
    <s v="ORD000940"/>
    <d v="2024-11-15T00:00:00"/>
    <x v="1"/>
    <x v="10"/>
    <x v="4"/>
    <s v="TANPA PROMO"/>
    <s v="PRD128"/>
    <n v="1"/>
    <n v="279000"/>
    <n v="279000"/>
    <x v="41"/>
    <x v="1"/>
    <x v="0"/>
  </r>
  <r>
    <s v="ORD000941"/>
    <d v="2025-02-18T00:00:00"/>
    <x v="3"/>
    <x v="17"/>
    <x v="13"/>
    <s v="HARI BELANJA"/>
    <s v="PRD277"/>
    <n v="2"/>
    <n v="129000"/>
    <n v="258000"/>
    <x v="22"/>
    <x v="0"/>
    <x v="9"/>
  </r>
  <r>
    <s v="ORD000941"/>
    <d v="2025-02-18T00:00:00"/>
    <x v="3"/>
    <x v="17"/>
    <x v="13"/>
    <s v="HARI BELANJA"/>
    <s v="PRD242"/>
    <n v="1"/>
    <n v="449000"/>
    <n v="449000"/>
    <x v="147"/>
    <x v="5"/>
    <x v="5"/>
  </r>
  <r>
    <s v="ORD000942"/>
    <d v="2022-03-26T00:00:00"/>
    <x v="1"/>
    <x v="1"/>
    <x v="1"/>
    <s v="WEEKEND25"/>
    <s v="PRD296"/>
    <n v="1"/>
    <n v="149000"/>
    <n v="149000"/>
    <x v="86"/>
    <x v="3"/>
    <x v="9"/>
  </r>
  <r>
    <s v="ORD000943"/>
    <d v="2023-03-18T00:00:00"/>
    <x v="1"/>
    <x v="10"/>
    <x v="4"/>
    <s v="RAMADAN23"/>
    <s v="PRD270"/>
    <n v="1"/>
    <n v="349000"/>
    <n v="349000"/>
    <x v="88"/>
    <x v="4"/>
    <x v="6"/>
  </r>
  <r>
    <s v="ORD000944"/>
    <d v="2022-03-24T00:00:00"/>
    <x v="2"/>
    <x v="8"/>
    <x v="7"/>
    <s v="HARI BELANJA"/>
    <s v="PRD140"/>
    <n v="3"/>
    <n v="179000"/>
    <n v="537000"/>
    <x v="152"/>
    <x v="5"/>
    <x v="5"/>
  </r>
  <r>
    <s v="ORD000945"/>
    <d v="2024-02-02T00:00:00"/>
    <x v="2"/>
    <x v="16"/>
    <x v="12"/>
    <s v="TANPA PROMO"/>
    <s v="PRD051"/>
    <n v="1"/>
    <n v="399000"/>
    <n v="399000"/>
    <x v="49"/>
    <x v="4"/>
    <x v="8"/>
  </r>
  <r>
    <s v="ORD000945"/>
    <d v="2024-02-02T00:00:00"/>
    <x v="2"/>
    <x v="16"/>
    <x v="12"/>
    <s v="TANPA PROMO"/>
    <s v="PRD183"/>
    <n v="1"/>
    <n v="119000"/>
    <n v="119000"/>
    <x v="24"/>
    <x v="1"/>
    <x v="4"/>
  </r>
  <r>
    <s v="ORD000946"/>
    <d v="2023-01-08T00:00:00"/>
    <x v="2"/>
    <x v="10"/>
    <x v="4"/>
    <s v="TANPA PROMO"/>
    <s v="PRD097"/>
    <n v="1"/>
    <n v="49000"/>
    <n v="49000"/>
    <x v="180"/>
    <x v="1"/>
    <x v="1"/>
  </r>
  <r>
    <s v="ORD000946"/>
    <d v="2023-01-08T00:00:00"/>
    <x v="2"/>
    <x v="10"/>
    <x v="4"/>
    <s v="TANPA PROMO"/>
    <s v="PRD104"/>
    <n v="1"/>
    <n v="229000"/>
    <n v="229000"/>
    <x v="39"/>
    <x v="2"/>
    <x v="6"/>
  </r>
  <r>
    <s v="ORD000947"/>
    <d v="2022-04-23T00:00:00"/>
    <x v="0"/>
    <x v="11"/>
    <x v="9"/>
    <s v="WEEKEND25"/>
    <s v="PRD133"/>
    <n v="2"/>
    <n v="399000"/>
    <n v="798000"/>
    <x v="53"/>
    <x v="3"/>
    <x v="9"/>
  </r>
  <r>
    <s v="ORD000947"/>
    <d v="2022-04-23T00:00:00"/>
    <x v="0"/>
    <x v="11"/>
    <x v="9"/>
    <s v="WEEKEND25"/>
    <s v="PRD172"/>
    <n v="1"/>
    <n v="59000"/>
    <n v="59000"/>
    <x v="99"/>
    <x v="2"/>
    <x v="1"/>
  </r>
  <r>
    <s v="ORD000948"/>
    <d v="2023-11-18T00:00:00"/>
    <x v="1"/>
    <x v="4"/>
    <x v="4"/>
    <s v="TANPA PROMO"/>
    <s v="PRD055"/>
    <n v="2"/>
    <n v="129000"/>
    <n v="258000"/>
    <x v="57"/>
    <x v="4"/>
    <x v="0"/>
  </r>
  <r>
    <s v="ORD000949"/>
    <d v="2024-01-20T00:00:00"/>
    <x v="1"/>
    <x v="7"/>
    <x v="6"/>
    <s v="SALE2024"/>
    <s v="PRD181"/>
    <n v="1"/>
    <n v="279000"/>
    <n v="279000"/>
    <x v="197"/>
    <x v="1"/>
    <x v="8"/>
  </r>
  <r>
    <s v="ORD000950"/>
    <d v="2024-05-19T00:00:00"/>
    <x v="1"/>
    <x v="6"/>
    <x v="4"/>
    <s v="TANPA PROMO"/>
    <s v="PRD053"/>
    <n v="2"/>
    <n v="49000"/>
    <n v="98000"/>
    <x v="104"/>
    <x v="1"/>
    <x v="4"/>
  </r>
  <r>
    <s v="ORD000950"/>
    <d v="2024-05-19T00:00:00"/>
    <x v="1"/>
    <x v="6"/>
    <x v="4"/>
    <s v="TANPA PROMO"/>
    <s v="PRD176"/>
    <n v="1"/>
    <n v="599000"/>
    <n v="599000"/>
    <x v="92"/>
    <x v="0"/>
    <x v="2"/>
  </r>
  <r>
    <s v="ORD000951"/>
    <d v="2024-02-14T00:00:00"/>
    <x v="1"/>
    <x v="9"/>
    <x v="8"/>
    <s v="TANPA PROMO"/>
    <s v="PRD239"/>
    <n v="2"/>
    <n v="179000"/>
    <n v="358000"/>
    <x v="8"/>
    <x v="4"/>
    <x v="5"/>
  </r>
  <r>
    <s v="ORD000952"/>
    <d v="2024-02-26T00:00:00"/>
    <x v="1"/>
    <x v="15"/>
    <x v="11"/>
    <s v="TANPA PROMO"/>
    <s v="PRD198"/>
    <n v="1"/>
    <n v="149000"/>
    <n v="149000"/>
    <x v="172"/>
    <x v="0"/>
    <x v="4"/>
  </r>
  <r>
    <s v="ORD000953"/>
    <d v="2025-01-23T00:00:00"/>
    <x v="3"/>
    <x v="7"/>
    <x v="6"/>
    <s v="TANPA PROMO"/>
    <s v="PRD231"/>
    <n v="1"/>
    <n v="179000"/>
    <n v="179000"/>
    <x v="142"/>
    <x v="0"/>
    <x v="9"/>
  </r>
  <r>
    <s v="ORD000953"/>
    <d v="2025-01-23T00:00:00"/>
    <x v="3"/>
    <x v="7"/>
    <x v="6"/>
    <s v="TANPA PROMO"/>
    <s v="PRD121"/>
    <n v="2"/>
    <n v="89000"/>
    <n v="178000"/>
    <x v="21"/>
    <x v="2"/>
    <x v="8"/>
  </r>
  <r>
    <s v="ORD000953"/>
    <d v="2025-01-23T00:00:00"/>
    <x v="3"/>
    <x v="7"/>
    <x v="6"/>
    <s v="TANPA PROMO"/>
    <s v="PRD223"/>
    <n v="1"/>
    <n v="499000"/>
    <n v="499000"/>
    <x v="32"/>
    <x v="5"/>
    <x v="6"/>
  </r>
  <r>
    <s v="ORD000954"/>
    <d v="2023-05-07T00:00:00"/>
    <x v="0"/>
    <x v="12"/>
    <x v="10"/>
    <s v="WEEKEND25"/>
    <s v="PRD193"/>
    <n v="1"/>
    <n v="179000"/>
    <n v="179000"/>
    <x v="2"/>
    <x v="2"/>
    <x v="1"/>
  </r>
  <r>
    <s v="ORD000955"/>
    <d v="2024-11-21T00:00:00"/>
    <x v="1"/>
    <x v="18"/>
    <x v="14"/>
    <s v="TANPA PROMO"/>
    <s v="PRD274"/>
    <n v="1"/>
    <n v="229000"/>
    <n v="229000"/>
    <x v="146"/>
    <x v="2"/>
    <x v="5"/>
  </r>
  <r>
    <s v="ORD000956"/>
    <d v="2023-10-28T00:00:00"/>
    <x v="0"/>
    <x v="11"/>
    <x v="9"/>
    <s v="NEWUSER"/>
    <s v="PRD034"/>
    <n v="1"/>
    <n v="279000"/>
    <n v="279000"/>
    <x v="15"/>
    <x v="3"/>
    <x v="4"/>
  </r>
  <r>
    <s v="ORD000957"/>
    <d v="2022-03-13T00:00:00"/>
    <x v="4"/>
    <x v="17"/>
    <x v="13"/>
    <s v="NEWUSER"/>
    <s v="PRD079"/>
    <n v="2"/>
    <n v="499000"/>
    <n v="998000"/>
    <x v="125"/>
    <x v="4"/>
    <x v="4"/>
  </r>
  <r>
    <s v="ORD000958"/>
    <d v="2024-12-31T00:00:00"/>
    <x v="0"/>
    <x v="10"/>
    <x v="4"/>
    <s v="SALE2024"/>
    <s v="PRD059"/>
    <n v="2"/>
    <n v="399000"/>
    <n v="798000"/>
    <x v="104"/>
    <x v="1"/>
    <x v="4"/>
  </r>
  <r>
    <s v="ORD000959"/>
    <d v="2025-02-16T00:00:00"/>
    <x v="4"/>
    <x v="6"/>
    <x v="4"/>
    <s v="FLASHSALE"/>
    <s v="PRD268"/>
    <n v="1"/>
    <n v="599000"/>
    <n v="599000"/>
    <x v="112"/>
    <x v="2"/>
    <x v="9"/>
  </r>
  <r>
    <s v="ORD000959"/>
    <d v="2025-02-16T00:00:00"/>
    <x v="4"/>
    <x v="6"/>
    <x v="4"/>
    <s v="FLASHSALE"/>
    <s v="PRD137"/>
    <n v="1"/>
    <n v="119000"/>
    <n v="119000"/>
    <x v="26"/>
    <x v="4"/>
    <x v="2"/>
  </r>
  <r>
    <s v="ORD000960"/>
    <d v="2023-05-06T00:00:00"/>
    <x v="4"/>
    <x v="2"/>
    <x v="2"/>
    <s v="TANPA PROMO"/>
    <s v="PRD166"/>
    <n v="1"/>
    <n v="549000"/>
    <n v="549000"/>
    <x v="89"/>
    <x v="3"/>
    <x v="0"/>
  </r>
  <r>
    <s v="ORD000960"/>
    <d v="2023-05-06T00:00:00"/>
    <x v="4"/>
    <x v="2"/>
    <x v="2"/>
    <s v="TANPA PROMO"/>
    <s v="PRD214"/>
    <n v="2"/>
    <n v="549000"/>
    <n v="1098000"/>
    <x v="37"/>
    <x v="5"/>
    <x v="4"/>
  </r>
  <r>
    <s v="ORD000961"/>
    <d v="2024-02-12T00:00:00"/>
    <x v="1"/>
    <x v="10"/>
    <x v="4"/>
    <s v="HARBOLNAS22"/>
    <s v="PRD155"/>
    <n v="2"/>
    <n v="499000"/>
    <n v="998000"/>
    <x v="183"/>
    <x v="1"/>
    <x v="5"/>
  </r>
  <r>
    <s v="ORD000961"/>
    <d v="2024-02-12T00:00:00"/>
    <x v="1"/>
    <x v="10"/>
    <x v="4"/>
    <s v="HARBOLNAS22"/>
    <s v="PRD239"/>
    <n v="2"/>
    <n v="179000"/>
    <n v="358000"/>
    <x v="8"/>
    <x v="4"/>
    <x v="5"/>
  </r>
  <r>
    <s v="ORD000961"/>
    <d v="2024-02-12T00:00:00"/>
    <x v="1"/>
    <x v="10"/>
    <x v="4"/>
    <s v="HARBOLNAS22"/>
    <s v="PRD121"/>
    <n v="2"/>
    <n v="89000"/>
    <n v="178000"/>
    <x v="21"/>
    <x v="2"/>
    <x v="8"/>
  </r>
  <r>
    <s v="ORD000962"/>
    <d v="2024-11-02T00:00:00"/>
    <x v="2"/>
    <x v="12"/>
    <x v="10"/>
    <s v="FLASHSALE"/>
    <s v="PRD232"/>
    <n v="1"/>
    <n v="49000"/>
    <n v="49000"/>
    <x v="78"/>
    <x v="2"/>
    <x v="7"/>
  </r>
  <r>
    <s v="ORD000963"/>
    <d v="2024-01-23T00:00:00"/>
    <x v="1"/>
    <x v="15"/>
    <x v="11"/>
    <s v="TANPA PROMO"/>
    <s v="PRD032"/>
    <n v="1"/>
    <n v="99000"/>
    <n v="99000"/>
    <x v="60"/>
    <x v="3"/>
    <x v="8"/>
  </r>
  <r>
    <s v="ORD000964"/>
    <d v="2024-05-31T00:00:00"/>
    <x v="3"/>
    <x v="12"/>
    <x v="10"/>
    <s v="TANPA PROMO"/>
    <s v="PRD010"/>
    <n v="3"/>
    <n v="99000"/>
    <n v="297000"/>
    <x v="143"/>
    <x v="2"/>
    <x v="6"/>
  </r>
  <r>
    <s v="ORD000965"/>
    <d v="2024-10-28T00:00:00"/>
    <x v="1"/>
    <x v="2"/>
    <x v="2"/>
    <s v="TANPA PROMO"/>
    <s v="PRD102"/>
    <n v="1"/>
    <n v="59000"/>
    <n v="59000"/>
    <x v="5"/>
    <x v="1"/>
    <x v="1"/>
  </r>
  <r>
    <s v="ORD000966"/>
    <d v="2022-04-08T00:00:00"/>
    <x v="1"/>
    <x v="13"/>
    <x v="4"/>
    <s v="MEMBER10"/>
    <s v="PRD107"/>
    <n v="1"/>
    <n v="399000"/>
    <n v="399000"/>
    <x v="186"/>
    <x v="2"/>
    <x v="8"/>
  </r>
  <r>
    <s v="ORD000966"/>
    <d v="2022-04-08T00:00:00"/>
    <x v="1"/>
    <x v="13"/>
    <x v="4"/>
    <s v="MEMBER10"/>
    <s v="PRD026"/>
    <n v="1"/>
    <n v="179000"/>
    <n v="179000"/>
    <x v="148"/>
    <x v="1"/>
    <x v="6"/>
  </r>
  <r>
    <s v="ORD000966"/>
    <d v="2022-04-08T00:00:00"/>
    <x v="1"/>
    <x v="13"/>
    <x v="4"/>
    <s v="MEMBER10"/>
    <s v="PRD093"/>
    <n v="1"/>
    <n v="279000"/>
    <n v="279000"/>
    <x v="138"/>
    <x v="2"/>
    <x v="9"/>
  </r>
  <r>
    <s v="ORD000967"/>
    <d v="2022-10-18T00:00:00"/>
    <x v="1"/>
    <x v="5"/>
    <x v="5"/>
    <s v="SALE2024"/>
    <s v="PRD166"/>
    <n v="1"/>
    <n v="549000"/>
    <n v="549000"/>
    <x v="89"/>
    <x v="3"/>
    <x v="0"/>
  </r>
  <r>
    <s v="ORD000968"/>
    <d v="2023-01-16T00:00:00"/>
    <x v="1"/>
    <x v="19"/>
    <x v="15"/>
    <s v="TANPA PROMO"/>
    <s v="PRD137"/>
    <n v="1"/>
    <n v="119000"/>
    <n v="119000"/>
    <x v="26"/>
    <x v="4"/>
    <x v="2"/>
  </r>
  <r>
    <s v="ORD000969"/>
    <d v="2023-11-27T00:00:00"/>
    <x v="1"/>
    <x v="10"/>
    <x v="4"/>
    <s v="NEWUSER"/>
    <s v="PRD081"/>
    <n v="1"/>
    <n v="229000"/>
    <n v="229000"/>
    <x v="79"/>
    <x v="0"/>
    <x v="1"/>
  </r>
  <r>
    <s v="ORD000969"/>
    <d v="2023-11-27T00:00:00"/>
    <x v="1"/>
    <x v="10"/>
    <x v="4"/>
    <s v="NEWUSER"/>
    <s v="PRD191"/>
    <n v="3"/>
    <n v="49000"/>
    <n v="147000"/>
    <x v="16"/>
    <x v="1"/>
    <x v="6"/>
  </r>
  <r>
    <s v="ORD000970"/>
    <d v="2025-01-19T00:00:00"/>
    <x v="0"/>
    <x v="10"/>
    <x v="4"/>
    <s v="HARI BELANJA"/>
    <s v="PRD179"/>
    <n v="1"/>
    <n v="399000"/>
    <n v="399000"/>
    <x v="184"/>
    <x v="3"/>
    <x v="7"/>
  </r>
  <r>
    <s v="ORD000970"/>
    <d v="2025-01-19T00:00:00"/>
    <x v="0"/>
    <x v="10"/>
    <x v="4"/>
    <s v="HARI BELANJA"/>
    <s v="PRD115"/>
    <n v="1"/>
    <n v="399000"/>
    <n v="399000"/>
    <x v="10"/>
    <x v="0"/>
    <x v="5"/>
  </r>
  <r>
    <s v="ORD000970"/>
    <d v="2025-01-19T00:00:00"/>
    <x v="0"/>
    <x v="10"/>
    <x v="4"/>
    <s v="HARI BELANJA"/>
    <s v="PRD159"/>
    <n v="1"/>
    <n v="89000"/>
    <n v="89000"/>
    <x v="29"/>
    <x v="4"/>
    <x v="1"/>
  </r>
  <r>
    <s v="ORD000971"/>
    <d v="2024-06-12T00:00:00"/>
    <x v="1"/>
    <x v="9"/>
    <x v="8"/>
    <s v="MEMBER10"/>
    <s v="PRD264"/>
    <n v="1"/>
    <n v="79000"/>
    <n v="79000"/>
    <x v="157"/>
    <x v="1"/>
    <x v="9"/>
  </r>
  <r>
    <s v="ORD000972"/>
    <d v="2022-07-04T00:00:00"/>
    <x v="1"/>
    <x v="5"/>
    <x v="5"/>
    <s v="TANPA PROMO"/>
    <s v="PRD187"/>
    <n v="1"/>
    <n v="49000"/>
    <n v="49000"/>
    <x v="14"/>
    <x v="3"/>
    <x v="2"/>
  </r>
  <r>
    <s v="ORD000972"/>
    <d v="2022-07-04T00:00:00"/>
    <x v="1"/>
    <x v="5"/>
    <x v="5"/>
    <s v="TANPA PROMO"/>
    <s v="PRD222"/>
    <n v="1"/>
    <n v="179000"/>
    <n v="179000"/>
    <x v="76"/>
    <x v="2"/>
    <x v="6"/>
  </r>
  <r>
    <s v="ORD000973"/>
    <d v="2023-02-11T00:00:00"/>
    <x v="0"/>
    <x v="12"/>
    <x v="10"/>
    <s v="NEWUSER"/>
    <s v="PRD184"/>
    <n v="2"/>
    <n v="199000"/>
    <n v="398000"/>
    <x v="128"/>
    <x v="4"/>
    <x v="3"/>
  </r>
  <r>
    <s v="ORD000973"/>
    <d v="2023-02-11T00:00:00"/>
    <x v="0"/>
    <x v="12"/>
    <x v="10"/>
    <s v="NEWUSER"/>
    <s v="PRD216"/>
    <n v="3"/>
    <n v="199000"/>
    <n v="597000"/>
    <x v="178"/>
    <x v="5"/>
    <x v="3"/>
  </r>
  <r>
    <s v="ORD000974"/>
    <d v="2025-01-30T00:00:00"/>
    <x v="1"/>
    <x v="8"/>
    <x v="7"/>
    <s v="TANPA PROMO"/>
    <s v="PRD214"/>
    <n v="2"/>
    <n v="549000"/>
    <n v="1098000"/>
    <x v="37"/>
    <x v="5"/>
    <x v="4"/>
  </r>
  <r>
    <s v="ORD000974"/>
    <d v="2025-01-30T00:00:00"/>
    <x v="1"/>
    <x v="8"/>
    <x v="7"/>
    <s v="TANPA PROMO"/>
    <s v="PRD050"/>
    <n v="1"/>
    <n v="89000"/>
    <n v="89000"/>
    <x v="27"/>
    <x v="0"/>
    <x v="9"/>
  </r>
  <r>
    <s v="ORD000975"/>
    <d v="2024-09-17T00:00:00"/>
    <x v="1"/>
    <x v="10"/>
    <x v="4"/>
    <s v="TANPA PROMO"/>
    <s v="PRD059"/>
    <n v="2"/>
    <n v="399000"/>
    <n v="798000"/>
    <x v="104"/>
    <x v="1"/>
    <x v="4"/>
  </r>
  <r>
    <s v="ORD000975"/>
    <d v="2024-09-17T00:00:00"/>
    <x v="1"/>
    <x v="10"/>
    <x v="4"/>
    <s v="TANPA PROMO"/>
    <s v="PRD198"/>
    <n v="1"/>
    <n v="149000"/>
    <n v="149000"/>
    <x v="172"/>
    <x v="0"/>
    <x v="4"/>
  </r>
  <r>
    <s v="ORD000975"/>
    <d v="2024-09-17T00:00:00"/>
    <x v="1"/>
    <x v="10"/>
    <x v="4"/>
    <s v="TANPA PROMO"/>
    <s v="PRD125"/>
    <n v="1"/>
    <n v="279000"/>
    <n v="279000"/>
    <x v="118"/>
    <x v="2"/>
    <x v="7"/>
  </r>
  <r>
    <s v="ORD000976"/>
    <d v="2024-02-17T00:00:00"/>
    <x v="1"/>
    <x v="2"/>
    <x v="2"/>
    <s v="TANPA PROMO"/>
    <s v="PRD196"/>
    <n v="1"/>
    <n v="449000"/>
    <n v="449000"/>
    <x v="159"/>
    <x v="0"/>
    <x v="5"/>
  </r>
  <r>
    <s v="ORD000977"/>
    <d v="2024-03-13T00:00:00"/>
    <x v="1"/>
    <x v="7"/>
    <x v="6"/>
    <s v="TANPA PROMO"/>
    <s v="PRD001"/>
    <n v="2"/>
    <n v="599000"/>
    <n v="1198000"/>
    <x v="1"/>
    <x v="1"/>
    <x v="0"/>
  </r>
  <r>
    <s v="ORD000978"/>
    <d v="2024-05-15T00:00:00"/>
    <x v="1"/>
    <x v="14"/>
    <x v="7"/>
    <s v="TANPA PROMO"/>
    <s v="PRD115"/>
    <n v="1"/>
    <n v="399000"/>
    <n v="399000"/>
    <x v="10"/>
    <x v="0"/>
    <x v="5"/>
  </r>
  <r>
    <s v="ORD000979"/>
    <d v="2025-01-02T00:00:00"/>
    <x v="2"/>
    <x v="11"/>
    <x v="9"/>
    <s v="TANPA PROMO"/>
    <s v="PRD292"/>
    <n v="2"/>
    <n v="129000"/>
    <n v="258000"/>
    <x v="72"/>
    <x v="0"/>
    <x v="4"/>
  </r>
  <r>
    <s v="ORD000979"/>
    <d v="2025-01-02T00:00:00"/>
    <x v="2"/>
    <x v="11"/>
    <x v="9"/>
    <s v="TANPA PROMO"/>
    <s v="PRD191"/>
    <n v="3"/>
    <n v="49000"/>
    <n v="147000"/>
    <x v="16"/>
    <x v="1"/>
    <x v="6"/>
  </r>
  <r>
    <s v="ORD000980"/>
    <d v="2024-07-15T00:00:00"/>
    <x v="1"/>
    <x v="16"/>
    <x v="12"/>
    <s v="TANPA PROMO"/>
    <s v="PRD264"/>
    <n v="1"/>
    <n v="79000"/>
    <n v="79000"/>
    <x v="157"/>
    <x v="1"/>
    <x v="9"/>
  </r>
  <r>
    <s v="ORD000981"/>
    <d v="2024-06-25T00:00:00"/>
    <x v="1"/>
    <x v="9"/>
    <x v="8"/>
    <s v="MEMBER10"/>
    <s v="PRD188"/>
    <n v="1"/>
    <n v="69000"/>
    <n v="69000"/>
    <x v="72"/>
    <x v="0"/>
    <x v="4"/>
  </r>
  <r>
    <s v="ORD000982"/>
    <d v="2022-01-30T00:00:00"/>
    <x v="2"/>
    <x v="4"/>
    <x v="4"/>
    <s v="TANPA PROMO"/>
    <s v="PRD179"/>
    <n v="1"/>
    <n v="399000"/>
    <n v="399000"/>
    <x v="184"/>
    <x v="3"/>
    <x v="7"/>
  </r>
  <r>
    <s v="ORD000983"/>
    <d v="2023-04-08T00:00:00"/>
    <x v="1"/>
    <x v="6"/>
    <x v="4"/>
    <s v="TANPA PROMO"/>
    <s v="PRD254"/>
    <n v="1"/>
    <n v="299000"/>
    <n v="299000"/>
    <x v="37"/>
    <x v="5"/>
    <x v="4"/>
  </r>
  <r>
    <s v="ORD000984"/>
    <d v="2024-07-04T00:00:00"/>
    <x v="1"/>
    <x v="13"/>
    <x v="4"/>
    <s v="MEMBER10"/>
    <s v="PRD030"/>
    <n v="1"/>
    <n v="199000"/>
    <n v="199000"/>
    <x v="29"/>
    <x v="4"/>
    <x v="1"/>
  </r>
  <r>
    <s v="ORD000985"/>
    <d v="2022-01-11T00:00:00"/>
    <x v="0"/>
    <x v="6"/>
    <x v="4"/>
    <s v="TANPA PROMO"/>
    <s v="PRD282"/>
    <n v="1"/>
    <n v="149000"/>
    <n v="149000"/>
    <x v="109"/>
    <x v="0"/>
    <x v="0"/>
  </r>
  <r>
    <s v="ORD000985"/>
    <d v="2022-01-11T00:00:00"/>
    <x v="0"/>
    <x v="6"/>
    <x v="4"/>
    <s v="TANPA PROMO"/>
    <s v="PRD107"/>
    <n v="1"/>
    <n v="399000"/>
    <n v="399000"/>
    <x v="186"/>
    <x v="2"/>
    <x v="8"/>
  </r>
  <r>
    <s v="ORD000986"/>
    <d v="2024-08-05T00:00:00"/>
    <x v="1"/>
    <x v="14"/>
    <x v="7"/>
    <s v="RAMADAN23"/>
    <s v="PRD128"/>
    <n v="1"/>
    <n v="279000"/>
    <n v="279000"/>
    <x v="41"/>
    <x v="1"/>
    <x v="0"/>
  </r>
  <r>
    <s v="ORD000986"/>
    <d v="2024-08-05T00:00:00"/>
    <x v="1"/>
    <x v="14"/>
    <x v="7"/>
    <s v="RAMADAN23"/>
    <s v="PRD270"/>
    <n v="1"/>
    <n v="349000"/>
    <n v="349000"/>
    <x v="88"/>
    <x v="4"/>
    <x v="6"/>
  </r>
  <r>
    <s v="ORD000987"/>
    <d v="2023-10-10T00:00:00"/>
    <x v="1"/>
    <x v="18"/>
    <x v="14"/>
    <s v="TANPA PROMO"/>
    <s v="PRD225"/>
    <n v="1"/>
    <n v="399000"/>
    <n v="399000"/>
    <x v="161"/>
    <x v="0"/>
    <x v="8"/>
  </r>
  <r>
    <s v="ORD000988"/>
    <d v="2023-05-14T00:00:00"/>
    <x v="1"/>
    <x v="9"/>
    <x v="8"/>
    <s v="HARI BELANJA"/>
    <s v="PRD194"/>
    <n v="1"/>
    <n v="119000"/>
    <n v="119000"/>
    <x v="122"/>
    <x v="4"/>
    <x v="4"/>
  </r>
  <r>
    <s v="ORD000989"/>
    <d v="2023-01-06T00:00:00"/>
    <x v="2"/>
    <x v="5"/>
    <x v="5"/>
    <s v="TANPA PROMO"/>
    <s v="PRD240"/>
    <n v="1"/>
    <n v="69000"/>
    <n v="69000"/>
    <x v="144"/>
    <x v="2"/>
    <x v="1"/>
  </r>
  <r>
    <s v="ORD000990"/>
    <d v="2023-02-22T00:00:00"/>
    <x v="4"/>
    <x v="18"/>
    <x v="14"/>
    <s v="WEEKEND25"/>
    <s v="PRD085"/>
    <n v="1"/>
    <n v="129000"/>
    <n v="129000"/>
    <x v="51"/>
    <x v="2"/>
    <x v="7"/>
  </r>
  <r>
    <s v="ORD000990"/>
    <d v="2023-02-22T00:00:00"/>
    <x v="4"/>
    <x v="18"/>
    <x v="14"/>
    <s v="WEEKEND25"/>
    <s v="PRD260"/>
    <n v="1"/>
    <n v="79000"/>
    <n v="79000"/>
    <x v="121"/>
    <x v="0"/>
    <x v="0"/>
  </r>
  <r>
    <s v="ORD000991"/>
    <d v="2024-02-28T00:00:00"/>
    <x v="1"/>
    <x v="4"/>
    <x v="4"/>
    <s v="NEWUSER"/>
    <s v="PRD018"/>
    <n v="1"/>
    <n v="299000"/>
    <n v="299000"/>
    <x v="160"/>
    <x v="1"/>
    <x v="9"/>
  </r>
  <r>
    <s v="ORD000992"/>
    <d v="2023-08-13T00:00:00"/>
    <x v="4"/>
    <x v="9"/>
    <x v="8"/>
    <s v="MEMBER10"/>
    <s v="PRD080"/>
    <n v="1"/>
    <n v="329000"/>
    <n v="329000"/>
    <x v="168"/>
    <x v="5"/>
    <x v="9"/>
  </r>
  <r>
    <s v="ORD000993"/>
    <d v="2023-09-27T00:00:00"/>
    <x v="2"/>
    <x v="9"/>
    <x v="8"/>
    <s v="TANPA PROMO"/>
    <s v="PRD188"/>
    <n v="1"/>
    <n v="69000"/>
    <n v="69000"/>
    <x v="72"/>
    <x v="0"/>
    <x v="4"/>
  </r>
  <r>
    <s v="ORD000994"/>
    <d v="2025-01-23T00:00:00"/>
    <x v="1"/>
    <x v="1"/>
    <x v="1"/>
    <s v="WEEKEND25"/>
    <s v="PRD063"/>
    <n v="1"/>
    <n v="89000"/>
    <n v="89000"/>
    <x v="130"/>
    <x v="1"/>
    <x v="5"/>
  </r>
  <r>
    <s v="ORD000995"/>
    <d v="2022-05-15T00:00:00"/>
    <x v="0"/>
    <x v="4"/>
    <x v="4"/>
    <s v="TANPA PROMO"/>
    <s v="PRD065"/>
    <n v="1"/>
    <n v="249000"/>
    <n v="249000"/>
    <x v="7"/>
    <x v="3"/>
    <x v="4"/>
  </r>
  <r>
    <s v="ORD000995"/>
    <d v="2022-05-15T00:00:00"/>
    <x v="0"/>
    <x v="4"/>
    <x v="4"/>
    <s v="TANPA PROMO"/>
    <s v="PRD162"/>
    <n v="2"/>
    <n v="119000"/>
    <n v="238000"/>
    <x v="35"/>
    <x v="4"/>
    <x v="8"/>
  </r>
  <r>
    <s v="ORD000996"/>
    <d v="2022-05-24T00:00:00"/>
    <x v="4"/>
    <x v="3"/>
    <x v="3"/>
    <s v="RAMADAN23"/>
    <s v="PRD113"/>
    <n v="1"/>
    <n v="499000"/>
    <n v="499000"/>
    <x v="69"/>
    <x v="4"/>
    <x v="7"/>
  </r>
  <r>
    <s v="ORD000996"/>
    <d v="2022-05-24T00:00:00"/>
    <x v="4"/>
    <x v="3"/>
    <x v="3"/>
    <s v="RAMADAN23"/>
    <s v="PRD135"/>
    <n v="2"/>
    <n v="149000"/>
    <n v="298000"/>
    <x v="17"/>
    <x v="0"/>
    <x v="3"/>
  </r>
  <r>
    <s v="ORD000996"/>
    <d v="2022-05-24T00:00:00"/>
    <x v="4"/>
    <x v="3"/>
    <x v="3"/>
    <s v="RAMADAN23"/>
    <s v="PRD041"/>
    <n v="1"/>
    <n v="199000"/>
    <n v="199000"/>
    <x v="114"/>
    <x v="3"/>
    <x v="2"/>
  </r>
  <r>
    <s v="ORD000997"/>
    <d v="2025-02-03T00:00:00"/>
    <x v="0"/>
    <x v="7"/>
    <x v="6"/>
    <s v="HARBOLNAS22"/>
    <s v="PRD002"/>
    <n v="1"/>
    <n v="329000"/>
    <n v="329000"/>
    <x v="76"/>
    <x v="2"/>
    <x v="6"/>
  </r>
  <r>
    <s v="ORD000997"/>
    <d v="2025-02-03T00:00:00"/>
    <x v="0"/>
    <x v="7"/>
    <x v="6"/>
    <s v="HARBOLNAS22"/>
    <s v="PRD159"/>
    <n v="1"/>
    <n v="89000"/>
    <n v="89000"/>
    <x v="29"/>
    <x v="4"/>
    <x v="1"/>
  </r>
  <r>
    <s v="ORD000998"/>
    <d v="2023-01-26T00:00:00"/>
    <x v="0"/>
    <x v="10"/>
    <x v="4"/>
    <s v="TANPA PROMO"/>
    <s v="PRD036"/>
    <n v="1"/>
    <n v="299000"/>
    <n v="299000"/>
    <x v="177"/>
    <x v="3"/>
    <x v="0"/>
  </r>
  <r>
    <s v="ORD000998"/>
    <d v="2023-01-26T00:00:00"/>
    <x v="0"/>
    <x v="10"/>
    <x v="4"/>
    <s v="TANPA PROMO"/>
    <s v="PRD012"/>
    <n v="1"/>
    <n v="599000"/>
    <n v="599000"/>
    <x v="139"/>
    <x v="2"/>
    <x v="5"/>
  </r>
  <r>
    <s v="ORD000999"/>
    <d v="2025-02-11T00:00:00"/>
    <x v="0"/>
    <x v="16"/>
    <x v="12"/>
    <s v="NEWUSER"/>
    <s v="PRD028"/>
    <n v="1"/>
    <n v="299000"/>
    <n v="299000"/>
    <x v="81"/>
    <x v="1"/>
    <x v="8"/>
  </r>
  <r>
    <s v="ORD001000"/>
    <d v="2023-10-21T00:00:00"/>
    <x v="0"/>
    <x v="6"/>
    <x v="4"/>
    <s v="SALE2024"/>
    <s v="PRD118"/>
    <n v="1"/>
    <n v="349000"/>
    <n v="349000"/>
    <x v="46"/>
    <x v="4"/>
    <x v="3"/>
  </r>
  <r>
    <s v="ORD001000"/>
    <d v="2023-10-21T00:00:00"/>
    <x v="0"/>
    <x v="6"/>
    <x v="4"/>
    <s v="SALE2024"/>
    <s v="PRD202"/>
    <n v="1"/>
    <n v="249000"/>
    <n v="249000"/>
    <x v="14"/>
    <x v="3"/>
    <x v="2"/>
  </r>
  <r>
    <s v="ORD001001"/>
    <d v="2022-07-01T00:00:00"/>
    <x v="1"/>
    <x v="16"/>
    <x v="12"/>
    <s v="TANPA PROMO"/>
    <s v="PRD285"/>
    <n v="1"/>
    <n v="499000"/>
    <n v="499000"/>
    <x v="154"/>
    <x v="3"/>
    <x v="1"/>
  </r>
  <r>
    <s v="ORD001002"/>
    <d v="2023-11-27T00:00:00"/>
    <x v="0"/>
    <x v="9"/>
    <x v="8"/>
    <s v="HARBOLNAS22"/>
    <s v="PRD049"/>
    <n v="1"/>
    <n v="99000"/>
    <n v="99000"/>
    <x v="190"/>
    <x v="1"/>
    <x v="0"/>
  </r>
  <r>
    <s v="ORD001003"/>
    <d v="2022-05-15T00:00:00"/>
    <x v="1"/>
    <x v="7"/>
    <x v="6"/>
    <s v="TANPA PROMO"/>
    <s v="PRD299"/>
    <n v="1"/>
    <n v="399000"/>
    <n v="399000"/>
    <x v="111"/>
    <x v="2"/>
    <x v="6"/>
  </r>
  <r>
    <s v="ORD001004"/>
    <d v="2023-02-15T00:00:00"/>
    <x v="4"/>
    <x v="1"/>
    <x v="1"/>
    <s v="RAMADAN23"/>
    <s v="PRD234"/>
    <n v="2"/>
    <n v="199000"/>
    <n v="398000"/>
    <x v="119"/>
    <x v="2"/>
    <x v="3"/>
  </r>
  <r>
    <s v="ORD001005"/>
    <d v="2025-01-21T00:00:00"/>
    <x v="1"/>
    <x v="10"/>
    <x v="4"/>
    <s v="TANPA PROMO"/>
    <s v="PRD019"/>
    <n v="1"/>
    <n v="119000"/>
    <n v="119000"/>
    <x v="122"/>
    <x v="4"/>
    <x v="4"/>
  </r>
  <r>
    <s v="ORD001005"/>
    <d v="2025-01-21T00:00:00"/>
    <x v="1"/>
    <x v="10"/>
    <x v="4"/>
    <s v="TANPA PROMO"/>
    <s v="PRD228"/>
    <n v="1"/>
    <n v="399000"/>
    <n v="399000"/>
    <x v="173"/>
    <x v="1"/>
    <x v="8"/>
  </r>
  <r>
    <s v="ORD001006"/>
    <d v="2022-12-25T00:00:00"/>
    <x v="1"/>
    <x v="14"/>
    <x v="7"/>
    <s v="TANPA PROMO"/>
    <s v="PRD138"/>
    <n v="1"/>
    <n v="79000"/>
    <n v="79000"/>
    <x v="49"/>
    <x v="4"/>
    <x v="8"/>
  </r>
  <r>
    <s v="ORD001006"/>
    <d v="2022-12-25T00:00:00"/>
    <x v="1"/>
    <x v="14"/>
    <x v="7"/>
    <s v="TANPA PROMO"/>
    <s v="PRD147"/>
    <n v="1"/>
    <n v="349000"/>
    <n v="349000"/>
    <x v="145"/>
    <x v="3"/>
    <x v="0"/>
  </r>
  <r>
    <s v="ORD001006"/>
    <d v="2022-12-25T00:00:00"/>
    <x v="1"/>
    <x v="14"/>
    <x v="7"/>
    <s v="TANPA PROMO"/>
    <s v="PRD151"/>
    <n v="1"/>
    <n v="249000"/>
    <n v="249000"/>
    <x v="72"/>
    <x v="0"/>
    <x v="4"/>
  </r>
  <r>
    <s v="ORD001007"/>
    <d v="2023-04-08T00:00:00"/>
    <x v="0"/>
    <x v="11"/>
    <x v="9"/>
    <s v="TANPA PROMO"/>
    <s v="PRD176"/>
    <n v="1"/>
    <n v="599000"/>
    <n v="599000"/>
    <x v="92"/>
    <x v="0"/>
    <x v="2"/>
  </r>
  <r>
    <s v="ORD001007"/>
    <d v="2023-04-08T00:00:00"/>
    <x v="0"/>
    <x v="11"/>
    <x v="9"/>
    <s v="TANPA PROMO"/>
    <s v="PRD192"/>
    <n v="1"/>
    <n v="229000"/>
    <n v="229000"/>
    <x v="136"/>
    <x v="2"/>
    <x v="2"/>
  </r>
  <r>
    <s v="ORD001007"/>
    <d v="2023-04-08T00:00:00"/>
    <x v="0"/>
    <x v="11"/>
    <x v="9"/>
    <s v="TANPA PROMO"/>
    <s v="PRD083"/>
    <n v="1"/>
    <n v="49000"/>
    <n v="49000"/>
    <x v="187"/>
    <x v="5"/>
    <x v="1"/>
  </r>
  <r>
    <s v="ORD001008"/>
    <d v="2024-06-08T00:00:00"/>
    <x v="4"/>
    <x v="8"/>
    <x v="7"/>
    <s v="WEEKEND25"/>
    <s v="PRD207"/>
    <n v="1"/>
    <n v="199000"/>
    <n v="199000"/>
    <x v="113"/>
    <x v="1"/>
    <x v="2"/>
  </r>
  <r>
    <s v="ORD001009"/>
    <d v="2024-11-27T00:00:00"/>
    <x v="1"/>
    <x v="2"/>
    <x v="2"/>
    <s v="HARI BELANJA"/>
    <s v="PRD219"/>
    <n v="1"/>
    <n v="229000"/>
    <n v="229000"/>
    <x v="44"/>
    <x v="1"/>
    <x v="6"/>
  </r>
  <r>
    <s v="ORD001010"/>
    <d v="2024-09-27T00:00:00"/>
    <x v="1"/>
    <x v="15"/>
    <x v="11"/>
    <s v="NEWUSER"/>
    <s v="PRD079"/>
    <n v="2"/>
    <n v="499000"/>
    <n v="998000"/>
    <x v="125"/>
    <x v="4"/>
    <x v="4"/>
  </r>
  <r>
    <s v="ORD001010"/>
    <d v="2024-09-27T00:00:00"/>
    <x v="1"/>
    <x v="15"/>
    <x v="11"/>
    <s v="NEWUSER"/>
    <s v="PRD246"/>
    <n v="1"/>
    <n v="399000"/>
    <n v="399000"/>
    <x v="67"/>
    <x v="1"/>
    <x v="1"/>
  </r>
  <r>
    <s v="ORD001010"/>
    <d v="2024-09-27T00:00:00"/>
    <x v="1"/>
    <x v="15"/>
    <x v="11"/>
    <s v="NEWUSER"/>
    <s v="PRD199"/>
    <n v="1"/>
    <n v="69000"/>
    <n v="69000"/>
    <x v="59"/>
    <x v="2"/>
    <x v="3"/>
  </r>
  <r>
    <s v="ORD001011"/>
    <d v="2023-02-25T00:00:00"/>
    <x v="2"/>
    <x v="11"/>
    <x v="9"/>
    <s v="TANPA PROMO"/>
    <s v="PRD287"/>
    <n v="2"/>
    <n v="449000"/>
    <n v="898000"/>
    <x v="165"/>
    <x v="1"/>
    <x v="2"/>
  </r>
  <r>
    <s v="ORD001012"/>
    <d v="2024-08-20T00:00:00"/>
    <x v="1"/>
    <x v="2"/>
    <x v="2"/>
    <s v="MEMBER10"/>
    <s v="PRD286"/>
    <n v="1"/>
    <n v="49000"/>
    <n v="49000"/>
    <x v="108"/>
    <x v="4"/>
    <x v="6"/>
  </r>
  <r>
    <s v="ORD001012"/>
    <d v="2024-08-20T00:00:00"/>
    <x v="1"/>
    <x v="2"/>
    <x v="2"/>
    <s v="MEMBER10"/>
    <s v="PRD097"/>
    <n v="1"/>
    <n v="49000"/>
    <n v="49000"/>
    <x v="180"/>
    <x v="1"/>
    <x v="1"/>
  </r>
  <r>
    <s v="ORD001013"/>
    <d v="2024-09-23T00:00:00"/>
    <x v="1"/>
    <x v="18"/>
    <x v="14"/>
    <s v="TANPA PROMO"/>
    <s v="PRD185"/>
    <n v="2"/>
    <n v="599000"/>
    <n v="1198000"/>
    <x v="153"/>
    <x v="1"/>
    <x v="0"/>
  </r>
  <r>
    <s v="ORD001013"/>
    <d v="2024-09-23T00:00:00"/>
    <x v="1"/>
    <x v="18"/>
    <x v="14"/>
    <s v="TANPA PROMO"/>
    <s v="PRD249"/>
    <n v="1"/>
    <n v="449000"/>
    <n v="449000"/>
    <x v="193"/>
    <x v="3"/>
    <x v="6"/>
  </r>
  <r>
    <s v="ORD001014"/>
    <d v="2023-03-16T00:00:00"/>
    <x v="3"/>
    <x v="15"/>
    <x v="11"/>
    <s v="TANPA PROMO"/>
    <s v="PRD078"/>
    <n v="1"/>
    <n v="99000"/>
    <n v="99000"/>
    <x v="140"/>
    <x v="2"/>
    <x v="9"/>
  </r>
  <r>
    <s v="ORD001014"/>
    <d v="2023-03-16T00:00:00"/>
    <x v="3"/>
    <x v="15"/>
    <x v="11"/>
    <s v="TANPA PROMO"/>
    <s v="PRD186"/>
    <n v="1"/>
    <n v="129000"/>
    <n v="129000"/>
    <x v="198"/>
    <x v="5"/>
    <x v="7"/>
  </r>
  <r>
    <s v="ORD001015"/>
    <d v="2023-10-30T00:00:00"/>
    <x v="0"/>
    <x v="12"/>
    <x v="10"/>
    <s v="RAMADAN23"/>
    <s v="PRD057"/>
    <n v="1"/>
    <n v="299000"/>
    <n v="299000"/>
    <x v="66"/>
    <x v="0"/>
    <x v="0"/>
  </r>
  <r>
    <s v="ORD001015"/>
    <d v="2023-10-30T00:00:00"/>
    <x v="0"/>
    <x v="12"/>
    <x v="10"/>
    <s v="RAMADAN23"/>
    <s v="PRD029"/>
    <n v="1"/>
    <n v="499000"/>
    <n v="499000"/>
    <x v="62"/>
    <x v="5"/>
    <x v="8"/>
  </r>
  <r>
    <s v="ORD001016"/>
    <d v="2023-05-26T00:00:00"/>
    <x v="2"/>
    <x v="4"/>
    <x v="4"/>
    <s v="TANPA PROMO"/>
    <s v="PRD285"/>
    <n v="1"/>
    <n v="499000"/>
    <n v="499000"/>
    <x v="154"/>
    <x v="3"/>
    <x v="1"/>
  </r>
  <r>
    <s v="ORD001017"/>
    <d v="2024-05-22T00:00:00"/>
    <x v="0"/>
    <x v="7"/>
    <x v="6"/>
    <s v="MEMBER10"/>
    <s v="PRD288"/>
    <n v="2"/>
    <n v="99000"/>
    <n v="198000"/>
    <x v="32"/>
    <x v="5"/>
    <x v="6"/>
  </r>
  <r>
    <s v="ORD001017"/>
    <d v="2024-05-22T00:00:00"/>
    <x v="0"/>
    <x v="7"/>
    <x v="6"/>
    <s v="MEMBER10"/>
    <s v="PRD208"/>
    <n v="1"/>
    <n v="329000"/>
    <n v="329000"/>
    <x v="171"/>
    <x v="3"/>
    <x v="4"/>
  </r>
  <r>
    <s v="ORD001017"/>
    <d v="2024-05-22T00:00:00"/>
    <x v="0"/>
    <x v="7"/>
    <x v="6"/>
    <s v="MEMBER10"/>
    <s v="PRD245"/>
    <n v="1"/>
    <n v="129000"/>
    <n v="129000"/>
    <x v="58"/>
    <x v="3"/>
    <x v="7"/>
  </r>
  <r>
    <s v="ORD001018"/>
    <d v="2023-08-31T00:00:00"/>
    <x v="2"/>
    <x v="0"/>
    <x v="0"/>
    <s v="TANPA PROMO"/>
    <s v="PRD215"/>
    <n v="1"/>
    <n v="89000"/>
    <n v="89000"/>
    <x v="29"/>
    <x v="4"/>
    <x v="1"/>
  </r>
  <r>
    <s v="ORD001018"/>
    <d v="2023-08-31T00:00:00"/>
    <x v="2"/>
    <x v="0"/>
    <x v="0"/>
    <s v="TANPA PROMO"/>
    <s v="PRD036"/>
    <n v="1"/>
    <n v="299000"/>
    <n v="299000"/>
    <x v="177"/>
    <x v="3"/>
    <x v="0"/>
  </r>
  <r>
    <s v="ORD001018"/>
    <d v="2023-08-31T00:00:00"/>
    <x v="2"/>
    <x v="0"/>
    <x v="0"/>
    <s v="TANPA PROMO"/>
    <s v="PRD071"/>
    <n v="1"/>
    <n v="99000"/>
    <n v="99000"/>
    <x v="150"/>
    <x v="3"/>
    <x v="7"/>
  </r>
  <r>
    <s v="ORD001019"/>
    <d v="2022-04-25T00:00:00"/>
    <x v="4"/>
    <x v="0"/>
    <x v="0"/>
    <s v="WEEKEND25"/>
    <s v="PRD115"/>
    <n v="1"/>
    <n v="399000"/>
    <n v="399000"/>
    <x v="10"/>
    <x v="0"/>
    <x v="5"/>
  </r>
  <r>
    <s v="ORD001020"/>
    <d v="2022-11-14T00:00:00"/>
    <x v="1"/>
    <x v="2"/>
    <x v="2"/>
    <s v="NEWUSER"/>
    <s v="PRD212"/>
    <n v="1"/>
    <n v="499000"/>
    <n v="499000"/>
    <x v="70"/>
    <x v="0"/>
    <x v="7"/>
  </r>
  <r>
    <s v="ORD001020"/>
    <d v="2022-11-14T00:00:00"/>
    <x v="1"/>
    <x v="2"/>
    <x v="2"/>
    <s v="NEWUSER"/>
    <s v="PRD237"/>
    <n v="3"/>
    <n v="199000"/>
    <n v="597000"/>
    <x v="76"/>
    <x v="2"/>
    <x v="6"/>
  </r>
  <r>
    <s v="ORD001021"/>
    <d v="2022-10-24T00:00:00"/>
    <x v="1"/>
    <x v="12"/>
    <x v="10"/>
    <s v="TANPA PROMO"/>
    <s v="PRD206"/>
    <n v="1"/>
    <n v="59000"/>
    <n v="59000"/>
    <x v="188"/>
    <x v="3"/>
    <x v="2"/>
  </r>
  <r>
    <s v="ORD001022"/>
    <d v="2023-10-08T00:00:00"/>
    <x v="0"/>
    <x v="2"/>
    <x v="2"/>
    <s v="MEMBER10"/>
    <s v="PRD096"/>
    <n v="1"/>
    <n v="69000"/>
    <n v="69000"/>
    <x v="127"/>
    <x v="4"/>
    <x v="1"/>
  </r>
  <r>
    <s v="ORD001022"/>
    <d v="2023-10-08T00:00:00"/>
    <x v="0"/>
    <x v="2"/>
    <x v="2"/>
    <s v="MEMBER10"/>
    <s v="PRD161"/>
    <n v="1"/>
    <n v="179000"/>
    <n v="179000"/>
    <x v="92"/>
    <x v="0"/>
    <x v="2"/>
  </r>
  <r>
    <s v="ORD001022"/>
    <d v="2023-10-08T00:00:00"/>
    <x v="0"/>
    <x v="2"/>
    <x v="2"/>
    <s v="MEMBER10"/>
    <s v="PRD095"/>
    <n v="1"/>
    <n v="89000"/>
    <n v="89000"/>
    <x v="89"/>
    <x v="3"/>
    <x v="0"/>
  </r>
  <r>
    <s v="ORD001023"/>
    <d v="2024-12-24T00:00:00"/>
    <x v="3"/>
    <x v="17"/>
    <x v="13"/>
    <s v="TANPA PROMO"/>
    <s v="PRD114"/>
    <n v="3"/>
    <n v="199000"/>
    <n v="597000"/>
    <x v="166"/>
    <x v="4"/>
    <x v="4"/>
  </r>
  <r>
    <s v="ORD001024"/>
    <d v="2024-09-01T00:00:00"/>
    <x v="4"/>
    <x v="11"/>
    <x v="9"/>
    <s v="TANPA PROMO"/>
    <s v="PRD029"/>
    <n v="1"/>
    <n v="499000"/>
    <n v="499000"/>
    <x v="62"/>
    <x v="5"/>
    <x v="8"/>
  </r>
  <r>
    <s v="ORD001025"/>
    <d v="2024-08-17T00:00:00"/>
    <x v="2"/>
    <x v="15"/>
    <x v="11"/>
    <s v="TANPA PROMO"/>
    <s v="PRD009"/>
    <n v="1"/>
    <n v="499000"/>
    <n v="499000"/>
    <x v="51"/>
    <x v="2"/>
    <x v="7"/>
  </r>
  <r>
    <s v="ORD001025"/>
    <d v="2024-08-17T00:00:00"/>
    <x v="2"/>
    <x v="15"/>
    <x v="11"/>
    <s v="TANPA PROMO"/>
    <s v="PRD137"/>
    <n v="1"/>
    <n v="119000"/>
    <n v="119000"/>
    <x v="26"/>
    <x v="4"/>
    <x v="2"/>
  </r>
  <r>
    <s v="ORD001026"/>
    <d v="2023-12-31T00:00:00"/>
    <x v="1"/>
    <x v="9"/>
    <x v="8"/>
    <s v="FLASHSALE"/>
    <s v="PRD275"/>
    <n v="1"/>
    <n v="329000"/>
    <n v="329000"/>
    <x v="105"/>
    <x v="4"/>
    <x v="9"/>
  </r>
  <r>
    <s v="ORD001027"/>
    <d v="2024-10-31T00:00:00"/>
    <x v="1"/>
    <x v="0"/>
    <x v="0"/>
    <s v="SALE2024"/>
    <s v="PRD184"/>
    <n v="2"/>
    <n v="199000"/>
    <n v="398000"/>
    <x v="128"/>
    <x v="4"/>
    <x v="3"/>
  </r>
  <r>
    <s v="ORD001027"/>
    <d v="2024-10-31T00:00:00"/>
    <x v="1"/>
    <x v="0"/>
    <x v="0"/>
    <s v="SALE2024"/>
    <s v="PRD251"/>
    <n v="1"/>
    <n v="129000"/>
    <n v="129000"/>
    <x v="199"/>
    <x v="0"/>
    <x v="8"/>
  </r>
  <r>
    <s v="ORD001028"/>
    <d v="2023-11-03T00:00:00"/>
    <x v="3"/>
    <x v="19"/>
    <x v="15"/>
    <s v="TANPA PROMO"/>
    <s v="PRD112"/>
    <n v="1"/>
    <n v="249000"/>
    <n v="249000"/>
    <x v="76"/>
    <x v="2"/>
    <x v="6"/>
  </r>
  <r>
    <s v="ORD001029"/>
    <d v="2023-11-15T00:00:00"/>
    <x v="2"/>
    <x v="3"/>
    <x v="3"/>
    <s v="TANPA PROMO"/>
    <s v="PRD106"/>
    <n v="1"/>
    <n v="99000"/>
    <n v="99000"/>
    <x v="61"/>
    <x v="2"/>
    <x v="9"/>
  </r>
  <r>
    <s v="ORD001029"/>
    <d v="2023-11-15T00:00:00"/>
    <x v="2"/>
    <x v="3"/>
    <x v="3"/>
    <s v="TANPA PROMO"/>
    <s v="PRD107"/>
    <n v="1"/>
    <n v="399000"/>
    <n v="399000"/>
    <x v="186"/>
    <x v="2"/>
    <x v="8"/>
  </r>
  <r>
    <s v="ORD001029"/>
    <d v="2023-11-15T00:00:00"/>
    <x v="2"/>
    <x v="3"/>
    <x v="3"/>
    <s v="TANPA PROMO"/>
    <s v="PRD016"/>
    <n v="1"/>
    <n v="89000"/>
    <n v="89000"/>
    <x v="84"/>
    <x v="1"/>
    <x v="3"/>
  </r>
  <r>
    <s v="ORD001030"/>
    <d v="2024-09-23T00:00:00"/>
    <x v="3"/>
    <x v="5"/>
    <x v="5"/>
    <s v="TANPA PROMO"/>
    <s v="PRD115"/>
    <n v="1"/>
    <n v="399000"/>
    <n v="399000"/>
    <x v="10"/>
    <x v="0"/>
    <x v="5"/>
  </r>
  <r>
    <s v="ORD001030"/>
    <d v="2024-09-23T00:00:00"/>
    <x v="3"/>
    <x v="5"/>
    <x v="5"/>
    <s v="TANPA PROMO"/>
    <s v="PRD088"/>
    <n v="1"/>
    <n v="199000"/>
    <n v="199000"/>
    <x v="92"/>
    <x v="0"/>
    <x v="2"/>
  </r>
  <r>
    <s v="ORD001031"/>
    <d v="2024-04-03T00:00:00"/>
    <x v="1"/>
    <x v="3"/>
    <x v="3"/>
    <s v="TANPA PROMO"/>
    <s v="PRD279"/>
    <n v="1"/>
    <n v="449000"/>
    <n v="449000"/>
    <x v="184"/>
    <x v="3"/>
    <x v="7"/>
  </r>
  <r>
    <s v="ORD001031"/>
    <d v="2024-04-03T00:00:00"/>
    <x v="1"/>
    <x v="3"/>
    <x v="3"/>
    <s v="TANPA PROMO"/>
    <s v="PRD179"/>
    <n v="1"/>
    <n v="399000"/>
    <n v="399000"/>
    <x v="184"/>
    <x v="3"/>
    <x v="7"/>
  </r>
  <r>
    <s v="ORD001031"/>
    <d v="2024-04-03T00:00:00"/>
    <x v="1"/>
    <x v="3"/>
    <x v="3"/>
    <s v="TANPA PROMO"/>
    <s v="PRD077"/>
    <n v="2"/>
    <n v="329000"/>
    <n v="658000"/>
    <x v="168"/>
    <x v="5"/>
    <x v="9"/>
  </r>
  <r>
    <s v="ORD001032"/>
    <d v="2024-03-18T00:00:00"/>
    <x v="1"/>
    <x v="17"/>
    <x v="13"/>
    <s v="WEEKEND25"/>
    <s v="PRD221"/>
    <n v="1"/>
    <n v="119000"/>
    <n v="119000"/>
    <x v="93"/>
    <x v="4"/>
    <x v="5"/>
  </r>
  <r>
    <s v="ORD001033"/>
    <d v="2023-12-24T00:00:00"/>
    <x v="0"/>
    <x v="17"/>
    <x v="13"/>
    <s v="MEMBER10"/>
    <s v="PRD042"/>
    <n v="1"/>
    <n v="449000"/>
    <n v="449000"/>
    <x v="185"/>
    <x v="0"/>
    <x v="3"/>
  </r>
  <r>
    <s v="ORD001034"/>
    <d v="2023-03-05T00:00:00"/>
    <x v="1"/>
    <x v="12"/>
    <x v="10"/>
    <s v="HARBOLNAS22"/>
    <s v="PRD232"/>
    <n v="1"/>
    <n v="49000"/>
    <n v="49000"/>
    <x v="78"/>
    <x v="2"/>
    <x v="7"/>
  </r>
  <r>
    <s v="ORD001035"/>
    <d v="2024-04-01T00:00:00"/>
    <x v="0"/>
    <x v="9"/>
    <x v="8"/>
    <s v="WEEKEND25"/>
    <s v="PRD102"/>
    <n v="1"/>
    <n v="59000"/>
    <n v="59000"/>
    <x v="5"/>
    <x v="1"/>
    <x v="1"/>
  </r>
  <r>
    <s v="ORD001035"/>
    <d v="2024-04-01T00:00:00"/>
    <x v="0"/>
    <x v="9"/>
    <x v="8"/>
    <s v="WEEKEND25"/>
    <s v="PRD234"/>
    <n v="2"/>
    <n v="199000"/>
    <n v="398000"/>
    <x v="119"/>
    <x v="2"/>
    <x v="3"/>
  </r>
  <r>
    <s v="ORD001036"/>
    <d v="2024-09-01T00:00:00"/>
    <x v="1"/>
    <x v="3"/>
    <x v="3"/>
    <s v="HARBOLNAS22"/>
    <s v="PRD219"/>
    <n v="1"/>
    <n v="229000"/>
    <n v="229000"/>
    <x v="44"/>
    <x v="1"/>
    <x v="6"/>
  </r>
  <r>
    <s v="ORD001036"/>
    <d v="2024-09-01T00:00:00"/>
    <x v="1"/>
    <x v="3"/>
    <x v="3"/>
    <s v="HARBOLNAS22"/>
    <s v="PRD198"/>
    <n v="1"/>
    <n v="149000"/>
    <n v="149000"/>
    <x v="172"/>
    <x v="0"/>
    <x v="4"/>
  </r>
  <r>
    <s v="ORD001036"/>
    <d v="2024-09-01T00:00:00"/>
    <x v="1"/>
    <x v="3"/>
    <x v="3"/>
    <s v="HARBOLNAS22"/>
    <s v="PRD286"/>
    <n v="1"/>
    <n v="49000"/>
    <n v="49000"/>
    <x v="108"/>
    <x v="4"/>
    <x v="6"/>
  </r>
  <r>
    <s v="ORD001037"/>
    <d v="2023-05-03T00:00:00"/>
    <x v="1"/>
    <x v="10"/>
    <x v="4"/>
    <s v="TANPA PROMO"/>
    <s v="PRD280"/>
    <n v="1"/>
    <n v="229000"/>
    <n v="229000"/>
    <x v="83"/>
    <x v="2"/>
    <x v="7"/>
  </r>
  <r>
    <s v="ORD001038"/>
    <d v="2024-02-11T00:00:00"/>
    <x v="1"/>
    <x v="14"/>
    <x v="7"/>
    <s v="TANPA PROMO"/>
    <s v="PRD088"/>
    <n v="1"/>
    <n v="199000"/>
    <n v="199000"/>
    <x v="92"/>
    <x v="0"/>
    <x v="2"/>
  </r>
  <r>
    <s v="ORD001039"/>
    <d v="2022-06-01T00:00:00"/>
    <x v="3"/>
    <x v="8"/>
    <x v="7"/>
    <s v="SALE2024"/>
    <s v="PRD213"/>
    <n v="1"/>
    <n v="199000"/>
    <n v="199000"/>
    <x v="14"/>
    <x v="3"/>
    <x v="2"/>
  </r>
  <r>
    <s v="ORD001039"/>
    <d v="2022-06-01T00:00:00"/>
    <x v="3"/>
    <x v="8"/>
    <x v="7"/>
    <s v="SALE2024"/>
    <s v="PRD051"/>
    <n v="1"/>
    <n v="399000"/>
    <n v="399000"/>
    <x v="49"/>
    <x v="4"/>
    <x v="8"/>
  </r>
  <r>
    <s v="ORD001040"/>
    <d v="2023-04-23T00:00:00"/>
    <x v="1"/>
    <x v="4"/>
    <x v="4"/>
    <s v="TANPA PROMO"/>
    <s v="PRD234"/>
    <n v="2"/>
    <n v="199000"/>
    <n v="398000"/>
    <x v="119"/>
    <x v="2"/>
    <x v="3"/>
  </r>
  <r>
    <s v="ORD001041"/>
    <d v="2023-05-24T00:00:00"/>
    <x v="1"/>
    <x v="10"/>
    <x v="4"/>
    <s v="FLASHSALE"/>
    <s v="PRD102"/>
    <n v="1"/>
    <n v="59000"/>
    <n v="59000"/>
    <x v="5"/>
    <x v="1"/>
    <x v="1"/>
  </r>
  <r>
    <s v="ORD001041"/>
    <d v="2023-05-24T00:00:00"/>
    <x v="1"/>
    <x v="10"/>
    <x v="4"/>
    <s v="FLASHSALE"/>
    <s v="PRD187"/>
    <n v="1"/>
    <n v="49000"/>
    <n v="49000"/>
    <x v="14"/>
    <x v="3"/>
    <x v="2"/>
  </r>
  <r>
    <s v="ORD001042"/>
    <d v="2023-11-14T00:00:00"/>
    <x v="1"/>
    <x v="18"/>
    <x v="14"/>
    <s v="HARBOLNAS22"/>
    <s v="PRD043"/>
    <n v="1"/>
    <n v="149000"/>
    <n v="149000"/>
    <x v="23"/>
    <x v="2"/>
    <x v="8"/>
  </r>
  <r>
    <s v="ORD001043"/>
    <d v="2023-06-26T00:00:00"/>
    <x v="1"/>
    <x v="0"/>
    <x v="0"/>
    <s v="TANPA PROMO"/>
    <s v="PRD035"/>
    <n v="2"/>
    <n v="399000"/>
    <n v="798000"/>
    <x v="49"/>
    <x v="4"/>
    <x v="8"/>
  </r>
  <r>
    <s v="ORD001043"/>
    <d v="2023-06-26T00:00:00"/>
    <x v="1"/>
    <x v="0"/>
    <x v="0"/>
    <s v="TANPA PROMO"/>
    <s v="PRD159"/>
    <n v="1"/>
    <n v="89000"/>
    <n v="89000"/>
    <x v="29"/>
    <x v="4"/>
    <x v="1"/>
  </r>
  <r>
    <s v="ORD001044"/>
    <d v="2023-12-11T00:00:00"/>
    <x v="1"/>
    <x v="14"/>
    <x v="7"/>
    <s v="TANPA PROMO"/>
    <s v="PRD181"/>
    <n v="1"/>
    <n v="279000"/>
    <n v="279000"/>
    <x v="197"/>
    <x v="1"/>
    <x v="8"/>
  </r>
  <r>
    <s v="ORD001045"/>
    <d v="2023-10-28T00:00:00"/>
    <x v="1"/>
    <x v="17"/>
    <x v="13"/>
    <s v="TANPA PROMO"/>
    <s v="PRD010"/>
    <n v="3"/>
    <n v="99000"/>
    <n v="297000"/>
    <x v="143"/>
    <x v="2"/>
    <x v="6"/>
  </r>
  <r>
    <s v="ORD001045"/>
    <d v="2023-10-28T00:00:00"/>
    <x v="1"/>
    <x v="17"/>
    <x v="13"/>
    <s v="TANPA PROMO"/>
    <s v="PRD157"/>
    <n v="1"/>
    <n v="69000"/>
    <n v="69000"/>
    <x v="42"/>
    <x v="1"/>
    <x v="9"/>
  </r>
  <r>
    <s v="ORD001046"/>
    <d v="2024-06-25T00:00:00"/>
    <x v="1"/>
    <x v="3"/>
    <x v="3"/>
    <s v="FLASHSALE"/>
    <s v="PRD183"/>
    <n v="1"/>
    <n v="119000"/>
    <n v="119000"/>
    <x v="24"/>
    <x v="1"/>
    <x v="4"/>
  </r>
  <r>
    <s v="ORD001046"/>
    <d v="2024-06-25T00:00:00"/>
    <x v="1"/>
    <x v="3"/>
    <x v="3"/>
    <s v="FLASHSALE"/>
    <s v="PRD272"/>
    <n v="1"/>
    <n v="249000"/>
    <n v="249000"/>
    <x v="67"/>
    <x v="1"/>
    <x v="1"/>
  </r>
  <r>
    <s v="ORD001046"/>
    <d v="2024-06-25T00:00:00"/>
    <x v="1"/>
    <x v="3"/>
    <x v="3"/>
    <s v="FLASHSALE"/>
    <s v="PRD293"/>
    <n v="1"/>
    <n v="249000"/>
    <n v="249000"/>
    <x v="25"/>
    <x v="3"/>
    <x v="5"/>
  </r>
  <r>
    <s v="ORD001047"/>
    <d v="2022-04-07T00:00:00"/>
    <x v="1"/>
    <x v="12"/>
    <x v="10"/>
    <s v="NEWUSER"/>
    <s v="PRD140"/>
    <n v="3"/>
    <n v="179000"/>
    <n v="537000"/>
    <x v="152"/>
    <x v="5"/>
    <x v="5"/>
  </r>
  <r>
    <s v="ORD001047"/>
    <d v="2022-04-07T00:00:00"/>
    <x v="1"/>
    <x v="12"/>
    <x v="10"/>
    <s v="NEWUSER"/>
    <s v="PRD235"/>
    <n v="1"/>
    <n v="59000"/>
    <n v="59000"/>
    <x v="63"/>
    <x v="4"/>
    <x v="2"/>
  </r>
  <r>
    <s v="ORD001048"/>
    <d v="2025-02-09T00:00:00"/>
    <x v="0"/>
    <x v="4"/>
    <x v="4"/>
    <s v="RAMADAN23"/>
    <s v="PRD246"/>
    <n v="1"/>
    <n v="399000"/>
    <n v="399000"/>
    <x v="67"/>
    <x v="1"/>
    <x v="1"/>
  </r>
  <r>
    <s v="ORD001048"/>
    <d v="2025-02-09T00:00:00"/>
    <x v="0"/>
    <x v="4"/>
    <x v="4"/>
    <s v="RAMADAN23"/>
    <s v="PRD296"/>
    <n v="1"/>
    <n v="149000"/>
    <n v="149000"/>
    <x v="86"/>
    <x v="3"/>
    <x v="9"/>
  </r>
  <r>
    <s v="ORD001049"/>
    <d v="2023-01-30T00:00:00"/>
    <x v="0"/>
    <x v="10"/>
    <x v="4"/>
    <s v="TANPA PROMO"/>
    <s v="PRD181"/>
    <n v="1"/>
    <n v="279000"/>
    <n v="279000"/>
    <x v="197"/>
    <x v="1"/>
    <x v="8"/>
  </r>
  <r>
    <s v="ORD001049"/>
    <d v="2023-01-30T00:00:00"/>
    <x v="0"/>
    <x v="10"/>
    <x v="4"/>
    <s v="TANPA PROMO"/>
    <s v="PRD075"/>
    <n v="1"/>
    <n v="499000"/>
    <n v="499000"/>
    <x v="60"/>
    <x v="3"/>
    <x v="8"/>
  </r>
  <r>
    <s v="ORD001049"/>
    <d v="2023-01-30T00:00:00"/>
    <x v="0"/>
    <x v="10"/>
    <x v="4"/>
    <s v="TANPA PROMO"/>
    <s v="PRD263"/>
    <n v="2"/>
    <n v="89000"/>
    <n v="178000"/>
    <x v="36"/>
    <x v="3"/>
    <x v="6"/>
  </r>
  <r>
    <s v="ORD001050"/>
    <d v="2023-11-04T00:00:00"/>
    <x v="3"/>
    <x v="13"/>
    <x v="4"/>
    <s v="MEMBER10"/>
    <s v="PRD027"/>
    <n v="1"/>
    <n v="229000"/>
    <n v="229000"/>
    <x v="43"/>
    <x v="3"/>
    <x v="9"/>
  </r>
  <r>
    <s v="ORD001050"/>
    <d v="2023-11-04T00:00:00"/>
    <x v="3"/>
    <x v="13"/>
    <x v="4"/>
    <s v="MEMBER10"/>
    <s v="PRD292"/>
    <n v="2"/>
    <n v="129000"/>
    <n v="258000"/>
    <x v="72"/>
    <x v="0"/>
    <x v="4"/>
  </r>
  <r>
    <s v="ORD001051"/>
    <d v="2024-12-21T00:00:00"/>
    <x v="2"/>
    <x v="16"/>
    <x v="12"/>
    <s v="TANPA PROMO"/>
    <s v="PRD159"/>
    <n v="1"/>
    <n v="89000"/>
    <n v="89000"/>
    <x v="29"/>
    <x v="4"/>
    <x v="1"/>
  </r>
  <r>
    <s v="ORD001051"/>
    <d v="2024-12-21T00:00:00"/>
    <x v="2"/>
    <x v="16"/>
    <x v="12"/>
    <s v="TANPA PROMO"/>
    <s v="PRD142"/>
    <n v="1"/>
    <n v="199000"/>
    <n v="199000"/>
    <x v="28"/>
    <x v="0"/>
    <x v="3"/>
  </r>
  <r>
    <s v="ORD001051"/>
    <d v="2024-12-21T00:00:00"/>
    <x v="2"/>
    <x v="16"/>
    <x v="12"/>
    <s v="TANPA PROMO"/>
    <s v="PRD057"/>
    <n v="1"/>
    <n v="299000"/>
    <n v="299000"/>
    <x v="66"/>
    <x v="0"/>
    <x v="0"/>
  </r>
  <r>
    <s v="ORD001052"/>
    <d v="2024-03-13T00:00:00"/>
    <x v="1"/>
    <x v="1"/>
    <x v="1"/>
    <s v="NEWUSER"/>
    <s v="PRD291"/>
    <n v="1"/>
    <n v="499000"/>
    <n v="499000"/>
    <x v="165"/>
    <x v="1"/>
    <x v="2"/>
  </r>
  <r>
    <s v="ORD001052"/>
    <d v="2024-03-13T00:00:00"/>
    <x v="1"/>
    <x v="1"/>
    <x v="1"/>
    <s v="NEWUSER"/>
    <s v="PRD056"/>
    <n v="1"/>
    <n v="229000"/>
    <n v="229000"/>
    <x v="69"/>
    <x v="4"/>
    <x v="7"/>
  </r>
  <r>
    <s v="ORD001052"/>
    <d v="2024-03-13T00:00:00"/>
    <x v="1"/>
    <x v="1"/>
    <x v="1"/>
    <s v="NEWUSER"/>
    <s v="PRD201"/>
    <n v="1"/>
    <n v="119000"/>
    <n v="119000"/>
    <x v="124"/>
    <x v="0"/>
    <x v="6"/>
  </r>
  <r>
    <s v="ORD001053"/>
    <d v="2025-01-15T00:00:00"/>
    <x v="2"/>
    <x v="7"/>
    <x v="6"/>
    <s v="TANPA PROMO"/>
    <s v="PRD255"/>
    <n v="1"/>
    <n v="179000"/>
    <n v="179000"/>
    <x v="28"/>
    <x v="0"/>
    <x v="3"/>
  </r>
  <r>
    <s v="ORD001053"/>
    <d v="2025-01-15T00:00:00"/>
    <x v="2"/>
    <x v="7"/>
    <x v="6"/>
    <s v="TANPA PROMO"/>
    <s v="PRD169"/>
    <n v="1"/>
    <n v="179000"/>
    <n v="179000"/>
    <x v="134"/>
    <x v="3"/>
    <x v="9"/>
  </r>
  <r>
    <s v="ORD001054"/>
    <d v="2023-05-27T00:00:00"/>
    <x v="1"/>
    <x v="9"/>
    <x v="8"/>
    <s v="HARI BELANJA"/>
    <s v="PRD227"/>
    <n v="1"/>
    <n v="99000"/>
    <n v="99000"/>
    <x v="112"/>
    <x v="2"/>
    <x v="9"/>
  </r>
  <r>
    <s v="ORD001055"/>
    <d v="2022-11-21T00:00:00"/>
    <x v="1"/>
    <x v="6"/>
    <x v="4"/>
    <s v="FLASHSALE"/>
    <s v="PRD299"/>
    <n v="1"/>
    <n v="399000"/>
    <n v="399000"/>
    <x v="111"/>
    <x v="2"/>
    <x v="6"/>
  </r>
  <r>
    <s v="ORD001056"/>
    <d v="2023-04-14T00:00:00"/>
    <x v="3"/>
    <x v="10"/>
    <x v="4"/>
    <s v="WEEKEND25"/>
    <s v="PRD096"/>
    <n v="1"/>
    <n v="69000"/>
    <n v="69000"/>
    <x v="127"/>
    <x v="4"/>
    <x v="1"/>
  </r>
  <r>
    <s v="ORD001056"/>
    <d v="2023-04-14T00:00:00"/>
    <x v="3"/>
    <x v="10"/>
    <x v="4"/>
    <s v="WEEKEND25"/>
    <s v="PRD115"/>
    <n v="1"/>
    <n v="399000"/>
    <n v="399000"/>
    <x v="10"/>
    <x v="0"/>
    <x v="5"/>
  </r>
  <r>
    <s v="ORD001057"/>
    <d v="2023-04-11T00:00:00"/>
    <x v="1"/>
    <x v="15"/>
    <x v="11"/>
    <s v="TANPA PROMO"/>
    <s v="PRD028"/>
    <n v="1"/>
    <n v="299000"/>
    <n v="299000"/>
    <x v="81"/>
    <x v="1"/>
    <x v="8"/>
  </r>
  <r>
    <s v="ORD001058"/>
    <d v="2023-08-03T00:00:00"/>
    <x v="2"/>
    <x v="5"/>
    <x v="5"/>
    <s v="TANPA PROMO"/>
    <s v="PRD161"/>
    <n v="1"/>
    <n v="179000"/>
    <n v="179000"/>
    <x v="92"/>
    <x v="0"/>
    <x v="2"/>
  </r>
  <r>
    <s v="ORD001058"/>
    <d v="2023-08-03T00:00:00"/>
    <x v="2"/>
    <x v="5"/>
    <x v="5"/>
    <s v="TANPA PROMO"/>
    <s v="PRD189"/>
    <n v="1"/>
    <n v="399000"/>
    <n v="399000"/>
    <x v="126"/>
    <x v="3"/>
    <x v="2"/>
  </r>
  <r>
    <s v="ORD001059"/>
    <d v="2022-07-04T00:00:00"/>
    <x v="3"/>
    <x v="9"/>
    <x v="8"/>
    <s v="NEWUSER"/>
    <s v="PRD185"/>
    <n v="2"/>
    <n v="599000"/>
    <n v="1198000"/>
    <x v="153"/>
    <x v="1"/>
    <x v="0"/>
  </r>
  <r>
    <s v="ORD001059"/>
    <d v="2022-07-04T00:00:00"/>
    <x v="3"/>
    <x v="9"/>
    <x v="8"/>
    <s v="NEWUSER"/>
    <s v="PRD289"/>
    <n v="1"/>
    <n v="79000"/>
    <n v="79000"/>
    <x v="128"/>
    <x v="4"/>
    <x v="3"/>
  </r>
  <r>
    <s v="ORD001059"/>
    <d v="2022-07-04T00:00:00"/>
    <x v="3"/>
    <x v="9"/>
    <x v="8"/>
    <s v="NEWUSER"/>
    <s v="PRD141"/>
    <n v="1"/>
    <n v="449000"/>
    <n v="449000"/>
    <x v="195"/>
    <x v="4"/>
    <x v="9"/>
  </r>
  <r>
    <s v="ORD001060"/>
    <d v="2025-01-16T00:00:00"/>
    <x v="4"/>
    <x v="9"/>
    <x v="8"/>
    <s v="SALE2024"/>
    <s v="PRD208"/>
    <n v="1"/>
    <n v="329000"/>
    <n v="329000"/>
    <x v="171"/>
    <x v="3"/>
    <x v="4"/>
  </r>
  <r>
    <s v="ORD001061"/>
    <d v="2023-12-21T00:00:00"/>
    <x v="1"/>
    <x v="8"/>
    <x v="7"/>
    <s v="FLASHSALE"/>
    <s v="PRD003"/>
    <n v="1"/>
    <n v="349000"/>
    <n v="349000"/>
    <x v="56"/>
    <x v="1"/>
    <x v="4"/>
  </r>
  <r>
    <s v="ORD001062"/>
    <d v="2023-03-14T00:00:00"/>
    <x v="1"/>
    <x v="8"/>
    <x v="7"/>
    <s v="TANPA PROMO"/>
    <s v="PRD160"/>
    <n v="1"/>
    <n v="79000"/>
    <n v="79000"/>
    <x v="20"/>
    <x v="1"/>
    <x v="7"/>
  </r>
  <r>
    <s v="ORD001062"/>
    <d v="2023-03-14T00:00:00"/>
    <x v="1"/>
    <x v="8"/>
    <x v="7"/>
    <s v="TANPA PROMO"/>
    <s v="PRD111"/>
    <n v="1"/>
    <n v="449000"/>
    <n v="449000"/>
    <x v="40"/>
    <x v="5"/>
    <x v="6"/>
  </r>
  <r>
    <s v="ORD001063"/>
    <d v="2024-10-02T00:00:00"/>
    <x v="1"/>
    <x v="10"/>
    <x v="4"/>
    <s v="TANPA PROMO"/>
    <s v="PRD205"/>
    <n v="1"/>
    <n v="119000"/>
    <n v="119000"/>
    <x v="7"/>
    <x v="3"/>
    <x v="4"/>
  </r>
  <r>
    <s v="ORD001063"/>
    <d v="2024-10-02T00:00:00"/>
    <x v="1"/>
    <x v="10"/>
    <x v="4"/>
    <s v="TANPA PROMO"/>
    <s v="PRD290"/>
    <n v="3"/>
    <n v="279000"/>
    <n v="837000"/>
    <x v="13"/>
    <x v="1"/>
    <x v="7"/>
  </r>
  <r>
    <s v="ORD001064"/>
    <d v="2025-02-19T00:00:00"/>
    <x v="1"/>
    <x v="10"/>
    <x v="4"/>
    <s v="TANPA PROMO"/>
    <s v="PRD012"/>
    <n v="1"/>
    <n v="599000"/>
    <n v="599000"/>
    <x v="139"/>
    <x v="2"/>
    <x v="5"/>
  </r>
  <r>
    <s v="ORD001065"/>
    <d v="2022-11-30T00:00:00"/>
    <x v="3"/>
    <x v="14"/>
    <x v="7"/>
    <s v="TANPA PROMO"/>
    <s v="PRD029"/>
    <n v="1"/>
    <n v="499000"/>
    <n v="499000"/>
    <x v="62"/>
    <x v="5"/>
    <x v="8"/>
  </r>
  <r>
    <s v="ORD001066"/>
    <d v="2023-01-15T00:00:00"/>
    <x v="2"/>
    <x v="0"/>
    <x v="0"/>
    <s v="TANPA PROMO"/>
    <s v="PRD283"/>
    <n v="1"/>
    <n v="249000"/>
    <n v="249000"/>
    <x v="52"/>
    <x v="3"/>
    <x v="8"/>
  </r>
  <r>
    <s v="ORD001066"/>
    <d v="2023-01-15T00:00:00"/>
    <x v="2"/>
    <x v="0"/>
    <x v="0"/>
    <s v="TANPA PROMO"/>
    <s v="PRD100"/>
    <n v="2"/>
    <n v="79000"/>
    <n v="158000"/>
    <x v="106"/>
    <x v="4"/>
    <x v="9"/>
  </r>
  <r>
    <s v="ORD001067"/>
    <d v="2024-02-24T00:00:00"/>
    <x v="4"/>
    <x v="18"/>
    <x v="14"/>
    <s v="TANPA PROMO"/>
    <s v="PRD173"/>
    <n v="2"/>
    <n v="249000"/>
    <n v="498000"/>
    <x v="100"/>
    <x v="0"/>
    <x v="5"/>
  </r>
  <r>
    <s v="ORD001068"/>
    <d v="2023-07-02T00:00:00"/>
    <x v="1"/>
    <x v="5"/>
    <x v="5"/>
    <s v="TANPA PROMO"/>
    <s v="PRD144"/>
    <n v="2"/>
    <n v="59000"/>
    <n v="118000"/>
    <x v="121"/>
    <x v="0"/>
    <x v="0"/>
  </r>
  <r>
    <s v="ORD001069"/>
    <d v="2023-09-11T00:00:00"/>
    <x v="1"/>
    <x v="5"/>
    <x v="5"/>
    <s v="TANPA PROMO"/>
    <s v="PRD075"/>
    <n v="1"/>
    <n v="499000"/>
    <n v="499000"/>
    <x v="60"/>
    <x v="3"/>
    <x v="8"/>
  </r>
  <r>
    <s v="ORD001069"/>
    <d v="2023-09-11T00:00:00"/>
    <x v="1"/>
    <x v="5"/>
    <x v="5"/>
    <s v="TANPA PROMO"/>
    <s v="PRD032"/>
    <n v="1"/>
    <n v="99000"/>
    <n v="99000"/>
    <x v="60"/>
    <x v="3"/>
    <x v="8"/>
  </r>
  <r>
    <s v="ORD001070"/>
    <d v="2024-12-24T00:00:00"/>
    <x v="1"/>
    <x v="0"/>
    <x v="0"/>
    <s v="TANPA PROMO"/>
    <s v="PRD150"/>
    <n v="3"/>
    <n v="89000"/>
    <n v="267000"/>
    <x v="176"/>
    <x v="3"/>
    <x v="7"/>
  </r>
  <r>
    <s v="ORD001070"/>
    <d v="2024-12-24T00:00:00"/>
    <x v="1"/>
    <x v="0"/>
    <x v="0"/>
    <s v="TANPA PROMO"/>
    <s v="PRD133"/>
    <n v="2"/>
    <n v="399000"/>
    <n v="798000"/>
    <x v="53"/>
    <x v="3"/>
    <x v="9"/>
  </r>
  <r>
    <s v="ORD001071"/>
    <d v="2022-05-16T00:00:00"/>
    <x v="0"/>
    <x v="1"/>
    <x v="1"/>
    <s v="TANPA PROMO"/>
    <s v="PRD136"/>
    <n v="3"/>
    <n v="119000"/>
    <n v="357000"/>
    <x v="102"/>
    <x v="5"/>
    <x v="2"/>
  </r>
  <r>
    <s v="ORD001072"/>
    <d v="2025-02-06T00:00:00"/>
    <x v="1"/>
    <x v="0"/>
    <x v="0"/>
    <s v="TANPA PROMO"/>
    <s v="PRD275"/>
    <n v="1"/>
    <n v="329000"/>
    <n v="329000"/>
    <x v="105"/>
    <x v="4"/>
    <x v="9"/>
  </r>
  <r>
    <s v="ORD001073"/>
    <d v="2024-05-14T00:00:00"/>
    <x v="2"/>
    <x v="3"/>
    <x v="3"/>
    <s v="TANPA PROMO"/>
    <s v="PRD264"/>
    <n v="1"/>
    <n v="79000"/>
    <n v="79000"/>
    <x v="157"/>
    <x v="1"/>
    <x v="9"/>
  </r>
  <r>
    <s v="ORD001074"/>
    <d v="2024-03-13T00:00:00"/>
    <x v="1"/>
    <x v="15"/>
    <x v="11"/>
    <s v="TANPA PROMO"/>
    <s v="PRD037"/>
    <n v="1"/>
    <n v="149000"/>
    <n v="149000"/>
    <x v="107"/>
    <x v="1"/>
    <x v="1"/>
  </r>
  <r>
    <s v="ORD001074"/>
    <d v="2024-03-13T00:00:00"/>
    <x v="1"/>
    <x v="15"/>
    <x v="11"/>
    <s v="TANPA PROMO"/>
    <s v="PRD194"/>
    <n v="1"/>
    <n v="119000"/>
    <n v="119000"/>
    <x v="122"/>
    <x v="4"/>
    <x v="4"/>
  </r>
  <r>
    <s v="ORD001074"/>
    <d v="2024-03-13T00:00:00"/>
    <x v="1"/>
    <x v="15"/>
    <x v="11"/>
    <s v="TANPA PROMO"/>
    <s v="PRD132"/>
    <n v="2"/>
    <n v="229000"/>
    <n v="458000"/>
    <x v="189"/>
    <x v="3"/>
    <x v="1"/>
  </r>
  <r>
    <s v="ORD001075"/>
    <d v="2024-07-02T00:00:00"/>
    <x v="1"/>
    <x v="3"/>
    <x v="3"/>
    <s v="TANPA PROMO"/>
    <s v="PRD206"/>
    <n v="1"/>
    <n v="59000"/>
    <n v="59000"/>
    <x v="188"/>
    <x v="3"/>
    <x v="2"/>
  </r>
  <r>
    <s v="ORD001076"/>
    <d v="2024-11-03T00:00:00"/>
    <x v="2"/>
    <x v="4"/>
    <x v="4"/>
    <s v="TANPA PROMO"/>
    <s v="PRD135"/>
    <n v="2"/>
    <n v="149000"/>
    <n v="298000"/>
    <x v="17"/>
    <x v="0"/>
    <x v="3"/>
  </r>
  <r>
    <s v="ORD001076"/>
    <d v="2024-11-03T00:00:00"/>
    <x v="2"/>
    <x v="4"/>
    <x v="4"/>
    <s v="TANPA PROMO"/>
    <s v="PRD069"/>
    <n v="1"/>
    <n v="229000"/>
    <n v="229000"/>
    <x v="50"/>
    <x v="4"/>
    <x v="3"/>
  </r>
  <r>
    <s v="ORD001077"/>
    <d v="2024-02-27T00:00:00"/>
    <x v="0"/>
    <x v="3"/>
    <x v="3"/>
    <s v="TANPA PROMO"/>
    <s v="PRD134"/>
    <n v="1"/>
    <n v="129000"/>
    <n v="129000"/>
    <x v="61"/>
    <x v="2"/>
    <x v="9"/>
  </r>
  <r>
    <s v="ORD001077"/>
    <d v="2024-02-27T00:00:00"/>
    <x v="0"/>
    <x v="3"/>
    <x v="3"/>
    <s v="TANPA PROMO"/>
    <s v="PRD285"/>
    <n v="1"/>
    <n v="499000"/>
    <n v="499000"/>
    <x v="154"/>
    <x v="3"/>
    <x v="1"/>
  </r>
  <r>
    <s v="ORD001078"/>
    <d v="2023-12-17T00:00:00"/>
    <x v="2"/>
    <x v="4"/>
    <x v="4"/>
    <s v="TANPA PROMO"/>
    <s v="PRD240"/>
    <n v="1"/>
    <n v="69000"/>
    <n v="69000"/>
    <x v="144"/>
    <x v="2"/>
    <x v="1"/>
  </r>
  <r>
    <s v="ORD001079"/>
    <d v="2023-05-02T00:00:00"/>
    <x v="1"/>
    <x v="12"/>
    <x v="10"/>
    <s v="MEMBER10"/>
    <s v="PRD195"/>
    <n v="2"/>
    <n v="149000"/>
    <n v="298000"/>
    <x v="94"/>
    <x v="5"/>
    <x v="4"/>
  </r>
  <r>
    <s v="ORD001080"/>
    <d v="2024-06-03T00:00:00"/>
    <x v="2"/>
    <x v="14"/>
    <x v="7"/>
    <s v="TANPA PROMO"/>
    <s v="PRD055"/>
    <n v="2"/>
    <n v="129000"/>
    <n v="258000"/>
    <x v="57"/>
    <x v="4"/>
    <x v="0"/>
  </r>
  <r>
    <s v="ORD001081"/>
    <d v="2024-01-12T00:00:00"/>
    <x v="1"/>
    <x v="15"/>
    <x v="11"/>
    <s v="TANPA PROMO"/>
    <s v="PRD118"/>
    <n v="1"/>
    <n v="349000"/>
    <n v="349000"/>
    <x v="46"/>
    <x v="4"/>
    <x v="3"/>
  </r>
  <r>
    <s v="ORD001081"/>
    <d v="2024-01-12T00:00:00"/>
    <x v="1"/>
    <x v="15"/>
    <x v="11"/>
    <s v="TANPA PROMO"/>
    <s v="PRD090"/>
    <n v="1"/>
    <n v="49000"/>
    <n v="49000"/>
    <x v="107"/>
    <x v="1"/>
    <x v="1"/>
  </r>
  <r>
    <s v="ORD001082"/>
    <d v="2025-02-12T00:00:00"/>
    <x v="1"/>
    <x v="9"/>
    <x v="8"/>
    <s v="TANPA PROMO"/>
    <s v="PRD171"/>
    <n v="1"/>
    <n v="129000"/>
    <n v="129000"/>
    <x v="82"/>
    <x v="1"/>
    <x v="2"/>
  </r>
  <r>
    <s v="ORD001082"/>
    <d v="2025-02-12T00:00:00"/>
    <x v="1"/>
    <x v="9"/>
    <x v="8"/>
    <s v="TANPA PROMO"/>
    <s v="PRD118"/>
    <n v="1"/>
    <n v="349000"/>
    <n v="349000"/>
    <x v="46"/>
    <x v="4"/>
    <x v="3"/>
  </r>
  <r>
    <s v="ORD001083"/>
    <d v="2025-02-09T00:00:00"/>
    <x v="0"/>
    <x v="15"/>
    <x v="11"/>
    <s v="FLASHSALE"/>
    <s v="PRD133"/>
    <n v="2"/>
    <n v="399000"/>
    <n v="798000"/>
    <x v="53"/>
    <x v="3"/>
    <x v="9"/>
  </r>
  <r>
    <s v="ORD001083"/>
    <d v="2025-02-09T00:00:00"/>
    <x v="0"/>
    <x v="15"/>
    <x v="11"/>
    <s v="FLASHSALE"/>
    <s v="PRD085"/>
    <n v="1"/>
    <n v="129000"/>
    <n v="129000"/>
    <x v="51"/>
    <x v="2"/>
    <x v="7"/>
  </r>
  <r>
    <s v="ORD001084"/>
    <d v="2023-11-28T00:00:00"/>
    <x v="2"/>
    <x v="12"/>
    <x v="10"/>
    <s v="TANPA PROMO"/>
    <s v="PRD228"/>
    <n v="1"/>
    <n v="399000"/>
    <n v="399000"/>
    <x v="173"/>
    <x v="1"/>
    <x v="8"/>
  </r>
  <r>
    <s v="ORD001084"/>
    <d v="2023-11-28T00:00:00"/>
    <x v="2"/>
    <x v="12"/>
    <x v="10"/>
    <s v="TANPA PROMO"/>
    <s v="PRD217"/>
    <n v="3"/>
    <n v="129000"/>
    <n v="387000"/>
    <x v="34"/>
    <x v="3"/>
    <x v="0"/>
  </r>
  <r>
    <s v="ORD001085"/>
    <d v="2024-07-18T00:00:00"/>
    <x v="1"/>
    <x v="4"/>
    <x v="4"/>
    <s v="TANPA PROMO"/>
    <s v="PRD046"/>
    <n v="1"/>
    <n v="199000"/>
    <n v="199000"/>
    <x v="179"/>
    <x v="4"/>
    <x v="0"/>
  </r>
  <r>
    <s v="ORD001086"/>
    <d v="2024-06-17T00:00:00"/>
    <x v="1"/>
    <x v="3"/>
    <x v="3"/>
    <s v="TANPA PROMO"/>
    <s v="PRD018"/>
    <n v="1"/>
    <n v="299000"/>
    <n v="299000"/>
    <x v="160"/>
    <x v="1"/>
    <x v="9"/>
  </r>
  <r>
    <s v="ORD001086"/>
    <d v="2024-06-17T00:00:00"/>
    <x v="1"/>
    <x v="3"/>
    <x v="3"/>
    <s v="TANPA PROMO"/>
    <s v="PRD264"/>
    <n v="1"/>
    <n v="79000"/>
    <n v="79000"/>
    <x v="157"/>
    <x v="1"/>
    <x v="9"/>
  </r>
  <r>
    <s v="ORD001087"/>
    <d v="2023-05-24T00:00:00"/>
    <x v="1"/>
    <x v="16"/>
    <x v="12"/>
    <s v="TANPA PROMO"/>
    <s v="PRD286"/>
    <n v="1"/>
    <n v="49000"/>
    <n v="49000"/>
    <x v="108"/>
    <x v="4"/>
    <x v="6"/>
  </r>
  <r>
    <s v="ORD001087"/>
    <d v="2023-05-24T00:00:00"/>
    <x v="1"/>
    <x v="16"/>
    <x v="12"/>
    <s v="TANPA PROMO"/>
    <s v="PRD224"/>
    <n v="1"/>
    <n v="89000"/>
    <n v="89000"/>
    <x v="145"/>
    <x v="3"/>
    <x v="0"/>
  </r>
  <r>
    <s v="ORD001088"/>
    <d v="2022-08-24T00:00:00"/>
    <x v="1"/>
    <x v="2"/>
    <x v="2"/>
    <s v="TANPA PROMO"/>
    <s v="PRD266"/>
    <n v="2"/>
    <n v="299000"/>
    <n v="598000"/>
    <x v="178"/>
    <x v="5"/>
    <x v="3"/>
  </r>
  <r>
    <s v="ORD001088"/>
    <d v="2022-08-24T00:00:00"/>
    <x v="1"/>
    <x v="2"/>
    <x v="2"/>
    <s v="TANPA PROMO"/>
    <s v="PRD191"/>
    <n v="3"/>
    <n v="49000"/>
    <n v="147000"/>
    <x v="16"/>
    <x v="1"/>
    <x v="6"/>
  </r>
  <r>
    <s v="ORD001088"/>
    <d v="2022-08-24T00:00:00"/>
    <x v="1"/>
    <x v="2"/>
    <x v="2"/>
    <s v="TANPA PROMO"/>
    <s v="PRD037"/>
    <n v="1"/>
    <n v="149000"/>
    <n v="149000"/>
    <x v="107"/>
    <x v="1"/>
    <x v="1"/>
  </r>
  <r>
    <s v="ORD001089"/>
    <d v="2024-12-11T00:00:00"/>
    <x v="1"/>
    <x v="19"/>
    <x v="15"/>
    <s v="HARI BELANJA"/>
    <s v="PRD257"/>
    <n v="1"/>
    <n v="59000"/>
    <n v="59000"/>
    <x v="38"/>
    <x v="4"/>
    <x v="8"/>
  </r>
  <r>
    <s v="ORD001090"/>
    <d v="2023-09-01T00:00:00"/>
    <x v="2"/>
    <x v="8"/>
    <x v="7"/>
    <s v="FLASHSALE"/>
    <s v="PRD254"/>
    <n v="1"/>
    <n v="299000"/>
    <n v="299000"/>
    <x v="37"/>
    <x v="5"/>
    <x v="4"/>
  </r>
  <r>
    <s v="ORD001091"/>
    <d v="2024-03-27T00:00:00"/>
    <x v="1"/>
    <x v="8"/>
    <x v="7"/>
    <s v="TANPA PROMO"/>
    <s v="PRD033"/>
    <n v="1"/>
    <n v="199000"/>
    <n v="199000"/>
    <x v="124"/>
    <x v="0"/>
    <x v="6"/>
  </r>
  <r>
    <s v="ORD001091"/>
    <d v="2024-03-27T00:00:00"/>
    <x v="1"/>
    <x v="8"/>
    <x v="7"/>
    <s v="TANPA PROMO"/>
    <s v="PRD145"/>
    <n v="1"/>
    <n v="229000"/>
    <n v="229000"/>
    <x v="139"/>
    <x v="5"/>
    <x v="5"/>
  </r>
  <r>
    <s v="ORD001092"/>
    <d v="2023-05-13T00:00:00"/>
    <x v="2"/>
    <x v="14"/>
    <x v="7"/>
    <s v="TANPA PROMO"/>
    <s v="PRD281"/>
    <n v="1"/>
    <n v="149000"/>
    <n v="149000"/>
    <x v="12"/>
    <x v="0"/>
    <x v="2"/>
  </r>
  <r>
    <s v="ORD001093"/>
    <d v="2022-07-03T00:00:00"/>
    <x v="1"/>
    <x v="18"/>
    <x v="14"/>
    <s v="TANPA PROMO"/>
    <s v="PRD093"/>
    <n v="1"/>
    <n v="279000"/>
    <n v="279000"/>
    <x v="138"/>
    <x v="2"/>
    <x v="9"/>
  </r>
  <r>
    <s v="ORD001093"/>
    <d v="2022-07-03T00:00:00"/>
    <x v="1"/>
    <x v="18"/>
    <x v="14"/>
    <s v="TANPA PROMO"/>
    <s v="PRD217"/>
    <n v="3"/>
    <n v="129000"/>
    <n v="387000"/>
    <x v="34"/>
    <x v="3"/>
    <x v="0"/>
  </r>
  <r>
    <s v="ORD001094"/>
    <d v="2024-10-15T00:00:00"/>
    <x v="2"/>
    <x v="16"/>
    <x v="12"/>
    <s v="TANPA PROMO"/>
    <s v="PRD263"/>
    <n v="2"/>
    <n v="89000"/>
    <n v="178000"/>
    <x v="36"/>
    <x v="3"/>
    <x v="6"/>
  </r>
  <r>
    <s v="ORD001095"/>
    <d v="2025-01-09T00:00:00"/>
    <x v="1"/>
    <x v="7"/>
    <x v="6"/>
    <s v="TANPA PROMO"/>
    <s v="PRD110"/>
    <n v="2"/>
    <n v="199000"/>
    <n v="398000"/>
    <x v="94"/>
    <x v="5"/>
    <x v="4"/>
  </r>
  <r>
    <s v="ORD001095"/>
    <d v="2025-01-09T00:00:00"/>
    <x v="1"/>
    <x v="7"/>
    <x v="6"/>
    <s v="TANPA PROMO"/>
    <s v="PRD213"/>
    <n v="1"/>
    <n v="199000"/>
    <n v="199000"/>
    <x v="14"/>
    <x v="3"/>
    <x v="2"/>
  </r>
  <r>
    <s v="ORD001095"/>
    <d v="2025-01-09T00:00:00"/>
    <x v="1"/>
    <x v="7"/>
    <x v="6"/>
    <s v="TANPA PROMO"/>
    <s v="PRD002"/>
    <n v="1"/>
    <n v="329000"/>
    <n v="329000"/>
    <x v="76"/>
    <x v="2"/>
    <x v="6"/>
  </r>
  <r>
    <s v="ORD001096"/>
    <d v="2024-02-23T00:00:00"/>
    <x v="1"/>
    <x v="13"/>
    <x v="4"/>
    <s v="TANPA PROMO"/>
    <s v="PRD143"/>
    <n v="1"/>
    <n v="329000"/>
    <n v="329000"/>
    <x v="86"/>
    <x v="3"/>
    <x v="9"/>
  </r>
  <r>
    <s v="ORD001097"/>
    <d v="2023-04-14T00:00:00"/>
    <x v="1"/>
    <x v="7"/>
    <x v="6"/>
    <s v="TANPA PROMO"/>
    <s v="PRD210"/>
    <n v="1"/>
    <n v="249000"/>
    <n v="249000"/>
    <x v="33"/>
    <x v="2"/>
    <x v="6"/>
  </r>
  <r>
    <s v="ORD001097"/>
    <d v="2023-04-14T00:00:00"/>
    <x v="1"/>
    <x v="7"/>
    <x v="6"/>
    <s v="TANPA PROMO"/>
    <s v="PRD284"/>
    <n v="1"/>
    <n v="399000"/>
    <n v="399000"/>
    <x v="136"/>
    <x v="2"/>
    <x v="2"/>
  </r>
  <r>
    <s v="ORD001097"/>
    <d v="2023-04-14T00:00:00"/>
    <x v="1"/>
    <x v="7"/>
    <x v="6"/>
    <s v="TANPA PROMO"/>
    <s v="PRD206"/>
    <n v="1"/>
    <n v="59000"/>
    <n v="59000"/>
    <x v="188"/>
    <x v="3"/>
    <x v="2"/>
  </r>
  <r>
    <s v="ORD001098"/>
    <d v="2025-02-01T00:00:00"/>
    <x v="1"/>
    <x v="6"/>
    <x v="4"/>
    <s v="NEWUSER"/>
    <s v="PRD053"/>
    <n v="2"/>
    <n v="49000"/>
    <n v="98000"/>
    <x v="104"/>
    <x v="1"/>
    <x v="4"/>
  </r>
  <r>
    <s v="ORD001098"/>
    <d v="2025-02-01T00:00:00"/>
    <x v="1"/>
    <x v="6"/>
    <x v="4"/>
    <s v="NEWUSER"/>
    <s v="PRD194"/>
    <n v="1"/>
    <n v="119000"/>
    <n v="119000"/>
    <x v="122"/>
    <x v="4"/>
    <x v="4"/>
  </r>
  <r>
    <s v="ORD001098"/>
    <d v="2025-02-01T00:00:00"/>
    <x v="1"/>
    <x v="6"/>
    <x v="4"/>
    <s v="NEWUSER"/>
    <s v="PRD018"/>
    <n v="1"/>
    <n v="299000"/>
    <n v="299000"/>
    <x v="160"/>
    <x v="1"/>
    <x v="9"/>
  </r>
  <r>
    <s v="ORD001099"/>
    <d v="2024-11-06T00:00:00"/>
    <x v="0"/>
    <x v="11"/>
    <x v="9"/>
    <s v="TANPA PROMO"/>
    <s v="PRD181"/>
    <n v="1"/>
    <n v="279000"/>
    <n v="279000"/>
    <x v="197"/>
    <x v="1"/>
    <x v="8"/>
  </r>
  <r>
    <s v="ORD001100"/>
    <d v="2022-02-07T00:00:00"/>
    <x v="4"/>
    <x v="15"/>
    <x v="11"/>
    <s v="TANPA PROMO"/>
    <s v="PRD025"/>
    <n v="1"/>
    <n v="59000"/>
    <n v="59000"/>
    <x v="110"/>
    <x v="4"/>
    <x v="1"/>
  </r>
  <r>
    <s v="ORD001101"/>
    <d v="2024-05-12T00:00:00"/>
    <x v="1"/>
    <x v="16"/>
    <x v="12"/>
    <s v="TANPA PROMO"/>
    <s v="PRD152"/>
    <n v="1"/>
    <n v="59000"/>
    <n v="59000"/>
    <x v="91"/>
    <x v="2"/>
    <x v="0"/>
  </r>
  <r>
    <s v="ORD001102"/>
    <d v="2024-09-22T00:00:00"/>
    <x v="2"/>
    <x v="6"/>
    <x v="4"/>
    <s v="TANPA PROMO"/>
    <s v="PRD277"/>
    <n v="2"/>
    <n v="129000"/>
    <n v="258000"/>
    <x v="22"/>
    <x v="0"/>
    <x v="9"/>
  </r>
  <r>
    <s v="ORD001102"/>
    <d v="2024-09-22T00:00:00"/>
    <x v="2"/>
    <x v="6"/>
    <x v="4"/>
    <s v="TANPA PROMO"/>
    <s v="PRD196"/>
    <n v="1"/>
    <n v="449000"/>
    <n v="449000"/>
    <x v="159"/>
    <x v="0"/>
    <x v="5"/>
  </r>
  <r>
    <s v="ORD001103"/>
    <d v="2023-10-30T00:00:00"/>
    <x v="1"/>
    <x v="18"/>
    <x v="14"/>
    <s v="TANPA PROMO"/>
    <s v="PRD273"/>
    <n v="1"/>
    <n v="179000"/>
    <n v="179000"/>
    <x v="80"/>
    <x v="3"/>
    <x v="9"/>
  </r>
  <r>
    <s v="ORD001104"/>
    <d v="2023-01-08T00:00:00"/>
    <x v="1"/>
    <x v="10"/>
    <x v="4"/>
    <s v="SALE2024"/>
    <s v="PRD236"/>
    <n v="1"/>
    <n v="59000"/>
    <n v="59000"/>
    <x v="169"/>
    <x v="0"/>
    <x v="7"/>
  </r>
  <r>
    <s v="ORD001104"/>
    <d v="2023-01-08T00:00:00"/>
    <x v="1"/>
    <x v="10"/>
    <x v="4"/>
    <s v="SALE2024"/>
    <s v="PRD047"/>
    <n v="1"/>
    <n v="329000"/>
    <n v="329000"/>
    <x v="70"/>
    <x v="0"/>
    <x v="7"/>
  </r>
  <r>
    <s v="ORD001105"/>
    <d v="2024-07-17T00:00:00"/>
    <x v="1"/>
    <x v="3"/>
    <x v="3"/>
    <s v="TANPA PROMO"/>
    <s v="PRD200"/>
    <n v="1"/>
    <n v="499000"/>
    <n v="499000"/>
    <x v="2"/>
    <x v="2"/>
    <x v="1"/>
  </r>
  <r>
    <s v="ORD001106"/>
    <d v="2024-06-06T00:00:00"/>
    <x v="1"/>
    <x v="1"/>
    <x v="1"/>
    <s v="TANPA PROMO"/>
    <s v="PRD004"/>
    <n v="1"/>
    <n v="199000"/>
    <n v="199000"/>
    <x v="134"/>
    <x v="3"/>
    <x v="9"/>
  </r>
  <r>
    <s v="ORD001107"/>
    <d v="2024-05-15T00:00:00"/>
    <x v="1"/>
    <x v="19"/>
    <x v="15"/>
    <s v="TANPA PROMO"/>
    <s v="PRD178"/>
    <n v="3"/>
    <n v="249000"/>
    <n v="747000"/>
    <x v="89"/>
    <x v="3"/>
    <x v="0"/>
  </r>
  <r>
    <s v="ORD001108"/>
    <d v="2024-08-08T00:00:00"/>
    <x v="3"/>
    <x v="16"/>
    <x v="12"/>
    <s v="FLASHSALE"/>
    <s v="PRD232"/>
    <n v="1"/>
    <n v="49000"/>
    <n v="49000"/>
    <x v="78"/>
    <x v="2"/>
    <x v="7"/>
  </r>
  <r>
    <s v="ORD001108"/>
    <d v="2024-08-08T00:00:00"/>
    <x v="3"/>
    <x v="16"/>
    <x v="12"/>
    <s v="FLASHSALE"/>
    <s v="PRD256"/>
    <n v="1"/>
    <n v="49000"/>
    <n v="49000"/>
    <x v="5"/>
    <x v="1"/>
    <x v="1"/>
  </r>
  <r>
    <s v="ORD001109"/>
    <d v="2024-12-19T00:00:00"/>
    <x v="4"/>
    <x v="4"/>
    <x v="4"/>
    <s v="TANPA PROMO"/>
    <s v="PRD065"/>
    <n v="1"/>
    <n v="249000"/>
    <n v="249000"/>
    <x v="7"/>
    <x v="3"/>
    <x v="4"/>
  </r>
  <r>
    <s v="ORD001109"/>
    <d v="2024-12-19T00:00:00"/>
    <x v="4"/>
    <x v="4"/>
    <x v="4"/>
    <s v="TANPA PROMO"/>
    <s v="PRD088"/>
    <n v="1"/>
    <n v="199000"/>
    <n v="199000"/>
    <x v="92"/>
    <x v="0"/>
    <x v="2"/>
  </r>
  <r>
    <s v="ORD001110"/>
    <d v="2023-03-26T00:00:00"/>
    <x v="1"/>
    <x v="17"/>
    <x v="13"/>
    <s v="TANPA PROMO"/>
    <s v="PRD211"/>
    <n v="1"/>
    <n v="329000"/>
    <n v="329000"/>
    <x v="21"/>
    <x v="5"/>
    <x v="8"/>
  </r>
  <r>
    <s v="ORD001111"/>
    <d v="2024-10-26T00:00:00"/>
    <x v="1"/>
    <x v="9"/>
    <x v="8"/>
    <s v="TANPA PROMO"/>
    <s v="PRD286"/>
    <n v="1"/>
    <n v="49000"/>
    <n v="49000"/>
    <x v="108"/>
    <x v="4"/>
    <x v="6"/>
  </r>
  <r>
    <s v="ORD001112"/>
    <d v="2024-07-21T00:00:00"/>
    <x v="0"/>
    <x v="11"/>
    <x v="9"/>
    <s v="MEMBER10"/>
    <s v="PRD176"/>
    <n v="1"/>
    <n v="599000"/>
    <n v="599000"/>
    <x v="92"/>
    <x v="0"/>
    <x v="2"/>
  </r>
  <r>
    <s v="ORD001113"/>
    <d v="2025-02-24T00:00:00"/>
    <x v="1"/>
    <x v="14"/>
    <x v="7"/>
    <s v="HARI BELANJA"/>
    <s v="PRD037"/>
    <n v="1"/>
    <n v="149000"/>
    <n v="149000"/>
    <x v="107"/>
    <x v="1"/>
    <x v="1"/>
  </r>
  <r>
    <s v="ORD001113"/>
    <d v="2025-02-24T00:00:00"/>
    <x v="1"/>
    <x v="14"/>
    <x v="7"/>
    <s v="HARI BELANJA"/>
    <s v="PRD084"/>
    <n v="1"/>
    <n v="69000"/>
    <n v="69000"/>
    <x v="115"/>
    <x v="2"/>
    <x v="2"/>
  </r>
  <r>
    <s v="ORD001114"/>
    <d v="2022-07-29T00:00:00"/>
    <x v="2"/>
    <x v="11"/>
    <x v="9"/>
    <s v="TANPA PROMO"/>
    <s v="PRD143"/>
    <n v="1"/>
    <n v="329000"/>
    <n v="329000"/>
    <x v="86"/>
    <x v="3"/>
    <x v="9"/>
  </r>
  <r>
    <s v="ORD001114"/>
    <d v="2022-07-29T00:00:00"/>
    <x v="2"/>
    <x v="11"/>
    <x v="9"/>
    <s v="TANPA PROMO"/>
    <s v="PRD082"/>
    <n v="1"/>
    <n v="229000"/>
    <n v="229000"/>
    <x v="120"/>
    <x v="1"/>
    <x v="8"/>
  </r>
  <r>
    <s v="ORD001115"/>
    <d v="2024-06-07T00:00:00"/>
    <x v="1"/>
    <x v="16"/>
    <x v="12"/>
    <s v="HARI BELANJA"/>
    <s v="PRD262"/>
    <n v="1"/>
    <n v="99000"/>
    <n v="99000"/>
    <x v="116"/>
    <x v="1"/>
    <x v="4"/>
  </r>
  <r>
    <s v="ORD001116"/>
    <d v="2023-09-08T00:00:00"/>
    <x v="1"/>
    <x v="14"/>
    <x v="7"/>
    <s v="NEWUSER"/>
    <s v="PRD039"/>
    <n v="2"/>
    <n v="399000"/>
    <n v="798000"/>
    <x v="63"/>
    <x v="4"/>
    <x v="2"/>
  </r>
  <r>
    <s v="ORD001116"/>
    <d v="2023-09-08T00:00:00"/>
    <x v="1"/>
    <x v="14"/>
    <x v="7"/>
    <s v="NEWUSER"/>
    <s v="PRD020"/>
    <n v="3"/>
    <n v="59000"/>
    <n v="177000"/>
    <x v="98"/>
    <x v="5"/>
    <x v="4"/>
  </r>
  <r>
    <s v="ORD001117"/>
    <d v="2023-04-11T00:00:00"/>
    <x v="0"/>
    <x v="8"/>
    <x v="7"/>
    <s v="WEEKEND25"/>
    <s v="PRD236"/>
    <n v="1"/>
    <n v="59000"/>
    <n v="59000"/>
    <x v="169"/>
    <x v="0"/>
    <x v="7"/>
  </r>
  <r>
    <s v="ORD001117"/>
    <d v="2023-04-11T00:00:00"/>
    <x v="0"/>
    <x v="8"/>
    <x v="7"/>
    <s v="WEEKEND25"/>
    <s v="PRD037"/>
    <n v="1"/>
    <n v="149000"/>
    <n v="149000"/>
    <x v="107"/>
    <x v="1"/>
    <x v="1"/>
  </r>
  <r>
    <s v="ORD001118"/>
    <d v="2024-10-22T00:00:00"/>
    <x v="1"/>
    <x v="2"/>
    <x v="2"/>
    <s v="RAMADAN23"/>
    <s v="PRD014"/>
    <n v="1"/>
    <n v="449000"/>
    <n v="449000"/>
    <x v="85"/>
    <x v="4"/>
    <x v="7"/>
  </r>
  <r>
    <s v="ORD001118"/>
    <d v="2024-10-22T00:00:00"/>
    <x v="1"/>
    <x v="2"/>
    <x v="2"/>
    <s v="RAMADAN23"/>
    <s v="PRD176"/>
    <n v="1"/>
    <n v="599000"/>
    <n v="599000"/>
    <x v="92"/>
    <x v="0"/>
    <x v="2"/>
  </r>
  <r>
    <s v="ORD001118"/>
    <d v="2024-10-22T00:00:00"/>
    <x v="1"/>
    <x v="2"/>
    <x v="2"/>
    <s v="RAMADAN23"/>
    <s v="PRD166"/>
    <n v="1"/>
    <n v="549000"/>
    <n v="549000"/>
    <x v="89"/>
    <x v="3"/>
    <x v="0"/>
  </r>
  <r>
    <s v="ORD001119"/>
    <d v="2023-06-29T00:00:00"/>
    <x v="1"/>
    <x v="14"/>
    <x v="7"/>
    <s v="TANPA PROMO"/>
    <s v="PRD161"/>
    <n v="1"/>
    <n v="179000"/>
    <n v="179000"/>
    <x v="92"/>
    <x v="0"/>
    <x v="2"/>
  </r>
  <r>
    <s v="ORD001120"/>
    <d v="2022-01-31T00:00:00"/>
    <x v="0"/>
    <x v="0"/>
    <x v="0"/>
    <s v="SALE2024"/>
    <s v="PRD039"/>
    <n v="2"/>
    <n v="399000"/>
    <n v="798000"/>
    <x v="63"/>
    <x v="4"/>
    <x v="2"/>
  </r>
  <r>
    <s v="ORD001120"/>
    <d v="2022-01-31T00:00:00"/>
    <x v="0"/>
    <x v="0"/>
    <x v="0"/>
    <s v="SALE2024"/>
    <s v="PRD202"/>
    <n v="1"/>
    <n v="249000"/>
    <n v="249000"/>
    <x v="14"/>
    <x v="3"/>
    <x v="2"/>
  </r>
  <r>
    <s v="ORD001121"/>
    <d v="2024-06-16T00:00:00"/>
    <x v="1"/>
    <x v="9"/>
    <x v="8"/>
    <s v="TANPA PROMO"/>
    <s v="PRD070"/>
    <n v="1"/>
    <n v="349000"/>
    <n v="349000"/>
    <x v="0"/>
    <x v="0"/>
    <x v="0"/>
  </r>
  <r>
    <s v="ORD001121"/>
    <d v="2024-06-16T00:00:00"/>
    <x v="1"/>
    <x v="9"/>
    <x v="8"/>
    <s v="TANPA PROMO"/>
    <s v="PRD243"/>
    <n v="2"/>
    <n v="279000"/>
    <n v="558000"/>
    <x v="90"/>
    <x v="2"/>
    <x v="7"/>
  </r>
  <r>
    <s v="ORD001122"/>
    <d v="2023-09-24T00:00:00"/>
    <x v="1"/>
    <x v="1"/>
    <x v="1"/>
    <s v="TANPA PROMO"/>
    <s v="PRD124"/>
    <n v="1"/>
    <n v="179000"/>
    <n v="179000"/>
    <x v="69"/>
    <x v="4"/>
    <x v="7"/>
  </r>
  <r>
    <s v="ORD001123"/>
    <d v="2024-05-29T00:00:00"/>
    <x v="1"/>
    <x v="19"/>
    <x v="15"/>
    <s v="TANPA PROMO"/>
    <s v="PRD149"/>
    <n v="2"/>
    <n v="549000"/>
    <n v="1098000"/>
    <x v="152"/>
    <x v="2"/>
    <x v="5"/>
  </r>
  <r>
    <s v="ORD001124"/>
    <d v="2024-02-06T00:00:00"/>
    <x v="2"/>
    <x v="2"/>
    <x v="2"/>
    <s v="HARI BELANJA"/>
    <s v="PRD085"/>
    <n v="1"/>
    <n v="129000"/>
    <n v="129000"/>
    <x v="51"/>
    <x v="2"/>
    <x v="7"/>
  </r>
  <r>
    <s v="ORD001124"/>
    <d v="2024-02-06T00:00:00"/>
    <x v="2"/>
    <x v="2"/>
    <x v="2"/>
    <s v="HARI BELANJA"/>
    <s v="PRD182"/>
    <n v="1"/>
    <n v="119000"/>
    <n v="119000"/>
    <x v="182"/>
    <x v="0"/>
    <x v="9"/>
  </r>
  <r>
    <s v="ORD001124"/>
    <d v="2024-02-06T00:00:00"/>
    <x v="2"/>
    <x v="2"/>
    <x v="2"/>
    <s v="HARI BELANJA"/>
    <s v="PRD245"/>
    <n v="1"/>
    <n v="129000"/>
    <n v="129000"/>
    <x v="58"/>
    <x v="3"/>
    <x v="7"/>
  </r>
  <r>
    <s v="ORD001125"/>
    <d v="2022-11-08T00:00:00"/>
    <x v="1"/>
    <x v="6"/>
    <x v="4"/>
    <s v="NEWUSER"/>
    <s v="PRD059"/>
    <n v="2"/>
    <n v="399000"/>
    <n v="798000"/>
    <x v="104"/>
    <x v="1"/>
    <x v="4"/>
  </r>
  <r>
    <s v="ORD001126"/>
    <d v="2024-08-03T00:00:00"/>
    <x v="0"/>
    <x v="3"/>
    <x v="3"/>
    <s v="RAMADAN23"/>
    <s v="PRD219"/>
    <n v="1"/>
    <n v="229000"/>
    <n v="229000"/>
    <x v="44"/>
    <x v="1"/>
    <x v="6"/>
  </r>
  <r>
    <s v="ORD001126"/>
    <d v="2024-08-03T00:00:00"/>
    <x v="0"/>
    <x v="3"/>
    <x v="3"/>
    <s v="RAMADAN23"/>
    <s v="PRD280"/>
    <n v="1"/>
    <n v="229000"/>
    <n v="229000"/>
    <x v="83"/>
    <x v="2"/>
    <x v="7"/>
  </r>
  <r>
    <s v="ORD001126"/>
    <d v="2024-08-03T00:00:00"/>
    <x v="0"/>
    <x v="3"/>
    <x v="3"/>
    <s v="RAMADAN23"/>
    <s v="PRD213"/>
    <n v="1"/>
    <n v="199000"/>
    <n v="199000"/>
    <x v="14"/>
    <x v="3"/>
    <x v="2"/>
  </r>
  <r>
    <s v="ORD001127"/>
    <d v="2024-10-03T00:00:00"/>
    <x v="1"/>
    <x v="12"/>
    <x v="10"/>
    <s v="TANPA PROMO"/>
    <s v="PRD157"/>
    <n v="1"/>
    <n v="69000"/>
    <n v="69000"/>
    <x v="42"/>
    <x v="1"/>
    <x v="9"/>
  </r>
  <r>
    <s v="ORD001127"/>
    <d v="2024-10-03T00:00:00"/>
    <x v="1"/>
    <x v="12"/>
    <x v="10"/>
    <s v="TANPA PROMO"/>
    <s v="PRD287"/>
    <n v="2"/>
    <n v="449000"/>
    <n v="898000"/>
    <x v="165"/>
    <x v="1"/>
    <x v="2"/>
  </r>
  <r>
    <s v="ORD001128"/>
    <d v="2024-11-17T00:00:00"/>
    <x v="1"/>
    <x v="12"/>
    <x v="10"/>
    <s v="HARBOLNAS22"/>
    <s v="PRD060"/>
    <n v="2"/>
    <n v="549000"/>
    <n v="1098000"/>
    <x v="137"/>
    <x v="1"/>
    <x v="9"/>
  </r>
  <r>
    <s v="ORD001129"/>
    <d v="2022-04-07T00:00:00"/>
    <x v="0"/>
    <x v="4"/>
    <x v="4"/>
    <s v="TANPA PROMO"/>
    <s v="PRD120"/>
    <n v="1"/>
    <n v="89000"/>
    <n v="89000"/>
    <x v="73"/>
    <x v="4"/>
    <x v="1"/>
  </r>
  <r>
    <s v="ORD001129"/>
    <d v="2022-04-07T00:00:00"/>
    <x v="0"/>
    <x v="4"/>
    <x v="4"/>
    <s v="TANPA PROMO"/>
    <s v="PRD221"/>
    <n v="1"/>
    <n v="119000"/>
    <n v="119000"/>
    <x v="93"/>
    <x v="4"/>
    <x v="5"/>
  </r>
  <r>
    <s v="ORD001129"/>
    <d v="2022-04-07T00:00:00"/>
    <x v="0"/>
    <x v="4"/>
    <x v="4"/>
    <s v="TANPA PROMO"/>
    <s v="PRD205"/>
    <n v="1"/>
    <n v="119000"/>
    <n v="119000"/>
    <x v="7"/>
    <x v="3"/>
    <x v="4"/>
  </r>
  <r>
    <s v="ORD001130"/>
    <d v="2025-02-03T00:00:00"/>
    <x v="2"/>
    <x v="10"/>
    <x v="4"/>
    <s v="TANPA PROMO"/>
    <s v="PRD260"/>
    <n v="1"/>
    <n v="79000"/>
    <n v="79000"/>
    <x v="121"/>
    <x v="0"/>
    <x v="0"/>
  </r>
  <r>
    <s v="ORD001131"/>
    <d v="2023-01-04T00:00:00"/>
    <x v="1"/>
    <x v="10"/>
    <x v="4"/>
    <s v="TANPA PROMO"/>
    <s v="PRD135"/>
    <n v="2"/>
    <n v="149000"/>
    <n v="298000"/>
    <x v="17"/>
    <x v="0"/>
    <x v="3"/>
  </r>
  <r>
    <s v="ORD001132"/>
    <d v="2022-09-16T00:00:00"/>
    <x v="0"/>
    <x v="9"/>
    <x v="8"/>
    <s v="RAMADAN23"/>
    <s v="PRD079"/>
    <n v="2"/>
    <n v="499000"/>
    <n v="998000"/>
    <x v="125"/>
    <x v="4"/>
    <x v="4"/>
  </r>
  <r>
    <s v="ORD001132"/>
    <d v="2022-09-16T00:00:00"/>
    <x v="0"/>
    <x v="9"/>
    <x v="8"/>
    <s v="RAMADAN23"/>
    <s v="PRD184"/>
    <n v="2"/>
    <n v="199000"/>
    <n v="398000"/>
    <x v="128"/>
    <x v="4"/>
    <x v="3"/>
  </r>
  <r>
    <s v="ORD001133"/>
    <d v="2024-02-13T00:00:00"/>
    <x v="3"/>
    <x v="7"/>
    <x v="6"/>
    <s v="TANPA PROMO"/>
    <s v="PRD029"/>
    <n v="1"/>
    <n v="499000"/>
    <n v="499000"/>
    <x v="62"/>
    <x v="5"/>
    <x v="8"/>
  </r>
  <r>
    <s v="ORD001134"/>
    <d v="2023-01-31T00:00:00"/>
    <x v="2"/>
    <x v="18"/>
    <x v="14"/>
    <s v="MEMBER10"/>
    <s v="PRD237"/>
    <n v="3"/>
    <n v="199000"/>
    <n v="597000"/>
    <x v="76"/>
    <x v="2"/>
    <x v="6"/>
  </r>
  <r>
    <s v="ORD001135"/>
    <d v="2024-07-13T00:00:00"/>
    <x v="1"/>
    <x v="11"/>
    <x v="9"/>
    <s v="TANPA PROMO"/>
    <s v="PRD237"/>
    <n v="3"/>
    <n v="199000"/>
    <n v="597000"/>
    <x v="76"/>
    <x v="2"/>
    <x v="6"/>
  </r>
  <r>
    <s v="ORD001136"/>
    <d v="2024-09-27T00:00:00"/>
    <x v="2"/>
    <x v="15"/>
    <x v="11"/>
    <s v="HARBOLNAS22"/>
    <s v="PRD287"/>
    <n v="2"/>
    <n v="449000"/>
    <n v="898000"/>
    <x v="165"/>
    <x v="1"/>
    <x v="2"/>
  </r>
  <r>
    <s v="ORD001136"/>
    <d v="2024-09-27T00:00:00"/>
    <x v="2"/>
    <x v="15"/>
    <x v="11"/>
    <s v="HARBOLNAS22"/>
    <s v="PRD216"/>
    <n v="3"/>
    <n v="199000"/>
    <n v="597000"/>
    <x v="178"/>
    <x v="5"/>
    <x v="3"/>
  </r>
  <r>
    <s v="ORD001137"/>
    <d v="2024-08-10T00:00:00"/>
    <x v="1"/>
    <x v="3"/>
    <x v="3"/>
    <s v="TANPA PROMO"/>
    <s v="PRD088"/>
    <n v="1"/>
    <n v="199000"/>
    <n v="199000"/>
    <x v="92"/>
    <x v="0"/>
    <x v="2"/>
  </r>
  <r>
    <s v="ORD001137"/>
    <d v="2024-08-10T00:00:00"/>
    <x v="1"/>
    <x v="3"/>
    <x v="3"/>
    <s v="TANPA PROMO"/>
    <s v="PRD125"/>
    <n v="1"/>
    <n v="279000"/>
    <n v="279000"/>
    <x v="118"/>
    <x v="2"/>
    <x v="7"/>
  </r>
  <r>
    <s v="ORD001137"/>
    <d v="2024-08-10T00:00:00"/>
    <x v="1"/>
    <x v="3"/>
    <x v="3"/>
    <s v="TANPA PROMO"/>
    <s v="PRD240"/>
    <n v="1"/>
    <n v="69000"/>
    <n v="69000"/>
    <x v="144"/>
    <x v="2"/>
    <x v="1"/>
  </r>
  <r>
    <s v="ORD001138"/>
    <d v="2024-06-30T00:00:00"/>
    <x v="1"/>
    <x v="10"/>
    <x v="4"/>
    <s v="RAMADAN23"/>
    <s v="PRD162"/>
    <n v="2"/>
    <n v="119000"/>
    <n v="238000"/>
    <x v="35"/>
    <x v="4"/>
    <x v="8"/>
  </r>
  <r>
    <s v="ORD001139"/>
    <d v="2024-04-30T00:00:00"/>
    <x v="1"/>
    <x v="0"/>
    <x v="0"/>
    <s v="TANPA PROMO"/>
    <s v="PRD106"/>
    <n v="1"/>
    <n v="99000"/>
    <n v="99000"/>
    <x v="61"/>
    <x v="2"/>
    <x v="9"/>
  </r>
  <r>
    <s v="ORD001139"/>
    <d v="2024-04-30T00:00:00"/>
    <x v="1"/>
    <x v="0"/>
    <x v="0"/>
    <s v="TANPA PROMO"/>
    <s v="PRD281"/>
    <n v="1"/>
    <n v="149000"/>
    <n v="149000"/>
    <x v="12"/>
    <x v="0"/>
    <x v="2"/>
  </r>
  <r>
    <s v="ORD001140"/>
    <d v="2023-04-18T00:00:00"/>
    <x v="1"/>
    <x v="9"/>
    <x v="8"/>
    <s v="TANPA PROMO"/>
    <s v="PRD212"/>
    <n v="1"/>
    <n v="499000"/>
    <n v="499000"/>
    <x v="70"/>
    <x v="0"/>
    <x v="7"/>
  </r>
  <r>
    <s v="ORD001140"/>
    <d v="2023-04-18T00:00:00"/>
    <x v="1"/>
    <x v="9"/>
    <x v="8"/>
    <s v="TANPA PROMO"/>
    <s v="PRD216"/>
    <n v="3"/>
    <n v="199000"/>
    <n v="597000"/>
    <x v="178"/>
    <x v="5"/>
    <x v="3"/>
  </r>
  <r>
    <s v="ORD001141"/>
    <d v="2025-02-04T00:00:00"/>
    <x v="1"/>
    <x v="11"/>
    <x v="9"/>
    <s v="HARI BELANJA"/>
    <s v="PRD171"/>
    <n v="1"/>
    <n v="129000"/>
    <n v="129000"/>
    <x v="82"/>
    <x v="1"/>
    <x v="2"/>
  </r>
  <r>
    <s v="ORD001142"/>
    <d v="2022-05-12T00:00:00"/>
    <x v="1"/>
    <x v="12"/>
    <x v="10"/>
    <s v="RAMADAN23"/>
    <s v="PRD041"/>
    <n v="1"/>
    <n v="199000"/>
    <n v="199000"/>
    <x v="114"/>
    <x v="3"/>
    <x v="2"/>
  </r>
  <r>
    <s v="ORD001143"/>
    <d v="2023-07-29T00:00:00"/>
    <x v="1"/>
    <x v="14"/>
    <x v="7"/>
    <s v="TANPA PROMO"/>
    <s v="PRD102"/>
    <n v="1"/>
    <n v="59000"/>
    <n v="59000"/>
    <x v="5"/>
    <x v="1"/>
    <x v="1"/>
  </r>
  <r>
    <s v="ORD001143"/>
    <d v="2023-07-29T00:00:00"/>
    <x v="1"/>
    <x v="14"/>
    <x v="7"/>
    <s v="TANPA PROMO"/>
    <s v="PRD193"/>
    <n v="1"/>
    <n v="179000"/>
    <n v="179000"/>
    <x v="2"/>
    <x v="2"/>
    <x v="1"/>
  </r>
  <r>
    <s v="ORD001143"/>
    <d v="2023-07-29T00:00:00"/>
    <x v="1"/>
    <x v="14"/>
    <x v="7"/>
    <s v="TANPA PROMO"/>
    <s v="PRD039"/>
    <n v="2"/>
    <n v="399000"/>
    <n v="798000"/>
    <x v="63"/>
    <x v="4"/>
    <x v="2"/>
  </r>
  <r>
    <s v="ORD001144"/>
    <d v="2023-12-21T00:00:00"/>
    <x v="1"/>
    <x v="13"/>
    <x v="4"/>
    <s v="TANPA PROMO"/>
    <s v="PRD195"/>
    <n v="2"/>
    <n v="149000"/>
    <n v="298000"/>
    <x v="94"/>
    <x v="5"/>
    <x v="4"/>
  </r>
  <r>
    <s v="ORD001144"/>
    <d v="2023-12-21T00:00:00"/>
    <x v="1"/>
    <x v="13"/>
    <x v="4"/>
    <s v="TANPA PROMO"/>
    <s v="PRD260"/>
    <n v="1"/>
    <n v="79000"/>
    <n v="79000"/>
    <x v="121"/>
    <x v="0"/>
    <x v="0"/>
  </r>
  <r>
    <s v="ORD001144"/>
    <d v="2023-12-21T00:00:00"/>
    <x v="1"/>
    <x v="13"/>
    <x v="4"/>
    <s v="TANPA PROMO"/>
    <s v="PRD131"/>
    <n v="1"/>
    <n v="99000"/>
    <n v="99000"/>
    <x v="41"/>
    <x v="1"/>
    <x v="0"/>
  </r>
  <r>
    <s v="ORD001145"/>
    <d v="2023-05-26T00:00:00"/>
    <x v="0"/>
    <x v="12"/>
    <x v="10"/>
    <s v="WEEKEND25"/>
    <s v="PRD174"/>
    <n v="2"/>
    <n v="69000"/>
    <n v="138000"/>
    <x v="192"/>
    <x v="5"/>
    <x v="7"/>
  </r>
  <r>
    <s v="ORD001146"/>
    <d v="2022-01-28T00:00:00"/>
    <x v="0"/>
    <x v="11"/>
    <x v="9"/>
    <s v="TANPA PROMO"/>
    <s v="PRD077"/>
    <n v="2"/>
    <n v="329000"/>
    <n v="658000"/>
    <x v="168"/>
    <x v="5"/>
    <x v="9"/>
  </r>
  <r>
    <s v="ORD001147"/>
    <d v="2024-08-30T00:00:00"/>
    <x v="0"/>
    <x v="18"/>
    <x v="14"/>
    <s v="HARBOLNAS22"/>
    <s v="PRD107"/>
    <n v="1"/>
    <n v="399000"/>
    <n v="399000"/>
    <x v="186"/>
    <x v="2"/>
    <x v="8"/>
  </r>
  <r>
    <s v="ORD001147"/>
    <d v="2024-08-30T00:00:00"/>
    <x v="0"/>
    <x v="18"/>
    <x v="14"/>
    <s v="HARBOLNAS22"/>
    <s v="PRD200"/>
    <n v="1"/>
    <n v="499000"/>
    <n v="499000"/>
    <x v="2"/>
    <x v="2"/>
    <x v="1"/>
  </r>
  <r>
    <s v="ORD001148"/>
    <d v="2024-11-15T00:00:00"/>
    <x v="1"/>
    <x v="1"/>
    <x v="1"/>
    <s v="RAMADAN23"/>
    <s v="PRD044"/>
    <n v="1"/>
    <n v="279000"/>
    <n v="279000"/>
    <x v="147"/>
    <x v="2"/>
    <x v="5"/>
  </r>
  <r>
    <s v="ORD001148"/>
    <d v="2024-11-15T00:00:00"/>
    <x v="1"/>
    <x v="1"/>
    <x v="1"/>
    <s v="RAMADAN23"/>
    <s v="PRD209"/>
    <n v="1"/>
    <n v="249000"/>
    <n v="249000"/>
    <x v="87"/>
    <x v="0"/>
    <x v="1"/>
  </r>
  <r>
    <s v="ORD001149"/>
    <d v="2023-12-26T00:00:00"/>
    <x v="4"/>
    <x v="2"/>
    <x v="2"/>
    <s v="TANPA PROMO"/>
    <s v="PRD097"/>
    <n v="1"/>
    <n v="49000"/>
    <n v="49000"/>
    <x v="180"/>
    <x v="1"/>
    <x v="1"/>
  </r>
  <r>
    <s v="ORD001149"/>
    <d v="2023-12-26T00:00:00"/>
    <x v="4"/>
    <x v="2"/>
    <x v="2"/>
    <s v="TANPA PROMO"/>
    <s v="PRD243"/>
    <n v="2"/>
    <n v="279000"/>
    <n v="558000"/>
    <x v="90"/>
    <x v="2"/>
    <x v="7"/>
  </r>
  <r>
    <s v="ORD001150"/>
    <d v="2024-10-11T00:00:00"/>
    <x v="0"/>
    <x v="6"/>
    <x v="4"/>
    <s v="TANPA PROMO"/>
    <s v="PRD182"/>
    <n v="1"/>
    <n v="119000"/>
    <n v="119000"/>
    <x v="182"/>
    <x v="0"/>
    <x v="9"/>
  </r>
  <r>
    <s v="ORD001151"/>
    <d v="2023-06-10T00:00:00"/>
    <x v="4"/>
    <x v="5"/>
    <x v="5"/>
    <s v="TANPA PROMO"/>
    <s v="PRD182"/>
    <n v="1"/>
    <n v="119000"/>
    <n v="119000"/>
    <x v="182"/>
    <x v="0"/>
    <x v="9"/>
  </r>
  <r>
    <s v="ORD001151"/>
    <d v="2023-06-10T00:00:00"/>
    <x v="4"/>
    <x v="5"/>
    <x v="5"/>
    <s v="TANPA PROMO"/>
    <s v="PRD223"/>
    <n v="1"/>
    <n v="499000"/>
    <n v="499000"/>
    <x v="32"/>
    <x v="5"/>
    <x v="6"/>
  </r>
  <r>
    <s v="ORD001152"/>
    <d v="2022-12-29T00:00:00"/>
    <x v="1"/>
    <x v="4"/>
    <x v="4"/>
    <s v="WEEKEND25"/>
    <s v="PRD164"/>
    <n v="1"/>
    <n v="49000"/>
    <n v="49000"/>
    <x v="194"/>
    <x v="5"/>
    <x v="0"/>
  </r>
  <r>
    <s v="ORD001152"/>
    <d v="2022-12-29T00:00:00"/>
    <x v="1"/>
    <x v="4"/>
    <x v="4"/>
    <s v="WEEKEND25"/>
    <s v="PRD300"/>
    <n v="1"/>
    <n v="149000"/>
    <n v="149000"/>
    <x v="40"/>
    <x v="5"/>
    <x v="6"/>
  </r>
  <r>
    <s v="ORD001153"/>
    <d v="2023-03-14T00:00:00"/>
    <x v="1"/>
    <x v="0"/>
    <x v="0"/>
    <s v="MEMBER10"/>
    <s v="PRD024"/>
    <n v="1"/>
    <n v="149000"/>
    <n v="149000"/>
    <x v="74"/>
    <x v="2"/>
    <x v="8"/>
  </r>
  <r>
    <s v="ORD001153"/>
    <d v="2023-03-14T00:00:00"/>
    <x v="1"/>
    <x v="0"/>
    <x v="0"/>
    <s v="MEMBER10"/>
    <s v="PRD028"/>
    <n v="1"/>
    <n v="299000"/>
    <n v="299000"/>
    <x v="81"/>
    <x v="1"/>
    <x v="8"/>
  </r>
  <r>
    <s v="ORD001153"/>
    <d v="2023-03-14T00:00:00"/>
    <x v="1"/>
    <x v="0"/>
    <x v="0"/>
    <s v="MEMBER10"/>
    <s v="PRD047"/>
    <n v="1"/>
    <n v="329000"/>
    <n v="329000"/>
    <x v="70"/>
    <x v="0"/>
    <x v="7"/>
  </r>
  <r>
    <s v="ORD001154"/>
    <d v="2023-02-24T00:00:00"/>
    <x v="2"/>
    <x v="19"/>
    <x v="15"/>
    <s v="TANPA PROMO"/>
    <s v="PRD155"/>
    <n v="2"/>
    <n v="499000"/>
    <n v="998000"/>
    <x v="183"/>
    <x v="1"/>
    <x v="5"/>
  </r>
  <r>
    <s v="ORD001154"/>
    <d v="2023-02-24T00:00:00"/>
    <x v="2"/>
    <x v="19"/>
    <x v="15"/>
    <s v="TANPA PROMO"/>
    <s v="PRD287"/>
    <n v="2"/>
    <n v="449000"/>
    <n v="898000"/>
    <x v="165"/>
    <x v="1"/>
    <x v="2"/>
  </r>
  <r>
    <s v="ORD001154"/>
    <d v="2023-02-24T00:00:00"/>
    <x v="2"/>
    <x v="19"/>
    <x v="15"/>
    <s v="TANPA PROMO"/>
    <s v="PRD145"/>
    <n v="1"/>
    <n v="229000"/>
    <n v="229000"/>
    <x v="139"/>
    <x v="5"/>
    <x v="5"/>
  </r>
  <r>
    <s v="ORD001155"/>
    <d v="2024-04-11T00:00:00"/>
    <x v="2"/>
    <x v="16"/>
    <x v="12"/>
    <s v="TANPA PROMO"/>
    <s v="PRD110"/>
    <n v="2"/>
    <n v="199000"/>
    <n v="398000"/>
    <x v="94"/>
    <x v="5"/>
    <x v="4"/>
  </r>
  <r>
    <s v="ORD001156"/>
    <d v="2024-07-22T00:00:00"/>
    <x v="1"/>
    <x v="3"/>
    <x v="3"/>
    <s v="TANPA PROMO"/>
    <s v="PRD167"/>
    <n v="1"/>
    <n v="149000"/>
    <n v="149000"/>
    <x v="13"/>
    <x v="1"/>
    <x v="7"/>
  </r>
  <r>
    <s v="ORD001157"/>
    <d v="2023-02-11T00:00:00"/>
    <x v="0"/>
    <x v="14"/>
    <x v="7"/>
    <s v="TANPA PROMO"/>
    <s v="PRD240"/>
    <n v="1"/>
    <n v="69000"/>
    <n v="69000"/>
    <x v="144"/>
    <x v="2"/>
    <x v="1"/>
  </r>
  <r>
    <s v="ORD001157"/>
    <d v="2023-02-11T00:00:00"/>
    <x v="0"/>
    <x v="14"/>
    <x v="7"/>
    <s v="TANPA PROMO"/>
    <s v="PRD020"/>
    <n v="3"/>
    <n v="59000"/>
    <n v="177000"/>
    <x v="98"/>
    <x v="5"/>
    <x v="4"/>
  </r>
  <r>
    <s v="ORD001158"/>
    <d v="2025-01-16T00:00:00"/>
    <x v="1"/>
    <x v="12"/>
    <x v="10"/>
    <s v="TANPA PROMO"/>
    <s v="PRD132"/>
    <n v="2"/>
    <n v="229000"/>
    <n v="458000"/>
    <x v="189"/>
    <x v="3"/>
    <x v="1"/>
  </r>
  <r>
    <s v="ORD001158"/>
    <d v="2025-01-16T00:00:00"/>
    <x v="1"/>
    <x v="12"/>
    <x v="10"/>
    <s v="TANPA PROMO"/>
    <s v="PRD131"/>
    <n v="1"/>
    <n v="99000"/>
    <n v="99000"/>
    <x v="41"/>
    <x v="1"/>
    <x v="0"/>
  </r>
  <r>
    <s v="ORD001158"/>
    <d v="2025-01-16T00:00:00"/>
    <x v="1"/>
    <x v="12"/>
    <x v="10"/>
    <s v="TANPA PROMO"/>
    <s v="PRD196"/>
    <n v="1"/>
    <n v="449000"/>
    <n v="449000"/>
    <x v="159"/>
    <x v="0"/>
    <x v="5"/>
  </r>
  <r>
    <s v="ORD001159"/>
    <d v="2023-10-15T00:00:00"/>
    <x v="4"/>
    <x v="2"/>
    <x v="2"/>
    <s v="TANPA PROMO"/>
    <s v="PRD265"/>
    <n v="1"/>
    <n v="329000"/>
    <n v="329000"/>
    <x v="163"/>
    <x v="2"/>
    <x v="1"/>
  </r>
  <r>
    <s v="ORD001160"/>
    <d v="2023-12-06T00:00:00"/>
    <x v="1"/>
    <x v="2"/>
    <x v="2"/>
    <s v="TANPA PROMO"/>
    <s v="PRD235"/>
    <n v="1"/>
    <n v="59000"/>
    <n v="59000"/>
    <x v="63"/>
    <x v="4"/>
    <x v="2"/>
  </r>
  <r>
    <s v="ORD001160"/>
    <d v="2023-12-06T00:00:00"/>
    <x v="1"/>
    <x v="2"/>
    <x v="2"/>
    <s v="TANPA PROMO"/>
    <s v="PRD003"/>
    <n v="1"/>
    <n v="349000"/>
    <n v="349000"/>
    <x v="56"/>
    <x v="1"/>
    <x v="4"/>
  </r>
  <r>
    <s v="ORD001161"/>
    <d v="2022-04-06T00:00:00"/>
    <x v="4"/>
    <x v="5"/>
    <x v="5"/>
    <s v="TANPA PROMO"/>
    <s v="PRD016"/>
    <n v="1"/>
    <n v="89000"/>
    <n v="89000"/>
    <x v="84"/>
    <x v="1"/>
    <x v="3"/>
  </r>
  <r>
    <s v="ORD001161"/>
    <d v="2022-04-06T00:00:00"/>
    <x v="4"/>
    <x v="5"/>
    <x v="5"/>
    <s v="TANPA PROMO"/>
    <s v="PRD282"/>
    <n v="1"/>
    <n v="149000"/>
    <n v="149000"/>
    <x v="109"/>
    <x v="0"/>
    <x v="0"/>
  </r>
  <r>
    <s v="ORD001162"/>
    <d v="2025-01-20T00:00:00"/>
    <x v="1"/>
    <x v="7"/>
    <x v="6"/>
    <s v="FLASHSALE"/>
    <s v="PRD105"/>
    <n v="1"/>
    <n v="199000"/>
    <n v="199000"/>
    <x v="101"/>
    <x v="0"/>
    <x v="5"/>
  </r>
  <r>
    <s v="ORD001163"/>
    <d v="2023-07-25T00:00:00"/>
    <x v="4"/>
    <x v="0"/>
    <x v="0"/>
    <s v="TANPA PROMO"/>
    <s v="PRD242"/>
    <n v="1"/>
    <n v="449000"/>
    <n v="449000"/>
    <x v="147"/>
    <x v="5"/>
    <x v="5"/>
  </r>
  <r>
    <s v="ORD001164"/>
    <d v="2024-01-15T00:00:00"/>
    <x v="4"/>
    <x v="7"/>
    <x v="6"/>
    <s v="HARBOLNAS22"/>
    <s v="PRD214"/>
    <n v="2"/>
    <n v="549000"/>
    <n v="1098000"/>
    <x v="37"/>
    <x v="5"/>
    <x v="4"/>
  </r>
  <r>
    <s v="ORD001164"/>
    <d v="2024-01-15T00:00:00"/>
    <x v="4"/>
    <x v="7"/>
    <x v="6"/>
    <s v="HARBOLNAS22"/>
    <s v="PRD223"/>
    <n v="1"/>
    <n v="499000"/>
    <n v="499000"/>
    <x v="32"/>
    <x v="5"/>
    <x v="6"/>
  </r>
  <r>
    <s v="ORD001165"/>
    <d v="2024-10-31T00:00:00"/>
    <x v="1"/>
    <x v="0"/>
    <x v="0"/>
    <s v="TANPA PROMO"/>
    <s v="PRD223"/>
    <n v="1"/>
    <n v="499000"/>
    <n v="499000"/>
    <x v="32"/>
    <x v="5"/>
    <x v="6"/>
  </r>
  <r>
    <s v="ORD001165"/>
    <d v="2024-10-31T00:00:00"/>
    <x v="1"/>
    <x v="0"/>
    <x v="0"/>
    <s v="TANPA PROMO"/>
    <s v="PRD252"/>
    <n v="3"/>
    <n v="49000"/>
    <n v="147000"/>
    <x v="132"/>
    <x v="3"/>
    <x v="3"/>
  </r>
  <r>
    <s v="ORD001166"/>
    <d v="2023-07-12T00:00:00"/>
    <x v="0"/>
    <x v="9"/>
    <x v="8"/>
    <s v="TANPA PROMO"/>
    <s v="PRD163"/>
    <n v="1"/>
    <n v="119000"/>
    <n v="119000"/>
    <x v="93"/>
    <x v="4"/>
    <x v="5"/>
  </r>
  <r>
    <s v="ORD001167"/>
    <d v="2023-05-03T00:00:00"/>
    <x v="1"/>
    <x v="16"/>
    <x v="12"/>
    <s v="HARBOLNAS22"/>
    <s v="PRD245"/>
    <n v="1"/>
    <n v="129000"/>
    <n v="129000"/>
    <x v="58"/>
    <x v="3"/>
    <x v="7"/>
  </r>
  <r>
    <s v="ORD001168"/>
    <d v="2023-03-25T00:00:00"/>
    <x v="1"/>
    <x v="13"/>
    <x v="4"/>
    <s v="SALE2024"/>
    <s v="PRD030"/>
    <n v="1"/>
    <n v="199000"/>
    <n v="199000"/>
    <x v="29"/>
    <x v="4"/>
    <x v="1"/>
  </r>
  <r>
    <s v="ORD001168"/>
    <d v="2023-03-25T00:00:00"/>
    <x v="1"/>
    <x v="13"/>
    <x v="4"/>
    <s v="SALE2024"/>
    <s v="PRD111"/>
    <n v="1"/>
    <n v="449000"/>
    <n v="449000"/>
    <x v="40"/>
    <x v="5"/>
    <x v="6"/>
  </r>
  <r>
    <s v="ORD001168"/>
    <d v="2023-03-25T00:00:00"/>
    <x v="1"/>
    <x v="13"/>
    <x v="4"/>
    <s v="SALE2024"/>
    <s v="PRD065"/>
    <n v="1"/>
    <n v="249000"/>
    <n v="249000"/>
    <x v="7"/>
    <x v="3"/>
    <x v="4"/>
  </r>
  <r>
    <s v="ORD001169"/>
    <d v="2023-01-20T00:00:00"/>
    <x v="4"/>
    <x v="8"/>
    <x v="7"/>
    <s v="FLASHSALE"/>
    <s v="PRD196"/>
    <n v="1"/>
    <n v="449000"/>
    <n v="449000"/>
    <x v="159"/>
    <x v="0"/>
    <x v="5"/>
  </r>
  <r>
    <s v="ORD001170"/>
    <d v="2022-08-13T00:00:00"/>
    <x v="1"/>
    <x v="5"/>
    <x v="5"/>
    <s v="FLASHSALE"/>
    <s v="PRD295"/>
    <n v="1"/>
    <n v="229000"/>
    <n v="229000"/>
    <x v="21"/>
    <x v="5"/>
    <x v="8"/>
  </r>
  <r>
    <s v="ORD001171"/>
    <d v="2024-07-20T00:00:00"/>
    <x v="1"/>
    <x v="12"/>
    <x v="10"/>
    <s v="TANPA PROMO"/>
    <s v="PRD273"/>
    <n v="1"/>
    <n v="179000"/>
    <n v="179000"/>
    <x v="80"/>
    <x v="3"/>
    <x v="9"/>
  </r>
  <r>
    <s v="ORD001172"/>
    <d v="2024-09-08T00:00:00"/>
    <x v="1"/>
    <x v="4"/>
    <x v="4"/>
    <s v="TANPA PROMO"/>
    <s v="PRD053"/>
    <n v="2"/>
    <n v="49000"/>
    <n v="98000"/>
    <x v="104"/>
    <x v="1"/>
    <x v="4"/>
  </r>
  <r>
    <s v="ORD001172"/>
    <d v="2024-09-08T00:00:00"/>
    <x v="1"/>
    <x v="4"/>
    <x v="4"/>
    <s v="TANPA PROMO"/>
    <s v="PRD019"/>
    <n v="1"/>
    <n v="119000"/>
    <n v="119000"/>
    <x v="122"/>
    <x v="4"/>
    <x v="4"/>
  </r>
  <r>
    <s v="ORD001173"/>
    <d v="2024-12-29T00:00:00"/>
    <x v="1"/>
    <x v="13"/>
    <x v="4"/>
    <s v="TANPA PROMO"/>
    <s v="PRD018"/>
    <n v="1"/>
    <n v="299000"/>
    <n v="299000"/>
    <x v="160"/>
    <x v="1"/>
    <x v="9"/>
  </r>
  <r>
    <s v="ORD001174"/>
    <d v="2023-04-29T00:00:00"/>
    <x v="0"/>
    <x v="8"/>
    <x v="7"/>
    <s v="TANPA PROMO"/>
    <s v="PRD274"/>
    <n v="1"/>
    <n v="229000"/>
    <n v="229000"/>
    <x v="146"/>
    <x v="2"/>
    <x v="5"/>
  </r>
  <r>
    <s v="ORD001174"/>
    <d v="2023-04-29T00:00:00"/>
    <x v="0"/>
    <x v="8"/>
    <x v="7"/>
    <s v="TANPA PROMO"/>
    <s v="PRD144"/>
    <n v="2"/>
    <n v="59000"/>
    <n v="118000"/>
    <x v="121"/>
    <x v="0"/>
    <x v="0"/>
  </r>
  <r>
    <s v="ORD001175"/>
    <d v="2023-08-29T00:00:00"/>
    <x v="1"/>
    <x v="6"/>
    <x v="4"/>
    <s v="TANPA PROMO"/>
    <s v="PRD191"/>
    <n v="3"/>
    <n v="49000"/>
    <n v="147000"/>
    <x v="16"/>
    <x v="1"/>
    <x v="6"/>
  </r>
  <r>
    <s v="ORD001175"/>
    <d v="2023-08-29T00:00:00"/>
    <x v="1"/>
    <x v="6"/>
    <x v="4"/>
    <s v="TANPA PROMO"/>
    <s v="PRD059"/>
    <n v="2"/>
    <n v="399000"/>
    <n v="798000"/>
    <x v="104"/>
    <x v="1"/>
    <x v="4"/>
  </r>
  <r>
    <s v="ORD001176"/>
    <d v="2022-11-21T00:00:00"/>
    <x v="1"/>
    <x v="12"/>
    <x v="10"/>
    <s v="TANPA PROMO"/>
    <s v="PRD074"/>
    <n v="1"/>
    <n v="449000"/>
    <n v="449000"/>
    <x v="133"/>
    <x v="4"/>
    <x v="5"/>
  </r>
  <r>
    <s v="ORD001176"/>
    <d v="2022-11-21T00:00:00"/>
    <x v="1"/>
    <x v="12"/>
    <x v="10"/>
    <s v="TANPA PROMO"/>
    <s v="PRD050"/>
    <n v="1"/>
    <n v="89000"/>
    <n v="89000"/>
    <x v="27"/>
    <x v="0"/>
    <x v="9"/>
  </r>
  <r>
    <s v="ORD001176"/>
    <d v="2022-11-21T00:00:00"/>
    <x v="1"/>
    <x v="12"/>
    <x v="10"/>
    <s v="TANPA PROMO"/>
    <s v="PRD189"/>
    <n v="1"/>
    <n v="399000"/>
    <n v="399000"/>
    <x v="126"/>
    <x v="3"/>
    <x v="2"/>
  </r>
  <r>
    <s v="ORD001177"/>
    <d v="2023-05-01T00:00:00"/>
    <x v="4"/>
    <x v="18"/>
    <x v="14"/>
    <s v="NEWUSER"/>
    <s v="PRD220"/>
    <n v="1"/>
    <n v="329000"/>
    <n v="329000"/>
    <x v="29"/>
    <x v="4"/>
    <x v="1"/>
  </r>
  <r>
    <s v="ORD001177"/>
    <d v="2023-05-01T00:00:00"/>
    <x v="4"/>
    <x v="18"/>
    <x v="14"/>
    <s v="NEWUSER"/>
    <s v="PRD268"/>
    <n v="1"/>
    <n v="599000"/>
    <n v="599000"/>
    <x v="112"/>
    <x v="2"/>
    <x v="9"/>
  </r>
  <r>
    <s v="ORD001177"/>
    <d v="2023-05-01T00:00:00"/>
    <x v="4"/>
    <x v="18"/>
    <x v="14"/>
    <s v="NEWUSER"/>
    <s v="PRD272"/>
    <n v="1"/>
    <n v="249000"/>
    <n v="249000"/>
    <x v="67"/>
    <x v="1"/>
    <x v="1"/>
  </r>
  <r>
    <s v="ORD001178"/>
    <d v="2023-08-20T00:00:00"/>
    <x v="2"/>
    <x v="18"/>
    <x v="14"/>
    <s v="FLASHSALE"/>
    <s v="PRD191"/>
    <n v="3"/>
    <n v="49000"/>
    <n v="147000"/>
    <x v="16"/>
    <x v="1"/>
    <x v="6"/>
  </r>
  <r>
    <s v="ORD001179"/>
    <d v="2023-06-26T00:00:00"/>
    <x v="0"/>
    <x v="19"/>
    <x v="15"/>
    <s v="TANPA PROMO"/>
    <s v="PRD224"/>
    <n v="1"/>
    <n v="89000"/>
    <n v="89000"/>
    <x v="145"/>
    <x v="3"/>
    <x v="0"/>
  </r>
  <r>
    <s v="ORD001180"/>
    <d v="2024-11-22T00:00:00"/>
    <x v="1"/>
    <x v="8"/>
    <x v="7"/>
    <s v="TANPA PROMO"/>
    <s v="PRD048"/>
    <n v="2"/>
    <n v="69000"/>
    <n v="138000"/>
    <x v="135"/>
    <x v="3"/>
    <x v="1"/>
  </r>
  <r>
    <s v="ORD001181"/>
    <d v="2024-07-08T00:00:00"/>
    <x v="0"/>
    <x v="11"/>
    <x v="9"/>
    <s v="HARI BELANJA"/>
    <s v="PRD271"/>
    <n v="1"/>
    <n v="129000"/>
    <n v="129000"/>
    <x v="103"/>
    <x v="2"/>
    <x v="1"/>
  </r>
  <r>
    <s v="ORD001182"/>
    <d v="2023-06-12T00:00:00"/>
    <x v="0"/>
    <x v="11"/>
    <x v="9"/>
    <s v="MEMBER10"/>
    <s v="PRD213"/>
    <n v="1"/>
    <n v="199000"/>
    <n v="199000"/>
    <x v="14"/>
    <x v="3"/>
    <x v="2"/>
  </r>
  <r>
    <s v="ORD001182"/>
    <d v="2023-06-12T00:00:00"/>
    <x v="0"/>
    <x v="11"/>
    <x v="9"/>
    <s v="MEMBER10"/>
    <s v="PRD117"/>
    <n v="2"/>
    <n v="49000"/>
    <n v="98000"/>
    <x v="50"/>
    <x v="4"/>
    <x v="3"/>
  </r>
  <r>
    <s v="ORD001183"/>
    <d v="2024-06-11T00:00:00"/>
    <x v="1"/>
    <x v="13"/>
    <x v="4"/>
    <s v="TANPA PROMO"/>
    <s v="PRD039"/>
    <n v="2"/>
    <n v="399000"/>
    <n v="798000"/>
    <x v="63"/>
    <x v="4"/>
    <x v="2"/>
  </r>
  <r>
    <s v="ORD001184"/>
    <d v="2022-03-24T00:00:00"/>
    <x v="4"/>
    <x v="19"/>
    <x v="15"/>
    <s v="TANPA PROMO"/>
    <s v="PRD193"/>
    <n v="1"/>
    <n v="179000"/>
    <n v="179000"/>
    <x v="2"/>
    <x v="2"/>
    <x v="1"/>
  </r>
  <r>
    <s v="ORD001185"/>
    <d v="2023-07-22T00:00:00"/>
    <x v="4"/>
    <x v="18"/>
    <x v="14"/>
    <s v="TANPA PROMO"/>
    <s v="PRD146"/>
    <n v="1"/>
    <n v="329000"/>
    <n v="329000"/>
    <x v="54"/>
    <x v="0"/>
    <x v="0"/>
  </r>
  <r>
    <s v="ORD001185"/>
    <d v="2023-07-22T00:00:00"/>
    <x v="4"/>
    <x v="18"/>
    <x v="14"/>
    <s v="TANPA PROMO"/>
    <s v="PRD259"/>
    <n v="1"/>
    <n v="599000"/>
    <n v="599000"/>
    <x v="96"/>
    <x v="1"/>
    <x v="5"/>
  </r>
  <r>
    <s v="ORD001186"/>
    <d v="2023-07-01T00:00:00"/>
    <x v="0"/>
    <x v="19"/>
    <x v="15"/>
    <s v="TANPA PROMO"/>
    <s v="PRD203"/>
    <n v="1"/>
    <n v="59000"/>
    <n v="59000"/>
    <x v="155"/>
    <x v="1"/>
    <x v="0"/>
  </r>
  <r>
    <s v="ORD001186"/>
    <d v="2023-07-01T00:00:00"/>
    <x v="0"/>
    <x v="19"/>
    <x v="15"/>
    <s v="TANPA PROMO"/>
    <s v="PRD012"/>
    <n v="1"/>
    <n v="599000"/>
    <n v="599000"/>
    <x v="139"/>
    <x v="2"/>
    <x v="5"/>
  </r>
  <r>
    <s v="ORD001187"/>
    <d v="2023-05-30T00:00:00"/>
    <x v="0"/>
    <x v="4"/>
    <x v="4"/>
    <s v="TANPA PROMO"/>
    <s v="PRD183"/>
    <n v="1"/>
    <n v="119000"/>
    <n v="119000"/>
    <x v="24"/>
    <x v="1"/>
    <x v="4"/>
  </r>
  <r>
    <s v="ORD001188"/>
    <d v="2022-07-26T00:00:00"/>
    <x v="1"/>
    <x v="16"/>
    <x v="12"/>
    <s v="TANPA PROMO"/>
    <s v="PRD150"/>
    <n v="3"/>
    <n v="89000"/>
    <n v="267000"/>
    <x v="176"/>
    <x v="3"/>
    <x v="7"/>
  </r>
  <r>
    <s v="ORD001188"/>
    <d v="2022-07-26T00:00:00"/>
    <x v="1"/>
    <x v="16"/>
    <x v="12"/>
    <s v="TANPA PROMO"/>
    <s v="PRD188"/>
    <n v="1"/>
    <n v="69000"/>
    <n v="69000"/>
    <x v="72"/>
    <x v="0"/>
    <x v="4"/>
  </r>
  <r>
    <s v="ORD001188"/>
    <d v="2022-07-26T00:00:00"/>
    <x v="1"/>
    <x v="16"/>
    <x v="12"/>
    <s v="TANPA PROMO"/>
    <s v="PRD287"/>
    <n v="2"/>
    <n v="449000"/>
    <n v="898000"/>
    <x v="165"/>
    <x v="1"/>
    <x v="2"/>
  </r>
  <r>
    <s v="ORD001189"/>
    <d v="2023-07-31T00:00:00"/>
    <x v="1"/>
    <x v="17"/>
    <x v="13"/>
    <s v="TANPA PROMO"/>
    <s v="PRD120"/>
    <n v="1"/>
    <n v="89000"/>
    <n v="89000"/>
    <x v="73"/>
    <x v="4"/>
    <x v="1"/>
  </r>
  <r>
    <s v="ORD001189"/>
    <d v="2023-07-31T00:00:00"/>
    <x v="1"/>
    <x v="17"/>
    <x v="13"/>
    <s v="TANPA PROMO"/>
    <s v="PRD277"/>
    <n v="2"/>
    <n v="129000"/>
    <n v="258000"/>
    <x v="22"/>
    <x v="0"/>
    <x v="9"/>
  </r>
  <r>
    <s v="ORD001189"/>
    <d v="2023-07-31T00:00:00"/>
    <x v="1"/>
    <x v="17"/>
    <x v="13"/>
    <s v="TANPA PROMO"/>
    <s v="PRD226"/>
    <n v="2"/>
    <n v="449000"/>
    <n v="898000"/>
    <x v="123"/>
    <x v="2"/>
    <x v="0"/>
  </r>
  <r>
    <s v="ORD001190"/>
    <d v="2023-09-19T00:00:00"/>
    <x v="1"/>
    <x v="14"/>
    <x v="7"/>
    <s v="TANPA PROMO"/>
    <s v="PRD227"/>
    <n v="1"/>
    <n v="99000"/>
    <n v="99000"/>
    <x v="112"/>
    <x v="2"/>
    <x v="9"/>
  </r>
  <r>
    <s v="ORD001190"/>
    <d v="2023-09-19T00:00:00"/>
    <x v="1"/>
    <x v="14"/>
    <x v="7"/>
    <s v="TANPA PROMO"/>
    <s v="PRD278"/>
    <n v="1"/>
    <n v="499000"/>
    <n v="499000"/>
    <x v="191"/>
    <x v="5"/>
    <x v="4"/>
  </r>
  <r>
    <s v="ORD001191"/>
    <d v="2024-09-17T00:00:00"/>
    <x v="4"/>
    <x v="4"/>
    <x v="4"/>
    <s v="SALE2024"/>
    <s v="PRD207"/>
    <n v="1"/>
    <n v="199000"/>
    <n v="199000"/>
    <x v="113"/>
    <x v="1"/>
    <x v="2"/>
  </r>
  <r>
    <s v="ORD001191"/>
    <d v="2024-09-17T00:00:00"/>
    <x v="4"/>
    <x v="4"/>
    <x v="4"/>
    <s v="SALE2024"/>
    <s v="PRD261"/>
    <n v="1"/>
    <n v="279000"/>
    <n v="279000"/>
    <x v="65"/>
    <x v="5"/>
    <x v="1"/>
  </r>
  <r>
    <s v="ORD001192"/>
    <d v="2022-01-17T00:00:00"/>
    <x v="1"/>
    <x v="7"/>
    <x v="6"/>
    <s v="WEEKEND25"/>
    <s v="PRD136"/>
    <n v="3"/>
    <n v="119000"/>
    <n v="357000"/>
    <x v="102"/>
    <x v="5"/>
    <x v="2"/>
  </r>
  <r>
    <s v="ORD001192"/>
    <d v="2022-01-17T00:00:00"/>
    <x v="1"/>
    <x v="7"/>
    <x v="6"/>
    <s v="WEEKEND25"/>
    <s v="PRD114"/>
    <n v="3"/>
    <n v="199000"/>
    <n v="597000"/>
    <x v="166"/>
    <x v="4"/>
    <x v="4"/>
  </r>
  <r>
    <s v="ORD001193"/>
    <d v="2023-02-06T00:00:00"/>
    <x v="1"/>
    <x v="2"/>
    <x v="2"/>
    <s v="MEMBER10"/>
    <s v="PRD280"/>
    <n v="1"/>
    <n v="229000"/>
    <n v="229000"/>
    <x v="83"/>
    <x v="2"/>
    <x v="7"/>
  </r>
  <r>
    <s v="ORD001194"/>
    <d v="2023-07-01T00:00:00"/>
    <x v="1"/>
    <x v="7"/>
    <x v="6"/>
    <s v="TANPA PROMO"/>
    <s v="PRD299"/>
    <n v="1"/>
    <n v="399000"/>
    <n v="399000"/>
    <x v="111"/>
    <x v="2"/>
    <x v="6"/>
  </r>
  <r>
    <s v="ORD001195"/>
    <d v="2023-03-06T00:00:00"/>
    <x v="4"/>
    <x v="19"/>
    <x v="15"/>
    <s v="TANPA PROMO"/>
    <s v="PRD208"/>
    <n v="1"/>
    <n v="329000"/>
    <n v="329000"/>
    <x v="171"/>
    <x v="3"/>
    <x v="4"/>
  </r>
  <r>
    <s v="ORD001195"/>
    <d v="2023-03-06T00:00:00"/>
    <x v="4"/>
    <x v="19"/>
    <x v="15"/>
    <s v="TANPA PROMO"/>
    <s v="PRD161"/>
    <n v="1"/>
    <n v="179000"/>
    <n v="179000"/>
    <x v="92"/>
    <x v="0"/>
    <x v="2"/>
  </r>
  <r>
    <s v="ORD001196"/>
    <d v="2024-12-03T00:00:00"/>
    <x v="1"/>
    <x v="3"/>
    <x v="3"/>
    <s v="FLASHSALE"/>
    <s v="PRD267"/>
    <n v="1"/>
    <n v="59000"/>
    <n v="59000"/>
    <x v="86"/>
    <x v="3"/>
    <x v="9"/>
  </r>
  <r>
    <s v="ORD001197"/>
    <d v="2023-12-22T00:00:00"/>
    <x v="1"/>
    <x v="2"/>
    <x v="2"/>
    <s v="HARI BELANJA"/>
    <s v="PRD014"/>
    <n v="1"/>
    <n v="449000"/>
    <n v="449000"/>
    <x v="85"/>
    <x v="4"/>
    <x v="7"/>
  </r>
  <r>
    <s v="ORD001198"/>
    <d v="2022-01-03T00:00:00"/>
    <x v="2"/>
    <x v="7"/>
    <x v="6"/>
    <s v="TANPA PROMO"/>
    <s v="PRD192"/>
    <n v="1"/>
    <n v="229000"/>
    <n v="229000"/>
    <x v="136"/>
    <x v="2"/>
    <x v="2"/>
  </r>
  <r>
    <s v="ORD001198"/>
    <d v="2022-01-03T00:00:00"/>
    <x v="2"/>
    <x v="7"/>
    <x v="6"/>
    <s v="TANPA PROMO"/>
    <s v="PRD287"/>
    <n v="2"/>
    <n v="449000"/>
    <n v="898000"/>
    <x v="165"/>
    <x v="1"/>
    <x v="2"/>
  </r>
  <r>
    <s v="ORD001199"/>
    <d v="2024-10-19T00:00:00"/>
    <x v="1"/>
    <x v="4"/>
    <x v="4"/>
    <s v="TANPA PROMO"/>
    <s v="PRD183"/>
    <n v="1"/>
    <n v="119000"/>
    <n v="119000"/>
    <x v="24"/>
    <x v="1"/>
    <x v="4"/>
  </r>
  <r>
    <s v="ORD001200"/>
    <d v="2024-10-08T00:00:00"/>
    <x v="1"/>
    <x v="7"/>
    <x v="6"/>
    <s v="SALE2024"/>
    <s v="PRD040"/>
    <n v="1"/>
    <n v="449000"/>
    <n v="449000"/>
    <x v="31"/>
    <x v="0"/>
    <x v="9"/>
  </r>
  <r>
    <s v="ORD001200"/>
    <d v="2024-10-08T00:00:00"/>
    <x v="1"/>
    <x v="7"/>
    <x v="6"/>
    <s v="SALE2024"/>
    <s v="PRD248"/>
    <n v="1"/>
    <n v="299000"/>
    <n v="299000"/>
    <x v="169"/>
    <x v="0"/>
    <x v="7"/>
  </r>
  <r>
    <s v="ORD001201"/>
    <d v="2024-09-30T00:00:00"/>
    <x v="3"/>
    <x v="17"/>
    <x v="13"/>
    <s v="NEWUSER"/>
    <s v="PRD052"/>
    <n v="1"/>
    <n v="399000"/>
    <n v="399000"/>
    <x v="22"/>
    <x v="0"/>
    <x v="9"/>
  </r>
  <r>
    <s v="ORD001201"/>
    <d v="2024-09-30T00:00:00"/>
    <x v="3"/>
    <x v="17"/>
    <x v="13"/>
    <s v="NEWUSER"/>
    <s v="PRD217"/>
    <n v="3"/>
    <n v="129000"/>
    <n v="387000"/>
    <x v="34"/>
    <x v="3"/>
    <x v="0"/>
  </r>
  <r>
    <s v="ORD001201"/>
    <d v="2024-09-30T00:00:00"/>
    <x v="3"/>
    <x v="17"/>
    <x v="13"/>
    <s v="NEWUSER"/>
    <s v="PRD043"/>
    <n v="1"/>
    <n v="149000"/>
    <n v="149000"/>
    <x v="23"/>
    <x v="2"/>
    <x v="8"/>
  </r>
  <r>
    <s v="ORD001202"/>
    <d v="2023-03-02T00:00:00"/>
    <x v="1"/>
    <x v="11"/>
    <x v="9"/>
    <s v="TANPA PROMO"/>
    <s v="PRD038"/>
    <n v="1"/>
    <n v="299000"/>
    <n v="299000"/>
    <x v="77"/>
    <x v="5"/>
    <x v="5"/>
  </r>
  <r>
    <s v="ORD001203"/>
    <d v="2024-06-13T00:00:00"/>
    <x v="1"/>
    <x v="4"/>
    <x v="4"/>
    <s v="TANPA PROMO"/>
    <s v="PRD093"/>
    <n v="1"/>
    <n v="279000"/>
    <n v="279000"/>
    <x v="138"/>
    <x v="2"/>
    <x v="9"/>
  </r>
  <r>
    <s v="ORD001204"/>
    <d v="2022-01-21T00:00:00"/>
    <x v="1"/>
    <x v="14"/>
    <x v="7"/>
    <s v="TANPA PROMO"/>
    <s v="PRD220"/>
    <n v="1"/>
    <n v="329000"/>
    <n v="329000"/>
    <x v="29"/>
    <x v="4"/>
    <x v="1"/>
  </r>
  <r>
    <s v="ORD001204"/>
    <d v="2022-01-21T00:00:00"/>
    <x v="1"/>
    <x v="14"/>
    <x v="7"/>
    <s v="TANPA PROMO"/>
    <s v="PRD163"/>
    <n v="1"/>
    <n v="119000"/>
    <n v="119000"/>
    <x v="93"/>
    <x v="4"/>
    <x v="5"/>
  </r>
  <r>
    <s v="ORD001204"/>
    <d v="2022-01-21T00:00:00"/>
    <x v="1"/>
    <x v="14"/>
    <x v="7"/>
    <s v="TANPA PROMO"/>
    <s v="PRD252"/>
    <n v="3"/>
    <n v="49000"/>
    <n v="147000"/>
    <x v="132"/>
    <x v="3"/>
    <x v="3"/>
  </r>
  <r>
    <s v="ORD001205"/>
    <d v="2022-02-04T00:00:00"/>
    <x v="0"/>
    <x v="1"/>
    <x v="1"/>
    <s v="TANPA PROMO"/>
    <s v="PRD114"/>
    <n v="3"/>
    <n v="199000"/>
    <n v="597000"/>
    <x v="166"/>
    <x v="4"/>
    <x v="4"/>
  </r>
  <r>
    <s v="ORD001205"/>
    <d v="2022-02-04T00:00:00"/>
    <x v="0"/>
    <x v="1"/>
    <x v="1"/>
    <s v="TANPA PROMO"/>
    <s v="PRD101"/>
    <n v="2"/>
    <n v="279000"/>
    <n v="558000"/>
    <x v="136"/>
    <x v="2"/>
    <x v="2"/>
  </r>
  <r>
    <s v="ORD001205"/>
    <d v="2022-02-04T00:00:00"/>
    <x v="0"/>
    <x v="1"/>
    <x v="1"/>
    <s v="TANPA PROMO"/>
    <s v="PRD031"/>
    <n v="1"/>
    <n v="69000"/>
    <n v="69000"/>
    <x v="62"/>
    <x v="5"/>
    <x v="8"/>
  </r>
  <r>
    <s v="ORD001206"/>
    <d v="2024-03-02T00:00:00"/>
    <x v="4"/>
    <x v="7"/>
    <x v="6"/>
    <s v="TANPA PROMO"/>
    <s v="PRD221"/>
    <n v="1"/>
    <n v="119000"/>
    <n v="119000"/>
    <x v="93"/>
    <x v="4"/>
    <x v="5"/>
  </r>
  <r>
    <s v="ORD001207"/>
    <d v="2024-02-28T00:00:00"/>
    <x v="0"/>
    <x v="9"/>
    <x v="8"/>
    <s v="HARBOLNAS22"/>
    <s v="PRD281"/>
    <n v="1"/>
    <n v="149000"/>
    <n v="149000"/>
    <x v="12"/>
    <x v="0"/>
    <x v="2"/>
  </r>
  <r>
    <s v="ORD001208"/>
    <d v="2022-03-25T00:00:00"/>
    <x v="1"/>
    <x v="0"/>
    <x v="0"/>
    <s v="TANPA PROMO"/>
    <s v="PRD053"/>
    <n v="2"/>
    <n v="49000"/>
    <n v="98000"/>
    <x v="104"/>
    <x v="1"/>
    <x v="4"/>
  </r>
  <r>
    <s v="ORD001208"/>
    <d v="2022-03-25T00:00:00"/>
    <x v="1"/>
    <x v="0"/>
    <x v="0"/>
    <s v="TANPA PROMO"/>
    <s v="PRD286"/>
    <n v="1"/>
    <n v="49000"/>
    <n v="49000"/>
    <x v="108"/>
    <x v="4"/>
    <x v="6"/>
  </r>
  <r>
    <s v="ORD001209"/>
    <d v="2024-09-23T00:00:00"/>
    <x v="1"/>
    <x v="3"/>
    <x v="3"/>
    <s v="FLASHSALE"/>
    <s v="PRD121"/>
    <n v="2"/>
    <n v="89000"/>
    <n v="178000"/>
    <x v="21"/>
    <x v="2"/>
    <x v="8"/>
  </r>
  <r>
    <s v="ORD001209"/>
    <d v="2024-09-23T00:00:00"/>
    <x v="1"/>
    <x v="3"/>
    <x v="3"/>
    <s v="FLASHSALE"/>
    <s v="PRD140"/>
    <n v="3"/>
    <n v="179000"/>
    <n v="537000"/>
    <x v="152"/>
    <x v="5"/>
    <x v="5"/>
  </r>
  <r>
    <s v="ORD001210"/>
    <d v="2022-11-26T00:00:00"/>
    <x v="4"/>
    <x v="6"/>
    <x v="4"/>
    <s v="TANPA PROMO"/>
    <s v="PRD175"/>
    <n v="1"/>
    <n v="279000"/>
    <n v="279000"/>
    <x v="97"/>
    <x v="0"/>
    <x v="2"/>
  </r>
  <r>
    <s v="ORD001211"/>
    <d v="2024-11-18T00:00:00"/>
    <x v="1"/>
    <x v="2"/>
    <x v="2"/>
    <s v="HARI BELANJA"/>
    <s v="PRD041"/>
    <n v="1"/>
    <n v="199000"/>
    <n v="199000"/>
    <x v="114"/>
    <x v="3"/>
    <x v="2"/>
  </r>
  <r>
    <s v="ORD001211"/>
    <d v="2024-11-18T00:00:00"/>
    <x v="1"/>
    <x v="2"/>
    <x v="2"/>
    <s v="HARI BELANJA"/>
    <s v="PRD157"/>
    <n v="1"/>
    <n v="69000"/>
    <n v="69000"/>
    <x v="42"/>
    <x v="1"/>
    <x v="9"/>
  </r>
  <r>
    <s v="ORD001211"/>
    <d v="2024-11-18T00:00:00"/>
    <x v="1"/>
    <x v="2"/>
    <x v="2"/>
    <s v="HARI BELANJA"/>
    <s v="PRD074"/>
    <n v="1"/>
    <n v="449000"/>
    <n v="449000"/>
    <x v="133"/>
    <x v="4"/>
    <x v="5"/>
  </r>
  <r>
    <s v="ORD001212"/>
    <d v="2023-04-22T00:00:00"/>
    <x v="1"/>
    <x v="3"/>
    <x v="3"/>
    <s v="MEMBER10"/>
    <s v="PRD177"/>
    <n v="2"/>
    <n v="449000"/>
    <n v="898000"/>
    <x v="93"/>
    <x v="4"/>
    <x v="5"/>
  </r>
  <r>
    <s v="ORD001213"/>
    <d v="2024-11-13T00:00:00"/>
    <x v="1"/>
    <x v="3"/>
    <x v="3"/>
    <s v="HARI BELANJA"/>
    <s v="PRD008"/>
    <n v="3"/>
    <n v="549000"/>
    <n v="1647000"/>
    <x v="164"/>
    <x v="4"/>
    <x v="4"/>
  </r>
  <r>
    <s v="ORD001213"/>
    <d v="2024-11-13T00:00:00"/>
    <x v="1"/>
    <x v="3"/>
    <x v="3"/>
    <s v="HARI BELANJA"/>
    <s v="PRD069"/>
    <n v="1"/>
    <n v="229000"/>
    <n v="229000"/>
    <x v="50"/>
    <x v="4"/>
    <x v="3"/>
  </r>
  <r>
    <s v="ORD001214"/>
    <d v="2022-07-13T00:00:00"/>
    <x v="1"/>
    <x v="14"/>
    <x v="7"/>
    <s v="TANPA PROMO"/>
    <s v="PRD268"/>
    <n v="1"/>
    <n v="599000"/>
    <n v="599000"/>
    <x v="112"/>
    <x v="2"/>
    <x v="9"/>
  </r>
  <r>
    <s v="ORD001215"/>
    <d v="2024-10-30T00:00:00"/>
    <x v="0"/>
    <x v="12"/>
    <x v="10"/>
    <s v="TANPA PROMO"/>
    <s v="PRD081"/>
    <n v="1"/>
    <n v="229000"/>
    <n v="229000"/>
    <x v="79"/>
    <x v="0"/>
    <x v="1"/>
  </r>
  <r>
    <s v="ORD001216"/>
    <d v="2023-03-03T00:00:00"/>
    <x v="0"/>
    <x v="11"/>
    <x v="9"/>
    <s v="FLASHSALE"/>
    <s v="PRD092"/>
    <n v="1"/>
    <n v="69000"/>
    <n v="69000"/>
    <x v="46"/>
    <x v="4"/>
    <x v="3"/>
  </r>
  <r>
    <s v="ORD001217"/>
    <d v="2022-06-24T00:00:00"/>
    <x v="2"/>
    <x v="9"/>
    <x v="8"/>
    <s v="FLASHSALE"/>
    <s v="PRD029"/>
    <n v="1"/>
    <n v="499000"/>
    <n v="499000"/>
    <x v="62"/>
    <x v="5"/>
    <x v="8"/>
  </r>
  <r>
    <s v="ORD001218"/>
    <d v="2023-02-07T00:00:00"/>
    <x v="2"/>
    <x v="12"/>
    <x v="10"/>
    <s v="RAMADAN23"/>
    <s v="PRD118"/>
    <n v="1"/>
    <n v="349000"/>
    <n v="349000"/>
    <x v="46"/>
    <x v="4"/>
    <x v="3"/>
  </r>
  <r>
    <s v="ORD001218"/>
    <d v="2023-02-07T00:00:00"/>
    <x v="2"/>
    <x v="12"/>
    <x v="10"/>
    <s v="RAMADAN23"/>
    <s v="PRD148"/>
    <n v="1"/>
    <n v="449000"/>
    <n v="449000"/>
    <x v="2"/>
    <x v="2"/>
    <x v="1"/>
  </r>
  <r>
    <s v="ORD001219"/>
    <d v="2022-03-30T00:00:00"/>
    <x v="1"/>
    <x v="16"/>
    <x v="12"/>
    <s v="TANPA PROMO"/>
    <s v="PRD039"/>
    <n v="2"/>
    <n v="399000"/>
    <n v="798000"/>
    <x v="63"/>
    <x v="4"/>
    <x v="2"/>
  </r>
  <r>
    <s v="ORD001219"/>
    <d v="2022-03-30T00:00:00"/>
    <x v="1"/>
    <x v="16"/>
    <x v="12"/>
    <s v="TANPA PROMO"/>
    <s v="PRD144"/>
    <n v="2"/>
    <n v="59000"/>
    <n v="118000"/>
    <x v="121"/>
    <x v="0"/>
    <x v="0"/>
  </r>
  <r>
    <s v="ORD001220"/>
    <d v="2024-05-23T00:00:00"/>
    <x v="1"/>
    <x v="12"/>
    <x v="10"/>
    <s v="TANPA PROMO"/>
    <s v="PRD279"/>
    <n v="1"/>
    <n v="449000"/>
    <n v="449000"/>
    <x v="184"/>
    <x v="3"/>
    <x v="7"/>
  </r>
  <r>
    <s v="ORD001220"/>
    <d v="2024-05-23T00:00:00"/>
    <x v="1"/>
    <x v="12"/>
    <x v="10"/>
    <s v="TANPA PROMO"/>
    <s v="PRD078"/>
    <n v="1"/>
    <n v="99000"/>
    <n v="99000"/>
    <x v="140"/>
    <x v="2"/>
    <x v="9"/>
  </r>
  <r>
    <s v="ORD001221"/>
    <d v="2025-02-17T00:00:00"/>
    <x v="0"/>
    <x v="10"/>
    <x v="4"/>
    <s v="TANPA PROMO"/>
    <s v="PRD265"/>
    <n v="1"/>
    <n v="329000"/>
    <n v="329000"/>
    <x v="163"/>
    <x v="2"/>
    <x v="1"/>
  </r>
  <r>
    <s v="ORD001221"/>
    <d v="2025-02-17T00:00:00"/>
    <x v="0"/>
    <x v="10"/>
    <x v="4"/>
    <s v="TANPA PROMO"/>
    <s v="PRD042"/>
    <n v="1"/>
    <n v="449000"/>
    <n v="449000"/>
    <x v="185"/>
    <x v="0"/>
    <x v="3"/>
  </r>
  <r>
    <s v="ORD001222"/>
    <d v="2024-03-28T00:00:00"/>
    <x v="1"/>
    <x v="11"/>
    <x v="9"/>
    <s v="TANPA PROMO"/>
    <s v="PRD223"/>
    <n v="1"/>
    <n v="499000"/>
    <n v="499000"/>
    <x v="32"/>
    <x v="5"/>
    <x v="6"/>
  </r>
  <r>
    <s v="ORD001222"/>
    <d v="2024-03-28T00:00:00"/>
    <x v="1"/>
    <x v="11"/>
    <x v="9"/>
    <s v="TANPA PROMO"/>
    <s v="PRD112"/>
    <n v="1"/>
    <n v="249000"/>
    <n v="249000"/>
    <x v="76"/>
    <x v="2"/>
    <x v="6"/>
  </r>
  <r>
    <s v="ORD001223"/>
    <d v="2024-06-28T00:00:00"/>
    <x v="1"/>
    <x v="1"/>
    <x v="1"/>
    <s v="SALE2024"/>
    <s v="PRD101"/>
    <n v="2"/>
    <n v="279000"/>
    <n v="558000"/>
    <x v="136"/>
    <x v="2"/>
    <x v="2"/>
  </r>
  <r>
    <s v="ORD001223"/>
    <d v="2024-06-28T00:00:00"/>
    <x v="1"/>
    <x v="1"/>
    <x v="1"/>
    <s v="SALE2024"/>
    <s v="PRD253"/>
    <n v="1"/>
    <n v="399000"/>
    <n v="399000"/>
    <x v="28"/>
    <x v="0"/>
    <x v="3"/>
  </r>
  <r>
    <s v="ORD001224"/>
    <d v="2023-06-04T00:00:00"/>
    <x v="0"/>
    <x v="13"/>
    <x v="4"/>
    <s v="SALE2024"/>
    <s v="PRD170"/>
    <n v="1"/>
    <n v="349000"/>
    <n v="349000"/>
    <x v="9"/>
    <x v="5"/>
    <x v="6"/>
  </r>
  <r>
    <s v="ORD001224"/>
    <d v="2023-06-04T00:00:00"/>
    <x v="0"/>
    <x v="13"/>
    <x v="4"/>
    <s v="SALE2024"/>
    <s v="PRD024"/>
    <n v="1"/>
    <n v="149000"/>
    <n v="149000"/>
    <x v="74"/>
    <x v="2"/>
    <x v="8"/>
  </r>
  <r>
    <s v="ORD001225"/>
    <d v="2023-05-15T00:00:00"/>
    <x v="1"/>
    <x v="3"/>
    <x v="3"/>
    <s v="HARI BELANJA"/>
    <s v="PRD280"/>
    <n v="1"/>
    <n v="229000"/>
    <n v="229000"/>
    <x v="83"/>
    <x v="2"/>
    <x v="7"/>
  </r>
  <r>
    <s v="ORD001226"/>
    <d v="2024-01-21T00:00:00"/>
    <x v="4"/>
    <x v="11"/>
    <x v="9"/>
    <s v="RAMADAN23"/>
    <s v="PRD285"/>
    <n v="1"/>
    <n v="499000"/>
    <n v="499000"/>
    <x v="154"/>
    <x v="3"/>
    <x v="1"/>
  </r>
  <r>
    <s v="ORD001226"/>
    <d v="2024-01-21T00:00:00"/>
    <x v="4"/>
    <x v="11"/>
    <x v="9"/>
    <s v="RAMADAN23"/>
    <s v="PRD185"/>
    <n v="2"/>
    <n v="599000"/>
    <n v="1198000"/>
    <x v="153"/>
    <x v="1"/>
    <x v="0"/>
  </r>
  <r>
    <s v="ORD001226"/>
    <d v="2024-01-21T00:00:00"/>
    <x v="4"/>
    <x v="11"/>
    <x v="9"/>
    <s v="RAMADAN23"/>
    <s v="PRD098"/>
    <n v="1"/>
    <n v="299000"/>
    <n v="299000"/>
    <x v="175"/>
    <x v="3"/>
    <x v="7"/>
  </r>
  <r>
    <s v="ORD001227"/>
    <d v="2024-12-29T00:00:00"/>
    <x v="0"/>
    <x v="16"/>
    <x v="12"/>
    <s v="TANPA PROMO"/>
    <s v="PRD042"/>
    <n v="1"/>
    <n v="449000"/>
    <n v="449000"/>
    <x v="185"/>
    <x v="0"/>
    <x v="3"/>
  </r>
  <r>
    <s v="ORD001227"/>
    <d v="2024-12-29T00:00:00"/>
    <x v="0"/>
    <x v="16"/>
    <x v="12"/>
    <s v="TANPA PROMO"/>
    <s v="PRD143"/>
    <n v="1"/>
    <n v="329000"/>
    <n v="329000"/>
    <x v="86"/>
    <x v="3"/>
    <x v="9"/>
  </r>
  <r>
    <s v="ORD001228"/>
    <d v="2023-05-12T00:00:00"/>
    <x v="1"/>
    <x v="11"/>
    <x v="9"/>
    <s v="NEWUSER"/>
    <s v="PRD246"/>
    <n v="1"/>
    <n v="399000"/>
    <n v="399000"/>
    <x v="67"/>
    <x v="1"/>
    <x v="1"/>
  </r>
  <r>
    <s v="ORD001228"/>
    <d v="2023-05-12T00:00:00"/>
    <x v="1"/>
    <x v="11"/>
    <x v="9"/>
    <s v="NEWUSER"/>
    <s v="PRD050"/>
    <n v="1"/>
    <n v="89000"/>
    <n v="89000"/>
    <x v="27"/>
    <x v="0"/>
    <x v="9"/>
  </r>
  <r>
    <s v="ORD001229"/>
    <d v="2024-08-06T00:00:00"/>
    <x v="1"/>
    <x v="4"/>
    <x v="4"/>
    <s v="HARI BELANJA"/>
    <s v="PRD155"/>
    <n v="2"/>
    <n v="499000"/>
    <n v="998000"/>
    <x v="183"/>
    <x v="1"/>
    <x v="5"/>
  </r>
  <r>
    <s v="ORD001230"/>
    <d v="2024-12-12T00:00:00"/>
    <x v="1"/>
    <x v="13"/>
    <x v="4"/>
    <s v="FLASHSALE"/>
    <s v="PRD263"/>
    <n v="2"/>
    <n v="89000"/>
    <n v="178000"/>
    <x v="36"/>
    <x v="3"/>
    <x v="6"/>
  </r>
  <r>
    <s v="ORD001230"/>
    <d v="2024-12-12T00:00:00"/>
    <x v="1"/>
    <x v="13"/>
    <x v="4"/>
    <s v="FLASHSALE"/>
    <s v="PRD207"/>
    <n v="1"/>
    <n v="199000"/>
    <n v="199000"/>
    <x v="113"/>
    <x v="1"/>
    <x v="2"/>
  </r>
  <r>
    <s v="ORD001230"/>
    <d v="2024-12-12T00:00:00"/>
    <x v="1"/>
    <x v="13"/>
    <x v="4"/>
    <s v="FLASHSALE"/>
    <s v="PRD028"/>
    <n v="1"/>
    <n v="299000"/>
    <n v="299000"/>
    <x v="81"/>
    <x v="1"/>
    <x v="8"/>
  </r>
  <r>
    <s v="ORD001231"/>
    <d v="2023-10-09T00:00:00"/>
    <x v="1"/>
    <x v="2"/>
    <x v="2"/>
    <s v="TANPA PROMO"/>
    <s v="PRD299"/>
    <n v="1"/>
    <n v="399000"/>
    <n v="399000"/>
    <x v="111"/>
    <x v="2"/>
    <x v="6"/>
  </r>
  <r>
    <s v="ORD001231"/>
    <d v="2023-10-09T00:00:00"/>
    <x v="1"/>
    <x v="2"/>
    <x v="2"/>
    <s v="TANPA PROMO"/>
    <s v="PRD024"/>
    <n v="1"/>
    <n v="149000"/>
    <n v="149000"/>
    <x v="74"/>
    <x v="2"/>
    <x v="8"/>
  </r>
  <r>
    <s v="ORD001231"/>
    <d v="2023-10-09T00:00:00"/>
    <x v="1"/>
    <x v="2"/>
    <x v="2"/>
    <s v="TANPA PROMO"/>
    <s v="PRD108"/>
    <n v="1"/>
    <n v="229000"/>
    <n v="229000"/>
    <x v="31"/>
    <x v="0"/>
    <x v="9"/>
  </r>
  <r>
    <s v="ORD001232"/>
    <d v="2023-01-30T00:00:00"/>
    <x v="0"/>
    <x v="19"/>
    <x v="15"/>
    <s v="HARI BELANJA"/>
    <s v="PRD269"/>
    <n v="1"/>
    <n v="329000"/>
    <n v="329000"/>
    <x v="83"/>
    <x v="5"/>
    <x v="7"/>
  </r>
  <r>
    <s v="ORD001232"/>
    <d v="2023-01-30T00:00:00"/>
    <x v="0"/>
    <x v="19"/>
    <x v="15"/>
    <s v="HARI BELANJA"/>
    <s v="PRD112"/>
    <n v="1"/>
    <n v="249000"/>
    <n v="249000"/>
    <x v="76"/>
    <x v="2"/>
    <x v="6"/>
  </r>
  <r>
    <s v="ORD001233"/>
    <d v="2022-01-08T00:00:00"/>
    <x v="3"/>
    <x v="3"/>
    <x v="3"/>
    <s v="TANPA PROMO"/>
    <s v="PRD231"/>
    <n v="1"/>
    <n v="179000"/>
    <n v="179000"/>
    <x v="142"/>
    <x v="0"/>
    <x v="9"/>
  </r>
  <r>
    <s v="ORD001234"/>
    <d v="2024-09-28T00:00:00"/>
    <x v="0"/>
    <x v="2"/>
    <x v="2"/>
    <s v="MEMBER10"/>
    <s v="PRD109"/>
    <n v="1"/>
    <n v="599000"/>
    <n v="599000"/>
    <x v="55"/>
    <x v="2"/>
    <x v="3"/>
  </r>
  <r>
    <s v="ORD001234"/>
    <d v="2024-09-28T00:00:00"/>
    <x v="0"/>
    <x v="2"/>
    <x v="2"/>
    <s v="MEMBER10"/>
    <s v="PRD258"/>
    <n v="1"/>
    <n v="129000"/>
    <n v="129000"/>
    <x v="4"/>
    <x v="3"/>
    <x v="1"/>
  </r>
  <r>
    <s v="ORD001235"/>
    <d v="2023-12-26T00:00:00"/>
    <x v="1"/>
    <x v="8"/>
    <x v="7"/>
    <s v="TANPA PROMO"/>
    <s v="PRD221"/>
    <n v="1"/>
    <n v="119000"/>
    <n v="119000"/>
    <x v="93"/>
    <x v="4"/>
    <x v="5"/>
  </r>
  <r>
    <s v="ORD001235"/>
    <d v="2023-12-26T00:00:00"/>
    <x v="1"/>
    <x v="8"/>
    <x v="7"/>
    <s v="TANPA PROMO"/>
    <s v="PRD292"/>
    <n v="2"/>
    <n v="129000"/>
    <n v="258000"/>
    <x v="72"/>
    <x v="0"/>
    <x v="4"/>
  </r>
  <r>
    <s v="ORD001236"/>
    <d v="2024-07-02T00:00:00"/>
    <x v="1"/>
    <x v="5"/>
    <x v="5"/>
    <s v="TANPA PROMO"/>
    <s v="PRD136"/>
    <n v="3"/>
    <n v="119000"/>
    <n v="357000"/>
    <x v="102"/>
    <x v="5"/>
    <x v="2"/>
  </r>
  <r>
    <s v="ORD001236"/>
    <d v="2024-07-02T00:00:00"/>
    <x v="1"/>
    <x v="5"/>
    <x v="5"/>
    <s v="TANPA PROMO"/>
    <s v="PRD106"/>
    <n v="1"/>
    <n v="99000"/>
    <n v="99000"/>
    <x v="61"/>
    <x v="2"/>
    <x v="9"/>
  </r>
  <r>
    <s v="ORD001237"/>
    <d v="2024-09-03T00:00:00"/>
    <x v="3"/>
    <x v="6"/>
    <x v="4"/>
    <s v="HARBOLNAS22"/>
    <s v="PRD079"/>
    <n v="2"/>
    <n v="499000"/>
    <n v="998000"/>
    <x v="125"/>
    <x v="4"/>
    <x v="4"/>
  </r>
  <r>
    <s v="ORD001238"/>
    <d v="2023-09-22T00:00:00"/>
    <x v="1"/>
    <x v="16"/>
    <x v="12"/>
    <s v="TANPA PROMO"/>
    <s v="PRD193"/>
    <n v="1"/>
    <n v="179000"/>
    <n v="179000"/>
    <x v="2"/>
    <x v="2"/>
    <x v="1"/>
  </r>
  <r>
    <s v="ORD001239"/>
    <d v="2022-07-24T00:00:00"/>
    <x v="0"/>
    <x v="6"/>
    <x v="4"/>
    <s v="TANPA PROMO"/>
    <s v="PRD191"/>
    <n v="3"/>
    <n v="49000"/>
    <n v="147000"/>
    <x v="16"/>
    <x v="1"/>
    <x v="6"/>
  </r>
  <r>
    <s v="ORD001239"/>
    <d v="2022-07-24T00:00:00"/>
    <x v="0"/>
    <x v="6"/>
    <x v="4"/>
    <s v="TANPA PROMO"/>
    <s v="PRD294"/>
    <n v="2"/>
    <n v="229000"/>
    <n v="458000"/>
    <x v="104"/>
    <x v="1"/>
    <x v="4"/>
  </r>
  <r>
    <s v="ORD001240"/>
    <d v="2024-04-30T00:00:00"/>
    <x v="0"/>
    <x v="12"/>
    <x v="10"/>
    <s v="TANPA PROMO"/>
    <s v="PRD251"/>
    <n v="1"/>
    <n v="129000"/>
    <n v="129000"/>
    <x v="199"/>
    <x v="0"/>
    <x v="8"/>
  </r>
  <r>
    <s v="ORD001241"/>
    <d v="2023-06-19T00:00:00"/>
    <x v="1"/>
    <x v="9"/>
    <x v="8"/>
    <s v="TANPA PROMO"/>
    <s v="PRD249"/>
    <n v="1"/>
    <n v="449000"/>
    <n v="449000"/>
    <x v="193"/>
    <x v="3"/>
    <x v="6"/>
  </r>
  <r>
    <s v="ORD001242"/>
    <d v="2023-09-01T00:00:00"/>
    <x v="1"/>
    <x v="5"/>
    <x v="5"/>
    <s v="HARI BELANJA"/>
    <s v="PRD103"/>
    <n v="1"/>
    <n v="499000"/>
    <n v="499000"/>
    <x v="64"/>
    <x v="2"/>
    <x v="5"/>
  </r>
  <r>
    <s v="ORD001243"/>
    <d v="2023-01-02T00:00:00"/>
    <x v="1"/>
    <x v="6"/>
    <x v="4"/>
    <s v="TANPA PROMO"/>
    <s v="PRD158"/>
    <n v="3"/>
    <n v="599000"/>
    <n v="1797000"/>
    <x v="20"/>
    <x v="1"/>
    <x v="7"/>
  </r>
  <r>
    <s v="ORD001243"/>
    <d v="2023-01-02T00:00:00"/>
    <x v="1"/>
    <x v="6"/>
    <x v="4"/>
    <s v="TANPA PROMO"/>
    <s v="PRD145"/>
    <n v="1"/>
    <n v="229000"/>
    <n v="229000"/>
    <x v="139"/>
    <x v="5"/>
    <x v="5"/>
  </r>
  <r>
    <s v="ORD001243"/>
    <d v="2023-01-02T00:00:00"/>
    <x v="1"/>
    <x v="6"/>
    <x v="4"/>
    <s v="TANPA PROMO"/>
    <s v="PRD094"/>
    <n v="3"/>
    <n v="89000"/>
    <n v="267000"/>
    <x v="68"/>
    <x v="2"/>
    <x v="8"/>
  </r>
  <r>
    <s v="ORD001244"/>
    <d v="2022-10-20T00:00:00"/>
    <x v="1"/>
    <x v="3"/>
    <x v="3"/>
    <s v="RAMADAN23"/>
    <s v="PRD197"/>
    <n v="2"/>
    <n v="199000"/>
    <n v="398000"/>
    <x v="149"/>
    <x v="2"/>
    <x v="8"/>
  </r>
  <r>
    <s v="ORD001244"/>
    <d v="2022-10-20T00:00:00"/>
    <x v="1"/>
    <x v="3"/>
    <x v="3"/>
    <s v="RAMADAN23"/>
    <s v="PRD129"/>
    <n v="1"/>
    <n v="79000"/>
    <n v="79000"/>
    <x v="47"/>
    <x v="4"/>
    <x v="0"/>
  </r>
  <r>
    <s v="ORD001245"/>
    <d v="2023-11-30T00:00:00"/>
    <x v="1"/>
    <x v="18"/>
    <x v="14"/>
    <s v="WEEKEND25"/>
    <s v="PRD232"/>
    <n v="1"/>
    <n v="49000"/>
    <n v="49000"/>
    <x v="78"/>
    <x v="2"/>
    <x v="7"/>
  </r>
  <r>
    <s v="ORD001246"/>
    <d v="2024-04-15T00:00:00"/>
    <x v="1"/>
    <x v="14"/>
    <x v="7"/>
    <s v="FLASHSALE"/>
    <s v="PRD291"/>
    <n v="1"/>
    <n v="499000"/>
    <n v="499000"/>
    <x v="165"/>
    <x v="1"/>
    <x v="2"/>
  </r>
  <r>
    <s v="ORD001246"/>
    <d v="2024-04-15T00:00:00"/>
    <x v="1"/>
    <x v="14"/>
    <x v="7"/>
    <s v="FLASHSALE"/>
    <s v="PRD290"/>
    <n v="3"/>
    <n v="279000"/>
    <n v="837000"/>
    <x v="13"/>
    <x v="1"/>
    <x v="7"/>
  </r>
  <r>
    <s v="ORD001247"/>
    <d v="2024-11-12T00:00:00"/>
    <x v="1"/>
    <x v="10"/>
    <x v="4"/>
    <s v="RAMADAN23"/>
    <s v="PRD061"/>
    <n v="1"/>
    <n v="599000"/>
    <n v="599000"/>
    <x v="19"/>
    <x v="0"/>
    <x v="8"/>
  </r>
  <r>
    <s v="ORD001248"/>
    <d v="2023-11-26T00:00:00"/>
    <x v="3"/>
    <x v="7"/>
    <x v="6"/>
    <s v="TANPA PROMO"/>
    <s v="PRD261"/>
    <n v="1"/>
    <n v="279000"/>
    <n v="279000"/>
    <x v="65"/>
    <x v="5"/>
    <x v="1"/>
  </r>
  <r>
    <s v="ORD001249"/>
    <d v="2024-07-25T00:00:00"/>
    <x v="0"/>
    <x v="18"/>
    <x v="14"/>
    <s v="NEWUSER"/>
    <s v="PRD257"/>
    <n v="1"/>
    <n v="59000"/>
    <n v="59000"/>
    <x v="38"/>
    <x v="4"/>
    <x v="8"/>
  </r>
  <r>
    <s v="ORD001249"/>
    <d v="2024-07-25T00:00:00"/>
    <x v="0"/>
    <x v="18"/>
    <x v="14"/>
    <s v="NEWUSER"/>
    <s v="PRD194"/>
    <n v="1"/>
    <n v="119000"/>
    <n v="119000"/>
    <x v="122"/>
    <x v="4"/>
    <x v="4"/>
  </r>
  <r>
    <s v="ORD001249"/>
    <d v="2024-07-25T00:00:00"/>
    <x v="0"/>
    <x v="18"/>
    <x v="14"/>
    <s v="NEWUSER"/>
    <s v="PRD246"/>
    <n v="1"/>
    <n v="399000"/>
    <n v="399000"/>
    <x v="67"/>
    <x v="1"/>
    <x v="1"/>
  </r>
  <r>
    <s v="ORD001250"/>
    <d v="2023-08-02T00:00:00"/>
    <x v="1"/>
    <x v="19"/>
    <x v="15"/>
    <s v="TANPA PROMO"/>
    <s v="PRD180"/>
    <n v="1"/>
    <n v="279000"/>
    <n v="279000"/>
    <x v="48"/>
    <x v="1"/>
    <x v="5"/>
  </r>
  <r>
    <s v="ORD001251"/>
    <d v="2024-09-15T00:00:00"/>
    <x v="1"/>
    <x v="5"/>
    <x v="5"/>
    <s v="NEWUSER"/>
    <s v="PRD227"/>
    <n v="1"/>
    <n v="99000"/>
    <n v="99000"/>
    <x v="112"/>
    <x v="2"/>
    <x v="9"/>
  </r>
  <r>
    <s v="ORD001252"/>
    <d v="2025-02-21T00:00:00"/>
    <x v="1"/>
    <x v="17"/>
    <x v="13"/>
    <s v="MEMBER10"/>
    <s v="PRD087"/>
    <n v="1"/>
    <n v="399000"/>
    <n v="399000"/>
    <x v="170"/>
    <x v="2"/>
    <x v="3"/>
  </r>
  <r>
    <s v="ORD001253"/>
    <d v="2023-04-21T00:00:00"/>
    <x v="1"/>
    <x v="19"/>
    <x v="15"/>
    <s v="HARI BELANJA"/>
    <s v="PRD284"/>
    <n v="1"/>
    <n v="399000"/>
    <n v="399000"/>
    <x v="136"/>
    <x v="2"/>
    <x v="2"/>
  </r>
  <r>
    <s v="ORD001254"/>
    <d v="2023-09-07T00:00:00"/>
    <x v="1"/>
    <x v="16"/>
    <x v="12"/>
    <s v="TANPA PROMO"/>
    <s v="PRD062"/>
    <n v="1"/>
    <n v="129000"/>
    <n v="129000"/>
    <x v="174"/>
    <x v="0"/>
    <x v="7"/>
  </r>
  <r>
    <s v="ORD001254"/>
    <d v="2023-09-07T00:00:00"/>
    <x v="1"/>
    <x v="16"/>
    <x v="12"/>
    <s v="TANPA PROMO"/>
    <s v="PRD127"/>
    <n v="1"/>
    <n v="199000"/>
    <n v="199000"/>
    <x v="43"/>
    <x v="3"/>
    <x v="9"/>
  </r>
  <r>
    <s v="ORD001255"/>
    <d v="2022-05-26T00:00:00"/>
    <x v="1"/>
    <x v="10"/>
    <x v="4"/>
    <s v="TANPA PROMO"/>
    <s v="PRD045"/>
    <n v="1"/>
    <n v="49000"/>
    <n v="49000"/>
    <x v="128"/>
    <x v="4"/>
    <x v="3"/>
  </r>
  <r>
    <s v="ORD001255"/>
    <d v="2022-05-26T00:00:00"/>
    <x v="1"/>
    <x v="10"/>
    <x v="4"/>
    <s v="TANPA PROMO"/>
    <s v="PRD181"/>
    <n v="1"/>
    <n v="279000"/>
    <n v="279000"/>
    <x v="197"/>
    <x v="1"/>
    <x v="8"/>
  </r>
  <r>
    <s v="ORD001255"/>
    <d v="2022-05-26T00:00:00"/>
    <x v="1"/>
    <x v="10"/>
    <x v="4"/>
    <s v="TANPA PROMO"/>
    <s v="PRD001"/>
    <n v="2"/>
    <n v="599000"/>
    <n v="1198000"/>
    <x v="1"/>
    <x v="1"/>
    <x v="0"/>
  </r>
  <r>
    <s v="ORD001256"/>
    <d v="2024-06-04T00:00:00"/>
    <x v="1"/>
    <x v="0"/>
    <x v="0"/>
    <s v="TANPA PROMO"/>
    <s v="PRD232"/>
    <n v="1"/>
    <n v="49000"/>
    <n v="49000"/>
    <x v="78"/>
    <x v="2"/>
    <x v="7"/>
  </r>
  <r>
    <s v="ORD001256"/>
    <d v="2024-06-04T00:00:00"/>
    <x v="1"/>
    <x v="0"/>
    <x v="0"/>
    <s v="TANPA PROMO"/>
    <s v="PRD298"/>
    <n v="2"/>
    <n v="279000"/>
    <n v="558000"/>
    <x v="58"/>
    <x v="3"/>
    <x v="7"/>
  </r>
  <r>
    <s v="ORD001256"/>
    <d v="2024-06-04T00:00:00"/>
    <x v="1"/>
    <x v="0"/>
    <x v="0"/>
    <s v="TANPA PROMO"/>
    <s v="PRD222"/>
    <n v="1"/>
    <n v="179000"/>
    <n v="179000"/>
    <x v="76"/>
    <x v="2"/>
    <x v="6"/>
  </r>
  <r>
    <s v="ORD001257"/>
    <d v="2023-12-26T00:00:00"/>
    <x v="1"/>
    <x v="10"/>
    <x v="4"/>
    <s v="HARBOLNAS22"/>
    <s v="PRD249"/>
    <n v="1"/>
    <n v="449000"/>
    <n v="449000"/>
    <x v="193"/>
    <x v="3"/>
    <x v="6"/>
  </r>
  <r>
    <s v="ORD001257"/>
    <d v="2023-12-26T00:00:00"/>
    <x v="1"/>
    <x v="10"/>
    <x v="4"/>
    <s v="HARBOLNAS22"/>
    <s v="PRD101"/>
    <n v="2"/>
    <n v="279000"/>
    <n v="558000"/>
    <x v="136"/>
    <x v="2"/>
    <x v="2"/>
  </r>
  <r>
    <s v="ORD001257"/>
    <d v="2023-12-26T00:00:00"/>
    <x v="1"/>
    <x v="10"/>
    <x v="4"/>
    <s v="HARBOLNAS22"/>
    <s v="PRD293"/>
    <n v="1"/>
    <n v="249000"/>
    <n v="249000"/>
    <x v="25"/>
    <x v="3"/>
    <x v="5"/>
  </r>
  <r>
    <s v="ORD001258"/>
    <d v="2024-02-02T00:00:00"/>
    <x v="1"/>
    <x v="19"/>
    <x v="15"/>
    <s v="HARI BELANJA"/>
    <s v="PRD168"/>
    <n v="1"/>
    <n v="79000"/>
    <n v="79000"/>
    <x v="30"/>
    <x v="3"/>
    <x v="2"/>
  </r>
  <r>
    <s v="ORD001258"/>
    <d v="2024-02-02T00:00:00"/>
    <x v="1"/>
    <x v="19"/>
    <x v="15"/>
    <s v="HARI BELANJA"/>
    <s v="PRD059"/>
    <n v="2"/>
    <n v="399000"/>
    <n v="798000"/>
    <x v="104"/>
    <x v="1"/>
    <x v="4"/>
  </r>
  <r>
    <s v="ORD001259"/>
    <d v="2024-04-17T00:00:00"/>
    <x v="1"/>
    <x v="16"/>
    <x v="12"/>
    <s v="TANPA PROMO"/>
    <s v="PRD165"/>
    <n v="2"/>
    <n v="129000"/>
    <n v="258000"/>
    <x v="23"/>
    <x v="2"/>
    <x v="8"/>
  </r>
  <r>
    <s v="ORD001260"/>
    <d v="2024-08-17T00:00:00"/>
    <x v="2"/>
    <x v="14"/>
    <x v="7"/>
    <s v="WEEKEND25"/>
    <s v="PRD094"/>
    <n v="3"/>
    <n v="89000"/>
    <n v="267000"/>
    <x v="68"/>
    <x v="2"/>
    <x v="8"/>
  </r>
  <r>
    <s v="ORD001260"/>
    <d v="2024-08-17T00:00:00"/>
    <x v="2"/>
    <x v="14"/>
    <x v="7"/>
    <s v="WEEKEND25"/>
    <s v="PRD210"/>
    <n v="1"/>
    <n v="249000"/>
    <n v="249000"/>
    <x v="33"/>
    <x v="2"/>
    <x v="6"/>
  </r>
  <r>
    <s v="ORD001261"/>
    <d v="2023-08-02T00:00:00"/>
    <x v="1"/>
    <x v="4"/>
    <x v="4"/>
    <s v="TANPA PROMO"/>
    <s v="PRD205"/>
    <n v="1"/>
    <n v="119000"/>
    <n v="119000"/>
    <x v="7"/>
    <x v="3"/>
    <x v="4"/>
  </r>
  <r>
    <s v="ORD001262"/>
    <d v="2022-04-16T00:00:00"/>
    <x v="1"/>
    <x v="2"/>
    <x v="2"/>
    <s v="HARBOLNAS22"/>
    <s v="PRD053"/>
    <n v="2"/>
    <n v="49000"/>
    <n v="98000"/>
    <x v="104"/>
    <x v="1"/>
    <x v="4"/>
  </r>
  <r>
    <s v="ORD001262"/>
    <d v="2022-04-16T00:00:00"/>
    <x v="1"/>
    <x v="2"/>
    <x v="2"/>
    <s v="HARBOLNAS22"/>
    <s v="PRD107"/>
    <n v="1"/>
    <n v="399000"/>
    <n v="399000"/>
    <x v="186"/>
    <x v="2"/>
    <x v="8"/>
  </r>
  <r>
    <s v="ORD001262"/>
    <d v="2022-04-16T00:00:00"/>
    <x v="1"/>
    <x v="2"/>
    <x v="2"/>
    <s v="HARBOLNAS22"/>
    <s v="PRD128"/>
    <n v="1"/>
    <n v="279000"/>
    <n v="279000"/>
    <x v="41"/>
    <x v="1"/>
    <x v="0"/>
  </r>
  <r>
    <s v="ORD001263"/>
    <d v="2022-01-21T00:00:00"/>
    <x v="1"/>
    <x v="10"/>
    <x v="4"/>
    <s v="TANPA PROMO"/>
    <s v="PRD019"/>
    <n v="1"/>
    <n v="119000"/>
    <n v="119000"/>
    <x v="122"/>
    <x v="4"/>
    <x v="4"/>
  </r>
  <r>
    <s v="ORD001264"/>
    <d v="2024-11-10T00:00:00"/>
    <x v="3"/>
    <x v="3"/>
    <x v="3"/>
    <s v="NEWUSER"/>
    <s v="PRD265"/>
    <n v="1"/>
    <n v="329000"/>
    <n v="329000"/>
    <x v="163"/>
    <x v="2"/>
    <x v="1"/>
  </r>
  <r>
    <s v="ORD001265"/>
    <d v="2024-12-22T00:00:00"/>
    <x v="0"/>
    <x v="5"/>
    <x v="5"/>
    <s v="TANPA PROMO"/>
    <s v="PRD006"/>
    <n v="1"/>
    <n v="119000"/>
    <n v="119000"/>
    <x v="161"/>
    <x v="0"/>
    <x v="8"/>
  </r>
  <r>
    <s v="ORD001265"/>
    <d v="2024-12-22T00:00:00"/>
    <x v="0"/>
    <x v="5"/>
    <x v="5"/>
    <s v="TANPA PROMO"/>
    <s v="PRD097"/>
    <n v="1"/>
    <n v="49000"/>
    <n v="49000"/>
    <x v="180"/>
    <x v="1"/>
    <x v="1"/>
  </r>
  <r>
    <s v="ORD001266"/>
    <d v="2023-11-26T00:00:00"/>
    <x v="2"/>
    <x v="17"/>
    <x v="13"/>
    <s v="TANPA PROMO"/>
    <s v="PRD167"/>
    <n v="1"/>
    <n v="149000"/>
    <n v="149000"/>
    <x v="13"/>
    <x v="1"/>
    <x v="7"/>
  </r>
  <r>
    <s v="ORD001266"/>
    <d v="2023-11-26T00:00:00"/>
    <x v="2"/>
    <x v="17"/>
    <x v="13"/>
    <s v="TANPA PROMO"/>
    <s v="PRD258"/>
    <n v="1"/>
    <n v="129000"/>
    <n v="129000"/>
    <x v="4"/>
    <x v="3"/>
    <x v="1"/>
  </r>
  <r>
    <s v="ORD001267"/>
    <d v="2024-11-19T00:00:00"/>
    <x v="3"/>
    <x v="7"/>
    <x v="6"/>
    <s v="TANPA PROMO"/>
    <s v="PRD191"/>
    <n v="3"/>
    <n v="49000"/>
    <n v="147000"/>
    <x v="16"/>
    <x v="1"/>
    <x v="6"/>
  </r>
  <r>
    <s v="ORD001268"/>
    <d v="2023-10-20T00:00:00"/>
    <x v="1"/>
    <x v="2"/>
    <x v="2"/>
    <s v="TANPA PROMO"/>
    <s v="PRD067"/>
    <n v="2"/>
    <n v="549000"/>
    <n v="1098000"/>
    <x v="141"/>
    <x v="4"/>
    <x v="7"/>
  </r>
  <r>
    <s v="ORD001268"/>
    <d v="2023-10-20T00:00:00"/>
    <x v="1"/>
    <x v="2"/>
    <x v="2"/>
    <s v="TANPA PROMO"/>
    <s v="PRD206"/>
    <n v="1"/>
    <n v="59000"/>
    <n v="59000"/>
    <x v="188"/>
    <x v="3"/>
    <x v="2"/>
  </r>
  <r>
    <s v="ORD001269"/>
    <d v="2025-02-28T00:00:00"/>
    <x v="3"/>
    <x v="2"/>
    <x v="2"/>
    <s v="SALE2024"/>
    <s v="PRD061"/>
    <n v="1"/>
    <n v="599000"/>
    <n v="599000"/>
    <x v="19"/>
    <x v="0"/>
    <x v="8"/>
  </r>
  <r>
    <s v="ORD001269"/>
    <d v="2025-02-28T00:00:00"/>
    <x v="3"/>
    <x v="2"/>
    <x v="2"/>
    <s v="SALE2024"/>
    <s v="PRD181"/>
    <n v="1"/>
    <n v="279000"/>
    <n v="279000"/>
    <x v="197"/>
    <x v="1"/>
    <x v="8"/>
  </r>
  <r>
    <s v="ORD001270"/>
    <d v="2025-01-04T00:00:00"/>
    <x v="1"/>
    <x v="18"/>
    <x v="14"/>
    <s v="HARBOLNAS22"/>
    <s v="PRD003"/>
    <n v="1"/>
    <n v="349000"/>
    <n v="349000"/>
    <x v="56"/>
    <x v="1"/>
    <x v="4"/>
  </r>
  <r>
    <s v="ORD001270"/>
    <d v="2025-01-04T00:00:00"/>
    <x v="1"/>
    <x v="18"/>
    <x v="14"/>
    <s v="HARBOLNAS22"/>
    <s v="PRD012"/>
    <n v="1"/>
    <n v="599000"/>
    <n v="599000"/>
    <x v="139"/>
    <x v="2"/>
    <x v="5"/>
  </r>
  <r>
    <s v="ORD001270"/>
    <d v="2025-01-04T00:00:00"/>
    <x v="1"/>
    <x v="18"/>
    <x v="14"/>
    <s v="HARBOLNAS22"/>
    <s v="PRD150"/>
    <n v="3"/>
    <n v="89000"/>
    <n v="267000"/>
    <x v="176"/>
    <x v="3"/>
    <x v="7"/>
  </r>
  <r>
    <s v="ORD001271"/>
    <d v="2022-01-10T00:00:00"/>
    <x v="1"/>
    <x v="7"/>
    <x v="6"/>
    <s v="HARI BELANJA"/>
    <s v="PRD178"/>
    <n v="3"/>
    <n v="249000"/>
    <n v="747000"/>
    <x v="89"/>
    <x v="3"/>
    <x v="0"/>
  </r>
  <r>
    <s v="ORD001271"/>
    <d v="2022-01-10T00:00:00"/>
    <x v="1"/>
    <x v="7"/>
    <x v="6"/>
    <s v="HARI BELANJA"/>
    <s v="PRD153"/>
    <n v="1"/>
    <n v="179000"/>
    <n v="179000"/>
    <x v="35"/>
    <x v="4"/>
    <x v="8"/>
  </r>
  <r>
    <s v="ORD001271"/>
    <d v="2022-01-10T00:00:00"/>
    <x v="1"/>
    <x v="7"/>
    <x v="6"/>
    <s v="HARI BELANJA"/>
    <s v="PRD272"/>
    <n v="1"/>
    <n v="249000"/>
    <n v="249000"/>
    <x v="67"/>
    <x v="1"/>
    <x v="1"/>
  </r>
  <r>
    <s v="ORD001272"/>
    <d v="2024-10-26T00:00:00"/>
    <x v="0"/>
    <x v="10"/>
    <x v="4"/>
    <s v="RAMADAN23"/>
    <s v="PRD270"/>
    <n v="1"/>
    <n v="349000"/>
    <n v="349000"/>
    <x v="88"/>
    <x v="4"/>
    <x v="6"/>
  </r>
  <r>
    <s v="ORD001273"/>
    <d v="2023-11-07T00:00:00"/>
    <x v="1"/>
    <x v="10"/>
    <x v="4"/>
    <s v="FLASHSALE"/>
    <s v="PRD051"/>
    <n v="1"/>
    <n v="399000"/>
    <n v="399000"/>
    <x v="49"/>
    <x v="4"/>
    <x v="8"/>
  </r>
  <r>
    <s v="ORD001274"/>
    <d v="2023-07-25T00:00:00"/>
    <x v="1"/>
    <x v="5"/>
    <x v="5"/>
    <s v="TANPA PROMO"/>
    <s v="PRD125"/>
    <n v="1"/>
    <n v="279000"/>
    <n v="279000"/>
    <x v="118"/>
    <x v="2"/>
    <x v="7"/>
  </r>
  <r>
    <s v="ORD001274"/>
    <d v="2023-07-25T00:00:00"/>
    <x v="1"/>
    <x v="5"/>
    <x v="5"/>
    <s v="TANPA PROMO"/>
    <s v="PRD028"/>
    <n v="1"/>
    <n v="299000"/>
    <n v="299000"/>
    <x v="81"/>
    <x v="1"/>
    <x v="8"/>
  </r>
  <r>
    <s v="ORD001275"/>
    <d v="2024-10-11T00:00:00"/>
    <x v="1"/>
    <x v="16"/>
    <x v="12"/>
    <s v="RAMADAN23"/>
    <s v="PRD151"/>
    <n v="1"/>
    <n v="249000"/>
    <n v="249000"/>
    <x v="72"/>
    <x v="0"/>
    <x v="4"/>
  </r>
  <r>
    <s v="ORD001276"/>
    <d v="2022-10-05T00:00:00"/>
    <x v="1"/>
    <x v="2"/>
    <x v="2"/>
    <s v="TANPA PROMO"/>
    <s v="PRD228"/>
    <n v="1"/>
    <n v="399000"/>
    <n v="399000"/>
    <x v="173"/>
    <x v="1"/>
    <x v="8"/>
  </r>
  <r>
    <s v="ORD001277"/>
    <d v="2023-06-20T00:00:00"/>
    <x v="1"/>
    <x v="1"/>
    <x v="1"/>
    <s v="HARI BELANJA"/>
    <s v="PRD032"/>
    <n v="1"/>
    <n v="99000"/>
    <n v="99000"/>
    <x v="60"/>
    <x v="3"/>
    <x v="8"/>
  </r>
  <r>
    <s v="ORD001277"/>
    <d v="2023-06-20T00:00:00"/>
    <x v="1"/>
    <x v="1"/>
    <x v="1"/>
    <s v="HARI BELANJA"/>
    <s v="PRD260"/>
    <n v="1"/>
    <n v="79000"/>
    <n v="79000"/>
    <x v="121"/>
    <x v="0"/>
    <x v="0"/>
  </r>
  <r>
    <s v="ORD001278"/>
    <d v="2023-08-21T00:00:00"/>
    <x v="1"/>
    <x v="16"/>
    <x v="12"/>
    <s v="TANPA PROMO"/>
    <s v="PRD061"/>
    <n v="1"/>
    <n v="599000"/>
    <n v="599000"/>
    <x v="19"/>
    <x v="0"/>
    <x v="8"/>
  </r>
  <r>
    <s v="ORD001279"/>
    <d v="2024-12-19T00:00:00"/>
    <x v="0"/>
    <x v="1"/>
    <x v="1"/>
    <s v="TANPA PROMO"/>
    <s v="PRD146"/>
    <n v="1"/>
    <n v="329000"/>
    <n v="329000"/>
    <x v="54"/>
    <x v="0"/>
    <x v="0"/>
  </r>
  <r>
    <s v="ORD001280"/>
    <d v="2025-02-19T00:00:00"/>
    <x v="1"/>
    <x v="12"/>
    <x v="10"/>
    <s v="TANPA PROMO"/>
    <s v="PRD224"/>
    <n v="1"/>
    <n v="89000"/>
    <n v="89000"/>
    <x v="145"/>
    <x v="3"/>
    <x v="0"/>
  </r>
  <r>
    <s v="ORD001280"/>
    <d v="2025-02-19T00:00:00"/>
    <x v="1"/>
    <x v="12"/>
    <x v="10"/>
    <s v="TANPA PROMO"/>
    <s v="PRD219"/>
    <n v="1"/>
    <n v="229000"/>
    <n v="229000"/>
    <x v="44"/>
    <x v="1"/>
    <x v="6"/>
  </r>
  <r>
    <s v="ORD001280"/>
    <d v="2025-02-19T00:00:00"/>
    <x v="1"/>
    <x v="12"/>
    <x v="10"/>
    <s v="TANPA PROMO"/>
    <s v="PRD068"/>
    <n v="1"/>
    <n v="129000"/>
    <n v="129000"/>
    <x v="162"/>
    <x v="2"/>
    <x v="3"/>
  </r>
  <r>
    <s v="ORD001281"/>
    <d v="2022-06-12T00:00:00"/>
    <x v="2"/>
    <x v="13"/>
    <x v="4"/>
    <s v="TANPA PROMO"/>
    <s v="PRD135"/>
    <n v="2"/>
    <n v="149000"/>
    <n v="298000"/>
    <x v="17"/>
    <x v="0"/>
    <x v="3"/>
  </r>
  <r>
    <s v="ORD001282"/>
    <d v="2023-03-30T00:00:00"/>
    <x v="0"/>
    <x v="8"/>
    <x v="7"/>
    <s v="TANPA PROMO"/>
    <s v="PRD033"/>
    <n v="1"/>
    <n v="199000"/>
    <n v="199000"/>
    <x v="124"/>
    <x v="0"/>
    <x v="6"/>
  </r>
  <r>
    <s v="ORD001283"/>
    <d v="2024-04-09T00:00:00"/>
    <x v="4"/>
    <x v="14"/>
    <x v="7"/>
    <s v="MEMBER10"/>
    <s v="PRD187"/>
    <n v="1"/>
    <n v="49000"/>
    <n v="49000"/>
    <x v="14"/>
    <x v="3"/>
    <x v="2"/>
  </r>
  <r>
    <s v="ORD001284"/>
    <d v="2024-06-29T00:00:00"/>
    <x v="1"/>
    <x v="13"/>
    <x v="4"/>
    <s v="TANPA PROMO"/>
    <s v="PRD110"/>
    <n v="2"/>
    <n v="199000"/>
    <n v="398000"/>
    <x v="94"/>
    <x v="5"/>
    <x v="4"/>
  </r>
  <r>
    <s v="ORD001284"/>
    <d v="2024-06-29T00:00:00"/>
    <x v="1"/>
    <x v="13"/>
    <x v="4"/>
    <s v="TANPA PROMO"/>
    <s v="PRD105"/>
    <n v="1"/>
    <n v="199000"/>
    <n v="199000"/>
    <x v="101"/>
    <x v="0"/>
    <x v="5"/>
  </r>
  <r>
    <s v="ORD001284"/>
    <d v="2024-06-29T00:00:00"/>
    <x v="1"/>
    <x v="13"/>
    <x v="4"/>
    <s v="TANPA PROMO"/>
    <s v="PRD191"/>
    <n v="3"/>
    <n v="49000"/>
    <n v="147000"/>
    <x v="16"/>
    <x v="1"/>
    <x v="6"/>
  </r>
  <r>
    <s v="ORD001285"/>
    <d v="2023-09-02T00:00:00"/>
    <x v="1"/>
    <x v="2"/>
    <x v="2"/>
    <s v="RAMADAN23"/>
    <s v="PRD016"/>
    <n v="1"/>
    <n v="89000"/>
    <n v="89000"/>
    <x v="84"/>
    <x v="1"/>
    <x v="3"/>
  </r>
  <r>
    <s v="ORD001285"/>
    <d v="2023-09-02T00:00:00"/>
    <x v="1"/>
    <x v="2"/>
    <x v="2"/>
    <s v="RAMADAN23"/>
    <s v="PRD258"/>
    <n v="1"/>
    <n v="129000"/>
    <n v="129000"/>
    <x v="4"/>
    <x v="3"/>
    <x v="1"/>
  </r>
  <r>
    <s v="ORD001286"/>
    <d v="2023-06-22T00:00:00"/>
    <x v="1"/>
    <x v="17"/>
    <x v="13"/>
    <s v="TANPA PROMO"/>
    <s v="PRD119"/>
    <n v="2"/>
    <n v="279000"/>
    <n v="558000"/>
    <x v="117"/>
    <x v="4"/>
    <x v="0"/>
  </r>
  <r>
    <s v="ORD001287"/>
    <d v="2024-10-22T00:00:00"/>
    <x v="1"/>
    <x v="4"/>
    <x v="4"/>
    <s v="TANPA PROMO"/>
    <s v="PRD260"/>
    <n v="1"/>
    <n v="79000"/>
    <n v="79000"/>
    <x v="121"/>
    <x v="0"/>
    <x v="0"/>
  </r>
  <r>
    <s v="ORD001287"/>
    <d v="2024-10-22T00:00:00"/>
    <x v="1"/>
    <x v="4"/>
    <x v="4"/>
    <s v="TANPA PROMO"/>
    <s v="PRD280"/>
    <n v="1"/>
    <n v="229000"/>
    <n v="229000"/>
    <x v="83"/>
    <x v="2"/>
    <x v="7"/>
  </r>
  <r>
    <s v="ORD001288"/>
    <d v="2023-09-07T00:00:00"/>
    <x v="4"/>
    <x v="13"/>
    <x v="4"/>
    <s v="TANPA PROMO"/>
    <s v="PRD146"/>
    <n v="1"/>
    <n v="329000"/>
    <n v="329000"/>
    <x v="54"/>
    <x v="0"/>
    <x v="0"/>
  </r>
  <r>
    <s v="ORD001289"/>
    <d v="2024-12-08T00:00:00"/>
    <x v="1"/>
    <x v="6"/>
    <x v="4"/>
    <s v="TANPA PROMO"/>
    <s v="PRD121"/>
    <n v="2"/>
    <n v="89000"/>
    <n v="178000"/>
    <x v="21"/>
    <x v="2"/>
    <x v="8"/>
  </r>
  <r>
    <s v="ORD001289"/>
    <d v="2024-12-08T00:00:00"/>
    <x v="1"/>
    <x v="6"/>
    <x v="4"/>
    <s v="TANPA PROMO"/>
    <s v="PRD279"/>
    <n v="1"/>
    <n v="449000"/>
    <n v="449000"/>
    <x v="184"/>
    <x v="3"/>
    <x v="7"/>
  </r>
  <r>
    <s v="ORD001289"/>
    <d v="2024-12-08T00:00:00"/>
    <x v="1"/>
    <x v="6"/>
    <x v="4"/>
    <s v="TANPA PROMO"/>
    <s v="PRD287"/>
    <n v="2"/>
    <n v="449000"/>
    <n v="898000"/>
    <x v="165"/>
    <x v="1"/>
    <x v="2"/>
  </r>
  <r>
    <s v="ORD001290"/>
    <d v="2024-10-07T00:00:00"/>
    <x v="1"/>
    <x v="11"/>
    <x v="9"/>
    <s v="SALE2024"/>
    <s v="PRD232"/>
    <n v="1"/>
    <n v="49000"/>
    <n v="49000"/>
    <x v="78"/>
    <x v="2"/>
    <x v="7"/>
  </r>
  <r>
    <s v="ORD001290"/>
    <d v="2024-10-07T00:00:00"/>
    <x v="1"/>
    <x v="11"/>
    <x v="9"/>
    <s v="SALE2024"/>
    <s v="PRD222"/>
    <n v="1"/>
    <n v="179000"/>
    <n v="179000"/>
    <x v="76"/>
    <x v="2"/>
    <x v="6"/>
  </r>
  <r>
    <s v="ORD001291"/>
    <d v="2023-09-23T00:00:00"/>
    <x v="4"/>
    <x v="2"/>
    <x v="2"/>
    <s v="TANPA PROMO"/>
    <s v="PRD077"/>
    <n v="2"/>
    <n v="329000"/>
    <n v="658000"/>
    <x v="168"/>
    <x v="5"/>
    <x v="9"/>
  </r>
  <r>
    <s v="ORD001292"/>
    <d v="2024-05-15T00:00:00"/>
    <x v="4"/>
    <x v="2"/>
    <x v="2"/>
    <s v="TANPA PROMO"/>
    <s v="PRD223"/>
    <n v="1"/>
    <n v="499000"/>
    <n v="499000"/>
    <x v="32"/>
    <x v="5"/>
    <x v="6"/>
  </r>
  <r>
    <s v="ORD001292"/>
    <d v="2024-05-15T00:00:00"/>
    <x v="4"/>
    <x v="2"/>
    <x v="2"/>
    <s v="TANPA PROMO"/>
    <s v="PRD209"/>
    <n v="1"/>
    <n v="249000"/>
    <n v="249000"/>
    <x v="87"/>
    <x v="0"/>
    <x v="1"/>
  </r>
  <r>
    <s v="ORD001293"/>
    <d v="2022-12-18T00:00:00"/>
    <x v="1"/>
    <x v="0"/>
    <x v="0"/>
    <s v="MEMBER10"/>
    <s v="PRD270"/>
    <n v="1"/>
    <n v="349000"/>
    <n v="349000"/>
    <x v="88"/>
    <x v="4"/>
    <x v="6"/>
  </r>
  <r>
    <s v="ORD001294"/>
    <d v="2023-10-20T00:00:00"/>
    <x v="1"/>
    <x v="19"/>
    <x v="15"/>
    <s v="SALE2024"/>
    <s v="PRD074"/>
    <n v="1"/>
    <n v="449000"/>
    <n v="449000"/>
    <x v="133"/>
    <x v="4"/>
    <x v="5"/>
  </r>
  <r>
    <s v="ORD001295"/>
    <d v="2024-09-19T00:00:00"/>
    <x v="1"/>
    <x v="16"/>
    <x v="12"/>
    <s v="TANPA PROMO"/>
    <s v="PRD063"/>
    <n v="1"/>
    <n v="89000"/>
    <n v="89000"/>
    <x v="130"/>
    <x v="1"/>
    <x v="5"/>
  </r>
  <r>
    <s v="ORD001295"/>
    <d v="2024-09-19T00:00:00"/>
    <x v="1"/>
    <x v="16"/>
    <x v="12"/>
    <s v="TANPA PROMO"/>
    <s v="PRD276"/>
    <n v="1"/>
    <n v="329000"/>
    <n v="329000"/>
    <x v="131"/>
    <x v="4"/>
    <x v="2"/>
  </r>
  <r>
    <s v="ORD001296"/>
    <d v="2023-11-21T00:00:00"/>
    <x v="1"/>
    <x v="17"/>
    <x v="13"/>
    <s v="TANPA PROMO"/>
    <s v="PRD240"/>
    <n v="1"/>
    <n v="69000"/>
    <n v="69000"/>
    <x v="144"/>
    <x v="2"/>
    <x v="1"/>
  </r>
  <r>
    <s v="ORD001297"/>
    <d v="2024-01-13T00:00:00"/>
    <x v="1"/>
    <x v="12"/>
    <x v="10"/>
    <s v="TANPA PROMO"/>
    <s v="PRD267"/>
    <n v="1"/>
    <n v="59000"/>
    <n v="59000"/>
    <x v="86"/>
    <x v="3"/>
    <x v="9"/>
  </r>
  <r>
    <s v="ORD001297"/>
    <d v="2024-01-13T00:00:00"/>
    <x v="1"/>
    <x v="12"/>
    <x v="10"/>
    <s v="TANPA PROMO"/>
    <s v="PRD168"/>
    <n v="1"/>
    <n v="79000"/>
    <n v="79000"/>
    <x v="30"/>
    <x v="3"/>
    <x v="2"/>
  </r>
  <r>
    <s v="ORD001298"/>
    <d v="2023-07-22T00:00:00"/>
    <x v="0"/>
    <x v="6"/>
    <x v="4"/>
    <s v="FLASHSALE"/>
    <s v="PRD191"/>
    <n v="3"/>
    <n v="49000"/>
    <n v="147000"/>
    <x v="16"/>
    <x v="1"/>
    <x v="6"/>
  </r>
  <r>
    <s v="ORD001298"/>
    <d v="2023-07-22T00:00:00"/>
    <x v="0"/>
    <x v="6"/>
    <x v="4"/>
    <s v="FLASHSALE"/>
    <s v="PRD236"/>
    <n v="1"/>
    <n v="59000"/>
    <n v="59000"/>
    <x v="169"/>
    <x v="0"/>
    <x v="7"/>
  </r>
  <r>
    <s v="ORD001299"/>
    <d v="2024-03-30T00:00:00"/>
    <x v="1"/>
    <x v="17"/>
    <x v="13"/>
    <s v="TANPA PROMO"/>
    <s v="PRD136"/>
    <n v="3"/>
    <n v="119000"/>
    <n v="357000"/>
    <x v="102"/>
    <x v="5"/>
    <x v="2"/>
  </r>
  <r>
    <s v="ORD001299"/>
    <d v="2024-03-30T00:00:00"/>
    <x v="1"/>
    <x v="17"/>
    <x v="13"/>
    <s v="TANPA PROMO"/>
    <s v="PRD110"/>
    <n v="2"/>
    <n v="199000"/>
    <n v="398000"/>
    <x v="94"/>
    <x v="5"/>
    <x v="4"/>
  </r>
  <r>
    <s v="ORD001299"/>
    <d v="2024-03-30T00:00:00"/>
    <x v="1"/>
    <x v="17"/>
    <x v="13"/>
    <s v="TANPA PROMO"/>
    <s v="PRD213"/>
    <n v="1"/>
    <n v="199000"/>
    <n v="199000"/>
    <x v="14"/>
    <x v="3"/>
    <x v="2"/>
  </r>
  <r>
    <s v="ORD001300"/>
    <d v="2025-02-07T00:00:00"/>
    <x v="1"/>
    <x v="16"/>
    <x v="12"/>
    <s v="TANPA PROMO"/>
    <s v="PRD221"/>
    <n v="1"/>
    <n v="119000"/>
    <n v="119000"/>
    <x v="93"/>
    <x v="4"/>
    <x v="5"/>
  </r>
  <r>
    <s v="ORD001300"/>
    <d v="2025-02-07T00:00:00"/>
    <x v="1"/>
    <x v="16"/>
    <x v="12"/>
    <s v="TANPA PROMO"/>
    <s v="PRD227"/>
    <n v="1"/>
    <n v="99000"/>
    <n v="99000"/>
    <x v="112"/>
    <x v="2"/>
    <x v="9"/>
  </r>
  <r>
    <s v="ORD001301"/>
    <d v="2022-06-03T00:00:00"/>
    <x v="1"/>
    <x v="14"/>
    <x v="7"/>
    <s v="FLASHSALE"/>
    <s v="PRD175"/>
    <n v="1"/>
    <n v="279000"/>
    <n v="279000"/>
    <x v="97"/>
    <x v="0"/>
    <x v="2"/>
  </r>
  <r>
    <s v="ORD001301"/>
    <d v="2022-06-03T00:00:00"/>
    <x v="1"/>
    <x v="14"/>
    <x v="7"/>
    <s v="FLASHSALE"/>
    <s v="PRD210"/>
    <n v="1"/>
    <n v="249000"/>
    <n v="249000"/>
    <x v="33"/>
    <x v="2"/>
    <x v="6"/>
  </r>
  <r>
    <s v="ORD001302"/>
    <d v="2022-05-07T00:00:00"/>
    <x v="2"/>
    <x v="15"/>
    <x v="11"/>
    <s v="TANPA PROMO"/>
    <s v="PRD105"/>
    <n v="1"/>
    <n v="199000"/>
    <n v="199000"/>
    <x v="101"/>
    <x v="0"/>
    <x v="5"/>
  </r>
  <r>
    <s v="ORD001303"/>
    <d v="2024-01-25T00:00:00"/>
    <x v="1"/>
    <x v="4"/>
    <x v="4"/>
    <s v="MEMBER10"/>
    <s v="PRD259"/>
    <n v="1"/>
    <n v="599000"/>
    <n v="599000"/>
    <x v="96"/>
    <x v="1"/>
    <x v="5"/>
  </r>
  <r>
    <s v="ORD001303"/>
    <d v="2024-01-25T00:00:00"/>
    <x v="1"/>
    <x v="4"/>
    <x v="4"/>
    <s v="MEMBER10"/>
    <s v="PRD040"/>
    <n v="1"/>
    <n v="449000"/>
    <n v="449000"/>
    <x v="31"/>
    <x v="0"/>
    <x v="9"/>
  </r>
  <r>
    <s v="ORD001303"/>
    <d v="2024-01-25T00:00:00"/>
    <x v="1"/>
    <x v="4"/>
    <x v="4"/>
    <s v="MEMBER10"/>
    <s v="PRD252"/>
    <n v="3"/>
    <n v="49000"/>
    <n v="147000"/>
    <x v="132"/>
    <x v="3"/>
    <x v="3"/>
  </r>
  <r>
    <s v="ORD001304"/>
    <d v="2025-02-19T00:00:00"/>
    <x v="1"/>
    <x v="13"/>
    <x v="4"/>
    <s v="TANPA PROMO"/>
    <s v="PRD093"/>
    <n v="1"/>
    <n v="279000"/>
    <n v="279000"/>
    <x v="138"/>
    <x v="2"/>
    <x v="9"/>
  </r>
  <r>
    <s v="ORD001305"/>
    <d v="2025-02-07T00:00:00"/>
    <x v="1"/>
    <x v="6"/>
    <x v="4"/>
    <s v="TANPA PROMO"/>
    <s v="PRD248"/>
    <n v="1"/>
    <n v="299000"/>
    <n v="299000"/>
    <x v="169"/>
    <x v="0"/>
    <x v="7"/>
  </r>
  <r>
    <s v="ORD001306"/>
    <d v="2023-04-02T00:00:00"/>
    <x v="1"/>
    <x v="14"/>
    <x v="7"/>
    <s v="TANPA PROMO"/>
    <s v="PRD206"/>
    <n v="1"/>
    <n v="59000"/>
    <n v="59000"/>
    <x v="188"/>
    <x v="3"/>
    <x v="2"/>
  </r>
  <r>
    <s v="ORD001307"/>
    <d v="2024-04-27T00:00:00"/>
    <x v="1"/>
    <x v="4"/>
    <x v="4"/>
    <s v="MEMBER10"/>
    <s v="PRD126"/>
    <n v="1"/>
    <n v="279000"/>
    <n v="279000"/>
    <x v="18"/>
    <x v="2"/>
    <x v="7"/>
  </r>
  <r>
    <s v="ORD001308"/>
    <d v="2023-07-14T00:00:00"/>
    <x v="1"/>
    <x v="4"/>
    <x v="4"/>
    <s v="SALE2024"/>
    <s v="PRD183"/>
    <n v="1"/>
    <n v="119000"/>
    <n v="119000"/>
    <x v="24"/>
    <x v="1"/>
    <x v="4"/>
  </r>
  <r>
    <s v="ORD001309"/>
    <d v="2023-06-05T00:00:00"/>
    <x v="0"/>
    <x v="8"/>
    <x v="7"/>
    <s v="TANPA PROMO"/>
    <s v="PRD030"/>
    <n v="1"/>
    <n v="199000"/>
    <n v="199000"/>
    <x v="29"/>
    <x v="4"/>
    <x v="1"/>
  </r>
  <r>
    <s v="ORD001309"/>
    <d v="2023-06-05T00:00:00"/>
    <x v="0"/>
    <x v="8"/>
    <x v="7"/>
    <s v="TANPA PROMO"/>
    <s v="PRD074"/>
    <n v="1"/>
    <n v="449000"/>
    <n v="449000"/>
    <x v="133"/>
    <x v="4"/>
    <x v="5"/>
  </r>
  <r>
    <s v="ORD001309"/>
    <d v="2023-06-05T00:00:00"/>
    <x v="0"/>
    <x v="8"/>
    <x v="7"/>
    <s v="TANPA PROMO"/>
    <s v="PRD233"/>
    <n v="1"/>
    <n v="49000"/>
    <n v="49000"/>
    <x v="75"/>
    <x v="5"/>
    <x v="9"/>
  </r>
  <r>
    <s v="ORD001310"/>
    <d v="2024-11-30T00:00:00"/>
    <x v="1"/>
    <x v="1"/>
    <x v="1"/>
    <s v="TANPA PROMO"/>
    <s v="PRD037"/>
    <n v="1"/>
    <n v="149000"/>
    <n v="149000"/>
    <x v="107"/>
    <x v="1"/>
    <x v="1"/>
  </r>
  <r>
    <s v="ORD001310"/>
    <d v="2024-11-30T00:00:00"/>
    <x v="1"/>
    <x v="1"/>
    <x v="1"/>
    <s v="TANPA PROMO"/>
    <s v="PRD092"/>
    <n v="1"/>
    <n v="69000"/>
    <n v="69000"/>
    <x v="46"/>
    <x v="4"/>
    <x v="3"/>
  </r>
  <r>
    <s v="ORD001310"/>
    <d v="2024-11-30T00:00:00"/>
    <x v="1"/>
    <x v="1"/>
    <x v="1"/>
    <s v="TANPA PROMO"/>
    <s v="PRD043"/>
    <n v="1"/>
    <n v="149000"/>
    <n v="149000"/>
    <x v="23"/>
    <x v="2"/>
    <x v="8"/>
  </r>
  <r>
    <s v="ORD001311"/>
    <d v="2023-03-08T00:00:00"/>
    <x v="4"/>
    <x v="3"/>
    <x v="3"/>
    <s v="TANPA PROMO"/>
    <s v="PRD009"/>
    <n v="1"/>
    <n v="499000"/>
    <n v="499000"/>
    <x v="51"/>
    <x v="2"/>
    <x v="7"/>
  </r>
  <r>
    <s v="ORD001311"/>
    <d v="2023-03-08T00:00:00"/>
    <x v="4"/>
    <x v="3"/>
    <x v="3"/>
    <s v="TANPA PROMO"/>
    <s v="PRD190"/>
    <n v="1"/>
    <n v="129000"/>
    <n v="129000"/>
    <x v="24"/>
    <x v="1"/>
    <x v="4"/>
  </r>
  <r>
    <s v="ORD001311"/>
    <d v="2023-03-08T00:00:00"/>
    <x v="4"/>
    <x v="3"/>
    <x v="3"/>
    <s v="TANPA PROMO"/>
    <s v="PRD140"/>
    <n v="3"/>
    <n v="179000"/>
    <n v="537000"/>
    <x v="152"/>
    <x v="5"/>
    <x v="5"/>
  </r>
  <r>
    <s v="ORD001312"/>
    <d v="2023-01-29T00:00:00"/>
    <x v="2"/>
    <x v="3"/>
    <x v="3"/>
    <s v="MEMBER10"/>
    <s v="PRD076"/>
    <n v="1"/>
    <n v="199000"/>
    <n v="199000"/>
    <x v="6"/>
    <x v="3"/>
    <x v="3"/>
  </r>
  <r>
    <s v="ORD001313"/>
    <d v="2024-06-21T00:00:00"/>
    <x v="1"/>
    <x v="6"/>
    <x v="4"/>
    <s v="HARBOLNAS22"/>
    <s v="PRD034"/>
    <n v="1"/>
    <n v="279000"/>
    <n v="279000"/>
    <x v="15"/>
    <x v="3"/>
    <x v="4"/>
  </r>
  <r>
    <s v="ORD001314"/>
    <d v="2022-04-07T00:00:00"/>
    <x v="1"/>
    <x v="12"/>
    <x v="10"/>
    <s v="TANPA PROMO"/>
    <s v="PRD004"/>
    <n v="1"/>
    <n v="199000"/>
    <n v="199000"/>
    <x v="134"/>
    <x v="3"/>
    <x v="9"/>
  </r>
  <r>
    <s v="ORD001314"/>
    <d v="2022-04-07T00:00:00"/>
    <x v="1"/>
    <x v="12"/>
    <x v="10"/>
    <s v="TANPA PROMO"/>
    <s v="PRD162"/>
    <n v="2"/>
    <n v="119000"/>
    <n v="238000"/>
    <x v="35"/>
    <x v="4"/>
    <x v="8"/>
  </r>
  <r>
    <s v="ORD001315"/>
    <d v="2023-01-01T00:00:00"/>
    <x v="1"/>
    <x v="12"/>
    <x v="10"/>
    <s v="SALE2024"/>
    <s v="PRD231"/>
    <n v="1"/>
    <n v="179000"/>
    <n v="179000"/>
    <x v="142"/>
    <x v="0"/>
    <x v="9"/>
  </r>
  <r>
    <s v="ORD001316"/>
    <d v="2022-12-09T00:00:00"/>
    <x v="1"/>
    <x v="0"/>
    <x v="0"/>
    <s v="TANPA PROMO"/>
    <s v="PRD283"/>
    <n v="1"/>
    <n v="249000"/>
    <n v="249000"/>
    <x v="52"/>
    <x v="3"/>
    <x v="8"/>
  </r>
  <r>
    <s v="ORD001316"/>
    <d v="2022-12-09T00:00:00"/>
    <x v="1"/>
    <x v="0"/>
    <x v="0"/>
    <s v="TANPA PROMO"/>
    <s v="PRD115"/>
    <n v="1"/>
    <n v="399000"/>
    <n v="399000"/>
    <x v="10"/>
    <x v="0"/>
    <x v="5"/>
  </r>
  <r>
    <s v="ORD001317"/>
    <d v="2024-02-15T00:00:00"/>
    <x v="1"/>
    <x v="1"/>
    <x v="1"/>
    <s v="TANPA PROMO"/>
    <s v="PRD192"/>
    <n v="1"/>
    <n v="229000"/>
    <n v="229000"/>
    <x v="136"/>
    <x v="2"/>
    <x v="2"/>
  </r>
  <r>
    <s v="ORD001317"/>
    <d v="2024-02-15T00:00:00"/>
    <x v="1"/>
    <x v="1"/>
    <x v="1"/>
    <s v="TANPA PROMO"/>
    <s v="PRD019"/>
    <n v="1"/>
    <n v="119000"/>
    <n v="119000"/>
    <x v="122"/>
    <x v="4"/>
    <x v="4"/>
  </r>
  <r>
    <s v="ORD001318"/>
    <d v="2025-01-01T00:00:00"/>
    <x v="0"/>
    <x v="14"/>
    <x v="7"/>
    <s v="TANPA PROMO"/>
    <s v="PRD043"/>
    <n v="1"/>
    <n v="149000"/>
    <n v="149000"/>
    <x v="23"/>
    <x v="2"/>
    <x v="8"/>
  </r>
  <r>
    <s v="ORD001318"/>
    <d v="2025-01-01T00:00:00"/>
    <x v="0"/>
    <x v="14"/>
    <x v="7"/>
    <s v="TANPA PROMO"/>
    <s v="PRD194"/>
    <n v="1"/>
    <n v="119000"/>
    <n v="119000"/>
    <x v="122"/>
    <x v="4"/>
    <x v="4"/>
  </r>
  <r>
    <s v="ORD001318"/>
    <d v="2025-01-01T00:00:00"/>
    <x v="0"/>
    <x v="14"/>
    <x v="7"/>
    <s v="TANPA PROMO"/>
    <s v="PRD281"/>
    <n v="1"/>
    <n v="149000"/>
    <n v="149000"/>
    <x v="12"/>
    <x v="0"/>
    <x v="2"/>
  </r>
  <r>
    <s v="ORD001319"/>
    <d v="2023-08-01T00:00:00"/>
    <x v="0"/>
    <x v="8"/>
    <x v="7"/>
    <s v="TANPA PROMO"/>
    <s v="PRD152"/>
    <n v="1"/>
    <n v="59000"/>
    <n v="59000"/>
    <x v="91"/>
    <x v="2"/>
    <x v="0"/>
  </r>
  <r>
    <s v="ORD001320"/>
    <d v="2025-02-19T00:00:00"/>
    <x v="1"/>
    <x v="9"/>
    <x v="8"/>
    <s v="TANPA PROMO"/>
    <s v="PRD196"/>
    <n v="1"/>
    <n v="449000"/>
    <n v="449000"/>
    <x v="159"/>
    <x v="0"/>
    <x v="5"/>
  </r>
  <r>
    <s v="ORD001320"/>
    <d v="2025-02-19T00:00:00"/>
    <x v="1"/>
    <x v="9"/>
    <x v="8"/>
    <s v="TANPA PROMO"/>
    <s v="PRD189"/>
    <n v="1"/>
    <n v="399000"/>
    <n v="399000"/>
    <x v="126"/>
    <x v="3"/>
    <x v="2"/>
  </r>
  <r>
    <s v="ORD001320"/>
    <d v="2025-02-19T00:00:00"/>
    <x v="1"/>
    <x v="9"/>
    <x v="8"/>
    <s v="TANPA PROMO"/>
    <s v="PRD004"/>
    <n v="1"/>
    <n v="199000"/>
    <n v="199000"/>
    <x v="134"/>
    <x v="3"/>
    <x v="9"/>
  </r>
  <r>
    <s v="ORD001321"/>
    <d v="2023-03-21T00:00:00"/>
    <x v="0"/>
    <x v="15"/>
    <x v="11"/>
    <s v="TANPA PROMO"/>
    <s v="PRD066"/>
    <n v="1"/>
    <n v="349000"/>
    <n v="349000"/>
    <x v="106"/>
    <x v="4"/>
    <x v="9"/>
  </r>
  <r>
    <s v="ORD001322"/>
    <d v="2023-12-27T00:00:00"/>
    <x v="2"/>
    <x v="3"/>
    <x v="3"/>
    <s v="RAMADAN23"/>
    <s v="PRD113"/>
    <n v="1"/>
    <n v="499000"/>
    <n v="499000"/>
    <x v="69"/>
    <x v="4"/>
    <x v="7"/>
  </r>
  <r>
    <s v="ORD001323"/>
    <d v="2024-01-27T00:00:00"/>
    <x v="2"/>
    <x v="13"/>
    <x v="4"/>
    <s v="TANPA PROMO"/>
    <s v="PRD208"/>
    <n v="1"/>
    <n v="329000"/>
    <n v="329000"/>
    <x v="171"/>
    <x v="3"/>
    <x v="4"/>
  </r>
  <r>
    <s v="ORD001324"/>
    <d v="2025-02-15T00:00:00"/>
    <x v="0"/>
    <x v="11"/>
    <x v="9"/>
    <s v="TANPA PROMO"/>
    <s v="PRD260"/>
    <n v="1"/>
    <n v="79000"/>
    <n v="79000"/>
    <x v="121"/>
    <x v="0"/>
    <x v="0"/>
  </r>
  <r>
    <s v="ORD001324"/>
    <d v="2025-02-15T00:00:00"/>
    <x v="0"/>
    <x v="11"/>
    <x v="9"/>
    <s v="TANPA PROMO"/>
    <s v="PRD067"/>
    <n v="2"/>
    <n v="549000"/>
    <n v="1098000"/>
    <x v="141"/>
    <x v="4"/>
    <x v="7"/>
  </r>
  <r>
    <s v="ORD001325"/>
    <d v="2024-12-20T00:00:00"/>
    <x v="1"/>
    <x v="14"/>
    <x v="7"/>
    <s v="TANPA PROMO"/>
    <s v="PRD186"/>
    <n v="1"/>
    <n v="129000"/>
    <n v="129000"/>
    <x v="198"/>
    <x v="5"/>
    <x v="7"/>
  </r>
  <r>
    <s v="ORD001326"/>
    <d v="2022-10-27T00:00:00"/>
    <x v="4"/>
    <x v="12"/>
    <x v="10"/>
    <s v="TANPA PROMO"/>
    <s v="PRD189"/>
    <n v="1"/>
    <n v="399000"/>
    <n v="399000"/>
    <x v="126"/>
    <x v="3"/>
    <x v="2"/>
  </r>
  <r>
    <s v="ORD001326"/>
    <d v="2022-10-27T00:00:00"/>
    <x v="4"/>
    <x v="12"/>
    <x v="10"/>
    <s v="TANPA PROMO"/>
    <s v="PRD206"/>
    <n v="1"/>
    <n v="59000"/>
    <n v="59000"/>
    <x v="188"/>
    <x v="3"/>
    <x v="2"/>
  </r>
  <r>
    <s v="ORD001326"/>
    <d v="2022-10-27T00:00:00"/>
    <x v="4"/>
    <x v="12"/>
    <x v="10"/>
    <s v="TANPA PROMO"/>
    <s v="PRD123"/>
    <n v="3"/>
    <n v="89000"/>
    <n v="267000"/>
    <x v="13"/>
    <x v="1"/>
    <x v="7"/>
  </r>
  <r>
    <s v="ORD001327"/>
    <d v="2024-12-17T00:00:00"/>
    <x v="1"/>
    <x v="4"/>
    <x v="4"/>
    <s v="TANPA PROMO"/>
    <s v="PRD240"/>
    <n v="1"/>
    <n v="69000"/>
    <n v="69000"/>
    <x v="144"/>
    <x v="2"/>
    <x v="1"/>
  </r>
  <r>
    <s v="ORD001328"/>
    <d v="2024-11-16T00:00:00"/>
    <x v="1"/>
    <x v="16"/>
    <x v="12"/>
    <s v="TANPA PROMO"/>
    <s v="PRD135"/>
    <n v="2"/>
    <n v="149000"/>
    <n v="298000"/>
    <x v="17"/>
    <x v="0"/>
    <x v="3"/>
  </r>
  <r>
    <s v="ORD001328"/>
    <d v="2024-11-16T00:00:00"/>
    <x v="1"/>
    <x v="16"/>
    <x v="12"/>
    <s v="TANPA PROMO"/>
    <s v="PRD261"/>
    <n v="1"/>
    <n v="279000"/>
    <n v="279000"/>
    <x v="65"/>
    <x v="5"/>
    <x v="1"/>
  </r>
  <r>
    <s v="ORD001329"/>
    <d v="2023-10-30T00:00:00"/>
    <x v="0"/>
    <x v="0"/>
    <x v="0"/>
    <s v="TANPA PROMO"/>
    <s v="PRD191"/>
    <n v="3"/>
    <n v="49000"/>
    <n v="147000"/>
    <x v="16"/>
    <x v="1"/>
    <x v="6"/>
  </r>
  <r>
    <s v="ORD001329"/>
    <d v="2023-10-30T00:00:00"/>
    <x v="0"/>
    <x v="0"/>
    <x v="0"/>
    <s v="TANPA PROMO"/>
    <s v="PRD198"/>
    <n v="1"/>
    <n v="149000"/>
    <n v="149000"/>
    <x v="172"/>
    <x v="0"/>
    <x v="4"/>
  </r>
  <r>
    <s v="ORD001330"/>
    <d v="2023-01-27T00:00:00"/>
    <x v="1"/>
    <x v="6"/>
    <x v="4"/>
    <s v="TANPA PROMO"/>
    <s v="PRD064"/>
    <n v="1"/>
    <n v="449000"/>
    <n v="449000"/>
    <x v="158"/>
    <x v="3"/>
    <x v="6"/>
  </r>
  <r>
    <s v="ORD001330"/>
    <d v="2023-01-27T00:00:00"/>
    <x v="1"/>
    <x v="6"/>
    <x v="4"/>
    <s v="TANPA PROMO"/>
    <s v="PRD077"/>
    <n v="2"/>
    <n v="329000"/>
    <n v="658000"/>
    <x v="168"/>
    <x v="5"/>
    <x v="9"/>
  </r>
  <r>
    <s v="ORD001331"/>
    <d v="2023-10-19T00:00:00"/>
    <x v="1"/>
    <x v="3"/>
    <x v="3"/>
    <s v="FLASHSALE"/>
    <s v="PRD285"/>
    <n v="1"/>
    <n v="499000"/>
    <n v="499000"/>
    <x v="154"/>
    <x v="3"/>
    <x v="1"/>
  </r>
  <r>
    <s v="ORD001332"/>
    <d v="2022-12-24T00:00:00"/>
    <x v="1"/>
    <x v="7"/>
    <x v="6"/>
    <s v="TANPA PROMO"/>
    <s v="PRD088"/>
    <n v="1"/>
    <n v="199000"/>
    <n v="199000"/>
    <x v="92"/>
    <x v="0"/>
    <x v="2"/>
  </r>
  <r>
    <s v="ORD001333"/>
    <d v="2024-08-09T00:00:00"/>
    <x v="1"/>
    <x v="4"/>
    <x v="4"/>
    <s v="TANPA PROMO"/>
    <s v="PRD101"/>
    <n v="2"/>
    <n v="279000"/>
    <n v="558000"/>
    <x v="136"/>
    <x v="2"/>
    <x v="2"/>
  </r>
  <r>
    <s v="ORD001333"/>
    <d v="2024-08-09T00:00:00"/>
    <x v="1"/>
    <x v="4"/>
    <x v="4"/>
    <s v="TANPA PROMO"/>
    <s v="PRD149"/>
    <n v="2"/>
    <n v="549000"/>
    <n v="1098000"/>
    <x v="152"/>
    <x v="2"/>
    <x v="5"/>
  </r>
  <r>
    <s v="ORD001333"/>
    <d v="2024-08-09T00:00:00"/>
    <x v="1"/>
    <x v="4"/>
    <x v="4"/>
    <s v="TANPA PROMO"/>
    <s v="PRD189"/>
    <n v="1"/>
    <n v="399000"/>
    <n v="399000"/>
    <x v="126"/>
    <x v="3"/>
    <x v="2"/>
  </r>
  <r>
    <s v="ORD001334"/>
    <d v="2024-02-15T00:00:00"/>
    <x v="2"/>
    <x v="14"/>
    <x v="7"/>
    <s v="TANPA PROMO"/>
    <s v="PRD142"/>
    <n v="1"/>
    <n v="199000"/>
    <n v="199000"/>
    <x v="28"/>
    <x v="0"/>
    <x v="3"/>
  </r>
  <r>
    <s v="ORD001335"/>
    <d v="2023-11-21T00:00:00"/>
    <x v="0"/>
    <x v="4"/>
    <x v="4"/>
    <s v="RAMADAN23"/>
    <s v="PRD289"/>
    <n v="1"/>
    <n v="79000"/>
    <n v="79000"/>
    <x v="128"/>
    <x v="4"/>
    <x v="3"/>
  </r>
  <r>
    <s v="ORD001336"/>
    <d v="2023-05-21T00:00:00"/>
    <x v="2"/>
    <x v="12"/>
    <x v="10"/>
    <s v="TANPA PROMO"/>
    <s v="PRD254"/>
    <n v="1"/>
    <n v="299000"/>
    <n v="299000"/>
    <x v="37"/>
    <x v="5"/>
    <x v="4"/>
  </r>
  <r>
    <s v="ORD001336"/>
    <d v="2023-05-21T00:00:00"/>
    <x v="2"/>
    <x v="12"/>
    <x v="10"/>
    <s v="TANPA PROMO"/>
    <s v="PRD181"/>
    <n v="1"/>
    <n v="279000"/>
    <n v="279000"/>
    <x v="197"/>
    <x v="1"/>
    <x v="8"/>
  </r>
  <r>
    <s v="ORD001337"/>
    <d v="2023-10-09T00:00:00"/>
    <x v="0"/>
    <x v="4"/>
    <x v="4"/>
    <s v="RAMADAN23"/>
    <s v="PRD214"/>
    <n v="2"/>
    <n v="549000"/>
    <n v="1098000"/>
    <x v="37"/>
    <x v="5"/>
    <x v="4"/>
  </r>
  <r>
    <s v="ORD001337"/>
    <d v="2023-10-09T00:00:00"/>
    <x v="0"/>
    <x v="4"/>
    <x v="4"/>
    <s v="RAMADAN23"/>
    <s v="PRD096"/>
    <n v="1"/>
    <n v="69000"/>
    <n v="69000"/>
    <x v="127"/>
    <x v="4"/>
    <x v="1"/>
  </r>
  <r>
    <s v="ORD001338"/>
    <d v="2023-08-01T00:00:00"/>
    <x v="1"/>
    <x v="5"/>
    <x v="5"/>
    <s v="RAMADAN23"/>
    <s v="PRD297"/>
    <n v="1"/>
    <n v="349000"/>
    <n v="349000"/>
    <x v="40"/>
    <x v="5"/>
    <x v="6"/>
  </r>
  <r>
    <s v="ORD001339"/>
    <d v="2022-05-05T00:00:00"/>
    <x v="1"/>
    <x v="7"/>
    <x v="6"/>
    <s v="WEEKEND25"/>
    <s v="PRD059"/>
    <n v="2"/>
    <n v="399000"/>
    <n v="798000"/>
    <x v="104"/>
    <x v="1"/>
    <x v="4"/>
  </r>
  <r>
    <s v="ORD001339"/>
    <d v="2022-05-05T00:00:00"/>
    <x v="1"/>
    <x v="7"/>
    <x v="6"/>
    <s v="WEEKEND25"/>
    <s v="PRD001"/>
    <n v="2"/>
    <n v="599000"/>
    <n v="1198000"/>
    <x v="1"/>
    <x v="1"/>
    <x v="0"/>
  </r>
  <r>
    <s v="ORD001340"/>
    <d v="2025-01-12T00:00:00"/>
    <x v="1"/>
    <x v="3"/>
    <x v="3"/>
    <s v="TANPA PROMO"/>
    <s v="PRD052"/>
    <n v="1"/>
    <n v="399000"/>
    <n v="399000"/>
    <x v="22"/>
    <x v="0"/>
    <x v="9"/>
  </r>
  <r>
    <s v="ORD001340"/>
    <d v="2025-01-12T00:00:00"/>
    <x v="1"/>
    <x v="3"/>
    <x v="3"/>
    <s v="TANPA PROMO"/>
    <s v="PRD046"/>
    <n v="1"/>
    <n v="199000"/>
    <n v="199000"/>
    <x v="179"/>
    <x v="4"/>
    <x v="0"/>
  </r>
  <r>
    <s v="ORD001341"/>
    <d v="2023-07-02T00:00:00"/>
    <x v="4"/>
    <x v="9"/>
    <x v="8"/>
    <s v="TANPA PROMO"/>
    <s v="PRD096"/>
    <n v="1"/>
    <n v="69000"/>
    <n v="69000"/>
    <x v="127"/>
    <x v="4"/>
    <x v="1"/>
  </r>
  <r>
    <s v="ORD001342"/>
    <d v="2023-03-01T00:00:00"/>
    <x v="0"/>
    <x v="3"/>
    <x v="3"/>
    <s v="RAMADAN23"/>
    <s v="PRD087"/>
    <n v="1"/>
    <n v="399000"/>
    <n v="399000"/>
    <x v="170"/>
    <x v="2"/>
    <x v="3"/>
  </r>
  <r>
    <s v="ORD001342"/>
    <d v="2023-03-01T00:00:00"/>
    <x v="0"/>
    <x v="3"/>
    <x v="3"/>
    <s v="RAMADAN23"/>
    <s v="PRD074"/>
    <n v="1"/>
    <n v="449000"/>
    <n v="449000"/>
    <x v="133"/>
    <x v="4"/>
    <x v="5"/>
  </r>
  <r>
    <s v="ORD001343"/>
    <d v="2024-04-09T00:00:00"/>
    <x v="4"/>
    <x v="0"/>
    <x v="0"/>
    <s v="TANPA PROMO"/>
    <s v="PRD133"/>
    <n v="2"/>
    <n v="399000"/>
    <n v="798000"/>
    <x v="53"/>
    <x v="3"/>
    <x v="9"/>
  </r>
  <r>
    <s v="ORD001343"/>
    <d v="2024-04-09T00:00:00"/>
    <x v="4"/>
    <x v="0"/>
    <x v="0"/>
    <s v="TANPA PROMO"/>
    <s v="PRD242"/>
    <n v="1"/>
    <n v="449000"/>
    <n v="449000"/>
    <x v="147"/>
    <x v="5"/>
    <x v="5"/>
  </r>
  <r>
    <s v="ORD001343"/>
    <d v="2024-04-09T00:00:00"/>
    <x v="4"/>
    <x v="0"/>
    <x v="0"/>
    <s v="TANPA PROMO"/>
    <s v="PRD026"/>
    <n v="1"/>
    <n v="179000"/>
    <n v="179000"/>
    <x v="148"/>
    <x v="1"/>
    <x v="6"/>
  </r>
  <r>
    <s v="ORD001344"/>
    <d v="2024-02-02T00:00:00"/>
    <x v="1"/>
    <x v="17"/>
    <x v="13"/>
    <s v="SALE2024"/>
    <s v="PRD044"/>
    <n v="1"/>
    <n v="279000"/>
    <n v="279000"/>
    <x v="147"/>
    <x v="2"/>
    <x v="5"/>
  </r>
  <r>
    <s v="ORD001345"/>
    <d v="2024-08-11T00:00:00"/>
    <x v="2"/>
    <x v="7"/>
    <x v="6"/>
    <s v="TANPA PROMO"/>
    <s v="PRD044"/>
    <n v="1"/>
    <n v="279000"/>
    <n v="279000"/>
    <x v="147"/>
    <x v="2"/>
    <x v="5"/>
  </r>
  <r>
    <s v="ORD001346"/>
    <d v="2023-04-07T00:00:00"/>
    <x v="0"/>
    <x v="6"/>
    <x v="4"/>
    <s v="TANPA PROMO"/>
    <s v="PRD035"/>
    <n v="2"/>
    <n v="399000"/>
    <n v="798000"/>
    <x v="49"/>
    <x v="4"/>
    <x v="8"/>
  </r>
  <r>
    <s v="ORD001346"/>
    <d v="2023-04-07T00:00:00"/>
    <x v="0"/>
    <x v="6"/>
    <x v="4"/>
    <s v="TANPA PROMO"/>
    <s v="PRD169"/>
    <n v="1"/>
    <n v="179000"/>
    <n v="179000"/>
    <x v="134"/>
    <x v="3"/>
    <x v="9"/>
  </r>
  <r>
    <s v="ORD001347"/>
    <d v="2022-11-20T00:00:00"/>
    <x v="1"/>
    <x v="14"/>
    <x v="7"/>
    <s v="TANPA PROMO"/>
    <s v="PRD091"/>
    <n v="1"/>
    <n v="69000"/>
    <n v="69000"/>
    <x v="82"/>
    <x v="1"/>
    <x v="2"/>
  </r>
  <r>
    <s v="ORD001347"/>
    <d v="2022-11-20T00:00:00"/>
    <x v="1"/>
    <x v="14"/>
    <x v="7"/>
    <s v="TANPA PROMO"/>
    <s v="PRD156"/>
    <n v="2"/>
    <n v="99000"/>
    <n v="198000"/>
    <x v="61"/>
    <x v="2"/>
    <x v="9"/>
  </r>
  <r>
    <s v="ORD001348"/>
    <d v="2024-02-21T00:00:00"/>
    <x v="0"/>
    <x v="17"/>
    <x v="13"/>
    <s v="FLASHSALE"/>
    <s v="PRD146"/>
    <n v="1"/>
    <n v="329000"/>
    <n v="329000"/>
    <x v="54"/>
    <x v="0"/>
    <x v="0"/>
  </r>
  <r>
    <s v="ORD001349"/>
    <d v="2024-10-04T00:00:00"/>
    <x v="1"/>
    <x v="4"/>
    <x v="4"/>
    <s v="MEMBER10"/>
    <s v="PRD016"/>
    <n v="1"/>
    <n v="89000"/>
    <n v="89000"/>
    <x v="84"/>
    <x v="1"/>
    <x v="3"/>
  </r>
  <r>
    <s v="ORD001349"/>
    <d v="2024-10-04T00:00:00"/>
    <x v="1"/>
    <x v="4"/>
    <x v="4"/>
    <s v="MEMBER10"/>
    <s v="PRD056"/>
    <n v="1"/>
    <n v="229000"/>
    <n v="229000"/>
    <x v="69"/>
    <x v="4"/>
    <x v="7"/>
  </r>
  <r>
    <s v="ORD001350"/>
    <d v="2024-09-17T00:00:00"/>
    <x v="1"/>
    <x v="10"/>
    <x v="4"/>
    <s v="WEEKEND25"/>
    <s v="PRD238"/>
    <n v="2"/>
    <n v="499000"/>
    <n v="998000"/>
    <x v="105"/>
    <x v="4"/>
    <x v="9"/>
  </r>
  <r>
    <s v="ORD001350"/>
    <d v="2024-09-17T00:00:00"/>
    <x v="1"/>
    <x v="10"/>
    <x v="4"/>
    <s v="WEEKEND25"/>
    <s v="PRD096"/>
    <n v="1"/>
    <n v="69000"/>
    <n v="69000"/>
    <x v="127"/>
    <x v="4"/>
    <x v="1"/>
  </r>
  <r>
    <s v="ORD001351"/>
    <d v="2023-10-31T00:00:00"/>
    <x v="1"/>
    <x v="18"/>
    <x v="14"/>
    <s v="RAMADAN23"/>
    <s v="PRD161"/>
    <n v="1"/>
    <n v="179000"/>
    <n v="179000"/>
    <x v="92"/>
    <x v="0"/>
    <x v="2"/>
  </r>
  <r>
    <s v="ORD001352"/>
    <d v="2022-02-04T00:00:00"/>
    <x v="1"/>
    <x v="14"/>
    <x v="7"/>
    <s v="TANPA PROMO"/>
    <s v="PRD274"/>
    <n v="1"/>
    <n v="229000"/>
    <n v="229000"/>
    <x v="146"/>
    <x v="2"/>
    <x v="5"/>
  </r>
  <r>
    <s v="ORD001353"/>
    <d v="2023-09-09T00:00:00"/>
    <x v="2"/>
    <x v="19"/>
    <x v="15"/>
    <s v="TANPA PROMO"/>
    <s v="PRD203"/>
    <n v="1"/>
    <n v="59000"/>
    <n v="59000"/>
    <x v="155"/>
    <x v="1"/>
    <x v="0"/>
  </r>
  <r>
    <s v="ORD001353"/>
    <d v="2023-09-09T00:00:00"/>
    <x v="2"/>
    <x v="19"/>
    <x v="15"/>
    <s v="TANPA PROMO"/>
    <s v="PRD090"/>
    <n v="1"/>
    <n v="49000"/>
    <n v="49000"/>
    <x v="107"/>
    <x v="1"/>
    <x v="1"/>
  </r>
  <r>
    <s v="ORD001353"/>
    <d v="2023-09-09T00:00:00"/>
    <x v="2"/>
    <x v="19"/>
    <x v="15"/>
    <s v="TANPA PROMO"/>
    <s v="PRD202"/>
    <n v="1"/>
    <n v="249000"/>
    <n v="249000"/>
    <x v="14"/>
    <x v="3"/>
    <x v="2"/>
  </r>
  <r>
    <s v="ORD001354"/>
    <d v="2025-02-08T00:00:00"/>
    <x v="1"/>
    <x v="16"/>
    <x v="12"/>
    <s v="TANPA PROMO"/>
    <s v="PRD243"/>
    <n v="2"/>
    <n v="279000"/>
    <n v="558000"/>
    <x v="90"/>
    <x v="2"/>
    <x v="7"/>
  </r>
  <r>
    <s v="ORD001354"/>
    <d v="2025-02-08T00:00:00"/>
    <x v="1"/>
    <x v="16"/>
    <x v="12"/>
    <s v="TANPA PROMO"/>
    <s v="PRD198"/>
    <n v="1"/>
    <n v="149000"/>
    <n v="149000"/>
    <x v="172"/>
    <x v="0"/>
    <x v="4"/>
  </r>
  <r>
    <s v="ORD001355"/>
    <d v="2023-11-30T00:00:00"/>
    <x v="1"/>
    <x v="13"/>
    <x v="4"/>
    <s v="TANPA PROMO"/>
    <s v="PRD203"/>
    <n v="1"/>
    <n v="59000"/>
    <n v="59000"/>
    <x v="155"/>
    <x v="1"/>
    <x v="0"/>
  </r>
  <r>
    <s v="ORD001355"/>
    <d v="2023-11-30T00:00:00"/>
    <x v="1"/>
    <x v="13"/>
    <x v="4"/>
    <s v="TANPA PROMO"/>
    <s v="PRD241"/>
    <n v="1"/>
    <n v="79000"/>
    <n v="79000"/>
    <x v="17"/>
    <x v="0"/>
    <x v="3"/>
  </r>
  <r>
    <s v="ORD001355"/>
    <d v="2023-11-30T00:00:00"/>
    <x v="1"/>
    <x v="13"/>
    <x v="4"/>
    <s v="TANPA PROMO"/>
    <s v="PRD155"/>
    <n v="2"/>
    <n v="499000"/>
    <n v="998000"/>
    <x v="183"/>
    <x v="1"/>
    <x v="5"/>
  </r>
  <r>
    <s v="ORD001356"/>
    <d v="2024-02-02T00:00:00"/>
    <x v="1"/>
    <x v="2"/>
    <x v="2"/>
    <s v="TANPA PROMO"/>
    <s v="PRD112"/>
    <n v="1"/>
    <n v="249000"/>
    <n v="249000"/>
    <x v="76"/>
    <x v="2"/>
    <x v="6"/>
  </r>
  <r>
    <s v="ORD001357"/>
    <d v="2024-01-23T00:00:00"/>
    <x v="0"/>
    <x v="14"/>
    <x v="7"/>
    <s v="TANPA PROMO"/>
    <s v="PRD146"/>
    <n v="1"/>
    <n v="329000"/>
    <n v="329000"/>
    <x v="54"/>
    <x v="0"/>
    <x v="0"/>
  </r>
  <r>
    <s v="ORD001357"/>
    <d v="2024-01-23T00:00:00"/>
    <x v="0"/>
    <x v="14"/>
    <x v="7"/>
    <s v="TANPA PROMO"/>
    <s v="PRD237"/>
    <n v="3"/>
    <n v="199000"/>
    <n v="597000"/>
    <x v="76"/>
    <x v="2"/>
    <x v="6"/>
  </r>
  <r>
    <s v="ORD001357"/>
    <d v="2024-01-23T00:00:00"/>
    <x v="0"/>
    <x v="14"/>
    <x v="7"/>
    <s v="TANPA PROMO"/>
    <s v="PRD071"/>
    <n v="1"/>
    <n v="99000"/>
    <n v="99000"/>
    <x v="150"/>
    <x v="3"/>
    <x v="7"/>
  </r>
  <r>
    <s v="ORD001358"/>
    <d v="2024-11-18T00:00:00"/>
    <x v="1"/>
    <x v="11"/>
    <x v="9"/>
    <s v="RAMADAN23"/>
    <s v="PRD120"/>
    <n v="1"/>
    <n v="89000"/>
    <n v="89000"/>
    <x v="73"/>
    <x v="4"/>
    <x v="1"/>
  </r>
  <r>
    <s v="ORD001358"/>
    <d v="2024-11-18T00:00:00"/>
    <x v="1"/>
    <x v="11"/>
    <x v="9"/>
    <s v="RAMADAN23"/>
    <s v="PRD298"/>
    <n v="2"/>
    <n v="279000"/>
    <n v="558000"/>
    <x v="58"/>
    <x v="3"/>
    <x v="7"/>
  </r>
  <r>
    <s v="ORD001359"/>
    <d v="2024-09-19T00:00:00"/>
    <x v="3"/>
    <x v="8"/>
    <x v="7"/>
    <s v="TANPA PROMO"/>
    <s v="PRD236"/>
    <n v="1"/>
    <n v="59000"/>
    <n v="59000"/>
    <x v="169"/>
    <x v="0"/>
    <x v="7"/>
  </r>
  <r>
    <s v="ORD001359"/>
    <d v="2024-09-19T00:00:00"/>
    <x v="3"/>
    <x v="8"/>
    <x v="7"/>
    <s v="TANPA PROMO"/>
    <s v="PRD282"/>
    <n v="1"/>
    <n v="149000"/>
    <n v="149000"/>
    <x v="109"/>
    <x v="0"/>
    <x v="0"/>
  </r>
  <r>
    <s v="ORD001360"/>
    <d v="2025-02-06T00:00:00"/>
    <x v="2"/>
    <x v="8"/>
    <x v="7"/>
    <s v="NEWUSER"/>
    <s v="PRD267"/>
    <n v="1"/>
    <n v="59000"/>
    <n v="59000"/>
    <x v="86"/>
    <x v="3"/>
    <x v="9"/>
  </r>
  <r>
    <s v="ORD001361"/>
    <d v="2024-11-19T00:00:00"/>
    <x v="1"/>
    <x v="9"/>
    <x v="8"/>
    <s v="TANPA PROMO"/>
    <s v="PRD030"/>
    <n v="1"/>
    <n v="199000"/>
    <n v="199000"/>
    <x v="29"/>
    <x v="4"/>
    <x v="1"/>
  </r>
  <r>
    <s v="ORD001361"/>
    <d v="2024-11-19T00:00:00"/>
    <x v="1"/>
    <x v="9"/>
    <x v="8"/>
    <s v="TANPA PROMO"/>
    <s v="PRD178"/>
    <n v="3"/>
    <n v="249000"/>
    <n v="747000"/>
    <x v="89"/>
    <x v="3"/>
    <x v="0"/>
  </r>
  <r>
    <s v="ORD001362"/>
    <d v="2022-08-12T00:00:00"/>
    <x v="4"/>
    <x v="14"/>
    <x v="7"/>
    <s v="TANPA PROMO"/>
    <s v="PRD296"/>
    <n v="1"/>
    <n v="149000"/>
    <n v="149000"/>
    <x v="86"/>
    <x v="3"/>
    <x v="9"/>
  </r>
  <r>
    <s v="ORD001363"/>
    <d v="2023-06-15T00:00:00"/>
    <x v="1"/>
    <x v="12"/>
    <x v="10"/>
    <s v="TANPA PROMO"/>
    <s v="PRD006"/>
    <n v="1"/>
    <n v="119000"/>
    <n v="119000"/>
    <x v="161"/>
    <x v="0"/>
    <x v="8"/>
  </r>
  <r>
    <s v="ORD001364"/>
    <d v="2022-05-18T00:00:00"/>
    <x v="1"/>
    <x v="15"/>
    <x v="11"/>
    <s v="HARBOLNAS22"/>
    <s v="PRD173"/>
    <n v="2"/>
    <n v="249000"/>
    <n v="498000"/>
    <x v="100"/>
    <x v="0"/>
    <x v="5"/>
  </r>
  <r>
    <s v="ORD001364"/>
    <d v="2022-05-18T00:00:00"/>
    <x v="1"/>
    <x v="15"/>
    <x v="11"/>
    <s v="HARBOLNAS22"/>
    <s v="PRD052"/>
    <n v="1"/>
    <n v="399000"/>
    <n v="399000"/>
    <x v="22"/>
    <x v="0"/>
    <x v="9"/>
  </r>
  <r>
    <s v="ORD001365"/>
    <d v="2022-05-04T00:00:00"/>
    <x v="1"/>
    <x v="19"/>
    <x v="15"/>
    <s v="NEWUSER"/>
    <s v="PRD051"/>
    <n v="1"/>
    <n v="399000"/>
    <n v="399000"/>
    <x v="49"/>
    <x v="4"/>
    <x v="8"/>
  </r>
  <r>
    <s v="ORD001365"/>
    <d v="2022-05-04T00:00:00"/>
    <x v="1"/>
    <x v="19"/>
    <x v="15"/>
    <s v="NEWUSER"/>
    <s v="PRD014"/>
    <n v="1"/>
    <n v="449000"/>
    <n v="449000"/>
    <x v="85"/>
    <x v="4"/>
    <x v="7"/>
  </r>
  <r>
    <s v="ORD001366"/>
    <d v="2023-06-24T00:00:00"/>
    <x v="1"/>
    <x v="2"/>
    <x v="2"/>
    <s v="WEEKEND25"/>
    <s v="PRD073"/>
    <n v="2"/>
    <n v="79000"/>
    <n v="158000"/>
    <x v="18"/>
    <x v="2"/>
    <x v="7"/>
  </r>
  <r>
    <s v="ORD001367"/>
    <d v="2024-08-28T00:00:00"/>
    <x v="3"/>
    <x v="8"/>
    <x v="7"/>
    <s v="TANPA PROMO"/>
    <s v="PRD280"/>
    <n v="1"/>
    <n v="229000"/>
    <n v="229000"/>
    <x v="83"/>
    <x v="2"/>
    <x v="7"/>
  </r>
  <r>
    <s v="ORD001368"/>
    <d v="2022-09-27T00:00:00"/>
    <x v="1"/>
    <x v="12"/>
    <x v="10"/>
    <s v="TANPA PROMO"/>
    <s v="PRD227"/>
    <n v="1"/>
    <n v="99000"/>
    <n v="99000"/>
    <x v="112"/>
    <x v="2"/>
    <x v="9"/>
  </r>
  <r>
    <s v="ORD001369"/>
    <d v="2024-02-03T00:00:00"/>
    <x v="1"/>
    <x v="18"/>
    <x v="14"/>
    <s v="TANPA PROMO"/>
    <s v="PRD112"/>
    <n v="1"/>
    <n v="249000"/>
    <n v="249000"/>
    <x v="76"/>
    <x v="2"/>
    <x v="6"/>
  </r>
  <r>
    <s v="ORD001369"/>
    <d v="2024-02-03T00:00:00"/>
    <x v="1"/>
    <x v="18"/>
    <x v="14"/>
    <s v="TANPA PROMO"/>
    <s v="PRD037"/>
    <n v="1"/>
    <n v="149000"/>
    <n v="149000"/>
    <x v="107"/>
    <x v="1"/>
    <x v="1"/>
  </r>
  <r>
    <s v="ORD001369"/>
    <d v="2024-02-03T00:00:00"/>
    <x v="1"/>
    <x v="18"/>
    <x v="14"/>
    <s v="TANPA PROMO"/>
    <s v="PRD045"/>
    <n v="1"/>
    <n v="49000"/>
    <n v="49000"/>
    <x v="128"/>
    <x v="4"/>
    <x v="3"/>
  </r>
  <r>
    <s v="ORD001370"/>
    <d v="2024-09-17T00:00:00"/>
    <x v="1"/>
    <x v="15"/>
    <x v="11"/>
    <s v="RAMADAN23"/>
    <s v="PRD298"/>
    <n v="2"/>
    <n v="279000"/>
    <n v="558000"/>
    <x v="58"/>
    <x v="3"/>
    <x v="7"/>
  </r>
  <r>
    <s v="ORD001370"/>
    <d v="2024-09-17T00:00:00"/>
    <x v="1"/>
    <x v="15"/>
    <x v="11"/>
    <s v="RAMADAN23"/>
    <s v="PRD133"/>
    <n v="2"/>
    <n v="399000"/>
    <n v="798000"/>
    <x v="53"/>
    <x v="3"/>
    <x v="9"/>
  </r>
  <r>
    <s v="ORD001371"/>
    <d v="2023-07-10T00:00:00"/>
    <x v="0"/>
    <x v="4"/>
    <x v="4"/>
    <s v="MEMBER10"/>
    <s v="PRD257"/>
    <n v="1"/>
    <n v="59000"/>
    <n v="59000"/>
    <x v="38"/>
    <x v="4"/>
    <x v="8"/>
  </r>
  <r>
    <s v="ORD001372"/>
    <d v="2022-01-05T00:00:00"/>
    <x v="0"/>
    <x v="16"/>
    <x v="12"/>
    <s v="HARI BELANJA"/>
    <s v="PRD099"/>
    <n v="1"/>
    <n v="79000"/>
    <n v="79000"/>
    <x v="151"/>
    <x v="2"/>
    <x v="3"/>
  </r>
  <r>
    <s v="ORD001373"/>
    <d v="2024-01-09T00:00:00"/>
    <x v="1"/>
    <x v="0"/>
    <x v="0"/>
    <s v="TANPA PROMO"/>
    <s v="PRD067"/>
    <n v="2"/>
    <n v="549000"/>
    <n v="1098000"/>
    <x v="141"/>
    <x v="4"/>
    <x v="7"/>
  </r>
  <r>
    <s v="ORD001374"/>
    <d v="2024-01-10T00:00:00"/>
    <x v="1"/>
    <x v="19"/>
    <x v="15"/>
    <s v="TANPA PROMO"/>
    <s v="PRD188"/>
    <n v="1"/>
    <n v="69000"/>
    <n v="69000"/>
    <x v="72"/>
    <x v="0"/>
    <x v="4"/>
  </r>
  <r>
    <s v="ORD001375"/>
    <d v="2023-01-24T00:00:00"/>
    <x v="1"/>
    <x v="17"/>
    <x v="13"/>
    <s v="HARI BELANJA"/>
    <s v="PRD217"/>
    <n v="3"/>
    <n v="129000"/>
    <n v="387000"/>
    <x v="34"/>
    <x v="3"/>
    <x v="0"/>
  </r>
  <r>
    <s v="ORD001375"/>
    <d v="2023-01-24T00:00:00"/>
    <x v="1"/>
    <x v="17"/>
    <x v="13"/>
    <s v="HARI BELANJA"/>
    <s v="PRD238"/>
    <n v="2"/>
    <n v="499000"/>
    <n v="998000"/>
    <x v="105"/>
    <x v="4"/>
    <x v="9"/>
  </r>
  <r>
    <s v="ORD001375"/>
    <d v="2023-01-24T00:00:00"/>
    <x v="1"/>
    <x v="17"/>
    <x v="13"/>
    <s v="HARI BELANJA"/>
    <s v="PRD067"/>
    <n v="2"/>
    <n v="549000"/>
    <n v="1098000"/>
    <x v="141"/>
    <x v="4"/>
    <x v="7"/>
  </r>
  <r>
    <s v="ORD001376"/>
    <d v="2023-08-24T00:00:00"/>
    <x v="1"/>
    <x v="8"/>
    <x v="7"/>
    <s v="TANPA PROMO"/>
    <s v="PRD066"/>
    <n v="1"/>
    <n v="349000"/>
    <n v="349000"/>
    <x v="106"/>
    <x v="4"/>
    <x v="9"/>
  </r>
  <r>
    <s v="ORD001376"/>
    <d v="2023-08-24T00:00:00"/>
    <x v="1"/>
    <x v="8"/>
    <x v="7"/>
    <s v="TANPA PROMO"/>
    <s v="PRD110"/>
    <n v="2"/>
    <n v="199000"/>
    <n v="398000"/>
    <x v="94"/>
    <x v="5"/>
    <x v="4"/>
  </r>
  <r>
    <s v="ORD001377"/>
    <d v="2024-11-21T00:00:00"/>
    <x v="1"/>
    <x v="18"/>
    <x v="14"/>
    <s v="TANPA PROMO"/>
    <s v="PRD130"/>
    <n v="1"/>
    <n v="229000"/>
    <n v="229000"/>
    <x v="25"/>
    <x v="3"/>
    <x v="5"/>
  </r>
  <r>
    <s v="ORD001378"/>
    <d v="2025-01-21T00:00:00"/>
    <x v="1"/>
    <x v="17"/>
    <x v="13"/>
    <s v="TANPA PROMO"/>
    <s v="PRD016"/>
    <n v="1"/>
    <n v="89000"/>
    <n v="89000"/>
    <x v="84"/>
    <x v="1"/>
    <x v="3"/>
  </r>
  <r>
    <s v="ORD001378"/>
    <d v="2025-01-21T00:00:00"/>
    <x v="1"/>
    <x v="17"/>
    <x v="13"/>
    <s v="TANPA PROMO"/>
    <s v="PRD256"/>
    <n v="1"/>
    <n v="49000"/>
    <n v="49000"/>
    <x v="5"/>
    <x v="1"/>
    <x v="1"/>
  </r>
  <r>
    <s v="ORD001379"/>
    <d v="2024-01-08T00:00:00"/>
    <x v="1"/>
    <x v="6"/>
    <x v="4"/>
    <s v="FLASHSALE"/>
    <s v="PRD099"/>
    <n v="1"/>
    <n v="79000"/>
    <n v="79000"/>
    <x v="151"/>
    <x v="2"/>
    <x v="3"/>
  </r>
  <r>
    <s v="ORD001380"/>
    <d v="2023-03-02T00:00:00"/>
    <x v="0"/>
    <x v="8"/>
    <x v="7"/>
    <s v="WEEKEND25"/>
    <s v="PRD230"/>
    <n v="2"/>
    <n v="129000"/>
    <n v="258000"/>
    <x v="11"/>
    <x v="3"/>
    <x v="5"/>
  </r>
  <r>
    <s v="ORD001380"/>
    <d v="2023-03-02T00:00:00"/>
    <x v="0"/>
    <x v="8"/>
    <x v="7"/>
    <s v="WEEKEND25"/>
    <s v="PRD042"/>
    <n v="1"/>
    <n v="449000"/>
    <n v="449000"/>
    <x v="185"/>
    <x v="0"/>
    <x v="3"/>
  </r>
  <r>
    <s v="ORD001381"/>
    <d v="2023-07-29T00:00:00"/>
    <x v="0"/>
    <x v="17"/>
    <x v="13"/>
    <s v="TANPA PROMO"/>
    <s v="PRD182"/>
    <n v="1"/>
    <n v="119000"/>
    <n v="119000"/>
    <x v="182"/>
    <x v="0"/>
    <x v="9"/>
  </r>
  <r>
    <s v="ORD001382"/>
    <d v="2023-11-29T00:00:00"/>
    <x v="4"/>
    <x v="13"/>
    <x v="4"/>
    <s v="TANPA PROMO"/>
    <s v="PRD019"/>
    <n v="1"/>
    <n v="119000"/>
    <n v="119000"/>
    <x v="122"/>
    <x v="4"/>
    <x v="4"/>
  </r>
  <r>
    <s v="ORD001383"/>
    <d v="2024-11-14T00:00:00"/>
    <x v="2"/>
    <x v="17"/>
    <x v="13"/>
    <s v="TANPA PROMO"/>
    <s v="PRD085"/>
    <n v="1"/>
    <n v="129000"/>
    <n v="129000"/>
    <x v="51"/>
    <x v="2"/>
    <x v="7"/>
  </r>
  <r>
    <s v="ORD001383"/>
    <d v="2024-11-14T00:00:00"/>
    <x v="2"/>
    <x v="17"/>
    <x v="13"/>
    <s v="TANPA PROMO"/>
    <s v="PRD070"/>
    <n v="1"/>
    <n v="349000"/>
    <n v="349000"/>
    <x v="0"/>
    <x v="0"/>
    <x v="0"/>
  </r>
  <r>
    <s v="ORD001384"/>
    <d v="2024-08-25T00:00:00"/>
    <x v="1"/>
    <x v="5"/>
    <x v="5"/>
    <s v="RAMADAN23"/>
    <s v="PRD254"/>
    <n v="1"/>
    <n v="299000"/>
    <n v="299000"/>
    <x v="37"/>
    <x v="5"/>
    <x v="4"/>
  </r>
  <r>
    <s v="ORD001384"/>
    <d v="2024-08-25T00:00:00"/>
    <x v="1"/>
    <x v="5"/>
    <x v="5"/>
    <s v="RAMADAN23"/>
    <s v="PRD035"/>
    <n v="2"/>
    <n v="399000"/>
    <n v="798000"/>
    <x v="49"/>
    <x v="4"/>
    <x v="8"/>
  </r>
  <r>
    <s v="ORD001385"/>
    <d v="2024-09-23T00:00:00"/>
    <x v="2"/>
    <x v="0"/>
    <x v="0"/>
    <s v="WEEKEND25"/>
    <s v="PRD283"/>
    <n v="1"/>
    <n v="249000"/>
    <n v="249000"/>
    <x v="52"/>
    <x v="3"/>
    <x v="8"/>
  </r>
  <r>
    <s v="ORD001385"/>
    <d v="2024-09-23T00:00:00"/>
    <x v="2"/>
    <x v="0"/>
    <x v="0"/>
    <s v="WEEKEND25"/>
    <s v="PRD219"/>
    <n v="1"/>
    <n v="229000"/>
    <n v="229000"/>
    <x v="44"/>
    <x v="1"/>
    <x v="6"/>
  </r>
  <r>
    <s v="ORD001385"/>
    <d v="2024-09-23T00:00:00"/>
    <x v="2"/>
    <x v="0"/>
    <x v="0"/>
    <s v="WEEKEND25"/>
    <s v="PRD210"/>
    <n v="1"/>
    <n v="249000"/>
    <n v="249000"/>
    <x v="33"/>
    <x v="2"/>
    <x v="6"/>
  </r>
  <r>
    <s v="ORD001386"/>
    <d v="2023-08-02T00:00:00"/>
    <x v="1"/>
    <x v="1"/>
    <x v="1"/>
    <s v="TANPA PROMO"/>
    <s v="PRD061"/>
    <n v="1"/>
    <n v="599000"/>
    <n v="599000"/>
    <x v="19"/>
    <x v="0"/>
    <x v="8"/>
  </r>
  <r>
    <s v="ORD001387"/>
    <d v="2023-03-11T00:00:00"/>
    <x v="0"/>
    <x v="3"/>
    <x v="3"/>
    <s v="TANPA PROMO"/>
    <s v="PRD238"/>
    <n v="2"/>
    <n v="499000"/>
    <n v="998000"/>
    <x v="105"/>
    <x v="4"/>
    <x v="9"/>
  </r>
  <r>
    <s v="ORD001387"/>
    <d v="2023-03-11T00:00:00"/>
    <x v="0"/>
    <x v="3"/>
    <x v="3"/>
    <s v="TANPA PROMO"/>
    <s v="PRD126"/>
    <n v="1"/>
    <n v="279000"/>
    <n v="279000"/>
    <x v="18"/>
    <x v="2"/>
    <x v="7"/>
  </r>
  <r>
    <s v="ORD001388"/>
    <d v="2024-10-28T00:00:00"/>
    <x v="4"/>
    <x v="1"/>
    <x v="1"/>
    <s v="TANPA PROMO"/>
    <s v="PRD030"/>
    <n v="1"/>
    <n v="199000"/>
    <n v="199000"/>
    <x v="29"/>
    <x v="4"/>
    <x v="1"/>
  </r>
  <r>
    <s v="ORD001389"/>
    <d v="2025-02-15T00:00:00"/>
    <x v="2"/>
    <x v="5"/>
    <x v="5"/>
    <s v="TANPA PROMO"/>
    <s v="PRD294"/>
    <n v="2"/>
    <n v="229000"/>
    <n v="458000"/>
    <x v="104"/>
    <x v="1"/>
    <x v="4"/>
  </r>
  <r>
    <s v="ORD001390"/>
    <d v="2024-02-04T00:00:00"/>
    <x v="1"/>
    <x v="12"/>
    <x v="10"/>
    <s v="FLASHSALE"/>
    <s v="PRD127"/>
    <n v="1"/>
    <n v="199000"/>
    <n v="199000"/>
    <x v="43"/>
    <x v="3"/>
    <x v="9"/>
  </r>
  <r>
    <s v="ORD001391"/>
    <d v="2022-02-06T00:00:00"/>
    <x v="4"/>
    <x v="14"/>
    <x v="7"/>
    <s v="TANPA PROMO"/>
    <s v="PRD124"/>
    <n v="1"/>
    <n v="179000"/>
    <n v="179000"/>
    <x v="69"/>
    <x v="4"/>
    <x v="7"/>
  </r>
  <r>
    <s v="ORD001392"/>
    <d v="2024-03-12T00:00:00"/>
    <x v="4"/>
    <x v="11"/>
    <x v="9"/>
    <s v="TANPA PROMO"/>
    <s v="PRD108"/>
    <n v="1"/>
    <n v="229000"/>
    <n v="229000"/>
    <x v="31"/>
    <x v="0"/>
    <x v="9"/>
  </r>
  <r>
    <s v="ORD001392"/>
    <d v="2024-03-12T00:00:00"/>
    <x v="4"/>
    <x v="11"/>
    <x v="9"/>
    <s v="TANPA PROMO"/>
    <s v="PRD195"/>
    <n v="2"/>
    <n v="149000"/>
    <n v="298000"/>
    <x v="94"/>
    <x v="5"/>
    <x v="4"/>
  </r>
  <r>
    <s v="ORD001393"/>
    <d v="2023-02-27T00:00:00"/>
    <x v="1"/>
    <x v="19"/>
    <x v="15"/>
    <s v="TANPA PROMO"/>
    <s v="PRD071"/>
    <n v="1"/>
    <n v="99000"/>
    <n v="99000"/>
    <x v="150"/>
    <x v="3"/>
    <x v="7"/>
  </r>
  <r>
    <s v="ORD001393"/>
    <d v="2023-02-27T00:00:00"/>
    <x v="1"/>
    <x v="19"/>
    <x v="15"/>
    <s v="TANPA PROMO"/>
    <s v="PRD015"/>
    <n v="1"/>
    <n v="449000"/>
    <n v="449000"/>
    <x v="99"/>
    <x v="2"/>
    <x v="1"/>
  </r>
  <r>
    <s v="ORD001393"/>
    <d v="2023-02-27T00:00:00"/>
    <x v="1"/>
    <x v="19"/>
    <x v="15"/>
    <s v="TANPA PROMO"/>
    <s v="PRD195"/>
    <n v="2"/>
    <n v="149000"/>
    <n v="298000"/>
    <x v="94"/>
    <x v="5"/>
    <x v="4"/>
  </r>
  <r>
    <s v="ORD001394"/>
    <d v="2022-01-12T00:00:00"/>
    <x v="1"/>
    <x v="15"/>
    <x v="11"/>
    <s v="WEEKEND25"/>
    <s v="PRD225"/>
    <n v="1"/>
    <n v="399000"/>
    <n v="399000"/>
    <x v="161"/>
    <x v="0"/>
    <x v="8"/>
  </r>
  <r>
    <s v="ORD001394"/>
    <d v="2022-01-12T00:00:00"/>
    <x v="1"/>
    <x v="15"/>
    <x v="11"/>
    <s v="WEEKEND25"/>
    <s v="PRD126"/>
    <n v="1"/>
    <n v="279000"/>
    <n v="279000"/>
    <x v="18"/>
    <x v="2"/>
    <x v="7"/>
  </r>
  <r>
    <s v="ORD001394"/>
    <d v="2022-01-12T00:00:00"/>
    <x v="1"/>
    <x v="15"/>
    <x v="11"/>
    <s v="WEEKEND25"/>
    <s v="PRD188"/>
    <n v="1"/>
    <n v="69000"/>
    <n v="69000"/>
    <x v="72"/>
    <x v="0"/>
    <x v="4"/>
  </r>
  <r>
    <s v="ORD001395"/>
    <d v="2024-02-22T00:00:00"/>
    <x v="1"/>
    <x v="10"/>
    <x v="4"/>
    <s v="TANPA PROMO"/>
    <s v="PRD044"/>
    <n v="1"/>
    <n v="279000"/>
    <n v="279000"/>
    <x v="147"/>
    <x v="2"/>
    <x v="5"/>
  </r>
  <r>
    <s v="ORD001396"/>
    <d v="2023-08-25T00:00:00"/>
    <x v="1"/>
    <x v="12"/>
    <x v="10"/>
    <s v="TANPA PROMO"/>
    <s v="PRD189"/>
    <n v="1"/>
    <n v="399000"/>
    <n v="399000"/>
    <x v="126"/>
    <x v="3"/>
    <x v="2"/>
  </r>
  <r>
    <s v="ORD001396"/>
    <d v="2023-08-25T00:00:00"/>
    <x v="1"/>
    <x v="12"/>
    <x v="10"/>
    <s v="TANPA PROMO"/>
    <s v="PRD031"/>
    <n v="1"/>
    <n v="69000"/>
    <n v="69000"/>
    <x v="62"/>
    <x v="5"/>
    <x v="8"/>
  </r>
  <r>
    <s v="ORD001397"/>
    <d v="2023-01-06T00:00:00"/>
    <x v="1"/>
    <x v="17"/>
    <x v="13"/>
    <s v="TANPA PROMO"/>
    <s v="PRD262"/>
    <n v="1"/>
    <n v="99000"/>
    <n v="99000"/>
    <x v="116"/>
    <x v="1"/>
    <x v="4"/>
  </r>
  <r>
    <s v="ORD001397"/>
    <d v="2023-01-06T00:00:00"/>
    <x v="1"/>
    <x v="17"/>
    <x v="13"/>
    <s v="TANPA PROMO"/>
    <s v="PRD029"/>
    <n v="1"/>
    <n v="499000"/>
    <n v="499000"/>
    <x v="62"/>
    <x v="5"/>
    <x v="8"/>
  </r>
  <r>
    <s v="ORD001398"/>
    <d v="2023-11-06T00:00:00"/>
    <x v="2"/>
    <x v="3"/>
    <x v="3"/>
    <s v="TANPA PROMO"/>
    <s v="PRD255"/>
    <n v="1"/>
    <n v="179000"/>
    <n v="179000"/>
    <x v="28"/>
    <x v="0"/>
    <x v="3"/>
  </r>
  <r>
    <s v="ORD001399"/>
    <d v="2024-11-27T00:00:00"/>
    <x v="4"/>
    <x v="9"/>
    <x v="8"/>
    <s v="MEMBER10"/>
    <s v="PRD184"/>
    <n v="2"/>
    <n v="199000"/>
    <n v="398000"/>
    <x v="128"/>
    <x v="4"/>
    <x v="3"/>
  </r>
  <r>
    <s v="ORD001399"/>
    <d v="2024-11-27T00:00:00"/>
    <x v="4"/>
    <x v="9"/>
    <x v="8"/>
    <s v="MEMBER10"/>
    <s v="PRD093"/>
    <n v="1"/>
    <n v="279000"/>
    <n v="279000"/>
    <x v="138"/>
    <x v="2"/>
    <x v="9"/>
  </r>
  <r>
    <s v="ORD001399"/>
    <d v="2024-11-27T00:00:00"/>
    <x v="4"/>
    <x v="9"/>
    <x v="8"/>
    <s v="MEMBER10"/>
    <s v="PRD144"/>
    <n v="2"/>
    <n v="59000"/>
    <n v="118000"/>
    <x v="121"/>
    <x v="0"/>
    <x v="0"/>
  </r>
  <r>
    <s v="ORD001400"/>
    <d v="2023-10-08T00:00:00"/>
    <x v="1"/>
    <x v="7"/>
    <x v="6"/>
    <s v="TANPA PROMO"/>
    <s v="PRD273"/>
    <n v="1"/>
    <n v="179000"/>
    <n v="179000"/>
    <x v="80"/>
    <x v="3"/>
    <x v="9"/>
  </r>
  <r>
    <s v="ORD001401"/>
    <d v="2023-07-05T00:00:00"/>
    <x v="4"/>
    <x v="18"/>
    <x v="14"/>
    <s v="TANPA PROMO"/>
    <s v="PRD288"/>
    <n v="2"/>
    <n v="99000"/>
    <n v="198000"/>
    <x v="32"/>
    <x v="5"/>
    <x v="6"/>
  </r>
  <r>
    <s v="ORD001401"/>
    <d v="2023-07-05T00:00:00"/>
    <x v="4"/>
    <x v="18"/>
    <x v="14"/>
    <s v="TANPA PROMO"/>
    <s v="PRD181"/>
    <n v="1"/>
    <n v="279000"/>
    <n v="279000"/>
    <x v="197"/>
    <x v="1"/>
    <x v="8"/>
  </r>
  <r>
    <s v="ORD001402"/>
    <d v="2022-02-05T00:00:00"/>
    <x v="1"/>
    <x v="9"/>
    <x v="8"/>
    <s v="TANPA PROMO"/>
    <s v="PRD182"/>
    <n v="1"/>
    <n v="119000"/>
    <n v="119000"/>
    <x v="182"/>
    <x v="0"/>
    <x v="9"/>
  </r>
  <r>
    <s v="ORD001403"/>
    <d v="2022-07-02T00:00:00"/>
    <x v="0"/>
    <x v="4"/>
    <x v="4"/>
    <s v="TANPA PROMO"/>
    <s v="PRD289"/>
    <n v="1"/>
    <n v="79000"/>
    <n v="79000"/>
    <x v="128"/>
    <x v="4"/>
    <x v="3"/>
  </r>
  <r>
    <s v="ORD001404"/>
    <d v="2024-02-23T00:00:00"/>
    <x v="1"/>
    <x v="1"/>
    <x v="1"/>
    <s v="MEMBER10"/>
    <s v="PRD031"/>
    <n v="1"/>
    <n v="69000"/>
    <n v="69000"/>
    <x v="62"/>
    <x v="5"/>
    <x v="8"/>
  </r>
  <r>
    <s v="ORD001405"/>
    <d v="2024-09-30T00:00:00"/>
    <x v="1"/>
    <x v="19"/>
    <x v="15"/>
    <s v="TANPA PROMO"/>
    <s v="PRD125"/>
    <n v="1"/>
    <n v="279000"/>
    <n v="279000"/>
    <x v="118"/>
    <x v="2"/>
    <x v="7"/>
  </r>
  <r>
    <s v="ORD001406"/>
    <d v="2024-05-19T00:00:00"/>
    <x v="4"/>
    <x v="12"/>
    <x v="10"/>
    <s v="NEWUSER"/>
    <s v="PRD182"/>
    <n v="1"/>
    <n v="119000"/>
    <n v="119000"/>
    <x v="182"/>
    <x v="0"/>
    <x v="9"/>
  </r>
  <r>
    <s v="ORD001406"/>
    <d v="2024-05-19T00:00:00"/>
    <x v="4"/>
    <x v="12"/>
    <x v="10"/>
    <s v="NEWUSER"/>
    <s v="PRD234"/>
    <n v="2"/>
    <n v="199000"/>
    <n v="398000"/>
    <x v="119"/>
    <x v="2"/>
    <x v="3"/>
  </r>
  <r>
    <s v="ORD001407"/>
    <d v="2024-05-22T00:00:00"/>
    <x v="1"/>
    <x v="9"/>
    <x v="8"/>
    <s v="HARBOLNAS22"/>
    <s v="PRD075"/>
    <n v="1"/>
    <n v="499000"/>
    <n v="499000"/>
    <x v="60"/>
    <x v="3"/>
    <x v="8"/>
  </r>
  <r>
    <s v="ORD001408"/>
    <d v="2024-04-13T00:00:00"/>
    <x v="1"/>
    <x v="17"/>
    <x v="13"/>
    <s v="HARBOLNAS22"/>
    <s v="PRD016"/>
    <n v="1"/>
    <n v="89000"/>
    <n v="89000"/>
    <x v="84"/>
    <x v="1"/>
    <x v="3"/>
  </r>
  <r>
    <s v="ORD001409"/>
    <d v="2025-02-22T00:00:00"/>
    <x v="1"/>
    <x v="11"/>
    <x v="9"/>
    <s v="TANPA PROMO"/>
    <s v="PRD009"/>
    <n v="1"/>
    <n v="499000"/>
    <n v="499000"/>
    <x v="51"/>
    <x v="2"/>
    <x v="7"/>
  </r>
  <r>
    <s v="ORD001409"/>
    <d v="2025-02-22T00:00:00"/>
    <x v="1"/>
    <x v="11"/>
    <x v="9"/>
    <s v="TANPA PROMO"/>
    <s v="PRD180"/>
    <n v="1"/>
    <n v="279000"/>
    <n v="279000"/>
    <x v="48"/>
    <x v="1"/>
    <x v="5"/>
  </r>
  <r>
    <s v="ORD001409"/>
    <d v="2025-02-22T00:00:00"/>
    <x v="1"/>
    <x v="11"/>
    <x v="9"/>
    <s v="TANPA PROMO"/>
    <s v="PRD004"/>
    <n v="1"/>
    <n v="199000"/>
    <n v="199000"/>
    <x v="134"/>
    <x v="3"/>
    <x v="9"/>
  </r>
  <r>
    <s v="ORD001410"/>
    <d v="2023-08-25T00:00:00"/>
    <x v="1"/>
    <x v="7"/>
    <x v="6"/>
    <s v="TANPA PROMO"/>
    <s v="PRD270"/>
    <n v="1"/>
    <n v="349000"/>
    <n v="349000"/>
    <x v="88"/>
    <x v="4"/>
    <x v="6"/>
  </r>
  <r>
    <s v="ORD001410"/>
    <d v="2023-08-25T00:00:00"/>
    <x v="1"/>
    <x v="7"/>
    <x v="6"/>
    <s v="TANPA PROMO"/>
    <s v="PRD070"/>
    <n v="1"/>
    <n v="349000"/>
    <n v="349000"/>
    <x v="0"/>
    <x v="0"/>
    <x v="0"/>
  </r>
  <r>
    <s v="ORD001410"/>
    <d v="2023-08-25T00:00:00"/>
    <x v="1"/>
    <x v="7"/>
    <x v="6"/>
    <s v="TANPA PROMO"/>
    <s v="PRD227"/>
    <n v="1"/>
    <n v="99000"/>
    <n v="99000"/>
    <x v="112"/>
    <x v="2"/>
    <x v="9"/>
  </r>
  <r>
    <s v="ORD001411"/>
    <d v="2023-04-11T00:00:00"/>
    <x v="1"/>
    <x v="8"/>
    <x v="7"/>
    <s v="TANPA PROMO"/>
    <s v="PRD100"/>
    <n v="2"/>
    <n v="79000"/>
    <n v="158000"/>
    <x v="106"/>
    <x v="4"/>
    <x v="9"/>
  </r>
  <r>
    <s v="ORD001411"/>
    <d v="2023-04-11T00:00:00"/>
    <x v="1"/>
    <x v="8"/>
    <x v="7"/>
    <s v="TANPA PROMO"/>
    <s v="PRD069"/>
    <n v="1"/>
    <n v="229000"/>
    <n v="229000"/>
    <x v="50"/>
    <x v="4"/>
    <x v="3"/>
  </r>
  <r>
    <s v="ORD001411"/>
    <d v="2023-04-11T00:00:00"/>
    <x v="1"/>
    <x v="8"/>
    <x v="7"/>
    <s v="TANPA PROMO"/>
    <s v="PRD226"/>
    <n v="2"/>
    <n v="449000"/>
    <n v="898000"/>
    <x v="123"/>
    <x v="2"/>
    <x v="0"/>
  </r>
  <r>
    <s v="ORD001412"/>
    <d v="2022-06-04T00:00:00"/>
    <x v="1"/>
    <x v="4"/>
    <x v="4"/>
    <s v="TANPA PROMO"/>
    <s v="PRD100"/>
    <n v="2"/>
    <n v="79000"/>
    <n v="158000"/>
    <x v="106"/>
    <x v="4"/>
    <x v="9"/>
  </r>
  <r>
    <s v="ORD001413"/>
    <d v="2024-10-22T00:00:00"/>
    <x v="1"/>
    <x v="3"/>
    <x v="3"/>
    <s v="HARBOLNAS22"/>
    <s v="PRD183"/>
    <n v="1"/>
    <n v="119000"/>
    <n v="119000"/>
    <x v="24"/>
    <x v="1"/>
    <x v="4"/>
  </r>
  <r>
    <s v="ORD001414"/>
    <d v="2022-10-18T00:00:00"/>
    <x v="1"/>
    <x v="12"/>
    <x v="10"/>
    <s v="TANPA PROMO"/>
    <s v="PRD027"/>
    <n v="1"/>
    <n v="229000"/>
    <n v="229000"/>
    <x v="43"/>
    <x v="3"/>
    <x v="9"/>
  </r>
  <r>
    <s v="ORD001414"/>
    <d v="2022-10-18T00:00:00"/>
    <x v="1"/>
    <x v="12"/>
    <x v="10"/>
    <s v="TANPA PROMO"/>
    <s v="PRD244"/>
    <n v="1"/>
    <n v="49000"/>
    <n v="49000"/>
    <x v="72"/>
    <x v="0"/>
    <x v="4"/>
  </r>
  <r>
    <s v="ORD001414"/>
    <d v="2022-10-18T00:00:00"/>
    <x v="1"/>
    <x v="12"/>
    <x v="10"/>
    <s v="TANPA PROMO"/>
    <s v="PRD108"/>
    <n v="1"/>
    <n v="229000"/>
    <n v="229000"/>
    <x v="31"/>
    <x v="0"/>
    <x v="9"/>
  </r>
  <r>
    <s v="ORD001415"/>
    <d v="2025-02-07T00:00:00"/>
    <x v="1"/>
    <x v="16"/>
    <x v="12"/>
    <s v="TANPA PROMO"/>
    <s v="PRD082"/>
    <n v="1"/>
    <n v="229000"/>
    <n v="229000"/>
    <x v="120"/>
    <x v="1"/>
    <x v="8"/>
  </r>
  <r>
    <s v="ORD001415"/>
    <d v="2025-02-07T00:00:00"/>
    <x v="1"/>
    <x v="16"/>
    <x v="12"/>
    <s v="TANPA PROMO"/>
    <s v="PRD233"/>
    <n v="1"/>
    <n v="49000"/>
    <n v="49000"/>
    <x v="75"/>
    <x v="5"/>
    <x v="9"/>
  </r>
  <r>
    <s v="ORD001415"/>
    <d v="2025-02-07T00:00:00"/>
    <x v="1"/>
    <x v="16"/>
    <x v="12"/>
    <s v="TANPA PROMO"/>
    <s v="PRD192"/>
    <n v="1"/>
    <n v="229000"/>
    <n v="229000"/>
    <x v="136"/>
    <x v="2"/>
    <x v="2"/>
  </r>
  <r>
    <s v="ORD001416"/>
    <d v="2024-01-01T00:00:00"/>
    <x v="1"/>
    <x v="17"/>
    <x v="13"/>
    <s v="MEMBER10"/>
    <s v="PRD081"/>
    <n v="1"/>
    <n v="229000"/>
    <n v="229000"/>
    <x v="79"/>
    <x v="0"/>
    <x v="1"/>
  </r>
  <r>
    <s v="ORD001417"/>
    <d v="2023-11-23T00:00:00"/>
    <x v="1"/>
    <x v="18"/>
    <x v="14"/>
    <s v="HARBOLNAS22"/>
    <s v="PRD265"/>
    <n v="1"/>
    <n v="329000"/>
    <n v="329000"/>
    <x v="163"/>
    <x v="2"/>
    <x v="1"/>
  </r>
  <r>
    <s v="ORD001417"/>
    <d v="2023-11-23T00:00:00"/>
    <x v="1"/>
    <x v="18"/>
    <x v="14"/>
    <s v="HARBOLNAS22"/>
    <s v="PRD238"/>
    <n v="2"/>
    <n v="499000"/>
    <n v="998000"/>
    <x v="105"/>
    <x v="4"/>
    <x v="9"/>
  </r>
  <r>
    <s v="ORD001418"/>
    <d v="2023-09-17T00:00:00"/>
    <x v="1"/>
    <x v="18"/>
    <x v="14"/>
    <s v="TANPA PROMO"/>
    <s v="PRD239"/>
    <n v="2"/>
    <n v="179000"/>
    <n v="358000"/>
    <x v="8"/>
    <x v="4"/>
    <x v="5"/>
  </r>
  <r>
    <s v="ORD001418"/>
    <d v="2023-09-17T00:00:00"/>
    <x v="1"/>
    <x v="18"/>
    <x v="14"/>
    <s v="TANPA PROMO"/>
    <s v="PRD173"/>
    <n v="2"/>
    <n v="249000"/>
    <n v="498000"/>
    <x v="100"/>
    <x v="0"/>
    <x v="5"/>
  </r>
  <r>
    <s v="ORD001418"/>
    <d v="2023-09-17T00:00:00"/>
    <x v="1"/>
    <x v="18"/>
    <x v="14"/>
    <s v="TANPA PROMO"/>
    <s v="PRD007"/>
    <n v="1"/>
    <n v="119000"/>
    <n v="119000"/>
    <x v="156"/>
    <x v="2"/>
    <x v="9"/>
  </r>
  <r>
    <s v="ORD001419"/>
    <d v="2022-09-21T00:00:00"/>
    <x v="1"/>
    <x v="11"/>
    <x v="9"/>
    <s v="TANPA PROMO"/>
    <s v="PRD278"/>
    <n v="1"/>
    <n v="499000"/>
    <n v="499000"/>
    <x v="191"/>
    <x v="5"/>
    <x v="4"/>
  </r>
  <r>
    <s v="ORD001420"/>
    <d v="2023-02-10T00:00:00"/>
    <x v="2"/>
    <x v="6"/>
    <x v="4"/>
    <s v="TANPA PROMO"/>
    <s v="PRD212"/>
    <n v="1"/>
    <n v="499000"/>
    <n v="499000"/>
    <x v="70"/>
    <x v="0"/>
    <x v="7"/>
  </r>
  <r>
    <s v="ORD001421"/>
    <d v="2023-09-14T00:00:00"/>
    <x v="1"/>
    <x v="3"/>
    <x v="3"/>
    <s v="FLASHSALE"/>
    <s v="PRD116"/>
    <n v="1"/>
    <n v="299000"/>
    <n v="299000"/>
    <x v="167"/>
    <x v="3"/>
    <x v="4"/>
  </r>
  <r>
    <s v="ORD001422"/>
    <d v="2025-02-13T00:00:00"/>
    <x v="1"/>
    <x v="3"/>
    <x v="3"/>
    <s v="TANPA PROMO"/>
    <s v="PRD104"/>
    <n v="1"/>
    <n v="229000"/>
    <n v="229000"/>
    <x v="39"/>
    <x v="2"/>
    <x v="6"/>
  </r>
  <r>
    <s v="ORD001423"/>
    <d v="2023-12-25T00:00:00"/>
    <x v="1"/>
    <x v="18"/>
    <x v="14"/>
    <s v="TANPA PROMO"/>
    <s v="PRD215"/>
    <n v="1"/>
    <n v="89000"/>
    <n v="89000"/>
    <x v="29"/>
    <x v="4"/>
    <x v="1"/>
  </r>
  <r>
    <s v="ORD001423"/>
    <d v="2023-12-25T00:00:00"/>
    <x v="1"/>
    <x v="18"/>
    <x v="14"/>
    <s v="TANPA PROMO"/>
    <s v="PRD289"/>
    <n v="1"/>
    <n v="79000"/>
    <n v="79000"/>
    <x v="128"/>
    <x v="4"/>
    <x v="3"/>
  </r>
  <r>
    <s v="ORD001424"/>
    <d v="2024-08-09T00:00:00"/>
    <x v="0"/>
    <x v="11"/>
    <x v="9"/>
    <s v="RAMADAN23"/>
    <s v="PRD078"/>
    <n v="1"/>
    <n v="99000"/>
    <n v="99000"/>
    <x v="140"/>
    <x v="2"/>
    <x v="9"/>
  </r>
  <r>
    <s v="ORD001425"/>
    <d v="2024-11-19T00:00:00"/>
    <x v="1"/>
    <x v="6"/>
    <x v="4"/>
    <s v="TANPA PROMO"/>
    <s v="PRD295"/>
    <n v="1"/>
    <n v="229000"/>
    <n v="229000"/>
    <x v="21"/>
    <x v="5"/>
    <x v="8"/>
  </r>
  <r>
    <s v="ORD001426"/>
    <d v="2024-06-22T00:00:00"/>
    <x v="2"/>
    <x v="1"/>
    <x v="1"/>
    <s v="HARBOLNAS22"/>
    <s v="PRD225"/>
    <n v="1"/>
    <n v="399000"/>
    <n v="399000"/>
    <x v="161"/>
    <x v="0"/>
    <x v="8"/>
  </r>
  <r>
    <s v="ORD001427"/>
    <d v="2023-10-07T00:00:00"/>
    <x v="4"/>
    <x v="7"/>
    <x v="6"/>
    <s v="HARBOLNAS22"/>
    <s v="PRD092"/>
    <n v="1"/>
    <n v="69000"/>
    <n v="69000"/>
    <x v="46"/>
    <x v="4"/>
    <x v="3"/>
  </r>
  <r>
    <s v="ORD001427"/>
    <d v="2023-10-07T00:00:00"/>
    <x v="4"/>
    <x v="7"/>
    <x v="6"/>
    <s v="HARBOLNAS22"/>
    <s v="PRD222"/>
    <n v="1"/>
    <n v="179000"/>
    <n v="179000"/>
    <x v="76"/>
    <x v="2"/>
    <x v="6"/>
  </r>
  <r>
    <s v="ORD001428"/>
    <d v="2025-01-16T00:00:00"/>
    <x v="1"/>
    <x v="6"/>
    <x v="4"/>
    <s v="TANPA PROMO"/>
    <s v="PRD038"/>
    <n v="1"/>
    <n v="299000"/>
    <n v="299000"/>
    <x v="77"/>
    <x v="5"/>
    <x v="5"/>
  </r>
  <r>
    <s v="ORD001428"/>
    <d v="2025-01-16T00:00:00"/>
    <x v="1"/>
    <x v="6"/>
    <x v="4"/>
    <s v="TANPA PROMO"/>
    <s v="PRD080"/>
    <n v="1"/>
    <n v="329000"/>
    <n v="329000"/>
    <x v="168"/>
    <x v="5"/>
    <x v="9"/>
  </r>
  <r>
    <s v="ORD001428"/>
    <d v="2025-01-16T00:00:00"/>
    <x v="1"/>
    <x v="6"/>
    <x v="4"/>
    <s v="TANPA PROMO"/>
    <s v="PRD128"/>
    <n v="1"/>
    <n v="279000"/>
    <n v="279000"/>
    <x v="41"/>
    <x v="1"/>
    <x v="0"/>
  </r>
  <r>
    <s v="ORD001429"/>
    <d v="2023-10-04T00:00:00"/>
    <x v="1"/>
    <x v="4"/>
    <x v="4"/>
    <s v="TANPA PROMO"/>
    <s v="PRD004"/>
    <n v="1"/>
    <n v="199000"/>
    <n v="199000"/>
    <x v="134"/>
    <x v="3"/>
    <x v="9"/>
  </r>
  <r>
    <s v="ORD001430"/>
    <d v="2024-06-30T00:00:00"/>
    <x v="0"/>
    <x v="12"/>
    <x v="10"/>
    <s v="TANPA PROMO"/>
    <s v="PRD016"/>
    <n v="1"/>
    <n v="89000"/>
    <n v="89000"/>
    <x v="84"/>
    <x v="1"/>
    <x v="3"/>
  </r>
  <r>
    <s v="ORD001430"/>
    <d v="2024-06-30T00:00:00"/>
    <x v="0"/>
    <x v="12"/>
    <x v="10"/>
    <s v="TANPA PROMO"/>
    <s v="PRD104"/>
    <n v="1"/>
    <n v="229000"/>
    <n v="229000"/>
    <x v="39"/>
    <x v="2"/>
    <x v="6"/>
  </r>
  <r>
    <s v="ORD001430"/>
    <d v="2024-06-30T00:00:00"/>
    <x v="0"/>
    <x v="12"/>
    <x v="10"/>
    <s v="TANPA PROMO"/>
    <s v="PRD138"/>
    <n v="1"/>
    <n v="79000"/>
    <n v="79000"/>
    <x v="49"/>
    <x v="4"/>
    <x v="8"/>
  </r>
  <r>
    <s v="ORD001431"/>
    <d v="2024-03-19T00:00:00"/>
    <x v="1"/>
    <x v="10"/>
    <x v="4"/>
    <s v="TANPA PROMO"/>
    <s v="PRD228"/>
    <n v="1"/>
    <n v="399000"/>
    <n v="399000"/>
    <x v="173"/>
    <x v="1"/>
    <x v="8"/>
  </r>
  <r>
    <s v="ORD001431"/>
    <d v="2024-03-19T00:00:00"/>
    <x v="1"/>
    <x v="10"/>
    <x v="4"/>
    <s v="TANPA PROMO"/>
    <s v="PRD226"/>
    <n v="2"/>
    <n v="449000"/>
    <n v="898000"/>
    <x v="123"/>
    <x v="2"/>
    <x v="0"/>
  </r>
  <r>
    <s v="ORD001432"/>
    <d v="2023-01-16T00:00:00"/>
    <x v="1"/>
    <x v="4"/>
    <x v="4"/>
    <s v="TANPA PROMO"/>
    <s v="PRD017"/>
    <n v="1"/>
    <n v="149000"/>
    <n v="149000"/>
    <x v="128"/>
    <x v="4"/>
    <x v="3"/>
  </r>
  <r>
    <s v="ORD001432"/>
    <d v="2023-01-16T00:00:00"/>
    <x v="1"/>
    <x v="4"/>
    <x v="4"/>
    <s v="TANPA PROMO"/>
    <s v="PRD027"/>
    <n v="1"/>
    <n v="229000"/>
    <n v="229000"/>
    <x v="43"/>
    <x v="3"/>
    <x v="9"/>
  </r>
  <r>
    <s v="ORD001432"/>
    <d v="2023-01-16T00:00:00"/>
    <x v="1"/>
    <x v="4"/>
    <x v="4"/>
    <s v="TANPA PROMO"/>
    <s v="PRD143"/>
    <n v="1"/>
    <n v="329000"/>
    <n v="329000"/>
    <x v="86"/>
    <x v="3"/>
    <x v="9"/>
  </r>
  <r>
    <s v="ORD001433"/>
    <d v="2024-05-07T00:00:00"/>
    <x v="0"/>
    <x v="5"/>
    <x v="5"/>
    <s v="TANPA PROMO"/>
    <s v="PRD123"/>
    <n v="3"/>
    <n v="89000"/>
    <n v="267000"/>
    <x v="13"/>
    <x v="1"/>
    <x v="7"/>
  </r>
  <r>
    <s v="ORD001433"/>
    <d v="2024-05-07T00:00:00"/>
    <x v="0"/>
    <x v="5"/>
    <x v="5"/>
    <s v="TANPA PROMO"/>
    <s v="PRD258"/>
    <n v="1"/>
    <n v="129000"/>
    <n v="129000"/>
    <x v="4"/>
    <x v="3"/>
    <x v="1"/>
  </r>
  <r>
    <s v="ORD001433"/>
    <d v="2024-05-07T00:00:00"/>
    <x v="0"/>
    <x v="5"/>
    <x v="5"/>
    <s v="TANPA PROMO"/>
    <s v="PRD235"/>
    <n v="1"/>
    <n v="59000"/>
    <n v="59000"/>
    <x v="63"/>
    <x v="4"/>
    <x v="2"/>
  </r>
  <r>
    <s v="ORD001434"/>
    <d v="2023-05-27T00:00:00"/>
    <x v="1"/>
    <x v="17"/>
    <x v="13"/>
    <s v="TANPA PROMO"/>
    <s v="PRD269"/>
    <n v="1"/>
    <n v="329000"/>
    <n v="329000"/>
    <x v="83"/>
    <x v="5"/>
    <x v="7"/>
  </r>
  <r>
    <s v="ORD001435"/>
    <d v="2023-02-09T00:00:00"/>
    <x v="1"/>
    <x v="4"/>
    <x v="4"/>
    <s v="NEWUSER"/>
    <s v="PRD258"/>
    <n v="1"/>
    <n v="129000"/>
    <n v="129000"/>
    <x v="4"/>
    <x v="3"/>
    <x v="1"/>
  </r>
  <r>
    <s v="ORD001436"/>
    <d v="2024-02-21T00:00:00"/>
    <x v="1"/>
    <x v="12"/>
    <x v="10"/>
    <s v="RAMADAN23"/>
    <s v="PRD082"/>
    <n v="1"/>
    <n v="229000"/>
    <n v="229000"/>
    <x v="120"/>
    <x v="1"/>
    <x v="8"/>
  </r>
  <r>
    <s v="ORD001436"/>
    <d v="2024-02-21T00:00:00"/>
    <x v="1"/>
    <x v="12"/>
    <x v="10"/>
    <s v="RAMADAN23"/>
    <s v="PRD063"/>
    <n v="1"/>
    <n v="89000"/>
    <n v="89000"/>
    <x v="130"/>
    <x v="1"/>
    <x v="5"/>
  </r>
  <r>
    <s v="ORD001437"/>
    <d v="2024-01-10T00:00:00"/>
    <x v="4"/>
    <x v="9"/>
    <x v="8"/>
    <s v="TANPA PROMO"/>
    <s v="PRD248"/>
    <n v="1"/>
    <n v="299000"/>
    <n v="299000"/>
    <x v="169"/>
    <x v="0"/>
    <x v="7"/>
  </r>
  <r>
    <s v="ORD001437"/>
    <d v="2024-01-10T00:00:00"/>
    <x v="4"/>
    <x v="9"/>
    <x v="8"/>
    <s v="TANPA PROMO"/>
    <s v="PRD037"/>
    <n v="1"/>
    <n v="149000"/>
    <n v="149000"/>
    <x v="107"/>
    <x v="1"/>
    <x v="1"/>
  </r>
  <r>
    <s v="ORD001437"/>
    <d v="2024-01-10T00:00:00"/>
    <x v="4"/>
    <x v="9"/>
    <x v="8"/>
    <s v="TANPA PROMO"/>
    <s v="PRD187"/>
    <n v="1"/>
    <n v="49000"/>
    <n v="49000"/>
    <x v="14"/>
    <x v="3"/>
    <x v="2"/>
  </r>
  <r>
    <s v="ORD001438"/>
    <d v="2024-07-01T00:00:00"/>
    <x v="4"/>
    <x v="19"/>
    <x v="15"/>
    <s v="TANPA PROMO"/>
    <s v="PRD206"/>
    <n v="1"/>
    <n v="59000"/>
    <n v="59000"/>
    <x v="188"/>
    <x v="3"/>
    <x v="2"/>
  </r>
  <r>
    <s v="ORD001438"/>
    <d v="2024-07-01T00:00:00"/>
    <x v="4"/>
    <x v="19"/>
    <x v="15"/>
    <s v="TANPA PROMO"/>
    <s v="PRD159"/>
    <n v="1"/>
    <n v="89000"/>
    <n v="89000"/>
    <x v="29"/>
    <x v="4"/>
    <x v="1"/>
  </r>
  <r>
    <s v="ORD001438"/>
    <d v="2024-07-01T00:00:00"/>
    <x v="4"/>
    <x v="19"/>
    <x v="15"/>
    <s v="TANPA PROMO"/>
    <s v="PRD190"/>
    <n v="1"/>
    <n v="129000"/>
    <n v="129000"/>
    <x v="24"/>
    <x v="1"/>
    <x v="4"/>
  </r>
  <r>
    <s v="ORD001439"/>
    <d v="2024-07-30T00:00:00"/>
    <x v="1"/>
    <x v="6"/>
    <x v="4"/>
    <s v="HARBOLNAS22"/>
    <s v="PRD202"/>
    <n v="1"/>
    <n v="249000"/>
    <n v="249000"/>
    <x v="14"/>
    <x v="3"/>
    <x v="2"/>
  </r>
  <r>
    <s v="ORD001440"/>
    <d v="2024-06-28T00:00:00"/>
    <x v="1"/>
    <x v="14"/>
    <x v="7"/>
    <s v="HARI BELANJA"/>
    <s v="PRD252"/>
    <n v="3"/>
    <n v="49000"/>
    <n v="147000"/>
    <x v="132"/>
    <x v="3"/>
    <x v="3"/>
  </r>
  <r>
    <s v="ORD001441"/>
    <d v="2024-09-16T00:00:00"/>
    <x v="1"/>
    <x v="18"/>
    <x v="14"/>
    <s v="SALE2024"/>
    <s v="PRD284"/>
    <n v="1"/>
    <n v="399000"/>
    <n v="399000"/>
    <x v="136"/>
    <x v="2"/>
    <x v="2"/>
  </r>
  <r>
    <s v="ORD001442"/>
    <d v="2023-11-08T00:00:00"/>
    <x v="1"/>
    <x v="10"/>
    <x v="4"/>
    <s v="HARBOLNAS22"/>
    <s v="PRD072"/>
    <n v="1"/>
    <n v="129000"/>
    <n v="129000"/>
    <x v="59"/>
    <x v="2"/>
    <x v="3"/>
  </r>
  <r>
    <s v="ORD001442"/>
    <d v="2023-11-08T00:00:00"/>
    <x v="1"/>
    <x v="10"/>
    <x v="4"/>
    <s v="HARBOLNAS22"/>
    <s v="PRD157"/>
    <n v="1"/>
    <n v="69000"/>
    <n v="69000"/>
    <x v="42"/>
    <x v="1"/>
    <x v="9"/>
  </r>
  <r>
    <s v="ORD001443"/>
    <d v="2024-02-09T00:00:00"/>
    <x v="0"/>
    <x v="3"/>
    <x v="3"/>
    <s v="RAMADAN23"/>
    <s v="PRD123"/>
    <n v="3"/>
    <n v="89000"/>
    <n v="267000"/>
    <x v="13"/>
    <x v="1"/>
    <x v="7"/>
  </r>
  <r>
    <s v="ORD001443"/>
    <d v="2024-02-09T00:00:00"/>
    <x v="0"/>
    <x v="3"/>
    <x v="3"/>
    <s v="RAMADAN23"/>
    <s v="PRD124"/>
    <n v="1"/>
    <n v="179000"/>
    <n v="179000"/>
    <x v="69"/>
    <x v="4"/>
    <x v="7"/>
  </r>
  <r>
    <s v="ORD001444"/>
    <d v="2024-07-12T00:00:00"/>
    <x v="1"/>
    <x v="12"/>
    <x v="10"/>
    <s v="TANPA PROMO"/>
    <s v="PRD149"/>
    <n v="2"/>
    <n v="549000"/>
    <n v="1098000"/>
    <x v="152"/>
    <x v="2"/>
    <x v="5"/>
  </r>
  <r>
    <s v="ORD001445"/>
    <d v="2023-05-07T00:00:00"/>
    <x v="1"/>
    <x v="10"/>
    <x v="4"/>
    <s v="TANPA PROMO"/>
    <s v="PRD163"/>
    <n v="1"/>
    <n v="119000"/>
    <n v="119000"/>
    <x v="93"/>
    <x v="4"/>
    <x v="5"/>
  </r>
  <r>
    <s v="ORD001445"/>
    <d v="2023-05-07T00:00:00"/>
    <x v="1"/>
    <x v="10"/>
    <x v="4"/>
    <s v="TANPA PROMO"/>
    <s v="PRD038"/>
    <n v="1"/>
    <n v="299000"/>
    <n v="299000"/>
    <x v="77"/>
    <x v="5"/>
    <x v="5"/>
  </r>
  <r>
    <s v="ORD001446"/>
    <d v="2024-08-23T00:00:00"/>
    <x v="1"/>
    <x v="1"/>
    <x v="1"/>
    <s v="TANPA PROMO"/>
    <s v="PRD127"/>
    <n v="1"/>
    <n v="199000"/>
    <n v="199000"/>
    <x v="43"/>
    <x v="3"/>
    <x v="9"/>
  </r>
  <r>
    <s v="ORD001446"/>
    <d v="2024-08-23T00:00:00"/>
    <x v="1"/>
    <x v="1"/>
    <x v="1"/>
    <s v="TANPA PROMO"/>
    <s v="PRD105"/>
    <n v="1"/>
    <n v="199000"/>
    <n v="199000"/>
    <x v="101"/>
    <x v="0"/>
    <x v="5"/>
  </r>
  <r>
    <s v="ORD001447"/>
    <d v="2024-12-18T00:00:00"/>
    <x v="0"/>
    <x v="18"/>
    <x v="14"/>
    <s v="TANPA PROMO"/>
    <s v="PRD199"/>
    <n v="1"/>
    <n v="69000"/>
    <n v="69000"/>
    <x v="59"/>
    <x v="2"/>
    <x v="3"/>
  </r>
  <r>
    <s v="ORD001448"/>
    <d v="2024-10-04T00:00:00"/>
    <x v="2"/>
    <x v="12"/>
    <x v="10"/>
    <s v="TANPA PROMO"/>
    <s v="PRD241"/>
    <n v="1"/>
    <n v="79000"/>
    <n v="79000"/>
    <x v="17"/>
    <x v="0"/>
    <x v="3"/>
  </r>
  <r>
    <s v="ORD001449"/>
    <d v="2023-11-30T00:00:00"/>
    <x v="2"/>
    <x v="13"/>
    <x v="4"/>
    <s v="TANPA PROMO"/>
    <s v="PRD235"/>
    <n v="1"/>
    <n v="59000"/>
    <n v="59000"/>
    <x v="63"/>
    <x v="4"/>
    <x v="2"/>
  </r>
  <r>
    <s v="ORD001450"/>
    <d v="2024-01-03T00:00:00"/>
    <x v="2"/>
    <x v="19"/>
    <x v="15"/>
    <s v="TANPA PROMO"/>
    <s v="PRD030"/>
    <n v="1"/>
    <n v="199000"/>
    <n v="199000"/>
    <x v="29"/>
    <x v="4"/>
    <x v="1"/>
  </r>
  <r>
    <s v="ORD001450"/>
    <d v="2024-01-03T00:00:00"/>
    <x v="2"/>
    <x v="19"/>
    <x v="15"/>
    <s v="TANPA PROMO"/>
    <s v="PRD161"/>
    <n v="1"/>
    <n v="179000"/>
    <n v="179000"/>
    <x v="92"/>
    <x v="0"/>
    <x v="2"/>
  </r>
  <r>
    <s v="ORD001451"/>
    <d v="2023-11-15T00:00:00"/>
    <x v="2"/>
    <x v="7"/>
    <x v="6"/>
    <s v="TANPA PROMO"/>
    <s v="PRD022"/>
    <n v="1"/>
    <n v="299000"/>
    <n v="299000"/>
    <x v="111"/>
    <x v="2"/>
    <x v="6"/>
  </r>
  <r>
    <s v="ORD001452"/>
    <d v="2024-03-27T00:00:00"/>
    <x v="1"/>
    <x v="2"/>
    <x v="2"/>
    <s v="TANPA PROMO"/>
    <s v="PRD218"/>
    <n v="1"/>
    <n v="199000"/>
    <n v="199000"/>
    <x v="66"/>
    <x v="0"/>
    <x v="0"/>
  </r>
  <r>
    <s v="ORD001453"/>
    <d v="2024-11-12T00:00:00"/>
    <x v="0"/>
    <x v="6"/>
    <x v="4"/>
    <s v="NEWUSER"/>
    <s v="PRD276"/>
    <n v="1"/>
    <n v="329000"/>
    <n v="329000"/>
    <x v="131"/>
    <x v="4"/>
    <x v="2"/>
  </r>
  <r>
    <s v="ORD001454"/>
    <d v="2023-06-28T00:00:00"/>
    <x v="1"/>
    <x v="1"/>
    <x v="1"/>
    <s v="TANPA PROMO"/>
    <s v="PRD073"/>
    <n v="2"/>
    <n v="79000"/>
    <n v="158000"/>
    <x v="18"/>
    <x v="2"/>
    <x v="7"/>
  </r>
  <r>
    <s v="ORD001455"/>
    <d v="2024-06-02T00:00:00"/>
    <x v="3"/>
    <x v="6"/>
    <x v="4"/>
    <s v="TANPA PROMO"/>
    <s v="PRD127"/>
    <n v="1"/>
    <n v="199000"/>
    <n v="199000"/>
    <x v="43"/>
    <x v="3"/>
    <x v="9"/>
  </r>
  <r>
    <s v="ORD001455"/>
    <d v="2024-06-02T00:00:00"/>
    <x v="3"/>
    <x v="6"/>
    <x v="4"/>
    <s v="TANPA PROMO"/>
    <s v="PRD095"/>
    <n v="1"/>
    <n v="89000"/>
    <n v="89000"/>
    <x v="89"/>
    <x v="3"/>
    <x v="0"/>
  </r>
  <r>
    <s v="ORD001456"/>
    <d v="2024-08-01T00:00:00"/>
    <x v="2"/>
    <x v="1"/>
    <x v="1"/>
    <s v="SALE2024"/>
    <s v="PRD007"/>
    <n v="1"/>
    <n v="119000"/>
    <n v="119000"/>
    <x v="156"/>
    <x v="2"/>
    <x v="9"/>
  </r>
  <r>
    <s v="ORD001457"/>
    <d v="2023-12-08T00:00:00"/>
    <x v="1"/>
    <x v="17"/>
    <x v="13"/>
    <s v="TANPA PROMO"/>
    <s v="PRD182"/>
    <n v="1"/>
    <n v="119000"/>
    <n v="119000"/>
    <x v="182"/>
    <x v="0"/>
    <x v="9"/>
  </r>
  <r>
    <s v="ORD001458"/>
    <d v="2023-08-12T00:00:00"/>
    <x v="1"/>
    <x v="19"/>
    <x v="15"/>
    <s v="WEEKEND25"/>
    <s v="PRD050"/>
    <n v="1"/>
    <n v="89000"/>
    <n v="89000"/>
    <x v="27"/>
    <x v="0"/>
    <x v="9"/>
  </r>
  <r>
    <s v="ORD001459"/>
    <d v="2024-04-19T00:00:00"/>
    <x v="1"/>
    <x v="4"/>
    <x v="4"/>
    <s v="TANPA PROMO"/>
    <s v="PRD027"/>
    <n v="1"/>
    <n v="229000"/>
    <n v="229000"/>
    <x v="43"/>
    <x v="3"/>
    <x v="9"/>
  </r>
  <r>
    <s v="ORD001460"/>
    <d v="2022-11-04T00:00:00"/>
    <x v="1"/>
    <x v="3"/>
    <x v="3"/>
    <s v="TANPA PROMO"/>
    <s v="PRD081"/>
    <n v="1"/>
    <n v="229000"/>
    <n v="229000"/>
    <x v="79"/>
    <x v="0"/>
    <x v="1"/>
  </r>
  <r>
    <s v="ORD001461"/>
    <d v="2025-02-17T00:00:00"/>
    <x v="1"/>
    <x v="14"/>
    <x v="7"/>
    <s v="TANPA PROMO"/>
    <s v="PRD290"/>
    <n v="3"/>
    <n v="279000"/>
    <n v="837000"/>
    <x v="13"/>
    <x v="1"/>
    <x v="7"/>
  </r>
  <r>
    <s v="ORD001461"/>
    <d v="2025-02-17T00:00:00"/>
    <x v="1"/>
    <x v="14"/>
    <x v="7"/>
    <s v="TANPA PROMO"/>
    <s v="PRD036"/>
    <n v="1"/>
    <n v="299000"/>
    <n v="299000"/>
    <x v="177"/>
    <x v="3"/>
    <x v="0"/>
  </r>
  <r>
    <s v="ORD001461"/>
    <d v="2025-02-17T00:00:00"/>
    <x v="1"/>
    <x v="14"/>
    <x v="7"/>
    <s v="TANPA PROMO"/>
    <s v="PRD068"/>
    <n v="1"/>
    <n v="129000"/>
    <n v="129000"/>
    <x v="162"/>
    <x v="2"/>
    <x v="3"/>
  </r>
  <r>
    <s v="ORD001462"/>
    <d v="2024-02-05T00:00:00"/>
    <x v="0"/>
    <x v="2"/>
    <x v="2"/>
    <s v="TANPA PROMO"/>
    <s v="PRD045"/>
    <n v="1"/>
    <n v="49000"/>
    <n v="49000"/>
    <x v="128"/>
    <x v="4"/>
    <x v="3"/>
  </r>
  <r>
    <s v="ORD001463"/>
    <d v="2024-02-14T00:00:00"/>
    <x v="2"/>
    <x v="15"/>
    <x v="11"/>
    <s v="TANPA PROMO"/>
    <s v="PRD167"/>
    <n v="1"/>
    <n v="149000"/>
    <n v="149000"/>
    <x v="13"/>
    <x v="1"/>
    <x v="7"/>
  </r>
  <r>
    <s v="ORD001463"/>
    <d v="2024-02-14T00:00:00"/>
    <x v="2"/>
    <x v="15"/>
    <x v="11"/>
    <s v="TANPA PROMO"/>
    <s v="PRD046"/>
    <n v="1"/>
    <n v="199000"/>
    <n v="199000"/>
    <x v="179"/>
    <x v="4"/>
    <x v="0"/>
  </r>
  <r>
    <s v="ORD001464"/>
    <d v="2023-04-13T00:00:00"/>
    <x v="1"/>
    <x v="6"/>
    <x v="4"/>
    <s v="TANPA PROMO"/>
    <s v="PRD215"/>
    <n v="1"/>
    <n v="89000"/>
    <n v="89000"/>
    <x v="29"/>
    <x v="4"/>
    <x v="1"/>
  </r>
  <r>
    <s v="ORD001464"/>
    <d v="2023-04-13T00:00:00"/>
    <x v="1"/>
    <x v="6"/>
    <x v="4"/>
    <s v="TANPA PROMO"/>
    <s v="PRD048"/>
    <n v="2"/>
    <n v="69000"/>
    <n v="138000"/>
    <x v="135"/>
    <x v="3"/>
    <x v="1"/>
  </r>
  <r>
    <s v="ORD001465"/>
    <d v="2022-01-15T00:00:00"/>
    <x v="3"/>
    <x v="17"/>
    <x v="13"/>
    <s v="TANPA PROMO"/>
    <s v="PRD164"/>
    <n v="1"/>
    <n v="49000"/>
    <n v="49000"/>
    <x v="194"/>
    <x v="5"/>
    <x v="0"/>
  </r>
  <r>
    <s v="ORD001465"/>
    <d v="2022-01-15T00:00:00"/>
    <x v="3"/>
    <x v="17"/>
    <x v="13"/>
    <s v="TANPA PROMO"/>
    <s v="PRD081"/>
    <n v="1"/>
    <n v="229000"/>
    <n v="229000"/>
    <x v="79"/>
    <x v="0"/>
    <x v="1"/>
  </r>
  <r>
    <s v="ORD001466"/>
    <d v="2025-02-22T00:00:00"/>
    <x v="1"/>
    <x v="14"/>
    <x v="7"/>
    <s v="TANPA PROMO"/>
    <s v="PRD021"/>
    <n v="1"/>
    <n v="549000"/>
    <n v="549000"/>
    <x v="3"/>
    <x v="0"/>
    <x v="2"/>
  </r>
  <r>
    <s v="ORD001467"/>
    <d v="2024-04-21T00:00:00"/>
    <x v="1"/>
    <x v="6"/>
    <x v="4"/>
    <s v="TANPA PROMO"/>
    <s v="PRD170"/>
    <n v="1"/>
    <n v="349000"/>
    <n v="349000"/>
    <x v="9"/>
    <x v="5"/>
    <x v="6"/>
  </r>
  <r>
    <s v="ORD001467"/>
    <d v="2024-04-21T00:00:00"/>
    <x v="1"/>
    <x v="6"/>
    <x v="4"/>
    <s v="TANPA PROMO"/>
    <s v="PRD146"/>
    <n v="1"/>
    <n v="329000"/>
    <n v="329000"/>
    <x v="54"/>
    <x v="0"/>
    <x v="0"/>
  </r>
  <r>
    <s v="ORD001467"/>
    <d v="2024-04-21T00:00:00"/>
    <x v="1"/>
    <x v="6"/>
    <x v="4"/>
    <s v="TANPA PROMO"/>
    <s v="PRD207"/>
    <n v="1"/>
    <n v="199000"/>
    <n v="199000"/>
    <x v="113"/>
    <x v="1"/>
    <x v="2"/>
  </r>
  <r>
    <s v="ORD001468"/>
    <d v="2025-01-08T00:00:00"/>
    <x v="1"/>
    <x v="5"/>
    <x v="5"/>
    <s v="TANPA PROMO"/>
    <s v="PRD194"/>
    <n v="1"/>
    <n v="119000"/>
    <n v="119000"/>
    <x v="122"/>
    <x v="4"/>
    <x v="4"/>
  </r>
  <r>
    <s v="ORD001469"/>
    <d v="2024-09-10T00:00:00"/>
    <x v="1"/>
    <x v="4"/>
    <x v="4"/>
    <s v="RAMADAN23"/>
    <s v="PRD161"/>
    <n v="1"/>
    <n v="179000"/>
    <n v="179000"/>
    <x v="92"/>
    <x v="0"/>
    <x v="2"/>
  </r>
  <r>
    <s v="ORD001470"/>
    <d v="2022-12-27T00:00:00"/>
    <x v="1"/>
    <x v="10"/>
    <x v="4"/>
    <s v="TANPA PROMO"/>
    <s v="PRD297"/>
    <n v="1"/>
    <n v="349000"/>
    <n v="349000"/>
    <x v="40"/>
    <x v="5"/>
    <x v="6"/>
  </r>
  <r>
    <s v="ORD001471"/>
    <d v="2022-11-30T00:00:00"/>
    <x v="1"/>
    <x v="17"/>
    <x v="13"/>
    <s v="TANPA PROMO"/>
    <s v="PRD203"/>
    <n v="1"/>
    <n v="59000"/>
    <n v="59000"/>
    <x v="155"/>
    <x v="1"/>
    <x v="0"/>
  </r>
  <r>
    <s v="ORD001472"/>
    <d v="2022-01-19T00:00:00"/>
    <x v="0"/>
    <x v="16"/>
    <x v="12"/>
    <s v="SALE2024"/>
    <s v="PRD189"/>
    <n v="1"/>
    <n v="399000"/>
    <n v="399000"/>
    <x v="126"/>
    <x v="3"/>
    <x v="2"/>
  </r>
  <r>
    <s v="ORD001473"/>
    <d v="2023-01-09T00:00:00"/>
    <x v="1"/>
    <x v="17"/>
    <x v="13"/>
    <s v="TANPA PROMO"/>
    <s v="PRD242"/>
    <n v="1"/>
    <n v="449000"/>
    <n v="449000"/>
    <x v="147"/>
    <x v="5"/>
    <x v="5"/>
  </r>
  <r>
    <s v="ORD001473"/>
    <d v="2023-01-09T00:00:00"/>
    <x v="1"/>
    <x v="17"/>
    <x v="13"/>
    <s v="TANPA PROMO"/>
    <s v="PRD024"/>
    <n v="1"/>
    <n v="149000"/>
    <n v="149000"/>
    <x v="74"/>
    <x v="2"/>
    <x v="8"/>
  </r>
  <r>
    <s v="ORD001474"/>
    <d v="2024-03-04T00:00:00"/>
    <x v="0"/>
    <x v="3"/>
    <x v="3"/>
    <s v="TANPA PROMO"/>
    <s v="PRD098"/>
    <n v="1"/>
    <n v="299000"/>
    <n v="299000"/>
    <x v="175"/>
    <x v="3"/>
    <x v="7"/>
  </r>
  <r>
    <s v="ORD001474"/>
    <d v="2024-03-04T00:00:00"/>
    <x v="0"/>
    <x v="3"/>
    <x v="3"/>
    <s v="TANPA PROMO"/>
    <s v="PRD079"/>
    <n v="2"/>
    <n v="499000"/>
    <n v="998000"/>
    <x v="125"/>
    <x v="4"/>
    <x v="4"/>
  </r>
  <r>
    <s v="ORD001474"/>
    <d v="2024-03-04T00:00:00"/>
    <x v="0"/>
    <x v="3"/>
    <x v="3"/>
    <s v="TANPA PROMO"/>
    <s v="PRD086"/>
    <n v="1"/>
    <n v="329000"/>
    <n v="329000"/>
    <x v="3"/>
    <x v="0"/>
    <x v="2"/>
  </r>
  <r>
    <s v="ORD001475"/>
    <d v="2025-02-19T00:00:00"/>
    <x v="1"/>
    <x v="9"/>
    <x v="8"/>
    <s v="TANPA PROMO"/>
    <s v="PRD169"/>
    <n v="1"/>
    <n v="179000"/>
    <n v="179000"/>
    <x v="134"/>
    <x v="3"/>
    <x v="9"/>
  </r>
  <r>
    <s v="ORD001475"/>
    <d v="2025-02-19T00:00:00"/>
    <x v="1"/>
    <x v="9"/>
    <x v="8"/>
    <s v="TANPA PROMO"/>
    <s v="PRD102"/>
    <n v="1"/>
    <n v="59000"/>
    <n v="59000"/>
    <x v="5"/>
    <x v="1"/>
    <x v="1"/>
  </r>
  <r>
    <s v="ORD001476"/>
    <d v="2024-11-10T00:00:00"/>
    <x v="0"/>
    <x v="19"/>
    <x v="15"/>
    <s v="TANPA PROMO"/>
    <s v="PRD259"/>
    <n v="1"/>
    <n v="599000"/>
    <n v="599000"/>
    <x v="96"/>
    <x v="1"/>
    <x v="5"/>
  </r>
  <r>
    <s v="ORD001476"/>
    <d v="2024-11-10T00:00:00"/>
    <x v="0"/>
    <x v="19"/>
    <x v="15"/>
    <s v="TANPA PROMO"/>
    <s v="PRD080"/>
    <n v="1"/>
    <n v="329000"/>
    <n v="329000"/>
    <x v="168"/>
    <x v="5"/>
    <x v="9"/>
  </r>
  <r>
    <s v="ORD001476"/>
    <d v="2024-11-10T00:00:00"/>
    <x v="0"/>
    <x v="19"/>
    <x v="15"/>
    <s v="TANPA PROMO"/>
    <s v="PRD160"/>
    <n v="1"/>
    <n v="79000"/>
    <n v="79000"/>
    <x v="20"/>
    <x v="1"/>
    <x v="7"/>
  </r>
  <r>
    <s v="ORD001477"/>
    <d v="2024-07-30T00:00:00"/>
    <x v="1"/>
    <x v="12"/>
    <x v="10"/>
    <s v="TANPA PROMO"/>
    <s v="PRD259"/>
    <n v="1"/>
    <n v="599000"/>
    <n v="599000"/>
    <x v="96"/>
    <x v="1"/>
    <x v="5"/>
  </r>
  <r>
    <s v="ORD001477"/>
    <d v="2024-07-30T00:00:00"/>
    <x v="1"/>
    <x v="12"/>
    <x v="10"/>
    <s v="TANPA PROMO"/>
    <s v="PRD082"/>
    <n v="1"/>
    <n v="229000"/>
    <n v="229000"/>
    <x v="120"/>
    <x v="1"/>
    <x v="8"/>
  </r>
  <r>
    <s v="ORD001478"/>
    <d v="2024-06-19T00:00:00"/>
    <x v="1"/>
    <x v="8"/>
    <x v="7"/>
    <s v="SALE2024"/>
    <s v="PRD290"/>
    <n v="3"/>
    <n v="279000"/>
    <n v="837000"/>
    <x v="13"/>
    <x v="1"/>
    <x v="7"/>
  </r>
  <r>
    <s v="ORD001479"/>
    <d v="2024-03-16T00:00:00"/>
    <x v="2"/>
    <x v="6"/>
    <x v="4"/>
    <s v="SALE2024"/>
    <s v="PRD085"/>
    <n v="1"/>
    <n v="129000"/>
    <n v="129000"/>
    <x v="51"/>
    <x v="2"/>
    <x v="7"/>
  </r>
  <r>
    <s v="ORD001479"/>
    <d v="2024-03-16T00:00:00"/>
    <x v="2"/>
    <x v="6"/>
    <x v="4"/>
    <s v="SALE2024"/>
    <s v="PRD243"/>
    <n v="2"/>
    <n v="279000"/>
    <n v="558000"/>
    <x v="90"/>
    <x v="2"/>
    <x v="7"/>
  </r>
  <r>
    <s v="ORD001480"/>
    <d v="2024-04-09T00:00:00"/>
    <x v="1"/>
    <x v="18"/>
    <x v="14"/>
    <s v="WEEKEND25"/>
    <s v="PRD153"/>
    <n v="1"/>
    <n v="179000"/>
    <n v="179000"/>
    <x v="35"/>
    <x v="4"/>
    <x v="8"/>
  </r>
  <r>
    <s v="ORD001480"/>
    <d v="2024-04-09T00:00:00"/>
    <x v="1"/>
    <x v="18"/>
    <x v="14"/>
    <s v="WEEKEND25"/>
    <s v="PRD198"/>
    <n v="1"/>
    <n v="149000"/>
    <n v="149000"/>
    <x v="172"/>
    <x v="0"/>
    <x v="4"/>
  </r>
  <r>
    <s v="ORD001480"/>
    <d v="2024-04-09T00:00:00"/>
    <x v="1"/>
    <x v="18"/>
    <x v="14"/>
    <s v="WEEKEND25"/>
    <s v="PRD045"/>
    <n v="1"/>
    <n v="49000"/>
    <n v="49000"/>
    <x v="128"/>
    <x v="4"/>
    <x v="3"/>
  </r>
  <r>
    <s v="ORD001481"/>
    <d v="2024-08-31T00:00:00"/>
    <x v="0"/>
    <x v="15"/>
    <x v="11"/>
    <s v="TANPA PROMO"/>
    <s v="PRD126"/>
    <n v="1"/>
    <n v="279000"/>
    <n v="279000"/>
    <x v="18"/>
    <x v="2"/>
    <x v="7"/>
  </r>
  <r>
    <s v="ORD001481"/>
    <d v="2024-08-31T00:00:00"/>
    <x v="0"/>
    <x v="15"/>
    <x v="11"/>
    <s v="TANPA PROMO"/>
    <s v="PRD185"/>
    <n v="2"/>
    <n v="599000"/>
    <n v="1198000"/>
    <x v="153"/>
    <x v="1"/>
    <x v="0"/>
  </r>
  <r>
    <s v="ORD001481"/>
    <d v="2024-08-31T00:00:00"/>
    <x v="0"/>
    <x v="15"/>
    <x v="11"/>
    <s v="TANPA PROMO"/>
    <s v="PRD043"/>
    <n v="1"/>
    <n v="149000"/>
    <n v="149000"/>
    <x v="23"/>
    <x v="2"/>
    <x v="8"/>
  </r>
  <r>
    <s v="ORD001482"/>
    <d v="2023-05-09T00:00:00"/>
    <x v="1"/>
    <x v="18"/>
    <x v="14"/>
    <s v="TANPA PROMO"/>
    <s v="PRD279"/>
    <n v="1"/>
    <n v="449000"/>
    <n v="449000"/>
    <x v="184"/>
    <x v="3"/>
    <x v="7"/>
  </r>
  <r>
    <s v="ORD001482"/>
    <d v="2023-05-09T00:00:00"/>
    <x v="1"/>
    <x v="18"/>
    <x v="14"/>
    <s v="TANPA PROMO"/>
    <s v="PRD127"/>
    <n v="1"/>
    <n v="199000"/>
    <n v="199000"/>
    <x v="43"/>
    <x v="3"/>
    <x v="9"/>
  </r>
  <r>
    <s v="ORD001482"/>
    <d v="2023-05-09T00:00:00"/>
    <x v="1"/>
    <x v="18"/>
    <x v="14"/>
    <s v="TANPA PROMO"/>
    <s v="PRD015"/>
    <n v="1"/>
    <n v="449000"/>
    <n v="449000"/>
    <x v="99"/>
    <x v="2"/>
    <x v="1"/>
  </r>
  <r>
    <s v="ORD001483"/>
    <d v="2022-03-21T00:00:00"/>
    <x v="0"/>
    <x v="12"/>
    <x v="10"/>
    <s v="HARBOLNAS22"/>
    <s v="PRD283"/>
    <n v="1"/>
    <n v="249000"/>
    <n v="249000"/>
    <x v="52"/>
    <x v="3"/>
    <x v="8"/>
  </r>
  <r>
    <s v="ORD001483"/>
    <d v="2022-03-21T00:00:00"/>
    <x v="0"/>
    <x v="12"/>
    <x v="10"/>
    <s v="HARBOLNAS22"/>
    <s v="PRD002"/>
    <n v="1"/>
    <n v="329000"/>
    <n v="329000"/>
    <x v="76"/>
    <x v="2"/>
    <x v="6"/>
  </r>
  <r>
    <s v="ORD001484"/>
    <d v="2023-09-25T00:00:00"/>
    <x v="1"/>
    <x v="17"/>
    <x v="13"/>
    <s v="WEEKEND25"/>
    <s v="PRD111"/>
    <n v="1"/>
    <n v="449000"/>
    <n v="449000"/>
    <x v="40"/>
    <x v="5"/>
    <x v="6"/>
  </r>
  <r>
    <s v="ORD001485"/>
    <d v="2022-01-19T00:00:00"/>
    <x v="1"/>
    <x v="3"/>
    <x v="3"/>
    <s v="FLASHSALE"/>
    <s v="PRD219"/>
    <n v="1"/>
    <n v="229000"/>
    <n v="229000"/>
    <x v="44"/>
    <x v="1"/>
    <x v="6"/>
  </r>
  <r>
    <s v="ORD001485"/>
    <d v="2022-01-19T00:00:00"/>
    <x v="1"/>
    <x v="3"/>
    <x v="3"/>
    <s v="FLASHSALE"/>
    <s v="PRD248"/>
    <n v="1"/>
    <n v="299000"/>
    <n v="299000"/>
    <x v="169"/>
    <x v="0"/>
    <x v="7"/>
  </r>
  <r>
    <s v="ORD001486"/>
    <d v="2024-04-04T00:00:00"/>
    <x v="1"/>
    <x v="14"/>
    <x v="7"/>
    <s v="TANPA PROMO"/>
    <s v="PRD008"/>
    <n v="3"/>
    <n v="549000"/>
    <n v="1647000"/>
    <x v="164"/>
    <x v="4"/>
    <x v="4"/>
  </r>
  <r>
    <s v="ORD001486"/>
    <d v="2024-04-04T00:00:00"/>
    <x v="1"/>
    <x v="14"/>
    <x v="7"/>
    <s v="TANPA PROMO"/>
    <s v="PRD004"/>
    <n v="1"/>
    <n v="199000"/>
    <n v="199000"/>
    <x v="134"/>
    <x v="3"/>
    <x v="9"/>
  </r>
  <r>
    <s v="ORD001487"/>
    <d v="2025-01-31T00:00:00"/>
    <x v="2"/>
    <x v="13"/>
    <x v="4"/>
    <s v="TANPA PROMO"/>
    <s v="PRD151"/>
    <n v="1"/>
    <n v="249000"/>
    <n v="249000"/>
    <x v="72"/>
    <x v="0"/>
    <x v="4"/>
  </r>
  <r>
    <s v="ORD001488"/>
    <d v="2025-02-04T00:00:00"/>
    <x v="0"/>
    <x v="0"/>
    <x v="0"/>
    <s v="TANPA PROMO"/>
    <s v="PRD059"/>
    <n v="2"/>
    <n v="399000"/>
    <n v="798000"/>
    <x v="104"/>
    <x v="1"/>
    <x v="4"/>
  </r>
  <r>
    <s v="ORD001488"/>
    <d v="2025-02-04T00:00:00"/>
    <x v="0"/>
    <x v="0"/>
    <x v="0"/>
    <s v="TANPA PROMO"/>
    <s v="PRD239"/>
    <n v="2"/>
    <n v="179000"/>
    <n v="358000"/>
    <x v="8"/>
    <x v="4"/>
    <x v="5"/>
  </r>
  <r>
    <s v="ORD001489"/>
    <d v="2023-03-16T00:00:00"/>
    <x v="1"/>
    <x v="14"/>
    <x v="7"/>
    <s v="TANPA PROMO"/>
    <s v="PRD122"/>
    <n v="1"/>
    <n v="119000"/>
    <n v="119000"/>
    <x v="129"/>
    <x v="2"/>
    <x v="0"/>
  </r>
  <r>
    <s v="ORD001490"/>
    <d v="2022-09-30T00:00:00"/>
    <x v="1"/>
    <x v="15"/>
    <x v="11"/>
    <s v="TANPA PROMO"/>
    <s v="PRD086"/>
    <n v="1"/>
    <n v="329000"/>
    <n v="329000"/>
    <x v="3"/>
    <x v="0"/>
    <x v="2"/>
  </r>
  <r>
    <s v="ORD001490"/>
    <d v="2022-09-30T00:00:00"/>
    <x v="1"/>
    <x v="15"/>
    <x v="11"/>
    <s v="TANPA PROMO"/>
    <s v="PRD058"/>
    <n v="1"/>
    <n v="299000"/>
    <n v="299000"/>
    <x v="128"/>
    <x v="4"/>
    <x v="3"/>
  </r>
  <r>
    <s v="ORD001490"/>
    <d v="2022-09-30T00:00:00"/>
    <x v="1"/>
    <x v="15"/>
    <x v="11"/>
    <s v="TANPA PROMO"/>
    <s v="PRD195"/>
    <n v="2"/>
    <n v="149000"/>
    <n v="298000"/>
    <x v="94"/>
    <x v="5"/>
    <x v="4"/>
  </r>
  <r>
    <s v="ORD001491"/>
    <d v="2023-05-23T00:00:00"/>
    <x v="0"/>
    <x v="14"/>
    <x v="7"/>
    <s v="SALE2024"/>
    <s v="PRD197"/>
    <n v="2"/>
    <n v="199000"/>
    <n v="398000"/>
    <x v="149"/>
    <x v="2"/>
    <x v="8"/>
  </r>
  <r>
    <s v="ORD001491"/>
    <d v="2023-05-23T00:00:00"/>
    <x v="0"/>
    <x v="14"/>
    <x v="7"/>
    <s v="SALE2024"/>
    <s v="PRD083"/>
    <n v="1"/>
    <n v="49000"/>
    <n v="49000"/>
    <x v="187"/>
    <x v="5"/>
    <x v="1"/>
  </r>
  <r>
    <s v="ORD001492"/>
    <d v="2022-07-15T00:00:00"/>
    <x v="1"/>
    <x v="8"/>
    <x v="7"/>
    <s v="RAMADAN23"/>
    <s v="PRD198"/>
    <n v="1"/>
    <n v="149000"/>
    <n v="149000"/>
    <x v="172"/>
    <x v="0"/>
    <x v="4"/>
  </r>
  <r>
    <s v="ORD001493"/>
    <d v="2024-02-26T00:00:00"/>
    <x v="4"/>
    <x v="14"/>
    <x v="7"/>
    <s v="TANPA PROMO"/>
    <s v="PRD004"/>
    <n v="1"/>
    <n v="199000"/>
    <n v="199000"/>
    <x v="134"/>
    <x v="3"/>
    <x v="9"/>
  </r>
  <r>
    <s v="ORD001493"/>
    <d v="2024-02-26T00:00:00"/>
    <x v="4"/>
    <x v="14"/>
    <x v="7"/>
    <s v="TANPA PROMO"/>
    <s v="PRD092"/>
    <n v="1"/>
    <n v="69000"/>
    <n v="69000"/>
    <x v="46"/>
    <x v="4"/>
    <x v="3"/>
  </r>
  <r>
    <s v="ORD001494"/>
    <d v="2024-07-15T00:00:00"/>
    <x v="1"/>
    <x v="1"/>
    <x v="1"/>
    <s v="TANPA PROMO"/>
    <s v="PRD174"/>
    <n v="2"/>
    <n v="69000"/>
    <n v="138000"/>
    <x v="192"/>
    <x v="5"/>
    <x v="7"/>
  </r>
  <r>
    <s v="ORD001495"/>
    <d v="2025-01-12T00:00:00"/>
    <x v="1"/>
    <x v="1"/>
    <x v="1"/>
    <s v="TANPA PROMO"/>
    <s v="PRD015"/>
    <n v="1"/>
    <n v="449000"/>
    <n v="449000"/>
    <x v="99"/>
    <x v="2"/>
    <x v="1"/>
  </r>
  <r>
    <s v="ORD001495"/>
    <d v="2025-01-12T00:00:00"/>
    <x v="1"/>
    <x v="1"/>
    <x v="1"/>
    <s v="TANPA PROMO"/>
    <s v="PRD230"/>
    <n v="2"/>
    <n v="129000"/>
    <n v="258000"/>
    <x v="11"/>
    <x v="3"/>
    <x v="5"/>
  </r>
  <r>
    <s v="ORD001496"/>
    <d v="2023-09-10T00:00:00"/>
    <x v="1"/>
    <x v="9"/>
    <x v="8"/>
    <s v="HARBOLNAS22"/>
    <s v="PRD232"/>
    <n v="1"/>
    <n v="49000"/>
    <n v="49000"/>
    <x v="78"/>
    <x v="2"/>
    <x v="7"/>
  </r>
  <r>
    <s v="ORD001497"/>
    <d v="2024-01-21T00:00:00"/>
    <x v="4"/>
    <x v="14"/>
    <x v="7"/>
    <s v="TANPA PROMO"/>
    <s v="PRD165"/>
    <n v="2"/>
    <n v="129000"/>
    <n v="258000"/>
    <x v="23"/>
    <x v="2"/>
    <x v="8"/>
  </r>
  <r>
    <s v="ORD001497"/>
    <d v="2024-01-21T00:00:00"/>
    <x v="4"/>
    <x v="14"/>
    <x v="7"/>
    <s v="TANPA PROMO"/>
    <s v="PRD168"/>
    <n v="1"/>
    <n v="79000"/>
    <n v="79000"/>
    <x v="30"/>
    <x v="3"/>
    <x v="2"/>
  </r>
  <r>
    <s v="ORD001498"/>
    <d v="2023-08-21T00:00:00"/>
    <x v="0"/>
    <x v="0"/>
    <x v="0"/>
    <s v="RAMADAN23"/>
    <s v="PRD061"/>
    <n v="1"/>
    <n v="599000"/>
    <n v="599000"/>
    <x v="19"/>
    <x v="0"/>
    <x v="8"/>
  </r>
  <r>
    <s v="ORD001498"/>
    <d v="2023-08-21T00:00:00"/>
    <x v="0"/>
    <x v="0"/>
    <x v="0"/>
    <s v="RAMADAN23"/>
    <s v="PRD281"/>
    <n v="1"/>
    <n v="149000"/>
    <n v="149000"/>
    <x v="12"/>
    <x v="0"/>
    <x v="2"/>
  </r>
  <r>
    <s v="ORD001499"/>
    <d v="2024-05-01T00:00:00"/>
    <x v="1"/>
    <x v="11"/>
    <x v="9"/>
    <s v="TANPA PROMO"/>
    <s v="PRD021"/>
    <n v="1"/>
    <n v="549000"/>
    <n v="549000"/>
    <x v="3"/>
    <x v="0"/>
    <x v="2"/>
  </r>
  <r>
    <s v="ORD001499"/>
    <d v="2024-05-01T00:00:00"/>
    <x v="1"/>
    <x v="11"/>
    <x v="9"/>
    <s v="TANPA PROMO"/>
    <s v="PRD187"/>
    <n v="1"/>
    <n v="49000"/>
    <n v="49000"/>
    <x v="14"/>
    <x v="3"/>
    <x v="2"/>
  </r>
  <r>
    <s v="ORD001500"/>
    <d v="2022-08-21T00:00:00"/>
    <x v="1"/>
    <x v="14"/>
    <x v="7"/>
    <s v="FLASHSALE"/>
    <s v="PRD026"/>
    <n v="1"/>
    <n v="179000"/>
    <n v="179000"/>
    <x v="148"/>
    <x v="1"/>
    <x v="6"/>
  </r>
  <r>
    <s v="ORD001501"/>
    <d v="2023-09-18T00:00:00"/>
    <x v="1"/>
    <x v="19"/>
    <x v="15"/>
    <s v="MEMBER10"/>
    <s v="PRD131"/>
    <n v="1"/>
    <n v="99000"/>
    <n v="99000"/>
    <x v="41"/>
    <x v="1"/>
    <x v="0"/>
  </r>
  <r>
    <s v="ORD001501"/>
    <d v="2023-09-18T00:00:00"/>
    <x v="1"/>
    <x v="19"/>
    <x v="15"/>
    <s v="MEMBER10"/>
    <s v="PRD029"/>
    <n v="1"/>
    <n v="499000"/>
    <n v="499000"/>
    <x v="62"/>
    <x v="5"/>
    <x v="8"/>
  </r>
  <r>
    <s v="ORD001502"/>
    <d v="2022-04-18T00:00:00"/>
    <x v="2"/>
    <x v="0"/>
    <x v="0"/>
    <s v="TANPA PROMO"/>
    <s v="PRD141"/>
    <n v="1"/>
    <n v="449000"/>
    <n v="449000"/>
    <x v="195"/>
    <x v="4"/>
    <x v="9"/>
  </r>
  <r>
    <s v="ORD001502"/>
    <d v="2022-04-18T00:00:00"/>
    <x v="2"/>
    <x v="0"/>
    <x v="0"/>
    <s v="TANPA PROMO"/>
    <s v="PRD172"/>
    <n v="1"/>
    <n v="59000"/>
    <n v="59000"/>
    <x v="99"/>
    <x v="2"/>
    <x v="1"/>
  </r>
  <r>
    <s v="ORD001503"/>
    <d v="2023-02-19T00:00:00"/>
    <x v="0"/>
    <x v="17"/>
    <x v="13"/>
    <s v="TANPA PROMO"/>
    <s v="PRD079"/>
    <n v="2"/>
    <n v="499000"/>
    <n v="998000"/>
    <x v="125"/>
    <x v="4"/>
    <x v="4"/>
  </r>
  <r>
    <s v="ORD001504"/>
    <d v="2023-08-28T00:00:00"/>
    <x v="0"/>
    <x v="8"/>
    <x v="7"/>
    <s v="SALE2024"/>
    <s v="PRD180"/>
    <n v="1"/>
    <n v="279000"/>
    <n v="279000"/>
    <x v="48"/>
    <x v="1"/>
    <x v="5"/>
  </r>
  <r>
    <s v="ORD001505"/>
    <d v="2024-06-28T00:00:00"/>
    <x v="2"/>
    <x v="7"/>
    <x v="6"/>
    <s v="TANPA PROMO"/>
    <s v="PRD094"/>
    <n v="3"/>
    <n v="89000"/>
    <n v="267000"/>
    <x v="68"/>
    <x v="2"/>
    <x v="8"/>
  </r>
  <r>
    <s v="ORD001505"/>
    <d v="2024-06-28T00:00:00"/>
    <x v="2"/>
    <x v="7"/>
    <x v="6"/>
    <s v="TANPA PROMO"/>
    <s v="PRD273"/>
    <n v="1"/>
    <n v="179000"/>
    <n v="179000"/>
    <x v="80"/>
    <x v="3"/>
    <x v="9"/>
  </r>
  <r>
    <s v="ORD001506"/>
    <d v="2023-09-16T00:00:00"/>
    <x v="0"/>
    <x v="6"/>
    <x v="4"/>
    <s v="TANPA PROMO"/>
    <s v="PRD174"/>
    <n v="2"/>
    <n v="69000"/>
    <n v="138000"/>
    <x v="192"/>
    <x v="5"/>
    <x v="7"/>
  </r>
  <r>
    <s v="ORD001507"/>
    <d v="2022-12-29T00:00:00"/>
    <x v="1"/>
    <x v="8"/>
    <x v="7"/>
    <s v="MEMBER10"/>
    <s v="PRD271"/>
    <n v="1"/>
    <n v="129000"/>
    <n v="129000"/>
    <x v="103"/>
    <x v="2"/>
    <x v="1"/>
  </r>
  <r>
    <s v="ORD001508"/>
    <d v="2024-04-19T00:00:00"/>
    <x v="1"/>
    <x v="6"/>
    <x v="4"/>
    <s v="TANPA PROMO"/>
    <s v="PRD123"/>
    <n v="3"/>
    <n v="89000"/>
    <n v="267000"/>
    <x v="13"/>
    <x v="1"/>
    <x v="7"/>
  </r>
  <r>
    <s v="ORD001509"/>
    <d v="2023-08-13T00:00:00"/>
    <x v="1"/>
    <x v="11"/>
    <x v="9"/>
    <s v="TANPA PROMO"/>
    <s v="PRD121"/>
    <n v="2"/>
    <n v="89000"/>
    <n v="178000"/>
    <x v="21"/>
    <x v="2"/>
    <x v="8"/>
  </r>
  <r>
    <s v="ORD001510"/>
    <d v="2024-01-28T00:00:00"/>
    <x v="1"/>
    <x v="7"/>
    <x v="6"/>
    <s v="NEWUSER"/>
    <s v="PRD069"/>
    <n v="1"/>
    <n v="229000"/>
    <n v="229000"/>
    <x v="50"/>
    <x v="4"/>
    <x v="3"/>
  </r>
  <r>
    <s v="ORD001511"/>
    <d v="2025-01-28T00:00:00"/>
    <x v="2"/>
    <x v="14"/>
    <x v="7"/>
    <s v="TANPA PROMO"/>
    <s v="PRD112"/>
    <n v="1"/>
    <n v="249000"/>
    <n v="249000"/>
    <x v="76"/>
    <x v="2"/>
    <x v="6"/>
  </r>
  <r>
    <s v="ORD001512"/>
    <d v="2023-06-12T00:00:00"/>
    <x v="2"/>
    <x v="16"/>
    <x v="12"/>
    <s v="RAMADAN23"/>
    <s v="PRD149"/>
    <n v="2"/>
    <n v="549000"/>
    <n v="1098000"/>
    <x v="152"/>
    <x v="2"/>
    <x v="5"/>
  </r>
  <r>
    <s v="ORD001513"/>
    <d v="2023-10-09T00:00:00"/>
    <x v="0"/>
    <x v="4"/>
    <x v="4"/>
    <s v="TANPA PROMO"/>
    <s v="PRD284"/>
    <n v="1"/>
    <n v="399000"/>
    <n v="399000"/>
    <x v="136"/>
    <x v="2"/>
    <x v="2"/>
  </r>
  <r>
    <s v="ORD001513"/>
    <d v="2023-10-09T00:00:00"/>
    <x v="0"/>
    <x v="4"/>
    <x v="4"/>
    <s v="TANPA PROMO"/>
    <s v="PRD273"/>
    <n v="1"/>
    <n v="179000"/>
    <n v="179000"/>
    <x v="80"/>
    <x v="3"/>
    <x v="9"/>
  </r>
  <r>
    <s v="ORD001514"/>
    <d v="2023-09-04T00:00:00"/>
    <x v="1"/>
    <x v="4"/>
    <x v="4"/>
    <s v="MEMBER10"/>
    <s v="PRD252"/>
    <n v="3"/>
    <n v="49000"/>
    <n v="147000"/>
    <x v="132"/>
    <x v="3"/>
    <x v="3"/>
  </r>
  <r>
    <s v="ORD001515"/>
    <d v="2023-10-29T00:00:00"/>
    <x v="1"/>
    <x v="7"/>
    <x v="6"/>
    <s v="RAMADAN23"/>
    <s v="PRD271"/>
    <n v="1"/>
    <n v="129000"/>
    <n v="129000"/>
    <x v="103"/>
    <x v="2"/>
    <x v="1"/>
  </r>
  <r>
    <s v="ORD001516"/>
    <d v="2024-01-15T00:00:00"/>
    <x v="3"/>
    <x v="10"/>
    <x v="4"/>
    <s v="TANPA PROMO"/>
    <s v="PRD113"/>
    <n v="1"/>
    <n v="499000"/>
    <n v="499000"/>
    <x v="69"/>
    <x v="4"/>
    <x v="7"/>
  </r>
  <r>
    <s v="ORD001516"/>
    <d v="2024-01-15T00:00:00"/>
    <x v="3"/>
    <x v="10"/>
    <x v="4"/>
    <s v="TANPA PROMO"/>
    <s v="PRD143"/>
    <n v="1"/>
    <n v="329000"/>
    <n v="329000"/>
    <x v="86"/>
    <x v="3"/>
    <x v="9"/>
  </r>
  <r>
    <s v="ORD001517"/>
    <d v="2022-08-27T00:00:00"/>
    <x v="1"/>
    <x v="15"/>
    <x v="11"/>
    <s v="TANPA PROMO"/>
    <s v="PRD047"/>
    <n v="1"/>
    <n v="329000"/>
    <n v="329000"/>
    <x v="70"/>
    <x v="0"/>
    <x v="7"/>
  </r>
  <r>
    <s v="ORD001517"/>
    <d v="2022-08-27T00:00:00"/>
    <x v="1"/>
    <x v="15"/>
    <x v="11"/>
    <s v="TANPA PROMO"/>
    <s v="PRD072"/>
    <n v="1"/>
    <n v="129000"/>
    <n v="129000"/>
    <x v="59"/>
    <x v="2"/>
    <x v="3"/>
  </r>
  <r>
    <s v="ORD001518"/>
    <d v="2024-09-21T00:00:00"/>
    <x v="1"/>
    <x v="13"/>
    <x v="4"/>
    <s v="HARBOLNAS22"/>
    <s v="PRD037"/>
    <n v="1"/>
    <n v="149000"/>
    <n v="149000"/>
    <x v="107"/>
    <x v="1"/>
    <x v="1"/>
  </r>
  <r>
    <s v="ORD001518"/>
    <d v="2024-09-21T00:00:00"/>
    <x v="1"/>
    <x v="13"/>
    <x v="4"/>
    <s v="HARBOLNAS22"/>
    <s v="PRD138"/>
    <n v="1"/>
    <n v="79000"/>
    <n v="79000"/>
    <x v="49"/>
    <x v="4"/>
    <x v="8"/>
  </r>
  <r>
    <s v="ORD001518"/>
    <d v="2024-09-21T00:00:00"/>
    <x v="1"/>
    <x v="13"/>
    <x v="4"/>
    <s v="HARBOLNAS22"/>
    <s v="PRD213"/>
    <n v="1"/>
    <n v="199000"/>
    <n v="199000"/>
    <x v="14"/>
    <x v="3"/>
    <x v="2"/>
  </r>
  <r>
    <s v="ORD001519"/>
    <d v="2024-04-24T00:00:00"/>
    <x v="2"/>
    <x v="10"/>
    <x v="4"/>
    <s v="WEEKEND25"/>
    <s v="PRD033"/>
    <n v="1"/>
    <n v="199000"/>
    <n v="199000"/>
    <x v="124"/>
    <x v="0"/>
    <x v="6"/>
  </r>
  <r>
    <s v="ORD001519"/>
    <d v="2024-04-24T00:00:00"/>
    <x v="2"/>
    <x v="10"/>
    <x v="4"/>
    <s v="WEEKEND25"/>
    <s v="PRD266"/>
    <n v="2"/>
    <n v="299000"/>
    <n v="598000"/>
    <x v="178"/>
    <x v="5"/>
    <x v="3"/>
  </r>
  <r>
    <s v="ORD001519"/>
    <d v="2024-04-24T00:00:00"/>
    <x v="2"/>
    <x v="10"/>
    <x v="4"/>
    <s v="WEEKEND25"/>
    <s v="PRD252"/>
    <n v="3"/>
    <n v="49000"/>
    <n v="147000"/>
    <x v="132"/>
    <x v="3"/>
    <x v="3"/>
  </r>
  <r>
    <s v="ORD001520"/>
    <d v="2023-02-12T00:00:00"/>
    <x v="1"/>
    <x v="1"/>
    <x v="1"/>
    <s v="HARBOLNAS22"/>
    <s v="PRD098"/>
    <n v="1"/>
    <n v="299000"/>
    <n v="299000"/>
    <x v="175"/>
    <x v="3"/>
    <x v="7"/>
  </r>
  <r>
    <s v="ORD001520"/>
    <d v="2023-02-12T00:00:00"/>
    <x v="1"/>
    <x v="1"/>
    <x v="1"/>
    <s v="HARBOLNAS22"/>
    <s v="PRD042"/>
    <n v="1"/>
    <n v="449000"/>
    <n v="449000"/>
    <x v="185"/>
    <x v="0"/>
    <x v="3"/>
  </r>
  <r>
    <s v="ORD001521"/>
    <d v="2023-10-18T00:00:00"/>
    <x v="0"/>
    <x v="18"/>
    <x v="14"/>
    <s v="MEMBER10"/>
    <s v="PRD284"/>
    <n v="1"/>
    <n v="399000"/>
    <n v="399000"/>
    <x v="136"/>
    <x v="2"/>
    <x v="2"/>
  </r>
  <r>
    <s v="ORD001522"/>
    <d v="2022-08-20T00:00:00"/>
    <x v="4"/>
    <x v="14"/>
    <x v="7"/>
    <s v="TANPA PROMO"/>
    <s v="PRD134"/>
    <n v="1"/>
    <n v="129000"/>
    <n v="129000"/>
    <x v="61"/>
    <x v="2"/>
    <x v="9"/>
  </r>
  <r>
    <s v="ORD001523"/>
    <d v="2022-02-09T00:00:00"/>
    <x v="0"/>
    <x v="17"/>
    <x v="13"/>
    <s v="TANPA PROMO"/>
    <s v="PRD127"/>
    <n v="1"/>
    <n v="199000"/>
    <n v="199000"/>
    <x v="43"/>
    <x v="3"/>
    <x v="9"/>
  </r>
  <r>
    <s v="ORD001524"/>
    <d v="2022-06-19T00:00:00"/>
    <x v="4"/>
    <x v="11"/>
    <x v="9"/>
    <s v="TANPA PROMO"/>
    <s v="PRD140"/>
    <n v="3"/>
    <n v="179000"/>
    <n v="537000"/>
    <x v="152"/>
    <x v="5"/>
    <x v="5"/>
  </r>
  <r>
    <s v="ORD001524"/>
    <d v="2022-06-19T00:00:00"/>
    <x v="4"/>
    <x v="11"/>
    <x v="9"/>
    <s v="TANPA PROMO"/>
    <s v="PRD234"/>
    <n v="2"/>
    <n v="199000"/>
    <n v="398000"/>
    <x v="119"/>
    <x v="2"/>
    <x v="3"/>
  </r>
  <r>
    <s v="ORD001525"/>
    <d v="2024-08-23T00:00:00"/>
    <x v="1"/>
    <x v="1"/>
    <x v="1"/>
    <s v="TANPA PROMO"/>
    <s v="PRD295"/>
    <n v="1"/>
    <n v="229000"/>
    <n v="229000"/>
    <x v="21"/>
    <x v="5"/>
    <x v="8"/>
  </r>
  <r>
    <s v="ORD001526"/>
    <d v="2024-04-13T00:00:00"/>
    <x v="0"/>
    <x v="18"/>
    <x v="14"/>
    <s v="TANPA PROMO"/>
    <s v="PRD112"/>
    <n v="1"/>
    <n v="249000"/>
    <n v="249000"/>
    <x v="76"/>
    <x v="2"/>
    <x v="6"/>
  </r>
  <r>
    <s v="ORD001527"/>
    <d v="2022-01-25T00:00:00"/>
    <x v="3"/>
    <x v="6"/>
    <x v="4"/>
    <s v="TANPA PROMO"/>
    <s v="PRD014"/>
    <n v="1"/>
    <n v="449000"/>
    <n v="449000"/>
    <x v="85"/>
    <x v="4"/>
    <x v="7"/>
  </r>
  <r>
    <s v="ORD001527"/>
    <d v="2022-01-25T00:00:00"/>
    <x v="3"/>
    <x v="6"/>
    <x v="4"/>
    <s v="TANPA PROMO"/>
    <s v="PRD069"/>
    <n v="1"/>
    <n v="229000"/>
    <n v="229000"/>
    <x v="50"/>
    <x v="4"/>
    <x v="3"/>
  </r>
  <r>
    <s v="ORD001528"/>
    <d v="2024-07-14T00:00:00"/>
    <x v="1"/>
    <x v="11"/>
    <x v="9"/>
    <s v="MEMBER10"/>
    <s v="PRD202"/>
    <n v="1"/>
    <n v="249000"/>
    <n v="249000"/>
    <x v="14"/>
    <x v="3"/>
    <x v="2"/>
  </r>
  <r>
    <s v="ORD001528"/>
    <d v="2024-07-14T00:00:00"/>
    <x v="1"/>
    <x v="11"/>
    <x v="9"/>
    <s v="MEMBER10"/>
    <s v="PRD009"/>
    <n v="1"/>
    <n v="499000"/>
    <n v="499000"/>
    <x v="51"/>
    <x v="2"/>
    <x v="7"/>
  </r>
  <r>
    <s v="ORD001528"/>
    <d v="2024-07-14T00:00:00"/>
    <x v="1"/>
    <x v="11"/>
    <x v="9"/>
    <s v="MEMBER10"/>
    <s v="PRD249"/>
    <n v="1"/>
    <n v="449000"/>
    <n v="449000"/>
    <x v="193"/>
    <x v="3"/>
    <x v="6"/>
  </r>
  <r>
    <s v="ORD001529"/>
    <d v="2023-03-13T00:00:00"/>
    <x v="1"/>
    <x v="0"/>
    <x v="0"/>
    <s v="NEWUSER"/>
    <s v="PRD143"/>
    <n v="1"/>
    <n v="329000"/>
    <n v="329000"/>
    <x v="86"/>
    <x v="3"/>
    <x v="9"/>
  </r>
  <r>
    <s v="ORD001529"/>
    <d v="2023-03-13T00:00:00"/>
    <x v="1"/>
    <x v="0"/>
    <x v="0"/>
    <s v="NEWUSER"/>
    <s v="PRD177"/>
    <n v="2"/>
    <n v="449000"/>
    <n v="898000"/>
    <x v="93"/>
    <x v="4"/>
    <x v="5"/>
  </r>
  <r>
    <s v="ORD001530"/>
    <d v="2023-06-06T00:00:00"/>
    <x v="4"/>
    <x v="1"/>
    <x v="1"/>
    <s v="TANPA PROMO"/>
    <s v="PRD229"/>
    <n v="1"/>
    <n v="79000"/>
    <n v="79000"/>
    <x v="181"/>
    <x v="4"/>
    <x v="6"/>
  </r>
  <r>
    <s v="ORD001531"/>
    <d v="2025-02-15T00:00:00"/>
    <x v="0"/>
    <x v="11"/>
    <x v="9"/>
    <s v="MEMBER10"/>
    <s v="PRD080"/>
    <n v="1"/>
    <n v="329000"/>
    <n v="329000"/>
    <x v="168"/>
    <x v="5"/>
    <x v="9"/>
  </r>
  <r>
    <s v="ORD001531"/>
    <d v="2025-02-15T00:00:00"/>
    <x v="0"/>
    <x v="11"/>
    <x v="9"/>
    <s v="MEMBER10"/>
    <s v="PRD170"/>
    <n v="1"/>
    <n v="349000"/>
    <n v="349000"/>
    <x v="9"/>
    <x v="5"/>
    <x v="6"/>
  </r>
  <r>
    <s v="ORD001532"/>
    <d v="2024-11-02T00:00:00"/>
    <x v="4"/>
    <x v="8"/>
    <x v="7"/>
    <s v="TANPA PROMO"/>
    <s v="PRD090"/>
    <n v="1"/>
    <n v="49000"/>
    <n v="49000"/>
    <x v="107"/>
    <x v="1"/>
    <x v="1"/>
  </r>
  <r>
    <s v="ORD001532"/>
    <d v="2024-11-02T00:00:00"/>
    <x v="4"/>
    <x v="8"/>
    <x v="7"/>
    <s v="TANPA PROMO"/>
    <s v="PRD141"/>
    <n v="1"/>
    <n v="449000"/>
    <n v="449000"/>
    <x v="195"/>
    <x v="4"/>
    <x v="9"/>
  </r>
  <r>
    <s v="ORD001532"/>
    <d v="2024-11-02T00:00:00"/>
    <x v="4"/>
    <x v="8"/>
    <x v="7"/>
    <s v="TANPA PROMO"/>
    <s v="PRD289"/>
    <n v="1"/>
    <n v="79000"/>
    <n v="79000"/>
    <x v="128"/>
    <x v="4"/>
    <x v="3"/>
  </r>
  <r>
    <s v="ORD001533"/>
    <d v="2024-07-16T00:00:00"/>
    <x v="1"/>
    <x v="0"/>
    <x v="0"/>
    <s v="HARBOLNAS22"/>
    <s v="PRD115"/>
    <n v="1"/>
    <n v="399000"/>
    <n v="399000"/>
    <x v="10"/>
    <x v="0"/>
    <x v="5"/>
  </r>
  <r>
    <s v="ORD001534"/>
    <d v="2022-05-25T00:00:00"/>
    <x v="2"/>
    <x v="12"/>
    <x v="10"/>
    <s v="FLASHSALE"/>
    <s v="PRD164"/>
    <n v="1"/>
    <n v="49000"/>
    <n v="49000"/>
    <x v="194"/>
    <x v="5"/>
    <x v="0"/>
  </r>
  <r>
    <s v="ORD001535"/>
    <d v="2025-02-13T00:00:00"/>
    <x v="1"/>
    <x v="17"/>
    <x v="13"/>
    <s v="HARBOLNAS22"/>
    <s v="PRD223"/>
    <n v="1"/>
    <n v="499000"/>
    <n v="499000"/>
    <x v="32"/>
    <x v="5"/>
    <x v="6"/>
  </r>
  <r>
    <s v="ORD001536"/>
    <d v="2022-07-26T00:00:00"/>
    <x v="1"/>
    <x v="8"/>
    <x v="7"/>
    <s v="SALE2024"/>
    <s v="PRD254"/>
    <n v="1"/>
    <n v="299000"/>
    <n v="299000"/>
    <x v="37"/>
    <x v="5"/>
    <x v="4"/>
  </r>
  <r>
    <s v="ORD001537"/>
    <d v="2025-01-22T00:00:00"/>
    <x v="1"/>
    <x v="6"/>
    <x v="4"/>
    <s v="TANPA PROMO"/>
    <s v="PRD044"/>
    <n v="1"/>
    <n v="279000"/>
    <n v="279000"/>
    <x v="147"/>
    <x v="2"/>
    <x v="5"/>
  </r>
  <r>
    <s v="ORD001538"/>
    <d v="2025-01-27T00:00:00"/>
    <x v="1"/>
    <x v="18"/>
    <x v="14"/>
    <s v="WEEKEND25"/>
    <s v="PRD271"/>
    <n v="1"/>
    <n v="129000"/>
    <n v="129000"/>
    <x v="103"/>
    <x v="2"/>
    <x v="1"/>
  </r>
  <r>
    <s v="ORD001539"/>
    <d v="2023-01-21T00:00:00"/>
    <x v="1"/>
    <x v="8"/>
    <x v="7"/>
    <s v="NEWUSER"/>
    <s v="PRD082"/>
    <n v="1"/>
    <n v="229000"/>
    <n v="229000"/>
    <x v="120"/>
    <x v="1"/>
    <x v="8"/>
  </r>
  <r>
    <s v="ORD001540"/>
    <d v="2024-12-30T00:00:00"/>
    <x v="1"/>
    <x v="10"/>
    <x v="4"/>
    <s v="MEMBER10"/>
    <s v="PRD234"/>
    <n v="2"/>
    <n v="199000"/>
    <n v="398000"/>
    <x v="119"/>
    <x v="2"/>
    <x v="3"/>
  </r>
  <r>
    <s v="ORD001541"/>
    <d v="2024-04-09T00:00:00"/>
    <x v="4"/>
    <x v="0"/>
    <x v="0"/>
    <s v="WEEKEND25"/>
    <s v="PRD057"/>
    <n v="1"/>
    <n v="299000"/>
    <n v="299000"/>
    <x v="66"/>
    <x v="0"/>
    <x v="0"/>
  </r>
  <r>
    <s v="ORD001542"/>
    <d v="2023-04-08T00:00:00"/>
    <x v="1"/>
    <x v="5"/>
    <x v="5"/>
    <s v="TANPA PROMO"/>
    <s v="PRD043"/>
    <n v="1"/>
    <n v="149000"/>
    <n v="149000"/>
    <x v="23"/>
    <x v="2"/>
    <x v="8"/>
  </r>
  <r>
    <s v="ORD001543"/>
    <d v="2023-11-17T00:00:00"/>
    <x v="1"/>
    <x v="3"/>
    <x v="3"/>
    <s v="TANPA PROMO"/>
    <s v="PRD222"/>
    <n v="1"/>
    <n v="179000"/>
    <n v="179000"/>
    <x v="76"/>
    <x v="2"/>
    <x v="6"/>
  </r>
  <r>
    <s v="ORD001544"/>
    <d v="2023-05-23T00:00:00"/>
    <x v="0"/>
    <x v="3"/>
    <x v="3"/>
    <s v="TANPA PROMO"/>
    <s v="PRD245"/>
    <n v="1"/>
    <n v="129000"/>
    <n v="129000"/>
    <x v="58"/>
    <x v="3"/>
    <x v="7"/>
  </r>
  <r>
    <s v="ORD001544"/>
    <d v="2023-05-23T00:00:00"/>
    <x v="0"/>
    <x v="3"/>
    <x v="3"/>
    <s v="TANPA PROMO"/>
    <s v="PRD224"/>
    <n v="1"/>
    <n v="89000"/>
    <n v="89000"/>
    <x v="145"/>
    <x v="3"/>
    <x v="0"/>
  </r>
  <r>
    <s v="ORD001545"/>
    <d v="2025-01-24T00:00:00"/>
    <x v="4"/>
    <x v="17"/>
    <x v="13"/>
    <s v="FLASHSALE"/>
    <s v="PRD090"/>
    <n v="1"/>
    <n v="49000"/>
    <n v="49000"/>
    <x v="107"/>
    <x v="1"/>
    <x v="1"/>
  </r>
  <r>
    <s v="ORD001546"/>
    <d v="2023-11-02T00:00:00"/>
    <x v="1"/>
    <x v="11"/>
    <x v="9"/>
    <s v="TANPA PROMO"/>
    <s v="PRD192"/>
    <n v="1"/>
    <n v="229000"/>
    <n v="229000"/>
    <x v="136"/>
    <x v="2"/>
    <x v="2"/>
  </r>
  <r>
    <s v="ORD001547"/>
    <d v="2025-01-19T00:00:00"/>
    <x v="3"/>
    <x v="7"/>
    <x v="6"/>
    <s v="TANPA PROMO"/>
    <s v="PRD043"/>
    <n v="1"/>
    <n v="149000"/>
    <n v="149000"/>
    <x v="23"/>
    <x v="2"/>
    <x v="8"/>
  </r>
  <r>
    <s v="ORD001548"/>
    <d v="2024-12-23T00:00:00"/>
    <x v="4"/>
    <x v="16"/>
    <x v="12"/>
    <s v="TANPA PROMO"/>
    <s v="PRD153"/>
    <n v="1"/>
    <n v="179000"/>
    <n v="179000"/>
    <x v="35"/>
    <x v="4"/>
    <x v="8"/>
  </r>
  <r>
    <s v="ORD001549"/>
    <d v="2023-10-01T00:00:00"/>
    <x v="1"/>
    <x v="8"/>
    <x v="7"/>
    <s v="RAMADAN23"/>
    <s v="PRD270"/>
    <n v="1"/>
    <n v="349000"/>
    <n v="349000"/>
    <x v="88"/>
    <x v="4"/>
    <x v="6"/>
  </r>
  <r>
    <s v="ORD001549"/>
    <d v="2023-10-01T00:00:00"/>
    <x v="1"/>
    <x v="8"/>
    <x v="7"/>
    <s v="RAMADAN23"/>
    <s v="PRD193"/>
    <n v="1"/>
    <n v="179000"/>
    <n v="179000"/>
    <x v="2"/>
    <x v="2"/>
    <x v="1"/>
  </r>
  <r>
    <s v="ORD001549"/>
    <d v="2023-10-01T00:00:00"/>
    <x v="1"/>
    <x v="8"/>
    <x v="7"/>
    <s v="RAMADAN23"/>
    <s v="PRD254"/>
    <n v="1"/>
    <n v="299000"/>
    <n v="299000"/>
    <x v="37"/>
    <x v="5"/>
    <x v="4"/>
  </r>
  <r>
    <s v="ORD001550"/>
    <d v="2023-08-20T00:00:00"/>
    <x v="2"/>
    <x v="18"/>
    <x v="14"/>
    <s v="TANPA PROMO"/>
    <s v="PRD023"/>
    <n v="1"/>
    <n v="149000"/>
    <n v="149000"/>
    <x v="71"/>
    <x v="4"/>
    <x v="3"/>
  </r>
  <r>
    <s v="ORD001551"/>
    <d v="2023-08-05T00:00:00"/>
    <x v="0"/>
    <x v="13"/>
    <x v="4"/>
    <s v="TANPA PROMO"/>
    <s v="PRD030"/>
    <n v="1"/>
    <n v="199000"/>
    <n v="199000"/>
    <x v="29"/>
    <x v="4"/>
    <x v="1"/>
  </r>
  <r>
    <s v="ORD001551"/>
    <d v="2023-08-05T00:00:00"/>
    <x v="0"/>
    <x v="13"/>
    <x v="4"/>
    <s v="TANPA PROMO"/>
    <s v="PRD159"/>
    <n v="1"/>
    <n v="89000"/>
    <n v="89000"/>
    <x v="29"/>
    <x v="4"/>
    <x v="1"/>
  </r>
  <r>
    <s v="ORD001552"/>
    <d v="2024-08-08T00:00:00"/>
    <x v="1"/>
    <x v="1"/>
    <x v="1"/>
    <s v="TANPA PROMO"/>
    <s v="PRD153"/>
    <n v="1"/>
    <n v="179000"/>
    <n v="179000"/>
    <x v="35"/>
    <x v="4"/>
    <x v="8"/>
  </r>
  <r>
    <s v="ORD001553"/>
    <d v="2022-11-24T00:00:00"/>
    <x v="1"/>
    <x v="5"/>
    <x v="5"/>
    <s v="TANPA PROMO"/>
    <s v="PRD148"/>
    <n v="1"/>
    <n v="449000"/>
    <n v="449000"/>
    <x v="2"/>
    <x v="2"/>
    <x v="1"/>
  </r>
  <r>
    <s v="ORD001554"/>
    <d v="2025-01-28T00:00:00"/>
    <x v="1"/>
    <x v="14"/>
    <x v="7"/>
    <s v="TANPA PROMO"/>
    <s v="PRD047"/>
    <n v="1"/>
    <n v="329000"/>
    <n v="329000"/>
    <x v="70"/>
    <x v="0"/>
    <x v="7"/>
  </r>
  <r>
    <s v="ORD001555"/>
    <d v="2025-02-17T00:00:00"/>
    <x v="1"/>
    <x v="4"/>
    <x v="4"/>
    <s v="WEEKEND25"/>
    <s v="PRD213"/>
    <n v="1"/>
    <n v="199000"/>
    <n v="199000"/>
    <x v="14"/>
    <x v="3"/>
    <x v="2"/>
  </r>
  <r>
    <s v="ORD001556"/>
    <d v="2025-02-02T00:00:00"/>
    <x v="1"/>
    <x v="18"/>
    <x v="14"/>
    <s v="TANPA PROMO"/>
    <s v="PRD175"/>
    <n v="1"/>
    <n v="279000"/>
    <n v="279000"/>
    <x v="97"/>
    <x v="0"/>
    <x v="2"/>
  </r>
  <r>
    <s v="ORD001556"/>
    <d v="2025-02-02T00:00:00"/>
    <x v="1"/>
    <x v="18"/>
    <x v="14"/>
    <s v="TANPA PROMO"/>
    <s v="PRD292"/>
    <n v="2"/>
    <n v="129000"/>
    <n v="258000"/>
    <x v="72"/>
    <x v="0"/>
    <x v="4"/>
  </r>
  <r>
    <s v="ORD001557"/>
    <d v="2024-02-08T00:00:00"/>
    <x v="1"/>
    <x v="9"/>
    <x v="8"/>
    <s v="SALE2024"/>
    <s v="PRD039"/>
    <n v="2"/>
    <n v="399000"/>
    <n v="798000"/>
    <x v="63"/>
    <x v="4"/>
    <x v="2"/>
  </r>
  <r>
    <s v="ORD001557"/>
    <d v="2024-02-08T00:00:00"/>
    <x v="1"/>
    <x v="9"/>
    <x v="8"/>
    <s v="SALE2024"/>
    <s v="PRD262"/>
    <n v="1"/>
    <n v="99000"/>
    <n v="99000"/>
    <x v="116"/>
    <x v="1"/>
    <x v="4"/>
  </r>
  <r>
    <s v="ORD001557"/>
    <d v="2024-02-08T00:00:00"/>
    <x v="1"/>
    <x v="9"/>
    <x v="8"/>
    <s v="SALE2024"/>
    <s v="PRD077"/>
    <n v="2"/>
    <n v="329000"/>
    <n v="658000"/>
    <x v="168"/>
    <x v="5"/>
    <x v="9"/>
  </r>
  <r>
    <s v="ORD001558"/>
    <d v="2023-12-29T00:00:00"/>
    <x v="2"/>
    <x v="3"/>
    <x v="3"/>
    <s v="TANPA PROMO"/>
    <s v="PRD270"/>
    <n v="1"/>
    <n v="349000"/>
    <n v="349000"/>
    <x v="88"/>
    <x v="4"/>
    <x v="6"/>
  </r>
  <r>
    <s v="ORD001558"/>
    <d v="2023-12-29T00:00:00"/>
    <x v="2"/>
    <x v="3"/>
    <x v="3"/>
    <s v="TANPA PROMO"/>
    <s v="PRD247"/>
    <n v="1"/>
    <n v="179000"/>
    <n v="179000"/>
    <x v="73"/>
    <x v="4"/>
    <x v="1"/>
  </r>
  <r>
    <s v="ORD001559"/>
    <d v="2024-02-19T00:00:00"/>
    <x v="1"/>
    <x v="3"/>
    <x v="3"/>
    <s v="TANPA PROMO"/>
    <s v="PRD105"/>
    <n v="1"/>
    <n v="199000"/>
    <n v="199000"/>
    <x v="101"/>
    <x v="0"/>
    <x v="5"/>
  </r>
  <r>
    <s v="ORD001560"/>
    <d v="2023-06-27T00:00:00"/>
    <x v="1"/>
    <x v="18"/>
    <x v="14"/>
    <s v="TANPA PROMO"/>
    <s v="PRD248"/>
    <n v="1"/>
    <n v="299000"/>
    <n v="299000"/>
    <x v="169"/>
    <x v="0"/>
    <x v="7"/>
  </r>
  <r>
    <s v="ORD001561"/>
    <d v="2024-02-16T00:00:00"/>
    <x v="1"/>
    <x v="11"/>
    <x v="9"/>
    <s v="TANPA PROMO"/>
    <s v="PRD125"/>
    <n v="1"/>
    <n v="279000"/>
    <n v="279000"/>
    <x v="118"/>
    <x v="2"/>
    <x v="7"/>
  </r>
  <r>
    <s v="ORD001561"/>
    <d v="2024-02-16T00:00:00"/>
    <x v="1"/>
    <x v="11"/>
    <x v="9"/>
    <s v="TANPA PROMO"/>
    <s v="PRD239"/>
    <n v="2"/>
    <n v="179000"/>
    <n v="358000"/>
    <x v="8"/>
    <x v="4"/>
    <x v="5"/>
  </r>
  <r>
    <s v="ORD001561"/>
    <d v="2024-02-16T00:00:00"/>
    <x v="1"/>
    <x v="11"/>
    <x v="9"/>
    <s v="TANPA PROMO"/>
    <s v="PRD009"/>
    <n v="1"/>
    <n v="499000"/>
    <n v="499000"/>
    <x v="51"/>
    <x v="2"/>
    <x v="7"/>
  </r>
  <r>
    <s v="ORD001562"/>
    <d v="2023-03-06T00:00:00"/>
    <x v="1"/>
    <x v="6"/>
    <x v="4"/>
    <s v="MEMBER10"/>
    <s v="PRD252"/>
    <n v="3"/>
    <n v="49000"/>
    <n v="147000"/>
    <x v="132"/>
    <x v="3"/>
    <x v="3"/>
  </r>
  <r>
    <s v="ORD001562"/>
    <d v="2023-03-06T00:00:00"/>
    <x v="1"/>
    <x v="6"/>
    <x v="4"/>
    <s v="MEMBER10"/>
    <s v="PRD233"/>
    <n v="1"/>
    <n v="49000"/>
    <n v="49000"/>
    <x v="75"/>
    <x v="5"/>
    <x v="9"/>
  </r>
  <r>
    <s v="ORD001563"/>
    <d v="2024-01-27T00:00:00"/>
    <x v="1"/>
    <x v="8"/>
    <x v="7"/>
    <s v="TANPA PROMO"/>
    <s v="PRD066"/>
    <n v="1"/>
    <n v="349000"/>
    <n v="349000"/>
    <x v="106"/>
    <x v="4"/>
    <x v="9"/>
  </r>
  <r>
    <s v="ORD001564"/>
    <d v="2023-12-13T00:00:00"/>
    <x v="0"/>
    <x v="12"/>
    <x v="10"/>
    <s v="HARBOLNAS22"/>
    <s v="PRD042"/>
    <n v="1"/>
    <n v="449000"/>
    <n v="449000"/>
    <x v="185"/>
    <x v="0"/>
    <x v="3"/>
  </r>
  <r>
    <s v="ORD001564"/>
    <d v="2023-12-13T00:00:00"/>
    <x v="0"/>
    <x v="12"/>
    <x v="10"/>
    <s v="HARBOLNAS22"/>
    <s v="PRD060"/>
    <n v="2"/>
    <n v="549000"/>
    <n v="1098000"/>
    <x v="137"/>
    <x v="1"/>
    <x v="9"/>
  </r>
  <r>
    <s v="ORD001564"/>
    <d v="2023-12-13T00:00:00"/>
    <x v="0"/>
    <x v="12"/>
    <x v="10"/>
    <s v="HARBOLNAS22"/>
    <s v="PRD286"/>
    <n v="1"/>
    <n v="49000"/>
    <n v="49000"/>
    <x v="108"/>
    <x v="4"/>
    <x v="6"/>
  </r>
  <r>
    <s v="ORD001565"/>
    <d v="2024-10-11T00:00:00"/>
    <x v="0"/>
    <x v="3"/>
    <x v="3"/>
    <s v="SALE2024"/>
    <s v="PRD033"/>
    <n v="1"/>
    <n v="199000"/>
    <n v="199000"/>
    <x v="124"/>
    <x v="0"/>
    <x v="6"/>
  </r>
  <r>
    <s v="ORD001566"/>
    <d v="2022-08-26T00:00:00"/>
    <x v="0"/>
    <x v="15"/>
    <x v="11"/>
    <s v="TANPA PROMO"/>
    <s v="PRD201"/>
    <n v="1"/>
    <n v="119000"/>
    <n v="119000"/>
    <x v="124"/>
    <x v="0"/>
    <x v="6"/>
  </r>
  <r>
    <s v="ORD001567"/>
    <d v="2023-09-03T00:00:00"/>
    <x v="4"/>
    <x v="2"/>
    <x v="2"/>
    <s v="TANPA PROMO"/>
    <s v="PRD006"/>
    <n v="1"/>
    <n v="119000"/>
    <n v="119000"/>
    <x v="161"/>
    <x v="0"/>
    <x v="8"/>
  </r>
  <r>
    <s v="ORD001568"/>
    <d v="2024-12-06T00:00:00"/>
    <x v="3"/>
    <x v="9"/>
    <x v="8"/>
    <s v="TANPA PROMO"/>
    <s v="PRD112"/>
    <n v="1"/>
    <n v="249000"/>
    <n v="249000"/>
    <x v="76"/>
    <x v="2"/>
    <x v="6"/>
  </r>
  <r>
    <s v="ORD001569"/>
    <d v="2024-11-07T00:00:00"/>
    <x v="1"/>
    <x v="12"/>
    <x v="10"/>
    <s v="TANPA PROMO"/>
    <s v="PRD169"/>
    <n v="1"/>
    <n v="179000"/>
    <n v="179000"/>
    <x v="134"/>
    <x v="3"/>
    <x v="9"/>
  </r>
  <r>
    <s v="ORD001569"/>
    <d v="2024-11-07T00:00:00"/>
    <x v="1"/>
    <x v="12"/>
    <x v="10"/>
    <s v="TANPA PROMO"/>
    <s v="PRD213"/>
    <n v="1"/>
    <n v="199000"/>
    <n v="199000"/>
    <x v="14"/>
    <x v="3"/>
    <x v="2"/>
  </r>
  <r>
    <s v="ORD001569"/>
    <d v="2024-11-07T00:00:00"/>
    <x v="1"/>
    <x v="12"/>
    <x v="10"/>
    <s v="TANPA PROMO"/>
    <s v="PRD232"/>
    <n v="1"/>
    <n v="49000"/>
    <n v="49000"/>
    <x v="78"/>
    <x v="2"/>
    <x v="7"/>
  </r>
  <r>
    <s v="ORD001570"/>
    <d v="2023-06-13T00:00:00"/>
    <x v="4"/>
    <x v="13"/>
    <x v="4"/>
    <s v="TANPA PROMO"/>
    <s v="PRD204"/>
    <n v="1"/>
    <n v="69000"/>
    <n v="69000"/>
    <x v="97"/>
    <x v="0"/>
    <x v="2"/>
  </r>
  <r>
    <s v="ORD001570"/>
    <d v="2023-06-13T00:00:00"/>
    <x v="4"/>
    <x v="13"/>
    <x v="4"/>
    <s v="TANPA PROMO"/>
    <s v="PRD169"/>
    <n v="1"/>
    <n v="179000"/>
    <n v="179000"/>
    <x v="134"/>
    <x v="3"/>
    <x v="9"/>
  </r>
  <r>
    <s v="ORD001570"/>
    <d v="2023-06-13T00:00:00"/>
    <x v="4"/>
    <x v="13"/>
    <x v="4"/>
    <s v="TANPA PROMO"/>
    <s v="PRD078"/>
    <n v="1"/>
    <n v="99000"/>
    <n v="99000"/>
    <x v="140"/>
    <x v="2"/>
    <x v="9"/>
  </r>
  <r>
    <s v="ORD001571"/>
    <d v="2024-03-26T00:00:00"/>
    <x v="1"/>
    <x v="3"/>
    <x v="3"/>
    <s v="HARI BELANJA"/>
    <s v="PRD038"/>
    <n v="1"/>
    <n v="299000"/>
    <n v="299000"/>
    <x v="77"/>
    <x v="5"/>
    <x v="5"/>
  </r>
  <r>
    <s v="ORD001572"/>
    <d v="2023-10-03T00:00:00"/>
    <x v="2"/>
    <x v="7"/>
    <x v="6"/>
    <s v="FLASHSALE"/>
    <s v="PRD071"/>
    <n v="1"/>
    <n v="99000"/>
    <n v="99000"/>
    <x v="150"/>
    <x v="3"/>
    <x v="7"/>
  </r>
  <r>
    <s v="ORD001572"/>
    <d v="2023-10-03T00:00:00"/>
    <x v="2"/>
    <x v="7"/>
    <x v="6"/>
    <s v="FLASHSALE"/>
    <s v="PRD261"/>
    <n v="1"/>
    <n v="279000"/>
    <n v="279000"/>
    <x v="65"/>
    <x v="5"/>
    <x v="1"/>
  </r>
  <r>
    <s v="ORD001572"/>
    <d v="2023-10-03T00:00:00"/>
    <x v="2"/>
    <x v="7"/>
    <x v="6"/>
    <s v="FLASHSALE"/>
    <s v="PRD086"/>
    <n v="1"/>
    <n v="329000"/>
    <n v="329000"/>
    <x v="3"/>
    <x v="0"/>
    <x v="2"/>
  </r>
  <r>
    <s v="ORD001573"/>
    <d v="2025-01-29T00:00:00"/>
    <x v="2"/>
    <x v="17"/>
    <x v="13"/>
    <s v="HARI BELANJA"/>
    <s v="PRD132"/>
    <n v="2"/>
    <n v="229000"/>
    <n v="458000"/>
    <x v="189"/>
    <x v="3"/>
    <x v="1"/>
  </r>
  <r>
    <s v="ORD001574"/>
    <d v="2022-04-30T00:00:00"/>
    <x v="1"/>
    <x v="16"/>
    <x v="12"/>
    <s v="TANPA PROMO"/>
    <s v="PRD018"/>
    <n v="1"/>
    <n v="299000"/>
    <n v="299000"/>
    <x v="160"/>
    <x v="1"/>
    <x v="9"/>
  </r>
  <r>
    <s v="ORD001574"/>
    <d v="2022-04-30T00:00:00"/>
    <x v="1"/>
    <x v="16"/>
    <x v="12"/>
    <s v="TANPA PROMO"/>
    <s v="PRD299"/>
    <n v="1"/>
    <n v="399000"/>
    <n v="399000"/>
    <x v="111"/>
    <x v="2"/>
    <x v="6"/>
  </r>
  <r>
    <s v="ORD001574"/>
    <d v="2022-04-30T00:00:00"/>
    <x v="1"/>
    <x v="16"/>
    <x v="12"/>
    <s v="TANPA PROMO"/>
    <s v="PRD047"/>
    <n v="1"/>
    <n v="329000"/>
    <n v="329000"/>
    <x v="70"/>
    <x v="0"/>
    <x v="7"/>
  </r>
  <r>
    <s v="ORD001575"/>
    <d v="2023-04-19T00:00:00"/>
    <x v="4"/>
    <x v="4"/>
    <x v="4"/>
    <s v="TANPA PROMO"/>
    <s v="PRD008"/>
    <n v="3"/>
    <n v="549000"/>
    <n v="1647000"/>
    <x v="164"/>
    <x v="4"/>
    <x v="4"/>
  </r>
  <r>
    <s v="ORD001576"/>
    <d v="2022-11-15T00:00:00"/>
    <x v="4"/>
    <x v="2"/>
    <x v="2"/>
    <s v="HARI BELANJA"/>
    <s v="PRD272"/>
    <n v="1"/>
    <n v="249000"/>
    <n v="249000"/>
    <x v="67"/>
    <x v="1"/>
    <x v="1"/>
  </r>
  <r>
    <s v="ORD001577"/>
    <d v="2024-01-29T00:00:00"/>
    <x v="1"/>
    <x v="1"/>
    <x v="1"/>
    <s v="TANPA PROMO"/>
    <s v="PRD081"/>
    <n v="1"/>
    <n v="229000"/>
    <n v="229000"/>
    <x v="79"/>
    <x v="0"/>
    <x v="1"/>
  </r>
  <r>
    <s v="ORD001577"/>
    <d v="2024-01-29T00:00:00"/>
    <x v="1"/>
    <x v="1"/>
    <x v="1"/>
    <s v="TANPA PROMO"/>
    <s v="PRD006"/>
    <n v="1"/>
    <n v="119000"/>
    <n v="119000"/>
    <x v="161"/>
    <x v="0"/>
    <x v="8"/>
  </r>
  <r>
    <s v="ORD001577"/>
    <d v="2024-01-29T00:00:00"/>
    <x v="1"/>
    <x v="1"/>
    <x v="1"/>
    <s v="TANPA PROMO"/>
    <s v="PRD296"/>
    <n v="1"/>
    <n v="149000"/>
    <n v="149000"/>
    <x v="86"/>
    <x v="3"/>
    <x v="9"/>
  </r>
  <r>
    <s v="ORD001578"/>
    <d v="2023-01-07T00:00:00"/>
    <x v="1"/>
    <x v="17"/>
    <x v="13"/>
    <s v="TANPA PROMO"/>
    <s v="PRD186"/>
    <n v="1"/>
    <n v="129000"/>
    <n v="129000"/>
    <x v="198"/>
    <x v="5"/>
    <x v="7"/>
  </r>
  <r>
    <s v="ORD001578"/>
    <d v="2023-01-07T00:00:00"/>
    <x v="1"/>
    <x v="17"/>
    <x v="13"/>
    <s v="TANPA PROMO"/>
    <s v="PRD216"/>
    <n v="3"/>
    <n v="199000"/>
    <n v="597000"/>
    <x v="178"/>
    <x v="5"/>
    <x v="3"/>
  </r>
  <r>
    <s v="ORD001578"/>
    <d v="2023-01-07T00:00:00"/>
    <x v="1"/>
    <x v="17"/>
    <x v="13"/>
    <s v="TANPA PROMO"/>
    <s v="PRD248"/>
    <n v="1"/>
    <n v="299000"/>
    <n v="299000"/>
    <x v="169"/>
    <x v="0"/>
    <x v="7"/>
  </r>
  <r>
    <s v="ORD001579"/>
    <d v="2023-06-16T00:00:00"/>
    <x v="1"/>
    <x v="12"/>
    <x v="10"/>
    <s v="WEEKEND25"/>
    <s v="PRD231"/>
    <n v="1"/>
    <n v="179000"/>
    <n v="179000"/>
    <x v="142"/>
    <x v="0"/>
    <x v="9"/>
  </r>
  <r>
    <s v="ORD001580"/>
    <d v="2024-10-31T00:00:00"/>
    <x v="1"/>
    <x v="19"/>
    <x v="15"/>
    <s v="TANPA PROMO"/>
    <s v="PRD124"/>
    <n v="1"/>
    <n v="179000"/>
    <n v="179000"/>
    <x v="69"/>
    <x v="4"/>
    <x v="7"/>
  </r>
  <r>
    <s v="ORD001580"/>
    <d v="2024-10-31T00:00:00"/>
    <x v="1"/>
    <x v="19"/>
    <x v="15"/>
    <s v="TANPA PROMO"/>
    <s v="PRD026"/>
    <n v="1"/>
    <n v="179000"/>
    <n v="179000"/>
    <x v="148"/>
    <x v="1"/>
    <x v="6"/>
  </r>
  <r>
    <s v="ORD001581"/>
    <d v="2022-03-11T00:00:00"/>
    <x v="1"/>
    <x v="12"/>
    <x v="10"/>
    <s v="HARBOLNAS22"/>
    <s v="PRD215"/>
    <n v="1"/>
    <n v="89000"/>
    <n v="89000"/>
    <x v="29"/>
    <x v="4"/>
    <x v="1"/>
  </r>
  <r>
    <s v="ORD001581"/>
    <d v="2022-03-11T00:00:00"/>
    <x v="1"/>
    <x v="12"/>
    <x v="10"/>
    <s v="HARBOLNAS22"/>
    <s v="PRD066"/>
    <n v="1"/>
    <n v="349000"/>
    <n v="349000"/>
    <x v="106"/>
    <x v="4"/>
    <x v="9"/>
  </r>
  <r>
    <s v="ORD001581"/>
    <d v="2022-03-11T00:00:00"/>
    <x v="1"/>
    <x v="12"/>
    <x v="10"/>
    <s v="HARBOLNAS22"/>
    <s v="PRD162"/>
    <n v="2"/>
    <n v="119000"/>
    <n v="238000"/>
    <x v="35"/>
    <x v="4"/>
    <x v="8"/>
  </r>
  <r>
    <s v="ORD001582"/>
    <d v="2024-05-01T00:00:00"/>
    <x v="1"/>
    <x v="14"/>
    <x v="7"/>
    <s v="TANPA PROMO"/>
    <s v="PRD007"/>
    <n v="1"/>
    <n v="119000"/>
    <n v="119000"/>
    <x v="156"/>
    <x v="2"/>
    <x v="9"/>
  </r>
  <r>
    <s v="ORD001582"/>
    <d v="2024-05-01T00:00:00"/>
    <x v="1"/>
    <x v="14"/>
    <x v="7"/>
    <s v="TANPA PROMO"/>
    <s v="PRD021"/>
    <n v="1"/>
    <n v="549000"/>
    <n v="549000"/>
    <x v="3"/>
    <x v="0"/>
    <x v="2"/>
  </r>
  <r>
    <s v="ORD001583"/>
    <d v="2023-09-17T00:00:00"/>
    <x v="4"/>
    <x v="16"/>
    <x v="12"/>
    <s v="TANPA PROMO"/>
    <s v="PRD255"/>
    <n v="1"/>
    <n v="179000"/>
    <n v="179000"/>
    <x v="28"/>
    <x v="0"/>
    <x v="3"/>
  </r>
  <r>
    <s v="ORD001584"/>
    <d v="2024-10-21T00:00:00"/>
    <x v="1"/>
    <x v="5"/>
    <x v="5"/>
    <s v="NEWUSER"/>
    <s v="PRD295"/>
    <n v="1"/>
    <n v="229000"/>
    <n v="229000"/>
    <x v="21"/>
    <x v="5"/>
    <x v="8"/>
  </r>
  <r>
    <s v="ORD001585"/>
    <d v="2023-01-12T00:00:00"/>
    <x v="1"/>
    <x v="9"/>
    <x v="8"/>
    <s v="TANPA PROMO"/>
    <s v="PRD035"/>
    <n v="2"/>
    <n v="399000"/>
    <n v="798000"/>
    <x v="49"/>
    <x v="4"/>
    <x v="8"/>
  </r>
  <r>
    <s v="ORD001586"/>
    <d v="2024-04-25T00:00:00"/>
    <x v="1"/>
    <x v="13"/>
    <x v="4"/>
    <s v="TANPA PROMO"/>
    <s v="PRD145"/>
    <n v="1"/>
    <n v="229000"/>
    <n v="229000"/>
    <x v="139"/>
    <x v="5"/>
    <x v="5"/>
  </r>
  <r>
    <s v="ORD001586"/>
    <d v="2024-04-25T00:00:00"/>
    <x v="1"/>
    <x v="13"/>
    <x v="4"/>
    <s v="TANPA PROMO"/>
    <s v="PRD033"/>
    <n v="1"/>
    <n v="199000"/>
    <n v="199000"/>
    <x v="124"/>
    <x v="0"/>
    <x v="6"/>
  </r>
  <r>
    <s v="ORD001587"/>
    <d v="2024-10-02T00:00:00"/>
    <x v="1"/>
    <x v="16"/>
    <x v="12"/>
    <s v="TANPA PROMO"/>
    <s v="PRD215"/>
    <n v="1"/>
    <n v="89000"/>
    <n v="89000"/>
    <x v="29"/>
    <x v="4"/>
    <x v="1"/>
  </r>
  <r>
    <s v="ORD001587"/>
    <d v="2024-10-02T00:00:00"/>
    <x v="1"/>
    <x v="16"/>
    <x v="12"/>
    <s v="TANPA PROMO"/>
    <s v="PRD240"/>
    <n v="1"/>
    <n v="69000"/>
    <n v="69000"/>
    <x v="144"/>
    <x v="2"/>
    <x v="1"/>
  </r>
  <r>
    <s v="ORD001588"/>
    <d v="2024-12-17T00:00:00"/>
    <x v="4"/>
    <x v="5"/>
    <x v="5"/>
    <s v="TANPA PROMO"/>
    <s v="PRD159"/>
    <n v="1"/>
    <n v="89000"/>
    <n v="89000"/>
    <x v="29"/>
    <x v="4"/>
    <x v="1"/>
  </r>
  <r>
    <s v="ORD001588"/>
    <d v="2024-12-17T00:00:00"/>
    <x v="4"/>
    <x v="5"/>
    <x v="5"/>
    <s v="TANPA PROMO"/>
    <s v="PRD009"/>
    <n v="1"/>
    <n v="499000"/>
    <n v="499000"/>
    <x v="51"/>
    <x v="2"/>
    <x v="7"/>
  </r>
  <r>
    <s v="ORD001589"/>
    <d v="2024-09-15T00:00:00"/>
    <x v="1"/>
    <x v="4"/>
    <x v="4"/>
    <s v="TANPA PROMO"/>
    <s v="PRD292"/>
    <n v="2"/>
    <n v="129000"/>
    <n v="258000"/>
    <x v="72"/>
    <x v="0"/>
    <x v="4"/>
  </r>
  <r>
    <s v="ORD001590"/>
    <d v="2024-12-01T00:00:00"/>
    <x v="1"/>
    <x v="9"/>
    <x v="8"/>
    <s v="TANPA PROMO"/>
    <s v="PRD179"/>
    <n v="1"/>
    <n v="399000"/>
    <n v="399000"/>
    <x v="184"/>
    <x v="3"/>
    <x v="7"/>
  </r>
  <r>
    <s v="ORD001591"/>
    <d v="2023-04-08T00:00:00"/>
    <x v="1"/>
    <x v="3"/>
    <x v="3"/>
    <s v="TANPA PROMO"/>
    <s v="PRD230"/>
    <n v="2"/>
    <n v="129000"/>
    <n v="258000"/>
    <x v="11"/>
    <x v="3"/>
    <x v="5"/>
  </r>
  <r>
    <s v="ORD001592"/>
    <d v="2024-12-26T00:00:00"/>
    <x v="4"/>
    <x v="5"/>
    <x v="5"/>
    <s v="TANPA PROMO"/>
    <s v="PRD080"/>
    <n v="1"/>
    <n v="329000"/>
    <n v="329000"/>
    <x v="168"/>
    <x v="5"/>
    <x v="9"/>
  </r>
  <r>
    <s v="ORD001593"/>
    <d v="2023-08-09T00:00:00"/>
    <x v="2"/>
    <x v="11"/>
    <x v="9"/>
    <s v="TANPA PROMO"/>
    <s v="PRD108"/>
    <n v="1"/>
    <n v="229000"/>
    <n v="229000"/>
    <x v="31"/>
    <x v="0"/>
    <x v="9"/>
  </r>
  <r>
    <s v="ORD001593"/>
    <d v="2023-08-09T00:00:00"/>
    <x v="2"/>
    <x v="11"/>
    <x v="9"/>
    <s v="TANPA PROMO"/>
    <s v="PRD214"/>
    <n v="2"/>
    <n v="549000"/>
    <n v="1098000"/>
    <x v="37"/>
    <x v="5"/>
    <x v="4"/>
  </r>
  <r>
    <s v="ORD001593"/>
    <d v="2023-08-09T00:00:00"/>
    <x v="2"/>
    <x v="11"/>
    <x v="9"/>
    <s v="TANPA PROMO"/>
    <s v="PRD007"/>
    <n v="1"/>
    <n v="119000"/>
    <n v="119000"/>
    <x v="156"/>
    <x v="2"/>
    <x v="9"/>
  </r>
  <r>
    <s v="ORD001594"/>
    <d v="2023-10-16T00:00:00"/>
    <x v="1"/>
    <x v="1"/>
    <x v="1"/>
    <s v="TANPA PROMO"/>
    <s v="PRD208"/>
    <n v="1"/>
    <n v="329000"/>
    <n v="329000"/>
    <x v="171"/>
    <x v="3"/>
    <x v="4"/>
  </r>
  <r>
    <s v="ORD001595"/>
    <d v="2025-02-04T00:00:00"/>
    <x v="1"/>
    <x v="10"/>
    <x v="4"/>
    <s v="SALE2024"/>
    <s v="PRD154"/>
    <n v="1"/>
    <n v="119000"/>
    <n v="119000"/>
    <x v="75"/>
    <x v="2"/>
    <x v="9"/>
  </r>
  <r>
    <s v="ORD001596"/>
    <d v="2024-11-27T00:00:00"/>
    <x v="4"/>
    <x v="7"/>
    <x v="6"/>
    <s v="WEEKEND25"/>
    <s v="PRD053"/>
    <n v="2"/>
    <n v="49000"/>
    <n v="98000"/>
    <x v="104"/>
    <x v="1"/>
    <x v="4"/>
  </r>
  <r>
    <s v="ORD001597"/>
    <d v="2024-09-28T00:00:00"/>
    <x v="1"/>
    <x v="8"/>
    <x v="7"/>
    <s v="TANPA PROMO"/>
    <s v="PRD189"/>
    <n v="1"/>
    <n v="399000"/>
    <n v="399000"/>
    <x v="126"/>
    <x v="3"/>
    <x v="2"/>
  </r>
  <r>
    <s v="ORD001597"/>
    <d v="2024-09-28T00:00:00"/>
    <x v="1"/>
    <x v="8"/>
    <x v="7"/>
    <s v="TANPA PROMO"/>
    <s v="PRD031"/>
    <n v="1"/>
    <n v="69000"/>
    <n v="69000"/>
    <x v="62"/>
    <x v="5"/>
    <x v="8"/>
  </r>
  <r>
    <s v="ORD001597"/>
    <d v="2024-09-28T00:00:00"/>
    <x v="1"/>
    <x v="8"/>
    <x v="7"/>
    <s v="TANPA PROMO"/>
    <s v="PRD212"/>
    <n v="1"/>
    <n v="499000"/>
    <n v="499000"/>
    <x v="70"/>
    <x v="0"/>
    <x v="7"/>
  </r>
  <r>
    <s v="ORD001598"/>
    <d v="2023-12-07T00:00:00"/>
    <x v="1"/>
    <x v="7"/>
    <x v="6"/>
    <s v="TANPA PROMO"/>
    <s v="PRD164"/>
    <n v="1"/>
    <n v="49000"/>
    <n v="49000"/>
    <x v="194"/>
    <x v="5"/>
    <x v="0"/>
  </r>
  <r>
    <s v="ORD001598"/>
    <d v="2023-12-07T00:00:00"/>
    <x v="1"/>
    <x v="7"/>
    <x v="6"/>
    <s v="TANPA PROMO"/>
    <s v="PRD261"/>
    <n v="1"/>
    <n v="279000"/>
    <n v="279000"/>
    <x v="65"/>
    <x v="5"/>
    <x v="1"/>
  </r>
  <r>
    <s v="ORD001599"/>
    <d v="2024-06-13T00:00:00"/>
    <x v="4"/>
    <x v="9"/>
    <x v="8"/>
    <s v="TANPA PROMO"/>
    <s v="PRD185"/>
    <n v="2"/>
    <n v="599000"/>
    <n v="1198000"/>
    <x v="153"/>
    <x v="1"/>
    <x v="0"/>
  </r>
  <r>
    <s v="ORD001600"/>
    <d v="2022-02-11T00:00:00"/>
    <x v="2"/>
    <x v="6"/>
    <x v="4"/>
    <s v="TANPA PROMO"/>
    <s v="PRD275"/>
    <n v="1"/>
    <n v="329000"/>
    <n v="329000"/>
    <x v="105"/>
    <x v="4"/>
    <x v="9"/>
  </r>
  <r>
    <s v="ORD001601"/>
    <d v="2024-05-22T00:00:00"/>
    <x v="1"/>
    <x v="7"/>
    <x v="6"/>
    <s v="TANPA PROMO"/>
    <s v="PRD200"/>
    <n v="1"/>
    <n v="499000"/>
    <n v="499000"/>
    <x v="2"/>
    <x v="2"/>
    <x v="1"/>
  </r>
  <r>
    <s v="ORD001601"/>
    <d v="2024-05-22T00:00:00"/>
    <x v="1"/>
    <x v="7"/>
    <x v="6"/>
    <s v="TANPA PROMO"/>
    <s v="PRD083"/>
    <n v="1"/>
    <n v="49000"/>
    <n v="49000"/>
    <x v="187"/>
    <x v="5"/>
    <x v="1"/>
  </r>
  <r>
    <s v="ORD001602"/>
    <d v="2024-08-31T00:00:00"/>
    <x v="4"/>
    <x v="10"/>
    <x v="4"/>
    <s v="TANPA PROMO"/>
    <s v="PRD241"/>
    <n v="1"/>
    <n v="79000"/>
    <n v="79000"/>
    <x v="17"/>
    <x v="0"/>
    <x v="3"/>
  </r>
  <r>
    <s v="ORD001602"/>
    <d v="2024-08-31T00:00:00"/>
    <x v="4"/>
    <x v="10"/>
    <x v="4"/>
    <s v="TANPA PROMO"/>
    <s v="PRD013"/>
    <n v="1"/>
    <n v="149000"/>
    <n v="149000"/>
    <x v="10"/>
    <x v="0"/>
    <x v="5"/>
  </r>
  <r>
    <s v="ORD001602"/>
    <d v="2024-08-31T00:00:00"/>
    <x v="4"/>
    <x v="10"/>
    <x v="4"/>
    <s v="TANPA PROMO"/>
    <s v="PRD108"/>
    <n v="1"/>
    <n v="229000"/>
    <n v="229000"/>
    <x v="31"/>
    <x v="0"/>
    <x v="9"/>
  </r>
  <r>
    <s v="ORD001603"/>
    <d v="2023-12-06T00:00:00"/>
    <x v="2"/>
    <x v="6"/>
    <x v="4"/>
    <s v="SALE2024"/>
    <s v="PRD080"/>
    <n v="1"/>
    <n v="329000"/>
    <n v="329000"/>
    <x v="168"/>
    <x v="5"/>
    <x v="9"/>
  </r>
  <r>
    <s v="ORD001603"/>
    <d v="2023-12-06T00:00:00"/>
    <x v="2"/>
    <x v="6"/>
    <x v="4"/>
    <s v="SALE2024"/>
    <s v="PRD092"/>
    <n v="1"/>
    <n v="69000"/>
    <n v="69000"/>
    <x v="46"/>
    <x v="4"/>
    <x v="3"/>
  </r>
  <r>
    <s v="ORD001604"/>
    <d v="2024-12-01T00:00:00"/>
    <x v="0"/>
    <x v="10"/>
    <x v="4"/>
    <s v="SALE2024"/>
    <s v="PRD257"/>
    <n v="1"/>
    <n v="59000"/>
    <n v="59000"/>
    <x v="38"/>
    <x v="4"/>
    <x v="8"/>
  </r>
  <r>
    <s v="ORD001604"/>
    <d v="2024-12-01T00:00:00"/>
    <x v="0"/>
    <x v="10"/>
    <x v="4"/>
    <s v="SALE2024"/>
    <s v="PRD185"/>
    <n v="2"/>
    <n v="599000"/>
    <n v="1198000"/>
    <x v="153"/>
    <x v="1"/>
    <x v="0"/>
  </r>
  <r>
    <s v="ORD001605"/>
    <d v="2024-04-03T00:00:00"/>
    <x v="1"/>
    <x v="18"/>
    <x v="14"/>
    <s v="TANPA PROMO"/>
    <s v="PRD082"/>
    <n v="1"/>
    <n v="229000"/>
    <n v="229000"/>
    <x v="120"/>
    <x v="1"/>
    <x v="8"/>
  </r>
  <r>
    <s v="ORD001606"/>
    <d v="2023-05-28T00:00:00"/>
    <x v="1"/>
    <x v="12"/>
    <x v="10"/>
    <s v="TANPA PROMO"/>
    <s v="PRD185"/>
    <n v="2"/>
    <n v="599000"/>
    <n v="1198000"/>
    <x v="153"/>
    <x v="1"/>
    <x v="0"/>
  </r>
  <r>
    <s v="ORD001606"/>
    <d v="2023-05-28T00:00:00"/>
    <x v="1"/>
    <x v="12"/>
    <x v="10"/>
    <s v="TANPA PROMO"/>
    <s v="PRD227"/>
    <n v="1"/>
    <n v="99000"/>
    <n v="99000"/>
    <x v="112"/>
    <x v="2"/>
    <x v="9"/>
  </r>
  <r>
    <s v="ORD001606"/>
    <d v="2023-05-28T00:00:00"/>
    <x v="1"/>
    <x v="12"/>
    <x v="10"/>
    <s v="TANPA PROMO"/>
    <s v="PRD052"/>
    <n v="1"/>
    <n v="399000"/>
    <n v="399000"/>
    <x v="22"/>
    <x v="0"/>
    <x v="9"/>
  </r>
  <r>
    <s v="ORD001607"/>
    <d v="2022-03-25T00:00:00"/>
    <x v="1"/>
    <x v="3"/>
    <x v="3"/>
    <s v="NEWUSER"/>
    <s v="PRD275"/>
    <n v="1"/>
    <n v="329000"/>
    <n v="329000"/>
    <x v="105"/>
    <x v="4"/>
    <x v="9"/>
  </r>
  <r>
    <s v="ORD001608"/>
    <d v="2023-11-22T00:00:00"/>
    <x v="1"/>
    <x v="7"/>
    <x v="6"/>
    <s v="TANPA PROMO"/>
    <s v="PRD225"/>
    <n v="1"/>
    <n v="399000"/>
    <n v="399000"/>
    <x v="161"/>
    <x v="0"/>
    <x v="8"/>
  </r>
  <r>
    <s v="ORD001609"/>
    <d v="2024-07-15T00:00:00"/>
    <x v="1"/>
    <x v="12"/>
    <x v="10"/>
    <s v="TANPA PROMO"/>
    <s v="PRD151"/>
    <n v="1"/>
    <n v="249000"/>
    <n v="249000"/>
    <x v="72"/>
    <x v="0"/>
    <x v="4"/>
  </r>
  <r>
    <s v="ORD001609"/>
    <d v="2024-07-15T00:00:00"/>
    <x v="1"/>
    <x v="12"/>
    <x v="10"/>
    <s v="TANPA PROMO"/>
    <s v="PRD199"/>
    <n v="1"/>
    <n v="69000"/>
    <n v="69000"/>
    <x v="59"/>
    <x v="2"/>
    <x v="3"/>
  </r>
  <r>
    <s v="ORD001609"/>
    <d v="2024-07-15T00:00:00"/>
    <x v="1"/>
    <x v="12"/>
    <x v="10"/>
    <s v="TANPA PROMO"/>
    <s v="PRD022"/>
    <n v="1"/>
    <n v="299000"/>
    <n v="299000"/>
    <x v="111"/>
    <x v="2"/>
    <x v="6"/>
  </r>
  <r>
    <s v="ORD001610"/>
    <d v="2024-04-07T00:00:00"/>
    <x v="1"/>
    <x v="14"/>
    <x v="7"/>
    <s v="RAMADAN23"/>
    <s v="PRD256"/>
    <n v="1"/>
    <n v="49000"/>
    <n v="49000"/>
    <x v="5"/>
    <x v="1"/>
    <x v="1"/>
  </r>
  <r>
    <s v="ORD001611"/>
    <d v="2023-11-23T00:00:00"/>
    <x v="1"/>
    <x v="10"/>
    <x v="4"/>
    <s v="SALE2024"/>
    <s v="PRD199"/>
    <n v="1"/>
    <n v="69000"/>
    <n v="69000"/>
    <x v="59"/>
    <x v="2"/>
    <x v="3"/>
  </r>
  <r>
    <s v="ORD001611"/>
    <d v="2023-11-23T00:00:00"/>
    <x v="1"/>
    <x v="10"/>
    <x v="4"/>
    <s v="SALE2024"/>
    <s v="PRD211"/>
    <n v="1"/>
    <n v="329000"/>
    <n v="329000"/>
    <x v="21"/>
    <x v="5"/>
    <x v="8"/>
  </r>
  <r>
    <s v="ORD001612"/>
    <d v="2023-06-10T00:00:00"/>
    <x v="0"/>
    <x v="9"/>
    <x v="8"/>
    <s v="HARBOLNAS22"/>
    <s v="PRD194"/>
    <n v="1"/>
    <n v="119000"/>
    <n v="119000"/>
    <x v="122"/>
    <x v="4"/>
    <x v="4"/>
  </r>
  <r>
    <s v="ORD001612"/>
    <d v="2023-06-10T00:00:00"/>
    <x v="0"/>
    <x v="9"/>
    <x v="8"/>
    <s v="HARBOLNAS22"/>
    <s v="PRD078"/>
    <n v="1"/>
    <n v="99000"/>
    <n v="99000"/>
    <x v="140"/>
    <x v="2"/>
    <x v="9"/>
  </r>
  <r>
    <s v="ORD001612"/>
    <d v="2023-06-10T00:00:00"/>
    <x v="0"/>
    <x v="9"/>
    <x v="8"/>
    <s v="HARBOLNAS22"/>
    <s v="PRD084"/>
    <n v="1"/>
    <n v="69000"/>
    <n v="69000"/>
    <x v="115"/>
    <x v="2"/>
    <x v="2"/>
  </r>
  <r>
    <s v="ORD001613"/>
    <d v="2024-02-02T00:00:00"/>
    <x v="0"/>
    <x v="6"/>
    <x v="4"/>
    <s v="HARBOLNAS22"/>
    <s v="PRD200"/>
    <n v="1"/>
    <n v="499000"/>
    <n v="499000"/>
    <x v="2"/>
    <x v="2"/>
    <x v="1"/>
  </r>
  <r>
    <s v="ORD001614"/>
    <d v="2023-11-11T00:00:00"/>
    <x v="1"/>
    <x v="14"/>
    <x v="7"/>
    <s v="HARBOLNAS22"/>
    <s v="PRD069"/>
    <n v="1"/>
    <n v="229000"/>
    <n v="229000"/>
    <x v="50"/>
    <x v="4"/>
    <x v="3"/>
  </r>
  <r>
    <s v="ORD001615"/>
    <d v="2024-09-18T00:00:00"/>
    <x v="1"/>
    <x v="0"/>
    <x v="0"/>
    <s v="TANPA PROMO"/>
    <s v="PRD221"/>
    <n v="1"/>
    <n v="119000"/>
    <n v="119000"/>
    <x v="93"/>
    <x v="4"/>
    <x v="5"/>
  </r>
  <r>
    <s v="ORD001615"/>
    <d v="2024-09-18T00:00:00"/>
    <x v="1"/>
    <x v="0"/>
    <x v="0"/>
    <s v="TANPA PROMO"/>
    <s v="PRD179"/>
    <n v="1"/>
    <n v="399000"/>
    <n v="399000"/>
    <x v="184"/>
    <x v="3"/>
    <x v="7"/>
  </r>
  <r>
    <s v="ORD001615"/>
    <d v="2024-09-18T00:00:00"/>
    <x v="1"/>
    <x v="0"/>
    <x v="0"/>
    <s v="TANPA PROMO"/>
    <s v="PRD029"/>
    <n v="1"/>
    <n v="499000"/>
    <n v="499000"/>
    <x v="62"/>
    <x v="5"/>
    <x v="8"/>
  </r>
  <r>
    <s v="ORD001616"/>
    <d v="2024-04-12T00:00:00"/>
    <x v="1"/>
    <x v="11"/>
    <x v="9"/>
    <s v="TANPA PROMO"/>
    <s v="PRD008"/>
    <n v="3"/>
    <n v="549000"/>
    <n v="1647000"/>
    <x v="164"/>
    <x v="4"/>
    <x v="4"/>
  </r>
  <r>
    <s v="ORD001617"/>
    <d v="2024-01-06T00:00:00"/>
    <x v="1"/>
    <x v="0"/>
    <x v="0"/>
    <s v="FLASHSALE"/>
    <s v="PRD218"/>
    <n v="1"/>
    <n v="199000"/>
    <n v="199000"/>
    <x v="66"/>
    <x v="0"/>
    <x v="0"/>
  </r>
  <r>
    <s v="ORD001618"/>
    <d v="2024-02-16T00:00:00"/>
    <x v="4"/>
    <x v="14"/>
    <x v="7"/>
    <s v="TANPA PROMO"/>
    <s v="PRD034"/>
    <n v="1"/>
    <n v="279000"/>
    <n v="279000"/>
    <x v="15"/>
    <x v="3"/>
    <x v="4"/>
  </r>
  <r>
    <s v="ORD001618"/>
    <d v="2024-02-16T00:00:00"/>
    <x v="4"/>
    <x v="14"/>
    <x v="7"/>
    <s v="TANPA PROMO"/>
    <s v="PRD088"/>
    <n v="1"/>
    <n v="199000"/>
    <n v="199000"/>
    <x v="92"/>
    <x v="0"/>
    <x v="2"/>
  </r>
  <r>
    <s v="ORD001619"/>
    <d v="2023-10-06T00:00:00"/>
    <x v="0"/>
    <x v="6"/>
    <x v="4"/>
    <s v="TANPA PROMO"/>
    <s v="PRD093"/>
    <n v="1"/>
    <n v="279000"/>
    <n v="279000"/>
    <x v="138"/>
    <x v="2"/>
    <x v="9"/>
  </r>
  <r>
    <s v="ORD001620"/>
    <d v="2023-02-28T00:00:00"/>
    <x v="1"/>
    <x v="4"/>
    <x v="4"/>
    <s v="TANPA PROMO"/>
    <s v="PRD221"/>
    <n v="1"/>
    <n v="119000"/>
    <n v="119000"/>
    <x v="93"/>
    <x v="4"/>
    <x v="5"/>
  </r>
  <r>
    <s v="ORD001621"/>
    <d v="2024-08-24T00:00:00"/>
    <x v="0"/>
    <x v="19"/>
    <x v="15"/>
    <s v="SALE2024"/>
    <s v="PRD152"/>
    <n v="1"/>
    <n v="59000"/>
    <n v="59000"/>
    <x v="91"/>
    <x v="2"/>
    <x v="0"/>
  </r>
  <r>
    <s v="ORD001622"/>
    <d v="2024-03-16T00:00:00"/>
    <x v="4"/>
    <x v="14"/>
    <x v="7"/>
    <s v="TANPA PROMO"/>
    <s v="PRD145"/>
    <n v="1"/>
    <n v="229000"/>
    <n v="229000"/>
    <x v="139"/>
    <x v="5"/>
    <x v="5"/>
  </r>
  <r>
    <s v="ORD001623"/>
    <d v="2024-08-21T00:00:00"/>
    <x v="1"/>
    <x v="3"/>
    <x v="3"/>
    <s v="TANPA PROMO"/>
    <s v="PRD288"/>
    <n v="2"/>
    <n v="99000"/>
    <n v="198000"/>
    <x v="32"/>
    <x v="5"/>
    <x v="6"/>
  </r>
  <r>
    <s v="ORD001623"/>
    <d v="2024-08-21T00:00:00"/>
    <x v="1"/>
    <x v="3"/>
    <x v="3"/>
    <s v="TANPA PROMO"/>
    <s v="PRD183"/>
    <n v="1"/>
    <n v="119000"/>
    <n v="119000"/>
    <x v="24"/>
    <x v="1"/>
    <x v="4"/>
  </r>
  <r>
    <s v="ORD001623"/>
    <d v="2024-08-21T00:00:00"/>
    <x v="1"/>
    <x v="3"/>
    <x v="3"/>
    <s v="TANPA PROMO"/>
    <s v="PRD269"/>
    <n v="1"/>
    <n v="329000"/>
    <n v="329000"/>
    <x v="83"/>
    <x v="5"/>
    <x v="7"/>
  </r>
  <r>
    <s v="ORD001624"/>
    <d v="2024-05-18T00:00:00"/>
    <x v="1"/>
    <x v="0"/>
    <x v="0"/>
    <s v="MEMBER10"/>
    <s v="PRD011"/>
    <n v="1"/>
    <n v="149000"/>
    <n v="149000"/>
    <x v="86"/>
    <x v="3"/>
    <x v="9"/>
  </r>
  <r>
    <s v="ORD001625"/>
    <d v="2024-06-19T00:00:00"/>
    <x v="1"/>
    <x v="7"/>
    <x v="6"/>
    <s v="MEMBER10"/>
    <s v="PRD054"/>
    <n v="1"/>
    <n v="549000"/>
    <n v="549000"/>
    <x v="95"/>
    <x v="3"/>
    <x v="3"/>
  </r>
  <r>
    <s v="ORD001626"/>
    <d v="2023-12-08T00:00:00"/>
    <x v="1"/>
    <x v="0"/>
    <x v="0"/>
    <s v="TANPA PROMO"/>
    <s v="PRD006"/>
    <n v="1"/>
    <n v="119000"/>
    <n v="119000"/>
    <x v="161"/>
    <x v="0"/>
    <x v="8"/>
  </r>
  <r>
    <s v="ORD001626"/>
    <d v="2023-12-08T00:00:00"/>
    <x v="1"/>
    <x v="0"/>
    <x v="0"/>
    <s v="TANPA PROMO"/>
    <s v="PRD016"/>
    <n v="1"/>
    <n v="89000"/>
    <n v="89000"/>
    <x v="84"/>
    <x v="1"/>
    <x v="3"/>
  </r>
  <r>
    <s v="ORD001626"/>
    <d v="2023-12-08T00:00:00"/>
    <x v="1"/>
    <x v="0"/>
    <x v="0"/>
    <s v="TANPA PROMO"/>
    <s v="PRD103"/>
    <n v="1"/>
    <n v="499000"/>
    <n v="499000"/>
    <x v="64"/>
    <x v="2"/>
    <x v="5"/>
  </r>
  <r>
    <s v="ORD001627"/>
    <d v="2023-09-13T00:00:00"/>
    <x v="1"/>
    <x v="12"/>
    <x v="10"/>
    <s v="WEEKEND25"/>
    <s v="PRD208"/>
    <n v="1"/>
    <n v="329000"/>
    <n v="329000"/>
    <x v="171"/>
    <x v="3"/>
    <x v="4"/>
  </r>
  <r>
    <s v="ORD001627"/>
    <d v="2023-09-13T00:00:00"/>
    <x v="1"/>
    <x v="12"/>
    <x v="10"/>
    <s v="WEEKEND25"/>
    <s v="PRD194"/>
    <n v="1"/>
    <n v="119000"/>
    <n v="119000"/>
    <x v="122"/>
    <x v="4"/>
    <x v="4"/>
  </r>
  <r>
    <s v="ORD001628"/>
    <d v="2023-08-09T00:00:00"/>
    <x v="1"/>
    <x v="13"/>
    <x v="4"/>
    <s v="TANPA PROMO"/>
    <s v="PRD108"/>
    <n v="1"/>
    <n v="229000"/>
    <n v="229000"/>
    <x v="31"/>
    <x v="0"/>
    <x v="9"/>
  </r>
  <r>
    <s v="ORD001628"/>
    <d v="2023-08-09T00:00:00"/>
    <x v="1"/>
    <x v="13"/>
    <x v="4"/>
    <s v="TANPA PROMO"/>
    <s v="PRD257"/>
    <n v="1"/>
    <n v="59000"/>
    <n v="59000"/>
    <x v="38"/>
    <x v="4"/>
    <x v="8"/>
  </r>
  <r>
    <s v="ORD001629"/>
    <d v="2024-10-21T00:00:00"/>
    <x v="1"/>
    <x v="12"/>
    <x v="10"/>
    <s v="TANPA PROMO"/>
    <s v="PRD071"/>
    <n v="1"/>
    <n v="99000"/>
    <n v="99000"/>
    <x v="150"/>
    <x v="3"/>
    <x v="7"/>
  </r>
  <r>
    <s v="ORD001630"/>
    <d v="2023-08-12T00:00:00"/>
    <x v="1"/>
    <x v="5"/>
    <x v="5"/>
    <s v="TANPA PROMO"/>
    <s v="PRD051"/>
    <n v="1"/>
    <n v="399000"/>
    <n v="399000"/>
    <x v="49"/>
    <x v="4"/>
    <x v="8"/>
  </r>
  <r>
    <s v="ORD001631"/>
    <d v="2022-06-05T00:00:00"/>
    <x v="1"/>
    <x v="3"/>
    <x v="3"/>
    <s v="TANPA PROMO"/>
    <s v="PRD138"/>
    <n v="1"/>
    <n v="79000"/>
    <n v="79000"/>
    <x v="49"/>
    <x v="4"/>
    <x v="8"/>
  </r>
  <r>
    <s v="ORD001632"/>
    <d v="2023-10-08T00:00:00"/>
    <x v="1"/>
    <x v="4"/>
    <x v="4"/>
    <s v="TANPA PROMO"/>
    <s v="PRD204"/>
    <n v="1"/>
    <n v="69000"/>
    <n v="69000"/>
    <x v="97"/>
    <x v="0"/>
    <x v="2"/>
  </r>
  <r>
    <s v="ORD001632"/>
    <d v="2023-10-08T00:00:00"/>
    <x v="1"/>
    <x v="4"/>
    <x v="4"/>
    <s v="TANPA PROMO"/>
    <s v="PRD022"/>
    <n v="1"/>
    <n v="299000"/>
    <n v="299000"/>
    <x v="111"/>
    <x v="2"/>
    <x v="6"/>
  </r>
  <r>
    <s v="ORD001632"/>
    <d v="2023-10-08T00:00:00"/>
    <x v="1"/>
    <x v="4"/>
    <x v="4"/>
    <s v="TANPA PROMO"/>
    <s v="PRD268"/>
    <n v="1"/>
    <n v="599000"/>
    <n v="599000"/>
    <x v="112"/>
    <x v="2"/>
    <x v="9"/>
  </r>
  <r>
    <s v="ORD001633"/>
    <d v="2024-04-10T00:00:00"/>
    <x v="1"/>
    <x v="13"/>
    <x v="4"/>
    <s v="HARI BELANJA"/>
    <s v="PRD156"/>
    <n v="2"/>
    <n v="99000"/>
    <n v="198000"/>
    <x v="61"/>
    <x v="2"/>
    <x v="9"/>
  </r>
  <r>
    <s v="ORD001634"/>
    <d v="2024-08-28T00:00:00"/>
    <x v="3"/>
    <x v="3"/>
    <x v="3"/>
    <s v="TANPA PROMO"/>
    <s v="PRD235"/>
    <n v="1"/>
    <n v="59000"/>
    <n v="59000"/>
    <x v="63"/>
    <x v="4"/>
    <x v="2"/>
  </r>
  <r>
    <s v="ORD001634"/>
    <d v="2024-08-28T00:00:00"/>
    <x v="3"/>
    <x v="3"/>
    <x v="3"/>
    <s v="TANPA PROMO"/>
    <s v="PRD274"/>
    <n v="1"/>
    <n v="229000"/>
    <n v="229000"/>
    <x v="146"/>
    <x v="2"/>
    <x v="5"/>
  </r>
  <r>
    <s v="ORD001634"/>
    <d v="2024-08-28T00:00:00"/>
    <x v="3"/>
    <x v="3"/>
    <x v="3"/>
    <s v="TANPA PROMO"/>
    <s v="PRD035"/>
    <n v="2"/>
    <n v="399000"/>
    <n v="798000"/>
    <x v="49"/>
    <x v="4"/>
    <x v="8"/>
  </r>
  <r>
    <s v="ORD001635"/>
    <d v="2024-08-08T00:00:00"/>
    <x v="1"/>
    <x v="16"/>
    <x v="12"/>
    <s v="TANPA PROMO"/>
    <s v="PRD011"/>
    <n v="1"/>
    <n v="149000"/>
    <n v="149000"/>
    <x v="86"/>
    <x v="3"/>
    <x v="9"/>
  </r>
  <r>
    <s v="ORD001635"/>
    <d v="2024-08-08T00:00:00"/>
    <x v="1"/>
    <x v="16"/>
    <x v="12"/>
    <s v="TANPA PROMO"/>
    <s v="PRD176"/>
    <n v="1"/>
    <n v="599000"/>
    <n v="599000"/>
    <x v="92"/>
    <x v="0"/>
    <x v="2"/>
  </r>
  <r>
    <s v="ORD001636"/>
    <d v="2024-01-17T00:00:00"/>
    <x v="0"/>
    <x v="19"/>
    <x v="15"/>
    <s v="TANPA PROMO"/>
    <s v="PRD220"/>
    <n v="1"/>
    <n v="329000"/>
    <n v="329000"/>
    <x v="29"/>
    <x v="4"/>
    <x v="1"/>
  </r>
  <r>
    <s v="ORD001636"/>
    <d v="2024-01-17T00:00:00"/>
    <x v="0"/>
    <x v="19"/>
    <x v="15"/>
    <s v="TANPA PROMO"/>
    <s v="PRD143"/>
    <n v="1"/>
    <n v="329000"/>
    <n v="329000"/>
    <x v="86"/>
    <x v="3"/>
    <x v="9"/>
  </r>
  <r>
    <s v="ORD001636"/>
    <d v="2024-01-17T00:00:00"/>
    <x v="0"/>
    <x v="19"/>
    <x v="15"/>
    <s v="TANPA PROMO"/>
    <s v="PRD110"/>
    <n v="2"/>
    <n v="199000"/>
    <n v="398000"/>
    <x v="94"/>
    <x v="5"/>
    <x v="4"/>
  </r>
  <r>
    <s v="ORD001637"/>
    <d v="2024-09-15T00:00:00"/>
    <x v="1"/>
    <x v="7"/>
    <x v="6"/>
    <s v="TANPA PROMO"/>
    <s v="PRD199"/>
    <n v="1"/>
    <n v="69000"/>
    <n v="69000"/>
    <x v="59"/>
    <x v="2"/>
    <x v="3"/>
  </r>
  <r>
    <s v="ORD001637"/>
    <d v="2024-09-15T00:00:00"/>
    <x v="1"/>
    <x v="7"/>
    <x v="6"/>
    <s v="TANPA PROMO"/>
    <s v="PRD164"/>
    <n v="1"/>
    <n v="49000"/>
    <n v="49000"/>
    <x v="194"/>
    <x v="5"/>
    <x v="0"/>
  </r>
  <r>
    <s v="ORD001638"/>
    <d v="2024-02-02T00:00:00"/>
    <x v="1"/>
    <x v="10"/>
    <x v="4"/>
    <s v="HARI BELANJA"/>
    <s v="PRD057"/>
    <n v="1"/>
    <n v="299000"/>
    <n v="299000"/>
    <x v="66"/>
    <x v="0"/>
    <x v="0"/>
  </r>
  <r>
    <s v="ORD001639"/>
    <d v="2024-09-05T00:00:00"/>
    <x v="1"/>
    <x v="7"/>
    <x v="6"/>
    <s v="RAMADAN23"/>
    <s v="PRD274"/>
    <n v="1"/>
    <n v="229000"/>
    <n v="229000"/>
    <x v="146"/>
    <x v="2"/>
    <x v="5"/>
  </r>
  <r>
    <s v="ORD001639"/>
    <d v="2024-09-05T00:00:00"/>
    <x v="1"/>
    <x v="7"/>
    <x v="6"/>
    <s v="RAMADAN23"/>
    <s v="PRD261"/>
    <n v="1"/>
    <n v="279000"/>
    <n v="279000"/>
    <x v="65"/>
    <x v="5"/>
    <x v="1"/>
  </r>
  <r>
    <s v="ORD001640"/>
    <d v="2024-05-04T00:00:00"/>
    <x v="1"/>
    <x v="9"/>
    <x v="8"/>
    <s v="MEMBER10"/>
    <s v="PRD239"/>
    <n v="2"/>
    <n v="179000"/>
    <n v="358000"/>
    <x v="8"/>
    <x v="4"/>
    <x v="5"/>
  </r>
  <r>
    <s v="ORD001641"/>
    <d v="2024-04-04T00:00:00"/>
    <x v="3"/>
    <x v="19"/>
    <x v="15"/>
    <s v="TANPA PROMO"/>
    <s v="PRD223"/>
    <n v="1"/>
    <n v="499000"/>
    <n v="499000"/>
    <x v="32"/>
    <x v="5"/>
    <x v="6"/>
  </r>
  <r>
    <s v="ORD001641"/>
    <d v="2024-04-04T00:00:00"/>
    <x v="3"/>
    <x v="19"/>
    <x v="15"/>
    <s v="TANPA PROMO"/>
    <s v="PRD131"/>
    <n v="1"/>
    <n v="99000"/>
    <n v="99000"/>
    <x v="41"/>
    <x v="1"/>
    <x v="0"/>
  </r>
  <r>
    <s v="ORD001642"/>
    <d v="2024-01-01T00:00:00"/>
    <x v="4"/>
    <x v="5"/>
    <x v="5"/>
    <s v="TANPA PROMO"/>
    <s v="PRD123"/>
    <n v="3"/>
    <n v="89000"/>
    <n v="267000"/>
    <x v="13"/>
    <x v="1"/>
    <x v="7"/>
  </r>
  <r>
    <s v="ORD001643"/>
    <d v="2024-05-25T00:00:00"/>
    <x v="1"/>
    <x v="14"/>
    <x v="7"/>
    <s v="TANPA PROMO"/>
    <s v="PRD083"/>
    <n v="1"/>
    <n v="49000"/>
    <n v="49000"/>
    <x v="187"/>
    <x v="5"/>
    <x v="1"/>
  </r>
  <r>
    <s v="ORD001643"/>
    <d v="2024-05-25T00:00:00"/>
    <x v="1"/>
    <x v="14"/>
    <x v="7"/>
    <s v="TANPA PROMO"/>
    <s v="PRD091"/>
    <n v="1"/>
    <n v="69000"/>
    <n v="69000"/>
    <x v="82"/>
    <x v="1"/>
    <x v="2"/>
  </r>
  <r>
    <s v="ORD001644"/>
    <d v="2024-03-15T00:00:00"/>
    <x v="0"/>
    <x v="16"/>
    <x v="12"/>
    <s v="TANPA PROMO"/>
    <s v="PRD077"/>
    <n v="2"/>
    <n v="329000"/>
    <n v="658000"/>
    <x v="168"/>
    <x v="5"/>
    <x v="9"/>
  </r>
  <r>
    <s v="ORD001644"/>
    <d v="2024-03-15T00:00:00"/>
    <x v="0"/>
    <x v="16"/>
    <x v="12"/>
    <s v="TANPA PROMO"/>
    <s v="PRD192"/>
    <n v="1"/>
    <n v="229000"/>
    <n v="229000"/>
    <x v="136"/>
    <x v="2"/>
    <x v="2"/>
  </r>
  <r>
    <s v="ORD001645"/>
    <d v="2024-07-14T00:00:00"/>
    <x v="1"/>
    <x v="11"/>
    <x v="9"/>
    <s v="TANPA PROMO"/>
    <s v="PRD237"/>
    <n v="3"/>
    <n v="199000"/>
    <n v="597000"/>
    <x v="76"/>
    <x v="2"/>
    <x v="6"/>
  </r>
  <r>
    <s v="ORD001645"/>
    <d v="2024-07-14T00:00:00"/>
    <x v="1"/>
    <x v="11"/>
    <x v="9"/>
    <s v="TANPA PROMO"/>
    <s v="PRD287"/>
    <n v="2"/>
    <n v="449000"/>
    <n v="898000"/>
    <x v="165"/>
    <x v="1"/>
    <x v="2"/>
  </r>
  <r>
    <s v="ORD001646"/>
    <d v="2025-02-03T00:00:00"/>
    <x v="0"/>
    <x v="6"/>
    <x v="4"/>
    <s v="FLASHSALE"/>
    <s v="PRD029"/>
    <n v="1"/>
    <n v="499000"/>
    <n v="499000"/>
    <x v="62"/>
    <x v="5"/>
    <x v="8"/>
  </r>
  <r>
    <s v="ORD001646"/>
    <d v="2025-02-03T00:00:00"/>
    <x v="0"/>
    <x v="6"/>
    <x v="4"/>
    <s v="FLASHSALE"/>
    <s v="PRD221"/>
    <n v="1"/>
    <n v="119000"/>
    <n v="119000"/>
    <x v="93"/>
    <x v="4"/>
    <x v="5"/>
  </r>
  <r>
    <s v="ORD001647"/>
    <d v="2023-11-04T00:00:00"/>
    <x v="1"/>
    <x v="6"/>
    <x v="4"/>
    <s v="MEMBER10"/>
    <s v="PRD194"/>
    <n v="1"/>
    <n v="119000"/>
    <n v="119000"/>
    <x v="122"/>
    <x v="4"/>
    <x v="4"/>
  </r>
  <r>
    <s v="ORD001648"/>
    <d v="2025-02-22T00:00:00"/>
    <x v="1"/>
    <x v="13"/>
    <x v="4"/>
    <s v="TANPA PROMO"/>
    <s v="PRD057"/>
    <n v="1"/>
    <n v="299000"/>
    <n v="299000"/>
    <x v="66"/>
    <x v="0"/>
    <x v="0"/>
  </r>
  <r>
    <s v="ORD001649"/>
    <d v="2025-02-04T00:00:00"/>
    <x v="1"/>
    <x v="4"/>
    <x v="4"/>
    <s v="TANPA PROMO"/>
    <s v="PRD152"/>
    <n v="1"/>
    <n v="59000"/>
    <n v="59000"/>
    <x v="91"/>
    <x v="2"/>
    <x v="0"/>
  </r>
  <r>
    <s v="ORD001649"/>
    <d v="2025-02-04T00:00:00"/>
    <x v="1"/>
    <x v="4"/>
    <x v="4"/>
    <s v="TANPA PROMO"/>
    <s v="PRD092"/>
    <n v="1"/>
    <n v="69000"/>
    <n v="69000"/>
    <x v="46"/>
    <x v="4"/>
    <x v="3"/>
  </r>
  <r>
    <s v="ORD001650"/>
    <d v="2025-02-07T00:00:00"/>
    <x v="2"/>
    <x v="7"/>
    <x v="6"/>
    <s v="TANPA PROMO"/>
    <s v="PRD086"/>
    <n v="1"/>
    <n v="329000"/>
    <n v="329000"/>
    <x v="3"/>
    <x v="0"/>
    <x v="2"/>
  </r>
  <r>
    <s v="ORD001651"/>
    <d v="2024-05-08T00:00:00"/>
    <x v="1"/>
    <x v="10"/>
    <x v="4"/>
    <s v="TANPA PROMO"/>
    <s v="PRD248"/>
    <n v="1"/>
    <n v="299000"/>
    <n v="299000"/>
    <x v="169"/>
    <x v="0"/>
    <x v="7"/>
  </r>
  <r>
    <s v="ORD001652"/>
    <d v="2023-08-29T00:00:00"/>
    <x v="1"/>
    <x v="1"/>
    <x v="1"/>
    <s v="TANPA PROMO"/>
    <s v="PRD056"/>
    <n v="1"/>
    <n v="229000"/>
    <n v="229000"/>
    <x v="69"/>
    <x v="4"/>
    <x v="7"/>
  </r>
  <r>
    <s v="ORD001653"/>
    <d v="2022-03-13T00:00:00"/>
    <x v="0"/>
    <x v="1"/>
    <x v="1"/>
    <s v="TANPA PROMO"/>
    <s v="PRD070"/>
    <n v="1"/>
    <n v="349000"/>
    <n v="349000"/>
    <x v="0"/>
    <x v="0"/>
    <x v="0"/>
  </r>
  <r>
    <s v="ORD001654"/>
    <d v="2024-12-14T00:00:00"/>
    <x v="1"/>
    <x v="12"/>
    <x v="10"/>
    <s v="TANPA PROMO"/>
    <s v="PRD092"/>
    <n v="1"/>
    <n v="69000"/>
    <n v="69000"/>
    <x v="46"/>
    <x v="4"/>
    <x v="3"/>
  </r>
  <r>
    <s v="ORD001655"/>
    <d v="2022-07-19T00:00:00"/>
    <x v="1"/>
    <x v="18"/>
    <x v="14"/>
    <s v="TANPA PROMO"/>
    <s v="PRD038"/>
    <n v="1"/>
    <n v="299000"/>
    <n v="299000"/>
    <x v="77"/>
    <x v="5"/>
    <x v="5"/>
  </r>
  <r>
    <s v="ORD001655"/>
    <d v="2022-07-19T00:00:00"/>
    <x v="1"/>
    <x v="18"/>
    <x v="14"/>
    <s v="TANPA PROMO"/>
    <s v="PRD239"/>
    <n v="2"/>
    <n v="179000"/>
    <n v="358000"/>
    <x v="8"/>
    <x v="4"/>
    <x v="5"/>
  </r>
  <r>
    <s v="ORD001656"/>
    <d v="2023-09-02T00:00:00"/>
    <x v="1"/>
    <x v="18"/>
    <x v="14"/>
    <s v="TANPA PROMO"/>
    <s v="PRD286"/>
    <n v="1"/>
    <n v="49000"/>
    <n v="49000"/>
    <x v="108"/>
    <x v="4"/>
    <x v="6"/>
  </r>
  <r>
    <s v="ORD001657"/>
    <d v="2023-06-11T00:00:00"/>
    <x v="1"/>
    <x v="17"/>
    <x v="13"/>
    <s v="TANPA PROMO"/>
    <s v="PRD179"/>
    <n v="1"/>
    <n v="399000"/>
    <n v="399000"/>
    <x v="184"/>
    <x v="3"/>
    <x v="7"/>
  </r>
  <r>
    <s v="ORD001657"/>
    <d v="2023-06-11T00:00:00"/>
    <x v="1"/>
    <x v="17"/>
    <x v="13"/>
    <s v="TANPA PROMO"/>
    <s v="PRD188"/>
    <n v="1"/>
    <n v="69000"/>
    <n v="69000"/>
    <x v="72"/>
    <x v="0"/>
    <x v="4"/>
  </r>
  <r>
    <s v="ORD001657"/>
    <d v="2023-06-11T00:00:00"/>
    <x v="1"/>
    <x v="17"/>
    <x v="13"/>
    <s v="TANPA PROMO"/>
    <s v="PRD255"/>
    <n v="1"/>
    <n v="179000"/>
    <n v="179000"/>
    <x v="28"/>
    <x v="0"/>
    <x v="3"/>
  </r>
  <r>
    <s v="ORD001658"/>
    <d v="2024-09-16T00:00:00"/>
    <x v="4"/>
    <x v="16"/>
    <x v="12"/>
    <s v="TANPA PROMO"/>
    <s v="PRD299"/>
    <n v="1"/>
    <n v="399000"/>
    <n v="399000"/>
    <x v="111"/>
    <x v="2"/>
    <x v="6"/>
  </r>
  <r>
    <s v="ORD001658"/>
    <d v="2024-09-16T00:00:00"/>
    <x v="4"/>
    <x v="16"/>
    <x v="12"/>
    <s v="TANPA PROMO"/>
    <s v="PRD280"/>
    <n v="1"/>
    <n v="229000"/>
    <n v="229000"/>
    <x v="83"/>
    <x v="2"/>
    <x v="7"/>
  </r>
  <r>
    <s v="ORD001659"/>
    <d v="2024-10-05T00:00:00"/>
    <x v="1"/>
    <x v="1"/>
    <x v="1"/>
    <s v="HARI BELANJA"/>
    <s v="PRD178"/>
    <n v="3"/>
    <n v="249000"/>
    <n v="747000"/>
    <x v="89"/>
    <x v="3"/>
    <x v="0"/>
  </r>
  <r>
    <s v="ORD001660"/>
    <d v="2024-04-16T00:00:00"/>
    <x v="1"/>
    <x v="16"/>
    <x v="12"/>
    <s v="TANPA PROMO"/>
    <s v="PRD102"/>
    <n v="1"/>
    <n v="59000"/>
    <n v="59000"/>
    <x v="5"/>
    <x v="1"/>
    <x v="1"/>
  </r>
  <r>
    <s v="ORD001661"/>
    <d v="2024-01-22T00:00:00"/>
    <x v="1"/>
    <x v="5"/>
    <x v="5"/>
    <s v="TANPA PROMO"/>
    <s v="PRD046"/>
    <n v="1"/>
    <n v="199000"/>
    <n v="199000"/>
    <x v="179"/>
    <x v="4"/>
    <x v="0"/>
  </r>
  <r>
    <s v="ORD001662"/>
    <d v="2023-12-26T00:00:00"/>
    <x v="1"/>
    <x v="6"/>
    <x v="4"/>
    <s v="TANPA PROMO"/>
    <s v="PRD231"/>
    <n v="1"/>
    <n v="179000"/>
    <n v="179000"/>
    <x v="142"/>
    <x v="0"/>
    <x v="9"/>
  </r>
  <r>
    <s v="ORD001662"/>
    <d v="2023-12-26T00:00:00"/>
    <x v="1"/>
    <x v="6"/>
    <x v="4"/>
    <s v="TANPA PROMO"/>
    <s v="PRD021"/>
    <n v="1"/>
    <n v="549000"/>
    <n v="549000"/>
    <x v="3"/>
    <x v="0"/>
    <x v="2"/>
  </r>
  <r>
    <s v="ORD001663"/>
    <d v="2022-09-23T00:00:00"/>
    <x v="1"/>
    <x v="2"/>
    <x v="2"/>
    <s v="TANPA PROMO"/>
    <s v="PRD285"/>
    <n v="1"/>
    <n v="499000"/>
    <n v="499000"/>
    <x v="154"/>
    <x v="3"/>
    <x v="1"/>
  </r>
  <r>
    <s v="ORD001664"/>
    <d v="2023-05-18T00:00:00"/>
    <x v="0"/>
    <x v="15"/>
    <x v="11"/>
    <s v="TANPA PROMO"/>
    <s v="PRD206"/>
    <n v="1"/>
    <n v="59000"/>
    <n v="59000"/>
    <x v="188"/>
    <x v="3"/>
    <x v="2"/>
  </r>
  <r>
    <s v="ORD001665"/>
    <d v="2023-12-01T00:00:00"/>
    <x v="1"/>
    <x v="0"/>
    <x v="0"/>
    <s v="HARBOLNAS22"/>
    <s v="PRD169"/>
    <n v="1"/>
    <n v="179000"/>
    <n v="179000"/>
    <x v="134"/>
    <x v="3"/>
    <x v="9"/>
  </r>
  <r>
    <s v="ORD001665"/>
    <d v="2023-12-01T00:00:00"/>
    <x v="1"/>
    <x v="0"/>
    <x v="0"/>
    <s v="HARBOLNAS22"/>
    <s v="PRD261"/>
    <n v="1"/>
    <n v="279000"/>
    <n v="279000"/>
    <x v="65"/>
    <x v="5"/>
    <x v="1"/>
  </r>
  <r>
    <s v="ORD001665"/>
    <d v="2023-12-01T00:00:00"/>
    <x v="1"/>
    <x v="0"/>
    <x v="0"/>
    <s v="HARBOLNAS22"/>
    <s v="PRD022"/>
    <n v="1"/>
    <n v="299000"/>
    <n v="299000"/>
    <x v="111"/>
    <x v="2"/>
    <x v="6"/>
  </r>
  <r>
    <s v="ORD001666"/>
    <d v="2024-12-04T00:00:00"/>
    <x v="3"/>
    <x v="13"/>
    <x v="4"/>
    <s v="TANPA PROMO"/>
    <s v="PRD266"/>
    <n v="2"/>
    <n v="299000"/>
    <n v="598000"/>
    <x v="178"/>
    <x v="5"/>
    <x v="3"/>
  </r>
  <r>
    <s v="ORD001667"/>
    <d v="2024-11-06T00:00:00"/>
    <x v="0"/>
    <x v="1"/>
    <x v="1"/>
    <s v="MEMBER10"/>
    <s v="PRD071"/>
    <n v="1"/>
    <n v="99000"/>
    <n v="99000"/>
    <x v="150"/>
    <x v="3"/>
    <x v="7"/>
  </r>
  <r>
    <s v="ORD001668"/>
    <d v="2024-05-05T00:00:00"/>
    <x v="0"/>
    <x v="6"/>
    <x v="4"/>
    <s v="TANPA PROMO"/>
    <s v="PRD098"/>
    <n v="1"/>
    <n v="299000"/>
    <n v="299000"/>
    <x v="175"/>
    <x v="3"/>
    <x v="7"/>
  </r>
  <r>
    <s v="ORD001668"/>
    <d v="2024-05-05T00:00:00"/>
    <x v="0"/>
    <x v="6"/>
    <x v="4"/>
    <s v="TANPA PROMO"/>
    <s v="PRD204"/>
    <n v="1"/>
    <n v="69000"/>
    <n v="69000"/>
    <x v="97"/>
    <x v="0"/>
    <x v="2"/>
  </r>
  <r>
    <s v="ORD001669"/>
    <d v="2024-09-26T00:00:00"/>
    <x v="1"/>
    <x v="7"/>
    <x v="6"/>
    <s v="RAMADAN23"/>
    <s v="PRD297"/>
    <n v="1"/>
    <n v="349000"/>
    <n v="349000"/>
    <x v="40"/>
    <x v="5"/>
    <x v="6"/>
  </r>
  <r>
    <s v="ORD001670"/>
    <d v="2023-07-31T00:00:00"/>
    <x v="2"/>
    <x v="8"/>
    <x v="7"/>
    <s v="TANPA PROMO"/>
    <s v="PRD252"/>
    <n v="3"/>
    <n v="49000"/>
    <n v="147000"/>
    <x v="132"/>
    <x v="3"/>
    <x v="3"/>
  </r>
  <r>
    <s v="ORD001671"/>
    <d v="2022-01-10T00:00:00"/>
    <x v="1"/>
    <x v="9"/>
    <x v="8"/>
    <s v="WEEKEND25"/>
    <s v="PRD203"/>
    <n v="1"/>
    <n v="59000"/>
    <n v="59000"/>
    <x v="155"/>
    <x v="1"/>
    <x v="0"/>
  </r>
  <r>
    <s v="ORD001671"/>
    <d v="2022-01-10T00:00:00"/>
    <x v="1"/>
    <x v="9"/>
    <x v="8"/>
    <s v="WEEKEND25"/>
    <s v="PRD149"/>
    <n v="2"/>
    <n v="549000"/>
    <n v="1098000"/>
    <x v="152"/>
    <x v="2"/>
    <x v="5"/>
  </r>
  <r>
    <s v="ORD001672"/>
    <d v="2024-10-29T00:00:00"/>
    <x v="4"/>
    <x v="4"/>
    <x v="4"/>
    <s v="NEWUSER"/>
    <s v="PRD139"/>
    <n v="1"/>
    <n v="599000"/>
    <n v="599000"/>
    <x v="45"/>
    <x v="1"/>
    <x v="6"/>
  </r>
  <r>
    <s v="ORD001672"/>
    <d v="2024-10-29T00:00:00"/>
    <x v="4"/>
    <x v="4"/>
    <x v="4"/>
    <s v="NEWUSER"/>
    <s v="PRD283"/>
    <n v="1"/>
    <n v="249000"/>
    <n v="249000"/>
    <x v="52"/>
    <x v="3"/>
    <x v="8"/>
  </r>
  <r>
    <s v="ORD001672"/>
    <d v="2024-10-29T00:00:00"/>
    <x v="4"/>
    <x v="4"/>
    <x v="4"/>
    <s v="NEWUSER"/>
    <s v="PRD251"/>
    <n v="1"/>
    <n v="129000"/>
    <n v="129000"/>
    <x v="199"/>
    <x v="0"/>
    <x v="8"/>
  </r>
  <r>
    <s v="ORD001673"/>
    <d v="2024-06-16T00:00:00"/>
    <x v="1"/>
    <x v="12"/>
    <x v="10"/>
    <s v="HARBOLNAS22"/>
    <s v="PRD259"/>
    <n v="1"/>
    <n v="599000"/>
    <n v="599000"/>
    <x v="96"/>
    <x v="1"/>
    <x v="5"/>
  </r>
  <r>
    <s v="ORD001674"/>
    <d v="2023-11-27T00:00:00"/>
    <x v="1"/>
    <x v="17"/>
    <x v="13"/>
    <s v="TANPA PROMO"/>
    <s v="PRD262"/>
    <n v="1"/>
    <n v="99000"/>
    <n v="99000"/>
    <x v="116"/>
    <x v="1"/>
    <x v="4"/>
  </r>
  <r>
    <s v="ORD001674"/>
    <d v="2023-11-27T00:00:00"/>
    <x v="1"/>
    <x v="17"/>
    <x v="13"/>
    <s v="TANPA PROMO"/>
    <s v="PRD064"/>
    <n v="1"/>
    <n v="449000"/>
    <n v="449000"/>
    <x v="158"/>
    <x v="3"/>
    <x v="6"/>
  </r>
  <r>
    <s v="ORD001675"/>
    <d v="2023-04-06T00:00:00"/>
    <x v="1"/>
    <x v="4"/>
    <x v="4"/>
    <s v="TANPA PROMO"/>
    <s v="PRD072"/>
    <n v="1"/>
    <n v="129000"/>
    <n v="129000"/>
    <x v="59"/>
    <x v="2"/>
    <x v="3"/>
  </r>
  <r>
    <s v="ORD001675"/>
    <d v="2023-04-06T00:00:00"/>
    <x v="1"/>
    <x v="4"/>
    <x v="4"/>
    <s v="TANPA PROMO"/>
    <s v="PRD123"/>
    <n v="3"/>
    <n v="89000"/>
    <n v="267000"/>
    <x v="13"/>
    <x v="1"/>
    <x v="7"/>
  </r>
  <r>
    <s v="ORD001676"/>
    <d v="2023-05-04T00:00:00"/>
    <x v="3"/>
    <x v="4"/>
    <x v="4"/>
    <s v="SALE2024"/>
    <s v="PRD241"/>
    <n v="1"/>
    <n v="79000"/>
    <n v="79000"/>
    <x v="17"/>
    <x v="0"/>
    <x v="3"/>
  </r>
  <r>
    <s v="ORD001676"/>
    <d v="2023-05-04T00:00:00"/>
    <x v="3"/>
    <x v="4"/>
    <x v="4"/>
    <s v="SALE2024"/>
    <s v="PRD288"/>
    <n v="2"/>
    <n v="99000"/>
    <n v="198000"/>
    <x v="32"/>
    <x v="5"/>
    <x v="6"/>
  </r>
  <r>
    <s v="ORD001677"/>
    <d v="2022-08-16T00:00:00"/>
    <x v="1"/>
    <x v="14"/>
    <x v="7"/>
    <s v="FLASHSALE"/>
    <s v="PRD010"/>
    <n v="3"/>
    <n v="99000"/>
    <n v="297000"/>
    <x v="143"/>
    <x v="2"/>
    <x v="6"/>
  </r>
  <r>
    <s v="ORD001677"/>
    <d v="2022-08-16T00:00:00"/>
    <x v="1"/>
    <x v="14"/>
    <x v="7"/>
    <s v="FLASHSALE"/>
    <s v="PRD069"/>
    <n v="1"/>
    <n v="229000"/>
    <n v="229000"/>
    <x v="50"/>
    <x v="4"/>
    <x v="3"/>
  </r>
  <r>
    <s v="ORD001677"/>
    <d v="2022-08-16T00:00:00"/>
    <x v="1"/>
    <x v="14"/>
    <x v="7"/>
    <s v="FLASHSALE"/>
    <s v="PRD198"/>
    <n v="1"/>
    <n v="149000"/>
    <n v="149000"/>
    <x v="172"/>
    <x v="0"/>
    <x v="4"/>
  </r>
  <r>
    <s v="ORD001678"/>
    <d v="2022-11-10T00:00:00"/>
    <x v="1"/>
    <x v="6"/>
    <x v="4"/>
    <s v="TANPA PROMO"/>
    <s v="PRD064"/>
    <n v="1"/>
    <n v="449000"/>
    <n v="449000"/>
    <x v="158"/>
    <x v="3"/>
    <x v="6"/>
  </r>
  <r>
    <s v="ORD001678"/>
    <d v="2022-11-10T00:00:00"/>
    <x v="1"/>
    <x v="6"/>
    <x v="4"/>
    <s v="TANPA PROMO"/>
    <s v="PRD271"/>
    <n v="1"/>
    <n v="129000"/>
    <n v="129000"/>
    <x v="103"/>
    <x v="2"/>
    <x v="1"/>
  </r>
  <r>
    <s v="ORD001679"/>
    <d v="2024-11-02T00:00:00"/>
    <x v="1"/>
    <x v="13"/>
    <x v="4"/>
    <s v="NEWUSER"/>
    <s v="PRD027"/>
    <n v="1"/>
    <n v="229000"/>
    <n v="229000"/>
    <x v="43"/>
    <x v="3"/>
    <x v="9"/>
  </r>
  <r>
    <s v="ORD001679"/>
    <d v="2024-11-02T00:00:00"/>
    <x v="1"/>
    <x v="13"/>
    <x v="4"/>
    <s v="NEWUSER"/>
    <s v="PRD050"/>
    <n v="1"/>
    <n v="89000"/>
    <n v="89000"/>
    <x v="27"/>
    <x v="0"/>
    <x v="9"/>
  </r>
  <r>
    <s v="ORD001680"/>
    <d v="2023-08-28T00:00:00"/>
    <x v="1"/>
    <x v="10"/>
    <x v="4"/>
    <s v="TANPA PROMO"/>
    <s v="PRD244"/>
    <n v="1"/>
    <n v="49000"/>
    <n v="49000"/>
    <x v="72"/>
    <x v="0"/>
    <x v="4"/>
  </r>
  <r>
    <s v="ORD001681"/>
    <d v="2023-12-30T00:00:00"/>
    <x v="1"/>
    <x v="9"/>
    <x v="8"/>
    <s v="TANPA PROMO"/>
    <s v="PRD136"/>
    <n v="3"/>
    <n v="119000"/>
    <n v="357000"/>
    <x v="102"/>
    <x v="5"/>
    <x v="2"/>
  </r>
  <r>
    <s v="ORD001682"/>
    <d v="2023-03-15T00:00:00"/>
    <x v="1"/>
    <x v="9"/>
    <x v="8"/>
    <s v="RAMADAN23"/>
    <s v="PRD267"/>
    <n v="1"/>
    <n v="59000"/>
    <n v="59000"/>
    <x v="86"/>
    <x v="3"/>
    <x v="9"/>
  </r>
  <r>
    <s v="ORD001683"/>
    <d v="2024-07-02T00:00:00"/>
    <x v="1"/>
    <x v="2"/>
    <x v="2"/>
    <s v="HARBOLNAS22"/>
    <s v="PRD274"/>
    <n v="1"/>
    <n v="229000"/>
    <n v="229000"/>
    <x v="146"/>
    <x v="2"/>
    <x v="5"/>
  </r>
  <r>
    <s v="ORD001683"/>
    <d v="2024-07-02T00:00:00"/>
    <x v="1"/>
    <x v="2"/>
    <x v="2"/>
    <s v="HARBOLNAS22"/>
    <s v="PRD251"/>
    <n v="1"/>
    <n v="129000"/>
    <n v="129000"/>
    <x v="199"/>
    <x v="0"/>
    <x v="8"/>
  </r>
  <r>
    <s v="ORD001684"/>
    <d v="2023-12-21T00:00:00"/>
    <x v="1"/>
    <x v="0"/>
    <x v="0"/>
    <s v="NEWUSER"/>
    <s v="PRD160"/>
    <n v="1"/>
    <n v="79000"/>
    <n v="79000"/>
    <x v="20"/>
    <x v="1"/>
    <x v="7"/>
  </r>
  <r>
    <s v="ORD001684"/>
    <d v="2023-12-21T00:00:00"/>
    <x v="1"/>
    <x v="0"/>
    <x v="0"/>
    <s v="NEWUSER"/>
    <s v="PRD229"/>
    <n v="1"/>
    <n v="79000"/>
    <n v="79000"/>
    <x v="181"/>
    <x v="4"/>
    <x v="6"/>
  </r>
  <r>
    <s v="ORD001685"/>
    <d v="2024-04-05T00:00:00"/>
    <x v="3"/>
    <x v="6"/>
    <x v="4"/>
    <s v="TANPA PROMO"/>
    <s v="PRD215"/>
    <n v="1"/>
    <n v="89000"/>
    <n v="89000"/>
    <x v="29"/>
    <x v="4"/>
    <x v="1"/>
  </r>
  <r>
    <s v="ORD001686"/>
    <d v="2024-05-14T00:00:00"/>
    <x v="1"/>
    <x v="15"/>
    <x v="11"/>
    <s v="TANPA PROMO"/>
    <s v="PRD292"/>
    <n v="2"/>
    <n v="129000"/>
    <n v="258000"/>
    <x v="72"/>
    <x v="0"/>
    <x v="4"/>
  </r>
  <r>
    <s v="ORD001686"/>
    <d v="2024-05-14T00:00:00"/>
    <x v="1"/>
    <x v="15"/>
    <x v="11"/>
    <s v="TANPA PROMO"/>
    <s v="PRD265"/>
    <n v="1"/>
    <n v="329000"/>
    <n v="329000"/>
    <x v="163"/>
    <x v="2"/>
    <x v="1"/>
  </r>
  <r>
    <s v="ORD001687"/>
    <d v="2024-10-11T00:00:00"/>
    <x v="1"/>
    <x v="5"/>
    <x v="5"/>
    <s v="TANPA PROMO"/>
    <s v="PRD034"/>
    <n v="1"/>
    <n v="279000"/>
    <n v="279000"/>
    <x v="15"/>
    <x v="3"/>
    <x v="4"/>
  </r>
  <r>
    <s v="ORD001688"/>
    <d v="2023-04-21T00:00:00"/>
    <x v="0"/>
    <x v="1"/>
    <x v="1"/>
    <s v="TANPA PROMO"/>
    <s v="PRD293"/>
    <n v="1"/>
    <n v="249000"/>
    <n v="249000"/>
    <x v="25"/>
    <x v="3"/>
    <x v="5"/>
  </r>
  <r>
    <s v="ORD001689"/>
    <d v="2024-10-13T00:00:00"/>
    <x v="1"/>
    <x v="2"/>
    <x v="2"/>
    <s v="TANPA PROMO"/>
    <s v="PRD238"/>
    <n v="2"/>
    <n v="499000"/>
    <n v="998000"/>
    <x v="105"/>
    <x v="4"/>
    <x v="9"/>
  </r>
  <r>
    <s v="ORD001690"/>
    <d v="2024-03-26T00:00:00"/>
    <x v="0"/>
    <x v="17"/>
    <x v="13"/>
    <s v="TANPA PROMO"/>
    <s v="PRD050"/>
    <n v="1"/>
    <n v="89000"/>
    <n v="89000"/>
    <x v="27"/>
    <x v="0"/>
    <x v="9"/>
  </r>
  <r>
    <s v="ORD001690"/>
    <d v="2024-03-26T00:00:00"/>
    <x v="0"/>
    <x v="17"/>
    <x v="13"/>
    <s v="TANPA PROMO"/>
    <s v="PRD131"/>
    <n v="1"/>
    <n v="99000"/>
    <n v="99000"/>
    <x v="41"/>
    <x v="1"/>
    <x v="0"/>
  </r>
  <r>
    <s v="ORD001691"/>
    <d v="2022-03-11T00:00:00"/>
    <x v="1"/>
    <x v="17"/>
    <x v="13"/>
    <s v="TANPA PROMO"/>
    <s v="PRD022"/>
    <n v="1"/>
    <n v="299000"/>
    <n v="299000"/>
    <x v="111"/>
    <x v="2"/>
    <x v="6"/>
  </r>
  <r>
    <s v="ORD001691"/>
    <d v="2022-03-11T00:00:00"/>
    <x v="1"/>
    <x v="17"/>
    <x v="13"/>
    <s v="TANPA PROMO"/>
    <s v="PRD290"/>
    <n v="3"/>
    <n v="279000"/>
    <n v="837000"/>
    <x v="13"/>
    <x v="1"/>
    <x v="7"/>
  </r>
  <r>
    <s v="ORD001692"/>
    <d v="2025-01-22T00:00:00"/>
    <x v="0"/>
    <x v="2"/>
    <x v="2"/>
    <s v="TANPA PROMO"/>
    <s v="PRD094"/>
    <n v="3"/>
    <n v="89000"/>
    <n v="267000"/>
    <x v="68"/>
    <x v="2"/>
    <x v="8"/>
  </r>
  <r>
    <s v="ORD001692"/>
    <d v="2025-01-22T00:00:00"/>
    <x v="0"/>
    <x v="2"/>
    <x v="2"/>
    <s v="TANPA PROMO"/>
    <s v="PRD140"/>
    <n v="3"/>
    <n v="179000"/>
    <n v="537000"/>
    <x v="152"/>
    <x v="5"/>
    <x v="5"/>
  </r>
  <r>
    <s v="ORD001693"/>
    <d v="2023-12-23T00:00:00"/>
    <x v="0"/>
    <x v="18"/>
    <x v="14"/>
    <s v="FLASHSALE"/>
    <s v="PRD265"/>
    <n v="1"/>
    <n v="329000"/>
    <n v="329000"/>
    <x v="163"/>
    <x v="2"/>
    <x v="1"/>
  </r>
  <r>
    <s v="ORD001694"/>
    <d v="2022-08-05T00:00:00"/>
    <x v="1"/>
    <x v="8"/>
    <x v="7"/>
    <s v="TANPA PROMO"/>
    <s v="PRD121"/>
    <n v="2"/>
    <n v="89000"/>
    <n v="178000"/>
    <x v="21"/>
    <x v="2"/>
    <x v="8"/>
  </r>
  <r>
    <s v="ORD001695"/>
    <d v="2023-08-22T00:00:00"/>
    <x v="2"/>
    <x v="1"/>
    <x v="1"/>
    <s v="TANPA PROMO"/>
    <s v="PRD172"/>
    <n v="1"/>
    <n v="59000"/>
    <n v="59000"/>
    <x v="99"/>
    <x v="2"/>
    <x v="1"/>
  </r>
  <r>
    <s v="ORD001696"/>
    <d v="2023-02-01T00:00:00"/>
    <x v="1"/>
    <x v="18"/>
    <x v="14"/>
    <s v="TANPA PROMO"/>
    <s v="PRD245"/>
    <n v="1"/>
    <n v="129000"/>
    <n v="129000"/>
    <x v="58"/>
    <x v="3"/>
    <x v="7"/>
  </r>
  <r>
    <s v="ORD001697"/>
    <d v="2023-09-01T00:00:00"/>
    <x v="3"/>
    <x v="13"/>
    <x v="4"/>
    <s v="WEEKEND25"/>
    <s v="PRD136"/>
    <n v="3"/>
    <n v="119000"/>
    <n v="357000"/>
    <x v="102"/>
    <x v="5"/>
    <x v="2"/>
  </r>
  <r>
    <s v="ORD001698"/>
    <d v="2023-11-09T00:00:00"/>
    <x v="4"/>
    <x v="16"/>
    <x v="12"/>
    <s v="HARBOLNAS22"/>
    <s v="PRD189"/>
    <n v="1"/>
    <n v="399000"/>
    <n v="399000"/>
    <x v="126"/>
    <x v="3"/>
    <x v="2"/>
  </r>
  <r>
    <s v="ORD001698"/>
    <d v="2023-11-09T00:00:00"/>
    <x v="4"/>
    <x v="16"/>
    <x v="12"/>
    <s v="HARBOLNAS22"/>
    <s v="PRD200"/>
    <n v="1"/>
    <n v="499000"/>
    <n v="499000"/>
    <x v="2"/>
    <x v="2"/>
    <x v="1"/>
  </r>
  <r>
    <s v="ORD001699"/>
    <d v="2023-04-13T00:00:00"/>
    <x v="2"/>
    <x v="7"/>
    <x v="6"/>
    <s v="HARBOLNAS22"/>
    <s v="PRD195"/>
    <n v="2"/>
    <n v="149000"/>
    <n v="298000"/>
    <x v="94"/>
    <x v="5"/>
    <x v="4"/>
  </r>
  <r>
    <s v="ORD001700"/>
    <d v="2024-12-02T00:00:00"/>
    <x v="1"/>
    <x v="18"/>
    <x v="14"/>
    <s v="TANPA PROMO"/>
    <s v="PRD198"/>
    <n v="1"/>
    <n v="149000"/>
    <n v="149000"/>
    <x v="172"/>
    <x v="0"/>
    <x v="4"/>
  </r>
  <r>
    <s v="ORD001700"/>
    <d v="2024-12-02T00:00:00"/>
    <x v="1"/>
    <x v="18"/>
    <x v="14"/>
    <s v="TANPA PROMO"/>
    <s v="PRD138"/>
    <n v="1"/>
    <n v="79000"/>
    <n v="79000"/>
    <x v="49"/>
    <x v="4"/>
    <x v="8"/>
  </r>
  <r>
    <s v="ORD001701"/>
    <d v="2023-07-03T00:00:00"/>
    <x v="0"/>
    <x v="3"/>
    <x v="3"/>
    <s v="TANPA PROMO"/>
    <s v="PRD122"/>
    <n v="1"/>
    <n v="119000"/>
    <n v="119000"/>
    <x v="129"/>
    <x v="2"/>
    <x v="0"/>
  </r>
  <r>
    <s v="ORD001701"/>
    <d v="2023-07-03T00:00:00"/>
    <x v="0"/>
    <x v="3"/>
    <x v="3"/>
    <s v="TANPA PROMO"/>
    <s v="PRD055"/>
    <n v="2"/>
    <n v="129000"/>
    <n v="258000"/>
    <x v="57"/>
    <x v="4"/>
    <x v="0"/>
  </r>
  <r>
    <s v="ORD001702"/>
    <d v="2023-12-10T00:00:00"/>
    <x v="1"/>
    <x v="12"/>
    <x v="10"/>
    <s v="TANPA PROMO"/>
    <s v="PRD173"/>
    <n v="2"/>
    <n v="249000"/>
    <n v="498000"/>
    <x v="100"/>
    <x v="0"/>
    <x v="5"/>
  </r>
  <r>
    <s v="ORD001702"/>
    <d v="2023-12-10T00:00:00"/>
    <x v="1"/>
    <x v="12"/>
    <x v="10"/>
    <s v="TANPA PROMO"/>
    <s v="PRD202"/>
    <n v="1"/>
    <n v="249000"/>
    <n v="249000"/>
    <x v="14"/>
    <x v="3"/>
    <x v="2"/>
  </r>
  <r>
    <s v="ORD001703"/>
    <d v="2024-04-13T00:00:00"/>
    <x v="1"/>
    <x v="6"/>
    <x v="4"/>
    <s v="TANPA PROMO"/>
    <s v="PRD029"/>
    <n v="1"/>
    <n v="499000"/>
    <n v="499000"/>
    <x v="62"/>
    <x v="5"/>
    <x v="8"/>
  </r>
  <r>
    <s v="ORD001704"/>
    <d v="2025-01-28T00:00:00"/>
    <x v="1"/>
    <x v="14"/>
    <x v="7"/>
    <s v="TANPA PROMO"/>
    <s v="PRD101"/>
    <n v="2"/>
    <n v="279000"/>
    <n v="558000"/>
    <x v="136"/>
    <x v="2"/>
    <x v="2"/>
  </r>
  <r>
    <s v="ORD001705"/>
    <d v="2024-11-21T00:00:00"/>
    <x v="1"/>
    <x v="13"/>
    <x v="4"/>
    <s v="MEMBER10"/>
    <s v="PRD163"/>
    <n v="1"/>
    <n v="119000"/>
    <n v="119000"/>
    <x v="93"/>
    <x v="4"/>
    <x v="5"/>
  </r>
  <r>
    <s v="ORD001705"/>
    <d v="2024-11-21T00:00:00"/>
    <x v="1"/>
    <x v="13"/>
    <x v="4"/>
    <s v="MEMBER10"/>
    <s v="PRD298"/>
    <n v="2"/>
    <n v="279000"/>
    <n v="558000"/>
    <x v="58"/>
    <x v="3"/>
    <x v="7"/>
  </r>
  <r>
    <s v="ORD001705"/>
    <d v="2024-11-21T00:00:00"/>
    <x v="1"/>
    <x v="13"/>
    <x v="4"/>
    <s v="MEMBER10"/>
    <s v="PRD279"/>
    <n v="1"/>
    <n v="449000"/>
    <n v="449000"/>
    <x v="184"/>
    <x v="3"/>
    <x v="7"/>
  </r>
  <r>
    <s v="ORD001706"/>
    <d v="2024-01-16T00:00:00"/>
    <x v="2"/>
    <x v="13"/>
    <x v="4"/>
    <s v="TANPA PROMO"/>
    <s v="PRD050"/>
    <n v="1"/>
    <n v="89000"/>
    <n v="89000"/>
    <x v="27"/>
    <x v="0"/>
    <x v="9"/>
  </r>
  <r>
    <s v="ORD001706"/>
    <d v="2024-01-16T00:00:00"/>
    <x v="2"/>
    <x v="13"/>
    <x v="4"/>
    <s v="TANPA PROMO"/>
    <s v="PRD167"/>
    <n v="1"/>
    <n v="149000"/>
    <n v="149000"/>
    <x v="13"/>
    <x v="1"/>
    <x v="7"/>
  </r>
  <r>
    <s v="ORD001707"/>
    <d v="2022-11-05T00:00:00"/>
    <x v="4"/>
    <x v="9"/>
    <x v="8"/>
    <s v="TANPA PROMO"/>
    <s v="PRD261"/>
    <n v="1"/>
    <n v="279000"/>
    <n v="279000"/>
    <x v="65"/>
    <x v="5"/>
    <x v="1"/>
  </r>
  <r>
    <s v="ORD001708"/>
    <d v="2023-03-03T00:00:00"/>
    <x v="1"/>
    <x v="2"/>
    <x v="2"/>
    <s v="TANPA PROMO"/>
    <s v="PRD070"/>
    <n v="1"/>
    <n v="349000"/>
    <n v="349000"/>
    <x v="0"/>
    <x v="0"/>
    <x v="0"/>
  </r>
  <r>
    <s v="ORD001709"/>
    <d v="2023-12-21T00:00:00"/>
    <x v="1"/>
    <x v="5"/>
    <x v="5"/>
    <s v="TANPA PROMO"/>
    <s v="PRD224"/>
    <n v="1"/>
    <n v="89000"/>
    <n v="89000"/>
    <x v="145"/>
    <x v="3"/>
    <x v="0"/>
  </r>
  <r>
    <s v="ORD001710"/>
    <d v="2024-03-05T00:00:00"/>
    <x v="1"/>
    <x v="16"/>
    <x v="12"/>
    <s v="SALE2024"/>
    <s v="PRD014"/>
    <n v="1"/>
    <n v="449000"/>
    <n v="449000"/>
    <x v="85"/>
    <x v="4"/>
    <x v="7"/>
  </r>
  <r>
    <s v="ORD001710"/>
    <d v="2024-03-05T00:00:00"/>
    <x v="1"/>
    <x v="16"/>
    <x v="12"/>
    <s v="SALE2024"/>
    <s v="PRD224"/>
    <n v="1"/>
    <n v="89000"/>
    <n v="89000"/>
    <x v="145"/>
    <x v="3"/>
    <x v="0"/>
  </r>
  <r>
    <s v="ORD001711"/>
    <d v="2024-03-20T00:00:00"/>
    <x v="1"/>
    <x v="1"/>
    <x v="1"/>
    <s v="TANPA PROMO"/>
    <s v="PRD054"/>
    <n v="1"/>
    <n v="549000"/>
    <n v="549000"/>
    <x v="95"/>
    <x v="3"/>
    <x v="3"/>
  </r>
  <r>
    <s v="ORD001711"/>
    <d v="2024-03-20T00:00:00"/>
    <x v="1"/>
    <x v="1"/>
    <x v="1"/>
    <s v="TANPA PROMO"/>
    <s v="PRD192"/>
    <n v="1"/>
    <n v="229000"/>
    <n v="229000"/>
    <x v="136"/>
    <x v="2"/>
    <x v="2"/>
  </r>
  <r>
    <s v="ORD001712"/>
    <d v="2024-05-16T00:00:00"/>
    <x v="2"/>
    <x v="13"/>
    <x v="4"/>
    <s v="TANPA PROMO"/>
    <s v="PRD185"/>
    <n v="2"/>
    <n v="599000"/>
    <n v="1198000"/>
    <x v="153"/>
    <x v="1"/>
    <x v="0"/>
  </r>
  <r>
    <s v="ORD001713"/>
    <d v="2024-04-04T00:00:00"/>
    <x v="2"/>
    <x v="11"/>
    <x v="9"/>
    <s v="TANPA PROMO"/>
    <s v="PRD280"/>
    <n v="1"/>
    <n v="229000"/>
    <n v="229000"/>
    <x v="83"/>
    <x v="2"/>
    <x v="7"/>
  </r>
  <r>
    <s v="ORD001714"/>
    <d v="2023-05-27T00:00:00"/>
    <x v="1"/>
    <x v="2"/>
    <x v="2"/>
    <s v="WEEKEND25"/>
    <s v="PRD272"/>
    <n v="1"/>
    <n v="249000"/>
    <n v="249000"/>
    <x v="67"/>
    <x v="1"/>
    <x v="1"/>
  </r>
  <r>
    <s v="ORD001715"/>
    <d v="2023-05-09T00:00:00"/>
    <x v="1"/>
    <x v="6"/>
    <x v="4"/>
    <s v="TANPA PROMO"/>
    <s v="PRD219"/>
    <n v="1"/>
    <n v="229000"/>
    <n v="229000"/>
    <x v="44"/>
    <x v="1"/>
    <x v="6"/>
  </r>
  <r>
    <s v="ORD001715"/>
    <d v="2023-05-09T00:00:00"/>
    <x v="1"/>
    <x v="6"/>
    <x v="4"/>
    <s v="TANPA PROMO"/>
    <s v="PRD193"/>
    <n v="1"/>
    <n v="179000"/>
    <n v="179000"/>
    <x v="2"/>
    <x v="2"/>
    <x v="1"/>
  </r>
  <r>
    <s v="ORD001716"/>
    <d v="2024-04-30T00:00:00"/>
    <x v="1"/>
    <x v="0"/>
    <x v="0"/>
    <s v="TANPA PROMO"/>
    <s v="PRD118"/>
    <n v="1"/>
    <n v="349000"/>
    <n v="349000"/>
    <x v="46"/>
    <x v="4"/>
    <x v="3"/>
  </r>
  <r>
    <s v="ORD001717"/>
    <d v="2023-12-14T00:00:00"/>
    <x v="2"/>
    <x v="15"/>
    <x v="11"/>
    <s v="TANPA PROMO"/>
    <s v="PRD249"/>
    <n v="1"/>
    <n v="449000"/>
    <n v="449000"/>
    <x v="193"/>
    <x v="3"/>
    <x v="6"/>
  </r>
  <r>
    <s v="ORD001718"/>
    <d v="2023-05-11T00:00:00"/>
    <x v="1"/>
    <x v="13"/>
    <x v="4"/>
    <s v="TANPA PROMO"/>
    <s v="PRD130"/>
    <n v="1"/>
    <n v="229000"/>
    <n v="229000"/>
    <x v="25"/>
    <x v="3"/>
    <x v="5"/>
  </r>
  <r>
    <s v="ORD001718"/>
    <d v="2023-05-11T00:00:00"/>
    <x v="1"/>
    <x v="13"/>
    <x v="4"/>
    <s v="TANPA PROMO"/>
    <s v="PRD243"/>
    <n v="2"/>
    <n v="279000"/>
    <n v="558000"/>
    <x v="90"/>
    <x v="2"/>
    <x v="7"/>
  </r>
  <r>
    <s v="ORD001719"/>
    <d v="2024-03-20T00:00:00"/>
    <x v="1"/>
    <x v="18"/>
    <x v="14"/>
    <s v="RAMADAN23"/>
    <s v="PRD194"/>
    <n v="1"/>
    <n v="119000"/>
    <n v="119000"/>
    <x v="122"/>
    <x v="4"/>
    <x v="4"/>
  </r>
  <r>
    <s v="ORD001719"/>
    <d v="2024-03-20T00:00:00"/>
    <x v="1"/>
    <x v="18"/>
    <x v="14"/>
    <s v="RAMADAN23"/>
    <s v="PRD009"/>
    <n v="1"/>
    <n v="499000"/>
    <n v="499000"/>
    <x v="51"/>
    <x v="2"/>
    <x v="7"/>
  </r>
  <r>
    <s v="ORD001719"/>
    <d v="2024-03-20T00:00:00"/>
    <x v="1"/>
    <x v="18"/>
    <x v="14"/>
    <s v="RAMADAN23"/>
    <s v="PRD293"/>
    <n v="1"/>
    <n v="249000"/>
    <n v="249000"/>
    <x v="25"/>
    <x v="3"/>
    <x v="5"/>
  </r>
  <r>
    <s v="ORD001720"/>
    <d v="2023-12-08T00:00:00"/>
    <x v="1"/>
    <x v="17"/>
    <x v="13"/>
    <s v="TANPA PROMO"/>
    <s v="PRD231"/>
    <n v="1"/>
    <n v="179000"/>
    <n v="179000"/>
    <x v="142"/>
    <x v="0"/>
    <x v="9"/>
  </r>
  <r>
    <s v="ORD001721"/>
    <d v="2024-06-29T00:00:00"/>
    <x v="1"/>
    <x v="10"/>
    <x v="4"/>
    <s v="TANPA PROMO"/>
    <s v="PRD130"/>
    <n v="1"/>
    <n v="229000"/>
    <n v="229000"/>
    <x v="25"/>
    <x v="3"/>
    <x v="5"/>
  </r>
  <r>
    <s v="ORD001721"/>
    <d v="2024-06-29T00:00:00"/>
    <x v="1"/>
    <x v="10"/>
    <x v="4"/>
    <s v="TANPA PROMO"/>
    <s v="PRD135"/>
    <n v="2"/>
    <n v="149000"/>
    <n v="298000"/>
    <x v="17"/>
    <x v="0"/>
    <x v="3"/>
  </r>
  <r>
    <s v="ORD001722"/>
    <d v="2022-07-08T00:00:00"/>
    <x v="1"/>
    <x v="6"/>
    <x v="4"/>
    <s v="NEWUSER"/>
    <s v="PRD225"/>
    <n v="1"/>
    <n v="399000"/>
    <n v="399000"/>
    <x v="161"/>
    <x v="0"/>
    <x v="8"/>
  </r>
  <r>
    <s v="ORD001723"/>
    <d v="2024-08-12T00:00:00"/>
    <x v="2"/>
    <x v="9"/>
    <x v="8"/>
    <s v="TANPA PROMO"/>
    <s v="PRD289"/>
    <n v="1"/>
    <n v="79000"/>
    <n v="79000"/>
    <x v="128"/>
    <x v="4"/>
    <x v="3"/>
  </r>
  <r>
    <s v="ORD001723"/>
    <d v="2024-08-12T00:00:00"/>
    <x v="2"/>
    <x v="9"/>
    <x v="8"/>
    <s v="TANPA PROMO"/>
    <s v="PRD266"/>
    <n v="2"/>
    <n v="299000"/>
    <n v="598000"/>
    <x v="178"/>
    <x v="5"/>
    <x v="3"/>
  </r>
  <r>
    <s v="ORD001723"/>
    <d v="2024-08-12T00:00:00"/>
    <x v="2"/>
    <x v="9"/>
    <x v="8"/>
    <s v="TANPA PROMO"/>
    <s v="PRD241"/>
    <n v="1"/>
    <n v="79000"/>
    <n v="79000"/>
    <x v="17"/>
    <x v="0"/>
    <x v="3"/>
  </r>
  <r>
    <s v="ORD001724"/>
    <d v="2022-03-27T00:00:00"/>
    <x v="2"/>
    <x v="11"/>
    <x v="9"/>
    <s v="NEWUSER"/>
    <s v="PRD147"/>
    <n v="1"/>
    <n v="349000"/>
    <n v="349000"/>
    <x v="145"/>
    <x v="3"/>
    <x v="0"/>
  </r>
  <r>
    <s v="ORD001725"/>
    <d v="2024-05-02T00:00:00"/>
    <x v="1"/>
    <x v="12"/>
    <x v="10"/>
    <s v="TANPA PROMO"/>
    <s v="PRD210"/>
    <n v="1"/>
    <n v="249000"/>
    <n v="249000"/>
    <x v="33"/>
    <x v="2"/>
    <x v="6"/>
  </r>
  <r>
    <s v="ORD001726"/>
    <d v="2022-03-07T00:00:00"/>
    <x v="2"/>
    <x v="1"/>
    <x v="1"/>
    <s v="FLASHSALE"/>
    <s v="PRD173"/>
    <n v="2"/>
    <n v="249000"/>
    <n v="498000"/>
    <x v="100"/>
    <x v="0"/>
    <x v="5"/>
  </r>
  <r>
    <s v="ORD001726"/>
    <d v="2022-03-07T00:00:00"/>
    <x v="2"/>
    <x v="1"/>
    <x v="1"/>
    <s v="FLASHSALE"/>
    <s v="PRD122"/>
    <n v="1"/>
    <n v="119000"/>
    <n v="119000"/>
    <x v="129"/>
    <x v="2"/>
    <x v="0"/>
  </r>
  <r>
    <s v="ORD001727"/>
    <d v="2025-01-19T00:00:00"/>
    <x v="1"/>
    <x v="0"/>
    <x v="0"/>
    <s v="TANPA PROMO"/>
    <s v="PRD001"/>
    <n v="2"/>
    <n v="599000"/>
    <n v="1198000"/>
    <x v="1"/>
    <x v="1"/>
    <x v="0"/>
  </r>
  <r>
    <s v="ORD001727"/>
    <d v="2025-01-19T00:00:00"/>
    <x v="1"/>
    <x v="0"/>
    <x v="0"/>
    <s v="TANPA PROMO"/>
    <s v="PRD269"/>
    <n v="1"/>
    <n v="329000"/>
    <n v="329000"/>
    <x v="83"/>
    <x v="5"/>
    <x v="7"/>
  </r>
  <r>
    <s v="ORD001728"/>
    <d v="2023-11-28T00:00:00"/>
    <x v="3"/>
    <x v="12"/>
    <x v="10"/>
    <s v="TANPA PROMO"/>
    <s v="PRD127"/>
    <n v="1"/>
    <n v="199000"/>
    <n v="199000"/>
    <x v="43"/>
    <x v="3"/>
    <x v="9"/>
  </r>
  <r>
    <s v="ORD001728"/>
    <d v="2023-11-28T00:00:00"/>
    <x v="3"/>
    <x v="12"/>
    <x v="10"/>
    <s v="TANPA PROMO"/>
    <s v="PRD025"/>
    <n v="1"/>
    <n v="59000"/>
    <n v="59000"/>
    <x v="110"/>
    <x v="4"/>
    <x v="1"/>
  </r>
  <r>
    <s v="ORD001728"/>
    <d v="2023-11-28T00:00:00"/>
    <x v="3"/>
    <x v="12"/>
    <x v="10"/>
    <s v="TANPA PROMO"/>
    <s v="PRD241"/>
    <n v="1"/>
    <n v="79000"/>
    <n v="79000"/>
    <x v="17"/>
    <x v="0"/>
    <x v="3"/>
  </r>
  <r>
    <s v="ORD001729"/>
    <d v="2024-07-01T00:00:00"/>
    <x v="1"/>
    <x v="11"/>
    <x v="9"/>
    <s v="TANPA PROMO"/>
    <s v="PRD006"/>
    <n v="1"/>
    <n v="119000"/>
    <n v="119000"/>
    <x v="161"/>
    <x v="0"/>
    <x v="8"/>
  </r>
  <r>
    <s v="ORD001729"/>
    <d v="2024-07-01T00:00:00"/>
    <x v="1"/>
    <x v="11"/>
    <x v="9"/>
    <s v="TANPA PROMO"/>
    <s v="PRD029"/>
    <n v="1"/>
    <n v="499000"/>
    <n v="499000"/>
    <x v="62"/>
    <x v="5"/>
    <x v="8"/>
  </r>
  <r>
    <s v="ORD001729"/>
    <d v="2024-07-01T00:00:00"/>
    <x v="1"/>
    <x v="11"/>
    <x v="9"/>
    <s v="TANPA PROMO"/>
    <s v="PRD150"/>
    <n v="3"/>
    <n v="89000"/>
    <n v="267000"/>
    <x v="176"/>
    <x v="3"/>
    <x v="7"/>
  </r>
  <r>
    <s v="ORD001730"/>
    <d v="2023-10-29T00:00:00"/>
    <x v="2"/>
    <x v="19"/>
    <x v="15"/>
    <s v="MEMBER10"/>
    <s v="PRD076"/>
    <n v="1"/>
    <n v="199000"/>
    <n v="199000"/>
    <x v="6"/>
    <x v="3"/>
    <x v="3"/>
  </r>
  <r>
    <s v="ORD001730"/>
    <d v="2023-10-29T00:00:00"/>
    <x v="2"/>
    <x v="19"/>
    <x v="15"/>
    <s v="MEMBER10"/>
    <s v="PRD208"/>
    <n v="1"/>
    <n v="329000"/>
    <n v="329000"/>
    <x v="171"/>
    <x v="3"/>
    <x v="4"/>
  </r>
  <r>
    <s v="ORD001731"/>
    <d v="2022-10-10T00:00:00"/>
    <x v="1"/>
    <x v="15"/>
    <x v="11"/>
    <s v="TANPA PROMO"/>
    <s v="PRD105"/>
    <n v="1"/>
    <n v="199000"/>
    <n v="199000"/>
    <x v="101"/>
    <x v="0"/>
    <x v="5"/>
  </r>
  <r>
    <s v="ORD001732"/>
    <d v="2025-02-06T00:00:00"/>
    <x v="1"/>
    <x v="11"/>
    <x v="9"/>
    <s v="TANPA PROMO"/>
    <s v="PRD284"/>
    <n v="1"/>
    <n v="399000"/>
    <n v="399000"/>
    <x v="136"/>
    <x v="2"/>
    <x v="2"/>
  </r>
  <r>
    <s v="ORD001732"/>
    <d v="2025-02-06T00:00:00"/>
    <x v="1"/>
    <x v="11"/>
    <x v="9"/>
    <s v="TANPA PROMO"/>
    <s v="PRD236"/>
    <n v="1"/>
    <n v="59000"/>
    <n v="59000"/>
    <x v="169"/>
    <x v="0"/>
    <x v="7"/>
  </r>
  <r>
    <s v="ORD001733"/>
    <d v="2022-06-23T00:00:00"/>
    <x v="4"/>
    <x v="2"/>
    <x v="2"/>
    <s v="TANPA PROMO"/>
    <s v="PRD174"/>
    <n v="2"/>
    <n v="69000"/>
    <n v="138000"/>
    <x v="192"/>
    <x v="5"/>
    <x v="7"/>
  </r>
  <r>
    <s v="ORD001733"/>
    <d v="2022-06-23T00:00:00"/>
    <x v="4"/>
    <x v="2"/>
    <x v="2"/>
    <s v="TANPA PROMO"/>
    <s v="PRD245"/>
    <n v="1"/>
    <n v="129000"/>
    <n v="129000"/>
    <x v="58"/>
    <x v="3"/>
    <x v="7"/>
  </r>
  <r>
    <s v="ORD001734"/>
    <d v="2022-08-24T00:00:00"/>
    <x v="4"/>
    <x v="14"/>
    <x v="7"/>
    <s v="SALE2024"/>
    <s v="PRD213"/>
    <n v="1"/>
    <n v="199000"/>
    <n v="199000"/>
    <x v="14"/>
    <x v="3"/>
    <x v="2"/>
  </r>
  <r>
    <s v="ORD001735"/>
    <d v="2023-09-08T00:00:00"/>
    <x v="1"/>
    <x v="13"/>
    <x v="4"/>
    <s v="TANPA PROMO"/>
    <s v="PRD171"/>
    <n v="1"/>
    <n v="129000"/>
    <n v="129000"/>
    <x v="82"/>
    <x v="1"/>
    <x v="2"/>
  </r>
  <r>
    <s v="ORD001735"/>
    <d v="2023-09-08T00:00:00"/>
    <x v="1"/>
    <x v="13"/>
    <x v="4"/>
    <s v="TANPA PROMO"/>
    <s v="PRD115"/>
    <n v="1"/>
    <n v="399000"/>
    <n v="399000"/>
    <x v="10"/>
    <x v="0"/>
    <x v="5"/>
  </r>
  <r>
    <s v="ORD001736"/>
    <d v="2022-12-19T00:00:00"/>
    <x v="1"/>
    <x v="9"/>
    <x v="8"/>
    <s v="WEEKEND25"/>
    <s v="PRD219"/>
    <n v="1"/>
    <n v="229000"/>
    <n v="229000"/>
    <x v="44"/>
    <x v="1"/>
    <x v="6"/>
  </r>
  <r>
    <s v="ORD001736"/>
    <d v="2022-12-19T00:00:00"/>
    <x v="1"/>
    <x v="9"/>
    <x v="8"/>
    <s v="WEEKEND25"/>
    <s v="PRD099"/>
    <n v="1"/>
    <n v="79000"/>
    <n v="79000"/>
    <x v="151"/>
    <x v="2"/>
    <x v="3"/>
  </r>
  <r>
    <s v="ORD001736"/>
    <d v="2022-12-19T00:00:00"/>
    <x v="1"/>
    <x v="9"/>
    <x v="8"/>
    <s v="WEEKEND25"/>
    <s v="PRD290"/>
    <n v="3"/>
    <n v="279000"/>
    <n v="837000"/>
    <x v="13"/>
    <x v="1"/>
    <x v="7"/>
  </r>
  <r>
    <s v="ORD001737"/>
    <d v="2024-09-07T00:00:00"/>
    <x v="1"/>
    <x v="13"/>
    <x v="4"/>
    <s v="HARI BELANJA"/>
    <s v="PRD218"/>
    <n v="1"/>
    <n v="199000"/>
    <n v="199000"/>
    <x v="66"/>
    <x v="0"/>
    <x v="0"/>
  </r>
  <r>
    <s v="ORD001737"/>
    <d v="2024-09-07T00:00:00"/>
    <x v="1"/>
    <x v="13"/>
    <x v="4"/>
    <s v="HARI BELANJA"/>
    <s v="PRD173"/>
    <n v="2"/>
    <n v="249000"/>
    <n v="498000"/>
    <x v="100"/>
    <x v="0"/>
    <x v="5"/>
  </r>
  <r>
    <s v="ORD001738"/>
    <d v="2024-08-26T00:00:00"/>
    <x v="4"/>
    <x v="6"/>
    <x v="4"/>
    <s v="TANPA PROMO"/>
    <s v="PRD227"/>
    <n v="1"/>
    <n v="99000"/>
    <n v="99000"/>
    <x v="112"/>
    <x v="2"/>
    <x v="9"/>
  </r>
  <r>
    <s v="ORD001738"/>
    <d v="2024-08-26T00:00:00"/>
    <x v="4"/>
    <x v="6"/>
    <x v="4"/>
    <s v="TANPA PROMO"/>
    <s v="PRD247"/>
    <n v="1"/>
    <n v="179000"/>
    <n v="179000"/>
    <x v="73"/>
    <x v="4"/>
    <x v="1"/>
  </r>
  <r>
    <s v="ORD001739"/>
    <d v="2022-06-23T00:00:00"/>
    <x v="1"/>
    <x v="5"/>
    <x v="5"/>
    <s v="MEMBER10"/>
    <s v="PRD164"/>
    <n v="1"/>
    <n v="49000"/>
    <n v="49000"/>
    <x v="194"/>
    <x v="5"/>
    <x v="0"/>
  </r>
  <r>
    <s v="ORD001739"/>
    <d v="2022-06-23T00:00:00"/>
    <x v="1"/>
    <x v="5"/>
    <x v="5"/>
    <s v="MEMBER10"/>
    <s v="PRD167"/>
    <n v="1"/>
    <n v="149000"/>
    <n v="149000"/>
    <x v="13"/>
    <x v="1"/>
    <x v="7"/>
  </r>
  <r>
    <s v="ORD001740"/>
    <d v="2024-01-17T00:00:00"/>
    <x v="1"/>
    <x v="3"/>
    <x v="3"/>
    <s v="TANPA PROMO"/>
    <s v="PRD240"/>
    <n v="1"/>
    <n v="69000"/>
    <n v="69000"/>
    <x v="144"/>
    <x v="2"/>
    <x v="1"/>
  </r>
  <r>
    <s v="ORD001741"/>
    <d v="2024-02-13T00:00:00"/>
    <x v="1"/>
    <x v="12"/>
    <x v="10"/>
    <s v="TANPA PROMO"/>
    <s v="PRD176"/>
    <n v="1"/>
    <n v="599000"/>
    <n v="599000"/>
    <x v="92"/>
    <x v="0"/>
    <x v="2"/>
  </r>
  <r>
    <s v="ORD001742"/>
    <d v="2022-11-10T00:00:00"/>
    <x v="0"/>
    <x v="11"/>
    <x v="9"/>
    <s v="SALE2024"/>
    <s v="PRD160"/>
    <n v="1"/>
    <n v="79000"/>
    <n v="79000"/>
    <x v="20"/>
    <x v="1"/>
    <x v="7"/>
  </r>
  <r>
    <s v="ORD001743"/>
    <d v="2023-07-28T00:00:00"/>
    <x v="0"/>
    <x v="9"/>
    <x v="8"/>
    <s v="TANPA PROMO"/>
    <s v="PRD124"/>
    <n v="1"/>
    <n v="179000"/>
    <n v="179000"/>
    <x v="69"/>
    <x v="4"/>
    <x v="7"/>
  </r>
  <r>
    <s v="ORD001743"/>
    <d v="2023-07-28T00:00:00"/>
    <x v="0"/>
    <x v="9"/>
    <x v="8"/>
    <s v="TANPA PROMO"/>
    <s v="PRD171"/>
    <n v="1"/>
    <n v="129000"/>
    <n v="129000"/>
    <x v="82"/>
    <x v="1"/>
    <x v="2"/>
  </r>
  <r>
    <s v="ORD001744"/>
    <d v="2024-01-30T00:00:00"/>
    <x v="1"/>
    <x v="19"/>
    <x v="15"/>
    <s v="FLASHSALE"/>
    <s v="PRD072"/>
    <n v="1"/>
    <n v="129000"/>
    <n v="129000"/>
    <x v="59"/>
    <x v="2"/>
    <x v="3"/>
  </r>
  <r>
    <s v="ORD001745"/>
    <d v="2022-01-17T00:00:00"/>
    <x v="4"/>
    <x v="5"/>
    <x v="5"/>
    <s v="TANPA PROMO"/>
    <s v="PRD095"/>
    <n v="1"/>
    <n v="89000"/>
    <n v="89000"/>
    <x v="89"/>
    <x v="3"/>
    <x v="0"/>
  </r>
  <r>
    <s v="ORD001745"/>
    <d v="2022-01-17T00:00:00"/>
    <x v="4"/>
    <x v="5"/>
    <x v="5"/>
    <s v="TANPA PROMO"/>
    <s v="PRD134"/>
    <n v="1"/>
    <n v="129000"/>
    <n v="129000"/>
    <x v="61"/>
    <x v="2"/>
    <x v="9"/>
  </r>
  <r>
    <s v="ORD001745"/>
    <d v="2022-01-17T00:00:00"/>
    <x v="4"/>
    <x v="5"/>
    <x v="5"/>
    <s v="TANPA PROMO"/>
    <s v="PRD140"/>
    <n v="3"/>
    <n v="179000"/>
    <n v="537000"/>
    <x v="152"/>
    <x v="5"/>
    <x v="5"/>
  </r>
  <r>
    <s v="ORD001746"/>
    <d v="2023-04-22T00:00:00"/>
    <x v="1"/>
    <x v="3"/>
    <x v="3"/>
    <s v="TANPA PROMO"/>
    <s v="PRD281"/>
    <n v="1"/>
    <n v="149000"/>
    <n v="149000"/>
    <x v="12"/>
    <x v="0"/>
    <x v="2"/>
  </r>
  <r>
    <s v="ORD001746"/>
    <d v="2023-04-22T00:00:00"/>
    <x v="1"/>
    <x v="3"/>
    <x v="3"/>
    <s v="TANPA PROMO"/>
    <s v="PRD010"/>
    <n v="3"/>
    <n v="99000"/>
    <n v="297000"/>
    <x v="143"/>
    <x v="2"/>
    <x v="6"/>
  </r>
  <r>
    <s v="ORD001747"/>
    <d v="2024-09-26T00:00:00"/>
    <x v="4"/>
    <x v="13"/>
    <x v="4"/>
    <s v="TANPA PROMO"/>
    <s v="PRD295"/>
    <n v="1"/>
    <n v="229000"/>
    <n v="229000"/>
    <x v="21"/>
    <x v="5"/>
    <x v="8"/>
  </r>
  <r>
    <s v="ORD001748"/>
    <d v="2024-09-15T00:00:00"/>
    <x v="3"/>
    <x v="14"/>
    <x v="7"/>
    <s v="TANPA PROMO"/>
    <s v="PRD204"/>
    <n v="1"/>
    <n v="69000"/>
    <n v="69000"/>
    <x v="97"/>
    <x v="0"/>
    <x v="2"/>
  </r>
  <r>
    <s v="ORD001749"/>
    <d v="2022-01-08T00:00:00"/>
    <x v="1"/>
    <x v="5"/>
    <x v="5"/>
    <s v="MEMBER10"/>
    <s v="PRD028"/>
    <n v="1"/>
    <n v="299000"/>
    <n v="299000"/>
    <x v="81"/>
    <x v="1"/>
    <x v="8"/>
  </r>
  <r>
    <s v="ORD001750"/>
    <d v="2025-02-15T00:00:00"/>
    <x v="1"/>
    <x v="17"/>
    <x v="13"/>
    <s v="SALE2024"/>
    <s v="PRD257"/>
    <n v="1"/>
    <n v="59000"/>
    <n v="59000"/>
    <x v="38"/>
    <x v="4"/>
    <x v="8"/>
  </r>
  <r>
    <s v="ORD001751"/>
    <d v="2025-02-16T00:00:00"/>
    <x v="0"/>
    <x v="18"/>
    <x v="14"/>
    <s v="FLASHSALE"/>
    <s v="PRD232"/>
    <n v="1"/>
    <n v="49000"/>
    <n v="49000"/>
    <x v="78"/>
    <x v="2"/>
    <x v="7"/>
  </r>
  <r>
    <s v="ORD001751"/>
    <d v="2025-02-16T00:00:00"/>
    <x v="0"/>
    <x v="18"/>
    <x v="14"/>
    <s v="FLASHSALE"/>
    <s v="PRD062"/>
    <n v="1"/>
    <n v="129000"/>
    <n v="129000"/>
    <x v="174"/>
    <x v="0"/>
    <x v="7"/>
  </r>
  <r>
    <s v="ORD001752"/>
    <d v="2025-01-29T00:00:00"/>
    <x v="4"/>
    <x v="17"/>
    <x v="13"/>
    <s v="RAMADAN23"/>
    <s v="PRD130"/>
    <n v="1"/>
    <n v="229000"/>
    <n v="229000"/>
    <x v="25"/>
    <x v="3"/>
    <x v="5"/>
  </r>
  <r>
    <s v="ORD001752"/>
    <d v="2025-01-29T00:00:00"/>
    <x v="4"/>
    <x v="17"/>
    <x v="13"/>
    <s v="RAMADAN23"/>
    <s v="PRD230"/>
    <n v="2"/>
    <n v="129000"/>
    <n v="258000"/>
    <x v="11"/>
    <x v="3"/>
    <x v="5"/>
  </r>
  <r>
    <s v="ORD001752"/>
    <d v="2025-01-29T00:00:00"/>
    <x v="4"/>
    <x v="17"/>
    <x v="13"/>
    <s v="RAMADAN23"/>
    <s v="PRD045"/>
    <n v="1"/>
    <n v="49000"/>
    <n v="49000"/>
    <x v="128"/>
    <x v="4"/>
    <x v="3"/>
  </r>
  <r>
    <s v="ORD001753"/>
    <d v="2023-05-31T00:00:00"/>
    <x v="0"/>
    <x v="8"/>
    <x v="7"/>
    <s v="TANPA PROMO"/>
    <s v="PRD147"/>
    <n v="1"/>
    <n v="349000"/>
    <n v="349000"/>
    <x v="145"/>
    <x v="3"/>
    <x v="0"/>
  </r>
  <r>
    <s v="ORD001753"/>
    <d v="2023-05-31T00:00:00"/>
    <x v="0"/>
    <x v="8"/>
    <x v="7"/>
    <s v="TANPA PROMO"/>
    <s v="PRD189"/>
    <n v="1"/>
    <n v="399000"/>
    <n v="399000"/>
    <x v="126"/>
    <x v="3"/>
    <x v="2"/>
  </r>
  <r>
    <s v="ORD001754"/>
    <d v="2024-12-27T00:00:00"/>
    <x v="1"/>
    <x v="6"/>
    <x v="4"/>
    <s v="TANPA PROMO"/>
    <s v="PRD097"/>
    <n v="1"/>
    <n v="49000"/>
    <n v="49000"/>
    <x v="180"/>
    <x v="1"/>
    <x v="1"/>
  </r>
  <r>
    <s v="ORD001755"/>
    <d v="2023-07-30T00:00:00"/>
    <x v="1"/>
    <x v="11"/>
    <x v="9"/>
    <s v="TANPA PROMO"/>
    <s v="PRD249"/>
    <n v="1"/>
    <n v="449000"/>
    <n v="449000"/>
    <x v="193"/>
    <x v="3"/>
    <x v="6"/>
  </r>
  <r>
    <s v="ORD001756"/>
    <d v="2023-05-01T00:00:00"/>
    <x v="1"/>
    <x v="4"/>
    <x v="4"/>
    <s v="NEWUSER"/>
    <s v="PRD181"/>
    <n v="1"/>
    <n v="279000"/>
    <n v="279000"/>
    <x v="197"/>
    <x v="1"/>
    <x v="8"/>
  </r>
  <r>
    <s v="ORD001757"/>
    <d v="2024-02-07T00:00:00"/>
    <x v="1"/>
    <x v="7"/>
    <x v="6"/>
    <s v="FLASHSALE"/>
    <s v="PRD181"/>
    <n v="1"/>
    <n v="279000"/>
    <n v="279000"/>
    <x v="197"/>
    <x v="1"/>
    <x v="8"/>
  </r>
  <r>
    <s v="ORD001758"/>
    <d v="2023-06-13T00:00:00"/>
    <x v="2"/>
    <x v="0"/>
    <x v="0"/>
    <s v="NEWUSER"/>
    <s v="PRD089"/>
    <n v="3"/>
    <n v="149000"/>
    <n v="447000"/>
    <x v="196"/>
    <x v="0"/>
    <x v="4"/>
  </r>
  <r>
    <s v="ORD001758"/>
    <d v="2023-06-13T00:00:00"/>
    <x v="2"/>
    <x v="0"/>
    <x v="0"/>
    <s v="NEWUSER"/>
    <s v="PRD007"/>
    <n v="1"/>
    <n v="119000"/>
    <n v="119000"/>
    <x v="156"/>
    <x v="2"/>
    <x v="9"/>
  </r>
  <r>
    <s v="ORD001759"/>
    <d v="2022-11-06T00:00:00"/>
    <x v="2"/>
    <x v="13"/>
    <x v="4"/>
    <s v="TANPA PROMO"/>
    <s v="PRD209"/>
    <n v="1"/>
    <n v="249000"/>
    <n v="249000"/>
    <x v="87"/>
    <x v="0"/>
    <x v="1"/>
  </r>
  <r>
    <s v="ORD001760"/>
    <d v="2023-07-05T00:00:00"/>
    <x v="1"/>
    <x v="11"/>
    <x v="9"/>
    <s v="TANPA PROMO"/>
    <s v="PRD260"/>
    <n v="1"/>
    <n v="79000"/>
    <n v="79000"/>
    <x v="121"/>
    <x v="0"/>
    <x v="0"/>
  </r>
  <r>
    <s v="ORD001761"/>
    <d v="2024-05-25T00:00:00"/>
    <x v="1"/>
    <x v="8"/>
    <x v="7"/>
    <s v="TANPA PROMO"/>
    <s v="PRD295"/>
    <n v="1"/>
    <n v="229000"/>
    <n v="229000"/>
    <x v="21"/>
    <x v="5"/>
    <x v="8"/>
  </r>
  <r>
    <s v="ORD001761"/>
    <d v="2024-05-25T00:00:00"/>
    <x v="1"/>
    <x v="8"/>
    <x v="7"/>
    <s v="TANPA PROMO"/>
    <s v="PRD149"/>
    <n v="2"/>
    <n v="549000"/>
    <n v="1098000"/>
    <x v="152"/>
    <x v="2"/>
    <x v="5"/>
  </r>
  <r>
    <s v="ORD001762"/>
    <d v="2023-06-21T00:00:00"/>
    <x v="2"/>
    <x v="15"/>
    <x v="11"/>
    <s v="WEEKEND25"/>
    <s v="PRD003"/>
    <n v="1"/>
    <n v="349000"/>
    <n v="349000"/>
    <x v="56"/>
    <x v="1"/>
    <x v="4"/>
  </r>
  <r>
    <s v="ORD001763"/>
    <d v="2024-04-25T00:00:00"/>
    <x v="1"/>
    <x v="4"/>
    <x v="4"/>
    <s v="HARBOLNAS22"/>
    <s v="PRD055"/>
    <n v="2"/>
    <n v="129000"/>
    <n v="258000"/>
    <x v="57"/>
    <x v="4"/>
    <x v="0"/>
  </r>
  <r>
    <s v="ORD001763"/>
    <d v="2024-04-25T00:00:00"/>
    <x v="1"/>
    <x v="4"/>
    <x v="4"/>
    <s v="HARBOLNAS22"/>
    <s v="PRD248"/>
    <n v="1"/>
    <n v="299000"/>
    <n v="299000"/>
    <x v="169"/>
    <x v="0"/>
    <x v="7"/>
  </r>
  <r>
    <s v="ORD001764"/>
    <d v="2024-04-07T00:00:00"/>
    <x v="0"/>
    <x v="6"/>
    <x v="4"/>
    <s v="TANPA PROMO"/>
    <s v="PRD009"/>
    <n v="1"/>
    <n v="499000"/>
    <n v="499000"/>
    <x v="51"/>
    <x v="2"/>
    <x v="7"/>
  </r>
  <r>
    <s v="ORD001765"/>
    <d v="2024-03-08T00:00:00"/>
    <x v="1"/>
    <x v="12"/>
    <x v="10"/>
    <s v="TANPA PROMO"/>
    <s v="PRD188"/>
    <n v="1"/>
    <n v="69000"/>
    <n v="69000"/>
    <x v="72"/>
    <x v="0"/>
    <x v="4"/>
  </r>
  <r>
    <s v="ORD001765"/>
    <d v="2024-03-08T00:00:00"/>
    <x v="1"/>
    <x v="12"/>
    <x v="10"/>
    <s v="TANPA PROMO"/>
    <s v="PRD100"/>
    <n v="2"/>
    <n v="79000"/>
    <n v="158000"/>
    <x v="106"/>
    <x v="4"/>
    <x v="9"/>
  </r>
  <r>
    <s v="ORD001766"/>
    <d v="2024-10-16T00:00:00"/>
    <x v="1"/>
    <x v="18"/>
    <x v="14"/>
    <s v="TANPA PROMO"/>
    <s v="PRD297"/>
    <n v="1"/>
    <n v="349000"/>
    <n v="349000"/>
    <x v="40"/>
    <x v="5"/>
    <x v="6"/>
  </r>
  <r>
    <s v="ORD001766"/>
    <d v="2024-10-16T00:00:00"/>
    <x v="1"/>
    <x v="18"/>
    <x v="14"/>
    <s v="TANPA PROMO"/>
    <s v="PRD044"/>
    <n v="1"/>
    <n v="279000"/>
    <n v="279000"/>
    <x v="147"/>
    <x v="2"/>
    <x v="5"/>
  </r>
  <r>
    <s v="ORD001766"/>
    <d v="2024-10-16T00:00:00"/>
    <x v="1"/>
    <x v="18"/>
    <x v="14"/>
    <s v="TANPA PROMO"/>
    <s v="PRD012"/>
    <n v="1"/>
    <n v="599000"/>
    <n v="599000"/>
    <x v="139"/>
    <x v="2"/>
    <x v="5"/>
  </r>
  <r>
    <s v="ORD001767"/>
    <d v="2023-07-12T00:00:00"/>
    <x v="1"/>
    <x v="18"/>
    <x v="14"/>
    <s v="TANPA PROMO"/>
    <s v="PRD074"/>
    <n v="1"/>
    <n v="449000"/>
    <n v="449000"/>
    <x v="133"/>
    <x v="4"/>
    <x v="5"/>
  </r>
  <r>
    <s v="ORD001767"/>
    <d v="2023-07-12T00:00:00"/>
    <x v="1"/>
    <x v="18"/>
    <x v="14"/>
    <s v="TANPA PROMO"/>
    <s v="PRD160"/>
    <n v="1"/>
    <n v="79000"/>
    <n v="79000"/>
    <x v="20"/>
    <x v="1"/>
    <x v="7"/>
  </r>
  <r>
    <s v="ORD001768"/>
    <d v="2022-06-04T00:00:00"/>
    <x v="1"/>
    <x v="17"/>
    <x v="13"/>
    <s v="TANPA PROMO"/>
    <s v="PRD051"/>
    <n v="1"/>
    <n v="399000"/>
    <n v="399000"/>
    <x v="49"/>
    <x v="4"/>
    <x v="8"/>
  </r>
  <r>
    <s v="ORD001769"/>
    <d v="2022-07-05T00:00:00"/>
    <x v="1"/>
    <x v="3"/>
    <x v="3"/>
    <s v="HARI BELANJA"/>
    <s v="PRD298"/>
    <n v="2"/>
    <n v="279000"/>
    <n v="558000"/>
    <x v="58"/>
    <x v="3"/>
    <x v="7"/>
  </r>
  <r>
    <s v="ORD001769"/>
    <d v="2022-07-05T00:00:00"/>
    <x v="1"/>
    <x v="3"/>
    <x v="3"/>
    <s v="HARI BELANJA"/>
    <s v="PRD255"/>
    <n v="1"/>
    <n v="179000"/>
    <n v="179000"/>
    <x v="28"/>
    <x v="0"/>
    <x v="3"/>
  </r>
  <r>
    <s v="ORD001769"/>
    <d v="2022-07-05T00:00:00"/>
    <x v="1"/>
    <x v="3"/>
    <x v="3"/>
    <s v="HARI BELANJA"/>
    <s v="PRD010"/>
    <n v="3"/>
    <n v="99000"/>
    <n v="297000"/>
    <x v="143"/>
    <x v="2"/>
    <x v="6"/>
  </r>
  <r>
    <s v="ORD001770"/>
    <d v="2024-07-17T00:00:00"/>
    <x v="1"/>
    <x v="2"/>
    <x v="2"/>
    <s v="TANPA PROMO"/>
    <s v="PRD201"/>
    <n v="1"/>
    <n v="119000"/>
    <n v="119000"/>
    <x v="124"/>
    <x v="0"/>
    <x v="6"/>
  </r>
  <r>
    <s v="ORD001771"/>
    <d v="2022-01-15T00:00:00"/>
    <x v="0"/>
    <x v="11"/>
    <x v="9"/>
    <s v="HARBOLNAS22"/>
    <s v="PRD102"/>
    <n v="1"/>
    <n v="59000"/>
    <n v="59000"/>
    <x v="5"/>
    <x v="1"/>
    <x v="1"/>
  </r>
  <r>
    <s v="ORD001771"/>
    <d v="2022-01-15T00:00:00"/>
    <x v="0"/>
    <x v="11"/>
    <x v="9"/>
    <s v="HARBOLNAS22"/>
    <s v="PRD297"/>
    <n v="1"/>
    <n v="349000"/>
    <n v="349000"/>
    <x v="40"/>
    <x v="5"/>
    <x v="6"/>
  </r>
  <r>
    <s v="ORD001771"/>
    <d v="2022-01-15T00:00:00"/>
    <x v="0"/>
    <x v="11"/>
    <x v="9"/>
    <s v="HARBOLNAS22"/>
    <s v="PRD010"/>
    <n v="3"/>
    <n v="99000"/>
    <n v="297000"/>
    <x v="143"/>
    <x v="2"/>
    <x v="6"/>
  </r>
  <r>
    <s v="ORD001772"/>
    <d v="2024-03-13T00:00:00"/>
    <x v="1"/>
    <x v="9"/>
    <x v="8"/>
    <s v="HARI BELANJA"/>
    <s v="PRD147"/>
    <n v="1"/>
    <n v="349000"/>
    <n v="349000"/>
    <x v="145"/>
    <x v="3"/>
    <x v="0"/>
  </r>
  <r>
    <s v="ORD001773"/>
    <d v="2024-09-20T00:00:00"/>
    <x v="1"/>
    <x v="3"/>
    <x v="3"/>
    <s v="TANPA PROMO"/>
    <s v="PRD090"/>
    <n v="1"/>
    <n v="49000"/>
    <n v="49000"/>
    <x v="107"/>
    <x v="1"/>
    <x v="1"/>
  </r>
  <r>
    <s v="ORD001774"/>
    <d v="2023-10-15T00:00:00"/>
    <x v="1"/>
    <x v="3"/>
    <x v="3"/>
    <s v="TANPA PROMO"/>
    <s v="PRD128"/>
    <n v="1"/>
    <n v="279000"/>
    <n v="279000"/>
    <x v="41"/>
    <x v="1"/>
    <x v="0"/>
  </r>
  <r>
    <s v="ORD001775"/>
    <d v="2023-06-10T00:00:00"/>
    <x v="1"/>
    <x v="8"/>
    <x v="7"/>
    <s v="TANPA PROMO"/>
    <s v="PRD233"/>
    <n v="1"/>
    <n v="49000"/>
    <n v="49000"/>
    <x v="75"/>
    <x v="5"/>
    <x v="9"/>
  </r>
  <r>
    <s v="ORD001775"/>
    <d v="2023-06-10T00:00:00"/>
    <x v="1"/>
    <x v="8"/>
    <x v="7"/>
    <s v="TANPA PROMO"/>
    <s v="PRD280"/>
    <n v="1"/>
    <n v="229000"/>
    <n v="229000"/>
    <x v="83"/>
    <x v="2"/>
    <x v="7"/>
  </r>
  <r>
    <s v="ORD001776"/>
    <d v="2023-05-25T00:00:00"/>
    <x v="1"/>
    <x v="19"/>
    <x v="15"/>
    <s v="TANPA PROMO"/>
    <s v="PRD180"/>
    <n v="1"/>
    <n v="279000"/>
    <n v="279000"/>
    <x v="48"/>
    <x v="1"/>
    <x v="5"/>
  </r>
  <r>
    <s v="ORD001777"/>
    <d v="2024-05-27T00:00:00"/>
    <x v="1"/>
    <x v="5"/>
    <x v="5"/>
    <s v="HARI BELANJA"/>
    <s v="PRD238"/>
    <n v="2"/>
    <n v="499000"/>
    <n v="998000"/>
    <x v="105"/>
    <x v="4"/>
    <x v="9"/>
  </r>
  <r>
    <s v="ORD001777"/>
    <d v="2024-05-27T00:00:00"/>
    <x v="1"/>
    <x v="5"/>
    <x v="5"/>
    <s v="HARI BELANJA"/>
    <s v="PRD017"/>
    <n v="1"/>
    <n v="149000"/>
    <n v="149000"/>
    <x v="128"/>
    <x v="4"/>
    <x v="3"/>
  </r>
  <r>
    <s v="ORD001778"/>
    <d v="2024-02-26T00:00:00"/>
    <x v="0"/>
    <x v="6"/>
    <x v="4"/>
    <s v="TANPA PROMO"/>
    <s v="PRD122"/>
    <n v="1"/>
    <n v="119000"/>
    <n v="119000"/>
    <x v="129"/>
    <x v="2"/>
    <x v="0"/>
  </r>
  <r>
    <s v="ORD001779"/>
    <d v="2023-07-09T00:00:00"/>
    <x v="1"/>
    <x v="18"/>
    <x v="14"/>
    <s v="TANPA PROMO"/>
    <s v="PRD103"/>
    <n v="1"/>
    <n v="499000"/>
    <n v="499000"/>
    <x v="64"/>
    <x v="2"/>
    <x v="5"/>
  </r>
  <r>
    <s v="ORD001779"/>
    <d v="2023-07-09T00:00:00"/>
    <x v="1"/>
    <x v="18"/>
    <x v="14"/>
    <s v="TANPA PROMO"/>
    <s v="PRD107"/>
    <n v="1"/>
    <n v="399000"/>
    <n v="399000"/>
    <x v="186"/>
    <x v="2"/>
    <x v="8"/>
  </r>
  <r>
    <s v="ORD001780"/>
    <d v="2025-02-02T00:00:00"/>
    <x v="1"/>
    <x v="11"/>
    <x v="9"/>
    <s v="SALE2024"/>
    <s v="PRD205"/>
    <n v="1"/>
    <n v="119000"/>
    <n v="119000"/>
    <x v="7"/>
    <x v="3"/>
    <x v="4"/>
  </r>
  <r>
    <s v="ORD001780"/>
    <d v="2025-02-02T00:00:00"/>
    <x v="1"/>
    <x v="11"/>
    <x v="9"/>
    <s v="SALE2024"/>
    <s v="PRD117"/>
    <n v="2"/>
    <n v="49000"/>
    <n v="98000"/>
    <x v="50"/>
    <x v="4"/>
    <x v="3"/>
  </r>
  <r>
    <s v="ORD001781"/>
    <d v="2022-08-03T00:00:00"/>
    <x v="1"/>
    <x v="15"/>
    <x v="11"/>
    <s v="RAMADAN23"/>
    <s v="PRD129"/>
    <n v="1"/>
    <n v="79000"/>
    <n v="79000"/>
    <x v="47"/>
    <x v="4"/>
    <x v="0"/>
  </r>
  <r>
    <s v="ORD001781"/>
    <d v="2022-08-03T00:00:00"/>
    <x v="1"/>
    <x v="15"/>
    <x v="11"/>
    <s v="RAMADAN23"/>
    <s v="PRD024"/>
    <n v="1"/>
    <n v="149000"/>
    <n v="149000"/>
    <x v="74"/>
    <x v="2"/>
    <x v="8"/>
  </r>
  <r>
    <s v="ORD001781"/>
    <d v="2022-08-03T00:00:00"/>
    <x v="1"/>
    <x v="15"/>
    <x v="11"/>
    <s v="RAMADAN23"/>
    <s v="PRD172"/>
    <n v="1"/>
    <n v="59000"/>
    <n v="59000"/>
    <x v="99"/>
    <x v="2"/>
    <x v="1"/>
  </r>
  <r>
    <s v="ORD001782"/>
    <d v="2022-06-14T00:00:00"/>
    <x v="1"/>
    <x v="12"/>
    <x v="10"/>
    <s v="TANPA PROMO"/>
    <s v="PRD189"/>
    <n v="1"/>
    <n v="399000"/>
    <n v="399000"/>
    <x v="126"/>
    <x v="3"/>
    <x v="2"/>
  </r>
  <r>
    <s v="ORD001783"/>
    <d v="2023-05-04T00:00:00"/>
    <x v="1"/>
    <x v="13"/>
    <x v="4"/>
    <s v="TANPA PROMO"/>
    <s v="PRD193"/>
    <n v="1"/>
    <n v="179000"/>
    <n v="179000"/>
    <x v="2"/>
    <x v="2"/>
    <x v="1"/>
  </r>
  <r>
    <s v="ORD001783"/>
    <d v="2023-05-04T00:00:00"/>
    <x v="1"/>
    <x v="13"/>
    <x v="4"/>
    <s v="TANPA PROMO"/>
    <s v="PRD246"/>
    <n v="1"/>
    <n v="399000"/>
    <n v="399000"/>
    <x v="67"/>
    <x v="1"/>
    <x v="1"/>
  </r>
  <r>
    <s v="ORD001784"/>
    <d v="2023-03-10T00:00:00"/>
    <x v="1"/>
    <x v="15"/>
    <x v="11"/>
    <s v="RAMADAN23"/>
    <s v="PRD155"/>
    <n v="2"/>
    <n v="499000"/>
    <n v="998000"/>
    <x v="183"/>
    <x v="1"/>
    <x v="5"/>
  </r>
  <r>
    <s v="ORD001785"/>
    <d v="2023-03-23T00:00:00"/>
    <x v="0"/>
    <x v="3"/>
    <x v="3"/>
    <s v="TANPA PROMO"/>
    <s v="PRD179"/>
    <n v="1"/>
    <n v="399000"/>
    <n v="399000"/>
    <x v="184"/>
    <x v="3"/>
    <x v="7"/>
  </r>
  <r>
    <s v="ORD001785"/>
    <d v="2023-03-23T00:00:00"/>
    <x v="0"/>
    <x v="3"/>
    <x v="3"/>
    <s v="TANPA PROMO"/>
    <s v="PRD084"/>
    <n v="1"/>
    <n v="69000"/>
    <n v="69000"/>
    <x v="115"/>
    <x v="2"/>
    <x v="2"/>
  </r>
  <r>
    <s v="ORD001786"/>
    <d v="2024-09-20T00:00:00"/>
    <x v="1"/>
    <x v="3"/>
    <x v="3"/>
    <s v="TANPA PROMO"/>
    <s v="PRD055"/>
    <n v="2"/>
    <n v="129000"/>
    <n v="258000"/>
    <x v="57"/>
    <x v="4"/>
    <x v="0"/>
  </r>
  <r>
    <s v="ORD001787"/>
    <d v="2022-03-24T00:00:00"/>
    <x v="4"/>
    <x v="9"/>
    <x v="8"/>
    <s v="TANPA PROMO"/>
    <s v="PRD157"/>
    <n v="1"/>
    <n v="69000"/>
    <n v="69000"/>
    <x v="42"/>
    <x v="1"/>
    <x v="9"/>
  </r>
  <r>
    <s v="ORD001788"/>
    <d v="2025-01-15T00:00:00"/>
    <x v="4"/>
    <x v="3"/>
    <x v="3"/>
    <s v="TANPA PROMO"/>
    <s v="PRD001"/>
    <n v="2"/>
    <n v="599000"/>
    <n v="1198000"/>
    <x v="1"/>
    <x v="1"/>
    <x v="0"/>
  </r>
  <r>
    <s v="ORD001789"/>
    <d v="2023-06-21T00:00:00"/>
    <x v="4"/>
    <x v="6"/>
    <x v="4"/>
    <s v="TANPA PROMO"/>
    <s v="PRD063"/>
    <n v="1"/>
    <n v="89000"/>
    <n v="89000"/>
    <x v="130"/>
    <x v="1"/>
    <x v="5"/>
  </r>
  <r>
    <s v="ORD001790"/>
    <d v="2023-02-15T00:00:00"/>
    <x v="2"/>
    <x v="9"/>
    <x v="8"/>
    <s v="TANPA PROMO"/>
    <s v="PRD232"/>
    <n v="1"/>
    <n v="49000"/>
    <n v="49000"/>
    <x v="78"/>
    <x v="2"/>
    <x v="7"/>
  </r>
  <r>
    <s v="ORD001790"/>
    <d v="2023-02-15T00:00:00"/>
    <x v="2"/>
    <x v="9"/>
    <x v="8"/>
    <s v="TANPA PROMO"/>
    <s v="PRD110"/>
    <n v="2"/>
    <n v="199000"/>
    <n v="398000"/>
    <x v="94"/>
    <x v="5"/>
    <x v="4"/>
  </r>
  <r>
    <s v="ORD001791"/>
    <d v="2024-11-03T00:00:00"/>
    <x v="3"/>
    <x v="0"/>
    <x v="0"/>
    <s v="RAMADAN23"/>
    <s v="PRD217"/>
    <n v="3"/>
    <n v="129000"/>
    <n v="387000"/>
    <x v="34"/>
    <x v="3"/>
    <x v="0"/>
  </r>
  <r>
    <s v="ORD001792"/>
    <d v="2024-07-24T00:00:00"/>
    <x v="3"/>
    <x v="9"/>
    <x v="8"/>
    <s v="SALE2024"/>
    <s v="PRD216"/>
    <n v="3"/>
    <n v="199000"/>
    <n v="597000"/>
    <x v="178"/>
    <x v="5"/>
    <x v="3"/>
  </r>
  <r>
    <s v="ORD001793"/>
    <d v="2024-02-27T00:00:00"/>
    <x v="1"/>
    <x v="8"/>
    <x v="7"/>
    <s v="TANPA PROMO"/>
    <s v="PRD141"/>
    <n v="1"/>
    <n v="449000"/>
    <n v="449000"/>
    <x v="195"/>
    <x v="4"/>
    <x v="9"/>
  </r>
  <r>
    <s v="ORD001794"/>
    <d v="2023-01-21T00:00:00"/>
    <x v="1"/>
    <x v="7"/>
    <x v="6"/>
    <s v="TANPA PROMO"/>
    <s v="PRD134"/>
    <n v="1"/>
    <n v="129000"/>
    <n v="129000"/>
    <x v="61"/>
    <x v="2"/>
    <x v="9"/>
  </r>
  <r>
    <s v="ORD001794"/>
    <d v="2023-01-21T00:00:00"/>
    <x v="1"/>
    <x v="7"/>
    <x v="6"/>
    <s v="TANPA PROMO"/>
    <s v="PRD205"/>
    <n v="1"/>
    <n v="119000"/>
    <n v="119000"/>
    <x v="7"/>
    <x v="3"/>
    <x v="4"/>
  </r>
  <r>
    <s v="ORD001794"/>
    <d v="2023-01-21T00:00:00"/>
    <x v="1"/>
    <x v="7"/>
    <x v="6"/>
    <s v="TANPA PROMO"/>
    <s v="PRD029"/>
    <n v="1"/>
    <n v="499000"/>
    <n v="499000"/>
    <x v="62"/>
    <x v="5"/>
    <x v="8"/>
  </r>
  <r>
    <s v="ORD001795"/>
    <d v="2024-06-20T00:00:00"/>
    <x v="1"/>
    <x v="12"/>
    <x v="10"/>
    <s v="NEWUSER"/>
    <s v="PRD254"/>
    <n v="1"/>
    <n v="299000"/>
    <n v="299000"/>
    <x v="37"/>
    <x v="5"/>
    <x v="4"/>
  </r>
  <r>
    <s v="ORD001796"/>
    <d v="2025-02-19T00:00:00"/>
    <x v="4"/>
    <x v="12"/>
    <x v="10"/>
    <s v="RAMADAN23"/>
    <s v="PRD050"/>
    <n v="1"/>
    <n v="89000"/>
    <n v="89000"/>
    <x v="27"/>
    <x v="0"/>
    <x v="9"/>
  </r>
  <r>
    <s v="ORD001797"/>
    <d v="2024-11-14T00:00:00"/>
    <x v="1"/>
    <x v="0"/>
    <x v="0"/>
    <s v="WEEKEND25"/>
    <s v="PRD279"/>
    <n v="1"/>
    <n v="449000"/>
    <n v="449000"/>
    <x v="184"/>
    <x v="3"/>
    <x v="7"/>
  </r>
  <r>
    <s v="ORD001797"/>
    <d v="2024-11-14T00:00:00"/>
    <x v="1"/>
    <x v="0"/>
    <x v="0"/>
    <s v="WEEKEND25"/>
    <s v="PRD024"/>
    <n v="1"/>
    <n v="149000"/>
    <n v="149000"/>
    <x v="74"/>
    <x v="2"/>
    <x v="8"/>
  </r>
  <r>
    <s v="ORD001797"/>
    <d v="2024-11-14T00:00:00"/>
    <x v="1"/>
    <x v="0"/>
    <x v="0"/>
    <s v="WEEKEND25"/>
    <s v="PRD248"/>
    <n v="1"/>
    <n v="299000"/>
    <n v="299000"/>
    <x v="169"/>
    <x v="0"/>
    <x v="7"/>
  </r>
  <r>
    <s v="ORD001798"/>
    <d v="2024-09-08T00:00:00"/>
    <x v="1"/>
    <x v="16"/>
    <x v="12"/>
    <s v="TANPA PROMO"/>
    <s v="PRD146"/>
    <n v="1"/>
    <n v="329000"/>
    <n v="329000"/>
    <x v="54"/>
    <x v="0"/>
    <x v="0"/>
  </r>
  <r>
    <s v="ORD001799"/>
    <d v="2023-12-08T00:00:00"/>
    <x v="2"/>
    <x v="15"/>
    <x v="11"/>
    <s v="TANPA PROMO"/>
    <s v="PRD245"/>
    <n v="1"/>
    <n v="129000"/>
    <n v="129000"/>
    <x v="58"/>
    <x v="3"/>
    <x v="7"/>
  </r>
  <r>
    <s v="ORD001800"/>
    <d v="2024-03-27T00:00:00"/>
    <x v="4"/>
    <x v="1"/>
    <x v="1"/>
    <s v="TANPA PROMO"/>
    <s v="PRD025"/>
    <n v="1"/>
    <n v="59000"/>
    <n v="59000"/>
    <x v="110"/>
    <x v="4"/>
    <x v="1"/>
  </r>
  <r>
    <s v="ORD001800"/>
    <d v="2024-03-27T00:00:00"/>
    <x v="4"/>
    <x v="1"/>
    <x v="1"/>
    <s v="TANPA PROMO"/>
    <s v="PRD131"/>
    <n v="1"/>
    <n v="99000"/>
    <n v="99000"/>
    <x v="41"/>
    <x v="1"/>
    <x v="0"/>
  </r>
  <r>
    <s v="ORD001800"/>
    <d v="2024-03-27T00:00:00"/>
    <x v="4"/>
    <x v="1"/>
    <x v="1"/>
    <s v="TANPA PROMO"/>
    <s v="PRD003"/>
    <n v="1"/>
    <n v="349000"/>
    <n v="349000"/>
    <x v="56"/>
    <x v="1"/>
    <x v="4"/>
  </r>
  <r>
    <s v="ORD001801"/>
    <d v="2024-10-13T00:00:00"/>
    <x v="0"/>
    <x v="17"/>
    <x v="13"/>
    <s v="TANPA PROMO"/>
    <s v="PRD290"/>
    <n v="3"/>
    <n v="279000"/>
    <n v="837000"/>
    <x v="13"/>
    <x v="1"/>
    <x v="7"/>
  </r>
  <r>
    <s v="ORD001802"/>
    <d v="2025-01-20T00:00:00"/>
    <x v="1"/>
    <x v="17"/>
    <x v="13"/>
    <s v="SALE2024"/>
    <s v="PRD200"/>
    <n v="1"/>
    <n v="499000"/>
    <n v="499000"/>
    <x v="2"/>
    <x v="2"/>
    <x v="1"/>
  </r>
  <r>
    <s v="ORD001802"/>
    <d v="2025-01-20T00:00:00"/>
    <x v="1"/>
    <x v="17"/>
    <x v="13"/>
    <s v="SALE2024"/>
    <s v="PRD204"/>
    <n v="1"/>
    <n v="69000"/>
    <n v="69000"/>
    <x v="97"/>
    <x v="0"/>
    <x v="2"/>
  </r>
  <r>
    <s v="ORD001803"/>
    <d v="2023-11-04T00:00:00"/>
    <x v="1"/>
    <x v="9"/>
    <x v="8"/>
    <s v="TANPA PROMO"/>
    <s v="PRD196"/>
    <n v="1"/>
    <n v="449000"/>
    <n v="449000"/>
    <x v="159"/>
    <x v="0"/>
    <x v="5"/>
  </r>
  <r>
    <s v="ORD001803"/>
    <d v="2023-11-04T00:00:00"/>
    <x v="1"/>
    <x v="9"/>
    <x v="8"/>
    <s v="TANPA PROMO"/>
    <s v="PRD091"/>
    <n v="1"/>
    <n v="69000"/>
    <n v="69000"/>
    <x v="82"/>
    <x v="1"/>
    <x v="2"/>
  </r>
  <r>
    <s v="ORD001804"/>
    <d v="2022-09-24T00:00:00"/>
    <x v="4"/>
    <x v="5"/>
    <x v="5"/>
    <s v="TANPA PROMO"/>
    <s v="PRD061"/>
    <n v="1"/>
    <n v="599000"/>
    <n v="599000"/>
    <x v="19"/>
    <x v="0"/>
    <x v="8"/>
  </r>
  <r>
    <s v="ORD001805"/>
    <d v="2022-09-05T00:00:00"/>
    <x v="3"/>
    <x v="7"/>
    <x v="6"/>
    <s v="NEWUSER"/>
    <s v="PRD256"/>
    <n v="1"/>
    <n v="49000"/>
    <n v="49000"/>
    <x v="5"/>
    <x v="1"/>
    <x v="1"/>
  </r>
  <r>
    <s v="ORD001806"/>
    <d v="2025-02-04T00:00:00"/>
    <x v="1"/>
    <x v="5"/>
    <x v="5"/>
    <s v="TANPA PROMO"/>
    <s v="PRD143"/>
    <n v="1"/>
    <n v="329000"/>
    <n v="329000"/>
    <x v="86"/>
    <x v="3"/>
    <x v="9"/>
  </r>
  <r>
    <s v="ORD001807"/>
    <d v="2023-03-07T00:00:00"/>
    <x v="1"/>
    <x v="3"/>
    <x v="3"/>
    <s v="TANPA PROMO"/>
    <s v="PRD052"/>
    <n v="1"/>
    <n v="399000"/>
    <n v="399000"/>
    <x v="22"/>
    <x v="0"/>
    <x v="9"/>
  </r>
  <r>
    <s v="ORD001807"/>
    <d v="2023-03-07T00:00:00"/>
    <x v="1"/>
    <x v="3"/>
    <x v="3"/>
    <s v="TANPA PROMO"/>
    <s v="PRD159"/>
    <n v="1"/>
    <n v="89000"/>
    <n v="89000"/>
    <x v="29"/>
    <x v="4"/>
    <x v="1"/>
  </r>
  <r>
    <s v="ORD001807"/>
    <d v="2023-03-07T00:00:00"/>
    <x v="1"/>
    <x v="3"/>
    <x v="3"/>
    <s v="TANPA PROMO"/>
    <s v="PRD078"/>
    <n v="1"/>
    <n v="99000"/>
    <n v="99000"/>
    <x v="140"/>
    <x v="2"/>
    <x v="9"/>
  </r>
  <r>
    <s v="ORD001808"/>
    <d v="2023-06-21T00:00:00"/>
    <x v="0"/>
    <x v="18"/>
    <x v="14"/>
    <s v="FLASHSALE"/>
    <s v="PRD169"/>
    <n v="1"/>
    <n v="179000"/>
    <n v="179000"/>
    <x v="134"/>
    <x v="3"/>
    <x v="9"/>
  </r>
  <r>
    <s v="ORD001809"/>
    <d v="2024-01-28T00:00:00"/>
    <x v="4"/>
    <x v="18"/>
    <x v="14"/>
    <s v="TANPA PROMO"/>
    <s v="PRD115"/>
    <n v="1"/>
    <n v="399000"/>
    <n v="399000"/>
    <x v="10"/>
    <x v="0"/>
    <x v="5"/>
  </r>
  <r>
    <s v="ORD001810"/>
    <d v="2023-08-19T00:00:00"/>
    <x v="0"/>
    <x v="8"/>
    <x v="7"/>
    <s v="TANPA PROMO"/>
    <s v="PRD037"/>
    <n v="1"/>
    <n v="149000"/>
    <n v="149000"/>
    <x v="107"/>
    <x v="1"/>
    <x v="1"/>
  </r>
  <r>
    <s v="ORD001810"/>
    <d v="2023-08-19T00:00:00"/>
    <x v="0"/>
    <x v="8"/>
    <x v="7"/>
    <s v="TANPA PROMO"/>
    <s v="PRD066"/>
    <n v="1"/>
    <n v="349000"/>
    <n v="349000"/>
    <x v="106"/>
    <x v="4"/>
    <x v="9"/>
  </r>
  <r>
    <s v="ORD001810"/>
    <d v="2023-08-19T00:00:00"/>
    <x v="0"/>
    <x v="8"/>
    <x v="7"/>
    <s v="TANPA PROMO"/>
    <s v="PRD299"/>
    <n v="1"/>
    <n v="399000"/>
    <n v="399000"/>
    <x v="111"/>
    <x v="2"/>
    <x v="6"/>
  </r>
  <r>
    <s v="ORD001811"/>
    <d v="2022-11-07T00:00:00"/>
    <x v="1"/>
    <x v="16"/>
    <x v="12"/>
    <s v="TANPA PROMO"/>
    <s v="PRD092"/>
    <n v="1"/>
    <n v="69000"/>
    <n v="69000"/>
    <x v="46"/>
    <x v="4"/>
    <x v="3"/>
  </r>
  <r>
    <s v="ORD001811"/>
    <d v="2022-11-07T00:00:00"/>
    <x v="1"/>
    <x v="16"/>
    <x v="12"/>
    <s v="TANPA PROMO"/>
    <s v="PRD134"/>
    <n v="1"/>
    <n v="129000"/>
    <n v="129000"/>
    <x v="61"/>
    <x v="2"/>
    <x v="9"/>
  </r>
  <r>
    <s v="ORD001812"/>
    <d v="2024-12-24T00:00:00"/>
    <x v="0"/>
    <x v="15"/>
    <x v="11"/>
    <s v="TANPA PROMO"/>
    <s v="PRD018"/>
    <n v="1"/>
    <n v="299000"/>
    <n v="299000"/>
    <x v="160"/>
    <x v="1"/>
    <x v="9"/>
  </r>
  <r>
    <s v="ORD001812"/>
    <d v="2024-12-24T00:00:00"/>
    <x v="0"/>
    <x v="15"/>
    <x v="11"/>
    <s v="TANPA PROMO"/>
    <s v="PRD286"/>
    <n v="1"/>
    <n v="49000"/>
    <n v="49000"/>
    <x v="108"/>
    <x v="4"/>
    <x v="6"/>
  </r>
  <r>
    <s v="ORD001812"/>
    <d v="2024-12-24T00:00:00"/>
    <x v="0"/>
    <x v="15"/>
    <x v="11"/>
    <s v="TANPA PROMO"/>
    <s v="PRD248"/>
    <n v="1"/>
    <n v="299000"/>
    <n v="299000"/>
    <x v="169"/>
    <x v="0"/>
    <x v="7"/>
  </r>
  <r>
    <s v="ORD001813"/>
    <d v="2022-12-19T00:00:00"/>
    <x v="1"/>
    <x v="15"/>
    <x v="11"/>
    <s v="RAMADAN23"/>
    <s v="PRD181"/>
    <n v="1"/>
    <n v="279000"/>
    <n v="279000"/>
    <x v="197"/>
    <x v="1"/>
    <x v="8"/>
  </r>
  <r>
    <s v="ORD001813"/>
    <d v="2022-12-19T00:00:00"/>
    <x v="1"/>
    <x v="15"/>
    <x v="11"/>
    <s v="RAMADAN23"/>
    <s v="PRD288"/>
    <n v="2"/>
    <n v="99000"/>
    <n v="198000"/>
    <x v="32"/>
    <x v="5"/>
    <x v="6"/>
  </r>
  <r>
    <s v="ORD001813"/>
    <d v="2022-12-19T00:00:00"/>
    <x v="1"/>
    <x v="15"/>
    <x v="11"/>
    <s v="RAMADAN23"/>
    <s v="PRD226"/>
    <n v="2"/>
    <n v="449000"/>
    <n v="898000"/>
    <x v="123"/>
    <x v="2"/>
    <x v="0"/>
  </r>
  <r>
    <s v="ORD001814"/>
    <d v="2024-03-13T00:00:00"/>
    <x v="3"/>
    <x v="14"/>
    <x v="7"/>
    <s v="HARI BELANJA"/>
    <s v="PRD191"/>
    <n v="3"/>
    <n v="49000"/>
    <n v="147000"/>
    <x v="16"/>
    <x v="1"/>
    <x v="6"/>
  </r>
  <r>
    <s v="ORD001815"/>
    <d v="2023-10-18T00:00:00"/>
    <x v="1"/>
    <x v="16"/>
    <x v="12"/>
    <s v="MEMBER10"/>
    <s v="PRD225"/>
    <n v="1"/>
    <n v="399000"/>
    <n v="399000"/>
    <x v="161"/>
    <x v="0"/>
    <x v="8"/>
  </r>
  <r>
    <s v="ORD001815"/>
    <d v="2023-10-18T00:00:00"/>
    <x v="1"/>
    <x v="16"/>
    <x v="12"/>
    <s v="MEMBER10"/>
    <s v="PRD119"/>
    <n v="2"/>
    <n v="279000"/>
    <n v="558000"/>
    <x v="117"/>
    <x v="4"/>
    <x v="0"/>
  </r>
  <r>
    <s v="ORD001815"/>
    <d v="2023-10-18T00:00:00"/>
    <x v="1"/>
    <x v="16"/>
    <x v="12"/>
    <s v="MEMBER10"/>
    <s v="PRD279"/>
    <n v="1"/>
    <n v="449000"/>
    <n v="449000"/>
    <x v="184"/>
    <x v="3"/>
    <x v="7"/>
  </r>
  <r>
    <s v="ORD001816"/>
    <d v="2023-05-27T00:00:00"/>
    <x v="2"/>
    <x v="15"/>
    <x v="11"/>
    <s v="TANPA PROMO"/>
    <s v="PRD165"/>
    <n v="2"/>
    <n v="129000"/>
    <n v="258000"/>
    <x v="23"/>
    <x v="2"/>
    <x v="8"/>
  </r>
  <r>
    <s v="ORD001817"/>
    <d v="2024-09-17T00:00:00"/>
    <x v="1"/>
    <x v="12"/>
    <x v="10"/>
    <s v="TANPA PROMO"/>
    <s v="PRD262"/>
    <n v="1"/>
    <n v="99000"/>
    <n v="99000"/>
    <x v="116"/>
    <x v="1"/>
    <x v="4"/>
  </r>
  <r>
    <s v="ORD001818"/>
    <d v="2024-12-08T00:00:00"/>
    <x v="2"/>
    <x v="3"/>
    <x v="3"/>
    <s v="FLASHSALE"/>
    <s v="PRD252"/>
    <n v="3"/>
    <n v="49000"/>
    <n v="147000"/>
    <x v="132"/>
    <x v="3"/>
    <x v="3"/>
  </r>
  <r>
    <s v="ORD001818"/>
    <d v="2024-12-08T00:00:00"/>
    <x v="2"/>
    <x v="3"/>
    <x v="3"/>
    <s v="FLASHSALE"/>
    <s v="PRD247"/>
    <n v="1"/>
    <n v="179000"/>
    <n v="179000"/>
    <x v="73"/>
    <x v="4"/>
    <x v="1"/>
  </r>
  <r>
    <s v="ORD001819"/>
    <d v="2024-04-15T00:00:00"/>
    <x v="1"/>
    <x v="10"/>
    <x v="4"/>
    <s v="TANPA PROMO"/>
    <s v="PRD121"/>
    <n v="2"/>
    <n v="89000"/>
    <n v="178000"/>
    <x v="21"/>
    <x v="2"/>
    <x v="8"/>
  </r>
  <r>
    <s v="ORD001819"/>
    <d v="2024-04-15T00:00:00"/>
    <x v="1"/>
    <x v="10"/>
    <x v="4"/>
    <s v="TANPA PROMO"/>
    <s v="PRD111"/>
    <n v="1"/>
    <n v="449000"/>
    <n v="449000"/>
    <x v="40"/>
    <x v="5"/>
    <x v="6"/>
  </r>
  <r>
    <s v="ORD001819"/>
    <d v="2024-04-15T00:00:00"/>
    <x v="1"/>
    <x v="10"/>
    <x v="4"/>
    <s v="TANPA PROMO"/>
    <s v="PRD018"/>
    <n v="1"/>
    <n v="299000"/>
    <n v="299000"/>
    <x v="160"/>
    <x v="1"/>
    <x v="9"/>
  </r>
  <r>
    <s v="ORD001820"/>
    <d v="2022-11-23T00:00:00"/>
    <x v="1"/>
    <x v="11"/>
    <x v="9"/>
    <s v="NEWUSER"/>
    <s v="PRD048"/>
    <n v="2"/>
    <n v="69000"/>
    <n v="138000"/>
    <x v="135"/>
    <x v="3"/>
    <x v="1"/>
  </r>
  <r>
    <s v="ORD001820"/>
    <d v="2022-11-23T00:00:00"/>
    <x v="1"/>
    <x v="11"/>
    <x v="9"/>
    <s v="NEWUSER"/>
    <s v="PRD054"/>
    <n v="1"/>
    <n v="549000"/>
    <n v="549000"/>
    <x v="95"/>
    <x v="3"/>
    <x v="3"/>
  </r>
  <r>
    <s v="ORD001821"/>
    <d v="2023-04-24T00:00:00"/>
    <x v="1"/>
    <x v="10"/>
    <x v="4"/>
    <s v="TANPA PROMO"/>
    <s v="PRD239"/>
    <n v="2"/>
    <n v="179000"/>
    <n v="358000"/>
    <x v="8"/>
    <x v="4"/>
    <x v="5"/>
  </r>
  <r>
    <s v="ORD001821"/>
    <d v="2023-04-24T00:00:00"/>
    <x v="1"/>
    <x v="10"/>
    <x v="4"/>
    <s v="TANPA PROMO"/>
    <s v="PRD005"/>
    <n v="2"/>
    <n v="599000"/>
    <n v="1198000"/>
    <x v="24"/>
    <x v="1"/>
    <x v="4"/>
  </r>
  <r>
    <s v="ORD001822"/>
    <d v="2023-07-04T00:00:00"/>
    <x v="2"/>
    <x v="7"/>
    <x v="6"/>
    <s v="TANPA PROMO"/>
    <s v="PRD265"/>
    <n v="1"/>
    <n v="329000"/>
    <n v="329000"/>
    <x v="163"/>
    <x v="2"/>
    <x v="1"/>
  </r>
  <r>
    <s v="ORD001822"/>
    <d v="2023-07-04T00:00:00"/>
    <x v="2"/>
    <x v="7"/>
    <x v="6"/>
    <s v="TANPA PROMO"/>
    <s v="PRD067"/>
    <n v="2"/>
    <n v="549000"/>
    <n v="1098000"/>
    <x v="141"/>
    <x v="4"/>
    <x v="7"/>
  </r>
  <r>
    <s v="ORD001822"/>
    <d v="2023-07-04T00:00:00"/>
    <x v="2"/>
    <x v="7"/>
    <x v="6"/>
    <s v="TANPA PROMO"/>
    <s v="PRD024"/>
    <n v="1"/>
    <n v="149000"/>
    <n v="149000"/>
    <x v="74"/>
    <x v="2"/>
    <x v="8"/>
  </r>
  <r>
    <s v="ORD001823"/>
    <d v="2025-02-05T00:00:00"/>
    <x v="1"/>
    <x v="19"/>
    <x v="15"/>
    <s v="TANPA PROMO"/>
    <s v="PRD165"/>
    <n v="2"/>
    <n v="129000"/>
    <n v="258000"/>
    <x v="23"/>
    <x v="2"/>
    <x v="8"/>
  </r>
  <r>
    <s v="ORD001823"/>
    <d v="2025-02-05T00:00:00"/>
    <x v="1"/>
    <x v="19"/>
    <x v="15"/>
    <s v="TANPA PROMO"/>
    <s v="PRD032"/>
    <n v="1"/>
    <n v="99000"/>
    <n v="99000"/>
    <x v="60"/>
    <x v="3"/>
    <x v="8"/>
  </r>
  <r>
    <s v="ORD001823"/>
    <d v="2025-02-05T00:00:00"/>
    <x v="1"/>
    <x v="19"/>
    <x v="15"/>
    <s v="TANPA PROMO"/>
    <s v="PRD218"/>
    <n v="1"/>
    <n v="199000"/>
    <n v="199000"/>
    <x v="66"/>
    <x v="0"/>
    <x v="0"/>
  </r>
  <r>
    <s v="ORD001824"/>
    <d v="2024-04-13T00:00:00"/>
    <x v="1"/>
    <x v="18"/>
    <x v="14"/>
    <s v="TANPA PROMO"/>
    <s v="PRD018"/>
    <n v="1"/>
    <n v="299000"/>
    <n v="299000"/>
    <x v="160"/>
    <x v="1"/>
    <x v="9"/>
  </r>
  <r>
    <s v="ORD001824"/>
    <d v="2024-04-13T00:00:00"/>
    <x v="1"/>
    <x v="18"/>
    <x v="14"/>
    <s v="TANPA PROMO"/>
    <s v="PRD177"/>
    <n v="2"/>
    <n v="449000"/>
    <n v="898000"/>
    <x v="93"/>
    <x v="4"/>
    <x v="5"/>
  </r>
  <r>
    <s v="ORD001824"/>
    <d v="2024-04-13T00:00:00"/>
    <x v="1"/>
    <x v="18"/>
    <x v="14"/>
    <s v="TANPA PROMO"/>
    <s v="PRD245"/>
    <n v="1"/>
    <n v="129000"/>
    <n v="129000"/>
    <x v="58"/>
    <x v="3"/>
    <x v="7"/>
  </r>
  <r>
    <s v="ORD001825"/>
    <d v="2024-12-11T00:00:00"/>
    <x v="0"/>
    <x v="0"/>
    <x v="0"/>
    <s v="TANPA PROMO"/>
    <s v="PRD213"/>
    <n v="1"/>
    <n v="199000"/>
    <n v="199000"/>
    <x v="14"/>
    <x v="3"/>
    <x v="2"/>
  </r>
  <r>
    <s v="ORD001825"/>
    <d v="2024-12-11T00:00:00"/>
    <x v="0"/>
    <x v="0"/>
    <x v="0"/>
    <s v="TANPA PROMO"/>
    <s v="PRD277"/>
    <n v="2"/>
    <n v="129000"/>
    <n v="258000"/>
    <x v="22"/>
    <x v="0"/>
    <x v="9"/>
  </r>
  <r>
    <s v="ORD001825"/>
    <d v="2024-12-11T00:00:00"/>
    <x v="0"/>
    <x v="0"/>
    <x v="0"/>
    <s v="TANPA PROMO"/>
    <s v="PRD135"/>
    <n v="2"/>
    <n v="149000"/>
    <n v="298000"/>
    <x v="17"/>
    <x v="0"/>
    <x v="3"/>
  </r>
  <r>
    <s v="ORD001826"/>
    <d v="2024-09-25T00:00:00"/>
    <x v="1"/>
    <x v="5"/>
    <x v="5"/>
    <s v="TANPA PROMO"/>
    <s v="PRD134"/>
    <n v="1"/>
    <n v="129000"/>
    <n v="129000"/>
    <x v="61"/>
    <x v="2"/>
    <x v="9"/>
  </r>
  <r>
    <s v="ORD001826"/>
    <d v="2024-09-25T00:00:00"/>
    <x v="1"/>
    <x v="5"/>
    <x v="5"/>
    <s v="TANPA PROMO"/>
    <s v="PRD029"/>
    <n v="1"/>
    <n v="499000"/>
    <n v="499000"/>
    <x v="62"/>
    <x v="5"/>
    <x v="8"/>
  </r>
  <r>
    <s v="ORD001826"/>
    <d v="2024-09-25T00:00:00"/>
    <x v="1"/>
    <x v="5"/>
    <x v="5"/>
    <s v="TANPA PROMO"/>
    <s v="PRD186"/>
    <n v="1"/>
    <n v="129000"/>
    <n v="129000"/>
    <x v="198"/>
    <x v="5"/>
    <x v="7"/>
  </r>
  <r>
    <s v="ORD001827"/>
    <d v="2023-08-26T00:00:00"/>
    <x v="1"/>
    <x v="19"/>
    <x v="15"/>
    <s v="MEMBER10"/>
    <s v="PRD162"/>
    <n v="2"/>
    <n v="119000"/>
    <n v="238000"/>
    <x v="35"/>
    <x v="4"/>
    <x v="8"/>
  </r>
  <r>
    <s v="ORD001827"/>
    <d v="2023-08-26T00:00:00"/>
    <x v="1"/>
    <x v="19"/>
    <x v="15"/>
    <s v="MEMBER10"/>
    <s v="PRD125"/>
    <n v="1"/>
    <n v="279000"/>
    <n v="279000"/>
    <x v="118"/>
    <x v="2"/>
    <x v="7"/>
  </r>
  <r>
    <s v="ORD001828"/>
    <d v="2024-06-24T00:00:00"/>
    <x v="1"/>
    <x v="12"/>
    <x v="10"/>
    <s v="MEMBER10"/>
    <s v="PRD140"/>
    <n v="3"/>
    <n v="179000"/>
    <n v="537000"/>
    <x v="152"/>
    <x v="5"/>
    <x v="5"/>
  </r>
  <r>
    <s v="ORD001828"/>
    <d v="2024-06-24T00:00:00"/>
    <x v="1"/>
    <x v="12"/>
    <x v="10"/>
    <s v="MEMBER10"/>
    <s v="PRD222"/>
    <n v="1"/>
    <n v="179000"/>
    <n v="179000"/>
    <x v="76"/>
    <x v="2"/>
    <x v="6"/>
  </r>
  <r>
    <s v="ORD001828"/>
    <d v="2024-06-24T00:00:00"/>
    <x v="1"/>
    <x v="12"/>
    <x v="10"/>
    <s v="MEMBER10"/>
    <s v="PRD184"/>
    <n v="2"/>
    <n v="199000"/>
    <n v="398000"/>
    <x v="128"/>
    <x v="4"/>
    <x v="3"/>
  </r>
  <r>
    <s v="ORD001829"/>
    <d v="2023-07-09T00:00:00"/>
    <x v="1"/>
    <x v="16"/>
    <x v="12"/>
    <s v="SALE2024"/>
    <s v="PRD275"/>
    <n v="1"/>
    <n v="329000"/>
    <n v="329000"/>
    <x v="105"/>
    <x v="4"/>
    <x v="9"/>
  </r>
  <r>
    <s v="ORD001829"/>
    <d v="2023-07-09T00:00:00"/>
    <x v="1"/>
    <x v="16"/>
    <x v="12"/>
    <s v="SALE2024"/>
    <s v="PRD226"/>
    <n v="2"/>
    <n v="449000"/>
    <n v="898000"/>
    <x v="123"/>
    <x v="2"/>
    <x v="0"/>
  </r>
  <r>
    <s v="ORD001830"/>
    <d v="2023-06-15T00:00:00"/>
    <x v="1"/>
    <x v="19"/>
    <x v="15"/>
    <s v="TANPA PROMO"/>
    <s v="PRD041"/>
    <n v="1"/>
    <n v="199000"/>
    <n v="199000"/>
    <x v="114"/>
    <x v="3"/>
    <x v="2"/>
  </r>
  <r>
    <s v="ORD001830"/>
    <d v="2023-06-15T00:00:00"/>
    <x v="1"/>
    <x v="19"/>
    <x v="15"/>
    <s v="TANPA PROMO"/>
    <s v="PRD046"/>
    <n v="1"/>
    <n v="199000"/>
    <n v="199000"/>
    <x v="179"/>
    <x v="4"/>
    <x v="0"/>
  </r>
  <r>
    <s v="ORD001831"/>
    <d v="2024-07-12T00:00:00"/>
    <x v="0"/>
    <x v="13"/>
    <x v="4"/>
    <s v="HARBOLNAS22"/>
    <s v="PRD012"/>
    <n v="1"/>
    <n v="599000"/>
    <n v="599000"/>
    <x v="139"/>
    <x v="2"/>
    <x v="5"/>
  </r>
  <r>
    <s v="ORD001832"/>
    <d v="2024-05-03T00:00:00"/>
    <x v="4"/>
    <x v="13"/>
    <x v="4"/>
    <s v="TANPA PROMO"/>
    <s v="PRD199"/>
    <n v="1"/>
    <n v="69000"/>
    <n v="69000"/>
    <x v="59"/>
    <x v="2"/>
    <x v="3"/>
  </r>
  <r>
    <s v="ORD001832"/>
    <d v="2024-05-03T00:00:00"/>
    <x v="4"/>
    <x v="13"/>
    <x v="4"/>
    <s v="TANPA PROMO"/>
    <s v="PRD097"/>
    <n v="1"/>
    <n v="49000"/>
    <n v="49000"/>
    <x v="180"/>
    <x v="1"/>
    <x v="1"/>
  </r>
  <r>
    <s v="ORD001832"/>
    <d v="2024-05-03T00:00:00"/>
    <x v="4"/>
    <x v="13"/>
    <x v="4"/>
    <s v="TANPA PROMO"/>
    <s v="PRD052"/>
    <n v="1"/>
    <n v="399000"/>
    <n v="399000"/>
    <x v="22"/>
    <x v="0"/>
    <x v="9"/>
  </r>
  <r>
    <s v="ORD001833"/>
    <d v="2024-02-19T00:00:00"/>
    <x v="1"/>
    <x v="10"/>
    <x v="4"/>
    <s v="WEEKEND25"/>
    <s v="PRD262"/>
    <n v="1"/>
    <n v="99000"/>
    <n v="99000"/>
    <x v="116"/>
    <x v="1"/>
    <x v="4"/>
  </r>
  <r>
    <s v="ORD001834"/>
    <d v="2023-11-17T00:00:00"/>
    <x v="0"/>
    <x v="15"/>
    <x v="11"/>
    <s v="TANPA PROMO"/>
    <s v="PRD117"/>
    <n v="2"/>
    <n v="49000"/>
    <n v="98000"/>
    <x v="50"/>
    <x v="4"/>
    <x v="3"/>
  </r>
  <r>
    <s v="ORD001834"/>
    <d v="2023-11-17T00:00:00"/>
    <x v="0"/>
    <x v="15"/>
    <x v="11"/>
    <s v="TANPA PROMO"/>
    <s v="PRD095"/>
    <n v="1"/>
    <n v="89000"/>
    <n v="89000"/>
    <x v="89"/>
    <x v="3"/>
    <x v="0"/>
  </r>
  <r>
    <s v="ORD001835"/>
    <d v="2024-11-05T00:00:00"/>
    <x v="4"/>
    <x v="11"/>
    <x v="9"/>
    <s v="TANPA PROMO"/>
    <s v="PRD081"/>
    <n v="1"/>
    <n v="229000"/>
    <n v="229000"/>
    <x v="79"/>
    <x v="0"/>
    <x v="1"/>
  </r>
  <r>
    <s v="ORD001835"/>
    <d v="2024-11-05T00:00:00"/>
    <x v="4"/>
    <x v="11"/>
    <x v="9"/>
    <s v="TANPA PROMO"/>
    <s v="PRD297"/>
    <n v="1"/>
    <n v="349000"/>
    <n v="349000"/>
    <x v="40"/>
    <x v="5"/>
    <x v="6"/>
  </r>
  <r>
    <s v="ORD001836"/>
    <d v="2024-05-30T00:00:00"/>
    <x v="1"/>
    <x v="0"/>
    <x v="0"/>
    <s v="WEEKEND25"/>
    <s v="PRD197"/>
    <n v="2"/>
    <n v="199000"/>
    <n v="398000"/>
    <x v="149"/>
    <x v="2"/>
    <x v="8"/>
  </r>
  <r>
    <s v="ORD001836"/>
    <d v="2024-05-30T00:00:00"/>
    <x v="1"/>
    <x v="0"/>
    <x v="0"/>
    <s v="WEEKEND25"/>
    <s v="PRD174"/>
    <n v="2"/>
    <n v="69000"/>
    <n v="138000"/>
    <x v="192"/>
    <x v="5"/>
    <x v="7"/>
  </r>
  <r>
    <s v="ORD001837"/>
    <d v="2023-12-10T00:00:00"/>
    <x v="1"/>
    <x v="14"/>
    <x v="7"/>
    <s v="TANPA PROMO"/>
    <s v="PRD125"/>
    <n v="1"/>
    <n v="279000"/>
    <n v="279000"/>
    <x v="118"/>
    <x v="2"/>
    <x v="7"/>
  </r>
  <r>
    <s v="ORD001837"/>
    <d v="2023-12-10T00:00:00"/>
    <x v="1"/>
    <x v="14"/>
    <x v="7"/>
    <s v="TANPA PROMO"/>
    <s v="PRD245"/>
    <n v="1"/>
    <n v="129000"/>
    <n v="129000"/>
    <x v="58"/>
    <x v="3"/>
    <x v="7"/>
  </r>
  <r>
    <s v="ORD001837"/>
    <d v="2023-12-10T00:00:00"/>
    <x v="1"/>
    <x v="14"/>
    <x v="7"/>
    <s v="TANPA PROMO"/>
    <s v="PRD204"/>
    <n v="1"/>
    <n v="69000"/>
    <n v="69000"/>
    <x v="97"/>
    <x v="0"/>
    <x v="2"/>
  </r>
  <r>
    <s v="ORD001838"/>
    <d v="2023-04-15T00:00:00"/>
    <x v="2"/>
    <x v="7"/>
    <x v="6"/>
    <s v="TANPA PROMO"/>
    <s v="PRD276"/>
    <n v="1"/>
    <n v="329000"/>
    <n v="329000"/>
    <x v="131"/>
    <x v="4"/>
    <x v="2"/>
  </r>
  <r>
    <s v="ORD001838"/>
    <d v="2023-04-15T00:00:00"/>
    <x v="2"/>
    <x v="7"/>
    <x v="6"/>
    <s v="TANPA PROMO"/>
    <s v="PRD233"/>
    <n v="1"/>
    <n v="49000"/>
    <n v="49000"/>
    <x v="75"/>
    <x v="5"/>
    <x v="9"/>
  </r>
  <r>
    <s v="ORD001839"/>
    <d v="2023-07-26T00:00:00"/>
    <x v="1"/>
    <x v="10"/>
    <x v="4"/>
    <s v="TANPA PROMO"/>
    <s v="PRD062"/>
    <n v="1"/>
    <n v="129000"/>
    <n v="129000"/>
    <x v="174"/>
    <x v="0"/>
    <x v="7"/>
  </r>
  <r>
    <s v="ORD001839"/>
    <d v="2023-07-26T00:00:00"/>
    <x v="1"/>
    <x v="10"/>
    <x v="4"/>
    <s v="TANPA PROMO"/>
    <s v="PRD098"/>
    <n v="1"/>
    <n v="299000"/>
    <n v="299000"/>
    <x v="175"/>
    <x v="3"/>
    <x v="7"/>
  </r>
  <r>
    <s v="ORD001840"/>
    <d v="2023-11-21T00:00:00"/>
    <x v="2"/>
    <x v="7"/>
    <x v="6"/>
    <s v="FLASHSALE"/>
    <s v="PRD008"/>
    <n v="3"/>
    <n v="549000"/>
    <n v="1647000"/>
    <x v="164"/>
    <x v="4"/>
    <x v="4"/>
  </r>
  <r>
    <s v="ORD001840"/>
    <d v="2023-11-21T00:00:00"/>
    <x v="2"/>
    <x v="7"/>
    <x v="6"/>
    <s v="FLASHSALE"/>
    <s v="PRD272"/>
    <n v="1"/>
    <n v="249000"/>
    <n v="249000"/>
    <x v="67"/>
    <x v="1"/>
    <x v="1"/>
  </r>
  <r>
    <s v="ORD001840"/>
    <d v="2023-11-21T00:00:00"/>
    <x v="2"/>
    <x v="7"/>
    <x v="6"/>
    <s v="FLASHSALE"/>
    <s v="PRD182"/>
    <n v="1"/>
    <n v="119000"/>
    <n v="119000"/>
    <x v="182"/>
    <x v="0"/>
    <x v="9"/>
  </r>
  <r>
    <s v="ORD001841"/>
    <d v="2024-12-19T00:00:00"/>
    <x v="0"/>
    <x v="1"/>
    <x v="1"/>
    <s v="FLASHSALE"/>
    <s v="PRD245"/>
    <n v="1"/>
    <n v="129000"/>
    <n v="129000"/>
    <x v="58"/>
    <x v="3"/>
    <x v="7"/>
  </r>
  <r>
    <s v="ORD001841"/>
    <d v="2024-12-19T00:00:00"/>
    <x v="0"/>
    <x v="1"/>
    <x v="1"/>
    <s v="FLASHSALE"/>
    <s v="PRD247"/>
    <n v="1"/>
    <n v="179000"/>
    <n v="179000"/>
    <x v="73"/>
    <x v="4"/>
    <x v="1"/>
  </r>
  <r>
    <s v="ORD001842"/>
    <d v="2025-01-05T00:00:00"/>
    <x v="1"/>
    <x v="19"/>
    <x v="15"/>
    <s v="WEEKEND25"/>
    <s v="PRD019"/>
    <n v="1"/>
    <n v="119000"/>
    <n v="119000"/>
    <x v="122"/>
    <x v="4"/>
    <x v="4"/>
  </r>
  <r>
    <s v="ORD001842"/>
    <d v="2025-01-05T00:00:00"/>
    <x v="1"/>
    <x v="19"/>
    <x v="15"/>
    <s v="WEEKEND25"/>
    <s v="PRD276"/>
    <n v="1"/>
    <n v="329000"/>
    <n v="329000"/>
    <x v="131"/>
    <x v="4"/>
    <x v="2"/>
  </r>
  <r>
    <s v="ORD001843"/>
    <d v="2023-05-30T00:00:00"/>
    <x v="0"/>
    <x v="10"/>
    <x v="4"/>
    <s v="TANPA PROMO"/>
    <s v="PRD200"/>
    <n v="1"/>
    <n v="499000"/>
    <n v="499000"/>
    <x v="2"/>
    <x v="2"/>
    <x v="1"/>
  </r>
  <r>
    <s v="ORD001843"/>
    <d v="2023-05-30T00:00:00"/>
    <x v="0"/>
    <x v="10"/>
    <x v="4"/>
    <s v="TANPA PROMO"/>
    <s v="PRD210"/>
    <n v="1"/>
    <n v="249000"/>
    <n v="249000"/>
    <x v="33"/>
    <x v="2"/>
    <x v="6"/>
  </r>
  <r>
    <s v="ORD001844"/>
    <d v="2022-06-01T00:00:00"/>
    <x v="0"/>
    <x v="6"/>
    <x v="4"/>
    <s v="FLASHSALE"/>
    <s v="PRD241"/>
    <n v="1"/>
    <n v="79000"/>
    <n v="79000"/>
    <x v="17"/>
    <x v="0"/>
    <x v="3"/>
  </r>
  <r>
    <s v="ORD001844"/>
    <d v="2022-06-01T00:00:00"/>
    <x v="0"/>
    <x v="6"/>
    <x v="4"/>
    <s v="FLASHSALE"/>
    <s v="PRD067"/>
    <n v="2"/>
    <n v="549000"/>
    <n v="1098000"/>
    <x v="141"/>
    <x v="4"/>
    <x v="7"/>
  </r>
  <r>
    <s v="ORD001844"/>
    <d v="2022-06-01T00:00:00"/>
    <x v="0"/>
    <x v="6"/>
    <x v="4"/>
    <s v="FLASHSALE"/>
    <s v="PRD271"/>
    <n v="1"/>
    <n v="129000"/>
    <n v="129000"/>
    <x v="103"/>
    <x v="2"/>
    <x v="1"/>
  </r>
  <r>
    <s v="ORD001845"/>
    <d v="2023-12-18T00:00:00"/>
    <x v="2"/>
    <x v="17"/>
    <x v="13"/>
    <s v="TANPA PROMO"/>
    <s v="PRD219"/>
    <n v="1"/>
    <n v="229000"/>
    <n v="229000"/>
    <x v="44"/>
    <x v="1"/>
    <x v="6"/>
  </r>
  <r>
    <s v="ORD001845"/>
    <d v="2023-12-18T00:00:00"/>
    <x v="2"/>
    <x v="17"/>
    <x v="13"/>
    <s v="TANPA PROMO"/>
    <s v="PRD207"/>
    <n v="1"/>
    <n v="199000"/>
    <n v="199000"/>
    <x v="113"/>
    <x v="1"/>
    <x v="2"/>
  </r>
  <r>
    <s v="ORD001846"/>
    <d v="2024-11-06T00:00:00"/>
    <x v="1"/>
    <x v="19"/>
    <x v="15"/>
    <s v="TANPA PROMO"/>
    <s v="PRD147"/>
    <n v="1"/>
    <n v="349000"/>
    <n v="349000"/>
    <x v="145"/>
    <x v="3"/>
    <x v="0"/>
  </r>
  <r>
    <s v="ORD001846"/>
    <d v="2024-11-06T00:00:00"/>
    <x v="1"/>
    <x v="19"/>
    <x v="15"/>
    <s v="TANPA PROMO"/>
    <s v="PRD101"/>
    <n v="2"/>
    <n v="279000"/>
    <n v="558000"/>
    <x v="136"/>
    <x v="2"/>
    <x v="2"/>
  </r>
  <r>
    <s v="ORD001847"/>
    <d v="2024-02-14T00:00:00"/>
    <x v="4"/>
    <x v="7"/>
    <x v="6"/>
    <s v="TANPA PROMO"/>
    <s v="PRD143"/>
    <n v="1"/>
    <n v="329000"/>
    <n v="329000"/>
    <x v="86"/>
    <x v="3"/>
    <x v="9"/>
  </r>
  <r>
    <s v="ORD001848"/>
    <d v="2024-02-19T00:00:00"/>
    <x v="1"/>
    <x v="7"/>
    <x v="6"/>
    <s v="TANPA PROMO"/>
    <s v="PRD242"/>
    <n v="1"/>
    <n v="449000"/>
    <n v="449000"/>
    <x v="147"/>
    <x v="5"/>
    <x v="5"/>
  </r>
  <r>
    <s v="ORD001848"/>
    <d v="2024-02-19T00:00:00"/>
    <x v="1"/>
    <x v="7"/>
    <x v="6"/>
    <s v="TANPA PROMO"/>
    <s v="PRD089"/>
    <n v="3"/>
    <n v="149000"/>
    <n v="447000"/>
    <x v="196"/>
    <x v="0"/>
    <x v="4"/>
  </r>
  <r>
    <s v="ORD001848"/>
    <d v="2024-02-19T00:00:00"/>
    <x v="1"/>
    <x v="7"/>
    <x v="6"/>
    <s v="TANPA PROMO"/>
    <s v="PRD176"/>
    <n v="1"/>
    <n v="599000"/>
    <n v="599000"/>
    <x v="92"/>
    <x v="0"/>
    <x v="2"/>
  </r>
  <r>
    <s v="ORD001849"/>
    <d v="2023-08-17T00:00:00"/>
    <x v="1"/>
    <x v="6"/>
    <x v="4"/>
    <s v="TANPA PROMO"/>
    <s v="PRD033"/>
    <n v="1"/>
    <n v="199000"/>
    <n v="199000"/>
    <x v="124"/>
    <x v="0"/>
    <x v="6"/>
  </r>
  <r>
    <s v="ORD001850"/>
    <d v="2023-12-19T00:00:00"/>
    <x v="1"/>
    <x v="16"/>
    <x v="12"/>
    <s v="TANPA PROMO"/>
    <s v="PRD222"/>
    <n v="1"/>
    <n v="179000"/>
    <n v="179000"/>
    <x v="76"/>
    <x v="2"/>
    <x v="6"/>
  </r>
  <r>
    <s v="ORD001850"/>
    <d v="2023-12-19T00:00:00"/>
    <x v="1"/>
    <x v="16"/>
    <x v="12"/>
    <s v="TANPA PROMO"/>
    <s v="PRD294"/>
    <n v="2"/>
    <n v="229000"/>
    <n v="458000"/>
    <x v="104"/>
    <x v="1"/>
    <x v="4"/>
  </r>
  <r>
    <s v="ORD001850"/>
    <d v="2023-12-19T00:00:00"/>
    <x v="1"/>
    <x v="16"/>
    <x v="12"/>
    <s v="TANPA PROMO"/>
    <s v="PRD090"/>
    <n v="1"/>
    <n v="49000"/>
    <n v="49000"/>
    <x v="107"/>
    <x v="1"/>
    <x v="1"/>
  </r>
  <r>
    <s v="ORD001851"/>
    <d v="2024-11-19T00:00:00"/>
    <x v="0"/>
    <x v="4"/>
    <x v="4"/>
    <s v="RAMADAN23"/>
    <s v="PRD135"/>
    <n v="2"/>
    <n v="149000"/>
    <n v="298000"/>
    <x v="17"/>
    <x v="0"/>
    <x v="3"/>
  </r>
  <r>
    <s v="ORD001852"/>
    <d v="2024-10-29T00:00:00"/>
    <x v="1"/>
    <x v="9"/>
    <x v="8"/>
    <s v="NEWUSER"/>
    <s v="PRD075"/>
    <n v="1"/>
    <n v="499000"/>
    <n v="499000"/>
    <x v="60"/>
    <x v="3"/>
    <x v="8"/>
  </r>
  <r>
    <s v="ORD001853"/>
    <d v="2025-02-20T00:00:00"/>
    <x v="1"/>
    <x v="13"/>
    <x v="4"/>
    <s v="TANPA PROMO"/>
    <s v="PRD149"/>
    <n v="2"/>
    <n v="549000"/>
    <n v="1098000"/>
    <x v="152"/>
    <x v="2"/>
    <x v="5"/>
  </r>
  <r>
    <s v="ORD001853"/>
    <d v="2025-02-20T00:00:00"/>
    <x v="1"/>
    <x v="13"/>
    <x v="4"/>
    <s v="TANPA PROMO"/>
    <s v="PRD097"/>
    <n v="1"/>
    <n v="49000"/>
    <n v="49000"/>
    <x v="180"/>
    <x v="1"/>
    <x v="1"/>
  </r>
  <r>
    <s v="ORD001853"/>
    <d v="2025-02-20T00:00:00"/>
    <x v="1"/>
    <x v="13"/>
    <x v="4"/>
    <s v="TANPA PROMO"/>
    <s v="PRD286"/>
    <n v="1"/>
    <n v="49000"/>
    <n v="49000"/>
    <x v="108"/>
    <x v="4"/>
    <x v="6"/>
  </r>
  <r>
    <s v="ORD001854"/>
    <d v="2024-05-29T00:00:00"/>
    <x v="1"/>
    <x v="9"/>
    <x v="8"/>
    <s v="NEWUSER"/>
    <s v="PRD282"/>
    <n v="1"/>
    <n v="149000"/>
    <n v="149000"/>
    <x v="109"/>
    <x v="0"/>
    <x v="0"/>
  </r>
  <r>
    <s v="ORD001855"/>
    <d v="2023-08-16T00:00:00"/>
    <x v="1"/>
    <x v="2"/>
    <x v="2"/>
    <s v="TANPA PROMO"/>
    <s v="PRD184"/>
    <n v="2"/>
    <n v="199000"/>
    <n v="398000"/>
    <x v="128"/>
    <x v="4"/>
    <x v="3"/>
  </r>
  <r>
    <s v="ORD001856"/>
    <d v="2023-07-15T00:00:00"/>
    <x v="4"/>
    <x v="11"/>
    <x v="9"/>
    <s v="TANPA PROMO"/>
    <s v="PRD262"/>
    <n v="1"/>
    <n v="99000"/>
    <n v="99000"/>
    <x v="116"/>
    <x v="1"/>
    <x v="4"/>
  </r>
  <r>
    <s v="ORD001856"/>
    <d v="2023-07-15T00:00:00"/>
    <x v="4"/>
    <x v="11"/>
    <x v="9"/>
    <s v="TANPA PROMO"/>
    <s v="PRD126"/>
    <n v="1"/>
    <n v="279000"/>
    <n v="279000"/>
    <x v="18"/>
    <x v="2"/>
    <x v="7"/>
  </r>
  <r>
    <s v="ORD001857"/>
    <d v="2023-12-16T00:00:00"/>
    <x v="2"/>
    <x v="11"/>
    <x v="9"/>
    <s v="TANPA PROMO"/>
    <s v="PRD041"/>
    <n v="1"/>
    <n v="199000"/>
    <n v="199000"/>
    <x v="114"/>
    <x v="3"/>
    <x v="2"/>
  </r>
  <r>
    <s v="ORD001857"/>
    <d v="2023-12-16T00:00:00"/>
    <x v="2"/>
    <x v="11"/>
    <x v="9"/>
    <s v="TANPA PROMO"/>
    <s v="PRD088"/>
    <n v="1"/>
    <n v="199000"/>
    <n v="199000"/>
    <x v="92"/>
    <x v="0"/>
    <x v="2"/>
  </r>
  <r>
    <s v="ORD001857"/>
    <d v="2023-12-16T00:00:00"/>
    <x v="2"/>
    <x v="11"/>
    <x v="9"/>
    <s v="TANPA PROMO"/>
    <s v="PRD270"/>
    <n v="1"/>
    <n v="349000"/>
    <n v="349000"/>
    <x v="88"/>
    <x v="4"/>
    <x v="6"/>
  </r>
  <r>
    <s v="ORD001858"/>
    <d v="2024-07-30T00:00:00"/>
    <x v="1"/>
    <x v="11"/>
    <x v="9"/>
    <s v="TANPA PROMO"/>
    <s v="PRD085"/>
    <n v="1"/>
    <n v="129000"/>
    <n v="129000"/>
    <x v="51"/>
    <x v="2"/>
    <x v="7"/>
  </r>
  <r>
    <s v="ORD001858"/>
    <d v="2024-07-30T00:00:00"/>
    <x v="1"/>
    <x v="11"/>
    <x v="9"/>
    <s v="TANPA PROMO"/>
    <s v="PRD194"/>
    <n v="1"/>
    <n v="119000"/>
    <n v="119000"/>
    <x v="122"/>
    <x v="4"/>
    <x v="4"/>
  </r>
  <r>
    <s v="ORD001858"/>
    <d v="2024-07-30T00:00:00"/>
    <x v="1"/>
    <x v="11"/>
    <x v="9"/>
    <s v="TANPA PROMO"/>
    <s v="PRD196"/>
    <n v="1"/>
    <n v="449000"/>
    <n v="449000"/>
    <x v="159"/>
    <x v="0"/>
    <x v="5"/>
  </r>
  <r>
    <s v="ORD001859"/>
    <d v="2023-11-17T00:00:00"/>
    <x v="1"/>
    <x v="10"/>
    <x v="4"/>
    <s v="MEMBER10"/>
    <s v="PRD053"/>
    <n v="2"/>
    <n v="49000"/>
    <n v="98000"/>
    <x v="104"/>
    <x v="1"/>
    <x v="4"/>
  </r>
  <r>
    <s v="ORD001860"/>
    <d v="2023-01-30T00:00:00"/>
    <x v="2"/>
    <x v="12"/>
    <x v="10"/>
    <s v="NEWUSER"/>
    <s v="PRD184"/>
    <n v="2"/>
    <n v="199000"/>
    <n v="398000"/>
    <x v="128"/>
    <x v="4"/>
    <x v="3"/>
  </r>
  <r>
    <s v="ORD001861"/>
    <d v="2025-01-01T00:00:00"/>
    <x v="1"/>
    <x v="6"/>
    <x v="4"/>
    <s v="HARI BELANJA"/>
    <s v="PRD047"/>
    <n v="1"/>
    <n v="329000"/>
    <n v="329000"/>
    <x v="70"/>
    <x v="0"/>
    <x v="7"/>
  </r>
  <r>
    <s v="ORD001861"/>
    <d v="2025-01-01T00:00:00"/>
    <x v="1"/>
    <x v="6"/>
    <x v="4"/>
    <s v="HARI BELANJA"/>
    <s v="PRD113"/>
    <n v="1"/>
    <n v="499000"/>
    <n v="499000"/>
    <x v="69"/>
    <x v="4"/>
    <x v="7"/>
  </r>
  <r>
    <s v="ORD001861"/>
    <d v="2025-01-01T00:00:00"/>
    <x v="1"/>
    <x v="6"/>
    <x v="4"/>
    <s v="HARI BELANJA"/>
    <s v="PRD245"/>
    <n v="1"/>
    <n v="129000"/>
    <n v="129000"/>
    <x v="58"/>
    <x v="3"/>
    <x v="7"/>
  </r>
  <r>
    <s v="ORD001862"/>
    <d v="2023-08-12T00:00:00"/>
    <x v="3"/>
    <x v="19"/>
    <x v="15"/>
    <s v="TANPA PROMO"/>
    <s v="PRD228"/>
    <n v="1"/>
    <n v="399000"/>
    <n v="399000"/>
    <x v="173"/>
    <x v="1"/>
    <x v="8"/>
  </r>
  <r>
    <s v="ORD001862"/>
    <d v="2023-08-12T00:00:00"/>
    <x v="3"/>
    <x v="19"/>
    <x v="15"/>
    <s v="TANPA PROMO"/>
    <s v="PRD110"/>
    <n v="2"/>
    <n v="199000"/>
    <n v="398000"/>
    <x v="94"/>
    <x v="5"/>
    <x v="4"/>
  </r>
  <r>
    <s v="ORD001862"/>
    <d v="2023-08-12T00:00:00"/>
    <x v="3"/>
    <x v="19"/>
    <x v="15"/>
    <s v="TANPA PROMO"/>
    <s v="PRD233"/>
    <n v="1"/>
    <n v="49000"/>
    <n v="49000"/>
    <x v="75"/>
    <x v="5"/>
    <x v="9"/>
  </r>
  <r>
    <s v="ORD001863"/>
    <d v="2022-01-04T00:00:00"/>
    <x v="1"/>
    <x v="14"/>
    <x v="7"/>
    <s v="TANPA PROMO"/>
    <s v="PRD283"/>
    <n v="1"/>
    <n v="249000"/>
    <n v="249000"/>
    <x v="52"/>
    <x v="3"/>
    <x v="8"/>
  </r>
  <r>
    <s v="ORD001863"/>
    <d v="2022-01-04T00:00:00"/>
    <x v="1"/>
    <x v="14"/>
    <x v="7"/>
    <s v="TANPA PROMO"/>
    <s v="PRD081"/>
    <n v="1"/>
    <n v="229000"/>
    <n v="229000"/>
    <x v="79"/>
    <x v="0"/>
    <x v="1"/>
  </r>
  <r>
    <s v="ORD001864"/>
    <d v="2022-01-14T00:00:00"/>
    <x v="1"/>
    <x v="5"/>
    <x v="5"/>
    <s v="TANPA PROMO"/>
    <s v="PRD207"/>
    <n v="1"/>
    <n v="199000"/>
    <n v="199000"/>
    <x v="113"/>
    <x v="1"/>
    <x v="2"/>
  </r>
  <r>
    <s v="ORD001865"/>
    <d v="2024-05-08T00:00:00"/>
    <x v="1"/>
    <x v="17"/>
    <x v="13"/>
    <s v="HARBOLNAS22"/>
    <s v="PRD286"/>
    <n v="1"/>
    <n v="49000"/>
    <n v="49000"/>
    <x v="108"/>
    <x v="4"/>
    <x v="6"/>
  </r>
  <r>
    <s v="ORD001866"/>
    <d v="2022-06-24T00:00:00"/>
    <x v="1"/>
    <x v="4"/>
    <x v="4"/>
    <s v="TANPA PROMO"/>
    <s v="PRD209"/>
    <n v="1"/>
    <n v="249000"/>
    <n v="249000"/>
    <x v="87"/>
    <x v="0"/>
    <x v="1"/>
  </r>
  <r>
    <s v="ORD001866"/>
    <d v="2022-06-24T00:00:00"/>
    <x v="1"/>
    <x v="4"/>
    <x v="4"/>
    <s v="TANPA PROMO"/>
    <s v="PRD030"/>
    <n v="1"/>
    <n v="199000"/>
    <n v="199000"/>
    <x v="29"/>
    <x v="4"/>
    <x v="1"/>
  </r>
  <r>
    <s v="ORD001866"/>
    <d v="2022-06-24T00:00:00"/>
    <x v="1"/>
    <x v="4"/>
    <x v="4"/>
    <s v="TANPA PROMO"/>
    <s v="PRD078"/>
    <n v="1"/>
    <n v="99000"/>
    <n v="99000"/>
    <x v="140"/>
    <x v="2"/>
    <x v="9"/>
  </r>
  <r>
    <s v="ORD001867"/>
    <d v="2024-08-16T00:00:00"/>
    <x v="1"/>
    <x v="9"/>
    <x v="8"/>
    <s v="MEMBER10"/>
    <s v="PRD171"/>
    <n v="1"/>
    <n v="129000"/>
    <n v="129000"/>
    <x v="82"/>
    <x v="1"/>
    <x v="2"/>
  </r>
  <r>
    <s v="ORD001867"/>
    <d v="2024-08-16T00:00:00"/>
    <x v="1"/>
    <x v="9"/>
    <x v="8"/>
    <s v="MEMBER10"/>
    <s v="PRD193"/>
    <n v="1"/>
    <n v="179000"/>
    <n v="179000"/>
    <x v="2"/>
    <x v="2"/>
    <x v="1"/>
  </r>
  <r>
    <s v="ORD001867"/>
    <d v="2024-08-16T00:00:00"/>
    <x v="1"/>
    <x v="9"/>
    <x v="8"/>
    <s v="MEMBER10"/>
    <s v="PRD077"/>
    <n v="2"/>
    <n v="329000"/>
    <n v="658000"/>
    <x v="168"/>
    <x v="5"/>
    <x v="9"/>
  </r>
  <r>
    <s v="ORD001868"/>
    <d v="2024-07-19T00:00:00"/>
    <x v="4"/>
    <x v="0"/>
    <x v="0"/>
    <s v="TANPA PROMO"/>
    <s v="PRD133"/>
    <n v="2"/>
    <n v="399000"/>
    <n v="798000"/>
    <x v="53"/>
    <x v="3"/>
    <x v="9"/>
  </r>
  <r>
    <s v="ORD001869"/>
    <d v="2023-08-04T00:00:00"/>
    <x v="4"/>
    <x v="4"/>
    <x v="4"/>
    <s v="HARI BELANJA"/>
    <s v="PRD285"/>
    <n v="1"/>
    <n v="499000"/>
    <n v="499000"/>
    <x v="154"/>
    <x v="3"/>
    <x v="1"/>
  </r>
  <r>
    <s v="ORD001870"/>
    <d v="2025-01-18T00:00:00"/>
    <x v="1"/>
    <x v="8"/>
    <x v="7"/>
    <s v="TANPA PROMO"/>
    <s v="PRD135"/>
    <n v="2"/>
    <n v="149000"/>
    <n v="298000"/>
    <x v="17"/>
    <x v="0"/>
    <x v="3"/>
  </r>
  <r>
    <s v="ORD001870"/>
    <d v="2025-01-18T00:00:00"/>
    <x v="1"/>
    <x v="8"/>
    <x v="7"/>
    <s v="TANPA PROMO"/>
    <s v="PRD139"/>
    <n v="1"/>
    <n v="599000"/>
    <n v="599000"/>
    <x v="45"/>
    <x v="1"/>
    <x v="6"/>
  </r>
  <r>
    <s v="ORD001870"/>
    <d v="2025-01-18T00:00:00"/>
    <x v="1"/>
    <x v="8"/>
    <x v="7"/>
    <s v="TANPA PROMO"/>
    <s v="PRD149"/>
    <n v="2"/>
    <n v="549000"/>
    <n v="1098000"/>
    <x v="152"/>
    <x v="2"/>
    <x v="5"/>
  </r>
  <r>
    <s v="ORD001871"/>
    <d v="2025-02-25T00:00:00"/>
    <x v="0"/>
    <x v="16"/>
    <x v="12"/>
    <s v="RAMADAN23"/>
    <s v="PRD178"/>
    <n v="3"/>
    <n v="249000"/>
    <n v="747000"/>
    <x v="89"/>
    <x v="3"/>
    <x v="0"/>
  </r>
  <r>
    <s v="ORD001872"/>
    <d v="2024-11-14T00:00:00"/>
    <x v="2"/>
    <x v="15"/>
    <x v="11"/>
    <s v="RAMADAN23"/>
    <s v="PRD151"/>
    <n v="1"/>
    <n v="249000"/>
    <n v="249000"/>
    <x v="72"/>
    <x v="0"/>
    <x v="4"/>
  </r>
  <r>
    <s v="ORD001873"/>
    <d v="2024-01-15T00:00:00"/>
    <x v="1"/>
    <x v="5"/>
    <x v="5"/>
    <s v="HARI BELANJA"/>
    <s v="PRD136"/>
    <n v="3"/>
    <n v="119000"/>
    <n v="357000"/>
    <x v="102"/>
    <x v="5"/>
    <x v="2"/>
  </r>
  <r>
    <s v="ORD001874"/>
    <d v="2025-02-13T00:00:00"/>
    <x v="1"/>
    <x v="14"/>
    <x v="7"/>
    <s v="HARI BELANJA"/>
    <s v="PRD043"/>
    <n v="1"/>
    <n v="149000"/>
    <n v="149000"/>
    <x v="23"/>
    <x v="2"/>
    <x v="8"/>
  </r>
  <r>
    <s v="ORD001875"/>
    <d v="2022-08-12T00:00:00"/>
    <x v="1"/>
    <x v="3"/>
    <x v="3"/>
    <s v="TANPA PROMO"/>
    <s v="PRD243"/>
    <n v="2"/>
    <n v="279000"/>
    <n v="558000"/>
    <x v="90"/>
    <x v="2"/>
    <x v="7"/>
  </r>
  <r>
    <s v="ORD001875"/>
    <d v="2022-08-12T00:00:00"/>
    <x v="1"/>
    <x v="3"/>
    <x v="3"/>
    <s v="TANPA PROMO"/>
    <s v="PRD284"/>
    <n v="1"/>
    <n v="399000"/>
    <n v="399000"/>
    <x v="136"/>
    <x v="2"/>
    <x v="2"/>
  </r>
  <r>
    <s v="ORD001875"/>
    <d v="2022-08-12T00:00:00"/>
    <x v="1"/>
    <x v="3"/>
    <x v="3"/>
    <s v="TANPA PROMO"/>
    <s v="PRD129"/>
    <n v="1"/>
    <n v="79000"/>
    <n v="79000"/>
    <x v="47"/>
    <x v="4"/>
    <x v="0"/>
  </r>
  <r>
    <s v="ORD001876"/>
    <d v="2024-07-30T00:00:00"/>
    <x v="1"/>
    <x v="1"/>
    <x v="1"/>
    <s v="TANPA PROMO"/>
    <s v="PRD082"/>
    <n v="1"/>
    <n v="229000"/>
    <n v="229000"/>
    <x v="120"/>
    <x v="1"/>
    <x v="8"/>
  </r>
  <r>
    <s v="ORD001876"/>
    <d v="2024-07-30T00:00:00"/>
    <x v="1"/>
    <x v="1"/>
    <x v="1"/>
    <s v="TANPA PROMO"/>
    <s v="PRD091"/>
    <n v="1"/>
    <n v="69000"/>
    <n v="69000"/>
    <x v="82"/>
    <x v="1"/>
    <x v="2"/>
  </r>
  <r>
    <s v="ORD001877"/>
    <d v="2023-01-31T00:00:00"/>
    <x v="1"/>
    <x v="7"/>
    <x v="6"/>
    <s v="TANPA PROMO"/>
    <s v="PRD249"/>
    <n v="1"/>
    <n v="449000"/>
    <n v="449000"/>
    <x v="193"/>
    <x v="3"/>
    <x v="6"/>
  </r>
  <r>
    <s v="ORD001877"/>
    <d v="2023-01-31T00:00:00"/>
    <x v="1"/>
    <x v="7"/>
    <x v="6"/>
    <s v="TANPA PROMO"/>
    <s v="PRD274"/>
    <n v="1"/>
    <n v="229000"/>
    <n v="229000"/>
    <x v="146"/>
    <x v="2"/>
    <x v="5"/>
  </r>
  <r>
    <s v="ORD001878"/>
    <d v="2024-01-29T00:00:00"/>
    <x v="0"/>
    <x v="5"/>
    <x v="5"/>
    <s v="TANPA PROMO"/>
    <s v="PRD138"/>
    <n v="1"/>
    <n v="79000"/>
    <n v="79000"/>
    <x v="49"/>
    <x v="4"/>
    <x v="8"/>
  </r>
  <r>
    <s v="ORD001878"/>
    <d v="2024-01-29T00:00:00"/>
    <x v="0"/>
    <x v="5"/>
    <x v="5"/>
    <s v="TANPA PROMO"/>
    <s v="PRD147"/>
    <n v="1"/>
    <n v="349000"/>
    <n v="349000"/>
    <x v="145"/>
    <x v="3"/>
    <x v="0"/>
  </r>
  <r>
    <s v="ORD001879"/>
    <d v="2024-09-28T00:00:00"/>
    <x v="4"/>
    <x v="4"/>
    <x v="4"/>
    <s v="RAMADAN23"/>
    <s v="PRD067"/>
    <n v="2"/>
    <n v="549000"/>
    <n v="1098000"/>
    <x v="141"/>
    <x v="4"/>
    <x v="7"/>
  </r>
  <r>
    <s v="ORD001880"/>
    <d v="2024-03-12T00:00:00"/>
    <x v="4"/>
    <x v="13"/>
    <x v="4"/>
    <s v="NEWUSER"/>
    <s v="PRD025"/>
    <n v="1"/>
    <n v="59000"/>
    <n v="59000"/>
    <x v="110"/>
    <x v="4"/>
    <x v="1"/>
  </r>
  <r>
    <s v="ORD001881"/>
    <d v="2023-06-30T00:00:00"/>
    <x v="0"/>
    <x v="6"/>
    <x v="4"/>
    <s v="TANPA PROMO"/>
    <s v="PRD194"/>
    <n v="1"/>
    <n v="119000"/>
    <n v="119000"/>
    <x v="122"/>
    <x v="4"/>
    <x v="4"/>
  </r>
  <r>
    <s v="ORD001882"/>
    <d v="2023-10-13T00:00:00"/>
    <x v="2"/>
    <x v="2"/>
    <x v="2"/>
    <s v="WEEKEND25"/>
    <s v="PRD028"/>
    <n v="1"/>
    <n v="299000"/>
    <n v="299000"/>
    <x v="81"/>
    <x v="1"/>
    <x v="8"/>
  </r>
  <r>
    <s v="ORD001883"/>
    <d v="2023-03-26T00:00:00"/>
    <x v="2"/>
    <x v="9"/>
    <x v="8"/>
    <s v="TANPA PROMO"/>
    <s v="PRD011"/>
    <n v="1"/>
    <n v="149000"/>
    <n v="149000"/>
    <x v="86"/>
    <x v="3"/>
    <x v="9"/>
  </r>
  <r>
    <s v="ORD001883"/>
    <d v="2023-03-26T00:00:00"/>
    <x v="2"/>
    <x v="9"/>
    <x v="8"/>
    <s v="TANPA PROMO"/>
    <s v="PRD199"/>
    <n v="1"/>
    <n v="69000"/>
    <n v="69000"/>
    <x v="59"/>
    <x v="2"/>
    <x v="3"/>
  </r>
  <r>
    <s v="ORD001884"/>
    <d v="2024-11-28T00:00:00"/>
    <x v="1"/>
    <x v="1"/>
    <x v="1"/>
    <s v="MEMBER10"/>
    <s v="PRD061"/>
    <n v="1"/>
    <n v="599000"/>
    <n v="599000"/>
    <x v="19"/>
    <x v="0"/>
    <x v="8"/>
  </r>
  <r>
    <s v="ORD001884"/>
    <d v="2024-11-28T00:00:00"/>
    <x v="1"/>
    <x v="1"/>
    <x v="1"/>
    <s v="MEMBER10"/>
    <s v="PRD029"/>
    <n v="1"/>
    <n v="499000"/>
    <n v="499000"/>
    <x v="62"/>
    <x v="5"/>
    <x v="8"/>
  </r>
  <r>
    <s v="ORD001884"/>
    <d v="2024-11-28T00:00:00"/>
    <x v="1"/>
    <x v="1"/>
    <x v="1"/>
    <s v="MEMBER10"/>
    <s v="PRD027"/>
    <n v="1"/>
    <n v="229000"/>
    <n v="229000"/>
    <x v="43"/>
    <x v="3"/>
    <x v="9"/>
  </r>
  <r>
    <s v="ORD001885"/>
    <d v="2024-10-08T00:00:00"/>
    <x v="1"/>
    <x v="19"/>
    <x v="15"/>
    <s v="TANPA PROMO"/>
    <s v="PRD213"/>
    <n v="1"/>
    <n v="199000"/>
    <n v="199000"/>
    <x v="14"/>
    <x v="3"/>
    <x v="2"/>
  </r>
  <r>
    <s v="ORD001885"/>
    <d v="2024-10-08T00:00:00"/>
    <x v="1"/>
    <x v="19"/>
    <x v="15"/>
    <s v="TANPA PROMO"/>
    <s v="PRD001"/>
    <n v="2"/>
    <n v="599000"/>
    <n v="1198000"/>
    <x v="1"/>
    <x v="1"/>
    <x v="0"/>
  </r>
  <r>
    <s v="ORD001885"/>
    <d v="2024-10-08T00:00:00"/>
    <x v="1"/>
    <x v="19"/>
    <x v="15"/>
    <s v="TANPA PROMO"/>
    <s v="PRD274"/>
    <n v="1"/>
    <n v="229000"/>
    <n v="229000"/>
    <x v="146"/>
    <x v="2"/>
    <x v="5"/>
  </r>
  <r>
    <s v="ORD001886"/>
    <d v="2023-11-08T00:00:00"/>
    <x v="1"/>
    <x v="6"/>
    <x v="4"/>
    <s v="TANPA PROMO"/>
    <s v="PRD162"/>
    <n v="2"/>
    <n v="119000"/>
    <n v="238000"/>
    <x v="35"/>
    <x v="4"/>
    <x v="8"/>
  </r>
  <r>
    <s v="ORD001887"/>
    <d v="2023-01-05T00:00:00"/>
    <x v="1"/>
    <x v="11"/>
    <x v="9"/>
    <s v="HARBOLNAS22"/>
    <s v="PRD059"/>
    <n v="2"/>
    <n v="399000"/>
    <n v="798000"/>
    <x v="104"/>
    <x v="1"/>
    <x v="4"/>
  </r>
  <r>
    <s v="ORD001888"/>
    <d v="2024-02-20T00:00:00"/>
    <x v="1"/>
    <x v="14"/>
    <x v="7"/>
    <s v="MEMBER10"/>
    <s v="PRD278"/>
    <n v="1"/>
    <n v="499000"/>
    <n v="499000"/>
    <x v="191"/>
    <x v="5"/>
    <x v="4"/>
  </r>
  <r>
    <s v="ORD001889"/>
    <d v="2023-07-06T00:00:00"/>
    <x v="1"/>
    <x v="17"/>
    <x v="13"/>
    <s v="TANPA PROMO"/>
    <s v="PRD095"/>
    <n v="1"/>
    <n v="89000"/>
    <n v="89000"/>
    <x v="89"/>
    <x v="3"/>
    <x v="0"/>
  </r>
  <r>
    <s v="ORD001890"/>
    <d v="2023-06-27T00:00:00"/>
    <x v="1"/>
    <x v="10"/>
    <x v="4"/>
    <s v="TANPA PROMO"/>
    <s v="PRD225"/>
    <n v="1"/>
    <n v="399000"/>
    <n v="399000"/>
    <x v="161"/>
    <x v="0"/>
    <x v="8"/>
  </r>
  <r>
    <s v="ORD001891"/>
    <d v="2025-02-01T00:00:00"/>
    <x v="2"/>
    <x v="3"/>
    <x v="3"/>
    <s v="HARBOLNAS22"/>
    <s v="PRD272"/>
    <n v="1"/>
    <n v="249000"/>
    <n v="249000"/>
    <x v="67"/>
    <x v="1"/>
    <x v="1"/>
  </r>
  <r>
    <s v="ORD001892"/>
    <d v="2022-05-04T00:00:00"/>
    <x v="1"/>
    <x v="1"/>
    <x v="1"/>
    <s v="SALE2024"/>
    <s v="PRD141"/>
    <n v="1"/>
    <n v="449000"/>
    <n v="449000"/>
    <x v="195"/>
    <x v="4"/>
    <x v="9"/>
  </r>
  <r>
    <s v="ORD001892"/>
    <d v="2022-05-04T00:00:00"/>
    <x v="1"/>
    <x v="1"/>
    <x v="1"/>
    <s v="SALE2024"/>
    <s v="PRD192"/>
    <n v="1"/>
    <n v="229000"/>
    <n v="229000"/>
    <x v="136"/>
    <x v="2"/>
    <x v="2"/>
  </r>
  <r>
    <s v="ORD001892"/>
    <d v="2022-05-04T00:00:00"/>
    <x v="1"/>
    <x v="1"/>
    <x v="1"/>
    <s v="SALE2024"/>
    <s v="PRD035"/>
    <n v="2"/>
    <n v="399000"/>
    <n v="798000"/>
    <x v="49"/>
    <x v="4"/>
    <x v="8"/>
  </r>
  <r>
    <s v="ORD001893"/>
    <d v="2024-03-26T00:00:00"/>
    <x v="2"/>
    <x v="3"/>
    <x v="3"/>
    <s v="SALE2024"/>
    <s v="PRD239"/>
    <n v="2"/>
    <n v="179000"/>
    <n v="358000"/>
    <x v="8"/>
    <x v="4"/>
    <x v="5"/>
  </r>
  <r>
    <s v="ORD001894"/>
    <d v="2024-10-02T00:00:00"/>
    <x v="1"/>
    <x v="15"/>
    <x v="11"/>
    <s v="TANPA PROMO"/>
    <s v="PRD077"/>
    <n v="2"/>
    <n v="329000"/>
    <n v="658000"/>
    <x v="168"/>
    <x v="5"/>
    <x v="9"/>
  </r>
  <r>
    <s v="ORD001895"/>
    <d v="2023-04-20T00:00:00"/>
    <x v="1"/>
    <x v="9"/>
    <x v="8"/>
    <s v="MEMBER10"/>
    <s v="PRD114"/>
    <n v="3"/>
    <n v="199000"/>
    <n v="597000"/>
    <x v="166"/>
    <x v="4"/>
    <x v="4"/>
  </r>
  <r>
    <s v="ORD001896"/>
    <d v="2023-07-12T00:00:00"/>
    <x v="1"/>
    <x v="1"/>
    <x v="1"/>
    <s v="TANPA PROMO"/>
    <s v="PRD144"/>
    <n v="2"/>
    <n v="59000"/>
    <n v="118000"/>
    <x v="121"/>
    <x v="0"/>
    <x v="0"/>
  </r>
  <r>
    <s v="ORD001897"/>
    <d v="2022-01-25T00:00:00"/>
    <x v="2"/>
    <x v="3"/>
    <x v="3"/>
    <s v="TANPA PROMO"/>
    <s v="PRD056"/>
    <n v="1"/>
    <n v="229000"/>
    <n v="229000"/>
    <x v="69"/>
    <x v="4"/>
    <x v="7"/>
  </r>
  <r>
    <s v="ORD001898"/>
    <d v="2023-07-25T00:00:00"/>
    <x v="1"/>
    <x v="6"/>
    <x v="4"/>
    <s v="TANPA PROMO"/>
    <s v="PRD124"/>
    <n v="1"/>
    <n v="179000"/>
    <n v="179000"/>
    <x v="69"/>
    <x v="4"/>
    <x v="7"/>
  </r>
  <r>
    <s v="ORD001898"/>
    <d v="2023-07-25T00:00:00"/>
    <x v="1"/>
    <x v="6"/>
    <x v="4"/>
    <s v="TANPA PROMO"/>
    <s v="PRD114"/>
    <n v="3"/>
    <n v="199000"/>
    <n v="597000"/>
    <x v="166"/>
    <x v="4"/>
    <x v="4"/>
  </r>
  <r>
    <s v="ORD001899"/>
    <d v="2024-07-01T00:00:00"/>
    <x v="0"/>
    <x v="10"/>
    <x v="4"/>
    <s v="TANPA PROMO"/>
    <s v="PRD133"/>
    <n v="2"/>
    <n v="399000"/>
    <n v="798000"/>
    <x v="53"/>
    <x v="3"/>
    <x v="9"/>
  </r>
  <r>
    <s v="ORD001900"/>
    <d v="2024-09-30T00:00:00"/>
    <x v="1"/>
    <x v="5"/>
    <x v="5"/>
    <s v="TANPA PROMO"/>
    <s v="PRD079"/>
    <n v="2"/>
    <n v="499000"/>
    <n v="998000"/>
    <x v="125"/>
    <x v="4"/>
    <x v="4"/>
  </r>
  <r>
    <s v="ORD001901"/>
    <d v="2023-12-17T00:00:00"/>
    <x v="1"/>
    <x v="19"/>
    <x v="15"/>
    <s v="SALE2024"/>
    <s v="PRD249"/>
    <n v="1"/>
    <n v="449000"/>
    <n v="449000"/>
    <x v="193"/>
    <x v="3"/>
    <x v="6"/>
  </r>
  <r>
    <s v="ORD001902"/>
    <d v="2024-01-19T00:00:00"/>
    <x v="3"/>
    <x v="6"/>
    <x v="4"/>
    <s v="TANPA PROMO"/>
    <s v="PRD256"/>
    <n v="1"/>
    <n v="49000"/>
    <n v="49000"/>
    <x v="5"/>
    <x v="1"/>
    <x v="1"/>
  </r>
  <r>
    <s v="ORD001903"/>
    <d v="2022-12-30T00:00:00"/>
    <x v="1"/>
    <x v="4"/>
    <x v="4"/>
    <s v="TANPA PROMO"/>
    <s v="PRD212"/>
    <n v="1"/>
    <n v="499000"/>
    <n v="499000"/>
    <x v="70"/>
    <x v="0"/>
    <x v="7"/>
  </r>
  <r>
    <s v="ORD001903"/>
    <d v="2022-12-30T00:00:00"/>
    <x v="1"/>
    <x v="4"/>
    <x v="4"/>
    <s v="TANPA PROMO"/>
    <s v="PRD097"/>
    <n v="1"/>
    <n v="49000"/>
    <n v="49000"/>
    <x v="180"/>
    <x v="1"/>
    <x v="1"/>
  </r>
  <r>
    <s v="ORD001904"/>
    <d v="2024-11-03T00:00:00"/>
    <x v="1"/>
    <x v="5"/>
    <x v="5"/>
    <s v="SALE2024"/>
    <s v="PRD259"/>
    <n v="1"/>
    <n v="599000"/>
    <n v="599000"/>
    <x v="96"/>
    <x v="1"/>
    <x v="5"/>
  </r>
  <r>
    <s v="ORD001904"/>
    <d v="2024-11-03T00:00:00"/>
    <x v="1"/>
    <x v="5"/>
    <x v="5"/>
    <s v="SALE2024"/>
    <s v="PRD269"/>
    <n v="1"/>
    <n v="329000"/>
    <n v="329000"/>
    <x v="83"/>
    <x v="5"/>
    <x v="7"/>
  </r>
  <r>
    <s v="ORD001904"/>
    <d v="2024-11-03T00:00:00"/>
    <x v="1"/>
    <x v="5"/>
    <x v="5"/>
    <s v="SALE2024"/>
    <s v="PRD033"/>
    <n v="1"/>
    <n v="199000"/>
    <n v="199000"/>
    <x v="124"/>
    <x v="0"/>
    <x v="6"/>
  </r>
  <r>
    <s v="ORD001905"/>
    <d v="2024-05-13T00:00:00"/>
    <x v="4"/>
    <x v="2"/>
    <x v="2"/>
    <s v="TANPA PROMO"/>
    <s v="PRD081"/>
    <n v="1"/>
    <n v="229000"/>
    <n v="229000"/>
    <x v="79"/>
    <x v="0"/>
    <x v="1"/>
  </r>
  <r>
    <s v="ORD001905"/>
    <d v="2024-05-13T00:00:00"/>
    <x v="4"/>
    <x v="2"/>
    <x v="2"/>
    <s v="TANPA PROMO"/>
    <s v="PRD147"/>
    <n v="1"/>
    <n v="349000"/>
    <n v="349000"/>
    <x v="145"/>
    <x v="3"/>
    <x v="0"/>
  </r>
  <r>
    <s v="ORD001906"/>
    <d v="2023-04-04T00:00:00"/>
    <x v="1"/>
    <x v="15"/>
    <x v="11"/>
    <s v="TANPA PROMO"/>
    <s v="PRD178"/>
    <n v="3"/>
    <n v="249000"/>
    <n v="747000"/>
    <x v="89"/>
    <x v="3"/>
    <x v="0"/>
  </r>
  <r>
    <s v="ORD001906"/>
    <d v="2023-04-04T00:00:00"/>
    <x v="1"/>
    <x v="15"/>
    <x v="11"/>
    <s v="TANPA PROMO"/>
    <s v="PRD133"/>
    <n v="2"/>
    <n v="399000"/>
    <n v="798000"/>
    <x v="53"/>
    <x v="3"/>
    <x v="9"/>
  </r>
  <r>
    <s v="ORD001907"/>
    <d v="2022-05-29T00:00:00"/>
    <x v="2"/>
    <x v="1"/>
    <x v="1"/>
    <s v="TANPA PROMO"/>
    <s v="PRD235"/>
    <n v="1"/>
    <n v="59000"/>
    <n v="59000"/>
    <x v="63"/>
    <x v="4"/>
    <x v="2"/>
  </r>
  <r>
    <s v="ORD001908"/>
    <d v="2022-02-07T00:00:00"/>
    <x v="1"/>
    <x v="5"/>
    <x v="5"/>
    <s v="TANPA PROMO"/>
    <s v="PRD153"/>
    <n v="1"/>
    <n v="179000"/>
    <n v="179000"/>
    <x v="35"/>
    <x v="4"/>
    <x v="8"/>
  </r>
  <r>
    <s v="ORD001908"/>
    <d v="2022-02-07T00:00:00"/>
    <x v="1"/>
    <x v="5"/>
    <x v="5"/>
    <s v="TANPA PROMO"/>
    <s v="PRD029"/>
    <n v="1"/>
    <n v="499000"/>
    <n v="499000"/>
    <x v="62"/>
    <x v="5"/>
    <x v="8"/>
  </r>
  <r>
    <s v="ORD001909"/>
    <d v="2024-05-08T00:00:00"/>
    <x v="1"/>
    <x v="13"/>
    <x v="4"/>
    <s v="TANPA PROMO"/>
    <s v="PRD269"/>
    <n v="1"/>
    <n v="329000"/>
    <n v="329000"/>
    <x v="83"/>
    <x v="5"/>
    <x v="7"/>
  </r>
  <r>
    <s v="ORD001910"/>
    <d v="2023-04-15T00:00:00"/>
    <x v="2"/>
    <x v="19"/>
    <x v="15"/>
    <s v="TANPA PROMO"/>
    <s v="PRD042"/>
    <n v="1"/>
    <n v="449000"/>
    <n v="449000"/>
    <x v="185"/>
    <x v="0"/>
    <x v="3"/>
  </r>
  <r>
    <s v="ORD001911"/>
    <d v="2024-11-04T00:00:00"/>
    <x v="1"/>
    <x v="2"/>
    <x v="2"/>
    <s v="TANPA PROMO"/>
    <s v="PRD062"/>
    <n v="1"/>
    <n v="129000"/>
    <n v="129000"/>
    <x v="174"/>
    <x v="0"/>
    <x v="7"/>
  </r>
  <r>
    <s v="ORD001911"/>
    <d v="2024-11-04T00:00:00"/>
    <x v="1"/>
    <x v="2"/>
    <x v="2"/>
    <s v="TANPA PROMO"/>
    <s v="PRD245"/>
    <n v="1"/>
    <n v="129000"/>
    <n v="129000"/>
    <x v="58"/>
    <x v="3"/>
    <x v="7"/>
  </r>
  <r>
    <s v="ORD001911"/>
    <d v="2024-11-04T00:00:00"/>
    <x v="1"/>
    <x v="2"/>
    <x v="2"/>
    <s v="TANPA PROMO"/>
    <s v="PRD174"/>
    <n v="2"/>
    <n v="69000"/>
    <n v="138000"/>
    <x v="192"/>
    <x v="5"/>
    <x v="7"/>
  </r>
  <r>
    <s v="ORD001912"/>
    <d v="2023-04-27T00:00:00"/>
    <x v="1"/>
    <x v="16"/>
    <x v="12"/>
    <s v="MEMBER10"/>
    <s v="PRD245"/>
    <n v="1"/>
    <n v="129000"/>
    <n v="129000"/>
    <x v="58"/>
    <x v="3"/>
    <x v="7"/>
  </r>
  <r>
    <s v="ORD001913"/>
    <d v="2024-12-30T00:00:00"/>
    <x v="1"/>
    <x v="12"/>
    <x v="10"/>
    <s v="TANPA PROMO"/>
    <s v="PRD198"/>
    <n v="1"/>
    <n v="149000"/>
    <n v="149000"/>
    <x v="172"/>
    <x v="0"/>
    <x v="4"/>
  </r>
  <r>
    <s v="ORD001914"/>
    <d v="2023-11-11T00:00:00"/>
    <x v="1"/>
    <x v="6"/>
    <x v="4"/>
    <s v="TANPA PROMO"/>
    <s v="PRD172"/>
    <n v="1"/>
    <n v="59000"/>
    <n v="59000"/>
    <x v="99"/>
    <x v="2"/>
    <x v="1"/>
  </r>
  <r>
    <s v="ORD001915"/>
    <d v="2023-03-19T00:00:00"/>
    <x v="3"/>
    <x v="5"/>
    <x v="5"/>
    <s v="TANPA PROMO"/>
    <s v="PRD023"/>
    <n v="1"/>
    <n v="149000"/>
    <n v="149000"/>
    <x v="71"/>
    <x v="4"/>
    <x v="3"/>
  </r>
  <r>
    <s v="ORD001915"/>
    <d v="2023-03-19T00:00:00"/>
    <x v="3"/>
    <x v="5"/>
    <x v="5"/>
    <s v="TANPA PROMO"/>
    <s v="PRD222"/>
    <n v="1"/>
    <n v="179000"/>
    <n v="179000"/>
    <x v="76"/>
    <x v="2"/>
    <x v="6"/>
  </r>
  <r>
    <s v="ORD001916"/>
    <d v="2022-09-06T00:00:00"/>
    <x v="0"/>
    <x v="6"/>
    <x v="4"/>
    <s v="MEMBER10"/>
    <s v="PRD070"/>
    <n v="1"/>
    <n v="349000"/>
    <n v="349000"/>
    <x v="0"/>
    <x v="0"/>
    <x v="0"/>
  </r>
  <r>
    <s v="ORD001916"/>
    <d v="2022-09-06T00:00:00"/>
    <x v="0"/>
    <x v="6"/>
    <x v="4"/>
    <s v="MEMBER10"/>
    <s v="PRD104"/>
    <n v="1"/>
    <n v="229000"/>
    <n v="229000"/>
    <x v="39"/>
    <x v="2"/>
    <x v="6"/>
  </r>
  <r>
    <s v="ORD001916"/>
    <d v="2022-09-06T00:00:00"/>
    <x v="0"/>
    <x v="6"/>
    <x v="4"/>
    <s v="MEMBER10"/>
    <s v="PRD275"/>
    <n v="1"/>
    <n v="329000"/>
    <n v="329000"/>
    <x v="105"/>
    <x v="4"/>
    <x v="9"/>
  </r>
  <r>
    <s v="ORD001917"/>
    <d v="2024-07-06T00:00:00"/>
    <x v="1"/>
    <x v="8"/>
    <x v="7"/>
    <s v="MEMBER10"/>
    <s v="PRD138"/>
    <n v="1"/>
    <n v="79000"/>
    <n v="79000"/>
    <x v="49"/>
    <x v="4"/>
    <x v="8"/>
  </r>
  <r>
    <s v="ORD001918"/>
    <d v="2024-02-23T00:00:00"/>
    <x v="1"/>
    <x v="10"/>
    <x v="4"/>
    <s v="TANPA PROMO"/>
    <s v="PRD205"/>
    <n v="1"/>
    <n v="119000"/>
    <n v="119000"/>
    <x v="7"/>
    <x v="3"/>
    <x v="4"/>
  </r>
  <r>
    <s v="ORD001919"/>
    <d v="2024-07-28T00:00:00"/>
    <x v="1"/>
    <x v="9"/>
    <x v="8"/>
    <s v="TANPA PROMO"/>
    <s v="PRD019"/>
    <n v="1"/>
    <n v="119000"/>
    <n v="119000"/>
    <x v="122"/>
    <x v="4"/>
    <x v="4"/>
  </r>
  <r>
    <s v="ORD001920"/>
    <d v="2022-02-14T00:00:00"/>
    <x v="2"/>
    <x v="3"/>
    <x v="3"/>
    <s v="TANPA PROMO"/>
    <s v="PRD128"/>
    <n v="1"/>
    <n v="279000"/>
    <n v="279000"/>
    <x v="41"/>
    <x v="1"/>
    <x v="0"/>
  </r>
  <r>
    <s v="ORD001920"/>
    <d v="2022-02-14T00:00:00"/>
    <x v="2"/>
    <x v="3"/>
    <x v="3"/>
    <s v="TANPA PROMO"/>
    <s v="PRD020"/>
    <n v="3"/>
    <n v="59000"/>
    <n v="177000"/>
    <x v="98"/>
    <x v="5"/>
    <x v="4"/>
  </r>
  <r>
    <s v="ORD001920"/>
    <d v="2022-02-14T00:00:00"/>
    <x v="2"/>
    <x v="3"/>
    <x v="3"/>
    <s v="TANPA PROMO"/>
    <s v="PRD028"/>
    <n v="1"/>
    <n v="299000"/>
    <n v="299000"/>
    <x v="81"/>
    <x v="1"/>
    <x v="8"/>
  </r>
  <r>
    <s v="ORD001921"/>
    <d v="2024-08-24T00:00:00"/>
    <x v="1"/>
    <x v="2"/>
    <x v="2"/>
    <s v="TANPA PROMO"/>
    <s v="PRD067"/>
    <n v="2"/>
    <n v="549000"/>
    <n v="1098000"/>
    <x v="141"/>
    <x v="4"/>
    <x v="7"/>
  </r>
  <r>
    <s v="ORD001922"/>
    <d v="2024-08-22T00:00:00"/>
    <x v="3"/>
    <x v="12"/>
    <x v="10"/>
    <s v="TANPA PROMO"/>
    <s v="PRD204"/>
    <n v="1"/>
    <n v="69000"/>
    <n v="69000"/>
    <x v="97"/>
    <x v="0"/>
    <x v="2"/>
  </r>
  <r>
    <s v="ORD001923"/>
    <d v="2024-02-02T00:00:00"/>
    <x v="0"/>
    <x v="12"/>
    <x v="10"/>
    <s v="HARBOLNAS22"/>
    <s v="PRD061"/>
    <n v="1"/>
    <n v="599000"/>
    <n v="599000"/>
    <x v="19"/>
    <x v="0"/>
    <x v="8"/>
  </r>
  <r>
    <s v="ORD001923"/>
    <d v="2024-02-02T00:00:00"/>
    <x v="0"/>
    <x v="12"/>
    <x v="10"/>
    <s v="HARBOLNAS22"/>
    <s v="PRD254"/>
    <n v="1"/>
    <n v="299000"/>
    <n v="299000"/>
    <x v="37"/>
    <x v="5"/>
    <x v="4"/>
  </r>
  <r>
    <s v="ORD001923"/>
    <d v="2024-02-02T00:00:00"/>
    <x v="0"/>
    <x v="12"/>
    <x v="10"/>
    <s v="HARBOLNAS22"/>
    <s v="PRD048"/>
    <n v="2"/>
    <n v="69000"/>
    <n v="138000"/>
    <x v="135"/>
    <x v="3"/>
    <x v="1"/>
  </r>
  <r>
    <s v="ORD001924"/>
    <d v="2023-03-15T00:00:00"/>
    <x v="1"/>
    <x v="16"/>
    <x v="12"/>
    <s v="TANPA PROMO"/>
    <s v="PRD174"/>
    <n v="2"/>
    <n v="69000"/>
    <n v="138000"/>
    <x v="192"/>
    <x v="5"/>
    <x v="7"/>
  </r>
  <r>
    <s v="ORD001924"/>
    <d v="2023-03-15T00:00:00"/>
    <x v="1"/>
    <x v="16"/>
    <x v="12"/>
    <s v="TANPA PROMO"/>
    <s v="PRD072"/>
    <n v="1"/>
    <n v="129000"/>
    <n v="129000"/>
    <x v="59"/>
    <x v="2"/>
    <x v="3"/>
  </r>
  <r>
    <s v="ORD001925"/>
    <d v="2024-04-10T00:00:00"/>
    <x v="1"/>
    <x v="11"/>
    <x v="9"/>
    <s v="TANPA PROMO"/>
    <s v="PRD081"/>
    <n v="1"/>
    <n v="229000"/>
    <n v="229000"/>
    <x v="79"/>
    <x v="0"/>
    <x v="1"/>
  </r>
  <r>
    <s v="ORD001926"/>
    <d v="2023-09-18T00:00:00"/>
    <x v="0"/>
    <x v="11"/>
    <x v="9"/>
    <s v="SALE2024"/>
    <s v="PRD289"/>
    <n v="1"/>
    <n v="79000"/>
    <n v="79000"/>
    <x v="128"/>
    <x v="4"/>
    <x v="3"/>
  </r>
  <r>
    <s v="ORD001926"/>
    <d v="2023-09-18T00:00:00"/>
    <x v="0"/>
    <x v="11"/>
    <x v="9"/>
    <s v="SALE2024"/>
    <s v="PRD096"/>
    <n v="1"/>
    <n v="69000"/>
    <n v="69000"/>
    <x v="127"/>
    <x v="4"/>
    <x v="1"/>
  </r>
  <r>
    <s v="ORD001926"/>
    <d v="2023-09-18T00:00:00"/>
    <x v="0"/>
    <x v="11"/>
    <x v="9"/>
    <s v="SALE2024"/>
    <s v="PRD031"/>
    <n v="1"/>
    <n v="69000"/>
    <n v="69000"/>
    <x v="62"/>
    <x v="5"/>
    <x v="8"/>
  </r>
  <r>
    <s v="ORD001927"/>
    <d v="2024-02-13T00:00:00"/>
    <x v="2"/>
    <x v="16"/>
    <x v="12"/>
    <s v="SALE2024"/>
    <s v="PRD069"/>
    <n v="1"/>
    <n v="229000"/>
    <n v="229000"/>
    <x v="50"/>
    <x v="4"/>
    <x v="3"/>
  </r>
  <r>
    <s v="ORD001927"/>
    <d v="2024-02-13T00:00:00"/>
    <x v="2"/>
    <x v="16"/>
    <x v="12"/>
    <s v="SALE2024"/>
    <s v="PRD254"/>
    <n v="1"/>
    <n v="299000"/>
    <n v="299000"/>
    <x v="37"/>
    <x v="5"/>
    <x v="4"/>
  </r>
  <r>
    <s v="ORD001927"/>
    <d v="2024-02-13T00:00:00"/>
    <x v="2"/>
    <x v="16"/>
    <x v="12"/>
    <s v="SALE2024"/>
    <s v="PRD235"/>
    <n v="1"/>
    <n v="59000"/>
    <n v="59000"/>
    <x v="63"/>
    <x v="4"/>
    <x v="2"/>
  </r>
  <r>
    <s v="ORD001928"/>
    <d v="2023-11-15T00:00:00"/>
    <x v="0"/>
    <x v="1"/>
    <x v="1"/>
    <s v="WEEKEND25"/>
    <s v="PRD242"/>
    <n v="1"/>
    <n v="449000"/>
    <n v="449000"/>
    <x v="147"/>
    <x v="5"/>
    <x v="5"/>
  </r>
  <r>
    <s v="ORD001929"/>
    <d v="2023-12-26T00:00:00"/>
    <x v="1"/>
    <x v="15"/>
    <x v="11"/>
    <s v="TANPA PROMO"/>
    <s v="PRD039"/>
    <n v="2"/>
    <n v="399000"/>
    <n v="798000"/>
    <x v="63"/>
    <x v="4"/>
    <x v="2"/>
  </r>
  <r>
    <s v="ORD001930"/>
    <d v="2024-05-06T00:00:00"/>
    <x v="1"/>
    <x v="14"/>
    <x v="7"/>
    <s v="FLASHSALE"/>
    <s v="PRD063"/>
    <n v="1"/>
    <n v="89000"/>
    <n v="89000"/>
    <x v="130"/>
    <x v="1"/>
    <x v="5"/>
  </r>
  <r>
    <s v="ORD001931"/>
    <d v="2025-02-25T00:00:00"/>
    <x v="1"/>
    <x v="6"/>
    <x v="4"/>
    <s v="TANPA PROMO"/>
    <s v="PRD241"/>
    <n v="1"/>
    <n v="79000"/>
    <n v="79000"/>
    <x v="17"/>
    <x v="0"/>
    <x v="3"/>
  </r>
  <r>
    <s v="ORD001931"/>
    <d v="2025-02-25T00:00:00"/>
    <x v="1"/>
    <x v="6"/>
    <x v="4"/>
    <s v="TANPA PROMO"/>
    <s v="PRD289"/>
    <n v="1"/>
    <n v="79000"/>
    <n v="79000"/>
    <x v="128"/>
    <x v="4"/>
    <x v="3"/>
  </r>
  <r>
    <s v="ORD001932"/>
    <d v="2024-04-09T00:00:00"/>
    <x v="1"/>
    <x v="12"/>
    <x v="10"/>
    <s v="TANPA PROMO"/>
    <s v="PRD115"/>
    <n v="1"/>
    <n v="399000"/>
    <n v="399000"/>
    <x v="10"/>
    <x v="0"/>
    <x v="5"/>
  </r>
  <r>
    <s v="ORD001933"/>
    <d v="2022-08-23T00:00:00"/>
    <x v="0"/>
    <x v="2"/>
    <x v="2"/>
    <s v="TANPA PROMO"/>
    <s v="PRD169"/>
    <n v="1"/>
    <n v="179000"/>
    <n v="179000"/>
    <x v="134"/>
    <x v="3"/>
    <x v="9"/>
  </r>
  <r>
    <s v="ORD001933"/>
    <d v="2022-08-23T00:00:00"/>
    <x v="0"/>
    <x v="2"/>
    <x v="2"/>
    <s v="TANPA PROMO"/>
    <s v="PRD150"/>
    <n v="3"/>
    <n v="89000"/>
    <n v="267000"/>
    <x v="176"/>
    <x v="3"/>
    <x v="7"/>
  </r>
  <r>
    <s v="ORD001934"/>
    <d v="2025-02-20T00:00:00"/>
    <x v="0"/>
    <x v="14"/>
    <x v="7"/>
    <s v="RAMADAN23"/>
    <s v="PRD084"/>
    <n v="1"/>
    <n v="69000"/>
    <n v="69000"/>
    <x v="115"/>
    <x v="2"/>
    <x v="2"/>
  </r>
  <r>
    <s v="ORD001935"/>
    <d v="2023-03-04T00:00:00"/>
    <x v="1"/>
    <x v="0"/>
    <x v="0"/>
    <s v="TANPA PROMO"/>
    <s v="PRD299"/>
    <n v="1"/>
    <n v="399000"/>
    <n v="399000"/>
    <x v="111"/>
    <x v="2"/>
    <x v="6"/>
  </r>
  <r>
    <s v="ORD001935"/>
    <d v="2023-03-04T00:00:00"/>
    <x v="1"/>
    <x v="0"/>
    <x v="0"/>
    <s v="TANPA PROMO"/>
    <s v="PRD112"/>
    <n v="1"/>
    <n v="249000"/>
    <n v="249000"/>
    <x v="76"/>
    <x v="2"/>
    <x v="6"/>
  </r>
  <r>
    <s v="ORD001936"/>
    <d v="2022-01-15T00:00:00"/>
    <x v="0"/>
    <x v="9"/>
    <x v="8"/>
    <s v="TANPA PROMO"/>
    <s v="PRD198"/>
    <n v="1"/>
    <n v="149000"/>
    <n v="149000"/>
    <x v="172"/>
    <x v="0"/>
    <x v="4"/>
  </r>
  <r>
    <s v="ORD001936"/>
    <d v="2022-01-15T00:00:00"/>
    <x v="0"/>
    <x v="9"/>
    <x v="8"/>
    <s v="TANPA PROMO"/>
    <s v="PRD112"/>
    <n v="1"/>
    <n v="249000"/>
    <n v="249000"/>
    <x v="76"/>
    <x v="2"/>
    <x v="6"/>
  </r>
  <r>
    <s v="ORD001936"/>
    <d v="2022-01-15T00:00:00"/>
    <x v="0"/>
    <x v="9"/>
    <x v="8"/>
    <s v="TANPA PROMO"/>
    <s v="PRD095"/>
    <n v="1"/>
    <n v="89000"/>
    <n v="89000"/>
    <x v="89"/>
    <x v="3"/>
    <x v="0"/>
  </r>
  <r>
    <s v="ORD001937"/>
    <d v="2024-04-05T00:00:00"/>
    <x v="3"/>
    <x v="16"/>
    <x v="12"/>
    <s v="TANPA PROMO"/>
    <s v="PRD131"/>
    <n v="1"/>
    <n v="99000"/>
    <n v="99000"/>
    <x v="41"/>
    <x v="1"/>
    <x v="0"/>
  </r>
  <r>
    <s v="ORD001937"/>
    <d v="2024-04-05T00:00:00"/>
    <x v="3"/>
    <x v="16"/>
    <x v="12"/>
    <s v="TANPA PROMO"/>
    <s v="PRD252"/>
    <n v="3"/>
    <n v="49000"/>
    <n v="147000"/>
    <x v="132"/>
    <x v="3"/>
    <x v="3"/>
  </r>
  <r>
    <s v="ORD001938"/>
    <d v="2024-04-15T00:00:00"/>
    <x v="0"/>
    <x v="15"/>
    <x v="11"/>
    <s v="MEMBER10"/>
    <s v="PRD098"/>
    <n v="1"/>
    <n v="299000"/>
    <n v="299000"/>
    <x v="175"/>
    <x v="3"/>
    <x v="7"/>
  </r>
  <r>
    <s v="ORD001938"/>
    <d v="2024-04-15T00:00:00"/>
    <x v="0"/>
    <x v="15"/>
    <x v="11"/>
    <s v="MEMBER10"/>
    <s v="PRD223"/>
    <n v="1"/>
    <n v="499000"/>
    <n v="499000"/>
    <x v="32"/>
    <x v="5"/>
    <x v="6"/>
  </r>
  <r>
    <s v="ORD001938"/>
    <d v="2024-04-15T00:00:00"/>
    <x v="0"/>
    <x v="15"/>
    <x v="11"/>
    <s v="MEMBER10"/>
    <s v="PRD100"/>
    <n v="2"/>
    <n v="79000"/>
    <n v="158000"/>
    <x v="106"/>
    <x v="4"/>
    <x v="9"/>
  </r>
  <r>
    <s v="ORD001939"/>
    <d v="2024-10-18T00:00:00"/>
    <x v="1"/>
    <x v="9"/>
    <x v="8"/>
    <s v="TANPA PROMO"/>
    <s v="PRD270"/>
    <n v="1"/>
    <n v="349000"/>
    <n v="349000"/>
    <x v="88"/>
    <x v="4"/>
    <x v="6"/>
  </r>
  <r>
    <s v="ORD001939"/>
    <d v="2024-10-18T00:00:00"/>
    <x v="1"/>
    <x v="9"/>
    <x v="8"/>
    <s v="TANPA PROMO"/>
    <s v="PRD085"/>
    <n v="1"/>
    <n v="129000"/>
    <n v="129000"/>
    <x v="51"/>
    <x v="2"/>
    <x v="7"/>
  </r>
  <r>
    <s v="ORD001940"/>
    <d v="2023-06-04T00:00:00"/>
    <x v="1"/>
    <x v="19"/>
    <x v="15"/>
    <s v="TANPA PROMO"/>
    <s v="PRD279"/>
    <n v="1"/>
    <n v="449000"/>
    <n v="449000"/>
    <x v="184"/>
    <x v="3"/>
    <x v="7"/>
  </r>
  <r>
    <s v="ORD001941"/>
    <d v="2023-06-24T00:00:00"/>
    <x v="0"/>
    <x v="17"/>
    <x v="13"/>
    <s v="WEEKEND25"/>
    <s v="PRD037"/>
    <n v="1"/>
    <n v="149000"/>
    <n v="149000"/>
    <x v="107"/>
    <x v="1"/>
    <x v="1"/>
  </r>
  <r>
    <s v="ORD001941"/>
    <d v="2023-06-24T00:00:00"/>
    <x v="0"/>
    <x v="17"/>
    <x v="13"/>
    <s v="WEEKEND25"/>
    <s v="PRD110"/>
    <n v="2"/>
    <n v="199000"/>
    <n v="398000"/>
    <x v="94"/>
    <x v="5"/>
    <x v="4"/>
  </r>
  <r>
    <s v="ORD001942"/>
    <d v="2024-12-04T00:00:00"/>
    <x v="1"/>
    <x v="10"/>
    <x v="4"/>
    <s v="TANPA PROMO"/>
    <s v="PRD023"/>
    <n v="1"/>
    <n v="149000"/>
    <n v="149000"/>
    <x v="71"/>
    <x v="4"/>
    <x v="3"/>
  </r>
  <r>
    <s v="ORD001942"/>
    <d v="2024-12-04T00:00:00"/>
    <x v="1"/>
    <x v="10"/>
    <x v="4"/>
    <s v="TANPA PROMO"/>
    <s v="PRD088"/>
    <n v="1"/>
    <n v="199000"/>
    <n v="199000"/>
    <x v="92"/>
    <x v="0"/>
    <x v="2"/>
  </r>
  <r>
    <s v="ORD001943"/>
    <d v="2024-09-22T00:00:00"/>
    <x v="1"/>
    <x v="18"/>
    <x v="14"/>
    <s v="TANPA PROMO"/>
    <s v="PRD117"/>
    <n v="2"/>
    <n v="49000"/>
    <n v="98000"/>
    <x v="50"/>
    <x v="4"/>
    <x v="3"/>
  </r>
  <r>
    <s v="ORD001943"/>
    <d v="2024-09-22T00:00:00"/>
    <x v="1"/>
    <x v="18"/>
    <x v="14"/>
    <s v="TANPA PROMO"/>
    <s v="PRD263"/>
    <n v="2"/>
    <n v="89000"/>
    <n v="178000"/>
    <x v="36"/>
    <x v="3"/>
    <x v="6"/>
  </r>
  <r>
    <s v="ORD001943"/>
    <d v="2024-09-22T00:00:00"/>
    <x v="1"/>
    <x v="18"/>
    <x v="14"/>
    <s v="TANPA PROMO"/>
    <s v="PRD028"/>
    <n v="1"/>
    <n v="299000"/>
    <n v="299000"/>
    <x v="81"/>
    <x v="1"/>
    <x v="8"/>
  </r>
  <r>
    <s v="ORD001944"/>
    <d v="2023-04-29T00:00:00"/>
    <x v="1"/>
    <x v="2"/>
    <x v="2"/>
    <s v="TANPA PROMO"/>
    <s v="PRD295"/>
    <n v="1"/>
    <n v="229000"/>
    <n v="229000"/>
    <x v="21"/>
    <x v="5"/>
    <x v="8"/>
  </r>
  <r>
    <s v="ORD001945"/>
    <d v="2024-08-10T00:00:00"/>
    <x v="1"/>
    <x v="3"/>
    <x v="3"/>
    <s v="TANPA PROMO"/>
    <s v="PRD244"/>
    <n v="1"/>
    <n v="49000"/>
    <n v="49000"/>
    <x v="72"/>
    <x v="0"/>
    <x v="4"/>
  </r>
  <r>
    <s v="ORD001945"/>
    <d v="2024-08-10T00:00:00"/>
    <x v="1"/>
    <x v="3"/>
    <x v="3"/>
    <s v="TANPA PROMO"/>
    <s v="PRD163"/>
    <n v="1"/>
    <n v="119000"/>
    <n v="119000"/>
    <x v="93"/>
    <x v="4"/>
    <x v="5"/>
  </r>
  <r>
    <s v="ORD001946"/>
    <d v="2024-04-18T00:00:00"/>
    <x v="1"/>
    <x v="0"/>
    <x v="0"/>
    <s v="TANPA PROMO"/>
    <s v="PRD159"/>
    <n v="1"/>
    <n v="89000"/>
    <n v="89000"/>
    <x v="29"/>
    <x v="4"/>
    <x v="1"/>
  </r>
  <r>
    <s v="ORD001946"/>
    <d v="2024-04-18T00:00:00"/>
    <x v="1"/>
    <x v="0"/>
    <x v="0"/>
    <s v="TANPA PROMO"/>
    <s v="PRD154"/>
    <n v="1"/>
    <n v="119000"/>
    <n v="119000"/>
    <x v="75"/>
    <x v="2"/>
    <x v="9"/>
  </r>
  <r>
    <s v="ORD001947"/>
    <d v="2024-10-13T00:00:00"/>
    <x v="1"/>
    <x v="6"/>
    <x v="4"/>
    <s v="TANPA PROMO"/>
    <s v="PRD197"/>
    <n v="2"/>
    <n v="199000"/>
    <n v="398000"/>
    <x v="149"/>
    <x v="2"/>
    <x v="8"/>
  </r>
  <r>
    <s v="ORD001947"/>
    <d v="2024-10-13T00:00:00"/>
    <x v="1"/>
    <x v="6"/>
    <x v="4"/>
    <s v="TANPA PROMO"/>
    <s v="PRD091"/>
    <n v="1"/>
    <n v="69000"/>
    <n v="69000"/>
    <x v="82"/>
    <x v="1"/>
    <x v="2"/>
  </r>
  <r>
    <s v="ORD001948"/>
    <d v="2025-01-25T00:00:00"/>
    <x v="1"/>
    <x v="3"/>
    <x v="3"/>
    <s v="HARI BELANJA"/>
    <s v="PRD212"/>
    <n v="1"/>
    <n v="499000"/>
    <n v="499000"/>
    <x v="70"/>
    <x v="0"/>
    <x v="7"/>
  </r>
  <r>
    <s v="ORD001949"/>
    <d v="2024-09-05T00:00:00"/>
    <x v="2"/>
    <x v="6"/>
    <x v="4"/>
    <s v="TANPA PROMO"/>
    <s v="PRD232"/>
    <n v="1"/>
    <n v="49000"/>
    <n v="49000"/>
    <x v="78"/>
    <x v="2"/>
    <x v="7"/>
  </r>
  <r>
    <s v="ORD001949"/>
    <d v="2024-09-05T00:00:00"/>
    <x v="2"/>
    <x v="6"/>
    <x v="4"/>
    <s v="TANPA PROMO"/>
    <s v="PRD067"/>
    <n v="2"/>
    <n v="549000"/>
    <n v="1098000"/>
    <x v="141"/>
    <x v="4"/>
    <x v="7"/>
  </r>
  <r>
    <s v="ORD001950"/>
    <d v="2023-12-12T00:00:00"/>
    <x v="4"/>
    <x v="9"/>
    <x v="8"/>
    <s v="MEMBER10"/>
    <s v="PRD005"/>
    <n v="2"/>
    <n v="599000"/>
    <n v="1198000"/>
    <x v="24"/>
    <x v="1"/>
    <x v="4"/>
  </r>
  <r>
    <s v="ORD001950"/>
    <d v="2023-12-12T00:00:00"/>
    <x v="4"/>
    <x v="9"/>
    <x v="8"/>
    <s v="MEMBER10"/>
    <s v="PRD048"/>
    <n v="2"/>
    <n v="69000"/>
    <n v="138000"/>
    <x v="135"/>
    <x v="3"/>
    <x v="1"/>
  </r>
  <r>
    <s v="ORD001951"/>
    <d v="2022-03-13T00:00:00"/>
    <x v="0"/>
    <x v="12"/>
    <x v="10"/>
    <s v="TANPA PROMO"/>
    <s v="PRD203"/>
    <n v="1"/>
    <n v="59000"/>
    <n v="59000"/>
    <x v="155"/>
    <x v="1"/>
    <x v="0"/>
  </r>
  <r>
    <s v="ORD001952"/>
    <d v="2024-10-21T00:00:00"/>
    <x v="4"/>
    <x v="14"/>
    <x v="7"/>
    <s v="TANPA PROMO"/>
    <s v="PRD167"/>
    <n v="1"/>
    <n v="149000"/>
    <n v="149000"/>
    <x v="13"/>
    <x v="1"/>
    <x v="7"/>
  </r>
  <r>
    <s v="ORD001953"/>
    <d v="2023-04-02T00:00:00"/>
    <x v="1"/>
    <x v="19"/>
    <x v="15"/>
    <s v="TANPA PROMO"/>
    <s v="PRD249"/>
    <n v="1"/>
    <n v="449000"/>
    <n v="449000"/>
    <x v="193"/>
    <x v="3"/>
    <x v="6"/>
  </r>
  <r>
    <s v="ORD001954"/>
    <d v="2024-06-08T00:00:00"/>
    <x v="4"/>
    <x v="18"/>
    <x v="14"/>
    <s v="TANPA PROMO"/>
    <s v="PRD152"/>
    <n v="1"/>
    <n v="59000"/>
    <n v="59000"/>
    <x v="91"/>
    <x v="2"/>
    <x v="0"/>
  </r>
  <r>
    <s v="ORD001954"/>
    <d v="2024-06-08T00:00:00"/>
    <x v="4"/>
    <x v="18"/>
    <x v="14"/>
    <s v="TANPA PROMO"/>
    <s v="PRD085"/>
    <n v="1"/>
    <n v="129000"/>
    <n v="129000"/>
    <x v="51"/>
    <x v="2"/>
    <x v="7"/>
  </r>
  <r>
    <s v="ORD001955"/>
    <d v="2022-07-05T00:00:00"/>
    <x v="4"/>
    <x v="5"/>
    <x v="5"/>
    <s v="TANPA PROMO"/>
    <s v="PRD029"/>
    <n v="1"/>
    <n v="499000"/>
    <n v="499000"/>
    <x v="62"/>
    <x v="5"/>
    <x v="8"/>
  </r>
  <r>
    <s v="ORD001956"/>
    <d v="2023-02-13T00:00:00"/>
    <x v="2"/>
    <x v="12"/>
    <x v="10"/>
    <s v="TANPA PROMO"/>
    <s v="PRD138"/>
    <n v="1"/>
    <n v="79000"/>
    <n v="79000"/>
    <x v="49"/>
    <x v="4"/>
    <x v="8"/>
  </r>
  <r>
    <s v="ORD001956"/>
    <d v="2023-02-13T00:00:00"/>
    <x v="2"/>
    <x v="12"/>
    <x v="10"/>
    <s v="TANPA PROMO"/>
    <s v="PRD061"/>
    <n v="1"/>
    <n v="599000"/>
    <n v="599000"/>
    <x v="19"/>
    <x v="0"/>
    <x v="8"/>
  </r>
  <r>
    <s v="ORD001957"/>
    <d v="2023-10-14T00:00:00"/>
    <x v="3"/>
    <x v="11"/>
    <x v="9"/>
    <s v="TANPA PROMO"/>
    <s v="PRD199"/>
    <n v="1"/>
    <n v="69000"/>
    <n v="69000"/>
    <x v="59"/>
    <x v="2"/>
    <x v="3"/>
  </r>
  <r>
    <s v="ORD001958"/>
    <d v="2024-02-28T00:00:00"/>
    <x v="1"/>
    <x v="5"/>
    <x v="5"/>
    <s v="TANPA PROMO"/>
    <s v="PRD251"/>
    <n v="1"/>
    <n v="129000"/>
    <n v="129000"/>
    <x v="199"/>
    <x v="0"/>
    <x v="8"/>
  </r>
  <r>
    <s v="ORD001958"/>
    <d v="2024-02-28T00:00:00"/>
    <x v="1"/>
    <x v="5"/>
    <x v="5"/>
    <s v="TANPA PROMO"/>
    <s v="PRD278"/>
    <n v="1"/>
    <n v="499000"/>
    <n v="499000"/>
    <x v="191"/>
    <x v="5"/>
    <x v="4"/>
  </r>
  <r>
    <s v="ORD001959"/>
    <d v="2024-09-05T00:00:00"/>
    <x v="0"/>
    <x v="2"/>
    <x v="2"/>
    <s v="SALE2024"/>
    <s v="PRD276"/>
    <n v="1"/>
    <n v="329000"/>
    <n v="329000"/>
    <x v="131"/>
    <x v="4"/>
    <x v="2"/>
  </r>
  <r>
    <s v="ORD001959"/>
    <d v="2024-09-05T00:00:00"/>
    <x v="0"/>
    <x v="2"/>
    <x v="2"/>
    <s v="SALE2024"/>
    <s v="PRD221"/>
    <n v="1"/>
    <n v="119000"/>
    <n v="119000"/>
    <x v="93"/>
    <x v="4"/>
    <x v="5"/>
  </r>
  <r>
    <s v="ORD001960"/>
    <d v="2024-01-19T00:00:00"/>
    <x v="1"/>
    <x v="17"/>
    <x v="13"/>
    <s v="TANPA PROMO"/>
    <s v="PRD182"/>
    <n v="1"/>
    <n v="119000"/>
    <n v="119000"/>
    <x v="182"/>
    <x v="0"/>
    <x v="9"/>
  </r>
  <r>
    <s v="ORD001960"/>
    <d v="2024-01-19T00:00:00"/>
    <x v="1"/>
    <x v="17"/>
    <x v="13"/>
    <s v="TANPA PROMO"/>
    <s v="PRD009"/>
    <n v="1"/>
    <n v="499000"/>
    <n v="499000"/>
    <x v="51"/>
    <x v="2"/>
    <x v="7"/>
  </r>
  <r>
    <s v="ORD001961"/>
    <d v="2023-03-24T00:00:00"/>
    <x v="1"/>
    <x v="7"/>
    <x v="6"/>
    <s v="TANPA PROMO"/>
    <s v="PRD034"/>
    <n v="1"/>
    <n v="279000"/>
    <n v="279000"/>
    <x v="15"/>
    <x v="3"/>
    <x v="4"/>
  </r>
  <r>
    <s v="ORD001961"/>
    <d v="2023-03-24T00:00:00"/>
    <x v="1"/>
    <x v="7"/>
    <x v="6"/>
    <s v="TANPA PROMO"/>
    <s v="PRD142"/>
    <n v="1"/>
    <n v="199000"/>
    <n v="199000"/>
    <x v="28"/>
    <x v="0"/>
    <x v="3"/>
  </r>
  <r>
    <s v="ORD001962"/>
    <d v="2024-07-10T00:00:00"/>
    <x v="1"/>
    <x v="3"/>
    <x v="3"/>
    <s v="NEWUSER"/>
    <s v="PRD143"/>
    <n v="1"/>
    <n v="329000"/>
    <n v="329000"/>
    <x v="86"/>
    <x v="3"/>
    <x v="9"/>
  </r>
  <r>
    <s v="ORD001963"/>
    <d v="2025-02-21T00:00:00"/>
    <x v="1"/>
    <x v="18"/>
    <x v="14"/>
    <s v="TANPA PROMO"/>
    <s v="PRD033"/>
    <n v="1"/>
    <n v="199000"/>
    <n v="199000"/>
    <x v="124"/>
    <x v="0"/>
    <x v="6"/>
  </r>
  <r>
    <s v="ORD001963"/>
    <d v="2025-02-21T00:00:00"/>
    <x v="1"/>
    <x v="18"/>
    <x v="14"/>
    <s v="TANPA PROMO"/>
    <s v="PRD187"/>
    <n v="1"/>
    <n v="49000"/>
    <n v="49000"/>
    <x v="14"/>
    <x v="3"/>
    <x v="2"/>
  </r>
  <r>
    <s v="ORD001964"/>
    <d v="2024-01-01T00:00:00"/>
    <x v="1"/>
    <x v="9"/>
    <x v="8"/>
    <s v="RAMADAN23"/>
    <s v="PRD135"/>
    <n v="2"/>
    <n v="149000"/>
    <n v="298000"/>
    <x v="17"/>
    <x v="0"/>
    <x v="3"/>
  </r>
  <r>
    <s v="ORD001965"/>
    <d v="2024-04-20T00:00:00"/>
    <x v="1"/>
    <x v="12"/>
    <x v="10"/>
    <s v="TANPA PROMO"/>
    <s v="PRD038"/>
    <n v="1"/>
    <n v="299000"/>
    <n v="299000"/>
    <x v="77"/>
    <x v="5"/>
    <x v="5"/>
  </r>
  <r>
    <s v="ORD001965"/>
    <d v="2024-04-20T00:00:00"/>
    <x v="1"/>
    <x v="12"/>
    <x v="10"/>
    <s v="TANPA PROMO"/>
    <s v="PRD083"/>
    <n v="1"/>
    <n v="49000"/>
    <n v="49000"/>
    <x v="187"/>
    <x v="5"/>
    <x v="1"/>
  </r>
  <r>
    <s v="ORD001965"/>
    <d v="2024-04-20T00:00:00"/>
    <x v="1"/>
    <x v="12"/>
    <x v="10"/>
    <s v="TANPA PROMO"/>
    <s v="PRD223"/>
    <n v="1"/>
    <n v="499000"/>
    <n v="499000"/>
    <x v="32"/>
    <x v="5"/>
    <x v="6"/>
  </r>
  <r>
    <s v="ORD001966"/>
    <d v="2025-01-21T00:00:00"/>
    <x v="3"/>
    <x v="11"/>
    <x v="9"/>
    <s v="MEMBER10"/>
    <s v="PRD220"/>
    <n v="1"/>
    <n v="329000"/>
    <n v="329000"/>
    <x v="29"/>
    <x v="4"/>
    <x v="1"/>
  </r>
  <r>
    <s v="ORD001966"/>
    <d v="2025-01-21T00:00:00"/>
    <x v="3"/>
    <x v="11"/>
    <x v="9"/>
    <s v="MEMBER10"/>
    <s v="PRD219"/>
    <n v="1"/>
    <n v="229000"/>
    <n v="229000"/>
    <x v="44"/>
    <x v="1"/>
    <x v="6"/>
  </r>
  <r>
    <s v="ORD001966"/>
    <d v="2025-01-21T00:00:00"/>
    <x v="3"/>
    <x v="11"/>
    <x v="9"/>
    <s v="MEMBER10"/>
    <s v="PRD200"/>
    <n v="1"/>
    <n v="499000"/>
    <n v="499000"/>
    <x v="2"/>
    <x v="2"/>
    <x v="1"/>
  </r>
  <r>
    <s v="ORD001967"/>
    <d v="2023-08-02T00:00:00"/>
    <x v="1"/>
    <x v="2"/>
    <x v="2"/>
    <s v="TANPA PROMO"/>
    <s v="PRD144"/>
    <n v="2"/>
    <n v="59000"/>
    <n v="118000"/>
    <x v="121"/>
    <x v="0"/>
    <x v="0"/>
  </r>
  <r>
    <s v="ORD001967"/>
    <d v="2023-08-02T00:00:00"/>
    <x v="1"/>
    <x v="2"/>
    <x v="2"/>
    <s v="TANPA PROMO"/>
    <s v="PRD006"/>
    <n v="1"/>
    <n v="119000"/>
    <n v="119000"/>
    <x v="161"/>
    <x v="0"/>
    <x v="8"/>
  </r>
  <r>
    <s v="ORD001968"/>
    <d v="2024-12-11T00:00:00"/>
    <x v="1"/>
    <x v="9"/>
    <x v="8"/>
    <s v="TANPA PROMO"/>
    <s v="PRD188"/>
    <n v="1"/>
    <n v="69000"/>
    <n v="69000"/>
    <x v="72"/>
    <x v="0"/>
    <x v="4"/>
  </r>
  <r>
    <s v="ORD001969"/>
    <d v="2022-06-19T00:00:00"/>
    <x v="1"/>
    <x v="6"/>
    <x v="4"/>
    <s v="TANPA PROMO"/>
    <s v="PRD240"/>
    <n v="1"/>
    <n v="69000"/>
    <n v="69000"/>
    <x v="144"/>
    <x v="2"/>
    <x v="1"/>
  </r>
  <r>
    <s v="ORD001970"/>
    <d v="2024-10-31T00:00:00"/>
    <x v="1"/>
    <x v="0"/>
    <x v="0"/>
    <s v="TANPA PROMO"/>
    <s v="PRD006"/>
    <n v="1"/>
    <n v="119000"/>
    <n v="119000"/>
    <x v="161"/>
    <x v="0"/>
    <x v="8"/>
  </r>
  <r>
    <s v="ORD001971"/>
    <d v="2023-05-30T00:00:00"/>
    <x v="1"/>
    <x v="8"/>
    <x v="7"/>
    <s v="TANPA PROMO"/>
    <s v="PRD243"/>
    <n v="2"/>
    <n v="279000"/>
    <n v="558000"/>
    <x v="90"/>
    <x v="2"/>
    <x v="7"/>
  </r>
  <r>
    <s v="ORD001971"/>
    <d v="2023-05-30T00:00:00"/>
    <x v="1"/>
    <x v="8"/>
    <x v="7"/>
    <s v="TANPA PROMO"/>
    <s v="PRD029"/>
    <n v="1"/>
    <n v="499000"/>
    <n v="499000"/>
    <x v="62"/>
    <x v="5"/>
    <x v="8"/>
  </r>
  <r>
    <s v="ORD001972"/>
    <d v="2023-03-08T00:00:00"/>
    <x v="1"/>
    <x v="6"/>
    <x v="4"/>
    <s v="TANPA PROMO"/>
    <s v="PRD094"/>
    <n v="3"/>
    <n v="89000"/>
    <n v="267000"/>
    <x v="68"/>
    <x v="2"/>
    <x v="8"/>
  </r>
  <r>
    <s v="ORD001973"/>
    <d v="2022-06-21T00:00:00"/>
    <x v="4"/>
    <x v="11"/>
    <x v="9"/>
    <s v="TANPA PROMO"/>
    <s v="PRD053"/>
    <n v="2"/>
    <n v="49000"/>
    <n v="98000"/>
    <x v="104"/>
    <x v="1"/>
    <x v="4"/>
  </r>
  <r>
    <s v="ORD001974"/>
    <d v="2025-01-06T00:00:00"/>
    <x v="1"/>
    <x v="12"/>
    <x v="10"/>
    <s v="TANPA PROMO"/>
    <s v="PRD061"/>
    <n v="1"/>
    <n v="599000"/>
    <n v="599000"/>
    <x v="19"/>
    <x v="0"/>
    <x v="8"/>
  </r>
  <r>
    <s v="ORD001975"/>
    <d v="2022-12-08T00:00:00"/>
    <x v="1"/>
    <x v="17"/>
    <x v="13"/>
    <s v="TANPA PROMO"/>
    <s v="PRD248"/>
    <n v="1"/>
    <n v="299000"/>
    <n v="299000"/>
    <x v="169"/>
    <x v="0"/>
    <x v="7"/>
  </r>
  <r>
    <s v="ORD001975"/>
    <d v="2022-12-08T00:00:00"/>
    <x v="1"/>
    <x v="17"/>
    <x v="13"/>
    <s v="TANPA PROMO"/>
    <s v="PRD295"/>
    <n v="1"/>
    <n v="229000"/>
    <n v="229000"/>
    <x v="21"/>
    <x v="5"/>
    <x v="8"/>
  </r>
  <r>
    <s v="ORD001976"/>
    <d v="2022-04-29T00:00:00"/>
    <x v="0"/>
    <x v="0"/>
    <x v="0"/>
    <s v="MEMBER10"/>
    <s v="PRD167"/>
    <n v="1"/>
    <n v="149000"/>
    <n v="149000"/>
    <x v="13"/>
    <x v="1"/>
    <x v="7"/>
  </r>
  <r>
    <s v="ORD001977"/>
    <d v="2024-05-02T00:00:00"/>
    <x v="1"/>
    <x v="1"/>
    <x v="1"/>
    <s v="TANPA PROMO"/>
    <s v="PRD268"/>
    <n v="1"/>
    <n v="599000"/>
    <n v="599000"/>
    <x v="112"/>
    <x v="2"/>
    <x v="9"/>
  </r>
  <r>
    <s v="ORD001977"/>
    <d v="2024-05-02T00:00:00"/>
    <x v="1"/>
    <x v="1"/>
    <x v="1"/>
    <s v="TANPA PROMO"/>
    <s v="PRD226"/>
    <n v="2"/>
    <n v="449000"/>
    <n v="898000"/>
    <x v="123"/>
    <x v="2"/>
    <x v="0"/>
  </r>
  <r>
    <s v="ORD001978"/>
    <d v="2023-07-29T00:00:00"/>
    <x v="2"/>
    <x v="16"/>
    <x v="12"/>
    <s v="TANPA PROMO"/>
    <s v="PRD195"/>
    <n v="2"/>
    <n v="149000"/>
    <n v="298000"/>
    <x v="94"/>
    <x v="5"/>
    <x v="4"/>
  </r>
  <r>
    <s v="ORD001978"/>
    <d v="2023-07-29T00:00:00"/>
    <x v="2"/>
    <x v="16"/>
    <x v="12"/>
    <s v="TANPA PROMO"/>
    <s v="PRD010"/>
    <n v="3"/>
    <n v="99000"/>
    <n v="297000"/>
    <x v="143"/>
    <x v="2"/>
    <x v="6"/>
  </r>
  <r>
    <s v="ORD001979"/>
    <d v="2022-03-25T00:00:00"/>
    <x v="3"/>
    <x v="7"/>
    <x v="6"/>
    <s v="SALE2024"/>
    <s v="PRD011"/>
    <n v="1"/>
    <n v="149000"/>
    <n v="149000"/>
    <x v="86"/>
    <x v="3"/>
    <x v="9"/>
  </r>
  <r>
    <s v="ORD001980"/>
    <d v="2022-04-27T00:00:00"/>
    <x v="2"/>
    <x v="19"/>
    <x v="15"/>
    <s v="TANPA PROMO"/>
    <s v="PRD173"/>
    <n v="2"/>
    <n v="249000"/>
    <n v="498000"/>
    <x v="100"/>
    <x v="0"/>
    <x v="5"/>
  </r>
  <r>
    <s v="ORD001981"/>
    <d v="2024-11-14T00:00:00"/>
    <x v="3"/>
    <x v="16"/>
    <x v="12"/>
    <s v="TANPA PROMO"/>
    <s v="PRD242"/>
    <n v="1"/>
    <n v="449000"/>
    <n v="449000"/>
    <x v="147"/>
    <x v="5"/>
    <x v="5"/>
  </r>
  <r>
    <s v="ORD001981"/>
    <d v="2024-11-14T00:00:00"/>
    <x v="3"/>
    <x v="16"/>
    <x v="12"/>
    <s v="TANPA PROMO"/>
    <s v="PRD005"/>
    <n v="2"/>
    <n v="599000"/>
    <n v="1198000"/>
    <x v="24"/>
    <x v="1"/>
    <x v="4"/>
  </r>
  <r>
    <s v="ORD001982"/>
    <d v="2023-03-18T00:00:00"/>
    <x v="4"/>
    <x v="5"/>
    <x v="5"/>
    <s v="TANPA PROMO"/>
    <s v="PRD115"/>
    <n v="1"/>
    <n v="399000"/>
    <n v="399000"/>
    <x v="10"/>
    <x v="0"/>
    <x v="5"/>
  </r>
  <r>
    <s v="ORD001982"/>
    <d v="2023-03-18T00:00:00"/>
    <x v="4"/>
    <x v="5"/>
    <x v="5"/>
    <s v="TANPA PROMO"/>
    <s v="PRD200"/>
    <n v="1"/>
    <n v="499000"/>
    <n v="499000"/>
    <x v="2"/>
    <x v="2"/>
    <x v="1"/>
  </r>
  <r>
    <s v="ORD001983"/>
    <d v="2024-11-16T00:00:00"/>
    <x v="1"/>
    <x v="12"/>
    <x v="10"/>
    <s v="TANPA PROMO"/>
    <s v="PRD197"/>
    <n v="2"/>
    <n v="199000"/>
    <n v="398000"/>
    <x v="149"/>
    <x v="2"/>
    <x v="8"/>
  </r>
  <r>
    <s v="ORD001983"/>
    <d v="2024-11-16T00:00:00"/>
    <x v="1"/>
    <x v="12"/>
    <x v="10"/>
    <s v="TANPA PROMO"/>
    <s v="PRD080"/>
    <n v="1"/>
    <n v="329000"/>
    <n v="329000"/>
    <x v="168"/>
    <x v="5"/>
    <x v="9"/>
  </r>
  <r>
    <s v="ORD001984"/>
    <d v="2023-05-25T00:00:00"/>
    <x v="4"/>
    <x v="17"/>
    <x v="13"/>
    <s v="WEEKEND25"/>
    <s v="PRD198"/>
    <n v="1"/>
    <n v="149000"/>
    <n v="149000"/>
    <x v="172"/>
    <x v="0"/>
    <x v="4"/>
  </r>
  <r>
    <s v="ORD001984"/>
    <d v="2023-05-25T00:00:00"/>
    <x v="4"/>
    <x v="17"/>
    <x v="13"/>
    <s v="WEEKEND25"/>
    <s v="PRD063"/>
    <n v="1"/>
    <n v="89000"/>
    <n v="89000"/>
    <x v="130"/>
    <x v="1"/>
    <x v="5"/>
  </r>
  <r>
    <s v="ORD001985"/>
    <d v="2023-10-26T00:00:00"/>
    <x v="1"/>
    <x v="1"/>
    <x v="1"/>
    <s v="TANPA PROMO"/>
    <s v="PRD271"/>
    <n v="1"/>
    <n v="129000"/>
    <n v="129000"/>
    <x v="103"/>
    <x v="2"/>
    <x v="1"/>
  </r>
  <r>
    <s v="ORD001986"/>
    <d v="2022-07-05T00:00:00"/>
    <x v="1"/>
    <x v="0"/>
    <x v="0"/>
    <s v="TANPA PROMO"/>
    <s v="PRD254"/>
    <n v="1"/>
    <n v="299000"/>
    <n v="299000"/>
    <x v="37"/>
    <x v="5"/>
    <x v="4"/>
  </r>
  <r>
    <s v="ORD001986"/>
    <d v="2022-07-05T00:00:00"/>
    <x v="1"/>
    <x v="0"/>
    <x v="0"/>
    <s v="TANPA PROMO"/>
    <s v="PRD055"/>
    <n v="2"/>
    <n v="129000"/>
    <n v="258000"/>
    <x v="57"/>
    <x v="4"/>
    <x v="0"/>
  </r>
  <r>
    <s v="ORD001987"/>
    <d v="2022-07-20T00:00:00"/>
    <x v="2"/>
    <x v="15"/>
    <x v="11"/>
    <s v="SALE2024"/>
    <s v="PRD298"/>
    <n v="2"/>
    <n v="279000"/>
    <n v="558000"/>
    <x v="58"/>
    <x v="3"/>
    <x v="7"/>
  </r>
  <r>
    <s v="ORD001988"/>
    <d v="2023-09-18T00:00:00"/>
    <x v="1"/>
    <x v="16"/>
    <x v="12"/>
    <s v="TANPA PROMO"/>
    <s v="PRD264"/>
    <n v="1"/>
    <n v="79000"/>
    <n v="79000"/>
    <x v="157"/>
    <x v="1"/>
    <x v="9"/>
  </r>
  <r>
    <s v="ORD001988"/>
    <d v="2023-09-18T00:00:00"/>
    <x v="1"/>
    <x v="16"/>
    <x v="12"/>
    <s v="TANPA PROMO"/>
    <s v="PRD266"/>
    <n v="2"/>
    <n v="299000"/>
    <n v="598000"/>
    <x v="178"/>
    <x v="5"/>
    <x v="3"/>
  </r>
  <r>
    <s v="ORD001989"/>
    <d v="2024-01-15T00:00:00"/>
    <x v="2"/>
    <x v="11"/>
    <x v="9"/>
    <s v="TANPA PROMO"/>
    <s v="PRD126"/>
    <n v="1"/>
    <n v="279000"/>
    <n v="279000"/>
    <x v="18"/>
    <x v="2"/>
    <x v="7"/>
  </r>
  <r>
    <s v="ORD001990"/>
    <d v="2024-06-18T00:00:00"/>
    <x v="4"/>
    <x v="9"/>
    <x v="8"/>
    <s v="TANPA PROMO"/>
    <s v="PRD069"/>
    <n v="1"/>
    <n v="229000"/>
    <n v="229000"/>
    <x v="50"/>
    <x v="4"/>
    <x v="3"/>
  </r>
  <r>
    <s v="ORD001990"/>
    <d v="2024-06-18T00:00:00"/>
    <x v="4"/>
    <x v="9"/>
    <x v="8"/>
    <s v="TANPA PROMO"/>
    <s v="PRD058"/>
    <n v="1"/>
    <n v="299000"/>
    <n v="299000"/>
    <x v="128"/>
    <x v="4"/>
    <x v="3"/>
  </r>
  <r>
    <s v="ORD001990"/>
    <d v="2024-06-18T00:00:00"/>
    <x v="4"/>
    <x v="9"/>
    <x v="8"/>
    <s v="TANPA PROMO"/>
    <s v="PRD102"/>
    <n v="1"/>
    <n v="59000"/>
    <n v="59000"/>
    <x v="5"/>
    <x v="1"/>
    <x v="1"/>
  </r>
  <r>
    <s v="ORD001991"/>
    <d v="2024-04-28T00:00:00"/>
    <x v="1"/>
    <x v="7"/>
    <x v="6"/>
    <s v="TANPA PROMO"/>
    <s v="PRD259"/>
    <n v="1"/>
    <n v="599000"/>
    <n v="599000"/>
    <x v="96"/>
    <x v="1"/>
    <x v="5"/>
  </r>
  <r>
    <s v="ORD001991"/>
    <d v="2024-04-28T00:00:00"/>
    <x v="1"/>
    <x v="7"/>
    <x v="6"/>
    <s v="TANPA PROMO"/>
    <s v="PRD029"/>
    <n v="1"/>
    <n v="499000"/>
    <n v="499000"/>
    <x v="62"/>
    <x v="5"/>
    <x v="8"/>
  </r>
  <r>
    <s v="ORD001992"/>
    <d v="2023-10-16T00:00:00"/>
    <x v="4"/>
    <x v="15"/>
    <x v="11"/>
    <s v="TANPA PROMO"/>
    <s v="PRD091"/>
    <n v="1"/>
    <n v="69000"/>
    <n v="69000"/>
    <x v="82"/>
    <x v="1"/>
    <x v="2"/>
  </r>
  <r>
    <s v="ORD001992"/>
    <d v="2023-10-16T00:00:00"/>
    <x v="4"/>
    <x v="15"/>
    <x v="11"/>
    <s v="TANPA PROMO"/>
    <s v="PRD061"/>
    <n v="1"/>
    <n v="599000"/>
    <n v="599000"/>
    <x v="19"/>
    <x v="0"/>
    <x v="8"/>
  </r>
  <r>
    <s v="ORD001993"/>
    <d v="2024-12-16T00:00:00"/>
    <x v="0"/>
    <x v="17"/>
    <x v="13"/>
    <s v="HARI BELANJA"/>
    <s v="PRD063"/>
    <n v="1"/>
    <n v="89000"/>
    <n v="89000"/>
    <x v="130"/>
    <x v="1"/>
    <x v="5"/>
  </r>
  <r>
    <s v="ORD001994"/>
    <d v="2022-01-05T00:00:00"/>
    <x v="1"/>
    <x v="5"/>
    <x v="5"/>
    <s v="FLASHSALE"/>
    <s v="PRD009"/>
    <n v="1"/>
    <n v="499000"/>
    <n v="499000"/>
    <x v="51"/>
    <x v="2"/>
    <x v="7"/>
  </r>
  <r>
    <s v="ORD001994"/>
    <d v="2022-01-05T00:00:00"/>
    <x v="1"/>
    <x v="5"/>
    <x v="5"/>
    <s v="FLASHSALE"/>
    <s v="PRD158"/>
    <n v="3"/>
    <n v="599000"/>
    <n v="1797000"/>
    <x v="20"/>
    <x v="1"/>
    <x v="7"/>
  </r>
  <r>
    <s v="ORD001995"/>
    <d v="2024-02-18T00:00:00"/>
    <x v="1"/>
    <x v="16"/>
    <x v="12"/>
    <s v="TANPA PROMO"/>
    <s v="PRD177"/>
    <n v="2"/>
    <n v="449000"/>
    <n v="898000"/>
    <x v="93"/>
    <x v="4"/>
    <x v="5"/>
  </r>
  <r>
    <s v="ORD001996"/>
    <d v="2022-10-04T00:00:00"/>
    <x v="2"/>
    <x v="19"/>
    <x v="15"/>
    <s v="TANPA PROMO"/>
    <s v="PRD036"/>
    <n v="1"/>
    <n v="299000"/>
    <n v="299000"/>
    <x v="177"/>
    <x v="3"/>
    <x v="0"/>
  </r>
  <r>
    <s v="ORD001996"/>
    <d v="2022-10-04T00:00:00"/>
    <x v="2"/>
    <x v="19"/>
    <x v="15"/>
    <s v="TANPA PROMO"/>
    <s v="PRD236"/>
    <n v="1"/>
    <n v="59000"/>
    <n v="59000"/>
    <x v="169"/>
    <x v="0"/>
    <x v="7"/>
  </r>
  <r>
    <s v="ORD001996"/>
    <d v="2022-10-04T00:00:00"/>
    <x v="2"/>
    <x v="19"/>
    <x v="15"/>
    <s v="TANPA PROMO"/>
    <s v="PRD093"/>
    <n v="1"/>
    <n v="279000"/>
    <n v="279000"/>
    <x v="138"/>
    <x v="2"/>
    <x v="9"/>
  </r>
  <r>
    <s v="ORD001997"/>
    <d v="2023-11-01T00:00:00"/>
    <x v="1"/>
    <x v="9"/>
    <x v="8"/>
    <s v="MEMBER10"/>
    <s v="PRD287"/>
    <n v="2"/>
    <n v="449000"/>
    <n v="898000"/>
    <x v="165"/>
    <x v="1"/>
    <x v="2"/>
  </r>
  <r>
    <s v="ORD001997"/>
    <d v="2023-11-01T00:00:00"/>
    <x v="1"/>
    <x v="9"/>
    <x v="8"/>
    <s v="MEMBER10"/>
    <s v="PRD047"/>
    <n v="1"/>
    <n v="329000"/>
    <n v="329000"/>
    <x v="70"/>
    <x v="0"/>
    <x v="7"/>
  </r>
  <r>
    <s v="ORD001998"/>
    <d v="2023-12-08T00:00:00"/>
    <x v="2"/>
    <x v="8"/>
    <x v="7"/>
    <s v="TANPA PROMO"/>
    <s v="PRD145"/>
    <n v="1"/>
    <n v="229000"/>
    <n v="229000"/>
    <x v="139"/>
    <x v="5"/>
    <x v="5"/>
  </r>
  <r>
    <s v="ORD001998"/>
    <d v="2023-12-08T00:00:00"/>
    <x v="2"/>
    <x v="8"/>
    <x v="7"/>
    <s v="TANPA PROMO"/>
    <s v="PRD187"/>
    <n v="1"/>
    <n v="49000"/>
    <n v="49000"/>
    <x v="14"/>
    <x v="3"/>
    <x v="2"/>
  </r>
  <r>
    <s v="ORD001999"/>
    <d v="2023-04-23T00:00:00"/>
    <x v="3"/>
    <x v="16"/>
    <x v="12"/>
    <s v="TANPA PROMO"/>
    <s v="PRD206"/>
    <n v="1"/>
    <n v="59000"/>
    <n v="59000"/>
    <x v="188"/>
    <x v="3"/>
    <x v="2"/>
  </r>
  <r>
    <s v="ORD002000"/>
    <d v="2025-01-10T00:00:00"/>
    <x v="1"/>
    <x v="7"/>
    <x v="6"/>
    <s v="TANPA PROMO"/>
    <s v="PRD186"/>
    <n v="1"/>
    <n v="129000"/>
    <n v="129000"/>
    <x v="198"/>
    <x v="5"/>
    <x v="7"/>
  </r>
  <r>
    <s v="ORD002000"/>
    <d v="2025-01-10T00:00:00"/>
    <x v="1"/>
    <x v="7"/>
    <x v="6"/>
    <s v="TANPA PROMO"/>
    <s v="PRD039"/>
    <n v="2"/>
    <n v="399000"/>
    <n v="798000"/>
    <x v="63"/>
    <x v="4"/>
    <x v="2"/>
  </r>
  <r>
    <s v="ORD002000"/>
    <d v="2025-01-10T00:00:00"/>
    <x v="1"/>
    <x v="7"/>
    <x v="6"/>
    <s v="TANPA PROMO"/>
    <s v="PRD174"/>
    <n v="2"/>
    <n v="69000"/>
    <n v="138000"/>
    <x v="192"/>
    <x v="5"/>
    <x v="7"/>
  </r>
  <r>
    <s v="ORD002001"/>
    <d v="2023-10-27T00:00:00"/>
    <x v="1"/>
    <x v="17"/>
    <x v="13"/>
    <s v="WEEKEND25"/>
    <s v="PRD174"/>
    <n v="2"/>
    <n v="69000"/>
    <n v="138000"/>
    <x v="192"/>
    <x v="5"/>
    <x v="7"/>
  </r>
  <r>
    <s v="ORD002001"/>
    <d v="2023-10-27T00:00:00"/>
    <x v="1"/>
    <x v="17"/>
    <x v="13"/>
    <s v="WEEKEND25"/>
    <s v="PRD291"/>
    <n v="1"/>
    <n v="499000"/>
    <n v="499000"/>
    <x v="165"/>
    <x v="1"/>
    <x v="2"/>
  </r>
  <r>
    <s v="ORD002001"/>
    <d v="2023-10-27T00:00:00"/>
    <x v="1"/>
    <x v="17"/>
    <x v="13"/>
    <s v="WEEKEND25"/>
    <s v="PRD215"/>
    <n v="1"/>
    <n v="89000"/>
    <n v="89000"/>
    <x v="29"/>
    <x v="4"/>
    <x v="1"/>
  </r>
  <r>
    <s v="ORD002002"/>
    <d v="2025-02-16T00:00:00"/>
    <x v="1"/>
    <x v="8"/>
    <x v="7"/>
    <s v="TANPA PROMO"/>
    <s v="PRD006"/>
    <n v="1"/>
    <n v="119000"/>
    <n v="119000"/>
    <x v="161"/>
    <x v="0"/>
    <x v="8"/>
  </r>
  <r>
    <s v="ORD002003"/>
    <d v="2023-11-13T00:00:00"/>
    <x v="1"/>
    <x v="18"/>
    <x v="14"/>
    <s v="TANPA PROMO"/>
    <s v="PRD138"/>
    <n v="1"/>
    <n v="79000"/>
    <n v="79000"/>
    <x v="49"/>
    <x v="4"/>
    <x v="8"/>
  </r>
  <r>
    <s v="ORD002003"/>
    <d v="2023-11-13T00:00:00"/>
    <x v="1"/>
    <x v="18"/>
    <x v="14"/>
    <s v="TANPA PROMO"/>
    <s v="PRD201"/>
    <n v="1"/>
    <n v="119000"/>
    <n v="119000"/>
    <x v="124"/>
    <x v="0"/>
    <x v="6"/>
  </r>
  <r>
    <s v="ORD002004"/>
    <d v="2024-11-29T00:00:00"/>
    <x v="0"/>
    <x v="2"/>
    <x v="2"/>
    <s v="RAMADAN23"/>
    <s v="PRD148"/>
    <n v="1"/>
    <n v="449000"/>
    <n v="449000"/>
    <x v="2"/>
    <x v="2"/>
    <x v="1"/>
  </r>
  <r>
    <s v="ORD002005"/>
    <d v="2022-03-01T00:00:00"/>
    <x v="1"/>
    <x v="8"/>
    <x v="7"/>
    <s v="HARI BELANJA"/>
    <s v="PRD009"/>
    <n v="1"/>
    <n v="499000"/>
    <n v="499000"/>
    <x v="51"/>
    <x v="2"/>
    <x v="7"/>
  </r>
  <r>
    <s v="ORD002006"/>
    <d v="2023-06-04T00:00:00"/>
    <x v="2"/>
    <x v="7"/>
    <x v="6"/>
    <s v="WEEKEND25"/>
    <s v="PRD011"/>
    <n v="1"/>
    <n v="149000"/>
    <n v="149000"/>
    <x v="86"/>
    <x v="3"/>
    <x v="9"/>
  </r>
  <r>
    <s v="ORD002007"/>
    <d v="2022-11-30T00:00:00"/>
    <x v="0"/>
    <x v="8"/>
    <x v="7"/>
    <s v="TANPA PROMO"/>
    <s v="PRD276"/>
    <n v="1"/>
    <n v="329000"/>
    <n v="329000"/>
    <x v="131"/>
    <x v="4"/>
    <x v="2"/>
  </r>
  <r>
    <s v="ORD002008"/>
    <d v="2024-11-16T00:00:00"/>
    <x v="2"/>
    <x v="12"/>
    <x v="10"/>
    <s v="TANPA PROMO"/>
    <s v="PRD285"/>
    <n v="1"/>
    <n v="499000"/>
    <n v="499000"/>
    <x v="154"/>
    <x v="3"/>
    <x v="1"/>
  </r>
  <r>
    <s v="ORD002008"/>
    <d v="2024-11-16T00:00:00"/>
    <x v="2"/>
    <x v="12"/>
    <x v="10"/>
    <s v="TANPA PROMO"/>
    <s v="PRD249"/>
    <n v="1"/>
    <n v="449000"/>
    <n v="449000"/>
    <x v="193"/>
    <x v="3"/>
    <x v="6"/>
  </r>
  <r>
    <s v="ORD002008"/>
    <d v="2024-11-16T00:00:00"/>
    <x v="2"/>
    <x v="12"/>
    <x v="10"/>
    <s v="TANPA PROMO"/>
    <s v="PRD042"/>
    <n v="1"/>
    <n v="449000"/>
    <n v="449000"/>
    <x v="185"/>
    <x v="0"/>
    <x v="3"/>
  </r>
  <r>
    <s v="ORD002009"/>
    <d v="2023-07-25T00:00:00"/>
    <x v="1"/>
    <x v="7"/>
    <x v="6"/>
    <s v="MEMBER10"/>
    <s v="PRD241"/>
    <n v="1"/>
    <n v="79000"/>
    <n v="79000"/>
    <x v="17"/>
    <x v="0"/>
    <x v="3"/>
  </r>
  <r>
    <s v="ORD002009"/>
    <d v="2023-07-25T00:00:00"/>
    <x v="1"/>
    <x v="7"/>
    <x v="6"/>
    <s v="MEMBER10"/>
    <s v="PRD059"/>
    <n v="2"/>
    <n v="399000"/>
    <n v="798000"/>
    <x v="104"/>
    <x v="1"/>
    <x v="4"/>
  </r>
  <r>
    <s v="ORD002009"/>
    <d v="2023-07-25T00:00:00"/>
    <x v="1"/>
    <x v="7"/>
    <x v="6"/>
    <s v="MEMBER10"/>
    <s v="PRD299"/>
    <n v="1"/>
    <n v="399000"/>
    <n v="399000"/>
    <x v="111"/>
    <x v="2"/>
    <x v="6"/>
  </r>
  <r>
    <s v="ORD002010"/>
    <d v="2023-01-31T00:00:00"/>
    <x v="0"/>
    <x v="8"/>
    <x v="7"/>
    <s v="TANPA PROMO"/>
    <s v="PRD299"/>
    <n v="1"/>
    <n v="399000"/>
    <n v="399000"/>
    <x v="111"/>
    <x v="2"/>
    <x v="6"/>
  </r>
  <r>
    <s v="ORD002010"/>
    <d v="2023-01-31T00:00:00"/>
    <x v="0"/>
    <x v="8"/>
    <x v="7"/>
    <s v="TANPA PROMO"/>
    <s v="PRD180"/>
    <n v="1"/>
    <n v="279000"/>
    <n v="279000"/>
    <x v="48"/>
    <x v="1"/>
    <x v="5"/>
  </r>
  <r>
    <s v="ORD002010"/>
    <d v="2023-01-31T00:00:00"/>
    <x v="0"/>
    <x v="8"/>
    <x v="7"/>
    <s v="TANPA PROMO"/>
    <s v="PRD157"/>
    <n v="1"/>
    <n v="69000"/>
    <n v="69000"/>
    <x v="42"/>
    <x v="1"/>
    <x v="9"/>
  </r>
  <r>
    <s v="ORD002011"/>
    <d v="2024-12-05T00:00:00"/>
    <x v="1"/>
    <x v="6"/>
    <x v="4"/>
    <s v="RAMADAN23"/>
    <s v="PRD290"/>
    <n v="3"/>
    <n v="279000"/>
    <n v="837000"/>
    <x v="13"/>
    <x v="1"/>
    <x v="7"/>
  </r>
  <r>
    <s v="ORD002011"/>
    <d v="2024-12-05T00:00:00"/>
    <x v="1"/>
    <x v="6"/>
    <x v="4"/>
    <s v="RAMADAN23"/>
    <s v="PRD267"/>
    <n v="1"/>
    <n v="59000"/>
    <n v="59000"/>
    <x v="86"/>
    <x v="3"/>
    <x v="9"/>
  </r>
  <r>
    <s v="ORD002012"/>
    <d v="2023-05-15T00:00:00"/>
    <x v="1"/>
    <x v="12"/>
    <x v="10"/>
    <s v="SALE2024"/>
    <s v="PRD220"/>
    <n v="1"/>
    <n v="329000"/>
    <n v="329000"/>
    <x v="29"/>
    <x v="4"/>
    <x v="1"/>
  </r>
  <r>
    <s v="ORD002013"/>
    <d v="2025-01-22T00:00:00"/>
    <x v="1"/>
    <x v="10"/>
    <x v="4"/>
    <s v="HARBOLNAS22"/>
    <s v="PRD280"/>
    <n v="1"/>
    <n v="229000"/>
    <n v="229000"/>
    <x v="83"/>
    <x v="2"/>
    <x v="7"/>
  </r>
  <r>
    <s v="ORD002013"/>
    <d v="2025-01-22T00:00:00"/>
    <x v="1"/>
    <x v="10"/>
    <x v="4"/>
    <s v="HARBOLNAS22"/>
    <s v="PRD015"/>
    <n v="1"/>
    <n v="449000"/>
    <n v="449000"/>
    <x v="99"/>
    <x v="2"/>
    <x v="1"/>
  </r>
  <r>
    <s v="ORD002013"/>
    <d v="2025-01-22T00:00:00"/>
    <x v="1"/>
    <x v="10"/>
    <x v="4"/>
    <s v="HARBOLNAS22"/>
    <s v="PRD295"/>
    <n v="1"/>
    <n v="229000"/>
    <n v="229000"/>
    <x v="21"/>
    <x v="5"/>
    <x v="8"/>
  </r>
  <r>
    <s v="ORD002014"/>
    <d v="2023-08-20T00:00:00"/>
    <x v="1"/>
    <x v="0"/>
    <x v="0"/>
    <s v="TANPA PROMO"/>
    <s v="PRD105"/>
    <n v="1"/>
    <n v="199000"/>
    <n v="199000"/>
    <x v="101"/>
    <x v="0"/>
    <x v="5"/>
  </r>
  <r>
    <s v="ORD002015"/>
    <d v="2023-11-29T00:00:00"/>
    <x v="4"/>
    <x v="15"/>
    <x v="11"/>
    <s v="TANPA PROMO"/>
    <s v="PRD300"/>
    <n v="1"/>
    <n v="149000"/>
    <n v="149000"/>
    <x v="40"/>
    <x v="5"/>
    <x v="6"/>
  </r>
  <r>
    <s v="ORD002016"/>
    <d v="2023-02-05T00:00:00"/>
    <x v="0"/>
    <x v="10"/>
    <x v="4"/>
    <s v="TANPA PROMO"/>
    <s v="PRD193"/>
    <n v="1"/>
    <n v="179000"/>
    <n v="179000"/>
    <x v="2"/>
    <x v="2"/>
    <x v="1"/>
  </r>
  <r>
    <s v="ORD002016"/>
    <d v="2023-02-05T00:00:00"/>
    <x v="0"/>
    <x v="10"/>
    <x v="4"/>
    <s v="TANPA PROMO"/>
    <s v="PRD133"/>
    <n v="2"/>
    <n v="399000"/>
    <n v="798000"/>
    <x v="53"/>
    <x v="3"/>
    <x v="9"/>
  </r>
  <r>
    <s v="ORD002016"/>
    <d v="2023-02-05T00:00:00"/>
    <x v="0"/>
    <x v="10"/>
    <x v="4"/>
    <s v="TANPA PROMO"/>
    <s v="PRD238"/>
    <n v="2"/>
    <n v="499000"/>
    <n v="998000"/>
    <x v="105"/>
    <x v="4"/>
    <x v="9"/>
  </r>
  <r>
    <s v="ORD002017"/>
    <d v="2023-06-02T00:00:00"/>
    <x v="3"/>
    <x v="11"/>
    <x v="9"/>
    <s v="HARI BELANJA"/>
    <s v="PRD294"/>
    <n v="2"/>
    <n v="229000"/>
    <n v="458000"/>
    <x v="104"/>
    <x v="1"/>
    <x v="4"/>
  </r>
  <r>
    <s v="ORD002018"/>
    <d v="2024-03-17T00:00:00"/>
    <x v="1"/>
    <x v="8"/>
    <x v="7"/>
    <s v="NEWUSER"/>
    <s v="PRD129"/>
    <n v="1"/>
    <n v="79000"/>
    <n v="79000"/>
    <x v="47"/>
    <x v="4"/>
    <x v="0"/>
  </r>
  <r>
    <s v="ORD002018"/>
    <d v="2024-03-17T00:00:00"/>
    <x v="1"/>
    <x v="8"/>
    <x v="7"/>
    <s v="NEWUSER"/>
    <s v="PRD123"/>
    <n v="3"/>
    <n v="89000"/>
    <n v="267000"/>
    <x v="13"/>
    <x v="1"/>
    <x v="7"/>
  </r>
  <r>
    <s v="ORD002018"/>
    <d v="2024-03-17T00:00:00"/>
    <x v="1"/>
    <x v="8"/>
    <x v="7"/>
    <s v="NEWUSER"/>
    <s v="PRD271"/>
    <n v="1"/>
    <n v="129000"/>
    <n v="129000"/>
    <x v="103"/>
    <x v="2"/>
    <x v="1"/>
  </r>
  <r>
    <s v="ORD002019"/>
    <d v="2024-09-25T00:00:00"/>
    <x v="1"/>
    <x v="3"/>
    <x v="3"/>
    <s v="TANPA PROMO"/>
    <s v="PRD289"/>
    <n v="1"/>
    <n v="79000"/>
    <n v="79000"/>
    <x v="128"/>
    <x v="4"/>
    <x v="3"/>
  </r>
  <r>
    <s v="ORD002019"/>
    <d v="2024-09-25T00:00:00"/>
    <x v="1"/>
    <x v="3"/>
    <x v="3"/>
    <s v="TANPA PROMO"/>
    <s v="PRD271"/>
    <n v="1"/>
    <n v="129000"/>
    <n v="129000"/>
    <x v="103"/>
    <x v="2"/>
    <x v="1"/>
  </r>
  <r>
    <s v="ORD002019"/>
    <d v="2024-09-25T00:00:00"/>
    <x v="1"/>
    <x v="3"/>
    <x v="3"/>
    <s v="TANPA PROMO"/>
    <s v="PRD019"/>
    <n v="1"/>
    <n v="119000"/>
    <n v="119000"/>
    <x v="122"/>
    <x v="4"/>
    <x v="4"/>
  </r>
  <r>
    <s v="ORD002020"/>
    <d v="2025-01-28T00:00:00"/>
    <x v="1"/>
    <x v="12"/>
    <x v="10"/>
    <s v="TANPA PROMO"/>
    <s v="PRD278"/>
    <n v="1"/>
    <n v="499000"/>
    <n v="499000"/>
    <x v="191"/>
    <x v="5"/>
    <x v="4"/>
  </r>
  <r>
    <s v="ORD002020"/>
    <d v="2025-01-28T00:00:00"/>
    <x v="1"/>
    <x v="12"/>
    <x v="10"/>
    <s v="TANPA PROMO"/>
    <s v="PRD116"/>
    <n v="1"/>
    <n v="299000"/>
    <n v="299000"/>
    <x v="167"/>
    <x v="3"/>
    <x v="4"/>
  </r>
  <r>
    <s v="ORD002021"/>
    <d v="2022-12-14T00:00:00"/>
    <x v="1"/>
    <x v="0"/>
    <x v="0"/>
    <s v="TANPA PROMO"/>
    <s v="PRD298"/>
    <n v="2"/>
    <n v="279000"/>
    <n v="558000"/>
    <x v="58"/>
    <x v="3"/>
    <x v="7"/>
  </r>
  <r>
    <s v="ORD002021"/>
    <d v="2022-12-14T00:00:00"/>
    <x v="1"/>
    <x v="0"/>
    <x v="0"/>
    <s v="TANPA PROMO"/>
    <s v="PRD063"/>
    <n v="1"/>
    <n v="89000"/>
    <n v="89000"/>
    <x v="130"/>
    <x v="1"/>
    <x v="5"/>
  </r>
  <r>
    <s v="ORD002021"/>
    <d v="2022-12-14T00:00:00"/>
    <x v="1"/>
    <x v="0"/>
    <x v="0"/>
    <s v="TANPA PROMO"/>
    <s v="PRD009"/>
    <n v="1"/>
    <n v="499000"/>
    <n v="499000"/>
    <x v="51"/>
    <x v="2"/>
    <x v="7"/>
  </r>
  <r>
    <s v="ORD002022"/>
    <d v="2024-08-10T00:00:00"/>
    <x v="1"/>
    <x v="14"/>
    <x v="7"/>
    <s v="TANPA PROMO"/>
    <s v="PRD060"/>
    <n v="2"/>
    <n v="549000"/>
    <n v="1098000"/>
    <x v="137"/>
    <x v="1"/>
    <x v="9"/>
  </r>
  <r>
    <s v="ORD002022"/>
    <d v="2024-08-10T00:00:00"/>
    <x v="1"/>
    <x v="14"/>
    <x v="7"/>
    <s v="TANPA PROMO"/>
    <s v="PRD159"/>
    <n v="1"/>
    <n v="89000"/>
    <n v="89000"/>
    <x v="29"/>
    <x v="4"/>
    <x v="1"/>
  </r>
  <r>
    <s v="ORD002023"/>
    <d v="2024-05-08T00:00:00"/>
    <x v="1"/>
    <x v="3"/>
    <x v="3"/>
    <s v="TANPA PROMO"/>
    <s v="PRD218"/>
    <n v="1"/>
    <n v="199000"/>
    <n v="199000"/>
    <x v="66"/>
    <x v="0"/>
    <x v="0"/>
  </r>
  <r>
    <s v="ORD002024"/>
    <d v="2024-10-13T00:00:00"/>
    <x v="0"/>
    <x v="0"/>
    <x v="0"/>
    <s v="TANPA PROMO"/>
    <s v="PRD117"/>
    <n v="2"/>
    <n v="49000"/>
    <n v="98000"/>
    <x v="50"/>
    <x v="4"/>
    <x v="3"/>
  </r>
  <r>
    <s v="ORD002024"/>
    <d v="2024-10-13T00:00:00"/>
    <x v="0"/>
    <x v="0"/>
    <x v="0"/>
    <s v="TANPA PROMO"/>
    <s v="PRD251"/>
    <n v="1"/>
    <n v="129000"/>
    <n v="129000"/>
    <x v="199"/>
    <x v="0"/>
    <x v="8"/>
  </r>
  <r>
    <s v="ORD002024"/>
    <d v="2024-10-13T00:00:00"/>
    <x v="0"/>
    <x v="0"/>
    <x v="0"/>
    <s v="TANPA PROMO"/>
    <s v="PRD022"/>
    <n v="1"/>
    <n v="299000"/>
    <n v="299000"/>
    <x v="111"/>
    <x v="2"/>
    <x v="6"/>
  </r>
  <r>
    <s v="ORD002025"/>
    <d v="2023-07-25T00:00:00"/>
    <x v="1"/>
    <x v="13"/>
    <x v="4"/>
    <s v="NEWUSER"/>
    <s v="PRD011"/>
    <n v="1"/>
    <n v="149000"/>
    <n v="149000"/>
    <x v="86"/>
    <x v="3"/>
    <x v="9"/>
  </r>
  <r>
    <s v="ORD002026"/>
    <d v="2024-08-13T00:00:00"/>
    <x v="0"/>
    <x v="5"/>
    <x v="5"/>
    <s v="TANPA PROMO"/>
    <s v="PRD045"/>
    <n v="1"/>
    <n v="49000"/>
    <n v="49000"/>
    <x v="128"/>
    <x v="4"/>
    <x v="3"/>
  </r>
  <r>
    <s v="ORD002027"/>
    <d v="2023-05-06T00:00:00"/>
    <x v="0"/>
    <x v="13"/>
    <x v="4"/>
    <s v="TANPA PROMO"/>
    <s v="PRD024"/>
    <n v="1"/>
    <n v="149000"/>
    <n v="149000"/>
    <x v="74"/>
    <x v="2"/>
    <x v="8"/>
  </r>
  <r>
    <s v="ORD002028"/>
    <d v="2025-01-10T00:00:00"/>
    <x v="1"/>
    <x v="5"/>
    <x v="5"/>
    <s v="RAMADAN23"/>
    <s v="PRD288"/>
    <n v="2"/>
    <n v="99000"/>
    <n v="198000"/>
    <x v="32"/>
    <x v="5"/>
    <x v="6"/>
  </r>
  <r>
    <s v="ORD002029"/>
    <d v="2023-03-01T00:00:00"/>
    <x v="1"/>
    <x v="0"/>
    <x v="0"/>
    <s v="FLASHSALE"/>
    <s v="PRD177"/>
    <n v="2"/>
    <n v="449000"/>
    <n v="898000"/>
    <x v="93"/>
    <x v="4"/>
    <x v="5"/>
  </r>
  <r>
    <s v="ORD002030"/>
    <d v="2024-08-29T00:00:00"/>
    <x v="4"/>
    <x v="12"/>
    <x v="10"/>
    <s v="HARBOLNAS22"/>
    <s v="PRD091"/>
    <n v="1"/>
    <n v="69000"/>
    <n v="69000"/>
    <x v="82"/>
    <x v="1"/>
    <x v="2"/>
  </r>
  <r>
    <s v="ORD002031"/>
    <d v="2024-09-29T00:00:00"/>
    <x v="1"/>
    <x v="13"/>
    <x v="4"/>
    <s v="TANPA PROMO"/>
    <s v="PRD243"/>
    <n v="2"/>
    <n v="279000"/>
    <n v="558000"/>
    <x v="90"/>
    <x v="2"/>
    <x v="7"/>
  </r>
  <r>
    <s v="ORD002031"/>
    <d v="2024-09-29T00:00:00"/>
    <x v="1"/>
    <x v="13"/>
    <x v="4"/>
    <s v="TANPA PROMO"/>
    <s v="PRD260"/>
    <n v="1"/>
    <n v="79000"/>
    <n v="79000"/>
    <x v="121"/>
    <x v="0"/>
    <x v="0"/>
  </r>
  <r>
    <s v="ORD002032"/>
    <d v="2022-09-02T00:00:00"/>
    <x v="0"/>
    <x v="16"/>
    <x v="12"/>
    <s v="SALE2024"/>
    <s v="PRD145"/>
    <n v="1"/>
    <n v="229000"/>
    <n v="229000"/>
    <x v="139"/>
    <x v="5"/>
    <x v="5"/>
  </r>
  <r>
    <s v="ORD002032"/>
    <d v="2022-09-02T00:00:00"/>
    <x v="0"/>
    <x v="16"/>
    <x v="12"/>
    <s v="SALE2024"/>
    <s v="PRD146"/>
    <n v="1"/>
    <n v="329000"/>
    <n v="329000"/>
    <x v="54"/>
    <x v="0"/>
    <x v="0"/>
  </r>
  <r>
    <s v="ORD002033"/>
    <d v="2023-05-23T00:00:00"/>
    <x v="1"/>
    <x v="17"/>
    <x v="13"/>
    <s v="TANPA PROMO"/>
    <s v="PRD041"/>
    <n v="1"/>
    <n v="199000"/>
    <n v="199000"/>
    <x v="114"/>
    <x v="3"/>
    <x v="2"/>
  </r>
  <r>
    <s v="ORD002033"/>
    <d v="2023-05-23T00:00:00"/>
    <x v="1"/>
    <x v="17"/>
    <x v="13"/>
    <s v="TANPA PROMO"/>
    <s v="PRD135"/>
    <n v="2"/>
    <n v="149000"/>
    <n v="298000"/>
    <x v="17"/>
    <x v="0"/>
    <x v="3"/>
  </r>
  <r>
    <s v="ORD002033"/>
    <d v="2023-05-23T00:00:00"/>
    <x v="1"/>
    <x v="17"/>
    <x v="13"/>
    <s v="TANPA PROMO"/>
    <s v="PRD289"/>
    <n v="1"/>
    <n v="79000"/>
    <n v="79000"/>
    <x v="128"/>
    <x v="4"/>
    <x v="3"/>
  </r>
  <r>
    <s v="ORD002034"/>
    <d v="2024-10-24T00:00:00"/>
    <x v="1"/>
    <x v="8"/>
    <x v="7"/>
    <s v="MEMBER10"/>
    <s v="PRD269"/>
    <n v="1"/>
    <n v="329000"/>
    <n v="329000"/>
    <x v="83"/>
    <x v="5"/>
    <x v="7"/>
  </r>
  <r>
    <s v="ORD002034"/>
    <d v="2024-10-24T00:00:00"/>
    <x v="1"/>
    <x v="8"/>
    <x v="7"/>
    <s v="MEMBER10"/>
    <s v="PRD118"/>
    <n v="1"/>
    <n v="349000"/>
    <n v="349000"/>
    <x v="46"/>
    <x v="4"/>
    <x v="3"/>
  </r>
  <r>
    <s v="ORD002035"/>
    <d v="2023-03-24T00:00:00"/>
    <x v="1"/>
    <x v="18"/>
    <x v="14"/>
    <s v="TANPA PROMO"/>
    <s v="PRD120"/>
    <n v="1"/>
    <n v="89000"/>
    <n v="89000"/>
    <x v="73"/>
    <x v="4"/>
    <x v="1"/>
  </r>
  <r>
    <s v="ORD002036"/>
    <d v="2024-03-21T00:00:00"/>
    <x v="1"/>
    <x v="17"/>
    <x v="13"/>
    <s v="NEWUSER"/>
    <s v="PRD107"/>
    <n v="1"/>
    <n v="399000"/>
    <n v="399000"/>
    <x v="186"/>
    <x v="2"/>
    <x v="8"/>
  </r>
  <r>
    <s v="ORD002037"/>
    <d v="2022-07-16T00:00:00"/>
    <x v="1"/>
    <x v="2"/>
    <x v="2"/>
    <s v="TANPA PROMO"/>
    <s v="PRD243"/>
    <n v="2"/>
    <n v="279000"/>
    <n v="558000"/>
    <x v="90"/>
    <x v="2"/>
    <x v="7"/>
  </r>
  <r>
    <s v="ORD002037"/>
    <d v="2022-07-16T00:00:00"/>
    <x v="1"/>
    <x v="2"/>
    <x v="2"/>
    <s v="TANPA PROMO"/>
    <s v="PRD267"/>
    <n v="1"/>
    <n v="59000"/>
    <n v="59000"/>
    <x v="86"/>
    <x v="3"/>
    <x v="9"/>
  </r>
  <r>
    <s v="ORD002037"/>
    <d v="2022-07-16T00:00:00"/>
    <x v="1"/>
    <x v="2"/>
    <x v="2"/>
    <s v="TANPA PROMO"/>
    <s v="PRD233"/>
    <n v="1"/>
    <n v="49000"/>
    <n v="49000"/>
    <x v="75"/>
    <x v="5"/>
    <x v="9"/>
  </r>
  <r>
    <s v="ORD002038"/>
    <d v="2023-07-30T00:00:00"/>
    <x v="1"/>
    <x v="3"/>
    <x v="3"/>
    <s v="TANPA PROMO"/>
    <s v="PRD046"/>
    <n v="1"/>
    <n v="199000"/>
    <n v="199000"/>
    <x v="179"/>
    <x v="4"/>
    <x v="0"/>
  </r>
  <r>
    <s v="ORD002039"/>
    <d v="2024-11-08T00:00:00"/>
    <x v="0"/>
    <x v="15"/>
    <x v="11"/>
    <s v="TANPA PROMO"/>
    <s v="PRD115"/>
    <n v="1"/>
    <n v="399000"/>
    <n v="399000"/>
    <x v="10"/>
    <x v="0"/>
    <x v="5"/>
  </r>
  <r>
    <s v="ORD002039"/>
    <d v="2024-11-08T00:00:00"/>
    <x v="0"/>
    <x v="15"/>
    <x v="11"/>
    <s v="TANPA PROMO"/>
    <s v="PRD030"/>
    <n v="1"/>
    <n v="199000"/>
    <n v="199000"/>
    <x v="29"/>
    <x v="4"/>
    <x v="1"/>
  </r>
  <r>
    <s v="ORD002040"/>
    <d v="2024-11-17T00:00:00"/>
    <x v="1"/>
    <x v="2"/>
    <x v="2"/>
    <s v="TANPA PROMO"/>
    <s v="PRD216"/>
    <n v="3"/>
    <n v="199000"/>
    <n v="597000"/>
    <x v="178"/>
    <x v="5"/>
    <x v="3"/>
  </r>
  <r>
    <s v="ORD002040"/>
    <d v="2024-11-17T00:00:00"/>
    <x v="1"/>
    <x v="2"/>
    <x v="2"/>
    <s v="TANPA PROMO"/>
    <s v="PRD265"/>
    <n v="1"/>
    <n v="329000"/>
    <n v="329000"/>
    <x v="163"/>
    <x v="2"/>
    <x v="1"/>
  </r>
  <r>
    <s v="ORD002041"/>
    <d v="2022-03-21T00:00:00"/>
    <x v="2"/>
    <x v="3"/>
    <x v="3"/>
    <s v="WEEKEND25"/>
    <s v="PRD082"/>
    <n v="1"/>
    <n v="229000"/>
    <n v="229000"/>
    <x v="120"/>
    <x v="1"/>
    <x v="8"/>
  </r>
  <r>
    <s v="ORD002042"/>
    <d v="2022-11-19T00:00:00"/>
    <x v="1"/>
    <x v="14"/>
    <x v="7"/>
    <s v="TANPA PROMO"/>
    <s v="PRD078"/>
    <n v="1"/>
    <n v="99000"/>
    <n v="99000"/>
    <x v="140"/>
    <x v="2"/>
    <x v="9"/>
  </r>
  <r>
    <s v="ORD002043"/>
    <d v="2023-02-28T00:00:00"/>
    <x v="1"/>
    <x v="3"/>
    <x v="3"/>
    <s v="HARI BELANJA"/>
    <s v="PRD258"/>
    <n v="1"/>
    <n v="129000"/>
    <n v="129000"/>
    <x v="4"/>
    <x v="3"/>
    <x v="1"/>
  </r>
  <r>
    <s v="ORD002044"/>
    <d v="2025-02-23T00:00:00"/>
    <x v="1"/>
    <x v="5"/>
    <x v="5"/>
    <s v="NEWUSER"/>
    <s v="PRD013"/>
    <n v="1"/>
    <n v="149000"/>
    <n v="149000"/>
    <x v="10"/>
    <x v="0"/>
    <x v="5"/>
  </r>
  <r>
    <s v="ORD002044"/>
    <d v="2025-02-23T00:00:00"/>
    <x v="1"/>
    <x v="5"/>
    <x v="5"/>
    <s v="NEWUSER"/>
    <s v="PRD213"/>
    <n v="1"/>
    <n v="199000"/>
    <n v="199000"/>
    <x v="14"/>
    <x v="3"/>
    <x v="2"/>
  </r>
  <r>
    <s v="ORD002044"/>
    <d v="2025-02-23T00:00:00"/>
    <x v="1"/>
    <x v="5"/>
    <x v="5"/>
    <s v="NEWUSER"/>
    <s v="PRD097"/>
    <n v="1"/>
    <n v="49000"/>
    <n v="49000"/>
    <x v="180"/>
    <x v="1"/>
    <x v="1"/>
  </r>
  <r>
    <s v="ORD002045"/>
    <d v="2024-10-02T00:00:00"/>
    <x v="1"/>
    <x v="7"/>
    <x v="6"/>
    <s v="TANPA PROMO"/>
    <s v="PRD113"/>
    <n v="1"/>
    <n v="499000"/>
    <n v="499000"/>
    <x v="69"/>
    <x v="4"/>
    <x v="7"/>
  </r>
  <r>
    <s v="ORD002045"/>
    <d v="2024-10-02T00:00:00"/>
    <x v="1"/>
    <x v="7"/>
    <x v="6"/>
    <s v="TANPA PROMO"/>
    <s v="PRD213"/>
    <n v="1"/>
    <n v="199000"/>
    <n v="199000"/>
    <x v="14"/>
    <x v="3"/>
    <x v="2"/>
  </r>
  <r>
    <s v="ORD002046"/>
    <d v="2024-06-14T00:00:00"/>
    <x v="1"/>
    <x v="13"/>
    <x v="4"/>
    <s v="SALE2024"/>
    <s v="PRD254"/>
    <n v="1"/>
    <n v="299000"/>
    <n v="299000"/>
    <x v="37"/>
    <x v="5"/>
    <x v="4"/>
  </r>
  <r>
    <s v="ORD002047"/>
    <d v="2025-01-14T00:00:00"/>
    <x v="1"/>
    <x v="4"/>
    <x v="4"/>
    <s v="TANPA PROMO"/>
    <s v="PRD290"/>
    <n v="3"/>
    <n v="279000"/>
    <n v="837000"/>
    <x v="13"/>
    <x v="1"/>
    <x v="7"/>
  </r>
  <r>
    <s v="ORD002047"/>
    <d v="2025-01-14T00:00:00"/>
    <x v="1"/>
    <x v="4"/>
    <x v="4"/>
    <s v="TANPA PROMO"/>
    <s v="PRD086"/>
    <n v="1"/>
    <n v="329000"/>
    <n v="329000"/>
    <x v="3"/>
    <x v="0"/>
    <x v="2"/>
  </r>
  <r>
    <s v="ORD002048"/>
    <d v="2023-05-09T00:00:00"/>
    <x v="4"/>
    <x v="12"/>
    <x v="10"/>
    <s v="TANPA PROMO"/>
    <s v="PRD062"/>
    <n v="1"/>
    <n v="129000"/>
    <n v="129000"/>
    <x v="174"/>
    <x v="0"/>
    <x v="7"/>
  </r>
  <r>
    <s v="ORD002049"/>
    <d v="2024-10-18T00:00:00"/>
    <x v="4"/>
    <x v="15"/>
    <x v="11"/>
    <s v="TANPA PROMO"/>
    <s v="PRD225"/>
    <n v="1"/>
    <n v="399000"/>
    <n v="399000"/>
    <x v="161"/>
    <x v="0"/>
    <x v="8"/>
  </r>
  <r>
    <s v="ORD002049"/>
    <d v="2024-10-18T00:00:00"/>
    <x v="4"/>
    <x v="15"/>
    <x v="11"/>
    <s v="TANPA PROMO"/>
    <s v="PRD211"/>
    <n v="1"/>
    <n v="329000"/>
    <n v="329000"/>
    <x v="21"/>
    <x v="5"/>
    <x v="8"/>
  </r>
  <r>
    <s v="ORD002049"/>
    <d v="2024-10-18T00:00:00"/>
    <x v="4"/>
    <x v="15"/>
    <x v="11"/>
    <s v="TANPA PROMO"/>
    <s v="PRD107"/>
    <n v="1"/>
    <n v="399000"/>
    <n v="399000"/>
    <x v="186"/>
    <x v="2"/>
    <x v="8"/>
  </r>
  <r>
    <s v="ORD002050"/>
    <d v="2025-01-10T00:00:00"/>
    <x v="1"/>
    <x v="1"/>
    <x v="1"/>
    <s v="TANPA PROMO"/>
    <s v="PRD005"/>
    <n v="2"/>
    <n v="599000"/>
    <n v="1198000"/>
    <x v="24"/>
    <x v="1"/>
    <x v="4"/>
  </r>
  <r>
    <s v="ORD002050"/>
    <d v="2025-01-10T00:00:00"/>
    <x v="1"/>
    <x v="1"/>
    <x v="1"/>
    <s v="TANPA PROMO"/>
    <s v="PRD263"/>
    <n v="2"/>
    <n v="89000"/>
    <n v="178000"/>
    <x v="36"/>
    <x v="3"/>
    <x v="6"/>
  </r>
  <r>
    <s v="ORD002051"/>
    <d v="2024-02-20T00:00:00"/>
    <x v="4"/>
    <x v="18"/>
    <x v="14"/>
    <s v="MEMBER10"/>
    <s v="PRD106"/>
    <n v="1"/>
    <n v="99000"/>
    <n v="99000"/>
    <x v="61"/>
    <x v="2"/>
    <x v="9"/>
  </r>
  <r>
    <s v="ORD002052"/>
    <d v="2024-06-19T00:00:00"/>
    <x v="1"/>
    <x v="11"/>
    <x v="9"/>
    <s v="TANPA PROMO"/>
    <s v="PRD187"/>
    <n v="1"/>
    <n v="49000"/>
    <n v="49000"/>
    <x v="14"/>
    <x v="3"/>
    <x v="2"/>
  </r>
  <r>
    <s v="ORD002053"/>
    <d v="2023-11-05T00:00:00"/>
    <x v="0"/>
    <x v="10"/>
    <x v="4"/>
    <s v="TANPA PROMO"/>
    <s v="PRD175"/>
    <n v="1"/>
    <n v="279000"/>
    <n v="279000"/>
    <x v="97"/>
    <x v="0"/>
    <x v="2"/>
  </r>
  <r>
    <s v="ORD002053"/>
    <d v="2023-11-05T00:00:00"/>
    <x v="0"/>
    <x v="10"/>
    <x v="4"/>
    <s v="TANPA PROMO"/>
    <s v="PRD202"/>
    <n v="1"/>
    <n v="249000"/>
    <n v="249000"/>
    <x v="14"/>
    <x v="3"/>
    <x v="2"/>
  </r>
  <r>
    <s v="ORD002054"/>
    <d v="2023-12-21T00:00:00"/>
    <x v="1"/>
    <x v="15"/>
    <x v="11"/>
    <s v="TANPA PROMO"/>
    <s v="PRD221"/>
    <n v="1"/>
    <n v="119000"/>
    <n v="119000"/>
    <x v="93"/>
    <x v="4"/>
    <x v="5"/>
  </r>
  <r>
    <s v="ORD002054"/>
    <d v="2023-12-21T00:00:00"/>
    <x v="1"/>
    <x v="15"/>
    <x v="11"/>
    <s v="TANPA PROMO"/>
    <s v="PRD195"/>
    <n v="2"/>
    <n v="149000"/>
    <n v="298000"/>
    <x v="94"/>
    <x v="5"/>
    <x v="4"/>
  </r>
  <r>
    <s v="ORD002055"/>
    <d v="2024-11-11T00:00:00"/>
    <x v="1"/>
    <x v="19"/>
    <x v="15"/>
    <s v="HARI BELANJA"/>
    <s v="PRD150"/>
    <n v="3"/>
    <n v="89000"/>
    <n v="267000"/>
    <x v="176"/>
    <x v="3"/>
    <x v="7"/>
  </r>
  <r>
    <s v="ORD002056"/>
    <d v="2024-05-07T00:00:00"/>
    <x v="4"/>
    <x v="11"/>
    <x v="9"/>
    <s v="NEWUSER"/>
    <s v="PRD169"/>
    <n v="1"/>
    <n v="179000"/>
    <n v="179000"/>
    <x v="134"/>
    <x v="3"/>
    <x v="9"/>
  </r>
  <r>
    <s v="ORD002056"/>
    <d v="2024-05-07T00:00:00"/>
    <x v="4"/>
    <x v="11"/>
    <x v="9"/>
    <s v="NEWUSER"/>
    <s v="PRD235"/>
    <n v="1"/>
    <n v="59000"/>
    <n v="59000"/>
    <x v="63"/>
    <x v="4"/>
    <x v="2"/>
  </r>
  <r>
    <s v="ORD002056"/>
    <d v="2024-05-07T00:00:00"/>
    <x v="4"/>
    <x v="11"/>
    <x v="9"/>
    <s v="NEWUSER"/>
    <s v="PRD171"/>
    <n v="1"/>
    <n v="129000"/>
    <n v="129000"/>
    <x v="82"/>
    <x v="1"/>
    <x v="2"/>
  </r>
  <r>
    <s v="ORD002057"/>
    <d v="2025-02-01T00:00:00"/>
    <x v="1"/>
    <x v="11"/>
    <x v="9"/>
    <s v="HARBOLNAS22"/>
    <s v="PRD223"/>
    <n v="1"/>
    <n v="499000"/>
    <n v="499000"/>
    <x v="32"/>
    <x v="5"/>
    <x v="6"/>
  </r>
  <r>
    <s v="ORD002058"/>
    <d v="2024-12-27T00:00:00"/>
    <x v="1"/>
    <x v="19"/>
    <x v="15"/>
    <s v="NEWUSER"/>
    <s v="PRD149"/>
    <n v="2"/>
    <n v="549000"/>
    <n v="1098000"/>
    <x v="152"/>
    <x v="2"/>
    <x v="5"/>
  </r>
  <r>
    <s v="ORD002059"/>
    <d v="2023-06-04T00:00:00"/>
    <x v="1"/>
    <x v="6"/>
    <x v="4"/>
    <s v="NEWUSER"/>
    <s v="PRD029"/>
    <n v="1"/>
    <n v="499000"/>
    <n v="499000"/>
    <x v="62"/>
    <x v="5"/>
    <x v="8"/>
  </r>
  <r>
    <s v="ORD002060"/>
    <d v="2024-05-10T00:00:00"/>
    <x v="1"/>
    <x v="0"/>
    <x v="0"/>
    <s v="TANPA PROMO"/>
    <s v="PRD166"/>
    <n v="1"/>
    <n v="549000"/>
    <n v="549000"/>
    <x v="89"/>
    <x v="3"/>
    <x v="0"/>
  </r>
  <r>
    <s v="ORD002060"/>
    <d v="2024-05-10T00:00:00"/>
    <x v="1"/>
    <x v="0"/>
    <x v="0"/>
    <s v="TANPA PROMO"/>
    <s v="PRD170"/>
    <n v="1"/>
    <n v="349000"/>
    <n v="349000"/>
    <x v="9"/>
    <x v="5"/>
    <x v="6"/>
  </r>
  <r>
    <s v="ORD002060"/>
    <d v="2024-05-10T00:00:00"/>
    <x v="1"/>
    <x v="0"/>
    <x v="0"/>
    <s v="TANPA PROMO"/>
    <s v="PRD226"/>
    <n v="2"/>
    <n v="449000"/>
    <n v="898000"/>
    <x v="123"/>
    <x v="2"/>
    <x v="0"/>
  </r>
  <r>
    <s v="ORD002061"/>
    <d v="2023-09-16T00:00:00"/>
    <x v="0"/>
    <x v="2"/>
    <x v="2"/>
    <s v="TANPA PROMO"/>
    <s v="PRD270"/>
    <n v="1"/>
    <n v="349000"/>
    <n v="349000"/>
    <x v="88"/>
    <x v="4"/>
    <x v="6"/>
  </r>
  <r>
    <s v="ORD002062"/>
    <d v="2024-06-04T00:00:00"/>
    <x v="1"/>
    <x v="8"/>
    <x v="7"/>
    <s v="TANPA PROMO"/>
    <s v="PRD250"/>
    <n v="2"/>
    <n v="149000"/>
    <n v="298000"/>
    <x v="133"/>
    <x v="4"/>
    <x v="5"/>
  </r>
  <r>
    <s v="ORD002062"/>
    <d v="2024-06-04T00:00:00"/>
    <x v="1"/>
    <x v="8"/>
    <x v="7"/>
    <s v="TANPA PROMO"/>
    <s v="PRD185"/>
    <n v="2"/>
    <n v="599000"/>
    <n v="1198000"/>
    <x v="153"/>
    <x v="1"/>
    <x v="0"/>
  </r>
  <r>
    <s v="ORD002062"/>
    <d v="2024-06-04T00:00:00"/>
    <x v="1"/>
    <x v="8"/>
    <x v="7"/>
    <s v="TANPA PROMO"/>
    <s v="PRD297"/>
    <n v="1"/>
    <n v="349000"/>
    <n v="349000"/>
    <x v="40"/>
    <x v="5"/>
    <x v="6"/>
  </r>
  <r>
    <s v="ORD002063"/>
    <d v="2023-10-13T00:00:00"/>
    <x v="1"/>
    <x v="19"/>
    <x v="15"/>
    <s v="TANPA PROMO"/>
    <s v="PRD299"/>
    <n v="1"/>
    <n v="399000"/>
    <n v="399000"/>
    <x v="111"/>
    <x v="2"/>
    <x v="6"/>
  </r>
  <r>
    <s v="ORD002063"/>
    <d v="2023-10-13T00:00:00"/>
    <x v="1"/>
    <x v="19"/>
    <x v="15"/>
    <s v="TANPA PROMO"/>
    <s v="PRD061"/>
    <n v="1"/>
    <n v="599000"/>
    <n v="599000"/>
    <x v="19"/>
    <x v="0"/>
    <x v="8"/>
  </r>
  <r>
    <s v="ORD002064"/>
    <d v="2023-01-30T00:00:00"/>
    <x v="0"/>
    <x v="5"/>
    <x v="5"/>
    <s v="TANPA PROMO"/>
    <s v="PRD271"/>
    <n v="1"/>
    <n v="129000"/>
    <n v="129000"/>
    <x v="103"/>
    <x v="2"/>
    <x v="1"/>
  </r>
  <r>
    <s v="ORD002065"/>
    <d v="2023-05-31T00:00:00"/>
    <x v="1"/>
    <x v="10"/>
    <x v="4"/>
    <s v="TANPA PROMO"/>
    <s v="PRD260"/>
    <n v="1"/>
    <n v="79000"/>
    <n v="79000"/>
    <x v="121"/>
    <x v="0"/>
    <x v="0"/>
  </r>
  <r>
    <s v="ORD002066"/>
    <d v="2024-09-25T00:00:00"/>
    <x v="2"/>
    <x v="18"/>
    <x v="14"/>
    <s v="HARBOLNAS22"/>
    <s v="PRD277"/>
    <n v="2"/>
    <n v="129000"/>
    <n v="258000"/>
    <x v="22"/>
    <x v="0"/>
    <x v="9"/>
  </r>
  <r>
    <s v="ORD002067"/>
    <d v="2022-05-26T00:00:00"/>
    <x v="1"/>
    <x v="19"/>
    <x v="15"/>
    <s v="WEEKEND25"/>
    <s v="PRD140"/>
    <n v="3"/>
    <n v="179000"/>
    <n v="537000"/>
    <x v="152"/>
    <x v="5"/>
    <x v="5"/>
  </r>
  <r>
    <s v="ORD002068"/>
    <d v="2024-05-15T00:00:00"/>
    <x v="2"/>
    <x v="15"/>
    <x v="11"/>
    <s v="HARBOLNAS22"/>
    <s v="PRD126"/>
    <n v="1"/>
    <n v="279000"/>
    <n v="279000"/>
    <x v="18"/>
    <x v="2"/>
    <x v="7"/>
  </r>
  <r>
    <s v="ORD002068"/>
    <d v="2024-05-15T00:00:00"/>
    <x v="2"/>
    <x v="15"/>
    <x v="11"/>
    <s v="HARBOLNAS22"/>
    <s v="PRD064"/>
    <n v="1"/>
    <n v="449000"/>
    <n v="449000"/>
    <x v="158"/>
    <x v="3"/>
    <x v="6"/>
  </r>
  <r>
    <s v="ORD002068"/>
    <d v="2024-05-15T00:00:00"/>
    <x v="2"/>
    <x v="15"/>
    <x v="11"/>
    <s v="HARBOLNAS22"/>
    <s v="PRD130"/>
    <n v="1"/>
    <n v="229000"/>
    <n v="229000"/>
    <x v="25"/>
    <x v="3"/>
    <x v="5"/>
  </r>
  <r>
    <s v="ORD002069"/>
    <d v="2023-10-20T00:00:00"/>
    <x v="1"/>
    <x v="0"/>
    <x v="0"/>
    <s v="RAMADAN23"/>
    <s v="PRD246"/>
    <n v="1"/>
    <n v="399000"/>
    <n v="399000"/>
    <x v="67"/>
    <x v="1"/>
    <x v="1"/>
  </r>
  <r>
    <s v="ORD002069"/>
    <d v="2023-10-20T00:00:00"/>
    <x v="1"/>
    <x v="0"/>
    <x v="0"/>
    <s v="RAMADAN23"/>
    <s v="PRD236"/>
    <n v="1"/>
    <n v="59000"/>
    <n v="59000"/>
    <x v="169"/>
    <x v="0"/>
    <x v="7"/>
  </r>
  <r>
    <s v="ORD002070"/>
    <d v="2024-10-07T00:00:00"/>
    <x v="1"/>
    <x v="9"/>
    <x v="8"/>
    <s v="WEEKEND25"/>
    <s v="PRD245"/>
    <n v="1"/>
    <n v="129000"/>
    <n v="129000"/>
    <x v="58"/>
    <x v="3"/>
    <x v="7"/>
  </r>
  <r>
    <s v="ORD002071"/>
    <d v="2024-08-25T00:00:00"/>
    <x v="1"/>
    <x v="15"/>
    <x v="11"/>
    <s v="TANPA PROMO"/>
    <s v="PRD271"/>
    <n v="1"/>
    <n v="129000"/>
    <n v="129000"/>
    <x v="103"/>
    <x v="2"/>
    <x v="1"/>
  </r>
  <r>
    <s v="ORD002071"/>
    <d v="2024-08-25T00:00:00"/>
    <x v="1"/>
    <x v="15"/>
    <x v="11"/>
    <s v="TANPA PROMO"/>
    <s v="PRD211"/>
    <n v="1"/>
    <n v="329000"/>
    <n v="329000"/>
    <x v="21"/>
    <x v="5"/>
    <x v="8"/>
  </r>
  <r>
    <s v="ORD002072"/>
    <d v="2024-04-26T00:00:00"/>
    <x v="1"/>
    <x v="2"/>
    <x v="2"/>
    <s v="TANPA PROMO"/>
    <s v="PRD156"/>
    <n v="2"/>
    <n v="99000"/>
    <n v="198000"/>
    <x v="61"/>
    <x v="2"/>
    <x v="9"/>
  </r>
  <r>
    <s v="ORD002073"/>
    <d v="2023-10-09T00:00:00"/>
    <x v="1"/>
    <x v="10"/>
    <x v="4"/>
    <s v="NEWUSER"/>
    <s v="PRD161"/>
    <n v="1"/>
    <n v="179000"/>
    <n v="179000"/>
    <x v="92"/>
    <x v="0"/>
    <x v="2"/>
  </r>
  <r>
    <s v="ORD002074"/>
    <d v="2024-05-04T00:00:00"/>
    <x v="1"/>
    <x v="2"/>
    <x v="2"/>
    <s v="TANPA PROMO"/>
    <s v="PRD040"/>
    <n v="1"/>
    <n v="449000"/>
    <n v="449000"/>
    <x v="31"/>
    <x v="0"/>
    <x v="9"/>
  </r>
  <r>
    <s v="ORD002075"/>
    <d v="2023-05-30T00:00:00"/>
    <x v="1"/>
    <x v="3"/>
    <x v="3"/>
    <s v="TANPA PROMO"/>
    <s v="PRD010"/>
    <n v="3"/>
    <n v="99000"/>
    <n v="297000"/>
    <x v="143"/>
    <x v="2"/>
    <x v="6"/>
  </r>
  <r>
    <s v="ORD002076"/>
    <d v="2022-11-12T00:00:00"/>
    <x v="1"/>
    <x v="12"/>
    <x v="10"/>
    <s v="FLASHSALE"/>
    <s v="PRD087"/>
    <n v="1"/>
    <n v="399000"/>
    <n v="399000"/>
    <x v="170"/>
    <x v="2"/>
    <x v="3"/>
  </r>
  <r>
    <s v="ORD002077"/>
    <d v="2022-05-29T00:00:00"/>
    <x v="0"/>
    <x v="6"/>
    <x v="4"/>
    <s v="TANPA PROMO"/>
    <s v="PRD217"/>
    <n v="3"/>
    <n v="129000"/>
    <n v="387000"/>
    <x v="34"/>
    <x v="3"/>
    <x v="0"/>
  </r>
  <r>
    <s v="ORD002078"/>
    <d v="2024-03-16T00:00:00"/>
    <x v="1"/>
    <x v="9"/>
    <x v="8"/>
    <s v="TANPA PROMO"/>
    <s v="PRD116"/>
    <n v="1"/>
    <n v="299000"/>
    <n v="299000"/>
    <x v="167"/>
    <x v="3"/>
    <x v="4"/>
  </r>
  <r>
    <s v="ORD002078"/>
    <d v="2024-03-16T00:00:00"/>
    <x v="1"/>
    <x v="9"/>
    <x v="8"/>
    <s v="TANPA PROMO"/>
    <s v="PRD123"/>
    <n v="3"/>
    <n v="89000"/>
    <n v="267000"/>
    <x v="13"/>
    <x v="1"/>
    <x v="7"/>
  </r>
  <r>
    <s v="ORD002079"/>
    <d v="2025-01-03T00:00:00"/>
    <x v="1"/>
    <x v="4"/>
    <x v="4"/>
    <s v="TANPA PROMO"/>
    <s v="PRD090"/>
    <n v="1"/>
    <n v="49000"/>
    <n v="49000"/>
    <x v="107"/>
    <x v="1"/>
    <x v="1"/>
  </r>
  <r>
    <s v="ORD002080"/>
    <d v="2024-01-24T00:00:00"/>
    <x v="1"/>
    <x v="17"/>
    <x v="13"/>
    <s v="SALE2024"/>
    <s v="PRD250"/>
    <n v="2"/>
    <n v="149000"/>
    <n v="298000"/>
    <x v="133"/>
    <x v="4"/>
    <x v="5"/>
  </r>
  <r>
    <s v="ORD002080"/>
    <d v="2024-01-24T00:00:00"/>
    <x v="1"/>
    <x v="17"/>
    <x v="13"/>
    <s v="SALE2024"/>
    <s v="PRD126"/>
    <n v="1"/>
    <n v="279000"/>
    <n v="279000"/>
    <x v="18"/>
    <x v="2"/>
    <x v="7"/>
  </r>
  <r>
    <s v="ORD002081"/>
    <d v="2024-07-12T00:00:00"/>
    <x v="1"/>
    <x v="3"/>
    <x v="3"/>
    <s v="TANPA PROMO"/>
    <s v="PRD032"/>
    <n v="1"/>
    <n v="99000"/>
    <n v="99000"/>
    <x v="60"/>
    <x v="3"/>
    <x v="8"/>
  </r>
  <r>
    <s v="ORD002081"/>
    <d v="2024-07-12T00:00:00"/>
    <x v="1"/>
    <x v="3"/>
    <x v="3"/>
    <s v="TANPA PROMO"/>
    <s v="PRD113"/>
    <n v="1"/>
    <n v="499000"/>
    <n v="499000"/>
    <x v="69"/>
    <x v="4"/>
    <x v="7"/>
  </r>
  <r>
    <s v="ORD002082"/>
    <d v="2023-03-14T00:00:00"/>
    <x v="2"/>
    <x v="17"/>
    <x v="13"/>
    <s v="NEWUSER"/>
    <s v="PRD089"/>
    <n v="3"/>
    <n v="149000"/>
    <n v="447000"/>
    <x v="196"/>
    <x v="0"/>
    <x v="4"/>
  </r>
  <r>
    <s v="ORD002082"/>
    <d v="2023-03-14T00:00:00"/>
    <x v="2"/>
    <x v="17"/>
    <x v="13"/>
    <s v="NEWUSER"/>
    <s v="PRD262"/>
    <n v="1"/>
    <n v="99000"/>
    <n v="99000"/>
    <x v="116"/>
    <x v="1"/>
    <x v="4"/>
  </r>
  <r>
    <s v="ORD002083"/>
    <d v="2023-11-09T00:00:00"/>
    <x v="3"/>
    <x v="6"/>
    <x v="4"/>
    <s v="TANPA PROMO"/>
    <s v="PRD002"/>
    <n v="1"/>
    <n v="329000"/>
    <n v="329000"/>
    <x v="76"/>
    <x v="2"/>
    <x v="6"/>
  </r>
  <r>
    <s v="ORD002084"/>
    <d v="2024-04-26T00:00:00"/>
    <x v="1"/>
    <x v="0"/>
    <x v="0"/>
    <s v="TANPA PROMO"/>
    <s v="PRD132"/>
    <n v="2"/>
    <n v="229000"/>
    <n v="458000"/>
    <x v="189"/>
    <x v="3"/>
    <x v="1"/>
  </r>
  <r>
    <s v="ORD002085"/>
    <d v="2024-09-28T00:00:00"/>
    <x v="2"/>
    <x v="10"/>
    <x v="4"/>
    <s v="FLASHSALE"/>
    <s v="PRD134"/>
    <n v="1"/>
    <n v="129000"/>
    <n v="129000"/>
    <x v="61"/>
    <x v="2"/>
    <x v="9"/>
  </r>
  <r>
    <s v="ORD002086"/>
    <d v="2024-02-05T00:00:00"/>
    <x v="0"/>
    <x v="7"/>
    <x v="6"/>
    <s v="TANPA PROMO"/>
    <s v="PRD179"/>
    <n v="1"/>
    <n v="399000"/>
    <n v="399000"/>
    <x v="184"/>
    <x v="3"/>
    <x v="7"/>
  </r>
  <r>
    <s v="ORD002087"/>
    <d v="2023-06-08T00:00:00"/>
    <x v="1"/>
    <x v="13"/>
    <x v="4"/>
    <s v="TANPA PROMO"/>
    <s v="PRD129"/>
    <n v="1"/>
    <n v="79000"/>
    <n v="79000"/>
    <x v="47"/>
    <x v="4"/>
    <x v="0"/>
  </r>
  <r>
    <s v="ORD002088"/>
    <d v="2024-12-11T00:00:00"/>
    <x v="3"/>
    <x v="6"/>
    <x v="4"/>
    <s v="HARI BELANJA"/>
    <s v="PRD108"/>
    <n v="1"/>
    <n v="229000"/>
    <n v="229000"/>
    <x v="31"/>
    <x v="0"/>
    <x v="9"/>
  </r>
  <r>
    <s v="ORD002088"/>
    <d v="2024-12-11T00:00:00"/>
    <x v="3"/>
    <x v="6"/>
    <x v="4"/>
    <s v="HARI BELANJA"/>
    <s v="PRD056"/>
    <n v="1"/>
    <n v="229000"/>
    <n v="229000"/>
    <x v="69"/>
    <x v="4"/>
    <x v="7"/>
  </r>
  <r>
    <s v="ORD002089"/>
    <d v="2023-06-22T00:00:00"/>
    <x v="1"/>
    <x v="7"/>
    <x v="6"/>
    <s v="HARBOLNAS22"/>
    <s v="PRD108"/>
    <n v="1"/>
    <n v="229000"/>
    <n v="229000"/>
    <x v="31"/>
    <x v="0"/>
    <x v="9"/>
  </r>
  <r>
    <s v="ORD002089"/>
    <d v="2023-06-22T00:00:00"/>
    <x v="1"/>
    <x v="7"/>
    <x v="6"/>
    <s v="HARBOLNAS22"/>
    <s v="PRD096"/>
    <n v="1"/>
    <n v="69000"/>
    <n v="69000"/>
    <x v="127"/>
    <x v="4"/>
    <x v="1"/>
  </r>
  <r>
    <s v="ORD002090"/>
    <d v="2023-12-12T00:00:00"/>
    <x v="4"/>
    <x v="11"/>
    <x v="9"/>
    <s v="TANPA PROMO"/>
    <s v="PRD255"/>
    <n v="1"/>
    <n v="179000"/>
    <n v="179000"/>
    <x v="28"/>
    <x v="0"/>
    <x v="3"/>
  </r>
  <r>
    <s v="ORD002091"/>
    <d v="2025-01-27T00:00:00"/>
    <x v="1"/>
    <x v="1"/>
    <x v="1"/>
    <s v="FLASHSALE"/>
    <s v="PRD297"/>
    <n v="1"/>
    <n v="349000"/>
    <n v="349000"/>
    <x v="40"/>
    <x v="5"/>
    <x v="6"/>
  </r>
  <r>
    <s v="ORD002092"/>
    <d v="2023-03-26T00:00:00"/>
    <x v="1"/>
    <x v="19"/>
    <x v="15"/>
    <s v="TANPA PROMO"/>
    <s v="PRD261"/>
    <n v="1"/>
    <n v="279000"/>
    <n v="279000"/>
    <x v="65"/>
    <x v="5"/>
    <x v="1"/>
  </r>
  <r>
    <s v="ORD002092"/>
    <d v="2023-03-26T00:00:00"/>
    <x v="1"/>
    <x v="19"/>
    <x v="15"/>
    <s v="TANPA PROMO"/>
    <s v="PRD125"/>
    <n v="1"/>
    <n v="279000"/>
    <n v="279000"/>
    <x v="118"/>
    <x v="2"/>
    <x v="7"/>
  </r>
  <r>
    <s v="ORD002092"/>
    <d v="2023-03-26T00:00:00"/>
    <x v="1"/>
    <x v="19"/>
    <x v="15"/>
    <s v="TANPA PROMO"/>
    <s v="PRD229"/>
    <n v="1"/>
    <n v="79000"/>
    <n v="79000"/>
    <x v="181"/>
    <x v="4"/>
    <x v="6"/>
  </r>
  <r>
    <s v="ORD002093"/>
    <d v="2023-06-21T00:00:00"/>
    <x v="1"/>
    <x v="7"/>
    <x v="6"/>
    <s v="TANPA PROMO"/>
    <s v="PRD010"/>
    <n v="3"/>
    <n v="99000"/>
    <n v="297000"/>
    <x v="143"/>
    <x v="2"/>
    <x v="6"/>
  </r>
  <r>
    <s v="ORD002093"/>
    <d v="2023-06-21T00:00:00"/>
    <x v="1"/>
    <x v="7"/>
    <x v="6"/>
    <s v="TANPA PROMO"/>
    <s v="PRD231"/>
    <n v="1"/>
    <n v="179000"/>
    <n v="179000"/>
    <x v="142"/>
    <x v="0"/>
    <x v="9"/>
  </r>
  <r>
    <s v="ORD002094"/>
    <d v="2023-12-13T00:00:00"/>
    <x v="2"/>
    <x v="12"/>
    <x v="10"/>
    <s v="TANPA PROMO"/>
    <s v="PRD260"/>
    <n v="1"/>
    <n v="79000"/>
    <n v="79000"/>
    <x v="121"/>
    <x v="0"/>
    <x v="0"/>
  </r>
  <r>
    <s v="ORD002094"/>
    <d v="2023-12-13T00:00:00"/>
    <x v="2"/>
    <x v="12"/>
    <x v="10"/>
    <s v="TANPA PROMO"/>
    <s v="PRD229"/>
    <n v="1"/>
    <n v="79000"/>
    <n v="79000"/>
    <x v="181"/>
    <x v="4"/>
    <x v="6"/>
  </r>
  <r>
    <s v="ORD002094"/>
    <d v="2023-12-13T00:00:00"/>
    <x v="2"/>
    <x v="12"/>
    <x v="10"/>
    <s v="TANPA PROMO"/>
    <s v="PRD183"/>
    <n v="1"/>
    <n v="119000"/>
    <n v="119000"/>
    <x v="24"/>
    <x v="1"/>
    <x v="4"/>
  </r>
  <r>
    <s v="ORD002095"/>
    <d v="2024-01-16T00:00:00"/>
    <x v="1"/>
    <x v="5"/>
    <x v="5"/>
    <s v="MEMBER10"/>
    <s v="PRD025"/>
    <n v="1"/>
    <n v="59000"/>
    <n v="59000"/>
    <x v="110"/>
    <x v="4"/>
    <x v="1"/>
  </r>
  <r>
    <s v="ORD002095"/>
    <d v="2024-01-16T00:00:00"/>
    <x v="1"/>
    <x v="5"/>
    <x v="5"/>
    <s v="MEMBER10"/>
    <s v="PRD237"/>
    <n v="3"/>
    <n v="199000"/>
    <n v="597000"/>
    <x v="76"/>
    <x v="2"/>
    <x v="6"/>
  </r>
  <r>
    <s v="ORD002095"/>
    <d v="2024-01-16T00:00:00"/>
    <x v="1"/>
    <x v="5"/>
    <x v="5"/>
    <s v="MEMBER10"/>
    <s v="PRD148"/>
    <n v="1"/>
    <n v="449000"/>
    <n v="449000"/>
    <x v="2"/>
    <x v="2"/>
    <x v="1"/>
  </r>
  <r>
    <s v="ORD002096"/>
    <d v="2023-03-02T00:00:00"/>
    <x v="4"/>
    <x v="18"/>
    <x v="14"/>
    <s v="HARI BELANJA"/>
    <s v="PRD245"/>
    <n v="1"/>
    <n v="129000"/>
    <n v="129000"/>
    <x v="58"/>
    <x v="3"/>
    <x v="7"/>
  </r>
  <r>
    <s v="ORD002097"/>
    <d v="2024-12-22T00:00:00"/>
    <x v="4"/>
    <x v="13"/>
    <x v="4"/>
    <s v="TANPA PROMO"/>
    <s v="PRD093"/>
    <n v="1"/>
    <n v="279000"/>
    <n v="279000"/>
    <x v="138"/>
    <x v="2"/>
    <x v="9"/>
  </r>
  <r>
    <s v="ORD002098"/>
    <d v="2024-10-26T00:00:00"/>
    <x v="1"/>
    <x v="3"/>
    <x v="3"/>
    <s v="TANPA PROMO"/>
    <s v="PRD213"/>
    <n v="1"/>
    <n v="199000"/>
    <n v="199000"/>
    <x v="14"/>
    <x v="3"/>
    <x v="2"/>
  </r>
  <r>
    <s v="ORD002098"/>
    <d v="2024-10-26T00:00:00"/>
    <x v="1"/>
    <x v="3"/>
    <x v="3"/>
    <s v="TANPA PROMO"/>
    <s v="PRD216"/>
    <n v="3"/>
    <n v="199000"/>
    <n v="597000"/>
    <x v="178"/>
    <x v="5"/>
    <x v="3"/>
  </r>
  <r>
    <s v="ORD002098"/>
    <d v="2024-10-26T00:00:00"/>
    <x v="1"/>
    <x v="3"/>
    <x v="3"/>
    <s v="TANPA PROMO"/>
    <s v="PRD141"/>
    <n v="1"/>
    <n v="449000"/>
    <n v="449000"/>
    <x v="195"/>
    <x v="4"/>
    <x v="9"/>
  </r>
  <r>
    <s v="ORD002099"/>
    <d v="2023-06-14T00:00:00"/>
    <x v="1"/>
    <x v="3"/>
    <x v="3"/>
    <s v="NEWUSER"/>
    <s v="PRD099"/>
    <n v="1"/>
    <n v="79000"/>
    <n v="79000"/>
    <x v="151"/>
    <x v="2"/>
    <x v="3"/>
  </r>
  <r>
    <s v="ORD002099"/>
    <d v="2023-06-14T00:00:00"/>
    <x v="1"/>
    <x v="3"/>
    <x v="3"/>
    <s v="NEWUSER"/>
    <s v="PRD006"/>
    <n v="1"/>
    <n v="119000"/>
    <n v="119000"/>
    <x v="161"/>
    <x v="0"/>
    <x v="8"/>
  </r>
  <r>
    <s v="ORD002100"/>
    <d v="2023-10-30T00:00:00"/>
    <x v="4"/>
    <x v="4"/>
    <x v="4"/>
    <s v="WEEKEND25"/>
    <s v="PRD138"/>
    <n v="1"/>
    <n v="79000"/>
    <n v="79000"/>
    <x v="49"/>
    <x v="4"/>
    <x v="8"/>
  </r>
  <r>
    <s v="ORD002101"/>
    <d v="2022-11-08T00:00:00"/>
    <x v="1"/>
    <x v="8"/>
    <x v="7"/>
    <s v="TANPA PROMO"/>
    <s v="PRD130"/>
    <n v="1"/>
    <n v="229000"/>
    <n v="229000"/>
    <x v="25"/>
    <x v="3"/>
    <x v="5"/>
  </r>
  <r>
    <s v="ORD002102"/>
    <d v="2023-07-02T00:00:00"/>
    <x v="1"/>
    <x v="14"/>
    <x v="7"/>
    <s v="HARI BELANJA"/>
    <s v="PRD085"/>
    <n v="1"/>
    <n v="129000"/>
    <n v="129000"/>
    <x v="51"/>
    <x v="2"/>
    <x v="7"/>
  </r>
  <r>
    <s v="ORD002102"/>
    <d v="2023-07-02T00:00:00"/>
    <x v="1"/>
    <x v="14"/>
    <x v="7"/>
    <s v="HARI BELANJA"/>
    <s v="PRD038"/>
    <n v="1"/>
    <n v="299000"/>
    <n v="299000"/>
    <x v="77"/>
    <x v="5"/>
    <x v="5"/>
  </r>
  <r>
    <s v="ORD002103"/>
    <d v="2022-11-09T00:00:00"/>
    <x v="0"/>
    <x v="7"/>
    <x v="6"/>
    <s v="WEEKEND25"/>
    <s v="PRD177"/>
    <n v="2"/>
    <n v="449000"/>
    <n v="898000"/>
    <x v="93"/>
    <x v="4"/>
    <x v="5"/>
  </r>
  <r>
    <s v="ORD002104"/>
    <d v="2024-08-25T00:00:00"/>
    <x v="1"/>
    <x v="14"/>
    <x v="7"/>
    <s v="MEMBER10"/>
    <s v="PRD237"/>
    <n v="3"/>
    <n v="199000"/>
    <n v="597000"/>
    <x v="76"/>
    <x v="2"/>
    <x v="6"/>
  </r>
  <r>
    <s v="ORD002105"/>
    <d v="2025-01-27T00:00:00"/>
    <x v="1"/>
    <x v="7"/>
    <x v="6"/>
    <s v="TANPA PROMO"/>
    <s v="PRD248"/>
    <n v="1"/>
    <n v="299000"/>
    <n v="299000"/>
    <x v="169"/>
    <x v="0"/>
    <x v="7"/>
  </r>
  <r>
    <s v="ORD002105"/>
    <d v="2025-01-27T00:00:00"/>
    <x v="1"/>
    <x v="7"/>
    <x v="6"/>
    <s v="TANPA PROMO"/>
    <s v="PRD271"/>
    <n v="1"/>
    <n v="129000"/>
    <n v="129000"/>
    <x v="103"/>
    <x v="2"/>
    <x v="1"/>
  </r>
  <r>
    <s v="ORD002106"/>
    <d v="2023-01-18T00:00:00"/>
    <x v="1"/>
    <x v="3"/>
    <x v="3"/>
    <s v="TANPA PROMO"/>
    <s v="PRD279"/>
    <n v="1"/>
    <n v="449000"/>
    <n v="449000"/>
    <x v="184"/>
    <x v="3"/>
    <x v="7"/>
  </r>
  <r>
    <s v="ORD002107"/>
    <d v="2022-03-13T00:00:00"/>
    <x v="1"/>
    <x v="18"/>
    <x v="14"/>
    <s v="TANPA PROMO"/>
    <s v="PRD223"/>
    <n v="1"/>
    <n v="499000"/>
    <n v="499000"/>
    <x v="32"/>
    <x v="5"/>
    <x v="6"/>
  </r>
  <r>
    <s v="ORD002107"/>
    <d v="2022-03-13T00:00:00"/>
    <x v="1"/>
    <x v="18"/>
    <x v="14"/>
    <s v="TANPA PROMO"/>
    <s v="PRD149"/>
    <n v="2"/>
    <n v="549000"/>
    <n v="1098000"/>
    <x v="152"/>
    <x v="2"/>
    <x v="5"/>
  </r>
  <r>
    <s v="ORD002108"/>
    <d v="2022-02-04T00:00:00"/>
    <x v="0"/>
    <x v="12"/>
    <x v="10"/>
    <s v="NEWUSER"/>
    <s v="PRD179"/>
    <n v="1"/>
    <n v="399000"/>
    <n v="399000"/>
    <x v="184"/>
    <x v="3"/>
    <x v="7"/>
  </r>
  <r>
    <s v="ORD002108"/>
    <d v="2022-02-04T00:00:00"/>
    <x v="0"/>
    <x v="12"/>
    <x v="10"/>
    <s v="NEWUSER"/>
    <s v="PRD260"/>
    <n v="1"/>
    <n v="79000"/>
    <n v="79000"/>
    <x v="121"/>
    <x v="0"/>
    <x v="0"/>
  </r>
  <r>
    <s v="ORD002108"/>
    <d v="2022-02-04T00:00:00"/>
    <x v="0"/>
    <x v="12"/>
    <x v="10"/>
    <s v="NEWUSER"/>
    <s v="PRD084"/>
    <n v="1"/>
    <n v="69000"/>
    <n v="69000"/>
    <x v="115"/>
    <x v="2"/>
    <x v="2"/>
  </r>
  <r>
    <s v="ORD002109"/>
    <d v="2024-01-26T00:00:00"/>
    <x v="4"/>
    <x v="16"/>
    <x v="12"/>
    <s v="SALE2024"/>
    <s v="PRD275"/>
    <n v="1"/>
    <n v="329000"/>
    <n v="329000"/>
    <x v="105"/>
    <x v="4"/>
    <x v="9"/>
  </r>
  <r>
    <s v="ORD002109"/>
    <d v="2024-01-26T00:00:00"/>
    <x v="4"/>
    <x v="16"/>
    <x v="12"/>
    <s v="SALE2024"/>
    <s v="PRD264"/>
    <n v="1"/>
    <n v="79000"/>
    <n v="79000"/>
    <x v="157"/>
    <x v="1"/>
    <x v="9"/>
  </r>
  <r>
    <s v="ORD002110"/>
    <d v="2022-05-23T00:00:00"/>
    <x v="0"/>
    <x v="8"/>
    <x v="7"/>
    <s v="RAMADAN23"/>
    <s v="PRD065"/>
    <n v="1"/>
    <n v="249000"/>
    <n v="249000"/>
    <x v="7"/>
    <x v="3"/>
    <x v="4"/>
  </r>
  <r>
    <s v="ORD002110"/>
    <d v="2022-05-23T00:00:00"/>
    <x v="0"/>
    <x v="8"/>
    <x v="7"/>
    <s v="RAMADAN23"/>
    <s v="PRD048"/>
    <n v="2"/>
    <n v="69000"/>
    <n v="138000"/>
    <x v="135"/>
    <x v="3"/>
    <x v="1"/>
  </r>
  <r>
    <s v="ORD002110"/>
    <d v="2022-05-23T00:00:00"/>
    <x v="0"/>
    <x v="8"/>
    <x v="7"/>
    <s v="RAMADAN23"/>
    <s v="PRD052"/>
    <n v="1"/>
    <n v="399000"/>
    <n v="399000"/>
    <x v="22"/>
    <x v="0"/>
    <x v="9"/>
  </r>
  <r>
    <s v="ORD002111"/>
    <d v="2025-01-30T00:00:00"/>
    <x v="2"/>
    <x v="17"/>
    <x v="13"/>
    <s v="WEEKEND25"/>
    <s v="PRD232"/>
    <n v="1"/>
    <n v="49000"/>
    <n v="49000"/>
    <x v="78"/>
    <x v="2"/>
    <x v="7"/>
  </r>
  <r>
    <s v="ORD002111"/>
    <d v="2025-01-30T00:00:00"/>
    <x v="2"/>
    <x v="17"/>
    <x v="13"/>
    <s v="WEEKEND25"/>
    <s v="PRD059"/>
    <n v="2"/>
    <n v="399000"/>
    <n v="798000"/>
    <x v="104"/>
    <x v="1"/>
    <x v="4"/>
  </r>
  <r>
    <s v="ORD002112"/>
    <d v="2024-07-09T00:00:00"/>
    <x v="1"/>
    <x v="19"/>
    <x v="15"/>
    <s v="TANPA PROMO"/>
    <s v="PRD160"/>
    <n v="1"/>
    <n v="79000"/>
    <n v="79000"/>
    <x v="20"/>
    <x v="1"/>
    <x v="7"/>
  </r>
  <r>
    <s v="ORD002113"/>
    <d v="2024-05-06T00:00:00"/>
    <x v="2"/>
    <x v="10"/>
    <x v="4"/>
    <s v="TANPA PROMO"/>
    <s v="PRD252"/>
    <n v="3"/>
    <n v="49000"/>
    <n v="147000"/>
    <x v="132"/>
    <x v="3"/>
    <x v="3"/>
  </r>
  <r>
    <s v="ORD002113"/>
    <d v="2024-05-06T00:00:00"/>
    <x v="2"/>
    <x v="10"/>
    <x v="4"/>
    <s v="TANPA PROMO"/>
    <s v="PRD247"/>
    <n v="1"/>
    <n v="179000"/>
    <n v="179000"/>
    <x v="73"/>
    <x v="4"/>
    <x v="1"/>
  </r>
  <r>
    <s v="ORD002113"/>
    <d v="2024-05-06T00:00:00"/>
    <x v="2"/>
    <x v="10"/>
    <x v="4"/>
    <s v="TANPA PROMO"/>
    <s v="PRD114"/>
    <n v="3"/>
    <n v="199000"/>
    <n v="597000"/>
    <x v="166"/>
    <x v="4"/>
    <x v="4"/>
  </r>
  <r>
    <s v="ORD002114"/>
    <d v="2022-12-06T00:00:00"/>
    <x v="4"/>
    <x v="1"/>
    <x v="1"/>
    <s v="TANPA PROMO"/>
    <s v="PRD009"/>
    <n v="1"/>
    <n v="499000"/>
    <n v="499000"/>
    <x v="51"/>
    <x v="2"/>
    <x v="7"/>
  </r>
  <r>
    <s v="ORD002114"/>
    <d v="2022-12-06T00:00:00"/>
    <x v="4"/>
    <x v="1"/>
    <x v="1"/>
    <s v="TANPA PROMO"/>
    <s v="PRD181"/>
    <n v="1"/>
    <n v="279000"/>
    <n v="279000"/>
    <x v="197"/>
    <x v="1"/>
    <x v="8"/>
  </r>
  <r>
    <s v="ORD002115"/>
    <d v="2024-06-21T00:00:00"/>
    <x v="1"/>
    <x v="3"/>
    <x v="3"/>
    <s v="TANPA PROMO"/>
    <s v="PRD073"/>
    <n v="2"/>
    <n v="79000"/>
    <n v="158000"/>
    <x v="18"/>
    <x v="2"/>
    <x v="7"/>
  </r>
  <r>
    <s v="ORD002115"/>
    <d v="2024-06-21T00:00:00"/>
    <x v="1"/>
    <x v="3"/>
    <x v="3"/>
    <s v="TANPA PROMO"/>
    <s v="PRD115"/>
    <n v="1"/>
    <n v="399000"/>
    <n v="399000"/>
    <x v="10"/>
    <x v="0"/>
    <x v="5"/>
  </r>
  <r>
    <s v="ORD002116"/>
    <d v="2023-10-14T00:00:00"/>
    <x v="3"/>
    <x v="11"/>
    <x v="9"/>
    <s v="HARBOLNAS22"/>
    <s v="PRD118"/>
    <n v="1"/>
    <n v="349000"/>
    <n v="349000"/>
    <x v="46"/>
    <x v="4"/>
    <x v="3"/>
  </r>
  <r>
    <s v="ORD002116"/>
    <d v="2023-10-14T00:00:00"/>
    <x v="3"/>
    <x v="11"/>
    <x v="9"/>
    <s v="HARBOLNAS22"/>
    <s v="PRD259"/>
    <n v="1"/>
    <n v="599000"/>
    <n v="599000"/>
    <x v="96"/>
    <x v="1"/>
    <x v="5"/>
  </r>
  <r>
    <s v="ORD002117"/>
    <d v="2024-09-03T00:00:00"/>
    <x v="1"/>
    <x v="8"/>
    <x v="7"/>
    <s v="RAMADAN23"/>
    <s v="PRD099"/>
    <n v="1"/>
    <n v="79000"/>
    <n v="79000"/>
    <x v="151"/>
    <x v="2"/>
    <x v="3"/>
  </r>
  <r>
    <s v="ORD002117"/>
    <d v="2024-09-03T00:00:00"/>
    <x v="1"/>
    <x v="8"/>
    <x v="7"/>
    <s v="RAMADAN23"/>
    <s v="PRD014"/>
    <n v="1"/>
    <n v="449000"/>
    <n v="449000"/>
    <x v="85"/>
    <x v="4"/>
    <x v="7"/>
  </r>
  <r>
    <s v="ORD002118"/>
    <d v="2023-04-09T00:00:00"/>
    <x v="1"/>
    <x v="12"/>
    <x v="10"/>
    <s v="HARI BELANJA"/>
    <s v="PRD268"/>
    <n v="1"/>
    <n v="599000"/>
    <n v="599000"/>
    <x v="112"/>
    <x v="2"/>
    <x v="9"/>
  </r>
  <r>
    <s v="ORD002118"/>
    <d v="2023-04-09T00:00:00"/>
    <x v="1"/>
    <x v="12"/>
    <x v="10"/>
    <s v="HARI BELANJA"/>
    <s v="PRD256"/>
    <n v="1"/>
    <n v="49000"/>
    <n v="49000"/>
    <x v="5"/>
    <x v="1"/>
    <x v="1"/>
  </r>
  <r>
    <s v="ORD002118"/>
    <d v="2023-04-09T00:00:00"/>
    <x v="1"/>
    <x v="12"/>
    <x v="10"/>
    <s v="HARI BELANJA"/>
    <s v="PRD227"/>
    <n v="1"/>
    <n v="99000"/>
    <n v="99000"/>
    <x v="112"/>
    <x v="2"/>
    <x v="9"/>
  </r>
  <r>
    <s v="ORD002119"/>
    <d v="2025-02-04T00:00:00"/>
    <x v="1"/>
    <x v="7"/>
    <x v="6"/>
    <s v="NEWUSER"/>
    <s v="PRD124"/>
    <n v="1"/>
    <n v="179000"/>
    <n v="179000"/>
    <x v="69"/>
    <x v="4"/>
    <x v="7"/>
  </r>
  <r>
    <s v="ORD002119"/>
    <d v="2025-02-04T00:00:00"/>
    <x v="1"/>
    <x v="7"/>
    <x v="6"/>
    <s v="NEWUSER"/>
    <s v="PRD011"/>
    <n v="1"/>
    <n v="149000"/>
    <n v="149000"/>
    <x v="86"/>
    <x v="3"/>
    <x v="9"/>
  </r>
  <r>
    <s v="ORD002120"/>
    <d v="2024-12-10T00:00:00"/>
    <x v="2"/>
    <x v="16"/>
    <x v="12"/>
    <s v="SALE2024"/>
    <s v="PRD054"/>
    <n v="1"/>
    <n v="549000"/>
    <n v="549000"/>
    <x v="95"/>
    <x v="3"/>
    <x v="3"/>
  </r>
  <r>
    <s v="ORD002120"/>
    <d v="2024-12-10T00:00:00"/>
    <x v="2"/>
    <x v="16"/>
    <x v="12"/>
    <s v="SALE2024"/>
    <s v="PRD216"/>
    <n v="3"/>
    <n v="199000"/>
    <n v="597000"/>
    <x v="178"/>
    <x v="5"/>
    <x v="3"/>
  </r>
  <r>
    <s v="ORD002120"/>
    <d v="2024-12-10T00:00:00"/>
    <x v="2"/>
    <x v="16"/>
    <x v="12"/>
    <s v="SALE2024"/>
    <s v="PRD087"/>
    <n v="1"/>
    <n v="399000"/>
    <n v="399000"/>
    <x v="170"/>
    <x v="2"/>
    <x v="3"/>
  </r>
  <r>
    <s v="ORD002121"/>
    <d v="2023-04-08T00:00:00"/>
    <x v="1"/>
    <x v="0"/>
    <x v="0"/>
    <s v="TANPA PROMO"/>
    <s v="PRD287"/>
    <n v="2"/>
    <n v="449000"/>
    <n v="898000"/>
    <x v="165"/>
    <x v="1"/>
    <x v="2"/>
  </r>
  <r>
    <s v="ORD002121"/>
    <d v="2023-04-08T00:00:00"/>
    <x v="1"/>
    <x v="0"/>
    <x v="0"/>
    <s v="TANPA PROMO"/>
    <s v="PRD239"/>
    <n v="2"/>
    <n v="179000"/>
    <n v="358000"/>
    <x v="8"/>
    <x v="4"/>
    <x v="5"/>
  </r>
  <r>
    <s v="ORD002121"/>
    <d v="2023-04-08T00:00:00"/>
    <x v="1"/>
    <x v="0"/>
    <x v="0"/>
    <s v="TANPA PROMO"/>
    <s v="PRD202"/>
    <n v="1"/>
    <n v="249000"/>
    <n v="249000"/>
    <x v="14"/>
    <x v="3"/>
    <x v="2"/>
  </r>
  <r>
    <s v="ORD002122"/>
    <d v="2023-12-09T00:00:00"/>
    <x v="0"/>
    <x v="10"/>
    <x v="4"/>
    <s v="TANPA PROMO"/>
    <s v="PRD206"/>
    <n v="1"/>
    <n v="59000"/>
    <n v="59000"/>
    <x v="188"/>
    <x v="3"/>
    <x v="2"/>
  </r>
  <r>
    <s v="ORD002123"/>
    <d v="2025-01-14T00:00:00"/>
    <x v="1"/>
    <x v="14"/>
    <x v="7"/>
    <s v="MEMBER10"/>
    <s v="PRD074"/>
    <n v="1"/>
    <n v="449000"/>
    <n v="449000"/>
    <x v="133"/>
    <x v="4"/>
    <x v="5"/>
  </r>
  <r>
    <s v="ORD002124"/>
    <d v="2024-06-01T00:00:00"/>
    <x v="1"/>
    <x v="11"/>
    <x v="9"/>
    <s v="TANPA PROMO"/>
    <s v="PRD023"/>
    <n v="1"/>
    <n v="149000"/>
    <n v="149000"/>
    <x v="71"/>
    <x v="4"/>
    <x v="3"/>
  </r>
  <r>
    <s v="ORD002124"/>
    <d v="2024-06-01T00:00:00"/>
    <x v="1"/>
    <x v="11"/>
    <x v="9"/>
    <s v="TANPA PROMO"/>
    <s v="PRD249"/>
    <n v="1"/>
    <n v="449000"/>
    <n v="449000"/>
    <x v="193"/>
    <x v="3"/>
    <x v="6"/>
  </r>
  <r>
    <s v="ORD002125"/>
    <d v="2022-09-22T00:00:00"/>
    <x v="1"/>
    <x v="2"/>
    <x v="2"/>
    <s v="TANPA PROMO"/>
    <s v="PRD180"/>
    <n v="1"/>
    <n v="279000"/>
    <n v="279000"/>
    <x v="48"/>
    <x v="1"/>
    <x v="5"/>
  </r>
  <r>
    <s v="ORD002126"/>
    <d v="2025-01-30T00:00:00"/>
    <x v="3"/>
    <x v="16"/>
    <x v="12"/>
    <s v="TANPA PROMO"/>
    <s v="PRD199"/>
    <n v="1"/>
    <n v="69000"/>
    <n v="69000"/>
    <x v="59"/>
    <x v="2"/>
    <x v="3"/>
  </r>
  <r>
    <s v="ORD002126"/>
    <d v="2025-01-30T00:00:00"/>
    <x v="3"/>
    <x v="16"/>
    <x v="12"/>
    <s v="TANPA PROMO"/>
    <s v="PRD008"/>
    <n v="3"/>
    <n v="549000"/>
    <n v="1647000"/>
    <x v="164"/>
    <x v="4"/>
    <x v="4"/>
  </r>
  <r>
    <s v="ORD002127"/>
    <d v="2022-07-23T00:00:00"/>
    <x v="1"/>
    <x v="14"/>
    <x v="7"/>
    <s v="TANPA PROMO"/>
    <s v="PRD056"/>
    <n v="1"/>
    <n v="229000"/>
    <n v="229000"/>
    <x v="69"/>
    <x v="4"/>
    <x v="7"/>
  </r>
  <r>
    <s v="ORD002127"/>
    <d v="2022-07-23T00:00:00"/>
    <x v="1"/>
    <x v="14"/>
    <x v="7"/>
    <s v="TANPA PROMO"/>
    <s v="PRD017"/>
    <n v="1"/>
    <n v="149000"/>
    <n v="149000"/>
    <x v="128"/>
    <x v="4"/>
    <x v="3"/>
  </r>
  <r>
    <s v="ORD002128"/>
    <d v="2024-11-22T00:00:00"/>
    <x v="4"/>
    <x v="15"/>
    <x v="11"/>
    <s v="TANPA PROMO"/>
    <s v="PRD267"/>
    <n v="1"/>
    <n v="59000"/>
    <n v="59000"/>
    <x v="86"/>
    <x v="3"/>
    <x v="9"/>
  </r>
  <r>
    <s v="ORD002128"/>
    <d v="2024-11-22T00:00:00"/>
    <x v="4"/>
    <x v="15"/>
    <x v="11"/>
    <s v="TANPA PROMO"/>
    <s v="PRD129"/>
    <n v="1"/>
    <n v="79000"/>
    <n v="79000"/>
    <x v="47"/>
    <x v="4"/>
    <x v="0"/>
  </r>
  <r>
    <s v="ORD002129"/>
    <d v="2022-08-16T00:00:00"/>
    <x v="1"/>
    <x v="19"/>
    <x v="15"/>
    <s v="HARBOLNAS22"/>
    <s v="PRD257"/>
    <n v="1"/>
    <n v="59000"/>
    <n v="59000"/>
    <x v="38"/>
    <x v="4"/>
    <x v="8"/>
  </r>
  <r>
    <s v="ORD002130"/>
    <d v="2024-05-09T00:00:00"/>
    <x v="1"/>
    <x v="10"/>
    <x v="4"/>
    <s v="HARBOLNAS22"/>
    <s v="PRD276"/>
    <n v="1"/>
    <n v="329000"/>
    <n v="329000"/>
    <x v="131"/>
    <x v="4"/>
    <x v="2"/>
  </r>
  <r>
    <s v="ORD002131"/>
    <d v="2024-10-20T00:00:00"/>
    <x v="1"/>
    <x v="5"/>
    <x v="5"/>
    <s v="TANPA PROMO"/>
    <s v="PRD238"/>
    <n v="2"/>
    <n v="499000"/>
    <n v="998000"/>
    <x v="105"/>
    <x v="4"/>
    <x v="9"/>
  </r>
  <r>
    <s v="ORD002131"/>
    <d v="2024-10-20T00:00:00"/>
    <x v="1"/>
    <x v="5"/>
    <x v="5"/>
    <s v="TANPA PROMO"/>
    <s v="PRD216"/>
    <n v="3"/>
    <n v="199000"/>
    <n v="597000"/>
    <x v="178"/>
    <x v="5"/>
    <x v="3"/>
  </r>
  <r>
    <s v="ORD002132"/>
    <d v="2024-03-17T00:00:00"/>
    <x v="2"/>
    <x v="16"/>
    <x v="12"/>
    <s v="HARBOLNAS22"/>
    <s v="PRD212"/>
    <n v="1"/>
    <n v="499000"/>
    <n v="499000"/>
    <x v="70"/>
    <x v="0"/>
    <x v="7"/>
  </r>
  <r>
    <s v="ORD002133"/>
    <d v="2024-11-28T00:00:00"/>
    <x v="1"/>
    <x v="14"/>
    <x v="7"/>
    <s v="SALE2024"/>
    <s v="PRD001"/>
    <n v="2"/>
    <n v="599000"/>
    <n v="1198000"/>
    <x v="1"/>
    <x v="1"/>
    <x v="0"/>
  </r>
  <r>
    <s v="ORD002134"/>
    <d v="2024-12-16T00:00:00"/>
    <x v="4"/>
    <x v="9"/>
    <x v="8"/>
    <s v="TANPA PROMO"/>
    <s v="PRD098"/>
    <n v="1"/>
    <n v="299000"/>
    <n v="299000"/>
    <x v="175"/>
    <x v="3"/>
    <x v="7"/>
  </r>
  <r>
    <s v="ORD002134"/>
    <d v="2024-12-16T00:00:00"/>
    <x v="4"/>
    <x v="9"/>
    <x v="8"/>
    <s v="TANPA PROMO"/>
    <s v="PRD006"/>
    <n v="1"/>
    <n v="119000"/>
    <n v="119000"/>
    <x v="161"/>
    <x v="0"/>
    <x v="8"/>
  </r>
  <r>
    <s v="ORD002134"/>
    <d v="2024-12-16T00:00:00"/>
    <x v="4"/>
    <x v="9"/>
    <x v="8"/>
    <s v="TANPA PROMO"/>
    <s v="PRD233"/>
    <n v="1"/>
    <n v="49000"/>
    <n v="49000"/>
    <x v="75"/>
    <x v="5"/>
    <x v="9"/>
  </r>
  <r>
    <s v="ORD002135"/>
    <d v="2024-03-31T00:00:00"/>
    <x v="2"/>
    <x v="10"/>
    <x v="4"/>
    <s v="TANPA PROMO"/>
    <s v="PRD138"/>
    <n v="1"/>
    <n v="79000"/>
    <n v="79000"/>
    <x v="49"/>
    <x v="4"/>
    <x v="8"/>
  </r>
  <r>
    <s v="ORD002136"/>
    <d v="2022-10-18T00:00:00"/>
    <x v="0"/>
    <x v="3"/>
    <x v="3"/>
    <s v="TANPA PROMO"/>
    <s v="PRD086"/>
    <n v="1"/>
    <n v="329000"/>
    <n v="329000"/>
    <x v="3"/>
    <x v="0"/>
    <x v="2"/>
  </r>
  <r>
    <s v="ORD002136"/>
    <d v="2022-10-18T00:00:00"/>
    <x v="0"/>
    <x v="3"/>
    <x v="3"/>
    <s v="TANPA PROMO"/>
    <s v="PRD158"/>
    <n v="3"/>
    <n v="599000"/>
    <n v="1797000"/>
    <x v="20"/>
    <x v="1"/>
    <x v="7"/>
  </r>
  <r>
    <s v="ORD002137"/>
    <d v="2023-09-25T00:00:00"/>
    <x v="2"/>
    <x v="14"/>
    <x v="7"/>
    <s v="RAMADAN23"/>
    <s v="PRD277"/>
    <n v="2"/>
    <n v="129000"/>
    <n v="258000"/>
    <x v="22"/>
    <x v="0"/>
    <x v="9"/>
  </r>
  <r>
    <s v="ORD002137"/>
    <d v="2023-09-25T00:00:00"/>
    <x v="2"/>
    <x v="14"/>
    <x v="7"/>
    <s v="RAMADAN23"/>
    <s v="PRD250"/>
    <n v="2"/>
    <n v="149000"/>
    <n v="298000"/>
    <x v="133"/>
    <x v="4"/>
    <x v="5"/>
  </r>
  <r>
    <s v="ORD002138"/>
    <d v="2022-12-08T00:00:00"/>
    <x v="1"/>
    <x v="2"/>
    <x v="2"/>
    <s v="TANPA PROMO"/>
    <s v="PRD264"/>
    <n v="1"/>
    <n v="79000"/>
    <n v="79000"/>
    <x v="157"/>
    <x v="1"/>
    <x v="9"/>
  </r>
  <r>
    <s v="ORD002138"/>
    <d v="2022-12-08T00:00:00"/>
    <x v="1"/>
    <x v="2"/>
    <x v="2"/>
    <s v="TANPA PROMO"/>
    <s v="PRD114"/>
    <n v="3"/>
    <n v="199000"/>
    <n v="597000"/>
    <x v="166"/>
    <x v="4"/>
    <x v="4"/>
  </r>
  <r>
    <s v="ORD002138"/>
    <d v="2022-12-08T00:00:00"/>
    <x v="1"/>
    <x v="2"/>
    <x v="2"/>
    <s v="TANPA PROMO"/>
    <s v="PRD135"/>
    <n v="2"/>
    <n v="149000"/>
    <n v="298000"/>
    <x v="17"/>
    <x v="0"/>
    <x v="3"/>
  </r>
  <r>
    <s v="ORD002139"/>
    <d v="2022-10-01T00:00:00"/>
    <x v="1"/>
    <x v="18"/>
    <x v="14"/>
    <s v="TANPA PROMO"/>
    <s v="PRD210"/>
    <n v="1"/>
    <n v="249000"/>
    <n v="249000"/>
    <x v="33"/>
    <x v="2"/>
    <x v="6"/>
  </r>
  <r>
    <s v="ORD002140"/>
    <d v="2024-01-26T00:00:00"/>
    <x v="1"/>
    <x v="9"/>
    <x v="8"/>
    <s v="TANPA PROMO"/>
    <s v="PRD022"/>
    <n v="1"/>
    <n v="299000"/>
    <n v="299000"/>
    <x v="111"/>
    <x v="2"/>
    <x v="6"/>
  </r>
  <r>
    <s v="ORD002140"/>
    <d v="2024-01-26T00:00:00"/>
    <x v="1"/>
    <x v="9"/>
    <x v="8"/>
    <s v="TANPA PROMO"/>
    <s v="PRD096"/>
    <n v="1"/>
    <n v="69000"/>
    <n v="69000"/>
    <x v="127"/>
    <x v="4"/>
    <x v="1"/>
  </r>
  <r>
    <s v="ORD002141"/>
    <d v="2024-02-09T00:00:00"/>
    <x v="1"/>
    <x v="3"/>
    <x v="3"/>
    <s v="TANPA PROMO"/>
    <s v="PRD062"/>
    <n v="1"/>
    <n v="129000"/>
    <n v="129000"/>
    <x v="174"/>
    <x v="0"/>
    <x v="7"/>
  </r>
  <r>
    <s v="ORD002141"/>
    <d v="2024-02-09T00:00:00"/>
    <x v="1"/>
    <x v="3"/>
    <x v="3"/>
    <s v="TANPA PROMO"/>
    <s v="PRD243"/>
    <n v="2"/>
    <n v="279000"/>
    <n v="558000"/>
    <x v="90"/>
    <x v="2"/>
    <x v="7"/>
  </r>
  <r>
    <s v="ORD002141"/>
    <d v="2024-02-09T00:00:00"/>
    <x v="1"/>
    <x v="3"/>
    <x v="3"/>
    <s v="TANPA PROMO"/>
    <s v="PRD083"/>
    <n v="1"/>
    <n v="49000"/>
    <n v="49000"/>
    <x v="187"/>
    <x v="5"/>
    <x v="1"/>
  </r>
  <r>
    <s v="ORD002142"/>
    <d v="2023-05-02T00:00:00"/>
    <x v="1"/>
    <x v="7"/>
    <x v="6"/>
    <s v="HARBOLNAS22"/>
    <s v="PRD178"/>
    <n v="3"/>
    <n v="249000"/>
    <n v="747000"/>
    <x v="89"/>
    <x v="3"/>
    <x v="0"/>
  </r>
  <r>
    <s v="ORD002142"/>
    <d v="2023-05-02T00:00:00"/>
    <x v="1"/>
    <x v="7"/>
    <x v="6"/>
    <s v="HARBOLNAS22"/>
    <s v="PRD277"/>
    <n v="2"/>
    <n v="129000"/>
    <n v="258000"/>
    <x v="22"/>
    <x v="0"/>
    <x v="9"/>
  </r>
  <r>
    <s v="ORD002142"/>
    <d v="2023-05-02T00:00:00"/>
    <x v="1"/>
    <x v="7"/>
    <x v="6"/>
    <s v="HARBOLNAS22"/>
    <s v="PRD012"/>
    <n v="1"/>
    <n v="599000"/>
    <n v="599000"/>
    <x v="139"/>
    <x v="2"/>
    <x v="5"/>
  </r>
  <r>
    <s v="ORD002143"/>
    <d v="2024-06-15T00:00:00"/>
    <x v="1"/>
    <x v="4"/>
    <x v="4"/>
    <s v="TANPA PROMO"/>
    <s v="PRD165"/>
    <n v="2"/>
    <n v="129000"/>
    <n v="258000"/>
    <x v="23"/>
    <x v="2"/>
    <x v="8"/>
  </r>
  <r>
    <s v="ORD002143"/>
    <d v="2024-06-15T00:00:00"/>
    <x v="1"/>
    <x v="4"/>
    <x v="4"/>
    <s v="TANPA PROMO"/>
    <s v="PRD229"/>
    <n v="1"/>
    <n v="79000"/>
    <n v="79000"/>
    <x v="181"/>
    <x v="4"/>
    <x v="6"/>
  </r>
  <r>
    <s v="ORD002144"/>
    <d v="2023-12-25T00:00:00"/>
    <x v="0"/>
    <x v="10"/>
    <x v="4"/>
    <s v="RAMADAN23"/>
    <s v="PRD007"/>
    <n v="1"/>
    <n v="119000"/>
    <n v="119000"/>
    <x v="156"/>
    <x v="2"/>
    <x v="9"/>
  </r>
  <r>
    <s v="ORD002145"/>
    <d v="2023-03-09T00:00:00"/>
    <x v="3"/>
    <x v="18"/>
    <x v="14"/>
    <s v="TANPA PROMO"/>
    <s v="PRD020"/>
    <n v="3"/>
    <n v="59000"/>
    <n v="177000"/>
    <x v="98"/>
    <x v="5"/>
    <x v="4"/>
  </r>
  <r>
    <s v="ORD002146"/>
    <d v="2022-12-02T00:00:00"/>
    <x v="1"/>
    <x v="16"/>
    <x v="12"/>
    <s v="TANPA PROMO"/>
    <s v="PRD026"/>
    <n v="1"/>
    <n v="179000"/>
    <n v="179000"/>
    <x v="148"/>
    <x v="1"/>
    <x v="6"/>
  </r>
  <r>
    <s v="ORD002146"/>
    <d v="2022-12-02T00:00:00"/>
    <x v="1"/>
    <x v="16"/>
    <x v="12"/>
    <s v="TANPA PROMO"/>
    <s v="PRD185"/>
    <n v="2"/>
    <n v="599000"/>
    <n v="1198000"/>
    <x v="153"/>
    <x v="1"/>
    <x v="0"/>
  </r>
  <r>
    <s v="ORD002147"/>
    <d v="2024-09-16T00:00:00"/>
    <x v="3"/>
    <x v="4"/>
    <x v="4"/>
    <s v="TANPA PROMO"/>
    <s v="PRD273"/>
    <n v="1"/>
    <n v="179000"/>
    <n v="179000"/>
    <x v="80"/>
    <x v="3"/>
    <x v="9"/>
  </r>
  <r>
    <s v="ORD002147"/>
    <d v="2024-09-16T00:00:00"/>
    <x v="3"/>
    <x v="4"/>
    <x v="4"/>
    <s v="TANPA PROMO"/>
    <s v="PRD109"/>
    <n v="1"/>
    <n v="599000"/>
    <n v="599000"/>
    <x v="55"/>
    <x v="2"/>
    <x v="3"/>
  </r>
  <r>
    <s v="ORD002147"/>
    <d v="2024-09-16T00:00:00"/>
    <x v="3"/>
    <x v="4"/>
    <x v="4"/>
    <s v="TANPA PROMO"/>
    <s v="PRD171"/>
    <n v="1"/>
    <n v="129000"/>
    <n v="129000"/>
    <x v="82"/>
    <x v="1"/>
    <x v="2"/>
  </r>
  <r>
    <s v="ORD002148"/>
    <d v="2024-11-02T00:00:00"/>
    <x v="1"/>
    <x v="17"/>
    <x v="13"/>
    <s v="TANPA PROMO"/>
    <s v="PRD042"/>
    <n v="1"/>
    <n v="449000"/>
    <n v="449000"/>
    <x v="185"/>
    <x v="0"/>
    <x v="3"/>
  </r>
  <r>
    <s v="ORD002149"/>
    <d v="2022-11-05T00:00:00"/>
    <x v="2"/>
    <x v="11"/>
    <x v="9"/>
    <s v="TANPA PROMO"/>
    <s v="PRD128"/>
    <n v="1"/>
    <n v="279000"/>
    <n v="279000"/>
    <x v="41"/>
    <x v="1"/>
    <x v="0"/>
  </r>
  <r>
    <s v="ORD002150"/>
    <d v="2025-01-30T00:00:00"/>
    <x v="3"/>
    <x v="14"/>
    <x v="7"/>
    <s v="TANPA PROMO"/>
    <s v="PRD072"/>
    <n v="1"/>
    <n v="129000"/>
    <n v="129000"/>
    <x v="59"/>
    <x v="2"/>
    <x v="3"/>
  </r>
  <r>
    <s v="ORD002151"/>
    <d v="2025-02-01T00:00:00"/>
    <x v="1"/>
    <x v="1"/>
    <x v="1"/>
    <s v="HARI BELANJA"/>
    <s v="PRD086"/>
    <n v="1"/>
    <n v="329000"/>
    <n v="329000"/>
    <x v="3"/>
    <x v="0"/>
    <x v="2"/>
  </r>
  <r>
    <s v="ORD002152"/>
    <d v="2022-01-06T00:00:00"/>
    <x v="1"/>
    <x v="0"/>
    <x v="0"/>
    <s v="MEMBER10"/>
    <s v="PRD228"/>
    <n v="1"/>
    <n v="399000"/>
    <n v="399000"/>
    <x v="173"/>
    <x v="1"/>
    <x v="8"/>
  </r>
  <r>
    <s v="ORD002153"/>
    <d v="2023-01-10T00:00:00"/>
    <x v="0"/>
    <x v="14"/>
    <x v="7"/>
    <s v="TANPA PROMO"/>
    <s v="PRD247"/>
    <n v="1"/>
    <n v="179000"/>
    <n v="179000"/>
    <x v="73"/>
    <x v="4"/>
    <x v="1"/>
  </r>
  <r>
    <s v="ORD002153"/>
    <d v="2023-01-10T00:00:00"/>
    <x v="0"/>
    <x v="14"/>
    <x v="7"/>
    <s v="TANPA PROMO"/>
    <s v="PRD021"/>
    <n v="1"/>
    <n v="549000"/>
    <n v="549000"/>
    <x v="3"/>
    <x v="0"/>
    <x v="2"/>
  </r>
  <r>
    <s v="ORD002154"/>
    <d v="2024-10-13T00:00:00"/>
    <x v="1"/>
    <x v="17"/>
    <x v="13"/>
    <s v="TANPA PROMO"/>
    <s v="PRD179"/>
    <n v="1"/>
    <n v="399000"/>
    <n v="399000"/>
    <x v="184"/>
    <x v="3"/>
    <x v="7"/>
  </r>
  <r>
    <s v="ORD002154"/>
    <d v="2024-10-13T00:00:00"/>
    <x v="1"/>
    <x v="17"/>
    <x v="13"/>
    <s v="TANPA PROMO"/>
    <s v="PRD167"/>
    <n v="1"/>
    <n v="149000"/>
    <n v="149000"/>
    <x v="13"/>
    <x v="1"/>
    <x v="7"/>
  </r>
  <r>
    <s v="ORD002155"/>
    <d v="2024-04-29T00:00:00"/>
    <x v="0"/>
    <x v="17"/>
    <x v="13"/>
    <s v="HARI BELANJA"/>
    <s v="PRD237"/>
    <n v="3"/>
    <n v="199000"/>
    <n v="597000"/>
    <x v="76"/>
    <x v="2"/>
    <x v="6"/>
  </r>
  <r>
    <s v="ORD002155"/>
    <d v="2024-04-29T00:00:00"/>
    <x v="0"/>
    <x v="17"/>
    <x v="13"/>
    <s v="HARI BELANJA"/>
    <s v="PRD045"/>
    <n v="1"/>
    <n v="49000"/>
    <n v="49000"/>
    <x v="128"/>
    <x v="4"/>
    <x v="3"/>
  </r>
  <r>
    <s v="ORD002155"/>
    <d v="2024-04-29T00:00:00"/>
    <x v="0"/>
    <x v="17"/>
    <x v="13"/>
    <s v="HARI BELANJA"/>
    <s v="PRD042"/>
    <n v="1"/>
    <n v="449000"/>
    <n v="449000"/>
    <x v="185"/>
    <x v="0"/>
    <x v="3"/>
  </r>
  <r>
    <s v="ORD002156"/>
    <d v="2023-05-18T00:00:00"/>
    <x v="1"/>
    <x v="12"/>
    <x v="10"/>
    <s v="TANPA PROMO"/>
    <s v="PRD133"/>
    <n v="2"/>
    <n v="399000"/>
    <n v="798000"/>
    <x v="53"/>
    <x v="3"/>
    <x v="9"/>
  </r>
  <r>
    <s v="ORD002157"/>
    <d v="2023-05-20T00:00:00"/>
    <x v="1"/>
    <x v="1"/>
    <x v="1"/>
    <s v="RAMADAN23"/>
    <s v="PRD299"/>
    <n v="1"/>
    <n v="399000"/>
    <n v="399000"/>
    <x v="111"/>
    <x v="2"/>
    <x v="6"/>
  </r>
  <r>
    <s v="ORD002157"/>
    <d v="2023-05-20T00:00:00"/>
    <x v="1"/>
    <x v="1"/>
    <x v="1"/>
    <s v="RAMADAN23"/>
    <s v="PRD109"/>
    <n v="1"/>
    <n v="599000"/>
    <n v="599000"/>
    <x v="55"/>
    <x v="2"/>
    <x v="3"/>
  </r>
  <r>
    <s v="ORD002158"/>
    <d v="2023-08-13T00:00:00"/>
    <x v="1"/>
    <x v="4"/>
    <x v="4"/>
    <s v="RAMADAN23"/>
    <s v="PRD213"/>
    <n v="1"/>
    <n v="199000"/>
    <n v="199000"/>
    <x v="14"/>
    <x v="3"/>
    <x v="2"/>
  </r>
  <r>
    <s v="ORD002159"/>
    <d v="2024-11-26T00:00:00"/>
    <x v="1"/>
    <x v="10"/>
    <x v="4"/>
    <s v="TANPA PROMO"/>
    <s v="PRD164"/>
    <n v="1"/>
    <n v="49000"/>
    <n v="49000"/>
    <x v="194"/>
    <x v="5"/>
    <x v="0"/>
  </r>
  <r>
    <s v="ORD002160"/>
    <d v="2022-11-26T00:00:00"/>
    <x v="0"/>
    <x v="6"/>
    <x v="4"/>
    <s v="TANPA PROMO"/>
    <s v="PRD227"/>
    <n v="1"/>
    <n v="99000"/>
    <n v="99000"/>
    <x v="112"/>
    <x v="2"/>
    <x v="9"/>
  </r>
  <r>
    <s v="ORD002160"/>
    <d v="2022-11-26T00:00:00"/>
    <x v="0"/>
    <x v="6"/>
    <x v="4"/>
    <s v="TANPA PROMO"/>
    <s v="PRD217"/>
    <n v="3"/>
    <n v="129000"/>
    <n v="387000"/>
    <x v="34"/>
    <x v="3"/>
    <x v="0"/>
  </r>
  <r>
    <s v="ORD002160"/>
    <d v="2022-11-26T00:00:00"/>
    <x v="0"/>
    <x v="6"/>
    <x v="4"/>
    <s v="TANPA PROMO"/>
    <s v="PRD294"/>
    <n v="2"/>
    <n v="229000"/>
    <n v="458000"/>
    <x v="104"/>
    <x v="1"/>
    <x v="4"/>
  </r>
  <r>
    <s v="ORD002161"/>
    <d v="2024-04-02T00:00:00"/>
    <x v="1"/>
    <x v="17"/>
    <x v="13"/>
    <s v="NEWUSER"/>
    <s v="PRD124"/>
    <n v="1"/>
    <n v="179000"/>
    <n v="179000"/>
    <x v="69"/>
    <x v="4"/>
    <x v="7"/>
  </r>
  <r>
    <s v="ORD002161"/>
    <d v="2024-04-02T00:00:00"/>
    <x v="1"/>
    <x v="17"/>
    <x v="13"/>
    <s v="NEWUSER"/>
    <s v="PRD179"/>
    <n v="1"/>
    <n v="399000"/>
    <n v="399000"/>
    <x v="184"/>
    <x v="3"/>
    <x v="7"/>
  </r>
  <r>
    <s v="ORD002162"/>
    <d v="2024-03-07T00:00:00"/>
    <x v="1"/>
    <x v="19"/>
    <x v="15"/>
    <s v="RAMADAN23"/>
    <s v="PRD164"/>
    <n v="1"/>
    <n v="49000"/>
    <n v="49000"/>
    <x v="194"/>
    <x v="5"/>
    <x v="0"/>
  </r>
  <r>
    <s v="ORD002163"/>
    <d v="2024-08-09T00:00:00"/>
    <x v="4"/>
    <x v="3"/>
    <x v="3"/>
    <s v="RAMADAN23"/>
    <s v="PRD211"/>
    <n v="1"/>
    <n v="329000"/>
    <n v="329000"/>
    <x v="21"/>
    <x v="5"/>
    <x v="8"/>
  </r>
  <r>
    <s v="ORD002163"/>
    <d v="2024-08-09T00:00:00"/>
    <x v="4"/>
    <x v="3"/>
    <x v="3"/>
    <s v="RAMADAN23"/>
    <s v="PRD103"/>
    <n v="1"/>
    <n v="499000"/>
    <n v="499000"/>
    <x v="64"/>
    <x v="2"/>
    <x v="5"/>
  </r>
  <r>
    <s v="ORD002164"/>
    <d v="2024-01-05T00:00:00"/>
    <x v="1"/>
    <x v="1"/>
    <x v="1"/>
    <s v="WEEKEND25"/>
    <s v="PRD199"/>
    <n v="1"/>
    <n v="69000"/>
    <n v="69000"/>
    <x v="59"/>
    <x v="2"/>
    <x v="3"/>
  </r>
  <r>
    <s v="ORD002164"/>
    <d v="2024-01-05T00:00:00"/>
    <x v="1"/>
    <x v="1"/>
    <x v="1"/>
    <s v="WEEKEND25"/>
    <s v="PRD119"/>
    <n v="2"/>
    <n v="279000"/>
    <n v="558000"/>
    <x v="117"/>
    <x v="4"/>
    <x v="0"/>
  </r>
  <r>
    <s v="ORD002164"/>
    <d v="2024-01-05T00:00:00"/>
    <x v="1"/>
    <x v="1"/>
    <x v="1"/>
    <s v="WEEKEND25"/>
    <s v="PRD152"/>
    <n v="1"/>
    <n v="59000"/>
    <n v="59000"/>
    <x v="91"/>
    <x v="2"/>
    <x v="0"/>
  </r>
  <r>
    <s v="ORD002165"/>
    <d v="2024-07-09T00:00:00"/>
    <x v="1"/>
    <x v="5"/>
    <x v="5"/>
    <s v="NEWUSER"/>
    <s v="PRD020"/>
    <n v="3"/>
    <n v="59000"/>
    <n v="177000"/>
    <x v="98"/>
    <x v="5"/>
    <x v="4"/>
  </r>
  <r>
    <s v="ORD002165"/>
    <d v="2024-07-09T00:00:00"/>
    <x v="1"/>
    <x v="5"/>
    <x v="5"/>
    <s v="NEWUSER"/>
    <s v="PRD088"/>
    <n v="1"/>
    <n v="199000"/>
    <n v="199000"/>
    <x v="92"/>
    <x v="0"/>
    <x v="2"/>
  </r>
  <r>
    <s v="ORD002165"/>
    <d v="2024-07-09T00:00:00"/>
    <x v="1"/>
    <x v="5"/>
    <x v="5"/>
    <s v="NEWUSER"/>
    <s v="PRD170"/>
    <n v="1"/>
    <n v="349000"/>
    <n v="349000"/>
    <x v="9"/>
    <x v="5"/>
    <x v="6"/>
  </r>
  <r>
    <s v="ORD002166"/>
    <d v="2023-11-07T00:00:00"/>
    <x v="1"/>
    <x v="6"/>
    <x v="4"/>
    <s v="TANPA PROMO"/>
    <s v="PRD275"/>
    <n v="1"/>
    <n v="329000"/>
    <n v="329000"/>
    <x v="105"/>
    <x v="4"/>
    <x v="9"/>
  </r>
  <r>
    <s v="ORD002166"/>
    <d v="2023-11-07T00:00:00"/>
    <x v="1"/>
    <x v="6"/>
    <x v="4"/>
    <s v="TANPA PROMO"/>
    <s v="PRD187"/>
    <n v="1"/>
    <n v="49000"/>
    <n v="49000"/>
    <x v="14"/>
    <x v="3"/>
    <x v="2"/>
  </r>
  <r>
    <s v="ORD002167"/>
    <d v="2024-04-11T00:00:00"/>
    <x v="1"/>
    <x v="10"/>
    <x v="4"/>
    <s v="TANPA PROMO"/>
    <s v="PRD185"/>
    <n v="2"/>
    <n v="599000"/>
    <n v="1198000"/>
    <x v="153"/>
    <x v="1"/>
    <x v="0"/>
  </r>
  <r>
    <s v="ORD002168"/>
    <d v="2024-02-04T00:00:00"/>
    <x v="1"/>
    <x v="9"/>
    <x v="8"/>
    <s v="HARI BELANJA"/>
    <s v="PRD243"/>
    <n v="2"/>
    <n v="279000"/>
    <n v="558000"/>
    <x v="90"/>
    <x v="2"/>
    <x v="7"/>
  </r>
  <r>
    <s v="ORD002168"/>
    <d v="2024-02-04T00:00:00"/>
    <x v="1"/>
    <x v="9"/>
    <x v="8"/>
    <s v="HARI BELANJA"/>
    <s v="PRD187"/>
    <n v="1"/>
    <n v="49000"/>
    <n v="49000"/>
    <x v="14"/>
    <x v="3"/>
    <x v="2"/>
  </r>
  <r>
    <s v="ORD002169"/>
    <d v="2023-09-26T00:00:00"/>
    <x v="3"/>
    <x v="1"/>
    <x v="1"/>
    <s v="NEWUSER"/>
    <s v="PRD285"/>
    <n v="1"/>
    <n v="499000"/>
    <n v="499000"/>
    <x v="154"/>
    <x v="3"/>
    <x v="1"/>
  </r>
  <r>
    <s v="ORD002169"/>
    <d v="2023-09-26T00:00:00"/>
    <x v="3"/>
    <x v="1"/>
    <x v="1"/>
    <s v="NEWUSER"/>
    <s v="PRD033"/>
    <n v="1"/>
    <n v="199000"/>
    <n v="199000"/>
    <x v="124"/>
    <x v="0"/>
    <x v="6"/>
  </r>
  <r>
    <s v="ORD002170"/>
    <d v="2023-09-26T00:00:00"/>
    <x v="2"/>
    <x v="0"/>
    <x v="0"/>
    <s v="TANPA PROMO"/>
    <s v="PRD107"/>
    <n v="1"/>
    <n v="399000"/>
    <n v="399000"/>
    <x v="186"/>
    <x v="2"/>
    <x v="8"/>
  </r>
  <r>
    <s v="ORD002171"/>
    <d v="2022-10-24T00:00:00"/>
    <x v="0"/>
    <x v="10"/>
    <x v="4"/>
    <s v="TANPA PROMO"/>
    <s v="PRD190"/>
    <n v="1"/>
    <n v="129000"/>
    <n v="129000"/>
    <x v="24"/>
    <x v="1"/>
    <x v="4"/>
  </r>
  <r>
    <s v="ORD002172"/>
    <d v="2022-07-22T00:00:00"/>
    <x v="4"/>
    <x v="2"/>
    <x v="2"/>
    <s v="TANPA PROMO"/>
    <s v="PRD204"/>
    <n v="1"/>
    <n v="69000"/>
    <n v="69000"/>
    <x v="97"/>
    <x v="0"/>
    <x v="2"/>
  </r>
  <r>
    <s v="ORD002172"/>
    <d v="2022-07-22T00:00:00"/>
    <x v="4"/>
    <x v="2"/>
    <x v="2"/>
    <s v="TANPA PROMO"/>
    <s v="PRD166"/>
    <n v="1"/>
    <n v="549000"/>
    <n v="549000"/>
    <x v="89"/>
    <x v="3"/>
    <x v="0"/>
  </r>
  <r>
    <s v="ORD002173"/>
    <d v="2024-03-06T00:00:00"/>
    <x v="1"/>
    <x v="1"/>
    <x v="1"/>
    <s v="TANPA PROMO"/>
    <s v="PRD033"/>
    <n v="1"/>
    <n v="199000"/>
    <n v="199000"/>
    <x v="124"/>
    <x v="0"/>
    <x v="6"/>
  </r>
  <r>
    <s v="ORD002174"/>
    <d v="2024-08-27T00:00:00"/>
    <x v="1"/>
    <x v="1"/>
    <x v="1"/>
    <s v="SALE2024"/>
    <s v="PRD047"/>
    <n v="1"/>
    <n v="329000"/>
    <n v="329000"/>
    <x v="70"/>
    <x v="0"/>
    <x v="7"/>
  </r>
  <r>
    <s v="ORD002174"/>
    <d v="2024-08-27T00:00:00"/>
    <x v="1"/>
    <x v="1"/>
    <x v="1"/>
    <s v="SALE2024"/>
    <s v="PRD155"/>
    <n v="2"/>
    <n v="499000"/>
    <n v="998000"/>
    <x v="183"/>
    <x v="1"/>
    <x v="5"/>
  </r>
  <r>
    <s v="ORD002175"/>
    <d v="2022-03-07T00:00:00"/>
    <x v="2"/>
    <x v="16"/>
    <x v="12"/>
    <s v="TANPA PROMO"/>
    <s v="PRD068"/>
    <n v="1"/>
    <n v="129000"/>
    <n v="129000"/>
    <x v="162"/>
    <x v="2"/>
    <x v="3"/>
  </r>
  <r>
    <s v="ORD002176"/>
    <d v="2022-05-24T00:00:00"/>
    <x v="1"/>
    <x v="2"/>
    <x v="2"/>
    <s v="SALE2024"/>
    <s v="PRD029"/>
    <n v="1"/>
    <n v="499000"/>
    <n v="499000"/>
    <x v="62"/>
    <x v="5"/>
    <x v="8"/>
  </r>
  <r>
    <s v="ORD002177"/>
    <d v="2025-01-18T00:00:00"/>
    <x v="1"/>
    <x v="6"/>
    <x v="4"/>
    <s v="SALE2024"/>
    <s v="PRD251"/>
    <n v="1"/>
    <n v="129000"/>
    <n v="129000"/>
    <x v="199"/>
    <x v="0"/>
    <x v="8"/>
  </r>
  <r>
    <s v="ORD002177"/>
    <d v="2025-01-18T00:00:00"/>
    <x v="1"/>
    <x v="6"/>
    <x v="4"/>
    <s v="SALE2024"/>
    <s v="PRD291"/>
    <n v="1"/>
    <n v="499000"/>
    <n v="499000"/>
    <x v="165"/>
    <x v="1"/>
    <x v="2"/>
  </r>
  <r>
    <s v="ORD002178"/>
    <d v="2025-01-21T00:00:00"/>
    <x v="2"/>
    <x v="13"/>
    <x v="4"/>
    <s v="HARI BELANJA"/>
    <s v="PRD250"/>
    <n v="2"/>
    <n v="149000"/>
    <n v="298000"/>
    <x v="133"/>
    <x v="4"/>
    <x v="5"/>
  </r>
  <r>
    <s v="ORD002179"/>
    <d v="2025-01-13T00:00:00"/>
    <x v="1"/>
    <x v="14"/>
    <x v="7"/>
    <s v="TANPA PROMO"/>
    <s v="PRD028"/>
    <n v="1"/>
    <n v="299000"/>
    <n v="299000"/>
    <x v="81"/>
    <x v="1"/>
    <x v="8"/>
  </r>
  <r>
    <s v="ORD002180"/>
    <d v="2023-03-16T00:00:00"/>
    <x v="1"/>
    <x v="3"/>
    <x v="3"/>
    <s v="TANPA PROMO"/>
    <s v="PRD036"/>
    <n v="1"/>
    <n v="299000"/>
    <n v="299000"/>
    <x v="177"/>
    <x v="3"/>
    <x v="0"/>
  </r>
  <r>
    <s v="ORD002181"/>
    <d v="2023-03-19T00:00:00"/>
    <x v="0"/>
    <x v="18"/>
    <x v="14"/>
    <s v="TANPA PROMO"/>
    <s v="PRD233"/>
    <n v="1"/>
    <n v="49000"/>
    <n v="49000"/>
    <x v="75"/>
    <x v="5"/>
    <x v="9"/>
  </r>
  <r>
    <s v="ORD002181"/>
    <d v="2023-03-19T00:00:00"/>
    <x v="0"/>
    <x v="18"/>
    <x v="14"/>
    <s v="TANPA PROMO"/>
    <s v="PRD101"/>
    <n v="2"/>
    <n v="279000"/>
    <n v="558000"/>
    <x v="136"/>
    <x v="2"/>
    <x v="2"/>
  </r>
  <r>
    <s v="ORD002182"/>
    <d v="2025-01-03T00:00:00"/>
    <x v="1"/>
    <x v="12"/>
    <x v="10"/>
    <s v="TANPA PROMO"/>
    <s v="PRD115"/>
    <n v="1"/>
    <n v="399000"/>
    <n v="399000"/>
    <x v="10"/>
    <x v="0"/>
    <x v="5"/>
  </r>
  <r>
    <s v="ORD002182"/>
    <d v="2025-01-03T00:00:00"/>
    <x v="1"/>
    <x v="12"/>
    <x v="10"/>
    <s v="TANPA PROMO"/>
    <s v="PRD101"/>
    <n v="2"/>
    <n v="279000"/>
    <n v="558000"/>
    <x v="136"/>
    <x v="2"/>
    <x v="2"/>
  </r>
  <r>
    <s v="ORD002182"/>
    <d v="2025-01-03T00:00:00"/>
    <x v="1"/>
    <x v="12"/>
    <x v="10"/>
    <s v="TANPA PROMO"/>
    <s v="PRD268"/>
    <n v="1"/>
    <n v="599000"/>
    <n v="599000"/>
    <x v="112"/>
    <x v="2"/>
    <x v="9"/>
  </r>
  <r>
    <s v="ORD002183"/>
    <d v="2024-04-11T00:00:00"/>
    <x v="1"/>
    <x v="17"/>
    <x v="13"/>
    <s v="TANPA PROMO"/>
    <s v="PRD150"/>
    <n v="3"/>
    <n v="89000"/>
    <n v="267000"/>
    <x v="176"/>
    <x v="3"/>
    <x v="7"/>
  </r>
  <r>
    <s v="ORD002183"/>
    <d v="2024-04-11T00:00:00"/>
    <x v="1"/>
    <x v="17"/>
    <x v="13"/>
    <s v="TANPA PROMO"/>
    <s v="PRD022"/>
    <n v="1"/>
    <n v="299000"/>
    <n v="299000"/>
    <x v="111"/>
    <x v="2"/>
    <x v="6"/>
  </r>
  <r>
    <s v="ORD002184"/>
    <d v="2022-05-11T00:00:00"/>
    <x v="1"/>
    <x v="15"/>
    <x v="11"/>
    <s v="TANPA PROMO"/>
    <s v="PRD014"/>
    <n v="1"/>
    <n v="449000"/>
    <n v="449000"/>
    <x v="85"/>
    <x v="4"/>
    <x v="7"/>
  </r>
  <r>
    <s v="ORD002185"/>
    <d v="2023-12-08T00:00:00"/>
    <x v="2"/>
    <x v="2"/>
    <x v="2"/>
    <s v="NEWUSER"/>
    <s v="PRD097"/>
    <n v="1"/>
    <n v="49000"/>
    <n v="49000"/>
    <x v="180"/>
    <x v="1"/>
    <x v="1"/>
  </r>
  <r>
    <s v="ORD002185"/>
    <d v="2023-12-08T00:00:00"/>
    <x v="2"/>
    <x v="2"/>
    <x v="2"/>
    <s v="NEWUSER"/>
    <s v="PRD101"/>
    <n v="2"/>
    <n v="279000"/>
    <n v="558000"/>
    <x v="136"/>
    <x v="2"/>
    <x v="2"/>
  </r>
  <r>
    <s v="ORD002186"/>
    <d v="2024-12-29T00:00:00"/>
    <x v="1"/>
    <x v="1"/>
    <x v="1"/>
    <s v="TANPA PROMO"/>
    <s v="PRD041"/>
    <n v="1"/>
    <n v="199000"/>
    <n v="199000"/>
    <x v="114"/>
    <x v="3"/>
    <x v="2"/>
  </r>
  <r>
    <s v="ORD002186"/>
    <d v="2024-12-29T00:00:00"/>
    <x v="1"/>
    <x v="1"/>
    <x v="1"/>
    <s v="TANPA PROMO"/>
    <s v="PRD012"/>
    <n v="1"/>
    <n v="599000"/>
    <n v="599000"/>
    <x v="139"/>
    <x v="2"/>
    <x v="5"/>
  </r>
  <r>
    <s v="ORD002187"/>
    <d v="2023-09-16T00:00:00"/>
    <x v="0"/>
    <x v="8"/>
    <x v="7"/>
    <s v="TANPA PROMO"/>
    <s v="PRD245"/>
    <n v="1"/>
    <n v="129000"/>
    <n v="129000"/>
    <x v="58"/>
    <x v="3"/>
    <x v="7"/>
  </r>
  <r>
    <s v="ORD002187"/>
    <d v="2023-09-16T00:00:00"/>
    <x v="0"/>
    <x v="8"/>
    <x v="7"/>
    <s v="TANPA PROMO"/>
    <s v="PRD067"/>
    <n v="2"/>
    <n v="549000"/>
    <n v="1098000"/>
    <x v="141"/>
    <x v="4"/>
    <x v="7"/>
  </r>
  <r>
    <s v="ORD002188"/>
    <d v="2022-01-18T00:00:00"/>
    <x v="1"/>
    <x v="3"/>
    <x v="3"/>
    <s v="TANPA PROMO"/>
    <s v="PRD153"/>
    <n v="1"/>
    <n v="179000"/>
    <n v="179000"/>
    <x v="35"/>
    <x v="4"/>
    <x v="8"/>
  </r>
  <r>
    <s v="ORD002188"/>
    <d v="2022-01-18T00:00:00"/>
    <x v="1"/>
    <x v="3"/>
    <x v="3"/>
    <s v="TANPA PROMO"/>
    <s v="PRD202"/>
    <n v="1"/>
    <n v="249000"/>
    <n v="249000"/>
    <x v="14"/>
    <x v="3"/>
    <x v="2"/>
  </r>
  <r>
    <s v="ORD002189"/>
    <d v="2023-12-20T00:00:00"/>
    <x v="1"/>
    <x v="13"/>
    <x v="4"/>
    <s v="TANPA PROMO"/>
    <s v="PRD022"/>
    <n v="1"/>
    <n v="299000"/>
    <n v="299000"/>
    <x v="111"/>
    <x v="2"/>
    <x v="6"/>
  </r>
  <r>
    <s v="ORD002189"/>
    <d v="2023-12-20T00:00:00"/>
    <x v="1"/>
    <x v="13"/>
    <x v="4"/>
    <s v="TANPA PROMO"/>
    <s v="PRD285"/>
    <n v="1"/>
    <n v="499000"/>
    <n v="499000"/>
    <x v="154"/>
    <x v="3"/>
    <x v="1"/>
  </r>
  <r>
    <s v="ORD002189"/>
    <d v="2023-12-20T00:00:00"/>
    <x v="1"/>
    <x v="13"/>
    <x v="4"/>
    <s v="TANPA PROMO"/>
    <s v="PRD196"/>
    <n v="1"/>
    <n v="449000"/>
    <n v="449000"/>
    <x v="159"/>
    <x v="0"/>
    <x v="5"/>
  </r>
  <r>
    <s v="ORD002190"/>
    <d v="2022-03-11T00:00:00"/>
    <x v="1"/>
    <x v="2"/>
    <x v="2"/>
    <s v="RAMADAN23"/>
    <s v="PRD189"/>
    <n v="1"/>
    <n v="399000"/>
    <n v="399000"/>
    <x v="126"/>
    <x v="3"/>
    <x v="2"/>
  </r>
  <r>
    <s v="ORD002190"/>
    <d v="2022-03-11T00:00:00"/>
    <x v="1"/>
    <x v="2"/>
    <x v="2"/>
    <s v="RAMADAN23"/>
    <s v="PRD182"/>
    <n v="1"/>
    <n v="119000"/>
    <n v="119000"/>
    <x v="182"/>
    <x v="0"/>
    <x v="9"/>
  </r>
  <r>
    <s v="ORD002191"/>
    <d v="2024-08-14T00:00:00"/>
    <x v="2"/>
    <x v="0"/>
    <x v="0"/>
    <s v="TANPA PROMO"/>
    <s v="PRD161"/>
    <n v="1"/>
    <n v="179000"/>
    <n v="179000"/>
    <x v="92"/>
    <x v="0"/>
    <x v="2"/>
  </r>
  <r>
    <s v="ORD002191"/>
    <d v="2024-08-14T00:00:00"/>
    <x v="2"/>
    <x v="0"/>
    <x v="0"/>
    <s v="TANPA PROMO"/>
    <s v="PRD292"/>
    <n v="2"/>
    <n v="129000"/>
    <n v="258000"/>
    <x v="72"/>
    <x v="0"/>
    <x v="4"/>
  </r>
  <r>
    <s v="ORD002191"/>
    <d v="2024-08-14T00:00:00"/>
    <x v="2"/>
    <x v="0"/>
    <x v="0"/>
    <s v="TANPA PROMO"/>
    <s v="PRD206"/>
    <n v="1"/>
    <n v="59000"/>
    <n v="59000"/>
    <x v="188"/>
    <x v="3"/>
    <x v="2"/>
  </r>
  <r>
    <s v="ORD002192"/>
    <d v="2024-06-25T00:00:00"/>
    <x v="1"/>
    <x v="1"/>
    <x v="1"/>
    <s v="NEWUSER"/>
    <s v="PRD116"/>
    <n v="1"/>
    <n v="299000"/>
    <n v="299000"/>
    <x v="167"/>
    <x v="3"/>
    <x v="4"/>
  </r>
  <r>
    <s v="ORD002192"/>
    <d v="2024-06-25T00:00:00"/>
    <x v="1"/>
    <x v="1"/>
    <x v="1"/>
    <s v="NEWUSER"/>
    <s v="PRD072"/>
    <n v="1"/>
    <n v="129000"/>
    <n v="129000"/>
    <x v="59"/>
    <x v="2"/>
    <x v="3"/>
  </r>
  <r>
    <s v="ORD002193"/>
    <d v="2024-04-16T00:00:00"/>
    <x v="0"/>
    <x v="6"/>
    <x v="4"/>
    <s v="TANPA PROMO"/>
    <s v="PRD034"/>
    <n v="1"/>
    <n v="279000"/>
    <n v="279000"/>
    <x v="15"/>
    <x v="3"/>
    <x v="4"/>
  </r>
  <r>
    <s v="ORD002194"/>
    <d v="2024-11-30T00:00:00"/>
    <x v="1"/>
    <x v="17"/>
    <x v="13"/>
    <s v="TANPA PROMO"/>
    <s v="PRD096"/>
    <n v="1"/>
    <n v="69000"/>
    <n v="69000"/>
    <x v="127"/>
    <x v="4"/>
    <x v="1"/>
  </r>
  <r>
    <s v="ORD002194"/>
    <d v="2024-11-30T00:00:00"/>
    <x v="1"/>
    <x v="17"/>
    <x v="13"/>
    <s v="TANPA PROMO"/>
    <s v="PRD084"/>
    <n v="1"/>
    <n v="69000"/>
    <n v="69000"/>
    <x v="115"/>
    <x v="2"/>
    <x v="2"/>
  </r>
  <r>
    <s v="ORD002194"/>
    <d v="2024-11-30T00:00:00"/>
    <x v="1"/>
    <x v="17"/>
    <x v="13"/>
    <s v="TANPA PROMO"/>
    <s v="PRD187"/>
    <n v="1"/>
    <n v="49000"/>
    <n v="49000"/>
    <x v="14"/>
    <x v="3"/>
    <x v="2"/>
  </r>
  <r>
    <s v="ORD002195"/>
    <d v="2023-08-02T00:00:00"/>
    <x v="1"/>
    <x v="2"/>
    <x v="2"/>
    <s v="HARBOLNAS22"/>
    <s v="PRD120"/>
    <n v="1"/>
    <n v="89000"/>
    <n v="89000"/>
    <x v="73"/>
    <x v="4"/>
    <x v="1"/>
  </r>
  <r>
    <s v="ORD002195"/>
    <d v="2023-08-02T00:00:00"/>
    <x v="1"/>
    <x v="2"/>
    <x v="2"/>
    <s v="HARBOLNAS22"/>
    <s v="PRD019"/>
    <n v="1"/>
    <n v="119000"/>
    <n v="119000"/>
    <x v="122"/>
    <x v="4"/>
    <x v="4"/>
  </r>
  <r>
    <s v="ORD002195"/>
    <d v="2023-08-02T00:00:00"/>
    <x v="1"/>
    <x v="2"/>
    <x v="2"/>
    <s v="HARBOLNAS22"/>
    <s v="PRD239"/>
    <n v="2"/>
    <n v="179000"/>
    <n v="358000"/>
    <x v="8"/>
    <x v="4"/>
    <x v="5"/>
  </r>
  <r>
    <s v="ORD002196"/>
    <d v="2022-03-10T00:00:00"/>
    <x v="1"/>
    <x v="14"/>
    <x v="7"/>
    <s v="TANPA PROMO"/>
    <s v="PRD066"/>
    <n v="1"/>
    <n v="349000"/>
    <n v="349000"/>
    <x v="106"/>
    <x v="4"/>
    <x v="9"/>
  </r>
  <r>
    <s v="ORD002197"/>
    <d v="2023-10-21T00:00:00"/>
    <x v="1"/>
    <x v="11"/>
    <x v="9"/>
    <s v="TANPA PROMO"/>
    <s v="PRD032"/>
    <n v="1"/>
    <n v="99000"/>
    <n v="99000"/>
    <x v="60"/>
    <x v="3"/>
    <x v="8"/>
  </r>
  <r>
    <s v="ORD002197"/>
    <d v="2023-10-21T00:00:00"/>
    <x v="1"/>
    <x v="11"/>
    <x v="9"/>
    <s v="TANPA PROMO"/>
    <s v="PRD225"/>
    <n v="1"/>
    <n v="399000"/>
    <n v="399000"/>
    <x v="161"/>
    <x v="0"/>
    <x v="8"/>
  </r>
  <r>
    <s v="ORD002197"/>
    <d v="2023-10-21T00:00:00"/>
    <x v="1"/>
    <x v="11"/>
    <x v="9"/>
    <s v="TANPA PROMO"/>
    <s v="PRD087"/>
    <n v="1"/>
    <n v="399000"/>
    <n v="399000"/>
    <x v="170"/>
    <x v="2"/>
    <x v="3"/>
  </r>
  <r>
    <s v="ORD002198"/>
    <d v="2023-01-10T00:00:00"/>
    <x v="3"/>
    <x v="2"/>
    <x v="2"/>
    <s v="TANPA PROMO"/>
    <s v="PRD044"/>
    <n v="1"/>
    <n v="279000"/>
    <n v="279000"/>
    <x v="147"/>
    <x v="2"/>
    <x v="5"/>
  </r>
  <r>
    <s v="ORD002198"/>
    <d v="2023-01-10T00:00:00"/>
    <x v="3"/>
    <x v="2"/>
    <x v="2"/>
    <s v="TANPA PROMO"/>
    <s v="PRD067"/>
    <n v="2"/>
    <n v="549000"/>
    <n v="1098000"/>
    <x v="141"/>
    <x v="4"/>
    <x v="7"/>
  </r>
  <r>
    <s v="ORD002198"/>
    <d v="2023-01-10T00:00:00"/>
    <x v="3"/>
    <x v="2"/>
    <x v="2"/>
    <s v="TANPA PROMO"/>
    <s v="PRD038"/>
    <n v="1"/>
    <n v="299000"/>
    <n v="299000"/>
    <x v="77"/>
    <x v="5"/>
    <x v="5"/>
  </r>
  <r>
    <s v="ORD002199"/>
    <d v="2022-06-12T00:00:00"/>
    <x v="0"/>
    <x v="12"/>
    <x v="10"/>
    <s v="TANPA PROMO"/>
    <s v="PRD020"/>
    <n v="3"/>
    <n v="59000"/>
    <n v="177000"/>
    <x v="98"/>
    <x v="5"/>
    <x v="4"/>
  </r>
  <r>
    <s v="ORD002199"/>
    <d v="2022-06-12T00:00:00"/>
    <x v="0"/>
    <x v="12"/>
    <x v="10"/>
    <s v="TANPA PROMO"/>
    <s v="PRD199"/>
    <n v="1"/>
    <n v="69000"/>
    <n v="69000"/>
    <x v="59"/>
    <x v="2"/>
    <x v="3"/>
  </r>
  <r>
    <s v="ORD002200"/>
    <d v="2024-05-04T00:00:00"/>
    <x v="1"/>
    <x v="2"/>
    <x v="2"/>
    <s v="TANPA PROMO"/>
    <s v="PRD062"/>
    <n v="1"/>
    <n v="129000"/>
    <n v="129000"/>
    <x v="174"/>
    <x v="0"/>
    <x v="7"/>
  </r>
  <r>
    <s v="ORD002200"/>
    <d v="2024-05-04T00:00:00"/>
    <x v="1"/>
    <x v="2"/>
    <x v="2"/>
    <s v="TANPA PROMO"/>
    <s v="PRD137"/>
    <n v="1"/>
    <n v="119000"/>
    <n v="119000"/>
    <x v="26"/>
    <x v="4"/>
    <x v="2"/>
  </r>
  <r>
    <s v="ORD002201"/>
    <d v="2023-06-25T00:00:00"/>
    <x v="3"/>
    <x v="7"/>
    <x v="6"/>
    <s v="TANPA PROMO"/>
    <s v="PRD223"/>
    <n v="1"/>
    <n v="499000"/>
    <n v="499000"/>
    <x v="32"/>
    <x v="5"/>
    <x v="6"/>
  </r>
  <r>
    <s v="ORD002202"/>
    <d v="2023-06-20T00:00:00"/>
    <x v="1"/>
    <x v="10"/>
    <x v="4"/>
    <s v="TANPA PROMO"/>
    <s v="PRD006"/>
    <n v="1"/>
    <n v="119000"/>
    <n v="119000"/>
    <x v="161"/>
    <x v="0"/>
    <x v="8"/>
  </r>
  <r>
    <s v="ORD002202"/>
    <d v="2023-06-20T00:00:00"/>
    <x v="1"/>
    <x v="10"/>
    <x v="4"/>
    <s v="TANPA PROMO"/>
    <s v="PRD131"/>
    <n v="1"/>
    <n v="99000"/>
    <n v="99000"/>
    <x v="41"/>
    <x v="1"/>
    <x v="0"/>
  </r>
  <r>
    <s v="ORD002202"/>
    <d v="2023-06-20T00:00:00"/>
    <x v="1"/>
    <x v="10"/>
    <x v="4"/>
    <s v="TANPA PROMO"/>
    <s v="PRD256"/>
    <n v="1"/>
    <n v="49000"/>
    <n v="49000"/>
    <x v="5"/>
    <x v="1"/>
    <x v="1"/>
  </r>
  <r>
    <s v="ORD002203"/>
    <d v="2023-08-29T00:00:00"/>
    <x v="1"/>
    <x v="10"/>
    <x v="4"/>
    <s v="HARBOLNAS22"/>
    <s v="PRD157"/>
    <n v="1"/>
    <n v="69000"/>
    <n v="69000"/>
    <x v="42"/>
    <x v="1"/>
    <x v="9"/>
  </r>
  <r>
    <s v="ORD002203"/>
    <d v="2023-08-29T00:00:00"/>
    <x v="1"/>
    <x v="10"/>
    <x v="4"/>
    <s v="HARBOLNAS22"/>
    <s v="PRD165"/>
    <n v="2"/>
    <n v="129000"/>
    <n v="258000"/>
    <x v="23"/>
    <x v="2"/>
    <x v="8"/>
  </r>
  <r>
    <s v="ORD002204"/>
    <d v="2023-01-24T00:00:00"/>
    <x v="1"/>
    <x v="7"/>
    <x v="6"/>
    <s v="TANPA PROMO"/>
    <s v="PRD209"/>
    <n v="1"/>
    <n v="249000"/>
    <n v="249000"/>
    <x v="87"/>
    <x v="0"/>
    <x v="1"/>
  </r>
  <r>
    <s v="ORD002204"/>
    <d v="2023-01-24T00:00:00"/>
    <x v="1"/>
    <x v="7"/>
    <x v="6"/>
    <s v="TANPA PROMO"/>
    <s v="PRD020"/>
    <n v="3"/>
    <n v="59000"/>
    <n v="177000"/>
    <x v="98"/>
    <x v="5"/>
    <x v="4"/>
  </r>
  <r>
    <s v="ORD002205"/>
    <d v="2024-10-08T00:00:00"/>
    <x v="2"/>
    <x v="2"/>
    <x v="2"/>
    <s v="TANPA PROMO"/>
    <s v="PRD031"/>
    <n v="1"/>
    <n v="69000"/>
    <n v="69000"/>
    <x v="62"/>
    <x v="5"/>
    <x v="8"/>
  </r>
  <r>
    <s v="ORD002206"/>
    <d v="2024-03-27T00:00:00"/>
    <x v="0"/>
    <x v="0"/>
    <x v="0"/>
    <s v="RAMADAN23"/>
    <s v="PRD095"/>
    <n v="1"/>
    <n v="89000"/>
    <n v="89000"/>
    <x v="89"/>
    <x v="3"/>
    <x v="0"/>
  </r>
  <r>
    <s v="ORD002206"/>
    <d v="2024-03-27T00:00:00"/>
    <x v="0"/>
    <x v="0"/>
    <x v="0"/>
    <s v="RAMADAN23"/>
    <s v="PRD265"/>
    <n v="1"/>
    <n v="329000"/>
    <n v="329000"/>
    <x v="163"/>
    <x v="2"/>
    <x v="1"/>
  </r>
  <r>
    <s v="ORD002207"/>
    <d v="2024-05-20T00:00:00"/>
    <x v="1"/>
    <x v="14"/>
    <x v="7"/>
    <s v="TANPA PROMO"/>
    <s v="PRD077"/>
    <n v="2"/>
    <n v="329000"/>
    <n v="658000"/>
    <x v="168"/>
    <x v="5"/>
    <x v="9"/>
  </r>
  <r>
    <s v="ORD002207"/>
    <d v="2024-05-20T00:00:00"/>
    <x v="1"/>
    <x v="14"/>
    <x v="7"/>
    <s v="TANPA PROMO"/>
    <s v="PRD208"/>
    <n v="1"/>
    <n v="329000"/>
    <n v="329000"/>
    <x v="171"/>
    <x v="3"/>
    <x v="4"/>
  </r>
  <r>
    <s v="ORD002208"/>
    <d v="2025-02-21T00:00:00"/>
    <x v="2"/>
    <x v="1"/>
    <x v="1"/>
    <s v="HARI BELANJA"/>
    <s v="PRD020"/>
    <n v="3"/>
    <n v="59000"/>
    <n v="177000"/>
    <x v="98"/>
    <x v="5"/>
    <x v="4"/>
  </r>
  <r>
    <s v="ORD002208"/>
    <d v="2025-02-21T00:00:00"/>
    <x v="2"/>
    <x v="1"/>
    <x v="1"/>
    <s v="HARI BELANJA"/>
    <s v="PRD172"/>
    <n v="1"/>
    <n v="59000"/>
    <n v="59000"/>
    <x v="99"/>
    <x v="2"/>
    <x v="1"/>
  </r>
  <r>
    <s v="ORD002208"/>
    <d v="2025-02-21T00:00:00"/>
    <x v="2"/>
    <x v="1"/>
    <x v="1"/>
    <s v="HARI BELANJA"/>
    <s v="PRD036"/>
    <n v="1"/>
    <n v="299000"/>
    <n v="299000"/>
    <x v="177"/>
    <x v="3"/>
    <x v="0"/>
  </r>
  <r>
    <s v="ORD002209"/>
    <d v="2023-12-14T00:00:00"/>
    <x v="1"/>
    <x v="5"/>
    <x v="5"/>
    <s v="SALE2024"/>
    <s v="PRD035"/>
    <n v="2"/>
    <n v="399000"/>
    <n v="798000"/>
    <x v="49"/>
    <x v="4"/>
    <x v="8"/>
  </r>
  <r>
    <s v="ORD002210"/>
    <d v="2024-04-21T00:00:00"/>
    <x v="2"/>
    <x v="16"/>
    <x v="12"/>
    <s v="NEWUSER"/>
    <s v="PRD182"/>
    <n v="1"/>
    <n v="119000"/>
    <n v="119000"/>
    <x v="182"/>
    <x v="0"/>
    <x v="9"/>
  </r>
  <r>
    <s v="ORD002210"/>
    <d v="2024-04-21T00:00:00"/>
    <x v="2"/>
    <x v="16"/>
    <x v="12"/>
    <s v="NEWUSER"/>
    <s v="PRD233"/>
    <n v="1"/>
    <n v="49000"/>
    <n v="49000"/>
    <x v="75"/>
    <x v="5"/>
    <x v="9"/>
  </r>
  <r>
    <s v="ORD002211"/>
    <d v="2022-12-13T00:00:00"/>
    <x v="4"/>
    <x v="17"/>
    <x v="13"/>
    <s v="TANPA PROMO"/>
    <s v="PRD167"/>
    <n v="1"/>
    <n v="149000"/>
    <n v="149000"/>
    <x v="13"/>
    <x v="1"/>
    <x v="7"/>
  </r>
  <r>
    <s v="ORD002211"/>
    <d v="2022-12-13T00:00:00"/>
    <x v="4"/>
    <x v="17"/>
    <x v="13"/>
    <s v="TANPA PROMO"/>
    <s v="PRD060"/>
    <n v="2"/>
    <n v="549000"/>
    <n v="1098000"/>
    <x v="137"/>
    <x v="1"/>
    <x v="9"/>
  </r>
  <r>
    <s v="ORD002212"/>
    <d v="2022-11-18T00:00:00"/>
    <x v="1"/>
    <x v="13"/>
    <x v="4"/>
    <s v="HARI BELANJA"/>
    <s v="PRD284"/>
    <n v="1"/>
    <n v="399000"/>
    <n v="399000"/>
    <x v="136"/>
    <x v="2"/>
    <x v="2"/>
  </r>
  <r>
    <s v="ORD002212"/>
    <d v="2022-11-18T00:00:00"/>
    <x v="1"/>
    <x v="13"/>
    <x v="4"/>
    <s v="HARI BELANJA"/>
    <s v="PRD139"/>
    <n v="1"/>
    <n v="599000"/>
    <n v="599000"/>
    <x v="45"/>
    <x v="1"/>
    <x v="6"/>
  </r>
  <r>
    <s v="ORD002212"/>
    <d v="2022-11-18T00:00:00"/>
    <x v="1"/>
    <x v="13"/>
    <x v="4"/>
    <s v="HARI BELANJA"/>
    <s v="PRD001"/>
    <n v="2"/>
    <n v="599000"/>
    <n v="1198000"/>
    <x v="1"/>
    <x v="1"/>
    <x v="0"/>
  </r>
  <r>
    <s v="ORD002213"/>
    <d v="2023-07-01T00:00:00"/>
    <x v="4"/>
    <x v="3"/>
    <x v="3"/>
    <s v="TANPA PROMO"/>
    <s v="PRD178"/>
    <n v="3"/>
    <n v="249000"/>
    <n v="747000"/>
    <x v="89"/>
    <x v="3"/>
    <x v="0"/>
  </r>
  <r>
    <s v="ORD002213"/>
    <d v="2023-07-01T00:00:00"/>
    <x v="4"/>
    <x v="3"/>
    <x v="3"/>
    <s v="TANPA PROMO"/>
    <s v="PRD023"/>
    <n v="1"/>
    <n v="149000"/>
    <n v="149000"/>
    <x v="71"/>
    <x v="4"/>
    <x v="3"/>
  </r>
  <r>
    <s v="ORD002214"/>
    <d v="2023-12-11T00:00:00"/>
    <x v="0"/>
    <x v="11"/>
    <x v="9"/>
    <s v="HARBOLNAS22"/>
    <s v="PRD028"/>
    <n v="1"/>
    <n v="299000"/>
    <n v="299000"/>
    <x v="81"/>
    <x v="1"/>
    <x v="8"/>
  </r>
  <r>
    <s v="ORD002214"/>
    <d v="2023-12-11T00:00:00"/>
    <x v="0"/>
    <x v="11"/>
    <x v="9"/>
    <s v="HARBOLNAS22"/>
    <s v="PRD281"/>
    <n v="1"/>
    <n v="149000"/>
    <n v="149000"/>
    <x v="12"/>
    <x v="0"/>
    <x v="2"/>
  </r>
  <r>
    <s v="ORD002214"/>
    <d v="2023-12-11T00:00:00"/>
    <x v="0"/>
    <x v="11"/>
    <x v="9"/>
    <s v="HARBOLNAS22"/>
    <s v="PRD112"/>
    <n v="1"/>
    <n v="249000"/>
    <n v="249000"/>
    <x v="76"/>
    <x v="2"/>
    <x v="6"/>
  </r>
  <r>
    <s v="ORD002215"/>
    <d v="2024-05-10T00:00:00"/>
    <x v="1"/>
    <x v="14"/>
    <x v="7"/>
    <s v="FLASHSALE"/>
    <s v="PRD109"/>
    <n v="1"/>
    <n v="599000"/>
    <n v="599000"/>
    <x v="55"/>
    <x v="2"/>
    <x v="3"/>
  </r>
  <r>
    <s v="ORD002216"/>
    <d v="2023-11-25T00:00:00"/>
    <x v="1"/>
    <x v="9"/>
    <x v="8"/>
    <s v="TANPA PROMO"/>
    <s v="PRD057"/>
    <n v="1"/>
    <n v="299000"/>
    <n v="299000"/>
    <x v="66"/>
    <x v="0"/>
    <x v="0"/>
  </r>
  <r>
    <s v="ORD002216"/>
    <d v="2023-11-25T00:00:00"/>
    <x v="1"/>
    <x v="9"/>
    <x v="8"/>
    <s v="TANPA PROMO"/>
    <s v="PRD159"/>
    <n v="1"/>
    <n v="89000"/>
    <n v="89000"/>
    <x v="29"/>
    <x v="4"/>
    <x v="1"/>
  </r>
  <r>
    <s v="ORD002217"/>
    <d v="2023-01-08T00:00:00"/>
    <x v="1"/>
    <x v="0"/>
    <x v="0"/>
    <s v="HARBOLNAS22"/>
    <s v="PRD061"/>
    <n v="1"/>
    <n v="599000"/>
    <n v="599000"/>
    <x v="19"/>
    <x v="0"/>
    <x v="8"/>
  </r>
  <r>
    <s v="ORD002217"/>
    <d v="2023-01-08T00:00:00"/>
    <x v="1"/>
    <x v="0"/>
    <x v="0"/>
    <s v="HARBOLNAS22"/>
    <s v="PRD245"/>
    <n v="1"/>
    <n v="129000"/>
    <n v="129000"/>
    <x v="58"/>
    <x v="3"/>
    <x v="7"/>
  </r>
  <r>
    <s v="ORD002218"/>
    <d v="2024-06-21T00:00:00"/>
    <x v="1"/>
    <x v="3"/>
    <x v="3"/>
    <s v="NEWUSER"/>
    <s v="PRD091"/>
    <n v="1"/>
    <n v="69000"/>
    <n v="69000"/>
    <x v="82"/>
    <x v="1"/>
    <x v="2"/>
  </r>
  <r>
    <s v="ORD002218"/>
    <d v="2024-06-21T00:00:00"/>
    <x v="1"/>
    <x v="3"/>
    <x v="3"/>
    <s v="NEWUSER"/>
    <s v="PRD165"/>
    <n v="2"/>
    <n v="129000"/>
    <n v="258000"/>
    <x v="23"/>
    <x v="2"/>
    <x v="8"/>
  </r>
  <r>
    <s v="ORD002218"/>
    <d v="2024-06-21T00:00:00"/>
    <x v="1"/>
    <x v="3"/>
    <x v="3"/>
    <s v="NEWUSER"/>
    <s v="PRD027"/>
    <n v="1"/>
    <n v="229000"/>
    <n v="229000"/>
    <x v="43"/>
    <x v="3"/>
    <x v="9"/>
  </r>
  <r>
    <s v="ORD002219"/>
    <d v="2023-08-10T00:00:00"/>
    <x v="2"/>
    <x v="6"/>
    <x v="4"/>
    <s v="RAMADAN23"/>
    <s v="PRD105"/>
    <n v="1"/>
    <n v="199000"/>
    <n v="199000"/>
    <x v="101"/>
    <x v="0"/>
    <x v="5"/>
  </r>
  <r>
    <s v="ORD002220"/>
    <d v="2023-12-16T00:00:00"/>
    <x v="1"/>
    <x v="3"/>
    <x v="3"/>
    <s v="TANPA PROMO"/>
    <s v="PRD235"/>
    <n v="1"/>
    <n v="59000"/>
    <n v="59000"/>
    <x v="63"/>
    <x v="4"/>
    <x v="2"/>
  </r>
  <r>
    <s v="ORD002221"/>
    <d v="2022-08-18T00:00:00"/>
    <x v="1"/>
    <x v="17"/>
    <x v="13"/>
    <s v="HARBOLNAS22"/>
    <s v="PRD258"/>
    <n v="1"/>
    <n v="129000"/>
    <n v="129000"/>
    <x v="4"/>
    <x v="3"/>
    <x v="1"/>
  </r>
  <r>
    <s v="ORD002221"/>
    <d v="2022-08-18T00:00:00"/>
    <x v="1"/>
    <x v="17"/>
    <x v="13"/>
    <s v="HARBOLNAS22"/>
    <s v="PRD078"/>
    <n v="1"/>
    <n v="99000"/>
    <n v="99000"/>
    <x v="140"/>
    <x v="2"/>
    <x v="9"/>
  </r>
  <r>
    <s v="ORD002221"/>
    <d v="2022-08-18T00:00:00"/>
    <x v="1"/>
    <x v="17"/>
    <x v="13"/>
    <s v="HARBOLNAS22"/>
    <s v="PRD123"/>
    <n v="3"/>
    <n v="89000"/>
    <n v="267000"/>
    <x v="13"/>
    <x v="1"/>
    <x v="7"/>
  </r>
  <r>
    <s v="ORD002222"/>
    <d v="2023-12-17T00:00:00"/>
    <x v="2"/>
    <x v="19"/>
    <x v="15"/>
    <s v="TANPA PROMO"/>
    <s v="PRD256"/>
    <n v="1"/>
    <n v="49000"/>
    <n v="49000"/>
    <x v="5"/>
    <x v="1"/>
    <x v="1"/>
  </r>
  <r>
    <s v="ORD002222"/>
    <d v="2023-12-17T00:00:00"/>
    <x v="2"/>
    <x v="19"/>
    <x v="15"/>
    <s v="TANPA PROMO"/>
    <s v="PRD203"/>
    <n v="1"/>
    <n v="59000"/>
    <n v="59000"/>
    <x v="155"/>
    <x v="1"/>
    <x v="0"/>
  </r>
  <r>
    <s v="ORD002223"/>
    <d v="2023-10-10T00:00:00"/>
    <x v="1"/>
    <x v="5"/>
    <x v="5"/>
    <s v="RAMADAN23"/>
    <s v="PRD073"/>
    <n v="2"/>
    <n v="79000"/>
    <n v="158000"/>
    <x v="18"/>
    <x v="2"/>
    <x v="7"/>
  </r>
  <r>
    <s v="ORD002223"/>
    <d v="2023-10-10T00:00:00"/>
    <x v="1"/>
    <x v="5"/>
    <x v="5"/>
    <s v="RAMADAN23"/>
    <s v="PRD065"/>
    <n v="1"/>
    <n v="249000"/>
    <n v="249000"/>
    <x v="7"/>
    <x v="3"/>
    <x v="4"/>
  </r>
  <r>
    <s v="ORD002223"/>
    <d v="2023-10-10T00:00:00"/>
    <x v="1"/>
    <x v="5"/>
    <x v="5"/>
    <s v="RAMADAN23"/>
    <s v="PRD087"/>
    <n v="1"/>
    <n v="399000"/>
    <n v="399000"/>
    <x v="170"/>
    <x v="2"/>
    <x v="3"/>
  </r>
  <r>
    <s v="ORD002224"/>
    <d v="2023-11-26T00:00:00"/>
    <x v="1"/>
    <x v="8"/>
    <x v="7"/>
    <s v="RAMADAN23"/>
    <s v="PRD155"/>
    <n v="2"/>
    <n v="499000"/>
    <n v="998000"/>
    <x v="183"/>
    <x v="1"/>
    <x v="5"/>
  </r>
  <r>
    <s v="ORD002224"/>
    <d v="2023-11-26T00:00:00"/>
    <x v="1"/>
    <x v="8"/>
    <x v="7"/>
    <s v="RAMADAN23"/>
    <s v="PRD212"/>
    <n v="1"/>
    <n v="499000"/>
    <n v="499000"/>
    <x v="70"/>
    <x v="0"/>
    <x v="7"/>
  </r>
  <r>
    <s v="ORD002225"/>
    <d v="2023-09-17T00:00:00"/>
    <x v="1"/>
    <x v="16"/>
    <x v="12"/>
    <s v="HARBOLNAS22"/>
    <s v="PRD141"/>
    <n v="1"/>
    <n v="449000"/>
    <n v="449000"/>
    <x v="195"/>
    <x v="4"/>
    <x v="9"/>
  </r>
  <r>
    <s v="ORD002225"/>
    <d v="2023-09-17T00:00:00"/>
    <x v="1"/>
    <x v="16"/>
    <x v="12"/>
    <s v="HARBOLNAS22"/>
    <s v="PRD181"/>
    <n v="1"/>
    <n v="279000"/>
    <n v="279000"/>
    <x v="197"/>
    <x v="1"/>
    <x v="8"/>
  </r>
  <r>
    <s v="ORD002226"/>
    <d v="2024-09-15T00:00:00"/>
    <x v="1"/>
    <x v="19"/>
    <x v="15"/>
    <s v="TANPA PROMO"/>
    <s v="PRD115"/>
    <n v="1"/>
    <n v="399000"/>
    <n v="399000"/>
    <x v="10"/>
    <x v="0"/>
    <x v="5"/>
  </r>
  <r>
    <s v="ORD002226"/>
    <d v="2024-09-15T00:00:00"/>
    <x v="1"/>
    <x v="19"/>
    <x v="15"/>
    <s v="TANPA PROMO"/>
    <s v="PRD226"/>
    <n v="2"/>
    <n v="449000"/>
    <n v="898000"/>
    <x v="123"/>
    <x v="2"/>
    <x v="0"/>
  </r>
  <r>
    <s v="ORD002227"/>
    <d v="2024-01-17T00:00:00"/>
    <x v="0"/>
    <x v="6"/>
    <x v="4"/>
    <s v="TANPA PROMO"/>
    <s v="PRD111"/>
    <n v="1"/>
    <n v="449000"/>
    <n v="449000"/>
    <x v="40"/>
    <x v="5"/>
    <x v="6"/>
  </r>
  <r>
    <s v="ORD002228"/>
    <d v="2023-12-19T00:00:00"/>
    <x v="1"/>
    <x v="13"/>
    <x v="4"/>
    <s v="TANPA PROMO"/>
    <s v="PRD176"/>
    <n v="1"/>
    <n v="599000"/>
    <n v="599000"/>
    <x v="92"/>
    <x v="0"/>
    <x v="2"/>
  </r>
  <r>
    <s v="ORD002228"/>
    <d v="2023-12-19T00:00:00"/>
    <x v="1"/>
    <x v="13"/>
    <x v="4"/>
    <s v="TANPA PROMO"/>
    <s v="PRD081"/>
    <n v="1"/>
    <n v="229000"/>
    <n v="229000"/>
    <x v="79"/>
    <x v="0"/>
    <x v="1"/>
  </r>
  <r>
    <s v="ORD002229"/>
    <d v="2022-02-26T00:00:00"/>
    <x v="1"/>
    <x v="15"/>
    <x v="11"/>
    <s v="TANPA PROMO"/>
    <s v="PRD268"/>
    <n v="1"/>
    <n v="599000"/>
    <n v="599000"/>
    <x v="112"/>
    <x v="2"/>
    <x v="9"/>
  </r>
  <r>
    <s v="ORD002230"/>
    <d v="2022-07-28T00:00:00"/>
    <x v="1"/>
    <x v="17"/>
    <x v="13"/>
    <s v="SALE2024"/>
    <s v="PRD190"/>
    <n v="1"/>
    <n v="129000"/>
    <n v="129000"/>
    <x v="24"/>
    <x v="1"/>
    <x v="4"/>
  </r>
  <r>
    <s v="ORD002231"/>
    <d v="2024-06-09T00:00:00"/>
    <x v="1"/>
    <x v="10"/>
    <x v="4"/>
    <s v="TANPA PROMO"/>
    <s v="PRD120"/>
    <n v="1"/>
    <n v="89000"/>
    <n v="89000"/>
    <x v="73"/>
    <x v="4"/>
    <x v="1"/>
  </r>
  <r>
    <s v="ORD002232"/>
    <d v="2024-04-24T00:00:00"/>
    <x v="1"/>
    <x v="12"/>
    <x v="10"/>
    <s v="WEEKEND25"/>
    <s v="PRD272"/>
    <n v="1"/>
    <n v="249000"/>
    <n v="249000"/>
    <x v="67"/>
    <x v="1"/>
    <x v="1"/>
  </r>
  <r>
    <s v="ORD002233"/>
    <d v="2023-09-23T00:00:00"/>
    <x v="1"/>
    <x v="4"/>
    <x v="4"/>
    <s v="TANPA PROMO"/>
    <s v="PRD054"/>
    <n v="1"/>
    <n v="549000"/>
    <n v="549000"/>
    <x v="95"/>
    <x v="3"/>
    <x v="3"/>
  </r>
  <r>
    <s v="ORD002234"/>
    <d v="2024-08-17T00:00:00"/>
    <x v="1"/>
    <x v="3"/>
    <x v="3"/>
    <s v="SALE2024"/>
    <s v="PRD116"/>
    <n v="1"/>
    <n v="299000"/>
    <n v="299000"/>
    <x v="167"/>
    <x v="3"/>
    <x v="4"/>
  </r>
  <r>
    <s v="ORD002234"/>
    <d v="2024-08-17T00:00:00"/>
    <x v="1"/>
    <x v="3"/>
    <x v="3"/>
    <s v="SALE2024"/>
    <s v="PRD123"/>
    <n v="3"/>
    <n v="89000"/>
    <n v="267000"/>
    <x v="13"/>
    <x v="1"/>
    <x v="7"/>
  </r>
  <r>
    <s v="ORD002235"/>
    <d v="2022-11-24T00:00:00"/>
    <x v="1"/>
    <x v="5"/>
    <x v="5"/>
    <s v="TANPA PROMO"/>
    <s v="PRD267"/>
    <n v="1"/>
    <n v="59000"/>
    <n v="59000"/>
    <x v="86"/>
    <x v="3"/>
    <x v="9"/>
  </r>
  <r>
    <s v="ORD002236"/>
    <d v="2025-02-05T00:00:00"/>
    <x v="1"/>
    <x v="19"/>
    <x v="15"/>
    <s v="TANPA PROMO"/>
    <s v="PRD103"/>
    <n v="1"/>
    <n v="499000"/>
    <n v="499000"/>
    <x v="64"/>
    <x v="2"/>
    <x v="5"/>
  </r>
  <r>
    <s v="ORD002237"/>
    <d v="2024-01-15T00:00:00"/>
    <x v="1"/>
    <x v="6"/>
    <x v="4"/>
    <s v="TANPA PROMO"/>
    <s v="PRD098"/>
    <n v="1"/>
    <n v="299000"/>
    <n v="299000"/>
    <x v="175"/>
    <x v="3"/>
    <x v="7"/>
  </r>
  <r>
    <s v="ORD002237"/>
    <d v="2024-01-15T00:00:00"/>
    <x v="1"/>
    <x v="6"/>
    <x v="4"/>
    <s v="TANPA PROMO"/>
    <s v="PRD164"/>
    <n v="1"/>
    <n v="49000"/>
    <n v="49000"/>
    <x v="194"/>
    <x v="5"/>
    <x v="0"/>
  </r>
  <r>
    <s v="ORD002238"/>
    <d v="2024-11-08T00:00:00"/>
    <x v="3"/>
    <x v="10"/>
    <x v="4"/>
    <s v="FLASHSALE"/>
    <s v="PRD130"/>
    <n v="1"/>
    <n v="229000"/>
    <n v="229000"/>
    <x v="25"/>
    <x v="3"/>
    <x v="5"/>
  </r>
  <r>
    <s v="ORD002239"/>
    <d v="2024-03-20T00:00:00"/>
    <x v="0"/>
    <x v="17"/>
    <x v="13"/>
    <s v="TANPA PROMO"/>
    <s v="PRD081"/>
    <n v="1"/>
    <n v="229000"/>
    <n v="229000"/>
    <x v="79"/>
    <x v="0"/>
    <x v="1"/>
  </r>
  <r>
    <s v="ORD002239"/>
    <d v="2024-03-20T00:00:00"/>
    <x v="0"/>
    <x v="17"/>
    <x v="13"/>
    <s v="TANPA PROMO"/>
    <s v="PRD136"/>
    <n v="3"/>
    <n v="119000"/>
    <n v="357000"/>
    <x v="102"/>
    <x v="5"/>
    <x v="2"/>
  </r>
  <r>
    <s v="ORD002240"/>
    <d v="2023-03-23T00:00:00"/>
    <x v="1"/>
    <x v="3"/>
    <x v="3"/>
    <s v="RAMADAN23"/>
    <s v="PRD134"/>
    <n v="1"/>
    <n v="129000"/>
    <n v="129000"/>
    <x v="61"/>
    <x v="2"/>
    <x v="9"/>
  </r>
  <r>
    <s v="ORD002241"/>
    <d v="2023-02-20T00:00:00"/>
    <x v="1"/>
    <x v="12"/>
    <x v="10"/>
    <s v="TANPA PROMO"/>
    <s v="PRD168"/>
    <n v="1"/>
    <n v="79000"/>
    <n v="79000"/>
    <x v="30"/>
    <x v="3"/>
    <x v="2"/>
  </r>
  <r>
    <s v="ORD002241"/>
    <d v="2023-02-20T00:00:00"/>
    <x v="1"/>
    <x v="12"/>
    <x v="10"/>
    <s v="TANPA PROMO"/>
    <s v="PRD212"/>
    <n v="1"/>
    <n v="499000"/>
    <n v="499000"/>
    <x v="70"/>
    <x v="0"/>
    <x v="7"/>
  </r>
  <r>
    <s v="ORD002242"/>
    <d v="2023-10-21T00:00:00"/>
    <x v="0"/>
    <x v="17"/>
    <x v="13"/>
    <s v="SALE2024"/>
    <s v="PRD246"/>
    <n v="1"/>
    <n v="399000"/>
    <n v="399000"/>
    <x v="67"/>
    <x v="1"/>
    <x v="1"/>
  </r>
  <r>
    <s v="ORD002243"/>
    <d v="2025-02-25T00:00:00"/>
    <x v="1"/>
    <x v="12"/>
    <x v="10"/>
    <s v="TANPA PROMO"/>
    <s v="PRD066"/>
    <n v="1"/>
    <n v="349000"/>
    <n v="349000"/>
    <x v="106"/>
    <x v="4"/>
    <x v="9"/>
  </r>
  <r>
    <s v="ORD002243"/>
    <d v="2025-02-25T00:00:00"/>
    <x v="1"/>
    <x v="12"/>
    <x v="10"/>
    <s v="TANPA PROMO"/>
    <s v="PRD273"/>
    <n v="1"/>
    <n v="179000"/>
    <n v="179000"/>
    <x v="80"/>
    <x v="3"/>
    <x v="9"/>
  </r>
  <r>
    <s v="ORD002243"/>
    <d v="2025-02-25T00:00:00"/>
    <x v="1"/>
    <x v="12"/>
    <x v="10"/>
    <s v="TANPA PROMO"/>
    <s v="PRD084"/>
    <n v="1"/>
    <n v="69000"/>
    <n v="69000"/>
    <x v="115"/>
    <x v="2"/>
    <x v="2"/>
  </r>
  <r>
    <s v="ORD002244"/>
    <d v="2023-04-30T00:00:00"/>
    <x v="1"/>
    <x v="2"/>
    <x v="2"/>
    <s v="TANPA PROMO"/>
    <s v="PRD133"/>
    <n v="2"/>
    <n v="399000"/>
    <n v="798000"/>
    <x v="53"/>
    <x v="3"/>
    <x v="9"/>
  </r>
  <r>
    <s v="ORD002245"/>
    <d v="2024-09-25T00:00:00"/>
    <x v="1"/>
    <x v="7"/>
    <x v="6"/>
    <s v="HARBOLNAS22"/>
    <s v="PRD153"/>
    <n v="1"/>
    <n v="179000"/>
    <n v="179000"/>
    <x v="35"/>
    <x v="4"/>
    <x v="8"/>
  </r>
  <r>
    <s v="ORD002246"/>
    <d v="2023-06-09T00:00:00"/>
    <x v="2"/>
    <x v="11"/>
    <x v="9"/>
    <s v="TANPA PROMO"/>
    <s v="PRD006"/>
    <n v="1"/>
    <n v="119000"/>
    <n v="119000"/>
    <x v="161"/>
    <x v="0"/>
    <x v="8"/>
  </r>
  <r>
    <s v="ORD002246"/>
    <d v="2023-06-09T00:00:00"/>
    <x v="2"/>
    <x v="11"/>
    <x v="9"/>
    <s v="TANPA PROMO"/>
    <s v="PRD035"/>
    <n v="2"/>
    <n v="399000"/>
    <n v="798000"/>
    <x v="49"/>
    <x v="4"/>
    <x v="8"/>
  </r>
  <r>
    <s v="ORD002247"/>
    <d v="2024-10-06T00:00:00"/>
    <x v="1"/>
    <x v="8"/>
    <x v="7"/>
    <s v="TANPA PROMO"/>
    <s v="PRD266"/>
    <n v="2"/>
    <n v="299000"/>
    <n v="598000"/>
    <x v="178"/>
    <x v="5"/>
    <x v="3"/>
  </r>
  <r>
    <s v="ORD002247"/>
    <d v="2024-10-06T00:00:00"/>
    <x v="1"/>
    <x v="8"/>
    <x v="7"/>
    <s v="TANPA PROMO"/>
    <s v="PRD231"/>
    <n v="1"/>
    <n v="179000"/>
    <n v="179000"/>
    <x v="142"/>
    <x v="0"/>
    <x v="9"/>
  </r>
  <r>
    <s v="ORD002248"/>
    <d v="2023-11-21T00:00:00"/>
    <x v="4"/>
    <x v="0"/>
    <x v="0"/>
    <s v="TANPA PROMO"/>
    <s v="PRD123"/>
    <n v="3"/>
    <n v="89000"/>
    <n v="267000"/>
    <x v="13"/>
    <x v="1"/>
    <x v="7"/>
  </r>
  <r>
    <s v="ORD002248"/>
    <d v="2023-11-21T00:00:00"/>
    <x v="4"/>
    <x v="0"/>
    <x v="0"/>
    <s v="TANPA PROMO"/>
    <s v="PRD282"/>
    <n v="1"/>
    <n v="149000"/>
    <n v="149000"/>
    <x v="109"/>
    <x v="0"/>
    <x v="0"/>
  </r>
  <r>
    <s v="ORD002249"/>
    <d v="2022-10-29T00:00:00"/>
    <x v="1"/>
    <x v="16"/>
    <x v="12"/>
    <s v="MEMBER10"/>
    <s v="PRD286"/>
    <n v="1"/>
    <n v="49000"/>
    <n v="49000"/>
    <x v="108"/>
    <x v="4"/>
    <x v="6"/>
  </r>
  <r>
    <s v="ORD002249"/>
    <d v="2022-10-29T00:00:00"/>
    <x v="1"/>
    <x v="16"/>
    <x v="12"/>
    <s v="MEMBER10"/>
    <s v="PRD024"/>
    <n v="1"/>
    <n v="149000"/>
    <n v="149000"/>
    <x v="74"/>
    <x v="2"/>
    <x v="8"/>
  </r>
  <r>
    <s v="ORD002250"/>
    <d v="2023-08-26T00:00:00"/>
    <x v="1"/>
    <x v="9"/>
    <x v="8"/>
    <s v="TANPA PROMO"/>
    <s v="PRD275"/>
    <n v="1"/>
    <n v="329000"/>
    <n v="329000"/>
    <x v="105"/>
    <x v="4"/>
    <x v="9"/>
  </r>
  <r>
    <s v="ORD002250"/>
    <d v="2023-08-26T00:00:00"/>
    <x v="1"/>
    <x v="9"/>
    <x v="8"/>
    <s v="TANPA PROMO"/>
    <s v="PRD044"/>
    <n v="1"/>
    <n v="279000"/>
    <n v="279000"/>
    <x v="147"/>
    <x v="2"/>
    <x v="5"/>
  </r>
  <r>
    <s v="ORD002251"/>
    <d v="2023-12-16T00:00:00"/>
    <x v="1"/>
    <x v="8"/>
    <x v="7"/>
    <s v="TANPA PROMO"/>
    <s v="PRD033"/>
    <n v="1"/>
    <n v="199000"/>
    <n v="199000"/>
    <x v="124"/>
    <x v="0"/>
    <x v="6"/>
  </r>
  <r>
    <s v="ORD002252"/>
    <d v="2025-01-13T00:00:00"/>
    <x v="1"/>
    <x v="5"/>
    <x v="5"/>
    <s v="TANPA PROMO"/>
    <s v="PRD204"/>
    <n v="1"/>
    <n v="69000"/>
    <n v="69000"/>
    <x v="97"/>
    <x v="0"/>
    <x v="2"/>
  </r>
  <r>
    <s v="ORD002252"/>
    <d v="2025-01-13T00:00:00"/>
    <x v="1"/>
    <x v="5"/>
    <x v="5"/>
    <s v="TANPA PROMO"/>
    <s v="PRD280"/>
    <n v="1"/>
    <n v="229000"/>
    <n v="229000"/>
    <x v="83"/>
    <x v="2"/>
    <x v="7"/>
  </r>
  <r>
    <s v="ORD002253"/>
    <d v="2024-07-06T00:00:00"/>
    <x v="1"/>
    <x v="4"/>
    <x v="4"/>
    <s v="TANPA PROMO"/>
    <s v="PRD093"/>
    <n v="1"/>
    <n v="279000"/>
    <n v="279000"/>
    <x v="138"/>
    <x v="2"/>
    <x v="9"/>
  </r>
  <r>
    <s v="ORD002253"/>
    <d v="2024-07-06T00:00:00"/>
    <x v="1"/>
    <x v="4"/>
    <x v="4"/>
    <s v="TANPA PROMO"/>
    <s v="PRD065"/>
    <n v="1"/>
    <n v="249000"/>
    <n v="249000"/>
    <x v="7"/>
    <x v="3"/>
    <x v="4"/>
  </r>
  <r>
    <s v="ORD002254"/>
    <d v="2023-01-22T00:00:00"/>
    <x v="1"/>
    <x v="14"/>
    <x v="7"/>
    <s v="TANPA PROMO"/>
    <s v="PRD184"/>
    <n v="2"/>
    <n v="199000"/>
    <n v="398000"/>
    <x v="128"/>
    <x v="4"/>
    <x v="3"/>
  </r>
  <r>
    <s v="ORD002254"/>
    <d v="2023-01-22T00:00:00"/>
    <x v="1"/>
    <x v="14"/>
    <x v="7"/>
    <s v="TANPA PROMO"/>
    <s v="PRD236"/>
    <n v="1"/>
    <n v="59000"/>
    <n v="59000"/>
    <x v="169"/>
    <x v="0"/>
    <x v="7"/>
  </r>
  <r>
    <s v="ORD002255"/>
    <d v="2023-06-05T00:00:00"/>
    <x v="1"/>
    <x v="19"/>
    <x v="15"/>
    <s v="TANPA PROMO"/>
    <s v="PRD036"/>
    <n v="1"/>
    <n v="299000"/>
    <n v="299000"/>
    <x v="177"/>
    <x v="3"/>
    <x v="0"/>
  </r>
  <r>
    <s v="ORD002256"/>
    <d v="2023-03-10T00:00:00"/>
    <x v="3"/>
    <x v="15"/>
    <x v="11"/>
    <s v="TANPA PROMO"/>
    <s v="PRD096"/>
    <n v="1"/>
    <n v="69000"/>
    <n v="69000"/>
    <x v="127"/>
    <x v="4"/>
    <x v="1"/>
  </r>
  <r>
    <s v="ORD002257"/>
    <d v="2022-10-11T00:00:00"/>
    <x v="3"/>
    <x v="7"/>
    <x v="6"/>
    <s v="TANPA PROMO"/>
    <s v="PRD234"/>
    <n v="2"/>
    <n v="199000"/>
    <n v="398000"/>
    <x v="119"/>
    <x v="2"/>
    <x v="3"/>
  </r>
  <r>
    <s v="ORD002258"/>
    <d v="2024-02-07T00:00:00"/>
    <x v="2"/>
    <x v="9"/>
    <x v="8"/>
    <s v="HARBOLNAS22"/>
    <s v="PRD099"/>
    <n v="1"/>
    <n v="79000"/>
    <n v="79000"/>
    <x v="151"/>
    <x v="2"/>
    <x v="3"/>
  </r>
  <r>
    <s v="ORD002258"/>
    <d v="2024-02-07T00:00:00"/>
    <x v="2"/>
    <x v="9"/>
    <x v="8"/>
    <s v="HARBOLNAS22"/>
    <s v="PRD205"/>
    <n v="1"/>
    <n v="119000"/>
    <n v="119000"/>
    <x v="7"/>
    <x v="3"/>
    <x v="4"/>
  </r>
  <r>
    <s v="ORD002259"/>
    <d v="2023-12-30T00:00:00"/>
    <x v="4"/>
    <x v="1"/>
    <x v="1"/>
    <s v="TANPA PROMO"/>
    <s v="PRD173"/>
    <n v="2"/>
    <n v="249000"/>
    <n v="498000"/>
    <x v="100"/>
    <x v="0"/>
    <x v="5"/>
  </r>
  <r>
    <s v="ORD002260"/>
    <d v="2023-10-03T00:00:00"/>
    <x v="1"/>
    <x v="10"/>
    <x v="4"/>
    <s v="SALE2024"/>
    <s v="PRD230"/>
    <n v="2"/>
    <n v="129000"/>
    <n v="258000"/>
    <x v="11"/>
    <x v="3"/>
    <x v="5"/>
  </r>
  <r>
    <s v="ORD002260"/>
    <d v="2023-10-03T00:00:00"/>
    <x v="1"/>
    <x v="10"/>
    <x v="4"/>
    <s v="SALE2024"/>
    <s v="PRD242"/>
    <n v="1"/>
    <n v="449000"/>
    <n v="449000"/>
    <x v="147"/>
    <x v="5"/>
    <x v="5"/>
  </r>
  <r>
    <s v="ORD002260"/>
    <d v="2023-10-03T00:00:00"/>
    <x v="1"/>
    <x v="10"/>
    <x v="4"/>
    <s v="SALE2024"/>
    <s v="PRD022"/>
    <n v="1"/>
    <n v="299000"/>
    <n v="299000"/>
    <x v="111"/>
    <x v="2"/>
    <x v="6"/>
  </r>
  <r>
    <s v="ORD002261"/>
    <d v="2023-01-03T00:00:00"/>
    <x v="1"/>
    <x v="12"/>
    <x v="10"/>
    <s v="TANPA PROMO"/>
    <s v="PRD203"/>
    <n v="1"/>
    <n v="59000"/>
    <n v="59000"/>
    <x v="155"/>
    <x v="1"/>
    <x v="0"/>
  </r>
  <r>
    <s v="ORD002262"/>
    <d v="2024-04-14T00:00:00"/>
    <x v="2"/>
    <x v="4"/>
    <x v="4"/>
    <s v="TANPA PROMO"/>
    <s v="PRD159"/>
    <n v="1"/>
    <n v="89000"/>
    <n v="89000"/>
    <x v="29"/>
    <x v="4"/>
    <x v="1"/>
  </r>
  <r>
    <s v="ORD002262"/>
    <d v="2024-04-14T00:00:00"/>
    <x v="2"/>
    <x v="4"/>
    <x v="4"/>
    <s v="TANPA PROMO"/>
    <s v="PRD297"/>
    <n v="1"/>
    <n v="349000"/>
    <n v="349000"/>
    <x v="40"/>
    <x v="5"/>
    <x v="6"/>
  </r>
  <r>
    <s v="ORD002263"/>
    <d v="2024-07-28T00:00:00"/>
    <x v="0"/>
    <x v="12"/>
    <x v="10"/>
    <s v="SALE2024"/>
    <s v="PRD012"/>
    <n v="1"/>
    <n v="599000"/>
    <n v="599000"/>
    <x v="139"/>
    <x v="2"/>
    <x v="5"/>
  </r>
  <r>
    <s v="ORD002263"/>
    <d v="2024-07-28T00:00:00"/>
    <x v="0"/>
    <x v="12"/>
    <x v="10"/>
    <s v="SALE2024"/>
    <s v="PRD141"/>
    <n v="1"/>
    <n v="449000"/>
    <n v="449000"/>
    <x v="195"/>
    <x v="4"/>
    <x v="9"/>
  </r>
  <r>
    <s v="ORD002264"/>
    <d v="2024-03-09T00:00:00"/>
    <x v="4"/>
    <x v="4"/>
    <x v="4"/>
    <s v="NEWUSER"/>
    <s v="PRD248"/>
    <n v="1"/>
    <n v="299000"/>
    <n v="299000"/>
    <x v="169"/>
    <x v="0"/>
    <x v="7"/>
  </r>
  <r>
    <s v="ORD002265"/>
    <d v="2022-02-04T00:00:00"/>
    <x v="1"/>
    <x v="11"/>
    <x v="9"/>
    <s v="TANPA PROMO"/>
    <s v="PRD021"/>
    <n v="1"/>
    <n v="549000"/>
    <n v="549000"/>
    <x v="3"/>
    <x v="0"/>
    <x v="2"/>
  </r>
  <r>
    <s v="ORD002265"/>
    <d v="2022-02-04T00:00:00"/>
    <x v="1"/>
    <x v="11"/>
    <x v="9"/>
    <s v="TANPA PROMO"/>
    <s v="PRD054"/>
    <n v="1"/>
    <n v="549000"/>
    <n v="549000"/>
    <x v="95"/>
    <x v="3"/>
    <x v="3"/>
  </r>
  <r>
    <s v="ORD002266"/>
    <d v="2024-06-20T00:00:00"/>
    <x v="1"/>
    <x v="18"/>
    <x v="14"/>
    <s v="TANPA PROMO"/>
    <s v="PRD032"/>
    <n v="1"/>
    <n v="99000"/>
    <n v="99000"/>
    <x v="60"/>
    <x v="3"/>
    <x v="8"/>
  </r>
  <r>
    <s v="ORD002266"/>
    <d v="2024-06-20T00:00:00"/>
    <x v="1"/>
    <x v="18"/>
    <x v="14"/>
    <s v="TANPA PROMO"/>
    <s v="PRD199"/>
    <n v="1"/>
    <n v="69000"/>
    <n v="69000"/>
    <x v="59"/>
    <x v="2"/>
    <x v="3"/>
  </r>
  <r>
    <s v="ORD002266"/>
    <d v="2024-06-20T00:00:00"/>
    <x v="1"/>
    <x v="18"/>
    <x v="14"/>
    <s v="TANPA PROMO"/>
    <s v="PRD263"/>
    <n v="2"/>
    <n v="89000"/>
    <n v="178000"/>
    <x v="36"/>
    <x v="3"/>
    <x v="6"/>
  </r>
  <r>
    <s v="ORD002267"/>
    <d v="2022-06-22T00:00:00"/>
    <x v="1"/>
    <x v="16"/>
    <x v="12"/>
    <s v="HARBOLNAS22"/>
    <s v="PRD141"/>
    <n v="1"/>
    <n v="449000"/>
    <n v="449000"/>
    <x v="195"/>
    <x v="4"/>
    <x v="9"/>
  </r>
  <r>
    <s v="ORD002268"/>
    <d v="2023-03-04T00:00:00"/>
    <x v="3"/>
    <x v="11"/>
    <x v="9"/>
    <s v="TANPA PROMO"/>
    <s v="PRD067"/>
    <n v="2"/>
    <n v="549000"/>
    <n v="1098000"/>
    <x v="141"/>
    <x v="4"/>
    <x v="7"/>
  </r>
  <r>
    <s v="ORD002269"/>
    <d v="2024-02-20T00:00:00"/>
    <x v="1"/>
    <x v="15"/>
    <x v="11"/>
    <s v="TANPA PROMO"/>
    <s v="PRD150"/>
    <n v="3"/>
    <n v="89000"/>
    <n v="267000"/>
    <x v="176"/>
    <x v="3"/>
    <x v="7"/>
  </r>
  <r>
    <s v="ORD002270"/>
    <d v="2025-01-01T00:00:00"/>
    <x v="0"/>
    <x v="2"/>
    <x v="2"/>
    <s v="TANPA PROMO"/>
    <s v="PRD292"/>
    <n v="2"/>
    <n v="129000"/>
    <n v="258000"/>
    <x v="72"/>
    <x v="0"/>
    <x v="4"/>
  </r>
  <r>
    <s v="ORD002271"/>
    <d v="2023-09-01T00:00:00"/>
    <x v="3"/>
    <x v="3"/>
    <x v="3"/>
    <s v="TANPA PROMO"/>
    <s v="PRD214"/>
    <n v="2"/>
    <n v="549000"/>
    <n v="1098000"/>
    <x v="37"/>
    <x v="5"/>
    <x v="4"/>
  </r>
  <r>
    <s v="ORD002271"/>
    <d v="2023-09-01T00:00:00"/>
    <x v="3"/>
    <x v="3"/>
    <x v="3"/>
    <s v="TANPA PROMO"/>
    <s v="PRD010"/>
    <n v="3"/>
    <n v="99000"/>
    <n v="297000"/>
    <x v="143"/>
    <x v="2"/>
    <x v="6"/>
  </r>
  <r>
    <s v="ORD002271"/>
    <d v="2023-09-01T00:00:00"/>
    <x v="3"/>
    <x v="3"/>
    <x v="3"/>
    <s v="TANPA PROMO"/>
    <s v="PRD198"/>
    <n v="1"/>
    <n v="149000"/>
    <n v="149000"/>
    <x v="172"/>
    <x v="0"/>
    <x v="4"/>
  </r>
  <r>
    <s v="ORD002272"/>
    <d v="2024-10-16T00:00:00"/>
    <x v="1"/>
    <x v="15"/>
    <x v="11"/>
    <s v="TANPA PROMO"/>
    <s v="PRD101"/>
    <n v="2"/>
    <n v="279000"/>
    <n v="558000"/>
    <x v="136"/>
    <x v="2"/>
    <x v="2"/>
  </r>
  <r>
    <s v="ORD002273"/>
    <d v="2023-03-26T00:00:00"/>
    <x v="2"/>
    <x v="11"/>
    <x v="9"/>
    <s v="TANPA PROMO"/>
    <s v="PRD280"/>
    <n v="1"/>
    <n v="229000"/>
    <n v="229000"/>
    <x v="83"/>
    <x v="2"/>
    <x v="7"/>
  </r>
  <r>
    <s v="ORD002273"/>
    <d v="2023-03-26T00:00:00"/>
    <x v="2"/>
    <x v="11"/>
    <x v="9"/>
    <s v="TANPA PROMO"/>
    <s v="PRD288"/>
    <n v="2"/>
    <n v="99000"/>
    <n v="198000"/>
    <x v="32"/>
    <x v="5"/>
    <x v="6"/>
  </r>
  <r>
    <s v="ORD002273"/>
    <d v="2023-03-26T00:00:00"/>
    <x v="2"/>
    <x v="11"/>
    <x v="9"/>
    <s v="TANPA PROMO"/>
    <s v="PRD277"/>
    <n v="2"/>
    <n v="129000"/>
    <n v="258000"/>
    <x v="22"/>
    <x v="0"/>
    <x v="9"/>
  </r>
  <r>
    <s v="ORD002274"/>
    <d v="2023-09-29T00:00:00"/>
    <x v="3"/>
    <x v="16"/>
    <x v="12"/>
    <s v="HARI BELANJA"/>
    <s v="PRD108"/>
    <n v="1"/>
    <n v="229000"/>
    <n v="229000"/>
    <x v="31"/>
    <x v="0"/>
    <x v="9"/>
  </r>
  <r>
    <s v="ORD002274"/>
    <d v="2023-09-29T00:00:00"/>
    <x v="3"/>
    <x v="16"/>
    <x v="12"/>
    <s v="HARI BELANJA"/>
    <s v="PRD084"/>
    <n v="1"/>
    <n v="69000"/>
    <n v="69000"/>
    <x v="115"/>
    <x v="2"/>
    <x v="2"/>
  </r>
  <r>
    <s v="ORD002275"/>
    <d v="2022-11-19T00:00:00"/>
    <x v="0"/>
    <x v="19"/>
    <x v="15"/>
    <s v="TANPA PROMO"/>
    <s v="PRD297"/>
    <n v="1"/>
    <n v="349000"/>
    <n v="349000"/>
    <x v="40"/>
    <x v="5"/>
    <x v="6"/>
  </r>
  <r>
    <s v="ORD002275"/>
    <d v="2022-11-19T00:00:00"/>
    <x v="0"/>
    <x v="19"/>
    <x v="15"/>
    <s v="TANPA PROMO"/>
    <s v="PRD038"/>
    <n v="1"/>
    <n v="299000"/>
    <n v="299000"/>
    <x v="77"/>
    <x v="5"/>
    <x v="5"/>
  </r>
  <r>
    <s v="ORD002276"/>
    <d v="2024-10-28T00:00:00"/>
    <x v="3"/>
    <x v="12"/>
    <x v="10"/>
    <s v="HARBOLNAS22"/>
    <s v="PRD259"/>
    <n v="1"/>
    <n v="599000"/>
    <n v="599000"/>
    <x v="96"/>
    <x v="1"/>
    <x v="5"/>
  </r>
  <r>
    <s v="ORD002277"/>
    <d v="2025-02-05T00:00:00"/>
    <x v="1"/>
    <x v="18"/>
    <x v="14"/>
    <s v="TANPA PROMO"/>
    <s v="PRD074"/>
    <n v="1"/>
    <n v="449000"/>
    <n v="449000"/>
    <x v="133"/>
    <x v="4"/>
    <x v="5"/>
  </r>
  <r>
    <s v="ORD002277"/>
    <d v="2025-02-05T00:00:00"/>
    <x v="1"/>
    <x v="18"/>
    <x v="14"/>
    <s v="TANPA PROMO"/>
    <s v="PRD168"/>
    <n v="1"/>
    <n v="79000"/>
    <n v="79000"/>
    <x v="30"/>
    <x v="3"/>
    <x v="2"/>
  </r>
  <r>
    <s v="ORD002278"/>
    <d v="2023-04-20T00:00:00"/>
    <x v="1"/>
    <x v="1"/>
    <x v="1"/>
    <s v="WEEKEND25"/>
    <s v="PRD043"/>
    <n v="1"/>
    <n v="149000"/>
    <n v="149000"/>
    <x v="23"/>
    <x v="2"/>
    <x v="8"/>
  </r>
  <r>
    <s v="ORD002279"/>
    <d v="2024-09-12T00:00:00"/>
    <x v="1"/>
    <x v="0"/>
    <x v="0"/>
    <s v="FLASHSALE"/>
    <s v="PRD097"/>
    <n v="1"/>
    <n v="49000"/>
    <n v="49000"/>
    <x v="180"/>
    <x v="1"/>
    <x v="1"/>
  </r>
  <r>
    <s v="ORD002280"/>
    <d v="2022-01-24T00:00:00"/>
    <x v="4"/>
    <x v="9"/>
    <x v="8"/>
    <s v="TANPA PROMO"/>
    <s v="PRD018"/>
    <n v="1"/>
    <n v="299000"/>
    <n v="299000"/>
    <x v="160"/>
    <x v="1"/>
    <x v="9"/>
  </r>
  <r>
    <s v="ORD002281"/>
    <d v="2024-05-24T00:00:00"/>
    <x v="0"/>
    <x v="4"/>
    <x v="4"/>
    <s v="FLASHSALE"/>
    <s v="PRD299"/>
    <n v="1"/>
    <n v="399000"/>
    <n v="399000"/>
    <x v="111"/>
    <x v="2"/>
    <x v="6"/>
  </r>
  <r>
    <s v="ORD002282"/>
    <d v="2024-07-05T00:00:00"/>
    <x v="1"/>
    <x v="3"/>
    <x v="3"/>
    <s v="HARBOLNAS22"/>
    <s v="PRD289"/>
    <n v="1"/>
    <n v="79000"/>
    <n v="79000"/>
    <x v="128"/>
    <x v="4"/>
    <x v="3"/>
  </r>
  <r>
    <s v="ORD002283"/>
    <d v="2022-06-05T00:00:00"/>
    <x v="1"/>
    <x v="8"/>
    <x v="7"/>
    <s v="TANPA PROMO"/>
    <s v="PRD158"/>
    <n v="3"/>
    <n v="599000"/>
    <n v="1797000"/>
    <x v="20"/>
    <x v="1"/>
    <x v="7"/>
  </r>
  <r>
    <s v="ORD002283"/>
    <d v="2022-06-05T00:00:00"/>
    <x v="1"/>
    <x v="8"/>
    <x v="7"/>
    <s v="TANPA PROMO"/>
    <s v="PRD264"/>
    <n v="1"/>
    <n v="79000"/>
    <n v="79000"/>
    <x v="157"/>
    <x v="1"/>
    <x v="9"/>
  </r>
  <r>
    <s v="ORD002283"/>
    <d v="2022-06-05T00:00:00"/>
    <x v="1"/>
    <x v="8"/>
    <x v="7"/>
    <s v="TANPA PROMO"/>
    <s v="PRD120"/>
    <n v="1"/>
    <n v="89000"/>
    <n v="89000"/>
    <x v="73"/>
    <x v="4"/>
    <x v="1"/>
  </r>
  <r>
    <s v="ORD002284"/>
    <d v="2025-01-30T00:00:00"/>
    <x v="1"/>
    <x v="17"/>
    <x v="13"/>
    <s v="HARBOLNAS22"/>
    <s v="PRD289"/>
    <n v="1"/>
    <n v="79000"/>
    <n v="79000"/>
    <x v="128"/>
    <x v="4"/>
    <x v="3"/>
  </r>
  <r>
    <s v="ORD002285"/>
    <d v="2022-12-07T00:00:00"/>
    <x v="1"/>
    <x v="9"/>
    <x v="8"/>
    <s v="HARI BELANJA"/>
    <s v="PRD189"/>
    <n v="1"/>
    <n v="399000"/>
    <n v="399000"/>
    <x v="126"/>
    <x v="3"/>
    <x v="2"/>
  </r>
  <r>
    <s v="ORD002286"/>
    <d v="2023-12-21T00:00:00"/>
    <x v="1"/>
    <x v="4"/>
    <x v="4"/>
    <s v="HARBOLNAS22"/>
    <s v="PRD202"/>
    <n v="1"/>
    <n v="249000"/>
    <n v="249000"/>
    <x v="14"/>
    <x v="3"/>
    <x v="2"/>
  </r>
  <r>
    <s v="ORD002287"/>
    <d v="2024-11-02T00:00:00"/>
    <x v="3"/>
    <x v="5"/>
    <x v="5"/>
    <s v="TANPA PROMO"/>
    <s v="PRD007"/>
    <n v="1"/>
    <n v="119000"/>
    <n v="119000"/>
    <x v="156"/>
    <x v="2"/>
    <x v="9"/>
  </r>
  <r>
    <s v="ORD002287"/>
    <d v="2024-11-02T00:00:00"/>
    <x v="3"/>
    <x v="5"/>
    <x v="5"/>
    <s v="TANPA PROMO"/>
    <s v="PRD176"/>
    <n v="1"/>
    <n v="599000"/>
    <n v="599000"/>
    <x v="92"/>
    <x v="0"/>
    <x v="2"/>
  </r>
  <r>
    <s v="ORD002288"/>
    <d v="2025-01-17T00:00:00"/>
    <x v="1"/>
    <x v="1"/>
    <x v="1"/>
    <s v="TANPA PROMO"/>
    <s v="PRD092"/>
    <n v="1"/>
    <n v="69000"/>
    <n v="69000"/>
    <x v="46"/>
    <x v="4"/>
    <x v="3"/>
  </r>
  <r>
    <s v="ORD002289"/>
    <d v="2023-05-31T00:00:00"/>
    <x v="2"/>
    <x v="8"/>
    <x v="7"/>
    <s v="FLASHSALE"/>
    <s v="PRD294"/>
    <n v="2"/>
    <n v="229000"/>
    <n v="458000"/>
    <x v="104"/>
    <x v="1"/>
    <x v="4"/>
  </r>
  <r>
    <s v="ORD002289"/>
    <d v="2023-05-31T00:00:00"/>
    <x v="2"/>
    <x v="8"/>
    <x v="7"/>
    <s v="FLASHSALE"/>
    <s v="PRD261"/>
    <n v="1"/>
    <n v="279000"/>
    <n v="279000"/>
    <x v="65"/>
    <x v="5"/>
    <x v="1"/>
  </r>
  <r>
    <s v="ORD002290"/>
    <d v="2024-10-12T00:00:00"/>
    <x v="1"/>
    <x v="11"/>
    <x v="9"/>
    <s v="MEMBER10"/>
    <s v="PRD071"/>
    <n v="1"/>
    <n v="99000"/>
    <n v="99000"/>
    <x v="150"/>
    <x v="3"/>
    <x v="7"/>
  </r>
  <r>
    <s v="ORD002291"/>
    <d v="2024-08-30T00:00:00"/>
    <x v="1"/>
    <x v="5"/>
    <x v="5"/>
    <s v="MEMBER10"/>
    <s v="PRD039"/>
    <n v="2"/>
    <n v="399000"/>
    <n v="798000"/>
    <x v="63"/>
    <x v="4"/>
    <x v="2"/>
  </r>
  <r>
    <s v="ORD002291"/>
    <d v="2024-08-30T00:00:00"/>
    <x v="1"/>
    <x v="5"/>
    <x v="5"/>
    <s v="MEMBER10"/>
    <s v="PRD235"/>
    <n v="1"/>
    <n v="59000"/>
    <n v="59000"/>
    <x v="63"/>
    <x v="4"/>
    <x v="2"/>
  </r>
  <r>
    <s v="ORD002291"/>
    <d v="2024-08-30T00:00:00"/>
    <x v="1"/>
    <x v="5"/>
    <x v="5"/>
    <s v="MEMBER10"/>
    <s v="PRD089"/>
    <n v="3"/>
    <n v="149000"/>
    <n v="447000"/>
    <x v="196"/>
    <x v="0"/>
    <x v="4"/>
  </r>
  <r>
    <s v="ORD002292"/>
    <d v="2023-06-27T00:00:00"/>
    <x v="3"/>
    <x v="1"/>
    <x v="1"/>
    <s v="HARBOLNAS22"/>
    <s v="PRD195"/>
    <n v="2"/>
    <n v="149000"/>
    <n v="298000"/>
    <x v="94"/>
    <x v="5"/>
    <x v="4"/>
  </r>
  <r>
    <s v="ORD002293"/>
    <d v="2024-05-28T00:00:00"/>
    <x v="1"/>
    <x v="18"/>
    <x v="14"/>
    <s v="HARI BELANJA"/>
    <s v="PRD158"/>
    <n v="3"/>
    <n v="599000"/>
    <n v="1797000"/>
    <x v="20"/>
    <x v="1"/>
    <x v="7"/>
  </r>
  <r>
    <s v="ORD002294"/>
    <d v="2024-11-01T00:00:00"/>
    <x v="0"/>
    <x v="2"/>
    <x v="2"/>
    <s v="HARI BELANJA"/>
    <s v="PRD243"/>
    <n v="2"/>
    <n v="279000"/>
    <n v="558000"/>
    <x v="90"/>
    <x v="2"/>
    <x v="7"/>
  </r>
  <r>
    <s v="ORD002294"/>
    <d v="2024-11-01T00:00:00"/>
    <x v="0"/>
    <x v="2"/>
    <x v="2"/>
    <s v="HARI BELANJA"/>
    <s v="PRD013"/>
    <n v="1"/>
    <n v="149000"/>
    <n v="149000"/>
    <x v="10"/>
    <x v="0"/>
    <x v="5"/>
  </r>
  <r>
    <s v="ORD002294"/>
    <d v="2024-11-01T00:00:00"/>
    <x v="0"/>
    <x v="2"/>
    <x v="2"/>
    <s v="HARI BELANJA"/>
    <s v="PRD065"/>
    <n v="1"/>
    <n v="249000"/>
    <n v="249000"/>
    <x v="7"/>
    <x v="3"/>
    <x v="4"/>
  </r>
  <r>
    <s v="ORD002295"/>
    <d v="2025-02-23T00:00:00"/>
    <x v="1"/>
    <x v="2"/>
    <x v="2"/>
    <s v="TANPA PROMO"/>
    <s v="PRD109"/>
    <n v="1"/>
    <n v="599000"/>
    <n v="599000"/>
    <x v="55"/>
    <x v="2"/>
    <x v="3"/>
  </r>
  <r>
    <s v="ORD002296"/>
    <d v="2023-05-20T00:00:00"/>
    <x v="1"/>
    <x v="3"/>
    <x v="3"/>
    <s v="TANPA PROMO"/>
    <s v="PRD211"/>
    <n v="1"/>
    <n v="329000"/>
    <n v="329000"/>
    <x v="21"/>
    <x v="5"/>
    <x v="8"/>
  </r>
  <r>
    <s v="ORD002297"/>
    <d v="2022-02-20T00:00:00"/>
    <x v="2"/>
    <x v="11"/>
    <x v="9"/>
    <s v="HARI BELANJA"/>
    <s v="PRD024"/>
    <n v="1"/>
    <n v="149000"/>
    <n v="149000"/>
    <x v="74"/>
    <x v="2"/>
    <x v="8"/>
  </r>
  <r>
    <s v="ORD002298"/>
    <d v="2023-03-31T00:00:00"/>
    <x v="1"/>
    <x v="13"/>
    <x v="4"/>
    <s v="NEWUSER"/>
    <s v="PRD283"/>
    <n v="1"/>
    <n v="249000"/>
    <n v="249000"/>
    <x v="52"/>
    <x v="3"/>
    <x v="8"/>
  </r>
  <r>
    <s v="ORD002299"/>
    <d v="2024-02-14T00:00:00"/>
    <x v="0"/>
    <x v="9"/>
    <x v="8"/>
    <s v="FLASHSALE"/>
    <s v="PRD250"/>
    <n v="2"/>
    <n v="149000"/>
    <n v="298000"/>
    <x v="133"/>
    <x v="4"/>
    <x v="5"/>
  </r>
  <r>
    <s v="ORD002300"/>
    <d v="2022-08-18T00:00:00"/>
    <x v="2"/>
    <x v="17"/>
    <x v="13"/>
    <s v="TANPA PROMO"/>
    <s v="PRD189"/>
    <n v="1"/>
    <n v="399000"/>
    <n v="399000"/>
    <x v="126"/>
    <x v="3"/>
    <x v="2"/>
  </r>
  <r>
    <s v="ORD002301"/>
    <d v="2023-05-05T00:00:00"/>
    <x v="4"/>
    <x v="5"/>
    <x v="5"/>
    <s v="TANPA PROMO"/>
    <s v="PRD147"/>
    <n v="1"/>
    <n v="349000"/>
    <n v="349000"/>
    <x v="145"/>
    <x v="3"/>
    <x v="0"/>
  </r>
  <r>
    <s v="ORD002301"/>
    <d v="2023-05-05T00:00:00"/>
    <x v="4"/>
    <x v="5"/>
    <x v="5"/>
    <s v="TANPA PROMO"/>
    <s v="PRD193"/>
    <n v="1"/>
    <n v="179000"/>
    <n v="179000"/>
    <x v="2"/>
    <x v="2"/>
    <x v="1"/>
  </r>
  <r>
    <s v="ORD002302"/>
    <d v="2023-09-16T00:00:00"/>
    <x v="1"/>
    <x v="5"/>
    <x v="5"/>
    <s v="TANPA PROMO"/>
    <s v="PRD034"/>
    <n v="1"/>
    <n v="279000"/>
    <n v="279000"/>
    <x v="15"/>
    <x v="3"/>
    <x v="4"/>
  </r>
  <r>
    <s v="ORD002303"/>
    <d v="2024-11-10T00:00:00"/>
    <x v="1"/>
    <x v="11"/>
    <x v="9"/>
    <s v="TANPA PROMO"/>
    <s v="PRD131"/>
    <n v="1"/>
    <n v="99000"/>
    <n v="99000"/>
    <x v="41"/>
    <x v="1"/>
    <x v="0"/>
  </r>
  <r>
    <s v="ORD002303"/>
    <d v="2024-11-10T00:00:00"/>
    <x v="1"/>
    <x v="11"/>
    <x v="9"/>
    <s v="TANPA PROMO"/>
    <s v="PRD088"/>
    <n v="1"/>
    <n v="199000"/>
    <n v="199000"/>
    <x v="92"/>
    <x v="0"/>
    <x v="2"/>
  </r>
  <r>
    <s v="ORD002304"/>
    <d v="2023-07-31T00:00:00"/>
    <x v="1"/>
    <x v="4"/>
    <x v="4"/>
    <s v="RAMADAN23"/>
    <s v="PRD062"/>
    <n v="1"/>
    <n v="129000"/>
    <n v="129000"/>
    <x v="174"/>
    <x v="0"/>
    <x v="7"/>
  </r>
  <r>
    <s v="ORD002305"/>
    <d v="2024-12-15T00:00:00"/>
    <x v="1"/>
    <x v="11"/>
    <x v="9"/>
    <s v="SALE2024"/>
    <s v="PRD266"/>
    <n v="2"/>
    <n v="299000"/>
    <n v="598000"/>
    <x v="178"/>
    <x v="5"/>
    <x v="3"/>
  </r>
  <r>
    <s v="ORD002306"/>
    <d v="2024-04-21T00:00:00"/>
    <x v="4"/>
    <x v="10"/>
    <x v="4"/>
    <s v="TANPA PROMO"/>
    <s v="PRD213"/>
    <n v="1"/>
    <n v="199000"/>
    <n v="199000"/>
    <x v="14"/>
    <x v="3"/>
    <x v="2"/>
  </r>
  <r>
    <s v="ORD002307"/>
    <d v="2024-06-09T00:00:00"/>
    <x v="0"/>
    <x v="7"/>
    <x v="6"/>
    <s v="TANPA PROMO"/>
    <s v="PRD016"/>
    <n v="1"/>
    <n v="89000"/>
    <n v="89000"/>
    <x v="84"/>
    <x v="1"/>
    <x v="3"/>
  </r>
  <r>
    <s v="ORD002307"/>
    <d v="2024-06-09T00:00:00"/>
    <x v="0"/>
    <x v="7"/>
    <x v="6"/>
    <s v="TANPA PROMO"/>
    <s v="PRD236"/>
    <n v="1"/>
    <n v="59000"/>
    <n v="59000"/>
    <x v="169"/>
    <x v="0"/>
    <x v="7"/>
  </r>
  <r>
    <s v="ORD002308"/>
    <d v="2024-05-21T00:00:00"/>
    <x v="1"/>
    <x v="14"/>
    <x v="7"/>
    <s v="SALE2024"/>
    <s v="PRD054"/>
    <n v="1"/>
    <n v="549000"/>
    <n v="549000"/>
    <x v="95"/>
    <x v="3"/>
    <x v="3"/>
  </r>
  <r>
    <s v="ORD002309"/>
    <d v="2025-01-04T00:00:00"/>
    <x v="1"/>
    <x v="6"/>
    <x v="4"/>
    <s v="SALE2024"/>
    <s v="PRD027"/>
    <n v="1"/>
    <n v="229000"/>
    <n v="229000"/>
    <x v="43"/>
    <x v="3"/>
    <x v="9"/>
  </r>
  <r>
    <s v="ORD002310"/>
    <d v="2023-05-21T00:00:00"/>
    <x v="2"/>
    <x v="15"/>
    <x v="11"/>
    <s v="SALE2024"/>
    <s v="PRD139"/>
    <n v="1"/>
    <n v="599000"/>
    <n v="599000"/>
    <x v="45"/>
    <x v="1"/>
    <x v="6"/>
  </r>
  <r>
    <s v="ORD002310"/>
    <d v="2023-05-21T00:00:00"/>
    <x v="2"/>
    <x v="15"/>
    <x v="11"/>
    <s v="SALE2024"/>
    <s v="PRD111"/>
    <n v="1"/>
    <n v="449000"/>
    <n v="449000"/>
    <x v="40"/>
    <x v="5"/>
    <x v="6"/>
  </r>
  <r>
    <s v="ORD002310"/>
    <d v="2023-05-21T00:00:00"/>
    <x v="2"/>
    <x v="15"/>
    <x v="11"/>
    <s v="SALE2024"/>
    <s v="PRD225"/>
    <n v="1"/>
    <n v="399000"/>
    <n v="399000"/>
    <x v="161"/>
    <x v="0"/>
    <x v="8"/>
  </r>
  <r>
    <s v="ORD002311"/>
    <d v="2023-01-14T00:00:00"/>
    <x v="1"/>
    <x v="14"/>
    <x v="7"/>
    <s v="TANPA PROMO"/>
    <s v="PRD032"/>
    <n v="1"/>
    <n v="99000"/>
    <n v="99000"/>
    <x v="60"/>
    <x v="3"/>
    <x v="8"/>
  </r>
  <r>
    <s v="ORD002312"/>
    <d v="2024-09-15T00:00:00"/>
    <x v="1"/>
    <x v="13"/>
    <x v="4"/>
    <s v="RAMADAN23"/>
    <s v="PRD294"/>
    <n v="2"/>
    <n v="229000"/>
    <n v="458000"/>
    <x v="104"/>
    <x v="1"/>
    <x v="4"/>
  </r>
  <r>
    <s v="ORD002313"/>
    <d v="2023-10-07T00:00:00"/>
    <x v="1"/>
    <x v="2"/>
    <x v="2"/>
    <s v="TANPA PROMO"/>
    <s v="PRD291"/>
    <n v="1"/>
    <n v="499000"/>
    <n v="499000"/>
    <x v="165"/>
    <x v="1"/>
    <x v="2"/>
  </r>
  <r>
    <s v="ORD002314"/>
    <d v="2024-06-30T00:00:00"/>
    <x v="1"/>
    <x v="18"/>
    <x v="14"/>
    <s v="TANPA PROMO"/>
    <s v="PRD136"/>
    <n v="3"/>
    <n v="119000"/>
    <n v="357000"/>
    <x v="102"/>
    <x v="5"/>
    <x v="2"/>
  </r>
  <r>
    <s v="ORD002315"/>
    <d v="2024-11-06T00:00:00"/>
    <x v="1"/>
    <x v="9"/>
    <x v="8"/>
    <s v="TANPA PROMO"/>
    <s v="PRD211"/>
    <n v="1"/>
    <n v="329000"/>
    <n v="329000"/>
    <x v="21"/>
    <x v="5"/>
    <x v="8"/>
  </r>
  <r>
    <s v="ORD002316"/>
    <d v="2024-02-23T00:00:00"/>
    <x v="1"/>
    <x v="18"/>
    <x v="14"/>
    <s v="WEEKEND25"/>
    <s v="PRD296"/>
    <n v="1"/>
    <n v="149000"/>
    <n v="149000"/>
    <x v="86"/>
    <x v="3"/>
    <x v="9"/>
  </r>
  <r>
    <s v="ORD002317"/>
    <d v="2022-05-22T00:00:00"/>
    <x v="1"/>
    <x v="15"/>
    <x v="11"/>
    <s v="TANPA PROMO"/>
    <s v="PRD147"/>
    <n v="1"/>
    <n v="349000"/>
    <n v="349000"/>
    <x v="145"/>
    <x v="3"/>
    <x v="0"/>
  </r>
  <r>
    <s v="ORD002318"/>
    <d v="2025-02-06T00:00:00"/>
    <x v="0"/>
    <x v="14"/>
    <x v="7"/>
    <s v="TANPA PROMO"/>
    <s v="PRD260"/>
    <n v="1"/>
    <n v="79000"/>
    <n v="79000"/>
    <x v="121"/>
    <x v="0"/>
    <x v="0"/>
  </r>
  <r>
    <s v="ORD002318"/>
    <d v="2025-02-06T00:00:00"/>
    <x v="0"/>
    <x v="14"/>
    <x v="7"/>
    <s v="TANPA PROMO"/>
    <s v="PRD291"/>
    <n v="1"/>
    <n v="499000"/>
    <n v="499000"/>
    <x v="165"/>
    <x v="1"/>
    <x v="2"/>
  </r>
  <r>
    <s v="ORD002318"/>
    <d v="2025-02-06T00:00:00"/>
    <x v="0"/>
    <x v="14"/>
    <x v="7"/>
    <s v="TANPA PROMO"/>
    <s v="PRD099"/>
    <n v="1"/>
    <n v="79000"/>
    <n v="79000"/>
    <x v="151"/>
    <x v="2"/>
    <x v="3"/>
  </r>
  <r>
    <s v="ORD002319"/>
    <d v="2022-08-25T00:00:00"/>
    <x v="0"/>
    <x v="16"/>
    <x v="12"/>
    <s v="TANPA PROMO"/>
    <s v="PRD258"/>
    <n v="1"/>
    <n v="129000"/>
    <n v="129000"/>
    <x v="4"/>
    <x v="3"/>
    <x v="1"/>
  </r>
  <r>
    <s v="ORD002319"/>
    <d v="2022-08-25T00:00:00"/>
    <x v="0"/>
    <x v="16"/>
    <x v="12"/>
    <s v="TANPA PROMO"/>
    <s v="PRD265"/>
    <n v="1"/>
    <n v="329000"/>
    <n v="329000"/>
    <x v="163"/>
    <x v="2"/>
    <x v="1"/>
  </r>
  <r>
    <s v="ORD002319"/>
    <d v="2022-08-25T00:00:00"/>
    <x v="0"/>
    <x v="16"/>
    <x v="12"/>
    <s v="TANPA PROMO"/>
    <s v="PRD030"/>
    <n v="1"/>
    <n v="199000"/>
    <n v="199000"/>
    <x v="29"/>
    <x v="4"/>
    <x v="1"/>
  </r>
  <r>
    <s v="ORD002320"/>
    <d v="2024-10-05T00:00:00"/>
    <x v="3"/>
    <x v="0"/>
    <x v="0"/>
    <s v="HARBOLNAS22"/>
    <s v="PRD172"/>
    <n v="1"/>
    <n v="59000"/>
    <n v="59000"/>
    <x v="99"/>
    <x v="2"/>
    <x v="1"/>
  </r>
  <r>
    <s v="ORD002321"/>
    <d v="2023-03-09T00:00:00"/>
    <x v="1"/>
    <x v="10"/>
    <x v="4"/>
    <s v="HARI BELANJA"/>
    <s v="PRD087"/>
    <n v="1"/>
    <n v="399000"/>
    <n v="399000"/>
    <x v="170"/>
    <x v="2"/>
    <x v="3"/>
  </r>
  <r>
    <s v="ORD002321"/>
    <d v="2023-03-09T00:00:00"/>
    <x v="1"/>
    <x v="10"/>
    <x v="4"/>
    <s v="HARI BELANJA"/>
    <s v="PRD215"/>
    <n v="1"/>
    <n v="89000"/>
    <n v="89000"/>
    <x v="29"/>
    <x v="4"/>
    <x v="1"/>
  </r>
  <r>
    <s v="ORD002321"/>
    <d v="2023-03-09T00:00:00"/>
    <x v="1"/>
    <x v="10"/>
    <x v="4"/>
    <s v="HARI BELANJA"/>
    <s v="PRD054"/>
    <n v="1"/>
    <n v="549000"/>
    <n v="549000"/>
    <x v="95"/>
    <x v="3"/>
    <x v="3"/>
  </r>
  <r>
    <s v="ORD002322"/>
    <d v="2023-10-19T00:00:00"/>
    <x v="2"/>
    <x v="5"/>
    <x v="5"/>
    <s v="TANPA PROMO"/>
    <s v="PRD198"/>
    <n v="1"/>
    <n v="149000"/>
    <n v="149000"/>
    <x v="172"/>
    <x v="0"/>
    <x v="4"/>
  </r>
  <r>
    <s v="ORD002323"/>
    <d v="2023-11-13T00:00:00"/>
    <x v="2"/>
    <x v="5"/>
    <x v="5"/>
    <s v="MEMBER10"/>
    <s v="PRD188"/>
    <n v="1"/>
    <n v="69000"/>
    <n v="69000"/>
    <x v="72"/>
    <x v="0"/>
    <x v="4"/>
  </r>
  <r>
    <s v="ORD002323"/>
    <d v="2023-11-13T00:00:00"/>
    <x v="2"/>
    <x v="5"/>
    <x v="5"/>
    <s v="MEMBER10"/>
    <s v="PRD135"/>
    <n v="2"/>
    <n v="149000"/>
    <n v="298000"/>
    <x v="17"/>
    <x v="0"/>
    <x v="3"/>
  </r>
  <r>
    <s v="ORD002324"/>
    <d v="2023-01-06T00:00:00"/>
    <x v="2"/>
    <x v="0"/>
    <x v="0"/>
    <s v="TANPA PROMO"/>
    <s v="PRD212"/>
    <n v="1"/>
    <n v="499000"/>
    <n v="499000"/>
    <x v="70"/>
    <x v="0"/>
    <x v="7"/>
  </r>
  <r>
    <s v="ORD002325"/>
    <d v="2025-01-25T00:00:00"/>
    <x v="1"/>
    <x v="15"/>
    <x v="11"/>
    <s v="TANPA PROMO"/>
    <s v="PRD151"/>
    <n v="1"/>
    <n v="249000"/>
    <n v="249000"/>
    <x v="72"/>
    <x v="0"/>
    <x v="4"/>
  </r>
  <r>
    <s v="ORD002326"/>
    <d v="2024-02-19T00:00:00"/>
    <x v="1"/>
    <x v="10"/>
    <x v="4"/>
    <s v="SALE2024"/>
    <s v="PRD207"/>
    <n v="1"/>
    <n v="199000"/>
    <n v="199000"/>
    <x v="113"/>
    <x v="1"/>
    <x v="2"/>
  </r>
  <r>
    <s v="ORD002326"/>
    <d v="2024-02-19T00:00:00"/>
    <x v="1"/>
    <x v="10"/>
    <x v="4"/>
    <s v="SALE2024"/>
    <s v="PRD249"/>
    <n v="1"/>
    <n v="449000"/>
    <n v="449000"/>
    <x v="193"/>
    <x v="3"/>
    <x v="6"/>
  </r>
  <r>
    <s v="ORD002326"/>
    <d v="2024-02-19T00:00:00"/>
    <x v="1"/>
    <x v="10"/>
    <x v="4"/>
    <s v="SALE2024"/>
    <s v="PRD037"/>
    <n v="1"/>
    <n v="149000"/>
    <n v="149000"/>
    <x v="107"/>
    <x v="1"/>
    <x v="1"/>
  </r>
  <r>
    <s v="ORD002327"/>
    <d v="2024-11-15T00:00:00"/>
    <x v="1"/>
    <x v="7"/>
    <x v="6"/>
    <s v="HARI BELANJA"/>
    <s v="PRD067"/>
    <n v="2"/>
    <n v="549000"/>
    <n v="1098000"/>
    <x v="141"/>
    <x v="4"/>
    <x v="7"/>
  </r>
  <r>
    <s v="ORD002327"/>
    <d v="2024-11-15T00:00:00"/>
    <x v="1"/>
    <x v="7"/>
    <x v="6"/>
    <s v="HARI BELANJA"/>
    <s v="PRD073"/>
    <n v="2"/>
    <n v="79000"/>
    <n v="158000"/>
    <x v="18"/>
    <x v="2"/>
    <x v="7"/>
  </r>
  <r>
    <s v="ORD002328"/>
    <d v="2025-02-03T00:00:00"/>
    <x v="1"/>
    <x v="9"/>
    <x v="8"/>
    <s v="MEMBER10"/>
    <s v="PRD187"/>
    <n v="1"/>
    <n v="49000"/>
    <n v="49000"/>
    <x v="14"/>
    <x v="3"/>
    <x v="2"/>
  </r>
  <r>
    <s v="ORD002328"/>
    <d v="2025-02-03T00:00:00"/>
    <x v="1"/>
    <x v="9"/>
    <x v="8"/>
    <s v="MEMBER10"/>
    <s v="PRD267"/>
    <n v="1"/>
    <n v="59000"/>
    <n v="59000"/>
    <x v="86"/>
    <x v="3"/>
    <x v="9"/>
  </r>
  <r>
    <s v="ORD002328"/>
    <d v="2025-02-03T00:00:00"/>
    <x v="1"/>
    <x v="9"/>
    <x v="8"/>
    <s v="MEMBER10"/>
    <s v="PRD121"/>
    <n v="2"/>
    <n v="89000"/>
    <n v="178000"/>
    <x v="21"/>
    <x v="2"/>
    <x v="8"/>
  </r>
  <r>
    <s v="ORD002329"/>
    <d v="2023-04-16T00:00:00"/>
    <x v="1"/>
    <x v="14"/>
    <x v="7"/>
    <s v="TANPA PROMO"/>
    <s v="PRD200"/>
    <n v="1"/>
    <n v="499000"/>
    <n v="499000"/>
    <x v="2"/>
    <x v="2"/>
    <x v="1"/>
  </r>
  <r>
    <s v="ORD002329"/>
    <d v="2023-04-16T00:00:00"/>
    <x v="1"/>
    <x v="14"/>
    <x v="7"/>
    <s v="TANPA PROMO"/>
    <s v="PRD213"/>
    <n v="1"/>
    <n v="199000"/>
    <n v="199000"/>
    <x v="14"/>
    <x v="3"/>
    <x v="2"/>
  </r>
  <r>
    <s v="ORD002330"/>
    <d v="2025-02-19T00:00:00"/>
    <x v="1"/>
    <x v="10"/>
    <x v="4"/>
    <s v="WEEKEND25"/>
    <s v="PRD187"/>
    <n v="1"/>
    <n v="49000"/>
    <n v="49000"/>
    <x v="14"/>
    <x v="3"/>
    <x v="2"/>
  </r>
  <r>
    <s v="ORD002331"/>
    <d v="2023-01-20T00:00:00"/>
    <x v="1"/>
    <x v="5"/>
    <x v="5"/>
    <s v="TANPA PROMO"/>
    <s v="PRD058"/>
    <n v="1"/>
    <n v="299000"/>
    <n v="299000"/>
    <x v="128"/>
    <x v="4"/>
    <x v="3"/>
  </r>
  <r>
    <s v="ORD002332"/>
    <d v="2024-08-27T00:00:00"/>
    <x v="1"/>
    <x v="6"/>
    <x v="4"/>
    <s v="WEEKEND25"/>
    <s v="PRD258"/>
    <n v="1"/>
    <n v="129000"/>
    <n v="129000"/>
    <x v="4"/>
    <x v="3"/>
    <x v="1"/>
  </r>
  <r>
    <s v="ORD002332"/>
    <d v="2024-08-27T00:00:00"/>
    <x v="1"/>
    <x v="6"/>
    <x v="4"/>
    <s v="WEEKEND25"/>
    <s v="PRD143"/>
    <n v="1"/>
    <n v="329000"/>
    <n v="329000"/>
    <x v="86"/>
    <x v="3"/>
    <x v="9"/>
  </r>
  <r>
    <s v="ORD002333"/>
    <d v="2023-12-25T00:00:00"/>
    <x v="2"/>
    <x v="19"/>
    <x v="15"/>
    <s v="TANPA PROMO"/>
    <s v="PRD159"/>
    <n v="1"/>
    <n v="89000"/>
    <n v="89000"/>
    <x v="29"/>
    <x v="4"/>
    <x v="1"/>
  </r>
  <r>
    <s v="ORD002334"/>
    <d v="2022-10-27T00:00:00"/>
    <x v="2"/>
    <x v="4"/>
    <x v="4"/>
    <s v="TANPA PROMO"/>
    <s v="PRD257"/>
    <n v="1"/>
    <n v="59000"/>
    <n v="59000"/>
    <x v="38"/>
    <x v="4"/>
    <x v="8"/>
  </r>
  <r>
    <s v="ORD002335"/>
    <d v="2022-09-18T00:00:00"/>
    <x v="1"/>
    <x v="17"/>
    <x v="13"/>
    <s v="TANPA PROMO"/>
    <s v="PRD076"/>
    <n v="1"/>
    <n v="199000"/>
    <n v="199000"/>
    <x v="6"/>
    <x v="3"/>
    <x v="3"/>
  </r>
  <r>
    <s v="ORD002336"/>
    <d v="2024-03-16T00:00:00"/>
    <x v="1"/>
    <x v="12"/>
    <x v="10"/>
    <s v="TANPA PROMO"/>
    <s v="PRD248"/>
    <n v="1"/>
    <n v="299000"/>
    <n v="299000"/>
    <x v="169"/>
    <x v="0"/>
    <x v="7"/>
  </r>
  <r>
    <s v="ORD002336"/>
    <d v="2024-03-16T00:00:00"/>
    <x v="1"/>
    <x v="12"/>
    <x v="10"/>
    <s v="TANPA PROMO"/>
    <s v="PRD092"/>
    <n v="1"/>
    <n v="69000"/>
    <n v="69000"/>
    <x v="46"/>
    <x v="4"/>
    <x v="3"/>
  </r>
  <r>
    <s v="ORD002337"/>
    <d v="2023-06-02T00:00:00"/>
    <x v="1"/>
    <x v="6"/>
    <x v="4"/>
    <s v="WEEKEND25"/>
    <s v="PRD227"/>
    <n v="1"/>
    <n v="99000"/>
    <n v="99000"/>
    <x v="112"/>
    <x v="2"/>
    <x v="9"/>
  </r>
  <r>
    <s v="ORD002338"/>
    <d v="2025-01-14T00:00:00"/>
    <x v="3"/>
    <x v="1"/>
    <x v="1"/>
    <s v="TANPA PROMO"/>
    <s v="PRD055"/>
    <n v="2"/>
    <n v="129000"/>
    <n v="258000"/>
    <x v="57"/>
    <x v="4"/>
    <x v="0"/>
  </r>
  <r>
    <s v="ORD002338"/>
    <d v="2025-01-14T00:00:00"/>
    <x v="3"/>
    <x v="1"/>
    <x v="1"/>
    <s v="TANPA PROMO"/>
    <s v="PRD116"/>
    <n v="1"/>
    <n v="299000"/>
    <n v="299000"/>
    <x v="167"/>
    <x v="3"/>
    <x v="4"/>
  </r>
  <r>
    <s v="ORD002339"/>
    <d v="2025-02-27T00:00:00"/>
    <x v="1"/>
    <x v="6"/>
    <x v="4"/>
    <s v="TANPA PROMO"/>
    <s v="PRD246"/>
    <n v="1"/>
    <n v="399000"/>
    <n v="399000"/>
    <x v="67"/>
    <x v="1"/>
    <x v="1"/>
  </r>
  <r>
    <s v="ORD002339"/>
    <d v="2025-02-27T00:00:00"/>
    <x v="1"/>
    <x v="6"/>
    <x v="4"/>
    <s v="TANPA PROMO"/>
    <s v="PRD034"/>
    <n v="1"/>
    <n v="279000"/>
    <n v="279000"/>
    <x v="15"/>
    <x v="3"/>
    <x v="4"/>
  </r>
  <r>
    <s v="ORD002339"/>
    <d v="2025-02-27T00:00:00"/>
    <x v="1"/>
    <x v="6"/>
    <x v="4"/>
    <s v="TANPA PROMO"/>
    <s v="PRD048"/>
    <n v="2"/>
    <n v="69000"/>
    <n v="138000"/>
    <x v="135"/>
    <x v="3"/>
    <x v="1"/>
  </r>
  <r>
    <s v="ORD002340"/>
    <d v="2023-12-19T00:00:00"/>
    <x v="1"/>
    <x v="8"/>
    <x v="7"/>
    <s v="RAMADAN23"/>
    <s v="PRD028"/>
    <n v="1"/>
    <n v="299000"/>
    <n v="299000"/>
    <x v="81"/>
    <x v="1"/>
    <x v="8"/>
  </r>
  <r>
    <s v="ORD002340"/>
    <d v="2023-12-19T00:00:00"/>
    <x v="1"/>
    <x v="8"/>
    <x v="7"/>
    <s v="RAMADAN23"/>
    <s v="PRD211"/>
    <n v="1"/>
    <n v="329000"/>
    <n v="329000"/>
    <x v="21"/>
    <x v="5"/>
    <x v="8"/>
  </r>
  <r>
    <s v="ORD002340"/>
    <d v="2023-12-19T00:00:00"/>
    <x v="1"/>
    <x v="8"/>
    <x v="7"/>
    <s v="RAMADAN23"/>
    <s v="PRD112"/>
    <n v="1"/>
    <n v="249000"/>
    <n v="249000"/>
    <x v="76"/>
    <x v="2"/>
    <x v="6"/>
  </r>
  <r>
    <s v="ORD002341"/>
    <d v="2024-07-21T00:00:00"/>
    <x v="3"/>
    <x v="2"/>
    <x v="2"/>
    <s v="WEEKEND25"/>
    <s v="PRD300"/>
    <n v="1"/>
    <n v="149000"/>
    <n v="149000"/>
    <x v="40"/>
    <x v="5"/>
    <x v="6"/>
  </r>
  <r>
    <s v="ORD002341"/>
    <d v="2024-07-21T00:00:00"/>
    <x v="3"/>
    <x v="2"/>
    <x v="2"/>
    <s v="WEEKEND25"/>
    <s v="PRD227"/>
    <n v="1"/>
    <n v="99000"/>
    <n v="99000"/>
    <x v="112"/>
    <x v="2"/>
    <x v="9"/>
  </r>
  <r>
    <s v="ORD002342"/>
    <d v="2024-10-26T00:00:00"/>
    <x v="1"/>
    <x v="3"/>
    <x v="3"/>
    <s v="TANPA PROMO"/>
    <s v="PRD138"/>
    <n v="1"/>
    <n v="79000"/>
    <n v="79000"/>
    <x v="49"/>
    <x v="4"/>
    <x v="8"/>
  </r>
  <r>
    <s v="ORD002343"/>
    <d v="2023-02-28T00:00:00"/>
    <x v="1"/>
    <x v="19"/>
    <x v="15"/>
    <s v="SALE2024"/>
    <s v="PRD140"/>
    <n v="3"/>
    <n v="179000"/>
    <n v="537000"/>
    <x v="152"/>
    <x v="5"/>
    <x v="5"/>
  </r>
  <r>
    <s v="ORD002344"/>
    <d v="2025-01-26T00:00:00"/>
    <x v="1"/>
    <x v="17"/>
    <x v="13"/>
    <s v="HARI BELANJA"/>
    <s v="PRD296"/>
    <n v="1"/>
    <n v="149000"/>
    <n v="149000"/>
    <x v="86"/>
    <x v="3"/>
    <x v="9"/>
  </r>
  <r>
    <s v="ORD002344"/>
    <d v="2025-01-26T00:00:00"/>
    <x v="1"/>
    <x v="17"/>
    <x v="13"/>
    <s v="HARI BELANJA"/>
    <s v="PRD015"/>
    <n v="1"/>
    <n v="449000"/>
    <n v="449000"/>
    <x v="99"/>
    <x v="2"/>
    <x v="1"/>
  </r>
  <r>
    <s v="ORD002345"/>
    <d v="2022-03-19T00:00:00"/>
    <x v="1"/>
    <x v="5"/>
    <x v="5"/>
    <s v="FLASHSALE"/>
    <s v="PRD087"/>
    <n v="1"/>
    <n v="399000"/>
    <n v="399000"/>
    <x v="170"/>
    <x v="2"/>
    <x v="3"/>
  </r>
  <r>
    <s v="ORD002346"/>
    <d v="2025-01-31T00:00:00"/>
    <x v="3"/>
    <x v="2"/>
    <x v="2"/>
    <s v="TANPA PROMO"/>
    <s v="PRD034"/>
    <n v="1"/>
    <n v="279000"/>
    <n v="279000"/>
    <x v="15"/>
    <x v="3"/>
    <x v="4"/>
  </r>
  <r>
    <s v="ORD002346"/>
    <d v="2025-01-31T00:00:00"/>
    <x v="3"/>
    <x v="2"/>
    <x v="2"/>
    <s v="TANPA PROMO"/>
    <s v="PRD226"/>
    <n v="2"/>
    <n v="449000"/>
    <n v="898000"/>
    <x v="123"/>
    <x v="2"/>
    <x v="0"/>
  </r>
  <r>
    <s v="ORD002346"/>
    <d v="2025-01-31T00:00:00"/>
    <x v="3"/>
    <x v="2"/>
    <x v="2"/>
    <s v="TANPA PROMO"/>
    <s v="PRD040"/>
    <n v="1"/>
    <n v="449000"/>
    <n v="449000"/>
    <x v="31"/>
    <x v="0"/>
    <x v="9"/>
  </r>
  <r>
    <s v="ORD002347"/>
    <d v="2023-04-25T00:00:00"/>
    <x v="0"/>
    <x v="4"/>
    <x v="4"/>
    <s v="TANPA PROMO"/>
    <s v="PRD109"/>
    <n v="1"/>
    <n v="599000"/>
    <n v="599000"/>
    <x v="55"/>
    <x v="2"/>
    <x v="3"/>
  </r>
  <r>
    <s v="ORD002347"/>
    <d v="2023-04-25T00:00:00"/>
    <x v="0"/>
    <x v="4"/>
    <x v="4"/>
    <s v="TANPA PROMO"/>
    <s v="PRD125"/>
    <n v="1"/>
    <n v="279000"/>
    <n v="279000"/>
    <x v="118"/>
    <x v="2"/>
    <x v="7"/>
  </r>
  <r>
    <s v="ORD002347"/>
    <d v="2023-04-25T00:00:00"/>
    <x v="0"/>
    <x v="4"/>
    <x v="4"/>
    <s v="TANPA PROMO"/>
    <s v="PRD260"/>
    <n v="1"/>
    <n v="79000"/>
    <n v="79000"/>
    <x v="121"/>
    <x v="0"/>
    <x v="0"/>
  </r>
  <r>
    <s v="ORD002348"/>
    <d v="2024-03-23T00:00:00"/>
    <x v="1"/>
    <x v="19"/>
    <x v="15"/>
    <s v="MEMBER10"/>
    <s v="PRD131"/>
    <n v="1"/>
    <n v="99000"/>
    <n v="99000"/>
    <x v="41"/>
    <x v="1"/>
    <x v="0"/>
  </r>
  <r>
    <s v="ORD002348"/>
    <d v="2024-03-23T00:00:00"/>
    <x v="1"/>
    <x v="19"/>
    <x v="15"/>
    <s v="MEMBER10"/>
    <s v="PRD175"/>
    <n v="1"/>
    <n v="279000"/>
    <n v="279000"/>
    <x v="97"/>
    <x v="0"/>
    <x v="2"/>
  </r>
  <r>
    <s v="ORD002349"/>
    <d v="2022-09-14T00:00:00"/>
    <x v="4"/>
    <x v="7"/>
    <x v="6"/>
    <s v="NEWUSER"/>
    <s v="PRD044"/>
    <n v="1"/>
    <n v="279000"/>
    <n v="279000"/>
    <x v="147"/>
    <x v="2"/>
    <x v="5"/>
  </r>
  <r>
    <s v="ORD002349"/>
    <d v="2022-09-14T00:00:00"/>
    <x v="4"/>
    <x v="7"/>
    <x v="6"/>
    <s v="NEWUSER"/>
    <s v="PRD219"/>
    <n v="1"/>
    <n v="229000"/>
    <n v="229000"/>
    <x v="44"/>
    <x v="1"/>
    <x v="6"/>
  </r>
  <r>
    <s v="ORD002350"/>
    <d v="2023-12-14T00:00:00"/>
    <x v="1"/>
    <x v="6"/>
    <x v="4"/>
    <s v="RAMADAN23"/>
    <s v="PRD213"/>
    <n v="1"/>
    <n v="199000"/>
    <n v="199000"/>
    <x v="14"/>
    <x v="3"/>
    <x v="2"/>
  </r>
  <r>
    <s v="ORD002350"/>
    <d v="2023-12-14T00:00:00"/>
    <x v="1"/>
    <x v="6"/>
    <x v="4"/>
    <s v="RAMADAN23"/>
    <s v="PRD239"/>
    <n v="2"/>
    <n v="179000"/>
    <n v="358000"/>
    <x v="8"/>
    <x v="4"/>
    <x v="5"/>
  </r>
  <r>
    <s v="ORD002351"/>
    <d v="2023-04-08T00:00:00"/>
    <x v="0"/>
    <x v="5"/>
    <x v="5"/>
    <s v="TANPA PROMO"/>
    <s v="PRD241"/>
    <n v="1"/>
    <n v="79000"/>
    <n v="79000"/>
    <x v="17"/>
    <x v="0"/>
    <x v="3"/>
  </r>
  <r>
    <s v="ORD002352"/>
    <d v="2023-07-20T00:00:00"/>
    <x v="1"/>
    <x v="19"/>
    <x v="15"/>
    <s v="TANPA PROMO"/>
    <s v="PRD271"/>
    <n v="1"/>
    <n v="129000"/>
    <n v="129000"/>
    <x v="103"/>
    <x v="2"/>
    <x v="1"/>
  </r>
  <r>
    <s v="ORD002353"/>
    <d v="2024-07-20T00:00:00"/>
    <x v="1"/>
    <x v="12"/>
    <x v="10"/>
    <s v="TANPA PROMO"/>
    <s v="PRD140"/>
    <n v="3"/>
    <n v="179000"/>
    <n v="537000"/>
    <x v="152"/>
    <x v="5"/>
    <x v="5"/>
  </r>
  <r>
    <s v="ORD002353"/>
    <d v="2024-07-20T00:00:00"/>
    <x v="1"/>
    <x v="12"/>
    <x v="10"/>
    <s v="TANPA PROMO"/>
    <s v="PRD046"/>
    <n v="1"/>
    <n v="199000"/>
    <n v="199000"/>
    <x v="179"/>
    <x v="4"/>
    <x v="0"/>
  </r>
  <r>
    <s v="ORD002353"/>
    <d v="2024-07-20T00:00:00"/>
    <x v="1"/>
    <x v="12"/>
    <x v="10"/>
    <s v="TANPA PROMO"/>
    <s v="PRD284"/>
    <n v="1"/>
    <n v="399000"/>
    <n v="399000"/>
    <x v="136"/>
    <x v="2"/>
    <x v="2"/>
  </r>
  <r>
    <s v="ORD002354"/>
    <d v="2024-08-18T00:00:00"/>
    <x v="2"/>
    <x v="18"/>
    <x v="14"/>
    <s v="TANPA PROMO"/>
    <s v="PRD133"/>
    <n v="2"/>
    <n v="399000"/>
    <n v="798000"/>
    <x v="53"/>
    <x v="3"/>
    <x v="9"/>
  </r>
  <r>
    <s v="ORD002355"/>
    <d v="2024-03-21T00:00:00"/>
    <x v="1"/>
    <x v="9"/>
    <x v="8"/>
    <s v="NEWUSER"/>
    <s v="PRD134"/>
    <n v="1"/>
    <n v="129000"/>
    <n v="129000"/>
    <x v="61"/>
    <x v="2"/>
    <x v="9"/>
  </r>
  <r>
    <s v="ORD002355"/>
    <d v="2024-03-21T00:00:00"/>
    <x v="1"/>
    <x v="9"/>
    <x v="8"/>
    <s v="NEWUSER"/>
    <s v="PRD201"/>
    <n v="1"/>
    <n v="119000"/>
    <n v="119000"/>
    <x v="124"/>
    <x v="0"/>
    <x v="6"/>
  </r>
  <r>
    <s v="ORD002356"/>
    <d v="2025-02-02T00:00:00"/>
    <x v="1"/>
    <x v="10"/>
    <x v="4"/>
    <s v="TANPA PROMO"/>
    <s v="PRD215"/>
    <n v="1"/>
    <n v="89000"/>
    <n v="89000"/>
    <x v="29"/>
    <x v="4"/>
    <x v="1"/>
  </r>
  <r>
    <s v="ORD002357"/>
    <d v="2023-05-05T00:00:00"/>
    <x v="0"/>
    <x v="9"/>
    <x v="8"/>
    <s v="FLASHSALE"/>
    <s v="PRD029"/>
    <n v="1"/>
    <n v="499000"/>
    <n v="499000"/>
    <x v="62"/>
    <x v="5"/>
    <x v="8"/>
  </r>
  <r>
    <s v="ORD002358"/>
    <d v="2024-03-07T00:00:00"/>
    <x v="0"/>
    <x v="10"/>
    <x v="4"/>
    <s v="TANPA PROMO"/>
    <s v="PRD159"/>
    <n v="1"/>
    <n v="89000"/>
    <n v="89000"/>
    <x v="29"/>
    <x v="4"/>
    <x v="1"/>
  </r>
  <r>
    <s v="ORD002358"/>
    <d v="2024-03-07T00:00:00"/>
    <x v="0"/>
    <x v="10"/>
    <x v="4"/>
    <s v="TANPA PROMO"/>
    <s v="PRD104"/>
    <n v="1"/>
    <n v="229000"/>
    <n v="229000"/>
    <x v="39"/>
    <x v="2"/>
    <x v="6"/>
  </r>
  <r>
    <s v="ORD002359"/>
    <d v="2024-02-28T00:00:00"/>
    <x v="1"/>
    <x v="9"/>
    <x v="8"/>
    <s v="WEEKEND25"/>
    <s v="PRD295"/>
    <n v="1"/>
    <n v="229000"/>
    <n v="229000"/>
    <x v="21"/>
    <x v="5"/>
    <x v="8"/>
  </r>
  <r>
    <s v="ORD002359"/>
    <d v="2024-02-28T00:00:00"/>
    <x v="1"/>
    <x v="9"/>
    <x v="8"/>
    <s v="WEEKEND25"/>
    <s v="PRD076"/>
    <n v="1"/>
    <n v="199000"/>
    <n v="199000"/>
    <x v="6"/>
    <x v="3"/>
    <x v="3"/>
  </r>
  <r>
    <s v="ORD002359"/>
    <d v="2024-02-28T00:00:00"/>
    <x v="1"/>
    <x v="9"/>
    <x v="8"/>
    <s v="WEEKEND25"/>
    <s v="PRD073"/>
    <n v="2"/>
    <n v="79000"/>
    <n v="158000"/>
    <x v="18"/>
    <x v="2"/>
    <x v="7"/>
  </r>
  <r>
    <s v="ORD002360"/>
    <d v="2023-09-16T00:00:00"/>
    <x v="3"/>
    <x v="10"/>
    <x v="4"/>
    <s v="TANPA PROMO"/>
    <s v="PRD176"/>
    <n v="1"/>
    <n v="599000"/>
    <n v="599000"/>
    <x v="92"/>
    <x v="0"/>
    <x v="2"/>
  </r>
  <r>
    <s v="ORD002360"/>
    <d v="2023-09-16T00:00:00"/>
    <x v="3"/>
    <x v="10"/>
    <x v="4"/>
    <s v="TANPA PROMO"/>
    <s v="PRD171"/>
    <n v="1"/>
    <n v="129000"/>
    <n v="129000"/>
    <x v="82"/>
    <x v="1"/>
    <x v="2"/>
  </r>
  <r>
    <s v="ORD002360"/>
    <d v="2023-09-16T00:00:00"/>
    <x v="3"/>
    <x v="10"/>
    <x v="4"/>
    <s v="TANPA PROMO"/>
    <s v="PRD178"/>
    <n v="3"/>
    <n v="249000"/>
    <n v="747000"/>
    <x v="89"/>
    <x v="3"/>
    <x v="0"/>
  </r>
  <r>
    <s v="ORD002361"/>
    <d v="2024-09-20T00:00:00"/>
    <x v="0"/>
    <x v="5"/>
    <x v="5"/>
    <s v="TANPA PROMO"/>
    <s v="PRD032"/>
    <n v="1"/>
    <n v="99000"/>
    <n v="99000"/>
    <x v="60"/>
    <x v="3"/>
    <x v="8"/>
  </r>
  <r>
    <s v="ORD002362"/>
    <d v="2023-06-11T00:00:00"/>
    <x v="1"/>
    <x v="2"/>
    <x v="2"/>
    <s v="TANPA PROMO"/>
    <s v="PRD154"/>
    <n v="1"/>
    <n v="119000"/>
    <n v="119000"/>
    <x v="75"/>
    <x v="2"/>
    <x v="9"/>
  </r>
  <r>
    <s v="ORD002362"/>
    <d v="2023-06-11T00:00:00"/>
    <x v="1"/>
    <x v="2"/>
    <x v="2"/>
    <s v="TANPA PROMO"/>
    <s v="PRD113"/>
    <n v="1"/>
    <n v="499000"/>
    <n v="499000"/>
    <x v="69"/>
    <x v="4"/>
    <x v="7"/>
  </r>
  <r>
    <s v="ORD002363"/>
    <d v="2023-02-12T00:00:00"/>
    <x v="2"/>
    <x v="12"/>
    <x v="10"/>
    <s v="TANPA PROMO"/>
    <s v="PRD200"/>
    <n v="1"/>
    <n v="499000"/>
    <n v="499000"/>
    <x v="2"/>
    <x v="2"/>
    <x v="1"/>
  </r>
  <r>
    <s v="ORD002364"/>
    <d v="2025-02-16T00:00:00"/>
    <x v="4"/>
    <x v="13"/>
    <x v="4"/>
    <s v="MEMBER10"/>
    <s v="PRD249"/>
    <n v="1"/>
    <n v="449000"/>
    <n v="449000"/>
    <x v="193"/>
    <x v="3"/>
    <x v="6"/>
  </r>
  <r>
    <s v="ORD002364"/>
    <d v="2025-02-16T00:00:00"/>
    <x v="4"/>
    <x v="13"/>
    <x v="4"/>
    <s v="MEMBER10"/>
    <s v="PRD239"/>
    <n v="2"/>
    <n v="179000"/>
    <n v="358000"/>
    <x v="8"/>
    <x v="4"/>
    <x v="5"/>
  </r>
  <r>
    <s v="ORD002365"/>
    <d v="2023-04-02T00:00:00"/>
    <x v="1"/>
    <x v="18"/>
    <x v="14"/>
    <s v="TANPA PROMO"/>
    <s v="PRD299"/>
    <n v="1"/>
    <n v="399000"/>
    <n v="399000"/>
    <x v="111"/>
    <x v="2"/>
    <x v="6"/>
  </r>
  <r>
    <s v="ORD002365"/>
    <d v="2023-04-02T00:00:00"/>
    <x v="1"/>
    <x v="18"/>
    <x v="14"/>
    <s v="TANPA PROMO"/>
    <s v="PRD015"/>
    <n v="1"/>
    <n v="449000"/>
    <n v="449000"/>
    <x v="99"/>
    <x v="2"/>
    <x v="1"/>
  </r>
  <r>
    <s v="ORD002366"/>
    <d v="2024-05-01T00:00:00"/>
    <x v="4"/>
    <x v="12"/>
    <x v="10"/>
    <s v="SALE2024"/>
    <s v="PRD140"/>
    <n v="3"/>
    <n v="179000"/>
    <n v="537000"/>
    <x v="152"/>
    <x v="5"/>
    <x v="5"/>
  </r>
  <r>
    <s v="ORD002366"/>
    <d v="2024-05-01T00:00:00"/>
    <x v="4"/>
    <x v="12"/>
    <x v="10"/>
    <s v="SALE2024"/>
    <s v="PRD061"/>
    <n v="1"/>
    <n v="599000"/>
    <n v="599000"/>
    <x v="19"/>
    <x v="0"/>
    <x v="8"/>
  </r>
  <r>
    <s v="ORD002367"/>
    <d v="2022-10-05T00:00:00"/>
    <x v="1"/>
    <x v="4"/>
    <x v="4"/>
    <s v="HARI BELANJA"/>
    <s v="PRD033"/>
    <n v="1"/>
    <n v="199000"/>
    <n v="199000"/>
    <x v="124"/>
    <x v="0"/>
    <x v="6"/>
  </r>
  <r>
    <s v="ORD002368"/>
    <d v="2024-08-06T00:00:00"/>
    <x v="3"/>
    <x v="19"/>
    <x v="15"/>
    <s v="TANPA PROMO"/>
    <s v="PRD259"/>
    <n v="1"/>
    <n v="599000"/>
    <n v="599000"/>
    <x v="96"/>
    <x v="1"/>
    <x v="5"/>
  </r>
  <r>
    <s v="ORD002369"/>
    <d v="2024-08-12T00:00:00"/>
    <x v="1"/>
    <x v="0"/>
    <x v="0"/>
    <s v="NEWUSER"/>
    <s v="PRD196"/>
    <n v="1"/>
    <n v="449000"/>
    <n v="449000"/>
    <x v="159"/>
    <x v="0"/>
    <x v="5"/>
  </r>
  <r>
    <s v="ORD002370"/>
    <d v="2024-12-28T00:00:00"/>
    <x v="1"/>
    <x v="16"/>
    <x v="12"/>
    <s v="WEEKEND25"/>
    <s v="PRD028"/>
    <n v="1"/>
    <n v="299000"/>
    <n v="299000"/>
    <x v="81"/>
    <x v="1"/>
    <x v="8"/>
  </r>
  <r>
    <s v="ORD002370"/>
    <d v="2024-12-28T00:00:00"/>
    <x v="1"/>
    <x v="16"/>
    <x v="12"/>
    <s v="WEEKEND25"/>
    <s v="PRD287"/>
    <n v="2"/>
    <n v="449000"/>
    <n v="898000"/>
    <x v="165"/>
    <x v="1"/>
    <x v="2"/>
  </r>
  <r>
    <s v="ORD002371"/>
    <d v="2024-05-22T00:00:00"/>
    <x v="1"/>
    <x v="16"/>
    <x v="12"/>
    <s v="HARI BELANJA"/>
    <s v="PRD149"/>
    <n v="2"/>
    <n v="549000"/>
    <n v="1098000"/>
    <x v="152"/>
    <x v="2"/>
    <x v="5"/>
  </r>
  <r>
    <s v="ORD002372"/>
    <d v="2024-04-07T00:00:00"/>
    <x v="0"/>
    <x v="2"/>
    <x v="2"/>
    <s v="TANPA PROMO"/>
    <s v="PRD233"/>
    <n v="1"/>
    <n v="49000"/>
    <n v="49000"/>
    <x v="75"/>
    <x v="5"/>
    <x v="9"/>
  </r>
  <r>
    <s v="ORD002372"/>
    <d v="2024-04-07T00:00:00"/>
    <x v="0"/>
    <x v="2"/>
    <x v="2"/>
    <s v="TANPA PROMO"/>
    <s v="PRD057"/>
    <n v="1"/>
    <n v="299000"/>
    <n v="299000"/>
    <x v="66"/>
    <x v="0"/>
    <x v="0"/>
  </r>
  <r>
    <s v="ORD002373"/>
    <d v="2024-09-06T00:00:00"/>
    <x v="2"/>
    <x v="19"/>
    <x v="15"/>
    <s v="TANPA PROMO"/>
    <s v="PRD113"/>
    <n v="1"/>
    <n v="499000"/>
    <n v="499000"/>
    <x v="69"/>
    <x v="4"/>
    <x v="7"/>
  </r>
  <r>
    <s v="ORD002373"/>
    <d v="2024-09-06T00:00:00"/>
    <x v="2"/>
    <x v="19"/>
    <x v="15"/>
    <s v="TANPA PROMO"/>
    <s v="PRD035"/>
    <n v="2"/>
    <n v="399000"/>
    <n v="798000"/>
    <x v="49"/>
    <x v="4"/>
    <x v="8"/>
  </r>
  <r>
    <s v="ORD002374"/>
    <d v="2024-11-03T00:00:00"/>
    <x v="2"/>
    <x v="4"/>
    <x v="4"/>
    <s v="TANPA PROMO"/>
    <s v="PRD121"/>
    <n v="2"/>
    <n v="89000"/>
    <n v="178000"/>
    <x v="21"/>
    <x v="2"/>
    <x v="8"/>
  </r>
  <r>
    <s v="ORD002374"/>
    <d v="2024-11-03T00:00:00"/>
    <x v="2"/>
    <x v="4"/>
    <x v="4"/>
    <s v="TANPA PROMO"/>
    <s v="PRD278"/>
    <n v="1"/>
    <n v="499000"/>
    <n v="499000"/>
    <x v="191"/>
    <x v="5"/>
    <x v="4"/>
  </r>
  <r>
    <s v="ORD002374"/>
    <d v="2024-11-03T00:00:00"/>
    <x v="2"/>
    <x v="4"/>
    <x v="4"/>
    <s v="TANPA PROMO"/>
    <s v="PRD286"/>
    <n v="1"/>
    <n v="49000"/>
    <n v="49000"/>
    <x v="108"/>
    <x v="4"/>
    <x v="6"/>
  </r>
  <r>
    <s v="ORD002375"/>
    <d v="2024-03-26T00:00:00"/>
    <x v="1"/>
    <x v="2"/>
    <x v="2"/>
    <s v="TANPA PROMO"/>
    <s v="PRD139"/>
    <n v="1"/>
    <n v="599000"/>
    <n v="599000"/>
    <x v="45"/>
    <x v="1"/>
    <x v="6"/>
  </r>
  <r>
    <s v="ORD002376"/>
    <d v="2024-04-12T00:00:00"/>
    <x v="1"/>
    <x v="14"/>
    <x v="7"/>
    <s v="TANPA PROMO"/>
    <s v="PRD290"/>
    <n v="3"/>
    <n v="279000"/>
    <n v="837000"/>
    <x v="13"/>
    <x v="1"/>
    <x v="7"/>
  </r>
  <r>
    <s v="ORD002376"/>
    <d v="2024-04-12T00:00:00"/>
    <x v="1"/>
    <x v="14"/>
    <x v="7"/>
    <s v="TANPA PROMO"/>
    <s v="PRD201"/>
    <n v="1"/>
    <n v="119000"/>
    <n v="119000"/>
    <x v="124"/>
    <x v="0"/>
    <x v="6"/>
  </r>
  <r>
    <s v="ORD002377"/>
    <d v="2024-05-31T00:00:00"/>
    <x v="1"/>
    <x v="3"/>
    <x v="3"/>
    <s v="HARBOLNAS22"/>
    <s v="PRD165"/>
    <n v="2"/>
    <n v="129000"/>
    <n v="258000"/>
    <x v="23"/>
    <x v="2"/>
    <x v="8"/>
  </r>
  <r>
    <s v="ORD002378"/>
    <d v="2024-08-05T00:00:00"/>
    <x v="0"/>
    <x v="10"/>
    <x v="4"/>
    <s v="TANPA PROMO"/>
    <s v="PRD046"/>
    <n v="1"/>
    <n v="199000"/>
    <n v="199000"/>
    <x v="179"/>
    <x v="4"/>
    <x v="0"/>
  </r>
  <r>
    <s v="ORD002378"/>
    <d v="2024-08-05T00:00:00"/>
    <x v="0"/>
    <x v="10"/>
    <x v="4"/>
    <s v="TANPA PROMO"/>
    <s v="PRD013"/>
    <n v="1"/>
    <n v="149000"/>
    <n v="149000"/>
    <x v="10"/>
    <x v="0"/>
    <x v="5"/>
  </r>
  <r>
    <s v="ORD002378"/>
    <d v="2024-08-05T00:00:00"/>
    <x v="0"/>
    <x v="10"/>
    <x v="4"/>
    <s v="TANPA PROMO"/>
    <s v="PRD197"/>
    <n v="2"/>
    <n v="199000"/>
    <n v="398000"/>
    <x v="149"/>
    <x v="2"/>
    <x v="8"/>
  </r>
  <r>
    <s v="ORD002379"/>
    <d v="2023-06-27T00:00:00"/>
    <x v="1"/>
    <x v="2"/>
    <x v="2"/>
    <s v="TANPA PROMO"/>
    <s v="PRD200"/>
    <n v="1"/>
    <n v="499000"/>
    <n v="499000"/>
    <x v="2"/>
    <x v="2"/>
    <x v="1"/>
  </r>
  <r>
    <s v="ORD002380"/>
    <d v="2023-09-12T00:00:00"/>
    <x v="1"/>
    <x v="19"/>
    <x v="15"/>
    <s v="MEMBER10"/>
    <s v="PRD058"/>
    <n v="1"/>
    <n v="299000"/>
    <n v="299000"/>
    <x v="128"/>
    <x v="4"/>
    <x v="3"/>
  </r>
  <r>
    <s v="ORD002380"/>
    <d v="2023-09-12T00:00:00"/>
    <x v="1"/>
    <x v="19"/>
    <x v="15"/>
    <s v="MEMBER10"/>
    <s v="PRD187"/>
    <n v="1"/>
    <n v="49000"/>
    <n v="49000"/>
    <x v="14"/>
    <x v="3"/>
    <x v="2"/>
  </r>
  <r>
    <s v="ORD002381"/>
    <d v="2022-08-09T00:00:00"/>
    <x v="4"/>
    <x v="6"/>
    <x v="4"/>
    <s v="HARBOLNAS22"/>
    <s v="PRD008"/>
    <n v="3"/>
    <n v="549000"/>
    <n v="1647000"/>
    <x v="164"/>
    <x v="4"/>
    <x v="4"/>
  </r>
  <r>
    <s v="ORD002381"/>
    <d v="2022-08-09T00:00:00"/>
    <x v="4"/>
    <x v="6"/>
    <x v="4"/>
    <s v="HARBOLNAS22"/>
    <s v="PRD097"/>
    <n v="1"/>
    <n v="49000"/>
    <n v="49000"/>
    <x v="180"/>
    <x v="1"/>
    <x v="1"/>
  </r>
  <r>
    <s v="ORD002381"/>
    <d v="2022-08-09T00:00:00"/>
    <x v="4"/>
    <x v="6"/>
    <x v="4"/>
    <s v="HARBOLNAS22"/>
    <s v="PRD069"/>
    <n v="1"/>
    <n v="229000"/>
    <n v="229000"/>
    <x v="50"/>
    <x v="4"/>
    <x v="3"/>
  </r>
  <r>
    <s v="ORD002382"/>
    <d v="2024-12-29T00:00:00"/>
    <x v="1"/>
    <x v="5"/>
    <x v="5"/>
    <s v="HARBOLNAS22"/>
    <s v="PRD004"/>
    <n v="1"/>
    <n v="199000"/>
    <n v="199000"/>
    <x v="134"/>
    <x v="3"/>
    <x v="9"/>
  </r>
  <r>
    <s v="ORD002383"/>
    <d v="2023-09-25T00:00:00"/>
    <x v="2"/>
    <x v="8"/>
    <x v="7"/>
    <s v="WEEKEND25"/>
    <s v="PRD230"/>
    <n v="2"/>
    <n v="129000"/>
    <n v="258000"/>
    <x v="11"/>
    <x v="3"/>
    <x v="5"/>
  </r>
  <r>
    <s v="ORD002383"/>
    <d v="2023-09-25T00:00:00"/>
    <x v="2"/>
    <x v="8"/>
    <x v="7"/>
    <s v="WEEKEND25"/>
    <s v="PRD168"/>
    <n v="1"/>
    <n v="79000"/>
    <n v="79000"/>
    <x v="30"/>
    <x v="3"/>
    <x v="2"/>
  </r>
  <r>
    <s v="ORD002384"/>
    <d v="2022-01-16T00:00:00"/>
    <x v="2"/>
    <x v="1"/>
    <x v="1"/>
    <s v="RAMADAN23"/>
    <s v="PRD012"/>
    <n v="1"/>
    <n v="599000"/>
    <n v="599000"/>
    <x v="139"/>
    <x v="2"/>
    <x v="5"/>
  </r>
  <r>
    <s v="ORD002385"/>
    <d v="2023-09-20T00:00:00"/>
    <x v="1"/>
    <x v="5"/>
    <x v="5"/>
    <s v="FLASHSALE"/>
    <s v="PRD107"/>
    <n v="1"/>
    <n v="399000"/>
    <n v="399000"/>
    <x v="186"/>
    <x v="2"/>
    <x v="8"/>
  </r>
  <r>
    <s v="ORD002386"/>
    <d v="2024-06-13T00:00:00"/>
    <x v="3"/>
    <x v="10"/>
    <x v="4"/>
    <s v="TANPA PROMO"/>
    <s v="PRD017"/>
    <n v="1"/>
    <n v="149000"/>
    <n v="149000"/>
    <x v="128"/>
    <x v="4"/>
    <x v="3"/>
  </r>
  <r>
    <s v="ORD002386"/>
    <d v="2024-06-13T00:00:00"/>
    <x v="3"/>
    <x v="10"/>
    <x v="4"/>
    <s v="TANPA PROMO"/>
    <s v="PRD299"/>
    <n v="1"/>
    <n v="399000"/>
    <n v="399000"/>
    <x v="111"/>
    <x v="2"/>
    <x v="6"/>
  </r>
  <r>
    <s v="ORD002387"/>
    <d v="2024-08-12T00:00:00"/>
    <x v="4"/>
    <x v="18"/>
    <x v="14"/>
    <s v="TANPA PROMO"/>
    <s v="PRD090"/>
    <n v="1"/>
    <n v="49000"/>
    <n v="49000"/>
    <x v="107"/>
    <x v="1"/>
    <x v="1"/>
  </r>
  <r>
    <s v="ORD002387"/>
    <d v="2024-08-12T00:00:00"/>
    <x v="4"/>
    <x v="18"/>
    <x v="14"/>
    <s v="TANPA PROMO"/>
    <s v="PRD179"/>
    <n v="1"/>
    <n v="399000"/>
    <n v="399000"/>
    <x v="184"/>
    <x v="3"/>
    <x v="7"/>
  </r>
  <r>
    <s v="ORD002387"/>
    <d v="2024-08-12T00:00:00"/>
    <x v="4"/>
    <x v="18"/>
    <x v="14"/>
    <s v="TANPA PROMO"/>
    <s v="PRD214"/>
    <n v="2"/>
    <n v="549000"/>
    <n v="1098000"/>
    <x v="37"/>
    <x v="5"/>
    <x v="4"/>
  </r>
  <r>
    <s v="ORD002388"/>
    <d v="2025-02-14T00:00:00"/>
    <x v="1"/>
    <x v="6"/>
    <x v="4"/>
    <s v="TANPA PROMO"/>
    <s v="PRD209"/>
    <n v="1"/>
    <n v="249000"/>
    <n v="249000"/>
    <x v="87"/>
    <x v="0"/>
    <x v="1"/>
  </r>
  <r>
    <s v="ORD002389"/>
    <d v="2023-10-24T00:00:00"/>
    <x v="2"/>
    <x v="7"/>
    <x v="6"/>
    <s v="FLASHSALE"/>
    <s v="PRD003"/>
    <n v="1"/>
    <n v="349000"/>
    <n v="349000"/>
    <x v="56"/>
    <x v="1"/>
    <x v="4"/>
  </r>
  <r>
    <s v="ORD002390"/>
    <d v="2023-05-28T00:00:00"/>
    <x v="0"/>
    <x v="16"/>
    <x v="12"/>
    <s v="TANPA PROMO"/>
    <s v="PRD280"/>
    <n v="1"/>
    <n v="229000"/>
    <n v="229000"/>
    <x v="83"/>
    <x v="2"/>
    <x v="7"/>
  </r>
  <r>
    <s v="ORD002391"/>
    <d v="2023-01-23T00:00:00"/>
    <x v="4"/>
    <x v="10"/>
    <x v="4"/>
    <s v="TANPA PROMO"/>
    <s v="PRD017"/>
    <n v="1"/>
    <n v="149000"/>
    <n v="149000"/>
    <x v="128"/>
    <x v="4"/>
    <x v="3"/>
  </r>
  <r>
    <s v="ORD002391"/>
    <d v="2023-01-23T00:00:00"/>
    <x v="4"/>
    <x v="10"/>
    <x v="4"/>
    <s v="TANPA PROMO"/>
    <s v="PRD152"/>
    <n v="1"/>
    <n v="59000"/>
    <n v="59000"/>
    <x v="91"/>
    <x v="2"/>
    <x v="0"/>
  </r>
  <r>
    <s v="ORD002392"/>
    <d v="2024-11-21T00:00:00"/>
    <x v="1"/>
    <x v="12"/>
    <x v="10"/>
    <s v="MEMBER10"/>
    <s v="PRD115"/>
    <n v="1"/>
    <n v="399000"/>
    <n v="399000"/>
    <x v="10"/>
    <x v="0"/>
    <x v="5"/>
  </r>
  <r>
    <s v="ORD002393"/>
    <d v="2024-03-29T00:00:00"/>
    <x v="0"/>
    <x v="1"/>
    <x v="1"/>
    <s v="TANPA PROMO"/>
    <s v="PRD238"/>
    <n v="2"/>
    <n v="499000"/>
    <n v="998000"/>
    <x v="105"/>
    <x v="4"/>
    <x v="9"/>
  </r>
  <r>
    <s v="ORD002394"/>
    <d v="2022-11-04T00:00:00"/>
    <x v="1"/>
    <x v="14"/>
    <x v="7"/>
    <s v="TANPA PROMO"/>
    <s v="PRD124"/>
    <n v="1"/>
    <n v="179000"/>
    <n v="179000"/>
    <x v="69"/>
    <x v="4"/>
    <x v="7"/>
  </r>
  <r>
    <s v="ORD002394"/>
    <d v="2022-11-04T00:00:00"/>
    <x v="1"/>
    <x v="14"/>
    <x v="7"/>
    <s v="TANPA PROMO"/>
    <s v="PRD280"/>
    <n v="1"/>
    <n v="229000"/>
    <n v="229000"/>
    <x v="83"/>
    <x v="2"/>
    <x v="7"/>
  </r>
  <r>
    <s v="ORD002395"/>
    <d v="2023-11-10T00:00:00"/>
    <x v="0"/>
    <x v="7"/>
    <x v="6"/>
    <s v="FLASHSALE"/>
    <s v="PRD178"/>
    <n v="3"/>
    <n v="249000"/>
    <n v="747000"/>
    <x v="89"/>
    <x v="3"/>
    <x v="0"/>
  </r>
  <r>
    <s v="ORD002396"/>
    <d v="2024-08-21T00:00:00"/>
    <x v="1"/>
    <x v="8"/>
    <x v="7"/>
    <s v="HARI BELANJA"/>
    <s v="PRD046"/>
    <n v="1"/>
    <n v="199000"/>
    <n v="199000"/>
    <x v="179"/>
    <x v="4"/>
    <x v="0"/>
  </r>
  <r>
    <s v="ORD002397"/>
    <d v="2022-02-10T00:00:00"/>
    <x v="2"/>
    <x v="13"/>
    <x v="4"/>
    <s v="TANPA PROMO"/>
    <s v="PRD050"/>
    <n v="1"/>
    <n v="89000"/>
    <n v="89000"/>
    <x v="27"/>
    <x v="0"/>
    <x v="9"/>
  </r>
  <r>
    <s v="ORD002397"/>
    <d v="2022-02-10T00:00:00"/>
    <x v="2"/>
    <x v="13"/>
    <x v="4"/>
    <s v="TANPA PROMO"/>
    <s v="PRD028"/>
    <n v="1"/>
    <n v="299000"/>
    <n v="299000"/>
    <x v="81"/>
    <x v="1"/>
    <x v="8"/>
  </r>
  <r>
    <s v="ORD002398"/>
    <d v="2023-07-21T00:00:00"/>
    <x v="0"/>
    <x v="9"/>
    <x v="8"/>
    <s v="NEWUSER"/>
    <s v="PRD186"/>
    <n v="1"/>
    <n v="129000"/>
    <n v="129000"/>
    <x v="198"/>
    <x v="5"/>
    <x v="7"/>
  </r>
  <r>
    <s v="ORD002399"/>
    <d v="2025-02-20T00:00:00"/>
    <x v="0"/>
    <x v="3"/>
    <x v="3"/>
    <s v="TANPA PROMO"/>
    <s v="PRD151"/>
    <n v="1"/>
    <n v="249000"/>
    <n v="249000"/>
    <x v="72"/>
    <x v="0"/>
    <x v="4"/>
  </r>
  <r>
    <s v="ORD002399"/>
    <d v="2025-02-20T00:00:00"/>
    <x v="0"/>
    <x v="3"/>
    <x v="3"/>
    <s v="TANPA PROMO"/>
    <s v="PRD046"/>
    <n v="1"/>
    <n v="199000"/>
    <n v="199000"/>
    <x v="179"/>
    <x v="4"/>
    <x v="0"/>
  </r>
  <r>
    <s v="ORD002400"/>
    <d v="2023-10-02T00:00:00"/>
    <x v="1"/>
    <x v="5"/>
    <x v="5"/>
    <s v="HARBOLNAS22"/>
    <s v="PRD172"/>
    <n v="1"/>
    <n v="59000"/>
    <n v="59000"/>
    <x v="99"/>
    <x v="2"/>
    <x v="1"/>
  </r>
  <r>
    <s v="ORD002401"/>
    <d v="2023-08-25T00:00:00"/>
    <x v="2"/>
    <x v="4"/>
    <x v="4"/>
    <s v="WEEKEND25"/>
    <s v="PRD195"/>
    <n v="2"/>
    <n v="149000"/>
    <n v="298000"/>
    <x v="94"/>
    <x v="5"/>
    <x v="4"/>
  </r>
  <r>
    <s v="ORD002401"/>
    <d v="2023-08-25T00:00:00"/>
    <x v="2"/>
    <x v="4"/>
    <x v="4"/>
    <s v="WEEKEND25"/>
    <s v="PRD016"/>
    <n v="1"/>
    <n v="89000"/>
    <n v="89000"/>
    <x v="84"/>
    <x v="1"/>
    <x v="3"/>
  </r>
  <r>
    <s v="ORD002402"/>
    <d v="2022-06-27T00:00:00"/>
    <x v="2"/>
    <x v="13"/>
    <x v="4"/>
    <s v="WEEKEND25"/>
    <s v="PRD161"/>
    <n v="1"/>
    <n v="179000"/>
    <n v="179000"/>
    <x v="92"/>
    <x v="0"/>
    <x v="2"/>
  </r>
  <r>
    <s v="ORD002402"/>
    <d v="2022-06-27T00:00:00"/>
    <x v="2"/>
    <x v="13"/>
    <x v="4"/>
    <s v="WEEKEND25"/>
    <s v="PRD185"/>
    <n v="2"/>
    <n v="599000"/>
    <n v="1198000"/>
    <x v="153"/>
    <x v="1"/>
    <x v="0"/>
  </r>
  <r>
    <s v="ORD002402"/>
    <d v="2022-06-27T00:00:00"/>
    <x v="2"/>
    <x v="13"/>
    <x v="4"/>
    <s v="WEEKEND25"/>
    <s v="PRD187"/>
    <n v="1"/>
    <n v="49000"/>
    <n v="49000"/>
    <x v="14"/>
    <x v="3"/>
    <x v="2"/>
  </r>
  <r>
    <s v="ORD002403"/>
    <d v="2024-03-14T00:00:00"/>
    <x v="1"/>
    <x v="12"/>
    <x v="10"/>
    <s v="TANPA PROMO"/>
    <s v="PRD129"/>
    <n v="1"/>
    <n v="79000"/>
    <n v="79000"/>
    <x v="47"/>
    <x v="4"/>
    <x v="0"/>
  </r>
  <r>
    <s v="ORD002403"/>
    <d v="2024-03-14T00:00:00"/>
    <x v="1"/>
    <x v="12"/>
    <x v="10"/>
    <s v="TANPA PROMO"/>
    <s v="PRD015"/>
    <n v="1"/>
    <n v="449000"/>
    <n v="449000"/>
    <x v="99"/>
    <x v="2"/>
    <x v="1"/>
  </r>
  <r>
    <s v="ORD002404"/>
    <d v="2023-02-01T00:00:00"/>
    <x v="4"/>
    <x v="15"/>
    <x v="11"/>
    <s v="TANPA PROMO"/>
    <s v="PRD133"/>
    <n v="2"/>
    <n v="399000"/>
    <n v="798000"/>
    <x v="53"/>
    <x v="3"/>
    <x v="9"/>
  </r>
  <r>
    <s v="ORD002405"/>
    <d v="2023-02-11T00:00:00"/>
    <x v="0"/>
    <x v="11"/>
    <x v="9"/>
    <s v="TANPA PROMO"/>
    <s v="PRD217"/>
    <n v="3"/>
    <n v="129000"/>
    <n v="387000"/>
    <x v="34"/>
    <x v="3"/>
    <x v="0"/>
  </r>
  <r>
    <s v="ORD002405"/>
    <d v="2023-02-11T00:00:00"/>
    <x v="0"/>
    <x v="11"/>
    <x v="9"/>
    <s v="TANPA PROMO"/>
    <s v="PRD103"/>
    <n v="1"/>
    <n v="499000"/>
    <n v="499000"/>
    <x v="64"/>
    <x v="2"/>
    <x v="5"/>
  </r>
  <r>
    <s v="ORD002406"/>
    <d v="2024-10-23T00:00:00"/>
    <x v="1"/>
    <x v="18"/>
    <x v="14"/>
    <s v="TANPA PROMO"/>
    <s v="PRD002"/>
    <n v="1"/>
    <n v="329000"/>
    <n v="329000"/>
    <x v="76"/>
    <x v="2"/>
    <x v="6"/>
  </r>
  <r>
    <s v="ORD002407"/>
    <d v="2024-12-28T00:00:00"/>
    <x v="1"/>
    <x v="7"/>
    <x v="6"/>
    <s v="RAMADAN23"/>
    <s v="PRD082"/>
    <n v="1"/>
    <n v="229000"/>
    <n v="229000"/>
    <x v="120"/>
    <x v="1"/>
    <x v="8"/>
  </r>
  <r>
    <s v="ORD002407"/>
    <d v="2024-12-28T00:00:00"/>
    <x v="1"/>
    <x v="7"/>
    <x v="6"/>
    <s v="RAMADAN23"/>
    <s v="PRD107"/>
    <n v="1"/>
    <n v="399000"/>
    <n v="399000"/>
    <x v="186"/>
    <x v="2"/>
    <x v="8"/>
  </r>
  <r>
    <s v="ORD002408"/>
    <d v="2024-02-05T00:00:00"/>
    <x v="1"/>
    <x v="17"/>
    <x v="13"/>
    <s v="TANPA PROMO"/>
    <s v="PRD021"/>
    <n v="1"/>
    <n v="549000"/>
    <n v="549000"/>
    <x v="3"/>
    <x v="0"/>
    <x v="2"/>
  </r>
  <r>
    <s v="ORD002408"/>
    <d v="2024-02-05T00:00:00"/>
    <x v="1"/>
    <x v="17"/>
    <x v="13"/>
    <s v="TANPA PROMO"/>
    <s v="PRD263"/>
    <n v="2"/>
    <n v="89000"/>
    <n v="178000"/>
    <x v="36"/>
    <x v="3"/>
    <x v="6"/>
  </r>
  <r>
    <s v="ORD002409"/>
    <d v="2024-09-05T00:00:00"/>
    <x v="1"/>
    <x v="6"/>
    <x v="4"/>
    <s v="TANPA PROMO"/>
    <s v="PRD163"/>
    <n v="1"/>
    <n v="119000"/>
    <n v="119000"/>
    <x v="93"/>
    <x v="4"/>
    <x v="5"/>
  </r>
  <r>
    <s v="ORD002409"/>
    <d v="2024-09-05T00:00:00"/>
    <x v="1"/>
    <x v="6"/>
    <x v="4"/>
    <s v="TANPA PROMO"/>
    <s v="PRD058"/>
    <n v="1"/>
    <n v="299000"/>
    <n v="299000"/>
    <x v="128"/>
    <x v="4"/>
    <x v="3"/>
  </r>
  <r>
    <s v="ORD002410"/>
    <d v="2022-05-19T00:00:00"/>
    <x v="1"/>
    <x v="7"/>
    <x v="6"/>
    <s v="TANPA PROMO"/>
    <s v="PRD175"/>
    <n v="1"/>
    <n v="279000"/>
    <n v="279000"/>
    <x v="97"/>
    <x v="0"/>
    <x v="2"/>
  </r>
  <r>
    <s v="ORD002411"/>
    <d v="2024-11-06T00:00:00"/>
    <x v="4"/>
    <x v="10"/>
    <x v="4"/>
    <s v="HARI BELANJA"/>
    <s v="PRD277"/>
    <n v="2"/>
    <n v="129000"/>
    <n v="258000"/>
    <x v="22"/>
    <x v="0"/>
    <x v="9"/>
  </r>
  <r>
    <s v="ORD002411"/>
    <d v="2024-11-06T00:00:00"/>
    <x v="4"/>
    <x v="10"/>
    <x v="4"/>
    <s v="HARI BELANJA"/>
    <s v="PRD115"/>
    <n v="1"/>
    <n v="399000"/>
    <n v="399000"/>
    <x v="10"/>
    <x v="0"/>
    <x v="5"/>
  </r>
  <r>
    <s v="ORD002412"/>
    <d v="2023-04-29T00:00:00"/>
    <x v="1"/>
    <x v="6"/>
    <x v="4"/>
    <s v="TANPA PROMO"/>
    <s v="PRD115"/>
    <n v="1"/>
    <n v="399000"/>
    <n v="399000"/>
    <x v="10"/>
    <x v="0"/>
    <x v="5"/>
  </r>
  <r>
    <s v="ORD002413"/>
    <d v="2022-07-17T00:00:00"/>
    <x v="0"/>
    <x v="10"/>
    <x v="4"/>
    <s v="TANPA PROMO"/>
    <s v="PRD250"/>
    <n v="2"/>
    <n v="149000"/>
    <n v="298000"/>
    <x v="133"/>
    <x v="4"/>
    <x v="5"/>
  </r>
  <r>
    <s v="ORD002414"/>
    <d v="2023-02-03T00:00:00"/>
    <x v="1"/>
    <x v="7"/>
    <x v="6"/>
    <s v="TANPA PROMO"/>
    <s v="PRD055"/>
    <n v="2"/>
    <n v="129000"/>
    <n v="258000"/>
    <x v="57"/>
    <x v="4"/>
    <x v="0"/>
  </r>
  <r>
    <s v="ORD002414"/>
    <d v="2023-02-03T00:00:00"/>
    <x v="1"/>
    <x v="7"/>
    <x v="6"/>
    <s v="TANPA PROMO"/>
    <s v="PRD068"/>
    <n v="1"/>
    <n v="129000"/>
    <n v="129000"/>
    <x v="162"/>
    <x v="2"/>
    <x v="3"/>
  </r>
  <r>
    <s v="ORD002415"/>
    <d v="2023-12-21T00:00:00"/>
    <x v="4"/>
    <x v="10"/>
    <x v="4"/>
    <s v="MEMBER10"/>
    <s v="PRD126"/>
    <n v="1"/>
    <n v="279000"/>
    <n v="279000"/>
    <x v="18"/>
    <x v="2"/>
    <x v="7"/>
  </r>
  <r>
    <s v="ORD002415"/>
    <d v="2023-12-21T00:00:00"/>
    <x v="4"/>
    <x v="10"/>
    <x v="4"/>
    <s v="MEMBER10"/>
    <s v="PRD171"/>
    <n v="1"/>
    <n v="129000"/>
    <n v="129000"/>
    <x v="82"/>
    <x v="1"/>
    <x v="2"/>
  </r>
  <r>
    <s v="ORD002416"/>
    <d v="2023-12-29T00:00:00"/>
    <x v="4"/>
    <x v="6"/>
    <x v="4"/>
    <s v="MEMBER10"/>
    <s v="PRD147"/>
    <n v="1"/>
    <n v="349000"/>
    <n v="349000"/>
    <x v="145"/>
    <x v="3"/>
    <x v="0"/>
  </r>
  <r>
    <s v="ORD002416"/>
    <d v="2023-12-29T00:00:00"/>
    <x v="4"/>
    <x v="6"/>
    <x v="4"/>
    <s v="MEMBER10"/>
    <s v="PRD261"/>
    <n v="1"/>
    <n v="279000"/>
    <n v="279000"/>
    <x v="65"/>
    <x v="5"/>
    <x v="1"/>
  </r>
  <r>
    <s v="ORD002417"/>
    <d v="2024-08-05T00:00:00"/>
    <x v="0"/>
    <x v="6"/>
    <x v="4"/>
    <s v="SALE2024"/>
    <s v="PRD129"/>
    <n v="1"/>
    <n v="79000"/>
    <n v="79000"/>
    <x v="47"/>
    <x v="4"/>
    <x v="0"/>
  </r>
  <r>
    <s v="ORD002418"/>
    <d v="2024-07-08T00:00:00"/>
    <x v="1"/>
    <x v="6"/>
    <x v="4"/>
    <s v="FLASHSALE"/>
    <s v="PRD146"/>
    <n v="1"/>
    <n v="329000"/>
    <n v="329000"/>
    <x v="54"/>
    <x v="0"/>
    <x v="0"/>
  </r>
  <r>
    <s v="ORD002419"/>
    <d v="2024-05-24T00:00:00"/>
    <x v="2"/>
    <x v="5"/>
    <x v="5"/>
    <s v="TANPA PROMO"/>
    <s v="PRD202"/>
    <n v="1"/>
    <n v="249000"/>
    <n v="249000"/>
    <x v="14"/>
    <x v="3"/>
    <x v="2"/>
  </r>
  <r>
    <s v="ORD002419"/>
    <d v="2024-05-24T00:00:00"/>
    <x v="2"/>
    <x v="5"/>
    <x v="5"/>
    <s v="TANPA PROMO"/>
    <s v="PRD153"/>
    <n v="1"/>
    <n v="179000"/>
    <n v="179000"/>
    <x v="35"/>
    <x v="4"/>
    <x v="8"/>
  </r>
  <r>
    <s v="ORD002420"/>
    <d v="2023-01-09T00:00:00"/>
    <x v="1"/>
    <x v="19"/>
    <x v="15"/>
    <s v="TANPA PROMO"/>
    <s v="PRD051"/>
    <n v="1"/>
    <n v="399000"/>
    <n v="399000"/>
    <x v="49"/>
    <x v="4"/>
    <x v="8"/>
  </r>
  <r>
    <s v="ORD002421"/>
    <d v="2024-08-11T00:00:00"/>
    <x v="1"/>
    <x v="5"/>
    <x v="5"/>
    <s v="FLASHSALE"/>
    <s v="PRD226"/>
    <n v="2"/>
    <n v="449000"/>
    <n v="898000"/>
    <x v="123"/>
    <x v="2"/>
    <x v="0"/>
  </r>
  <r>
    <s v="ORD002421"/>
    <d v="2024-08-11T00:00:00"/>
    <x v="1"/>
    <x v="5"/>
    <x v="5"/>
    <s v="FLASHSALE"/>
    <s v="PRD063"/>
    <n v="1"/>
    <n v="89000"/>
    <n v="89000"/>
    <x v="130"/>
    <x v="1"/>
    <x v="5"/>
  </r>
  <r>
    <s v="ORD002421"/>
    <d v="2024-08-11T00:00:00"/>
    <x v="1"/>
    <x v="5"/>
    <x v="5"/>
    <s v="FLASHSALE"/>
    <s v="PRD186"/>
    <n v="1"/>
    <n v="129000"/>
    <n v="129000"/>
    <x v="198"/>
    <x v="5"/>
    <x v="7"/>
  </r>
  <r>
    <s v="ORD002422"/>
    <d v="2023-09-22T00:00:00"/>
    <x v="1"/>
    <x v="3"/>
    <x v="3"/>
    <s v="MEMBER10"/>
    <s v="PRD234"/>
    <n v="2"/>
    <n v="199000"/>
    <n v="398000"/>
    <x v="119"/>
    <x v="2"/>
    <x v="3"/>
  </r>
  <r>
    <s v="ORD002423"/>
    <d v="2023-04-27T00:00:00"/>
    <x v="1"/>
    <x v="3"/>
    <x v="3"/>
    <s v="FLASHSALE"/>
    <s v="PRD286"/>
    <n v="1"/>
    <n v="49000"/>
    <n v="49000"/>
    <x v="108"/>
    <x v="4"/>
    <x v="6"/>
  </r>
  <r>
    <s v="ORD002423"/>
    <d v="2023-04-27T00:00:00"/>
    <x v="1"/>
    <x v="3"/>
    <x v="3"/>
    <s v="FLASHSALE"/>
    <s v="PRD285"/>
    <n v="1"/>
    <n v="499000"/>
    <n v="499000"/>
    <x v="154"/>
    <x v="3"/>
    <x v="1"/>
  </r>
  <r>
    <s v="ORD002424"/>
    <d v="2025-02-17T00:00:00"/>
    <x v="1"/>
    <x v="1"/>
    <x v="1"/>
    <s v="TANPA PROMO"/>
    <s v="PRD092"/>
    <n v="1"/>
    <n v="69000"/>
    <n v="69000"/>
    <x v="46"/>
    <x v="4"/>
    <x v="3"/>
  </r>
  <r>
    <s v="ORD002424"/>
    <d v="2025-02-17T00:00:00"/>
    <x v="1"/>
    <x v="1"/>
    <x v="1"/>
    <s v="TANPA PROMO"/>
    <s v="PRD213"/>
    <n v="1"/>
    <n v="199000"/>
    <n v="199000"/>
    <x v="14"/>
    <x v="3"/>
    <x v="2"/>
  </r>
  <r>
    <s v="ORD002424"/>
    <d v="2025-02-17T00:00:00"/>
    <x v="1"/>
    <x v="1"/>
    <x v="1"/>
    <s v="TANPA PROMO"/>
    <s v="PRD116"/>
    <n v="1"/>
    <n v="299000"/>
    <n v="299000"/>
    <x v="167"/>
    <x v="3"/>
    <x v="4"/>
  </r>
  <r>
    <s v="ORD002425"/>
    <d v="2024-02-24T00:00:00"/>
    <x v="1"/>
    <x v="5"/>
    <x v="5"/>
    <s v="TANPA PROMO"/>
    <s v="PRD048"/>
    <n v="2"/>
    <n v="69000"/>
    <n v="138000"/>
    <x v="135"/>
    <x v="3"/>
    <x v="1"/>
  </r>
  <r>
    <s v="ORD002425"/>
    <d v="2024-02-24T00:00:00"/>
    <x v="1"/>
    <x v="5"/>
    <x v="5"/>
    <s v="TANPA PROMO"/>
    <s v="PRD271"/>
    <n v="1"/>
    <n v="129000"/>
    <n v="129000"/>
    <x v="103"/>
    <x v="2"/>
    <x v="1"/>
  </r>
  <r>
    <s v="ORD002426"/>
    <d v="2023-09-04T00:00:00"/>
    <x v="1"/>
    <x v="15"/>
    <x v="11"/>
    <s v="TANPA PROMO"/>
    <s v="PRD131"/>
    <n v="1"/>
    <n v="99000"/>
    <n v="99000"/>
    <x v="41"/>
    <x v="1"/>
    <x v="0"/>
  </r>
  <r>
    <s v="ORD002427"/>
    <d v="2024-06-11T00:00:00"/>
    <x v="1"/>
    <x v="18"/>
    <x v="14"/>
    <s v="TANPA PROMO"/>
    <s v="PRD228"/>
    <n v="1"/>
    <n v="399000"/>
    <n v="399000"/>
    <x v="173"/>
    <x v="1"/>
    <x v="8"/>
  </r>
  <r>
    <s v="ORD002427"/>
    <d v="2024-06-11T00:00:00"/>
    <x v="1"/>
    <x v="18"/>
    <x v="14"/>
    <s v="TANPA PROMO"/>
    <s v="PRD066"/>
    <n v="1"/>
    <n v="349000"/>
    <n v="349000"/>
    <x v="106"/>
    <x v="4"/>
    <x v="9"/>
  </r>
  <r>
    <s v="ORD002428"/>
    <d v="2024-04-06T00:00:00"/>
    <x v="4"/>
    <x v="1"/>
    <x v="1"/>
    <s v="NEWUSER"/>
    <s v="PRD017"/>
    <n v="1"/>
    <n v="149000"/>
    <n v="149000"/>
    <x v="128"/>
    <x v="4"/>
    <x v="3"/>
  </r>
  <r>
    <s v="ORD002428"/>
    <d v="2024-04-06T00:00:00"/>
    <x v="4"/>
    <x v="1"/>
    <x v="1"/>
    <s v="NEWUSER"/>
    <s v="PRD013"/>
    <n v="1"/>
    <n v="149000"/>
    <n v="149000"/>
    <x v="10"/>
    <x v="0"/>
    <x v="5"/>
  </r>
  <r>
    <s v="ORD002428"/>
    <d v="2024-04-06T00:00:00"/>
    <x v="4"/>
    <x v="1"/>
    <x v="1"/>
    <s v="NEWUSER"/>
    <s v="PRD042"/>
    <n v="1"/>
    <n v="449000"/>
    <n v="449000"/>
    <x v="185"/>
    <x v="0"/>
    <x v="3"/>
  </r>
  <r>
    <s v="ORD002429"/>
    <d v="2023-04-01T00:00:00"/>
    <x v="1"/>
    <x v="8"/>
    <x v="7"/>
    <s v="TANPA PROMO"/>
    <s v="PRD246"/>
    <n v="1"/>
    <n v="399000"/>
    <n v="399000"/>
    <x v="67"/>
    <x v="1"/>
    <x v="1"/>
  </r>
  <r>
    <s v="ORD002430"/>
    <d v="2022-08-04T00:00:00"/>
    <x v="0"/>
    <x v="4"/>
    <x v="4"/>
    <s v="TANPA PROMO"/>
    <s v="PRD040"/>
    <n v="1"/>
    <n v="449000"/>
    <n v="449000"/>
    <x v="31"/>
    <x v="0"/>
    <x v="9"/>
  </r>
  <r>
    <s v="ORD002430"/>
    <d v="2022-08-04T00:00:00"/>
    <x v="0"/>
    <x v="4"/>
    <x v="4"/>
    <s v="TANPA PROMO"/>
    <s v="PRD026"/>
    <n v="1"/>
    <n v="179000"/>
    <n v="179000"/>
    <x v="148"/>
    <x v="1"/>
    <x v="6"/>
  </r>
  <r>
    <s v="ORD002431"/>
    <d v="2024-11-06T00:00:00"/>
    <x v="1"/>
    <x v="16"/>
    <x v="12"/>
    <s v="TANPA PROMO"/>
    <s v="PRD020"/>
    <n v="3"/>
    <n v="59000"/>
    <n v="177000"/>
    <x v="98"/>
    <x v="5"/>
    <x v="4"/>
  </r>
  <r>
    <s v="ORD002432"/>
    <d v="2024-06-05T00:00:00"/>
    <x v="2"/>
    <x v="5"/>
    <x v="5"/>
    <s v="TANPA PROMO"/>
    <s v="PRD296"/>
    <n v="1"/>
    <n v="149000"/>
    <n v="149000"/>
    <x v="86"/>
    <x v="3"/>
    <x v="9"/>
  </r>
  <r>
    <s v="ORD002433"/>
    <d v="2024-01-30T00:00:00"/>
    <x v="1"/>
    <x v="2"/>
    <x v="2"/>
    <s v="RAMADAN23"/>
    <s v="PRD074"/>
    <n v="1"/>
    <n v="449000"/>
    <n v="449000"/>
    <x v="133"/>
    <x v="4"/>
    <x v="5"/>
  </r>
  <r>
    <s v="ORD002434"/>
    <d v="2022-03-11T00:00:00"/>
    <x v="1"/>
    <x v="2"/>
    <x v="2"/>
    <s v="TANPA PROMO"/>
    <s v="PRD276"/>
    <n v="1"/>
    <n v="329000"/>
    <n v="329000"/>
    <x v="131"/>
    <x v="4"/>
    <x v="2"/>
  </r>
  <r>
    <s v="ORD002434"/>
    <d v="2022-03-11T00:00:00"/>
    <x v="1"/>
    <x v="2"/>
    <x v="2"/>
    <s v="TANPA PROMO"/>
    <s v="PRD179"/>
    <n v="1"/>
    <n v="399000"/>
    <n v="399000"/>
    <x v="184"/>
    <x v="3"/>
    <x v="7"/>
  </r>
  <r>
    <s v="ORD002434"/>
    <d v="2022-03-11T00:00:00"/>
    <x v="1"/>
    <x v="2"/>
    <x v="2"/>
    <s v="TANPA PROMO"/>
    <s v="PRD242"/>
    <n v="1"/>
    <n v="449000"/>
    <n v="449000"/>
    <x v="147"/>
    <x v="5"/>
    <x v="5"/>
  </r>
  <r>
    <s v="ORD002435"/>
    <d v="2023-05-28T00:00:00"/>
    <x v="1"/>
    <x v="1"/>
    <x v="1"/>
    <s v="TANPA PROMO"/>
    <s v="PRD188"/>
    <n v="1"/>
    <n v="69000"/>
    <n v="69000"/>
    <x v="72"/>
    <x v="0"/>
    <x v="4"/>
  </r>
  <r>
    <s v="ORD002436"/>
    <d v="2024-03-04T00:00:00"/>
    <x v="1"/>
    <x v="7"/>
    <x v="6"/>
    <s v="NEWUSER"/>
    <s v="PRD069"/>
    <n v="1"/>
    <n v="229000"/>
    <n v="229000"/>
    <x v="50"/>
    <x v="4"/>
    <x v="3"/>
  </r>
  <r>
    <s v="ORD002436"/>
    <d v="2024-03-04T00:00:00"/>
    <x v="1"/>
    <x v="7"/>
    <x v="6"/>
    <s v="NEWUSER"/>
    <s v="PRD170"/>
    <n v="1"/>
    <n v="349000"/>
    <n v="349000"/>
    <x v="9"/>
    <x v="5"/>
    <x v="6"/>
  </r>
  <r>
    <s v="ORD002436"/>
    <d v="2024-03-04T00:00:00"/>
    <x v="1"/>
    <x v="7"/>
    <x v="6"/>
    <s v="NEWUSER"/>
    <s v="PRD058"/>
    <n v="1"/>
    <n v="299000"/>
    <n v="299000"/>
    <x v="128"/>
    <x v="4"/>
    <x v="3"/>
  </r>
  <r>
    <s v="ORD002437"/>
    <d v="2023-03-08T00:00:00"/>
    <x v="4"/>
    <x v="7"/>
    <x v="6"/>
    <s v="TANPA PROMO"/>
    <s v="PRD090"/>
    <n v="1"/>
    <n v="49000"/>
    <n v="49000"/>
    <x v="107"/>
    <x v="1"/>
    <x v="1"/>
  </r>
  <r>
    <s v="ORD002437"/>
    <d v="2023-03-08T00:00:00"/>
    <x v="4"/>
    <x v="7"/>
    <x v="6"/>
    <s v="TANPA PROMO"/>
    <s v="PRD180"/>
    <n v="1"/>
    <n v="279000"/>
    <n v="279000"/>
    <x v="48"/>
    <x v="1"/>
    <x v="5"/>
  </r>
  <r>
    <s v="ORD002438"/>
    <d v="2023-07-11T00:00:00"/>
    <x v="4"/>
    <x v="16"/>
    <x v="12"/>
    <s v="TANPA PROMO"/>
    <s v="PRD190"/>
    <n v="1"/>
    <n v="129000"/>
    <n v="129000"/>
    <x v="24"/>
    <x v="1"/>
    <x v="4"/>
  </r>
  <r>
    <s v="ORD002439"/>
    <d v="2023-06-08T00:00:00"/>
    <x v="2"/>
    <x v="4"/>
    <x v="4"/>
    <s v="HARI BELANJA"/>
    <s v="PRD131"/>
    <n v="1"/>
    <n v="99000"/>
    <n v="99000"/>
    <x v="41"/>
    <x v="1"/>
    <x v="0"/>
  </r>
  <r>
    <s v="ORD002439"/>
    <d v="2023-06-08T00:00:00"/>
    <x v="2"/>
    <x v="4"/>
    <x v="4"/>
    <s v="HARI BELANJA"/>
    <s v="PRD224"/>
    <n v="1"/>
    <n v="89000"/>
    <n v="89000"/>
    <x v="145"/>
    <x v="3"/>
    <x v="0"/>
  </r>
  <r>
    <s v="ORD002439"/>
    <d v="2023-06-08T00:00:00"/>
    <x v="2"/>
    <x v="4"/>
    <x v="4"/>
    <s v="HARI BELANJA"/>
    <s v="PRD218"/>
    <n v="1"/>
    <n v="199000"/>
    <n v="199000"/>
    <x v="66"/>
    <x v="0"/>
    <x v="0"/>
  </r>
  <r>
    <s v="ORD002440"/>
    <d v="2023-11-15T00:00:00"/>
    <x v="3"/>
    <x v="2"/>
    <x v="2"/>
    <s v="TANPA PROMO"/>
    <s v="PRD074"/>
    <n v="1"/>
    <n v="449000"/>
    <n v="449000"/>
    <x v="133"/>
    <x v="4"/>
    <x v="5"/>
  </r>
  <r>
    <s v="ORD002441"/>
    <d v="2022-10-26T00:00:00"/>
    <x v="1"/>
    <x v="19"/>
    <x v="15"/>
    <s v="TANPA PROMO"/>
    <s v="PRD193"/>
    <n v="1"/>
    <n v="179000"/>
    <n v="179000"/>
    <x v="2"/>
    <x v="2"/>
    <x v="1"/>
  </r>
  <r>
    <s v="ORD002441"/>
    <d v="2022-10-26T00:00:00"/>
    <x v="1"/>
    <x v="19"/>
    <x v="15"/>
    <s v="TANPA PROMO"/>
    <s v="PRD140"/>
    <n v="3"/>
    <n v="179000"/>
    <n v="537000"/>
    <x v="152"/>
    <x v="5"/>
    <x v="5"/>
  </r>
  <r>
    <s v="ORD002442"/>
    <d v="2025-01-23T00:00:00"/>
    <x v="4"/>
    <x v="14"/>
    <x v="7"/>
    <s v="FLASHSALE"/>
    <s v="PRD114"/>
    <n v="3"/>
    <n v="199000"/>
    <n v="597000"/>
    <x v="166"/>
    <x v="4"/>
    <x v="4"/>
  </r>
  <r>
    <s v="ORD002442"/>
    <d v="2025-01-23T00:00:00"/>
    <x v="4"/>
    <x v="14"/>
    <x v="7"/>
    <s v="FLASHSALE"/>
    <s v="PRD036"/>
    <n v="1"/>
    <n v="299000"/>
    <n v="299000"/>
    <x v="177"/>
    <x v="3"/>
    <x v="0"/>
  </r>
  <r>
    <s v="ORD002442"/>
    <d v="2025-01-23T00:00:00"/>
    <x v="4"/>
    <x v="14"/>
    <x v="7"/>
    <s v="FLASHSALE"/>
    <s v="PRD056"/>
    <n v="1"/>
    <n v="229000"/>
    <n v="229000"/>
    <x v="69"/>
    <x v="4"/>
    <x v="7"/>
  </r>
  <r>
    <s v="ORD002443"/>
    <d v="2022-12-21T00:00:00"/>
    <x v="4"/>
    <x v="15"/>
    <x v="11"/>
    <s v="HARI BELANJA"/>
    <s v="PRD012"/>
    <n v="1"/>
    <n v="599000"/>
    <n v="599000"/>
    <x v="139"/>
    <x v="2"/>
    <x v="5"/>
  </r>
  <r>
    <s v="ORD002444"/>
    <d v="2024-09-01T00:00:00"/>
    <x v="1"/>
    <x v="2"/>
    <x v="2"/>
    <s v="HARI BELANJA"/>
    <s v="PRD258"/>
    <n v="1"/>
    <n v="129000"/>
    <n v="129000"/>
    <x v="4"/>
    <x v="3"/>
    <x v="1"/>
  </r>
  <r>
    <s v="ORD002444"/>
    <d v="2024-09-01T00:00:00"/>
    <x v="1"/>
    <x v="2"/>
    <x v="2"/>
    <s v="HARI BELANJA"/>
    <s v="PRD115"/>
    <n v="1"/>
    <n v="399000"/>
    <n v="399000"/>
    <x v="10"/>
    <x v="0"/>
    <x v="5"/>
  </r>
  <r>
    <s v="ORD002444"/>
    <d v="2024-09-01T00:00:00"/>
    <x v="1"/>
    <x v="2"/>
    <x v="2"/>
    <s v="HARI BELANJA"/>
    <s v="PRD219"/>
    <n v="1"/>
    <n v="229000"/>
    <n v="229000"/>
    <x v="44"/>
    <x v="1"/>
    <x v="6"/>
  </r>
  <r>
    <s v="ORD002445"/>
    <d v="2024-12-16T00:00:00"/>
    <x v="2"/>
    <x v="1"/>
    <x v="1"/>
    <s v="TANPA PROMO"/>
    <s v="PRD030"/>
    <n v="1"/>
    <n v="199000"/>
    <n v="199000"/>
    <x v="29"/>
    <x v="4"/>
    <x v="1"/>
  </r>
  <r>
    <s v="ORD002445"/>
    <d v="2024-12-16T00:00:00"/>
    <x v="2"/>
    <x v="1"/>
    <x v="1"/>
    <s v="TANPA PROMO"/>
    <s v="PRD156"/>
    <n v="2"/>
    <n v="99000"/>
    <n v="198000"/>
    <x v="61"/>
    <x v="2"/>
    <x v="9"/>
  </r>
  <r>
    <s v="ORD002446"/>
    <d v="2023-05-19T00:00:00"/>
    <x v="0"/>
    <x v="0"/>
    <x v="0"/>
    <s v="RAMADAN23"/>
    <s v="PRD221"/>
    <n v="1"/>
    <n v="119000"/>
    <n v="119000"/>
    <x v="93"/>
    <x v="4"/>
    <x v="5"/>
  </r>
  <r>
    <s v="ORD002446"/>
    <d v="2023-05-19T00:00:00"/>
    <x v="0"/>
    <x v="0"/>
    <x v="0"/>
    <s v="RAMADAN23"/>
    <s v="PRD247"/>
    <n v="1"/>
    <n v="179000"/>
    <n v="179000"/>
    <x v="73"/>
    <x v="4"/>
    <x v="1"/>
  </r>
  <r>
    <s v="ORD002447"/>
    <d v="2022-07-31T00:00:00"/>
    <x v="2"/>
    <x v="11"/>
    <x v="9"/>
    <s v="TANPA PROMO"/>
    <s v="PRD114"/>
    <n v="3"/>
    <n v="199000"/>
    <n v="597000"/>
    <x v="166"/>
    <x v="4"/>
    <x v="4"/>
  </r>
  <r>
    <s v="ORD002448"/>
    <d v="2023-02-21T00:00:00"/>
    <x v="1"/>
    <x v="16"/>
    <x v="12"/>
    <s v="SALE2024"/>
    <s v="PRD055"/>
    <n v="2"/>
    <n v="129000"/>
    <n v="258000"/>
    <x v="57"/>
    <x v="4"/>
    <x v="0"/>
  </r>
  <r>
    <s v="ORD002449"/>
    <d v="2024-04-11T00:00:00"/>
    <x v="1"/>
    <x v="19"/>
    <x v="15"/>
    <s v="TANPA PROMO"/>
    <s v="PRD093"/>
    <n v="1"/>
    <n v="279000"/>
    <n v="279000"/>
    <x v="138"/>
    <x v="2"/>
    <x v="9"/>
  </r>
  <r>
    <s v="ORD002450"/>
    <d v="2022-11-21T00:00:00"/>
    <x v="1"/>
    <x v="18"/>
    <x v="14"/>
    <s v="TANPA PROMO"/>
    <s v="PRD247"/>
    <n v="1"/>
    <n v="179000"/>
    <n v="179000"/>
    <x v="73"/>
    <x v="4"/>
    <x v="1"/>
  </r>
  <r>
    <s v="ORD002451"/>
    <d v="2023-11-02T00:00:00"/>
    <x v="3"/>
    <x v="17"/>
    <x v="13"/>
    <s v="TANPA PROMO"/>
    <s v="PRD114"/>
    <n v="3"/>
    <n v="199000"/>
    <n v="597000"/>
    <x v="166"/>
    <x v="4"/>
    <x v="4"/>
  </r>
  <r>
    <s v="ORD002451"/>
    <d v="2023-11-02T00:00:00"/>
    <x v="3"/>
    <x v="17"/>
    <x v="13"/>
    <s v="TANPA PROMO"/>
    <s v="PRD079"/>
    <n v="2"/>
    <n v="499000"/>
    <n v="998000"/>
    <x v="125"/>
    <x v="4"/>
    <x v="4"/>
  </r>
  <r>
    <s v="ORD002452"/>
    <d v="2023-02-03T00:00:00"/>
    <x v="4"/>
    <x v="4"/>
    <x v="4"/>
    <s v="HARI BELANJA"/>
    <s v="PRD236"/>
    <n v="1"/>
    <n v="59000"/>
    <n v="59000"/>
    <x v="169"/>
    <x v="0"/>
    <x v="7"/>
  </r>
  <r>
    <s v="ORD002453"/>
    <d v="2024-08-26T00:00:00"/>
    <x v="0"/>
    <x v="5"/>
    <x v="5"/>
    <s v="HARBOLNAS22"/>
    <s v="PRD074"/>
    <n v="1"/>
    <n v="449000"/>
    <n v="449000"/>
    <x v="133"/>
    <x v="4"/>
    <x v="5"/>
  </r>
  <r>
    <s v="ORD002453"/>
    <d v="2024-08-26T00:00:00"/>
    <x v="0"/>
    <x v="5"/>
    <x v="5"/>
    <s v="HARBOLNAS22"/>
    <s v="PRD230"/>
    <n v="2"/>
    <n v="129000"/>
    <n v="258000"/>
    <x v="11"/>
    <x v="3"/>
    <x v="5"/>
  </r>
  <r>
    <s v="ORD002454"/>
    <d v="2022-07-21T00:00:00"/>
    <x v="1"/>
    <x v="4"/>
    <x v="4"/>
    <s v="WEEKEND25"/>
    <s v="PRD033"/>
    <n v="1"/>
    <n v="199000"/>
    <n v="199000"/>
    <x v="124"/>
    <x v="0"/>
    <x v="6"/>
  </r>
  <r>
    <s v="ORD002455"/>
    <d v="2024-09-01T00:00:00"/>
    <x v="1"/>
    <x v="5"/>
    <x v="5"/>
    <s v="TANPA PROMO"/>
    <s v="PRD004"/>
    <n v="1"/>
    <n v="199000"/>
    <n v="199000"/>
    <x v="134"/>
    <x v="3"/>
    <x v="9"/>
  </r>
  <r>
    <s v="ORD002456"/>
    <d v="2022-03-25T00:00:00"/>
    <x v="0"/>
    <x v="19"/>
    <x v="15"/>
    <s v="TANPA PROMO"/>
    <s v="PRD022"/>
    <n v="1"/>
    <n v="299000"/>
    <n v="299000"/>
    <x v="111"/>
    <x v="2"/>
    <x v="6"/>
  </r>
  <r>
    <s v="ORD002457"/>
    <d v="2022-02-25T00:00:00"/>
    <x v="1"/>
    <x v="5"/>
    <x v="5"/>
    <s v="HARI BELANJA"/>
    <s v="PRD058"/>
    <n v="1"/>
    <n v="299000"/>
    <n v="299000"/>
    <x v="128"/>
    <x v="4"/>
    <x v="3"/>
  </r>
  <r>
    <s v="ORD002458"/>
    <d v="2024-08-27T00:00:00"/>
    <x v="1"/>
    <x v="3"/>
    <x v="3"/>
    <s v="SALE2024"/>
    <s v="PRD218"/>
    <n v="1"/>
    <n v="199000"/>
    <n v="199000"/>
    <x v="66"/>
    <x v="0"/>
    <x v="0"/>
  </r>
  <r>
    <s v="ORD002459"/>
    <d v="2022-07-09T00:00:00"/>
    <x v="1"/>
    <x v="4"/>
    <x v="4"/>
    <s v="TANPA PROMO"/>
    <s v="PRD075"/>
    <n v="1"/>
    <n v="499000"/>
    <n v="499000"/>
    <x v="60"/>
    <x v="3"/>
    <x v="8"/>
  </r>
  <r>
    <s v="ORD002460"/>
    <d v="2022-03-27T00:00:00"/>
    <x v="4"/>
    <x v="17"/>
    <x v="13"/>
    <s v="TANPA PROMO"/>
    <s v="PRD081"/>
    <n v="1"/>
    <n v="229000"/>
    <n v="229000"/>
    <x v="79"/>
    <x v="0"/>
    <x v="1"/>
  </r>
  <r>
    <s v="ORD002461"/>
    <d v="2025-01-28T00:00:00"/>
    <x v="4"/>
    <x v="10"/>
    <x v="4"/>
    <s v="TANPA PROMO"/>
    <s v="PRD170"/>
    <n v="1"/>
    <n v="349000"/>
    <n v="349000"/>
    <x v="9"/>
    <x v="5"/>
    <x v="6"/>
  </r>
  <r>
    <s v="ORD002461"/>
    <d v="2025-01-28T00:00:00"/>
    <x v="4"/>
    <x v="10"/>
    <x v="4"/>
    <s v="TANPA PROMO"/>
    <s v="PRD239"/>
    <n v="2"/>
    <n v="179000"/>
    <n v="358000"/>
    <x v="8"/>
    <x v="4"/>
    <x v="5"/>
  </r>
  <r>
    <s v="ORD002462"/>
    <d v="2025-01-10T00:00:00"/>
    <x v="1"/>
    <x v="2"/>
    <x v="2"/>
    <s v="TANPA PROMO"/>
    <s v="PRD092"/>
    <n v="1"/>
    <n v="69000"/>
    <n v="69000"/>
    <x v="46"/>
    <x v="4"/>
    <x v="3"/>
  </r>
  <r>
    <s v="ORD002462"/>
    <d v="2025-01-10T00:00:00"/>
    <x v="1"/>
    <x v="2"/>
    <x v="2"/>
    <s v="TANPA PROMO"/>
    <s v="PRD117"/>
    <n v="2"/>
    <n v="49000"/>
    <n v="98000"/>
    <x v="50"/>
    <x v="4"/>
    <x v="3"/>
  </r>
  <r>
    <s v="ORD002462"/>
    <d v="2025-01-10T00:00:00"/>
    <x v="1"/>
    <x v="2"/>
    <x v="2"/>
    <s v="TANPA PROMO"/>
    <s v="PRD060"/>
    <n v="2"/>
    <n v="549000"/>
    <n v="1098000"/>
    <x v="137"/>
    <x v="1"/>
    <x v="9"/>
  </r>
  <r>
    <s v="ORD002463"/>
    <d v="2024-04-05T00:00:00"/>
    <x v="0"/>
    <x v="0"/>
    <x v="0"/>
    <s v="TANPA PROMO"/>
    <s v="PRD008"/>
    <n v="3"/>
    <n v="549000"/>
    <n v="1647000"/>
    <x v="164"/>
    <x v="4"/>
    <x v="4"/>
  </r>
  <r>
    <s v="ORD002463"/>
    <d v="2024-04-05T00:00:00"/>
    <x v="0"/>
    <x v="0"/>
    <x v="0"/>
    <s v="TANPA PROMO"/>
    <s v="PRD121"/>
    <n v="2"/>
    <n v="89000"/>
    <n v="178000"/>
    <x v="21"/>
    <x v="2"/>
    <x v="8"/>
  </r>
  <r>
    <s v="ORD002464"/>
    <d v="2024-08-09T00:00:00"/>
    <x v="0"/>
    <x v="13"/>
    <x v="4"/>
    <s v="MEMBER10"/>
    <s v="PRD100"/>
    <n v="2"/>
    <n v="79000"/>
    <n v="158000"/>
    <x v="106"/>
    <x v="4"/>
    <x v="9"/>
  </r>
  <r>
    <s v="ORD002465"/>
    <d v="2022-10-30T00:00:00"/>
    <x v="4"/>
    <x v="9"/>
    <x v="8"/>
    <s v="TANPA PROMO"/>
    <s v="PRD017"/>
    <n v="1"/>
    <n v="149000"/>
    <n v="149000"/>
    <x v="128"/>
    <x v="4"/>
    <x v="3"/>
  </r>
  <r>
    <s v="ORD002465"/>
    <d v="2022-10-30T00:00:00"/>
    <x v="4"/>
    <x v="9"/>
    <x v="8"/>
    <s v="TANPA PROMO"/>
    <s v="PRD081"/>
    <n v="1"/>
    <n v="229000"/>
    <n v="229000"/>
    <x v="79"/>
    <x v="0"/>
    <x v="1"/>
  </r>
  <r>
    <s v="ORD002466"/>
    <d v="2023-10-20T00:00:00"/>
    <x v="0"/>
    <x v="6"/>
    <x v="4"/>
    <s v="TANPA PROMO"/>
    <s v="PRD168"/>
    <n v="1"/>
    <n v="79000"/>
    <n v="79000"/>
    <x v="30"/>
    <x v="3"/>
    <x v="2"/>
  </r>
  <r>
    <s v="ORD002467"/>
    <d v="2024-05-24T00:00:00"/>
    <x v="1"/>
    <x v="6"/>
    <x v="4"/>
    <s v="SALE2024"/>
    <s v="PRD231"/>
    <n v="1"/>
    <n v="179000"/>
    <n v="179000"/>
    <x v="142"/>
    <x v="0"/>
    <x v="9"/>
  </r>
  <r>
    <s v="ORD002468"/>
    <d v="2024-04-21T00:00:00"/>
    <x v="1"/>
    <x v="0"/>
    <x v="0"/>
    <s v="TANPA PROMO"/>
    <s v="PRD240"/>
    <n v="1"/>
    <n v="69000"/>
    <n v="69000"/>
    <x v="144"/>
    <x v="2"/>
    <x v="1"/>
  </r>
  <r>
    <s v="ORD002468"/>
    <d v="2024-04-21T00:00:00"/>
    <x v="1"/>
    <x v="0"/>
    <x v="0"/>
    <s v="TANPA PROMO"/>
    <s v="PRD194"/>
    <n v="1"/>
    <n v="119000"/>
    <n v="119000"/>
    <x v="122"/>
    <x v="4"/>
    <x v="4"/>
  </r>
  <r>
    <s v="ORD002469"/>
    <d v="2024-03-16T00:00:00"/>
    <x v="3"/>
    <x v="9"/>
    <x v="8"/>
    <s v="HARBOLNAS22"/>
    <s v="PRD141"/>
    <n v="1"/>
    <n v="449000"/>
    <n v="449000"/>
    <x v="195"/>
    <x v="4"/>
    <x v="9"/>
  </r>
  <r>
    <s v="ORD002470"/>
    <d v="2024-05-08T00:00:00"/>
    <x v="2"/>
    <x v="9"/>
    <x v="8"/>
    <s v="TANPA PROMO"/>
    <s v="PRD104"/>
    <n v="1"/>
    <n v="229000"/>
    <n v="229000"/>
    <x v="39"/>
    <x v="2"/>
    <x v="6"/>
  </r>
  <r>
    <s v="ORD002471"/>
    <d v="2022-04-10T00:00:00"/>
    <x v="1"/>
    <x v="5"/>
    <x v="5"/>
    <s v="TANPA PROMO"/>
    <s v="PRD083"/>
    <n v="1"/>
    <n v="49000"/>
    <n v="49000"/>
    <x v="187"/>
    <x v="5"/>
    <x v="1"/>
  </r>
  <r>
    <s v="ORD002471"/>
    <d v="2022-04-10T00:00:00"/>
    <x v="1"/>
    <x v="5"/>
    <x v="5"/>
    <s v="TANPA PROMO"/>
    <s v="PRD068"/>
    <n v="1"/>
    <n v="129000"/>
    <n v="129000"/>
    <x v="162"/>
    <x v="2"/>
    <x v="3"/>
  </r>
  <r>
    <s v="ORD002472"/>
    <d v="2023-06-25T00:00:00"/>
    <x v="2"/>
    <x v="2"/>
    <x v="2"/>
    <s v="TANPA PROMO"/>
    <s v="PRD114"/>
    <n v="3"/>
    <n v="199000"/>
    <n v="597000"/>
    <x v="166"/>
    <x v="4"/>
    <x v="4"/>
  </r>
  <r>
    <s v="ORD002473"/>
    <d v="2022-04-26T00:00:00"/>
    <x v="4"/>
    <x v="12"/>
    <x v="10"/>
    <s v="MEMBER10"/>
    <s v="PRD234"/>
    <n v="2"/>
    <n v="199000"/>
    <n v="398000"/>
    <x v="119"/>
    <x v="2"/>
    <x v="3"/>
  </r>
  <r>
    <s v="ORD002474"/>
    <d v="2025-02-24T00:00:00"/>
    <x v="4"/>
    <x v="6"/>
    <x v="4"/>
    <s v="FLASHSALE"/>
    <s v="PRD140"/>
    <n v="3"/>
    <n v="179000"/>
    <n v="537000"/>
    <x v="152"/>
    <x v="5"/>
    <x v="5"/>
  </r>
  <r>
    <s v="ORD002475"/>
    <d v="2024-07-11T00:00:00"/>
    <x v="1"/>
    <x v="0"/>
    <x v="0"/>
    <s v="TANPA PROMO"/>
    <s v="PRD187"/>
    <n v="1"/>
    <n v="49000"/>
    <n v="49000"/>
    <x v="14"/>
    <x v="3"/>
    <x v="2"/>
  </r>
  <r>
    <s v="ORD002475"/>
    <d v="2024-07-11T00:00:00"/>
    <x v="1"/>
    <x v="0"/>
    <x v="0"/>
    <s v="TANPA PROMO"/>
    <s v="PRD012"/>
    <n v="1"/>
    <n v="599000"/>
    <n v="599000"/>
    <x v="139"/>
    <x v="2"/>
    <x v="5"/>
  </r>
  <r>
    <s v="ORD002475"/>
    <d v="2024-07-11T00:00:00"/>
    <x v="1"/>
    <x v="0"/>
    <x v="0"/>
    <s v="TANPA PROMO"/>
    <s v="PRD189"/>
    <n v="1"/>
    <n v="399000"/>
    <n v="399000"/>
    <x v="126"/>
    <x v="3"/>
    <x v="2"/>
  </r>
  <r>
    <s v="ORD002476"/>
    <d v="2022-06-03T00:00:00"/>
    <x v="4"/>
    <x v="14"/>
    <x v="7"/>
    <s v="TANPA PROMO"/>
    <s v="PRD136"/>
    <n v="3"/>
    <n v="119000"/>
    <n v="357000"/>
    <x v="102"/>
    <x v="5"/>
    <x v="2"/>
  </r>
  <r>
    <s v="ORD002476"/>
    <d v="2022-06-03T00:00:00"/>
    <x v="4"/>
    <x v="14"/>
    <x v="7"/>
    <s v="TANPA PROMO"/>
    <s v="PRD151"/>
    <n v="1"/>
    <n v="249000"/>
    <n v="249000"/>
    <x v="72"/>
    <x v="0"/>
    <x v="4"/>
  </r>
  <r>
    <s v="ORD002477"/>
    <d v="2022-01-22T00:00:00"/>
    <x v="1"/>
    <x v="17"/>
    <x v="13"/>
    <s v="NEWUSER"/>
    <s v="PRD284"/>
    <n v="1"/>
    <n v="399000"/>
    <n v="399000"/>
    <x v="136"/>
    <x v="2"/>
    <x v="2"/>
  </r>
  <r>
    <s v="ORD002477"/>
    <d v="2022-01-22T00:00:00"/>
    <x v="1"/>
    <x v="17"/>
    <x v="13"/>
    <s v="NEWUSER"/>
    <s v="PRD005"/>
    <n v="2"/>
    <n v="599000"/>
    <n v="1198000"/>
    <x v="24"/>
    <x v="1"/>
    <x v="4"/>
  </r>
  <r>
    <s v="ORD002478"/>
    <d v="2024-07-24T00:00:00"/>
    <x v="1"/>
    <x v="17"/>
    <x v="13"/>
    <s v="TANPA PROMO"/>
    <s v="PRD174"/>
    <n v="2"/>
    <n v="69000"/>
    <n v="138000"/>
    <x v="192"/>
    <x v="5"/>
    <x v="7"/>
  </r>
  <r>
    <s v="ORD002479"/>
    <d v="2025-02-04T00:00:00"/>
    <x v="2"/>
    <x v="13"/>
    <x v="4"/>
    <s v="TANPA PROMO"/>
    <s v="PRD193"/>
    <n v="1"/>
    <n v="179000"/>
    <n v="179000"/>
    <x v="2"/>
    <x v="2"/>
    <x v="1"/>
  </r>
  <r>
    <s v="ORD002480"/>
    <d v="2023-02-10T00:00:00"/>
    <x v="2"/>
    <x v="0"/>
    <x v="0"/>
    <s v="TANPA PROMO"/>
    <s v="PRD212"/>
    <n v="1"/>
    <n v="499000"/>
    <n v="499000"/>
    <x v="70"/>
    <x v="0"/>
    <x v="7"/>
  </r>
  <r>
    <s v="ORD002480"/>
    <d v="2023-02-10T00:00:00"/>
    <x v="2"/>
    <x v="0"/>
    <x v="0"/>
    <s v="TANPA PROMO"/>
    <s v="PRD255"/>
    <n v="1"/>
    <n v="179000"/>
    <n v="179000"/>
    <x v="28"/>
    <x v="0"/>
    <x v="3"/>
  </r>
  <r>
    <s v="ORD002481"/>
    <d v="2024-06-30T00:00:00"/>
    <x v="1"/>
    <x v="19"/>
    <x v="15"/>
    <s v="TANPA PROMO"/>
    <s v="PRD299"/>
    <n v="1"/>
    <n v="399000"/>
    <n v="399000"/>
    <x v="111"/>
    <x v="2"/>
    <x v="6"/>
  </r>
  <r>
    <s v="ORD002482"/>
    <d v="2024-10-16T00:00:00"/>
    <x v="4"/>
    <x v="15"/>
    <x v="11"/>
    <s v="MEMBER10"/>
    <s v="PRD279"/>
    <n v="1"/>
    <n v="449000"/>
    <n v="449000"/>
    <x v="184"/>
    <x v="3"/>
    <x v="7"/>
  </r>
  <r>
    <s v="ORD002482"/>
    <d v="2024-10-16T00:00:00"/>
    <x v="4"/>
    <x v="15"/>
    <x v="11"/>
    <s v="MEMBER10"/>
    <s v="PRD092"/>
    <n v="1"/>
    <n v="69000"/>
    <n v="69000"/>
    <x v="46"/>
    <x v="4"/>
    <x v="3"/>
  </r>
  <r>
    <s v="ORD002483"/>
    <d v="2024-05-05T00:00:00"/>
    <x v="0"/>
    <x v="11"/>
    <x v="9"/>
    <s v="MEMBER10"/>
    <s v="PRD243"/>
    <n v="2"/>
    <n v="279000"/>
    <n v="558000"/>
    <x v="90"/>
    <x v="2"/>
    <x v="7"/>
  </r>
  <r>
    <s v="ORD002484"/>
    <d v="2024-11-02T00:00:00"/>
    <x v="1"/>
    <x v="18"/>
    <x v="14"/>
    <s v="TANPA PROMO"/>
    <s v="PRD221"/>
    <n v="1"/>
    <n v="119000"/>
    <n v="119000"/>
    <x v="93"/>
    <x v="4"/>
    <x v="5"/>
  </r>
  <r>
    <s v="ORD002485"/>
    <d v="2023-06-26T00:00:00"/>
    <x v="1"/>
    <x v="5"/>
    <x v="5"/>
    <s v="TANPA PROMO"/>
    <s v="PRD178"/>
    <n v="3"/>
    <n v="249000"/>
    <n v="747000"/>
    <x v="89"/>
    <x v="3"/>
    <x v="0"/>
  </r>
  <r>
    <s v="ORD002485"/>
    <d v="2023-06-26T00:00:00"/>
    <x v="1"/>
    <x v="5"/>
    <x v="5"/>
    <s v="TANPA PROMO"/>
    <s v="PRD180"/>
    <n v="1"/>
    <n v="279000"/>
    <n v="279000"/>
    <x v="48"/>
    <x v="1"/>
    <x v="5"/>
  </r>
  <r>
    <s v="ORD002485"/>
    <d v="2023-06-26T00:00:00"/>
    <x v="1"/>
    <x v="5"/>
    <x v="5"/>
    <s v="TANPA PROMO"/>
    <s v="PRD101"/>
    <n v="2"/>
    <n v="279000"/>
    <n v="558000"/>
    <x v="136"/>
    <x v="2"/>
    <x v="2"/>
  </r>
  <r>
    <s v="ORD002486"/>
    <d v="2024-08-27T00:00:00"/>
    <x v="1"/>
    <x v="12"/>
    <x v="10"/>
    <s v="TANPA PROMO"/>
    <s v="PRD251"/>
    <n v="1"/>
    <n v="129000"/>
    <n v="129000"/>
    <x v="199"/>
    <x v="0"/>
    <x v="8"/>
  </r>
  <r>
    <s v="ORD002486"/>
    <d v="2024-08-27T00:00:00"/>
    <x v="1"/>
    <x v="12"/>
    <x v="10"/>
    <s v="TANPA PROMO"/>
    <s v="PRD017"/>
    <n v="1"/>
    <n v="149000"/>
    <n v="149000"/>
    <x v="128"/>
    <x v="4"/>
    <x v="3"/>
  </r>
  <r>
    <s v="ORD002487"/>
    <d v="2022-06-04T00:00:00"/>
    <x v="1"/>
    <x v="9"/>
    <x v="8"/>
    <s v="HARI BELANJA"/>
    <s v="PRD289"/>
    <n v="1"/>
    <n v="79000"/>
    <n v="79000"/>
    <x v="128"/>
    <x v="4"/>
    <x v="3"/>
  </r>
  <r>
    <s v="ORD002487"/>
    <d v="2022-06-04T00:00:00"/>
    <x v="1"/>
    <x v="9"/>
    <x v="8"/>
    <s v="HARI BELANJA"/>
    <s v="PRD091"/>
    <n v="1"/>
    <n v="69000"/>
    <n v="69000"/>
    <x v="82"/>
    <x v="1"/>
    <x v="2"/>
  </r>
  <r>
    <s v="ORD002487"/>
    <d v="2022-06-04T00:00:00"/>
    <x v="1"/>
    <x v="9"/>
    <x v="8"/>
    <s v="HARI BELANJA"/>
    <s v="PRD064"/>
    <n v="1"/>
    <n v="449000"/>
    <n v="449000"/>
    <x v="158"/>
    <x v="3"/>
    <x v="6"/>
  </r>
  <r>
    <s v="ORD002488"/>
    <d v="2022-02-08T00:00:00"/>
    <x v="2"/>
    <x v="13"/>
    <x v="4"/>
    <s v="SALE2024"/>
    <s v="PRD043"/>
    <n v="1"/>
    <n v="149000"/>
    <n v="149000"/>
    <x v="23"/>
    <x v="2"/>
    <x v="8"/>
  </r>
  <r>
    <s v="ORD002488"/>
    <d v="2022-02-08T00:00:00"/>
    <x v="2"/>
    <x v="13"/>
    <x v="4"/>
    <s v="SALE2024"/>
    <s v="PRD029"/>
    <n v="1"/>
    <n v="499000"/>
    <n v="499000"/>
    <x v="62"/>
    <x v="5"/>
    <x v="8"/>
  </r>
  <r>
    <s v="ORD002489"/>
    <d v="2023-08-07T00:00:00"/>
    <x v="0"/>
    <x v="14"/>
    <x v="7"/>
    <s v="SALE2024"/>
    <s v="PRD043"/>
    <n v="1"/>
    <n v="149000"/>
    <n v="149000"/>
    <x v="23"/>
    <x v="2"/>
    <x v="8"/>
  </r>
  <r>
    <s v="ORD002490"/>
    <d v="2024-11-24T00:00:00"/>
    <x v="0"/>
    <x v="0"/>
    <x v="0"/>
    <s v="TANPA PROMO"/>
    <s v="PRD162"/>
    <n v="2"/>
    <n v="119000"/>
    <n v="238000"/>
    <x v="35"/>
    <x v="4"/>
    <x v="8"/>
  </r>
  <r>
    <s v="ORD002491"/>
    <d v="2022-10-15T00:00:00"/>
    <x v="1"/>
    <x v="2"/>
    <x v="2"/>
    <s v="FLASHSALE"/>
    <s v="PRD066"/>
    <n v="1"/>
    <n v="349000"/>
    <n v="349000"/>
    <x v="106"/>
    <x v="4"/>
    <x v="9"/>
  </r>
  <r>
    <s v="ORD002491"/>
    <d v="2022-10-15T00:00:00"/>
    <x v="1"/>
    <x v="2"/>
    <x v="2"/>
    <s v="FLASHSALE"/>
    <s v="PRD280"/>
    <n v="1"/>
    <n v="229000"/>
    <n v="229000"/>
    <x v="83"/>
    <x v="2"/>
    <x v="7"/>
  </r>
  <r>
    <s v="ORD002492"/>
    <d v="2023-07-10T00:00:00"/>
    <x v="2"/>
    <x v="1"/>
    <x v="1"/>
    <s v="TANPA PROMO"/>
    <s v="PRD278"/>
    <n v="1"/>
    <n v="499000"/>
    <n v="499000"/>
    <x v="191"/>
    <x v="5"/>
    <x v="4"/>
  </r>
  <r>
    <s v="ORD002493"/>
    <d v="2023-03-04T00:00:00"/>
    <x v="0"/>
    <x v="1"/>
    <x v="1"/>
    <s v="FLASHSALE"/>
    <s v="PRD210"/>
    <n v="1"/>
    <n v="249000"/>
    <n v="249000"/>
    <x v="33"/>
    <x v="2"/>
    <x v="6"/>
  </r>
  <r>
    <s v="ORD002494"/>
    <d v="2023-03-05T00:00:00"/>
    <x v="1"/>
    <x v="13"/>
    <x v="4"/>
    <s v="TANPA PROMO"/>
    <s v="PRD032"/>
    <n v="1"/>
    <n v="99000"/>
    <n v="99000"/>
    <x v="60"/>
    <x v="3"/>
    <x v="8"/>
  </r>
  <r>
    <s v="ORD002494"/>
    <d v="2023-03-05T00:00:00"/>
    <x v="1"/>
    <x v="13"/>
    <x v="4"/>
    <s v="TANPA PROMO"/>
    <s v="PRD226"/>
    <n v="2"/>
    <n v="449000"/>
    <n v="898000"/>
    <x v="123"/>
    <x v="2"/>
    <x v="0"/>
  </r>
  <r>
    <s v="ORD002495"/>
    <d v="2022-11-10T00:00:00"/>
    <x v="1"/>
    <x v="7"/>
    <x v="6"/>
    <s v="FLASHSALE"/>
    <s v="PRD003"/>
    <n v="1"/>
    <n v="349000"/>
    <n v="349000"/>
    <x v="56"/>
    <x v="1"/>
    <x v="4"/>
  </r>
  <r>
    <s v="ORD002496"/>
    <d v="2023-05-04T00:00:00"/>
    <x v="4"/>
    <x v="8"/>
    <x v="7"/>
    <s v="SALE2024"/>
    <s v="PRD052"/>
    <n v="1"/>
    <n v="399000"/>
    <n v="399000"/>
    <x v="22"/>
    <x v="0"/>
    <x v="9"/>
  </r>
  <r>
    <s v="ORD002496"/>
    <d v="2023-05-04T00:00:00"/>
    <x v="4"/>
    <x v="8"/>
    <x v="7"/>
    <s v="SALE2024"/>
    <s v="PRD257"/>
    <n v="1"/>
    <n v="59000"/>
    <n v="59000"/>
    <x v="38"/>
    <x v="4"/>
    <x v="8"/>
  </r>
  <r>
    <s v="ORD002497"/>
    <d v="2024-04-23T00:00:00"/>
    <x v="0"/>
    <x v="14"/>
    <x v="7"/>
    <s v="FLASHSALE"/>
    <s v="PRD195"/>
    <n v="2"/>
    <n v="149000"/>
    <n v="298000"/>
    <x v="94"/>
    <x v="5"/>
    <x v="4"/>
  </r>
  <r>
    <s v="ORD002497"/>
    <d v="2024-04-23T00:00:00"/>
    <x v="0"/>
    <x v="14"/>
    <x v="7"/>
    <s v="FLASHSALE"/>
    <s v="PRD207"/>
    <n v="1"/>
    <n v="199000"/>
    <n v="199000"/>
    <x v="113"/>
    <x v="1"/>
    <x v="2"/>
  </r>
  <r>
    <s v="ORD002498"/>
    <d v="2024-07-14T00:00:00"/>
    <x v="0"/>
    <x v="8"/>
    <x v="7"/>
    <s v="NEWUSER"/>
    <s v="PRD076"/>
    <n v="1"/>
    <n v="199000"/>
    <n v="199000"/>
    <x v="6"/>
    <x v="3"/>
    <x v="3"/>
  </r>
  <r>
    <s v="ORD002498"/>
    <d v="2024-07-14T00:00:00"/>
    <x v="0"/>
    <x v="8"/>
    <x v="7"/>
    <s v="NEWUSER"/>
    <s v="PRD219"/>
    <n v="1"/>
    <n v="229000"/>
    <n v="229000"/>
    <x v="44"/>
    <x v="1"/>
    <x v="6"/>
  </r>
  <r>
    <s v="ORD002498"/>
    <d v="2024-07-14T00:00:00"/>
    <x v="0"/>
    <x v="8"/>
    <x v="7"/>
    <s v="NEWUSER"/>
    <s v="PRD042"/>
    <n v="1"/>
    <n v="449000"/>
    <n v="449000"/>
    <x v="185"/>
    <x v="0"/>
    <x v="3"/>
  </r>
  <r>
    <s v="ORD002499"/>
    <d v="2024-05-16T00:00:00"/>
    <x v="1"/>
    <x v="17"/>
    <x v="13"/>
    <s v="TANPA PROMO"/>
    <s v="PRD134"/>
    <n v="1"/>
    <n v="129000"/>
    <n v="129000"/>
    <x v="61"/>
    <x v="2"/>
    <x v="9"/>
  </r>
  <r>
    <s v="ORD002500"/>
    <d v="2024-04-11T00:00:00"/>
    <x v="1"/>
    <x v="16"/>
    <x v="12"/>
    <s v="NEWUSER"/>
    <s v="PRD080"/>
    <n v="1"/>
    <n v="329000"/>
    <n v="329000"/>
    <x v="168"/>
    <x v="5"/>
    <x v="9"/>
  </r>
  <r>
    <s v="ORD002500"/>
    <d v="2024-04-11T00:00:00"/>
    <x v="1"/>
    <x v="16"/>
    <x v="12"/>
    <s v="NEWUSER"/>
    <s v="PRD004"/>
    <n v="1"/>
    <n v="199000"/>
    <n v="199000"/>
    <x v="134"/>
    <x v="3"/>
    <x v="9"/>
  </r>
  <r>
    <s v="ORD002501"/>
    <d v="2022-04-23T00:00:00"/>
    <x v="1"/>
    <x v="0"/>
    <x v="0"/>
    <s v="TANPA PROMO"/>
    <s v="PRD295"/>
    <n v="1"/>
    <n v="229000"/>
    <n v="229000"/>
    <x v="21"/>
    <x v="5"/>
    <x v="8"/>
  </r>
  <r>
    <s v="ORD002501"/>
    <d v="2022-04-23T00:00:00"/>
    <x v="1"/>
    <x v="0"/>
    <x v="0"/>
    <s v="TANPA PROMO"/>
    <s v="PRD113"/>
    <n v="1"/>
    <n v="499000"/>
    <n v="499000"/>
    <x v="69"/>
    <x v="4"/>
    <x v="7"/>
  </r>
  <r>
    <s v="ORD002502"/>
    <d v="2023-10-05T00:00:00"/>
    <x v="4"/>
    <x v="6"/>
    <x v="4"/>
    <s v="TANPA PROMO"/>
    <s v="PRD186"/>
    <n v="1"/>
    <n v="129000"/>
    <n v="129000"/>
    <x v="198"/>
    <x v="5"/>
    <x v="7"/>
  </r>
  <r>
    <s v="ORD002503"/>
    <d v="2024-09-14T00:00:00"/>
    <x v="0"/>
    <x v="1"/>
    <x v="1"/>
    <s v="TANPA PROMO"/>
    <s v="PRD045"/>
    <n v="1"/>
    <n v="49000"/>
    <n v="49000"/>
    <x v="128"/>
    <x v="4"/>
    <x v="3"/>
  </r>
  <r>
    <s v="ORD002504"/>
    <d v="2023-09-04T00:00:00"/>
    <x v="0"/>
    <x v="10"/>
    <x v="4"/>
    <s v="TANPA PROMO"/>
    <s v="PRD040"/>
    <n v="1"/>
    <n v="449000"/>
    <n v="449000"/>
    <x v="31"/>
    <x v="0"/>
    <x v="9"/>
  </r>
  <r>
    <s v="ORD002505"/>
    <d v="2024-05-19T00:00:00"/>
    <x v="0"/>
    <x v="2"/>
    <x v="2"/>
    <s v="TANPA PROMO"/>
    <s v="PRD219"/>
    <n v="1"/>
    <n v="229000"/>
    <n v="229000"/>
    <x v="44"/>
    <x v="1"/>
    <x v="6"/>
  </r>
  <r>
    <s v="ORD002506"/>
    <d v="2023-04-16T00:00:00"/>
    <x v="2"/>
    <x v="5"/>
    <x v="5"/>
    <s v="WEEKEND25"/>
    <s v="PRD218"/>
    <n v="1"/>
    <n v="199000"/>
    <n v="199000"/>
    <x v="66"/>
    <x v="0"/>
    <x v="0"/>
  </r>
  <r>
    <s v="ORD002507"/>
    <d v="2022-03-16T00:00:00"/>
    <x v="0"/>
    <x v="17"/>
    <x v="13"/>
    <s v="NEWUSER"/>
    <s v="PRD100"/>
    <n v="2"/>
    <n v="79000"/>
    <n v="158000"/>
    <x v="106"/>
    <x v="4"/>
    <x v="9"/>
  </r>
  <r>
    <s v="ORD002507"/>
    <d v="2022-03-16T00:00:00"/>
    <x v="0"/>
    <x v="17"/>
    <x v="13"/>
    <s v="NEWUSER"/>
    <s v="PRD148"/>
    <n v="1"/>
    <n v="449000"/>
    <n v="449000"/>
    <x v="2"/>
    <x v="2"/>
    <x v="1"/>
  </r>
  <r>
    <s v="ORD002508"/>
    <d v="2022-08-10T00:00:00"/>
    <x v="1"/>
    <x v="13"/>
    <x v="4"/>
    <s v="SALE2024"/>
    <s v="PRD162"/>
    <n v="2"/>
    <n v="119000"/>
    <n v="238000"/>
    <x v="35"/>
    <x v="4"/>
    <x v="8"/>
  </r>
  <r>
    <s v="ORD002509"/>
    <d v="2024-08-07T00:00:00"/>
    <x v="1"/>
    <x v="4"/>
    <x v="4"/>
    <s v="TANPA PROMO"/>
    <s v="PRD167"/>
    <n v="1"/>
    <n v="149000"/>
    <n v="149000"/>
    <x v="13"/>
    <x v="1"/>
    <x v="7"/>
  </r>
  <r>
    <s v="ORD002510"/>
    <d v="2023-01-29T00:00:00"/>
    <x v="1"/>
    <x v="18"/>
    <x v="14"/>
    <s v="TANPA PROMO"/>
    <s v="PRD195"/>
    <n v="2"/>
    <n v="149000"/>
    <n v="298000"/>
    <x v="94"/>
    <x v="5"/>
    <x v="4"/>
  </r>
  <r>
    <s v="ORD002511"/>
    <d v="2023-12-14T00:00:00"/>
    <x v="1"/>
    <x v="18"/>
    <x v="14"/>
    <s v="MEMBER10"/>
    <s v="PRD246"/>
    <n v="1"/>
    <n v="399000"/>
    <n v="399000"/>
    <x v="67"/>
    <x v="1"/>
    <x v="1"/>
  </r>
  <r>
    <s v="ORD002512"/>
    <d v="2023-04-21T00:00:00"/>
    <x v="1"/>
    <x v="1"/>
    <x v="1"/>
    <s v="TANPA PROMO"/>
    <s v="PRD070"/>
    <n v="1"/>
    <n v="349000"/>
    <n v="349000"/>
    <x v="0"/>
    <x v="0"/>
    <x v="0"/>
  </r>
  <r>
    <s v="ORD002512"/>
    <d v="2023-04-21T00:00:00"/>
    <x v="1"/>
    <x v="1"/>
    <x v="1"/>
    <s v="TANPA PROMO"/>
    <s v="PRD229"/>
    <n v="1"/>
    <n v="79000"/>
    <n v="79000"/>
    <x v="181"/>
    <x v="4"/>
    <x v="6"/>
  </r>
  <r>
    <s v="ORD002513"/>
    <d v="2025-01-29T00:00:00"/>
    <x v="2"/>
    <x v="10"/>
    <x v="4"/>
    <s v="TANPA PROMO"/>
    <s v="PRD193"/>
    <n v="1"/>
    <n v="179000"/>
    <n v="179000"/>
    <x v="2"/>
    <x v="2"/>
    <x v="1"/>
  </r>
  <r>
    <s v="ORD002514"/>
    <d v="2023-02-02T00:00:00"/>
    <x v="1"/>
    <x v="5"/>
    <x v="5"/>
    <s v="TANPA PROMO"/>
    <s v="PRD058"/>
    <n v="1"/>
    <n v="299000"/>
    <n v="299000"/>
    <x v="128"/>
    <x v="4"/>
    <x v="3"/>
  </r>
  <r>
    <s v="ORD002514"/>
    <d v="2023-02-02T00:00:00"/>
    <x v="1"/>
    <x v="5"/>
    <x v="5"/>
    <s v="TANPA PROMO"/>
    <s v="PRD267"/>
    <n v="1"/>
    <n v="59000"/>
    <n v="59000"/>
    <x v="86"/>
    <x v="3"/>
    <x v="9"/>
  </r>
  <r>
    <s v="ORD002515"/>
    <d v="2024-05-02T00:00:00"/>
    <x v="4"/>
    <x v="10"/>
    <x v="4"/>
    <s v="HARBOLNAS22"/>
    <s v="PRD059"/>
    <n v="2"/>
    <n v="399000"/>
    <n v="798000"/>
    <x v="104"/>
    <x v="1"/>
    <x v="4"/>
  </r>
  <r>
    <s v="ORD002515"/>
    <d v="2024-05-02T00:00:00"/>
    <x v="4"/>
    <x v="10"/>
    <x v="4"/>
    <s v="HARBOLNAS22"/>
    <s v="PRD249"/>
    <n v="1"/>
    <n v="449000"/>
    <n v="449000"/>
    <x v="193"/>
    <x v="3"/>
    <x v="6"/>
  </r>
  <r>
    <s v="ORD002516"/>
    <d v="2024-07-13T00:00:00"/>
    <x v="1"/>
    <x v="11"/>
    <x v="9"/>
    <s v="TANPA PROMO"/>
    <s v="PRD244"/>
    <n v="1"/>
    <n v="49000"/>
    <n v="49000"/>
    <x v="72"/>
    <x v="0"/>
    <x v="4"/>
  </r>
  <r>
    <s v="ORD002516"/>
    <d v="2024-07-13T00:00:00"/>
    <x v="1"/>
    <x v="11"/>
    <x v="9"/>
    <s v="TANPA PROMO"/>
    <s v="PRD261"/>
    <n v="1"/>
    <n v="279000"/>
    <n v="279000"/>
    <x v="65"/>
    <x v="5"/>
    <x v="1"/>
  </r>
  <r>
    <s v="ORD002516"/>
    <d v="2024-07-13T00:00:00"/>
    <x v="1"/>
    <x v="11"/>
    <x v="9"/>
    <s v="TANPA PROMO"/>
    <s v="PRD256"/>
    <n v="1"/>
    <n v="49000"/>
    <n v="49000"/>
    <x v="5"/>
    <x v="1"/>
    <x v="1"/>
  </r>
  <r>
    <s v="ORD002517"/>
    <d v="2023-09-21T00:00:00"/>
    <x v="2"/>
    <x v="2"/>
    <x v="2"/>
    <s v="TANPA PROMO"/>
    <s v="PRD044"/>
    <n v="1"/>
    <n v="279000"/>
    <n v="279000"/>
    <x v="147"/>
    <x v="2"/>
    <x v="5"/>
  </r>
  <r>
    <s v="ORD002517"/>
    <d v="2023-09-21T00:00:00"/>
    <x v="2"/>
    <x v="2"/>
    <x v="2"/>
    <s v="TANPA PROMO"/>
    <s v="PRD051"/>
    <n v="1"/>
    <n v="399000"/>
    <n v="399000"/>
    <x v="49"/>
    <x v="4"/>
    <x v="8"/>
  </r>
  <r>
    <s v="ORD002518"/>
    <d v="2024-07-03T00:00:00"/>
    <x v="1"/>
    <x v="18"/>
    <x v="14"/>
    <s v="TANPA PROMO"/>
    <s v="PRD116"/>
    <n v="1"/>
    <n v="299000"/>
    <n v="299000"/>
    <x v="167"/>
    <x v="3"/>
    <x v="4"/>
  </r>
  <r>
    <s v="ORD002518"/>
    <d v="2024-07-03T00:00:00"/>
    <x v="1"/>
    <x v="18"/>
    <x v="14"/>
    <s v="TANPA PROMO"/>
    <s v="PRD293"/>
    <n v="1"/>
    <n v="249000"/>
    <n v="249000"/>
    <x v="25"/>
    <x v="3"/>
    <x v="5"/>
  </r>
  <r>
    <s v="ORD002518"/>
    <d v="2024-07-03T00:00:00"/>
    <x v="1"/>
    <x v="18"/>
    <x v="14"/>
    <s v="TANPA PROMO"/>
    <s v="PRD182"/>
    <n v="1"/>
    <n v="119000"/>
    <n v="119000"/>
    <x v="182"/>
    <x v="0"/>
    <x v="9"/>
  </r>
  <r>
    <s v="ORD002519"/>
    <d v="2024-04-05T00:00:00"/>
    <x v="1"/>
    <x v="18"/>
    <x v="14"/>
    <s v="HARBOLNAS22"/>
    <s v="PRD293"/>
    <n v="1"/>
    <n v="249000"/>
    <n v="249000"/>
    <x v="25"/>
    <x v="3"/>
    <x v="5"/>
  </r>
  <r>
    <s v="ORD002520"/>
    <d v="2025-02-02T00:00:00"/>
    <x v="2"/>
    <x v="4"/>
    <x v="4"/>
    <s v="TANPA PROMO"/>
    <s v="PRD087"/>
    <n v="1"/>
    <n v="399000"/>
    <n v="399000"/>
    <x v="170"/>
    <x v="2"/>
    <x v="3"/>
  </r>
  <r>
    <s v="ORD002521"/>
    <d v="2023-02-26T00:00:00"/>
    <x v="1"/>
    <x v="3"/>
    <x v="3"/>
    <s v="TANPA PROMO"/>
    <s v="PRD028"/>
    <n v="1"/>
    <n v="299000"/>
    <n v="299000"/>
    <x v="81"/>
    <x v="1"/>
    <x v="8"/>
  </r>
  <r>
    <s v="ORD002522"/>
    <d v="2024-12-03T00:00:00"/>
    <x v="2"/>
    <x v="5"/>
    <x v="5"/>
    <s v="TANPA PROMO"/>
    <s v="PRD245"/>
    <n v="1"/>
    <n v="129000"/>
    <n v="129000"/>
    <x v="58"/>
    <x v="3"/>
    <x v="7"/>
  </r>
  <r>
    <s v="ORD002523"/>
    <d v="2024-07-18T00:00:00"/>
    <x v="4"/>
    <x v="16"/>
    <x v="12"/>
    <s v="TANPA PROMO"/>
    <s v="PRD078"/>
    <n v="1"/>
    <n v="99000"/>
    <n v="99000"/>
    <x v="140"/>
    <x v="2"/>
    <x v="9"/>
  </r>
  <r>
    <s v="ORD002524"/>
    <d v="2023-11-11T00:00:00"/>
    <x v="0"/>
    <x v="15"/>
    <x v="11"/>
    <s v="TANPA PROMO"/>
    <s v="PRD102"/>
    <n v="1"/>
    <n v="59000"/>
    <n v="59000"/>
    <x v="5"/>
    <x v="1"/>
    <x v="1"/>
  </r>
  <r>
    <s v="ORD002525"/>
    <d v="2023-05-18T00:00:00"/>
    <x v="1"/>
    <x v="7"/>
    <x v="6"/>
    <s v="TANPA PROMO"/>
    <s v="PRD026"/>
    <n v="1"/>
    <n v="179000"/>
    <n v="179000"/>
    <x v="148"/>
    <x v="1"/>
    <x v="6"/>
  </r>
  <r>
    <s v="ORD002526"/>
    <d v="2025-02-02T00:00:00"/>
    <x v="1"/>
    <x v="19"/>
    <x v="15"/>
    <s v="NEWUSER"/>
    <s v="PRD208"/>
    <n v="1"/>
    <n v="329000"/>
    <n v="329000"/>
    <x v="171"/>
    <x v="3"/>
    <x v="4"/>
  </r>
  <r>
    <s v="ORD002527"/>
    <d v="2023-02-07T00:00:00"/>
    <x v="1"/>
    <x v="11"/>
    <x v="9"/>
    <s v="TANPA PROMO"/>
    <s v="PRD263"/>
    <n v="2"/>
    <n v="89000"/>
    <n v="178000"/>
    <x v="36"/>
    <x v="3"/>
    <x v="6"/>
  </r>
  <r>
    <s v="ORD002528"/>
    <d v="2023-02-25T00:00:00"/>
    <x v="2"/>
    <x v="8"/>
    <x v="7"/>
    <s v="HARBOLNAS22"/>
    <s v="PRD151"/>
    <n v="1"/>
    <n v="249000"/>
    <n v="249000"/>
    <x v="72"/>
    <x v="0"/>
    <x v="4"/>
  </r>
  <r>
    <s v="ORD002528"/>
    <d v="2023-02-25T00:00:00"/>
    <x v="2"/>
    <x v="8"/>
    <x v="7"/>
    <s v="HARBOLNAS22"/>
    <s v="PRD073"/>
    <n v="2"/>
    <n v="79000"/>
    <n v="158000"/>
    <x v="18"/>
    <x v="2"/>
    <x v="7"/>
  </r>
  <r>
    <s v="ORD002529"/>
    <d v="2022-05-18T00:00:00"/>
    <x v="2"/>
    <x v="18"/>
    <x v="14"/>
    <s v="SALE2024"/>
    <s v="PRD011"/>
    <n v="1"/>
    <n v="149000"/>
    <n v="149000"/>
    <x v="86"/>
    <x v="3"/>
    <x v="9"/>
  </r>
  <r>
    <s v="ORD002529"/>
    <d v="2022-05-18T00:00:00"/>
    <x v="2"/>
    <x v="18"/>
    <x v="14"/>
    <s v="SALE2024"/>
    <s v="PRD252"/>
    <n v="3"/>
    <n v="49000"/>
    <n v="147000"/>
    <x v="132"/>
    <x v="3"/>
    <x v="3"/>
  </r>
  <r>
    <s v="ORD002530"/>
    <d v="2022-12-30T00:00:00"/>
    <x v="0"/>
    <x v="4"/>
    <x v="4"/>
    <s v="TANPA PROMO"/>
    <s v="PRD164"/>
    <n v="1"/>
    <n v="49000"/>
    <n v="49000"/>
    <x v="194"/>
    <x v="5"/>
    <x v="0"/>
  </r>
  <r>
    <s v="ORD002530"/>
    <d v="2022-12-30T00:00:00"/>
    <x v="0"/>
    <x v="4"/>
    <x v="4"/>
    <s v="TANPA PROMO"/>
    <s v="PRD048"/>
    <n v="2"/>
    <n v="69000"/>
    <n v="138000"/>
    <x v="135"/>
    <x v="3"/>
    <x v="1"/>
  </r>
  <r>
    <s v="ORD002531"/>
    <d v="2023-01-14T00:00:00"/>
    <x v="1"/>
    <x v="13"/>
    <x v="4"/>
    <s v="HARI BELANJA"/>
    <s v="PRD110"/>
    <n v="2"/>
    <n v="199000"/>
    <n v="398000"/>
    <x v="94"/>
    <x v="5"/>
    <x v="4"/>
  </r>
  <r>
    <s v="ORD002532"/>
    <d v="2024-08-04T00:00:00"/>
    <x v="3"/>
    <x v="10"/>
    <x v="4"/>
    <s v="HARI BELANJA"/>
    <s v="PRD045"/>
    <n v="1"/>
    <n v="49000"/>
    <n v="49000"/>
    <x v="128"/>
    <x v="4"/>
    <x v="3"/>
  </r>
  <r>
    <s v="ORD002532"/>
    <d v="2024-08-04T00:00:00"/>
    <x v="3"/>
    <x v="10"/>
    <x v="4"/>
    <s v="HARI BELANJA"/>
    <s v="PRD253"/>
    <n v="1"/>
    <n v="399000"/>
    <n v="399000"/>
    <x v="28"/>
    <x v="0"/>
    <x v="3"/>
  </r>
  <r>
    <s v="ORD002533"/>
    <d v="2022-11-15T00:00:00"/>
    <x v="0"/>
    <x v="12"/>
    <x v="10"/>
    <s v="NEWUSER"/>
    <s v="PRD259"/>
    <n v="1"/>
    <n v="599000"/>
    <n v="599000"/>
    <x v="96"/>
    <x v="1"/>
    <x v="5"/>
  </r>
  <r>
    <s v="ORD002534"/>
    <d v="2025-01-20T00:00:00"/>
    <x v="1"/>
    <x v="1"/>
    <x v="1"/>
    <s v="TANPA PROMO"/>
    <s v="PRD217"/>
    <n v="3"/>
    <n v="129000"/>
    <n v="387000"/>
    <x v="34"/>
    <x v="3"/>
    <x v="0"/>
  </r>
  <r>
    <s v="ORD002534"/>
    <d v="2025-01-20T00:00:00"/>
    <x v="1"/>
    <x v="1"/>
    <x v="1"/>
    <s v="TANPA PROMO"/>
    <s v="PRD175"/>
    <n v="1"/>
    <n v="279000"/>
    <n v="279000"/>
    <x v="97"/>
    <x v="0"/>
    <x v="2"/>
  </r>
  <r>
    <s v="ORD002534"/>
    <d v="2025-01-20T00:00:00"/>
    <x v="1"/>
    <x v="1"/>
    <x v="1"/>
    <s v="TANPA PROMO"/>
    <s v="PRD289"/>
    <n v="1"/>
    <n v="79000"/>
    <n v="79000"/>
    <x v="128"/>
    <x v="4"/>
    <x v="3"/>
  </r>
  <r>
    <s v="ORD002535"/>
    <d v="2024-12-27T00:00:00"/>
    <x v="0"/>
    <x v="9"/>
    <x v="8"/>
    <s v="TANPA PROMO"/>
    <s v="PRD092"/>
    <n v="1"/>
    <n v="69000"/>
    <n v="69000"/>
    <x v="46"/>
    <x v="4"/>
    <x v="3"/>
  </r>
  <r>
    <s v="ORD002536"/>
    <d v="2023-09-28T00:00:00"/>
    <x v="0"/>
    <x v="0"/>
    <x v="0"/>
    <s v="TANPA PROMO"/>
    <s v="PRD252"/>
    <n v="3"/>
    <n v="49000"/>
    <n v="147000"/>
    <x v="132"/>
    <x v="3"/>
    <x v="3"/>
  </r>
  <r>
    <s v="ORD002537"/>
    <d v="2023-12-23T00:00:00"/>
    <x v="1"/>
    <x v="6"/>
    <x v="4"/>
    <s v="TANPA PROMO"/>
    <s v="PRD106"/>
    <n v="1"/>
    <n v="99000"/>
    <n v="99000"/>
    <x v="61"/>
    <x v="2"/>
    <x v="9"/>
  </r>
  <r>
    <s v="ORD002538"/>
    <d v="2022-03-12T00:00:00"/>
    <x v="1"/>
    <x v="2"/>
    <x v="2"/>
    <s v="HARBOLNAS22"/>
    <s v="PRD123"/>
    <n v="3"/>
    <n v="89000"/>
    <n v="267000"/>
    <x v="13"/>
    <x v="1"/>
    <x v="7"/>
  </r>
  <r>
    <s v="ORD002539"/>
    <d v="2024-06-12T00:00:00"/>
    <x v="4"/>
    <x v="18"/>
    <x v="14"/>
    <s v="SALE2024"/>
    <s v="PRD217"/>
    <n v="3"/>
    <n v="129000"/>
    <n v="387000"/>
    <x v="34"/>
    <x v="3"/>
    <x v="0"/>
  </r>
  <r>
    <s v="ORD002539"/>
    <d v="2024-06-12T00:00:00"/>
    <x v="4"/>
    <x v="18"/>
    <x v="14"/>
    <s v="SALE2024"/>
    <s v="PRD091"/>
    <n v="1"/>
    <n v="69000"/>
    <n v="69000"/>
    <x v="82"/>
    <x v="1"/>
    <x v="2"/>
  </r>
  <r>
    <s v="ORD002539"/>
    <d v="2024-06-12T00:00:00"/>
    <x v="4"/>
    <x v="18"/>
    <x v="14"/>
    <s v="SALE2024"/>
    <s v="PRD075"/>
    <n v="1"/>
    <n v="499000"/>
    <n v="499000"/>
    <x v="60"/>
    <x v="3"/>
    <x v="8"/>
  </r>
  <r>
    <s v="ORD002540"/>
    <d v="2023-02-02T00:00:00"/>
    <x v="4"/>
    <x v="6"/>
    <x v="4"/>
    <s v="TANPA PROMO"/>
    <s v="PRD220"/>
    <n v="1"/>
    <n v="329000"/>
    <n v="329000"/>
    <x v="29"/>
    <x v="4"/>
    <x v="1"/>
  </r>
  <r>
    <s v="ORD002540"/>
    <d v="2023-02-02T00:00:00"/>
    <x v="4"/>
    <x v="6"/>
    <x v="4"/>
    <s v="TANPA PROMO"/>
    <s v="PRD140"/>
    <n v="3"/>
    <n v="179000"/>
    <n v="537000"/>
    <x v="152"/>
    <x v="5"/>
    <x v="5"/>
  </r>
  <r>
    <s v="ORD002541"/>
    <d v="2024-07-20T00:00:00"/>
    <x v="4"/>
    <x v="15"/>
    <x v="11"/>
    <s v="NEWUSER"/>
    <s v="PRD104"/>
    <n v="1"/>
    <n v="229000"/>
    <n v="229000"/>
    <x v="39"/>
    <x v="2"/>
    <x v="6"/>
  </r>
  <r>
    <s v="ORD002542"/>
    <d v="2024-09-17T00:00:00"/>
    <x v="1"/>
    <x v="14"/>
    <x v="7"/>
    <s v="TANPA PROMO"/>
    <s v="PRD263"/>
    <n v="2"/>
    <n v="89000"/>
    <n v="178000"/>
    <x v="36"/>
    <x v="3"/>
    <x v="6"/>
  </r>
  <r>
    <s v="ORD002543"/>
    <d v="2024-07-31T00:00:00"/>
    <x v="0"/>
    <x v="7"/>
    <x v="6"/>
    <s v="TANPA PROMO"/>
    <s v="PRD121"/>
    <n v="2"/>
    <n v="89000"/>
    <n v="178000"/>
    <x v="21"/>
    <x v="2"/>
    <x v="8"/>
  </r>
  <r>
    <s v="ORD002544"/>
    <d v="2024-06-05T00:00:00"/>
    <x v="1"/>
    <x v="19"/>
    <x v="15"/>
    <s v="TANPA PROMO"/>
    <s v="PRD207"/>
    <n v="1"/>
    <n v="199000"/>
    <n v="199000"/>
    <x v="113"/>
    <x v="1"/>
    <x v="2"/>
  </r>
  <r>
    <s v="ORD002544"/>
    <d v="2024-06-05T00:00:00"/>
    <x v="1"/>
    <x v="19"/>
    <x v="15"/>
    <s v="TANPA PROMO"/>
    <s v="PRD016"/>
    <n v="1"/>
    <n v="89000"/>
    <n v="89000"/>
    <x v="84"/>
    <x v="1"/>
    <x v="3"/>
  </r>
  <r>
    <s v="ORD002544"/>
    <d v="2024-06-05T00:00:00"/>
    <x v="1"/>
    <x v="19"/>
    <x v="15"/>
    <s v="TANPA PROMO"/>
    <s v="PRD101"/>
    <n v="2"/>
    <n v="279000"/>
    <n v="558000"/>
    <x v="136"/>
    <x v="2"/>
    <x v="2"/>
  </r>
  <r>
    <s v="ORD002545"/>
    <d v="2024-06-02T00:00:00"/>
    <x v="0"/>
    <x v="19"/>
    <x v="15"/>
    <s v="TANPA PROMO"/>
    <s v="PRD095"/>
    <n v="1"/>
    <n v="89000"/>
    <n v="89000"/>
    <x v="89"/>
    <x v="3"/>
    <x v="0"/>
  </r>
  <r>
    <s v="ORD002545"/>
    <d v="2024-06-02T00:00:00"/>
    <x v="0"/>
    <x v="19"/>
    <x v="15"/>
    <s v="TANPA PROMO"/>
    <s v="PRD274"/>
    <n v="1"/>
    <n v="229000"/>
    <n v="229000"/>
    <x v="146"/>
    <x v="2"/>
    <x v="5"/>
  </r>
  <r>
    <s v="ORD002546"/>
    <d v="2024-08-26T00:00:00"/>
    <x v="0"/>
    <x v="8"/>
    <x v="7"/>
    <s v="HARI BELANJA"/>
    <s v="PRD039"/>
    <n v="2"/>
    <n v="399000"/>
    <n v="798000"/>
    <x v="63"/>
    <x v="4"/>
    <x v="2"/>
  </r>
  <r>
    <s v="ORD002546"/>
    <d v="2024-08-26T00:00:00"/>
    <x v="0"/>
    <x v="8"/>
    <x v="7"/>
    <s v="HARI BELANJA"/>
    <s v="PRD273"/>
    <n v="1"/>
    <n v="179000"/>
    <n v="179000"/>
    <x v="80"/>
    <x v="3"/>
    <x v="9"/>
  </r>
  <r>
    <s v="ORD002547"/>
    <d v="2024-10-29T00:00:00"/>
    <x v="1"/>
    <x v="7"/>
    <x v="6"/>
    <s v="WEEKEND25"/>
    <s v="PRD218"/>
    <n v="1"/>
    <n v="199000"/>
    <n v="199000"/>
    <x v="66"/>
    <x v="0"/>
    <x v="0"/>
  </r>
  <r>
    <s v="ORD002548"/>
    <d v="2024-04-05T00:00:00"/>
    <x v="1"/>
    <x v="12"/>
    <x v="10"/>
    <s v="TANPA PROMO"/>
    <s v="PRD275"/>
    <n v="1"/>
    <n v="329000"/>
    <n v="329000"/>
    <x v="105"/>
    <x v="4"/>
    <x v="9"/>
  </r>
  <r>
    <s v="ORD002549"/>
    <d v="2024-07-25T00:00:00"/>
    <x v="1"/>
    <x v="18"/>
    <x v="14"/>
    <s v="SALE2024"/>
    <s v="PRD242"/>
    <n v="1"/>
    <n v="449000"/>
    <n v="449000"/>
    <x v="147"/>
    <x v="5"/>
    <x v="5"/>
  </r>
  <r>
    <s v="ORD002549"/>
    <d v="2024-07-25T00:00:00"/>
    <x v="1"/>
    <x v="18"/>
    <x v="14"/>
    <s v="SALE2024"/>
    <s v="PRD094"/>
    <n v="3"/>
    <n v="89000"/>
    <n v="267000"/>
    <x v="68"/>
    <x v="2"/>
    <x v="8"/>
  </r>
  <r>
    <s v="ORD002549"/>
    <d v="2024-07-25T00:00:00"/>
    <x v="1"/>
    <x v="18"/>
    <x v="14"/>
    <s v="SALE2024"/>
    <s v="PRD136"/>
    <n v="3"/>
    <n v="119000"/>
    <n v="357000"/>
    <x v="102"/>
    <x v="5"/>
    <x v="2"/>
  </r>
  <r>
    <s v="ORD002550"/>
    <d v="2024-06-02T00:00:00"/>
    <x v="0"/>
    <x v="8"/>
    <x v="7"/>
    <s v="TANPA PROMO"/>
    <s v="PRD182"/>
    <n v="1"/>
    <n v="119000"/>
    <n v="119000"/>
    <x v="182"/>
    <x v="0"/>
    <x v="9"/>
  </r>
  <r>
    <s v="ORD002551"/>
    <d v="2022-10-26T00:00:00"/>
    <x v="2"/>
    <x v="12"/>
    <x v="10"/>
    <s v="MEMBER10"/>
    <s v="PRD138"/>
    <n v="1"/>
    <n v="79000"/>
    <n v="79000"/>
    <x v="49"/>
    <x v="4"/>
    <x v="8"/>
  </r>
  <r>
    <s v="ORD002551"/>
    <d v="2022-10-26T00:00:00"/>
    <x v="2"/>
    <x v="12"/>
    <x v="10"/>
    <s v="MEMBER10"/>
    <s v="PRD161"/>
    <n v="1"/>
    <n v="179000"/>
    <n v="179000"/>
    <x v="92"/>
    <x v="0"/>
    <x v="2"/>
  </r>
  <r>
    <s v="ORD002552"/>
    <d v="2024-08-24T00:00:00"/>
    <x v="1"/>
    <x v="5"/>
    <x v="5"/>
    <s v="MEMBER10"/>
    <s v="PRD165"/>
    <n v="2"/>
    <n v="129000"/>
    <n v="258000"/>
    <x v="23"/>
    <x v="2"/>
    <x v="8"/>
  </r>
  <r>
    <s v="ORD002553"/>
    <d v="2022-01-16T00:00:00"/>
    <x v="1"/>
    <x v="0"/>
    <x v="0"/>
    <s v="TANPA PROMO"/>
    <s v="PRD220"/>
    <n v="1"/>
    <n v="329000"/>
    <n v="329000"/>
    <x v="29"/>
    <x v="4"/>
    <x v="1"/>
  </r>
  <r>
    <s v="ORD002554"/>
    <d v="2024-06-30T00:00:00"/>
    <x v="1"/>
    <x v="16"/>
    <x v="12"/>
    <s v="TANPA PROMO"/>
    <s v="PRD031"/>
    <n v="1"/>
    <n v="69000"/>
    <n v="69000"/>
    <x v="62"/>
    <x v="5"/>
    <x v="8"/>
  </r>
  <r>
    <s v="ORD002554"/>
    <d v="2024-06-30T00:00:00"/>
    <x v="1"/>
    <x v="16"/>
    <x v="12"/>
    <s v="TANPA PROMO"/>
    <s v="PRD244"/>
    <n v="1"/>
    <n v="49000"/>
    <n v="49000"/>
    <x v="72"/>
    <x v="0"/>
    <x v="4"/>
  </r>
  <r>
    <s v="ORD002555"/>
    <d v="2023-12-14T00:00:00"/>
    <x v="0"/>
    <x v="5"/>
    <x v="5"/>
    <s v="TANPA PROMO"/>
    <s v="PRD184"/>
    <n v="2"/>
    <n v="199000"/>
    <n v="398000"/>
    <x v="128"/>
    <x v="4"/>
    <x v="3"/>
  </r>
  <r>
    <s v="ORD002556"/>
    <d v="2024-01-04T00:00:00"/>
    <x v="3"/>
    <x v="0"/>
    <x v="0"/>
    <s v="TANPA PROMO"/>
    <s v="PRD004"/>
    <n v="1"/>
    <n v="199000"/>
    <n v="199000"/>
    <x v="134"/>
    <x v="3"/>
    <x v="9"/>
  </r>
  <r>
    <s v="ORD002557"/>
    <d v="2025-01-31T00:00:00"/>
    <x v="1"/>
    <x v="1"/>
    <x v="1"/>
    <s v="SALE2024"/>
    <s v="PRD081"/>
    <n v="1"/>
    <n v="229000"/>
    <n v="229000"/>
    <x v="79"/>
    <x v="0"/>
    <x v="1"/>
  </r>
  <r>
    <s v="ORD002557"/>
    <d v="2025-01-31T00:00:00"/>
    <x v="1"/>
    <x v="1"/>
    <x v="1"/>
    <s v="SALE2024"/>
    <s v="PRD074"/>
    <n v="1"/>
    <n v="449000"/>
    <n v="449000"/>
    <x v="133"/>
    <x v="4"/>
    <x v="5"/>
  </r>
  <r>
    <s v="ORD002557"/>
    <d v="2025-01-31T00:00:00"/>
    <x v="1"/>
    <x v="1"/>
    <x v="1"/>
    <s v="SALE2024"/>
    <s v="PRD133"/>
    <n v="2"/>
    <n v="399000"/>
    <n v="798000"/>
    <x v="53"/>
    <x v="3"/>
    <x v="9"/>
  </r>
  <r>
    <s v="ORD002558"/>
    <d v="2023-09-20T00:00:00"/>
    <x v="4"/>
    <x v="10"/>
    <x v="4"/>
    <s v="TANPA PROMO"/>
    <s v="PRD044"/>
    <n v="1"/>
    <n v="279000"/>
    <n v="279000"/>
    <x v="147"/>
    <x v="2"/>
    <x v="5"/>
  </r>
  <r>
    <s v="ORD002559"/>
    <d v="2023-01-08T00:00:00"/>
    <x v="1"/>
    <x v="12"/>
    <x v="10"/>
    <s v="TANPA PROMO"/>
    <s v="PRD179"/>
    <n v="1"/>
    <n v="399000"/>
    <n v="399000"/>
    <x v="184"/>
    <x v="3"/>
    <x v="7"/>
  </r>
  <r>
    <s v="ORD002560"/>
    <d v="2024-12-03T00:00:00"/>
    <x v="1"/>
    <x v="18"/>
    <x v="14"/>
    <s v="RAMADAN23"/>
    <s v="PRD033"/>
    <n v="1"/>
    <n v="199000"/>
    <n v="199000"/>
    <x v="124"/>
    <x v="0"/>
    <x v="6"/>
  </r>
  <r>
    <s v="ORD002560"/>
    <d v="2024-12-03T00:00:00"/>
    <x v="1"/>
    <x v="18"/>
    <x v="14"/>
    <s v="RAMADAN23"/>
    <s v="PRD072"/>
    <n v="1"/>
    <n v="129000"/>
    <n v="129000"/>
    <x v="59"/>
    <x v="2"/>
    <x v="3"/>
  </r>
  <r>
    <s v="ORD002561"/>
    <d v="2024-01-22T00:00:00"/>
    <x v="1"/>
    <x v="8"/>
    <x v="7"/>
    <s v="TANPA PROMO"/>
    <s v="PRD280"/>
    <n v="1"/>
    <n v="229000"/>
    <n v="229000"/>
    <x v="83"/>
    <x v="2"/>
    <x v="7"/>
  </r>
  <r>
    <s v="ORD002562"/>
    <d v="2024-10-29T00:00:00"/>
    <x v="3"/>
    <x v="7"/>
    <x v="6"/>
    <s v="FLASHSALE"/>
    <s v="PRD096"/>
    <n v="1"/>
    <n v="69000"/>
    <n v="69000"/>
    <x v="127"/>
    <x v="4"/>
    <x v="1"/>
  </r>
  <r>
    <s v="ORD002562"/>
    <d v="2024-10-29T00:00:00"/>
    <x v="3"/>
    <x v="7"/>
    <x v="6"/>
    <s v="FLASHSALE"/>
    <s v="PRD283"/>
    <n v="1"/>
    <n v="249000"/>
    <n v="249000"/>
    <x v="52"/>
    <x v="3"/>
    <x v="8"/>
  </r>
  <r>
    <s v="ORD002563"/>
    <d v="2023-01-18T00:00:00"/>
    <x v="0"/>
    <x v="3"/>
    <x v="3"/>
    <s v="TANPA PROMO"/>
    <s v="PRD280"/>
    <n v="1"/>
    <n v="229000"/>
    <n v="229000"/>
    <x v="83"/>
    <x v="2"/>
    <x v="7"/>
  </r>
  <r>
    <s v="ORD002563"/>
    <d v="2023-01-18T00:00:00"/>
    <x v="0"/>
    <x v="3"/>
    <x v="3"/>
    <s v="TANPA PROMO"/>
    <s v="PRD182"/>
    <n v="1"/>
    <n v="119000"/>
    <n v="119000"/>
    <x v="182"/>
    <x v="0"/>
    <x v="9"/>
  </r>
  <r>
    <s v="ORD002564"/>
    <d v="2024-09-03T00:00:00"/>
    <x v="1"/>
    <x v="12"/>
    <x v="10"/>
    <s v="TANPA PROMO"/>
    <s v="PRD220"/>
    <n v="1"/>
    <n v="329000"/>
    <n v="329000"/>
    <x v="29"/>
    <x v="4"/>
    <x v="1"/>
  </r>
  <r>
    <s v="ORD002564"/>
    <d v="2024-09-03T00:00:00"/>
    <x v="1"/>
    <x v="12"/>
    <x v="10"/>
    <s v="TANPA PROMO"/>
    <s v="PRD181"/>
    <n v="1"/>
    <n v="279000"/>
    <n v="279000"/>
    <x v="197"/>
    <x v="1"/>
    <x v="8"/>
  </r>
  <r>
    <s v="ORD002565"/>
    <d v="2025-01-22T00:00:00"/>
    <x v="1"/>
    <x v="16"/>
    <x v="12"/>
    <s v="TANPA PROMO"/>
    <s v="PRD079"/>
    <n v="2"/>
    <n v="499000"/>
    <n v="998000"/>
    <x v="125"/>
    <x v="4"/>
    <x v="4"/>
  </r>
  <r>
    <s v="ORD002566"/>
    <d v="2022-06-13T00:00:00"/>
    <x v="1"/>
    <x v="7"/>
    <x v="6"/>
    <s v="NEWUSER"/>
    <s v="PRD006"/>
    <n v="1"/>
    <n v="119000"/>
    <n v="119000"/>
    <x v="161"/>
    <x v="0"/>
    <x v="8"/>
  </r>
  <r>
    <s v="ORD002567"/>
    <d v="2023-11-12T00:00:00"/>
    <x v="4"/>
    <x v="13"/>
    <x v="4"/>
    <s v="TANPA PROMO"/>
    <s v="PRD011"/>
    <n v="1"/>
    <n v="149000"/>
    <n v="149000"/>
    <x v="86"/>
    <x v="3"/>
    <x v="9"/>
  </r>
  <r>
    <s v="ORD002568"/>
    <d v="2023-08-14T00:00:00"/>
    <x v="1"/>
    <x v="9"/>
    <x v="8"/>
    <s v="TANPA PROMO"/>
    <s v="PRD128"/>
    <n v="1"/>
    <n v="279000"/>
    <n v="279000"/>
    <x v="41"/>
    <x v="1"/>
    <x v="0"/>
  </r>
  <r>
    <s v="ORD002568"/>
    <d v="2023-08-14T00:00:00"/>
    <x v="1"/>
    <x v="9"/>
    <x v="8"/>
    <s v="TANPA PROMO"/>
    <s v="PRD299"/>
    <n v="1"/>
    <n v="399000"/>
    <n v="399000"/>
    <x v="111"/>
    <x v="2"/>
    <x v="6"/>
  </r>
  <r>
    <s v="ORD002569"/>
    <d v="2023-10-27T00:00:00"/>
    <x v="1"/>
    <x v="4"/>
    <x v="4"/>
    <s v="SALE2024"/>
    <s v="PRD291"/>
    <n v="1"/>
    <n v="499000"/>
    <n v="499000"/>
    <x v="165"/>
    <x v="1"/>
    <x v="2"/>
  </r>
  <r>
    <s v="ORD002569"/>
    <d v="2023-10-27T00:00:00"/>
    <x v="1"/>
    <x v="4"/>
    <x v="4"/>
    <s v="SALE2024"/>
    <s v="PRD199"/>
    <n v="1"/>
    <n v="69000"/>
    <n v="69000"/>
    <x v="59"/>
    <x v="2"/>
    <x v="3"/>
  </r>
  <r>
    <s v="ORD002570"/>
    <d v="2025-02-16T00:00:00"/>
    <x v="1"/>
    <x v="7"/>
    <x v="6"/>
    <s v="TANPA PROMO"/>
    <s v="PRD087"/>
    <n v="1"/>
    <n v="399000"/>
    <n v="399000"/>
    <x v="170"/>
    <x v="2"/>
    <x v="3"/>
  </r>
  <r>
    <s v="ORD002570"/>
    <d v="2025-02-16T00:00:00"/>
    <x v="1"/>
    <x v="7"/>
    <x v="6"/>
    <s v="TANPA PROMO"/>
    <s v="PRD042"/>
    <n v="1"/>
    <n v="449000"/>
    <n v="449000"/>
    <x v="185"/>
    <x v="0"/>
    <x v="3"/>
  </r>
  <r>
    <s v="ORD002571"/>
    <d v="2023-07-25T00:00:00"/>
    <x v="1"/>
    <x v="2"/>
    <x v="2"/>
    <s v="TANPA PROMO"/>
    <s v="PRD113"/>
    <n v="1"/>
    <n v="499000"/>
    <n v="499000"/>
    <x v="69"/>
    <x v="4"/>
    <x v="7"/>
  </r>
  <r>
    <s v="ORD002571"/>
    <d v="2023-07-25T00:00:00"/>
    <x v="1"/>
    <x v="2"/>
    <x v="2"/>
    <s v="TANPA PROMO"/>
    <s v="PRD128"/>
    <n v="1"/>
    <n v="279000"/>
    <n v="279000"/>
    <x v="41"/>
    <x v="1"/>
    <x v="0"/>
  </r>
  <r>
    <s v="ORD002572"/>
    <d v="2025-02-06T00:00:00"/>
    <x v="4"/>
    <x v="12"/>
    <x v="10"/>
    <s v="HARI BELANJA"/>
    <s v="PRD101"/>
    <n v="2"/>
    <n v="279000"/>
    <n v="558000"/>
    <x v="136"/>
    <x v="2"/>
    <x v="2"/>
  </r>
  <r>
    <s v="ORD002573"/>
    <d v="2023-06-14T00:00:00"/>
    <x v="4"/>
    <x v="12"/>
    <x v="10"/>
    <s v="FLASHSALE"/>
    <s v="PRD171"/>
    <n v="1"/>
    <n v="129000"/>
    <n v="129000"/>
    <x v="82"/>
    <x v="1"/>
    <x v="2"/>
  </r>
  <r>
    <s v="ORD002573"/>
    <d v="2023-06-14T00:00:00"/>
    <x v="4"/>
    <x v="12"/>
    <x v="10"/>
    <s v="FLASHSALE"/>
    <s v="PRD284"/>
    <n v="1"/>
    <n v="399000"/>
    <n v="399000"/>
    <x v="136"/>
    <x v="2"/>
    <x v="2"/>
  </r>
  <r>
    <s v="ORD002574"/>
    <d v="2022-08-27T00:00:00"/>
    <x v="2"/>
    <x v="16"/>
    <x v="12"/>
    <s v="HARI BELANJA"/>
    <s v="PRD171"/>
    <n v="1"/>
    <n v="129000"/>
    <n v="129000"/>
    <x v="82"/>
    <x v="1"/>
    <x v="2"/>
  </r>
  <r>
    <s v="ORD002574"/>
    <d v="2022-08-27T00:00:00"/>
    <x v="2"/>
    <x v="16"/>
    <x v="12"/>
    <s v="HARI BELANJA"/>
    <s v="PRD233"/>
    <n v="1"/>
    <n v="49000"/>
    <n v="49000"/>
    <x v="75"/>
    <x v="5"/>
    <x v="9"/>
  </r>
  <r>
    <s v="ORD002575"/>
    <d v="2025-02-20T00:00:00"/>
    <x v="1"/>
    <x v="3"/>
    <x v="3"/>
    <s v="TANPA PROMO"/>
    <s v="PRD178"/>
    <n v="3"/>
    <n v="249000"/>
    <n v="747000"/>
    <x v="89"/>
    <x v="3"/>
    <x v="0"/>
  </r>
  <r>
    <s v="ORD002575"/>
    <d v="2025-02-20T00:00:00"/>
    <x v="1"/>
    <x v="3"/>
    <x v="3"/>
    <s v="TANPA PROMO"/>
    <s v="PRD059"/>
    <n v="2"/>
    <n v="399000"/>
    <n v="798000"/>
    <x v="104"/>
    <x v="1"/>
    <x v="4"/>
  </r>
  <r>
    <s v="ORD002576"/>
    <d v="2024-06-09T00:00:00"/>
    <x v="2"/>
    <x v="17"/>
    <x v="13"/>
    <s v="FLASHSALE"/>
    <s v="PRD073"/>
    <n v="2"/>
    <n v="79000"/>
    <n v="158000"/>
    <x v="18"/>
    <x v="2"/>
    <x v="7"/>
  </r>
  <r>
    <s v="ORD002577"/>
    <d v="2024-04-25T00:00:00"/>
    <x v="4"/>
    <x v="10"/>
    <x v="4"/>
    <s v="NEWUSER"/>
    <s v="PRD181"/>
    <n v="1"/>
    <n v="279000"/>
    <n v="279000"/>
    <x v="197"/>
    <x v="1"/>
    <x v="8"/>
  </r>
  <r>
    <s v="ORD002578"/>
    <d v="2025-01-08T00:00:00"/>
    <x v="1"/>
    <x v="5"/>
    <x v="5"/>
    <s v="TANPA PROMO"/>
    <s v="PRD262"/>
    <n v="1"/>
    <n v="99000"/>
    <n v="99000"/>
    <x v="116"/>
    <x v="1"/>
    <x v="4"/>
  </r>
  <r>
    <s v="ORD002578"/>
    <d v="2025-01-08T00:00:00"/>
    <x v="1"/>
    <x v="5"/>
    <x v="5"/>
    <s v="TANPA PROMO"/>
    <s v="PRD159"/>
    <n v="1"/>
    <n v="89000"/>
    <n v="89000"/>
    <x v="29"/>
    <x v="4"/>
    <x v="1"/>
  </r>
  <r>
    <s v="ORD002578"/>
    <d v="2025-01-08T00:00:00"/>
    <x v="1"/>
    <x v="5"/>
    <x v="5"/>
    <s v="TANPA PROMO"/>
    <s v="PRD056"/>
    <n v="1"/>
    <n v="229000"/>
    <n v="229000"/>
    <x v="69"/>
    <x v="4"/>
    <x v="7"/>
  </r>
  <r>
    <s v="ORD002579"/>
    <d v="2024-07-07T00:00:00"/>
    <x v="0"/>
    <x v="16"/>
    <x v="12"/>
    <s v="NEWUSER"/>
    <s v="PRD185"/>
    <n v="2"/>
    <n v="599000"/>
    <n v="1198000"/>
    <x v="153"/>
    <x v="1"/>
    <x v="0"/>
  </r>
  <r>
    <s v="ORD002580"/>
    <d v="2022-02-15T00:00:00"/>
    <x v="1"/>
    <x v="15"/>
    <x v="11"/>
    <s v="TANPA PROMO"/>
    <s v="PRD296"/>
    <n v="1"/>
    <n v="149000"/>
    <n v="149000"/>
    <x v="86"/>
    <x v="3"/>
    <x v="9"/>
  </r>
  <r>
    <s v="ORD002581"/>
    <d v="2023-10-29T00:00:00"/>
    <x v="1"/>
    <x v="3"/>
    <x v="3"/>
    <s v="TANPA PROMO"/>
    <s v="PRD286"/>
    <n v="1"/>
    <n v="49000"/>
    <n v="49000"/>
    <x v="108"/>
    <x v="4"/>
    <x v="6"/>
  </r>
  <r>
    <s v="ORD002581"/>
    <d v="2023-10-29T00:00:00"/>
    <x v="1"/>
    <x v="3"/>
    <x v="3"/>
    <s v="TANPA PROMO"/>
    <s v="PRD083"/>
    <n v="1"/>
    <n v="49000"/>
    <n v="49000"/>
    <x v="187"/>
    <x v="5"/>
    <x v="1"/>
  </r>
  <r>
    <s v="ORD002581"/>
    <d v="2023-10-29T00:00:00"/>
    <x v="1"/>
    <x v="3"/>
    <x v="3"/>
    <s v="TANPA PROMO"/>
    <s v="PRD088"/>
    <n v="1"/>
    <n v="199000"/>
    <n v="199000"/>
    <x v="92"/>
    <x v="0"/>
    <x v="2"/>
  </r>
  <r>
    <s v="ORD002582"/>
    <d v="2024-02-07T00:00:00"/>
    <x v="0"/>
    <x v="10"/>
    <x v="4"/>
    <s v="HARI BELANJA"/>
    <s v="PRD158"/>
    <n v="3"/>
    <n v="599000"/>
    <n v="1797000"/>
    <x v="20"/>
    <x v="1"/>
    <x v="7"/>
  </r>
  <r>
    <s v="ORD002582"/>
    <d v="2024-02-07T00:00:00"/>
    <x v="0"/>
    <x v="10"/>
    <x v="4"/>
    <s v="HARI BELANJA"/>
    <s v="PRD229"/>
    <n v="1"/>
    <n v="79000"/>
    <n v="79000"/>
    <x v="181"/>
    <x v="4"/>
    <x v="6"/>
  </r>
  <r>
    <s v="ORD002583"/>
    <d v="2024-02-24T00:00:00"/>
    <x v="1"/>
    <x v="19"/>
    <x v="15"/>
    <s v="RAMADAN23"/>
    <s v="PRD198"/>
    <n v="1"/>
    <n v="149000"/>
    <n v="149000"/>
    <x v="172"/>
    <x v="0"/>
    <x v="4"/>
  </r>
  <r>
    <s v="ORD002583"/>
    <d v="2024-02-24T00:00:00"/>
    <x v="1"/>
    <x v="19"/>
    <x v="15"/>
    <s v="RAMADAN23"/>
    <s v="PRD064"/>
    <n v="1"/>
    <n v="449000"/>
    <n v="449000"/>
    <x v="158"/>
    <x v="3"/>
    <x v="6"/>
  </r>
  <r>
    <s v="ORD002583"/>
    <d v="2024-02-24T00:00:00"/>
    <x v="1"/>
    <x v="19"/>
    <x v="15"/>
    <s v="RAMADAN23"/>
    <s v="PRD260"/>
    <n v="1"/>
    <n v="79000"/>
    <n v="79000"/>
    <x v="121"/>
    <x v="0"/>
    <x v="0"/>
  </r>
  <r>
    <s v="ORD002584"/>
    <d v="2024-05-11T00:00:00"/>
    <x v="0"/>
    <x v="12"/>
    <x v="10"/>
    <s v="TANPA PROMO"/>
    <s v="PRD067"/>
    <n v="2"/>
    <n v="549000"/>
    <n v="1098000"/>
    <x v="141"/>
    <x v="4"/>
    <x v="7"/>
  </r>
  <r>
    <s v="ORD002585"/>
    <d v="2024-01-03T00:00:00"/>
    <x v="4"/>
    <x v="4"/>
    <x v="4"/>
    <s v="NEWUSER"/>
    <s v="PRD061"/>
    <n v="1"/>
    <n v="599000"/>
    <n v="599000"/>
    <x v="19"/>
    <x v="0"/>
    <x v="8"/>
  </r>
  <r>
    <s v="ORD002586"/>
    <d v="2025-01-01T00:00:00"/>
    <x v="1"/>
    <x v="14"/>
    <x v="7"/>
    <s v="TANPA PROMO"/>
    <s v="PRD195"/>
    <n v="2"/>
    <n v="149000"/>
    <n v="298000"/>
    <x v="94"/>
    <x v="5"/>
    <x v="4"/>
  </r>
  <r>
    <s v="ORD002586"/>
    <d v="2025-01-01T00:00:00"/>
    <x v="1"/>
    <x v="14"/>
    <x v="7"/>
    <s v="TANPA PROMO"/>
    <s v="PRD153"/>
    <n v="1"/>
    <n v="179000"/>
    <n v="179000"/>
    <x v="35"/>
    <x v="4"/>
    <x v="8"/>
  </r>
  <r>
    <s v="ORD002587"/>
    <d v="2023-09-09T00:00:00"/>
    <x v="1"/>
    <x v="3"/>
    <x v="3"/>
    <s v="TANPA PROMO"/>
    <s v="PRD008"/>
    <n v="3"/>
    <n v="549000"/>
    <n v="1647000"/>
    <x v="164"/>
    <x v="4"/>
    <x v="4"/>
  </r>
  <r>
    <s v="ORD002587"/>
    <d v="2023-09-09T00:00:00"/>
    <x v="1"/>
    <x v="3"/>
    <x v="3"/>
    <s v="TANPA PROMO"/>
    <s v="PRD003"/>
    <n v="1"/>
    <n v="349000"/>
    <n v="349000"/>
    <x v="56"/>
    <x v="1"/>
    <x v="4"/>
  </r>
  <r>
    <s v="ORD002588"/>
    <d v="2024-05-29T00:00:00"/>
    <x v="1"/>
    <x v="18"/>
    <x v="14"/>
    <s v="TANPA PROMO"/>
    <s v="PRD184"/>
    <n v="2"/>
    <n v="199000"/>
    <n v="398000"/>
    <x v="128"/>
    <x v="4"/>
    <x v="3"/>
  </r>
  <r>
    <s v="ORD002588"/>
    <d v="2024-05-29T00:00:00"/>
    <x v="1"/>
    <x v="18"/>
    <x v="14"/>
    <s v="TANPA PROMO"/>
    <s v="PRD168"/>
    <n v="1"/>
    <n v="79000"/>
    <n v="79000"/>
    <x v="30"/>
    <x v="3"/>
    <x v="2"/>
  </r>
  <r>
    <s v="ORD002589"/>
    <d v="2023-01-31T00:00:00"/>
    <x v="0"/>
    <x v="15"/>
    <x v="11"/>
    <s v="TANPA PROMO"/>
    <s v="PRD274"/>
    <n v="1"/>
    <n v="229000"/>
    <n v="229000"/>
    <x v="146"/>
    <x v="2"/>
    <x v="5"/>
  </r>
  <r>
    <s v="ORD002589"/>
    <d v="2023-01-31T00:00:00"/>
    <x v="0"/>
    <x v="15"/>
    <x v="11"/>
    <s v="TANPA PROMO"/>
    <s v="PRD132"/>
    <n v="2"/>
    <n v="229000"/>
    <n v="458000"/>
    <x v="189"/>
    <x v="3"/>
    <x v="1"/>
  </r>
  <r>
    <s v="ORD002590"/>
    <d v="2024-05-17T00:00:00"/>
    <x v="3"/>
    <x v="9"/>
    <x v="8"/>
    <s v="MEMBER10"/>
    <s v="PRD017"/>
    <n v="1"/>
    <n v="149000"/>
    <n v="149000"/>
    <x v="128"/>
    <x v="4"/>
    <x v="3"/>
  </r>
  <r>
    <s v="ORD002591"/>
    <d v="2023-01-08T00:00:00"/>
    <x v="1"/>
    <x v="13"/>
    <x v="4"/>
    <s v="HARBOLNAS22"/>
    <s v="PRD025"/>
    <n v="1"/>
    <n v="59000"/>
    <n v="59000"/>
    <x v="110"/>
    <x v="4"/>
    <x v="1"/>
  </r>
  <r>
    <s v="ORD002591"/>
    <d v="2023-01-08T00:00:00"/>
    <x v="1"/>
    <x v="13"/>
    <x v="4"/>
    <s v="HARBOLNAS22"/>
    <s v="PRD262"/>
    <n v="1"/>
    <n v="99000"/>
    <n v="99000"/>
    <x v="116"/>
    <x v="1"/>
    <x v="4"/>
  </r>
  <r>
    <s v="ORD002592"/>
    <d v="2023-07-08T00:00:00"/>
    <x v="1"/>
    <x v="6"/>
    <x v="4"/>
    <s v="NEWUSER"/>
    <s v="PRD114"/>
    <n v="3"/>
    <n v="199000"/>
    <n v="597000"/>
    <x v="166"/>
    <x v="4"/>
    <x v="4"/>
  </r>
  <r>
    <s v="ORD002592"/>
    <d v="2023-07-08T00:00:00"/>
    <x v="1"/>
    <x v="6"/>
    <x v="4"/>
    <s v="NEWUSER"/>
    <s v="PRD219"/>
    <n v="1"/>
    <n v="229000"/>
    <n v="229000"/>
    <x v="44"/>
    <x v="1"/>
    <x v="6"/>
  </r>
  <r>
    <s v="ORD002593"/>
    <d v="2023-01-11T00:00:00"/>
    <x v="1"/>
    <x v="8"/>
    <x v="7"/>
    <s v="TANPA PROMO"/>
    <s v="PRD215"/>
    <n v="1"/>
    <n v="89000"/>
    <n v="89000"/>
    <x v="29"/>
    <x v="4"/>
    <x v="1"/>
  </r>
  <r>
    <s v="ORD002594"/>
    <d v="2023-04-02T00:00:00"/>
    <x v="1"/>
    <x v="2"/>
    <x v="2"/>
    <s v="TANPA PROMO"/>
    <s v="PRD190"/>
    <n v="1"/>
    <n v="129000"/>
    <n v="129000"/>
    <x v="24"/>
    <x v="1"/>
    <x v="4"/>
  </r>
  <r>
    <s v="ORD002594"/>
    <d v="2023-04-02T00:00:00"/>
    <x v="1"/>
    <x v="2"/>
    <x v="2"/>
    <s v="TANPA PROMO"/>
    <s v="PRD050"/>
    <n v="1"/>
    <n v="89000"/>
    <n v="89000"/>
    <x v="27"/>
    <x v="0"/>
    <x v="9"/>
  </r>
  <r>
    <s v="ORD002595"/>
    <d v="2023-03-14T00:00:00"/>
    <x v="0"/>
    <x v="6"/>
    <x v="4"/>
    <s v="TANPA PROMO"/>
    <s v="PRD235"/>
    <n v="1"/>
    <n v="59000"/>
    <n v="59000"/>
    <x v="63"/>
    <x v="4"/>
    <x v="2"/>
  </r>
  <r>
    <s v="ORD002595"/>
    <d v="2023-03-14T00:00:00"/>
    <x v="0"/>
    <x v="6"/>
    <x v="4"/>
    <s v="TANPA PROMO"/>
    <s v="PRD081"/>
    <n v="1"/>
    <n v="229000"/>
    <n v="229000"/>
    <x v="79"/>
    <x v="0"/>
    <x v="1"/>
  </r>
  <r>
    <s v="ORD002596"/>
    <d v="2023-12-08T00:00:00"/>
    <x v="4"/>
    <x v="4"/>
    <x v="4"/>
    <s v="TANPA PROMO"/>
    <s v="PRD103"/>
    <n v="1"/>
    <n v="499000"/>
    <n v="499000"/>
    <x v="64"/>
    <x v="2"/>
    <x v="5"/>
  </r>
  <r>
    <s v="ORD002596"/>
    <d v="2023-12-08T00:00:00"/>
    <x v="4"/>
    <x v="4"/>
    <x v="4"/>
    <s v="TANPA PROMO"/>
    <s v="PRD223"/>
    <n v="1"/>
    <n v="499000"/>
    <n v="499000"/>
    <x v="32"/>
    <x v="5"/>
    <x v="6"/>
  </r>
  <r>
    <s v="ORD002596"/>
    <d v="2023-12-08T00:00:00"/>
    <x v="4"/>
    <x v="4"/>
    <x v="4"/>
    <s v="TANPA PROMO"/>
    <s v="PRD188"/>
    <n v="1"/>
    <n v="69000"/>
    <n v="69000"/>
    <x v="72"/>
    <x v="0"/>
    <x v="4"/>
  </r>
  <r>
    <s v="ORD002597"/>
    <d v="2024-05-29T00:00:00"/>
    <x v="1"/>
    <x v="13"/>
    <x v="4"/>
    <s v="HARI BELANJA"/>
    <s v="PRD094"/>
    <n v="3"/>
    <n v="89000"/>
    <n v="267000"/>
    <x v="68"/>
    <x v="2"/>
    <x v="8"/>
  </r>
  <r>
    <s v="ORD002597"/>
    <d v="2024-05-29T00:00:00"/>
    <x v="1"/>
    <x v="13"/>
    <x v="4"/>
    <s v="HARI BELANJA"/>
    <s v="PRD086"/>
    <n v="1"/>
    <n v="329000"/>
    <n v="329000"/>
    <x v="3"/>
    <x v="0"/>
    <x v="2"/>
  </r>
  <r>
    <s v="ORD002598"/>
    <d v="2023-11-20T00:00:00"/>
    <x v="2"/>
    <x v="3"/>
    <x v="3"/>
    <s v="TANPA PROMO"/>
    <s v="PRD167"/>
    <n v="1"/>
    <n v="149000"/>
    <n v="149000"/>
    <x v="13"/>
    <x v="1"/>
    <x v="7"/>
  </r>
  <r>
    <s v="ORD002599"/>
    <d v="2023-10-09T00:00:00"/>
    <x v="1"/>
    <x v="10"/>
    <x v="4"/>
    <s v="HARI BELANJA"/>
    <s v="PRD263"/>
    <n v="2"/>
    <n v="89000"/>
    <n v="178000"/>
    <x v="36"/>
    <x v="3"/>
    <x v="6"/>
  </r>
  <r>
    <s v="ORD002599"/>
    <d v="2023-10-09T00:00:00"/>
    <x v="1"/>
    <x v="10"/>
    <x v="4"/>
    <s v="HARI BELANJA"/>
    <s v="PRD171"/>
    <n v="1"/>
    <n v="129000"/>
    <n v="129000"/>
    <x v="82"/>
    <x v="1"/>
    <x v="2"/>
  </r>
  <r>
    <s v="ORD002600"/>
    <d v="2023-08-02T00:00:00"/>
    <x v="1"/>
    <x v="11"/>
    <x v="9"/>
    <s v="TANPA PROMO"/>
    <s v="PRD265"/>
    <n v="1"/>
    <n v="329000"/>
    <n v="329000"/>
    <x v="163"/>
    <x v="2"/>
    <x v="1"/>
  </r>
  <r>
    <s v="ORD002601"/>
    <d v="2024-05-06T00:00:00"/>
    <x v="1"/>
    <x v="18"/>
    <x v="14"/>
    <s v="TANPA PROMO"/>
    <s v="PRD170"/>
    <n v="1"/>
    <n v="349000"/>
    <n v="349000"/>
    <x v="9"/>
    <x v="5"/>
    <x v="6"/>
  </r>
  <r>
    <s v="ORD002602"/>
    <d v="2024-12-21T00:00:00"/>
    <x v="3"/>
    <x v="10"/>
    <x v="4"/>
    <s v="HARBOLNAS22"/>
    <s v="PRD078"/>
    <n v="1"/>
    <n v="99000"/>
    <n v="99000"/>
    <x v="140"/>
    <x v="2"/>
    <x v="9"/>
  </r>
  <r>
    <s v="ORD002603"/>
    <d v="2024-06-06T00:00:00"/>
    <x v="0"/>
    <x v="2"/>
    <x v="2"/>
    <s v="TANPA PROMO"/>
    <s v="PRD011"/>
    <n v="1"/>
    <n v="149000"/>
    <n v="149000"/>
    <x v="86"/>
    <x v="3"/>
    <x v="9"/>
  </r>
  <r>
    <s v="ORD002604"/>
    <d v="2024-11-19T00:00:00"/>
    <x v="1"/>
    <x v="17"/>
    <x v="13"/>
    <s v="TANPA PROMO"/>
    <s v="PRD213"/>
    <n v="1"/>
    <n v="199000"/>
    <n v="199000"/>
    <x v="14"/>
    <x v="3"/>
    <x v="2"/>
  </r>
  <r>
    <s v="ORD002604"/>
    <d v="2024-11-19T00:00:00"/>
    <x v="1"/>
    <x v="17"/>
    <x v="13"/>
    <s v="TANPA PROMO"/>
    <s v="PRD054"/>
    <n v="1"/>
    <n v="549000"/>
    <n v="549000"/>
    <x v="95"/>
    <x v="3"/>
    <x v="3"/>
  </r>
  <r>
    <s v="ORD002605"/>
    <d v="2024-01-06T00:00:00"/>
    <x v="1"/>
    <x v="14"/>
    <x v="7"/>
    <s v="TANPA PROMO"/>
    <s v="PRD092"/>
    <n v="1"/>
    <n v="69000"/>
    <n v="69000"/>
    <x v="46"/>
    <x v="4"/>
    <x v="3"/>
  </r>
  <r>
    <s v="ORD002606"/>
    <d v="2024-03-07T00:00:00"/>
    <x v="1"/>
    <x v="17"/>
    <x v="13"/>
    <s v="FLASHSALE"/>
    <s v="PRD210"/>
    <n v="1"/>
    <n v="249000"/>
    <n v="249000"/>
    <x v="33"/>
    <x v="2"/>
    <x v="6"/>
  </r>
  <r>
    <s v="ORD002606"/>
    <d v="2024-03-07T00:00:00"/>
    <x v="1"/>
    <x v="17"/>
    <x v="13"/>
    <s v="FLASHSALE"/>
    <s v="PRD119"/>
    <n v="2"/>
    <n v="279000"/>
    <n v="558000"/>
    <x v="117"/>
    <x v="4"/>
    <x v="0"/>
  </r>
  <r>
    <s v="ORD002606"/>
    <d v="2024-03-07T00:00:00"/>
    <x v="1"/>
    <x v="17"/>
    <x v="13"/>
    <s v="FLASHSALE"/>
    <s v="PRD069"/>
    <n v="1"/>
    <n v="229000"/>
    <n v="229000"/>
    <x v="50"/>
    <x v="4"/>
    <x v="3"/>
  </r>
  <r>
    <s v="ORD002607"/>
    <d v="2022-11-02T00:00:00"/>
    <x v="1"/>
    <x v="3"/>
    <x v="3"/>
    <s v="RAMADAN23"/>
    <s v="PRD282"/>
    <n v="1"/>
    <n v="149000"/>
    <n v="149000"/>
    <x v="109"/>
    <x v="0"/>
    <x v="0"/>
  </r>
  <r>
    <s v="ORD002608"/>
    <d v="2023-10-04T00:00:00"/>
    <x v="1"/>
    <x v="13"/>
    <x v="4"/>
    <s v="TANPA PROMO"/>
    <s v="PRD202"/>
    <n v="1"/>
    <n v="249000"/>
    <n v="249000"/>
    <x v="14"/>
    <x v="3"/>
    <x v="2"/>
  </r>
  <r>
    <s v="ORD002608"/>
    <d v="2023-10-04T00:00:00"/>
    <x v="1"/>
    <x v="13"/>
    <x v="4"/>
    <s v="TANPA PROMO"/>
    <s v="PRD098"/>
    <n v="1"/>
    <n v="299000"/>
    <n v="299000"/>
    <x v="175"/>
    <x v="3"/>
    <x v="7"/>
  </r>
  <r>
    <s v="ORD002609"/>
    <d v="2022-04-23T00:00:00"/>
    <x v="1"/>
    <x v="4"/>
    <x v="4"/>
    <s v="MEMBER10"/>
    <s v="PRD228"/>
    <n v="1"/>
    <n v="399000"/>
    <n v="399000"/>
    <x v="173"/>
    <x v="1"/>
    <x v="8"/>
  </r>
  <r>
    <s v="ORD002609"/>
    <d v="2022-04-23T00:00:00"/>
    <x v="1"/>
    <x v="4"/>
    <x v="4"/>
    <s v="MEMBER10"/>
    <s v="PRD043"/>
    <n v="1"/>
    <n v="149000"/>
    <n v="149000"/>
    <x v="23"/>
    <x v="2"/>
    <x v="8"/>
  </r>
  <r>
    <s v="ORD002609"/>
    <d v="2022-04-23T00:00:00"/>
    <x v="1"/>
    <x v="4"/>
    <x v="4"/>
    <s v="MEMBER10"/>
    <s v="PRD291"/>
    <n v="1"/>
    <n v="499000"/>
    <n v="499000"/>
    <x v="165"/>
    <x v="1"/>
    <x v="2"/>
  </r>
  <r>
    <s v="ORD002610"/>
    <d v="2022-09-24T00:00:00"/>
    <x v="1"/>
    <x v="10"/>
    <x v="4"/>
    <s v="TANPA PROMO"/>
    <s v="PRD220"/>
    <n v="1"/>
    <n v="329000"/>
    <n v="329000"/>
    <x v="29"/>
    <x v="4"/>
    <x v="1"/>
  </r>
  <r>
    <s v="ORD002611"/>
    <d v="2023-10-20T00:00:00"/>
    <x v="0"/>
    <x v="10"/>
    <x v="4"/>
    <s v="TANPA PROMO"/>
    <s v="PRD007"/>
    <n v="1"/>
    <n v="119000"/>
    <n v="119000"/>
    <x v="156"/>
    <x v="2"/>
    <x v="9"/>
  </r>
  <r>
    <s v="ORD002611"/>
    <d v="2023-10-20T00:00:00"/>
    <x v="0"/>
    <x v="10"/>
    <x v="4"/>
    <s v="TANPA PROMO"/>
    <s v="PRD247"/>
    <n v="1"/>
    <n v="179000"/>
    <n v="179000"/>
    <x v="73"/>
    <x v="4"/>
    <x v="1"/>
  </r>
  <r>
    <s v="ORD002612"/>
    <d v="2024-10-19T00:00:00"/>
    <x v="3"/>
    <x v="0"/>
    <x v="0"/>
    <s v="TANPA PROMO"/>
    <s v="PRD291"/>
    <n v="1"/>
    <n v="499000"/>
    <n v="499000"/>
    <x v="165"/>
    <x v="1"/>
    <x v="2"/>
  </r>
  <r>
    <s v="ORD002613"/>
    <d v="2023-07-04T00:00:00"/>
    <x v="0"/>
    <x v="3"/>
    <x v="3"/>
    <s v="FLASHSALE"/>
    <s v="PRD047"/>
    <n v="1"/>
    <n v="329000"/>
    <n v="329000"/>
    <x v="70"/>
    <x v="0"/>
    <x v="7"/>
  </r>
  <r>
    <s v="ORD002614"/>
    <d v="2023-04-29T00:00:00"/>
    <x v="1"/>
    <x v="18"/>
    <x v="14"/>
    <s v="TANPA PROMO"/>
    <s v="PRD259"/>
    <n v="1"/>
    <n v="599000"/>
    <n v="599000"/>
    <x v="96"/>
    <x v="1"/>
    <x v="5"/>
  </r>
  <r>
    <s v="ORD002615"/>
    <d v="2023-07-17T00:00:00"/>
    <x v="1"/>
    <x v="10"/>
    <x v="4"/>
    <s v="TANPA PROMO"/>
    <s v="PRD046"/>
    <n v="1"/>
    <n v="199000"/>
    <n v="199000"/>
    <x v="179"/>
    <x v="4"/>
    <x v="0"/>
  </r>
  <r>
    <s v="ORD002616"/>
    <d v="2024-12-13T00:00:00"/>
    <x v="0"/>
    <x v="6"/>
    <x v="4"/>
    <s v="TANPA PROMO"/>
    <s v="PRD207"/>
    <n v="1"/>
    <n v="199000"/>
    <n v="199000"/>
    <x v="113"/>
    <x v="1"/>
    <x v="2"/>
  </r>
  <r>
    <s v="ORD002617"/>
    <d v="2024-02-01T00:00:00"/>
    <x v="0"/>
    <x v="9"/>
    <x v="8"/>
    <s v="TANPA PROMO"/>
    <s v="PRD074"/>
    <n v="1"/>
    <n v="449000"/>
    <n v="449000"/>
    <x v="133"/>
    <x v="4"/>
    <x v="5"/>
  </r>
  <r>
    <s v="ORD002617"/>
    <d v="2024-02-01T00:00:00"/>
    <x v="0"/>
    <x v="9"/>
    <x v="8"/>
    <s v="TANPA PROMO"/>
    <s v="PRD237"/>
    <n v="3"/>
    <n v="199000"/>
    <n v="597000"/>
    <x v="76"/>
    <x v="2"/>
    <x v="6"/>
  </r>
  <r>
    <s v="ORD002618"/>
    <d v="2024-10-25T00:00:00"/>
    <x v="0"/>
    <x v="7"/>
    <x v="6"/>
    <s v="FLASHSALE"/>
    <s v="PRD154"/>
    <n v="1"/>
    <n v="119000"/>
    <n v="119000"/>
    <x v="75"/>
    <x v="2"/>
    <x v="9"/>
  </r>
  <r>
    <s v="ORD002618"/>
    <d v="2024-10-25T00:00:00"/>
    <x v="0"/>
    <x v="7"/>
    <x v="6"/>
    <s v="FLASHSALE"/>
    <s v="PRD105"/>
    <n v="1"/>
    <n v="199000"/>
    <n v="199000"/>
    <x v="101"/>
    <x v="0"/>
    <x v="5"/>
  </r>
  <r>
    <s v="ORD002618"/>
    <d v="2024-10-25T00:00:00"/>
    <x v="0"/>
    <x v="7"/>
    <x v="6"/>
    <s v="FLASHSALE"/>
    <s v="PRD131"/>
    <n v="1"/>
    <n v="99000"/>
    <n v="99000"/>
    <x v="41"/>
    <x v="1"/>
    <x v="0"/>
  </r>
  <r>
    <s v="ORD002619"/>
    <d v="2022-06-23T00:00:00"/>
    <x v="1"/>
    <x v="5"/>
    <x v="5"/>
    <s v="MEMBER10"/>
    <s v="PRD263"/>
    <n v="2"/>
    <n v="89000"/>
    <n v="178000"/>
    <x v="36"/>
    <x v="3"/>
    <x v="6"/>
  </r>
  <r>
    <s v="ORD002620"/>
    <d v="2024-12-24T00:00:00"/>
    <x v="1"/>
    <x v="10"/>
    <x v="4"/>
    <s v="RAMADAN23"/>
    <s v="PRD150"/>
    <n v="3"/>
    <n v="89000"/>
    <n v="267000"/>
    <x v="176"/>
    <x v="3"/>
    <x v="7"/>
  </r>
  <r>
    <s v="ORD002620"/>
    <d v="2024-12-24T00:00:00"/>
    <x v="1"/>
    <x v="10"/>
    <x v="4"/>
    <s v="RAMADAN23"/>
    <s v="PRD002"/>
    <n v="1"/>
    <n v="329000"/>
    <n v="329000"/>
    <x v="76"/>
    <x v="2"/>
    <x v="6"/>
  </r>
  <r>
    <s v="ORD002621"/>
    <d v="2023-11-09T00:00:00"/>
    <x v="1"/>
    <x v="19"/>
    <x v="15"/>
    <s v="WEEKEND25"/>
    <s v="PRD037"/>
    <n v="1"/>
    <n v="149000"/>
    <n v="149000"/>
    <x v="107"/>
    <x v="1"/>
    <x v="1"/>
  </r>
  <r>
    <s v="ORD002622"/>
    <d v="2022-12-09T00:00:00"/>
    <x v="2"/>
    <x v="0"/>
    <x v="0"/>
    <s v="MEMBER10"/>
    <s v="PRD204"/>
    <n v="1"/>
    <n v="69000"/>
    <n v="69000"/>
    <x v="97"/>
    <x v="0"/>
    <x v="2"/>
  </r>
  <r>
    <s v="ORD002623"/>
    <d v="2025-02-10T00:00:00"/>
    <x v="0"/>
    <x v="10"/>
    <x v="4"/>
    <s v="WEEKEND25"/>
    <s v="PRD205"/>
    <n v="1"/>
    <n v="119000"/>
    <n v="119000"/>
    <x v="7"/>
    <x v="3"/>
    <x v="4"/>
  </r>
  <r>
    <s v="ORD002623"/>
    <d v="2025-02-10T00:00:00"/>
    <x v="0"/>
    <x v="10"/>
    <x v="4"/>
    <s v="WEEKEND25"/>
    <s v="PRD271"/>
    <n v="1"/>
    <n v="129000"/>
    <n v="129000"/>
    <x v="103"/>
    <x v="2"/>
    <x v="1"/>
  </r>
  <r>
    <s v="ORD002624"/>
    <d v="2022-02-18T00:00:00"/>
    <x v="1"/>
    <x v="6"/>
    <x v="4"/>
    <s v="TANPA PROMO"/>
    <s v="PRD063"/>
    <n v="1"/>
    <n v="89000"/>
    <n v="89000"/>
    <x v="130"/>
    <x v="1"/>
    <x v="5"/>
  </r>
  <r>
    <s v="ORD002625"/>
    <d v="2024-01-20T00:00:00"/>
    <x v="4"/>
    <x v="19"/>
    <x v="15"/>
    <s v="TANPA PROMO"/>
    <s v="PRD223"/>
    <n v="1"/>
    <n v="499000"/>
    <n v="499000"/>
    <x v="32"/>
    <x v="5"/>
    <x v="6"/>
  </r>
  <r>
    <s v="ORD002625"/>
    <d v="2024-01-20T00:00:00"/>
    <x v="4"/>
    <x v="19"/>
    <x v="15"/>
    <s v="TANPA PROMO"/>
    <s v="PRD127"/>
    <n v="1"/>
    <n v="199000"/>
    <n v="199000"/>
    <x v="43"/>
    <x v="3"/>
    <x v="9"/>
  </r>
  <r>
    <s v="ORD002626"/>
    <d v="2023-02-03T00:00:00"/>
    <x v="1"/>
    <x v="12"/>
    <x v="10"/>
    <s v="WEEKEND25"/>
    <s v="PRD180"/>
    <n v="1"/>
    <n v="279000"/>
    <n v="279000"/>
    <x v="48"/>
    <x v="1"/>
    <x v="5"/>
  </r>
  <r>
    <s v="ORD002626"/>
    <d v="2023-02-03T00:00:00"/>
    <x v="1"/>
    <x v="12"/>
    <x v="10"/>
    <s v="WEEKEND25"/>
    <s v="PRD105"/>
    <n v="1"/>
    <n v="199000"/>
    <n v="199000"/>
    <x v="101"/>
    <x v="0"/>
    <x v="5"/>
  </r>
  <r>
    <s v="ORD002627"/>
    <d v="2024-04-15T00:00:00"/>
    <x v="1"/>
    <x v="10"/>
    <x v="4"/>
    <s v="TANPA PROMO"/>
    <s v="PRD253"/>
    <n v="1"/>
    <n v="399000"/>
    <n v="399000"/>
    <x v="28"/>
    <x v="0"/>
    <x v="3"/>
  </r>
  <r>
    <s v="ORD002628"/>
    <d v="2023-04-01T00:00:00"/>
    <x v="1"/>
    <x v="1"/>
    <x v="1"/>
    <s v="TANPA PROMO"/>
    <s v="PRD228"/>
    <n v="1"/>
    <n v="399000"/>
    <n v="399000"/>
    <x v="173"/>
    <x v="1"/>
    <x v="8"/>
  </r>
  <r>
    <s v="ORD002629"/>
    <d v="2023-04-03T00:00:00"/>
    <x v="1"/>
    <x v="2"/>
    <x v="2"/>
    <s v="NEWUSER"/>
    <s v="PRD155"/>
    <n v="2"/>
    <n v="499000"/>
    <n v="998000"/>
    <x v="183"/>
    <x v="1"/>
    <x v="5"/>
  </r>
  <r>
    <s v="ORD002629"/>
    <d v="2023-04-03T00:00:00"/>
    <x v="1"/>
    <x v="2"/>
    <x v="2"/>
    <s v="NEWUSER"/>
    <s v="PRD081"/>
    <n v="1"/>
    <n v="229000"/>
    <n v="229000"/>
    <x v="79"/>
    <x v="0"/>
    <x v="1"/>
  </r>
  <r>
    <s v="ORD002629"/>
    <d v="2023-04-03T00:00:00"/>
    <x v="1"/>
    <x v="2"/>
    <x v="2"/>
    <s v="NEWUSER"/>
    <s v="PRD073"/>
    <n v="2"/>
    <n v="79000"/>
    <n v="158000"/>
    <x v="18"/>
    <x v="2"/>
    <x v="7"/>
  </r>
  <r>
    <s v="ORD002630"/>
    <d v="2024-10-01T00:00:00"/>
    <x v="1"/>
    <x v="14"/>
    <x v="7"/>
    <s v="TANPA PROMO"/>
    <s v="PRD176"/>
    <n v="1"/>
    <n v="599000"/>
    <n v="599000"/>
    <x v="92"/>
    <x v="0"/>
    <x v="2"/>
  </r>
  <r>
    <s v="ORD002631"/>
    <d v="2023-02-07T00:00:00"/>
    <x v="0"/>
    <x v="9"/>
    <x v="8"/>
    <s v="TANPA PROMO"/>
    <s v="PRD155"/>
    <n v="2"/>
    <n v="499000"/>
    <n v="998000"/>
    <x v="183"/>
    <x v="1"/>
    <x v="5"/>
  </r>
  <r>
    <s v="ORD002631"/>
    <d v="2023-02-07T00:00:00"/>
    <x v="0"/>
    <x v="9"/>
    <x v="8"/>
    <s v="TANPA PROMO"/>
    <s v="PRD167"/>
    <n v="1"/>
    <n v="149000"/>
    <n v="149000"/>
    <x v="13"/>
    <x v="1"/>
    <x v="7"/>
  </r>
  <r>
    <s v="ORD002632"/>
    <d v="2022-06-22T00:00:00"/>
    <x v="1"/>
    <x v="19"/>
    <x v="15"/>
    <s v="TANPA PROMO"/>
    <s v="PRD229"/>
    <n v="1"/>
    <n v="79000"/>
    <n v="79000"/>
    <x v="181"/>
    <x v="4"/>
    <x v="6"/>
  </r>
  <r>
    <s v="ORD002632"/>
    <d v="2022-06-22T00:00:00"/>
    <x v="1"/>
    <x v="19"/>
    <x v="15"/>
    <s v="TANPA PROMO"/>
    <s v="PRD291"/>
    <n v="1"/>
    <n v="499000"/>
    <n v="499000"/>
    <x v="165"/>
    <x v="1"/>
    <x v="2"/>
  </r>
  <r>
    <s v="ORD002633"/>
    <d v="2025-02-11T00:00:00"/>
    <x v="1"/>
    <x v="18"/>
    <x v="14"/>
    <s v="TANPA PROMO"/>
    <s v="PRD199"/>
    <n v="1"/>
    <n v="69000"/>
    <n v="69000"/>
    <x v="59"/>
    <x v="2"/>
    <x v="3"/>
  </r>
  <r>
    <s v="ORD002634"/>
    <d v="2022-04-30T00:00:00"/>
    <x v="1"/>
    <x v="7"/>
    <x v="6"/>
    <s v="TANPA PROMO"/>
    <s v="PRD134"/>
    <n v="1"/>
    <n v="129000"/>
    <n v="129000"/>
    <x v="61"/>
    <x v="2"/>
    <x v="9"/>
  </r>
  <r>
    <s v="ORD002635"/>
    <d v="2024-08-29T00:00:00"/>
    <x v="1"/>
    <x v="12"/>
    <x v="10"/>
    <s v="WEEKEND25"/>
    <s v="PRD138"/>
    <n v="1"/>
    <n v="79000"/>
    <n v="79000"/>
    <x v="49"/>
    <x v="4"/>
    <x v="8"/>
  </r>
  <r>
    <s v="ORD002635"/>
    <d v="2024-08-29T00:00:00"/>
    <x v="1"/>
    <x v="12"/>
    <x v="10"/>
    <s v="WEEKEND25"/>
    <s v="PRD293"/>
    <n v="1"/>
    <n v="249000"/>
    <n v="249000"/>
    <x v="25"/>
    <x v="3"/>
    <x v="5"/>
  </r>
  <r>
    <s v="ORD002635"/>
    <d v="2024-08-29T00:00:00"/>
    <x v="1"/>
    <x v="12"/>
    <x v="10"/>
    <s v="WEEKEND25"/>
    <s v="PRD059"/>
    <n v="2"/>
    <n v="399000"/>
    <n v="798000"/>
    <x v="104"/>
    <x v="1"/>
    <x v="4"/>
  </r>
  <r>
    <s v="ORD002636"/>
    <d v="2025-01-15T00:00:00"/>
    <x v="1"/>
    <x v="4"/>
    <x v="4"/>
    <s v="TANPA PROMO"/>
    <s v="PRD146"/>
    <n v="1"/>
    <n v="329000"/>
    <n v="329000"/>
    <x v="54"/>
    <x v="0"/>
    <x v="0"/>
  </r>
  <r>
    <s v="ORD002636"/>
    <d v="2025-01-15T00:00:00"/>
    <x v="1"/>
    <x v="4"/>
    <x v="4"/>
    <s v="TANPA PROMO"/>
    <s v="PRD104"/>
    <n v="1"/>
    <n v="229000"/>
    <n v="229000"/>
    <x v="39"/>
    <x v="2"/>
    <x v="6"/>
  </r>
  <r>
    <s v="ORD002637"/>
    <d v="2023-07-16T00:00:00"/>
    <x v="2"/>
    <x v="2"/>
    <x v="2"/>
    <s v="TANPA PROMO"/>
    <s v="PRD210"/>
    <n v="1"/>
    <n v="249000"/>
    <n v="249000"/>
    <x v="33"/>
    <x v="2"/>
    <x v="6"/>
  </r>
  <r>
    <s v="ORD002637"/>
    <d v="2023-07-16T00:00:00"/>
    <x v="2"/>
    <x v="2"/>
    <x v="2"/>
    <s v="TANPA PROMO"/>
    <s v="PRD100"/>
    <n v="2"/>
    <n v="79000"/>
    <n v="158000"/>
    <x v="106"/>
    <x v="4"/>
    <x v="9"/>
  </r>
  <r>
    <s v="ORD002638"/>
    <d v="2023-08-20T00:00:00"/>
    <x v="1"/>
    <x v="12"/>
    <x v="10"/>
    <s v="TANPA PROMO"/>
    <s v="PRD088"/>
    <n v="1"/>
    <n v="199000"/>
    <n v="199000"/>
    <x v="92"/>
    <x v="0"/>
    <x v="2"/>
  </r>
  <r>
    <s v="ORD002639"/>
    <d v="2022-10-13T00:00:00"/>
    <x v="0"/>
    <x v="3"/>
    <x v="3"/>
    <s v="RAMADAN23"/>
    <s v="PRD158"/>
    <n v="3"/>
    <n v="599000"/>
    <n v="1797000"/>
    <x v="20"/>
    <x v="1"/>
    <x v="7"/>
  </r>
  <r>
    <s v="ORD002640"/>
    <d v="2022-04-18T00:00:00"/>
    <x v="1"/>
    <x v="9"/>
    <x v="8"/>
    <s v="TANPA PROMO"/>
    <s v="PRD095"/>
    <n v="1"/>
    <n v="89000"/>
    <n v="89000"/>
    <x v="89"/>
    <x v="3"/>
    <x v="0"/>
  </r>
  <r>
    <s v="ORD002641"/>
    <d v="2024-12-13T00:00:00"/>
    <x v="1"/>
    <x v="7"/>
    <x v="6"/>
    <s v="TANPA PROMO"/>
    <s v="PRD189"/>
    <n v="1"/>
    <n v="399000"/>
    <n v="399000"/>
    <x v="126"/>
    <x v="3"/>
    <x v="2"/>
  </r>
  <r>
    <s v="ORD002642"/>
    <d v="2023-06-15T00:00:00"/>
    <x v="1"/>
    <x v="6"/>
    <x v="4"/>
    <s v="NEWUSER"/>
    <s v="PRD292"/>
    <n v="2"/>
    <n v="129000"/>
    <n v="258000"/>
    <x v="72"/>
    <x v="0"/>
    <x v="4"/>
  </r>
  <r>
    <s v="ORD002643"/>
    <d v="2024-08-24T00:00:00"/>
    <x v="1"/>
    <x v="4"/>
    <x v="4"/>
    <s v="TANPA PROMO"/>
    <s v="PRD072"/>
    <n v="1"/>
    <n v="129000"/>
    <n v="129000"/>
    <x v="59"/>
    <x v="2"/>
    <x v="3"/>
  </r>
  <r>
    <s v="ORD002643"/>
    <d v="2024-08-24T00:00:00"/>
    <x v="1"/>
    <x v="4"/>
    <x v="4"/>
    <s v="TANPA PROMO"/>
    <s v="PRD120"/>
    <n v="1"/>
    <n v="89000"/>
    <n v="89000"/>
    <x v="73"/>
    <x v="4"/>
    <x v="1"/>
  </r>
  <r>
    <s v="ORD002643"/>
    <d v="2024-08-24T00:00:00"/>
    <x v="1"/>
    <x v="4"/>
    <x v="4"/>
    <s v="TANPA PROMO"/>
    <s v="PRD271"/>
    <n v="1"/>
    <n v="129000"/>
    <n v="129000"/>
    <x v="103"/>
    <x v="2"/>
    <x v="1"/>
  </r>
  <r>
    <s v="ORD002644"/>
    <d v="2024-02-23T00:00:00"/>
    <x v="3"/>
    <x v="1"/>
    <x v="1"/>
    <s v="FLASHSALE"/>
    <s v="PRD101"/>
    <n v="2"/>
    <n v="279000"/>
    <n v="558000"/>
    <x v="136"/>
    <x v="2"/>
    <x v="2"/>
  </r>
  <r>
    <s v="ORD002645"/>
    <d v="2023-10-18T00:00:00"/>
    <x v="0"/>
    <x v="1"/>
    <x v="1"/>
    <s v="TANPA PROMO"/>
    <s v="PRD299"/>
    <n v="1"/>
    <n v="399000"/>
    <n v="399000"/>
    <x v="111"/>
    <x v="2"/>
    <x v="6"/>
  </r>
  <r>
    <s v="ORD002645"/>
    <d v="2023-10-18T00:00:00"/>
    <x v="0"/>
    <x v="1"/>
    <x v="1"/>
    <s v="TANPA PROMO"/>
    <s v="PRD255"/>
    <n v="1"/>
    <n v="179000"/>
    <n v="179000"/>
    <x v="28"/>
    <x v="0"/>
    <x v="3"/>
  </r>
  <r>
    <s v="ORD002646"/>
    <d v="2024-08-20T00:00:00"/>
    <x v="1"/>
    <x v="13"/>
    <x v="4"/>
    <s v="TANPA PROMO"/>
    <s v="PRD081"/>
    <n v="1"/>
    <n v="229000"/>
    <n v="229000"/>
    <x v="79"/>
    <x v="0"/>
    <x v="1"/>
  </r>
  <r>
    <s v="ORD002646"/>
    <d v="2024-08-20T00:00:00"/>
    <x v="1"/>
    <x v="13"/>
    <x v="4"/>
    <s v="TANPA PROMO"/>
    <s v="PRD126"/>
    <n v="1"/>
    <n v="279000"/>
    <n v="279000"/>
    <x v="18"/>
    <x v="2"/>
    <x v="7"/>
  </r>
  <r>
    <s v="ORD002647"/>
    <d v="2022-07-26T00:00:00"/>
    <x v="1"/>
    <x v="13"/>
    <x v="4"/>
    <s v="TANPA PROMO"/>
    <s v="PRD174"/>
    <n v="2"/>
    <n v="69000"/>
    <n v="138000"/>
    <x v="192"/>
    <x v="5"/>
    <x v="7"/>
  </r>
  <r>
    <s v="ORD002647"/>
    <d v="2022-07-26T00:00:00"/>
    <x v="1"/>
    <x v="13"/>
    <x v="4"/>
    <s v="TANPA PROMO"/>
    <s v="PRD236"/>
    <n v="1"/>
    <n v="59000"/>
    <n v="59000"/>
    <x v="169"/>
    <x v="0"/>
    <x v="7"/>
  </r>
  <r>
    <s v="ORD002648"/>
    <d v="2023-02-10T00:00:00"/>
    <x v="1"/>
    <x v="17"/>
    <x v="13"/>
    <s v="TANPA PROMO"/>
    <s v="PRD259"/>
    <n v="1"/>
    <n v="599000"/>
    <n v="599000"/>
    <x v="96"/>
    <x v="1"/>
    <x v="5"/>
  </r>
  <r>
    <s v="ORD002648"/>
    <d v="2023-02-10T00:00:00"/>
    <x v="1"/>
    <x v="17"/>
    <x v="13"/>
    <s v="TANPA PROMO"/>
    <s v="PRD225"/>
    <n v="1"/>
    <n v="399000"/>
    <n v="399000"/>
    <x v="161"/>
    <x v="0"/>
    <x v="8"/>
  </r>
  <r>
    <s v="ORD002649"/>
    <d v="2022-01-25T00:00:00"/>
    <x v="0"/>
    <x v="11"/>
    <x v="9"/>
    <s v="TANPA PROMO"/>
    <s v="PRD044"/>
    <n v="1"/>
    <n v="279000"/>
    <n v="279000"/>
    <x v="147"/>
    <x v="2"/>
    <x v="5"/>
  </r>
  <r>
    <s v="ORD002649"/>
    <d v="2022-01-25T00:00:00"/>
    <x v="0"/>
    <x v="11"/>
    <x v="9"/>
    <s v="TANPA PROMO"/>
    <s v="PRD297"/>
    <n v="1"/>
    <n v="349000"/>
    <n v="349000"/>
    <x v="40"/>
    <x v="5"/>
    <x v="6"/>
  </r>
  <r>
    <s v="ORD002649"/>
    <d v="2022-01-25T00:00:00"/>
    <x v="0"/>
    <x v="11"/>
    <x v="9"/>
    <s v="TANPA PROMO"/>
    <s v="PRD282"/>
    <n v="1"/>
    <n v="149000"/>
    <n v="149000"/>
    <x v="109"/>
    <x v="0"/>
    <x v="0"/>
  </r>
  <r>
    <s v="ORD002650"/>
    <d v="2023-04-01T00:00:00"/>
    <x v="4"/>
    <x v="4"/>
    <x v="4"/>
    <s v="TANPA PROMO"/>
    <s v="PRD028"/>
    <n v="1"/>
    <n v="299000"/>
    <n v="299000"/>
    <x v="81"/>
    <x v="1"/>
    <x v="8"/>
  </r>
  <r>
    <s v="ORD002650"/>
    <d v="2023-04-01T00:00:00"/>
    <x v="4"/>
    <x v="4"/>
    <x v="4"/>
    <s v="TANPA PROMO"/>
    <s v="PRD145"/>
    <n v="1"/>
    <n v="229000"/>
    <n v="229000"/>
    <x v="139"/>
    <x v="5"/>
    <x v="5"/>
  </r>
  <r>
    <s v="ORD002650"/>
    <d v="2023-04-01T00:00:00"/>
    <x v="4"/>
    <x v="4"/>
    <x v="4"/>
    <s v="TANPA PROMO"/>
    <s v="PRD123"/>
    <n v="3"/>
    <n v="89000"/>
    <n v="267000"/>
    <x v="13"/>
    <x v="1"/>
    <x v="7"/>
  </r>
  <r>
    <s v="ORD002651"/>
    <d v="2024-11-01T00:00:00"/>
    <x v="3"/>
    <x v="11"/>
    <x v="9"/>
    <s v="TANPA PROMO"/>
    <s v="PRD210"/>
    <n v="1"/>
    <n v="249000"/>
    <n v="249000"/>
    <x v="33"/>
    <x v="2"/>
    <x v="6"/>
  </r>
  <r>
    <s v="ORD002651"/>
    <d v="2024-11-01T00:00:00"/>
    <x v="3"/>
    <x v="11"/>
    <x v="9"/>
    <s v="TANPA PROMO"/>
    <s v="PRD045"/>
    <n v="1"/>
    <n v="49000"/>
    <n v="49000"/>
    <x v="128"/>
    <x v="4"/>
    <x v="3"/>
  </r>
  <r>
    <s v="ORD002651"/>
    <d v="2024-11-01T00:00:00"/>
    <x v="3"/>
    <x v="11"/>
    <x v="9"/>
    <s v="TANPA PROMO"/>
    <s v="PRD194"/>
    <n v="1"/>
    <n v="119000"/>
    <n v="119000"/>
    <x v="122"/>
    <x v="4"/>
    <x v="4"/>
  </r>
  <r>
    <s v="ORD002652"/>
    <d v="2024-09-24T00:00:00"/>
    <x v="1"/>
    <x v="10"/>
    <x v="4"/>
    <s v="TANPA PROMO"/>
    <s v="PRD120"/>
    <n v="1"/>
    <n v="89000"/>
    <n v="89000"/>
    <x v="73"/>
    <x v="4"/>
    <x v="1"/>
  </r>
  <r>
    <s v="ORD002652"/>
    <d v="2024-09-24T00:00:00"/>
    <x v="1"/>
    <x v="10"/>
    <x v="4"/>
    <s v="TANPA PROMO"/>
    <s v="PRD068"/>
    <n v="1"/>
    <n v="129000"/>
    <n v="129000"/>
    <x v="162"/>
    <x v="2"/>
    <x v="3"/>
  </r>
  <r>
    <s v="ORD002653"/>
    <d v="2023-12-22T00:00:00"/>
    <x v="1"/>
    <x v="2"/>
    <x v="2"/>
    <s v="FLASHSALE"/>
    <s v="PRD172"/>
    <n v="1"/>
    <n v="59000"/>
    <n v="59000"/>
    <x v="99"/>
    <x v="2"/>
    <x v="1"/>
  </r>
  <r>
    <s v="ORD002654"/>
    <d v="2025-01-17T00:00:00"/>
    <x v="1"/>
    <x v="11"/>
    <x v="9"/>
    <s v="TANPA PROMO"/>
    <s v="PRD211"/>
    <n v="1"/>
    <n v="329000"/>
    <n v="329000"/>
    <x v="21"/>
    <x v="5"/>
    <x v="8"/>
  </r>
  <r>
    <s v="ORD002654"/>
    <d v="2025-01-17T00:00:00"/>
    <x v="1"/>
    <x v="11"/>
    <x v="9"/>
    <s v="TANPA PROMO"/>
    <s v="PRD145"/>
    <n v="1"/>
    <n v="229000"/>
    <n v="229000"/>
    <x v="139"/>
    <x v="5"/>
    <x v="5"/>
  </r>
  <r>
    <s v="ORD002655"/>
    <d v="2023-08-04T00:00:00"/>
    <x v="1"/>
    <x v="15"/>
    <x v="11"/>
    <s v="TANPA PROMO"/>
    <s v="PRD092"/>
    <n v="1"/>
    <n v="69000"/>
    <n v="69000"/>
    <x v="46"/>
    <x v="4"/>
    <x v="3"/>
  </r>
  <r>
    <s v="ORD002655"/>
    <d v="2023-08-04T00:00:00"/>
    <x v="1"/>
    <x v="15"/>
    <x v="11"/>
    <s v="TANPA PROMO"/>
    <s v="PRD052"/>
    <n v="1"/>
    <n v="399000"/>
    <n v="399000"/>
    <x v="22"/>
    <x v="0"/>
    <x v="9"/>
  </r>
  <r>
    <s v="ORD002656"/>
    <d v="2024-11-04T00:00:00"/>
    <x v="2"/>
    <x v="5"/>
    <x v="5"/>
    <s v="FLASHSALE"/>
    <s v="PRD147"/>
    <n v="1"/>
    <n v="349000"/>
    <n v="349000"/>
    <x v="145"/>
    <x v="3"/>
    <x v="0"/>
  </r>
  <r>
    <s v="ORD002657"/>
    <d v="2024-10-13T00:00:00"/>
    <x v="1"/>
    <x v="3"/>
    <x v="3"/>
    <s v="TANPA PROMO"/>
    <s v="PRD059"/>
    <n v="2"/>
    <n v="399000"/>
    <n v="798000"/>
    <x v="104"/>
    <x v="1"/>
    <x v="4"/>
  </r>
  <r>
    <s v="ORD002658"/>
    <d v="2023-02-13T00:00:00"/>
    <x v="1"/>
    <x v="16"/>
    <x v="12"/>
    <s v="TANPA PROMO"/>
    <s v="PRD093"/>
    <n v="1"/>
    <n v="279000"/>
    <n v="279000"/>
    <x v="138"/>
    <x v="2"/>
    <x v="9"/>
  </r>
  <r>
    <s v="ORD002658"/>
    <d v="2023-02-13T00:00:00"/>
    <x v="1"/>
    <x v="16"/>
    <x v="12"/>
    <s v="TANPA PROMO"/>
    <s v="PRD238"/>
    <n v="2"/>
    <n v="499000"/>
    <n v="998000"/>
    <x v="105"/>
    <x v="4"/>
    <x v="9"/>
  </r>
  <r>
    <s v="ORD002659"/>
    <d v="2024-11-26T00:00:00"/>
    <x v="2"/>
    <x v="11"/>
    <x v="9"/>
    <s v="TANPA PROMO"/>
    <s v="PRD118"/>
    <n v="1"/>
    <n v="349000"/>
    <n v="349000"/>
    <x v="46"/>
    <x v="4"/>
    <x v="3"/>
  </r>
  <r>
    <s v="ORD002659"/>
    <d v="2024-11-26T00:00:00"/>
    <x v="2"/>
    <x v="11"/>
    <x v="9"/>
    <s v="TANPA PROMO"/>
    <s v="PRD158"/>
    <n v="3"/>
    <n v="599000"/>
    <n v="1797000"/>
    <x v="20"/>
    <x v="1"/>
    <x v="7"/>
  </r>
  <r>
    <s v="ORD002659"/>
    <d v="2024-11-26T00:00:00"/>
    <x v="2"/>
    <x v="11"/>
    <x v="9"/>
    <s v="TANPA PROMO"/>
    <s v="PRD256"/>
    <n v="1"/>
    <n v="49000"/>
    <n v="49000"/>
    <x v="5"/>
    <x v="1"/>
    <x v="1"/>
  </r>
  <r>
    <s v="ORD002660"/>
    <d v="2024-12-23T00:00:00"/>
    <x v="3"/>
    <x v="17"/>
    <x v="13"/>
    <s v="RAMADAN23"/>
    <s v="PRD265"/>
    <n v="1"/>
    <n v="329000"/>
    <n v="329000"/>
    <x v="163"/>
    <x v="2"/>
    <x v="1"/>
  </r>
  <r>
    <s v="ORD002661"/>
    <d v="2023-09-06T00:00:00"/>
    <x v="4"/>
    <x v="3"/>
    <x v="3"/>
    <s v="HARI BELANJA"/>
    <s v="PRD141"/>
    <n v="1"/>
    <n v="449000"/>
    <n v="449000"/>
    <x v="195"/>
    <x v="4"/>
    <x v="9"/>
  </r>
  <r>
    <s v="ORD002662"/>
    <d v="2024-03-26T00:00:00"/>
    <x v="1"/>
    <x v="1"/>
    <x v="1"/>
    <s v="TANPA PROMO"/>
    <s v="PRD011"/>
    <n v="1"/>
    <n v="149000"/>
    <n v="149000"/>
    <x v="86"/>
    <x v="3"/>
    <x v="9"/>
  </r>
  <r>
    <s v="ORD002663"/>
    <d v="2024-12-20T00:00:00"/>
    <x v="1"/>
    <x v="15"/>
    <x v="11"/>
    <s v="HARBOLNAS22"/>
    <s v="PRD045"/>
    <n v="1"/>
    <n v="49000"/>
    <n v="49000"/>
    <x v="128"/>
    <x v="4"/>
    <x v="3"/>
  </r>
  <r>
    <s v="ORD002664"/>
    <d v="2023-07-03T00:00:00"/>
    <x v="1"/>
    <x v="19"/>
    <x v="15"/>
    <s v="SALE2024"/>
    <s v="PRD138"/>
    <n v="1"/>
    <n v="79000"/>
    <n v="79000"/>
    <x v="49"/>
    <x v="4"/>
    <x v="8"/>
  </r>
  <r>
    <s v="ORD002665"/>
    <d v="2024-03-17T00:00:00"/>
    <x v="2"/>
    <x v="3"/>
    <x v="3"/>
    <s v="MEMBER10"/>
    <s v="PRD294"/>
    <n v="2"/>
    <n v="229000"/>
    <n v="458000"/>
    <x v="104"/>
    <x v="1"/>
    <x v="4"/>
  </r>
  <r>
    <s v="ORD002665"/>
    <d v="2024-03-17T00:00:00"/>
    <x v="2"/>
    <x v="3"/>
    <x v="3"/>
    <s v="MEMBER10"/>
    <s v="PRD202"/>
    <n v="1"/>
    <n v="249000"/>
    <n v="249000"/>
    <x v="14"/>
    <x v="3"/>
    <x v="2"/>
  </r>
  <r>
    <s v="ORD002666"/>
    <d v="2023-03-28T00:00:00"/>
    <x v="4"/>
    <x v="11"/>
    <x v="9"/>
    <s v="TANPA PROMO"/>
    <s v="PRD101"/>
    <n v="2"/>
    <n v="279000"/>
    <n v="558000"/>
    <x v="136"/>
    <x v="2"/>
    <x v="2"/>
  </r>
  <r>
    <s v="ORD002667"/>
    <d v="2024-10-03T00:00:00"/>
    <x v="1"/>
    <x v="9"/>
    <x v="8"/>
    <s v="WEEKEND25"/>
    <s v="PRD245"/>
    <n v="1"/>
    <n v="129000"/>
    <n v="129000"/>
    <x v="58"/>
    <x v="3"/>
    <x v="7"/>
  </r>
  <r>
    <s v="ORD002667"/>
    <d v="2024-10-03T00:00:00"/>
    <x v="1"/>
    <x v="9"/>
    <x v="8"/>
    <s v="WEEKEND25"/>
    <s v="PRD081"/>
    <n v="1"/>
    <n v="229000"/>
    <n v="229000"/>
    <x v="79"/>
    <x v="0"/>
    <x v="1"/>
  </r>
  <r>
    <s v="ORD002667"/>
    <d v="2024-10-03T00:00:00"/>
    <x v="1"/>
    <x v="9"/>
    <x v="8"/>
    <s v="WEEKEND25"/>
    <s v="PRD100"/>
    <n v="2"/>
    <n v="79000"/>
    <n v="158000"/>
    <x v="106"/>
    <x v="4"/>
    <x v="9"/>
  </r>
  <r>
    <s v="ORD002668"/>
    <d v="2025-01-27T00:00:00"/>
    <x v="4"/>
    <x v="6"/>
    <x v="4"/>
    <s v="TANPA PROMO"/>
    <s v="PRD178"/>
    <n v="3"/>
    <n v="249000"/>
    <n v="747000"/>
    <x v="89"/>
    <x v="3"/>
    <x v="0"/>
  </r>
  <r>
    <s v="ORD002668"/>
    <d v="2025-01-27T00:00:00"/>
    <x v="4"/>
    <x v="6"/>
    <x v="4"/>
    <s v="TANPA PROMO"/>
    <s v="PRD263"/>
    <n v="2"/>
    <n v="89000"/>
    <n v="178000"/>
    <x v="36"/>
    <x v="3"/>
    <x v="6"/>
  </r>
  <r>
    <s v="ORD002669"/>
    <d v="2022-05-16T00:00:00"/>
    <x v="0"/>
    <x v="14"/>
    <x v="7"/>
    <s v="TANPA PROMO"/>
    <s v="PRD082"/>
    <n v="1"/>
    <n v="229000"/>
    <n v="229000"/>
    <x v="120"/>
    <x v="1"/>
    <x v="8"/>
  </r>
  <r>
    <s v="ORD002669"/>
    <d v="2022-05-16T00:00:00"/>
    <x v="0"/>
    <x v="14"/>
    <x v="7"/>
    <s v="TANPA PROMO"/>
    <s v="PRD214"/>
    <n v="2"/>
    <n v="549000"/>
    <n v="1098000"/>
    <x v="37"/>
    <x v="5"/>
    <x v="4"/>
  </r>
  <r>
    <s v="ORD002669"/>
    <d v="2022-05-16T00:00:00"/>
    <x v="0"/>
    <x v="14"/>
    <x v="7"/>
    <s v="TANPA PROMO"/>
    <s v="PRD163"/>
    <n v="1"/>
    <n v="119000"/>
    <n v="119000"/>
    <x v="93"/>
    <x v="4"/>
    <x v="5"/>
  </r>
  <r>
    <s v="ORD002670"/>
    <d v="2024-06-13T00:00:00"/>
    <x v="1"/>
    <x v="19"/>
    <x v="15"/>
    <s v="HARI BELANJA"/>
    <s v="PRD043"/>
    <n v="1"/>
    <n v="149000"/>
    <n v="149000"/>
    <x v="23"/>
    <x v="2"/>
    <x v="8"/>
  </r>
  <r>
    <s v="ORD002671"/>
    <d v="2024-11-01T00:00:00"/>
    <x v="1"/>
    <x v="15"/>
    <x v="11"/>
    <s v="FLASHSALE"/>
    <s v="PRD252"/>
    <n v="3"/>
    <n v="49000"/>
    <n v="147000"/>
    <x v="132"/>
    <x v="3"/>
    <x v="3"/>
  </r>
  <r>
    <s v="ORD002671"/>
    <d v="2024-11-01T00:00:00"/>
    <x v="1"/>
    <x v="15"/>
    <x v="11"/>
    <s v="FLASHSALE"/>
    <s v="PRD096"/>
    <n v="1"/>
    <n v="69000"/>
    <n v="69000"/>
    <x v="127"/>
    <x v="4"/>
    <x v="1"/>
  </r>
  <r>
    <s v="ORD002672"/>
    <d v="2023-02-12T00:00:00"/>
    <x v="3"/>
    <x v="16"/>
    <x v="12"/>
    <s v="TANPA PROMO"/>
    <s v="PRD263"/>
    <n v="2"/>
    <n v="89000"/>
    <n v="178000"/>
    <x v="36"/>
    <x v="3"/>
    <x v="6"/>
  </r>
  <r>
    <s v="ORD002673"/>
    <d v="2023-09-14T00:00:00"/>
    <x v="1"/>
    <x v="17"/>
    <x v="13"/>
    <s v="TANPA PROMO"/>
    <s v="PRD130"/>
    <n v="1"/>
    <n v="229000"/>
    <n v="229000"/>
    <x v="25"/>
    <x v="3"/>
    <x v="5"/>
  </r>
  <r>
    <s v="ORD002673"/>
    <d v="2023-09-14T00:00:00"/>
    <x v="1"/>
    <x v="17"/>
    <x v="13"/>
    <s v="TANPA PROMO"/>
    <s v="PRD105"/>
    <n v="1"/>
    <n v="199000"/>
    <n v="199000"/>
    <x v="101"/>
    <x v="0"/>
    <x v="5"/>
  </r>
  <r>
    <s v="ORD002674"/>
    <d v="2024-09-12T00:00:00"/>
    <x v="1"/>
    <x v="4"/>
    <x v="4"/>
    <s v="TANPA PROMO"/>
    <s v="PRD299"/>
    <n v="1"/>
    <n v="399000"/>
    <n v="399000"/>
    <x v="111"/>
    <x v="2"/>
    <x v="6"/>
  </r>
  <r>
    <s v="ORD002675"/>
    <d v="2024-05-01T00:00:00"/>
    <x v="2"/>
    <x v="7"/>
    <x v="6"/>
    <s v="MEMBER10"/>
    <s v="PRD291"/>
    <n v="1"/>
    <n v="499000"/>
    <n v="499000"/>
    <x v="165"/>
    <x v="1"/>
    <x v="2"/>
  </r>
  <r>
    <s v="ORD002676"/>
    <d v="2023-12-01T00:00:00"/>
    <x v="1"/>
    <x v="4"/>
    <x v="4"/>
    <s v="TANPA PROMO"/>
    <s v="PRD024"/>
    <n v="1"/>
    <n v="149000"/>
    <n v="149000"/>
    <x v="74"/>
    <x v="2"/>
    <x v="8"/>
  </r>
  <r>
    <s v="ORD002676"/>
    <d v="2023-12-01T00:00:00"/>
    <x v="1"/>
    <x v="4"/>
    <x v="4"/>
    <s v="TANPA PROMO"/>
    <s v="PRD167"/>
    <n v="1"/>
    <n v="149000"/>
    <n v="149000"/>
    <x v="13"/>
    <x v="1"/>
    <x v="7"/>
  </r>
  <r>
    <s v="ORD002677"/>
    <d v="2024-01-09T00:00:00"/>
    <x v="1"/>
    <x v="2"/>
    <x v="2"/>
    <s v="TANPA PROMO"/>
    <s v="PRD058"/>
    <n v="1"/>
    <n v="299000"/>
    <n v="299000"/>
    <x v="128"/>
    <x v="4"/>
    <x v="3"/>
  </r>
  <r>
    <s v="ORD002677"/>
    <d v="2024-01-09T00:00:00"/>
    <x v="1"/>
    <x v="2"/>
    <x v="2"/>
    <s v="TANPA PROMO"/>
    <s v="PRD265"/>
    <n v="1"/>
    <n v="329000"/>
    <n v="329000"/>
    <x v="163"/>
    <x v="2"/>
    <x v="1"/>
  </r>
  <r>
    <s v="ORD002678"/>
    <d v="2024-09-07T00:00:00"/>
    <x v="2"/>
    <x v="8"/>
    <x v="7"/>
    <s v="HARI BELANJA"/>
    <s v="PRD200"/>
    <n v="1"/>
    <n v="499000"/>
    <n v="499000"/>
    <x v="2"/>
    <x v="2"/>
    <x v="1"/>
  </r>
  <r>
    <s v="ORD002678"/>
    <d v="2024-09-07T00:00:00"/>
    <x v="2"/>
    <x v="8"/>
    <x v="7"/>
    <s v="HARI BELANJA"/>
    <s v="PRD228"/>
    <n v="1"/>
    <n v="399000"/>
    <n v="399000"/>
    <x v="173"/>
    <x v="1"/>
    <x v="8"/>
  </r>
  <r>
    <s v="ORD002679"/>
    <d v="2024-12-30T00:00:00"/>
    <x v="0"/>
    <x v="8"/>
    <x v="7"/>
    <s v="HARI BELANJA"/>
    <s v="PRD051"/>
    <n v="1"/>
    <n v="399000"/>
    <n v="399000"/>
    <x v="49"/>
    <x v="4"/>
    <x v="8"/>
  </r>
  <r>
    <s v="ORD002680"/>
    <d v="2024-11-21T00:00:00"/>
    <x v="1"/>
    <x v="16"/>
    <x v="12"/>
    <s v="HARI BELANJA"/>
    <s v="PRD242"/>
    <n v="1"/>
    <n v="449000"/>
    <n v="449000"/>
    <x v="147"/>
    <x v="5"/>
    <x v="5"/>
  </r>
  <r>
    <s v="ORD002681"/>
    <d v="2022-07-06T00:00:00"/>
    <x v="0"/>
    <x v="10"/>
    <x v="4"/>
    <s v="TANPA PROMO"/>
    <s v="PRD275"/>
    <n v="1"/>
    <n v="329000"/>
    <n v="329000"/>
    <x v="105"/>
    <x v="4"/>
    <x v="9"/>
  </r>
  <r>
    <s v="ORD002681"/>
    <d v="2022-07-06T00:00:00"/>
    <x v="0"/>
    <x v="10"/>
    <x v="4"/>
    <s v="TANPA PROMO"/>
    <s v="PRD273"/>
    <n v="1"/>
    <n v="179000"/>
    <n v="179000"/>
    <x v="80"/>
    <x v="3"/>
    <x v="9"/>
  </r>
  <r>
    <s v="ORD002682"/>
    <d v="2024-01-04T00:00:00"/>
    <x v="1"/>
    <x v="4"/>
    <x v="4"/>
    <s v="SALE2024"/>
    <s v="PRD143"/>
    <n v="1"/>
    <n v="329000"/>
    <n v="329000"/>
    <x v="86"/>
    <x v="3"/>
    <x v="9"/>
  </r>
  <r>
    <s v="ORD002683"/>
    <d v="2023-10-27T00:00:00"/>
    <x v="1"/>
    <x v="19"/>
    <x v="15"/>
    <s v="SALE2024"/>
    <s v="PRD280"/>
    <n v="1"/>
    <n v="229000"/>
    <n v="229000"/>
    <x v="83"/>
    <x v="2"/>
    <x v="7"/>
  </r>
  <r>
    <s v="ORD002683"/>
    <d v="2023-10-27T00:00:00"/>
    <x v="1"/>
    <x v="19"/>
    <x v="15"/>
    <s v="SALE2024"/>
    <s v="PRD039"/>
    <n v="2"/>
    <n v="399000"/>
    <n v="798000"/>
    <x v="63"/>
    <x v="4"/>
    <x v="2"/>
  </r>
  <r>
    <s v="ORD002684"/>
    <d v="2024-11-24T00:00:00"/>
    <x v="2"/>
    <x v="3"/>
    <x v="3"/>
    <s v="HARBOLNAS22"/>
    <s v="PRD084"/>
    <n v="1"/>
    <n v="69000"/>
    <n v="69000"/>
    <x v="115"/>
    <x v="2"/>
    <x v="2"/>
  </r>
  <r>
    <s v="ORD002685"/>
    <d v="2024-04-10T00:00:00"/>
    <x v="0"/>
    <x v="8"/>
    <x v="7"/>
    <s v="TANPA PROMO"/>
    <s v="PRD092"/>
    <n v="1"/>
    <n v="69000"/>
    <n v="69000"/>
    <x v="46"/>
    <x v="4"/>
    <x v="3"/>
  </r>
  <r>
    <s v="ORD002685"/>
    <d v="2024-04-10T00:00:00"/>
    <x v="0"/>
    <x v="8"/>
    <x v="7"/>
    <s v="TANPA PROMO"/>
    <s v="PRD033"/>
    <n v="1"/>
    <n v="199000"/>
    <n v="199000"/>
    <x v="124"/>
    <x v="0"/>
    <x v="6"/>
  </r>
  <r>
    <s v="ORD002685"/>
    <d v="2024-04-10T00:00:00"/>
    <x v="0"/>
    <x v="8"/>
    <x v="7"/>
    <s v="TANPA PROMO"/>
    <s v="PRD022"/>
    <n v="1"/>
    <n v="299000"/>
    <n v="299000"/>
    <x v="111"/>
    <x v="2"/>
    <x v="6"/>
  </r>
  <r>
    <s v="ORD002686"/>
    <d v="2023-08-15T00:00:00"/>
    <x v="1"/>
    <x v="12"/>
    <x v="10"/>
    <s v="TANPA PROMO"/>
    <s v="PRD039"/>
    <n v="2"/>
    <n v="399000"/>
    <n v="798000"/>
    <x v="63"/>
    <x v="4"/>
    <x v="2"/>
  </r>
  <r>
    <s v="ORD002686"/>
    <d v="2023-08-15T00:00:00"/>
    <x v="1"/>
    <x v="12"/>
    <x v="10"/>
    <s v="TANPA PROMO"/>
    <s v="PRD293"/>
    <n v="1"/>
    <n v="249000"/>
    <n v="249000"/>
    <x v="25"/>
    <x v="3"/>
    <x v="5"/>
  </r>
  <r>
    <s v="ORD002687"/>
    <d v="2024-05-13T00:00:00"/>
    <x v="1"/>
    <x v="5"/>
    <x v="5"/>
    <s v="TANPA PROMO"/>
    <s v="PRD021"/>
    <n v="1"/>
    <n v="549000"/>
    <n v="549000"/>
    <x v="3"/>
    <x v="0"/>
    <x v="2"/>
  </r>
  <r>
    <s v="ORD002688"/>
    <d v="2024-03-11T00:00:00"/>
    <x v="1"/>
    <x v="8"/>
    <x v="7"/>
    <s v="TANPA PROMO"/>
    <s v="PRD018"/>
    <n v="1"/>
    <n v="299000"/>
    <n v="299000"/>
    <x v="160"/>
    <x v="1"/>
    <x v="9"/>
  </r>
  <r>
    <s v="ORD002688"/>
    <d v="2024-03-11T00:00:00"/>
    <x v="1"/>
    <x v="8"/>
    <x v="7"/>
    <s v="TANPA PROMO"/>
    <s v="PRD073"/>
    <n v="2"/>
    <n v="79000"/>
    <n v="158000"/>
    <x v="18"/>
    <x v="2"/>
    <x v="7"/>
  </r>
  <r>
    <s v="ORD002689"/>
    <d v="2025-02-12T00:00:00"/>
    <x v="1"/>
    <x v="2"/>
    <x v="2"/>
    <s v="FLASHSALE"/>
    <s v="PRD196"/>
    <n v="1"/>
    <n v="449000"/>
    <n v="449000"/>
    <x v="159"/>
    <x v="0"/>
    <x v="5"/>
  </r>
  <r>
    <s v="ORD002690"/>
    <d v="2023-07-05T00:00:00"/>
    <x v="1"/>
    <x v="15"/>
    <x v="11"/>
    <s v="TANPA PROMO"/>
    <s v="PRD288"/>
    <n v="2"/>
    <n v="99000"/>
    <n v="198000"/>
    <x v="32"/>
    <x v="5"/>
    <x v="6"/>
  </r>
  <r>
    <s v="ORD002691"/>
    <d v="2023-01-04T00:00:00"/>
    <x v="0"/>
    <x v="6"/>
    <x v="4"/>
    <s v="NEWUSER"/>
    <s v="PRD234"/>
    <n v="2"/>
    <n v="199000"/>
    <n v="398000"/>
    <x v="119"/>
    <x v="2"/>
    <x v="3"/>
  </r>
  <r>
    <s v="ORD002691"/>
    <d v="2023-01-04T00:00:00"/>
    <x v="0"/>
    <x v="6"/>
    <x v="4"/>
    <s v="NEWUSER"/>
    <s v="PRD095"/>
    <n v="1"/>
    <n v="89000"/>
    <n v="89000"/>
    <x v="89"/>
    <x v="3"/>
    <x v="0"/>
  </r>
  <r>
    <s v="ORD002691"/>
    <d v="2023-01-04T00:00:00"/>
    <x v="0"/>
    <x v="6"/>
    <x v="4"/>
    <s v="NEWUSER"/>
    <s v="PRD003"/>
    <n v="1"/>
    <n v="349000"/>
    <n v="349000"/>
    <x v="56"/>
    <x v="1"/>
    <x v="4"/>
  </r>
  <r>
    <s v="ORD002692"/>
    <d v="2024-08-30T00:00:00"/>
    <x v="2"/>
    <x v="7"/>
    <x v="6"/>
    <s v="TANPA PROMO"/>
    <s v="PRD280"/>
    <n v="1"/>
    <n v="229000"/>
    <n v="229000"/>
    <x v="83"/>
    <x v="2"/>
    <x v="7"/>
  </r>
  <r>
    <s v="ORD002693"/>
    <d v="2022-05-17T00:00:00"/>
    <x v="1"/>
    <x v="4"/>
    <x v="4"/>
    <s v="TANPA PROMO"/>
    <s v="PRD019"/>
    <n v="1"/>
    <n v="119000"/>
    <n v="119000"/>
    <x v="122"/>
    <x v="4"/>
    <x v="4"/>
  </r>
  <r>
    <s v="ORD002693"/>
    <d v="2022-05-17T00:00:00"/>
    <x v="1"/>
    <x v="4"/>
    <x v="4"/>
    <s v="TANPA PROMO"/>
    <s v="PRD250"/>
    <n v="2"/>
    <n v="149000"/>
    <n v="298000"/>
    <x v="133"/>
    <x v="4"/>
    <x v="5"/>
  </r>
  <r>
    <s v="ORD002694"/>
    <d v="2023-06-17T00:00:00"/>
    <x v="1"/>
    <x v="2"/>
    <x v="2"/>
    <s v="NEWUSER"/>
    <s v="PRD298"/>
    <n v="2"/>
    <n v="279000"/>
    <n v="558000"/>
    <x v="58"/>
    <x v="3"/>
    <x v="7"/>
  </r>
  <r>
    <s v="ORD002695"/>
    <d v="2024-03-28T00:00:00"/>
    <x v="1"/>
    <x v="18"/>
    <x v="14"/>
    <s v="TANPA PROMO"/>
    <s v="PRD267"/>
    <n v="1"/>
    <n v="59000"/>
    <n v="59000"/>
    <x v="86"/>
    <x v="3"/>
    <x v="9"/>
  </r>
  <r>
    <s v="ORD002696"/>
    <d v="2022-09-15T00:00:00"/>
    <x v="3"/>
    <x v="15"/>
    <x v="11"/>
    <s v="TANPA PROMO"/>
    <s v="PRD245"/>
    <n v="1"/>
    <n v="129000"/>
    <n v="129000"/>
    <x v="58"/>
    <x v="3"/>
    <x v="7"/>
  </r>
  <r>
    <s v="ORD002697"/>
    <d v="2025-01-19T00:00:00"/>
    <x v="3"/>
    <x v="17"/>
    <x v="13"/>
    <s v="TANPA PROMO"/>
    <s v="PRD275"/>
    <n v="1"/>
    <n v="329000"/>
    <n v="329000"/>
    <x v="105"/>
    <x v="4"/>
    <x v="9"/>
  </r>
  <r>
    <s v="ORD002698"/>
    <d v="2023-10-31T00:00:00"/>
    <x v="0"/>
    <x v="3"/>
    <x v="3"/>
    <s v="TANPA PROMO"/>
    <s v="PRD196"/>
    <n v="1"/>
    <n v="449000"/>
    <n v="449000"/>
    <x v="159"/>
    <x v="0"/>
    <x v="5"/>
  </r>
  <r>
    <s v="ORD002698"/>
    <d v="2023-10-31T00:00:00"/>
    <x v="0"/>
    <x v="3"/>
    <x v="3"/>
    <s v="TANPA PROMO"/>
    <s v="PRD225"/>
    <n v="1"/>
    <n v="399000"/>
    <n v="399000"/>
    <x v="161"/>
    <x v="0"/>
    <x v="8"/>
  </r>
  <r>
    <s v="ORD002699"/>
    <d v="2025-02-22T00:00:00"/>
    <x v="1"/>
    <x v="3"/>
    <x v="3"/>
    <s v="NEWUSER"/>
    <s v="PRD090"/>
    <n v="1"/>
    <n v="49000"/>
    <n v="49000"/>
    <x v="107"/>
    <x v="1"/>
    <x v="1"/>
  </r>
  <r>
    <s v="ORD002700"/>
    <d v="2023-02-18T00:00:00"/>
    <x v="1"/>
    <x v="12"/>
    <x v="10"/>
    <s v="SALE2024"/>
    <s v="PRD037"/>
    <n v="1"/>
    <n v="149000"/>
    <n v="149000"/>
    <x v="107"/>
    <x v="1"/>
    <x v="1"/>
  </r>
  <r>
    <s v="ORD002701"/>
    <d v="2024-10-02T00:00:00"/>
    <x v="0"/>
    <x v="0"/>
    <x v="0"/>
    <s v="TANPA PROMO"/>
    <s v="PRD130"/>
    <n v="1"/>
    <n v="229000"/>
    <n v="229000"/>
    <x v="25"/>
    <x v="3"/>
    <x v="5"/>
  </r>
  <r>
    <s v="ORD002701"/>
    <d v="2024-10-02T00:00:00"/>
    <x v="0"/>
    <x v="0"/>
    <x v="0"/>
    <s v="TANPA PROMO"/>
    <s v="PRD224"/>
    <n v="1"/>
    <n v="89000"/>
    <n v="89000"/>
    <x v="145"/>
    <x v="3"/>
    <x v="0"/>
  </r>
  <r>
    <s v="ORD002702"/>
    <d v="2023-12-12T00:00:00"/>
    <x v="1"/>
    <x v="18"/>
    <x v="14"/>
    <s v="RAMADAN23"/>
    <s v="PRD172"/>
    <n v="1"/>
    <n v="59000"/>
    <n v="59000"/>
    <x v="99"/>
    <x v="2"/>
    <x v="1"/>
  </r>
  <r>
    <s v="ORD002702"/>
    <d v="2023-12-12T00:00:00"/>
    <x v="1"/>
    <x v="18"/>
    <x v="14"/>
    <s v="RAMADAN23"/>
    <s v="PRD190"/>
    <n v="1"/>
    <n v="129000"/>
    <n v="129000"/>
    <x v="24"/>
    <x v="1"/>
    <x v="4"/>
  </r>
  <r>
    <s v="ORD002703"/>
    <d v="2025-02-11T00:00:00"/>
    <x v="0"/>
    <x v="12"/>
    <x v="10"/>
    <s v="SALE2024"/>
    <s v="PRD101"/>
    <n v="2"/>
    <n v="279000"/>
    <n v="558000"/>
    <x v="136"/>
    <x v="2"/>
    <x v="2"/>
  </r>
  <r>
    <s v="ORD002703"/>
    <d v="2025-02-11T00:00:00"/>
    <x v="0"/>
    <x v="12"/>
    <x v="10"/>
    <s v="SALE2024"/>
    <s v="PRD163"/>
    <n v="1"/>
    <n v="119000"/>
    <n v="119000"/>
    <x v="93"/>
    <x v="4"/>
    <x v="5"/>
  </r>
  <r>
    <s v="ORD002704"/>
    <d v="2024-02-07T00:00:00"/>
    <x v="1"/>
    <x v="1"/>
    <x v="1"/>
    <s v="FLASHSALE"/>
    <s v="PRD027"/>
    <n v="1"/>
    <n v="229000"/>
    <n v="229000"/>
    <x v="43"/>
    <x v="3"/>
    <x v="9"/>
  </r>
  <r>
    <s v="ORD002704"/>
    <d v="2024-02-07T00:00:00"/>
    <x v="1"/>
    <x v="1"/>
    <x v="1"/>
    <s v="FLASHSALE"/>
    <s v="PRD017"/>
    <n v="1"/>
    <n v="149000"/>
    <n v="149000"/>
    <x v="128"/>
    <x v="4"/>
    <x v="3"/>
  </r>
  <r>
    <s v="ORD002705"/>
    <d v="2023-08-08T00:00:00"/>
    <x v="1"/>
    <x v="11"/>
    <x v="9"/>
    <s v="NEWUSER"/>
    <s v="PRD097"/>
    <n v="1"/>
    <n v="49000"/>
    <n v="49000"/>
    <x v="180"/>
    <x v="1"/>
    <x v="1"/>
  </r>
  <r>
    <s v="ORD002705"/>
    <d v="2023-08-08T00:00:00"/>
    <x v="1"/>
    <x v="11"/>
    <x v="9"/>
    <s v="NEWUSER"/>
    <s v="PRD066"/>
    <n v="1"/>
    <n v="349000"/>
    <n v="349000"/>
    <x v="106"/>
    <x v="4"/>
    <x v="9"/>
  </r>
  <r>
    <s v="ORD002706"/>
    <d v="2024-12-09T00:00:00"/>
    <x v="1"/>
    <x v="7"/>
    <x v="6"/>
    <s v="TANPA PROMO"/>
    <s v="PRD265"/>
    <n v="1"/>
    <n v="329000"/>
    <n v="329000"/>
    <x v="163"/>
    <x v="2"/>
    <x v="1"/>
  </r>
  <r>
    <s v="ORD002707"/>
    <d v="2024-08-29T00:00:00"/>
    <x v="1"/>
    <x v="9"/>
    <x v="8"/>
    <s v="TANPA PROMO"/>
    <s v="PRD098"/>
    <n v="1"/>
    <n v="299000"/>
    <n v="299000"/>
    <x v="175"/>
    <x v="3"/>
    <x v="7"/>
  </r>
  <r>
    <s v="ORD002707"/>
    <d v="2024-08-29T00:00:00"/>
    <x v="1"/>
    <x v="9"/>
    <x v="8"/>
    <s v="TANPA PROMO"/>
    <s v="PRD239"/>
    <n v="2"/>
    <n v="179000"/>
    <n v="358000"/>
    <x v="8"/>
    <x v="4"/>
    <x v="5"/>
  </r>
  <r>
    <s v="ORD002707"/>
    <d v="2024-08-29T00:00:00"/>
    <x v="1"/>
    <x v="9"/>
    <x v="8"/>
    <s v="TANPA PROMO"/>
    <s v="PRD028"/>
    <n v="1"/>
    <n v="299000"/>
    <n v="299000"/>
    <x v="81"/>
    <x v="1"/>
    <x v="8"/>
  </r>
  <r>
    <s v="ORD002708"/>
    <d v="2023-10-18T00:00:00"/>
    <x v="1"/>
    <x v="19"/>
    <x v="15"/>
    <s v="TANPA PROMO"/>
    <s v="PRD240"/>
    <n v="1"/>
    <n v="69000"/>
    <n v="69000"/>
    <x v="144"/>
    <x v="2"/>
    <x v="1"/>
  </r>
  <r>
    <s v="ORD002708"/>
    <d v="2023-10-18T00:00:00"/>
    <x v="1"/>
    <x v="19"/>
    <x v="15"/>
    <s v="TANPA PROMO"/>
    <s v="PRD269"/>
    <n v="1"/>
    <n v="329000"/>
    <n v="329000"/>
    <x v="83"/>
    <x v="5"/>
    <x v="7"/>
  </r>
  <r>
    <s v="ORD002709"/>
    <d v="2023-12-11T00:00:00"/>
    <x v="1"/>
    <x v="5"/>
    <x v="5"/>
    <s v="TANPA PROMO"/>
    <s v="PRD138"/>
    <n v="1"/>
    <n v="79000"/>
    <n v="79000"/>
    <x v="49"/>
    <x v="4"/>
    <x v="8"/>
  </r>
  <r>
    <s v="ORD002709"/>
    <d v="2023-12-11T00:00:00"/>
    <x v="1"/>
    <x v="5"/>
    <x v="5"/>
    <s v="TANPA PROMO"/>
    <s v="PRD154"/>
    <n v="1"/>
    <n v="119000"/>
    <n v="119000"/>
    <x v="75"/>
    <x v="2"/>
    <x v="9"/>
  </r>
  <r>
    <s v="ORD002709"/>
    <d v="2023-12-11T00:00:00"/>
    <x v="1"/>
    <x v="5"/>
    <x v="5"/>
    <s v="TANPA PROMO"/>
    <s v="PRD200"/>
    <n v="1"/>
    <n v="499000"/>
    <n v="499000"/>
    <x v="2"/>
    <x v="2"/>
    <x v="1"/>
  </r>
  <r>
    <s v="ORD002710"/>
    <d v="2023-03-22T00:00:00"/>
    <x v="1"/>
    <x v="7"/>
    <x v="6"/>
    <s v="RAMADAN23"/>
    <s v="PRD265"/>
    <n v="1"/>
    <n v="329000"/>
    <n v="329000"/>
    <x v="163"/>
    <x v="2"/>
    <x v="1"/>
  </r>
  <r>
    <s v="ORD002710"/>
    <d v="2023-03-22T00:00:00"/>
    <x v="1"/>
    <x v="7"/>
    <x v="6"/>
    <s v="RAMADAN23"/>
    <s v="PRD048"/>
    <n v="2"/>
    <n v="69000"/>
    <n v="138000"/>
    <x v="135"/>
    <x v="3"/>
    <x v="1"/>
  </r>
  <r>
    <s v="ORD002711"/>
    <d v="2022-03-21T00:00:00"/>
    <x v="1"/>
    <x v="14"/>
    <x v="7"/>
    <s v="TANPA PROMO"/>
    <s v="PRD056"/>
    <n v="1"/>
    <n v="229000"/>
    <n v="229000"/>
    <x v="69"/>
    <x v="4"/>
    <x v="7"/>
  </r>
  <r>
    <s v="ORD002712"/>
    <d v="2025-02-01T00:00:00"/>
    <x v="1"/>
    <x v="6"/>
    <x v="4"/>
    <s v="SALE2024"/>
    <s v="PRD028"/>
    <n v="1"/>
    <n v="299000"/>
    <n v="299000"/>
    <x v="81"/>
    <x v="1"/>
    <x v="8"/>
  </r>
  <r>
    <s v="ORD002713"/>
    <d v="2023-05-25T00:00:00"/>
    <x v="1"/>
    <x v="0"/>
    <x v="0"/>
    <s v="NEWUSER"/>
    <s v="PRD273"/>
    <n v="1"/>
    <n v="179000"/>
    <n v="179000"/>
    <x v="80"/>
    <x v="3"/>
    <x v="9"/>
  </r>
  <r>
    <s v="ORD002714"/>
    <d v="2022-04-05T00:00:00"/>
    <x v="0"/>
    <x v="13"/>
    <x v="4"/>
    <s v="TANPA PROMO"/>
    <s v="PRD229"/>
    <n v="1"/>
    <n v="79000"/>
    <n v="79000"/>
    <x v="181"/>
    <x v="4"/>
    <x v="6"/>
  </r>
  <r>
    <s v="ORD002715"/>
    <d v="2023-12-12T00:00:00"/>
    <x v="0"/>
    <x v="18"/>
    <x v="14"/>
    <s v="TANPA PROMO"/>
    <s v="PRD175"/>
    <n v="1"/>
    <n v="279000"/>
    <n v="279000"/>
    <x v="97"/>
    <x v="0"/>
    <x v="2"/>
  </r>
  <r>
    <s v="ORD002716"/>
    <d v="2022-05-07T00:00:00"/>
    <x v="2"/>
    <x v="13"/>
    <x v="4"/>
    <s v="RAMADAN23"/>
    <s v="PRD188"/>
    <n v="1"/>
    <n v="69000"/>
    <n v="69000"/>
    <x v="72"/>
    <x v="0"/>
    <x v="4"/>
  </r>
  <r>
    <s v="ORD002716"/>
    <d v="2022-05-07T00:00:00"/>
    <x v="2"/>
    <x v="13"/>
    <x v="4"/>
    <s v="RAMADAN23"/>
    <s v="PRD257"/>
    <n v="1"/>
    <n v="59000"/>
    <n v="59000"/>
    <x v="38"/>
    <x v="4"/>
    <x v="8"/>
  </r>
  <r>
    <s v="ORD002716"/>
    <d v="2022-05-07T00:00:00"/>
    <x v="2"/>
    <x v="13"/>
    <x v="4"/>
    <s v="RAMADAN23"/>
    <s v="PRD267"/>
    <n v="1"/>
    <n v="59000"/>
    <n v="59000"/>
    <x v="86"/>
    <x v="3"/>
    <x v="9"/>
  </r>
  <r>
    <s v="ORD002717"/>
    <d v="2022-06-15T00:00:00"/>
    <x v="1"/>
    <x v="2"/>
    <x v="2"/>
    <s v="HARI BELANJA"/>
    <s v="PRD096"/>
    <n v="1"/>
    <n v="69000"/>
    <n v="69000"/>
    <x v="127"/>
    <x v="4"/>
    <x v="1"/>
  </r>
  <r>
    <s v="ORD002717"/>
    <d v="2022-06-15T00:00:00"/>
    <x v="1"/>
    <x v="2"/>
    <x v="2"/>
    <s v="HARI BELANJA"/>
    <s v="PRD154"/>
    <n v="1"/>
    <n v="119000"/>
    <n v="119000"/>
    <x v="75"/>
    <x v="2"/>
    <x v="9"/>
  </r>
  <r>
    <s v="ORD002718"/>
    <d v="2024-08-03T00:00:00"/>
    <x v="4"/>
    <x v="13"/>
    <x v="4"/>
    <s v="WEEKEND25"/>
    <s v="PRD250"/>
    <n v="2"/>
    <n v="149000"/>
    <n v="298000"/>
    <x v="133"/>
    <x v="4"/>
    <x v="5"/>
  </r>
  <r>
    <s v="ORD002718"/>
    <d v="2024-08-03T00:00:00"/>
    <x v="4"/>
    <x v="13"/>
    <x v="4"/>
    <s v="WEEKEND25"/>
    <s v="PRD108"/>
    <n v="1"/>
    <n v="229000"/>
    <n v="229000"/>
    <x v="31"/>
    <x v="0"/>
    <x v="9"/>
  </r>
  <r>
    <s v="ORD002719"/>
    <d v="2024-07-29T00:00:00"/>
    <x v="1"/>
    <x v="2"/>
    <x v="2"/>
    <s v="TANPA PROMO"/>
    <s v="PRD051"/>
    <n v="1"/>
    <n v="399000"/>
    <n v="399000"/>
    <x v="49"/>
    <x v="4"/>
    <x v="8"/>
  </r>
  <r>
    <s v="ORD002720"/>
    <d v="2023-06-18T00:00:00"/>
    <x v="1"/>
    <x v="3"/>
    <x v="3"/>
    <s v="TANPA PROMO"/>
    <s v="PRD243"/>
    <n v="2"/>
    <n v="279000"/>
    <n v="558000"/>
    <x v="90"/>
    <x v="2"/>
    <x v="7"/>
  </r>
  <r>
    <s v="ORD002721"/>
    <d v="2024-10-05T00:00:00"/>
    <x v="1"/>
    <x v="10"/>
    <x v="4"/>
    <s v="TANPA PROMO"/>
    <s v="PRD084"/>
    <n v="1"/>
    <n v="69000"/>
    <n v="69000"/>
    <x v="115"/>
    <x v="2"/>
    <x v="2"/>
  </r>
  <r>
    <s v="ORD002721"/>
    <d v="2024-10-05T00:00:00"/>
    <x v="1"/>
    <x v="10"/>
    <x v="4"/>
    <s v="TANPA PROMO"/>
    <s v="PRD265"/>
    <n v="1"/>
    <n v="329000"/>
    <n v="329000"/>
    <x v="163"/>
    <x v="2"/>
    <x v="1"/>
  </r>
  <r>
    <s v="ORD002722"/>
    <d v="2025-02-19T00:00:00"/>
    <x v="4"/>
    <x v="8"/>
    <x v="7"/>
    <s v="TANPA PROMO"/>
    <s v="PRD060"/>
    <n v="2"/>
    <n v="549000"/>
    <n v="1098000"/>
    <x v="137"/>
    <x v="1"/>
    <x v="9"/>
  </r>
  <r>
    <s v="ORD002722"/>
    <d v="2025-02-19T00:00:00"/>
    <x v="4"/>
    <x v="8"/>
    <x v="7"/>
    <s v="TANPA PROMO"/>
    <s v="PRD289"/>
    <n v="1"/>
    <n v="79000"/>
    <n v="79000"/>
    <x v="128"/>
    <x v="4"/>
    <x v="3"/>
  </r>
  <r>
    <s v="ORD002723"/>
    <d v="2024-12-08T00:00:00"/>
    <x v="1"/>
    <x v="8"/>
    <x v="7"/>
    <s v="TANPA PROMO"/>
    <s v="PRD040"/>
    <n v="1"/>
    <n v="449000"/>
    <n v="449000"/>
    <x v="31"/>
    <x v="0"/>
    <x v="9"/>
  </r>
  <r>
    <s v="ORD002724"/>
    <d v="2023-11-02T00:00:00"/>
    <x v="1"/>
    <x v="8"/>
    <x v="7"/>
    <s v="NEWUSER"/>
    <s v="PRD068"/>
    <n v="1"/>
    <n v="129000"/>
    <n v="129000"/>
    <x v="162"/>
    <x v="2"/>
    <x v="3"/>
  </r>
  <r>
    <s v="ORD002725"/>
    <d v="2023-01-17T00:00:00"/>
    <x v="1"/>
    <x v="11"/>
    <x v="9"/>
    <s v="SALE2024"/>
    <s v="PRD008"/>
    <n v="3"/>
    <n v="549000"/>
    <n v="1647000"/>
    <x v="164"/>
    <x v="4"/>
    <x v="4"/>
  </r>
  <r>
    <s v="ORD002726"/>
    <d v="2024-10-20T00:00:00"/>
    <x v="1"/>
    <x v="13"/>
    <x v="4"/>
    <s v="TANPA PROMO"/>
    <s v="PRD166"/>
    <n v="1"/>
    <n v="549000"/>
    <n v="549000"/>
    <x v="89"/>
    <x v="3"/>
    <x v="0"/>
  </r>
  <r>
    <s v="ORD002727"/>
    <d v="2024-09-12T00:00:00"/>
    <x v="1"/>
    <x v="7"/>
    <x v="6"/>
    <s v="TANPA PROMO"/>
    <s v="PRD218"/>
    <n v="1"/>
    <n v="199000"/>
    <n v="199000"/>
    <x v="66"/>
    <x v="0"/>
    <x v="0"/>
  </r>
  <r>
    <s v="ORD002728"/>
    <d v="2022-12-10T00:00:00"/>
    <x v="3"/>
    <x v="6"/>
    <x v="4"/>
    <s v="TANPA PROMO"/>
    <s v="PRD032"/>
    <n v="1"/>
    <n v="99000"/>
    <n v="99000"/>
    <x v="60"/>
    <x v="3"/>
    <x v="8"/>
  </r>
  <r>
    <s v="ORD002728"/>
    <d v="2022-12-10T00:00:00"/>
    <x v="3"/>
    <x v="6"/>
    <x v="4"/>
    <s v="TANPA PROMO"/>
    <s v="PRD179"/>
    <n v="1"/>
    <n v="399000"/>
    <n v="399000"/>
    <x v="184"/>
    <x v="3"/>
    <x v="7"/>
  </r>
  <r>
    <s v="ORD002729"/>
    <d v="2025-02-20T00:00:00"/>
    <x v="1"/>
    <x v="6"/>
    <x v="4"/>
    <s v="TANPA PROMO"/>
    <s v="PRD131"/>
    <n v="1"/>
    <n v="99000"/>
    <n v="99000"/>
    <x v="41"/>
    <x v="1"/>
    <x v="0"/>
  </r>
  <r>
    <s v="ORD002730"/>
    <d v="2023-12-17T00:00:00"/>
    <x v="2"/>
    <x v="5"/>
    <x v="5"/>
    <s v="RAMADAN23"/>
    <s v="PRD109"/>
    <n v="1"/>
    <n v="599000"/>
    <n v="599000"/>
    <x v="55"/>
    <x v="2"/>
    <x v="3"/>
  </r>
  <r>
    <s v="ORD002730"/>
    <d v="2023-12-17T00:00:00"/>
    <x v="2"/>
    <x v="5"/>
    <x v="5"/>
    <s v="RAMADAN23"/>
    <s v="PRD228"/>
    <n v="1"/>
    <n v="399000"/>
    <n v="399000"/>
    <x v="173"/>
    <x v="1"/>
    <x v="8"/>
  </r>
  <r>
    <s v="ORD002731"/>
    <d v="2023-09-26T00:00:00"/>
    <x v="4"/>
    <x v="3"/>
    <x v="3"/>
    <s v="SALE2024"/>
    <s v="PRD115"/>
    <n v="1"/>
    <n v="399000"/>
    <n v="399000"/>
    <x v="10"/>
    <x v="0"/>
    <x v="5"/>
  </r>
  <r>
    <s v="ORD002731"/>
    <d v="2023-09-26T00:00:00"/>
    <x v="4"/>
    <x v="3"/>
    <x v="3"/>
    <s v="SALE2024"/>
    <s v="PRD247"/>
    <n v="1"/>
    <n v="179000"/>
    <n v="179000"/>
    <x v="73"/>
    <x v="4"/>
    <x v="1"/>
  </r>
  <r>
    <s v="ORD002732"/>
    <d v="2023-06-02T00:00:00"/>
    <x v="1"/>
    <x v="19"/>
    <x v="15"/>
    <s v="HARBOLNAS22"/>
    <s v="PRD216"/>
    <n v="3"/>
    <n v="199000"/>
    <n v="597000"/>
    <x v="178"/>
    <x v="5"/>
    <x v="3"/>
  </r>
  <r>
    <s v="ORD002732"/>
    <d v="2023-06-02T00:00:00"/>
    <x v="1"/>
    <x v="19"/>
    <x v="15"/>
    <s v="HARBOLNAS22"/>
    <s v="PRD224"/>
    <n v="1"/>
    <n v="89000"/>
    <n v="89000"/>
    <x v="145"/>
    <x v="3"/>
    <x v="0"/>
  </r>
  <r>
    <s v="ORD002733"/>
    <d v="2022-02-17T00:00:00"/>
    <x v="1"/>
    <x v="15"/>
    <x v="11"/>
    <s v="SALE2024"/>
    <s v="PRD106"/>
    <n v="1"/>
    <n v="99000"/>
    <n v="99000"/>
    <x v="61"/>
    <x v="2"/>
    <x v="9"/>
  </r>
  <r>
    <s v="ORD002733"/>
    <d v="2022-02-17T00:00:00"/>
    <x v="1"/>
    <x v="15"/>
    <x v="11"/>
    <s v="SALE2024"/>
    <s v="PRD155"/>
    <n v="2"/>
    <n v="499000"/>
    <n v="998000"/>
    <x v="183"/>
    <x v="1"/>
    <x v="5"/>
  </r>
  <r>
    <s v="ORD002734"/>
    <d v="2024-07-31T00:00:00"/>
    <x v="3"/>
    <x v="1"/>
    <x v="1"/>
    <s v="HARI BELANJA"/>
    <s v="PRD270"/>
    <n v="1"/>
    <n v="349000"/>
    <n v="349000"/>
    <x v="88"/>
    <x v="4"/>
    <x v="6"/>
  </r>
  <r>
    <s v="ORD002735"/>
    <d v="2024-08-11T00:00:00"/>
    <x v="1"/>
    <x v="9"/>
    <x v="8"/>
    <s v="TANPA PROMO"/>
    <s v="PRD283"/>
    <n v="1"/>
    <n v="249000"/>
    <n v="249000"/>
    <x v="52"/>
    <x v="3"/>
    <x v="8"/>
  </r>
  <r>
    <s v="ORD002735"/>
    <d v="2024-08-11T00:00:00"/>
    <x v="1"/>
    <x v="9"/>
    <x v="8"/>
    <s v="TANPA PROMO"/>
    <s v="PRD070"/>
    <n v="1"/>
    <n v="349000"/>
    <n v="349000"/>
    <x v="0"/>
    <x v="0"/>
    <x v="0"/>
  </r>
  <r>
    <s v="ORD002736"/>
    <d v="2023-05-13T00:00:00"/>
    <x v="1"/>
    <x v="0"/>
    <x v="0"/>
    <s v="TANPA PROMO"/>
    <s v="PRD126"/>
    <n v="1"/>
    <n v="279000"/>
    <n v="279000"/>
    <x v="18"/>
    <x v="2"/>
    <x v="7"/>
  </r>
  <r>
    <s v="ORD002736"/>
    <d v="2023-05-13T00:00:00"/>
    <x v="1"/>
    <x v="0"/>
    <x v="0"/>
    <s v="TANPA PROMO"/>
    <s v="PRD260"/>
    <n v="1"/>
    <n v="79000"/>
    <n v="79000"/>
    <x v="121"/>
    <x v="0"/>
    <x v="0"/>
  </r>
  <r>
    <s v="ORD002737"/>
    <d v="2024-05-06T00:00:00"/>
    <x v="0"/>
    <x v="9"/>
    <x v="8"/>
    <s v="TANPA PROMO"/>
    <s v="PRD034"/>
    <n v="1"/>
    <n v="279000"/>
    <n v="279000"/>
    <x v="15"/>
    <x v="3"/>
    <x v="4"/>
  </r>
  <r>
    <s v="ORD002738"/>
    <d v="2023-08-22T00:00:00"/>
    <x v="1"/>
    <x v="19"/>
    <x v="15"/>
    <s v="NEWUSER"/>
    <s v="PRD290"/>
    <n v="3"/>
    <n v="279000"/>
    <n v="837000"/>
    <x v="13"/>
    <x v="1"/>
    <x v="7"/>
  </r>
  <r>
    <s v="ORD002739"/>
    <d v="2022-03-29T00:00:00"/>
    <x v="1"/>
    <x v="8"/>
    <x v="7"/>
    <s v="TANPA PROMO"/>
    <s v="PRD001"/>
    <n v="2"/>
    <n v="599000"/>
    <n v="1198000"/>
    <x v="1"/>
    <x v="1"/>
    <x v="0"/>
  </r>
  <r>
    <s v="ORD002739"/>
    <d v="2022-03-29T00:00:00"/>
    <x v="1"/>
    <x v="8"/>
    <x v="7"/>
    <s v="TANPA PROMO"/>
    <s v="PRD223"/>
    <n v="1"/>
    <n v="499000"/>
    <n v="499000"/>
    <x v="32"/>
    <x v="5"/>
    <x v="6"/>
  </r>
  <r>
    <s v="ORD002740"/>
    <d v="2024-01-20T00:00:00"/>
    <x v="1"/>
    <x v="10"/>
    <x v="4"/>
    <s v="TANPA PROMO"/>
    <s v="PRD096"/>
    <n v="1"/>
    <n v="69000"/>
    <n v="69000"/>
    <x v="127"/>
    <x v="4"/>
    <x v="1"/>
  </r>
  <r>
    <s v="ORD002740"/>
    <d v="2024-01-20T00:00:00"/>
    <x v="1"/>
    <x v="10"/>
    <x v="4"/>
    <s v="TANPA PROMO"/>
    <s v="PRD282"/>
    <n v="1"/>
    <n v="149000"/>
    <n v="149000"/>
    <x v="109"/>
    <x v="0"/>
    <x v="0"/>
  </r>
  <r>
    <s v="ORD002740"/>
    <d v="2024-01-20T00:00:00"/>
    <x v="1"/>
    <x v="10"/>
    <x v="4"/>
    <s v="TANPA PROMO"/>
    <s v="PRD296"/>
    <n v="1"/>
    <n v="149000"/>
    <n v="149000"/>
    <x v="86"/>
    <x v="3"/>
    <x v="9"/>
  </r>
  <r>
    <s v="ORD002741"/>
    <d v="2023-04-12T00:00:00"/>
    <x v="1"/>
    <x v="3"/>
    <x v="3"/>
    <s v="TANPA PROMO"/>
    <s v="PRD194"/>
    <n v="1"/>
    <n v="119000"/>
    <n v="119000"/>
    <x v="122"/>
    <x v="4"/>
    <x v="4"/>
  </r>
  <r>
    <s v="ORD002742"/>
    <d v="2024-03-17T00:00:00"/>
    <x v="1"/>
    <x v="6"/>
    <x v="4"/>
    <s v="WEEKEND25"/>
    <s v="PRD244"/>
    <n v="1"/>
    <n v="49000"/>
    <n v="49000"/>
    <x v="72"/>
    <x v="0"/>
    <x v="4"/>
  </r>
  <r>
    <s v="ORD002743"/>
    <d v="2025-02-26T00:00:00"/>
    <x v="0"/>
    <x v="10"/>
    <x v="4"/>
    <s v="TANPA PROMO"/>
    <s v="PRD291"/>
    <n v="1"/>
    <n v="499000"/>
    <n v="499000"/>
    <x v="165"/>
    <x v="1"/>
    <x v="2"/>
  </r>
  <r>
    <s v="ORD002744"/>
    <d v="2023-06-17T00:00:00"/>
    <x v="4"/>
    <x v="15"/>
    <x v="11"/>
    <s v="NEWUSER"/>
    <s v="PRD283"/>
    <n v="1"/>
    <n v="249000"/>
    <n v="249000"/>
    <x v="52"/>
    <x v="3"/>
    <x v="8"/>
  </r>
  <r>
    <s v="ORD002745"/>
    <d v="2023-02-24T00:00:00"/>
    <x v="4"/>
    <x v="8"/>
    <x v="7"/>
    <s v="TANPA PROMO"/>
    <s v="PRD280"/>
    <n v="1"/>
    <n v="229000"/>
    <n v="229000"/>
    <x v="83"/>
    <x v="2"/>
    <x v="7"/>
  </r>
  <r>
    <s v="ORD002745"/>
    <d v="2023-02-24T00:00:00"/>
    <x v="4"/>
    <x v="8"/>
    <x v="7"/>
    <s v="TANPA PROMO"/>
    <s v="PRD123"/>
    <n v="3"/>
    <n v="89000"/>
    <n v="267000"/>
    <x v="13"/>
    <x v="1"/>
    <x v="7"/>
  </r>
  <r>
    <s v="ORD002746"/>
    <d v="2023-03-30T00:00:00"/>
    <x v="1"/>
    <x v="16"/>
    <x v="12"/>
    <s v="TANPA PROMO"/>
    <s v="PRD097"/>
    <n v="1"/>
    <n v="49000"/>
    <n v="49000"/>
    <x v="180"/>
    <x v="1"/>
    <x v="1"/>
  </r>
  <r>
    <s v="ORD002746"/>
    <d v="2023-03-30T00:00:00"/>
    <x v="1"/>
    <x v="16"/>
    <x v="12"/>
    <s v="TANPA PROMO"/>
    <s v="PRD071"/>
    <n v="1"/>
    <n v="99000"/>
    <n v="99000"/>
    <x v="150"/>
    <x v="3"/>
    <x v="7"/>
  </r>
  <r>
    <s v="ORD002747"/>
    <d v="2023-08-03T00:00:00"/>
    <x v="1"/>
    <x v="11"/>
    <x v="9"/>
    <s v="TANPA PROMO"/>
    <s v="PRD028"/>
    <n v="1"/>
    <n v="299000"/>
    <n v="299000"/>
    <x v="81"/>
    <x v="1"/>
    <x v="8"/>
  </r>
  <r>
    <s v="ORD002748"/>
    <d v="2023-08-10T00:00:00"/>
    <x v="0"/>
    <x v="6"/>
    <x v="4"/>
    <s v="TANPA PROMO"/>
    <s v="PRD271"/>
    <n v="1"/>
    <n v="129000"/>
    <n v="129000"/>
    <x v="103"/>
    <x v="2"/>
    <x v="1"/>
  </r>
  <r>
    <s v="ORD002749"/>
    <d v="2024-02-08T00:00:00"/>
    <x v="0"/>
    <x v="15"/>
    <x v="11"/>
    <s v="HARBOLNAS22"/>
    <s v="PRD281"/>
    <n v="1"/>
    <n v="149000"/>
    <n v="149000"/>
    <x v="12"/>
    <x v="0"/>
    <x v="2"/>
  </r>
  <r>
    <s v="ORD002750"/>
    <d v="2024-04-27T00:00:00"/>
    <x v="1"/>
    <x v="9"/>
    <x v="8"/>
    <s v="TANPA PROMO"/>
    <s v="PRD040"/>
    <n v="1"/>
    <n v="449000"/>
    <n v="449000"/>
    <x v="31"/>
    <x v="0"/>
    <x v="9"/>
  </r>
  <r>
    <s v="ORD002750"/>
    <d v="2024-04-27T00:00:00"/>
    <x v="1"/>
    <x v="9"/>
    <x v="8"/>
    <s v="TANPA PROMO"/>
    <s v="PRD298"/>
    <n v="2"/>
    <n v="279000"/>
    <n v="558000"/>
    <x v="58"/>
    <x v="3"/>
    <x v="7"/>
  </r>
  <r>
    <s v="ORD002751"/>
    <d v="2023-11-15T00:00:00"/>
    <x v="1"/>
    <x v="15"/>
    <x v="11"/>
    <s v="NEWUSER"/>
    <s v="PRD159"/>
    <n v="1"/>
    <n v="89000"/>
    <n v="89000"/>
    <x v="29"/>
    <x v="4"/>
    <x v="1"/>
  </r>
  <r>
    <s v="ORD002751"/>
    <d v="2023-11-15T00:00:00"/>
    <x v="1"/>
    <x v="15"/>
    <x v="11"/>
    <s v="NEWUSER"/>
    <s v="PRD219"/>
    <n v="1"/>
    <n v="229000"/>
    <n v="229000"/>
    <x v="44"/>
    <x v="1"/>
    <x v="6"/>
  </r>
  <r>
    <s v="ORD002752"/>
    <d v="2025-02-10T00:00:00"/>
    <x v="0"/>
    <x v="9"/>
    <x v="8"/>
    <s v="TANPA PROMO"/>
    <s v="PRD237"/>
    <n v="3"/>
    <n v="199000"/>
    <n v="597000"/>
    <x v="76"/>
    <x v="2"/>
    <x v="6"/>
  </r>
  <r>
    <s v="ORD002753"/>
    <d v="2023-11-20T00:00:00"/>
    <x v="1"/>
    <x v="7"/>
    <x v="6"/>
    <s v="HARI BELANJA"/>
    <s v="PRD193"/>
    <n v="1"/>
    <n v="179000"/>
    <n v="179000"/>
    <x v="2"/>
    <x v="2"/>
    <x v="1"/>
  </r>
  <r>
    <s v="ORD002754"/>
    <d v="2024-10-13T00:00:00"/>
    <x v="1"/>
    <x v="9"/>
    <x v="8"/>
    <s v="TANPA PROMO"/>
    <s v="PRD198"/>
    <n v="1"/>
    <n v="149000"/>
    <n v="149000"/>
    <x v="172"/>
    <x v="0"/>
    <x v="4"/>
  </r>
  <r>
    <s v="ORD002754"/>
    <d v="2024-10-13T00:00:00"/>
    <x v="1"/>
    <x v="9"/>
    <x v="8"/>
    <s v="TANPA PROMO"/>
    <s v="PRD294"/>
    <n v="2"/>
    <n v="229000"/>
    <n v="458000"/>
    <x v="104"/>
    <x v="1"/>
    <x v="4"/>
  </r>
  <r>
    <s v="ORD002755"/>
    <d v="2024-11-01T00:00:00"/>
    <x v="1"/>
    <x v="8"/>
    <x v="7"/>
    <s v="TANPA PROMO"/>
    <s v="PRD152"/>
    <n v="1"/>
    <n v="59000"/>
    <n v="59000"/>
    <x v="91"/>
    <x v="2"/>
    <x v="0"/>
  </r>
  <r>
    <s v="ORD002756"/>
    <d v="2024-08-15T00:00:00"/>
    <x v="2"/>
    <x v="14"/>
    <x v="7"/>
    <s v="TANPA PROMO"/>
    <s v="PRD260"/>
    <n v="1"/>
    <n v="79000"/>
    <n v="79000"/>
    <x v="121"/>
    <x v="0"/>
    <x v="0"/>
  </r>
  <r>
    <s v="ORD002757"/>
    <d v="2022-07-17T00:00:00"/>
    <x v="4"/>
    <x v="5"/>
    <x v="5"/>
    <s v="TANPA PROMO"/>
    <s v="PRD290"/>
    <n v="3"/>
    <n v="279000"/>
    <n v="837000"/>
    <x v="13"/>
    <x v="1"/>
    <x v="7"/>
  </r>
  <r>
    <s v="ORD002757"/>
    <d v="2022-07-17T00:00:00"/>
    <x v="4"/>
    <x v="5"/>
    <x v="5"/>
    <s v="TANPA PROMO"/>
    <s v="PRD123"/>
    <n v="3"/>
    <n v="89000"/>
    <n v="267000"/>
    <x v="13"/>
    <x v="1"/>
    <x v="7"/>
  </r>
  <r>
    <s v="ORD002757"/>
    <d v="2022-07-17T00:00:00"/>
    <x v="4"/>
    <x v="5"/>
    <x v="5"/>
    <s v="TANPA PROMO"/>
    <s v="PRD143"/>
    <n v="1"/>
    <n v="329000"/>
    <n v="329000"/>
    <x v="86"/>
    <x v="3"/>
    <x v="9"/>
  </r>
  <r>
    <s v="ORD002758"/>
    <d v="2023-09-17T00:00:00"/>
    <x v="1"/>
    <x v="2"/>
    <x v="2"/>
    <s v="TANPA PROMO"/>
    <s v="PRD189"/>
    <n v="1"/>
    <n v="399000"/>
    <n v="399000"/>
    <x v="126"/>
    <x v="3"/>
    <x v="2"/>
  </r>
  <r>
    <s v="ORD002758"/>
    <d v="2023-09-17T00:00:00"/>
    <x v="1"/>
    <x v="2"/>
    <x v="2"/>
    <s v="TANPA PROMO"/>
    <s v="PRD134"/>
    <n v="1"/>
    <n v="129000"/>
    <n v="129000"/>
    <x v="61"/>
    <x v="2"/>
    <x v="9"/>
  </r>
  <r>
    <s v="ORD002759"/>
    <d v="2023-08-29T00:00:00"/>
    <x v="1"/>
    <x v="17"/>
    <x v="13"/>
    <s v="TANPA PROMO"/>
    <s v="PRD287"/>
    <n v="2"/>
    <n v="449000"/>
    <n v="898000"/>
    <x v="165"/>
    <x v="1"/>
    <x v="2"/>
  </r>
  <r>
    <s v="ORD002759"/>
    <d v="2023-08-29T00:00:00"/>
    <x v="1"/>
    <x v="17"/>
    <x v="13"/>
    <s v="TANPA PROMO"/>
    <s v="PRD299"/>
    <n v="1"/>
    <n v="399000"/>
    <n v="399000"/>
    <x v="111"/>
    <x v="2"/>
    <x v="6"/>
  </r>
  <r>
    <s v="ORD002760"/>
    <d v="2025-01-19T00:00:00"/>
    <x v="4"/>
    <x v="10"/>
    <x v="4"/>
    <s v="TANPA PROMO"/>
    <s v="PRD112"/>
    <n v="1"/>
    <n v="249000"/>
    <n v="249000"/>
    <x v="76"/>
    <x v="2"/>
    <x v="6"/>
  </r>
  <r>
    <s v="ORD002761"/>
    <d v="2023-11-02T00:00:00"/>
    <x v="1"/>
    <x v="5"/>
    <x v="5"/>
    <s v="TANPA PROMO"/>
    <s v="PRD006"/>
    <n v="1"/>
    <n v="119000"/>
    <n v="119000"/>
    <x v="161"/>
    <x v="0"/>
    <x v="8"/>
  </r>
  <r>
    <s v="ORD002761"/>
    <d v="2023-11-02T00:00:00"/>
    <x v="1"/>
    <x v="5"/>
    <x v="5"/>
    <s v="TANPA PROMO"/>
    <s v="PRD214"/>
    <n v="2"/>
    <n v="549000"/>
    <n v="1098000"/>
    <x v="37"/>
    <x v="5"/>
    <x v="4"/>
  </r>
  <r>
    <s v="ORD002762"/>
    <d v="2024-04-25T00:00:00"/>
    <x v="4"/>
    <x v="3"/>
    <x v="3"/>
    <s v="TANPA PROMO"/>
    <s v="PRD002"/>
    <n v="1"/>
    <n v="329000"/>
    <n v="329000"/>
    <x v="76"/>
    <x v="2"/>
    <x v="6"/>
  </r>
  <r>
    <s v="ORD002762"/>
    <d v="2024-04-25T00:00:00"/>
    <x v="4"/>
    <x v="3"/>
    <x v="3"/>
    <s v="TANPA PROMO"/>
    <s v="PRD280"/>
    <n v="1"/>
    <n v="229000"/>
    <n v="229000"/>
    <x v="83"/>
    <x v="2"/>
    <x v="7"/>
  </r>
  <r>
    <s v="ORD002762"/>
    <d v="2024-04-25T00:00:00"/>
    <x v="4"/>
    <x v="3"/>
    <x v="3"/>
    <s v="TANPA PROMO"/>
    <s v="PRD147"/>
    <n v="1"/>
    <n v="349000"/>
    <n v="349000"/>
    <x v="145"/>
    <x v="3"/>
    <x v="0"/>
  </r>
  <r>
    <s v="ORD002763"/>
    <d v="2024-05-20T00:00:00"/>
    <x v="1"/>
    <x v="13"/>
    <x v="4"/>
    <s v="WEEKEND25"/>
    <s v="PRD025"/>
    <n v="1"/>
    <n v="59000"/>
    <n v="59000"/>
    <x v="110"/>
    <x v="4"/>
    <x v="1"/>
  </r>
  <r>
    <s v="ORD002764"/>
    <d v="2024-12-25T00:00:00"/>
    <x v="1"/>
    <x v="13"/>
    <x v="4"/>
    <s v="TANPA PROMO"/>
    <s v="PRD253"/>
    <n v="1"/>
    <n v="399000"/>
    <n v="399000"/>
    <x v="28"/>
    <x v="0"/>
    <x v="3"/>
  </r>
  <r>
    <s v="ORD002765"/>
    <d v="2022-02-12T00:00:00"/>
    <x v="1"/>
    <x v="10"/>
    <x v="4"/>
    <s v="MEMBER10"/>
    <s v="PRD239"/>
    <n v="2"/>
    <n v="179000"/>
    <n v="358000"/>
    <x v="8"/>
    <x v="4"/>
    <x v="5"/>
  </r>
  <r>
    <s v="ORD002766"/>
    <d v="2024-10-06T00:00:00"/>
    <x v="1"/>
    <x v="17"/>
    <x v="13"/>
    <s v="TANPA PROMO"/>
    <s v="PRD012"/>
    <n v="1"/>
    <n v="599000"/>
    <n v="599000"/>
    <x v="139"/>
    <x v="2"/>
    <x v="5"/>
  </r>
  <r>
    <s v="ORD002766"/>
    <d v="2024-10-06T00:00:00"/>
    <x v="1"/>
    <x v="17"/>
    <x v="13"/>
    <s v="TANPA PROMO"/>
    <s v="PRD077"/>
    <n v="2"/>
    <n v="329000"/>
    <n v="658000"/>
    <x v="168"/>
    <x v="5"/>
    <x v="9"/>
  </r>
  <r>
    <s v="ORD002767"/>
    <d v="2024-01-11T00:00:00"/>
    <x v="2"/>
    <x v="13"/>
    <x v="4"/>
    <s v="TANPA PROMO"/>
    <s v="PRD152"/>
    <n v="1"/>
    <n v="59000"/>
    <n v="59000"/>
    <x v="91"/>
    <x v="2"/>
    <x v="0"/>
  </r>
  <r>
    <s v="ORD002768"/>
    <d v="2023-02-09T00:00:00"/>
    <x v="1"/>
    <x v="8"/>
    <x v="7"/>
    <s v="TANPA PROMO"/>
    <s v="PRD127"/>
    <n v="1"/>
    <n v="199000"/>
    <n v="199000"/>
    <x v="43"/>
    <x v="3"/>
    <x v="9"/>
  </r>
  <r>
    <s v="ORD002769"/>
    <d v="2023-02-14T00:00:00"/>
    <x v="1"/>
    <x v="13"/>
    <x v="4"/>
    <s v="NEWUSER"/>
    <s v="PRD013"/>
    <n v="1"/>
    <n v="149000"/>
    <n v="149000"/>
    <x v="10"/>
    <x v="0"/>
    <x v="5"/>
  </r>
  <r>
    <s v="ORD002770"/>
    <d v="2024-09-13T00:00:00"/>
    <x v="1"/>
    <x v="17"/>
    <x v="13"/>
    <s v="RAMADAN23"/>
    <s v="PRD163"/>
    <n v="1"/>
    <n v="119000"/>
    <n v="119000"/>
    <x v="93"/>
    <x v="4"/>
    <x v="5"/>
  </r>
  <r>
    <s v="ORD002771"/>
    <d v="2023-05-15T00:00:00"/>
    <x v="0"/>
    <x v="3"/>
    <x v="3"/>
    <s v="TANPA PROMO"/>
    <s v="PRD246"/>
    <n v="1"/>
    <n v="399000"/>
    <n v="399000"/>
    <x v="67"/>
    <x v="1"/>
    <x v="1"/>
  </r>
  <r>
    <s v="ORD002771"/>
    <d v="2023-05-15T00:00:00"/>
    <x v="0"/>
    <x v="3"/>
    <x v="3"/>
    <s v="TANPA PROMO"/>
    <s v="PRD249"/>
    <n v="1"/>
    <n v="449000"/>
    <n v="449000"/>
    <x v="193"/>
    <x v="3"/>
    <x v="6"/>
  </r>
  <r>
    <s v="ORD002772"/>
    <d v="2022-06-05T00:00:00"/>
    <x v="1"/>
    <x v="16"/>
    <x v="12"/>
    <s v="TANPA PROMO"/>
    <s v="PRD162"/>
    <n v="2"/>
    <n v="119000"/>
    <n v="238000"/>
    <x v="35"/>
    <x v="4"/>
    <x v="8"/>
  </r>
  <r>
    <s v="ORD002773"/>
    <d v="2022-05-07T00:00:00"/>
    <x v="2"/>
    <x v="4"/>
    <x v="4"/>
    <s v="WEEKEND25"/>
    <s v="PRD079"/>
    <n v="2"/>
    <n v="499000"/>
    <n v="998000"/>
    <x v="125"/>
    <x v="4"/>
    <x v="4"/>
  </r>
  <r>
    <s v="ORD002774"/>
    <d v="2024-04-05T00:00:00"/>
    <x v="0"/>
    <x v="4"/>
    <x v="4"/>
    <s v="RAMADAN23"/>
    <s v="PRD220"/>
    <n v="1"/>
    <n v="329000"/>
    <n v="329000"/>
    <x v="29"/>
    <x v="4"/>
    <x v="1"/>
  </r>
  <r>
    <s v="ORD002774"/>
    <d v="2024-04-05T00:00:00"/>
    <x v="0"/>
    <x v="4"/>
    <x v="4"/>
    <s v="RAMADAN23"/>
    <s v="PRD144"/>
    <n v="2"/>
    <n v="59000"/>
    <n v="118000"/>
    <x v="121"/>
    <x v="0"/>
    <x v="0"/>
  </r>
  <r>
    <s v="ORD002774"/>
    <d v="2024-04-05T00:00:00"/>
    <x v="0"/>
    <x v="4"/>
    <x v="4"/>
    <s v="RAMADAN23"/>
    <s v="PRD121"/>
    <n v="2"/>
    <n v="89000"/>
    <n v="178000"/>
    <x v="21"/>
    <x v="2"/>
    <x v="8"/>
  </r>
  <r>
    <s v="ORD002775"/>
    <d v="2024-06-02T00:00:00"/>
    <x v="1"/>
    <x v="3"/>
    <x v="3"/>
    <s v="TANPA PROMO"/>
    <s v="PRD125"/>
    <n v="1"/>
    <n v="279000"/>
    <n v="279000"/>
    <x v="118"/>
    <x v="2"/>
    <x v="7"/>
  </r>
  <r>
    <s v="ORD002775"/>
    <d v="2024-06-02T00:00:00"/>
    <x v="1"/>
    <x v="3"/>
    <x v="3"/>
    <s v="TANPA PROMO"/>
    <s v="PRD201"/>
    <n v="1"/>
    <n v="119000"/>
    <n v="119000"/>
    <x v="124"/>
    <x v="0"/>
    <x v="6"/>
  </r>
  <r>
    <s v="ORD002775"/>
    <d v="2024-06-02T00:00:00"/>
    <x v="1"/>
    <x v="3"/>
    <x v="3"/>
    <s v="TANPA PROMO"/>
    <s v="PRD066"/>
    <n v="1"/>
    <n v="349000"/>
    <n v="349000"/>
    <x v="106"/>
    <x v="4"/>
    <x v="9"/>
  </r>
  <r>
    <s v="ORD002776"/>
    <d v="2023-02-04T00:00:00"/>
    <x v="3"/>
    <x v="9"/>
    <x v="8"/>
    <s v="SALE2024"/>
    <s v="PRD109"/>
    <n v="1"/>
    <n v="599000"/>
    <n v="599000"/>
    <x v="55"/>
    <x v="2"/>
    <x v="3"/>
  </r>
  <r>
    <s v="ORD002777"/>
    <d v="2024-09-07T00:00:00"/>
    <x v="1"/>
    <x v="9"/>
    <x v="8"/>
    <s v="TANPA PROMO"/>
    <s v="PRD231"/>
    <n v="1"/>
    <n v="179000"/>
    <n v="179000"/>
    <x v="142"/>
    <x v="0"/>
    <x v="9"/>
  </r>
  <r>
    <s v="ORD002778"/>
    <d v="2023-08-20T00:00:00"/>
    <x v="2"/>
    <x v="3"/>
    <x v="3"/>
    <s v="NEWUSER"/>
    <s v="PRD168"/>
    <n v="1"/>
    <n v="79000"/>
    <n v="79000"/>
    <x v="30"/>
    <x v="3"/>
    <x v="2"/>
  </r>
  <r>
    <s v="ORD002779"/>
    <d v="2022-06-08T00:00:00"/>
    <x v="1"/>
    <x v="12"/>
    <x v="10"/>
    <s v="TANPA PROMO"/>
    <s v="PRD160"/>
    <n v="1"/>
    <n v="79000"/>
    <n v="79000"/>
    <x v="20"/>
    <x v="1"/>
    <x v="7"/>
  </r>
  <r>
    <s v="ORD002780"/>
    <d v="2022-05-23T00:00:00"/>
    <x v="1"/>
    <x v="19"/>
    <x v="15"/>
    <s v="TANPA PROMO"/>
    <s v="PRD220"/>
    <n v="1"/>
    <n v="329000"/>
    <n v="329000"/>
    <x v="29"/>
    <x v="4"/>
    <x v="1"/>
  </r>
  <r>
    <s v="ORD002781"/>
    <d v="2024-02-18T00:00:00"/>
    <x v="1"/>
    <x v="19"/>
    <x v="15"/>
    <s v="TANPA PROMO"/>
    <s v="PRD100"/>
    <n v="2"/>
    <n v="79000"/>
    <n v="158000"/>
    <x v="106"/>
    <x v="4"/>
    <x v="9"/>
  </r>
  <r>
    <s v="ORD002782"/>
    <d v="2023-07-28T00:00:00"/>
    <x v="1"/>
    <x v="6"/>
    <x v="4"/>
    <s v="WEEKEND25"/>
    <s v="PRD072"/>
    <n v="1"/>
    <n v="129000"/>
    <n v="129000"/>
    <x v="59"/>
    <x v="2"/>
    <x v="3"/>
  </r>
  <r>
    <s v="ORD002783"/>
    <d v="2025-01-13T00:00:00"/>
    <x v="1"/>
    <x v="0"/>
    <x v="0"/>
    <s v="MEMBER10"/>
    <s v="PRD267"/>
    <n v="1"/>
    <n v="59000"/>
    <n v="59000"/>
    <x v="86"/>
    <x v="3"/>
    <x v="9"/>
  </r>
  <r>
    <s v="ORD002783"/>
    <d v="2025-01-13T00:00:00"/>
    <x v="1"/>
    <x v="0"/>
    <x v="0"/>
    <s v="MEMBER10"/>
    <s v="PRD249"/>
    <n v="1"/>
    <n v="449000"/>
    <n v="449000"/>
    <x v="193"/>
    <x v="3"/>
    <x v="6"/>
  </r>
  <r>
    <s v="ORD002783"/>
    <d v="2025-01-13T00:00:00"/>
    <x v="1"/>
    <x v="0"/>
    <x v="0"/>
    <s v="MEMBER10"/>
    <s v="PRD278"/>
    <n v="1"/>
    <n v="499000"/>
    <n v="499000"/>
    <x v="191"/>
    <x v="5"/>
    <x v="4"/>
  </r>
  <r>
    <s v="ORD002784"/>
    <d v="2023-04-09T00:00:00"/>
    <x v="1"/>
    <x v="17"/>
    <x v="13"/>
    <s v="SALE2024"/>
    <s v="PRD165"/>
    <n v="2"/>
    <n v="129000"/>
    <n v="258000"/>
    <x v="23"/>
    <x v="2"/>
    <x v="8"/>
  </r>
  <r>
    <s v="ORD002785"/>
    <d v="2024-05-10T00:00:00"/>
    <x v="0"/>
    <x v="5"/>
    <x v="5"/>
    <s v="TANPA PROMO"/>
    <s v="PRD189"/>
    <n v="1"/>
    <n v="399000"/>
    <n v="399000"/>
    <x v="126"/>
    <x v="3"/>
    <x v="2"/>
  </r>
  <r>
    <s v="ORD002785"/>
    <d v="2024-05-10T00:00:00"/>
    <x v="0"/>
    <x v="5"/>
    <x v="5"/>
    <s v="TANPA PROMO"/>
    <s v="PRD164"/>
    <n v="1"/>
    <n v="49000"/>
    <n v="49000"/>
    <x v="194"/>
    <x v="5"/>
    <x v="0"/>
  </r>
  <r>
    <s v="ORD002785"/>
    <d v="2024-05-10T00:00:00"/>
    <x v="0"/>
    <x v="5"/>
    <x v="5"/>
    <s v="TANPA PROMO"/>
    <s v="PRD003"/>
    <n v="1"/>
    <n v="349000"/>
    <n v="349000"/>
    <x v="56"/>
    <x v="1"/>
    <x v="4"/>
  </r>
  <r>
    <s v="ORD002786"/>
    <d v="2023-12-18T00:00:00"/>
    <x v="1"/>
    <x v="5"/>
    <x v="5"/>
    <s v="WEEKEND25"/>
    <s v="PRD178"/>
    <n v="3"/>
    <n v="249000"/>
    <n v="747000"/>
    <x v="89"/>
    <x v="3"/>
    <x v="0"/>
  </r>
  <r>
    <s v="ORD002787"/>
    <d v="2022-04-22T00:00:00"/>
    <x v="2"/>
    <x v="18"/>
    <x v="14"/>
    <s v="TANPA PROMO"/>
    <s v="PRD145"/>
    <n v="1"/>
    <n v="229000"/>
    <n v="229000"/>
    <x v="139"/>
    <x v="5"/>
    <x v="5"/>
  </r>
  <r>
    <s v="ORD002788"/>
    <d v="2023-06-06T00:00:00"/>
    <x v="1"/>
    <x v="1"/>
    <x v="1"/>
    <s v="TANPA PROMO"/>
    <s v="PRD287"/>
    <n v="2"/>
    <n v="449000"/>
    <n v="898000"/>
    <x v="165"/>
    <x v="1"/>
    <x v="2"/>
  </r>
  <r>
    <s v="ORD002789"/>
    <d v="2024-11-17T00:00:00"/>
    <x v="1"/>
    <x v="9"/>
    <x v="8"/>
    <s v="TANPA PROMO"/>
    <s v="PRD067"/>
    <n v="2"/>
    <n v="549000"/>
    <n v="1098000"/>
    <x v="141"/>
    <x v="4"/>
    <x v="7"/>
  </r>
  <r>
    <s v="ORD002789"/>
    <d v="2024-11-17T00:00:00"/>
    <x v="1"/>
    <x v="9"/>
    <x v="8"/>
    <s v="TANPA PROMO"/>
    <s v="PRD183"/>
    <n v="1"/>
    <n v="119000"/>
    <n v="119000"/>
    <x v="24"/>
    <x v="1"/>
    <x v="4"/>
  </r>
  <r>
    <s v="ORD002790"/>
    <d v="2023-03-07T00:00:00"/>
    <x v="1"/>
    <x v="7"/>
    <x v="6"/>
    <s v="TANPA PROMO"/>
    <s v="PRD251"/>
    <n v="1"/>
    <n v="129000"/>
    <n v="129000"/>
    <x v="199"/>
    <x v="0"/>
    <x v="8"/>
  </r>
  <r>
    <s v="ORD002790"/>
    <d v="2023-03-07T00:00:00"/>
    <x v="1"/>
    <x v="7"/>
    <x v="6"/>
    <s v="TANPA PROMO"/>
    <s v="PRD298"/>
    <n v="2"/>
    <n v="279000"/>
    <n v="558000"/>
    <x v="58"/>
    <x v="3"/>
    <x v="7"/>
  </r>
  <r>
    <s v="ORD002791"/>
    <d v="2023-01-01T00:00:00"/>
    <x v="1"/>
    <x v="18"/>
    <x v="14"/>
    <s v="TANPA PROMO"/>
    <s v="PRD185"/>
    <n v="2"/>
    <n v="599000"/>
    <n v="1198000"/>
    <x v="153"/>
    <x v="1"/>
    <x v="0"/>
  </r>
  <r>
    <s v="ORD002792"/>
    <d v="2024-09-08T00:00:00"/>
    <x v="0"/>
    <x v="17"/>
    <x v="13"/>
    <s v="SALE2024"/>
    <s v="PRD221"/>
    <n v="1"/>
    <n v="119000"/>
    <n v="119000"/>
    <x v="93"/>
    <x v="4"/>
    <x v="5"/>
  </r>
  <r>
    <s v="ORD002793"/>
    <d v="2024-11-15T00:00:00"/>
    <x v="1"/>
    <x v="15"/>
    <x v="11"/>
    <s v="FLASHSALE"/>
    <s v="PRD178"/>
    <n v="3"/>
    <n v="249000"/>
    <n v="747000"/>
    <x v="89"/>
    <x v="3"/>
    <x v="0"/>
  </r>
  <r>
    <s v="ORD002794"/>
    <d v="2023-09-17T00:00:00"/>
    <x v="4"/>
    <x v="5"/>
    <x v="5"/>
    <s v="TANPA PROMO"/>
    <s v="PRD278"/>
    <n v="1"/>
    <n v="499000"/>
    <n v="499000"/>
    <x v="191"/>
    <x v="5"/>
    <x v="4"/>
  </r>
  <r>
    <s v="ORD002794"/>
    <d v="2023-09-17T00:00:00"/>
    <x v="4"/>
    <x v="5"/>
    <x v="5"/>
    <s v="TANPA PROMO"/>
    <s v="PRD168"/>
    <n v="1"/>
    <n v="79000"/>
    <n v="79000"/>
    <x v="30"/>
    <x v="3"/>
    <x v="2"/>
  </r>
  <r>
    <s v="ORD002795"/>
    <d v="2024-09-14T00:00:00"/>
    <x v="1"/>
    <x v="8"/>
    <x v="7"/>
    <s v="HARBOLNAS22"/>
    <s v="PRD149"/>
    <n v="2"/>
    <n v="549000"/>
    <n v="1098000"/>
    <x v="152"/>
    <x v="2"/>
    <x v="5"/>
  </r>
  <r>
    <s v="ORD002795"/>
    <d v="2024-09-14T00:00:00"/>
    <x v="1"/>
    <x v="8"/>
    <x v="7"/>
    <s v="HARBOLNAS22"/>
    <s v="PRD296"/>
    <n v="1"/>
    <n v="149000"/>
    <n v="149000"/>
    <x v="86"/>
    <x v="3"/>
    <x v="9"/>
  </r>
  <r>
    <s v="ORD002795"/>
    <d v="2024-09-14T00:00:00"/>
    <x v="1"/>
    <x v="8"/>
    <x v="7"/>
    <s v="HARBOLNAS22"/>
    <s v="PRD144"/>
    <n v="2"/>
    <n v="59000"/>
    <n v="118000"/>
    <x v="121"/>
    <x v="0"/>
    <x v="0"/>
  </r>
  <r>
    <s v="ORD002796"/>
    <d v="2023-09-24T00:00:00"/>
    <x v="1"/>
    <x v="19"/>
    <x v="15"/>
    <s v="TANPA PROMO"/>
    <s v="PRD011"/>
    <n v="1"/>
    <n v="149000"/>
    <n v="149000"/>
    <x v="86"/>
    <x v="3"/>
    <x v="9"/>
  </r>
  <r>
    <s v="ORD002796"/>
    <d v="2023-09-24T00:00:00"/>
    <x v="1"/>
    <x v="19"/>
    <x v="15"/>
    <s v="TANPA PROMO"/>
    <s v="PRD055"/>
    <n v="2"/>
    <n v="129000"/>
    <n v="258000"/>
    <x v="57"/>
    <x v="4"/>
    <x v="0"/>
  </r>
  <r>
    <s v="ORD002797"/>
    <d v="2024-04-09T00:00:00"/>
    <x v="2"/>
    <x v="13"/>
    <x v="4"/>
    <s v="TANPA PROMO"/>
    <s v="PRD219"/>
    <n v="1"/>
    <n v="229000"/>
    <n v="229000"/>
    <x v="44"/>
    <x v="1"/>
    <x v="6"/>
  </r>
  <r>
    <s v="ORD002797"/>
    <d v="2024-04-09T00:00:00"/>
    <x v="2"/>
    <x v="13"/>
    <x v="4"/>
    <s v="TANPA PROMO"/>
    <s v="PRD252"/>
    <n v="3"/>
    <n v="49000"/>
    <n v="147000"/>
    <x v="132"/>
    <x v="3"/>
    <x v="3"/>
  </r>
  <r>
    <s v="ORD002798"/>
    <d v="2024-12-27T00:00:00"/>
    <x v="0"/>
    <x v="17"/>
    <x v="13"/>
    <s v="TANPA PROMO"/>
    <s v="PRD166"/>
    <n v="1"/>
    <n v="549000"/>
    <n v="549000"/>
    <x v="89"/>
    <x v="3"/>
    <x v="0"/>
  </r>
  <r>
    <s v="ORD002798"/>
    <d v="2024-12-27T00:00:00"/>
    <x v="0"/>
    <x v="17"/>
    <x v="13"/>
    <s v="TANPA PROMO"/>
    <s v="PRD249"/>
    <n v="1"/>
    <n v="449000"/>
    <n v="449000"/>
    <x v="193"/>
    <x v="3"/>
    <x v="6"/>
  </r>
  <r>
    <s v="ORD002799"/>
    <d v="2023-01-15T00:00:00"/>
    <x v="0"/>
    <x v="9"/>
    <x v="8"/>
    <s v="TANPA PROMO"/>
    <s v="PRD188"/>
    <n v="1"/>
    <n v="69000"/>
    <n v="69000"/>
    <x v="72"/>
    <x v="0"/>
    <x v="4"/>
  </r>
  <r>
    <s v="ORD002800"/>
    <d v="2025-01-04T00:00:00"/>
    <x v="1"/>
    <x v="18"/>
    <x v="14"/>
    <s v="TANPA PROMO"/>
    <s v="PRD045"/>
    <n v="1"/>
    <n v="49000"/>
    <n v="49000"/>
    <x v="128"/>
    <x v="4"/>
    <x v="3"/>
  </r>
  <r>
    <s v="ORD002800"/>
    <d v="2025-01-04T00:00:00"/>
    <x v="1"/>
    <x v="18"/>
    <x v="14"/>
    <s v="TANPA PROMO"/>
    <s v="PRD191"/>
    <n v="3"/>
    <n v="49000"/>
    <n v="147000"/>
    <x v="16"/>
    <x v="1"/>
    <x v="6"/>
  </r>
  <r>
    <s v="ORD002801"/>
    <d v="2025-02-08T00:00:00"/>
    <x v="0"/>
    <x v="3"/>
    <x v="3"/>
    <s v="RAMADAN23"/>
    <s v="PRD057"/>
    <n v="1"/>
    <n v="299000"/>
    <n v="299000"/>
    <x v="66"/>
    <x v="0"/>
    <x v="0"/>
  </r>
  <r>
    <s v="ORD002802"/>
    <d v="2024-09-20T00:00:00"/>
    <x v="2"/>
    <x v="9"/>
    <x v="8"/>
    <s v="TANPA PROMO"/>
    <s v="PRD198"/>
    <n v="1"/>
    <n v="149000"/>
    <n v="149000"/>
    <x v="172"/>
    <x v="0"/>
    <x v="4"/>
  </r>
  <r>
    <s v="ORD002802"/>
    <d v="2024-09-20T00:00:00"/>
    <x v="2"/>
    <x v="9"/>
    <x v="8"/>
    <s v="TANPA PROMO"/>
    <s v="PRD167"/>
    <n v="1"/>
    <n v="149000"/>
    <n v="149000"/>
    <x v="13"/>
    <x v="1"/>
    <x v="7"/>
  </r>
  <r>
    <s v="ORD002803"/>
    <d v="2023-07-14T00:00:00"/>
    <x v="1"/>
    <x v="19"/>
    <x v="15"/>
    <s v="WEEKEND25"/>
    <s v="PRD012"/>
    <n v="1"/>
    <n v="599000"/>
    <n v="599000"/>
    <x v="139"/>
    <x v="2"/>
    <x v="5"/>
  </r>
  <r>
    <s v="ORD002803"/>
    <d v="2023-07-14T00:00:00"/>
    <x v="1"/>
    <x v="19"/>
    <x v="15"/>
    <s v="WEEKEND25"/>
    <s v="PRD001"/>
    <n v="2"/>
    <n v="599000"/>
    <n v="1198000"/>
    <x v="1"/>
    <x v="1"/>
    <x v="0"/>
  </r>
  <r>
    <s v="ORD002803"/>
    <d v="2023-07-14T00:00:00"/>
    <x v="1"/>
    <x v="19"/>
    <x v="15"/>
    <s v="WEEKEND25"/>
    <s v="PRD048"/>
    <n v="2"/>
    <n v="69000"/>
    <n v="138000"/>
    <x v="135"/>
    <x v="3"/>
    <x v="1"/>
  </r>
  <r>
    <s v="ORD002804"/>
    <d v="2023-05-27T00:00:00"/>
    <x v="4"/>
    <x v="11"/>
    <x v="9"/>
    <s v="TANPA PROMO"/>
    <s v="PRD161"/>
    <n v="1"/>
    <n v="179000"/>
    <n v="179000"/>
    <x v="92"/>
    <x v="0"/>
    <x v="2"/>
  </r>
  <r>
    <s v="ORD002804"/>
    <d v="2023-05-27T00:00:00"/>
    <x v="4"/>
    <x v="11"/>
    <x v="9"/>
    <s v="TANPA PROMO"/>
    <s v="PRD042"/>
    <n v="1"/>
    <n v="449000"/>
    <n v="449000"/>
    <x v="185"/>
    <x v="0"/>
    <x v="3"/>
  </r>
  <r>
    <s v="ORD002805"/>
    <d v="2024-08-17T00:00:00"/>
    <x v="1"/>
    <x v="7"/>
    <x v="6"/>
    <s v="TANPA PROMO"/>
    <s v="PRD146"/>
    <n v="1"/>
    <n v="329000"/>
    <n v="329000"/>
    <x v="54"/>
    <x v="0"/>
    <x v="0"/>
  </r>
  <r>
    <s v="ORD002806"/>
    <d v="2025-01-29T00:00:00"/>
    <x v="0"/>
    <x v="12"/>
    <x v="10"/>
    <s v="TANPA PROMO"/>
    <s v="PRD105"/>
    <n v="1"/>
    <n v="199000"/>
    <n v="199000"/>
    <x v="101"/>
    <x v="0"/>
    <x v="5"/>
  </r>
  <r>
    <s v="ORD002806"/>
    <d v="2025-01-29T00:00:00"/>
    <x v="0"/>
    <x v="12"/>
    <x v="10"/>
    <s v="TANPA PROMO"/>
    <s v="PRD015"/>
    <n v="1"/>
    <n v="449000"/>
    <n v="449000"/>
    <x v="99"/>
    <x v="2"/>
    <x v="1"/>
  </r>
  <r>
    <s v="ORD002806"/>
    <d v="2025-01-29T00:00:00"/>
    <x v="0"/>
    <x v="12"/>
    <x v="10"/>
    <s v="TANPA PROMO"/>
    <s v="PRD146"/>
    <n v="1"/>
    <n v="329000"/>
    <n v="329000"/>
    <x v="54"/>
    <x v="0"/>
    <x v="0"/>
  </r>
  <r>
    <s v="ORD002807"/>
    <d v="2025-02-19T00:00:00"/>
    <x v="1"/>
    <x v="13"/>
    <x v="4"/>
    <s v="TANPA PROMO"/>
    <s v="PRD098"/>
    <n v="1"/>
    <n v="299000"/>
    <n v="299000"/>
    <x v="175"/>
    <x v="3"/>
    <x v="7"/>
  </r>
  <r>
    <s v="ORD002807"/>
    <d v="2025-02-19T00:00:00"/>
    <x v="1"/>
    <x v="13"/>
    <x v="4"/>
    <s v="TANPA PROMO"/>
    <s v="PRD044"/>
    <n v="1"/>
    <n v="279000"/>
    <n v="279000"/>
    <x v="147"/>
    <x v="2"/>
    <x v="5"/>
  </r>
  <r>
    <s v="ORD002807"/>
    <d v="2025-02-19T00:00:00"/>
    <x v="1"/>
    <x v="13"/>
    <x v="4"/>
    <s v="TANPA PROMO"/>
    <s v="PRD204"/>
    <n v="1"/>
    <n v="69000"/>
    <n v="69000"/>
    <x v="97"/>
    <x v="0"/>
    <x v="2"/>
  </r>
  <r>
    <s v="ORD002808"/>
    <d v="2022-12-08T00:00:00"/>
    <x v="1"/>
    <x v="7"/>
    <x v="6"/>
    <s v="RAMADAN23"/>
    <s v="PRD221"/>
    <n v="1"/>
    <n v="119000"/>
    <n v="119000"/>
    <x v="93"/>
    <x v="4"/>
    <x v="5"/>
  </r>
  <r>
    <s v="ORD002808"/>
    <d v="2022-12-08T00:00:00"/>
    <x v="1"/>
    <x v="7"/>
    <x v="6"/>
    <s v="RAMADAN23"/>
    <s v="PRD143"/>
    <n v="1"/>
    <n v="329000"/>
    <n v="329000"/>
    <x v="86"/>
    <x v="3"/>
    <x v="9"/>
  </r>
  <r>
    <s v="ORD002809"/>
    <d v="2022-10-13T00:00:00"/>
    <x v="3"/>
    <x v="4"/>
    <x v="4"/>
    <s v="TANPA PROMO"/>
    <s v="PRD014"/>
    <n v="1"/>
    <n v="449000"/>
    <n v="449000"/>
    <x v="85"/>
    <x v="4"/>
    <x v="7"/>
  </r>
  <r>
    <s v="ORD002809"/>
    <d v="2022-10-13T00:00:00"/>
    <x v="3"/>
    <x v="4"/>
    <x v="4"/>
    <s v="TANPA PROMO"/>
    <s v="PRD277"/>
    <n v="2"/>
    <n v="129000"/>
    <n v="258000"/>
    <x v="22"/>
    <x v="0"/>
    <x v="9"/>
  </r>
  <r>
    <s v="ORD002810"/>
    <d v="2023-12-12T00:00:00"/>
    <x v="1"/>
    <x v="14"/>
    <x v="7"/>
    <s v="TANPA PROMO"/>
    <s v="PRD223"/>
    <n v="1"/>
    <n v="499000"/>
    <n v="499000"/>
    <x v="32"/>
    <x v="5"/>
    <x v="6"/>
  </r>
  <r>
    <s v="ORD002810"/>
    <d v="2023-12-12T00:00:00"/>
    <x v="1"/>
    <x v="14"/>
    <x v="7"/>
    <s v="TANPA PROMO"/>
    <s v="PRD198"/>
    <n v="1"/>
    <n v="149000"/>
    <n v="149000"/>
    <x v="172"/>
    <x v="0"/>
    <x v="4"/>
  </r>
  <r>
    <s v="ORD002810"/>
    <d v="2023-12-12T00:00:00"/>
    <x v="1"/>
    <x v="14"/>
    <x v="7"/>
    <s v="TANPA PROMO"/>
    <s v="PRD171"/>
    <n v="1"/>
    <n v="129000"/>
    <n v="129000"/>
    <x v="82"/>
    <x v="1"/>
    <x v="2"/>
  </r>
  <r>
    <s v="ORD002811"/>
    <d v="2022-03-25T00:00:00"/>
    <x v="1"/>
    <x v="0"/>
    <x v="0"/>
    <s v="TANPA PROMO"/>
    <s v="PRD286"/>
    <n v="1"/>
    <n v="49000"/>
    <n v="49000"/>
    <x v="108"/>
    <x v="4"/>
    <x v="6"/>
  </r>
  <r>
    <s v="ORD002811"/>
    <d v="2022-03-25T00:00:00"/>
    <x v="1"/>
    <x v="0"/>
    <x v="0"/>
    <s v="TANPA PROMO"/>
    <s v="PRD193"/>
    <n v="1"/>
    <n v="179000"/>
    <n v="179000"/>
    <x v="2"/>
    <x v="2"/>
    <x v="1"/>
  </r>
  <r>
    <s v="ORD002811"/>
    <d v="2022-03-25T00:00:00"/>
    <x v="1"/>
    <x v="0"/>
    <x v="0"/>
    <s v="TANPA PROMO"/>
    <s v="PRD123"/>
    <n v="3"/>
    <n v="89000"/>
    <n v="267000"/>
    <x v="13"/>
    <x v="1"/>
    <x v="7"/>
  </r>
  <r>
    <s v="ORD002812"/>
    <d v="2022-11-25T00:00:00"/>
    <x v="1"/>
    <x v="10"/>
    <x v="4"/>
    <s v="TANPA PROMO"/>
    <s v="PRD172"/>
    <n v="1"/>
    <n v="59000"/>
    <n v="59000"/>
    <x v="99"/>
    <x v="2"/>
    <x v="1"/>
  </r>
  <r>
    <s v="ORD002813"/>
    <d v="2024-12-27T00:00:00"/>
    <x v="1"/>
    <x v="14"/>
    <x v="7"/>
    <s v="WEEKEND25"/>
    <s v="PRD049"/>
    <n v="1"/>
    <n v="99000"/>
    <n v="99000"/>
    <x v="190"/>
    <x v="1"/>
    <x v="0"/>
  </r>
  <r>
    <s v="ORD002813"/>
    <d v="2024-12-27T00:00:00"/>
    <x v="1"/>
    <x v="14"/>
    <x v="7"/>
    <s v="WEEKEND25"/>
    <s v="PRD280"/>
    <n v="1"/>
    <n v="229000"/>
    <n v="229000"/>
    <x v="83"/>
    <x v="2"/>
    <x v="7"/>
  </r>
  <r>
    <s v="ORD002813"/>
    <d v="2024-12-27T00:00:00"/>
    <x v="1"/>
    <x v="14"/>
    <x v="7"/>
    <s v="WEEKEND25"/>
    <s v="PRD016"/>
    <n v="1"/>
    <n v="89000"/>
    <n v="89000"/>
    <x v="84"/>
    <x v="1"/>
    <x v="3"/>
  </r>
  <r>
    <s v="ORD002814"/>
    <d v="2024-01-02T00:00:00"/>
    <x v="4"/>
    <x v="18"/>
    <x v="14"/>
    <s v="FLASHSALE"/>
    <s v="PRD211"/>
    <n v="1"/>
    <n v="329000"/>
    <n v="329000"/>
    <x v="21"/>
    <x v="5"/>
    <x v="8"/>
  </r>
  <r>
    <s v="ORD002815"/>
    <d v="2024-09-10T00:00:00"/>
    <x v="3"/>
    <x v="2"/>
    <x v="2"/>
    <s v="RAMADAN23"/>
    <s v="PRD033"/>
    <n v="1"/>
    <n v="199000"/>
    <n v="199000"/>
    <x v="124"/>
    <x v="0"/>
    <x v="6"/>
  </r>
  <r>
    <s v="ORD002815"/>
    <d v="2024-09-10T00:00:00"/>
    <x v="3"/>
    <x v="2"/>
    <x v="2"/>
    <s v="RAMADAN23"/>
    <s v="PRD131"/>
    <n v="1"/>
    <n v="99000"/>
    <n v="99000"/>
    <x v="41"/>
    <x v="1"/>
    <x v="0"/>
  </r>
  <r>
    <s v="ORD002816"/>
    <d v="2024-10-31T00:00:00"/>
    <x v="1"/>
    <x v="15"/>
    <x v="11"/>
    <s v="FLASHSALE"/>
    <s v="PRD192"/>
    <n v="1"/>
    <n v="229000"/>
    <n v="229000"/>
    <x v="136"/>
    <x v="2"/>
    <x v="2"/>
  </r>
  <r>
    <s v="ORD002817"/>
    <d v="2025-02-27T00:00:00"/>
    <x v="4"/>
    <x v="0"/>
    <x v="0"/>
    <s v="TANPA PROMO"/>
    <s v="PRD025"/>
    <n v="1"/>
    <n v="59000"/>
    <n v="59000"/>
    <x v="110"/>
    <x v="4"/>
    <x v="1"/>
  </r>
  <r>
    <s v="ORD002817"/>
    <d v="2025-02-27T00:00:00"/>
    <x v="4"/>
    <x v="0"/>
    <x v="0"/>
    <s v="TANPA PROMO"/>
    <s v="PRD235"/>
    <n v="1"/>
    <n v="59000"/>
    <n v="59000"/>
    <x v="63"/>
    <x v="4"/>
    <x v="2"/>
  </r>
  <r>
    <s v="ORD002818"/>
    <d v="2024-05-21T00:00:00"/>
    <x v="1"/>
    <x v="10"/>
    <x v="4"/>
    <s v="RAMADAN23"/>
    <s v="PRD247"/>
    <n v="1"/>
    <n v="179000"/>
    <n v="179000"/>
    <x v="73"/>
    <x v="4"/>
    <x v="1"/>
  </r>
  <r>
    <s v="ORD002818"/>
    <d v="2024-05-21T00:00:00"/>
    <x v="1"/>
    <x v="10"/>
    <x v="4"/>
    <s v="RAMADAN23"/>
    <s v="PRD253"/>
    <n v="1"/>
    <n v="399000"/>
    <n v="399000"/>
    <x v="28"/>
    <x v="0"/>
    <x v="3"/>
  </r>
  <r>
    <s v="ORD002819"/>
    <d v="2023-01-26T00:00:00"/>
    <x v="1"/>
    <x v="17"/>
    <x v="13"/>
    <s v="SALE2024"/>
    <s v="PRD216"/>
    <n v="3"/>
    <n v="199000"/>
    <n v="597000"/>
    <x v="178"/>
    <x v="5"/>
    <x v="3"/>
  </r>
  <r>
    <s v="ORD002819"/>
    <d v="2023-01-26T00:00:00"/>
    <x v="1"/>
    <x v="17"/>
    <x v="13"/>
    <s v="SALE2024"/>
    <s v="PRD262"/>
    <n v="1"/>
    <n v="99000"/>
    <n v="99000"/>
    <x v="116"/>
    <x v="1"/>
    <x v="4"/>
  </r>
  <r>
    <s v="ORD002820"/>
    <d v="2024-07-14T00:00:00"/>
    <x v="0"/>
    <x v="5"/>
    <x v="5"/>
    <s v="TANPA PROMO"/>
    <s v="PRD001"/>
    <n v="2"/>
    <n v="599000"/>
    <n v="1198000"/>
    <x v="1"/>
    <x v="1"/>
    <x v="0"/>
  </r>
  <r>
    <s v="ORD002820"/>
    <d v="2024-07-14T00:00:00"/>
    <x v="0"/>
    <x v="5"/>
    <x v="5"/>
    <s v="TANPA PROMO"/>
    <s v="PRD044"/>
    <n v="1"/>
    <n v="279000"/>
    <n v="279000"/>
    <x v="147"/>
    <x v="2"/>
    <x v="5"/>
  </r>
  <r>
    <s v="ORD002820"/>
    <d v="2024-07-14T00:00:00"/>
    <x v="0"/>
    <x v="5"/>
    <x v="5"/>
    <s v="TANPA PROMO"/>
    <s v="PRD237"/>
    <n v="3"/>
    <n v="199000"/>
    <n v="597000"/>
    <x v="76"/>
    <x v="2"/>
    <x v="6"/>
  </r>
  <r>
    <s v="ORD002821"/>
    <d v="2024-04-05T00:00:00"/>
    <x v="1"/>
    <x v="6"/>
    <x v="4"/>
    <s v="NEWUSER"/>
    <s v="PRD232"/>
    <n v="1"/>
    <n v="49000"/>
    <n v="49000"/>
    <x v="78"/>
    <x v="2"/>
    <x v="7"/>
  </r>
  <r>
    <s v="ORD002821"/>
    <d v="2024-04-05T00:00:00"/>
    <x v="1"/>
    <x v="6"/>
    <x v="4"/>
    <s v="NEWUSER"/>
    <s v="PRD003"/>
    <n v="1"/>
    <n v="349000"/>
    <n v="349000"/>
    <x v="56"/>
    <x v="1"/>
    <x v="4"/>
  </r>
  <r>
    <s v="ORD002821"/>
    <d v="2024-04-05T00:00:00"/>
    <x v="1"/>
    <x v="6"/>
    <x v="4"/>
    <s v="NEWUSER"/>
    <s v="PRD043"/>
    <n v="1"/>
    <n v="149000"/>
    <n v="149000"/>
    <x v="23"/>
    <x v="2"/>
    <x v="8"/>
  </r>
  <r>
    <s v="ORD002822"/>
    <d v="2024-01-02T00:00:00"/>
    <x v="1"/>
    <x v="9"/>
    <x v="8"/>
    <s v="TANPA PROMO"/>
    <s v="PRD242"/>
    <n v="1"/>
    <n v="449000"/>
    <n v="449000"/>
    <x v="147"/>
    <x v="5"/>
    <x v="5"/>
  </r>
  <r>
    <s v="ORD002822"/>
    <d v="2024-01-02T00:00:00"/>
    <x v="1"/>
    <x v="9"/>
    <x v="8"/>
    <s v="TANPA PROMO"/>
    <s v="PRD159"/>
    <n v="1"/>
    <n v="89000"/>
    <n v="89000"/>
    <x v="29"/>
    <x v="4"/>
    <x v="1"/>
  </r>
  <r>
    <s v="ORD002823"/>
    <d v="2025-02-08T00:00:00"/>
    <x v="1"/>
    <x v="5"/>
    <x v="5"/>
    <s v="TANPA PROMO"/>
    <s v="PRD213"/>
    <n v="1"/>
    <n v="199000"/>
    <n v="199000"/>
    <x v="14"/>
    <x v="3"/>
    <x v="2"/>
  </r>
  <r>
    <s v="ORD002824"/>
    <d v="2024-08-11T00:00:00"/>
    <x v="1"/>
    <x v="9"/>
    <x v="8"/>
    <s v="TANPA PROMO"/>
    <s v="PRD122"/>
    <n v="1"/>
    <n v="119000"/>
    <n v="119000"/>
    <x v="129"/>
    <x v="2"/>
    <x v="0"/>
  </r>
  <r>
    <s v="ORD002824"/>
    <d v="2024-08-11T00:00:00"/>
    <x v="1"/>
    <x v="9"/>
    <x v="8"/>
    <s v="TANPA PROMO"/>
    <s v="PRD194"/>
    <n v="1"/>
    <n v="119000"/>
    <n v="119000"/>
    <x v="122"/>
    <x v="4"/>
    <x v="4"/>
  </r>
  <r>
    <s v="ORD002824"/>
    <d v="2024-08-11T00:00:00"/>
    <x v="1"/>
    <x v="9"/>
    <x v="8"/>
    <s v="TANPA PROMO"/>
    <s v="PRD148"/>
    <n v="1"/>
    <n v="449000"/>
    <n v="449000"/>
    <x v="2"/>
    <x v="2"/>
    <x v="1"/>
  </r>
  <r>
    <s v="ORD002825"/>
    <d v="2023-06-17T00:00:00"/>
    <x v="1"/>
    <x v="6"/>
    <x v="4"/>
    <s v="TANPA PROMO"/>
    <s v="PRD107"/>
    <n v="1"/>
    <n v="399000"/>
    <n v="399000"/>
    <x v="186"/>
    <x v="2"/>
    <x v="8"/>
  </r>
  <r>
    <s v="ORD002825"/>
    <d v="2023-06-17T00:00:00"/>
    <x v="1"/>
    <x v="6"/>
    <x v="4"/>
    <s v="TANPA PROMO"/>
    <s v="PRD068"/>
    <n v="1"/>
    <n v="129000"/>
    <n v="129000"/>
    <x v="162"/>
    <x v="2"/>
    <x v="3"/>
  </r>
  <r>
    <s v="ORD002826"/>
    <d v="2024-01-15T00:00:00"/>
    <x v="3"/>
    <x v="5"/>
    <x v="5"/>
    <s v="TANPA PROMO"/>
    <s v="PRD172"/>
    <n v="1"/>
    <n v="59000"/>
    <n v="59000"/>
    <x v="99"/>
    <x v="2"/>
    <x v="1"/>
  </r>
  <r>
    <s v="ORD002826"/>
    <d v="2024-01-15T00:00:00"/>
    <x v="3"/>
    <x v="5"/>
    <x v="5"/>
    <s v="TANPA PROMO"/>
    <s v="PRD173"/>
    <n v="2"/>
    <n v="249000"/>
    <n v="498000"/>
    <x v="100"/>
    <x v="0"/>
    <x v="5"/>
  </r>
  <r>
    <s v="ORD002827"/>
    <d v="2024-06-04T00:00:00"/>
    <x v="3"/>
    <x v="4"/>
    <x v="4"/>
    <s v="TANPA PROMO"/>
    <s v="PRD040"/>
    <n v="1"/>
    <n v="449000"/>
    <n v="449000"/>
    <x v="31"/>
    <x v="0"/>
    <x v="9"/>
  </r>
  <r>
    <s v="ORD002828"/>
    <d v="2025-02-23T00:00:00"/>
    <x v="1"/>
    <x v="7"/>
    <x v="6"/>
    <s v="FLASHSALE"/>
    <s v="PRD298"/>
    <n v="2"/>
    <n v="279000"/>
    <n v="558000"/>
    <x v="58"/>
    <x v="3"/>
    <x v="7"/>
  </r>
  <r>
    <s v="ORD002829"/>
    <d v="2023-02-04T00:00:00"/>
    <x v="1"/>
    <x v="19"/>
    <x v="15"/>
    <s v="TANPA PROMO"/>
    <s v="PRD246"/>
    <n v="1"/>
    <n v="399000"/>
    <n v="399000"/>
    <x v="67"/>
    <x v="1"/>
    <x v="1"/>
  </r>
  <r>
    <s v="ORD002829"/>
    <d v="2023-02-04T00:00:00"/>
    <x v="1"/>
    <x v="19"/>
    <x v="15"/>
    <s v="TANPA PROMO"/>
    <s v="PRD138"/>
    <n v="1"/>
    <n v="79000"/>
    <n v="79000"/>
    <x v="49"/>
    <x v="4"/>
    <x v="8"/>
  </r>
  <r>
    <s v="ORD002830"/>
    <d v="2023-10-24T00:00:00"/>
    <x v="1"/>
    <x v="12"/>
    <x v="10"/>
    <s v="TANPA PROMO"/>
    <s v="PRD119"/>
    <n v="2"/>
    <n v="279000"/>
    <n v="558000"/>
    <x v="117"/>
    <x v="4"/>
    <x v="0"/>
  </r>
  <r>
    <s v="ORD002831"/>
    <d v="2025-02-08T00:00:00"/>
    <x v="1"/>
    <x v="12"/>
    <x v="10"/>
    <s v="TANPA PROMO"/>
    <s v="PRD082"/>
    <n v="1"/>
    <n v="229000"/>
    <n v="229000"/>
    <x v="120"/>
    <x v="1"/>
    <x v="8"/>
  </r>
  <r>
    <s v="ORD002831"/>
    <d v="2025-02-08T00:00:00"/>
    <x v="1"/>
    <x v="12"/>
    <x v="10"/>
    <s v="TANPA PROMO"/>
    <s v="PRD034"/>
    <n v="1"/>
    <n v="279000"/>
    <n v="279000"/>
    <x v="15"/>
    <x v="3"/>
    <x v="4"/>
  </r>
  <r>
    <s v="ORD002832"/>
    <d v="2023-01-27T00:00:00"/>
    <x v="1"/>
    <x v="18"/>
    <x v="14"/>
    <s v="HARBOLNAS22"/>
    <s v="PRD242"/>
    <n v="1"/>
    <n v="449000"/>
    <n v="449000"/>
    <x v="147"/>
    <x v="5"/>
    <x v="5"/>
  </r>
  <r>
    <s v="ORD002833"/>
    <d v="2024-08-30T00:00:00"/>
    <x v="1"/>
    <x v="11"/>
    <x v="9"/>
    <s v="TANPA PROMO"/>
    <s v="PRD059"/>
    <n v="2"/>
    <n v="399000"/>
    <n v="798000"/>
    <x v="104"/>
    <x v="1"/>
    <x v="4"/>
  </r>
  <r>
    <s v="ORD002834"/>
    <d v="2023-01-27T00:00:00"/>
    <x v="1"/>
    <x v="2"/>
    <x v="2"/>
    <s v="NEWUSER"/>
    <s v="PRD206"/>
    <n v="1"/>
    <n v="59000"/>
    <n v="59000"/>
    <x v="188"/>
    <x v="3"/>
    <x v="2"/>
  </r>
  <r>
    <s v="ORD002835"/>
    <d v="2023-08-22T00:00:00"/>
    <x v="0"/>
    <x v="11"/>
    <x v="9"/>
    <s v="MEMBER10"/>
    <s v="PRD094"/>
    <n v="3"/>
    <n v="89000"/>
    <n v="267000"/>
    <x v="68"/>
    <x v="2"/>
    <x v="8"/>
  </r>
  <r>
    <s v="ORD002835"/>
    <d v="2023-08-22T00:00:00"/>
    <x v="0"/>
    <x v="11"/>
    <x v="9"/>
    <s v="MEMBER10"/>
    <s v="PRD005"/>
    <n v="2"/>
    <n v="599000"/>
    <n v="1198000"/>
    <x v="24"/>
    <x v="1"/>
    <x v="4"/>
  </r>
  <r>
    <s v="ORD002836"/>
    <d v="2024-01-16T00:00:00"/>
    <x v="0"/>
    <x v="2"/>
    <x v="2"/>
    <s v="FLASHSALE"/>
    <s v="PRD205"/>
    <n v="1"/>
    <n v="119000"/>
    <n v="119000"/>
    <x v="7"/>
    <x v="3"/>
    <x v="4"/>
  </r>
  <r>
    <s v="ORD002837"/>
    <d v="2024-02-09T00:00:00"/>
    <x v="0"/>
    <x v="2"/>
    <x v="2"/>
    <s v="TANPA PROMO"/>
    <s v="PRD133"/>
    <n v="2"/>
    <n v="399000"/>
    <n v="798000"/>
    <x v="53"/>
    <x v="3"/>
    <x v="9"/>
  </r>
  <r>
    <s v="ORD002837"/>
    <d v="2024-02-09T00:00:00"/>
    <x v="0"/>
    <x v="2"/>
    <x v="2"/>
    <s v="TANPA PROMO"/>
    <s v="PRD233"/>
    <n v="1"/>
    <n v="49000"/>
    <n v="49000"/>
    <x v="75"/>
    <x v="5"/>
    <x v="9"/>
  </r>
  <r>
    <s v="ORD002838"/>
    <d v="2025-02-02T00:00:00"/>
    <x v="1"/>
    <x v="17"/>
    <x v="13"/>
    <s v="MEMBER10"/>
    <s v="PRD081"/>
    <n v="1"/>
    <n v="229000"/>
    <n v="229000"/>
    <x v="79"/>
    <x v="0"/>
    <x v="1"/>
  </r>
  <r>
    <s v="ORD002839"/>
    <d v="2024-05-09T00:00:00"/>
    <x v="1"/>
    <x v="15"/>
    <x v="11"/>
    <s v="TANPA PROMO"/>
    <s v="PRD203"/>
    <n v="1"/>
    <n v="59000"/>
    <n v="59000"/>
    <x v="155"/>
    <x v="1"/>
    <x v="0"/>
  </r>
  <r>
    <s v="ORD002840"/>
    <d v="2023-06-03T00:00:00"/>
    <x v="1"/>
    <x v="8"/>
    <x v="7"/>
    <s v="TANPA PROMO"/>
    <s v="PRD048"/>
    <n v="2"/>
    <n v="69000"/>
    <n v="138000"/>
    <x v="135"/>
    <x v="3"/>
    <x v="1"/>
  </r>
  <r>
    <s v="ORD002840"/>
    <d v="2023-06-03T00:00:00"/>
    <x v="1"/>
    <x v="8"/>
    <x v="7"/>
    <s v="TANPA PROMO"/>
    <s v="PRD132"/>
    <n v="2"/>
    <n v="229000"/>
    <n v="458000"/>
    <x v="189"/>
    <x v="3"/>
    <x v="1"/>
  </r>
  <r>
    <s v="ORD002841"/>
    <d v="2023-10-03T00:00:00"/>
    <x v="1"/>
    <x v="6"/>
    <x v="4"/>
    <s v="TANPA PROMO"/>
    <s v="PRD068"/>
    <n v="1"/>
    <n v="129000"/>
    <n v="129000"/>
    <x v="162"/>
    <x v="2"/>
    <x v="3"/>
  </r>
  <r>
    <s v="ORD002842"/>
    <d v="2023-12-30T00:00:00"/>
    <x v="1"/>
    <x v="17"/>
    <x v="13"/>
    <s v="WEEKEND25"/>
    <s v="PRD089"/>
    <n v="3"/>
    <n v="149000"/>
    <n v="447000"/>
    <x v="196"/>
    <x v="0"/>
    <x v="4"/>
  </r>
  <r>
    <s v="ORD002843"/>
    <d v="2024-11-07T00:00:00"/>
    <x v="1"/>
    <x v="12"/>
    <x v="10"/>
    <s v="NEWUSER"/>
    <s v="PRD110"/>
    <n v="2"/>
    <n v="199000"/>
    <n v="398000"/>
    <x v="94"/>
    <x v="5"/>
    <x v="4"/>
  </r>
  <r>
    <s v="ORD002843"/>
    <d v="2024-11-07T00:00:00"/>
    <x v="1"/>
    <x v="12"/>
    <x v="10"/>
    <s v="NEWUSER"/>
    <s v="PRD131"/>
    <n v="1"/>
    <n v="99000"/>
    <n v="99000"/>
    <x v="41"/>
    <x v="1"/>
    <x v="0"/>
  </r>
  <r>
    <s v="ORD002843"/>
    <d v="2024-11-07T00:00:00"/>
    <x v="1"/>
    <x v="12"/>
    <x v="10"/>
    <s v="NEWUSER"/>
    <s v="PRD205"/>
    <n v="1"/>
    <n v="119000"/>
    <n v="119000"/>
    <x v="7"/>
    <x v="3"/>
    <x v="4"/>
  </r>
  <r>
    <s v="ORD002844"/>
    <d v="2024-02-25T00:00:00"/>
    <x v="1"/>
    <x v="17"/>
    <x v="13"/>
    <s v="TANPA PROMO"/>
    <s v="PRD289"/>
    <n v="1"/>
    <n v="79000"/>
    <n v="79000"/>
    <x v="128"/>
    <x v="4"/>
    <x v="3"/>
  </r>
  <r>
    <s v="ORD002844"/>
    <d v="2024-02-25T00:00:00"/>
    <x v="1"/>
    <x v="17"/>
    <x v="13"/>
    <s v="TANPA PROMO"/>
    <s v="PRD043"/>
    <n v="1"/>
    <n v="149000"/>
    <n v="149000"/>
    <x v="23"/>
    <x v="2"/>
    <x v="8"/>
  </r>
  <r>
    <s v="ORD002845"/>
    <d v="2023-08-08T00:00:00"/>
    <x v="2"/>
    <x v="11"/>
    <x v="9"/>
    <s v="RAMADAN23"/>
    <s v="PRD201"/>
    <n v="1"/>
    <n v="119000"/>
    <n v="119000"/>
    <x v="124"/>
    <x v="0"/>
    <x v="6"/>
  </r>
  <r>
    <s v="ORD002846"/>
    <d v="2022-09-11T00:00:00"/>
    <x v="1"/>
    <x v="7"/>
    <x v="6"/>
    <s v="NEWUSER"/>
    <s v="PRD202"/>
    <n v="1"/>
    <n v="249000"/>
    <n v="249000"/>
    <x v="14"/>
    <x v="3"/>
    <x v="2"/>
  </r>
  <r>
    <s v="ORD002846"/>
    <d v="2022-09-11T00:00:00"/>
    <x v="1"/>
    <x v="7"/>
    <x v="6"/>
    <s v="NEWUSER"/>
    <s v="PRD083"/>
    <n v="1"/>
    <n v="49000"/>
    <n v="49000"/>
    <x v="187"/>
    <x v="5"/>
    <x v="1"/>
  </r>
  <r>
    <s v="ORD002847"/>
    <d v="2025-02-09T00:00:00"/>
    <x v="4"/>
    <x v="13"/>
    <x v="4"/>
    <s v="NEWUSER"/>
    <s v="PRD176"/>
    <n v="1"/>
    <n v="599000"/>
    <n v="599000"/>
    <x v="92"/>
    <x v="0"/>
    <x v="2"/>
  </r>
  <r>
    <s v="ORD002847"/>
    <d v="2025-02-09T00:00:00"/>
    <x v="4"/>
    <x v="13"/>
    <x v="4"/>
    <s v="NEWUSER"/>
    <s v="PRD105"/>
    <n v="1"/>
    <n v="199000"/>
    <n v="199000"/>
    <x v="101"/>
    <x v="0"/>
    <x v="5"/>
  </r>
  <r>
    <s v="ORD002848"/>
    <d v="2023-06-10T00:00:00"/>
    <x v="0"/>
    <x v="16"/>
    <x v="12"/>
    <s v="FLASHSALE"/>
    <s v="PRD267"/>
    <n v="1"/>
    <n v="59000"/>
    <n v="59000"/>
    <x v="86"/>
    <x v="3"/>
    <x v="9"/>
  </r>
  <r>
    <s v="ORD002848"/>
    <d v="2023-06-10T00:00:00"/>
    <x v="0"/>
    <x v="16"/>
    <x v="12"/>
    <s v="FLASHSALE"/>
    <s v="PRD258"/>
    <n v="1"/>
    <n v="129000"/>
    <n v="129000"/>
    <x v="4"/>
    <x v="3"/>
    <x v="1"/>
  </r>
  <r>
    <s v="ORD002848"/>
    <d v="2023-06-10T00:00:00"/>
    <x v="0"/>
    <x v="16"/>
    <x v="12"/>
    <s v="FLASHSALE"/>
    <s v="PRD153"/>
    <n v="1"/>
    <n v="179000"/>
    <n v="179000"/>
    <x v="35"/>
    <x v="4"/>
    <x v="8"/>
  </r>
  <r>
    <s v="ORD002849"/>
    <d v="2022-10-17T00:00:00"/>
    <x v="1"/>
    <x v="8"/>
    <x v="7"/>
    <s v="TANPA PROMO"/>
    <s v="PRD078"/>
    <n v="1"/>
    <n v="99000"/>
    <n v="99000"/>
    <x v="140"/>
    <x v="2"/>
    <x v="9"/>
  </r>
  <r>
    <s v="ORD002849"/>
    <d v="2022-10-17T00:00:00"/>
    <x v="1"/>
    <x v="8"/>
    <x v="7"/>
    <s v="TANPA PROMO"/>
    <s v="PRD021"/>
    <n v="1"/>
    <n v="549000"/>
    <n v="549000"/>
    <x v="3"/>
    <x v="0"/>
    <x v="2"/>
  </r>
  <r>
    <s v="ORD002849"/>
    <d v="2022-10-17T00:00:00"/>
    <x v="1"/>
    <x v="8"/>
    <x v="7"/>
    <s v="TANPA PROMO"/>
    <s v="PRD085"/>
    <n v="1"/>
    <n v="129000"/>
    <n v="129000"/>
    <x v="51"/>
    <x v="2"/>
    <x v="7"/>
  </r>
  <r>
    <s v="ORD002850"/>
    <d v="2023-10-15T00:00:00"/>
    <x v="1"/>
    <x v="11"/>
    <x v="9"/>
    <s v="TANPA PROMO"/>
    <s v="PRD085"/>
    <n v="1"/>
    <n v="129000"/>
    <n v="129000"/>
    <x v="51"/>
    <x v="2"/>
    <x v="7"/>
  </r>
  <r>
    <s v="ORD002851"/>
    <d v="2022-01-22T00:00:00"/>
    <x v="1"/>
    <x v="0"/>
    <x v="0"/>
    <s v="TANPA PROMO"/>
    <s v="PRD210"/>
    <n v="1"/>
    <n v="249000"/>
    <n v="249000"/>
    <x v="33"/>
    <x v="2"/>
    <x v="6"/>
  </r>
  <r>
    <s v="ORD002852"/>
    <d v="2023-01-24T00:00:00"/>
    <x v="1"/>
    <x v="15"/>
    <x v="11"/>
    <s v="TANPA PROMO"/>
    <s v="PRD174"/>
    <n v="2"/>
    <n v="69000"/>
    <n v="138000"/>
    <x v="192"/>
    <x v="5"/>
    <x v="7"/>
  </r>
  <r>
    <s v="ORD002853"/>
    <d v="2023-05-13T00:00:00"/>
    <x v="1"/>
    <x v="7"/>
    <x v="6"/>
    <s v="RAMADAN23"/>
    <s v="PRD153"/>
    <n v="1"/>
    <n v="179000"/>
    <n v="179000"/>
    <x v="35"/>
    <x v="4"/>
    <x v="8"/>
  </r>
  <r>
    <s v="ORD002853"/>
    <d v="2023-05-13T00:00:00"/>
    <x v="1"/>
    <x v="7"/>
    <x v="6"/>
    <s v="RAMADAN23"/>
    <s v="PRD149"/>
    <n v="2"/>
    <n v="549000"/>
    <n v="1098000"/>
    <x v="152"/>
    <x v="2"/>
    <x v="5"/>
  </r>
  <r>
    <s v="ORD002853"/>
    <d v="2023-05-13T00:00:00"/>
    <x v="1"/>
    <x v="7"/>
    <x v="6"/>
    <s v="RAMADAN23"/>
    <s v="PRD012"/>
    <n v="1"/>
    <n v="599000"/>
    <n v="599000"/>
    <x v="139"/>
    <x v="2"/>
    <x v="5"/>
  </r>
  <r>
    <s v="ORD002854"/>
    <d v="2025-02-06T00:00:00"/>
    <x v="3"/>
    <x v="12"/>
    <x v="10"/>
    <s v="TANPA PROMO"/>
    <s v="PRD283"/>
    <n v="1"/>
    <n v="249000"/>
    <n v="249000"/>
    <x v="52"/>
    <x v="3"/>
    <x v="8"/>
  </r>
  <r>
    <s v="ORD002855"/>
    <d v="2023-03-13T00:00:00"/>
    <x v="1"/>
    <x v="9"/>
    <x v="8"/>
    <s v="TANPA PROMO"/>
    <s v="PRD201"/>
    <n v="1"/>
    <n v="119000"/>
    <n v="119000"/>
    <x v="124"/>
    <x v="0"/>
    <x v="6"/>
  </r>
  <r>
    <s v="ORD002855"/>
    <d v="2023-03-13T00:00:00"/>
    <x v="1"/>
    <x v="9"/>
    <x v="8"/>
    <s v="TANPA PROMO"/>
    <s v="PRD028"/>
    <n v="1"/>
    <n v="299000"/>
    <n v="299000"/>
    <x v="81"/>
    <x v="1"/>
    <x v="8"/>
  </r>
  <r>
    <s v="ORD002856"/>
    <d v="2024-10-07T00:00:00"/>
    <x v="4"/>
    <x v="7"/>
    <x v="6"/>
    <s v="WEEKEND25"/>
    <s v="PRD209"/>
    <n v="1"/>
    <n v="249000"/>
    <n v="249000"/>
    <x v="87"/>
    <x v="0"/>
    <x v="1"/>
  </r>
  <r>
    <s v="ORD002856"/>
    <d v="2024-10-07T00:00:00"/>
    <x v="4"/>
    <x v="7"/>
    <x v="6"/>
    <s v="WEEKEND25"/>
    <s v="PRD199"/>
    <n v="1"/>
    <n v="69000"/>
    <n v="69000"/>
    <x v="59"/>
    <x v="2"/>
    <x v="3"/>
  </r>
  <r>
    <s v="ORD002857"/>
    <d v="2024-12-06T00:00:00"/>
    <x v="0"/>
    <x v="12"/>
    <x v="10"/>
    <s v="TANPA PROMO"/>
    <s v="PRD109"/>
    <n v="1"/>
    <n v="599000"/>
    <n v="599000"/>
    <x v="55"/>
    <x v="2"/>
    <x v="3"/>
  </r>
  <r>
    <s v="ORD002858"/>
    <d v="2024-02-14T00:00:00"/>
    <x v="1"/>
    <x v="1"/>
    <x v="1"/>
    <s v="TANPA PROMO"/>
    <s v="PRD072"/>
    <n v="1"/>
    <n v="129000"/>
    <n v="129000"/>
    <x v="59"/>
    <x v="2"/>
    <x v="3"/>
  </r>
  <r>
    <s v="ORD002858"/>
    <d v="2024-02-14T00:00:00"/>
    <x v="1"/>
    <x v="1"/>
    <x v="1"/>
    <s v="TANPA PROMO"/>
    <s v="PRD015"/>
    <n v="1"/>
    <n v="449000"/>
    <n v="449000"/>
    <x v="99"/>
    <x v="2"/>
    <x v="1"/>
  </r>
  <r>
    <s v="ORD002858"/>
    <d v="2024-02-14T00:00:00"/>
    <x v="1"/>
    <x v="1"/>
    <x v="1"/>
    <s v="TANPA PROMO"/>
    <s v="PRD024"/>
    <n v="1"/>
    <n v="149000"/>
    <n v="149000"/>
    <x v="74"/>
    <x v="2"/>
    <x v="8"/>
  </r>
  <r>
    <s v="ORD002859"/>
    <d v="2023-10-10T00:00:00"/>
    <x v="1"/>
    <x v="19"/>
    <x v="15"/>
    <s v="MEMBER10"/>
    <s v="PRD227"/>
    <n v="1"/>
    <n v="99000"/>
    <n v="99000"/>
    <x v="112"/>
    <x v="2"/>
    <x v="9"/>
  </r>
  <r>
    <s v="ORD002859"/>
    <d v="2023-10-10T00:00:00"/>
    <x v="1"/>
    <x v="19"/>
    <x v="15"/>
    <s v="MEMBER10"/>
    <s v="PRD243"/>
    <n v="2"/>
    <n v="279000"/>
    <n v="558000"/>
    <x v="90"/>
    <x v="2"/>
    <x v="7"/>
  </r>
  <r>
    <s v="ORD002860"/>
    <d v="2024-06-25T00:00:00"/>
    <x v="1"/>
    <x v="9"/>
    <x v="8"/>
    <s v="TANPA PROMO"/>
    <s v="PRD229"/>
    <n v="1"/>
    <n v="79000"/>
    <n v="79000"/>
    <x v="181"/>
    <x v="4"/>
    <x v="6"/>
  </r>
  <r>
    <s v="ORD002861"/>
    <d v="2022-05-16T00:00:00"/>
    <x v="2"/>
    <x v="16"/>
    <x v="12"/>
    <s v="WEEKEND25"/>
    <s v="PRD250"/>
    <n v="2"/>
    <n v="149000"/>
    <n v="298000"/>
    <x v="133"/>
    <x v="4"/>
    <x v="5"/>
  </r>
  <r>
    <s v="ORD002861"/>
    <d v="2022-05-16T00:00:00"/>
    <x v="2"/>
    <x v="16"/>
    <x v="12"/>
    <s v="WEEKEND25"/>
    <s v="PRD296"/>
    <n v="1"/>
    <n v="149000"/>
    <n v="149000"/>
    <x v="86"/>
    <x v="3"/>
    <x v="9"/>
  </r>
  <r>
    <s v="ORD002862"/>
    <d v="2024-03-19T00:00:00"/>
    <x v="0"/>
    <x v="18"/>
    <x v="14"/>
    <s v="HARI BELANJA"/>
    <s v="PRD204"/>
    <n v="1"/>
    <n v="69000"/>
    <n v="69000"/>
    <x v="97"/>
    <x v="0"/>
    <x v="2"/>
  </r>
  <r>
    <s v="ORD002862"/>
    <d v="2024-03-19T00:00:00"/>
    <x v="0"/>
    <x v="18"/>
    <x v="14"/>
    <s v="HARI BELANJA"/>
    <s v="PRD284"/>
    <n v="1"/>
    <n v="399000"/>
    <n v="399000"/>
    <x v="136"/>
    <x v="2"/>
    <x v="2"/>
  </r>
  <r>
    <s v="ORD002863"/>
    <d v="2023-01-25T00:00:00"/>
    <x v="4"/>
    <x v="3"/>
    <x v="3"/>
    <s v="TANPA PROMO"/>
    <s v="PRD161"/>
    <n v="1"/>
    <n v="179000"/>
    <n v="179000"/>
    <x v="92"/>
    <x v="0"/>
    <x v="2"/>
  </r>
  <r>
    <s v="ORD002864"/>
    <d v="2024-09-10T00:00:00"/>
    <x v="4"/>
    <x v="16"/>
    <x v="12"/>
    <s v="WEEKEND25"/>
    <s v="PRD124"/>
    <n v="1"/>
    <n v="179000"/>
    <n v="179000"/>
    <x v="69"/>
    <x v="4"/>
    <x v="7"/>
  </r>
  <r>
    <s v="ORD002865"/>
    <d v="2025-02-27T00:00:00"/>
    <x v="1"/>
    <x v="16"/>
    <x v="12"/>
    <s v="TANPA PROMO"/>
    <s v="PRD059"/>
    <n v="2"/>
    <n v="399000"/>
    <n v="798000"/>
    <x v="104"/>
    <x v="1"/>
    <x v="4"/>
  </r>
  <r>
    <s v="ORD002866"/>
    <d v="2023-06-29T00:00:00"/>
    <x v="1"/>
    <x v="0"/>
    <x v="0"/>
    <s v="TANPA PROMO"/>
    <s v="PRD281"/>
    <n v="1"/>
    <n v="149000"/>
    <n v="149000"/>
    <x v="12"/>
    <x v="0"/>
    <x v="2"/>
  </r>
  <r>
    <s v="ORD002867"/>
    <d v="2023-12-07T00:00:00"/>
    <x v="2"/>
    <x v="5"/>
    <x v="5"/>
    <s v="RAMADAN23"/>
    <s v="PRD286"/>
    <n v="1"/>
    <n v="49000"/>
    <n v="49000"/>
    <x v="108"/>
    <x v="4"/>
    <x v="6"/>
  </r>
  <r>
    <s v="ORD002867"/>
    <d v="2023-12-07T00:00:00"/>
    <x v="2"/>
    <x v="5"/>
    <x v="5"/>
    <s v="RAMADAN23"/>
    <s v="PRD268"/>
    <n v="1"/>
    <n v="599000"/>
    <n v="599000"/>
    <x v="112"/>
    <x v="2"/>
    <x v="9"/>
  </r>
  <r>
    <s v="ORD002868"/>
    <d v="2022-02-24T00:00:00"/>
    <x v="1"/>
    <x v="9"/>
    <x v="8"/>
    <s v="HARI BELANJA"/>
    <s v="PRD287"/>
    <n v="2"/>
    <n v="449000"/>
    <n v="898000"/>
    <x v="165"/>
    <x v="1"/>
    <x v="2"/>
  </r>
  <r>
    <s v="ORD002869"/>
    <d v="2022-10-28T00:00:00"/>
    <x v="1"/>
    <x v="17"/>
    <x v="13"/>
    <s v="TANPA PROMO"/>
    <s v="PRD165"/>
    <n v="2"/>
    <n v="129000"/>
    <n v="258000"/>
    <x v="23"/>
    <x v="2"/>
    <x v="8"/>
  </r>
  <r>
    <s v="ORD002870"/>
    <d v="2024-08-24T00:00:00"/>
    <x v="1"/>
    <x v="2"/>
    <x v="2"/>
    <s v="TANPA PROMO"/>
    <s v="PRD186"/>
    <n v="1"/>
    <n v="129000"/>
    <n v="129000"/>
    <x v="198"/>
    <x v="5"/>
    <x v="7"/>
  </r>
  <r>
    <s v="ORD002870"/>
    <d v="2024-08-24T00:00:00"/>
    <x v="1"/>
    <x v="2"/>
    <x v="2"/>
    <s v="TANPA PROMO"/>
    <s v="PRD230"/>
    <n v="2"/>
    <n v="129000"/>
    <n v="258000"/>
    <x v="11"/>
    <x v="3"/>
    <x v="5"/>
  </r>
  <r>
    <s v="ORD002871"/>
    <d v="2023-03-22T00:00:00"/>
    <x v="1"/>
    <x v="0"/>
    <x v="0"/>
    <s v="TANPA PROMO"/>
    <s v="PRD164"/>
    <n v="1"/>
    <n v="49000"/>
    <n v="49000"/>
    <x v="194"/>
    <x v="5"/>
    <x v="0"/>
  </r>
  <r>
    <s v="ORD002872"/>
    <d v="2023-10-21T00:00:00"/>
    <x v="0"/>
    <x v="6"/>
    <x v="4"/>
    <s v="TANPA PROMO"/>
    <s v="PRD121"/>
    <n v="2"/>
    <n v="89000"/>
    <n v="178000"/>
    <x v="21"/>
    <x v="2"/>
    <x v="8"/>
  </r>
  <r>
    <s v="ORD002873"/>
    <d v="2024-01-17T00:00:00"/>
    <x v="1"/>
    <x v="1"/>
    <x v="1"/>
    <s v="HARBOLNAS22"/>
    <s v="PRD299"/>
    <n v="1"/>
    <n v="399000"/>
    <n v="399000"/>
    <x v="111"/>
    <x v="2"/>
    <x v="6"/>
  </r>
  <r>
    <s v="ORD002874"/>
    <d v="2024-11-01T00:00:00"/>
    <x v="1"/>
    <x v="6"/>
    <x v="4"/>
    <s v="TANPA PROMO"/>
    <s v="PRD024"/>
    <n v="1"/>
    <n v="149000"/>
    <n v="149000"/>
    <x v="74"/>
    <x v="2"/>
    <x v="8"/>
  </r>
  <r>
    <s v="ORD002874"/>
    <d v="2024-11-01T00:00:00"/>
    <x v="1"/>
    <x v="6"/>
    <x v="4"/>
    <s v="TANPA PROMO"/>
    <s v="PRD071"/>
    <n v="1"/>
    <n v="99000"/>
    <n v="99000"/>
    <x v="150"/>
    <x v="3"/>
    <x v="7"/>
  </r>
  <r>
    <s v="ORD002875"/>
    <d v="2023-04-14T00:00:00"/>
    <x v="2"/>
    <x v="4"/>
    <x v="4"/>
    <s v="HARI BELANJA"/>
    <s v="PRD152"/>
    <n v="1"/>
    <n v="59000"/>
    <n v="59000"/>
    <x v="91"/>
    <x v="2"/>
    <x v="0"/>
  </r>
  <r>
    <s v="ORD002875"/>
    <d v="2023-04-14T00:00:00"/>
    <x v="2"/>
    <x v="4"/>
    <x v="4"/>
    <s v="HARI BELANJA"/>
    <s v="PRD056"/>
    <n v="1"/>
    <n v="229000"/>
    <n v="229000"/>
    <x v="69"/>
    <x v="4"/>
    <x v="7"/>
  </r>
  <r>
    <s v="ORD002876"/>
    <d v="2023-08-11T00:00:00"/>
    <x v="0"/>
    <x v="12"/>
    <x v="10"/>
    <s v="SALE2024"/>
    <s v="PRD010"/>
    <n v="3"/>
    <n v="99000"/>
    <n v="297000"/>
    <x v="143"/>
    <x v="2"/>
    <x v="6"/>
  </r>
  <r>
    <s v="ORD002876"/>
    <d v="2023-08-11T00:00:00"/>
    <x v="0"/>
    <x v="12"/>
    <x v="10"/>
    <s v="SALE2024"/>
    <s v="PRD221"/>
    <n v="1"/>
    <n v="119000"/>
    <n v="119000"/>
    <x v="93"/>
    <x v="4"/>
    <x v="5"/>
  </r>
  <r>
    <s v="ORD002876"/>
    <d v="2023-08-11T00:00:00"/>
    <x v="0"/>
    <x v="12"/>
    <x v="10"/>
    <s v="SALE2024"/>
    <s v="PRD011"/>
    <n v="1"/>
    <n v="149000"/>
    <n v="149000"/>
    <x v="86"/>
    <x v="3"/>
    <x v="9"/>
  </r>
  <r>
    <s v="ORD002877"/>
    <d v="2022-11-21T00:00:00"/>
    <x v="1"/>
    <x v="0"/>
    <x v="0"/>
    <s v="SALE2024"/>
    <s v="PRD072"/>
    <n v="1"/>
    <n v="129000"/>
    <n v="129000"/>
    <x v="59"/>
    <x v="2"/>
    <x v="3"/>
  </r>
  <r>
    <s v="ORD002877"/>
    <d v="2022-11-21T00:00:00"/>
    <x v="1"/>
    <x v="0"/>
    <x v="0"/>
    <s v="SALE2024"/>
    <s v="PRD138"/>
    <n v="1"/>
    <n v="79000"/>
    <n v="79000"/>
    <x v="49"/>
    <x v="4"/>
    <x v="8"/>
  </r>
  <r>
    <s v="ORD002878"/>
    <d v="2025-01-05T00:00:00"/>
    <x v="1"/>
    <x v="12"/>
    <x v="10"/>
    <s v="TANPA PROMO"/>
    <s v="PRD275"/>
    <n v="1"/>
    <n v="329000"/>
    <n v="329000"/>
    <x v="105"/>
    <x v="4"/>
    <x v="9"/>
  </r>
  <r>
    <s v="ORD002879"/>
    <d v="2024-03-08T00:00:00"/>
    <x v="1"/>
    <x v="3"/>
    <x v="3"/>
    <s v="MEMBER10"/>
    <s v="PRD201"/>
    <n v="1"/>
    <n v="119000"/>
    <n v="119000"/>
    <x v="124"/>
    <x v="0"/>
    <x v="6"/>
  </r>
  <r>
    <s v="ORD002879"/>
    <d v="2024-03-08T00:00:00"/>
    <x v="1"/>
    <x v="3"/>
    <x v="3"/>
    <s v="MEMBER10"/>
    <s v="PRD030"/>
    <n v="1"/>
    <n v="199000"/>
    <n v="199000"/>
    <x v="29"/>
    <x v="4"/>
    <x v="1"/>
  </r>
  <r>
    <s v="ORD002879"/>
    <d v="2024-03-08T00:00:00"/>
    <x v="1"/>
    <x v="3"/>
    <x v="3"/>
    <s v="MEMBER10"/>
    <s v="PRD265"/>
    <n v="1"/>
    <n v="329000"/>
    <n v="329000"/>
    <x v="163"/>
    <x v="2"/>
    <x v="1"/>
  </r>
  <r>
    <s v="ORD002880"/>
    <d v="2023-11-06T00:00:00"/>
    <x v="1"/>
    <x v="12"/>
    <x v="10"/>
    <s v="TANPA PROMO"/>
    <s v="PRD203"/>
    <n v="1"/>
    <n v="59000"/>
    <n v="59000"/>
    <x v="155"/>
    <x v="1"/>
    <x v="0"/>
  </r>
  <r>
    <s v="ORD002881"/>
    <d v="2022-09-23T00:00:00"/>
    <x v="1"/>
    <x v="17"/>
    <x v="13"/>
    <s v="TANPA PROMO"/>
    <s v="PRD117"/>
    <n v="2"/>
    <n v="49000"/>
    <n v="98000"/>
    <x v="50"/>
    <x v="4"/>
    <x v="3"/>
  </r>
  <r>
    <s v="ORD002882"/>
    <d v="2024-11-28T00:00:00"/>
    <x v="0"/>
    <x v="5"/>
    <x v="5"/>
    <s v="HARBOLNAS22"/>
    <s v="PRD068"/>
    <n v="1"/>
    <n v="129000"/>
    <n v="129000"/>
    <x v="162"/>
    <x v="2"/>
    <x v="3"/>
  </r>
  <r>
    <s v="ORD002883"/>
    <d v="2025-02-26T00:00:00"/>
    <x v="1"/>
    <x v="17"/>
    <x v="13"/>
    <s v="TANPA PROMO"/>
    <s v="PRD232"/>
    <n v="1"/>
    <n v="49000"/>
    <n v="49000"/>
    <x v="78"/>
    <x v="2"/>
    <x v="7"/>
  </r>
  <r>
    <s v="ORD002883"/>
    <d v="2025-02-26T00:00:00"/>
    <x v="1"/>
    <x v="17"/>
    <x v="13"/>
    <s v="TANPA PROMO"/>
    <s v="PRD103"/>
    <n v="1"/>
    <n v="499000"/>
    <n v="499000"/>
    <x v="64"/>
    <x v="2"/>
    <x v="5"/>
  </r>
  <r>
    <s v="ORD002884"/>
    <d v="2024-09-07T00:00:00"/>
    <x v="4"/>
    <x v="9"/>
    <x v="8"/>
    <s v="NEWUSER"/>
    <s v="PRD027"/>
    <n v="1"/>
    <n v="229000"/>
    <n v="229000"/>
    <x v="43"/>
    <x v="3"/>
    <x v="9"/>
  </r>
  <r>
    <s v="ORD002885"/>
    <d v="2025-02-08T00:00:00"/>
    <x v="3"/>
    <x v="10"/>
    <x v="4"/>
    <s v="NEWUSER"/>
    <s v="PRD250"/>
    <n v="2"/>
    <n v="149000"/>
    <n v="298000"/>
    <x v="133"/>
    <x v="4"/>
    <x v="5"/>
  </r>
  <r>
    <s v="ORD002885"/>
    <d v="2025-02-08T00:00:00"/>
    <x v="3"/>
    <x v="10"/>
    <x v="4"/>
    <s v="NEWUSER"/>
    <s v="PRD048"/>
    <n v="2"/>
    <n v="69000"/>
    <n v="138000"/>
    <x v="135"/>
    <x v="3"/>
    <x v="1"/>
  </r>
  <r>
    <s v="ORD002886"/>
    <d v="2023-04-17T00:00:00"/>
    <x v="3"/>
    <x v="19"/>
    <x v="15"/>
    <s v="HARI BELANJA"/>
    <s v="PRD150"/>
    <n v="3"/>
    <n v="89000"/>
    <n v="267000"/>
    <x v="176"/>
    <x v="3"/>
    <x v="7"/>
  </r>
  <r>
    <s v="ORD002886"/>
    <d v="2023-04-17T00:00:00"/>
    <x v="3"/>
    <x v="19"/>
    <x v="15"/>
    <s v="HARI BELANJA"/>
    <s v="PRD029"/>
    <n v="1"/>
    <n v="499000"/>
    <n v="499000"/>
    <x v="62"/>
    <x v="5"/>
    <x v="8"/>
  </r>
  <r>
    <s v="ORD002887"/>
    <d v="2022-10-06T00:00:00"/>
    <x v="1"/>
    <x v="15"/>
    <x v="11"/>
    <s v="TANPA PROMO"/>
    <s v="PRD237"/>
    <n v="3"/>
    <n v="199000"/>
    <n v="597000"/>
    <x v="76"/>
    <x v="2"/>
    <x v="6"/>
  </r>
  <r>
    <s v="ORD002887"/>
    <d v="2022-10-06T00:00:00"/>
    <x v="1"/>
    <x v="15"/>
    <x v="11"/>
    <s v="TANPA PROMO"/>
    <s v="PRD206"/>
    <n v="1"/>
    <n v="59000"/>
    <n v="59000"/>
    <x v="188"/>
    <x v="3"/>
    <x v="2"/>
  </r>
  <r>
    <s v="ORD002887"/>
    <d v="2022-10-06T00:00:00"/>
    <x v="1"/>
    <x v="15"/>
    <x v="11"/>
    <s v="TANPA PROMO"/>
    <s v="PRD080"/>
    <n v="1"/>
    <n v="329000"/>
    <n v="329000"/>
    <x v="168"/>
    <x v="5"/>
    <x v="9"/>
  </r>
  <r>
    <s v="ORD002888"/>
    <d v="2023-11-05T00:00:00"/>
    <x v="2"/>
    <x v="4"/>
    <x v="4"/>
    <s v="TANPA PROMO"/>
    <s v="PRD229"/>
    <n v="1"/>
    <n v="79000"/>
    <n v="79000"/>
    <x v="181"/>
    <x v="4"/>
    <x v="6"/>
  </r>
  <r>
    <s v="ORD002888"/>
    <d v="2023-11-05T00:00:00"/>
    <x v="2"/>
    <x v="4"/>
    <x v="4"/>
    <s v="TANPA PROMO"/>
    <s v="PRD078"/>
    <n v="1"/>
    <n v="99000"/>
    <n v="99000"/>
    <x v="140"/>
    <x v="2"/>
    <x v="9"/>
  </r>
  <r>
    <s v="ORD002888"/>
    <d v="2023-11-05T00:00:00"/>
    <x v="2"/>
    <x v="4"/>
    <x v="4"/>
    <s v="TANPA PROMO"/>
    <s v="PRD028"/>
    <n v="1"/>
    <n v="299000"/>
    <n v="299000"/>
    <x v="81"/>
    <x v="1"/>
    <x v="8"/>
  </r>
  <r>
    <s v="ORD002889"/>
    <d v="2022-06-21T00:00:00"/>
    <x v="1"/>
    <x v="14"/>
    <x v="7"/>
    <s v="TANPA PROMO"/>
    <s v="PRD058"/>
    <n v="1"/>
    <n v="299000"/>
    <n v="299000"/>
    <x v="128"/>
    <x v="4"/>
    <x v="3"/>
  </r>
  <r>
    <s v="ORD002890"/>
    <d v="2023-05-09T00:00:00"/>
    <x v="1"/>
    <x v="17"/>
    <x v="13"/>
    <s v="TANPA PROMO"/>
    <s v="PRD252"/>
    <n v="3"/>
    <n v="49000"/>
    <n v="147000"/>
    <x v="132"/>
    <x v="3"/>
    <x v="3"/>
  </r>
  <r>
    <s v="ORD002890"/>
    <d v="2023-05-09T00:00:00"/>
    <x v="1"/>
    <x v="17"/>
    <x v="13"/>
    <s v="TANPA PROMO"/>
    <s v="PRD064"/>
    <n v="1"/>
    <n v="449000"/>
    <n v="449000"/>
    <x v="158"/>
    <x v="3"/>
    <x v="6"/>
  </r>
  <r>
    <s v="ORD002891"/>
    <d v="2024-01-08T00:00:00"/>
    <x v="3"/>
    <x v="9"/>
    <x v="8"/>
    <s v="NEWUSER"/>
    <s v="PRD001"/>
    <n v="2"/>
    <n v="599000"/>
    <n v="1198000"/>
    <x v="1"/>
    <x v="1"/>
    <x v="0"/>
  </r>
  <r>
    <s v="ORD002892"/>
    <d v="2022-09-16T00:00:00"/>
    <x v="1"/>
    <x v="3"/>
    <x v="3"/>
    <s v="TANPA PROMO"/>
    <s v="PRD101"/>
    <n v="2"/>
    <n v="279000"/>
    <n v="558000"/>
    <x v="136"/>
    <x v="2"/>
    <x v="2"/>
  </r>
  <r>
    <s v="ORD002892"/>
    <d v="2022-09-16T00:00:00"/>
    <x v="1"/>
    <x v="3"/>
    <x v="3"/>
    <s v="TANPA PROMO"/>
    <s v="PRD100"/>
    <n v="2"/>
    <n v="79000"/>
    <n v="158000"/>
    <x v="106"/>
    <x v="4"/>
    <x v="9"/>
  </r>
  <r>
    <s v="ORD002892"/>
    <d v="2022-09-16T00:00:00"/>
    <x v="1"/>
    <x v="3"/>
    <x v="3"/>
    <s v="TANPA PROMO"/>
    <s v="PRD029"/>
    <n v="1"/>
    <n v="499000"/>
    <n v="499000"/>
    <x v="62"/>
    <x v="5"/>
    <x v="8"/>
  </r>
  <r>
    <s v="ORD002893"/>
    <d v="2024-05-07T00:00:00"/>
    <x v="1"/>
    <x v="6"/>
    <x v="4"/>
    <s v="TANPA PROMO"/>
    <s v="PRD190"/>
    <n v="1"/>
    <n v="129000"/>
    <n v="129000"/>
    <x v="24"/>
    <x v="1"/>
    <x v="4"/>
  </r>
  <r>
    <s v="ORD002893"/>
    <d v="2024-05-07T00:00:00"/>
    <x v="1"/>
    <x v="6"/>
    <x v="4"/>
    <s v="TANPA PROMO"/>
    <s v="PRD015"/>
    <n v="1"/>
    <n v="449000"/>
    <n v="449000"/>
    <x v="99"/>
    <x v="2"/>
    <x v="1"/>
  </r>
  <r>
    <s v="ORD002894"/>
    <d v="2024-12-18T00:00:00"/>
    <x v="0"/>
    <x v="1"/>
    <x v="1"/>
    <s v="TANPA PROMO"/>
    <s v="PRD237"/>
    <n v="3"/>
    <n v="199000"/>
    <n v="597000"/>
    <x v="76"/>
    <x v="2"/>
    <x v="6"/>
  </r>
  <r>
    <s v="ORD002894"/>
    <d v="2024-12-18T00:00:00"/>
    <x v="0"/>
    <x v="1"/>
    <x v="1"/>
    <s v="TANPA PROMO"/>
    <s v="PRD117"/>
    <n v="2"/>
    <n v="49000"/>
    <n v="98000"/>
    <x v="50"/>
    <x v="4"/>
    <x v="3"/>
  </r>
  <r>
    <s v="ORD002894"/>
    <d v="2024-12-18T00:00:00"/>
    <x v="0"/>
    <x v="1"/>
    <x v="1"/>
    <s v="TANPA PROMO"/>
    <s v="PRD071"/>
    <n v="1"/>
    <n v="99000"/>
    <n v="99000"/>
    <x v="150"/>
    <x v="3"/>
    <x v="7"/>
  </r>
  <r>
    <s v="ORD002895"/>
    <d v="2022-10-05T00:00:00"/>
    <x v="4"/>
    <x v="1"/>
    <x v="1"/>
    <s v="TANPA PROMO"/>
    <s v="PRD049"/>
    <n v="1"/>
    <n v="99000"/>
    <n v="99000"/>
    <x v="190"/>
    <x v="1"/>
    <x v="0"/>
  </r>
  <r>
    <s v="ORD002895"/>
    <d v="2022-10-05T00:00:00"/>
    <x v="4"/>
    <x v="1"/>
    <x v="1"/>
    <s v="TANPA PROMO"/>
    <s v="PRD020"/>
    <n v="3"/>
    <n v="59000"/>
    <n v="177000"/>
    <x v="98"/>
    <x v="5"/>
    <x v="4"/>
  </r>
  <r>
    <s v="ORD002895"/>
    <d v="2022-10-05T00:00:00"/>
    <x v="4"/>
    <x v="1"/>
    <x v="1"/>
    <s v="TANPA PROMO"/>
    <s v="PRD215"/>
    <n v="1"/>
    <n v="89000"/>
    <n v="89000"/>
    <x v="29"/>
    <x v="4"/>
    <x v="1"/>
  </r>
  <r>
    <s v="ORD002896"/>
    <d v="2025-01-25T00:00:00"/>
    <x v="1"/>
    <x v="7"/>
    <x v="6"/>
    <s v="WEEKEND25"/>
    <s v="PRD280"/>
    <n v="1"/>
    <n v="229000"/>
    <n v="229000"/>
    <x v="83"/>
    <x v="2"/>
    <x v="7"/>
  </r>
  <r>
    <s v="ORD002896"/>
    <d v="2025-01-25T00:00:00"/>
    <x v="1"/>
    <x v="7"/>
    <x v="6"/>
    <s v="WEEKEND25"/>
    <s v="PRD202"/>
    <n v="1"/>
    <n v="249000"/>
    <n v="249000"/>
    <x v="14"/>
    <x v="3"/>
    <x v="2"/>
  </r>
  <r>
    <s v="ORD002897"/>
    <d v="2024-10-03T00:00:00"/>
    <x v="1"/>
    <x v="10"/>
    <x v="4"/>
    <s v="TANPA PROMO"/>
    <s v="PRD090"/>
    <n v="1"/>
    <n v="49000"/>
    <n v="49000"/>
    <x v="107"/>
    <x v="1"/>
    <x v="1"/>
  </r>
  <r>
    <s v="ORD002898"/>
    <d v="2022-02-17T00:00:00"/>
    <x v="1"/>
    <x v="2"/>
    <x v="2"/>
    <s v="TANPA PROMO"/>
    <s v="PRD009"/>
    <n v="1"/>
    <n v="499000"/>
    <n v="499000"/>
    <x v="51"/>
    <x v="2"/>
    <x v="7"/>
  </r>
  <r>
    <s v="ORD002898"/>
    <d v="2022-02-17T00:00:00"/>
    <x v="1"/>
    <x v="2"/>
    <x v="2"/>
    <s v="TANPA PROMO"/>
    <s v="PRD068"/>
    <n v="1"/>
    <n v="129000"/>
    <n v="129000"/>
    <x v="162"/>
    <x v="2"/>
    <x v="3"/>
  </r>
  <r>
    <s v="ORD002898"/>
    <d v="2022-02-17T00:00:00"/>
    <x v="1"/>
    <x v="2"/>
    <x v="2"/>
    <s v="TANPA PROMO"/>
    <s v="PRD083"/>
    <n v="1"/>
    <n v="49000"/>
    <n v="49000"/>
    <x v="187"/>
    <x v="5"/>
    <x v="1"/>
  </r>
  <r>
    <s v="ORD002899"/>
    <d v="2024-06-06T00:00:00"/>
    <x v="1"/>
    <x v="17"/>
    <x v="13"/>
    <s v="MEMBER10"/>
    <s v="PRD076"/>
    <n v="1"/>
    <n v="199000"/>
    <n v="199000"/>
    <x v="6"/>
    <x v="3"/>
    <x v="3"/>
  </r>
  <r>
    <s v="ORD002899"/>
    <d v="2024-06-06T00:00:00"/>
    <x v="1"/>
    <x v="17"/>
    <x v="13"/>
    <s v="MEMBER10"/>
    <s v="PRD124"/>
    <n v="1"/>
    <n v="179000"/>
    <n v="179000"/>
    <x v="69"/>
    <x v="4"/>
    <x v="7"/>
  </r>
  <r>
    <s v="ORD002900"/>
    <d v="2023-04-18T00:00:00"/>
    <x v="1"/>
    <x v="11"/>
    <x v="9"/>
    <s v="TANPA PROMO"/>
    <s v="PRD226"/>
    <n v="2"/>
    <n v="449000"/>
    <n v="898000"/>
    <x v="123"/>
    <x v="2"/>
    <x v="0"/>
  </r>
  <r>
    <s v="ORD002901"/>
    <d v="2024-07-01T00:00:00"/>
    <x v="3"/>
    <x v="19"/>
    <x v="15"/>
    <s v="TANPA PROMO"/>
    <s v="PRD226"/>
    <n v="2"/>
    <n v="449000"/>
    <n v="898000"/>
    <x v="123"/>
    <x v="2"/>
    <x v="0"/>
  </r>
  <r>
    <s v="ORD002902"/>
    <d v="2024-09-08T00:00:00"/>
    <x v="1"/>
    <x v="11"/>
    <x v="9"/>
    <s v="TANPA PROMO"/>
    <s v="PRD049"/>
    <n v="1"/>
    <n v="99000"/>
    <n v="99000"/>
    <x v="190"/>
    <x v="1"/>
    <x v="0"/>
  </r>
  <r>
    <s v="ORD002902"/>
    <d v="2024-09-08T00:00:00"/>
    <x v="1"/>
    <x v="11"/>
    <x v="9"/>
    <s v="TANPA PROMO"/>
    <s v="PRD219"/>
    <n v="1"/>
    <n v="229000"/>
    <n v="229000"/>
    <x v="44"/>
    <x v="1"/>
    <x v="6"/>
  </r>
  <r>
    <s v="ORD002903"/>
    <d v="2024-10-03T00:00:00"/>
    <x v="1"/>
    <x v="4"/>
    <x v="4"/>
    <s v="TANPA PROMO"/>
    <s v="PRD002"/>
    <n v="1"/>
    <n v="329000"/>
    <n v="329000"/>
    <x v="76"/>
    <x v="2"/>
    <x v="6"/>
  </r>
  <r>
    <s v="ORD002904"/>
    <d v="2022-01-01T00:00:00"/>
    <x v="1"/>
    <x v="14"/>
    <x v="7"/>
    <s v="WEEKEND25"/>
    <s v="PRD266"/>
    <n v="2"/>
    <n v="299000"/>
    <n v="598000"/>
    <x v="178"/>
    <x v="5"/>
    <x v="3"/>
  </r>
  <r>
    <s v="ORD002905"/>
    <d v="2024-02-19T00:00:00"/>
    <x v="1"/>
    <x v="10"/>
    <x v="4"/>
    <s v="MEMBER10"/>
    <s v="PRD046"/>
    <n v="1"/>
    <n v="199000"/>
    <n v="199000"/>
    <x v="179"/>
    <x v="4"/>
    <x v="0"/>
  </r>
  <r>
    <s v="ORD002905"/>
    <d v="2024-02-19T00:00:00"/>
    <x v="1"/>
    <x v="10"/>
    <x v="4"/>
    <s v="MEMBER10"/>
    <s v="PRD102"/>
    <n v="1"/>
    <n v="59000"/>
    <n v="59000"/>
    <x v="5"/>
    <x v="1"/>
    <x v="1"/>
  </r>
  <r>
    <s v="ORD002906"/>
    <d v="2023-12-12T00:00:00"/>
    <x v="2"/>
    <x v="9"/>
    <x v="8"/>
    <s v="TANPA PROMO"/>
    <s v="PRD254"/>
    <n v="1"/>
    <n v="299000"/>
    <n v="299000"/>
    <x v="37"/>
    <x v="5"/>
    <x v="4"/>
  </r>
  <r>
    <s v="ORD002907"/>
    <d v="2023-08-27T00:00:00"/>
    <x v="4"/>
    <x v="9"/>
    <x v="8"/>
    <s v="TANPA PROMO"/>
    <s v="PRD201"/>
    <n v="1"/>
    <n v="119000"/>
    <n v="119000"/>
    <x v="124"/>
    <x v="0"/>
    <x v="6"/>
  </r>
  <r>
    <s v="ORD002908"/>
    <d v="2024-05-05T00:00:00"/>
    <x v="1"/>
    <x v="10"/>
    <x v="4"/>
    <s v="TANPA PROMO"/>
    <s v="PRD098"/>
    <n v="1"/>
    <n v="299000"/>
    <n v="299000"/>
    <x v="175"/>
    <x v="3"/>
    <x v="7"/>
  </r>
  <r>
    <s v="ORD002908"/>
    <d v="2024-05-05T00:00:00"/>
    <x v="1"/>
    <x v="10"/>
    <x v="4"/>
    <s v="TANPA PROMO"/>
    <s v="PRD232"/>
    <n v="1"/>
    <n v="49000"/>
    <n v="49000"/>
    <x v="78"/>
    <x v="2"/>
    <x v="7"/>
  </r>
  <r>
    <s v="ORD002908"/>
    <d v="2024-05-05T00:00:00"/>
    <x v="1"/>
    <x v="10"/>
    <x v="4"/>
    <s v="TANPA PROMO"/>
    <s v="PRD193"/>
    <n v="1"/>
    <n v="179000"/>
    <n v="179000"/>
    <x v="2"/>
    <x v="2"/>
    <x v="1"/>
  </r>
  <r>
    <s v="ORD002909"/>
    <d v="2025-02-17T00:00:00"/>
    <x v="1"/>
    <x v="11"/>
    <x v="9"/>
    <s v="TANPA PROMO"/>
    <s v="PRD043"/>
    <n v="1"/>
    <n v="149000"/>
    <n v="149000"/>
    <x v="23"/>
    <x v="2"/>
    <x v="8"/>
  </r>
  <r>
    <s v="ORD002910"/>
    <d v="2023-12-26T00:00:00"/>
    <x v="1"/>
    <x v="6"/>
    <x v="4"/>
    <s v="TANPA PROMO"/>
    <s v="PRD088"/>
    <n v="1"/>
    <n v="199000"/>
    <n v="199000"/>
    <x v="92"/>
    <x v="0"/>
    <x v="2"/>
  </r>
  <r>
    <s v="ORD002910"/>
    <d v="2023-12-26T00:00:00"/>
    <x v="1"/>
    <x v="6"/>
    <x v="4"/>
    <s v="TANPA PROMO"/>
    <s v="PRD167"/>
    <n v="1"/>
    <n v="149000"/>
    <n v="149000"/>
    <x v="13"/>
    <x v="1"/>
    <x v="7"/>
  </r>
  <r>
    <s v="ORD002910"/>
    <d v="2023-12-26T00:00:00"/>
    <x v="1"/>
    <x v="6"/>
    <x v="4"/>
    <s v="TANPA PROMO"/>
    <s v="PRD053"/>
    <n v="2"/>
    <n v="49000"/>
    <n v="98000"/>
    <x v="104"/>
    <x v="1"/>
    <x v="4"/>
  </r>
  <r>
    <s v="ORD002911"/>
    <d v="2024-05-10T00:00:00"/>
    <x v="1"/>
    <x v="1"/>
    <x v="1"/>
    <s v="TANPA PROMO"/>
    <s v="PRD015"/>
    <n v="1"/>
    <n v="449000"/>
    <n v="449000"/>
    <x v="99"/>
    <x v="2"/>
    <x v="1"/>
  </r>
  <r>
    <s v="ORD002911"/>
    <d v="2024-05-10T00:00:00"/>
    <x v="1"/>
    <x v="1"/>
    <x v="1"/>
    <s v="TANPA PROMO"/>
    <s v="PRD051"/>
    <n v="1"/>
    <n v="399000"/>
    <n v="399000"/>
    <x v="49"/>
    <x v="4"/>
    <x v="8"/>
  </r>
  <r>
    <s v="ORD002912"/>
    <d v="2022-04-06T00:00:00"/>
    <x v="1"/>
    <x v="11"/>
    <x v="9"/>
    <s v="WEEKEND25"/>
    <s v="PRD247"/>
    <n v="1"/>
    <n v="179000"/>
    <n v="179000"/>
    <x v="73"/>
    <x v="4"/>
    <x v="1"/>
  </r>
  <r>
    <s v="ORD002913"/>
    <d v="2023-04-01T00:00:00"/>
    <x v="1"/>
    <x v="8"/>
    <x v="7"/>
    <s v="TANPA PROMO"/>
    <s v="PRD111"/>
    <n v="1"/>
    <n v="449000"/>
    <n v="449000"/>
    <x v="40"/>
    <x v="5"/>
    <x v="6"/>
  </r>
  <r>
    <s v="ORD002913"/>
    <d v="2023-04-01T00:00:00"/>
    <x v="1"/>
    <x v="8"/>
    <x v="7"/>
    <s v="TANPA PROMO"/>
    <s v="PRD244"/>
    <n v="1"/>
    <n v="49000"/>
    <n v="49000"/>
    <x v="72"/>
    <x v="0"/>
    <x v="4"/>
  </r>
  <r>
    <s v="ORD002914"/>
    <d v="2024-05-17T00:00:00"/>
    <x v="0"/>
    <x v="3"/>
    <x v="3"/>
    <s v="TANPA PROMO"/>
    <s v="PRD052"/>
    <n v="1"/>
    <n v="399000"/>
    <n v="399000"/>
    <x v="22"/>
    <x v="0"/>
    <x v="9"/>
  </r>
  <r>
    <s v="ORD002915"/>
    <d v="2024-01-17T00:00:00"/>
    <x v="0"/>
    <x v="5"/>
    <x v="5"/>
    <s v="WEEKEND25"/>
    <s v="PRD173"/>
    <n v="2"/>
    <n v="249000"/>
    <n v="498000"/>
    <x v="100"/>
    <x v="0"/>
    <x v="5"/>
  </r>
  <r>
    <s v="ORD002915"/>
    <d v="2024-01-17T00:00:00"/>
    <x v="0"/>
    <x v="5"/>
    <x v="5"/>
    <s v="WEEKEND25"/>
    <s v="PRD047"/>
    <n v="1"/>
    <n v="329000"/>
    <n v="329000"/>
    <x v="70"/>
    <x v="0"/>
    <x v="7"/>
  </r>
  <r>
    <s v="ORD002916"/>
    <d v="2024-06-21T00:00:00"/>
    <x v="1"/>
    <x v="7"/>
    <x v="6"/>
    <s v="HARI BELANJA"/>
    <s v="PRD237"/>
    <n v="3"/>
    <n v="199000"/>
    <n v="597000"/>
    <x v="76"/>
    <x v="2"/>
    <x v="6"/>
  </r>
  <r>
    <s v="ORD002917"/>
    <d v="2023-03-28T00:00:00"/>
    <x v="0"/>
    <x v="6"/>
    <x v="4"/>
    <s v="RAMADAN23"/>
    <s v="PRD090"/>
    <n v="1"/>
    <n v="49000"/>
    <n v="49000"/>
    <x v="107"/>
    <x v="1"/>
    <x v="1"/>
  </r>
  <r>
    <s v="ORD002918"/>
    <d v="2023-08-06T00:00:00"/>
    <x v="1"/>
    <x v="2"/>
    <x v="2"/>
    <s v="FLASHSALE"/>
    <s v="PRD007"/>
    <n v="1"/>
    <n v="119000"/>
    <n v="119000"/>
    <x v="156"/>
    <x v="2"/>
    <x v="9"/>
  </r>
  <r>
    <s v="ORD002919"/>
    <d v="2023-07-16T00:00:00"/>
    <x v="1"/>
    <x v="17"/>
    <x v="13"/>
    <s v="RAMADAN23"/>
    <s v="PRD006"/>
    <n v="1"/>
    <n v="119000"/>
    <n v="119000"/>
    <x v="161"/>
    <x v="0"/>
    <x v="8"/>
  </r>
  <r>
    <s v="ORD002920"/>
    <d v="2024-07-14T00:00:00"/>
    <x v="1"/>
    <x v="8"/>
    <x v="7"/>
    <s v="RAMADAN23"/>
    <s v="PRD020"/>
    <n v="3"/>
    <n v="59000"/>
    <n v="177000"/>
    <x v="98"/>
    <x v="5"/>
    <x v="4"/>
  </r>
  <r>
    <s v="ORD002920"/>
    <d v="2024-07-14T00:00:00"/>
    <x v="1"/>
    <x v="8"/>
    <x v="7"/>
    <s v="RAMADAN23"/>
    <s v="PRD236"/>
    <n v="1"/>
    <n v="59000"/>
    <n v="59000"/>
    <x v="169"/>
    <x v="0"/>
    <x v="7"/>
  </r>
  <r>
    <s v="ORD002921"/>
    <d v="2023-01-07T00:00:00"/>
    <x v="4"/>
    <x v="7"/>
    <x v="6"/>
    <s v="TANPA PROMO"/>
    <s v="PRD094"/>
    <n v="3"/>
    <n v="89000"/>
    <n v="267000"/>
    <x v="68"/>
    <x v="2"/>
    <x v="8"/>
  </r>
  <r>
    <s v="ORD002922"/>
    <d v="2023-06-01T00:00:00"/>
    <x v="1"/>
    <x v="5"/>
    <x v="5"/>
    <s v="TANPA PROMO"/>
    <s v="PRD139"/>
    <n v="1"/>
    <n v="599000"/>
    <n v="599000"/>
    <x v="45"/>
    <x v="1"/>
    <x v="6"/>
  </r>
  <r>
    <s v="ORD002922"/>
    <d v="2023-06-01T00:00:00"/>
    <x v="1"/>
    <x v="5"/>
    <x v="5"/>
    <s v="TANPA PROMO"/>
    <s v="PRD293"/>
    <n v="1"/>
    <n v="249000"/>
    <n v="249000"/>
    <x v="25"/>
    <x v="3"/>
    <x v="5"/>
  </r>
  <r>
    <s v="ORD002922"/>
    <d v="2023-06-01T00:00:00"/>
    <x v="1"/>
    <x v="5"/>
    <x v="5"/>
    <s v="TANPA PROMO"/>
    <s v="PRD092"/>
    <n v="1"/>
    <n v="69000"/>
    <n v="69000"/>
    <x v="46"/>
    <x v="4"/>
    <x v="3"/>
  </r>
  <r>
    <s v="ORD002923"/>
    <d v="2024-03-27T00:00:00"/>
    <x v="1"/>
    <x v="13"/>
    <x v="4"/>
    <s v="NEWUSER"/>
    <s v="PRD262"/>
    <n v="1"/>
    <n v="99000"/>
    <n v="99000"/>
    <x v="116"/>
    <x v="1"/>
    <x v="4"/>
  </r>
  <r>
    <s v="ORD002924"/>
    <d v="2022-09-09T00:00:00"/>
    <x v="0"/>
    <x v="8"/>
    <x v="7"/>
    <s v="FLASHSALE"/>
    <s v="PRD173"/>
    <n v="2"/>
    <n v="249000"/>
    <n v="498000"/>
    <x v="100"/>
    <x v="0"/>
    <x v="5"/>
  </r>
  <r>
    <s v="ORD002925"/>
    <d v="2022-03-14T00:00:00"/>
    <x v="4"/>
    <x v="4"/>
    <x v="4"/>
    <s v="WEEKEND25"/>
    <s v="PRD040"/>
    <n v="1"/>
    <n v="449000"/>
    <n v="449000"/>
    <x v="31"/>
    <x v="0"/>
    <x v="9"/>
  </r>
  <r>
    <s v="ORD002926"/>
    <d v="2023-06-02T00:00:00"/>
    <x v="1"/>
    <x v="5"/>
    <x v="5"/>
    <s v="TANPA PROMO"/>
    <s v="PRD164"/>
    <n v="1"/>
    <n v="49000"/>
    <n v="49000"/>
    <x v="194"/>
    <x v="5"/>
    <x v="0"/>
  </r>
  <r>
    <s v="ORD002926"/>
    <d v="2023-06-02T00:00:00"/>
    <x v="1"/>
    <x v="5"/>
    <x v="5"/>
    <s v="TANPA PROMO"/>
    <s v="PRD100"/>
    <n v="2"/>
    <n v="79000"/>
    <n v="158000"/>
    <x v="106"/>
    <x v="4"/>
    <x v="9"/>
  </r>
  <r>
    <s v="ORD002927"/>
    <d v="2025-01-14T00:00:00"/>
    <x v="0"/>
    <x v="18"/>
    <x v="14"/>
    <s v="TANPA PROMO"/>
    <s v="PRD282"/>
    <n v="1"/>
    <n v="149000"/>
    <n v="149000"/>
    <x v="109"/>
    <x v="0"/>
    <x v="0"/>
  </r>
  <r>
    <s v="ORD002928"/>
    <d v="2023-11-10T00:00:00"/>
    <x v="1"/>
    <x v="11"/>
    <x v="9"/>
    <s v="TANPA PROMO"/>
    <s v="PRD166"/>
    <n v="1"/>
    <n v="549000"/>
    <n v="549000"/>
    <x v="89"/>
    <x v="3"/>
    <x v="0"/>
  </r>
  <r>
    <s v="ORD002928"/>
    <d v="2023-11-10T00:00:00"/>
    <x v="1"/>
    <x v="11"/>
    <x v="9"/>
    <s v="TANPA PROMO"/>
    <s v="PRD151"/>
    <n v="1"/>
    <n v="249000"/>
    <n v="249000"/>
    <x v="72"/>
    <x v="0"/>
    <x v="4"/>
  </r>
  <r>
    <s v="ORD002928"/>
    <d v="2023-11-10T00:00:00"/>
    <x v="1"/>
    <x v="11"/>
    <x v="9"/>
    <s v="TANPA PROMO"/>
    <s v="PRD163"/>
    <n v="1"/>
    <n v="119000"/>
    <n v="119000"/>
    <x v="93"/>
    <x v="4"/>
    <x v="5"/>
  </r>
  <r>
    <s v="ORD002929"/>
    <d v="2022-11-26T00:00:00"/>
    <x v="1"/>
    <x v="9"/>
    <x v="8"/>
    <s v="SALE2024"/>
    <s v="PRD192"/>
    <n v="1"/>
    <n v="229000"/>
    <n v="229000"/>
    <x v="136"/>
    <x v="2"/>
    <x v="2"/>
  </r>
  <r>
    <s v="ORD002929"/>
    <d v="2022-11-26T00:00:00"/>
    <x v="1"/>
    <x v="9"/>
    <x v="8"/>
    <s v="SALE2024"/>
    <s v="PRD213"/>
    <n v="1"/>
    <n v="199000"/>
    <n v="199000"/>
    <x v="14"/>
    <x v="3"/>
    <x v="2"/>
  </r>
  <r>
    <s v="ORD002930"/>
    <d v="2023-02-03T00:00:00"/>
    <x v="1"/>
    <x v="3"/>
    <x v="3"/>
    <s v="TANPA PROMO"/>
    <s v="PRD177"/>
    <n v="2"/>
    <n v="449000"/>
    <n v="898000"/>
    <x v="93"/>
    <x v="4"/>
    <x v="5"/>
  </r>
  <r>
    <s v="ORD002930"/>
    <d v="2023-02-03T00:00:00"/>
    <x v="1"/>
    <x v="3"/>
    <x v="3"/>
    <s v="TANPA PROMO"/>
    <s v="PRD197"/>
    <n v="2"/>
    <n v="199000"/>
    <n v="398000"/>
    <x v="149"/>
    <x v="2"/>
    <x v="8"/>
  </r>
  <r>
    <s v="ORD002930"/>
    <d v="2023-02-03T00:00:00"/>
    <x v="1"/>
    <x v="3"/>
    <x v="3"/>
    <s v="TANPA PROMO"/>
    <s v="PRD083"/>
    <n v="1"/>
    <n v="49000"/>
    <n v="49000"/>
    <x v="187"/>
    <x v="5"/>
    <x v="1"/>
  </r>
  <r>
    <s v="ORD002931"/>
    <d v="2022-06-05T00:00:00"/>
    <x v="1"/>
    <x v="14"/>
    <x v="7"/>
    <s v="TANPA PROMO"/>
    <s v="PRD122"/>
    <n v="1"/>
    <n v="119000"/>
    <n v="119000"/>
    <x v="129"/>
    <x v="2"/>
    <x v="0"/>
  </r>
  <r>
    <s v="ORD002932"/>
    <d v="2024-12-30T00:00:00"/>
    <x v="1"/>
    <x v="3"/>
    <x v="3"/>
    <s v="TANPA PROMO"/>
    <s v="PRD083"/>
    <n v="1"/>
    <n v="49000"/>
    <n v="49000"/>
    <x v="187"/>
    <x v="5"/>
    <x v="1"/>
  </r>
  <r>
    <s v="ORD002932"/>
    <d v="2024-12-30T00:00:00"/>
    <x v="1"/>
    <x v="3"/>
    <x v="3"/>
    <s v="TANPA PROMO"/>
    <s v="PRD123"/>
    <n v="3"/>
    <n v="89000"/>
    <n v="267000"/>
    <x v="13"/>
    <x v="1"/>
    <x v="7"/>
  </r>
  <r>
    <s v="ORD002933"/>
    <d v="2024-04-24T00:00:00"/>
    <x v="1"/>
    <x v="1"/>
    <x v="1"/>
    <s v="TANPA PROMO"/>
    <s v="PRD147"/>
    <n v="1"/>
    <n v="349000"/>
    <n v="349000"/>
    <x v="145"/>
    <x v="3"/>
    <x v="0"/>
  </r>
  <r>
    <s v="ORD002934"/>
    <d v="2023-11-06T00:00:00"/>
    <x v="1"/>
    <x v="12"/>
    <x v="10"/>
    <s v="TANPA PROMO"/>
    <s v="PRD045"/>
    <n v="1"/>
    <n v="49000"/>
    <n v="49000"/>
    <x v="128"/>
    <x v="4"/>
    <x v="3"/>
  </r>
  <r>
    <s v="ORD002934"/>
    <d v="2023-11-06T00:00:00"/>
    <x v="1"/>
    <x v="12"/>
    <x v="10"/>
    <s v="TANPA PROMO"/>
    <s v="PRD018"/>
    <n v="1"/>
    <n v="299000"/>
    <n v="299000"/>
    <x v="160"/>
    <x v="1"/>
    <x v="9"/>
  </r>
  <r>
    <s v="ORD002935"/>
    <d v="2022-01-07T00:00:00"/>
    <x v="1"/>
    <x v="13"/>
    <x v="4"/>
    <s v="TANPA PROMO"/>
    <s v="PRD262"/>
    <n v="1"/>
    <n v="99000"/>
    <n v="99000"/>
    <x v="116"/>
    <x v="1"/>
    <x v="4"/>
  </r>
  <r>
    <s v="ORD002935"/>
    <d v="2022-01-07T00:00:00"/>
    <x v="1"/>
    <x v="13"/>
    <x v="4"/>
    <s v="TANPA PROMO"/>
    <s v="PRD208"/>
    <n v="1"/>
    <n v="329000"/>
    <n v="329000"/>
    <x v="171"/>
    <x v="3"/>
    <x v="4"/>
  </r>
  <r>
    <s v="ORD002936"/>
    <d v="2024-02-13T00:00:00"/>
    <x v="4"/>
    <x v="17"/>
    <x v="13"/>
    <s v="HARBOLNAS22"/>
    <s v="PRD152"/>
    <n v="1"/>
    <n v="59000"/>
    <n v="59000"/>
    <x v="91"/>
    <x v="2"/>
    <x v="0"/>
  </r>
  <r>
    <s v="ORD002937"/>
    <d v="2022-10-04T00:00:00"/>
    <x v="1"/>
    <x v="4"/>
    <x v="4"/>
    <s v="RAMADAN23"/>
    <s v="PRD081"/>
    <n v="1"/>
    <n v="229000"/>
    <n v="229000"/>
    <x v="79"/>
    <x v="0"/>
    <x v="1"/>
  </r>
  <r>
    <s v="ORD002937"/>
    <d v="2022-10-04T00:00:00"/>
    <x v="1"/>
    <x v="4"/>
    <x v="4"/>
    <s v="RAMADAN23"/>
    <s v="PRD247"/>
    <n v="1"/>
    <n v="179000"/>
    <n v="179000"/>
    <x v="73"/>
    <x v="4"/>
    <x v="1"/>
  </r>
  <r>
    <s v="ORD002937"/>
    <d v="2022-10-04T00:00:00"/>
    <x v="1"/>
    <x v="4"/>
    <x v="4"/>
    <s v="RAMADAN23"/>
    <s v="PRD038"/>
    <n v="1"/>
    <n v="299000"/>
    <n v="299000"/>
    <x v="77"/>
    <x v="5"/>
    <x v="5"/>
  </r>
  <r>
    <s v="ORD002938"/>
    <d v="2023-10-25T00:00:00"/>
    <x v="1"/>
    <x v="18"/>
    <x v="14"/>
    <s v="TANPA PROMO"/>
    <s v="PRD243"/>
    <n v="2"/>
    <n v="279000"/>
    <n v="558000"/>
    <x v="90"/>
    <x v="2"/>
    <x v="7"/>
  </r>
  <r>
    <s v="ORD002938"/>
    <d v="2023-10-25T00:00:00"/>
    <x v="1"/>
    <x v="18"/>
    <x v="14"/>
    <s v="TANPA PROMO"/>
    <s v="PRD023"/>
    <n v="1"/>
    <n v="149000"/>
    <n v="149000"/>
    <x v="71"/>
    <x v="4"/>
    <x v="3"/>
  </r>
  <r>
    <s v="ORD002939"/>
    <d v="2023-01-18T00:00:00"/>
    <x v="1"/>
    <x v="2"/>
    <x v="2"/>
    <s v="SALE2024"/>
    <s v="PRD005"/>
    <n v="2"/>
    <n v="599000"/>
    <n v="1198000"/>
    <x v="24"/>
    <x v="1"/>
    <x v="4"/>
  </r>
  <r>
    <s v="ORD002939"/>
    <d v="2023-01-18T00:00:00"/>
    <x v="1"/>
    <x v="2"/>
    <x v="2"/>
    <s v="SALE2024"/>
    <s v="PRD234"/>
    <n v="2"/>
    <n v="199000"/>
    <n v="398000"/>
    <x v="119"/>
    <x v="2"/>
    <x v="3"/>
  </r>
  <r>
    <s v="ORD002940"/>
    <d v="2022-06-28T00:00:00"/>
    <x v="1"/>
    <x v="14"/>
    <x v="7"/>
    <s v="TANPA PROMO"/>
    <s v="PRD037"/>
    <n v="1"/>
    <n v="149000"/>
    <n v="149000"/>
    <x v="107"/>
    <x v="1"/>
    <x v="1"/>
  </r>
  <r>
    <s v="ORD002941"/>
    <d v="2023-06-04T00:00:00"/>
    <x v="0"/>
    <x v="16"/>
    <x v="12"/>
    <s v="TANPA PROMO"/>
    <s v="PRD296"/>
    <n v="1"/>
    <n v="149000"/>
    <n v="149000"/>
    <x v="86"/>
    <x v="3"/>
    <x v="9"/>
  </r>
  <r>
    <s v="ORD002942"/>
    <d v="2024-08-22T00:00:00"/>
    <x v="1"/>
    <x v="12"/>
    <x v="10"/>
    <s v="TANPA PROMO"/>
    <s v="PRD149"/>
    <n v="2"/>
    <n v="549000"/>
    <n v="1098000"/>
    <x v="152"/>
    <x v="2"/>
    <x v="5"/>
  </r>
  <r>
    <s v="ORD002942"/>
    <d v="2024-08-22T00:00:00"/>
    <x v="1"/>
    <x v="12"/>
    <x v="10"/>
    <s v="TANPA PROMO"/>
    <s v="PRD212"/>
    <n v="1"/>
    <n v="499000"/>
    <n v="499000"/>
    <x v="70"/>
    <x v="0"/>
    <x v="7"/>
  </r>
  <r>
    <s v="ORD002943"/>
    <d v="2024-01-03T00:00:00"/>
    <x v="4"/>
    <x v="14"/>
    <x v="7"/>
    <s v="FLASHSALE"/>
    <s v="PRD179"/>
    <n v="1"/>
    <n v="399000"/>
    <n v="399000"/>
    <x v="184"/>
    <x v="3"/>
    <x v="7"/>
  </r>
  <r>
    <s v="ORD002944"/>
    <d v="2023-01-03T00:00:00"/>
    <x v="1"/>
    <x v="3"/>
    <x v="3"/>
    <s v="RAMADAN23"/>
    <s v="PRD149"/>
    <n v="2"/>
    <n v="549000"/>
    <n v="1098000"/>
    <x v="152"/>
    <x v="2"/>
    <x v="5"/>
  </r>
  <r>
    <s v="ORD002945"/>
    <d v="2022-02-01T00:00:00"/>
    <x v="1"/>
    <x v="17"/>
    <x v="13"/>
    <s v="TANPA PROMO"/>
    <s v="PRD232"/>
    <n v="1"/>
    <n v="49000"/>
    <n v="49000"/>
    <x v="78"/>
    <x v="2"/>
    <x v="7"/>
  </r>
  <r>
    <s v="ORD002946"/>
    <d v="2023-05-31T00:00:00"/>
    <x v="1"/>
    <x v="9"/>
    <x v="8"/>
    <s v="TANPA PROMO"/>
    <s v="PRD209"/>
    <n v="1"/>
    <n v="249000"/>
    <n v="249000"/>
    <x v="87"/>
    <x v="0"/>
    <x v="1"/>
  </r>
  <r>
    <s v="ORD002947"/>
    <d v="2022-01-29T00:00:00"/>
    <x v="1"/>
    <x v="8"/>
    <x v="7"/>
    <s v="TANPA PROMO"/>
    <s v="PRD170"/>
    <n v="1"/>
    <n v="349000"/>
    <n v="349000"/>
    <x v="9"/>
    <x v="5"/>
    <x v="6"/>
  </r>
  <r>
    <s v="ORD002947"/>
    <d v="2022-01-29T00:00:00"/>
    <x v="1"/>
    <x v="8"/>
    <x v="7"/>
    <s v="TANPA PROMO"/>
    <s v="PRD222"/>
    <n v="1"/>
    <n v="179000"/>
    <n v="179000"/>
    <x v="76"/>
    <x v="2"/>
    <x v="6"/>
  </r>
  <r>
    <s v="ORD002948"/>
    <d v="2023-01-31T00:00:00"/>
    <x v="1"/>
    <x v="18"/>
    <x v="14"/>
    <s v="NEWUSER"/>
    <s v="PRD178"/>
    <n v="3"/>
    <n v="249000"/>
    <n v="747000"/>
    <x v="89"/>
    <x v="3"/>
    <x v="0"/>
  </r>
  <r>
    <s v="ORD002949"/>
    <d v="2022-04-23T00:00:00"/>
    <x v="1"/>
    <x v="13"/>
    <x v="4"/>
    <s v="NEWUSER"/>
    <s v="PRD265"/>
    <n v="1"/>
    <n v="329000"/>
    <n v="329000"/>
    <x v="163"/>
    <x v="2"/>
    <x v="1"/>
  </r>
  <r>
    <s v="ORD002950"/>
    <d v="2024-12-07T00:00:00"/>
    <x v="2"/>
    <x v="7"/>
    <x v="6"/>
    <s v="HARBOLNAS22"/>
    <s v="PRD072"/>
    <n v="1"/>
    <n v="129000"/>
    <n v="129000"/>
    <x v="59"/>
    <x v="2"/>
    <x v="3"/>
  </r>
  <r>
    <s v="ORD002950"/>
    <d v="2024-12-07T00:00:00"/>
    <x v="2"/>
    <x v="7"/>
    <x v="6"/>
    <s v="HARBOLNAS22"/>
    <s v="PRD028"/>
    <n v="1"/>
    <n v="299000"/>
    <n v="299000"/>
    <x v="81"/>
    <x v="1"/>
    <x v="8"/>
  </r>
  <r>
    <s v="ORD002950"/>
    <d v="2024-12-07T00:00:00"/>
    <x v="2"/>
    <x v="7"/>
    <x v="6"/>
    <s v="HARBOLNAS22"/>
    <s v="PRD156"/>
    <n v="2"/>
    <n v="99000"/>
    <n v="198000"/>
    <x v="61"/>
    <x v="2"/>
    <x v="9"/>
  </r>
  <r>
    <s v="ORD002951"/>
    <d v="2022-04-29T00:00:00"/>
    <x v="1"/>
    <x v="16"/>
    <x v="12"/>
    <s v="TANPA PROMO"/>
    <s v="PRD286"/>
    <n v="1"/>
    <n v="49000"/>
    <n v="49000"/>
    <x v="108"/>
    <x v="4"/>
    <x v="6"/>
  </r>
  <r>
    <s v="ORD002952"/>
    <d v="2024-03-28T00:00:00"/>
    <x v="4"/>
    <x v="16"/>
    <x v="12"/>
    <s v="TANPA PROMO"/>
    <s v="PRD121"/>
    <n v="2"/>
    <n v="89000"/>
    <n v="178000"/>
    <x v="21"/>
    <x v="2"/>
    <x v="8"/>
  </r>
  <r>
    <s v="ORD002953"/>
    <d v="2024-04-28T00:00:00"/>
    <x v="1"/>
    <x v="14"/>
    <x v="7"/>
    <s v="FLASHSALE"/>
    <s v="PRD016"/>
    <n v="1"/>
    <n v="89000"/>
    <n v="89000"/>
    <x v="84"/>
    <x v="1"/>
    <x v="3"/>
  </r>
  <r>
    <s v="ORD002954"/>
    <d v="2024-12-06T00:00:00"/>
    <x v="4"/>
    <x v="19"/>
    <x v="15"/>
    <s v="NEWUSER"/>
    <s v="PRD011"/>
    <n v="1"/>
    <n v="149000"/>
    <n v="149000"/>
    <x v="86"/>
    <x v="3"/>
    <x v="9"/>
  </r>
  <r>
    <s v="ORD002955"/>
    <d v="2024-10-18T00:00:00"/>
    <x v="4"/>
    <x v="12"/>
    <x v="10"/>
    <s v="TANPA PROMO"/>
    <s v="PRD297"/>
    <n v="1"/>
    <n v="349000"/>
    <n v="349000"/>
    <x v="40"/>
    <x v="5"/>
    <x v="6"/>
  </r>
  <r>
    <s v="ORD002956"/>
    <d v="2024-08-29T00:00:00"/>
    <x v="1"/>
    <x v="0"/>
    <x v="0"/>
    <s v="TANPA PROMO"/>
    <s v="PRD080"/>
    <n v="1"/>
    <n v="329000"/>
    <n v="329000"/>
    <x v="168"/>
    <x v="5"/>
    <x v="9"/>
  </r>
  <r>
    <s v="ORD002956"/>
    <d v="2024-08-29T00:00:00"/>
    <x v="1"/>
    <x v="0"/>
    <x v="0"/>
    <s v="TANPA PROMO"/>
    <s v="PRD084"/>
    <n v="1"/>
    <n v="69000"/>
    <n v="69000"/>
    <x v="115"/>
    <x v="2"/>
    <x v="2"/>
  </r>
  <r>
    <s v="ORD002957"/>
    <d v="2023-06-12T00:00:00"/>
    <x v="1"/>
    <x v="3"/>
    <x v="3"/>
    <s v="FLASHSALE"/>
    <s v="PRD254"/>
    <n v="1"/>
    <n v="299000"/>
    <n v="299000"/>
    <x v="37"/>
    <x v="5"/>
    <x v="4"/>
  </r>
  <r>
    <s v="ORD002957"/>
    <d v="2023-06-12T00:00:00"/>
    <x v="1"/>
    <x v="3"/>
    <x v="3"/>
    <s v="FLASHSALE"/>
    <s v="PRD253"/>
    <n v="1"/>
    <n v="399000"/>
    <n v="399000"/>
    <x v="28"/>
    <x v="0"/>
    <x v="3"/>
  </r>
  <r>
    <s v="ORD002958"/>
    <d v="2023-08-10T00:00:00"/>
    <x v="4"/>
    <x v="17"/>
    <x v="13"/>
    <s v="TANPA PROMO"/>
    <s v="PRD030"/>
    <n v="1"/>
    <n v="199000"/>
    <n v="199000"/>
    <x v="29"/>
    <x v="4"/>
    <x v="1"/>
  </r>
  <r>
    <s v="ORD002959"/>
    <d v="2023-02-09T00:00:00"/>
    <x v="1"/>
    <x v="3"/>
    <x v="3"/>
    <s v="TANPA PROMO"/>
    <s v="PRD114"/>
    <n v="3"/>
    <n v="199000"/>
    <n v="597000"/>
    <x v="166"/>
    <x v="4"/>
    <x v="4"/>
  </r>
  <r>
    <s v="ORD002959"/>
    <d v="2023-02-09T00:00:00"/>
    <x v="1"/>
    <x v="3"/>
    <x v="3"/>
    <s v="TANPA PROMO"/>
    <s v="PRD163"/>
    <n v="1"/>
    <n v="119000"/>
    <n v="119000"/>
    <x v="93"/>
    <x v="4"/>
    <x v="5"/>
  </r>
  <r>
    <s v="ORD002960"/>
    <d v="2023-01-10T00:00:00"/>
    <x v="3"/>
    <x v="7"/>
    <x v="6"/>
    <s v="HARI BELANJA"/>
    <s v="PRD035"/>
    <n v="2"/>
    <n v="399000"/>
    <n v="798000"/>
    <x v="49"/>
    <x v="4"/>
    <x v="8"/>
  </r>
  <r>
    <s v="ORD002960"/>
    <d v="2023-01-10T00:00:00"/>
    <x v="3"/>
    <x v="7"/>
    <x v="6"/>
    <s v="HARI BELANJA"/>
    <s v="PRD252"/>
    <n v="3"/>
    <n v="49000"/>
    <n v="147000"/>
    <x v="132"/>
    <x v="3"/>
    <x v="3"/>
  </r>
  <r>
    <s v="ORD002961"/>
    <d v="2023-08-15T00:00:00"/>
    <x v="4"/>
    <x v="13"/>
    <x v="4"/>
    <s v="WEEKEND25"/>
    <s v="PRD275"/>
    <n v="1"/>
    <n v="329000"/>
    <n v="329000"/>
    <x v="105"/>
    <x v="4"/>
    <x v="9"/>
  </r>
  <r>
    <s v="ORD002962"/>
    <d v="2025-02-28T00:00:00"/>
    <x v="1"/>
    <x v="9"/>
    <x v="8"/>
    <s v="TANPA PROMO"/>
    <s v="PRD251"/>
    <n v="1"/>
    <n v="129000"/>
    <n v="129000"/>
    <x v="199"/>
    <x v="0"/>
    <x v="8"/>
  </r>
  <r>
    <s v="ORD002962"/>
    <d v="2025-02-28T00:00:00"/>
    <x v="1"/>
    <x v="9"/>
    <x v="8"/>
    <s v="TANPA PROMO"/>
    <s v="PRD113"/>
    <n v="1"/>
    <n v="499000"/>
    <n v="499000"/>
    <x v="69"/>
    <x v="4"/>
    <x v="7"/>
  </r>
  <r>
    <s v="ORD002963"/>
    <d v="2024-06-17T00:00:00"/>
    <x v="0"/>
    <x v="16"/>
    <x v="12"/>
    <s v="TANPA PROMO"/>
    <s v="PRD065"/>
    <n v="1"/>
    <n v="249000"/>
    <n v="249000"/>
    <x v="7"/>
    <x v="3"/>
    <x v="4"/>
  </r>
  <r>
    <s v="ORD002963"/>
    <d v="2024-06-17T00:00:00"/>
    <x v="0"/>
    <x v="16"/>
    <x v="12"/>
    <s v="TANPA PROMO"/>
    <s v="PRD291"/>
    <n v="1"/>
    <n v="499000"/>
    <n v="499000"/>
    <x v="165"/>
    <x v="1"/>
    <x v="2"/>
  </r>
  <r>
    <s v="ORD002964"/>
    <d v="2023-10-01T00:00:00"/>
    <x v="1"/>
    <x v="18"/>
    <x v="14"/>
    <s v="HARI BELANJA"/>
    <s v="PRD181"/>
    <n v="1"/>
    <n v="279000"/>
    <n v="279000"/>
    <x v="197"/>
    <x v="1"/>
    <x v="8"/>
  </r>
  <r>
    <s v="ORD002965"/>
    <d v="2024-02-18T00:00:00"/>
    <x v="2"/>
    <x v="10"/>
    <x v="4"/>
    <s v="TANPA PROMO"/>
    <s v="PRD015"/>
    <n v="1"/>
    <n v="449000"/>
    <n v="449000"/>
    <x v="99"/>
    <x v="2"/>
    <x v="1"/>
  </r>
  <r>
    <s v="ORD002965"/>
    <d v="2024-02-18T00:00:00"/>
    <x v="2"/>
    <x v="10"/>
    <x v="4"/>
    <s v="TANPA PROMO"/>
    <s v="PRD033"/>
    <n v="1"/>
    <n v="199000"/>
    <n v="199000"/>
    <x v="124"/>
    <x v="0"/>
    <x v="6"/>
  </r>
  <r>
    <s v="ORD002966"/>
    <d v="2024-01-27T00:00:00"/>
    <x v="1"/>
    <x v="7"/>
    <x v="6"/>
    <s v="TANPA PROMO"/>
    <s v="PRD208"/>
    <n v="1"/>
    <n v="329000"/>
    <n v="329000"/>
    <x v="171"/>
    <x v="3"/>
    <x v="4"/>
  </r>
  <r>
    <s v="ORD002967"/>
    <d v="2022-01-12T00:00:00"/>
    <x v="1"/>
    <x v="16"/>
    <x v="12"/>
    <s v="SALE2024"/>
    <s v="PRD006"/>
    <n v="1"/>
    <n v="119000"/>
    <n v="119000"/>
    <x v="161"/>
    <x v="0"/>
    <x v="8"/>
  </r>
  <r>
    <s v="ORD002968"/>
    <d v="2024-12-31T00:00:00"/>
    <x v="1"/>
    <x v="0"/>
    <x v="0"/>
    <s v="TANPA PROMO"/>
    <s v="PRD001"/>
    <n v="2"/>
    <n v="599000"/>
    <n v="1198000"/>
    <x v="1"/>
    <x v="1"/>
    <x v="0"/>
  </r>
  <r>
    <s v="ORD002968"/>
    <d v="2024-12-31T00:00:00"/>
    <x v="1"/>
    <x v="0"/>
    <x v="0"/>
    <s v="TANPA PROMO"/>
    <s v="PRD068"/>
    <n v="1"/>
    <n v="129000"/>
    <n v="129000"/>
    <x v="162"/>
    <x v="2"/>
    <x v="3"/>
  </r>
  <r>
    <s v="ORD002969"/>
    <d v="2025-02-26T00:00:00"/>
    <x v="1"/>
    <x v="5"/>
    <x v="5"/>
    <s v="NEWUSER"/>
    <s v="PRD093"/>
    <n v="1"/>
    <n v="279000"/>
    <n v="279000"/>
    <x v="138"/>
    <x v="2"/>
    <x v="9"/>
  </r>
  <r>
    <s v="ORD002970"/>
    <d v="2024-11-02T00:00:00"/>
    <x v="4"/>
    <x v="1"/>
    <x v="1"/>
    <s v="TANPA PROMO"/>
    <s v="PRD227"/>
    <n v="1"/>
    <n v="99000"/>
    <n v="99000"/>
    <x v="112"/>
    <x v="2"/>
    <x v="9"/>
  </r>
  <r>
    <s v="ORD002970"/>
    <d v="2024-11-02T00:00:00"/>
    <x v="4"/>
    <x v="1"/>
    <x v="1"/>
    <s v="TANPA PROMO"/>
    <s v="PRD071"/>
    <n v="1"/>
    <n v="99000"/>
    <n v="99000"/>
    <x v="150"/>
    <x v="3"/>
    <x v="7"/>
  </r>
  <r>
    <s v="ORD002970"/>
    <d v="2024-11-02T00:00:00"/>
    <x v="4"/>
    <x v="1"/>
    <x v="1"/>
    <s v="TANPA PROMO"/>
    <s v="PRD041"/>
    <n v="1"/>
    <n v="199000"/>
    <n v="199000"/>
    <x v="114"/>
    <x v="3"/>
    <x v="2"/>
  </r>
  <r>
    <s v="ORD002971"/>
    <d v="2024-02-26T00:00:00"/>
    <x v="2"/>
    <x v="0"/>
    <x v="0"/>
    <s v="TANPA PROMO"/>
    <s v="PRD035"/>
    <n v="2"/>
    <n v="399000"/>
    <n v="798000"/>
    <x v="49"/>
    <x v="4"/>
    <x v="8"/>
  </r>
  <r>
    <s v="ORD002972"/>
    <d v="2023-11-11T00:00:00"/>
    <x v="1"/>
    <x v="0"/>
    <x v="0"/>
    <s v="HARI BELANJA"/>
    <s v="PRD049"/>
    <n v="1"/>
    <n v="99000"/>
    <n v="99000"/>
    <x v="190"/>
    <x v="1"/>
    <x v="0"/>
  </r>
  <r>
    <s v="ORD002973"/>
    <d v="2024-04-09T00:00:00"/>
    <x v="4"/>
    <x v="1"/>
    <x v="1"/>
    <s v="TANPA PROMO"/>
    <s v="PRD004"/>
    <n v="1"/>
    <n v="199000"/>
    <n v="199000"/>
    <x v="134"/>
    <x v="3"/>
    <x v="9"/>
  </r>
  <r>
    <s v="ORD002974"/>
    <d v="2024-08-04T00:00:00"/>
    <x v="0"/>
    <x v="0"/>
    <x v="0"/>
    <s v="RAMADAN23"/>
    <s v="PRD210"/>
    <n v="1"/>
    <n v="249000"/>
    <n v="249000"/>
    <x v="33"/>
    <x v="2"/>
    <x v="6"/>
  </r>
  <r>
    <s v="ORD002975"/>
    <d v="2025-01-25T00:00:00"/>
    <x v="4"/>
    <x v="9"/>
    <x v="8"/>
    <s v="MEMBER10"/>
    <s v="PRD226"/>
    <n v="2"/>
    <n v="449000"/>
    <n v="898000"/>
    <x v="123"/>
    <x v="2"/>
    <x v="0"/>
  </r>
  <r>
    <s v="ORD002975"/>
    <d v="2025-01-25T00:00:00"/>
    <x v="4"/>
    <x v="9"/>
    <x v="8"/>
    <s v="MEMBER10"/>
    <s v="PRD273"/>
    <n v="1"/>
    <n v="179000"/>
    <n v="179000"/>
    <x v="80"/>
    <x v="3"/>
    <x v="9"/>
  </r>
  <r>
    <s v="ORD002976"/>
    <d v="2023-03-05T00:00:00"/>
    <x v="0"/>
    <x v="6"/>
    <x v="4"/>
    <s v="SALE2024"/>
    <s v="PRD028"/>
    <n v="1"/>
    <n v="299000"/>
    <n v="299000"/>
    <x v="81"/>
    <x v="1"/>
    <x v="8"/>
  </r>
  <r>
    <s v="ORD002976"/>
    <d v="2023-03-05T00:00:00"/>
    <x v="0"/>
    <x v="6"/>
    <x v="4"/>
    <s v="SALE2024"/>
    <s v="PRD217"/>
    <n v="3"/>
    <n v="129000"/>
    <n v="387000"/>
    <x v="34"/>
    <x v="3"/>
    <x v="0"/>
  </r>
  <r>
    <s v="ORD002977"/>
    <d v="2023-12-24T00:00:00"/>
    <x v="2"/>
    <x v="16"/>
    <x v="12"/>
    <s v="HARBOLNAS22"/>
    <s v="PRD208"/>
    <n v="1"/>
    <n v="329000"/>
    <n v="329000"/>
    <x v="171"/>
    <x v="3"/>
    <x v="4"/>
  </r>
  <r>
    <s v="ORD002977"/>
    <d v="2023-12-24T00:00:00"/>
    <x v="2"/>
    <x v="16"/>
    <x v="12"/>
    <s v="HARBOLNAS22"/>
    <s v="PRD226"/>
    <n v="2"/>
    <n v="449000"/>
    <n v="898000"/>
    <x v="123"/>
    <x v="2"/>
    <x v="0"/>
  </r>
  <r>
    <s v="ORD002978"/>
    <d v="2022-04-24T00:00:00"/>
    <x v="1"/>
    <x v="10"/>
    <x v="4"/>
    <s v="TANPA PROMO"/>
    <s v="PRD132"/>
    <n v="2"/>
    <n v="229000"/>
    <n v="458000"/>
    <x v="189"/>
    <x v="3"/>
    <x v="1"/>
  </r>
  <r>
    <s v="ORD002978"/>
    <d v="2022-04-24T00:00:00"/>
    <x v="1"/>
    <x v="10"/>
    <x v="4"/>
    <s v="TANPA PROMO"/>
    <s v="PRD086"/>
    <n v="1"/>
    <n v="329000"/>
    <n v="329000"/>
    <x v="3"/>
    <x v="0"/>
    <x v="2"/>
  </r>
  <r>
    <s v="ORD002979"/>
    <d v="2023-04-15T00:00:00"/>
    <x v="1"/>
    <x v="6"/>
    <x v="4"/>
    <s v="TANPA PROMO"/>
    <s v="PRD268"/>
    <n v="1"/>
    <n v="599000"/>
    <n v="599000"/>
    <x v="112"/>
    <x v="2"/>
    <x v="9"/>
  </r>
  <r>
    <s v="ORD002979"/>
    <d v="2023-04-15T00:00:00"/>
    <x v="1"/>
    <x v="6"/>
    <x v="4"/>
    <s v="TANPA PROMO"/>
    <s v="PRD215"/>
    <n v="1"/>
    <n v="89000"/>
    <n v="89000"/>
    <x v="29"/>
    <x v="4"/>
    <x v="1"/>
  </r>
  <r>
    <s v="ORD002979"/>
    <d v="2023-04-15T00:00:00"/>
    <x v="1"/>
    <x v="6"/>
    <x v="4"/>
    <s v="TANPA PROMO"/>
    <s v="PRD267"/>
    <n v="1"/>
    <n v="59000"/>
    <n v="59000"/>
    <x v="86"/>
    <x v="3"/>
    <x v="9"/>
  </r>
  <r>
    <s v="ORD002980"/>
    <d v="2023-06-28T00:00:00"/>
    <x v="3"/>
    <x v="1"/>
    <x v="1"/>
    <s v="TANPA PROMO"/>
    <s v="PRD134"/>
    <n v="1"/>
    <n v="129000"/>
    <n v="129000"/>
    <x v="61"/>
    <x v="2"/>
    <x v="9"/>
  </r>
  <r>
    <s v="ORD002980"/>
    <d v="2023-06-28T00:00:00"/>
    <x v="3"/>
    <x v="1"/>
    <x v="1"/>
    <s v="TANPA PROMO"/>
    <s v="PRD203"/>
    <n v="1"/>
    <n v="59000"/>
    <n v="59000"/>
    <x v="155"/>
    <x v="1"/>
    <x v="0"/>
  </r>
  <r>
    <s v="ORD002980"/>
    <d v="2023-06-28T00:00:00"/>
    <x v="3"/>
    <x v="1"/>
    <x v="1"/>
    <s v="TANPA PROMO"/>
    <s v="PRD297"/>
    <n v="1"/>
    <n v="349000"/>
    <n v="349000"/>
    <x v="40"/>
    <x v="5"/>
    <x v="6"/>
  </r>
  <r>
    <s v="ORD002981"/>
    <d v="2025-01-11T00:00:00"/>
    <x v="0"/>
    <x v="6"/>
    <x v="4"/>
    <s v="TANPA PROMO"/>
    <s v="PRD094"/>
    <n v="3"/>
    <n v="89000"/>
    <n v="267000"/>
    <x v="68"/>
    <x v="2"/>
    <x v="8"/>
  </r>
  <r>
    <s v="ORD002982"/>
    <d v="2024-12-30T00:00:00"/>
    <x v="0"/>
    <x v="1"/>
    <x v="1"/>
    <s v="MEMBER10"/>
    <s v="PRD069"/>
    <n v="1"/>
    <n v="229000"/>
    <n v="229000"/>
    <x v="50"/>
    <x v="4"/>
    <x v="3"/>
  </r>
  <r>
    <s v="ORD002982"/>
    <d v="2024-12-30T00:00:00"/>
    <x v="0"/>
    <x v="1"/>
    <x v="1"/>
    <s v="MEMBER10"/>
    <s v="PRD025"/>
    <n v="1"/>
    <n v="59000"/>
    <n v="59000"/>
    <x v="110"/>
    <x v="4"/>
    <x v="1"/>
  </r>
  <r>
    <s v="ORD002982"/>
    <d v="2024-12-30T00:00:00"/>
    <x v="0"/>
    <x v="1"/>
    <x v="1"/>
    <s v="MEMBER10"/>
    <s v="PRD097"/>
    <n v="1"/>
    <n v="49000"/>
    <n v="49000"/>
    <x v="180"/>
    <x v="1"/>
    <x v="1"/>
  </r>
  <r>
    <s v="ORD002983"/>
    <d v="2024-06-27T00:00:00"/>
    <x v="1"/>
    <x v="2"/>
    <x v="2"/>
    <s v="TANPA PROMO"/>
    <s v="PRD102"/>
    <n v="1"/>
    <n v="59000"/>
    <n v="59000"/>
    <x v="5"/>
    <x v="1"/>
    <x v="1"/>
  </r>
  <r>
    <s v="ORD002984"/>
    <d v="2024-04-14T00:00:00"/>
    <x v="2"/>
    <x v="0"/>
    <x v="0"/>
    <s v="TANPA PROMO"/>
    <s v="PRD246"/>
    <n v="1"/>
    <n v="399000"/>
    <n v="399000"/>
    <x v="67"/>
    <x v="1"/>
    <x v="1"/>
  </r>
  <r>
    <s v="ORD002984"/>
    <d v="2024-04-14T00:00:00"/>
    <x v="2"/>
    <x v="0"/>
    <x v="0"/>
    <s v="TANPA PROMO"/>
    <s v="PRD278"/>
    <n v="1"/>
    <n v="499000"/>
    <n v="499000"/>
    <x v="191"/>
    <x v="5"/>
    <x v="4"/>
  </r>
  <r>
    <s v="ORD002985"/>
    <d v="2024-05-10T00:00:00"/>
    <x v="1"/>
    <x v="6"/>
    <x v="4"/>
    <s v="TANPA PROMO"/>
    <s v="PRD162"/>
    <n v="2"/>
    <n v="119000"/>
    <n v="238000"/>
    <x v="35"/>
    <x v="4"/>
    <x v="8"/>
  </r>
  <r>
    <s v="ORD002986"/>
    <d v="2024-02-17T00:00:00"/>
    <x v="1"/>
    <x v="9"/>
    <x v="8"/>
    <s v="HARBOLNAS22"/>
    <s v="PRD125"/>
    <n v="1"/>
    <n v="279000"/>
    <n v="279000"/>
    <x v="118"/>
    <x v="2"/>
    <x v="7"/>
  </r>
  <r>
    <s v="ORD002987"/>
    <d v="2022-05-24T00:00:00"/>
    <x v="0"/>
    <x v="19"/>
    <x v="15"/>
    <s v="RAMADAN23"/>
    <s v="PRD183"/>
    <n v="1"/>
    <n v="119000"/>
    <n v="119000"/>
    <x v="24"/>
    <x v="1"/>
    <x v="4"/>
  </r>
  <r>
    <s v="ORD002988"/>
    <d v="2025-02-02T00:00:00"/>
    <x v="3"/>
    <x v="13"/>
    <x v="4"/>
    <s v="TANPA PROMO"/>
    <s v="PRD093"/>
    <n v="1"/>
    <n v="279000"/>
    <n v="279000"/>
    <x v="138"/>
    <x v="2"/>
    <x v="9"/>
  </r>
  <r>
    <s v="ORD002989"/>
    <d v="2024-11-24T00:00:00"/>
    <x v="1"/>
    <x v="9"/>
    <x v="8"/>
    <s v="FLASHSALE"/>
    <s v="PRD103"/>
    <n v="1"/>
    <n v="499000"/>
    <n v="499000"/>
    <x v="64"/>
    <x v="2"/>
    <x v="5"/>
  </r>
  <r>
    <s v="ORD002990"/>
    <d v="2024-04-08T00:00:00"/>
    <x v="4"/>
    <x v="2"/>
    <x v="2"/>
    <s v="TANPA PROMO"/>
    <s v="PRD079"/>
    <n v="2"/>
    <n v="499000"/>
    <n v="998000"/>
    <x v="125"/>
    <x v="4"/>
    <x v="4"/>
  </r>
  <r>
    <s v="ORD002990"/>
    <d v="2024-04-08T00:00:00"/>
    <x v="4"/>
    <x v="2"/>
    <x v="2"/>
    <s v="TANPA PROMO"/>
    <s v="PRD080"/>
    <n v="1"/>
    <n v="329000"/>
    <n v="329000"/>
    <x v="168"/>
    <x v="5"/>
    <x v="9"/>
  </r>
  <r>
    <s v="ORD002991"/>
    <d v="2024-05-16T00:00:00"/>
    <x v="1"/>
    <x v="6"/>
    <x v="4"/>
    <s v="TANPA PROMO"/>
    <s v="PRD222"/>
    <n v="1"/>
    <n v="179000"/>
    <n v="179000"/>
    <x v="76"/>
    <x v="2"/>
    <x v="6"/>
  </r>
  <r>
    <s v="ORD002991"/>
    <d v="2024-05-16T00:00:00"/>
    <x v="1"/>
    <x v="6"/>
    <x v="4"/>
    <s v="TANPA PROMO"/>
    <s v="PRD043"/>
    <n v="1"/>
    <n v="149000"/>
    <n v="149000"/>
    <x v="23"/>
    <x v="2"/>
    <x v="8"/>
  </r>
  <r>
    <s v="ORD002992"/>
    <d v="2023-05-09T00:00:00"/>
    <x v="1"/>
    <x v="10"/>
    <x v="4"/>
    <s v="RAMADAN23"/>
    <s v="PRD105"/>
    <n v="1"/>
    <n v="199000"/>
    <n v="199000"/>
    <x v="101"/>
    <x v="0"/>
    <x v="5"/>
  </r>
  <r>
    <s v="ORD002992"/>
    <d v="2023-05-09T00:00:00"/>
    <x v="1"/>
    <x v="10"/>
    <x v="4"/>
    <s v="RAMADAN23"/>
    <s v="PRD261"/>
    <n v="1"/>
    <n v="279000"/>
    <n v="279000"/>
    <x v="65"/>
    <x v="5"/>
    <x v="1"/>
  </r>
  <r>
    <s v="ORD002993"/>
    <d v="2024-08-31T00:00:00"/>
    <x v="0"/>
    <x v="1"/>
    <x v="1"/>
    <s v="WEEKEND25"/>
    <s v="PRD116"/>
    <n v="1"/>
    <n v="299000"/>
    <n v="299000"/>
    <x v="167"/>
    <x v="3"/>
    <x v="4"/>
  </r>
  <r>
    <s v="ORD002993"/>
    <d v="2024-08-31T00:00:00"/>
    <x v="0"/>
    <x v="1"/>
    <x v="1"/>
    <s v="WEEKEND25"/>
    <s v="PRD044"/>
    <n v="1"/>
    <n v="279000"/>
    <n v="279000"/>
    <x v="147"/>
    <x v="2"/>
    <x v="5"/>
  </r>
  <r>
    <s v="ORD002994"/>
    <d v="2023-05-25T00:00:00"/>
    <x v="2"/>
    <x v="0"/>
    <x v="0"/>
    <s v="TANPA PROMO"/>
    <s v="PRD033"/>
    <n v="1"/>
    <n v="199000"/>
    <n v="199000"/>
    <x v="124"/>
    <x v="0"/>
    <x v="6"/>
  </r>
  <r>
    <s v="ORD002995"/>
    <d v="2024-05-27T00:00:00"/>
    <x v="1"/>
    <x v="8"/>
    <x v="7"/>
    <s v="TANPA PROMO"/>
    <s v="PRD043"/>
    <n v="1"/>
    <n v="149000"/>
    <n v="149000"/>
    <x v="23"/>
    <x v="2"/>
    <x v="8"/>
  </r>
  <r>
    <s v="ORD002995"/>
    <d v="2024-05-27T00:00:00"/>
    <x v="1"/>
    <x v="8"/>
    <x v="7"/>
    <s v="TANPA PROMO"/>
    <s v="PRD259"/>
    <n v="1"/>
    <n v="599000"/>
    <n v="599000"/>
    <x v="96"/>
    <x v="1"/>
    <x v="5"/>
  </r>
  <r>
    <s v="ORD002995"/>
    <d v="2024-05-27T00:00:00"/>
    <x v="1"/>
    <x v="8"/>
    <x v="7"/>
    <s v="TANPA PROMO"/>
    <s v="PRD240"/>
    <n v="1"/>
    <n v="69000"/>
    <n v="69000"/>
    <x v="144"/>
    <x v="2"/>
    <x v="1"/>
  </r>
  <r>
    <s v="ORD002996"/>
    <d v="2024-05-31T00:00:00"/>
    <x v="1"/>
    <x v="2"/>
    <x v="2"/>
    <s v="TANPA PROMO"/>
    <s v="PRD299"/>
    <n v="1"/>
    <n v="399000"/>
    <n v="399000"/>
    <x v="111"/>
    <x v="2"/>
    <x v="6"/>
  </r>
  <r>
    <s v="ORD002996"/>
    <d v="2024-05-31T00:00:00"/>
    <x v="1"/>
    <x v="2"/>
    <x v="2"/>
    <s v="TANPA PROMO"/>
    <s v="PRD154"/>
    <n v="1"/>
    <n v="119000"/>
    <n v="119000"/>
    <x v="75"/>
    <x v="2"/>
    <x v="9"/>
  </r>
  <r>
    <s v="ORD002997"/>
    <d v="2024-02-28T00:00:00"/>
    <x v="1"/>
    <x v="16"/>
    <x v="12"/>
    <s v="RAMADAN23"/>
    <s v="PRD228"/>
    <n v="1"/>
    <n v="399000"/>
    <n v="399000"/>
    <x v="173"/>
    <x v="1"/>
    <x v="8"/>
  </r>
  <r>
    <s v="ORD002998"/>
    <d v="2024-06-28T00:00:00"/>
    <x v="2"/>
    <x v="0"/>
    <x v="0"/>
    <s v="HARI BELANJA"/>
    <s v="PRD060"/>
    <n v="2"/>
    <n v="549000"/>
    <n v="1098000"/>
    <x v="137"/>
    <x v="1"/>
    <x v="9"/>
  </r>
  <r>
    <s v="ORD002999"/>
    <d v="2025-01-02T00:00:00"/>
    <x v="2"/>
    <x v="0"/>
    <x v="0"/>
    <s v="TANPA PROMO"/>
    <s v="PRD062"/>
    <n v="1"/>
    <n v="129000"/>
    <n v="129000"/>
    <x v="174"/>
    <x v="0"/>
    <x v="7"/>
  </r>
  <r>
    <s v="ORD003000"/>
    <d v="2024-05-22T00:00:00"/>
    <x v="3"/>
    <x v="10"/>
    <x v="4"/>
    <s v="RAMADAN23"/>
    <s v="PRD117"/>
    <n v="2"/>
    <n v="49000"/>
    <n v="98000"/>
    <x v="50"/>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1D7117-6A88-42E9-8C90-842D0F32D3A7}" name="PivotTable7"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40:B83" firstHeaderRow="1" firstDataRow="1" firstDataCol="1" rowPageCount="1" colPageCount="1"/>
  <pivotFields count="14">
    <pivotField showAll="0"/>
    <pivotField showAll="0"/>
    <pivotField axis="axisRow" numFmtId="14" showAll="0">
      <items count="15">
        <item x="0"/>
        <item x="1"/>
        <item x="2"/>
        <item x="3"/>
        <item x="4"/>
        <item x="5"/>
        <item x="6"/>
        <item x="7"/>
        <item x="8"/>
        <item x="9"/>
        <item x="10"/>
        <item x="11"/>
        <item x="12"/>
        <item x="13"/>
        <item t="default"/>
      </items>
    </pivotField>
    <pivotField dataField="1" numFmtId="164" showAll="0"/>
    <pivotField showAll="0"/>
    <pivotField showAll="0"/>
    <pivotField numFmtId="164" showAll="0"/>
    <pivotField showAll="0"/>
    <pivotField axis="axisPage" multipleItemSelectionAllowed="1" showAll="0">
      <items count="6">
        <item h="1" x="2"/>
        <item x="1"/>
        <item h="1" x="4"/>
        <item h="1" x="3"/>
        <item h="1" x="0"/>
        <item t="default"/>
      </items>
    </pivotField>
    <pivotField showAll="0"/>
    <pivotField showAll="0"/>
    <pivotField showAll="0"/>
    <pivotField dragToRow="0" dragToCol="0" dragToPage="0" showAll="0" defaultSubtotal="0"/>
    <pivotField axis="axisRow" showAll="0">
      <items count="7">
        <item x="0"/>
        <item x="1"/>
        <item x="2"/>
        <item x="3"/>
        <item x="4"/>
        <item x="5"/>
        <item t="default"/>
      </items>
    </pivotField>
  </pivotFields>
  <rowFields count="2">
    <field x="13"/>
    <field x="2"/>
  </rowFields>
  <rowItems count="4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t="grand">
      <x/>
    </i>
  </rowItems>
  <colItems count="1">
    <i/>
  </colItems>
  <pageFields count="1">
    <pageField fld="8" hier="-1"/>
  </pageFields>
  <dataFields count="1">
    <dataField name="Sum of total_amount_idr" fld="3" baseField="0" baseItem="0" numFmtId="164"/>
  </dataFields>
  <formats count="1">
    <format dxfId="4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3F524A-B428-4012-9C3E-10ACEFC16A50}" name="PivotTable5"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23:C29" firstHeaderRow="0" firstDataRow="1" firstDataCol="1"/>
  <pivotFields count="14">
    <pivotField dataField="1" showAll="0"/>
    <pivotField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numFmtId="164" showAll="0"/>
    <pivotField showAll="0"/>
    <pivotField axis="axisRow" multipleItemSelectionAllowed="1" showAll="0">
      <items count="6">
        <item x="2"/>
        <item x="1"/>
        <item x="4"/>
        <item x="3"/>
        <item x="0"/>
        <item t="default"/>
      </items>
    </pivotField>
    <pivotField showAll="0"/>
    <pivotField showAll="0"/>
    <pivotField showAll="0"/>
    <pivotField dragToRow="0" dragToCol="0" dragToPage="0" showAll="0" defaultSubtotal="0"/>
    <pivotField showAll="0">
      <items count="7">
        <item x="0"/>
        <item x="1"/>
        <item x="2"/>
        <item x="3"/>
        <item x="4"/>
        <item x="5"/>
        <item t="default"/>
      </items>
    </pivotField>
  </pivotFields>
  <rowFields count="1">
    <field x="8"/>
  </rowFields>
  <rowItems count="6">
    <i>
      <x/>
    </i>
    <i>
      <x v="1"/>
    </i>
    <i>
      <x v="2"/>
    </i>
    <i>
      <x v="3"/>
    </i>
    <i>
      <x v="4"/>
    </i>
    <i t="grand">
      <x/>
    </i>
  </rowItems>
  <colFields count="1">
    <field x="-2"/>
  </colFields>
  <colItems count="2">
    <i>
      <x/>
    </i>
    <i i="1">
      <x v="1"/>
    </i>
  </colItems>
  <dataFields count="2">
    <dataField name="Count of order_id" fld="0" subtotal="count" baseField="0" baseItem="0" numFmtId="164"/>
    <dataField name="Count of order_id2" fld="0" subtotal="count" showDataAs="percentOfTotal" baseField="8" baseItem="0" numFmtId="165"/>
  </dataFields>
  <formats count="2">
    <format dxfId="46">
      <pivotArea outline="0" collapsedLevelsAreSubtotals="1" fieldPosition="0">
        <references count="1">
          <reference field="4294967294" count="1" selected="0">
            <x v="1"/>
          </reference>
        </references>
      </pivotArea>
    </format>
    <format dxfId="45">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B91963-C958-465A-8949-DC6E51D30AAF}" name="PivotTable4"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8" firstHeaderRow="0" firstDataRow="0" firstDataCol="0" rowPageCount="1" colPageCount="1"/>
  <pivotFields count="14">
    <pivotField showAll="0"/>
    <pivotField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numFmtId="164" showAll="0"/>
    <pivotField showAll="0"/>
    <pivotField axis="axisPage" multipleItemSelectionAllowed="1" showAll="0">
      <items count="6">
        <item h="1" x="2"/>
        <item x="1"/>
        <item h="1" x="4"/>
        <item h="1" x="3"/>
        <item h="1" x="0"/>
        <item t="default"/>
      </items>
    </pivotField>
    <pivotField showAll="0"/>
    <pivotField showAll="0"/>
    <pivotField showAll="0"/>
    <pivotField dragToRow="0" dragToCol="0" dragToPage="0" showAll="0" defaultSubtotal="0"/>
    <pivotField showAll="0">
      <items count="7">
        <item x="0"/>
        <item x="1"/>
        <item x="2"/>
        <item x="3"/>
        <item x="4"/>
        <item x="5"/>
        <item t="default"/>
      </items>
    </pivotField>
  </pivotFields>
  <pageFields count="1">
    <pageField fld="8" hier="-1"/>
  </page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9AA6CC-0D6B-4AE2-8FB6-82EB73406DDF}" name="PivotTable3"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1:A12" firstHeaderRow="1" firstDataRow="1" firstDataCol="0" rowPageCount="1" colPageCount="1"/>
  <pivotFields count="14">
    <pivotField dataField="1" showAll="0"/>
    <pivotField showAll="0"/>
    <pivotField numFmtId="14" showAll="0">
      <items count="15">
        <item x="0"/>
        <item x="1"/>
        <item x="2"/>
        <item x="3"/>
        <item x="4"/>
        <item x="5"/>
        <item x="6"/>
        <item x="7"/>
        <item x="8"/>
        <item x="9"/>
        <item x="10"/>
        <item x="11"/>
        <item x="12"/>
        <item x="13"/>
        <item t="default"/>
      </items>
    </pivotField>
    <pivotField numFmtId="164" showAll="0"/>
    <pivotField showAll="0"/>
    <pivotField showAll="0"/>
    <pivotField numFmtId="164" showAll="0"/>
    <pivotField showAll="0"/>
    <pivotField axis="axisPage" multipleItemSelectionAllowed="1" showAll="0">
      <items count="6">
        <item h="1" x="2"/>
        <item x="1"/>
        <item h="1" x="4"/>
        <item h="1" x="3"/>
        <item h="1" x="0"/>
        <item t="default"/>
      </items>
    </pivotField>
    <pivotField showAll="0"/>
    <pivotField showAll="0"/>
    <pivotField showAll="0"/>
    <pivotField dragToRow="0" dragToCol="0" dragToPage="0" showAll="0" defaultSubtotal="0"/>
    <pivotField showAll="0">
      <items count="7">
        <item x="0"/>
        <item x="1"/>
        <item x="2"/>
        <item x="3"/>
        <item x="4"/>
        <item x="5"/>
        <item t="default"/>
      </items>
    </pivotField>
  </pivotFields>
  <rowItems count="1">
    <i/>
  </rowItems>
  <colItems count="1">
    <i/>
  </colItems>
  <pageFields count="1">
    <pageField fld="8" hier="-1"/>
  </pageFields>
  <dataFields count="1">
    <dataField name="Count of order_id" fld="0" subtotal="count" baseField="0" baseItem="0"/>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DC32A8-4A63-4438-8911-106F6320E8CC}" name="PivotTable2"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5:A6" firstHeaderRow="1" firstDataRow="1" firstDataCol="0" rowPageCount="1" colPageCount="1"/>
  <pivotFields count="14">
    <pivotField showAll="0"/>
    <pivotField showAll="0"/>
    <pivotField numFmtId="14" showAll="0">
      <items count="15">
        <item x="0"/>
        <item x="1"/>
        <item x="2"/>
        <item x="3"/>
        <item x="4"/>
        <item x="5"/>
        <item x="6"/>
        <item x="7"/>
        <item x="8"/>
        <item x="9"/>
        <item x="10"/>
        <item x="11"/>
        <item x="12"/>
        <item x="13"/>
        <item t="default"/>
      </items>
    </pivotField>
    <pivotField dataField="1" numFmtId="164" showAll="0"/>
    <pivotField showAll="0"/>
    <pivotField showAll="0"/>
    <pivotField numFmtId="164" showAll="0"/>
    <pivotField showAll="0"/>
    <pivotField axis="axisPage" multipleItemSelectionAllowed="1" showAll="0">
      <items count="6">
        <item h="1" x="2"/>
        <item x="1"/>
        <item h="1" x="4"/>
        <item h="1" x="3"/>
        <item h="1" x="0"/>
        <item t="default"/>
      </items>
    </pivotField>
    <pivotField showAll="0"/>
    <pivotField showAll="0"/>
    <pivotField showAll="0"/>
    <pivotField dragToRow="0" dragToCol="0" dragToPage="0" showAll="0" defaultSubtotal="0"/>
    <pivotField showAll="0">
      <items count="7">
        <item x="0"/>
        <item x="1"/>
        <item x="2"/>
        <item x="3"/>
        <item x="4"/>
        <item x="5"/>
        <item t="default"/>
      </items>
    </pivotField>
  </pivotFields>
  <rowItems count="1">
    <i/>
  </rowItems>
  <colItems count="1">
    <i/>
  </colItems>
  <pageFields count="1">
    <pageField fld="8" hier="-1"/>
  </pageFields>
  <dataFields count="1">
    <dataField name="Sum of total_amount_idr" fld="3" baseField="0" baseItem="0"/>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EAD861-53D8-4868-9DF1-2D71F583E39D}" name="PivotTable19"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8">
  <location ref="A117:C127" firstHeaderRow="0" firstDataRow="1" firstDataCol="1" rowPageCount="1" colPageCount="1"/>
  <pivotFields count="14">
    <pivotField dataField="1" showAll="0"/>
    <pivotField showAll="0"/>
    <pivotField numFmtId="14" showAll="0">
      <items count="15">
        <item x="0"/>
        <item x="1"/>
        <item x="2"/>
        <item x="3"/>
        <item x="4"/>
        <item x="5"/>
        <item x="6"/>
        <item x="7"/>
        <item x="8"/>
        <item x="9"/>
        <item x="10"/>
        <item x="11"/>
        <item x="12"/>
        <item x="13"/>
        <item t="default"/>
      </items>
    </pivotField>
    <pivotField dataField="1" numFmtId="164" showAll="0"/>
    <pivotField showAll="0"/>
    <pivotField showAll="0"/>
    <pivotField numFmtId="164" showAll="0"/>
    <pivotField showAll="0"/>
    <pivotField axis="axisPage" multipleItemSelectionAllowed="1" showAll="0">
      <items count="6">
        <item h="1" x="2"/>
        <item x="1"/>
        <item h="1" x="4"/>
        <item h="1" x="3"/>
        <item h="1" x="0"/>
        <item t="default"/>
      </items>
    </pivotField>
    <pivotField axis="axisRow" showAll="0" sortType="descending">
      <items count="11">
        <item m="1" x="9"/>
        <item x="6"/>
        <item x="2"/>
        <item x="3"/>
        <item x="8"/>
        <item x="4"/>
        <item x="5"/>
        <item x="7"/>
        <item x="0"/>
        <item x="1"/>
        <item t="default"/>
      </items>
      <autoSortScope>
        <pivotArea dataOnly="0" outline="0" fieldPosition="0">
          <references count="1">
            <reference field="4294967294" count="1" selected="0">
              <x v="1"/>
            </reference>
          </references>
        </pivotArea>
      </autoSortScope>
    </pivotField>
    <pivotField showAll="0"/>
    <pivotField showAll="0"/>
    <pivotField dragToRow="0" dragToCol="0" dragToPage="0" showAll="0" defaultSubtotal="0"/>
    <pivotField showAll="0">
      <items count="7">
        <item sd="0" x="0"/>
        <item sd="0" x="1"/>
        <item sd="0" x="2"/>
        <item sd="0" x="3"/>
        <item sd="0" x="4"/>
        <item sd="0" x="5"/>
        <item t="default"/>
      </items>
    </pivotField>
  </pivotFields>
  <rowFields count="1">
    <field x="9"/>
  </rowFields>
  <rowItems count="10">
    <i>
      <x v="7"/>
    </i>
    <i>
      <x v="9"/>
    </i>
    <i>
      <x v="3"/>
    </i>
    <i>
      <x v="2"/>
    </i>
    <i>
      <x v="6"/>
    </i>
    <i>
      <x v="5"/>
    </i>
    <i>
      <x v="4"/>
    </i>
    <i>
      <x v="1"/>
    </i>
    <i>
      <x v="8"/>
    </i>
    <i t="grand">
      <x/>
    </i>
  </rowItems>
  <colFields count="1">
    <field x="-2"/>
  </colFields>
  <colItems count="2">
    <i>
      <x/>
    </i>
    <i i="1">
      <x v="1"/>
    </i>
  </colItems>
  <pageFields count="1">
    <pageField fld="8" hier="-1"/>
  </pageFields>
  <dataFields count="2">
    <dataField name="Count of order_id" fld="0" subtotal="count" baseField="0" baseItem="0" numFmtId="164"/>
    <dataField name="Average of total_amount_idr2" fld="3" subtotal="average" baseField="9" baseItem="1" numFmtId="164"/>
  </dataFields>
  <formats count="2">
    <format dxfId="51">
      <pivotArea outline="0" collapsedLevelsAreSubtotals="1" fieldPosition="0">
        <references count="1">
          <reference field="4294967294" count="1" selected="0">
            <x v="0"/>
          </reference>
        </references>
      </pivotArea>
    </format>
    <format dxfId="50">
      <pivotArea outline="0" collapsedLevelsAreSubtotals="1" fieldPosition="0">
        <references count="1">
          <reference field="4294967294" count="1" selected="0">
            <x v="1"/>
          </reference>
        </references>
      </pivotArea>
    </format>
  </formats>
  <chartFormats count="11">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13" format="79" series="1">
      <pivotArea type="data" outline="0" fieldPosition="0">
        <references count="1">
          <reference field="4294967294" count="1" selected="0">
            <x v="0"/>
          </reference>
        </references>
      </pivotArea>
    </chartFormat>
    <chartFormat chart="13" format="80" series="1">
      <pivotArea type="data" outline="0" fieldPosition="0">
        <references count="1">
          <reference field="4294967294" count="1" selected="0">
            <x v="1"/>
          </reference>
        </references>
      </pivotArea>
    </chartFormat>
    <chartFormat chart="3" format="76" series="1">
      <pivotArea type="data" outline="0" fieldPosition="0">
        <references count="1">
          <reference field="4294967294" count="1" selected="0">
            <x v="1"/>
          </reference>
        </references>
      </pivotArea>
    </chartFormat>
    <chartFormat chart="14" format="77" series="1">
      <pivotArea type="data" outline="0" fieldPosition="0">
        <references count="1">
          <reference field="4294967294" count="1" selected="0">
            <x v="0"/>
          </reference>
        </references>
      </pivotArea>
    </chartFormat>
    <chartFormat chart="14" format="78" series="1">
      <pivotArea type="data" outline="0" fieldPosition="0">
        <references count="1">
          <reference field="4294967294" count="1" selected="0">
            <x v="1"/>
          </reference>
        </references>
      </pivotArea>
    </chartFormat>
    <chartFormat chart="17" format="83" series="1">
      <pivotArea type="data" outline="0" fieldPosition="0">
        <references count="1">
          <reference field="4294967294" count="1" selected="0">
            <x v="0"/>
          </reference>
        </references>
      </pivotArea>
    </chartFormat>
    <chartFormat chart="17" format="8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6A403D-1C9E-40FC-AC05-DE9227AF4053}" name="PivotTable18"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3">
  <location ref="A99:E109" firstHeaderRow="0" firstDataRow="1" firstDataCol="1" rowPageCount="1" colPageCount="1"/>
  <pivotFields count="14">
    <pivotField dataField="1" showAll="0"/>
    <pivotField showAll="0"/>
    <pivotField numFmtId="14" showAll="0">
      <items count="15">
        <item x="0"/>
        <item x="1"/>
        <item x="2"/>
        <item x="3"/>
        <item x="4"/>
        <item x="5"/>
        <item x="6"/>
        <item x="7"/>
        <item x="8"/>
        <item x="9"/>
        <item x="10"/>
        <item x="11"/>
        <item x="12"/>
        <item x="13"/>
        <item t="default"/>
      </items>
    </pivotField>
    <pivotField dataField="1" numFmtId="164" showAll="0"/>
    <pivotField showAll="0"/>
    <pivotField showAll="0"/>
    <pivotField numFmtId="164" showAll="0"/>
    <pivotField showAll="0"/>
    <pivotField axis="axisPage" multipleItemSelectionAllowed="1" showAll="0">
      <items count="6">
        <item h="1" x="2"/>
        <item x="1"/>
        <item h="1" x="4"/>
        <item h="1" x="3"/>
        <item h="1" x="0"/>
        <item t="default"/>
      </items>
    </pivotField>
    <pivotField axis="axisRow" showAll="0" sortType="descending">
      <items count="11">
        <item m="1" x="9"/>
        <item x="6"/>
        <item x="2"/>
        <item x="3"/>
        <item x="8"/>
        <item x="4"/>
        <item x="5"/>
        <item x="7"/>
        <item x="0"/>
        <item x="1"/>
        <item t="default"/>
      </items>
      <autoSortScope>
        <pivotArea dataOnly="0" outline="0" fieldPosition="0">
          <references count="1">
            <reference field="4294967294" count="1" selected="0">
              <x v="3"/>
            </reference>
          </references>
        </pivotArea>
      </autoSortScope>
    </pivotField>
    <pivotField showAll="0"/>
    <pivotField showAll="0"/>
    <pivotField dragToRow="0" dragToCol="0" dragToPage="0" showAll="0" defaultSubtotal="0"/>
    <pivotField showAll="0">
      <items count="7">
        <item x="0"/>
        <item x="1"/>
        <item x="2"/>
        <item x="3"/>
        <item x="4"/>
        <item x="5"/>
        <item t="default"/>
      </items>
    </pivotField>
  </pivotFields>
  <rowFields count="1">
    <field x="9"/>
  </rowFields>
  <rowItems count="10">
    <i>
      <x v="7"/>
    </i>
    <i>
      <x v="9"/>
    </i>
    <i>
      <x v="3"/>
    </i>
    <i>
      <x v="2"/>
    </i>
    <i>
      <x v="6"/>
    </i>
    <i>
      <x v="5"/>
    </i>
    <i>
      <x v="4"/>
    </i>
    <i>
      <x v="1"/>
    </i>
    <i>
      <x v="8"/>
    </i>
    <i t="grand">
      <x/>
    </i>
  </rowItems>
  <colFields count="1">
    <field x="-2"/>
  </colFields>
  <colItems count="4">
    <i>
      <x/>
    </i>
    <i i="1">
      <x v="1"/>
    </i>
    <i i="2">
      <x v="2"/>
    </i>
    <i i="3">
      <x v="3"/>
    </i>
  </colItems>
  <pageFields count="1">
    <pageField fld="8" hier="-1"/>
  </pageFields>
  <dataFields count="4">
    <dataField name="Sum of total_amount_idr" fld="3" baseField="0" baseItem="0" numFmtId="164"/>
    <dataField name="Count of order_id" fld="0" subtotal="count" baseField="0" baseItem="0" numFmtId="164"/>
    <dataField name="Sum of total_amount_idr2" fld="3" showDataAs="percentOfTotal" baseField="9" baseItem="7" numFmtId="165"/>
    <dataField name="Average of total_amount_idr3" fld="3" subtotal="average" baseField="9" baseItem="7" numFmtId="164"/>
  </dataFields>
  <formats count="5">
    <format dxfId="56">
      <pivotArea outline="0" collapsedLevelsAreSubtotals="1" fieldPosition="0">
        <references count="1">
          <reference field="4294967294" count="1" selected="0">
            <x v="0"/>
          </reference>
        </references>
      </pivotArea>
    </format>
    <format dxfId="55">
      <pivotArea outline="0" collapsedLevelsAreSubtotals="1" fieldPosition="0">
        <references count="1">
          <reference field="4294967294" count="1" selected="0">
            <x v="1"/>
          </reference>
        </references>
      </pivotArea>
    </format>
    <format dxfId="54">
      <pivotArea outline="0" fieldPosition="0">
        <references count="1">
          <reference field="4294967294" count="1">
            <x v="2"/>
          </reference>
        </references>
      </pivotArea>
    </format>
    <format dxfId="53">
      <pivotArea outline="0" collapsedLevelsAreSubtotals="1" fieldPosition="0">
        <references count="1">
          <reference field="4294967294" count="1" selected="0">
            <x v="2"/>
          </reference>
        </references>
      </pivotArea>
    </format>
    <format dxfId="5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0841A5-2330-4470-B1B4-22E4E3DD40B0}"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7:B19" firstHeaderRow="1" firstDataRow="1" firstDataCol="1" rowPageCount="1" colPageCount="1"/>
  <pivotFields count="13">
    <pivotField showAll="0"/>
    <pivotField numFmtId="14" showAll="0"/>
    <pivotField axis="axisPage" multipleItemSelectionAllowed="1" showAll="0">
      <items count="11">
        <item h="1" m="1" x="6"/>
        <item h="1" m="1" x="8"/>
        <item h="1" m="1" x="7"/>
        <item h="1" m="1" x="9"/>
        <item h="1" m="1" x="5"/>
        <item h="1" x="0"/>
        <item h="1" x="1"/>
        <item h="1" x="2"/>
        <item x="3"/>
        <item h="1" x="4"/>
        <item t="default"/>
      </items>
    </pivotField>
    <pivotField showAll="0"/>
    <pivotField showAll="0"/>
    <pivotField showAll="0"/>
    <pivotField showAll="0"/>
    <pivotField dataField="1" showAll="0"/>
    <pivotField numFmtId="164" showAll="0"/>
    <pivotField numFmtId="164" showAll="0"/>
    <pivotField axis="axisRow" showAll="0" measureFilter="1" sortType="descending">
      <items count="201">
        <item x="158"/>
        <item x="43"/>
        <item x="25"/>
        <item x="89"/>
        <item x="132"/>
        <item x="150"/>
        <item x="30"/>
        <item x="45"/>
        <item x="107"/>
        <item x="130"/>
        <item x="190"/>
        <item x="44"/>
        <item x="157"/>
        <item x="67"/>
        <item x="1"/>
        <item x="82"/>
        <item x="24"/>
        <item x="81"/>
        <item x="160"/>
        <item x="5"/>
        <item x="48"/>
        <item x="155"/>
        <item x="84"/>
        <item x="56"/>
        <item x="42"/>
        <item x="96"/>
        <item x="20"/>
        <item x="113"/>
        <item x="116"/>
        <item x="120"/>
        <item x="148"/>
        <item x="180"/>
        <item x="41"/>
        <item x="13"/>
        <item x="165"/>
        <item x="197"/>
        <item x="16"/>
        <item x="137"/>
        <item x="183"/>
        <item x="153"/>
        <item x="104"/>
        <item x="173"/>
        <item x="134"/>
        <item x="189"/>
        <item x="34"/>
        <item x="126"/>
        <item x="167"/>
        <item x="60"/>
        <item x="47"/>
        <item x="164"/>
        <item x="38"/>
        <item x="88"/>
        <item x="93"/>
        <item x="179"/>
        <item x="50"/>
        <item x="125"/>
        <item x="108"/>
        <item x="195"/>
        <item x="110"/>
        <item x="128"/>
        <item x="69"/>
        <item x="63"/>
        <item x="166"/>
        <item x="49"/>
        <item x="106"/>
        <item x="29"/>
        <item x="8"/>
        <item x="57"/>
        <item x="85"/>
        <item x="131"/>
        <item x="122"/>
        <item x="35"/>
        <item x="181"/>
        <item x="105"/>
        <item x="73"/>
        <item x="71"/>
        <item x="141"/>
        <item x="127"/>
        <item x="133"/>
        <item x="117"/>
        <item x="46"/>
        <item x="26"/>
        <item x="4"/>
        <item x="95"/>
        <item x="176"/>
        <item x="171"/>
        <item x="52"/>
        <item x="32"/>
        <item x="65"/>
        <item x="139"/>
        <item x="194"/>
        <item x="170"/>
        <item x="39"/>
        <item x="103"/>
        <item x="178"/>
        <item x="94"/>
        <item x="64"/>
        <item x="192"/>
        <item x="102"/>
        <item x="37"/>
        <item x="21"/>
        <item x="144"/>
        <item x="77"/>
        <item x="129"/>
        <item x="98"/>
        <item x="74"/>
        <item x="9"/>
        <item x="75"/>
        <item x="152"/>
        <item x="55"/>
        <item x="83"/>
        <item x="27"/>
        <item x="87"/>
        <item x="10"/>
        <item x="0"/>
        <item x="17"/>
        <item x="172"/>
        <item x="124"/>
        <item x="142"/>
        <item x="101"/>
        <item x="185"/>
        <item x="182"/>
        <item x="66"/>
        <item x="70"/>
        <item x="92"/>
        <item x="72"/>
        <item x="79"/>
        <item x="121"/>
        <item x="28"/>
        <item x="169"/>
        <item x="3"/>
        <item x="19"/>
        <item x="31"/>
        <item x="100"/>
        <item x="54"/>
        <item x="174"/>
        <item x="97"/>
        <item x="196"/>
        <item x="161"/>
        <item x="22"/>
        <item x="159"/>
        <item x="109"/>
        <item x="12"/>
        <item x="199"/>
        <item x="193"/>
        <item x="80"/>
        <item x="135"/>
        <item x="177"/>
        <item x="6"/>
        <item x="58"/>
        <item x="114"/>
        <item x="7"/>
        <item x="36"/>
        <item x="53"/>
        <item x="145"/>
        <item x="184"/>
        <item x="188"/>
        <item x="86"/>
        <item x="154"/>
        <item x="11"/>
        <item x="175"/>
        <item x="14"/>
        <item x="15"/>
        <item x="111"/>
        <item x="156"/>
        <item x="163"/>
        <item x="123"/>
        <item x="162"/>
        <item x="136"/>
        <item x="68"/>
        <item x="33"/>
        <item x="138"/>
        <item x="90"/>
        <item x="186"/>
        <item x="76"/>
        <item x="99"/>
        <item x="151"/>
        <item x="18"/>
        <item x="23"/>
        <item x="112"/>
        <item x="91"/>
        <item x="59"/>
        <item x="118"/>
        <item x="143"/>
        <item x="61"/>
        <item x="78"/>
        <item x="40"/>
        <item x="168"/>
        <item x="187"/>
        <item x="147"/>
        <item x="119"/>
        <item x="198"/>
        <item x="115"/>
        <item x="191"/>
        <item x="62"/>
        <item x="140"/>
        <item x="2"/>
        <item x="146"/>
        <item x="51"/>
        <item x="149"/>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12">
    <i>
      <x v="36"/>
    </i>
    <i>
      <x v="174"/>
    </i>
    <i>
      <x v="59"/>
    </i>
    <i>
      <x v="44"/>
    </i>
    <i>
      <x v="132"/>
    </i>
    <i>
      <x v="104"/>
    </i>
    <i>
      <x v="183"/>
    </i>
    <i>
      <x v="33"/>
    </i>
    <i>
      <x v="4"/>
    </i>
    <i>
      <x v="63"/>
    </i>
    <i>
      <x v="62"/>
    </i>
    <i t="grand">
      <x/>
    </i>
  </rowItems>
  <colItems count="1">
    <i/>
  </colItems>
  <pageFields count="1">
    <pageField fld="2" hier="-1"/>
  </pageFields>
  <dataFields count="1">
    <dataField name="Sum of quantity" fld="7" baseField="0" baseItem="0"/>
  </dataFields>
  <chartFormats count="2">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A8E905-63EF-44C9-9163-28910B95B243}" name="PivotTable1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L27:M44" firstHeaderRow="1" firstDataRow="1" firstDataCol="1" rowPageCount="1" colPageCount="1"/>
  <pivotFields count="13">
    <pivotField showAll="0"/>
    <pivotField numFmtId="14" showAll="0"/>
    <pivotField axis="axisPage" multipleItemSelectionAllowed="1" showAll="0">
      <items count="11">
        <item h="1" m="1" x="6"/>
        <item h="1" m="1" x="8"/>
        <item h="1" m="1" x="7"/>
        <item h="1" m="1" x="9"/>
        <item h="1" m="1" x="5"/>
        <item h="1" x="0"/>
        <item h="1" x="1"/>
        <item h="1" x="2"/>
        <item x="3"/>
        <item h="1" x="4"/>
        <item t="default"/>
      </items>
    </pivotField>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17">
        <item x="12"/>
        <item x="2"/>
        <item x="11"/>
        <item x="15"/>
        <item x="4"/>
        <item x="10"/>
        <item x="7"/>
        <item x="8"/>
        <item x="0"/>
        <item x="5"/>
        <item x="9"/>
        <item x="13"/>
        <item x="6"/>
        <item x="14"/>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dataField="1" numFmtId="164" showAll="0"/>
    <pivotField showAll="0"/>
    <pivotField showAll="0"/>
    <pivotField showAll="0"/>
  </pivotFields>
  <rowFields count="1">
    <field x="4"/>
  </rowFields>
  <rowItems count="17">
    <i>
      <x v="4"/>
    </i>
    <i>
      <x v="1"/>
    </i>
    <i>
      <x v="11"/>
    </i>
    <i>
      <x v="12"/>
    </i>
    <i>
      <x v="3"/>
    </i>
    <i>
      <x v="10"/>
    </i>
    <i>
      <x v="7"/>
    </i>
    <i>
      <x v="15"/>
    </i>
    <i>
      <x/>
    </i>
    <i>
      <x v="9"/>
    </i>
    <i>
      <x v="8"/>
    </i>
    <i>
      <x v="14"/>
    </i>
    <i>
      <x v="6"/>
    </i>
    <i>
      <x v="5"/>
    </i>
    <i>
      <x v="2"/>
    </i>
    <i>
      <x v="13"/>
    </i>
    <i t="grand">
      <x/>
    </i>
  </rowItems>
  <colItems count="1">
    <i/>
  </colItems>
  <pageFields count="1">
    <pageField fld="2" hier="-1"/>
  </pageFields>
  <dataFields count="1">
    <dataField name="Sum of sub_total_idr" fld="9" baseField="0" baseItem="0" numFmtId="164"/>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F81B7C-FB1B-4A17-834F-62CF2C37AA39}" name="PivotTable1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L8:M19" firstHeaderRow="1" firstDataRow="1" firstDataCol="1" rowPageCount="1" colPageCount="1"/>
  <pivotFields count="13">
    <pivotField showAll="0"/>
    <pivotField numFmtId="14" showAll="0"/>
    <pivotField axis="axisPage" multipleItemSelectionAllowed="1" showAll="0">
      <items count="11">
        <item h="1" m="1" x="6"/>
        <item h="1" m="1" x="8"/>
        <item h="1" m="1" x="7"/>
        <item h="1" m="1" x="9"/>
        <item h="1" m="1" x="5"/>
        <item h="1" x="0"/>
        <item h="1" x="1"/>
        <item h="1" x="2"/>
        <item x="3"/>
        <item h="1" x="4"/>
        <item t="default"/>
      </items>
    </pivotField>
    <pivotField axis="axisRow" showAll="0" measureFilter="1" sortType="descending">
      <items count="21">
        <item x="5"/>
        <item x="4"/>
        <item x="0"/>
        <item x="6"/>
        <item x="13"/>
        <item x="16"/>
        <item x="10"/>
        <item x="19"/>
        <item x="17"/>
        <item x="14"/>
        <item x="7"/>
        <item x="3"/>
        <item x="18"/>
        <item x="1"/>
        <item x="11"/>
        <item x="9"/>
        <item x="12"/>
        <item x="8"/>
        <item x="2"/>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dataField="1" numFmtId="164" showAll="0"/>
    <pivotField showAll="0"/>
    <pivotField showAll="0"/>
    <pivotField showAll="0"/>
  </pivotFields>
  <rowFields count="1">
    <field x="3"/>
  </rowFields>
  <rowItems count="11">
    <i>
      <x v="18"/>
    </i>
    <i>
      <x v="8"/>
    </i>
    <i>
      <x v="10"/>
    </i>
    <i>
      <x v="6"/>
    </i>
    <i>
      <x v="7"/>
    </i>
    <i>
      <x v="14"/>
    </i>
    <i>
      <x v="1"/>
    </i>
    <i>
      <x v="15"/>
    </i>
    <i>
      <x v="3"/>
    </i>
    <i>
      <x v="11"/>
    </i>
    <i t="grand">
      <x/>
    </i>
  </rowItems>
  <colItems count="1">
    <i/>
  </colItems>
  <pageFields count="1">
    <pageField fld="2" hier="-1"/>
  </pageFields>
  <dataFields count="1">
    <dataField name="Sum of sub_total_idr" fld="9" baseField="0" baseItem="0" numFmtId="164"/>
  </dataFields>
  <formats count="1">
    <format dxfId="40">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2722B16-4626-4BAF-A621-E6BC58626421}" name="PivotTable1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P28:Q35" firstHeaderRow="1" firstDataRow="1" firstDataCol="1" rowPageCount="1" colPageCount="1"/>
  <pivotFields count="13">
    <pivotField showAll="0"/>
    <pivotField numFmtId="14" showAll="0"/>
    <pivotField axis="axisPage" multipleItemSelectionAllowed="1" showAll="0">
      <items count="11">
        <item h="1" m="1" x="6"/>
        <item h="1" m="1" x="8"/>
        <item h="1" m="1" x="7"/>
        <item h="1" m="1" x="9"/>
        <item h="1" m="1" x="5"/>
        <item h="1" x="0"/>
        <item h="1" x="1"/>
        <item h="1" x="2"/>
        <item x="3"/>
        <item h="1" x="4"/>
        <item t="default"/>
      </items>
    </pivotField>
    <pivotField showAll="0"/>
    <pivotField showAll="0"/>
    <pivotField showAll="0"/>
    <pivotField showAll="0"/>
    <pivotField showAll="0"/>
    <pivotField numFmtId="164" showAll="0"/>
    <pivotField dataField="1" numFmtId="164" showAll="0"/>
    <pivotField showAll="0" measureFilter="1" sortType="descending">
      <autoSortScope>
        <pivotArea dataOnly="0" outline="0" fieldPosition="0">
          <references count="1">
            <reference field="4294967294" count="1" selected="0">
              <x v="0"/>
            </reference>
          </references>
        </pivotArea>
      </autoSortScope>
    </pivotField>
    <pivotField axis="axisRow" showAll="0" sortType="descending">
      <items count="7">
        <item x="3"/>
        <item x="1"/>
        <item x="4"/>
        <item x="5"/>
        <item x="0"/>
        <item x="2"/>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s>
  <rowFields count="1">
    <field x="11"/>
  </rowFields>
  <rowItems count="7">
    <i>
      <x v="2"/>
    </i>
    <i>
      <x v="5"/>
    </i>
    <i>
      <x v="1"/>
    </i>
    <i>
      <x v="4"/>
    </i>
    <i>
      <x/>
    </i>
    <i>
      <x v="3"/>
    </i>
    <i t="grand">
      <x/>
    </i>
  </rowItems>
  <colItems count="1">
    <i/>
  </colItems>
  <pageFields count="1">
    <pageField fld="2" hier="-1"/>
  </pageFields>
  <dataFields count="1">
    <dataField name="Sum of sub_total_idr" fld="9" baseField="0" baseItem="0" numFmtId="164"/>
  </dataFields>
  <formats count="1">
    <format dxfId="41">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0F9265-CB89-42C6-8463-9770CEDC1501}"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44:B55" firstHeaderRow="1" firstDataRow="1" firstDataCol="1" rowPageCount="1" colPageCount="1"/>
  <pivotFields count="13">
    <pivotField showAll="0"/>
    <pivotField numFmtId="14" showAll="0"/>
    <pivotField axis="axisPage" multipleItemSelectionAllowed="1" showAll="0">
      <items count="11">
        <item h="1" m="1" x="6"/>
        <item h="1" m="1" x="8"/>
        <item h="1" m="1" x="7"/>
        <item h="1" m="1" x="9"/>
        <item h="1" m="1" x="5"/>
        <item h="1" x="0"/>
        <item h="1" x="1"/>
        <item h="1" x="2"/>
        <item x="3"/>
        <item h="1" x="4"/>
        <item t="default"/>
      </items>
    </pivotField>
    <pivotField showAll="0"/>
    <pivotField showAll="0"/>
    <pivotField showAll="0"/>
    <pivotField showAll="0"/>
    <pivotField showAll="0"/>
    <pivotField numFmtId="164" showAll="0"/>
    <pivotField dataField="1" numFmtId="164" showAll="0"/>
    <pivotField showAll="0" measureFilter="1" sortType="descending">
      <autoSortScope>
        <pivotArea dataOnly="0" outline="0" fieldPosition="0">
          <references count="1">
            <reference field="4294967294" count="1" selected="0">
              <x v="0"/>
            </reference>
          </references>
        </pivotArea>
      </autoSortScope>
    </pivotField>
    <pivotField showAll="0"/>
    <pivotField axis="axisRow" showAll="0" sortType="descending">
      <items count="11">
        <item x="6"/>
        <item x="9"/>
        <item x="1"/>
        <item x="5"/>
        <item x="0"/>
        <item x="3"/>
        <item x="7"/>
        <item x="2"/>
        <item x="4"/>
        <item x="8"/>
        <item t="default"/>
      </items>
      <autoSortScope>
        <pivotArea dataOnly="0" outline="0" fieldPosition="0">
          <references count="1">
            <reference field="4294967294" count="1" selected="0">
              <x v="0"/>
            </reference>
          </references>
        </pivotArea>
      </autoSortScope>
    </pivotField>
  </pivotFields>
  <rowFields count="1">
    <field x="12"/>
  </rowFields>
  <rowItems count="11">
    <i>
      <x v="1"/>
    </i>
    <i>
      <x v="8"/>
    </i>
    <i>
      <x v="4"/>
    </i>
    <i>
      <x v="3"/>
    </i>
    <i>
      <x/>
    </i>
    <i>
      <x v="9"/>
    </i>
    <i>
      <x v="6"/>
    </i>
    <i>
      <x v="5"/>
    </i>
    <i>
      <x v="7"/>
    </i>
    <i>
      <x v="2"/>
    </i>
    <i t="grand">
      <x/>
    </i>
  </rowItems>
  <colItems count="1">
    <i/>
  </colItems>
  <pageFields count="1">
    <pageField fld="2" hier="-1"/>
  </pageFields>
  <dataFields count="1">
    <dataField name="Sum of sub_total_idr" fld="9" baseField="0" baseItem="0" numFmtId="164"/>
  </dataFields>
  <formats count="1">
    <format dxfId="42">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D367B6-3686-400A-8EC0-C3FF213E2059}"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25:B36" firstHeaderRow="1" firstDataRow="1" firstDataCol="1" rowPageCount="1" colPageCount="1"/>
  <pivotFields count="13">
    <pivotField showAll="0"/>
    <pivotField numFmtId="14" showAll="0"/>
    <pivotField axis="axisPage" multipleItemSelectionAllowed="1" showAll="0">
      <items count="11">
        <item h="1" m="1" x="6"/>
        <item h="1" m="1" x="8"/>
        <item h="1" m="1" x="7"/>
        <item h="1" m="1" x="9"/>
        <item h="1" m="1" x="5"/>
        <item h="1" x="0"/>
        <item h="1" x="1"/>
        <item h="1" x="2"/>
        <item x="3"/>
        <item h="1" x="4"/>
        <item t="default"/>
      </items>
    </pivotField>
    <pivotField showAll="0"/>
    <pivotField showAll="0"/>
    <pivotField showAll="0"/>
    <pivotField showAll="0"/>
    <pivotField showAll="0"/>
    <pivotField numFmtId="164" showAll="0"/>
    <pivotField dataField="1" numFmtId="164" showAll="0"/>
    <pivotField axis="axisRow" showAll="0" measureFilter="1" sortType="descending">
      <items count="201">
        <item x="158"/>
        <item x="43"/>
        <item x="25"/>
        <item x="89"/>
        <item x="132"/>
        <item x="150"/>
        <item x="30"/>
        <item x="45"/>
        <item x="107"/>
        <item x="130"/>
        <item x="190"/>
        <item x="44"/>
        <item x="157"/>
        <item x="67"/>
        <item x="1"/>
        <item x="82"/>
        <item x="24"/>
        <item x="81"/>
        <item x="160"/>
        <item x="5"/>
        <item x="48"/>
        <item x="155"/>
        <item x="84"/>
        <item x="56"/>
        <item x="42"/>
        <item x="96"/>
        <item x="20"/>
        <item x="113"/>
        <item x="116"/>
        <item x="120"/>
        <item x="148"/>
        <item x="180"/>
        <item x="41"/>
        <item x="13"/>
        <item x="165"/>
        <item x="197"/>
        <item x="16"/>
        <item x="137"/>
        <item x="183"/>
        <item x="153"/>
        <item x="104"/>
        <item x="173"/>
        <item x="134"/>
        <item x="189"/>
        <item x="34"/>
        <item x="126"/>
        <item x="167"/>
        <item x="60"/>
        <item x="47"/>
        <item x="164"/>
        <item x="38"/>
        <item x="88"/>
        <item x="93"/>
        <item x="179"/>
        <item x="50"/>
        <item x="125"/>
        <item x="108"/>
        <item x="195"/>
        <item x="110"/>
        <item x="128"/>
        <item x="69"/>
        <item x="63"/>
        <item x="166"/>
        <item x="49"/>
        <item x="106"/>
        <item x="29"/>
        <item x="8"/>
        <item x="57"/>
        <item x="85"/>
        <item x="131"/>
        <item x="122"/>
        <item x="35"/>
        <item x="181"/>
        <item x="105"/>
        <item x="73"/>
        <item x="71"/>
        <item x="141"/>
        <item x="127"/>
        <item x="133"/>
        <item x="117"/>
        <item x="46"/>
        <item x="26"/>
        <item x="4"/>
        <item x="95"/>
        <item x="176"/>
        <item x="171"/>
        <item x="52"/>
        <item x="32"/>
        <item x="65"/>
        <item x="139"/>
        <item x="194"/>
        <item x="170"/>
        <item x="39"/>
        <item x="103"/>
        <item x="178"/>
        <item x="94"/>
        <item x="64"/>
        <item x="192"/>
        <item x="102"/>
        <item x="37"/>
        <item x="21"/>
        <item x="144"/>
        <item x="77"/>
        <item x="129"/>
        <item x="98"/>
        <item x="74"/>
        <item x="9"/>
        <item x="75"/>
        <item x="152"/>
        <item x="55"/>
        <item x="83"/>
        <item x="27"/>
        <item x="87"/>
        <item x="10"/>
        <item x="0"/>
        <item x="17"/>
        <item x="172"/>
        <item x="124"/>
        <item x="142"/>
        <item x="101"/>
        <item x="185"/>
        <item x="182"/>
        <item x="66"/>
        <item x="70"/>
        <item x="92"/>
        <item x="72"/>
        <item x="79"/>
        <item x="121"/>
        <item x="28"/>
        <item x="169"/>
        <item x="3"/>
        <item x="19"/>
        <item x="31"/>
        <item x="100"/>
        <item x="54"/>
        <item x="174"/>
        <item x="97"/>
        <item x="196"/>
        <item x="161"/>
        <item x="22"/>
        <item x="159"/>
        <item x="109"/>
        <item x="12"/>
        <item x="199"/>
        <item x="193"/>
        <item x="80"/>
        <item x="135"/>
        <item x="177"/>
        <item x="6"/>
        <item x="58"/>
        <item x="114"/>
        <item x="7"/>
        <item x="36"/>
        <item x="53"/>
        <item x="145"/>
        <item x="184"/>
        <item x="188"/>
        <item x="86"/>
        <item x="154"/>
        <item x="11"/>
        <item x="175"/>
        <item x="14"/>
        <item x="15"/>
        <item x="111"/>
        <item x="156"/>
        <item x="163"/>
        <item x="123"/>
        <item x="162"/>
        <item x="136"/>
        <item x="68"/>
        <item x="33"/>
        <item x="138"/>
        <item x="90"/>
        <item x="186"/>
        <item x="76"/>
        <item x="99"/>
        <item x="151"/>
        <item x="18"/>
        <item x="23"/>
        <item x="112"/>
        <item x="91"/>
        <item x="59"/>
        <item x="118"/>
        <item x="143"/>
        <item x="61"/>
        <item x="78"/>
        <item x="40"/>
        <item x="168"/>
        <item x="187"/>
        <item x="147"/>
        <item x="119"/>
        <item x="198"/>
        <item x="115"/>
        <item x="191"/>
        <item x="62"/>
        <item x="140"/>
        <item x="2"/>
        <item x="146"/>
        <item x="51"/>
        <item x="149"/>
        <item t="default"/>
      </items>
      <autoSortScope>
        <pivotArea dataOnly="0" outline="0" fieldPosition="0">
          <references count="1">
            <reference field="4294967294" count="1" selected="0">
              <x v="0"/>
            </reference>
          </references>
        </pivotArea>
      </autoSortScope>
    </pivotField>
    <pivotField showAll="0"/>
    <pivotField showAll="0"/>
  </pivotFields>
  <rowFields count="1">
    <field x="10"/>
  </rowFields>
  <rowItems count="11">
    <i>
      <x v="39"/>
    </i>
    <i>
      <x v="63"/>
    </i>
    <i>
      <x v="76"/>
    </i>
    <i>
      <x v="132"/>
    </i>
    <i>
      <x v="55"/>
    </i>
    <i>
      <x v="25"/>
    </i>
    <i>
      <x v="166"/>
    </i>
    <i>
      <x v="87"/>
    </i>
    <i>
      <x v="49"/>
    </i>
    <i>
      <x v="196"/>
    </i>
    <i t="grand">
      <x/>
    </i>
  </rowItems>
  <colItems count="1">
    <i/>
  </colItems>
  <pageFields count="1">
    <pageField fld="2" hier="-1"/>
  </pageFields>
  <dataFields count="1">
    <dataField name="Sum of sub_total_idr" fld="9" baseField="0" baseItem="0" numFmtId="164"/>
  </dataFields>
  <formats count="1">
    <format dxfId="43">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FB805CC-35F4-4130-928E-D985B0477292}" autoFormatId="16" applyNumberFormats="0" applyBorderFormats="0" applyFontFormats="0" applyPatternFormats="0" applyAlignmentFormats="0" applyWidthHeightFormats="0">
  <queryTableRefresh nextId="10">
    <queryTableFields count="9">
      <queryTableField id="1" name="customer_id" tableColumnId="1"/>
      <queryTableField id="2" name="name" tableColumnId="2"/>
      <queryTableField id="3" name="email" tableColumnId="3"/>
      <queryTableField id="4" name="phone" tableColumnId="4"/>
      <queryTableField id="5" name="city" tableColumnId="5"/>
      <queryTableField id="6" name="province" tableColumnId="6"/>
      <queryTableField id="7" name="registration_date" tableColumnId="7"/>
      <queryTableField id="8" name="gender" tableColumnId="8"/>
      <queryTableField id="9" name="age_group"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6" xr16:uid="{EB7594D6-60B8-480D-B173-27E44CAB1C1D}" autoFormatId="16" applyNumberFormats="0" applyBorderFormats="0" applyFontFormats="0" applyPatternFormats="0" applyAlignmentFormats="0" applyWidthHeightFormats="0">
  <queryTableRefresh nextId="9">
    <queryTableFields count="8">
      <queryTableField id="1" name="review_id" tableColumnId="1"/>
      <queryTableField id="2" name="order_id" tableColumnId="2"/>
      <queryTableField id="3" name="product_id" tableColumnId="3"/>
      <queryTableField id="4" name="customer_id" tableColumnId="4"/>
      <queryTableField id="5" name="rating" tableColumnId="5"/>
      <queryTableField id="6" name="review_text" tableColumnId="6"/>
      <queryTableField id="7" name="review_date" tableColumnId="7"/>
      <queryTableField id="8" name="helpful_count"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F657D583-AB35-409B-AF4A-27CCAD5FE1B7}" autoFormatId="16" applyNumberFormats="0" applyBorderFormats="0" applyFontFormats="0" applyPatternFormats="0" applyAlignmentFormats="0" applyWidthHeightFormats="0">
  <queryTableRefresh nextId="10">
    <queryTableFields count="9">
      <queryTableField id="1" name="product_id" tableColumnId="1"/>
      <queryTableField id="2" name="name" tableColumnId="2"/>
      <queryTableField id="3" name="category" tableColumnId="3"/>
      <queryTableField id="4" name="sub_category" tableColumnId="4"/>
      <queryTableField id="5" name="price_idr" tableColumnId="5"/>
      <queryTableField id="6" name="stock" tableColumnId="6"/>
      <queryTableField id="7" name="brand" tableColumnId="7"/>
      <queryTableField id="8" name="material" tableColumnId="8"/>
      <queryTableField id="9" name="avg_rating"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1123BCB2-51E3-46EE-9055-F9B4F63F2458}" autoFormatId="16" applyNumberFormats="0" applyBorderFormats="0" applyFontFormats="0" applyPatternFormats="0" applyAlignmentFormats="0" applyWidthHeightFormats="0">
  <queryTableRefresh nextId="14">
    <queryTableFields count="12">
      <queryTableField id="1" name="order_id" tableColumnId="1"/>
      <queryTableField id="2" name="customer_id" tableColumnId="2"/>
      <queryTableField id="3" name="order_date" tableColumnId="3"/>
      <queryTableField id="4" name="total_amount_idr" tableColumnId="4"/>
      <queryTableField id="5" name="shipping_city" tableColumnId="5"/>
      <queryTableField id="6" name="shipping_province" tableColumnId="6"/>
      <queryTableField id="7" name="shipping_cost_idr" tableColumnId="7"/>
      <queryTableField id="8" name="payment_method" tableColumnId="8"/>
      <queryTableField id="9" name="order_status" tableColumnId="9"/>
      <queryTableField id="10" name="promo_code" tableColumnId="10"/>
      <queryTableField id="11" name="discount_amount_idr" tableColumnId="11"/>
      <queryTableField id="12" name="courier"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AC8A8FBD-8831-42C0-BBAD-A170CC670BAF}" autoFormatId="16" applyNumberFormats="0" applyBorderFormats="0" applyFontFormats="0" applyPatternFormats="0" applyAlignmentFormats="0" applyWidthHeightFormats="0">
  <queryTableRefresh nextId="11">
    <queryTableFields count="6">
      <queryTableField id="1" name="item_id" tableColumnId="1"/>
      <queryTableField id="2" name="order_id" tableColumnId="2"/>
      <queryTableField id="3" name="product_id" tableColumnId="3"/>
      <queryTableField id="4" name="quantity" tableColumnId="4"/>
      <queryTableField id="5" name="unit_price_idr" tableColumnId="5"/>
      <queryTableField id="6" name="subtotal_idr"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5" xr16:uid="{49D60336-3C31-495D-AA17-90A4D5352BB2}" autoFormatId="16" applyNumberFormats="0" applyBorderFormats="0" applyFontFormats="0" applyPatternFormats="0" applyAlignmentFormats="0" applyWidthHeightFormats="0">
  <queryTableRefresh nextId="12">
    <queryTableFields count="9">
      <queryTableField id="1" name="product_id" tableColumnId="1"/>
      <queryTableField id="2" name="name" tableColumnId="2"/>
      <queryTableField id="3" name="category" tableColumnId="3"/>
      <queryTableField id="4" name="sub_category" tableColumnId="4"/>
      <queryTableField id="5" name="price_idr" tableColumnId="5"/>
      <queryTableField id="6" name="stock" tableColumnId="6"/>
      <queryTableField id="7" name="brand" tableColumnId="7"/>
      <queryTableField id="8" name="material" tableColumnId="8"/>
      <queryTableField id="9" name="avg_rating"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96BD96DA-D2E0-430E-8740-F039BAE2F024}" sourceName="order_status">
  <pivotTables>
    <pivotTable tabId="13" name="PivotTable8"/>
    <pivotTable tabId="13" name="PivotTable10"/>
    <pivotTable tabId="13" name="PivotTable12"/>
    <pivotTable tabId="13" name="PivotTable15"/>
    <pivotTable tabId="13" name="PivotTable16"/>
    <pivotTable tabId="13" name="PivotTable9"/>
  </pivotTables>
  <data>
    <tabular pivotCacheId="379691263">
      <items count="10">
        <i x="2"/>
        <i x="1"/>
        <i x="4"/>
        <i x="3" s="1"/>
        <i x="0"/>
        <i x="6" nd="1"/>
        <i x="8" nd="1"/>
        <i x="7" nd="1"/>
        <i x="9"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1" xr10:uid="{31F70B02-78BD-41A5-85D9-8DB9437DAA39}" cache="Slicer_order_status" caption="order_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D330F7-2725-40B4-9482-76B6A3064318}" name="customers" displayName="customers" ref="A1:I801" tableType="queryTable" totalsRowShown="0">
  <autoFilter ref="A1:I801" xr:uid="{311BC305-96B1-4278-BAED-1D3447551F6B}"/>
  <tableColumns count="9">
    <tableColumn id="1" xr3:uid="{A0A90EC7-D728-46A6-BD11-5EE1C8A96708}" uniqueName="1" name="customer_id" queryTableFieldId="1" dataDxfId="107"/>
    <tableColumn id="2" xr3:uid="{E8DF16A9-F682-4DE3-847E-37A73ECC4265}" uniqueName="2" name="name" queryTableFieldId="2" dataDxfId="106"/>
    <tableColumn id="3" xr3:uid="{B929BA48-843A-4ED6-B334-022E6954AF3C}" uniqueName="3" name="email" queryTableFieldId="3" dataDxfId="105"/>
    <tableColumn id="4" xr3:uid="{F72DBCCF-7466-47D7-902C-39FF4D944399}" uniqueName="4" name="phone" queryTableFieldId="4"/>
    <tableColumn id="5" xr3:uid="{0CEDDE1A-0063-4796-9D07-ADF21111B4F1}" uniqueName="5" name="city" queryTableFieldId="5" dataDxfId="104"/>
    <tableColumn id="6" xr3:uid="{A9E4B632-C70E-4817-9C40-A88EF08E5D2C}" uniqueName="6" name="province" queryTableFieldId="6" dataDxfId="103"/>
    <tableColumn id="7" xr3:uid="{F900F6BF-6F62-45AC-911E-28A762DC0C3D}" uniqueName="7" name="registration_date" queryTableFieldId="7" dataDxfId="102"/>
    <tableColumn id="8" xr3:uid="{8FBAA90D-8992-4974-89C4-F995DB3DBBFB}" uniqueName="8" name="gender" queryTableFieldId="8" dataDxfId="101"/>
    <tableColumn id="9" xr3:uid="{4F635E61-81AA-4217-B1B9-A012027F4750}" uniqueName="9" name="age_group" queryTableFieldId="9" dataDxfId="10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B50A11-58A7-45F5-8FB3-5D007182E3D6}" name="reviews" displayName="reviews" ref="A1:H1501" tableType="queryTable" totalsRowShown="0">
  <autoFilter ref="A1:H1501" xr:uid="{488E4788-45A8-4E47-8625-0FE942F0E9FE}"/>
  <tableColumns count="8">
    <tableColumn id="1" xr3:uid="{08CAADF2-B215-4582-8145-2B0A0A34E198}" uniqueName="1" name="review_id" queryTableFieldId="1" dataDxfId="99"/>
    <tableColumn id="2" xr3:uid="{2EBB3771-94B7-4A93-95C4-9DA0731D3876}" uniqueName="2" name="order_id" queryTableFieldId="2" dataDxfId="98"/>
    <tableColumn id="3" xr3:uid="{24A2E7F9-CB20-403E-A8E6-CFC21F3B0964}" uniqueName="3" name="product_id" queryTableFieldId="3" dataDxfId="97"/>
    <tableColumn id="4" xr3:uid="{26F71BB2-7556-4AEA-8943-72BA5C78BEE2}" uniqueName="4" name="customer_id" queryTableFieldId="4" dataDxfId="96"/>
    <tableColumn id="5" xr3:uid="{7CC56C8A-A503-4E28-8F03-B61531A2B45E}" uniqueName="5" name="rating" queryTableFieldId="5"/>
    <tableColumn id="6" xr3:uid="{2DE184EF-7BA6-4BB1-AF32-C935193C479D}" uniqueName="6" name="review_text" queryTableFieldId="6" dataDxfId="95"/>
    <tableColumn id="7" xr3:uid="{9CB12FF0-58C1-49CD-A0A8-5BA6B851C7CD}" uniqueName="7" name="review_date" queryTableFieldId="7" dataDxfId="94"/>
    <tableColumn id="8" xr3:uid="{E5F33D56-B0E9-4347-B60C-58CD3BC7AFCD}" uniqueName="8" name="helpful_count" queryTableFieldId="8"/>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C0210A-0342-4B35-A2EC-763EA049FED5}" name="products" displayName="products" ref="A1:I301" tableType="queryTable" totalsRowShown="0">
  <autoFilter ref="A1:I301" xr:uid="{2A0865A2-48DE-4B1A-9317-2F8ED3AE2529}"/>
  <tableColumns count="9">
    <tableColumn id="1" xr3:uid="{C860056B-F1BC-4F15-A39B-F6ADC786BA39}" uniqueName="1" name="product_id" queryTableFieldId="1" dataDxfId="93"/>
    <tableColumn id="2" xr3:uid="{745456F1-0293-447F-8980-B6B032A6F5BA}" uniqueName="2" name="name" queryTableFieldId="2" dataDxfId="92"/>
    <tableColumn id="3" xr3:uid="{20F450A8-A46F-4A73-BD4F-E93ED4752C51}" uniqueName="3" name="category" queryTableFieldId="3" dataDxfId="91"/>
    <tableColumn id="4" xr3:uid="{2C734D79-8960-4E5E-9BC5-6CACBAEDF223}" uniqueName="4" name="sub_category" queryTableFieldId="4" dataDxfId="90"/>
    <tableColumn id="5" xr3:uid="{19E39DC7-5F80-41AD-A48E-D84F41CB1786}" uniqueName="5" name="price_idr" queryTableFieldId="5"/>
    <tableColumn id="6" xr3:uid="{69343985-216D-4DFF-A0E8-7E651A4D6F1A}" uniqueName="6" name="stock" queryTableFieldId="6"/>
    <tableColumn id="7" xr3:uid="{B3D4D00B-1DA2-4718-929B-C52349436A00}" uniqueName="7" name="brand" queryTableFieldId="7" dataDxfId="89"/>
    <tableColumn id="8" xr3:uid="{11369BAA-C1E8-41C1-B6FB-BEEB49607EA5}" uniqueName="8" name="material" queryTableFieldId="8" dataDxfId="88"/>
    <tableColumn id="9" xr3:uid="{8CAD8DC1-31E6-4BCF-B7BC-977BA07456AC}" uniqueName="9" name="avg_rating" queryTableField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D68622A-296D-4E72-BBC6-94A77B837A7D}" name="orders" displayName="orders" ref="A1:L3001" tableType="queryTable" totalsRowShown="0">
  <autoFilter ref="A1:L3001" xr:uid="{B04738CC-9150-43E7-B354-518E5D551FB9}"/>
  <tableColumns count="12">
    <tableColumn id="1" xr3:uid="{AAA3B951-4076-473B-BA4D-C5CCF68299EF}" uniqueName="1" name="order_id" queryTableFieldId="1" dataDxfId="86"/>
    <tableColumn id="2" xr3:uid="{29841412-1E19-484F-8739-5A189357A939}" uniqueName="2" name="customer_id" queryTableFieldId="2" dataDxfId="85"/>
    <tableColumn id="3" xr3:uid="{07FFFF0B-F41E-4F70-887D-D97ACF748700}" uniqueName="3" name="order_date" queryTableFieldId="3" dataDxfId="84"/>
    <tableColumn id="4" xr3:uid="{451ED571-8EC0-46F0-B1B9-438EF76F8A30}" uniqueName="4" name="total_amount_idr" queryTableFieldId="4" dataDxfId="83" dataCellStyle="Comma"/>
    <tableColumn id="5" xr3:uid="{D3003216-CBCA-48FC-8CB1-F28C67779B25}" uniqueName="5" name="shipping_city" queryTableFieldId="5" dataDxfId="82"/>
    <tableColumn id="6" xr3:uid="{E0EA90C4-2018-4D17-AFCC-30D077FEC9D2}" uniqueName="6" name="shipping_province" queryTableFieldId="6" dataDxfId="81"/>
    <tableColumn id="7" xr3:uid="{A2B1C711-3D12-44C2-A31F-495254D207C4}" uniqueName="7" name="shipping_cost_idr" queryTableFieldId="7" dataDxfId="80" dataCellStyle="Comma"/>
    <tableColumn id="8" xr3:uid="{8C6B5E6E-9EB8-4F6F-AAB2-2400F0DCD778}" uniqueName="8" name="payment_method" queryTableFieldId="8" dataDxfId="79"/>
    <tableColumn id="9" xr3:uid="{847B45DD-F63C-47C3-A61B-510AB2491701}" uniqueName="9" name="order_status" queryTableFieldId="9" dataDxfId="78"/>
    <tableColumn id="10" xr3:uid="{097016CC-EE22-4486-94F5-5C7C807E738C}" uniqueName="10" name="promo_code" queryTableFieldId="10" dataDxfId="77"/>
    <tableColumn id="11" xr3:uid="{9FE90654-349F-4C53-9193-639BB1C60B8A}" uniqueName="11" name="discount_amount_idr" queryTableFieldId="11" dataDxfId="76" dataCellStyle="Comma"/>
    <tableColumn id="12" xr3:uid="{CC84F1A1-612F-49D1-B417-A6896A9D0AB5}" uniqueName="12" name="courier" queryTableFieldId="12" dataDxfId="75"/>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7AE65E-4D40-4563-92D9-950FDD5DA9A6}" name="order_items" displayName="order_items" ref="A1:F4987" tableType="queryTable" totalsRowShown="0">
  <autoFilter ref="A1:F4987" xr:uid="{22225602-939F-4E38-8704-4A0EB5E8B7B4}"/>
  <tableColumns count="6">
    <tableColumn id="1" xr3:uid="{68C700C9-86B2-4F84-AAA5-4CB76436F7AD}" uniqueName="1" name="item_id" queryTableFieldId="1" dataDxfId="73"/>
    <tableColumn id="2" xr3:uid="{B80A9ED8-BEE9-453F-B9B0-C53A331F2DBD}" uniqueName="2" name="order_id" queryTableFieldId="2" dataDxfId="72"/>
    <tableColumn id="3" xr3:uid="{E832DD73-AA66-47EF-A091-7B61E56D7C62}" uniqueName="3" name="product_id" queryTableFieldId="3" dataDxfId="71"/>
    <tableColumn id="4" xr3:uid="{9365BBD9-F77E-4256-97C9-77A866FE6D4C}" uniqueName="4" name="quantity" queryTableFieldId="4"/>
    <tableColumn id="5" xr3:uid="{AA0B7F1F-7F47-486A-9F2C-9110A683D9CC}" uniqueName="5" name="unit_price_idr" queryTableFieldId="5" dataDxfId="70" dataCellStyle="Comma"/>
    <tableColumn id="6" xr3:uid="{72CB004D-C6A8-4C7E-A27C-6D117DB700CE}" uniqueName="6" name="subtotal_idr" queryTableFieldId="6" dataDxfId="69" dataCellStyle="Comma"/>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B2CE32-FA96-4712-8AC0-2403E8731369}" name="products7" displayName="products7" ref="A1:I301" tableType="queryTable" totalsRowShown="0">
  <autoFilter ref="A1:I301" xr:uid="{2A0865A2-48DE-4B1A-9317-2F8ED3AE2529}"/>
  <tableColumns count="9">
    <tableColumn id="1" xr3:uid="{C6C84E8D-F796-422F-96BE-EE993815086D}" uniqueName="1" name="product_id" queryTableFieldId="1" dataDxfId="68"/>
    <tableColumn id="2" xr3:uid="{36F3B28E-F1CC-458C-99FB-0E525A42ED21}" uniqueName="2" name="name" queryTableFieldId="2" dataDxfId="67"/>
    <tableColumn id="3" xr3:uid="{948BE406-5C17-4AE0-AB75-E818BDB9BABC}" uniqueName="3" name="category" queryTableFieldId="3" dataDxfId="66"/>
    <tableColumn id="4" xr3:uid="{B37A67FD-9A52-466E-BA07-78B5DD561632}" uniqueName="4" name="sub_category" queryTableFieldId="4" dataDxfId="65"/>
    <tableColumn id="5" xr3:uid="{E160073F-07B7-40B3-A643-76B1B5105874}" uniqueName="5" name="price_idr" queryTableFieldId="5" dataDxfId="64" dataCellStyle="Comma"/>
    <tableColumn id="6" xr3:uid="{6EE6A67F-CCCF-4BD5-A834-C9EA7C7E1327}" uniqueName="6" name="stock" queryTableFieldId="6"/>
    <tableColumn id="7" xr3:uid="{6FC49438-F8C8-4497-ABBF-5B236A6BBA9B}" uniqueName="7" name="brand" queryTableFieldId="7" dataDxfId="63"/>
    <tableColumn id="8" xr3:uid="{3DF85C46-D600-4F93-9151-DF898DB3E4DF}" uniqueName="8" name="material" queryTableFieldId="8" dataDxfId="62"/>
    <tableColumn id="9" xr3:uid="{7252C3D8-71CC-4085-9B6E-ADFA978D2330}" uniqueName="9" name="avg_rating" queryTableFieldId="9"/>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D69D38-214B-48D2-ABBB-E2C63258C2CD}" name="Table7" displayName="Table7" ref="A1:M4987" totalsRowShown="0">
  <autoFilter ref="A1:M4987" xr:uid="{7204120D-7D6F-4C0F-A863-6E07AAFA9D82}"/>
  <tableColumns count="13">
    <tableColumn id="1" xr3:uid="{784E5575-A8A4-4AF4-A190-0C31F6500F77}" name="order_id"/>
    <tableColumn id="2" xr3:uid="{C7AE01CA-053E-4B55-8078-4B6E4DDD867E}" name="order_date" dataDxfId="61">
      <calculatedColumnFormula>VLOOKUP(A2,orders[#All],3,0)</calculatedColumnFormula>
    </tableColumn>
    <tableColumn id="3" xr3:uid="{70559BE3-29DF-4183-9176-088AB5214D8E}" name="order_status" dataDxfId="60">
      <calculatedColumnFormula>VLOOKUP($A2,orders[#All],9,0)</calculatedColumnFormula>
    </tableColumn>
    <tableColumn id="4" xr3:uid="{CB250F2D-262F-454D-864B-9179990CAB58}" name="shiping_city">
      <calculatedColumnFormula>VLOOKUP($A2,orders[#All],5,0)</calculatedColumnFormula>
    </tableColumn>
    <tableColumn id="5" xr3:uid="{64E99428-29CB-4AD7-9F5D-7597AF658CF4}" name="shiping_province">
      <calculatedColumnFormula>VLOOKUP($A2,orders[#All],6,0)</calculatedColumnFormula>
    </tableColumn>
    <tableColumn id="6" xr3:uid="{40A1AF95-CF74-4469-98E7-B1E8FCD0B5B0}" name="promo_code">
      <calculatedColumnFormula>VLOOKUP($A2,orders[#All],10,0)</calculatedColumnFormula>
    </tableColumn>
    <tableColumn id="7" xr3:uid="{A8D16772-5A8F-4E7F-8ECF-0A836A09D29B}" name="product_id"/>
    <tableColumn id="8" xr3:uid="{222FA846-D751-470B-8220-2747BDDA0466}" name="quantity">
      <calculatedColumnFormula>VLOOKUP(working_table!G2,order_items[[#All],[product_id]:[subtotal_idr]],2,0)</calculatedColumnFormula>
    </tableColumn>
    <tableColumn id="9" xr3:uid="{7BACE76F-2294-45EE-972F-B9A08CD5F360}" name="unit_price_idr" dataDxfId="59" dataCellStyle="Comma">
      <calculatedColumnFormula>VLOOKUP(working_table!$G2,order_items[[#All],[product_id]:[subtotal_idr]],3,0)</calculatedColumnFormula>
    </tableColumn>
    <tableColumn id="10" xr3:uid="{D5A5F6EB-1AEE-4362-AC2E-48BE52BC4AA6}" name="sub_total_idr" dataDxfId="58" dataCellStyle="Comma">
      <calculatedColumnFormula>VLOOKUP(working_table!$G2,order_items[[#All],[product_id]:[subtotal_idr]],4,0)</calculatedColumnFormula>
    </tableColumn>
    <tableColumn id="11" xr3:uid="{F4E9E07D-21E0-4B78-9707-ECC5F2B44633}" name="product_name">
      <calculatedColumnFormula>VLOOKUP($G2,products7[#All],2,0)</calculatedColumnFormula>
    </tableColumn>
    <tableColumn id="12" xr3:uid="{2485BD91-A858-4CAF-90D5-6AE65AC432EC}" name="category">
      <calculatedColumnFormula>VLOOKUP($G2,products7[#All],3,0)</calculatedColumnFormula>
    </tableColumn>
    <tableColumn id="13" xr3:uid="{CBE5F9F2-F343-4AAE-86EB-4ADB9C4341C7}" name="brands" dataDxfId="57">
      <calculatedColumnFormula>VLOOKUP($G2,products7[#All],7,0)</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1B0B2F9-5E8A-4CDB-83FB-5642B944B4CC}" sourceName="order_date">
  <pivotTables>
    <pivotTable tabId="10" name="PivotTable7"/>
    <pivotTable tabId="10" name="PivotTable18"/>
    <pivotTable tabId="10" name="PivotTable19"/>
    <pivotTable tabId="10" name="PivotTable2"/>
    <pivotTable tabId="10" name="PivotTable3"/>
    <pivotTable tabId="10" name="PivotTable4"/>
    <pivotTable tabId="10" name="PivotTable5"/>
  </pivotTables>
  <state minimalRefreshVersion="6" lastRefreshVersion="6" pivotCacheId="1340484541"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B0743531-A45A-4FC4-B4D6-F070B1C4BD75}" cache="NativeTimeline_order_date" caption="order_date" level="1" selectionLevel="1"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04126-0BEA-4493-B69A-DA106668A0FE}">
  <dimension ref="A1:I801"/>
  <sheetViews>
    <sheetView topLeftCell="B1" zoomScale="65" workbookViewId="0">
      <selection activeCell="B1" sqref="B1"/>
    </sheetView>
  </sheetViews>
  <sheetFormatPr defaultRowHeight="14.5" x14ac:dyDescent="0.35"/>
  <cols>
    <col min="1" max="1" width="13.5" customWidth="1"/>
    <col min="2" max="2" width="18.1640625" customWidth="1"/>
    <col min="3" max="3" width="31.25" customWidth="1"/>
    <col min="4" max="4" width="12.5" customWidth="1"/>
    <col min="5" max="5" width="11.1640625" customWidth="1"/>
    <col min="6" max="6" width="16.75" customWidth="1"/>
    <col min="7" max="7" width="17.6640625" customWidth="1"/>
    <col min="8" max="8" width="8.83203125" customWidth="1"/>
    <col min="9" max="9" width="11.83203125" customWidth="1"/>
  </cols>
  <sheetData>
    <row r="1" spans="1:9" x14ac:dyDescent="0.35">
      <c r="A1" t="s">
        <v>0</v>
      </c>
      <c r="B1" t="s">
        <v>1</v>
      </c>
      <c r="C1" t="s">
        <v>2</v>
      </c>
      <c r="D1" t="s">
        <v>3</v>
      </c>
      <c r="E1" t="s">
        <v>4</v>
      </c>
      <c r="F1" t="s">
        <v>5</v>
      </c>
      <c r="G1" t="s">
        <v>6</v>
      </c>
      <c r="H1" t="s">
        <v>7</v>
      </c>
      <c r="I1" t="s">
        <v>8</v>
      </c>
    </row>
    <row r="2" spans="1:9" x14ac:dyDescent="0.35">
      <c r="A2" s="1" t="s">
        <v>9</v>
      </c>
      <c r="B2" s="1" t="s">
        <v>10</v>
      </c>
      <c r="C2" s="1" t="s">
        <v>11</v>
      </c>
      <c r="D2">
        <v>82118196001</v>
      </c>
      <c r="E2" s="1" t="s">
        <v>12</v>
      </c>
      <c r="F2" s="1" t="s">
        <v>13</v>
      </c>
      <c r="G2" s="2">
        <v>44673</v>
      </c>
      <c r="H2" s="1" t="s">
        <v>14</v>
      </c>
      <c r="I2" s="1" t="s">
        <v>15</v>
      </c>
    </row>
    <row r="3" spans="1:9" x14ac:dyDescent="0.35">
      <c r="A3" s="1" t="s">
        <v>16</v>
      </c>
      <c r="B3" s="1" t="s">
        <v>17</v>
      </c>
      <c r="C3" s="1" t="s">
        <v>18</v>
      </c>
      <c r="D3">
        <v>85794026542</v>
      </c>
      <c r="E3" s="1" t="s">
        <v>12</v>
      </c>
      <c r="F3" s="1" t="s">
        <v>13</v>
      </c>
      <c r="G3" s="2">
        <v>44886</v>
      </c>
      <c r="H3" s="1" t="s">
        <v>19</v>
      </c>
      <c r="I3" s="1" t="s">
        <v>20</v>
      </c>
    </row>
    <row r="4" spans="1:9" x14ac:dyDescent="0.35">
      <c r="A4" s="1" t="s">
        <v>21</v>
      </c>
      <c r="B4" s="1" t="s">
        <v>22</v>
      </c>
      <c r="C4" s="1" t="s">
        <v>23</v>
      </c>
      <c r="D4">
        <v>81278161849</v>
      </c>
      <c r="E4" s="1" t="s">
        <v>24</v>
      </c>
      <c r="F4" s="1" t="s">
        <v>25</v>
      </c>
      <c r="G4" s="2">
        <v>45379</v>
      </c>
      <c r="H4" s="1" t="s">
        <v>19</v>
      </c>
      <c r="I4" s="1" t="s">
        <v>20</v>
      </c>
    </row>
    <row r="5" spans="1:9" x14ac:dyDescent="0.35">
      <c r="A5" s="1" t="s">
        <v>26</v>
      </c>
      <c r="B5" s="1" t="s">
        <v>27</v>
      </c>
      <c r="C5" s="1" t="s">
        <v>28</v>
      </c>
      <c r="D5">
        <v>82216475255</v>
      </c>
      <c r="E5" s="1" t="s">
        <v>12</v>
      </c>
      <c r="F5" s="1" t="s">
        <v>13</v>
      </c>
      <c r="G5" s="2">
        <v>45569</v>
      </c>
      <c r="H5" s="1" t="s">
        <v>19</v>
      </c>
      <c r="I5" s="1" t="s">
        <v>15</v>
      </c>
    </row>
    <row r="6" spans="1:9" x14ac:dyDescent="0.35">
      <c r="A6" s="1" t="s">
        <v>29</v>
      </c>
      <c r="B6" s="1" t="s">
        <v>30</v>
      </c>
      <c r="C6" s="1" t="s">
        <v>31</v>
      </c>
      <c r="D6">
        <v>82183276483</v>
      </c>
      <c r="E6" s="1" t="s">
        <v>32</v>
      </c>
      <c r="F6" s="1" t="s">
        <v>33</v>
      </c>
      <c r="G6" s="2">
        <v>44311</v>
      </c>
      <c r="H6" s="1" t="s">
        <v>14</v>
      </c>
      <c r="I6" s="1" t="s">
        <v>20</v>
      </c>
    </row>
    <row r="7" spans="1:9" x14ac:dyDescent="0.35">
      <c r="A7" s="1" t="s">
        <v>34</v>
      </c>
      <c r="B7" s="1" t="s">
        <v>35</v>
      </c>
      <c r="C7" s="1" t="s">
        <v>36</v>
      </c>
      <c r="D7">
        <v>82295376724</v>
      </c>
      <c r="E7" s="1" t="s">
        <v>37</v>
      </c>
      <c r="F7" s="1" t="s">
        <v>38</v>
      </c>
      <c r="G7" s="2">
        <v>44702</v>
      </c>
      <c r="H7" s="1" t="s">
        <v>19</v>
      </c>
      <c r="I7" s="1" t="s">
        <v>39</v>
      </c>
    </row>
    <row r="8" spans="1:9" x14ac:dyDescent="0.35">
      <c r="A8" s="1" t="s">
        <v>40</v>
      </c>
      <c r="B8" s="1" t="s">
        <v>41</v>
      </c>
      <c r="C8" s="1" t="s">
        <v>42</v>
      </c>
      <c r="D8">
        <v>87865328710</v>
      </c>
      <c r="E8" s="1" t="s">
        <v>43</v>
      </c>
      <c r="F8" s="1" t="s">
        <v>44</v>
      </c>
      <c r="G8" s="2">
        <v>44510</v>
      </c>
      <c r="H8" s="1" t="s">
        <v>19</v>
      </c>
      <c r="I8" s="1" t="s">
        <v>15</v>
      </c>
    </row>
    <row r="9" spans="1:9" x14ac:dyDescent="0.35">
      <c r="A9" s="1" t="s">
        <v>45</v>
      </c>
      <c r="B9" s="1" t="s">
        <v>46</v>
      </c>
      <c r="C9" s="1" t="s">
        <v>47</v>
      </c>
      <c r="D9">
        <v>85697848018</v>
      </c>
      <c r="E9" s="1" t="s">
        <v>48</v>
      </c>
      <c r="F9" s="1" t="s">
        <v>49</v>
      </c>
      <c r="G9" s="2">
        <v>45509</v>
      </c>
      <c r="H9" s="1" t="s">
        <v>14</v>
      </c>
      <c r="I9" s="1" t="s">
        <v>15</v>
      </c>
    </row>
    <row r="10" spans="1:9" x14ac:dyDescent="0.35">
      <c r="A10" s="1" t="s">
        <v>50</v>
      </c>
      <c r="B10" s="1" t="s">
        <v>51</v>
      </c>
      <c r="C10" s="1" t="s">
        <v>52</v>
      </c>
      <c r="D10">
        <v>89648281489</v>
      </c>
      <c r="E10" s="1" t="s">
        <v>12</v>
      </c>
      <c r="F10" s="1" t="s">
        <v>13</v>
      </c>
      <c r="G10" s="2">
        <v>44510</v>
      </c>
      <c r="H10" s="1" t="s">
        <v>19</v>
      </c>
      <c r="I10" s="1" t="s">
        <v>15</v>
      </c>
    </row>
    <row r="11" spans="1:9" x14ac:dyDescent="0.35">
      <c r="A11" s="1" t="s">
        <v>53</v>
      </c>
      <c r="B11" s="1" t="s">
        <v>54</v>
      </c>
      <c r="C11" s="1" t="s">
        <v>55</v>
      </c>
      <c r="D11">
        <v>85370154303</v>
      </c>
      <c r="E11" s="1" t="s">
        <v>56</v>
      </c>
      <c r="F11" s="1" t="s">
        <v>57</v>
      </c>
      <c r="G11" s="2">
        <v>44358</v>
      </c>
      <c r="H11" s="1" t="s">
        <v>19</v>
      </c>
      <c r="I11" s="1" t="s">
        <v>20</v>
      </c>
    </row>
    <row r="12" spans="1:9" x14ac:dyDescent="0.35">
      <c r="A12" s="1" t="s">
        <v>58</v>
      </c>
      <c r="B12" s="1" t="s">
        <v>59</v>
      </c>
      <c r="C12" s="1" t="s">
        <v>60</v>
      </c>
      <c r="D12">
        <v>89578248963</v>
      </c>
      <c r="E12" s="1" t="s">
        <v>61</v>
      </c>
      <c r="F12" s="1" t="s">
        <v>62</v>
      </c>
      <c r="G12" s="2">
        <v>45609</v>
      </c>
      <c r="H12" s="1" t="s">
        <v>19</v>
      </c>
      <c r="I12" s="1" t="s">
        <v>20</v>
      </c>
    </row>
    <row r="13" spans="1:9" x14ac:dyDescent="0.35">
      <c r="A13" s="1" t="s">
        <v>63</v>
      </c>
      <c r="B13" s="1" t="s">
        <v>64</v>
      </c>
      <c r="C13" s="1" t="s">
        <v>65</v>
      </c>
      <c r="D13">
        <v>85871331509</v>
      </c>
      <c r="E13" s="1" t="s">
        <v>61</v>
      </c>
      <c r="F13" s="1" t="s">
        <v>62</v>
      </c>
      <c r="G13" s="2">
        <v>44668</v>
      </c>
      <c r="H13" s="1" t="s">
        <v>19</v>
      </c>
      <c r="I13" s="1" t="s">
        <v>15</v>
      </c>
    </row>
    <row r="14" spans="1:9" x14ac:dyDescent="0.35">
      <c r="A14" s="1" t="s">
        <v>66</v>
      </c>
      <c r="B14" s="1" t="s">
        <v>67</v>
      </c>
      <c r="C14" s="1" t="s">
        <v>68</v>
      </c>
      <c r="D14">
        <v>81251834738</v>
      </c>
      <c r="E14" s="1" t="s">
        <v>37</v>
      </c>
      <c r="F14" s="1" t="s">
        <v>38</v>
      </c>
      <c r="G14" s="2">
        <v>45366</v>
      </c>
      <c r="H14" s="1" t="s">
        <v>19</v>
      </c>
      <c r="I14" s="1" t="s">
        <v>15</v>
      </c>
    </row>
    <row r="15" spans="1:9" x14ac:dyDescent="0.35">
      <c r="A15" s="1" t="s">
        <v>69</v>
      </c>
      <c r="B15" s="1" t="s">
        <v>70</v>
      </c>
      <c r="C15" s="1" t="s">
        <v>71</v>
      </c>
      <c r="D15">
        <v>81365667010</v>
      </c>
      <c r="E15" s="1" t="s">
        <v>72</v>
      </c>
      <c r="F15" s="1" t="s">
        <v>33</v>
      </c>
      <c r="G15" s="2">
        <v>44891</v>
      </c>
      <c r="H15" s="1" t="s">
        <v>19</v>
      </c>
      <c r="I15" s="1" t="s">
        <v>39</v>
      </c>
    </row>
    <row r="16" spans="1:9" x14ac:dyDescent="0.35">
      <c r="A16" s="1" t="s">
        <v>73</v>
      </c>
      <c r="B16" s="1" t="s">
        <v>74</v>
      </c>
      <c r="C16" s="1" t="s">
        <v>75</v>
      </c>
      <c r="E16" s="1" t="s">
        <v>43</v>
      </c>
      <c r="F16" s="1" t="s">
        <v>44</v>
      </c>
      <c r="G16" s="2">
        <v>44300</v>
      </c>
      <c r="H16" s="1" t="s">
        <v>19</v>
      </c>
      <c r="I16" s="1" t="s">
        <v>39</v>
      </c>
    </row>
    <row r="17" spans="1:9" x14ac:dyDescent="0.35">
      <c r="A17" s="1" t="s">
        <v>76</v>
      </c>
      <c r="B17" s="1" t="s">
        <v>77</v>
      </c>
      <c r="C17" s="1" t="s">
        <v>78</v>
      </c>
      <c r="D17">
        <v>85677360260</v>
      </c>
      <c r="E17" s="1" t="s">
        <v>72</v>
      </c>
      <c r="F17" s="1" t="s">
        <v>33</v>
      </c>
      <c r="G17" s="2">
        <v>44740</v>
      </c>
      <c r="H17" s="1" t="s">
        <v>19</v>
      </c>
      <c r="I17" s="1" t="s">
        <v>79</v>
      </c>
    </row>
    <row r="18" spans="1:9" x14ac:dyDescent="0.35">
      <c r="A18" s="1" t="s">
        <v>80</v>
      </c>
      <c r="B18" s="1" t="s">
        <v>81</v>
      </c>
      <c r="C18" s="1" t="s">
        <v>82</v>
      </c>
      <c r="D18">
        <v>89672343098</v>
      </c>
      <c r="E18" s="1" t="s">
        <v>83</v>
      </c>
      <c r="F18" s="1" t="s">
        <v>84</v>
      </c>
      <c r="G18" s="2">
        <v>44839</v>
      </c>
      <c r="H18" s="1" t="s">
        <v>14</v>
      </c>
      <c r="I18" s="1" t="s">
        <v>20</v>
      </c>
    </row>
    <row r="19" spans="1:9" x14ac:dyDescent="0.35">
      <c r="A19" s="1" t="s">
        <v>85</v>
      </c>
      <c r="B19" s="1" t="s">
        <v>86</v>
      </c>
      <c r="C19" s="1" t="s">
        <v>87</v>
      </c>
      <c r="D19">
        <v>85812191361</v>
      </c>
      <c r="E19" s="1" t="s">
        <v>56</v>
      </c>
      <c r="F19" s="1" t="s">
        <v>57</v>
      </c>
      <c r="G19" s="2">
        <v>44701</v>
      </c>
      <c r="H19" s="1" t="s">
        <v>14</v>
      </c>
      <c r="I19" s="1" t="s">
        <v>15</v>
      </c>
    </row>
    <row r="20" spans="1:9" x14ac:dyDescent="0.35">
      <c r="A20" s="1" t="s">
        <v>88</v>
      </c>
      <c r="B20" s="1" t="s">
        <v>89</v>
      </c>
      <c r="C20" s="1" t="s">
        <v>90</v>
      </c>
      <c r="D20">
        <v>85854353462</v>
      </c>
      <c r="E20" s="1" t="s">
        <v>91</v>
      </c>
      <c r="F20" s="1" t="s">
        <v>84</v>
      </c>
      <c r="G20" s="2">
        <v>45133</v>
      </c>
      <c r="H20" s="1" t="s">
        <v>19</v>
      </c>
      <c r="I20" s="1" t="s">
        <v>15</v>
      </c>
    </row>
    <row r="21" spans="1:9" x14ac:dyDescent="0.35">
      <c r="A21" s="1" t="s">
        <v>92</v>
      </c>
      <c r="B21" s="1" t="s">
        <v>93</v>
      </c>
      <c r="C21" s="1" t="s">
        <v>94</v>
      </c>
      <c r="D21">
        <v>87811838425</v>
      </c>
      <c r="E21" s="1" t="s">
        <v>95</v>
      </c>
      <c r="F21" s="1" t="s">
        <v>33</v>
      </c>
      <c r="G21" s="2">
        <v>44697</v>
      </c>
      <c r="H21" s="1" t="s">
        <v>14</v>
      </c>
      <c r="I21" s="1" t="s">
        <v>15</v>
      </c>
    </row>
    <row r="22" spans="1:9" x14ac:dyDescent="0.35">
      <c r="A22" s="1" t="s">
        <v>96</v>
      </c>
      <c r="B22" s="1" t="s">
        <v>97</v>
      </c>
      <c r="C22" s="1" t="s">
        <v>98</v>
      </c>
      <c r="D22">
        <v>89580841241</v>
      </c>
      <c r="E22" s="1" t="s">
        <v>43</v>
      </c>
      <c r="F22" s="1" t="s">
        <v>44</v>
      </c>
      <c r="G22" s="2">
        <v>45330</v>
      </c>
      <c r="H22" s="1" t="s">
        <v>19</v>
      </c>
      <c r="I22" s="1" t="s">
        <v>20</v>
      </c>
    </row>
    <row r="23" spans="1:9" x14ac:dyDescent="0.35">
      <c r="A23" s="1" t="s">
        <v>99</v>
      </c>
      <c r="B23" s="1" t="s">
        <v>100</v>
      </c>
      <c r="C23" s="1" t="s">
        <v>101</v>
      </c>
      <c r="D23">
        <v>89548740164</v>
      </c>
      <c r="E23" s="1" t="s">
        <v>83</v>
      </c>
      <c r="F23" s="1" t="s">
        <v>84</v>
      </c>
      <c r="G23" s="2">
        <v>44204</v>
      </c>
      <c r="H23" s="1" t="s">
        <v>19</v>
      </c>
      <c r="I23" s="1" t="s">
        <v>15</v>
      </c>
    </row>
    <row r="24" spans="1:9" x14ac:dyDescent="0.35">
      <c r="A24" s="1" t="s">
        <v>102</v>
      </c>
      <c r="B24" s="1" t="s">
        <v>103</v>
      </c>
      <c r="C24" s="1" t="s">
        <v>104</v>
      </c>
      <c r="D24">
        <v>89668011280</v>
      </c>
      <c r="E24" s="1" t="s">
        <v>24</v>
      </c>
      <c r="F24" s="1" t="s">
        <v>25</v>
      </c>
      <c r="G24" s="2">
        <v>45389</v>
      </c>
      <c r="H24" s="1" t="s">
        <v>19</v>
      </c>
      <c r="I24" s="1" t="s">
        <v>15</v>
      </c>
    </row>
    <row r="25" spans="1:9" x14ac:dyDescent="0.35">
      <c r="A25" s="1" t="s">
        <v>105</v>
      </c>
      <c r="B25" s="1" t="s">
        <v>106</v>
      </c>
      <c r="C25" s="1" t="s">
        <v>107</v>
      </c>
      <c r="D25">
        <v>81253315869</v>
      </c>
      <c r="E25" s="1" t="s">
        <v>37</v>
      </c>
      <c r="F25" s="1" t="s">
        <v>38</v>
      </c>
      <c r="G25" s="2">
        <v>44681</v>
      </c>
      <c r="H25" s="1" t="s">
        <v>19</v>
      </c>
      <c r="I25" s="1" t="s">
        <v>39</v>
      </c>
    </row>
    <row r="26" spans="1:9" x14ac:dyDescent="0.35">
      <c r="A26" s="1" t="s">
        <v>108</v>
      </c>
      <c r="B26" s="1" t="s">
        <v>109</v>
      </c>
      <c r="C26" s="1" t="s">
        <v>110</v>
      </c>
      <c r="D26">
        <v>89656342160</v>
      </c>
      <c r="E26" s="1" t="s">
        <v>111</v>
      </c>
      <c r="F26" s="1" t="s">
        <v>112</v>
      </c>
      <c r="G26" s="2">
        <v>44652</v>
      </c>
      <c r="H26" s="1" t="s">
        <v>14</v>
      </c>
      <c r="I26" s="1" t="s">
        <v>20</v>
      </c>
    </row>
    <row r="27" spans="1:9" x14ac:dyDescent="0.35">
      <c r="A27" s="1" t="s">
        <v>113</v>
      </c>
      <c r="B27" s="1" t="s">
        <v>114</v>
      </c>
      <c r="C27" s="1" t="s">
        <v>115</v>
      </c>
      <c r="D27">
        <v>81236541458</v>
      </c>
      <c r="E27" s="1" t="s">
        <v>72</v>
      </c>
      <c r="F27" s="1" t="s">
        <v>33</v>
      </c>
      <c r="G27" s="2">
        <v>45588</v>
      </c>
      <c r="H27" s="1" t="s">
        <v>14</v>
      </c>
      <c r="I27" s="1" t="s">
        <v>79</v>
      </c>
    </row>
    <row r="28" spans="1:9" x14ac:dyDescent="0.35">
      <c r="A28" s="1" t="s">
        <v>116</v>
      </c>
      <c r="B28" s="1" t="s">
        <v>117</v>
      </c>
      <c r="C28" s="1" t="s">
        <v>118</v>
      </c>
      <c r="D28">
        <v>87840196556</v>
      </c>
      <c r="E28" s="1" t="s">
        <v>119</v>
      </c>
      <c r="F28" s="1" t="s">
        <v>120</v>
      </c>
      <c r="G28" s="2">
        <v>45244</v>
      </c>
      <c r="H28" s="1" t="s">
        <v>19</v>
      </c>
      <c r="I28" s="1" t="s">
        <v>20</v>
      </c>
    </row>
    <row r="29" spans="1:9" x14ac:dyDescent="0.35">
      <c r="A29" s="1" t="s">
        <v>121</v>
      </c>
      <c r="B29" s="1" t="s">
        <v>122</v>
      </c>
      <c r="C29" s="1" t="s">
        <v>123</v>
      </c>
      <c r="D29">
        <v>85608835615</v>
      </c>
      <c r="E29" s="1" t="s">
        <v>119</v>
      </c>
      <c r="F29" s="1" t="s">
        <v>120</v>
      </c>
      <c r="G29" s="2">
        <v>44839</v>
      </c>
      <c r="H29" s="1" t="s">
        <v>14</v>
      </c>
      <c r="I29" s="1" t="s">
        <v>39</v>
      </c>
    </row>
    <row r="30" spans="1:9" x14ac:dyDescent="0.35">
      <c r="A30" s="1" t="s">
        <v>124</v>
      </c>
      <c r="B30" s="1" t="s">
        <v>125</v>
      </c>
      <c r="C30" s="1" t="s">
        <v>126</v>
      </c>
      <c r="D30">
        <v>85656482366</v>
      </c>
      <c r="E30" s="1" t="s">
        <v>127</v>
      </c>
      <c r="F30" s="1" t="s">
        <v>128</v>
      </c>
      <c r="G30" s="2">
        <v>45457</v>
      </c>
      <c r="H30" s="1" t="s">
        <v>19</v>
      </c>
      <c r="I30" s="1" t="s">
        <v>15</v>
      </c>
    </row>
    <row r="31" spans="1:9" x14ac:dyDescent="0.35">
      <c r="A31" s="1" t="s">
        <v>129</v>
      </c>
      <c r="B31" s="1" t="s">
        <v>130</v>
      </c>
      <c r="C31" s="1" t="s">
        <v>131</v>
      </c>
      <c r="D31">
        <v>85699577738</v>
      </c>
      <c r="E31" s="1" t="s">
        <v>111</v>
      </c>
      <c r="F31" s="1" t="s">
        <v>112</v>
      </c>
      <c r="G31" s="2">
        <v>44544</v>
      </c>
      <c r="H31" s="1" t="s">
        <v>19</v>
      </c>
      <c r="I31" s="1" t="s">
        <v>39</v>
      </c>
    </row>
    <row r="32" spans="1:9" x14ac:dyDescent="0.35">
      <c r="A32" s="1" t="s">
        <v>132</v>
      </c>
      <c r="B32" s="1" t="s">
        <v>133</v>
      </c>
      <c r="C32" s="1" t="s">
        <v>134</v>
      </c>
      <c r="D32">
        <v>82243320037</v>
      </c>
      <c r="E32" s="1" t="s">
        <v>119</v>
      </c>
      <c r="F32" s="1" t="s">
        <v>120</v>
      </c>
      <c r="G32" s="2">
        <v>44346</v>
      </c>
      <c r="H32" s="1" t="s">
        <v>19</v>
      </c>
      <c r="I32" s="1" t="s">
        <v>15</v>
      </c>
    </row>
    <row r="33" spans="1:9" x14ac:dyDescent="0.35">
      <c r="A33" s="1" t="s">
        <v>135</v>
      </c>
      <c r="B33" s="1" t="s">
        <v>136</v>
      </c>
      <c r="C33" s="1" t="s">
        <v>137</v>
      </c>
      <c r="D33">
        <v>85632016328</v>
      </c>
      <c r="E33" s="1" t="s">
        <v>138</v>
      </c>
      <c r="F33" s="1" t="s">
        <v>139</v>
      </c>
      <c r="G33" s="2">
        <v>44299</v>
      </c>
      <c r="H33" s="1" t="s">
        <v>14</v>
      </c>
      <c r="I33" s="1" t="s">
        <v>15</v>
      </c>
    </row>
    <row r="34" spans="1:9" x14ac:dyDescent="0.35">
      <c r="A34" s="1" t="s">
        <v>140</v>
      </c>
      <c r="B34" s="1" t="s">
        <v>141</v>
      </c>
      <c r="C34" s="1" t="s">
        <v>142</v>
      </c>
      <c r="D34">
        <v>85788957986</v>
      </c>
      <c r="E34" s="1" t="s">
        <v>61</v>
      </c>
      <c r="F34" s="1" t="s">
        <v>62</v>
      </c>
      <c r="G34" s="2">
        <v>45110</v>
      </c>
      <c r="H34" s="1" t="s">
        <v>14</v>
      </c>
      <c r="I34" s="1" t="s">
        <v>39</v>
      </c>
    </row>
    <row r="35" spans="1:9" x14ac:dyDescent="0.35">
      <c r="A35" s="1" t="s">
        <v>143</v>
      </c>
      <c r="B35" s="1" t="s">
        <v>144</v>
      </c>
      <c r="C35" s="1" t="s">
        <v>145</v>
      </c>
      <c r="D35">
        <v>82248734714</v>
      </c>
      <c r="E35" s="1" t="s">
        <v>146</v>
      </c>
      <c r="F35" s="1" t="s">
        <v>147</v>
      </c>
      <c r="G35" s="2">
        <v>44753</v>
      </c>
      <c r="H35" s="1" t="s">
        <v>14</v>
      </c>
      <c r="I35" s="1" t="s">
        <v>15</v>
      </c>
    </row>
    <row r="36" spans="1:9" x14ac:dyDescent="0.35">
      <c r="A36" s="1" t="s">
        <v>148</v>
      </c>
      <c r="B36" s="1" t="s">
        <v>149</v>
      </c>
      <c r="C36" s="1" t="s">
        <v>150</v>
      </c>
      <c r="D36">
        <v>85623166587</v>
      </c>
      <c r="E36" s="1" t="s">
        <v>151</v>
      </c>
      <c r="F36" s="1" t="s">
        <v>33</v>
      </c>
      <c r="G36" s="2">
        <v>44324</v>
      </c>
      <c r="H36" s="1" t="s">
        <v>14</v>
      </c>
      <c r="I36" s="1" t="s">
        <v>20</v>
      </c>
    </row>
    <row r="37" spans="1:9" x14ac:dyDescent="0.35">
      <c r="A37" s="1" t="s">
        <v>152</v>
      </c>
      <c r="B37" s="1" t="s">
        <v>153</v>
      </c>
      <c r="C37" s="1" t="s">
        <v>154</v>
      </c>
      <c r="D37">
        <v>87867054668</v>
      </c>
      <c r="E37" s="1" t="s">
        <v>61</v>
      </c>
      <c r="F37" s="1" t="s">
        <v>62</v>
      </c>
      <c r="G37" s="2">
        <v>45432</v>
      </c>
      <c r="H37" s="1" t="s">
        <v>19</v>
      </c>
      <c r="I37" s="1" t="s">
        <v>39</v>
      </c>
    </row>
    <row r="38" spans="1:9" x14ac:dyDescent="0.35">
      <c r="A38" s="1" t="s">
        <v>155</v>
      </c>
      <c r="B38" s="1" t="s">
        <v>156</v>
      </c>
      <c r="C38" s="1" t="s">
        <v>157</v>
      </c>
      <c r="D38">
        <v>85656272980</v>
      </c>
      <c r="E38" s="1" t="s">
        <v>72</v>
      </c>
      <c r="F38" s="1" t="s">
        <v>33</v>
      </c>
      <c r="G38" s="2">
        <v>45409</v>
      </c>
      <c r="H38" s="1" t="s">
        <v>19</v>
      </c>
      <c r="I38" s="1" t="s">
        <v>15</v>
      </c>
    </row>
    <row r="39" spans="1:9" x14ac:dyDescent="0.35">
      <c r="A39" s="1" t="s">
        <v>158</v>
      </c>
      <c r="B39" s="1" t="s">
        <v>159</v>
      </c>
      <c r="C39" s="1" t="s">
        <v>160</v>
      </c>
      <c r="D39">
        <v>85720465375</v>
      </c>
      <c r="E39" s="1" t="s">
        <v>32</v>
      </c>
      <c r="F39" s="1" t="s">
        <v>33</v>
      </c>
      <c r="G39" s="2">
        <v>44973</v>
      </c>
      <c r="H39" s="1" t="s">
        <v>19</v>
      </c>
      <c r="I39" s="1" t="s">
        <v>15</v>
      </c>
    </row>
    <row r="40" spans="1:9" x14ac:dyDescent="0.35">
      <c r="A40" s="1" t="s">
        <v>161</v>
      </c>
      <c r="B40" s="1" t="s">
        <v>162</v>
      </c>
      <c r="C40" s="1" t="s">
        <v>163</v>
      </c>
      <c r="D40">
        <v>81280531003</v>
      </c>
      <c r="E40" s="1" t="s">
        <v>12</v>
      </c>
      <c r="F40" s="1" t="s">
        <v>13</v>
      </c>
      <c r="G40" s="2">
        <v>44238</v>
      </c>
      <c r="H40" s="1" t="s">
        <v>14</v>
      </c>
      <c r="I40" s="1" t="s">
        <v>15</v>
      </c>
    </row>
    <row r="41" spans="1:9" x14ac:dyDescent="0.35">
      <c r="A41" s="1" t="s">
        <v>164</v>
      </c>
      <c r="B41" s="1" t="s">
        <v>165</v>
      </c>
      <c r="C41" s="1" t="s">
        <v>166</v>
      </c>
      <c r="D41">
        <v>82274529912</v>
      </c>
      <c r="E41" s="1" t="s">
        <v>91</v>
      </c>
      <c r="F41" s="1" t="s">
        <v>84</v>
      </c>
      <c r="G41" s="2">
        <v>44418</v>
      </c>
      <c r="H41" s="1" t="s">
        <v>19</v>
      </c>
      <c r="I41" s="1" t="s">
        <v>15</v>
      </c>
    </row>
    <row r="42" spans="1:9" x14ac:dyDescent="0.35">
      <c r="A42" s="1" t="s">
        <v>167</v>
      </c>
      <c r="B42" s="1" t="s">
        <v>168</v>
      </c>
      <c r="C42" s="1" t="s">
        <v>169</v>
      </c>
      <c r="D42">
        <v>89631931491</v>
      </c>
      <c r="E42" s="1" t="s">
        <v>56</v>
      </c>
      <c r="F42" s="1" t="s">
        <v>57</v>
      </c>
      <c r="G42" s="2">
        <v>44281</v>
      </c>
      <c r="H42" s="1" t="s">
        <v>14</v>
      </c>
      <c r="I42" s="1" t="s">
        <v>15</v>
      </c>
    </row>
    <row r="43" spans="1:9" x14ac:dyDescent="0.35">
      <c r="A43" s="1" t="s">
        <v>170</v>
      </c>
      <c r="B43" s="1" t="s">
        <v>171</v>
      </c>
      <c r="C43" s="1" t="s">
        <v>172</v>
      </c>
      <c r="D43">
        <v>85306716572</v>
      </c>
      <c r="E43" s="1" t="s">
        <v>151</v>
      </c>
      <c r="F43" s="1" t="s">
        <v>33</v>
      </c>
      <c r="G43" s="2">
        <v>44557</v>
      </c>
      <c r="H43" s="1" t="s">
        <v>19</v>
      </c>
      <c r="I43" s="1" t="s">
        <v>39</v>
      </c>
    </row>
    <row r="44" spans="1:9" x14ac:dyDescent="0.35">
      <c r="A44" s="1" t="s">
        <v>173</v>
      </c>
      <c r="B44" s="1" t="s">
        <v>174</v>
      </c>
      <c r="C44" s="1" t="s">
        <v>175</v>
      </c>
      <c r="D44">
        <v>85776945314</v>
      </c>
      <c r="E44" s="1" t="s">
        <v>138</v>
      </c>
      <c r="F44" s="1" t="s">
        <v>139</v>
      </c>
      <c r="G44" s="2">
        <v>44696</v>
      </c>
      <c r="H44" s="1" t="s">
        <v>14</v>
      </c>
      <c r="I44" s="1" t="s">
        <v>39</v>
      </c>
    </row>
    <row r="45" spans="1:9" x14ac:dyDescent="0.35">
      <c r="A45" s="1" t="s">
        <v>176</v>
      </c>
      <c r="B45" s="1" t="s">
        <v>177</v>
      </c>
      <c r="C45" s="1" t="s">
        <v>178</v>
      </c>
      <c r="D45">
        <v>85752735454</v>
      </c>
      <c r="E45" s="1" t="s">
        <v>119</v>
      </c>
      <c r="F45" s="1" t="s">
        <v>120</v>
      </c>
      <c r="G45" s="2">
        <v>45633</v>
      </c>
      <c r="H45" s="1" t="s">
        <v>14</v>
      </c>
      <c r="I45" s="1" t="s">
        <v>39</v>
      </c>
    </row>
    <row r="46" spans="1:9" x14ac:dyDescent="0.35">
      <c r="A46" s="1" t="s">
        <v>179</v>
      </c>
      <c r="B46" s="1" t="s">
        <v>180</v>
      </c>
      <c r="C46" s="1" t="s">
        <v>181</v>
      </c>
      <c r="D46">
        <v>89667837770</v>
      </c>
      <c r="E46" s="1" t="s">
        <v>95</v>
      </c>
      <c r="F46" s="1" t="s">
        <v>33</v>
      </c>
      <c r="G46" s="2">
        <v>44799</v>
      </c>
      <c r="H46" s="1" t="s">
        <v>14</v>
      </c>
      <c r="I46" s="1" t="s">
        <v>20</v>
      </c>
    </row>
    <row r="47" spans="1:9" x14ac:dyDescent="0.35">
      <c r="A47" s="1" t="s">
        <v>182</v>
      </c>
      <c r="B47" s="1" t="s">
        <v>183</v>
      </c>
      <c r="C47" s="1" t="s">
        <v>184</v>
      </c>
      <c r="D47">
        <v>85885685574</v>
      </c>
      <c r="E47" s="1" t="s">
        <v>91</v>
      </c>
      <c r="F47" s="1" t="s">
        <v>84</v>
      </c>
      <c r="G47" s="2">
        <v>44711</v>
      </c>
      <c r="H47" s="1" t="s">
        <v>14</v>
      </c>
      <c r="I47" s="1" t="s">
        <v>20</v>
      </c>
    </row>
    <row r="48" spans="1:9" x14ac:dyDescent="0.35">
      <c r="A48" s="1" t="s">
        <v>185</v>
      </c>
      <c r="B48" s="1" t="s">
        <v>186</v>
      </c>
      <c r="C48" s="1" t="s">
        <v>187</v>
      </c>
      <c r="D48">
        <v>89623374989</v>
      </c>
      <c r="E48" s="1" t="s">
        <v>91</v>
      </c>
      <c r="F48" s="1" t="s">
        <v>84</v>
      </c>
      <c r="G48" s="2">
        <v>44402</v>
      </c>
      <c r="H48" s="1" t="s">
        <v>14</v>
      </c>
      <c r="I48" s="1" t="s">
        <v>39</v>
      </c>
    </row>
    <row r="49" spans="1:9" x14ac:dyDescent="0.35">
      <c r="A49" s="1" t="s">
        <v>188</v>
      </c>
      <c r="B49" s="1" t="s">
        <v>189</v>
      </c>
      <c r="C49" s="1" t="s">
        <v>190</v>
      </c>
      <c r="D49">
        <v>89682400842</v>
      </c>
      <c r="E49" s="1" t="s">
        <v>111</v>
      </c>
      <c r="F49" s="1" t="s">
        <v>112</v>
      </c>
      <c r="G49" s="2">
        <v>44407</v>
      </c>
      <c r="H49" s="1" t="s">
        <v>19</v>
      </c>
      <c r="I49" s="1" t="s">
        <v>39</v>
      </c>
    </row>
    <row r="50" spans="1:9" x14ac:dyDescent="0.35">
      <c r="A50" s="1" t="s">
        <v>191</v>
      </c>
      <c r="B50" s="1" t="s">
        <v>192</v>
      </c>
      <c r="C50" s="1" t="s">
        <v>193</v>
      </c>
      <c r="D50">
        <v>82104711671</v>
      </c>
      <c r="E50" s="1" t="s">
        <v>56</v>
      </c>
      <c r="F50" s="1" t="s">
        <v>57</v>
      </c>
      <c r="G50" s="2">
        <v>45486</v>
      </c>
      <c r="H50" s="1" t="s">
        <v>14</v>
      </c>
      <c r="I50" s="1" t="s">
        <v>39</v>
      </c>
    </row>
    <row r="51" spans="1:9" x14ac:dyDescent="0.35">
      <c r="A51" s="1" t="s">
        <v>194</v>
      </c>
      <c r="B51" s="1" t="s">
        <v>195</v>
      </c>
      <c r="C51" s="1" t="s">
        <v>196</v>
      </c>
      <c r="D51">
        <v>81386999386</v>
      </c>
      <c r="E51" s="1" t="s">
        <v>138</v>
      </c>
      <c r="F51" s="1" t="s">
        <v>139</v>
      </c>
      <c r="G51" s="2">
        <v>45103</v>
      </c>
      <c r="H51" s="1" t="s">
        <v>19</v>
      </c>
      <c r="I51" s="1" t="s">
        <v>15</v>
      </c>
    </row>
    <row r="52" spans="1:9" x14ac:dyDescent="0.35">
      <c r="A52" s="1" t="s">
        <v>197</v>
      </c>
      <c r="B52" s="1" t="s">
        <v>198</v>
      </c>
      <c r="C52" s="1" t="s">
        <v>199</v>
      </c>
      <c r="D52">
        <v>81291334123</v>
      </c>
      <c r="E52" s="1" t="s">
        <v>127</v>
      </c>
      <c r="F52" s="1" t="s">
        <v>128</v>
      </c>
      <c r="G52" s="2">
        <v>45327</v>
      </c>
      <c r="H52" s="1" t="s">
        <v>14</v>
      </c>
      <c r="I52" s="1" t="s">
        <v>20</v>
      </c>
    </row>
    <row r="53" spans="1:9" x14ac:dyDescent="0.35">
      <c r="A53" s="1" t="s">
        <v>200</v>
      </c>
      <c r="B53" s="1" t="s">
        <v>201</v>
      </c>
      <c r="C53" s="1" t="s">
        <v>202</v>
      </c>
      <c r="D53">
        <v>81234471349</v>
      </c>
      <c r="E53" s="1" t="s">
        <v>12</v>
      </c>
      <c r="F53" s="1" t="s">
        <v>13</v>
      </c>
      <c r="G53" s="2">
        <v>45067</v>
      </c>
      <c r="H53" s="1" t="s">
        <v>19</v>
      </c>
      <c r="I53" s="1" t="s">
        <v>20</v>
      </c>
    </row>
    <row r="54" spans="1:9" x14ac:dyDescent="0.35">
      <c r="A54" s="1" t="s">
        <v>203</v>
      </c>
      <c r="B54" s="1" t="s">
        <v>204</v>
      </c>
      <c r="C54" s="1" t="s">
        <v>205</v>
      </c>
      <c r="D54">
        <v>81224994717</v>
      </c>
      <c r="E54" s="1" t="s">
        <v>91</v>
      </c>
      <c r="F54" s="1" t="s">
        <v>84</v>
      </c>
      <c r="G54" s="2">
        <v>45630</v>
      </c>
      <c r="H54" s="1" t="s">
        <v>19</v>
      </c>
      <c r="I54" s="1" t="s">
        <v>15</v>
      </c>
    </row>
    <row r="55" spans="1:9" x14ac:dyDescent="0.35">
      <c r="A55" s="1" t="s">
        <v>206</v>
      </c>
      <c r="B55" s="1" t="s">
        <v>207</v>
      </c>
      <c r="C55" s="1" t="s">
        <v>208</v>
      </c>
      <c r="D55">
        <v>87806594013</v>
      </c>
      <c r="E55" s="1" t="s">
        <v>56</v>
      </c>
      <c r="F55" s="1" t="s">
        <v>57</v>
      </c>
      <c r="G55" s="2">
        <v>45399</v>
      </c>
      <c r="H55" s="1" t="s">
        <v>19</v>
      </c>
      <c r="I55" s="1" t="s">
        <v>79</v>
      </c>
    </row>
    <row r="56" spans="1:9" x14ac:dyDescent="0.35">
      <c r="A56" s="1" t="s">
        <v>209</v>
      </c>
      <c r="B56" s="1" t="s">
        <v>210</v>
      </c>
      <c r="C56" s="1" t="s">
        <v>211</v>
      </c>
      <c r="D56">
        <v>82178742967</v>
      </c>
      <c r="E56" s="1" t="s">
        <v>95</v>
      </c>
      <c r="F56" s="1" t="s">
        <v>33</v>
      </c>
      <c r="G56" s="2">
        <v>45159</v>
      </c>
      <c r="H56" s="1" t="s">
        <v>14</v>
      </c>
      <c r="I56" s="1" t="s">
        <v>15</v>
      </c>
    </row>
    <row r="57" spans="1:9" x14ac:dyDescent="0.35">
      <c r="A57" s="1" t="s">
        <v>212</v>
      </c>
      <c r="B57" s="1" t="s">
        <v>213</v>
      </c>
      <c r="C57" s="1" t="s">
        <v>214</v>
      </c>
      <c r="D57">
        <v>85674680715</v>
      </c>
      <c r="E57" s="1" t="s">
        <v>48</v>
      </c>
      <c r="F57" s="1" t="s">
        <v>49</v>
      </c>
      <c r="G57" s="2">
        <v>44859</v>
      </c>
      <c r="H57" s="1" t="s">
        <v>19</v>
      </c>
      <c r="I57" s="1" t="s">
        <v>20</v>
      </c>
    </row>
    <row r="58" spans="1:9" x14ac:dyDescent="0.35">
      <c r="A58" s="1" t="s">
        <v>215</v>
      </c>
      <c r="B58" s="1" t="s">
        <v>216</v>
      </c>
      <c r="C58" s="1" t="s">
        <v>217</v>
      </c>
      <c r="D58">
        <v>85603859770</v>
      </c>
      <c r="E58" s="1" t="s">
        <v>12</v>
      </c>
      <c r="F58" s="1" t="s">
        <v>13</v>
      </c>
      <c r="G58" s="2">
        <v>44743</v>
      </c>
      <c r="H58" s="1" t="s">
        <v>14</v>
      </c>
      <c r="I58" s="1" t="s">
        <v>15</v>
      </c>
    </row>
    <row r="59" spans="1:9" x14ac:dyDescent="0.35">
      <c r="A59" s="1" t="s">
        <v>218</v>
      </c>
      <c r="B59" s="1" t="s">
        <v>219</v>
      </c>
      <c r="C59" s="1" t="s">
        <v>220</v>
      </c>
      <c r="D59">
        <v>89593248086</v>
      </c>
      <c r="E59" s="1" t="s">
        <v>95</v>
      </c>
      <c r="F59" s="1" t="s">
        <v>33</v>
      </c>
      <c r="G59" s="2">
        <v>44657</v>
      </c>
      <c r="H59" s="1" t="s">
        <v>14</v>
      </c>
      <c r="I59" s="1" t="s">
        <v>79</v>
      </c>
    </row>
    <row r="60" spans="1:9" x14ac:dyDescent="0.35">
      <c r="A60" s="1" t="s">
        <v>221</v>
      </c>
      <c r="B60" s="1" t="s">
        <v>222</v>
      </c>
      <c r="C60" s="1" t="s">
        <v>223</v>
      </c>
      <c r="D60">
        <v>89648467737</v>
      </c>
      <c r="E60" s="1" t="s">
        <v>61</v>
      </c>
      <c r="F60" s="1" t="s">
        <v>62</v>
      </c>
      <c r="G60" s="2">
        <v>44493</v>
      </c>
      <c r="H60" s="1" t="s">
        <v>14</v>
      </c>
      <c r="I60" s="1" t="s">
        <v>15</v>
      </c>
    </row>
    <row r="61" spans="1:9" x14ac:dyDescent="0.35">
      <c r="A61" s="1" t="s">
        <v>224</v>
      </c>
      <c r="B61" s="1" t="s">
        <v>225</v>
      </c>
      <c r="C61" s="1" t="s">
        <v>226</v>
      </c>
      <c r="D61">
        <v>85658404499</v>
      </c>
      <c r="E61" s="1" t="s">
        <v>111</v>
      </c>
      <c r="F61" s="1" t="s">
        <v>112</v>
      </c>
      <c r="G61" s="2">
        <v>44501</v>
      </c>
      <c r="H61" s="1" t="s">
        <v>14</v>
      </c>
      <c r="I61" s="1" t="s">
        <v>15</v>
      </c>
    </row>
    <row r="62" spans="1:9" x14ac:dyDescent="0.35">
      <c r="A62" s="1" t="s">
        <v>227</v>
      </c>
      <c r="B62" s="1" t="s">
        <v>228</v>
      </c>
      <c r="C62" s="1" t="s">
        <v>229</v>
      </c>
      <c r="D62">
        <v>85753396360</v>
      </c>
      <c r="E62" s="1" t="s">
        <v>32</v>
      </c>
      <c r="F62" s="1" t="s">
        <v>33</v>
      </c>
      <c r="G62" s="2">
        <v>45165</v>
      </c>
      <c r="H62" s="1" t="s">
        <v>19</v>
      </c>
      <c r="I62" s="1" t="s">
        <v>39</v>
      </c>
    </row>
    <row r="63" spans="1:9" x14ac:dyDescent="0.35">
      <c r="A63" s="1" t="s">
        <v>230</v>
      </c>
      <c r="B63" s="1" t="s">
        <v>231</v>
      </c>
      <c r="C63" s="1" t="s">
        <v>232</v>
      </c>
      <c r="D63">
        <v>81228951718</v>
      </c>
      <c r="E63" s="1" t="s">
        <v>138</v>
      </c>
      <c r="F63" s="1" t="s">
        <v>139</v>
      </c>
      <c r="G63" s="2">
        <v>44228</v>
      </c>
      <c r="H63" s="1" t="s">
        <v>14</v>
      </c>
      <c r="I63" s="1" t="s">
        <v>39</v>
      </c>
    </row>
    <row r="64" spans="1:9" x14ac:dyDescent="0.35">
      <c r="A64" s="1" t="s">
        <v>233</v>
      </c>
      <c r="B64" s="1" t="s">
        <v>234</v>
      </c>
      <c r="C64" s="1" t="s">
        <v>235</v>
      </c>
      <c r="D64">
        <v>85259615865</v>
      </c>
      <c r="E64" s="1" t="s">
        <v>111</v>
      </c>
      <c r="F64" s="1" t="s">
        <v>112</v>
      </c>
      <c r="G64" s="2">
        <v>45305</v>
      </c>
      <c r="H64" s="1" t="s">
        <v>19</v>
      </c>
      <c r="I64" s="1" t="s">
        <v>20</v>
      </c>
    </row>
    <row r="65" spans="1:9" x14ac:dyDescent="0.35">
      <c r="A65" s="1" t="s">
        <v>236</v>
      </c>
      <c r="B65" s="1" t="s">
        <v>237</v>
      </c>
      <c r="C65" s="1" t="s">
        <v>238</v>
      </c>
      <c r="D65">
        <v>81361172400</v>
      </c>
      <c r="E65" s="1" t="s">
        <v>32</v>
      </c>
      <c r="F65" s="1" t="s">
        <v>33</v>
      </c>
      <c r="G65" s="2">
        <v>44311</v>
      </c>
      <c r="H65" s="1" t="s">
        <v>19</v>
      </c>
      <c r="I65" s="1" t="s">
        <v>15</v>
      </c>
    </row>
    <row r="66" spans="1:9" x14ac:dyDescent="0.35">
      <c r="A66" s="1" t="s">
        <v>239</v>
      </c>
      <c r="B66" s="1" t="s">
        <v>240</v>
      </c>
      <c r="C66" s="1" t="s">
        <v>241</v>
      </c>
      <c r="D66">
        <v>87822219693</v>
      </c>
      <c r="E66" s="1" t="s">
        <v>111</v>
      </c>
      <c r="F66" s="1" t="s">
        <v>112</v>
      </c>
      <c r="G66" s="2">
        <v>45391</v>
      </c>
      <c r="H66" s="1" t="s">
        <v>19</v>
      </c>
      <c r="I66" s="1" t="s">
        <v>20</v>
      </c>
    </row>
    <row r="67" spans="1:9" x14ac:dyDescent="0.35">
      <c r="A67" s="1" t="s">
        <v>242</v>
      </c>
      <c r="B67" s="1" t="s">
        <v>243</v>
      </c>
      <c r="C67" s="1" t="s">
        <v>244</v>
      </c>
      <c r="D67">
        <v>81274821759</v>
      </c>
      <c r="E67" s="1" t="s">
        <v>91</v>
      </c>
      <c r="F67" s="1" t="s">
        <v>84</v>
      </c>
      <c r="G67" s="2">
        <v>45505</v>
      </c>
      <c r="H67" s="1" t="s">
        <v>19</v>
      </c>
      <c r="I67" s="1" t="s">
        <v>79</v>
      </c>
    </row>
    <row r="68" spans="1:9" x14ac:dyDescent="0.35">
      <c r="A68" s="1" t="s">
        <v>245</v>
      </c>
      <c r="B68" s="1" t="s">
        <v>246</v>
      </c>
      <c r="C68" s="1" t="s">
        <v>247</v>
      </c>
      <c r="D68">
        <v>85713695944</v>
      </c>
      <c r="E68" s="1" t="s">
        <v>248</v>
      </c>
      <c r="F68" s="1" t="s">
        <v>249</v>
      </c>
      <c r="G68" s="2">
        <v>45545</v>
      </c>
      <c r="H68" s="1" t="s">
        <v>14</v>
      </c>
      <c r="I68" s="1" t="s">
        <v>15</v>
      </c>
    </row>
    <row r="69" spans="1:9" x14ac:dyDescent="0.35">
      <c r="A69" s="1" t="s">
        <v>250</v>
      </c>
      <c r="B69" s="1" t="s">
        <v>251</v>
      </c>
      <c r="C69" s="1" t="s">
        <v>252</v>
      </c>
      <c r="D69">
        <v>85743953394</v>
      </c>
      <c r="E69" s="1" t="s">
        <v>37</v>
      </c>
      <c r="F69" s="1" t="s">
        <v>38</v>
      </c>
      <c r="G69" s="2">
        <v>45483</v>
      </c>
      <c r="H69" s="1" t="s">
        <v>19</v>
      </c>
      <c r="I69" s="1" t="s">
        <v>20</v>
      </c>
    </row>
    <row r="70" spans="1:9" x14ac:dyDescent="0.35">
      <c r="A70" s="1" t="s">
        <v>253</v>
      </c>
      <c r="B70" s="1" t="s">
        <v>254</v>
      </c>
      <c r="C70" s="1" t="s">
        <v>255</v>
      </c>
      <c r="D70">
        <v>87852145623</v>
      </c>
      <c r="E70" s="1" t="s">
        <v>37</v>
      </c>
      <c r="F70" s="1" t="s">
        <v>38</v>
      </c>
      <c r="G70" s="2">
        <v>45301</v>
      </c>
      <c r="H70" s="1" t="s">
        <v>14</v>
      </c>
      <c r="I70" s="1" t="s">
        <v>39</v>
      </c>
    </row>
    <row r="71" spans="1:9" x14ac:dyDescent="0.35">
      <c r="A71" s="1" t="s">
        <v>256</v>
      </c>
      <c r="B71" s="1" t="s">
        <v>257</v>
      </c>
      <c r="C71" s="1" t="s">
        <v>258</v>
      </c>
      <c r="D71">
        <v>85745171236</v>
      </c>
      <c r="E71" s="1" t="s">
        <v>61</v>
      </c>
      <c r="F71" s="1" t="s">
        <v>62</v>
      </c>
      <c r="G71" s="2">
        <v>44946</v>
      </c>
      <c r="H71" s="1" t="s">
        <v>19</v>
      </c>
      <c r="I71" s="1" t="s">
        <v>20</v>
      </c>
    </row>
    <row r="72" spans="1:9" x14ac:dyDescent="0.35">
      <c r="A72" s="1" t="s">
        <v>259</v>
      </c>
      <c r="B72" s="1" t="s">
        <v>260</v>
      </c>
      <c r="C72" s="1" t="s">
        <v>261</v>
      </c>
      <c r="D72">
        <v>85349651370</v>
      </c>
      <c r="E72" s="1" t="s">
        <v>119</v>
      </c>
      <c r="F72" s="1" t="s">
        <v>120</v>
      </c>
      <c r="G72" s="2">
        <v>45346</v>
      </c>
      <c r="H72" s="1" t="s">
        <v>19</v>
      </c>
      <c r="I72" s="1" t="s">
        <v>15</v>
      </c>
    </row>
    <row r="73" spans="1:9" x14ac:dyDescent="0.35">
      <c r="A73" s="1" t="s">
        <v>262</v>
      </c>
      <c r="B73" s="1" t="s">
        <v>30</v>
      </c>
      <c r="C73" s="1" t="s">
        <v>263</v>
      </c>
      <c r="D73">
        <v>89646120047</v>
      </c>
      <c r="E73" s="1" t="s">
        <v>43</v>
      </c>
      <c r="F73" s="1" t="s">
        <v>44</v>
      </c>
      <c r="G73" s="2">
        <v>44396</v>
      </c>
      <c r="H73" s="1" t="s">
        <v>14</v>
      </c>
      <c r="I73" s="1" t="s">
        <v>20</v>
      </c>
    </row>
    <row r="74" spans="1:9" x14ac:dyDescent="0.35">
      <c r="A74" s="1" t="s">
        <v>264</v>
      </c>
      <c r="B74" s="1" t="s">
        <v>265</v>
      </c>
      <c r="C74" s="1" t="s">
        <v>266</v>
      </c>
      <c r="D74">
        <v>89686926179</v>
      </c>
      <c r="E74" s="1" t="s">
        <v>151</v>
      </c>
      <c r="F74" s="1" t="s">
        <v>33</v>
      </c>
      <c r="G74" s="2">
        <v>44769</v>
      </c>
      <c r="H74" s="1" t="s">
        <v>19</v>
      </c>
      <c r="I74" s="1" t="s">
        <v>20</v>
      </c>
    </row>
    <row r="75" spans="1:9" x14ac:dyDescent="0.35">
      <c r="A75" s="1" t="s">
        <v>267</v>
      </c>
      <c r="B75" s="1" t="s">
        <v>268</v>
      </c>
      <c r="C75" s="1" t="s">
        <v>269</v>
      </c>
      <c r="D75">
        <v>85315850643</v>
      </c>
      <c r="E75" s="1" t="s">
        <v>43</v>
      </c>
      <c r="F75" s="1" t="s">
        <v>44</v>
      </c>
      <c r="G75" s="2">
        <v>45128</v>
      </c>
      <c r="H75" s="1" t="s">
        <v>19</v>
      </c>
      <c r="I75" s="1" t="s">
        <v>20</v>
      </c>
    </row>
    <row r="76" spans="1:9" x14ac:dyDescent="0.35">
      <c r="A76" s="1" t="s">
        <v>270</v>
      </c>
      <c r="B76" s="1" t="s">
        <v>271</v>
      </c>
      <c r="C76" s="1" t="s">
        <v>272</v>
      </c>
      <c r="D76">
        <v>85332931839</v>
      </c>
      <c r="E76" s="1" t="s">
        <v>12</v>
      </c>
      <c r="F76" s="1" t="s">
        <v>13</v>
      </c>
      <c r="G76" s="2">
        <v>44674</v>
      </c>
      <c r="H76" s="1" t="s">
        <v>19</v>
      </c>
      <c r="I76" s="1" t="s">
        <v>15</v>
      </c>
    </row>
    <row r="77" spans="1:9" x14ac:dyDescent="0.35">
      <c r="A77" s="1" t="s">
        <v>273</v>
      </c>
      <c r="B77" s="1" t="s">
        <v>274</v>
      </c>
      <c r="C77" s="1" t="s">
        <v>275</v>
      </c>
      <c r="D77">
        <v>82128421020</v>
      </c>
      <c r="E77" s="1" t="s">
        <v>24</v>
      </c>
      <c r="F77" s="1" t="s">
        <v>25</v>
      </c>
      <c r="G77" s="2">
        <v>44684</v>
      </c>
      <c r="H77" s="1" t="s">
        <v>19</v>
      </c>
      <c r="I77" s="1" t="s">
        <v>15</v>
      </c>
    </row>
    <row r="78" spans="1:9" x14ac:dyDescent="0.35">
      <c r="A78" s="1" t="s">
        <v>276</v>
      </c>
      <c r="B78" s="1" t="s">
        <v>277</v>
      </c>
      <c r="C78" s="1" t="s">
        <v>278</v>
      </c>
      <c r="D78">
        <v>85681177589</v>
      </c>
      <c r="E78" s="1" t="s">
        <v>43</v>
      </c>
      <c r="F78" s="1" t="s">
        <v>44</v>
      </c>
      <c r="G78" s="2">
        <v>45122</v>
      </c>
      <c r="H78" s="1" t="s">
        <v>19</v>
      </c>
      <c r="I78" s="1" t="s">
        <v>15</v>
      </c>
    </row>
    <row r="79" spans="1:9" x14ac:dyDescent="0.35">
      <c r="A79" s="1" t="s">
        <v>279</v>
      </c>
      <c r="B79" s="1" t="s">
        <v>280</v>
      </c>
      <c r="C79" s="1" t="s">
        <v>281</v>
      </c>
      <c r="D79">
        <v>89500766177</v>
      </c>
      <c r="E79" s="1" t="s">
        <v>95</v>
      </c>
      <c r="F79" s="1" t="s">
        <v>33</v>
      </c>
      <c r="G79" s="2">
        <v>44362</v>
      </c>
      <c r="H79" s="1" t="s">
        <v>14</v>
      </c>
      <c r="I79" s="1" t="s">
        <v>15</v>
      </c>
    </row>
    <row r="80" spans="1:9" x14ac:dyDescent="0.35">
      <c r="A80" s="1" t="s">
        <v>282</v>
      </c>
      <c r="B80" s="1" t="s">
        <v>283</v>
      </c>
      <c r="C80" s="1" t="s">
        <v>284</v>
      </c>
      <c r="D80">
        <v>87885698478</v>
      </c>
      <c r="E80" s="1" t="s">
        <v>119</v>
      </c>
      <c r="F80" s="1" t="s">
        <v>120</v>
      </c>
      <c r="G80" s="2">
        <v>45078</v>
      </c>
      <c r="H80" s="1" t="s">
        <v>19</v>
      </c>
      <c r="I80" s="1" t="s">
        <v>20</v>
      </c>
    </row>
    <row r="81" spans="1:9" x14ac:dyDescent="0.35">
      <c r="A81" s="1" t="s">
        <v>285</v>
      </c>
      <c r="B81" s="1" t="s">
        <v>286</v>
      </c>
      <c r="C81" s="1" t="s">
        <v>287</v>
      </c>
      <c r="E81" s="1" t="s">
        <v>151</v>
      </c>
      <c r="F81" s="1" t="s">
        <v>33</v>
      </c>
      <c r="G81" s="2">
        <v>44837</v>
      </c>
      <c r="H81" s="1" t="s">
        <v>14</v>
      </c>
      <c r="I81" s="1" t="s">
        <v>39</v>
      </c>
    </row>
    <row r="82" spans="1:9" x14ac:dyDescent="0.35">
      <c r="A82" s="1" t="s">
        <v>288</v>
      </c>
      <c r="B82" s="1" t="s">
        <v>289</v>
      </c>
      <c r="C82" s="1" t="s">
        <v>290</v>
      </c>
      <c r="D82">
        <v>81316152809</v>
      </c>
      <c r="E82" s="1" t="s">
        <v>61</v>
      </c>
      <c r="F82" s="1" t="s">
        <v>62</v>
      </c>
      <c r="G82" s="2">
        <v>45347</v>
      </c>
      <c r="H82" s="1" t="s">
        <v>19</v>
      </c>
      <c r="I82" s="1" t="s">
        <v>15</v>
      </c>
    </row>
    <row r="83" spans="1:9" x14ac:dyDescent="0.35">
      <c r="A83" s="1" t="s">
        <v>291</v>
      </c>
      <c r="B83" s="1" t="s">
        <v>292</v>
      </c>
      <c r="C83" s="1" t="s">
        <v>293</v>
      </c>
      <c r="D83">
        <v>85294519832</v>
      </c>
      <c r="E83" s="1" t="s">
        <v>111</v>
      </c>
      <c r="F83" s="1" t="s">
        <v>112</v>
      </c>
      <c r="G83" s="2">
        <v>44656</v>
      </c>
      <c r="H83" s="1" t="s">
        <v>19</v>
      </c>
      <c r="I83" s="1" t="s">
        <v>39</v>
      </c>
    </row>
    <row r="84" spans="1:9" x14ac:dyDescent="0.35">
      <c r="A84" s="1" t="s">
        <v>294</v>
      </c>
      <c r="B84" s="1" t="s">
        <v>295</v>
      </c>
      <c r="C84" s="1" t="s">
        <v>296</v>
      </c>
      <c r="D84">
        <v>85293689980</v>
      </c>
      <c r="E84" s="1" t="s">
        <v>119</v>
      </c>
      <c r="F84" s="1" t="s">
        <v>120</v>
      </c>
      <c r="G84" s="2">
        <v>45544</v>
      </c>
      <c r="H84" s="1" t="s">
        <v>19</v>
      </c>
      <c r="I84" s="1" t="s">
        <v>39</v>
      </c>
    </row>
    <row r="85" spans="1:9" x14ac:dyDescent="0.35">
      <c r="A85" s="1" t="s">
        <v>297</v>
      </c>
      <c r="B85" s="1" t="s">
        <v>298</v>
      </c>
      <c r="C85" s="1" t="s">
        <v>299</v>
      </c>
      <c r="D85">
        <v>85350229612</v>
      </c>
      <c r="E85" s="1" t="s">
        <v>248</v>
      </c>
      <c r="F85" s="1" t="s">
        <v>249</v>
      </c>
      <c r="G85" s="2">
        <v>44384</v>
      </c>
      <c r="H85" s="1" t="s">
        <v>19</v>
      </c>
      <c r="I85" s="1" t="s">
        <v>39</v>
      </c>
    </row>
    <row r="86" spans="1:9" x14ac:dyDescent="0.35">
      <c r="A86" s="1" t="s">
        <v>300</v>
      </c>
      <c r="B86" s="1" t="s">
        <v>301</v>
      </c>
      <c r="C86" s="1" t="s">
        <v>302</v>
      </c>
      <c r="D86">
        <v>85345991022</v>
      </c>
      <c r="E86" s="1" t="s">
        <v>119</v>
      </c>
      <c r="F86" s="1" t="s">
        <v>120</v>
      </c>
      <c r="G86" s="2">
        <v>44298</v>
      </c>
      <c r="H86" s="1" t="s">
        <v>19</v>
      </c>
      <c r="I86" s="1" t="s">
        <v>39</v>
      </c>
    </row>
    <row r="87" spans="1:9" x14ac:dyDescent="0.35">
      <c r="A87" s="1" t="s">
        <v>303</v>
      </c>
      <c r="B87" s="1" t="s">
        <v>304</v>
      </c>
      <c r="C87" s="1" t="s">
        <v>305</v>
      </c>
      <c r="D87">
        <v>85764381561</v>
      </c>
      <c r="E87" s="1" t="s">
        <v>91</v>
      </c>
      <c r="F87" s="1" t="s">
        <v>84</v>
      </c>
      <c r="G87" s="2">
        <v>45585</v>
      </c>
      <c r="H87" s="1" t="s">
        <v>19</v>
      </c>
      <c r="I87" s="1" t="s">
        <v>39</v>
      </c>
    </row>
    <row r="88" spans="1:9" x14ac:dyDescent="0.35">
      <c r="A88" s="1" t="s">
        <v>306</v>
      </c>
      <c r="B88" s="1" t="s">
        <v>307</v>
      </c>
      <c r="C88" s="1" t="s">
        <v>308</v>
      </c>
      <c r="D88">
        <v>85690034324</v>
      </c>
      <c r="E88" s="1" t="s">
        <v>91</v>
      </c>
      <c r="F88" s="1" t="s">
        <v>84</v>
      </c>
      <c r="G88" s="2">
        <v>44868</v>
      </c>
      <c r="H88" s="1" t="s">
        <v>19</v>
      </c>
      <c r="I88" s="1" t="s">
        <v>20</v>
      </c>
    </row>
    <row r="89" spans="1:9" x14ac:dyDescent="0.35">
      <c r="A89" s="1" t="s">
        <v>309</v>
      </c>
      <c r="B89" s="1" t="s">
        <v>310</v>
      </c>
      <c r="C89" s="1" t="s">
        <v>311</v>
      </c>
      <c r="D89">
        <v>85838851606</v>
      </c>
      <c r="E89" s="1" t="s">
        <v>248</v>
      </c>
      <c r="F89" s="1" t="s">
        <v>249</v>
      </c>
      <c r="G89" s="2">
        <v>45138</v>
      </c>
      <c r="H89" s="1" t="s">
        <v>19</v>
      </c>
      <c r="I89" s="1" t="s">
        <v>79</v>
      </c>
    </row>
    <row r="90" spans="1:9" x14ac:dyDescent="0.35">
      <c r="A90" s="1" t="s">
        <v>312</v>
      </c>
      <c r="B90" s="1" t="s">
        <v>313</v>
      </c>
      <c r="C90" s="1" t="s">
        <v>314</v>
      </c>
      <c r="D90">
        <v>89664160529</v>
      </c>
      <c r="E90" s="1" t="s">
        <v>138</v>
      </c>
      <c r="F90" s="1" t="s">
        <v>139</v>
      </c>
      <c r="G90" s="2">
        <v>45609</v>
      </c>
      <c r="H90" s="1" t="s">
        <v>14</v>
      </c>
      <c r="I90" s="1" t="s">
        <v>79</v>
      </c>
    </row>
    <row r="91" spans="1:9" x14ac:dyDescent="0.35">
      <c r="A91" s="1" t="s">
        <v>315</v>
      </c>
      <c r="B91" s="1" t="s">
        <v>316</v>
      </c>
      <c r="C91" s="1" t="s">
        <v>317</v>
      </c>
      <c r="D91">
        <v>85681645352</v>
      </c>
      <c r="E91" s="1" t="s">
        <v>95</v>
      </c>
      <c r="F91" s="1" t="s">
        <v>33</v>
      </c>
      <c r="G91" s="2">
        <v>45242</v>
      </c>
      <c r="H91" s="1" t="s">
        <v>19</v>
      </c>
      <c r="I91" s="1" t="s">
        <v>15</v>
      </c>
    </row>
    <row r="92" spans="1:9" x14ac:dyDescent="0.35">
      <c r="A92" s="1" t="s">
        <v>318</v>
      </c>
      <c r="B92" s="1" t="s">
        <v>319</v>
      </c>
      <c r="C92" s="1" t="s">
        <v>320</v>
      </c>
      <c r="D92">
        <v>89523124329</v>
      </c>
      <c r="E92" s="1" t="s">
        <v>37</v>
      </c>
      <c r="F92" s="1" t="s">
        <v>38</v>
      </c>
      <c r="G92" s="2">
        <v>45539</v>
      </c>
      <c r="H92" s="1" t="s">
        <v>19</v>
      </c>
      <c r="I92" s="1" t="s">
        <v>20</v>
      </c>
    </row>
    <row r="93" spans="1:9" x14ac:dyDescent="0.35">
      <c r="A93" s="1" t="s">
        <v>321</v>
      </c>
      <c r="B93" s="1" t="s">
        <v>322</v>
      </c>
      <c r="C93" s="1" t="s">
        <v>323</v>
      </c>
      <c r="D93">
        <v>87897995527</v>
      </c>
      <c r="E93" s="1" t="s">
        <v>95</v>
      </c>
      <c r="F93" s="1" t="s">
        <v>33</v>
      </c>
      <c r="G93" s="2">
        <v>45157</v>
      </c>
      <c r="H93" s="1" t="s">
        <v>14</v>
      </c>
      <c r="I93" s="1" t="s">
        <v>15</v>
      </c>
    </row>
    <row r="94" spans="1:9" x14ac:dyDescent="0.35">
      <c r="A94" s="1" t="s">
        <v>324</v>
      </c>
      <c r="B94" s="1" t="s">
        <v>325</v>
      </c>
      <c r="C94" s="1" t="s">
        <v>326</v>
      </c>
      <c r="D94">
        <v>85814770054</v>
      </c>
      <c r="E94" s="1" t="s">
        <v>95</v>
      </c>
      <c r="F94" s="1" t="s">
        <v>33</v>
      </c>
      <c r="G94" s="2">
        <v>45517</v>
      </c>
      <c r="H94" s="1" t="s">
        <v>19</v>
      </c>
      <c r="I94" s="1" t="s">
        <v>39</v>
      </c>
    </row>
    <row r="95" spans="1:9" x14ac:dyDescent="0.35">
      <c r="A95" s="1" t="s">
        <v>327</v>
      </c>
      <c r="B95" s="1" t="s">
        <v>328</v>
      </c>
      <c r="C95" s="1" t="s">
        <v>329</v>
      </c>
      <c r="D95">
        <v>85798079359</v>
      </c>
      <c r="E95" s="1" t="s">
        <v>111</v>
      </c>
      <c r="F95" s="1" t="s">
        <v>112</v>
      </c>
      <c r="G95" s="2">
        <v>45223</v>
      </c>
      <c r="H95" s="1" t="s">
        <v>14</v>
      </c>
      <c r="I95" s="1" t="s">
        <v>20</v>
      </c>
    </row>
    <row r="96" spans="1:9" x14ac:dyDescent="0.35">
      <c r="A96" s="1" t="s">
        <v>330</v>
      </c>
      <c r="B96" s="1" t="s">
        <v>331</v>
      </c>
      <c r="C96" s="1" t="s">
        <v>332</v>
      </c>
      <c r="D96">
        <v>89520377889</v>
      </c>
      <c r="E96" s="1" t="s">
        <v>127</v>
      </c>
      <c r="F96" s="1" t="s">
        <v>128</v>
      </c>
      <c r="G96" s="2">
        <v>44942</v>
      </c>
      <c r="H96" s="1" t="s">
        <v>19</v>
      </c>
      <c r="I96" s="1" t="s">
        <v>15</v>
      </c>
    </row>
    <row r="97" spans="1:9" x14ac:dyDescent="0.35">
      <c r="A97" s="1" t="s">
        <v>333</v>
      </c>
      <c r="B97" s="1" t="s">
        <v>334</v>
      </c>
      <c r="C97" s="1" t="s">
        <v>335</v>
      </c>
      <c r="D97">
        <v>89551518644</v>
      </c>
      <c r="E97" s="1" t="s">
        <v>119</v>
      </c>
      <c r="F97" s="1" t="s">
        <v>120</v>
      </c>
      <c r="G97" s="2">
        <v>44504</v>
      </c>
      <c r="H97" s="1" t="s">
        <v>19</v>
      </c>
      <c r="I97" s="1" t="s">
        <v>15</v>
      </c>
    </row>
    <row r="98" spans="1:9" x14ac:dyDescent="0.35">
      <c r="A98" s="1" t="s">
        <v>336</v>
      </c>
      <c r="B98" s="1" t="s">
        <v>337</v>
      </c>
      <c r="C98" s="1" t="s">
        <v>338</v>
      </c>
      <c r="D98">
        <v>89562914865</v>
      </c>
      <c r="E98" s="1" t="s">
        <v>37</v>
      </c>
      <c r="F98" s="1" t="s">
        <v>38</v>
      </c>
      <c r="G98" s="2">
        <v>45569</v>
      </c>
      <c r="H98" s="1" t="s">
        <v>14</v>
      </c>
      <c r="I98" s="1" t="s">
        <v>39</v>
      </c>
    </row>
    <row r="99" spans="1:9" x14ac:dyDescent="0.35">
      <c r="A99" s="1" t="s">
        <v>339</v>
      </c>
      <c r="B99" s="1" t="s">
        <v>340</v>
      </c>
      <c r="C99" s="1" t="s">
        <v>341</v>
      </c>
      <c r="D99">
        <v>89568505423</v>
      </c>
      <c r="E99" s="1" t="s">
        <v>32</v>
      </c>
      <c r="F99" s="1" t="s">
        <v>33</v>
      </c>
      <c r="G99" s="2">
        <v>45192</v>
      </c>
      <c r="H99" s="1" t="s">
        <v>14</v>
      </c>
      <c r="I99" s="1" t="s">
        <v>20</v>
      </c>
    </row>
    <row r="100" spans="1:9" x14ac:dyDescent="0.35">
      <c r="A100" s="1" t="s">
        <v>342</v>
      </c>
      <c r="B100" s="1" t="s">
        <v>343</v>
      </c>
      <c r="C100" s="1" t="s">
        <v>344</v>
      </c>
      <c r="D100">
        <v>81388805929</v>
      </c>
      <c r="E100" s="1" t="s">
        <v>72</v>
      </c>
      <c r="F100" s="1" t="s">
        <v>33</v>
      </c>
      <c r="G100" s="2">
        <v>44512</v>
      </c>
      <c r="H100" s="1" t="s">
        <v>14</v>
      </c>
      <c r="I100" s="1" t="s">
        <v>20</v>
      </c>
    </row>
    <row r="101" spans="1:9" x14ac:dyDescent="0.35">
      <c r="A101" s="1" t="s">
        <v>345</v>
      </c>
      <c r="B101" s="1" t="s">
        <v>346</v>
      </c>
      <c r="C101" s="1" t="s">
        <v>347</v>
      </c>
      <c r="D101">
        <v>85706537947</v>
      </c>
      <c r="E101" s="1" t="s">
        <v>146</v>
      </c>
      <c r="F101" s="1" t="s">
        <v>147</v>
      </c>
      <c r="G101" s="2">
        <v>45290</v>
      </c>
      <c r="H101" s="1" t="s">
        <v>14</v>
      </c>
      <c r="I101" s="1" t="s">
        <v>20</v>
      </c>
    </row>
    <row r="102" spans="1:9" x14ac:dyDescent="0.35">
      <c r="A102" s="1" t="s">
        <v>348</v>
      </c>
      <c r="B102" s="1" t="s">
        <v>349</v>
      </c>
      <c r="C102" s="1" t="s">
        <v>350</v>
      </c>
      <c r="D102">
        <v>87877468862</v>
      </c>
      <c r="E102" s="1" t="s">
        <v>12</v>
      </c>
      <c r="F102" s="1" t="s">
        <v>13</v>
      </c>
      <c r="G102" s="2">
        <v>45435</v>
      </c>
      <c r="H102" s="1" t="s">
        <v>14</v>
      </c>
      <c r="I102" s="1" t="s">
        <v>20</v>
      </c>
    </row>
    <row r="103" spans="1:9" x14ac:dyDescent="0.35">
      <c r="A103" s="1" t="s">
        <v>351</v>
      </c>
      <c r="B103" s="1" t="s">
        <v>352</v>
      </c>
      <c r="C103" s="1" t="s">
        <v>353</v>
      </c>
      <c r="D103">
        <v>81381412478</v>
      </c>
      <c r="E103" s="1" t="s">
        <v>37</v>
      </c>
      <c r="F103" s="1" t="s">
        <v>38</v>
      </c>
      <c r="G103" s="2">
        <v>45092</v>
      </c>
      <c r="H103" s="1" t="s">
        <v>19</v>
      </c>
      <c r="I103" s="1" t="s">
        <v>20</v>
      </c>
    </row>
    <row r="104" spans="1:9" x14ac:dyDescent="0.35">
      <c r="A104" s="1" t="s">
        <v>354</v>
      </c>
      <c r="B104" s="1" t="s">
        <v>355</v>
      </c>
      <c r="C104" s="1" t="s">
        <v>356</v>
      </c>
      <c r="D104">
        <v>81268536153</v>
      </c>
      <c r="E104" s="1" t="s">
        <v>248</v>
      </c>
      <c r="F104" s="1" t="s">
        <v>249</v>
      </c>
      <c r="G104" s="2">
        <v>44849</v>
      </c>
      <c r="H104" s="1" t="s">
        <v>14</v>
      </c>
      <c r="I104" s="1" t="s">
        <v>79</v>
      </c>
    </row>
    <row r="105" spans="1:9" x14ac:dyDescent="0.35">
      <c r="A105" s="1" t="s">
        <v>357</v>
      </c>
      <c r="B105" s="1" t="s">
        <v>358</v>
      </c>
      <c r="C105" s="1" t="s">
        <v>359</v>
      </c>
      <c r="D105">
        <v>81247277901</v>
      </c>
      <c r="E105" s="1" t="s">
        <v>248</v>
      </c>
      <c r="F105" s="1" t="s">
        <v>249</v>
      </c>
      <c r="G105" s="2">
        <v>44721</v>
      </c>
      <c r="H105" s="1" t="s">
        <v>14</v>
      </c>
      <c r="I105" s="1" t="s">
        <v>20</v>
      </c>
    </row>
    <row r="106" spans="1:9" x14ac:dyDescent="0.35">
      <c r="A106" s="1" t="s">
        <v>360</v>
      </c>
      <c r="B106" s="1" t="s">
        <v>361</v>
      </c>
      <c r="C106" s="1" t="s">
        <v>362</v>
      </c>
      <c r="E106" s="1" t="s">
        <v>138</v>
      </c>
      <c r="F106" s="1" t="s">
        <v>139</v>
      </c>
      <c r="G106" s="2">
        <v>44325</v>
      </c>
      <c r="H106" s="1" t="s">
        <v>19</v>
      </c>
      <c r="I106" s="1" t="s">
        <v>20</v>
      </c>
    </row>
    <row r="107" spans="1:9" x14ac:dyDescent="0.35">
      <c r="A107" s="1" t="s">
        <v>363</v>
      </c>
      <c r="B107" s="1" t="s">
        <v>364</v>
      </c>
      <c r="C107" s="1" t="s">
        <v>365</v>
      </c>
      <c r="E107" s="1" t="s">
        <v>146</v>
      </c>
      <c r="F107" s="1" t="s">
        <v>147</v>
      </c>
      <c r="G107" s="2">
        <v>45365</v>
      </c>
      <c r="H107" s="1" t="s">
        <v>14</v>
      </c>
      <c r="I107" s="1" t="s">
        <v>15</v>
      </c>
    </row>
    <row r="108" spans="1:9" x14ac:dyDescent="0.35">
      <c r="A108" s="1" t="s">
        <v>366</v>
      </c>
      <c r="B108" s="1" t="s">
        <v>367</v>
      </c>
      <c r="C108" s="1" t="s">
        <v>368</v>
      </c>
      <c r="D108">
        <v>85888880670</v>
      </c>
      <c r="E108" s="1" t="s">
        <v>72</v>
      </c>
      <c r="F108" s="1" t="s">
        <v>33</v>
      </c>
      <c r="G108" s="2">
        <v>44961</v>
      </c>
      <c r="H108" s="1" t="s">
        <v>14</v>
      </c>
      <c r="I108" s="1" t="s">
        <v>15</v>
      </c>
    </row>
    <row r="109" spans="1:9" x14ac:dyDescent="0.35">
      <c r="A109" s="1" t="s">
        <v>369</v>
      </c>
      <c r="B109" s="1" t="s">
        <v>370</v>
      </c>
      <c r="C109" s="1" t="s">
        <v>371</v>
      </c>
      <c r="D109">
        <v>89519520585</v>
      </c>
      <c r="E109" s="1" t="s">
        <v>127</v>
      </c>
      <c r="F109" s="1" t="s">
        <v>128</v>
      </c>
      <c r="G109" s="2">
        <v>45599</v>
      </c>
      <c r="H109" s="1" t="s">
        <v>19</v>
      </c>
      <c r="I109" s="1" t="s">
        <v>15</v>
      </c>
    </row>
    <row r="110" spans="1:9" x14ac:dyDescent="0.35">
      <c r="A110" s="1" t="s">
        <v>372</v>
      </c>
      <c r="B110" s="1" t="s">
        <v>373</v>
      </c>
      <c r="C110" s="1" t="s">
        <v>374</v>
      </c>
      <c r="D110">
        <v>89670430305</v>
      </c>
      <c r="E110" s="1" t="s">
        <v>91</v>
      </c>
      <c r="F110" s="1" t="s">
        <v>84</v>
      </c>
      <c r="G110" s="2">
        <v>45252</v>
      </c>
      <c r="H110" s="1" t="s">
        <v>14</v>
      </c>
      <c r="I110" s="1" t="s">
        <v>15</v>
      </c>
    </row>
    <row r="111" spans="1:9" x14ac:dyDescent="0.35">
      <c r="A111" s="1" t="s">
        <v>375</v>
      </c>
      <c r="B111" s="1" t="s">
        <v>376</v>
      </c>
      <c r="C111" s="1" t="s">
        <v>377</v>
      </c>
      <c r="D111">
        <v>89534505415</v>
      </c>
      <c r="E111" s="1" t="s">
        <v>151</v>
      </c>
      <c r="F111" s="1" t="s">
        <v>33</v>
      </c>
      <c r="G111" s="2">
        <v>45016</v>
      </c>
      <c r="H111" s="1" t="s">
        <v>14</v>
      </c>
      <c r="I111" s="1" t="s">
        <v>39</v>
      </c>
    </row>
    <row r="112" spans="1:9" x14ac:dyDescent="0.35">
      <c r="A112" s="1" t="s">
        <v>378</v>
      </c>
      <c r="B112" s="1" t="s">
        <v>379</v>
      </c>
      <c r="C112" s="1" t="s">
        <v>380</v>
      </c>
      <c r="D112">
        <v>89675841616</v>
      </c>
      <c r="E112" s="1" t="s">
        <v>119</v>
      </c>
      <c r="F112" s="1" t="s">
        <v>120</v>
      </c>
      <c r="G112" s="2">
        <v>44566</v>
      </c>
      <c r="H112" s="1" t="s">
        <v>14</v>
      </c>
      <c r="I112" s="1" t="s">
        <v>15</v>
      </c>
    </row>
    <row r="113" spans="1:9" x14ac:dyDescent="0.35">
      <c r="A113" s="1" t="s">
        <v>381</v>
      </c>
      <c r="B113" s="1" t="s">
        <v>382</v>
      </c>
      <c r="C113" s="1" t="s">
        <v>383</v>
      </c>
      <c r="D113">
        <v>85796275705</v>
      </c>
      <c r="E113" s="1" t="s">
        <v>119</v>
      </c>
      <c r="F113" s="1" t="s">
        <v>120</v>
      </c>
      <c r="G113" s="2">
        <v>45087</v>
      </c>
      <c r="H113" s="1" t="s">
        <v>19</v>
      </c>
      <c r="I113" s="1" t="s">
        <v>15</v>
      </c>
    </row>
    <row r="114" spans="1:9" x14ac:dyDescent="0.35">
      <c r="A114" s="1" t="s">
        <v>384</v>
      </c>
      <c r="B114" s="1" t="s">
        <v>385</v>
      </c>
      <c r="C114" s="1" t="s">
        <v>386</v>
      </c>
      <c r="D114">
        <v>85820297021</v>
      </c>
      <c r="E114" s="1" t="s">
        <v>146</v>
      </c>
      <c r="F114" s="1" t="s">
        <v>147</v>
      </c>
      <c r="G114" s="2">
        <v>45518</v>
      </c>
      <c r="H114" s="1" t="s">
        <v>14</v>
      </c>
      <c r="I114" s="1" t="s">
        <v>15</v>
      </c>
    </row>
    <row r="115" spans="1:9" x14ac:dyDescent="0.35">
      <c r="A115" s="1" t="s">
        <v>387</v>
      </c>
      <c r="B115" s="1" t="s">
        <v>388</v>
      </c>
      <c r="C115" s="1" t="s">
        <v>389</v>
      </c>
      <c r="D115">
        <v>89575571928</v>
      </c>
      <c r="E115" s="1" t="s">
        <v>24</v>
      </c>
      <c r="F115" s="1" t="s">
        <v>25</v>
      </c>
      <c r="G115" s="2">
        <v>45012</v>
      </c>
      <c r="H115" s="1" t="s">
        <v>19</v>
      </c>
      <c r="I115" s="1" t="s">
        <v>15</v>
      </c>
    </row>
    <row r="116" spans="1:9" x14ac:dyDescent="0.35">
      <c r="A116" s="1" t="s">
        <v>390</v>
      </c>
      <c r="B116" s="1" t="s">
        <v>391</v>
      </c>
      <c r="C116" s="1" t="s">
        <v>392</v>
      </c>
      <c r="D116">
        <v>85868144739</v>
      </c>
      <c r="E116" s="1" t="s">
        <v>91</v>
      </c>
      <c r="F116" s="1" t="s">
        <v>84</v>
      </c>
      <c r="G116" s="2">
        <v>45618</v>
      </c>
      <c r="H116" s="1" t="s">
        <v>19</v>
      </c>
      <c r="I116" s="1" t="s">
        <v>79</v>
      </c>
    </row>
    <row r="117" spans="1:9" x14ac:dyDescent="0.35">
      <c r="A117" s="1" t="s">
        <v>393</v>
      </c>
      <c r="B117" s="1" t="s">
        <v>394</v>
      </c>
      <c r="C117" s="1" t="s">
        <v>395</v>
      </c>
      <c r="D117">
        <v>82171551884</v>
      </c>
      <c r="E117" s="1" t="s">
        <v>91</v>
      </c>
      <c r="F117" s="1" t="s">
        <v>84</v>
      </c>
      <c r="G117" s="2">
        <v>44519</v>
      </c>
      <c r="H117" s="1" t="s">
        <v>19</v>
      </c>
      <c r="I117" s="1" t="s">
        <v>39</v>
      </c>
    </row>
    <row r="118" spans="1:9" x14ac:dyDescent="0.35">
      <c r="A118" s="1" t="s">
        <v>396</v>
      </c>
      <c r="B118" s="1" t="s">
        <v>373</v>
      </c>
      <c r="C118" s="1" t="s">
        <v>397</v>
      </c>
      <c r="D118">
        <v>82213237058</v>
      </c>
      <c r="E118" s="1" t="s">
        <v>56</v>
      </c>
      <c r="F118" s="1" t="s">
        <v>57</v>
      </c>
      <c r="G118" s="2">
        <v>44952</v>
      </c>
      <c r="H118" s="1" t="s">
        <v>14</v>
      </c>
      <c r="I118" s="1" t="s">
        <v>15</v>
      </c>
    </row>
    <row r="119" spans="1:9" x14ac:dyDescent="0.35">
      <c r="A119" s="1" t="s">
        <v>398</v>
      </c>
      <c r="B119" s="1" t="s">
        <v>399</v>
      </c>
      <c r="C119" s="1" t="s">
        <v>400</v>
      </c>
      <c r="D119">
        <v>85267866912</v>
      </c>
      <c r="E119" s="1" t="s">
        <v>32</v>
      </c>
      <c r="F119" s="1" t="s">
        <v>33</v>
      </c>
      <c r="G119" s="2">
        <v>45512</v>
      </c>
      <c r="H119" s="1" t="s">
        <v>14</v>
      </c>
      <c r="I119" s="1" t="s">
        <v>20</v>
      </c>
    </row>
    <row r="120" spans="1:9" x14ac:dyDescent="0.35">
      <c r="A120" s="1" t="s">
        <v>401</v>
      </c>
      <c r="B120" s="1" t="s">
        <v>402</v>
      </c>
      <c r="C120" s="1" t="s">
        <v>403</v>
      </c>
      <c r="D120">
        <v>85892268018</v>
      </c>
      <c r="E120" s="1" t="s">
        <v>37</v>
      </c>
      <c r="F120" s="1" t="s">
        <v>38</v>
      </c>
      <c r="G120" s="2">
        <v>44819</v>
      </c>
      <c r="H120" s="1" t="s">
        <v>19</v>
      </c>
      <c r="I120" s="1" t="s">
        <v>20</v>
      </c>
    </row>
    <row r="121" spans="1:9" x14ac:dyDescent="0.35">
      <c r="A121" s="1" t="s">
        <v>404</v>
      </c>
      <c r="B121" s="1" t="s">
        <v>405</v>
      </c>
      <c r="C121" s="1" t="s">
        <v>406</v>
      </c>
      <c r="D121">
        <v>85841438424</v>
      </c>
      <c r="E121" s="1" t="s">
        <v>119</v>
      </c>
      <c r="F121" s="1" t="s">
        <v>120</v>
      </c>
      <c r="G121" s="2">
        <v>45289</v>
      </c>
      <c r="H121" s="1" t="s">
        <v>19</v>
      </c>
      <c r="I121" s="1" t="s">
        <v>20</v>
      </c>
    </row>
    <row r="122" spans="1:9" x14ac:dyDescent="0.35">
      <c r="A122" s="1" t="s">
        <v>407</v>
      </c>
      <c r="B122" s="1" t="s">
        <v>408</v>
      </c>
      <c r="C122" s="1" t="s">
        <v>409</v>
      </c>
      <c r="D122">
        <v>89599590010</v>
      </c>
      <c r="E122" s="1" t="s">
        <v>56</v>
      </c>
      <c r="F122" s="1" t="s">
        <v>57</v>
      </c>
      <c r="G122" s="2">
        <v>44739</v>
      </c>
      <c r="H122" s="1" t="s">
        <v>14</v>
      </c>
      <c r="I122" s="1" t="s">
        <v>39</v>
      </c>
    </row>
    <row r="123" spans="1:9" x14ac:dyDescent="0.35">
      <c r="A123" s="1" t="s">
        <v>410</v>
      </c>
      <c r="B123" s="1" t="s">
        <v>411</v>
      </c>
      <c r="C123" s="1" t="s">
        <v>412</v>
      </c>
      <c r="D123">
        <v>89584473647</v>
      </c>
      <c r="E123" s="1" t="s">
        <v>95</v>
      </c>
      <c r="F123" s="1" t="s">
        <v>33</v>
      </c>
      <c r="G123" s="2">
        <v>45607</v>
      </c>
      <c r="H123" s="1" t="s">
        <v>14</v>
      </c>
      <c r="I123" s="1" t="s">
        <v>20</v>
      </c>
    </row>
    <row r="124" spans="1:9" x14ac:dyDescent="0.35">
      <c r="A124" s="1" t="s">
        <v>413</v>
      </c>
      <c r="B124" s="1" t="s">
        <v>414</v>
      </c>
      <c r="C124" s="1" t="s">
        <v>415</v>
      </c>
      <c r="D124">
        <v>87825556258</v>
      </c>
      <c r="E124" s="1" t="s">
        <v>61</v>
      </c>
      <c r="F124" s="1" t="s">
        <v>62</v>
      </c>
      <c r="G124" s="2">
        <v>44414</v>
      </c>
      <c r="H124" s="1" t="s">
        <v>19</v>
      </c>
      <c r="I124" s="1" t="s">
        <v>15</v>
      </c>
    </row>
    <row r="125" spans="1:9" x14ac:dyDescent="0.35">
      <c r="A125" s="1" t="s">
        <v>416</v>
      </c>
      <c r="B125" s="1" t="s">
        <v>417</v>
      </c>
      <c r="C125" s="1" t="s">
        <v>418</v>
      </c>
      <c r="D125">
        <v>81304696325</v>
      </c>
      <c r="E125" s="1" t="s">
        <v>56</v>
      </c>
      <c r="F125" s="1" t="s">
        <v>57</v>
      </c>
      <c r="G125" s="2">
        <v>44837</v>
      </c>
      <c r="H125" s="1" t="s">
        <v>19</v>
      </c>
      <c r="I125" s="1" t="s">
        <v>20</v>
      </c>
    </row>
    <row r="126" spans="1:9" x14ac:dyDescent="0.35">
      <c r="A126" s="1" t="s">
        <v>419</v>
      </c>
      <c r="B126" s="1" t="s">
        <v>420</v>
      </c>
      <c r="C126" s="1" t="s">
        <v>421</v>
      </c>
      <c r="D126">
        <v>85270168733</v>
      </c>
      <c r="E126" s="1" t="s">
        <v>56</v>
      </c>
      <c r="F126" s="1" t="s">
        <v>57</v>
      </c>
      <c r="G126" s="2">
        <v>44919</v>
      </c>
      <c r="H126" s="1" t="s">
        <v>19</v>
      </c>
      <c r="I126" s="1" t="s">
        <v>20</v>
      </c>
    </row>
    <row r="127" spans="1:9" x14ac:dyDescent="0.35">
      <c r="A127" s="1" t="s">
        <v>422</v>
      </c>
      <c r="B127" s="1" t="s">
        <v>423</v>
      </c>
      <c r="C127" s="1" t="s">
        <v>424</v>
      </c>
      <c r="D127">
        <v>81216245650</v>
      </c>
      <c r="E127" s="1" t="s">
        <v>72</v>
      </c>
      <c r="F127" s="1" t="s">
        <v>33</v>
      </c>
      <c r="G127" s="2">
        <v>44301</v>
      </c>
      <c r="H127" s="1" t="s">
        <v>19</v>
      </c>
      <c r="I127" s="1" t="s">
        <v>15</v>
      </c>
    </row>
    <row r="128" spans="1:9" x14ac:dyDescent="0.35">
      <c r="A128" s="1" t="s">
        <v>425</v>
      </c>
      <c r="B128" s="1" t="s">
        <v>426</v>
      </c>
      <c r="C128" s="1" t="s">
        <v>427</v>
      </c>
      <c r="D128">
        <v>85878499121</v>
      </c>
      <c r="E128" s="1" t="s">
        <v>72</v>
      </c>
      <c r="F128" s="1" t="s">
        <v>33</v>
      </c>
      <c r="G128" s="2">
        <v>44961</v>
      </c>
      <c r="H128" s="1" t="s">
        <v>19</v>
      </c>
      <c r="I128" s="1" t="s">
        <v>39</v>
      </c>
    </row>
    <row r="129" spans="1:9" x14ac:dyDescent="0.35">
      <c r="A129" s="1" t="s">
        <v>428</v>
      </c>
      <c r="B129" s="1" t="s">
        <v>429</v>
      </c>
      <c r="C129" s="1" t="s">
        <v>430</v>
      </c>
      <c r="D129">
        <v>85868000257</v>
      </c>
      <c r="E129" s="1" t="s">
        <v>431</v>
      </c>
      <c r="F129" s="1" t="s">
        <v>432</v>
      </c>
      <c r="G129" s="2">
        <v>45132</v>
      </c>
      <c r="H129" s="1" t="s">
        <v>19</v>
      </c>
      <c r="I129" s="1" t="s">
        <v>20</v>
      </c>
    </row>
    <row r="130" spans="1:9" x14ac:dyDescent="0.35">
      <c r="A130" s="1" t="s">
        <v>433</v>
      </c>
      <c r="B130" s="1" t="s">
        <v>434</v>
      </c>
      <c r="C130" s="1" t="s">
        <v>435</v>
      </c>
      <c r="D130">
        <v>82169495888</v>
      </c>
      <c r="E130" s="1" t="s">
        <v>111</v>
      </c>
      <c r="F130" s="1" t="s">
        <v>112</v>
      </c>
      <c r="G130" s="2">
        <v>45648</v>
      </c>
      <c r="H130" s="1" t="s">
        <v>14</v>
      </c>
      <c r="I130" s="1" t="s">
        <v>15</v>
      </c>
    </row>
    <row r="131" spans="1:9" x14ac:dyDescent="0.35">
      <c r="A131" s="1" t="s">
        <v>436</v>
      </c>
      <c r="B131" s="1" t="s">
        <v>437</v>
      </c>
      <c r="C131" s="1" t="s">
        <v>438</v>
      </c>
      <c r="E131" s="1" t="s">
        <v>56</v>
      </c>
      <c r="F131" s="1" t="s">
        <v>57</v>
      </c>
      <c r="G131" s="2">
        <v>44663</v>
      </c>
      <c r="H131" s="1" t="s">
        <v>19</v>
      </c>
      <c r="I131" s="1" t="s">
        <v>39</v>
      </c>
    </row>
    <row r="132" spans="1:9" x14ac:dyDescent="0.35">
      <c r="A132" s="1" t="s">
        <v>439</v>
      </c>
      <c r="B132" s="1" t="s">
        <v>440</v>
      </c>
      <c r="C132" s="1" t="s">
        <v>441</v>
      </c>
      <c r="D132">
        <v>85623091307</v>
      </c>
      <c r="E132" s="1" t="s">
        <v>32</v>
      </c>
      <c r="F132" s="1" t="s">
        <v>33</v>
      </c>
      <c r="G132" s="2">
        <v>45054</v>
      </c>
      <c r="H132" s="1" t="s">
        <v>14</v>
      </c>
      <c r="I132" s="1" t="s">
        <v>20</v>
      </c>
    </row>
    <row r="133" spans="1:9" x14ac:dyDescent="0.35">
      <c r="A133" s="1" t="s">
        <v>442</v>
      </c>
      <c r="B133" s="1" t="s">
        <v>443</v>
      </c>
      <c r="C133" s="1" t="s">
        <v>444</v>
      </c>
      <c r="D133">
        <v>85702838578</v>
      </c>
      <c r="E133" s="1" t="s">
        <v>72</v>
      </c>
      <c r="F133" s="1" t="s">
        <v>33</v>
      </c>
      <c r="G133" s="2">
        <v>44839</v>
      </c>
      <c r="H133" s="1" t="s">
        <v>14</v>
      </c>
      <c r="I133" s="1" t="s">
        <v>79</v>
      </c>
    </row>
    <row r="134" spans="1:9" x14ac:dyDescent="0.35">
      <c r="A134" s="1" t="s">
        <v>445</v>
      </c>
      <c r="B134" s="1" t="s">
        <v>446</v>
      </c>
      <c r="C134" s="1" t="s">
        <v>447</v>
      </c>
      <c r="D134">
        <v>89549733484</v>
      </c>
      <c r="E134" s="1" t="s">
        <v>146</v>
      </c>
      <c r="F134" s="1" t="s">
        <v>147</v>
      </c>
      <c r="G134" s="2">
        <v>44806</v>
      </c>
      <c r="H134" s="1" t="s">
        <v>19</v>
      </c>
      <c r="I134" s="1" t="s">
        <v>39</v>
      </c>
    </row>
    <row r="135" spans="1:9" x14ac:dyDescent="0.35">
      <c r="A135" s="1" t="s">
        <v>448</v>
      </c>
      <c r="B135" s="1" t="s">
        <v>449</v>
      </c>
      <c r="C135" s="1" t="s">
        <v>450</v>
      </c>
      <c r="D135">
        <v>85384419866</v>
      </c>
      <c r="E135" s="1" t="s">
        <v>24</v>
      </c>
      <c r="F135" s="1" t="s">
        <v>25</v>
      </c>
      <c r="G135" s="2">
        <v>44496</v>
      </c>
      <c r="H135" s="1" t="s">
        <v>14</v>
      </c>
      <c r="I135" s="1" t="s">
        <v>15</v>
      </c>
    </row>
    <row r="136" spans="1:9" x14ac:dyDescent="0.35">
      <c r="A136" s="1" t="s">
        <v>451</v>
      </c>
      <c r="B136" s="1" t="s">
        <v>452</v>
      </c>
      <c r="C136" s="1" t="s">
        <v>453</v>
      </c>
      <c r="D136">
        <v>85747338484</v>
      </c>
      <c r="E136" s="1" t="s">
        <v>37</v>
      </c>
      <c r="F136" s="1" t="s">
        <v>38</v>
      </c>
      <c r="G136" s="2">
        <v>44420</v>
      </c>
      <c r="H136" s="1" t="s">
        <v>19</v>
      </c>
      <c r="I136" s="1" t="s">
        <v>15</v>
      </c>
    </row>
    <row r="137" spans="1:9" x14ac:dyDescent="0.35">
      <c r="A137" s="1" t="s">
        <v>454</v>
      </c>
      <c r="B137" s="1" t="s">
        <v>455</v>
      </c>
      <c r="C137" s="1" t="s">
        <v>456</v>
      </c>
      <c r="D137">
        <v>89530165712</v>
      </c>
      <c r="E137" s="1" t="s">
        <v>248</v>
      </c>
      <c r="F137" s="1" t="s">
        <v>249</v>
      </c>
      <c r="G137" s="2">
        <v>45324</v>
      </c>
      <c r="H137" s="1" t="s">
        <v>14</v>
      </c>
      <c r="I137" s="1" t="s">
        <v>79</v>
      </c>
    </row>
    <row r="138" spans="1:9" x14ac:dyDescent="0.35">
      <c r="A138" s="1" t="s">
        <v>457</v>
      </c>
      <c r="B138" s="1" t="s">
        <v>352</v>
      </c>
      <c r="C138" s="1" t="s">
        <v>458</v>
      </c>
      <c r="D138">
        <v>82245401938</v>
      </c>
      <c r="E138" s="1" t="s">
        <v>83</v>
      </c>
      <c r="F138" s="1" t="s">
        <v>84</v>
      </c>
      <c r="G138" s="2">
        <v>44555</v>
      </c>
      <c r="H138" s="1" t="s">
        <v>19</v>
      </c>
      <c r="I138" s="1" t="s">
        <v>15</v>
      </c>
    </row>
    <row r="139" spans="1:9" x14ac:dyDescent="0.35">
      <c r="A139" s="1" t="s">
        <v>459</v>
      </c>
      <c r="B139" s="1" t="s">
        <v>460</v>
      </c>
      <c r="C139" s="1" t="s">
        <v>461</v>
      </c>
      <c r="D139">
        <v>89640049915</v>
      </c>
      <c r="E139" s="1" t="s">
        <v>91</v>
      </c>
      <c r="F139" s="1" t="s">
        <v>84</v>
      </c>
      <c r="G139" s="2">
        <v>45127</v>
      </c>
      <c r="H139" s="1" t="s">
        <v>14</v>
      </c>
      <c r="I139" s="1" t="s">
        <v>79</v>
      </c>
    </row>
    <row r="140" spans="1:9" x14ac:dyDescent="0.35">
      <c r="A140" s="1" t="s">
        <v>462</v>
      </c>
      <c r="B140" s="1" t="s">
        <v>463</v>
      </c>
      <c r="C140" s="1" t="s">
        <v>464</v>
      </c>
      <c r="D140">
        <v>85231527420</v>
      </c>
      <c r="E140" s="1" t="s">
        <v>32</v>
      </c>
      <c r="F140" s="1" t="s">
        <v>33</v>
      </c>
      <c r="G140" s="2">
        <v>44801</v>
      </c>
      <c r="H140" s="1" t="s">
        <v>19</v>
      </c>
      <c r="I140" s="1" t="s">
        <v>15</v>
      </c>
    </row>
    <row r="141" spans="1:9" x14ac:dyDescent="0.35">
      <c r="A141" s="1" t="s">
        <v>465</v>
      </c>
      <c r="B141" s="1" t="s">
        <v>466</v>
      </c>
      <c r="C141" s="1" t="s">
        <v>467</v>
      </c>
      <c r="D141">
        <v>85685161227</v>
      </c>
      <c r="E141" s="1" t="s">
        <v>32</v>
      </c>
      <c r="F141" s="1" t="s">
        <v>33</v>
      </c>
      <c r="G141" s="2">
        <v>44705</v>
      </c>
      <c r="H141" s="1" t="s">
        <v>14</v>
      </c>
      <c r="I141" s="1" t="s">
        <v>20</v>
      </c>
    </row>
    <row r="142" spans="1:9" x14ac:dyDescent="0.35">
      <c r="A142" s="1" t="s">
        <v>468</v>
      </c>
      <c r="B142" s="1" t="s">
        <v>469</v>
      </c>
      <c r="C142" s="1" t="s">
        <v>470</v>
      </c>
      <c r="D142">
        <v>87890453017</v>
      </c>
      <c r="E142" s="1" t="s">
        <v>91</v>
      </c>
      <c r="F142" s="1" t="s">
        <v>84</v>
      </c>
      <c r="G142" s="2">
        <v>44524</v>
      </c>
      <c r="H142" s="1" t="s">
        <v>19</v>
      </c>
      <c r="I142" s="1" t="s">
        <v>15</v>
      </c>
    </row>
    <row r="143" spans="1:9" x14ac:dyDescent="0.35">
      <c r="A143" s="1" t="s">
        <v>471</v>
      </c>
      <c r="B143" s="1" t="s">
        <v>472</v>
      </c>
      <c r="C143" s="1" t="s">
        <v>473</v>
      </c>
      <c r="D143">
        <v>85259332727</v>
      </c>
      <c r="E143" s="1" t="s">
        <v>119</v>
      </c>
      <c r="F143" s="1" t="s">
        <v>120</v>
      </c>
      <c r="G143" s="2">
        <v>44962</v>
      </c>
      <c r="H143" s="1" t="s">
        <v>19</v>
      </c>
      <c r="I143" s="1" t="s">
        <v>15</v>
      </c>
    </row>
    <row r="144" spans="1:9" x14ac:dyDescent="0.35">
      <c r="A144" s="1" t="s">
        <v>474</v>
      </c>
      <c r="B144" s="1" t="s">
        <v>475</v>
      </c>
      <c r="C144" s="1" t="s">
        <v>476</v>
      </c>
      <c r="D144">
        <v>82291878519</v>
      </c>
      <c r="E144" s="1" t="s">
        <v>43</v>
      </c>
      <c r="F144" s="1" t="s">
        <v>44</v>
      </c>
      <c r="G144" s="2">
        <v>44323</v>
      </c>
      <c r="H144" s="1" t="s">
        <v>19</v>
      </c>
      <c r="I144" s="1" t="s">
        <v>39</v>
      </c>
    </row>
    <row r="145" spans="1:9" x14ac:dyDescent="0.35">
      <c r="A145" s="1" t="s">
        <v>477</v>
      </c>
      <c r="B145" s="1" t="s">
        <v>478</v>
      </c>
      <c r="C145" s="1" t="s">
        <v>479</v>
      </c>
      <c r="D145">
        <v>82158713971</v>
      </c>
      <c r="E145" s="1" t="s">
        <v>431</v>
      </c>
      <c r="F145" s="1" t="s">
        <v>432</v>
      </c>
      <c r="G145" s="2">
        <v>45109</v>
      </c>
      <c r="H145" s="1" t="s">
        <v>14</v>
      </c>
      <c r="I145" s="1" t="s">
        <v>39</v>
      </c>
    </row>
    <row r="146" spans="1:9" x14ac:dyDescent="0.35">
      <c r="A146" s="1" t="s">
        <v>480</v>
      </c>
      <c r="B146" s="1" t="s">
        <v>481</v>
      </c>
      <c r="C146" s="1" t="s">
        <v>482</v>
      </c>
      <c r="D146">
        <v>81287406403</v>
      </c>
      <c r="E146" s="1" t="s">
        <v>56</v>
      </c>
      <c r="F146" s="1" t="s">
        <v>57</v>
      </c>
      <c r="G146" s="2">
        <v>44346</v>
      </c>
      <c r="H146" s="1" t="s">
        <v>19</v>
      </c>
      <c r="I146" s="1" t="s">
        <v>20</v>
      </c>
    </row>
    <row r="147" spans="1:9" x14ac:dyDescent="0.35">
      <c r="A147" s="1" t="s">
        <v>483</v>
      </c>
      <c r="B147" s="1" t="s">
        <v>59</v>
      </c>
      <c r="C147" s="1" t="s">
        <v>484</v>
      </c>
      <c r="D147">
        <v>81370462265</v>
      </c>
      <c r="E147" s="1" t="s">
        <v>72</v>
      </c>
      <c r="F147" s="1" t="s">
        <v>33</v>
      </c>
      <c r="G147" s="2">
        <v>45115</v>
      </c>
      <c r="H147" s="1" t="s">
        <v>19</v>
      </c>
      <c r="I147" s="1" t="s">
        <v>39</v>
      </c>
    </row>
    <row r="148" spans="1:9" x14ac:dyDescent="0.35">
      <c r="A148" s="1" t="s">
        <v>485</v>
      </c>
      <c r="B148" s="1" t="s">
        <v>486</v>
      </c>
      <c r="C148" s="1" t="s">
        <v>487</v>
      </c>
      <c r="D148">
        <v>89551286823</v>
      </c>
      <c r="E148" s="1" t="s">
        <v>248</v>
      </c>
      <c r="F148" s="1" t="s">
        <v>249</v>
      </c>
      <c r="G148" s="2">
        <v>44243</v>
      </c>
      <c r="H148" s="1" t="s">
        <v>14</v>
      </c>
      <c r="I148" s="1" t="s">
        <v>79</v>
      </c>
    </row>
    <row r="149" spans="1:9" x14ac:dyDescent="0.35">
      <c r="A149" s="1" t="s">
        <v>488</v>
      </c>
      <c r="B149" s="1" t="s">
        <v>489</v>
      </c>
      <c r="C149" s="1" t="s">
        <v>490</v>
      </c>
      <c r="D149">
        <v>85633752431</v>
      </c>
      <c r="E149" s="1" t="s">
        <v>83</v>
      </c>
      <c r="F149" s="1" t="s">
        <v>84</v>
      </c>
      <c r="G149" s="2">
        <v>45549</v>
      </c>
      <c r="H149" s="1" t="s">
        <v>19</v>
      </c>
      <c r="I149" s="1" t="s">
        <v>15</v>
      </c>
    </row>
    <row r="150" spans="1:9" x14ac:dyDescent="0.35">
      <c r="A150" s="1" t="s">
        <v>491</v>
      </c>
      <c r="B150" s="1" t="s">
        <v>492</v>
      </c>
      <c r="C150" s="1" t="s">
        <v>493</v>
      </c>
      <c r="D150">
        <v>81390790306</v>
      </c>
      <c r="E150" s="1" t="s">
        <v>138</v>
      </c>
      <c r="F150" s="1" t="s">
        <v>139</v>
      </c>
      <c r="G150" s="2">
        <v>44676</v>
      </c>
      <c r="H150" s="1" t="s">
        <v>14</v>
      </c>
      <c r="I150" s="1" t="s">
        <v>15</v>
      </c>
    </row>
    <row r="151" spans="1:9" x14ac:dyDescent="0.35">
      <c r="A151" s="1" t="s">
        <v>494</v>
      </c>
      <c r="B151" s="1" t="s">
        <v>495</v>
      </c>
      <c r="C151" s="1" t="s">
        <v>496</v>
      </c>
      <c r="D151">
        <v>85239599534</v>
      </c>
      <c r="E151" s="1" t="s">
        <v>37</v>
      </c>
      <c r="F151" s="1" t="s">
        <v>38</v>
      </c>
      <c r="G151" s="2">
        <v>45549</v>
      </c>
      <c r="H151" s="1" t="s">
        <v>14</v>
      </c>
      <c r="I151" s="1" t="s">
        <v>15</v>
      </c>
    </row>
    <row r="152" spans="1:9" x14ac:dyDescent="0.35">
      <c r="A152" s="1" t="s">
        <v>497</v>
      </c>
      <c r="B152" s="1" t="s">
        <v>498</v>
      </c>
      <c r="C152" s="1" t="s">
        <v>499</v>
      </c>
      <c r="D152">
        <v>87826870568</v>
      </c>
      <c r="E152" s="1" t="s">
        <v>32</v>
      </c>
      <c r="F152" s="1" t="s">
        <v>33</v>
      </c>
      <c r="G152" s="2">
        <v>45623</v>
      </c>
      <c r="H152" s="1" t="s">
        <v>19</v>
      </c>
      <c r="I152" s="1" t="s">
        <v>15</v>
      </c>
    </row>
    <row r="153" spans="1:9" x14ac:dyDescent="0.35">
      <c r="A153" s="1" t="s">
        <v>500</v>
      </c>
      <c r="B153" s="1" t="s">
        <v>501</v>
      </c>
      <c r="C153" s="1" t="s">
        <v>502</v>
      </c>
      <c r="D153">
        <v>82234270866</v>
      </c>
      <c r="E153" s="1" t="s">
        <v>61</v>
      </c>
      <c r="F153" s="1" t="s">
        <v>62</v>
      </c>
      <c r="G153" s="2">
        <v>45282</v>
      </c>
      <c r="H153" s="1" t="s">
        <v>19</v>
      </c>
      <c r="I153" s="1" t="s">
        <v>20</v>
      </c>
    </row>
    <row r="154" spans="1:9" x14ac:dyDescent="0.35">
      <c r="A154" s="1" t="s">
        <v>503</v>
      </c>
      <c r="B154" s="1" t="s">
        <v>100</v>
      </c>
      <c r="C154" s="1" t="s">
        <v>504</v>
      </c>
      <c r="D154">
        <v>85751830469</v>
      </c>
      <c r="E154" s="1" t="s">
        <v>119</v>
      </c>
      <c r="F154" s="1" t="s">
        <v>120</v>
      </c>
      <c r="G154" s="2">
        <v>44277</v>
      </c>
      <c r="H154" s="1" t="s">
        <v>19</v>
      </c>
      <c r="I154" s="1" t="s">
        <v>39</v>
      </c>
    </row>
    <row r="155" spans="1:9" x14ac:dyDescent="0.35">
      <c r="A155" s="1" t="s">
        <v>505</v>
      </c>
      <c r="B155" s="1" t="s">
        <v>506</v>
      </c>
      <c r="C155" s="1" t="s">
        <v>507</v>
      </c>
      <c r="D155">
        <v>85735403317</v>
      </c>
      <c r="E155" s="1" t="s">
        <v>146</v>
      </c>
      <c r="F155" s="1" t="s">
        <v>147</v>
      </c>
      <c r="G155" s="2">
        <v>45621</v>
      </c>
      <c r="H155" s="1" t="s">
        <v>19</v>
      </c>
      <c r="I155" s="1" t="s">
        <v>15</v>
      </c>
    </row>
    <row r="156" spans="1:9" x14ac:dyDescent="0.35">
      <c r="A156" s="1" t="s">
        <v>508</v>
      </c>
      <c r="B156" s="1" t="s">
        <v>509</v>
      </c>
      <c r="C156" s="1" t="s">
        <v>510</v>
      </c>
      <c r="D156">
        <v>85267854458</v>
      </c>
      <c r="E156" s="1" t="s">
        <v>111</v>
      </c>
      <c r="F156" s="1" t="s">
        <v>112</v>
      </c>
      <c r="G156" s="2">
        <v>45151</v>
      </c>
      <c r="H156" s="1" t="s">
        <v>19</v>
      </c>
      <c r="I156" s="1" t="s">
        <v>20</v>
      </c>
    </row>
    <row r="157" spans="1:9" x14ac:dyDescent="0.35">
      <c r="A157" s="1" t="s">
        <v>511</v>
      </c>
      <c r="B157" s="1" t="s">
        <v>512</v>
      </c>
      <c r="C157" s="1" t="s">
        <v>513</v>
      </c>
      <c r="D157">
        <v>85360932048</v>
      </c>
      <c r="E157" s="1" t="s">
        <v>56</v>
      </c>
      <c r="F157" s="1" t="s">
        <v>57</v>
      </c>
      <c r="G157" s="2">
        <v>45383</v>
      </c>
      <c r="H157" s="1" t="s">
        <v>14</v>
      </c>
      <c r="I157" s="1" t="s">
        <v>39</v>
      </c>
    </row>
    <row r="158" spans="1:9" x14ac:dyDescent="0.35">
      <c r="A158" s="1" t="s">
        <v>514</v>
      </c>
      <c r="B158" s="1" t="s">
        <v>515</v>
      </c>
      <c r="C158" s="1" t="s">
        <v>516</v>
      </c>
      <c r="E158" s="1" t="s">
        <v>127</v>
      </c>
      <c r="F158" s="1" t="s">
        <v>128</v>
      </c>
      <c r="G158" s="2">
        <v>44918</v>
      </c>
      <c r="H158" s="1" t="s">
        <v>19</v>
      </c>
      <c r="I158" s="1" t="s">
        <v>20</v>
      </c>
    </row>
    <row r="159" spans="1:9" x14ac:dyDescent="0.35">
      <c r="A159" s="1" t="s">
        <v>517</v>
      </c>
      <c r="B159" s="1" t="s">
        <v>518</v>
      </c>
      <c r="C159" s="1" t="s">
        <v>519</v>
      </c>
      <c r="D159">
        <v>81280100623</v>
      </c>
      <c r="E159" s="1" t="s">
        <v>95</v>
      </c>
      <c r="F159" s="1" t="s">
        <v>33</v>
      </c>
      <c r="G159" s="2">
        <v>45645</v>
      </c>
      <c r="H159" s="1" t="s">
        <v>14</v>
      </c>
      <c r="I159" s="1" t="s">
        <v>20</v>
      </c>
    </row>
    <row r="160" spans="1:9" x14ac:dyDescent="0.35">
      <c r="A160" s="1" t="s">
        <v>520</v>
      </c>
      <c r="B160" s="1" t="s">
        <v>521</v>
      </c>
      <c r="C160" s="1" t="s">
        <v>522</v>
      </c>
      <c r="D160">
        <v>89597700886</v>
      </c>
      <c r="E160" s="1" t="s">
        <v>248</v>
      </c>
      <c r="F160" s="1" t="s">
        <v>249</v>
      </c>
      <c r="G160" s="2">
        <v>44231</v>
      </c>
      <c r="H160" s="1" t="s">
        <v>19</v>
      </c>
      <c r="I160" s="1" t="s">
        <v>15</v>
      </c>
    </row>
    <row r="161" spans="1:9" x14ac:dyDescent="0.35">
      <c r="A161" s="1" t="s">
        <v>523</v>
      </c>
      <c r="B161" s="1" t="s">
        <v>524</v>
      </c>
      <c r="C161" s="1" t="s">
        <v>525</v>
      </c>
      <c r="D161">
        <v>89662118233</v>
      </c>
      <c r="E161" s="1" t="s">
        <v>119</v>
      </c>
      <c r="F161" s="1" t="s">
        <v>120</v>
      </c>
      <c r="G161" s="2">
        <v>45275</v>
      </c>
      <c r="H161" s="1" t="s">
        <v>19</v>
      </c>
      <c r="I161" s="1" t="s">
        <v>15</v>
      </c>
    </row>
    <row r="162" spans="1:9" x14ac:dyDescent="0.35">
      <c r="A162" s="1" t="s">
        <v>526</v>
      </c>
      <c r="B162" s="1" t="s">
        <v>527</v>
      </c>
      <c r="C162" s="1" t="s">
        <v>528</v>
      </c>
      <c r="D162">
        <v>85679334101</v>
      </c>
      <c r="E162" s="1" t="s">
        <v>72</v>
      </c>
      <c r="F162" s="1" t="s">
        <v>33</v>
      </c>
      <c r="G162" s="2">
        <v>44973</v>
      </c>
      <c r="H162" s="1" t="s">
        <v>19</v>
      </c>
      <c r="I162" s="1" t="s">
        <v>15</v>
      </c>
    </row>
    <row r="163" spans="1:9" x14ac:dyDescent="0.35">
      <c r="A163" s="1" t="s">
        <v>529</v>
      </c>
      <c r="B163" s="1" t="s">
        <v>530</v>
      </c>
      <c r="C163" s="1" t="s">
        <v>531</v>
      </c>
      <c r="D163">
        <v>85765918033</v>
      </c>
      <c r="E163" s="1" t="s">
        <v>56</v>
      </c>
      <c r="F163" s="1" t="s">
        <v>57</v>
      </c>
      <c r="G163" s="2">
        <v>45170</v>
      </c>
      <c r="H163" s="1" t="s">
        <v>19</v>
      </c>
      <c r="I163" s="1" t="s">
        <v>15</v>
      </c>
    </row>
    <row r="164" spans="1:9" x14ac:dyDescent="0.35">
      <c r="A164" s="1" t="s">
        <v>532</v>
      </c>
      <c r="B164" s="1" t="s">
        <v>210</v>
      </c>
      <c r="C164" s="1" t="s">
        <v>533</v>
      </c>
      <c r="D164">
        <v>89502503926</v>
      </c>
      <c r="E164" s="1" t="s">
        <v>95</v>
      </c>
      <c r="F164" s="1" t="s">
        <v>33</v>
      </c>
      <c r="G164" s="2">
        <v>44809</v>
      </c>
      <c r="H164" s="1" t="s">
        <v>14</v>
      </c>
      <c r="I164" s="1" t="s">
        <v>20</v>
      </c>
    </row>
    <row r="165" spans="1:9" x14ac:dyDescent="0.35">
      <c r="A165" s="1" t="s">
        <v>534</v>
      </c>
      <c r="B165" s="1" t="s">
        <v>535</v>
      </c>
      <c r="C165" s="1" t="s">
        <v>536</v>
      </c>
      <c r="D165">
        <v>89621850163</v>
      </c>
      <c r="E165" s="1" t="s">
        <v>95</v>
      </c>
      <c r="F165" s="1" t="s">
        <v>33</v>
      </c>
      <c r="G165" s="2">
        <v>44894</v>
      </c>
      <c r="H165" s="1" t="s">
        <v>19</v>
      </c>
      <c r="I165" s="1" t="s">
        <v>15</v>
      </c>
    </row>
    <row r="166" spans="1:9" x14ac:dyDescent="0.35">
      <c r="A166" s="1" t="s">
        <v>537</v>
      </c>
      <c r="B166" s="1" t="s">
        <v>538</v>
      </c>
      <c r="C166" s="1" t="s">
        <v>539</v>
      </c>
      <c r="D166">
        <v>89547735866</v>
      </c>
      <c r="E166" s="1" t="s">
        <v>127</v>
      </c>
      <c r="F166" s="1" t="s">
        <v>128</v>
      </c>
      <c r="G166" s="2">
        <v>45589</v>
      </c>
      <c r="H166" s="1" t="s">
        <v>14</v>
      </c>
      <c r="I166" s="1" t="s">
        <v>15</v>
      </c>
    </row>
    <row r="167" spans="1:9" x14ac:dyDescent="0.35">
      <c r="A167" s="1" t="s">
        <v>540</v>
      </c>
      <c r="B167" s="1" t="s">
        <v>541</v>
      </c>
      <c r="C167" s="1" t="s">
        <v>542</v>
      </c>
      <c r="D167">
        <v>82211426265</v>
      </c>
      <c r="E167" s="1" t="s">
        <v>24</v>
      </c>
      <c r="F167" s="1" t="s">
        <v>25</v>
      </c>
      <c r="G167" s="2">
        <v>44415</v>
      </c>
      <c r="H167" s="1" t="s">
        <v>19</v>
      </c>
      <c r="I167" s="1" t="s">
        <v>20</v>
      </c>
    </row>
    <row r="168" spans="1:9" x14ac:dyDescent="0.35">
      <c r="A168" s="1" t="s">
        <v>543</v>
      </c>
      <c r="B168" s="1" t="s">
        <v>544</v>
      </c>
      <c r="C168" s="1" t="s">
        <v>545</v>
      </c>
      <c r="D168">
        <v>82112678886</v>
      </c>
      <c r="E168" s="1" t="s">
        <v>43</v>
      </c>
      <c r="F168" s="1" t="s">
        <v>44</v>
      </c>
      <c r="G168" s="2">
        <v>44250</v>
      </c>
      <c r="H168" s="1" t="s">
        <v>14</v>
      </c>
      <c r="I168" s="1" t="s">
        <v>20</v>
      </c>
    </row>
    <row r="169" spans="1:9" x14ac:dyDescent="0.35">
      <c r="A169" s="1" t="s">
        <v>546</v>
      </c>
      <c r="B169" s="1" t="s">
        <v>547</v>
      </c>
      <c r="C169" s="1" t="s">
        <v>548</v>
      </c>
      <c r="D169">
        <v>85604661839</v>
      </c>
      <c r="E169" s="1" t="s">
        <v>431</v>
      </c>
      <c r="F169" s="1" t="s">
        <v>432</v>
      </c>
      <c r="G169" s="2">
        <v>44544</v>
      </c>
      <c r="H169" s="1" t="s">
        <v>14</v>
      </c>
      <c r="I169" s="1" t="s">
        <v>39</v>
      </c>
    </row>
    <row r="170" spans="1:9" x14ac:dyDescent="0.35">
      <c r="A170" s="1" t="s">
        <v>549</v>
      </c>
      <c r="B170" s="1" t="s">
        <v>550</v>
      </c>
      <c r="C170" s="1" t="s">
        <v>551</v>
      </c>
      <c r="D170">
        <v>82112646471</v>
      </c>
      <c r="E170" s="1" t="s">
        <v>24</v>
      </c>
      <c r="F170" s="1" t="s">
        <v>25</v>
      </c>
      <c r="G170" s="2">
        <v>44712</v>
      </c>
      <c r="H170" s="1" t="s">
        <v>19</v>
      </c>
      <c r="I170" s="1" t="s">
        <v>79</v>
      </c>
    </row>
    <row r="171" spans="1:9" x14ac:dyDescent="0.35">
      <c r="A171" s="1" t="s">
        <v>552</v>
      </c>
      <c r="B171" s="1" t="s">
        <v>553</v>
      </c>
      <c r="C171" s="1" t="s">
        <v>554</v>
      </c>
      <c r="D171">
        <v>85712406596</v>
      </c>
      <c r="E171" s="1" t="s">
        <v>32</v>
      </c>
      <c r="F171" s="1" t="s">
        <v>33</v>
      </c>
      <c r="G171" s="2">
        <v>45098</v>
      </c>
      <c r="H171" s="1" t="s">
        <v>14</v>
      </c>
      <c r="I171" s="1" t="s">
        <v>15</v>
      </c>
    </row>
    <row r="172" spans="1:9" x14ac:dyDescent="0.35">
      <c r="A172" s="1" t="s">
        <v>555</v>
      </c>
      <c r="B172" s="1" t="s">
        <v>556</v>
      </c>
      <c r="C172" s="1" t="s">
        <v>557</v>
      </c>
      <c r="D172">
        <v>85393752654</v>
      </c>
      <c r="E172" s="1" t="s">
        <v>111</v>
      </c>
      <c r="F172" s="1" t="s">
        <v>112</v>
      </c>
      <c r="G172" s="2">
        <v>45376</v>
      </c>
      <c r="H172" s="1" t="s">
        <v>14</v>
      </c>
      <c r="I172" s="1" t="s">
        <v>39</v>
      </c>
    </row>
    <row r="173" spans="1:9" x14ac:dyDescent="0.35">
      <c r="A173" s="1" t="s">
        <v>558</v>
      </c>
      <c r="B173" s="1" t="s">
        <v>559</v>
      </c>
      <c r="C173" s="1" t="s">
        <v>560</v>
      </c>
      <c r="D173">
        <v>87839828073</v>
      </c>
      <c r="E173" s="1" t="s">
        <v>138</v>
      </c>
      <c r="F173" s="1" t="s">
        <v>139</v>
      </c>
      <c r="G173" s="2">
        <v>44793</v>
      </c>
      <c r="H173" s="1" t="s">
        <v>19</v>
      </c>
      <c r="I173" s="1" t="s">
        <v>39</v>
      </c>
    </row>
    <row r="174" spans="1:9" x14ac:dyDescent="0.35">
      <c r="A174" s="1" t="s">
        <v>561</v>
      </c>
      <c r="B174" s="1" t="s">
        <v>562</v>
      </c>
      <c r="C174" s="1" t="s">
        <v>563</v>
      </c>
      <c r="D174">
        <v>85234266179</v>
      </c>
      <c r="E174" s="1" t="s">
        <v>111</v>
      </c>
      <c r="F174" s="1" t="s">
        <v>112</v>
      </c>
      <c r="G174" s="2">
        <v>45389</v>
      </c>
      <c r="H174" s="1" t="s">
        <v>19</v>
      </c>
      <c r="I174" s="1" t="s">
        <v>15</v>
      </c>
    </row>
    <row r="175" spans="1:9" x14ac:dyDescent="0.35">
      <c r="A175" s="1" t="s">
        <v>564</v>
      </c>
      <c r="B175" s="1" t="s">
        <v>565</v>
      </c>
      <c r="C175" s="1" t="s">
        <v>566</v>
      </c>
      <c r="D175">
        <v>85389113529</v>
      </c>
      <c r="E175" s="1" t="s">
        <v>83</v>
      </c>
      <c r="F175" s="1" t="s">
        <v>84</v>
      </c>
      <c r="G175" s="2">
        <v>45350</v>
      </c>
      <c r="H175" s="1" t="s">
        <v>19</v>
      </c>
      <c r="I175" s="1" t="s">
        <v>79</v>
      </c>
    </row>
    <row r="176" spans="1:9" x14ac:dyDescent="0.35">
      <c r="A176" s="1" t="s">
        <v>567</v>
      </c>
      <c r="B176" s="1" t="s">
        <v>568</v>
      </c>
      <c r="C176" s="1" t="s">
        <v>569</v>
      </c>
      <c r="D176">
        <v>81214388899</v>
      </c>
      <c r="E176" s="1" t="s">
        <v>146</v>
      </c>
      <c r="F176" s="1" t="s">
        <v>147</v>
      </c>
      <c r="G176" s="2">
        <v>45109</v>
      </c>
      <c r="H176" s="1" t="s">
        <v>14</v>
      </c>
      <c r="I176" s="1" t="s">
        <v>15</v>
      </c>
    </row>
    <row r="177" spans="1:9" x14ac:dyDescent="0.35">
      <c r="A177" s="1" t="s">
        <v>570</v>
      </c>
      <c r="B177" s="1" t="s">
        <v>571</v>
      </c>
      <c r="C177" s="1" t="s">
        <v>572</v>
      </c>
      <c r="D177">
        <v>85307146112</v>
      </c>
      <c r="E177" s="1" t="s">
        <v>24</v>
      </c>
      <c r="F177" s="1" t="s">
        <v>25</v>
      </c>
      <c r="G177" s="2">
        <v>44835</v>
      </c>
      <c r="H177" s="1" t="s">
        <v>19</v>
      </c>
      <c r="I177" s="1" t="s">
        <v>15</v>
      </c>
    </row>
    <row r="178" spans="1:9" x14ac:dyDescent="0.35">
      <c r="A178" s="1" t="s">
        <v>573</v>
      </c>
      <c r="B178" s="1" t="s">
        <v>574</v>
      </c>
      <c r="C178" s="1" t="s">
        <v>575</v>
      </c>
      <c r="D178">
        <v>81377514010</v>
      </c>
      <c r="E178" s="1" t="s">
        <v>32</v>
      </c>
      <c r="F178" s="1" t="s">
        <v>33</v>
      </c>
      <c r="G178" s="2">
        <v>45524</v>
      </c>
      <c r="H178" s="1" t="s">
        <v>14</v>
      </c>
      <c r="I178" s="1" t="s">
        <v>20</v>
      </c>
    </row>
    <row r="179" spans="1:9" x14ac:dyDescent="0.35">
      <c r="A179" s="1" t="s">
        <v>576</v>
      </c>
      <c r="B179" s="1" t="s">
        <v>577</v>
      </c>
      <c r="C179" s="1" t="s">
        <v>578</v>
      </c>
      <c r="D179">
        <v>85825867362</v>
      </c>
      <c r="E179" s="1" t="s">
        <v>127</v>
      </c>
      <c r="F179" s="1" t="s">
        <v>128</v>
      </c>
      <c r="G179" s="2">
        <v>45508</v>
      </c>
      <c r="H179" s="1" t="s">
        <v>14</v>
      </c>
      <c r="I179" s="1" t="s">
        <v>39</v>
      </c>
    </row>
    <row r="180" spans="1:9" x14ac:dyDescent="0.35">
      <c r="A180" s="1" t="s">
        <v>579</v>
      </c>
      <c r="B180" s="1" t="s">
        <v>580</v>
      </c>
      <c r="C180" s="1" t="s">
        <v>581</v>
      </c>
      <c r="D180">
        <v>87866033419</v>
      </c>
      <c r="E180" s="1" t="s">
        <v>43</v>
      </c>
      <c r="F180" s="1" t="s">
        <v>44</v>
      </c>
      <c r="G180" s="2">
        <v>45296</v>
      </c>
      <c r="H180" s="1" t="s">
        <v>19</v>
      </c>
      <c r="I180" s="1" t="s">
        <v>20</v>
      </c>
    </row>
    <row r="181" spans="1:9" x14ac:dyDescent="0.35">
      <c r="A181" s="1" t="s">
        <v>582</v>
      </c>
      <c r="B181" s="1" t="s">
        <v>583</v>
      </c>
      <c r="C181" s="1" t="s">
        <v>584</v>
      </c>
      <c r="D181">
        <v>85785969691</v>
      </c>
      <c r="E181" s="1" t="s">
        <v>24</v>
      </c>
      <c r="F181" s="1" t="s">
        <v>25</v>
      </c>
      <c r="G181" s="2">
        <v>44917</v>
      </c>
      <c r="H181" s="1" t="s">
        <v>19</v>
      </c>
      <c r="I181" s="1" t="s">
        <v>39</v>
      </c>
    </row>
    <row r="182" spans="1:9" x14ac:dyDescent="0.35">
      <c r="A182" s="1" t="s">
        <v>585</v>
      </c>
      <c r="B182" s="1" t="s">
        <v>586</v>
      </c>
      <c r="C182" s="1" t="s">
        <v>587</v>
      </c>
      <c r="D182">
        <v>81325134125</v>
      </c>
      <c r="E182" s="1" t="s">
        <v>37</v>
      </c>
      <c r="F182" s="1" t="s">
        <v>38</v>
      </c>
      <c r="G182" s="2">
        <v>45243</v>
      </c>
      <c r="H182" s="1" t="s">
        <v>14</v>
      </c>
      <c r="I182" s="1" t="s">
        <v>15</v>
      </c>
    </row>
    <row r="183" spans="1:9" x14ac:dyDescent="0.35">
      <c r="A183" s="1" t="s">
        <v>588</v>
      </c>
      <c r="B183" s="1" t="s">
        <v>168</v>
      </c>
      <c r="C183" s="1" t="s">
        <v>589</v>
      </c>
      <c r="D183">
        <v>85782827422</v>
      </c>
      <c r="E183" s="1" t="s">
        <v>32</v>
      </c>
      <c r="F183" s="1" t="s">
        <v>33</v>
      </c>
      <c r="G183" s="2">
        <v>45120</v>
      </c>
      <c r="H183" s="1" t="s">
        <v>14</v>
      </c>
      <c r="I183" s="1" t="s">
        <v>15</v>
      </c>
    </row>
    <row r="184" spans="1:9" x14ac:dyDescent="0.35">
      <c r="A184" s="1" t="s">
        <v>590</v>
      </c>
      <c r="B184" s="1" t="s">
        <v>591</v>
      </c>
      <c r="C184" s="1" t="s">
        <v>592</v>
      </c>
      <c r="E184" s="1" t="s">
        <v>127</v>
      </c>
      <c r="F184" s="1" t="s">
        <v>128</v>
      </c>
      <c r="G184" s="2">
        <v>44366</v>
      </c>
      <c r="H184" s="1" t="s">
        <v>14</v>
      </c>
      <c r="I184" s="1" t="s">
        <v>15</v>
      </c>
    </row>
    <row r="185" spans="1:9" x14ac:dyDescent="0.35">
      <c r="A185" s="1" t="s">
        <v>593</v>
      </c>
      <c r="B185" s="1" t="s">
        <v>594</v>
      </c>
      <c r="C185" s="1" t="s">
        <v>595</v>
      </c>
      <c r="D185">
        <v>82284279788</v>
      </c>
      <c r="E185" s="1" t="s">
        <v>43</v>
      </c>
      <c r="F185" s="1" t="s">
        <v>44</v>
      </c>
      <c r="G185" s="2">
        <v>45369</v>
      </c>
      <c r="H185" s="1" t="s">
        <v>14</v>
      </c>
      <c r="I185" s="1" t="s">
        <v>20</v>
      </c>
    </row>
    <row r="186" spans="1:9" x14ac:dyDescent="0.35">
      <c r="A186" s="1" t="s">
        <v>596</v>
      </c>
      <c r="B186" s="1" t="s">
        <v>597</v>
      </c>
      <c r="C186" s="1" t="s">
        <v>598</v>
      </c>
      <c r="D186">
        <v>89678361340</v>
      </c>
      <c r="E186" s="1" t="s">
        <v>138</v>
      </c>
      <c r="F186" s="1" t="s">
        <v>139</v>
      </c>
      <c r="G186" s="2">
        <v>44735</v>
      </c>
      <c r="H186" s="1" t="s">
        <v>14</v>
      </c>
      <c r="I186" s="1" t="s">
        <v>15</v>
      </c>
    </row>
    <row r="187" spans="1:9" x14ac:dyDescent="0.35">
      <c r="A187" s="1" t="s">
        <v>599</v>
      </c>
      <c r="B187" s="1" t="s">
        <v>600</v>
      </c>
      <c r="C187" s="1" t="s">
        <v>601</v>
      </c>
      <c r="D187">
        <v>89695962923</v>
      </c>
      <c r="E187" s="1" t="s">
        <v>12</v>
      </c>
      <c r="F187" s="1" t="s">
        <v>13</v>
      </c>
      <c r="G187" s="2">
        <v>44318</v>
      </c>
      <c r="H187" s="1" t="s">
        <v>14</v>
      </c>
      <c r="I187" s="1" t="s">
        <v>15</v>
      </c>
    </row>
    <row r="188" spans="1:9" x14ac:dyDescent="0.35">
      <c r="A188" s="1" t="s">
        <v>602</v>
      </c>
      <c r="B188" s="1" t="s">
        <v>603</v>
      </c>
      <c r="C188" s="1" t="s">
        <v>604</v>
      </c>
      <c r="D188">
        <v>89644948126</v>
      </c>
      <c r="E188" s="1" t="s">
        <v>83</v>
      </c>
      <c r="F188" s="1" t="s">
        <v>84</v>
      </c>
      <c r="G188" s="2">
        <v>44764</v>
      </c>
      <c r="H188" s="1" t="s">
        <v>19</v>
      </c>
      <c r="I188" s="1" t="s">
        <v>39</v>
      </c>
    </row>
    <row r="189" spans="1:9" x14ac:dyDescent="0.35">
      <c r="A189" s="1" t="s">
        <v>605</v>
      </c>
      <c r="B189" s="1" t="s">
        <v>606</v>
      </c>
      <c r="C189" s="1" t="s">
        <v>607</v>
      </c>
      <c r="D189">
        <v>85336729466</v>
      </c>
      <c r="E189" s="1" t="s">
        <v>138</v>
      </c>
      <c r="F189" s="1" t="s">
        <v>139</v>
      </c>
      <c r="G189" s="2">
        <v>44351</v>
      </c>
      <c r="H189" s="1" t="s">
        <v>19</v>
      </c>
      <c r="I189" s="1" t="s">
        <v>15</v>
      </c>
    </row>
    <row r="190" spans="1:9" x14ac:dyDescent="0.35">
      <c r="A190" s="1" t="s">
        <v>608</v>
      </c>
      <c r="B190" s="1" t="s">
        <v>609</v>
      </c>
      <c r="C190" s="1" t="s">
        <v>610</v>
      </c>
      <c r="D190">
        <v>85257759017</v>
      </c>
      <c r="E190" s="1" t="s">
        <v>24</v>
      </c>
      <c r="F190" s="1" t="s">
        <v>25</v>
      </c>
      <c r="G190" s="2">
        <v>44326</v>
      </c>
      <c r="H190" s="1" t="s">
        <v>14</v>
      </c>
      <c r="I190" s="1" t="s">
        <v>39</v>
      </c>
    </row>
    <row r="191" spans="1:9" x14ac:dyDescent="0.35">
      <c r="A191" s="1" t="s">
        <v>611</v>
      </c>
      <c r="B191" s="1" t="s">
        <v>612</v>
      </c>
      <c r="C191" s="1" t="s">
        <v>613</v>
      </c>
      <c r="D191">
        <v>85345892975</v>
      </c>
      <c r="E191" s="1" t="s">
        <v>83</v>
      </c>
      <c r="F191" s="1" t="s">
        <v>84</v>
      </c>
      <c r="G191" s="2">
        <v>44291</v>
      </c>
      <c r="H191" s="1" t="s">
        <v>19</v>
      </c>
      <c r="I191" s="1" t="s">
        <v>20</v>
      </c>
    </row>
    <row r="192" spans="1:9" x14ac:dyDescent="0.35">
      <c r="A192" s="1" t="s">
        <v>614</v>
      </c>
      <c r="B192" s="1" t="s">
        <v>615</v>
      </c>
      <c r="C192" s="1" t="s">
        <v>616</v>
      </c>
      <c r="D192">
        <v>82177063242</v>
      </c>
      <c r="E192" s="1" t="s">
        <v>48</v>
      </c>
      <c r="F192" s="1" t="s">
        <v>49</v>
      </c>
      <c r="G192" s="2">
        <v>44388</v>
      </c>
      <c r="H192" s="1" t="s">
        <v>14</v>
      </c>
      <c r="I192" s="1" t="s">
        <v>39</v>
      </c>
    </row>
    <row r="193" spans="1:9" x14ac:dyDescent="0.35">
      <c r="A193" s="1" t="s">
        <v>617</v>
      </c>
      <c r="B193" s="1" t="s">
        <v>618</v>
      </c>
      <c r="C193" s="1" t="s">
        <v>619</v>
      </c>
      <c r="D193">
        <v>89543611037</v>
      </c>
      <c r="E193" s="1" t="s">
        <v>95</v>
      </c>
      <c r="F193" s="1" t="s">
        <v>33</v>
      </c>
      <c r="G193" s="2">
        <v>44468</v>
      </c>
      <c r="H193" s="1" t="s">
        <v>19</v>
      </c>
      <c r="I193" s="1" t="s">
        <v>15</v>
      </c>
    </row>
    <row r="194" spans="1:9" x14ac:dyDescent="0.35">
      <c r="A194" s="1" t="s">
        <v>620</v>
      </c>
      <c r="B194" s="1" t="s">
        <v>621</v>
      </c>
      <c r="C194" s="1" t="s">
        <v>622</v>
      </c>
      <c r="D194">
        <v>85316271361</v>
      </c>
      <c r="E194" s="1" t="s">
        <v>43</v>
      </c>
      <c r="F194" s="1" t="s">
        <v>44</v>
      </c>
      <c r="G194" s="2">
        <v>44408</v>
      </c>
      <c r="H194" s="1" t="s">
        <v>19</v>
      </c>
      <c r="I194" s="1" t="s">
        <v>15</v>
      </c>
    </row>
    <row r="195" spans="1:9" x14ac:dyDescent="0.35">
      <c r="A195" s="1" t="s">
        <v>623</v>
      </c>
      <c r="B195" s="1" t="s">
        <v>624</v>
      </c>
      <c r="C195" s="1" t="s">
        <v>625</v>
      </c>
      <c r="D195">
        <v>89521890927</v>
      </c>
      <c r="E195" s="1" t="s">
        <v>24</v>
      </c>
      <c r="F195" s="1" t="s">
        <v>25</v>
      </c>
      <c r="G195" s="2">
        <v>44633</v>
      </c>
      <c r="H195" s="1" t="s">
        <v>14</v>
      </c>
      <c r="I195" s="1" t="s">
        <v>15</v>
      </c>
    </row>
    <row r="196" spans="1:9" x14ac:dyDescent="0.35">
      <c r="A196" s="1" t="s">
        <v>626</v>
      </c>
      <c r="B196" s="1" t="s">
        <v>627</v>
      </c>
      <c r="C196" s="1" t="s">
        <v>628</v>
      </c>
      <c r="D196">
        <v>82211219656</v>
      </c>
      <c r="E196" s="1" t="s">
        <v>32</v>
      </c>
      <c r="F196" s="1" t="s">
        <v>33</v>
      </c>
      <c r="G196" s="2">
        <v>44483</v>
      </c>
      <c r="H196" s="1" t="s">
        <v>19</v>
      </c>
      <c r="I196" s="1" t="s">
        <v>20</v>
      </c>
    </row>
    <row r="197" spans="1:9" x14ac:dyDescent="0.35">
      <c r="A197" s="1" t="s">
        <v>629</v>
      </c>
      <c r="B197" s="1" t="s">
        <v>630</v>
      </c>
      <c r="C197" s="1" t="s">
        <v>631</v>
      </c>
      <c r="D197">
        <v>89694043898</v>
      </c>
      <c r="E197" s="1" t="s">
        <v>12</v>
      </c>
      <c r="F197" s="1" t="s">
        <v>13</v>
      </c>
      <c r="G197" s="2">
        <v>44999</v>
      </c>
      <c r="H197" s="1" t="s">
        <v>14</v>
      </c>
      <c r="I197" s="1" t="s">
        <v>15</v>
      </c>
    </row>
    <row r="198" spans="1:9" x14ac:dyDescent="0.35">
      <c r="A198" s="1" t="s">
        <v>632</v>
      </c>
      <c r="B198" s="1" t="s">
        <v>633</v>
      </c>
      <c r="C198" s="1" t="s">
        <v>634</v>
      </c>
      <c r="D198">
        <v>82279180552</v>
      </c>
      <c r="E198" s="1" t="s">
        <v>72</v>
      </c>
      <c r="F198" s="1" t="s">
        <v>33</v>
      </c>
      <c r="G198" s="2">
        <v>45361</v>
      </c>
      <c r="H198" s="1" t="s">
        <v>19</v>
      </c>
      <c r="I198" s="1" t="s">
        <v>15</v>
      </c>
    </row>
    <row r="199" spans="1:9" x14ac:dyDescent="0.35">
      <c r="A199" s="1" t="s">
        <v>635</v>
      </c>
      <c r="B199" s="1" t="s">
        <v>636</v>
      </c>
      <c r="C199" s="1" t="s">
        <v>637</v>
      </c>
      <c r="E199" s="1" t="s">
        <v>91</v>
      </c>
      <c r="F199" s="1" t="s">
        <v>84</v>
      </c>
      <c r="G199" s="2">
        <v>45484</v>
      </c>
      <c r="H199" s="1" t="s">
        <v>19</v>
      </c>
      <c r="I199" s="1" t="s">
        <v>39</v>
      </c>
    </row>
    <row r="200" spans="1:9" x14ac:dyDescent="0.35">
      <c r="A200" s="1" t="s">
        <v>638</v>
      </c>
      <c r="B200" s="1" t="s">
        <v>639</v>
      </c>
      <c r="C200" s="1" t="s">
        <v>640</v>
      </c>
      <c r="D200">
        <v>85889241418</v>
      </c>
      <c r="E200" s="1" t="s">
        <v>12</v>
      </c>
      <c r="F200" s="1" t="s">
        <v>13</v>
      </c>
      <c r="G200" s="2">
        <v>44515</v>
      </c>
      <c r="H200" s="1" t="s">
        <v>14</v>
      </c>
      <c r="I200" s="1" t="s">
        <v>15</v>
      </c>
    </row>
    <row r="201" spans="1:9" x14ac:dyDescent="0.35">
      <c r="A201" s="1" t="s">
        <v>641</v>
      </c>
      <c r="B201" s="1" t="s">
        <v>642</v>
      </c>
      <c r="C201" s="1" t="s">
        <v>643</v>
      </c>
      <c r="D201">
        <v>85630316179</v>
      </c>
      <c r="E201" s="1" t="s">
        <v>119</v>
      </c>
      <c r="F201" s="1" t="s">
        <v>120</v>
      </c>
      <c r="G201" s="2">
        <v>44309</v>
      </c>
      <c r="H201" s="1" t="s">
        <v>19</v>
      </c>
      <c r="I201" s="1" t="s">
        <v>15</v>
      </c>
    </row>
    <row r="202" spans="1:9" x14ac:dyDescent="0.35">
      <c r="A202" s="1" t="s">
        <v>644</v>
      </c>
      <c r="B202" s="1" t="s">
        <v>645</v>
      </c>
      <c r="C202" s="1" t="s">
        <v>646</v>
      </c>
      <c r="D202">
        <v>89620275884</v>
      </c>
      <c r="E202" s="1" t="s">
        <v>127</v>
      </c>
      <c r="F202" s="1" t="s">
        <v>128</v>
      </c>
      <c r="G202" s="2">
        <v>44958</v>
      </c>
      <c r="H202" s="1" t="s">
        <v>14</v>
      </c>
      <c r="I202" s="1" t="s">
        <v>20</v>
      </c>
    </row>
    <row r="203" spans="1:9" x14ac:dyDescent="0.35">
      <c r="A203" s="1" t="s">
        <v>647</v>
      </c>
      <c r="B203" s="1" t="s">
        <v>648</v>
      </c>
      <c r="C203" s="1" t="s">
        <v>649</v>
      </c>
      <c r="D203">
        <v>85648149177</v>
      </c>
      <c r="E203" s="1" t="s">
        <v>431</v>
      </c>
      <c r="F203" s="1" t="s">
        <v>432</v>
      </c>
      <c r="G203" s="2">
        <v>44934</v>
      </c>
      <c r="H203" s="1" t="s">
        <v>14</v>
      </c>
      <c r="I203" s="1" t="s">
        <v>20</v>
      </c>
    </row>
    <row r="204" spans="1:9" x14ac:dyDescent="0.35">
      <c r="A204" s="1" t="s">
        <v>650</v>
      </c>
      <c r="B204" s="1" t="s">
        <v>651</v>
      </c>
      <c r="C204" s="1" t="s">
        <v>652</v>
      </c>
      <c r="D204">
        <v>81391380003</v>
      </c>
      <c r="E204" s="1" t="s">
        <v>83</v>
      </c>
      <c r="F204" s="1" t="s">
        <v>84</v>
      </c>
      <c r="G204" s="2">
        <v>45163</v>
      </c>
      <c r="H204" s="1" t="s">
        <v>14</v>
      </c>
      <c r="I204" s="1" t="s">
        <v>15</v>
      </c>
    </row>
    <row r="205" spans="1:9" x14ac:dyDescent="0.35">
      <c r="A205" s="1" t="s">
        <v>653</v>
      </c>
      <c r="B205" s="1" t="s">
        <v>654</v>
      </c>
      <c r="C205" s="1" t="s">
        <v>655</v>
      </c>
      <c r="D205">
        <v>89663536541</v>
      </c>
      <c r="E205" s="1" t="s">
        <v>56</v>
      </c>
      <c r="F205" s="1" t="s">
        <v>57</v>
      </c>
      <c r="G205" s="2">
        <v>44960</v>
      </c>
      <c r="H205" s="1" t="s">
        <v>14</v>
      </c>
      <c r="I205" s="1" t="s">
        <v>20</v>
      </c>
    </row>
    <row r="206" spans="1:9" x14ac:dyDescent="0.35">
      <c r="A206" s="1" t="s">
        <v>656</v>
      </c>
      <c r="B206" s="1" t="s">
        <v>657</v>
      </c>
      <c r="C206" s="1" t="s">
        <v>658</v>
      </c>
      <c r="D206">
        <v>85806174451</v>
      </c>
      <c r="E206" s="1" t="s">
        <v>61</v>
      </c>
      <c r="F206" s="1" t="s">
        <v>62</v>
      </c>
      <c r="G206" s="2">
        <v>45132</v>
      </c>
      <c r="H206" s="1" t="s">
        <v>14</v>
      </c>
      <c r="I206" s="1" t="s">
        <v>20</v>
      </c>
    </row>
    <row r="207" spans="1:9" x14ac:dyDescent="0.35">
      <c r="A207" s="1" t="s">
        <v>659</v>
      </c>
      <c r="B207" s="1" t="s">
        <v>195</v>
      </c>
      <c r="C207" s="1" t="s">
        <v>660</v>
      </c>
      <c r="D207">
        <v>85759738320</v>
      </c>
      <c r="E207" s="1" t="s">
        <v>151</v>
      </c>
      <c r="F207" s="1" t="s">
        <v>33</v>
      </c>
      <c r="G207" s="2">
        <v>44245</v>
      </c>
      <c r="H207" s="1" t="s">
        <v>19</v>
      </c>
      <c r="I207" s="1" t="s">
        <v>20</v>
      </c>
    </row>
    <row r="208" spans="1:9" x14ac:dyDescent="0.35">
      <c r="A208" s="1" t="s">
        <v>661</v>
      </c>
      <c r="B208" s="1" t="s">
        <v>662</v>
      </c>
      <c r="C208" s="1" t="s">
        <v>663</v>
      </c>
      <c r="D208">
        <v>89564138367</v>
      </c>
      <c r="E208" s="1" t="s">
        <v>83</v>
      </c>
      <c r="F208" s="1" t="s">
        <v>84</v>
      </c>
      <c r="G208" s="2">
        <v>44488</v>
      </c>
      <c r="H208" s="1" t="s">
        <v>19</v>
      </c>
      <c r="I208" s="1" t="s">
        <v>39</v>
      </c>
    </row>
    <row r="209" spans="1:9" x14ac:dyDescent="0.35">
      <c r="A209" s="1" t="s">
        <v>664</v>
      </c>
      <c r="B209" s="1" t="s">
        <v>665</v>
      </c>
      <c r="C209" s="1" t="s">
        <v>666</v>
      </c>
      <c r="E209" s="1" t="s">
        <v>56</v>
      </c>
      <c r="F209" s="1" t="s">
        <v>57</v>
      </c>
      <c r="G209" s="2">
        <v>45359</v>
      </c>
      <c r="H209" s="1" t="s">
        <v>19</v>
      </c>
      <c r="I209" s="1" t="s">
        <v>20</v>
      </c>
    </row>
    <row r="210" spans="1:9" x14ac:dyDescent="0.35">
      <c r="A210" s="1" t="s">
        <v>667</v>
      </c>
      <c r="B210" s="1" t="s">
        <v>668</v>
      </c>
      <c r="C210" s="1" t="s">
        <v>669</v>
      </c>
      <c r="D210">
        <v>85365574313</v>
      </c>
      <c r="E210" s="1" t="s">
        <v>37</v>
      </c>
      <c r="F210" s="1" t="s">
        <v>38</v>
      </c>
      <c r="G210" s="2">
        <v>45394</v>
      </c>
      <c r="H210" s="1" t="s">
        <v>14</v>
      </c>
      <c r="I210" s="1" t="s">
        <v>20</v>
      </c>
    </row>
    <row r="211" spans="1:9" x14ac:dyDescent="0.35">
      <c r="A211" s="1" t="s">
        <v>670</v>
      </c>
      <c r="B211" s="1" t="s">
        <v>671</v>
      </c>
      <c r="C211" s="1" t="s">
        <v>672</v>
      </c>
      <c r="D211">
        <v>81385374741</v>
      </c>
      <c r="E211" s="1" t="s">
        <v>95</v>
      </c>
      <c r="F211" s="1" t="s">
        <v>33</v>
      </c>
      <c r="G211" s="2">
        <v>44519</v>
      </c>
      <c r="H211" s="1" t="s">
        <v>19</v>
      </c>
      <c r="I211" s="1" t="s">
        <v>39</v>
      </c>
    </row>
    <row r="212" spans="1:9" x14ac:dyDescent="0.35">
      <c r="A212" s="1" t="s">
        <v>673</v>
      </c>
      <c r="B212" s="1" t="s">
        <v>674</v>
      </c>
      <c r="C212" s="1" t="s">
        <v>675</v>
      </c>
      <c r="D212">
        <v>85321356804</v>
      </c>
      <c r="E212" s="1" t="s">
        <v>48</v>
      </c>
      <c r="F212" s="1" t="s">
        <v>49</v>
      </c>
      <c r="G212" s="2">
        <v>44553</v>
      </c>
      <c r="H212" s="1" t="s">
        <v>19</v>
      </c>
      <c r="I212" s="1" t="s">
        <v>20</v>
      </c>
    </row>
    <row r="213" spans="1:9" x14ac:dyDescent="0.35">
      <c r="A213" s="1" t="s">
        <v>676</v>
      </c>
      <c r="B213" s="1" t="s">
        <v>677</v>
      </c>
      <c r="C213" s="1" t="s">
        <v>678</v>
      </c>
      <c r="D213">
        <v>81371210032</v>
      </c>
      <c r="E213" s="1" t="s">
        <v>12</v>
      </c>
      <c r="F213" s="1" t="s">
        <v>13</v>
      </c>
      <c r="G213" s="2">
        <v>45017</v>
      </c>
      <c r="H213" s="1" t="s">
        <v>19</v>
      </c>
      <c r="I213" s="1" t="s">
        <v>15</v>
      </c>
    </row>
    <row r="214" spans="1:9" x14ac:dyDescent="0.35">
      <c r="A214" s="1" t="s">
        <v>679</v>
      </c>
      <c r="B214" s="1" t="s">
        <v>680</v>
      </c>
      <c r="C214" s="1" t="s">
        <v>681</v>
      </c>
      <c r="D214">
        <v>85210137215</v>
      </c>
      <c r="E214" s="1" t="s">
        <v>43</v>
      </c>
      <c r="F214" s="1" t="s">
        <v>44</v>
      </c>
      <c r="G214" s="2">
        <v>44284</v>
      </c>
      <c r="H214" s="1" t="s">
        <v>14</v>
      </c>
      <c r="I214" s="1" t="s">
        <v>79</v>
      </c>
    </row>
    <row r="215" spans="1:9" x14ac:dyDescent="0.35">
      <c r="A215" s="1" t="s">
        <v>682</v>
      </c>
      <c r="B215" s="1" t="s">
        <v>683</v>
      </c>
      <c r="C215" s="1" t="s">
        <v>684</v>
      </c>
      <c r="D215">
        <v>81266253244</v>
      </c>
      <c r="E215" s="1" t="s">
        <v>138</v>
      </c>
      <c r="F215" s="1" t="s">
        <v>139</v>
      </c>
      <c r="G215" s="2">
        <v>44501</v>
      </c>
      <c r="H215" s="1" t="s">
        <v>19</v>
      </c>
      <c r="I215" s="1" t="s">
        <v>20</v>
      </c>
    </row>
    <row r="216" spans="1:9" x14ac:dyDescent="0.35">
      <c r="A216" s="1" t="s">
        <v>685</v>
      </c>
      <c r="B216" s="1" t="s">
        <v>686</v>
      </c>
      <c r="C216" s="1" t="s">
        <v>687</v>
      </c>
      <c r="D216">
        <v>85870146263</v>
      </c>
      <c r="E216" s="1" t="s">
        <v>431</v>
      </c>
      <c r="F216" s="1" t="s">
        <v>432</v>
      </c>
      <c r="G216" s="2">
        <v>44707</v>
      </c>
      <c r="H216" s="1" t="s">
        <v>14</v>
      </c>
      <c r="I216" s="1" t="s">
        <v>15</v>
      </c>
    </row>
    <row r="217" spans="1:9" x14ac:dyDescent="0.35">
      <c r="A217" s="1" t="s">
        <v>688</v>
      </c>
      <c r="B217" s="1" t="s">
        <v>689</v>
      </c>
      <c r="C217" s="1" t="s">
        <v>690</v>
      </c>
      <c r="D217">
        <v>85875985642</v>
      </c>
      <c r="E217" s="1" t="s">
        <v>248</v>
      </c>
      <c r="F217" s="1" t="s">
        <v>249</v>
      </c>
      <c r="G217" s="2">
        <v>44850</v>
      </c>
      <c r="H217" s="1" t="s">
        <v>14</v>
      </c>
      <c r="I217" s="1" t="s">
        <v>15</v>
      </c>
    </row>
    <row r="218" spans="1:9" x14ac:dyDescent="0.35">
      <c r="A218" s="1" t="s">
        <v>691</v>
      </c>
      <c r="B218" s="1" t="s">
        <v>692</v>
      </c>
      <c r="C218" s="1" t="s">
        <v>693</v>
      </c>
      <c r="D218">
        <v>85785932133</v>
      </c>
      <c r="E218" s="1" t="s">
        <v>48</v>
      </c>
      <c r="F218" s="1" t="s">
        <v>49</v>
      </c>
      <c r="G218" s="2">
        <v>45289</v>
      </c>
      <c r="H218" s="1" t="s">
        <v>19</v>
      </c>
      <c r="I218" s="1" t="s">
        <v>39</v>
      </c>
    </row>
    <row r="219" spans="1:9" x14ac:dyDescent="0.35">
      <c r="A219" s="1" t="s">
        <v>694</v>
      </c>
      <c r="B219" s="1" t="s">
        <v>695</v>
      </c>
      <c r="C219" s="1" t="s">
        <v>696</v>
      </c>
      <c r="D219">
        <v>85652239559</v>
      </c>
      <c r="E219" s="1" t="s">
        <v>248</v>
      </c>
      <c r="F219" s="1" t="s">
        <v>249</v>
      </c>
      <c r="G219" s="2">
        <v>45637</v>
      </c>
      <c r="H219" s="1" t="s">
        <v>14</v>
      </c>
      <c r="I219" s="1" t="s">
        <v>39</v>
      </c>
    </row>
    <row r="220" spans="1:9" x14ac:dyDescent="0.35">
      <c r="A220" s="1" t="s">
        <v>697</v>
      </c>
      <c r="B220" s="1" t="s">
        <v>698</v>
      </c>
      <c r="C220" s="1" t="s">
        <v>699</v>
      </c>
      <c r="D220">
        <v>82278427010</v>
      </c>
      <c r="E220" s="1" t="s">
        <v>146</v>
      </c>
      <c r="F220" s="1" t="s">
        <v>147</v>
      </c>
      <c r="G220" s="2">
        <v>45429</v>
      </c>
      <c r="H220" s="1" t="s">
        <v>14</v>
      </c>
      <c r="I220" s="1" t="s">
        <v>20</v>
      </c>
    </row>
    <row r="221" spans="1:9" x14ac:dyDescent="0.35">
      <c r="A221" s="1" t="s">
        <v>700</v>
      </c>
      <c r="B221" s="1" t="s">
        <v>701</v>
      </c>
      <c r="C221" s="1" t="s">
        <v>702</v>
      </c>
      <c r="D221">
        <v>82152500292</v>
      </c>
      <c r="E221" s="1" t="s">
        <v>43</v>
      </c>
      <c r="F221" s="1" t="s">
        <v>44</v>
      </c>
      <c r="G221" s="2">
        <v>45274</v>
      </c>
      <c r="H221" s="1" t="s">
        <v>19</v>
      </c>
      <c r="I221" s="1" t="s">
        <v>39</v>
      </c>
    </row>
    <row r="222" spans="1:9" x14ac:dyDescent="0.35">
      <c r="A222" s="1" t="s">
        <v>703</v>
      </c>
      <c r="B222" s="1" t="s">
        <v>704</v>
      </c>
      <c r="C222" s="1" t="s">
        <v>705</v>
      </c>
      <c r="D222">
        <v>85345226752</v>
      </c>
      <c r="E222" s="1" t="s">
        <v>61</v>
      </c>
      <c r="F222" s="1" t="s">
        <v>62</v>
      </c>
      <c r="G222" s="2">
        <v>45617</v>
      </c>
      <c r="H222" s="1" t="s">
        <v>14</v>
      </c>
      <c r="I222" s="1" t="s">
        <v>39</v>
      </c>
    </row>
    <row r="223" spans="1:9" x14ac:dyDescent="0.35">
      <c r="A223" s="1" t="s">
        <v>706</v>
      </c>
      <c r="B223" s="1" t="s">
        <v>707</v>
      </c>
      <c r="C223" s="1" t="s">
        <v>708</v>
      </c>
      <c r="E223" s="1" t="s">
        <v>56</v>
      </c>
      <c r="F223" s="1" t="s">
        <v>57</v>
      </c>
      <c r="G223" s="2">
        <v>44263</v>
      </c>
      <c r="H223" s="1" t="s">
        <v>14</v>
      </c>
      <c r="I223" s="1" t="s">
        <v>20</v>
      </c>
    </row>
    <row r="224" spans="1:9" x14ac:dyDescent="0.35">
      <c r="A224" s="1" t="s">
        <v>709</v>
      </c>
      <c r="B224" s="1" t="s">
        <v>710</v>
      </c>
      <c r="C224" s="1" t="s">
        <v>711</v>
      </c>
      <c r="D224">
        <v>85725135521</v>
      </c>
      <c r="E224" s="1" t="s">
        <v>32</v>
      </c>
      <c r="F224" s="1" t="s">
        <v>33</v>
      </c>
      <c r="G224" s="2">
        <v>45111</v>
      </c>
      <c r="H224" s="1" t="s">
        <v>19</v>
      </c>
      <c r="I224" s="1" t="s">
        <v>20</v>
      </c>
    </row>
    <row r="225" spans="1:9" x14ac:dyDescent="0.35">
      <c r="A225" s="1" t="s">
        <v>712</v>
      </c>
      <c r="B225" s="1" t="s">
        <v>713</v>
      </c>
      <c r="C225" s="1" t="s">
        <v>714</v>
      </c>
      <c r="D225">
        <v>81300676267</v>
      </c>
      <c r="E225" s="1" t="s">
        <v>72</v>
      </c>
      <c r="F225" s="1" t="s">
        <v>33</v>
      </c>
      <c r="G225" s="2">
        <v>44916</v>
      </c>
      <c r="H225" s="1" t="s">
        <v>19</v>
      </c>
      <c r="I225" s="1" t="s">
        <v>15</v>
      </c>
    </row>
    <row r="226" spans="1:9" x14ac:dyDescent="0.35">
      <c r="A226" s="1" t="s">
        <v>715</v>
      </c>
      <c r="B226" s="1" t="s">
        <v>716</v>
      </c>
      <c r="C226" s="1" t="s">
        <v>717</v>
      </c>
      <c r="D226">
        <v>85710405411</v>
      </c>
      <c r="E226" s="1" t="s">
        <v>32</v>
      </c>
      <c r="F226" s="1" t="s">
        <v>33</v>
      </c>
      <c r="G226" s="2">
        <v>44545</v>
      </c>
      <c r="H226" s="1" t="s">
        <v>19</v>
      </c>
      <c r="I226" s="1" t="s">
        <v>39</v>
      </c>
    </row>
    <row r="227" spans="1:9" x14ac:dyDescent="0.35">
      <c r="A227" s="1" t="s">
        <v>718</v>
      </c>
      <c r="B227" s="1" t="s">
        <v>719</v>
      </c>
      <c r="C227" s="1" t="s">
        <v>720</v>
      </c>
      <c r="D227">
        <v>87897062962</v>
      </c>
      <c r="E227" s="1" t="s">
        <v>83</v>
      </c>
      <c r="F227" s="1" t="s">
        <v>84</v>
      </c>
      <c r="G227" s="2">
        <v>44404</v>
      </c>
      <c r="H227" s="1" t="s">
        <v>19</v>
      </c>
      <c r="I227" s="1" t="s">
        <v>15</v>
      </c>
    </row>
    <row r="228" spans="1:9" x14ac:dyDescent="0.35">
      <c r="A228" s="1" t="s">
        <v>721</v>
      </c>
      <c r="B228" s="1" t="s">
        <v>722</v>
      </c>
      <c r="C228" s="1" t="s">
        <v>723</v>
      </c>
      <c r="D228">
        <v>89544310698</v>
      </c>
      <c r="E228" s="1" t="s">
        <v>111</v>
      </c>
      <c r="F228" s="1" t="s">
        <v>112</v>
      </c>
      <c r="G228" s="2">
        <v>44511</v>
      </c>
      <c r="H228" s="1" t="s">
        <v>14</v>
      </c>
      <c r="I228" s="1" t="s">
        <v>20</v>
      </c>
    </row>
    <row r="229" spans="1:9" x14ac:dyDescent="0.35">
      <c r="A229" s="1" t="s">
        <v>724</v>
      </c>
      <c r="B229" s="1" t="s">
        <v>725</v>
      </c>
      <c r="C229" s="1" t="s">
        <v>726</v>
      </c>
      <c r="D229">
        <v>82210324171</v>
      </c>
      <c r="E229" s="1" t="s">
        <v>91</v>
      </c>
      <c r="F229" s="1" t="s">
        <v>84</v>
      </c>
      <c r="G229" s="2">
        <v>45011</v>
      </c>
      <c r="H229" s="1" t="s">
        <v>19</v>
      </c>
      <c r="I229" s="1" t="s">
        <v>15</v>
      </c>
    </row>
    <row r="230" spans="1:9" x14ac:dyDescent="0.35">
      <c r="A230" s="1" t="s">
        <v>727</v>
      </c>
      <c r="B230" s="1" t="s">
        <v>728</v>
      </c>
      <c r="C230" s="1" t="s">
        <v>729</v>
      </c>
      <c r="D230">
        <v>82156527047</v>
      </c>
      <c r="E230" s="1" t="s">
        <v>138</v>
      </c>
      <c r="F230" s="1" t="s">
        <v>139</v>
      </c>
      <c r="G230" s="2">
        <v>44736</v>
      </c>
      <c r="H230" s="1" t="s">
        <v>14</v>
      </c>
      <c r="I230" s="1" t="s">
        <v>20</v>
      </c>
    </row>
    <row r="231" spans="1:9" x14ac:dyDescent="0.35">
      <c r="A231" s="1" t="s">
        <v>730</v>
      </c>
      <c r="B231" s="1" t="s">
        <v>731</v>
      </c>
      <c r="C231" s="1" t="s">
        <v>732</v>
      </c>
      <c r="D231">
        <v>89558693806</v>
      </c>
      <c r="E231" s="1" t="s">
        <v>431</v>
      </c>
      <c r="F231" s="1" t="s">
        <v>432</v>
      </c>
      <c r="G231" s="2">
        <v>45054</v>
      </c>
      <c r="H231" s="1" t="s">
        <v>19</v>
      </c>
      <c r="I231" s="1" t="s">
        <v>79</v>
      </c>
    </row>
    <row r="232" spans="1:9" x14ac:dyDescent="0.35">
      <c r="A232" s="1" t="s">
        <v>733</v>
      </c>
      <c r="B232" s="1" t="s">
        <v>734</v>
      </c>
      <c r="C232" s="1" t="s">
        <v>735</v>
      </c>
      <c r="D232">
        <v>85216089899</v>
      </c>
      <c r="E232" s="1" t="s">
        <v>37</v>
      </c>
      <c r="F232" s="1" t="s">
        <v>38</v>
      </c>
      <c r="G232" s="2">
        <v>44443</v>
      </c>
      <c r="H232" s="1" t="s">
        <v>14</v>
      </c>
      <c r="I232" s="1" t="s">
        <v>79</v>
      </c>
    </row>
    <row r="233" spans="1:9" x14ac:dyDescent="0.35">
      <c r="A233" s="1" t="s">
        <v>736</v>
      </c>
      <c r="B233" s="1" t="s">
        <v>737</v>
      </c>
      <c r="C233" s="1" t="s">
        <v>738</v>
      </c>
      <c r="E233" s="1" t="s">
        <v>95</v>
      </c>
      <c r="F233" s="1" t="s">
        <v>33</v>
      </c>
      <c r="G233" s="2">
        <v>44375</v>
      </c>
      <c r="H233" s="1" t="s">
        <v>19</v>
      </c>
      <c r="I233" s="1" t="s">
        <v>15</v>
      </c>
    </row>
    <row r="234" spans="1:9" x14ac:dyDescent="0.35">
      <c r="A234" s="1" t="s">
        <v>739</v>
      </c>
      <c r="B234" s="1" t="s">
        <v>740</v>
      </c>
      <c r="C234" s="1" t="s">
        <v>741</v>
      </c>
      <c r="D234">
        <v>81299861622</v>
      </c>
      <c r="E234" s="1" t="s">
        <v>56</v>
      </c>
      <c r="F234" s="1" t="s">
        <v>57</v>
      </c>
      <c r="G234" s="2">
        <v>45401</v>
      </c>
      <c r="H234" s="1" t="s">
        <v>19</v>
      </c>
      <c r="I234" s="1" t="s">
        <v>15</v>
      </c>
    </row>
    <row r="235" spans="1:9" x14ac:dyDescent="0.35">
      <c r="A235" s="1" t="s">
        <v>742</v>
      </c>
      <c r="B235" s="1" t="s">
        <v>743</v>
      </c>
      <c r="C235" s="1" t="s">
        <v>744</v>
      </c>
      <c r="D235">
        <v>81348564679</v>
      </c>
      <c r="E235" s="1" t="s">
        <v>119</v>
      </c>
      <c r="F235" s="1" t="s">
        <v>120</v>
      </c>
      <c r="G235" s="2">
        <v>45165</v>
      </c>
      <c r="H235" s="1" t="s">
        <v>14</v>
      </c>
      <c r="I235" s="1" t="s">
        <v>20</v>
      </c>
    </row>
    <row r="236" spans="1:9" x14ac:dyDescent="0.35">
      <c r="A236" s="1" t="s">
        <v>745</v>
      </c>
      <c r="B236" s="1" t="s">
        <v>746</v>
      </c>
      <c r="C236" s="1" t="s">
        <v>747</v>
      </c>
      <c r="D236">
        <v>89660653074</v>
      </c>
      <c r="E236" s="1" t="s">
        <v>24</v>
      </c>
      <c r="F236" s="1" t="s">
        <v>25</v>
      </c>
      <c r="G236" s="2">
        <v>44238</v>
      </c>
      <c r="H236" s="1" t="s">
        <v>19</v>
      </c>
      <c r="I236" s="1" t="s">
        <v>15</v>
      </c>
    </row>
    <row r="237" spans="1:9" x14ac:dyDescent="0.35">
      <c r="A237" s="1" t="s">
        <v>748</v>
      </c>
      <c r="B237" s="1" t="s">
        <v>749</v>
      </c>
      <c r="C237" s="1" t="s">
        <v>750</v>
      </c>
      <c r="D237">
        <v>89613247546</v>
      </c>
      <c r="E237" s="1" t="s">
        <v>119</v>
      </c>
      <c r="F237" s="1" t="s">
        <v>120</v>
      </c>
      <c r="G237" s="2">
        <v>45519</v>
      </c>
      <c r="H237" s="1" t="s">
        <v>14</v>
      </c>
      <c r="I237" s="1" t="s">
        <v>20</v>
      </c>
    </row>
    <row r="238" spans="1:9" x14ac:dyDescent="0.35">
      <c r="A238" s="1" t="s">
        <v>751</v>
      </c>
      <c r="B238" s="1" t="s">
        <v>562</v>
      </c>
      <c r="C238" s="1" t="s">
        <v>752</v>
      </c>
      <c r="D238">
        <v>85308214862</v>
      </c>
      <c r="E238" s="1" t="s">
        <v>431</v>
      </c>
      <c r="F238" s="1" t="s">
        <v>432</v>
      </c>
      <c r="G238" s="2">
        <v>45361</v>
      </c>
      <c r="H238" s="1" t="s">
        <v>19</v>
      </c>
      <c r="I238" s="1" t="s">
        <v>20</v>
      </c>
    </row>
    <row r="239" spans="1:9" x14ac:dyDescent="0.35">
      <c r="A239" s="1" t="s">
        <v>753</v>
      </c>
      <c r="B239" s="1" t="s">
        <v>754</v>
      </c>
      <c r="C239" s="1" t="s">
        <v>755</v>
      </c>
      <c r="D239">
        <v>85705345786</v>
      </c>
      <c r="E239" s="1" t="s">
        <v>43</v>
      </c>
      <c r="F239" s="1" t="s">
        <v>44</v>
      </c>
      <c r="G239" s="2">
        <v>45592</v>
      </c>
      <c r="H239" s="1" t="s">
        <v>19</v>
      </c>
      <c r="I239" s="1" t="s">
        <v>20</v>
      </c>
    </row>
    <row r="240" spans="1:9" x14ac:dyDescent="0.35">
      <c r="A240" s="1" t="s">
        <v>756</v>
      </c>
      <c r="B240" s="1" t="s">
        <v>757</v>
      </c>
      <c r="C240" s="1" t="s">
        <v>758</v>
      </c>
      <c r="D240">
        <v>85798552414</v>
      </c>
      <c r="E240" s="1" t="s">
        <v>248</v>
      </c>
      <c r="F240" s="1" t="s">
        <v>249</v>
      </c>
      <c r="G240" s="2">
        <v>44988</v>
      </c>
      <c r="H240" s="1" t="s">
        <v>19</v>
      </c>
      <c r="I240" s="1" t="s">
        <v>20</v>
      </c>
    </row>
    <row r="241" spans="1:9" x14ac:dyDescent="0.35">
      <c r="A241" s="1" t="s">
        <v>759</v>
      </c>
      <c r="B241" s="1" t="s">
        <v>760</v>
      </c>
      <c r="C241" s="1" t="s">
        <v>761</v>
      </c>
      <c r="D241">
        <v>82234680072</v>
      </c>
      <c r="E241" s="1" t="s">
        <v>127</v>
      </c>
      <c r="F241" s="1" t="s">
        <v>128</v>
      </c>
      <c r="G241" s="2">
        <v>45428</v>
      </c>
      <c r="H241" s="1" t="s">
        <v>14</v>
      </c>
      <c r="I241" s="1" t="s">
        <v>39</v>
      </c>
    </row>
    <row r="242" spans="1:9" x14ac:dyDescent="0.35">
      <c r="A242" s="1" t="s">
        <v>762</v>
      </c>
      <c r="B242" s="1" t="s">
        <v>763</v>
      </c>
      <c r="C242" s="1" t="s">
        <v>764</v>
      </c>
      <c r="D242">
        <v>85657437489</v>
      </c>
      <c r="E242" s="1" t="s">
        <v>72</v>
      </c>
      <c r="F242" s="1" t="s">
        <v>33</v>
      </c>
      <c r="G242" s="2">
        <v>45394</v>
      </c>
      <c r="H242" s="1" t="s">
        <v>19</v>
      </c>
      <c r="I242" s="1" t="s">
        <v>20</v>
      </c>
    </row>
    <row r="243" spans="1:9" x14ac:dyDescent="0.35">
      <c r="A243" s="1" t="s">
        <v>765</v>
      </c>
      <c r="B243" s="1" t="s">
        <v>64</v>
      </c>
      <c r="C243" s="1" t="s">
        <v>766</v>
      </c>
      <c r="D243">
        <v>87894417154</v>
      </c>
      <c r="E243" s="1" t="s">
        <v>32</v>
      </c>
      <c r="F243" s="1" t="s">
        <v>33</v>
      </c>
      <c r="G243" s="2">
        <v>44764</v>
      </c>
      <c r="H243" s="1" t="s">
        <v>19</v>
      </c>
      <c r="I243" s="1" t="s">
        <v>15</v>
      </c>
    </row>
    <row r="244" spans="1:9" x14ac:dyDescent="0.35">
      <c r="A244" s="1" t="s">
        <v>767</v>
      </c>
      <c r="B244" s="1" t="s">
        <v>768</v>
      </c>
      <c r="C244" s="1" t="s">
        <v>769</v>
      </c>
      <c r="D244">
        <v>85830965207</v>
      </c>
      <c r="E244" s="1" t="s">
        <v>91</v>
      </c>
      <c r="F244" s="1" t="s">
        <v>84</v>
      </c>
      <c r="G244" s="2">
        <v>44728</v>
      </c>
      <c r="H244" s="1" t="s">
        <v>14</v>
      </c>
      <c r="I244" s="1" t="s">
        <v>79</v>
      </c>
    </row>
    <row r="245" spans="1:9" x14ac:dyDescent="0.35">
      <c r="A245" s="1" t="s">
        <v>770</v>
      </c>
      <c r="B245" s="1" t="s">
        <v>771</v>
      </c>
      <c r="C245" s="1" t="s">
        <v>772</v>
      </c>
      <c r="D245">
        <v>87835387584</v>
      </c>
      <c r="E245" s="1" t="s">
        <v>127</v>
      </c>
      <c r="F245" s="1" t="s">
        <v>128</v>
      </c>
      <c r="G245" s="2">
        <v>45543</v>
      </c>
      <c r="H245" s="1" t="s">
        <v>19</v>
      </c>
      <c r="I245" s="1" t="s">
        <v>39</v>
      </c>
    </row>
    <row r="246" spans="1:9" x14ac:dyDescent="0.35">
      <c r="A246" s="1" t="s">
        <v>773</v>
      </c>
      <c r="B246" s="1" t="s">
        <v>774</v>
      </c>
      <c r="C246" s="1" t="s">
        <v>775</v>
      </c>
      <c r="D246">
        <v>85282513534</v>
      </c>
      <c r="E246" s="1" t="s">
        <v>151</v>
      </c>
      <c r="F246" s="1" t="s">
        <v>33</v>
      </c>
      <c r="G246" s="2">
        <v>44875</v>
      </c>
      <c r="H246" s="1" t="s">
        <v>19</v>
      </c>
      <c r="I246" s="1" t="s">
        <v>15</v>
      </c>
    </row>
    <row r="247" spans="1:9" x14ac:dyDescent="0.35">
      <c r="A247" s="1" t="s">
        <v>776</v>
      </c>
      <c r="B247" s="1" t="s">
        <v>222</v>
      </c>
      <c r="C247" s="1" t="s">
        <v>777</v>
      </c>
      <c r="D247">
        <v>89599917381</v>
      </c>
      <c r="E247" s="1" t="s">
        <v>72</v>
      </c>
      <c r="F247" s="1" t="s">
        <v>33</v>
      </c>
      <c r="G247" s="2">
        <v>45282</v>
      </c>
      <c r="H247" s="1" t="s">
        <v>14</v>
      </c>
      <c r="I247" s="1" t="s">
        <v>15</v>
      </c>
    </row>
    <row r="248" spans="1:9" x14ac:dyDescent="0.35">
      <c r="A248" s="1" t="s">
        <v>778</v>
      </c>
      <c r="B248" s="1" t="s">
        <v>779</v>
      </c>
      <c r="C248" s="1" t="s">
        <v>780</v>
      </c>
      <c r="D248">
        <v>85697252175</v>
      </c>
      <c r="E248" s="1" t="s">
        <v>127</v>
      </c>
      <c r="F248" s="1" t="s">
        <v>128</v>
      </c>
      <c r="G248" s="2">
        <v>44838</v>
      </c>
      <c r="H248" s="1" t="s">
        <v>19</v>
      </c>
      <c r="I248" s="1" t="s">
        <v>15</v>
      </c>
    </row>
    <row r="249" spans="1:9" x14ac:dyDescent="0.35">
      <c r="A249" s="1" t="s">
        <v>781</v>
      </c>
      <c r="B249" s="1" t="s">
        <v>782</v>
      </c>
      <c r="C249" s="1" t="s">
        <v>783</v>
      </c>
      <c r="D249">
        <v>82171296666</v>
      </c>
      <c r="E249" s="1" t="s">
        <v>111</v>
      </c>
      <c r="F249" s="1" t="s">
        <v>112</v>
      </c>
      <c r="G249" s="2">
        <v>44982</v>
      </c>
      <c r="H249" s="1" t="s">
        <v>19</v>
      </c>
      <c r="I249" s="1" t="s">
        <v>20</v>
      </c>
    </row>
    <row r="250" spans="1:9" x14ac:dyDescent="0.35">
      <c r="A250" s="1" t="s">
        <v>784</v>
      </c>
      <c r="B250" s="1" t="s">
        <v>785</v>
      </c>
      <c r="C250" s="1" t="s">
        <v>786</v>
      </c>
      <c r="D250">
        <v>85383003354</v>
      </c>
      <c r="E250" s="1" t="s">
        <v>37</v>
      </c>
      <c r="F250" s="1" t="s">
        <v>38</v>
      </c>
      <c r="G250" s="2">
        <v>44407</v>
      </c>
      <c r="H250" s="1" t="s">
        <v>19</v>
      </c>
      <c r="I250" s="1" t="s">
        <v>15</v>
      </c>
    </row>
    <row r="251" spans="1:9" x14ac:dyDescent="0.35">
      <c r="A251" s="1" t="s">
        <v>787</v>
      </c>
      <c r="B251" s="1" t="s">
        <v>788</v>
      </c>
      <c r="C251" s="1" t="s">
        <v>789</v>
      </c>
      <c r="D251">
        <v>85278985625</v>
      </c>
      <c r="E251" s="1" t="s">
        <v>111</v>
      </c>
      <c r="F251" s="1" t="s">
        <v>112</v>
      </c>
      <c r="G251" s="2">
        <v>44932</v>
      </c>
      <c r="H251" s="1" t="s">
        <v>14</v>
      </c>
      <c r="I251" s="1" t="s">
        <v>39</v>
      </c>
    </row>
    <row r="252" spans="1:9" x14ac:dyDescent="0.35">
      <c r="A252" s="1" t="s">
        <v>790</v>
      </c>
      <c r="B252" s="1" t="s">
        <v>791</v>
      </c>
      <c r="C252" s="1" t="s">
        <v>792</v>
      </c>
      <c r="D252">
        <v>89623098215</v>
      </c>
      <c r="E252" s="1" t="s">
        <v>83</v>
      </c>
      <c r="F252" s="1" t="s">
        <v>84</v>
      </c>
      <c r="G252" s="2">
        <v>44965</v>
      </c>
      <c r="H252" s="1" t="s">
        <v>19</v>
      </c>
      <c r="I252" s="1" t="s">
        <v>39</v>
      </c>
    </row>
    <row r="253" spans="1:9" x14ac:dyDescent="0.35">
      <c r="A253" s="1" t="s">
        <v>793</v>
      </c>
      <c r="B253" s="1" t="s">
        <v>794</v>
      </c>
      <c r="C253" s="1" t="s">
        <v>795</v>
      </c>
      <c r="D253">
        <v>81210016761</v>
      </c>
      <c r="E253" s="1" t="s">
        <v>61</v>
      </c>
      <c r="F253" s="1" t="s">
        <v>62</v>
      </c>
      <c r="G253" s="2">
        <v>44714</v>
      </c>
      <c r="H253" s="1" t="s">
        <v>19</v>
      </c>
      <c r="I253" s="1" t="s">
        <v>15</v>
      </c>
    </row>
    <row r="254" spans="1:9" x14ac:dyDescent="0.35">
      <c r="A254" s="1" t="s">
        <v>796</v>
      </c>
      <c r="B254" s="1" t="s">
        <v>662</v>
      </c>
      <c r="C254" s="1" t="s">
        <v>797</v>
      </c>
      <c r="D254">
        <v>89518499261</v>
      </c>
      <c r="E254" s="1" t="s">
        <v>431</v>
      </c>
      <c r="F254" s="1" t="s">
        <v>432</v>
      </c>
      <c r="G254" s="2">
        <v>45462</v>
      </c>
      <c r="H254" s="1" t="s">
        <v>19</v>
      </c>
      <c r="I254" s="1" t="s">
        <v>20</v>
      </c>
    </row>
    <row r="255" spans="1:9" x14ac:dyDescent="0.35">
      <c r="A255" s="1" t="s">
        <v>798</v>
      </c>
      <c r="B255" s="1" t="s">
        <v>799</v>
      </c>
      <c r="C255" s="1" t="s">
        <v>800</v>
      </c>
      <c r="D255">
        <v>82248356420</v>
      </c>
      <c r="E255" s="1" t="s">
        <v>61</v>
      </c>
      <c r="F255" s="1" t="s">
        <v>62</v>
      </c>
      <c r="G255" s="2">
        <v>45213</v>
      </c>
      <c r="H255" s="1" t="s">
        <v>19</v>
      </c>
      <c r="I255" s="1" t="s">
        <v>79</v>
      </c>
    </row>
    <row r="256" spans="1:9" x14ac:dyDescent="0.35">
      <c r="A256" s="1" t="s">
        <v>801</v>
      </c>
      <c r="B256" s="1" t="s">
        <v>802</v>
      </c>
      <c r="C256" s="1" t="s">
        <v>803</v>
      </c>
      <c r="D256">
        <v>81211972181</v>
      </c>
      <c r="E256" s="1" t="s">
        <v>43</v>
      </c>
      <c r="F256" s="1" t="s">
        <v>44</v>
      </c>
      <c r="G256" s="2">
        <v>44721</v>
      </c>
      <c r="H256" s="1" t="s">
        <v>14</v>
      </c>
      <c r="I256" s="1" t="s">
        <v>15</v>
      </c>
    </row>
    <row r="257" spans="1:9" x14ac:dyDescent="0.35">
      <c r="A257" s="1" t="s">
        <v>804</v>
      </c>
      <c r="B257" s="1" t="s">
        <v>805</v>
      </c>
      <c r="C257" s="1" t="s">
        <v>806</v>
      </c>
      <c r="D257">
        <v>81320455611</v>
      </c>
      <c r="E257" s="1" t="s">
        <v>83</v>
      </c>
      <c r="F257" s="1" t="s">
        <v>84</v>
      </c>
      <c r="G257" s="2">
        <v>44216</v>
      </c>
      <c r="H257" s="1" t="s">
        <v>19</v>
      </c>
      <c r="I257" s="1" t="s">
        <v>39</v>
      </c>
    </row>
    <row r="258" spans="1:9" x14ac:dyDescent="0.35">
      <c r="A258" s="1" t="s">
        <v>807</v>
      </c>
      <c r="B258" s="1" t="s">
        <v>808</v>
      </c>
      <c r="C258" s="1" t="s">
        <v>809</v>
      </c>
      <c r="D258">
        <v>85794155216</v>
      </c>
      <c r="E258" s="1" t="s">
        <v>72</v>
      </c>
      <c r="F258" s="1" t="s">
        <v>33</v>
      </c>
      <c r="G258" s="2">
        <v>45131</v>
      </c>
      <c r="H258" s="1" t="s">
        <v>14</v>
      </c>
      <c r="I258" s="1" t="s">
        <v>15</v>
      </c>
    </row>
    <row r="259" spans="1:9" x14ac:dyDescent="0.35">
      <c r="A259" s="1" t="s">
        <v>810</v>
      </c>
      <c r="B259" s="1" t="s">
        <v>70</v>
      </c>
      <c r="C259" s="1" t="s">
        <v>811</v>
      </c>
      <c r="D259">
        <v>82102169797</v>
      </c>
      <c r="E259" s="1" t="s">
        <v>127</v>
      </c>
      <c r="F259" s="1" t="s">
        <v>128</v>
      </c>
      <c r="G259" s="2">
        <v>45448</v>
      </c>
      <c r="H259" s="1" t="s">
        <v>19</v>
      </c>
      <c r="I259" s="1" t="s">
        <v>15</v>
      </c>
    </row>
    <row r="260" spans="1:9" x14ac:dyDescent="0.35">
      <c r="A260" s="1" t="s">
        <v>812</v>
      </c>
      <c r="B260" s="1" t="s">
        <v>813</v>
      </c>
      <c r="C260" s="1" t="s">
        <v>814</v>
      </c>
      <c r="D260">
        <v>85716701450</v>
      </c>
      <c r="E260" s="1" t="s">
        <v>431</v>
      </c>
      <c r="F260" s="1" t="s">
        <v>432</v>
      </c>
      <c r="G260" s="2">
        <v>45377</v>
      </c>
      <c r="H260" s="1" t="s">
        <v>19</v>
      </c>
      <c r="I260" s="1" t="s">
        <v>39</v>
      </c>
    </row>
    <row r="261" spans="1:9" x14ac:dyDescent="0.35">
      <c r="A261" s="1" t="s">
        <v>815</v>
      </c>
      <c r="B261" s="1" t="s">
        <v>816</v>
      </c>
      <c r="C261" s="1" t="s">
        <v>817</v>
      </c>
      <c r="D261">
        <v>89691637562</v>
      </c>
      <c r="E261" s="1" t="s">
        <v>61</v>
      </c>
      <c r="F261" s="1" t="s">
        <v>62</v>
      </c>
      <c r="G261" s="2">
        <v>45452</v>
      </c>
      <c r="H261" s="1" t="s">
        <v>19</v>
      </c>
      <c r="I261" s="1" t="s">
        <v>20</v>
      </c>
    </row>
    <row r="262" spans="1:9" x14ac:dyDescent="0.35">
      <c r="A262" s="1" t="s">
        <v>818</v>
      </c>
      <c r="B262" s="1" t="s">
        <v>819</v>
      </c>
      <c r="C262" s="1" t="s">
        <v>820</v>
      </c>
      <c r="E262" s="1" t="s">
        <v>431</v>
      </c>
      <c r="F262" s="1" t="s">
        <v>432</v>
      </c>
      <c r="G262" s="2">
        <v>44653</v>
      </c>
      <c r="H262" s="1" t="s">
        <v>14</v>
      </c>
      <c r="I262" s="1" t="s">
        <v>15</v>
      </c>
    </row>
    <row r="263" spans="1:9" x14ac:dyDescent="0.35">
      <c r="A263" s="1" t="s">
        <v>821</v>
      </c>
      <c r="B263" s="1" t="s">
        <v>822</v>
      </c>
      <c r="C263" s="1" t="s">
        <v>823</v>
      </c>
      <c r="D263">
        <v>87871775170</v>
      </c>
      <c r="E263" s="1" t="s">
        <v>43</v>
      </c>
      <c r="F263" s="1" t="s">
        <v>44</v>
      </c>
      <c r="G263" s="2">
        <v>45023</v>
      </c>
      <c r="H263" s="1" t="s">
        <v>19</v>
      </c>
      <c r="I263" s="1" t="s">
        <v>15</v>
      </c>
    </row>
    <row r="264" spans="1:9" x14ac:dyDescent="0.35">
      <c r="A264" s="1" t="s">
        <v>824</v>
      </c>
      <c r="B264" s="1" t="s">
        <v>825</v>
      </c>
      <c r="C264" s="1" t="s">
        <v>826</v>
      </c>
      <c r="D264">
        <v>87848837550</v>
      </c>
      <c r="E264" s="1" t="s">
        <v>146</v>
      </c>
      <c r="F264" s="1" t="s">
        <v>147</v>
      </c>
      <c r="G264" s="2">
        <v>45127</v>
      </c>
      <c r="H264" s="1" t="s">
        <v>14</v>
      </c>
      <c r="I264" s="1" t="s">
        <v>15</v>
      </c>
    </row>
    <row r="265" spans="1:9" x14ac:dyDescent="0.35">
      <c r="A265" s="1" t="s">
        <v>827</v>
      </c>
      <c r="B265" s="1" t="s">
        <v>828</v>
      </c>
      <c r="C265" s="1" t="s">
        <v>829</v>
      </c>
      <c r="D265">
        <v>85711305548</v>
      </c>
      <c r="E265" s="1" t="s">
        <v>431</v>
      </c>
      <c r="F265" s="1" t="s">
        <v>432</v>
      </c>
      <c r="G265" s="2">
        <v>44962</v>
      </c>
      <c r="H265" s="1" t="s">
        <v>14</v>
      </c>
      <c r="I265" s="1" t="s">
        <v>39</v>
      </c>
    </row>
    <row r="266" spans="1:9" x14ac:dyDescent="0.35">
      <c r="A266" s="1" t="s">
        <v>830</v>
      </c>
      <c r="B266" s="1" t="s">
        <v>831</v>
      </c>
      <c r="C266" s="1" t="s">
        <v>832</v>
      </c>
      <c r="D266">
        <v>89661493316</v>
      </c>
      <c r="E266" s="1" t="s">
        <v>12</v>
      </c>
      <c r="F266" s="1" t="s">
        <v>13</v>
      </c>
      <c r="G266" s="2">
        <v>45133</v>
      </c>
      <c r="H266" s="1" t="s">
        <v>19</v>
      </c>
      <c r="I266" s="1" t="s">
        <v>39</v>
      </c>
    </row>
    <row r="267" spans="1:9" x14ac:dyDescent="0.35">
      <c r="A267" s="1" t="s">
        <v>833</v>
      </c>
      <c r="B267" s="1" t="s">
        <v>834</v>
      </c>
      <c r="C267" s="1" t="s">
        <v>835</v>
      </c>
      <c r="D267">
        <v>89591779827</v>
      </c>
      <c r="E267" s="1" t="s">
        <v>248</v>
      </c>
      <c r="F267" s="1" t="s">
        <v>249</v>
      </c>
      <c r="G267" s="2">
        <v>45283</v>
      </c>
      <c r="H267" s="1" t="s">
        <v>19</v>
      </c>
      <c r="I267" s="1" t="s">
        <v>39</v>
      </c>
    </row>
    <row r="268" spans="1:9" x14ac:dyDescent="0.35">
      <c r="A268" s="1" t="s">
        <v>836</v>
      </c>
      <c r="B268" s="1" t="s">
        <v>837</v>
      </c>
      <c r="C268" s="1" t="s">
        <v>838</v>
      </c>
      <c r="D268">
        <v>85829221699</v>
      </c>
      <c r="E268" s="1" t="s">
        <v>32</v>
      </c>
      <c r="F268" s="1" t="s">
        <v>33</v>
      </c>
      <c r="G268" s="2">
        <v>45229</v>
      </c>
      <c r="H268" s="1" t="s">
        <v>14</v>
      </c>
      <c r="I268" s="1" t="s">
        <v>39</v>
      </c>
    </row>
    <row r="269" spans="1:9" x14ac:dyDescent="0.35">
      <c r="A269" s="1" t="s">
        <v>839</v>
      </c>
      <c r="B269" s="1" t="s">
        <v>840</v>
      </c>
      <c r="C269" s="1" t="s">
        <v>841</v>
      </c>
      <c r="D269">
        <v>85347226984</v>
      </c>
      <c r="E269" s="1" t="s">
        <v>61</v>
      </c>
      <c r="F269" s="1" t="s">
        <v>62</v>
      </c>
      <c r="G269" s="2">
        <v>44839</v>
      </c>
      <c r="H269" s="1" t="s">
        <v>19</v>
      </c>
      <c r="I269" s="1" t="s">
        <v>39</v>
      </c>
    </row>
    <row r="270" spans="1:9" x14ac:dyDescent="0.35">
      <c r="A270" s="1" t="s">
        <v>842</v>
      </c>
      <c r="B270" s="1" t="s">
        <v>843</v>
      </c>
      <c r="C270" s="1" t="s">
        <v>844</v>
      </c>
      <c r="D270">
        <v>87845228851</v>
      </c>
      <c r="E270" s="1" t="s">
        <v>24</v>
      </c>
      <c r="F270" s="1" t="s">
        <v>25</v>
      </c>
      <c r="G270" s="2">
        <v>45348</v>
      </c>
      <c r="H270" s="1" t="s">
        <v>14</v>
      </c>
      <c r="I270" s="1" t="s">
        <v>15</v>
      </c>
    </row>
    <row r="271" spans="1:9" x14ac:dyDescent="0.35">
      <c r="A271" s="1" t="s">
        <v>845</v>
      </c>
      <c r="B271" s="1" t="s">
        <v>846</v>
      </c>
      <c r="C271" s="1" t="s">
        <v>847</v>
      </c>
      <c r="E271" s="1" t="s">
        <v>12</v>
      </c>
      <c r="F271" s="1" t="s">
        <v>13</v>
      </c>
      <c r="G271" s="2">
        <v>44743</v>
      </c>
      <c r="H271" s="1" t="s">
        <v>14</v>
      </c>
      <c r="I271" s="1" t="s">
        <v>39</v>
      </c>
    </row>
    <row r="272" spans="1:9" x14ac:dyDescent="0.35">
      <c r="A272" s="1" t="s">
        <v>848</v>
      </c>
      <c r="B272" s="1" t="s">
        <v>805</v>
      </c>
      <c r="C272" s="1" t="s">
        <v>849</v>
      </c>
      <c r="D272">
        <v>81243805719</v>
      </c>
      <c r="E272" s="1" t="s">
        <v>61</v>
      </c>
      <c r="F272" s="1" t="s">
        <v>62</v>
      </c>
      <c r="G272" s="2">
        <v>44656</v>
      </c>
      <c r="H272" s="1" t="s">
        <v>19</v>
      </c>
      <c r="I272" s="1" t="s">
        <v>39</v>
      </c>
    </row>
    <row r="273" spans="1:9" x14ac:dyDescent="0.35">
      <c r="A273" s="1" t="s">
        <v>850</v>
      </c>
      <c r="B273" s="1" t="s">
        <v>851</v>
      </c>
      <c r="C273" s="1" t="s">
        <v>852</v>
      </c>
      <c r="D273">
        <v>89506665800</v>
      </c>
      <c r="E273" s="1" t="s">
        <v>48</v>
      </c>
      <c r="F273" s="1" t="s">
        <v>49</v>
      </c>
      <c r="G273" s="2">
        <v>44612</v>
      </c>
      <c r="H273" s="1" t="s">
        <v>14</v>
      </c>
      <c r="I273" s="1" t="s">
        <v>15</v>
      </c>
    </row>
    <row r="274" spans="1:9" x14ac:dyDescent="0.35">
      <c r="A274" s="1" t="s">
        <v>853</v>
      </c>
      <c r="B274" s="1" t="s">
        <v>854</v>
      </c>
      <c r="C274" s="1" t="s">
        <v>855</v>
      </c>
      <c r="D274">
        <v>87889334721</v>
      </c>
      <c r="E274" s="1" t="s">
        <v>127</v>
      </c>
      <c r="F274" s="1" t="s">
        <v>128</v>
      </c>
      <c r="G274" s="2">
        <v>44552</v>
      </c>
      <c r="H274" s="1" t="s">
        <v>14</v>
      </c>
      <c r="I274" s="1" t="s">
        <v>39</v>
      </c>
    </row>
    <row r="275" spans="1:9" x14ac:dyDescent="0.35">
      <c r="A275" s="1" t="s">
        <v>856</v>
      </c>
      <c r="B275" s="1" t="s">
        <v>857</v>
      </c>
      <c r="C275" s="1" t="s">
        <v>858</v>
      </c>
      <c r="D275">
        <v>85222940572</v>
      </c>
      <c r="E275" s="1" t="s">
        <v>83</v>
      </c>
      <c r="F275" s="1" t="s">
        <v>84</v>
      </c>
      <c r="G275" s="2">
        <v>44511</v>
      </c>
      <c r="H275" s="1" t="s">
        <v>19</v>
      </c>
      <c r="I275" s="1" t="s">
        <v>79</v>
      </c>
    </row>
    <row r="276" spans="1:9" x14ac:dyDescent="0.35">
      <c r="A276" s="1" t="s">
        <v>859</v>
      </c>
      <c r="B276" s="1" t="s">
        <v>346</v>
      </c>
      <c r="C276" s="1" t="s">
        <v>860</v>
      </c>
      <c r="D276">
        <v>87885158328</v>
      </c>
      <c r="E276" s="1" t="s">
        <v>95</v>
      </c>
      <c r="F276" s="1" t="s">
        <v>33</v>
      </c>
      <c r="G276" s="2">
        <v>45231</v>
      </c>
      <c r="H276" s="1" t="s">
        <v>14</v>
      </c>
      <c r="I276" s="1" t="s">
        <v>20</v>
      </c>
    </row>
    <row r="277" spans="1:9" x14ac:dyDescent="0.35">
      <c r="A277" s="1" t="s">
        <v>861</v>
      </c>
      <c r="B277" s="1" t="s">
        <v>527</v>
      </c>
      <c r="C277" s="1" t="s">
        <v>862</v>
      </c>
      <c r="D277">
        <v>82255543987</v>
      </c>
      <c r="E277" s="1" t="s">
        <v>61</v>
      </c>
      <c r="F277" s="1" t="s">
        <v>62</v>
      </c>
      <c r="G277" s="2">
        <v>45526</v>
      </c>
      <c r="H277" s="1" t="s">
        <v>19</v>
      </c>
      <c r="I277" s="1" t="s">
        <v>20</v>
      </c>
    </row>
    <row r="278" spans="1:9" x14ac:dyDescent="0.35">
      <c r="A278" s="1" t="s">
        <v>863</v>
      </c>
      <c r="B278" s="1" t="s">
        <v>864</v>
      </c>
      <c r="C278" s="1" t="s">
        <v>865</v>
      </c>
      <c r="D278">
        <v>87830561648</v>
      </c>
      <c r="E278" s="1" t="s">
        <v>91</v>
      </c>
      <c r="F278" s="1" t="s">
        <v>84</v>
      </c>
      <c r="G278" s="2">
        <v>44247</v>
      </c>
      <c r="H278" s="1" t="s">
        <v>14</v>
      </c>
      <c r="I278" s="1" t="s">
        <v>79</v>
      </c>
    </row>
    <row r="279" spans="1:9" x14ac:dyDescent="0.35">
      <c r="A279" s="1" t="s">
        <v>866</v>
      </c>
      <c r="B279" s="1" t="s">
        <v>867</v>
      </c>
      <c r="C279" s="1" t="s">
        <v>868</v>
      </c>
      <c r="D279">
        <v>85704358112</v>
      </c>
      <c r="E279" s="1" t="s">
        <v>61</v>
      </c>
      <c r="F279" s="1" t="s">
        <v>62</v>
      </c>
      <c r="G279" s="2">
        <v>45289</v>
      </c>
      <c r="H279" s="1" t="s">
        <v>14</v>
      </c>
      <c r="I279" s="1" t="s">
        <v>20</v>
      </c>
    </row>
    <row r="280" spans="1:9" x14ac:dyDescent="0.35">
      <c r="A280" s="1" t="s">
        <v>869</v>
      </c>
      <c r="B280" s="1" t="s">
        <v>870</v>
      </c>
      <c r="C280" s="1" t="s">
        <v>871</v>
      </c>
      <c r="D280">
        <v>81338612075</v>
      </c>
      <c r="E280" s="1" t="s">
        <v>83</v>
      </c>
      <c r="F280" s="1" t="s">
        <v>84</v>
      </c>
      <c r="G280" s="2">
        <v>44376</v>
      </c>
      <c r="H280" s="1" t="s">
        <v>19</v>
      </c>
      <c r="I280" s="1" t="s">
        <v>20</v>
      </c>
    </row>
    <row r="281" spans="1:9" x14ac:dyDescent="0.35">
      <c r="A281" s="1" t="s">
        <v>872</v>
      </c>
      <c r="B281" s="1" t="s">
        <v>873</v>
      </c>
      <c r="C281" s="1" t="s">
        <v>874</v>
      </c>
      <c r="D281">
        <v>82246676650</v>
      </c>
      <c r="E281" s="1" t="s">
        <v>72</v>
      </c>
      <c r="F281" s="1" t="s">
        <v>33</v>
      </c>
      <c r="G281" s="2">
        <v>45575</v>
      </c>
      <c r="H281" s="1" t="s">
        <v>19</v>
      </c>
      <c r="I281" s="1" t="s">
        <v>20</v>
      </c>
    </row>
    <row r="282" spans="1:9" x14ac:dyDescent="0.35">
      <c r="A282" s="1" t="s">
        <v>875</v>
      </c>
      <c r="B282" s="1" t="s">
        <v>876</v>
      </c>
      <c r="C282" s="1" t="s">
        <v>877</v>
      </c>
      <c r="D282">
        <v>89690158144</v>
      </c>
      <c r="E282" s="1" t="s">
        <v>119</v>
      </c>
      <c r="F282" s="1" t="s">
        <v>120</v>
      </c>
      <c r="G282" s="2">
        <v>44374</v>
      </c>
      <c r="H282" s="1" t="s">
        <v>19</v>
      </c>
      <c r="I282" s="1" t="s">
        <v>15</v>
      </c>
    </row>
    <row r="283" spans="1:9" x14ac:dyDescent="0.35">
      <c r="A283" s="1" t="s">
        <v>878</v>
      </c>
      <c r="B283" s="1" t="s">
        <v>879</v>
      </c>
      <c r="C283" s="1" t="s">
        <v>880</v>
      </c>
      <c r="E283" s="1" t="s">
        <v>24</v>
      </c>
      <c r="F283" s="1" t="s">
        <v>25</v>
      </c>
      <c r="G283" s="2">
        <v>44219</v>
      </c>
      <c r="H283" s="1" t="s">
        <v>14</v>
      </c>
      <c r="I283" s="1" t="s">
        <v>15</v>
      </c>
    </row>
    <row r="284" spans="1:9" x14ac:dyDescent="0.35">
      <c r="A284" s="1" t="s">
        <v>881</v>
      </c>
      <c r="B284" s="1" t="s">
        <v>882</v>
      </c>
      <c r="C284" s="1" t="s">
        <v>883</v>
      </c>
      <c r="D284">
        <v>87868814353</v>
      </c>
      <c r="E284" s="1" t="s">
        <v>151</v>
      </c>
      <c r="F284" s="1" t="s">
        <v>33</v>
      </c>
      <c r="G284" s="2">
        <v>45519</v>
      </c>
      <c r="H284" s="1" t="s">
        <v>14</v>
      </c>
      <c r="I284" s="1" t="s">
        <v>39</v>
      </c>
    </row>
    <row r="285" spans="1:9" x14ac:dyDescent="0.35">
      <c r="A285" s="1" t="s">
        <v>884</v>
      </c>
      <c r="B285" s="1" t="s">
        <v>885</v>
      </c>
      <c r="C285" s="1" t="s">
        <v>886</v>
      </c>
      <c r="D285">
        <v>85231290878</v>
      </c>
      <c r="E285" s="1" t="s">
        <v>95</v>
      </c>
      <c r="F285" s="1" t="s">
        <v>33</v>
      </c>
      <c r="G285" s="2">
        <v>44792</v>
      </c>
      <c r="H285" s="1" t="s">
        <v>19</v>
      </c>
      <c r="I285" s="1" t="s">
        <v>39</v>
      </c>
    </row>
    <row r="286" spans="1:9" x14ac:dyDescent="0.35">
      <c r="A286" s="1" t="s">
        <v>887</v>
      </c>
      <c r="B286" s="1" t="s">
        <v>888</v>
      </c>
      <c r="C286" s="1" t="s">
        <v>889</v>
      </c>
      <c r="D286">
        <v>85352314913</v>
      </c>
      <c r="E286" s="1" t="s">
        <v>32</v>
      </c>
      <c r="F286" s="1" t="s">
        <v>33</v>
      </c>
      <c r="G286" s="2">
        <v>45192</v>
      </c>
      <c r="H286" s="1" t="s">
        <v>19</v>
      </c>
      <c r="I286" s="1" t="s">
        <v>15</v>
      </c>
    </row>
    <row r="287" spans="1:9" x14ac:dyDescent="0.35">
      <c r="A287" s="1" t="s">
        <v>890</v>
      </c>
      <c r="B287" s="1" t="s">
        <v>183</v>
      </c>
      <c r="C287" s="1" t="s">
        <v>891</v>
      </c>
      <c r="D287">
        <v>87855620533</v>
      </c>
      <c r="E287" s="1" t="s">
        <v>151</v>
      </c>
      <c r="F287" s="1" t="s">
        <v>33</v>
      </c>
      <c r="G287" s="2">
        <v>44763</v>
      </c>
      <c r="H287" s="1" t="s">
        <v>14</v>
      </c>
      <c r="I287" s="1" t="s">
        <v>39</v>
      </c>
    </row>
    <row r="288" spans="1:9" x14ac:dyDescent="0.35">
      <c r="A288" s="1" t="s">
        <v>892</v>
      </c>
      <c r="B288" s="1" t="s">
        <v>893</v>
      </c>
      <c r="C288" s="1" t="s">
        <v>894</v>
      </c>
      <c r="E288" s="1" t="s">
        <v>48</v>
      </c>
      <c r="F288" s="1" t="s">
        <v>49</v>
      </c>
      <c r="G288" s="2">
        <v>44483</v>
      </c>
      <c r="H288" s="1" t="s">
        <v>19</v>
      </c>
      <c r="I288" s="1" t="s">
        <v>39</v>
      </c>
    </row>
    <row r="289" spans="1:9" x14ac:dyDescent="0.35">
      <c r="A289" s="1" t="s">
        <v>895</v>
      </c>
      <c r="B289" s="1" t="s">
        <v>896</v>
      </c>
      <c r="C289" s="1" t="s">
        <v>897</v>
      </c>
      <c r="D289">
        <v>81280996930</v>
      </c>
      <c r="E289" s="1" t="s">
        <v>61</v>
      </c>
      <c r="F289" s="1" t="s">
        <v>62</v>
      </c>
      <c r="G289" s="2">
        <v>44730</v>
      </c>
      <c r="H289" s="1" t="s">
        <v>19</v>
      </c>
      <c r="I289" s="1" t="s">
        <v>15</v>
      </c>
    </row>
    <row r="290" spans="1:9" x14ac:dyDescent="0.35">
      <c r="A290" s="1" t="s">
        <v>898</v>
      </c>
      <c r="B290" s="1" t="s">
        <v>899</v>
      </c>
      <c r="C290" s="1" t="s">
        <v>900</v>
      </c>
      <c r="D290">
        <v>82294278816</v>
      </c>
      <c r="E290" s="1" t="s">
        <v>24</v>
      </c>
      <c r="F290" s="1" t="s">
        <v>25</v>
      </c>
      <c r="G290" s="2">
        <v>45225</v>
      </c>
      <c r="H290" s="1" t="s">
        <v>14</v>
      </c>
      <c r="I290" s="1" t="s">
        <v>20</v>
      </c>
    </row>
    <row r="291" spans="1:9" x14ac:dyDescent="0.35">
      <c r="A291" s="1" t="s">
        <v>901</v>
      </c>
      <c r="B291" s="1" t="s">
        <v>902</v>
      </c>
      <c r="C291" s="1" t="s">
        <v>903</v>
      </c>
      <c r="D291">
        <v>85722992750</v>
      </c>
      <c r="E291" s="1" t="s">
        <v>146</v>
      </c>
      <c r="F291" s="1" t="s">
        <v>147</v>
      </c>
      <c r="G291" s="2">
        <v>45195</v>
      </c>
      <c r="H291" s="1" t="s">
        <v>19</v>
      </c>
      <c r="I291" s="1" t="s">
        <v>20</v>
      </c>
    </row>
    <row r="292" spans="1:9" x14ac:dyDescent="0.35">
      <c r="A292" s="1" t="s">
        <v>904</v>
      </c>
      <c r="B292" s="1" t="s">
        <v>905</v>
      </c>
      <c r="C292" s="1" t="s">
        <v>906</v>
      </c>
      <c r="D292">
        <v>85367700518</v>
      </c>
      <c r="E292" s="1" t="s">
        <v>48</v>
      </c>
      <c r="F292" s="1" t="s">
        <v>49</v>
      </c>
      <c r="G292" s="2">
        <v>44736</v>
      </c>
      <c r="H292" s="1" t="s">
        <v>19</v>
      </c>
      <c r="I292" s="1" t="s">
        <v>15</v>
      </c>
    </row>
    <row r="293" spans="1:9" x14ac:dyDescent="0.35">
      <c r="A293" s="1" t="s">
        <v>907</v>
      </c>
      <c r="B293" s="1" t="s">
        <v>908</v>
      </c>
      <c r="C293" s="1" t="s">
        <v>909</v>
      </c>
      <c r="E293" s="1" t="s">
        <v>24</v>
      </c>
      <c r="F293" s="1" t="s">
        <v>25</v>
      </c>
      <c r="G293" s="2">
        <v>45194</v>
      </c>
      <c r="H293" s="1" t="s">
        <v>14</v>
      </c>
      <c r="I293" s="1" t="s">
        <v>39</v>
      </c>
    </row>
    <row r="294" spans="1:9" x14ac:dyDescent="0.35">
      <c r="A294" s="1" t="s">
        <v>910</v>
      </c>
      <c r="B294" s="1" t="s">
        <v>911</v>
      </c>
      <c r="C294" s="1" t="s">
        <v>912</v>
      </c>
      <c r="D294">
        <v>82131843222</v>
      </c>
      <c r="E294" s="1" t="s">
        <v>24</v>
      </c>
      <c r="F294" s="1" t="s">
        <v>25</v>
      </c>
      <c r="G294" s="2">
        <v>45429</v>
      </c>
      <c r="H294" s="1" t="s">
        <v>14</v>
      </c>
      <c r="I294" s="1" t="s">
        <v>39</v>
      </c>
    </row>
    <row r="295" spans="1:9" x14ac:dyDescent="0.35">
      <c r="A295" s="1" t="s">
        <v>913</v>
      </c>
      <c r="B295" s="1" t="s">
        <v>914</v>
      </c>
      <c r="C295" s="1" t="s">
        <v>915</v>
      </c>
      <c r="D295">
        <v>81377739260</v>
      </c>
      <c r="E295" s="1" t="s">
        <v>146</v>
      </c>
      <c r="F295" s="1" t="s">
        <v>147</v>
      </c>
      <c r="G295" s="2">
        <v>44285</v>
      </c>
      <c r="H295" s="1" t="s">
        <v>19</v>
      </c>
      <c r="I295" s="1" t="s">
        <v>20</v>
      </c>
    </row>
    <row r="296" spans="1:9" x14ac:dyDescent="0.35">
      <c r="A296" s="1" t="s">
        <v>916</v>
      </c>
      <c r="B296" s="1" t="s">
        <v>917</v>
      </c>
      <c r="C296" s="1" t="s">
        <v>918</v>
      </c>
      <c r="D296">
        <v>87820242869</v>
      </c>
      <c r="E296" s="1" t="s">
        <v>56</v>
      </c>
      <c r="F296" s="1" t="s">
        <v>57</v>
      </c>
      <c r="G296" s="2">
        <v>45502</v>
      </c>
      <c r="H296" s="1" t="s">
        <v>14</v>
      </c>
      <c r="I296" s="1" t="s">
        <v>20</v>
      </c>
    </row>
    <row r="297" spans="1:9" x14ac:dyDescent="0.35">
      <c r="A297" s="1" t="s">
        <v>919</v>
      </c>
      <c r="B297" s="1" t="s">
        <v>920</v>
      </c>
      <c r="C297" s="1" t="s">
        <v>921</v>
      </c>
      <c r="D297">
        <v>85797723692</v>
      </c>
      <c r="E297" s="1" t="s">
        <v>56</v>
      </c>
      <c r="F297" s="1" t="s">
        <v>57</v>
      </c>
      <c r="G297" s="2">
        <v>44569</v>
      </c>
      <c r="H297" s="1" t="s">
        <v>14</v>
      </c>
      <c r="I297" s="1" t="s">
        <v>15</v>
      </c>
    </row>
    <row r="298" spans="1:9" x14ac:dyDescent="0.35">
      <c r="A298" s="1" t="s">
        <v>922</v>
      </c>
      <c r="B298" s="1" t="s">
        <v>923</v>
      </c>
      <c r="C298" s="1" t="s">
        <v>924</v>
      </c>
      <c r="D298">
        <v>87813662103</v>
      </c>
      <c r="E298" s="1" t="s">
        <v>431</v>
      </c>
      <c r="F298" s="1" t="s">
        <v>432</v>
      </c>
      <c r="G298" s="2">
        <v>45229</v>
      </c>
      <c r="H298" s="1" t="s">
        <v>19</v>
      </c>
      <c r="I298" s="1" t="s">
        <v>39</v>
      </c>
    </row>
    <row r="299" spans="1:9" x14ac:dyDescent="0.35">
      <c r="A299" s="1" t="s">
        <v>925</v>
      </c>
      <c r="B299" s="1" t="s">
        <v>926</v>
      </c>
      <c r="C299" s="1" t="s">
        <v>927</v>
      </c>
      <c r="D299">
        <v>87890881172</v>
      </c>
      <c r="E299" s="1" t="s">
        <v>119</v>
      </c>
      <c r="F299" s="1" t="s">
        <v>120</v>
      </c>
      <c r="G299" s="2">
        <v>45301</v>
      </c>
      <c r="H299" s="1" t="s">
        <v>14</v>
      </c>
      <c r="I299" s="1" t="s">
        <v>39</v>
      </c>
    </row>
    <row r="300" spans="1:9" x14ac:dyDescent="0.35">
      <c r="A300" s="1" t="s">
        <v>928</v>
      </c>
      <c r="B300" s="1" t="s">
        <v>929</v>
      </c>
      <c r="C300" s="1" t="s">
        <v>930</v>
      </c>
      <c r="D300">
        <v>85308637659</v>
      </c>
      <c r="E300" s="1" t="s">
        <v>56</v>
      </c>
      <c r="F300" s="1" t="s">
        <v>57</v>
      </c>
      <c r="G300" s="2">
        <v>44397</v>
      </c>
      <c r="H300" s="1" t="s">
        <v>14</v>
      </c>
      <c r="I300" s="1" t="s">
        <v>15</v>
      </c>
    </row>
    <row r="301" spans="1:9" x14ac:dyDescent="0.35">
      <c r="A301" s="1" t="s">
        <v>931</v>
      </c>
      <c r="B301" s="1" t="s">
        <v>932</v>
      </c>
      <c r="C301" s="1" t="s">
        <v>933</v>
      </c>
      <c r="D301">
        <v>87886430098</v>
      </c>
      <c r="E301" s="1" t="s">
        <v>43</v>
      </c>
      <c r="F301" s="1" t="s">
        <v>44</v>
      </c>
      <c r="G301" s="2">
        <v>45261</v>
      </c>
      <c r="H301" s="1" t="s">
        <v>19</v>
      </c>
      <c r="I301" s="1" t="s">
        <v>20</v>
      </c>
    </row>
    <row r="302" spans="1:9" x14ac:dyDescent="0.35">
      <c r="A302" s="1" t="s">
        <v>934</v>
      </c>
      <c r="B302" s="1" t="s">
        <v>935</v>
      </c>
      <c r="C302" s="1" t="s">
        <v>936</v>
      </c>
      <c r="D302">
        <v>81326944869</v>
      </c>
      <c r="E302" s="1" t="s">
        <v>24</v>
      </c>
      <c r="F302" s="1" t="s">
        <v>25</v>
      </c>
      <c r="G302" s="2">
        <v>45450</v>
      </c>
      <c r="H302" s="1" t="s">
        <v>14</v>
      </c>
      <c r="I302" s="1" t="s">
        <v>15</v>
      </c>
    </row>
    <row r="303" spans="1:9" x14ac:dyDescent="0.35">
      <c r="A303" s="1" t="s">
        <v>937</v>
      </c>
      <c r="B303" s="1" t="s">
        <v>938</v>
      </c>
      <c r="C303" s="1" t="s">
        <v>939</v>
      </c>
      <c r="D303">
        <v>85872588744</v>
      </c>
      <c r="E303" s="1" t="s">
        <v>56</v>
      </c>
      <c r="F303" s="1" t="s">
        <v>57</v>
      </c>
      <c r="G303" s="2">
        <v>44902</v>
      </c>
      <c r="H303" s="1" t="s">
        <v>14</v>
      </c>
      <c r="I303" s="1" t="s">
        <v>39</v>
      </c>
    </row>
    <row r="304" spans="1:9" x14ac:dyDescent="0.35">
      <c r="A304" s="1" t="s">
        <v>940</v>
      </c>
      <c r="B304" s="1" t="s">
        <v>941</v>
      </c>
      <c r="C304" s="1" t="s">
        <v>942</v>
      </c>
      <c r="D304">
        <v>89621386589</v>
      </c>
      <c r="E304" s="1" t="s">
        <v>83</v>
      </c>
      <c r="F304" s="1" t="s">
        <v>84</v>
      </c>
      <c r="G304" s="2">
        <v>44526</v>
      </c>
      <c r="H304" s="1" t="s">
        <v>19</v>
      </c>
      <c r="I304" s="1" t="s">
        <v>15</v>
      </c>
    </row>
    <row r="305" spans="1:9" x14ac:dyDescent="0.35">
      <c r="A305" s="1" t="s">
        <v>943</v>
      </c>
      <c r="B305" s="1" t="s">
        <v>944</v>
      </c>
      <c r="C305" s="1" t="s">
        <v>945</v>
      </c>
      <c r="D305">
        <v>87861143519</v>
      </c>
      <c r="E305" s="1" t="s">
        <v>83</v>
      </c>
      <c r="F305" s="1" t="s">
        <v>84</v>
      </c>
      <c r="G305" s="2">
        <v>44984</v>
      </c>
      <c r="H305" s="1" t="s">
        <v>14</v>
      </c>
      <c r="I305" s="1" t="s">
        <v>79</v>
      </c>
    </row>
    <row r="306" spans="1:9" x14ac:dyDescent="0.35">
      <c r="A306" s="1" t="s">
        <v>946</v>
      </c>
      <c r="B306" s="1" t="s">
        <v>947</v>
      </c>
      <c r="C306" s="1" t="s">
        <v>948</v>
      </c>
      <c r="D306">
        <v>87802770384</v>
      </c>
      <c r="E306" s="1" t="s">
        <v>12</v>
      </c>
      <c r="F306" s="1" t="s">
        <v>13</v>
      </c>
      <c r="G306" s="2">
        <v>44265</v>
      </c>
      <c r="H306" s="1" t="s">
        <v>19</v>
      </c>
      <c r="I306" s="1" t="s">
        <v>39</v>
      </c>
    </row>
    <row r="307" spans="1:9" x14ac:dyDescent="0.35">
      <c r="A307" s="1" t="s">
        <v>949</v>
      </c>
      <c r="B307" s="1" t="s">
        <v>950</v>
      </c>
      <c r="C307" s="1" t="s">
        <v>951</v>
      </c>
      <c r="D307">
        <v>89505302146</v>
      </c>
      <c r="E307" s="1" t="s">
        <v>24</v>
      </c>
      <c r="F307" s="1" t="s">
        <v>25</v>
      </c>
      <c r="G307" s="2">
        <v>45568</v>
      </c>
      <c r="H307" s="1" t="s">
        <v>19</v>
      </c>
      <c r="I307" s="1" t="s">
        <v>15</v>
      </c>
    </row>
    <row r="308" spans="1:9" x14ac:dyDescent="0.35">
      <c r="A308" s="1" t="s">
        <v>952</v>
      </c>
      <c r="B308" s="1" t="s">
        <v>953</v>
      </c>
      <c r="C308" s="1" t="s">
        <v>954</v>
      </c>
      <c r="D308">
        <v>81384895543</v>
      </c>
      <c r="E308" s="1" t="s">
        <v>119</v>
      </c>
      <c r="F308" s="1" t="s">
        <v>120</v>
      </c>
      <c r="G308" s="2">
        <v>44595</v>
      </c>
      <c r="H308" s="1" t="s">
        <v>14</v>
      </c>
      <c r="I308" s="1" t="s">
        <v>15</v>
      </c>
    </row>
    <row r="309" spans="1:9" x14ac:dyDescent="0.35">
      <c r="A309" s="1" t="s">
        <v>955</v>
      </c>
      <c r="B309" s="1" t="s">
        <v>956</v>
      </c>
      <c r="C309" s="1" t="s">
        <v>957</v>
      </c>
      <c r="D309">
        <v>85818184518</v>
      </c>
      <c r="E309" s="1" t="s">
        <v>48</v>
      </c>
      <c r="F309" s="1" t="s">
        <v>49</v>
      </c>
      <c r="G309" s="2">
        <v>45298</v>
      </c>
      <c r="H309" s="1" t="s">
        <v>19</v>
      </c>
      <c r="I309" s="1" t="s">
        <v>39</v>
      </c>
    </row>
    <row r="310" spans="1:9" x14ac:dyDescent="0.35">
      <c r="A310" s="1" t="s">
        <v>958</v>
      </c>
      <c r="B310" s="1" t="s">
        <v>959</v>
      </c>
      <c r="C310" s="1" t="s">
        <v>960</v>
      </c>
      <c r="D310">
        <v>85735779071</v>
      </c>
      <c r="E310" s="1" t="s">
        <v>48</v>
      </c>
      <c r="F310" s="1" t="s">
        <v>49</v>
      </c>
      <c r="G310" s="2">
        <v>44335</v>
      </c>
      <c r="H310" s="1" t="s">
        <v>14</v>
      </c>
      <c r="I310" s="1" t="s">
        <v>15</v>
      </c>
    </row>
    <row r="311" spans="1:9" x14ac:dyDescent="0.35">
      <c r="A311" s="1" t="s">
        <v>961</v>
      </c>
      <c r="B311" s="1" t="s">
        <v>962</v>
      </c>
      <c r="C311" s="1" t="s">
        <v>963</v>
      </c>
      <c r="D311">
        <v>85388043416</v>
      </c>
      <c r="E311" s="1" t="s">
        <v>32</v>
      </c>
      <c r="F311" s="1" t="s">
        <v>33</v>
      </c>
      <c r="G311" s="2">
        <v>44352</v>
      </c>
      <c r="H311" s="1" t="s">
        <v>14</v>
      </c>
      <c r="I311" s="1" t="s">
        <v>15</v>
      </c>
    </row>
    <row r="312" spans="1:9" x14ac:dyDescent="0.35">
      <c r="A312" s="1" t="s">
        <v>964</v>
      </c>
      <c r="B312" s="1" t="s">
        <v>965</v>
      </c>
      <c r="C312" s="1" t="s">
        <v>966</v>
      </c>
      <c r="D312">
        <v>87842373334</v>
      </c>
      <c r="E312" s="1" t="s">
        <v>12</v>
      </c>
      <c r="F312" s="1" t="s">
        <v>13</v>
      </c>
      <c r="G312" s="2">
        <v>44666</v>
      </c>
      <c r="H312" s="1" t="s">
        <v>19</v>
      </c>
      <c r="I312" s="1" t="s">
        <v>20</v>
      </c>
    </row>
    <row r="313" spans="1:9" x14ac:dyDescent="0.35">
      <c r="A313" s="1" t="s">
        <v>967</v>
      </c>
      <c r="B313" s="1" t="s">
        <v>968</v>
      </c>
      <c r="C313" s="1" t="s">
        <v>969</v>
      </c>
      <c r="D313">
        <v>81311790807</v>
      </c>
      <c r="E313" s="1" t="s">
        <v>24</v>
      </c>
      <c r="F313" s="1" t="s">
        <v>25</v>
      </c>
      <c r="G313" s="2">
        <v>45468</v>
      </c>
      <c r="H313" s="1" t="s">
        <v>19</v>
      </c>
      <c r="I313" s="1" t="s">
        <v>15</v>
      </c>
    </row>
    <row r="314" spans="1:9" x14ac:dyDescent="0.35">
      <c r="A314" s="1" t="s">
        <v>970</v>
      </c>
      <c r="B314" s="1" t="s">
        <v>971</v>
      </c>
      <c r="C314" s="1" t="s">
        <v>972</v>
      </c>
      <c r="D314">
        <v>85846392086</v>
      </c>
      <c r="E314" s="1" t="s">
        <v>111</v>
      </c>
      <c r="F314" s="1" t="s">
        <v>112</v>
      </c>
      <c r="G314" s="2">
        <v>45304</v>
      </c>
      <c r="H314" s="1" t="s">
        <v>14</v>
      </c>
      <c r="I314" s="1" t="s">
        <v>20</v>
      </c>
    </row>
    <row r="315" spans="1:9" x14ac:dyDescent="0.35">
      <c r="A315" s="1" t="s">
        <v>973</v>
      </c>
      <c r="B315" s="1" t="s">
        <v>974</v>
      </c>
      <c r="C315" s="1" t="s">
        <v>975</v>
      </c>
      <c r="E315" s="1" t="s">
        <v>43</v>
      </c>
      <c r="F315" s="1" t="s">
        <v>44</v>
      </c>
      <c r="G315" s="2">
        <v>44863</v>
      </c>
      <c r="H315" s="1" t="s">
        <v>19</v>
      </c>
      <c r="I315" s="1" t="s">
        <v>15</v>
      </c>
    </row>
    <row r="316" spans="1:9" x14ac:dyDescent="0.35">
      <c r="A316" s="1" t="s">
        <v>976</v>
      </c>
      <c r="B316" s="1" t="s">
        <v>977</v>
      </c>
      <c r="C316" s="1" t="s">
        <v>978</v>
      </c>
      <c r="D316">
        <v>85279552763</v>
      </c>
      <c r="E316" s="1" t="s">
        <v>151</v>
      </c>
      <c r="F316" s="1" t="s">
        <v>33</v>
      </c>
      <c r="G316" s="2">
        <v>45632</v>
      </c>
      <c r="H316" s="1" t="s">
        <v>14</v>
      </c>
      <c r="I316" s="1" t="s">
        <v>39</v>
      </c>
    </row>
    <row r="317" spans="1:9" x14ac:dyDescent="0.35">
      <c r="A317" s="1" t="s">
        <v>979</v>
      </c>
      <c r="B317" s="1" t="s">
        <v>980</v>
      </c>
      <c r="C317" s="1" t="s">
        <v>981</v>
      </c>
      <c r="D317">
        <v>87829314386</v>
      </c>
      <c r="E317" s="1" t="s">
        <v>72</v>
      </c>
      <c r="F317" s="1" t="s">
        <v>33</v>
      </c>
      <c r="G317" s="2">
        <v>44598</v>
      </c>
      <c r="H317" s="1" t="s">
        <v>19</v>
      </c>
      <c r="I317" s="1" t="s">
        <v>20</v>
      </c>
    </row>
    <row r="318" spans="1:9" x14ac:dyDescent="0.35">
      <c r="A318" s="1" t="s">
        <v>982</v>
      </c>
      <c r="B318" s="1" t="s">
        <v>983</v>
      </c>
      <c r="C318" s="1" t="s">
        <v>984</v>
      </c>
      <c r="D318">
        <v>85672885744</v>
      </c>
      <c r="E318" s="1" t="s">
        <v>61</v>
      </c>
      <c r="F318" s="1" t="s">
        <v>62</v>
      </c>
      <c r="G318" s="2">
        <v>45359</v>
      </c>
      <c r="H318" s="1" t="s">
        <v>14</v>
      </c>
      <c r="I318" s="1" t="s">
        <v>20</v>
      </c>
    </row>
    <row r="319" spans="1:9" x14ac:dyDescent="0.35">
      <c r="A319" s="1" t="s">
        <v>985</v>
      </c>
      <c r="B319" s="1" t="s">
        <v>986</v>
      </c>
      <c r="C319" s="1" t="s">
        <v>987</v>
      </c>
      <c r="D319">
        <v>85271754558</v>
      </c>
      <c r="E319" s="1" t="s">
        <v>61</v>
      </c>
      <c r="F319" s="1" t="s">
        <v>62</v>
      </c>
      <c r="G319" s="2">
        <v>44724</v>
      </c>
      <c r="H319" s="1" t="s">
        <v>19</v>
      </c>
      <c r="I319" s="1" t="s">
        <v>15</v>
      </c>
    </row>
    <row r="320" spans="1:9" x14ac:dyDescent="0.35">
      <c r="A320" s="1" t="s">
        <v>988</v>
      </c>
      <c r="B320" s="1" t="s">
        <v>989</v>
      </c>
      <c r="C320" s="1" t="s">
        <v>990</v>
      </c>
      <c r="D320">
        <v>87882455877</v>
      </c>
      <c r="E320" s="1" t="s">
        <v>95</v>
      </c>
      <c r="F320" s="1" t="s">
        <v>33</v>
      </c>
      <c r="G320" s="2">
        <v>44977</v>
      </c>
      <c r="H320" s="1" t="s">
        <v>19</v>
      </c>
      <c r="I320" s="1" t="s">
        <v>15</v>
      </c>
    </row>
    <row r="321" spans="1:9" x14ac:dyDescent="0.35">
      <c r="A321" s="1" t="s">
        <v>991</v>
      </c>
      <c r="B321" s="1" t="s">
        <v>992</v>
      </c>
      <c r="C321" s="1" t="s">
        <v>993</v>
      </c>
      <c r="D321">
        <v>89599611253</v>
      </c>
      <c r="E321" s="1" t="s">
        <v>32</v>
      </c>
      <c r="F321" s="1" t="s">
        <v>33</v>
      </c>
      <c r="G321" s="2">
        <v>44845</v>
      </c>
      <c r="H321" s="1" t="s">
        <v>19</v>
      </c>
      <c r="I321" s="1" t="s">
        <v>39</v>
      </c>
    </row>
    <row r="322" spans="1:9" x14ac:dyDescent="0.35">
      <c r="A322" s="1" t="s">
        <v>994</v>
      </c>
      <c r="B322" s="1" t="s">
        <v>538</v>
      </c>
      <c r="C322" s="1" t="s">
        <v>181</v>
      </c>
      <c r="D322">
        <v>85759876220</v>
      </c>
      <c r="E322" s="1" t="s">
        <v>37</v>
      </c>
      <c r="F322" s="1" t="s">
        <v>38</v>
      </c>
      <c r="G322" s="2">
        <v>44677</v>
      </c>
      <c r="H322" s="1" t="s">
        <v>14</v>
      </c>
      <c r="I322" s="1" t="s">
        <v>39</v>
      </c>
    </row>
    <row r="323" spans="1:9" x14ac:dyDescent="0.35">
      <c r="A323" s="1" t="s">
        <v>995</v>
      </c>
      <c r="B323" s="1" t="s">
        <v>996</v>
      </c>
      <c r="C323" s="1" t="s">
        <v>997</v>
      </c>
      <c r="D323">
        <v>85611178006</v>
      </c>
      <c r="E323" s="1" t="s">
        <v>431</v>
      </c>
      <c r="F323" s="1" t="s">
        <v>432</v>
      </c>
      <c r="G323" s="2">
        <v>44367</v>
      </c>
      <c r="H323" s="1" t="s">
        <v>14</v>
      </c>
      <c r="I323" s="1" t="s">
        <v>20</v>
      </c>
    </row>
    <row r="324" spans="1:9" x14ac:dyDescent="0.35">
      <c r="A324" s="1" t="s">
        <v>998</v>
      </c>
      <c r="B324" s="1" t="s">
        <v>999</v>
      </c>
      <c r="C324" s="1" t="s">
        <v>1000</v>
      </c>
      <c r="D324">
        <v>82247228200</v>
      </c>
      <c r="E324" s="1" t="s">
        <v>24</v>
      </c>
      <c r="F324" s="1" t="s">
        <v>25</v>
      </c>
      <c r="G324" s="2">
        <v>44863</v>
      </c>
      <c r="H324" s="1" t="s">
        <v>14</v>
      </c>
      <c r="I324" s="1" t="s">
        <v>39</v>
      </c>
    </row>
    <row r="325" spans="1:9" x14ac:dyDescent="0.35">
      <c r="A325" s="1" t="s">
        <v>1001</v>
      </c>
      <c r="B325" s="1" t="s">
        <v>1002</v>
      </c>
      <c r="C325" s="1" t="s">
        <v>1003</v>
      </c>
      <c r="D325">
        <v>82182997968</v>
      </c>
      <c r="E325" s="1" t="s">
        <v>61</v>
      </c>
      <c r="F325" s="1" t="s">
        <v>62</v>
      </c>
      <c r="G325" s="2">
        <v>44831</v>
      </c>
      <c r="H325" s="1" t="s">
        <v>19</v>
      </c>
      <c r="I325" s="1" t="s">
        <v>79</v>
      </c>
    </row>
    <row r="326" spans="1:9" x14ac:dyDescent="0.35">
      <c r="A326" s="1" t="s">
        <v>1004</v>
      </c>
      <c r="B326" s="1" t="s">
        <v>1005</v>
      </c>
      <c r="C326" s="1" t="s">
        <v>1006</v>
      </c>
      <c r="D326">
        <v>85364240082</v>
      </c>
      <c r="E326" s="1" t="s">
        <v>24</v>
      </c>
      <c r="F326" s="1" t="s">
        <v>25</v>
      </c>
      <c r="G326" s="2">
        <v>44784</v>
      </c>
      <c r="H326" s="1" t="s">
        <v>19</v>
      </c>
      <c r="I326" s="1" t="s">
        <v>15</v>
      </c>
    </row>
    <row r="327" spans="1:9" x14ac:dyDescent="0.35">
      <c r="A327" s="1" t="s">
        <v>1007</v>
      </c>
      <c r="B327" s="1" t="s">
        <v>1008</v>
      </c>
      <c r="C327" s="1" t="s">
        <v>1009</v>
      </c>
      <c r="D327">
        <v>85649308536</v>
      </c>
      <c r="E327" s="1" t="s">
        <v>61</v>
      </c>
      <c r="F327" s="1" t="s">
        <v>62</v>
      </c>
      <c r="G327" s="2">
        <v>45092</v>
      </c>
      <c r="H327" s="1" t="s">
        <v>19</v>
      </c>
      <c r="I327" s="1" t="s">
        <v>15</v>
      </c>
    </row>
    <row r="328" spans="1:9" x14ac:dyDescent="0.35">
      <c r="A328" s="1" t="s">
        <v>1010</v>
      </c>
      <c r="B328" s="1" t="s">
        <v>1011</v>
      </c>
      <c r="C328" s="1" t="s">
        <v>1012</v>
      </c>
      <c r="D328">
        <v>85216389448</v>
      </c>
      <c r="E328" s="1" t="s">
        <v>48</v>
      </c>
      <c r="F328" s="1" t="s">
        <v>49</v>
      </c>
      <c r="G328" s="2">
        <v>45042</v>
      </c>
      <c r="H328" s="1" t="s">
        <v>19</v>
      </c>
      <c r="I328" s="1" t="s">
        <v>20</v>
      </c>
    </row>
    <row r="329" spans="1:9" x14ac:dyDescent="0.35">
      <c r="A329" s="1" t="s">
        <v>1013</v>
      </c>
      <c r="B329" s="1" t="s">
        <v>1014</v>
      </c>
      <c r="C329" s="1" t="s">
        <v>1015</v>
      </c>
      <c r="D329">
        <v>85797497350</v>
      </c>
      <c r="E329" s="1" t="s">
        <v>37</v>
      </c>
      <c r="F329" s="1" t="s">
        <v>38</v>
      </c>
      <c r="G329" s="2">
        <v>44298</v>
      </c>
      <c r="H329" s="1" t="s">
        <v>19</v>
      </c>
      <c r="I329" s="1" t="s">
        <v>79</v>
      </c>
    </row>
    <row r="330" spans="1:9" x14ac:dyDescent="0.35">
      <c r="A330" s="1" t="s">
        <v>1016</v>
      </c>
      <c r="B330" s="1" t="s">
        <v>1017</v>
      </c>
      <c r="C330" s="1" t="s">
        <v>1018</v>
      </c>
      <c r="D330">
        <v>89670312073</v>
      </c>
      <c r="E330" s="1" t="s">
        <v>32</v>
      </c>
      <c r="F330" s="1" t="s">
        <v>33</v>
      </c>
      <c r="G330" s="2">
        <v>45057</v>
      </c>
      <c r="H330" s="1" t="s">
        <v>19</v>
      </c>
      <c r="I330" s="1" t="s">
        <v>15</v>
      </c>
    </row>
    <row r="331" spans="1:9" x14ac:dyDescent="0.35">
      <c r="A331" s="1" t="s">
        <v>1019</v>
      </c>
      <c r="B331" s="1" t="s">
        <v>1020</v>
      </c>
      <c r="C331" s="1" t="s">
        <v>1021</v>
      </c>
      <c r="D331">
        <v>81320461872</v>
      </c>
      <c r="E331" s="1" t="s">
        <v>12</v>
      </c>
      <c r="F331" s="1" t="s">
        <v>13</v>
      </c>
      <c r="G331" s="2">
        <v>44709</v>
      </c>
      <c r="H331" s="1" t="s">
        <v>14</v>
      </c>
      <c r="I331" s="1" t="s">
        <v>39</v>
      </c>
    </row>
    <row r="332" spans="1:9" x14ac:dyDescent="0.35">
      <c r="A332" s="1" t="s">
        <v>1022</v>
      </c>
      <c r="B332" s="1" t="s">
        <v>1023</v>
      </c>
      <c r="C332" s="1" t="s">
        <v>1024</v>
      </c>
      <c r="D332">
        <v>85730371837</v>
      </c>
      <c r="E332" s="1" t="s">
        <v>72</v>
      </c>
      <c r="F332" s="1" t="s">
        <v>33</v>
      </c>
      <c r="G332" s="2">
        <v>45592</v>
      </c>
      <c r="H332" s="1" t="s">
        <v>14</v>
      </c>
      <c r="I332" s="1" t="s">
        <v>79</v>
      </c>
    </row>
    <row r="333" spans="1:9" x14ac:dyDescent="0.35">
      <c r="A333" s="1" t="s">
        <v>1025</v>
      </c>
      <c r="B333" s="1" t="s">
        <v>1026</v>
      </c>
      <c r="C333" s="1" t="s">
        <v>1027</v>
      </c>
      <c r="D333">
        <v>81347435031</v>
      </c>
      <c r="E333" s="1" t="s">
        <v>146</v>
      </c>
      <c r="F333" s="1" t="s">
        <v>147</v>
      </c>
      <c r="G333" s="2">
        <v>45493</v>
      </c>
      <c r="H333" s="1" t="s">
        <v>14</v>
      </c>
      <c r="I333" s="1" t="s">
        <v>15</v>
      </c>
    </row>
    <row r="334" spans="1:9" x14ac:dyDescent="0.35">
      <c r="A334" s="1" t="s">
        <v>1028</v>
      </c>
      <c r="B334" s="1" t="s">
        <v>325</v>
      </c>
      <c r="C334" s="1" t="s">
        <v>1029</v>
      </c>
      <c r="D334">
        <v>82200979251</v>
      </c>
      <c r="E334" s="1" t="s">
        <v>146</v>
      </c>
      <c r="F334" s="1" t="s">
        <v>147</v>
      </c>
      <c r="G334" s="2">
        <v>44519</v>
      </c>
      <c r="H334" s="1" t="s">
        <v>19</v>
      </c>
      <c r="I334" s="1" t="s">
        <v>15</v>
      </c>
    </row>
    <row r="335" spans="1:9" x14ac:dyDescent="0.35">
      <c r="A335" s="1" t="s">
        <v>1030</v>
      </c>
      <c r="B335" s="1" t="s">
        <v>1031</v>
      </c>
      <c r="C335" s="1" t="s">
        <v>1032</v>
      </c>
      <c r="D335">
        <v>89528127358</v>
      </c>
      <c r="E335" s="1" t="s">
        <v>24</v>
      </c>
      <c r="F335" s="1" t="s">
        <v>25</v>
      </c>
      <c r="G335" s="2">
        <v>45095</v>
      </c>
      <c r="H335" s="1" t="s">
        <v>14</v>
      </c>
      <c r="I335" s="1" t="s">
        <v>39</v>
      </c>
    </row>
    <row r="336" spans="1:9" x14ac:dyDescent="0.35">
      <c r="A336" s="1" t="s">
        <v>1033</v>
      </c>
      <c r="B336" s="1" t="s">
        <v>1034</v>
      </c>
      <c r="C336" s="1" t="s">
        <v>1035</v>
      </c>
      <c r="D336">
        <v>81277848739</v>
      </c>
      <c r="E336" s="1" t="s">
        <v>127</v>
      </c>
      <c r="F336" s="1" t="s">
        <v>128</v>
      </c>
      <c r="G336" s="2">
        <v>45310</v>
      </c>
      <c r="H336" s="1" t="s">
        <v>19</v>
      </c>
      <c r="I336" s="1" t="s">
        <v>15</v>
      </c>
    </row>
    <row r="337" spans="1:9" x14ac:dyDescent="0.35">
      <c r="A337" s="1" t="s">
        <v>1036</v>
      </c>
      <c r="B337" s="1" t="s">
        <v>1037</v>
      </c>
      <c r="C337" s="1" t="s">
        <v>1038</v>
      </c>
      <c r="D337">
        <v>81382744857</v>
      </c>
      <c r="E337" s="1" t="s">
        <v>248</v>
      </c>
      <c r="F337" s="1" t="s">
        <v>249</v>
      </c>
      <c r="G337" s="2">
        <v>45503</v>
      </c>
      <c r="H337" s="1" t="s">
        <v>14</v>
      </c>
      <c r="I337" s="1" t="s">
        <v>15</v>
      </c>
    </row>
    <row r="338" spans="1:9" x14ac:dyDescent="0.35">
      <c r="A338" s="1" t="s">
        <v>1039</v>
      </c>
      <c r="B338" s="1" t="s">
        <v>1040</v>
      </c>
      <c r="C338" s="1" t="s">
        <v>1041</v>
      </c>
      <c r="D338">
        <v>87835186387</v>
      </c>
      <c r="E338" s="1" t="s">
        <v>61</v>
      </c>
      <c r="F338" s="1" t="s">
        <v>62</v>
      </c>
      <c r="G338" s="2">
        <v>44512</v>
      </c>
      <c r="H338" s="1" t="s">
        <v>14</v>
      </c>
      <c r="I338" s="1" t="s">
        <v>15</v>
      </c>
    </row>
    <row r="339" spans="1:9" x14ac:dyDescent="0.35">
      <c r="A339" s="1" t="s">
        <v>1042</v>
      </c>
      <c r="B339" s="1" t="s">
        <v>1043</v>
      </c>
      <c r="C339" s="1" t="s">
        <v>1044</v>
      </c>
      <c r="D339">
        <v>85810220317</v>
      </c>
      <c r="E339" s="1" t="s">
        <v>12</v>
      </c>
      <c r="F339" s="1" t="s">
        <v>13</v>
      </c>
      <c r="G339" s="2">
        <v>44399</v>
      </c>
      <c r="H339" s="1" t="s">
        <v>19</v>
      </c>
      <c r="I339" s="1" t="s">
        <v>20</v>
      </c>
    </row>
    <row r="340" spans="1:9" x14ac:dyDescent="0.35">
      <c r="A340" s="1" t="s">
        <v>1045</v>
      </c>
      <c r="B340" s="1" t="s">
        <v>1046</v>
      </c>
      <c r="C340" s="1" t="s">
        <v>1047</v>
      </c>
      <c r="D340">
        <v>89694053910</v>
      </c>
      <c r="E340" s="1" t="s">
        <v>12</v>
      </c>
      <c r="F340" s="1" t="s">
        <v>13</v>
      </c>
      <c r="G340" s="2">
        <v>45539</v>
      </c>
      <c r="H340" s="1" t="s">
        <v>14</v>
      </c>
      <c r="I340" s="1" t="s">
        <v>15</v>
      </c>
    </row>
    <row r="341" spans="1:9" x14ac:dyDescent="0.35">
      <c r="A341" s="1" t="s">
        <v>1048</v>
      </c>
      <c r="B341" s="1" t="s">
        <v>1049</v>
      </c>
      <c r="C341" s="1" t="s">
        <v>1050</v>
      </c>
      <c r="D341">
        <v>85865094801</v>
      </c>
      <c r="E341" s="1" t="s">
        <v>91</v>
      </c>
      <c r="F341" s="1" t="s">
        <v>84</v>
      </c>
      <c r="G341" s="2">
        <v>44356</v>
      </c>
      <c r="H341" s="1" t="s">
        <v>14</v>
      </c>
      <c r="I341" s="1" t="s">
        <v>79</v>
      </c>
    </row>
    <row r="342" spans="1:9" x14ac:dyDescent="0.35">
      <c r="A342" s="1" t="s">
        <v>1051</v>
      </c>
      <c r="B342" s="1" t="s">
        <v>743</v>
      </c>
      <c r="C342" s="1" t="s">
        <v>1052</v>
      </c>
      <c r="D342">
        <v>85633839288</v>
      </c>
      <c r="E342" s="1" t="s">
        <v>151</v>
      </c>
      <c r="F342" s="1" t="s">
        <v>33</v>
      </c>
      <c r="G342" s="2">
        <v>44413</v>
      </c>
      <c r="H342" s="1" t="s">
        <v>14</v>
      </c>
      <c r="I342" s="1" t="s">
        <v>39</v>
      </c>
    </row>
    <row r="343" spans="1:9" x14ac:dyDescent="0.35">
      <c r="A343" s="1" t="s">
        <v>1053</v>
      </c>
      <c r="B343" s="1" t="s">
        <v>1054</v>
      </c>
      <c r="C343" s="1" t="s">
        <v>1055</v>
      </c>
      <c r="D343">
        <v>81322868528</v>
      </c>
      <c r="E343" s="1" t="s">
        <v>119</v>
      </c>
      <c r="F343" s="1" t="s">
        <v>120</v>
      </c>
      <c r="G343" s="2">
        <v>45104</v>
      </c>
      <c r="H343" s="1" t="s">
        <v>14</v>
      </c>
      <c r="I343" s="1" t="s">
        <v>79</v>
      </c>
    </row>
    <row r="344" spans="1:9" x14ac:dyDescent="0.35">
      <c r="A344" s="1" t="s">
        <v>1056</v>
      </c>
      <c r="B344" s="1" t="s">
        <v>1057</v>
      </c>
      <c r="C344" s="1" t="s">
        <v>1058</v>
      </c>
      <c r="D344">
        <v>89565939836</v>
      </c>
      <c r="E344" s="1" t="s">
        <v>61</v>
      </c>
      <c r="F344" s="1" t="s">
        <v>62</v>
      </c>
      <c r="G344" s="2">
        <v>44717</v>
      </c>
      <c r="H344" s="1" t="s">
        <v>14</v>
      </c>
      <c r="I344" s="1" t="s">
        <v>15</v>
      </c>
    </row>
    <row r="345" spans="1:9" x14ac:dyDescent="0.35">
      <c r="A345" s="1" t="s">
        <v>1059</v>
      </c>
      <c r="B345" s="1" t="s">
        <v>1060</v>
      </c>
      <c r="C345" s="1" t="s">
        <v>1061</v>
      </c>
      <c r="D345">
        <v>87808240433</v>
      </c>
      <c r="E345" s="1" t="s">
        <v>32</v>
      </c>
      <c r="F345" s="1" t="s">
        <v>33</v>
      </c>
      <c r="G345" s="2">
        <v>44241</v>
      </c>
      <c r="H345" s="1" t="s">
        <v>19</v>
      </c>
      <c r="I345" s="1" t="s">
        <v>39</v>
      </c>
    </row>
    <row r="346" spans="1:9" x14ac:dyDescent="0.35">
      <c r="A346" s="1" t="s">
        <v>1062</v>
      </c>
      <c r="B346" s="1" t="s">
        <v>1063</v>
      </c>
      <c r="C346" s="1" t="s">
        <v>1064</v>
      </c>
      <c r="D346">
        <v>87892107522</v>
      </c>
      <c r="E346" s="1" t="s">
        <v>48</v>
      </c>
      <c r="F346" s="1" t="s">
        <v>49</v>
      </c>
      <c r="G346" s="2">
        <v>44948</v>
      </c>
      <c r="H346" s="1" t="s">
        <v>14</v>
      </c>
      <c r="I346" s="1" t="s">
        <v>39</v>
      </c>
    </row>
    <row r="347" spans="1:9" x14ac:dyDescent="0.35">
      <c r="A347" s="1" t="s">
        <v>1065</v>
      </c>
      <c r="B347" s="1" t="s">
        <v>1066</v>
      </c>
      <c r="C347" s="1" t="s">
        <v>1067</v>
      </c>
      <c r="D347">
        <v>85693157279</v>
      </c>
      <c r="E347" s="1" t="s">
        <v>43</v>
      </c>
      <c r="F347" s="1" t="s">
        <v>44</v>
      </c>
      <c r="G347" s="2">
        <v>45416</v>
      </c>
      <c r="H347" s="1" t="s">
        <v>19</v>
      </c>
      <c r="I347" s="1" t="s">
        <v>15</v>
      </c>
    </row>
    <row r="348" spans="1:9" x14ac:dyDescent="0.35">
      <c r="A348" s="1" t="s">
        <v>1068</v>
      </c>
      <c r="B348" s="1" t="s">
        <v>1069</v>
      </c>
      <c r="C348" s="1" t="s">
        <v>1070</v>
      </c>
      <c r="D348">
        <v>81255661390</v>
      </c>
      <c r="E348" s="1" t="s">
        <v>72</v>
      </c>
      <c r="F348" s="1" t="s">
        <v>33</v>
      </c>
      <c r="G348" s="2">
        <v>44307</v>
      </c>
      <c r="H348" s="1" t="s">
        <v>19</v>
      </c>
      <c r="I348" s="1" t="s">
        <v>15</v>
      </c>
    </row>
    <row r="349" spans="1:9" x14ac:dyDescent="0.35">
      <c r="A349" s="1" t="s">
        <v>1071</v>
      </c>
      <c r="B349" s="1" t="s">
        <v>1072</v>
      </c>
      <c r="C349" s="1" t="s">
        <v>1073</v>
      </c>
      <c r="D349">
        <v>85832067998</v>
      </c>
      <c r="E349" s="1" t="s">
        <v>95</v>
      </c>
      <c r="F349" s="1" t="s">
        <v>33</v>
      </c>
      <c r="G349" s="2">
        <v>44651</v>
      </c>
      <c r="H349" s="1" t="s">
        <v>19</v>
      </c>
      <c r="I349" s="1" t="s">
        <v>15</v>
      </c>
    </row>
    <row r="350" spans="1:9" x14ac:dyDescent="0.35">
      <c r="A350" s="1" t="s">
        <v>1074</v>
      </c>
      <c r="B350" s="1" t="s">
        <v>1075</v>
      </c>
      <c r="C350" s="1" t="s">
        <v>1076</v>
      </c>
      <c r="D350">
        <v>85790864168</v>
      </c>
      <c r="E350" s="1" t="s">
        <v>151</v>
      </c>
      <c r="F350" s="1" t="s">
        <v>33</v>
      </c>
      <c r="G350" s="2">
        <v>45626</v>
      </c>
      <c r="H350" s="1" t="s">
        <v>14</v>
      </c>
      <c r="I350" s="1" t="s">
        <v>20</v>
      </c>
    </row>
    <row r="351" spans="1:9" x14ac:dyDescent="0.35">
      <c r="A351" s="1" t="s">
        <v>1077</v>
      </c>
      <c r="B351" s="1" t="s">
        <v>1078</v>
      </c>
      <c r="C351" s="1" t="s">
        <v>1079</v>
      </c>
      <c r="D351">
        <v>89593898331</v>
      </c>
      <c r="E351" s="1" t="s">
        <v>48</v>
      </c>
      <c r="F351" s="1" t="s">
        <v>49</v>
      </c>
      <c r="G351" s="2">
        <v>45077</v>
      </c>
      <c r="H351" s="1" t="s">
        <v>19</v>
      </c>
      <c r="I351" s="1" t="s">
        <v>15</v>
      </c>
    </row>
    <row r="352" spans="1:9" x14ac:dyDescent="0.35">
      <c r="A352" s="1" t="s">
        <v>1080</v>
      </c>
      <c r="B352" s="1" t="s">
        <v>1081</v>
      </c>
      <c r="C352" s="1" t="s">
        <v>1082</v>
      </c>
      <c r="D352">
        <v>85353559042</v>
      </c>
      <c r="E352" s="1" t="s">
        <v>24</v>
      </c>
      <c r="F352" s="1" t="s">
        <v>25</v>
      </c>
      <c r="G352" s="2">
        <v>45459</v>
      </c>
      <c r="H352" s="1" t="s">
        <v>14</v>
      </c>
      <c r="I352" s="1" t="s">
        <v>39</v>
      </c>
    </row>
    <row r="353" spans="1:9" x14ac:dyDescent="0.35">
      <c r="A353" s="1" t="s">
        <v>1083</v>
      </c>
      <c r="B353" s="1" t="s">
        <v>1084</v>
      </c>
      <c r="C353" s="1" t="s">
        <v>1085</v>
      </c>
      <c r="D353">
        <v>82235211039</v>
      </c>
      <c r="E353" s="1" t="s">
        <v>37</v>
      </c>
      <c r="F353" s="1" t="s">
        <v>38</v>
      </c>
      <c r="G353" s="2">
        <v>44786</v>
      </c>
      <c r="H353" s="1" t="s">
        <v>14</v>
      </c>
      <c r="I353" s="1" t="s">
        <v>20</v>
      </c>
    </row>
    <row r="354" spans="1:9" x14ac:dyDescent="0.35">
      <c r="A354" s="1" t="s">
        <v>1086</v>
      </c>
      <c r="B354" s="1" t="s">
        <v>1087</v>
      </c>
      <c r="C354" s="1" t="s">
        <v>1088</v>
      </c>
      <c r="D354">
        <v>81253833884</v>
      </c>
      <c r="E354" s="1" t="s">
        <v>61</v>
      </c>
      <c r="F354" s="1" t="s">
        <v>62</v>
      </c>
      <c r="G354" s="2">
        <v>45186</v>
      </c>
      <c r="H354" s="1" t="s">
        <v>14</v>
      </c>
      <c r="I354" s="1" t="s">
        <v>15</v>
      </c>
    </row>
    <row r="355" spans="1:9" x14ac:dyDescent="0.35">
      <c r="A355" s="1" t="s">
        <v>1089</v>
      </c>
      <c r="B355" s="1" t="s">
        <v>1090</v>
      </c>
      <c r="C355" s="1" t="s">
        <v>1091</v>
      </c>
      <c r="E355" s="1" t="s">
        <v>48</v>
      </c>
      <c r="F355" s="1" t="s">
        <v>49</v>
      </c>
      <c r="G355" s="2">
        <v>44305</v>
      </c>
      <c r="H355" s="1" t="s">
        <v>14</v>
      </c>
      <c r="I355" s="1" t="s">
        <v>15</v>
      </c>
    </row>
    <row r="356" spans="1:9" x14ac:dyDescent="0.35">
      <c r="A356" s="1" t="s">
        <v>1092</v>
      </c>
      <c r="B356" s="1" t="s">
        <v>1093</v>
      </c>
      <c r="C356" s="1" t="s">
        <v>1094</v>
      </c>
      <c r="D356">
        <v>89551046368</v>
      </c>
      <c r="E356" s="1" t="s">
        <v>43</v>
      </c>
      <c r="F356" s="1" t="s">
        <v>44</v>
      </c>
      <c r="G356" s="2">
        <v>44843</v>
      </c>
      <c r="H356" s="1" t="s">
        <v>14</v>
      </c>
      <c r="I356" s="1" t="s">
        <v>15</v>
      </c>
    </row>
    <row r="357" spans="1:9" x14ac:dyDescent="0.35">
      <c r="A357" s="1" t="s">
        <v>1095</v>
      </c>
      <c r="B357" s="1" t="s">
        <v>1096</v>
      </c>
      <c r="C357" s="1" t="s">
        <v>1097</v>
      </c>
      <c r="D357">
        <v>85780038457</v>
      </c>
      <c r="E357" s="1" t="s">
        <v>72</v>
      </c>
      <c r="F357" s="1" t="s">
        <v>33</v>
      </c>
      <c r="G357" s="2">
        <v>44518</v>
      </c>
      <c r="H357" s="1" t="s">
        <v>14</v>
      </c>
      <c r="I357" s="1" t="s">
        <v>20</v>
      </c>
    </row>
    <row r="358" spans="1:9" x14ac:dyDescent="0.35">
      <c r="A358" s="1" t="s">
        <v>1098</v>
      </c>
      <c r="B358" s="1" t="s">
        <v>114</v>
      </c>
      <c r="C358" s="1" t="s">
        <v>1099</v>
      </c>
      <c r="D358">
        <v>85204608432</v>
      </c>
      <c r="E358" s="1" t="s">
        <v>32</v>
      </c>
      <c r="F358" s="1" t="s">
        <v>33</v>
      </c>
      <c r="G358" s="2">
        <v>45001</v>
      </c>
      <c r="H358" s="1" t="s">
        <v>14</v>
      </c>
      <c r="I358" s="1" t="s">
        <v>39</v>
      </c>
    </row>
    <row r="359" spans="1:9" x14ac:dyDescent="0.35">
      <c r="A359" s="1" t="s">
        <v>1100</v>
      </c>
      <c r="B359" s="1" t="s">
        <v>1101</v>
      </c>
      <c r="C359" s="1" t="s">
        <v>1102</v>
      </c>
      <c r="D359">
        <v>89536392649</v>
      </c>
      <c r="E359" s="1" t="s">
        <v>32</v>
      </c>
      <c r="F359" s="1" t="s">
        <v>33</v>
      </c>
      <c r="G359" s="2">
        <v>45116</v>
      </c>
      <c r="H359" s="1" t="s">
        <v>19</v>
      </c>
      <c r="I359" s="1" t="s">
        <v>15</v>
      </c>
    </row>
    <row r="360" spans="1:9" x14ac:dyDescent="0.35">
      <c r="A360" s="1" t="s">
        <v>1103</v>
      </c>
      <c r="B360" s="1" t="s">
        <v>1104</v>
      </c>
      <c r="C360" s="1" t="s">
        <v>1105</v>
      </c>
      <c r="E360" s="1" t="s">
        <v>32</v>
      </c>
      <c r="F360" s="1" t="s">
        <v>33</v>
      </c>
      <c r="G360" s="2">
        <v>44335</v>
      </c>
      <c r="H360" s="1" t="s">
        <v>19</v>
      </c>
      <c r="I360" s="1" t="s">
        <v>15</v>
      </c>
    </row>
    <row r="361" spans="1:9" x14ac:dyDescent="0.35">
      <c r="A361" s="1" t="s">
        <v>1106</v>
      </c>
      <c r="B361" s="1" t="s">
        <v>1107</v>
      </c>
      <c r="C361" s="1" t="s">
        <v>1108</v>
      </c>
      <c r="D361">
        <v>82105664742</v>
      </c>
      <c r="E361" s="1" t="s">
        <v>12</v>
      </c>
      <c r="F361" s="1" t="s">
        <v>13</v>
      </c>
      <c r="G361" s="2">
        <v>44415</v>
      </c>
      <c r="H361" s="1" t="s">
        <v>14</v>
      </c>
      <c r="I361" s="1" t="s">
        <v>20</v>
      </c>
    </row>
    <row r="362" spans="1:9" x14ac:dyDescent="0.35">
      <c r="A362" s="1" t="s">
        <v>1109</v>
      </c>
      <c r="B362" s="1" t="s">
        <v>1110</v>
      </c>
      <c r="C362" s="1" t="s">
        <v>1111</v>
      </c>
      <c r="D362">
        <v>87893933051</v>
      </c>
      <c r="E362" s="1" t="s">
        <v>111</v>
      </c>
      <c r="F362" s="1" t="s">
        <v>112</v>
      </c>
      <c r="G362" s="2">
        <v>44471</v>
      </c>
      <c r="H362" s="1" t="s">
        <v>19</v>
      </c>
      <c r="I362" s="1" t="s">
        <v>15</v>
      </c>
    </row>
    <row r="363" spans="1:9" x14ac:dyDescent="0.35">
      <c r="A363" s="1" t="s">
        <v>1112</v>
      </c>
      <c r="B363" s="1" t="s">
        <v>1113</v>
      </c>
      <c r="C363" s="1" t="s">
        <v>1114</v>
      </c>
      <c r="D363">
        <v>85677223306</v>
      </c>
      <c r="E363" s="1" t="s">
        <v>248</v>
      </c>
      <c r="F363" s="1" t="s">
        <v>249</v>
      </c>
      <c r="G363" s="2">
        <v>44749</v>
      </c>
      <c r="H363" s="1" t="s">
        <v>14</v>
      </c>
      <c r="I363" s="1" t="s">
        <v>79</v>
      </c>
    </row>
    <row r="364" spans="1:9" x14ac:dyDescent="0.35">
      <c r="A364" s="1" t="s">
        <v>1115</v>
      </c>
      <c r="B364" s="1" t="s">
        <v>1116</v>
      </c>
      <c r="C364" s="1" t="s">
        <v>1117</v>
      </c>
      <c r="D364">
        <v>82179757366</v>
      </c>
      <c r="E364" s="1" t="s">
        <v>83</v>
      </c>
      <c r="F364" s="1" t="s">
        <v>84</v>
      </c>
      <c r="G364" s="2">
        <v>45442</v>
      </c>
      <c r="H364" s="1" t="s">
        <v>19</v>
      </c>
      <c r="I364" s="1" t="s">
        <v>39</v>
      </c>
    </row>
    <row r="365" spans="1:9" x14ac:dyDescent="0.35">
      <c r="A365" s="1" t="s">
        <v>1118</v>
      </c>
      <c r="B365" s="1" t="s">
        <v>35</v>
      </c>
      <c r="C365" s="1" t="s">
        <v>1119</v>
      </c>
      <c r="D365">
        <v>89699880817</v>
      </c>
      <c r="E365" s="1" t="s">
        <v>138</v>
      </c>
      <c r="F365" s="1" t="s">
        <v>139</v>
      </c>
      <c r="G365" s="2">
        <v>44283</v>
      </c>
      <c r="H365" s="1" t="s">
        <v>19</v>
      </c>
      <c r="I365" s="1" t="s">
        <v>39</v>
      </c>
    </row>
    <row r="366" spans="1:9" x14ac:dyDescent="0.35">
      <c r="A366" s="1" t="s">
        <v>1120</v>
      </c>
      <c r="B366" s="1" t="s">
        <v>1121</v>
      </c>
      <c r="C366" s="1" t="s">
        <v>1122</v>
      </c>
      <c r="D366">
        <v>85680347644</v>
      </c>
      <c r="E366" s="1" t="s">
        <v>138</v>
      </c>
      <c r="F366" s="1" t="s">
        <v>139</v>
      </c>
      <c r="G366" s="2">
        <v>44537</v>
      </c>
      <c r="H366" s="1" t="s">
        <v>19</v>
      </c>
      <c r="I366" s="1" t="s">
        <v>15</v>
      </c>
    </row>
    <row r="367" spans="1:9" x14ac:dyDescent="0.35">
      <c r="A367" s="1" t="s">
        <v>1123</v>
      </c>
      <c r="B367" s="1" t="s">
        <v>1124</v>
      </c>
      <c r="C367" s="1" t="s">
        <v>1125</v>
      </c>
      <c r="D367">
        <v>89571812982</v>
      </c>
      <c r="E367" s="1" t="s">
        <v>72</v>
      </c>
      <c r="F367" s="1" t="s">
        <v>33</v>
      </c>
      <c r="G367" s="2">
        <v>45043</v>
      </c>
      <c r="H367" s="1" t="s">
        <v>14</v>
      </c>
      <c r="I367" s="1" t="s">
        <v>15</v>
      </c>
    </row>
    <row r="368" spans="1:9" x14ac:dyDescent="0.35">
      <c r="A368" s="1" t="s">
        <v>1126</v>
      </c>
      <c r="B368" s="1" t="s">
        <v>1127</v>
      </c>
      <c r="C368" s="1" t="s">
        <v>1128</v>
      </c>
      <c r="D368">
        <v>85714521117</v>
      </c>
      <c r="E368" s="1" t="s">
        <v>24</v>
      </c>
      <c r="F368" s="1" t="s">
        <v>25</v>
      </c>
      <c r="G368" s="2">
        <v>44371</v>
      </c>
      <c r="H368" s="1" t="s">
        <v>19</v>
      </c>
      <c r="I368" s="1" t="s">
        <v>15</v>
      </c>
    </row>
    <row r="369" spans="1:9" x14ac:dyDescent="0.35">
      <c r="A369" s="1" t="s">
        <v>1129</v>
      </c>
      <c r="B369" s="1" t="s">
        <v>1130</v>
      </c>
      <c r="C369" s="1" t="s">
        <v>1131</v>
      </c>
      <c r="D369">
        <v>85860259222</v>
      </c>
      <c r="E369" s="1" t="s">
        <v>127</v>
      </c>
      <c r="F369" s="1" t="s">
        <v>128</v>
      </c>
      <c r="G369" s="2">
        <v>45655</v>
      </c>
      <c r="H369" s="1" t="s">
        <v>19</v>
      </c>
      <c r="I369" s="1" t="s">
        <v>20</v>
      </c>
    </row>
    <row r="370" spans="1:9" x14ac:dyDescent="0.35">
      <c r="A370" s="1" t="s">
        <v>1132</v>
      </c>
      <c r="B370" s="1" t="s">
        <v>1133</v>
      </c>
      <c r="C370" s="1" t="s">
        <v>1134</v>
      </c>
      <c r="D370">
        <v>82112309407</v>
      </c>
      <c r="E370" s="1" t="s">
        <v>111</v>
      </c>
      <c r="F370" s="1" t="s">
        <v>112</v>
      </c>
      <c r="G370" s="2">
        <v>45218</v>
      </c>
      <c r="H370" s="1" t="s">
        <v>19</v>
      </c>
      <c r="I370" s="1" t="s">
        <v>15</v>
      </c>
    </row>
    <row r="371" spans="1:9" x14ac:dyDescent="0.35">
      <c r="A371" s="1" t="s">
        <v>1135</v>
      </c>
      <c r="B371" s="1" t="s">
        <v>1136</v>
      </c>
      <c r="C371" s="1" t="s">
        <v>1137</v>
      </c>
      <c r="D371">
        <v>89577671990</v>
      </c>
      <c r="E371" s="1" t="s">
        <v>146</v>
      </c>
      <c r="F371" s="1" t="s">
        <v>147</v>
      </c>
      <c r="G371" s="2">
        <v>45317</v>
      </c>
      <c r="H371" s="1" t="s">
        <v>19</v>
      </c>
      <c r="I371" s="1" t="s">
        <v>15</v>
      </c>
    </row>
    <row r="372" spans="1:9" x14ac:dyDescent="0.35">
      <c r="A372" s="1" t="s">
        <v>1138</v>
      </c>
      <c r="B372" s="1" t="s">
        <v>1139</v>
      </c>
      <c r="C372" s="1" t="s">
        <v>1140</v>
      </c>
      <c r="D372">
        <v>81250209945</v>
      </c>
      <c r="E372" s="1" t="s">
        <v>95</v>
      </c>
      <c r="F372" s="1" t="s">
        <v>33</v>
      </c>
      <c r="G372" s="2">
        <v>44297</v>
      </c>
      <c r="H372" s="1" t="s">
        <v>14</v>
      </c>
      <c r="I372" s="1" t="s">
        <v>20</v>
      </c>
    </row>
    <row r="373" spans="1:9" x14ac:dyDescent="0.35">
      <c r="A373" s="1" t="s">
        <v>1141</v>
      </c>
      <c r="B373" s="1" t="s">
        <v>1142</v>
      </c>
      <c r="C373" s="1" t="s">
        <v>1143</v>
      </c>
      <c r="D373">
        <v>89699827950</v>
      </c>
      <c r="E373" s="1" t="s">
        <v>95</v>
      </c>
      <c r="F373" s="1" t="s">
        <v>33</v>
      </c>
      <c r="G373" s="2">
        <v>44809</v>
      </c>
      <c r="H373" s="1" t="s">
        <v>14</v>
      </c>
      <c r="I373" s="1" t="s">
        <v>15</v>
      </c>
    </row>
    <row r="374" spans="1:9" x14ac:dyDescent="0.35">
      <c r="A374" s="1" t="s">
        <v>1144</v>
      </c>
      <c r="B374" s="1" t="s">
        <v>1145</v>
      </c>
      <c r="C374" s="1" t="s">
        <v>1146</v>
      </c>
      <c r="D374">
        <v>85272145868</v>
      </c>
      <c r="E374" s="1" t="s">
        <v>12</v>
      </c>
      <c r="F374" s="1" t="s">
        <v>13</v>
      </c>
      <c r="G374" s="2">
        <v>45622</v>
      </c>
      <c r="H374" s="1" t="s">
        <v>14</v>
      </c>
      <c r="I374" s="1" t="s">
        <v>20</v>
      </c>
    </row>
    <row r="375" spans="1:9" x14ac:dyDescent="0.35">
      <c r="A375" s="1" t="s">
        <v>1147</v>
      </c>
      <c r="B375" s="1" t="s">
        <v>1148</v>
      </c>
      <c r="C375" s="1" t="s">
        <v>1149</v>
      </c>
      <c r="D375">
        <v>89694695489</v>
      </c>
      <c r="E375" s="1" t="s">
        <v>119</v>
      </c>
      <c r="F375" s="1" t="s">
        <v>120</v>
      </c>
      <c r="G375" s="2">
        <v>44921</v>
      </c>
      <c r="H375" s="1" t="s">
        <v>19</v>
      </c>
      <c r="I375" s="1" t="s">
        <v>79</v>
      </c>
    </row>
    <row r="376" spans="1:9" x14ac:dyDescent="0.35">
      <c r="A376" s="1" t="s">
        <v>1150</v>
      </c>
      <c r="B376" s="1" t="s">
        <v>1151</v>
      </c>
      <c r="C376" s="1" t="s">
        <v>1152</v>
      </c>
      <c r="D376">
        <v>82193430107</v>
      </c>
      <c r="E376" s="1" t="s">
        <v>43</v>
      </c>
      <c r="F376" s="1" t="s">
        <v>44</v>
      </c>
      <c r="G376" s="2">
        <v>44621</v>
      </c>
      <c r="H376" s="1" t="s">
        <v>14</v>
      </c>
      <c r="I376" s="1" t="s">
        <v>39</v>
      </c>
    </row>
    <row r="377" spans="1:9" x14ac:dyDescent="0.35">
      <c r="A377" s="1" t="s">
        <v>1153</v>
      </c>
      <c r="B377" s="1" t="s">
        <v>1154</v>
      </c>
      <c r="C377" s="1" t="s">
        <v>1155</v>
      </c>
      <c r="D377">
        <v>85830344144</v>
      </c>
      <c r="E377" s="1" t="s">
        <v>431</v>
      </c>
      <c r="F377" s="1" t="s">
        <v>432</v>
      </c>
      <c r="G377" s="2">
        <v>45323</v>
      </c>
      <c r="H377" s="1" t="s">
        <v>14</v>
      </c>
      <c r="I377" s="1" t="s">
        <v>15</v>
      </c>
    </row>
    <row r="378" spans="1:9" x14ac:dyDescent="0.35">
      <c r="A378" s="1" t="s">
        <v>1156</v>
      </c>
      <c r="B378" s="1" t="s">
        <v>1157</v>
      </c>
      <c r="C378" s="1" t="s">
        <v>1158</v>
      </c>
      <c r="E378" s="1" t="s">
        <v>111</v>
      </c>
      <c r="F378" s="1" t="s">
        <v>112</v>
      </c>
      <c r="G378" s="2">
        <v>44269</v>
      </c>
      <c r="H378" s="1" t="s">
        <v>19</v>
      </c>
      <c r="I378" s="1" t="s">
        <v>15</v>
      </c>
    </row>
    <row r="379" spans="1:9" x14ac:dyDescent="0.35">
      <c r="A379" s="1" t="s">
        <v>1159</v>
      </c>
      <c r="B379" s="1" t="s">
        <v>1160</v>
      </c>
      <c r="C379" s="1" t="s">
        <v>1161</v>
      </c>
      <c r="D379">
        <v>85376084958</v>
      </c>
      <c r="E379" s="1" t="s">
        <v>61</v>
      </c>
      <c r="F379" s="1" t="s">
        <v>62</v>
      </c>
      <c r="G379" s="2">
        <v>44235</v>
      </c>
      <c r="H379" s="1" t="s">
        <v>19</v>
      </c>
      <c r="I379" s="1" t="s">
        <v>20</v>
      </c>
    </row>
    <row r="380" spans="1:9" x14ac:dyDescent="0.35">
      <c r="A380" s="1" t="s">
        <v>1162</v>
      </c>
      <c r="B380" s="1" t="s">
        <v>1163</v>
      </c>
      <c r="C380" s="1" t="s">
        <v>1164</v>
      </c>
      <c r="D380">
        <v>81256829962</v>
      </c>
      <c r="E380" s="1" t="s">
        <v>119</v>
      </c>
      <c r="F380" s="1" t="s">
        <v>120</v>
      </c>
      <c r="G380" s="2">
        <v>44436</v>
      </c>
      <c r="H380" s="1" t="s">
        <v>14</v>
      </c>
      <c r="I380" s="1" t="s">
        <v>39</v>
      </c>
    </row>
    <row r="381" spans="1:9" x14ac:dyDescent="0.35">
      <c r="A381" s="1" t="s">
        <v>1165</v>
      </c>
      <c r="B381" s="1" t="s">
        <v>1166</v>
      </c>
      <c r="C381" s="1" t="s">
        <v>1167</v>
      </c>
      <c r="D381">
        <v>85617357438</v>
      </c>
      <c r="E381" s="1" t="s">
        <v>91</v>
      </c>
      <c r="F381" s="1" t="s">
        <v>84</v>
      </c>
      <c r="G381" s="2">
        <v>44555</v>
      </c>
      <c r="H381" s="1" t="s">
        <v>14</v>
      </c>
      <c r="I381" s="1" t="s">
        <v>20</v>
      </c>
    </row>
    <row r="382" spans="1:9" x14ac:dyDescent="0.35">
      <c r="A382" s="1" t="s">
        <v>1168</v>
      </c>
      <c r="B382" s="1" t="s">
        <v>1169</v>
      </c>
      <c r="C382" s="1" t="s">
        <v>1170</v>
      </c>
      <c r="D382">
        <v>85807823578</v>
      </c>
      <c r="E382" s="1" t="s">
        <v>91</v>
      </c>
      <c r="F382" s="1" t="s">
        <v>84</v>
      </c>
      <c r="G382" s="2">
        <v>44867</v>
      </c>
      <c r="H382" s="1" t="s">
        <v>14</v>
      </c>
      <c r="I382" s="1" t="s">
        <v>20</v>
      </c>
    </row>
    <row r="383" spans="1:9" x14ac:dyDescent="0.35">
      <c r="A383" s="1" t="s">
        <v>1171</v>
      </c>
      <c r="B383" s="1" t="s">
        <v>1172</v>
      </c>
      <c r="C383" s="1" t="s">
        <v>1173</v>
      </c>
      <c r="D383">
        <v>81276810409</v>
      </c>
      <c r="E383" s="1" t="s">
        <v>95</v>
      </c>
      <c r="F383" s="1" t="s">
        <v>33</v>
      </c>
      <c r="G383" s="2">
        <v>44879</v>
      </c>
      <c r="H383" s="1" t="s">
        <v>14</v>
      </c>
      <c r="I383" s="1" t="s">
        <v>15</v>
      </c>
    </row>
    <row r="384" spans="1:9" x14ac:dyDescent="0.35">
      <c r="A384" s="1" t="s">
        <v>1174</v>
      </c>
      <c r="B384" s="1" t="s">
        <v>1175</v>
      </c>
      <c r="C384" s="1" t="s">
        <v>1176</v>
      </c>
      <c r="D384">
        <v>85235334485</v>
      </c>
      <c r="E384" s="1" t="s">
        <v>138</v>
      </c>
      <c r="F384" s="1" t="s">
        <v>139</v>
      </c>
      <c r="G384" s="2">
        <v>45571</v>
      </c>
      <c r="H384" s="1" t="s">
        <v>19</v>
      </c>
      <c r="I384" s="1" t="s">
        <v>20</v>
      </c>
    </row>
    <row r="385" spans="1:9" x14ac:dyDescent="0.35">
      <c r="A385" s="1" t="s">
        <v>1177</v>
      </c>
      <c r="B385" s="1" t="s">
        <v>1178</v>
      </c>
      <c r="C385" s="1" t="s">
        <v>1179</v>
      </c>
      <c r="D385">
        <v>87888138585</v>
      </c>
      <c r="E385" s="1" t="s">
        <v>48</v>
      </c>
      <c r="F385" s="1" t="s">
        <v>49</v>
      </c>
      <c r="G385" s="2">
        <v>44486</v>
      </c>
      <c r="H385" s="1" t="s">
        <v>19</v>
      </c>
      <c r="I385" s="1" t="s">
        <v>79</v>
      </c>
    </row>
    <row r="386" spans="1:9" x14ac:dyDescent="0.35">
      <c r="A386" s="1" t="s">
        <v>1180</v>
      </c>
      <c r="B386" s="1" t="s">
        <v>1181</v>
      </c>
      <c r="C386" s="1" t="s">
        <v>1182</v>
      </c>
      <c r="D386">
        <v>85295870207</v>
      </c>
      <c r="E386" s="1" t="s">
        <v>83</v>
      </c>
      <c r="F386" s="1" t="s">
        <v>84</v>
      </c>
      <c r="G386" s="2">
        <v>44413</v>
      </c>
      <c r="H386" s="1" t="s">
        <v>14</v>
      </c>
      <c r="I386" s="1" t="s">
        <v>15</v>
      </c>
    </row>
    <row r="387" spans="1:9" x14ac:dyDescent="0.35">
      <c r="A387" s="1" t="s">
        <v>1183</v>
      </c>
      <c r="B387" s="1" t="s">
        <v>1184</v>
      </c>
      <c r="C387" s="1" t="s">
        <v>1185</v>
      </c>
      <c r="D387">
        <v>87879545381</v>
      </c>
      <c r="E387" s="1" t="s">
        <v>138</v>
      </c>
      <c r="F387" s="1" t="s">
        <v>139</v>
      </c>
      <c r="G387" s="2">
        <v>45359</v>
      </c>
      <c r="H387" s="1" t="s">
        <v>19</v>
      </c>
      <c r="I387" s="1" t="s">
        <v>20</v>
      </c>
    </row>
    <row r="388" spans="1:9" x14ac:dyDescent="0.35">
      <c r="A388" s="1" t="s">
        <v>1186</v>
      </c>
      <c r="B388" s="1" t="s">
        <v>1187</v>
      </c>
      <c r="C388" s="1" t="s">
        <v>1188</v>
      </c>
      <c r="D388">
        <v>85277332945</v>
      </c>
      <c r="E388" s="1" t="s">
        <v>72</v>
      </c>
      <c r="F388" s="1" t="s">
        <v>33</v>
      </c>
      <c r="G388" s="2">
        <v>44572</v>
      </c>
      <c r="H388" s="1" t="s">
        <v>14</v>
      </c>
      <c r="I388" s="1" t="s">
        <v>39</v>
      </c>
    </row>
    <row r="389" spans="1:9" x14ac:dyDescent="0.35">
      <c r="A389" s="1" t="s">
        <v>1189</v>
      </c>
      <c r="B389" s="1" t="s">
        <v>1190</v>
      </c>
      <c r="C389" s="1" t="s">
        <v>1191</v>
      </c>
      <c r="D389">
        <v>81371577245</v>
      </c>
      <c r="E389" s="1" t="s">
        <v>119</v>
      </c>
      <c r="F389" s="1" t="s">
        <v>120</v>
      </c>
      <c r="G389" s="2">
        <v>45373</v>
      </c>
      <c r="H389" s="1" t="s">
        <v>14</v>
      </c>
      <c r="I389" s="1" t="s">
        <v>20</v>
      </c>
    </row>
    <row r="390" spans="1:9" x14ac:dyDescent="0.35">
      <c r="A390" s="1" t="s">
        <v>1192</v>
      </c>
      <c r="B390" s="1" t="s">
        <v>1193</v>
      </c>
      <c r="C390" s="1" t="s">
        <v>1194</v>
      </c>
      <c r="D390">
        <v>89514876963</v>
      </c>
      <c r="E390" s="1" t="s">
        <v>119</v>
      </c>
      <c r="F390" s="1" t="s">
        <v>120</v>
      </c>
      <c r="G390" s="2">
        <v>44696</v>
      </c>
      <c r="H390" s="1" t="s">
        <v>19</v>
      </c>
      <c r="I390" s="1" t="s">
        <v>15</v>
      </c>
    </row>
    <row r="391" spans="1:9" x14ac:dyDescent="0.35">
      <c r="A391" s="1" t="s">
        <v>1195</v>
      </c>
      <c r="B391" s="1" t="s">
        <v>1196</v>
      </c>
      <c r="C391" s="1" t="s">
        <v>1197</v>
      </c>
      <c r="D391">
        <v>89696695832</v>
      </c>
      <c r="E391" s="1" t="s">
        <v>95</v>
      </c>
      <c r="F391" s="1" t="s">
        <v>33</v>
      </c>
      <c r="G391" s="2">
        <v>45654</v>
      </c>
      <c r="H391" s="1" t="s">
        <v>14</v>
      </c>
      <c r="I391" s="1" t="s">
        <v>15</v>
      </c>
    </row>
    <row r="392" spans="1:9" x14ac:dyDescent="0.35">
      <c r="A392" s="1" t="s">
        <v>1198</v>
      </c>
      <c r="B392" s="1" t="s">
        <v>1199</v>
      </c>
      <c r="C392" s="1" t="s">
        <v>1200</v>
      </c>
      <c r="D392">
        <v>85817246191</v>
      </c>
      <c r="E392" s="1" t="s">
        <v>119</v>
      </c>
      <c r="F392" s="1" t="s">
        <v>120</v>
      </c>
      <c r="G392" s="2">
        <v>44973</v>
      </c>
      <c r="H392" s="1" t="s">
        <v>19</v>
      </c>
      <c r="I392" s="1" t="s">
        <v>15</v>
      </c>
    </row>
    <row r="393" spans="1:9" x14ac:dyDescent="0.35">
      <c r="A393" s="1" t="s">
        <v>1201</v>
      </c>
      <c r="B393" s="1" t="s">
        <v>1202</v>
      </c>
      <c r="C393" s="1" t="s">
        <v>1203</v>
      </c>
      <c r="D393">
        <v>82190227846</v>
      </c>
      <c r="E393" s="1" t="s">
        <v>119</v>
      </c>
      <c r="F393" s="1" t="s">
        <v>120</v>
      </c>
      <c r="G393" s="2">
        <v>45380</v>
      </c>
      <c r="H393" s="1" t="s">
        <v>14</v>
      </c>
      <c r="I393" s="1" t="s">
        <v>15</v>
      </c>
    </row>
    <row r="394" spans="1:9" x14ac:dyDescent="0.35">
      <c r="A394" s="1" t="s">
        <v>1204</v>
      </c>
      <c r="B394" s="1" t="s">
        <v>1205</v>
      </c>
      <c r="C394" s="1" t="s">
        <v>1206</v>
      </c>
      <c r="D394">
        <v>89546519098</v>
      </c>
      <c r="E394" s="1" t="s">
        <v>72</v>
      </c>
      <c r="F394" s="1" t="s">
        <v>33</v>
      </c>
      <c r="G394" s="2">
        <v>44458</v>
      </c>
      <c r="H394" s="1" t="s">
        <v>19</v>
      </c>
      <c r="I394" s="1" t="s">
        <v>39</v>
      </c>
    </row>
    <row r="395" spans="1:9" x14ac:dyDescent="0.35">
      <c r="A395" s="1" t="s">
        <v>1207</v>
      </c>
      <c r="B395" s="1" t="s">
        <v>1208</v>
      </c>
      <c r="C395" s="1" t="s">
        <v>1209</v>
      </c>
      <c r="D395">
        <v>85851403696</v>
      </c>
      <c r="E395" s="1" t="s">
        <v>32</v>
      </c>
      <c r="F395" s="1" t="s">
        <v>33</v>
      </c>
      <c r="G395" s="2">
        <v>45654</v>
      </c>
      <c r="H395" s="1" t="s">
        <v>19</v>
      </c>
      <c r="I395" s="1" t="s">
        <v>15</v>
      </c>
    </row>
    <row r="396" spans="1:9" x14ac:dyDescent="0.35">
      <c r="A396" s="1" t="s">
        <v>1210</v>
      </c>
      <c r="B396" s="1" t="s">
        <v>1211</v>
      </c>
      <c r="C396" s="1" t="s">
        <v>1212</v>
      </c>
      <c r="D396">
        <v>82138656242</v>
      </c>
      <c r="E396" s="1" t="s">
        <v>37</v>
      </c>
      <c r="F396" s="1" t="s">
        <v>38</v>
      </c>
      <c r="G396" s="2">
        <v>44220</v>
      </c>
      <c r="H396" s="1" t="s">
        <v>19</v>
      </c>
      <c r="I396" s="1" t="s">
        <v>20</v>
      </c>
    </row>
    <row r="397" spans="1:9" x14ac:dyDescent="0.35">
      <c r="A397" s="1" t="s">
        <v>1213</v>
      </c>
      <c r="B397" s="1" t="s">
        <v>1214</v>
      </c>
      <c r="C397" s="1" t="s">
        <v>1215</v>
      </c>
      <c r="D397">
        <v>82112679692</v>
      </c>
      <c r="E397" s="1" t="s">
        <v>138</v>
      </c>
      <c r="F397" s="1" t="s">
        <v>139</v>
      </c>
      <c r="G397" s="2">
        <v>45240</v>
      </c>
      <c r="H397" s="1" t="s">
        <v>19</v>
      </c>
      <c r="I397" s="1" t="s">
        <v>15</v>
      </c>
    </row>
    <row r="398" spans="1:9" x14ac:dyDescent="0.35">
      <c r="A398" s="1" t="s">
        <v>1216</v>
      </c>
      <c r="B398" s="1" t="s">
        <v>1217</v>
      </c>
      <c r="C398" s="1" t="s">
        <v>1218</v>
      </c>
      <c r="D398">
        <v>85690973846</v>
      </c>
      <c r="E398" s="1" t="s">
        <v>61</v>
      </c>
      <c r="F398" s="1" t="s">
        <v>62</v>
      </c>
      <c r="G398" s="2">
        <v>45377</v>
      </c>
      <c r="H398" s="1" t="s">
        <v>14</v>
      </c>
      <c r="I398" s="1" t="s">
        <v>15</v>
      </c>
    </row>
    <row r="399" spans="1:9" x14ac:dyDescent="0.35">
      <c r="A399" s="1" t="s">
        <v>1219</v>
      </c>
      <c r="B399" s="1" t="s">
        <v>1220</v>
      </c>
      <c r="C399" s="1" t="s">
        <v>1221</v>
      </c>
      <c r="D399">
        <v>87871284781</v>
      </c>
      <c r="E399" s="1" t="s">
        <v>431</v>
      </c>
      <c r="F399" s="1" t="s">
        <v>432</v>
      </c>
      <c r="G399" s="2">
        <v>45446</v>
      </c>
      <c r="H399" s="1" t="s">
        <v>14</v>
      </c>
      <c r="I399" s="1" t="s">
        <v>20</v>
      </c>
    </row>
    <row r="400" spans="1:9" x14ac:dyDescent="0.35">
      <c r="A400" s="1" t="s">
        <v>1222</v>
      </c>
      <c r="B400" s="1" t="s">
        <v>1223</v>
      </c>
      <c r="C400" s="1" t="s">
        <v>1224</v>
      </c>
      <c r="D400">
        <v>87849058077</v>
      </c>
      <c r="E400" s="1" t="s">
        <v>431</v>
      </c>
      <c r="F400" s="1" t="s">
        <v>432</v>
      </c>
      <c r="G400" s="2">
        <v>45157</v>
      </c>
      <c r="H400" s="1" t="s">
        <v>19</v>
      </c>
      <c r="I400" s="1" t="s">
        <v>15</v>
      </c>
    </row>
    <row r="401" spans="1:9" x14ac:dyDescent="0.35">
      <c r="A401" s="1" t="s">
        <v>1225</v>
      </c>
      <c r="B401" s="1" t="s">
        <v>1226</v>
      </c>
      <c r="C401" s="1" t="s">
        <v>1227</v>
      </c>
      <c r="D401">
        <v>81294940792</v>
      </c>
      <c r="E401" s="1" t="s">
        <v>56</v>
      </c>
      <c r="F401" s="1" t="s">
        <v>57</v>
      </c>
      <c r="G401" s="2">
        <v>44302</v>
      </c>
      <c r="H401" s="1" t="s">
        <v>19</v>
      </c>
      <c r="I401" s="1" t="s">
        <v>39</v>
      </c>
    </row>
    <row r="402" spans="1:9" x14ac:dyDescent="0.35">
      <c r="A402" s="1" t="s">
        <v>1228</v>
      </c>
      <c r="B402" s="1" t="s">
        <v>580</v>
      </c>
      <c r="C402" s="1" t="s">
        <v>1229</v>
      </c>
      <c r="D402">
        <v>85712814429</v>
      </c>
      <c r="E402" s="1" t="s">
        <v>48</v>
      </c>
      <c r="F402" s="1" t="s">
        <v>49</v>
      </c>
      <c r="G402" s="2">
        <v>44760</v>
      </c>
      <c r="H402" s="1" t="s">
        <v>19</v>
      </c>
      <c r="I402" s="1" t="s">
        <v>39</v>
      </c>
    </row>
    <row r="403" spans="1:9" x14ac:dyDescent="0.35">
      <c r="A403" s="1" t="s">
        <v>1230</v>
      </c>
      <c r="B403" s="1" t="s">
        <v>1231</v>
      </c>
      <c r="C403" s="1" t="s">
        <v>1232</v>
      </c>
      <c r="D403">
        <v>87827524372</v>
      </c>
      <c r="E403" s="1" t="s">
        <v>431</v>
      </c>
      <c r="F403" s="1" t="s">
        <v>432</v>
      </c>
      <c r="G403" s="2">
        <v>44264</v>
      </c>
      <c r="H403" s="1" t="s">
        <v>19</v>
      </c>
      <c r="I403" s="1" t="s">
        <v>15</v>
      </c>
    </row>
    <row r="404" spans="1:9" x14ac:dyDescent="0.35">
      <c r="A404" s="1" t="s">
        <v>1233</v>
      </c>
      <c r="B404" s="1" t="s">
        <v>1234</v>
      </c>
      <c r="C404" s="1" t="s">
        <v>1235</v>
      </c>
      <c r="D404">
        <v>85766372395</v>
      </c>
      <c r="E404" s="1" t="s">
        <v>83</v>
      </c>
      <c r="F404" s="1" t="s">
        <v>84</v>
      </c>
      <c r="G404" s="2">
        <v>45512</v>
      </c>
      <c r="H404" s="1" t="s">
        <v>19</v>
      </c>
      <c r="I404" s="1" t="s">
        <v>15</v>
      </c>
    </row>
    <row r="405" spans="1:9" x14ac:dyDescent="0.35">
      <c r="A405" s="1" t="s">
        <v>1236</v>
      </c>
      <c r="B405" s="1" t="s">
        <v>1237</v>
      </c>
      <c r="C405" s="1" t="s">
        <v>1238</v>
      </c>
      <c r="D405">
        <v>85747836674</v>
      </c>
      <c r="E405" s="1" t="s">
        <v>37</v>
      </c>
      <c r="F405" s="1" t="s">
        <v>38</v>
      </c>
      <c r="G405" s="2">
        <v>45283</v>
      </c>
      <c r="H405" s="1" t="s">
        <v>14</v>
      </c>
      <c r="I405" s="1" t="s">
        <v>39</v>
      </c>
    </row>
    <row r="406" spans="1:9" x14ac:dyDescent="0.35">
      <c r="A406" s="1" t="s">
        <v>1239</v>
      </c>
      <c r="B406" s="1" t="s">
        <v>1240</v>
      </c>
      <c r="C406" s="1" t="s">
        <v>1241</v>
      </c>
      <c r="D406">
        <v>85801856945</v>
      </c>
      <c r="E406" s="1" t="s">
        <v>48</v>
      </c>
      <c r="F406" s="1" t="s">
        <v>49</v>
      </c>
      <c r="G406" s="2">
        <v>44743</v>
      </c>
      <c r="H406" s="1" t="s">
        <v>19</v>
      </c>
      <c r="I406" s="1" t="s">
        <v>39</v>
      </c>
    </row>
    <row r="407" spans="1:9" x14ac:dyDescent="0.35">
      <c r="A407" s="1" t="s">
        <v>1242</v>
      </c>
      <c r="B407" s="1" t="s">
        <v>1243</v>
      </c>
      <c r="C407" s="1" t="s">
        <v>1244</v>
      </c>
      <c r="D407">
        <v>89539385258</v>
      </c>
      <c r="E407" s="1" t="s">
        <v>248</v>
      </c>
      <c r="F407" s="1" t="s">
        <v>249</v>
      </c>
      <c r="G407" s="2">
        <v>45574</v>
      </c>
      <c r="H407" s="1" t="s">
        <v>19</v>
      </c>
      <c r="I407" s="1" t="s">
        <v>20</v>
      </c>
    </row>
    <row r="408" spans="1:9" x14ac:dyDescent="0.35">
      <c r="A408" s="1" t="s">
        <v>1245</v>
      </c>
      <c r="B408" s="1" t="s">
        <v>1246</v>
      </c>
      <c r="C408" s="1" t="s">
        <v>1247</v>
      </c>
      <c r="D408">
        <v>89575344300</v>
      </c>
      <c r="E408" s="1" t="s">
        <v>119</v>
      </c>
      <c r="F408" s="1" t="s">
        <v>120</v>
      </c>
      <c r="G408" s="2">
        <v>44385</v>
      </c>
      <c r="H408" s="1" t="s">
        <v>19</v>
      </c>
      <c r="I408" s="1" t="s">
        <v>20</v>
      </c>
    </row>
    <row r="409" spans="1:9" x14ac:dyDescent="0.35">
      <c r="A409" s="1" t="s">
        <v>1248</v>
      </c>
      <c r="B409" s="1" t="s">
        <v>1249</v>
      </c>
      <c r="C409" s="1" t="s">
        <v>1250</v>
      </c>
      <c r="D409">
        <v>81319269212</v>
      </c>
      <c r="E409" s="1" t="s">
        <v>48</v>
      </c>
      <c r="F409" s="1" t="s">
        <v>49</v>
      </c>
      <c r="G409" s="2">
        <v>44800</v>
      </c>
      <c r="H409" s="1" t="s">
        <v>14</v>
      </c>
      <c r="I409" s="1" t="s">
        <v>15</v>
      </c>
    </row>
    <row r="410" spans="1:9" x14ac:dyDescent="0.35">
      <c r="A410" s="1" t="s">
        <v>1251</v>
      </c>
      <c r="B410" s="1" t="s">
        <v>1252</v>
      </c>
      <c r="C410" s="1" t="s">
        <v>1253</v>
      </c>
      <c r="D410">
        <v>85654214066</v>
      </c>
      <c r="E410" s="1" t="s">
        <v>32</v>
      </c>
      <c r="F410" s="1" t="s">
        <v>33</v>
      </c>
      <c r="G410" s="2">
        <v>44320</v>
      </c>
      <c r="H410" s="1" t="s">
        <v>14</v>
      </c>
      <c r="I410" s="1" t="s">
        <v>15</v>
      </c>
    </row>
    <row r="411" spans="1:9" x14ac:dyDescent="0.35">
      <c r="A411" s="1" t="s">
        <v>1254</v>
      </c>
      <c r="B411" s="1" t="s">
        <v>1255</v>
      </c>
      <c r="C411" s="1" t="s">
        <v>1256</v>
      </c>
      <c r="D411">
        <v>82296271286</v>
      </c>
      <c r="E411" s="1" t="s">
        <v>12</v>
      </c>
      <c r="F411" s="1" t="s">
        <v>13</v>
      </c>
      <c r="G411" s="2">
        <v>45454</v>
      </c>
      <c r="H411" s="1" t="s">
        <v>14</v>
      </c>
      <c r="I411" s="1" t="s">
        <v>15</v>
      </c>
    </row>
    <row r="412" spans="1:9" x14ac:dyDescent="0.35">
      <c r="A412" s="1" t="s">
        <v>1257</v>
      </c>
      <c r="B412" s="1" t="s">
        <v>1258</v>
      </c>
      <c r="C412" s="1" t="s">
        <v>1259</v>
      </c>
      <c r="D412">
        <v>81319470720</v>
      </c>
      <c r="E412" s="1" t="s">
        <v>83</v>
      </c>
      <c r="F412" s="1" t="s">
        <v>84</v>
      </c>
      <c r="G412" s="2">
        <v>45558</v>
      </c>
      <c r="H412" s="1" t="s">
        <v>14</v>
      </c>
      <c r="I412" s="1" t="s">
        <v>15</v>
      </c>
    </row>
    <row r="413" spans="1:9" x14ac:dyDescent="0.35">
      <c r="A413" s="1" t="s">
        <v>1260</v>
      </c>
      <c r="B413" s="1" t="s">
        <v>1261</v>
      </c>
      <c r="C413" s="1" t="s">
        <v>1262</v>
      </c>
      <c r="D413">
        <v>85877661830</v>
      </c>
      <c r="E413" s="1" t="s">
        <v>72</v>
      </c>
      <c r="F413" s="1" t="s">
        <v>33</v>
      </c>
      <c r="G413" s="2">
        <v>45608</v>
      </c>
      <c r="H413" s="1" t="s">
        <v>19</v>
      </c>
      <c r="I413" s="1" t="s">
        <v>39</v>
      </c>
    </row>
    <row r="414" spans="1:9" x14ac:dyDescent="0.35">
      <c r="A414" s="1" t="s">
        <v>1263</v>
      </c>
      <c r="B414" s="1" t="s">
        <v>1264</v>
      </c>
      <c r="C414" s="1" t="s">
        <v>1265</v>
      </c>
      <c r="E414" s="1" t="s">
        <v>138</v>
      </c>
      <c r="F414" s="1" t="s">
        <v>139</v>
      </c>
      <c r="G414" s="2">
        <v>44790</v>
      </c>
      <c r="H414" s="1" t="s">
        <v>19</v>
      </c>
      <c r="I414" s="1" t="s">
        <v>15</v>
      </c>
    </row>
    <row r="415" spans="1:9" x14ac:dyDescent="0.35">
      <c r="A415" s="1" t="s">
        <v>1266</v>
      </c>
      <c r="B415" s="1" t="s">
        <v>1267</v>
      </c>
      <c r="C415" s="1" t="s">
        <v>1268</v>
      </c>
      <c r="D415">
        <v>89661571732</v>
      </c>
      <c r="E415" s="1" t="s">
        <v>83</v>
      </c>
      <c r="F415" s="1" t="s">
        <v>84</v>
      </c>
      <c r="G415" s="2">
        <v>44592</v>
      </c>
      <c r="H415" s="1" t="s">
        <v>19</v>
      </c>
      <c r="I415" s="1" t="s">
        <v>20</v>
      </c>
    </row>
    <row r="416" spans="1:9" x14ac:dyDescent="0.35">
      <c r="A416" s="1" t="s">
        <v>1269</v>
      </c>
      <c r="B416" s="1" t="s">
        <v>1270</v>
      </c>
      <c r="C416" s="1" t="s">
        <v>1271</v>
      </c>
      <c r="D416">
        <v>85847870050</v>
      </c>
      <c r="E416" s="1" t="s">
        <v>32</v>
      </c>
      <c r="F416" s="1" t="s">
        <v>33</v>
      </c>
      <c r="G416" s="2">
        <v>44284</v>
      </c>
      <c r="H416" s="1" t="s">
        <v>14</v>
      </c>
      <c r="I416" s="1" t="s">
        <v>15</v>
      </c>
    </row>
    <row r="417" spans="1:9" x14ac:dyDescent="0.35">
      <c r="A417" s="1" t="s">
        <v>1272</v>
      </c>
      <c r="B417" s="1" t="s">
        <v>947</v>
      </c>
      <c r="C417" s="1" t="s">
        <v>1273</v>
      </c>
      <c r="D417">
        <v>89582931027</v>
      </c>
      <c r="E417" s="1" t="s">
        <v>248</v>
      </c>
      <c r="F417" s="1" t="s">
        <v>249</v>
      </c>
      <c r="G417" s="2">
        <v>45162</v>
      </c>
      <c r="H417" s="1" t="s">
        <v>19</v>
      </c>
      <c r="I417" s="1" t="s">
        <v>79</v>
      </c>
    </row>
    <row r="418" spans="1:9" x14ac:dyDescent="0.35">
      <c r="A418" s="1" t="s">
        <v>1274</v>
      </c>
      <c r="B418" s="1" t="s">
        <v>1275</v>
      </c>
      <c r="C418" s="1" t="s">
        <v>1276</v>
      </c>
      <c r="D418">
        <v>89504179291</v>
      </c>
      <c r="E418" s="1" t="s">
        <v>43</v>
      </c>
      <c r="F418" s="1" t="s">
        <v>44</v>
      </c>
      <c r="G418" s="2">
        <v>44430</v>
      </c>
      <c r="H418" s="1" t="s">
        <v>14</v>
      </c>
      <c r="I418" s="1" t="s">
        <v>15</v>
      </c>
    </row>
    <row r="419" spans="1:9" x14ac:dyDescent="0.35">
      <c r="A419" s="1" t="s">
        <v>1277</v>
      </c>
      <c r="B419" s="1" t="s">
        <v>1278</v>
      </c>
      <c r="C419" s="1" t="s">
        <v>1279</v>
      </c>
      <c r="D419">
        <v>85365198253</v>
      </c>
      <c r="E419" s="1" t="s">
        <v>83</v>
      </c>
      <c r="F419" s="1" t="s">
        <v>84</v>
      </c>
      <c r="G419" s="2">
        <v>45411</v>
      </c>
      <c r="H419" s="1" t="s">
        <v>14</v>
      </c>
      <c r="I419" s="1" t="s">
        <v>20</v>
      </c>
    </row>
    <row r="420" spans="1:9" x14ac:dyDescent="0.35">
      <c r="A420" s="1" t="s">
        <v>1280</v>
      </c>
      <c r="B420" s="1" t="s">
        <v>1281</v>
      </c>
      <c r="C420" s="1" t="s">
        <v>1282</v>
      </c>
      <c r="D420">
        <v>89658273902</v>
      </c>
      <c r="E420" s="1" t="s">
        <v>43</v>
      </c>
      <c r="F420" s="1" t="s">
        <v>44</v>
      </c>
      <c r="G420" s="2">
        <v>45491</v>
      </c>
      <c r="H420" s="1" t="s">
        <v>19</v>
      </c>
      <c r="I420" s="1" t="s">
        <v>15</v>
      </c>
    </row>
    <row r="421" spans="1:9" x14ac:dyDescent="0.35">
      <c r="A421" s="1" t="s">
        <v>1283</v>
      </c>
      <c r="B421" s="1" t="s">
        <v>1284</v>
      </c>
      <c r="C421" s="1" t="s">
        <v>1285</v>
      </c>
      <c r="D421">
        <v>81221946723</v>
      </c>
      <c r="E421" s="1" t="s">
        <v>37</v>
      </c>
      <c r="F421" s="1" t="s">
        <v>38</v>
      </c>
      <c r="G421" s="2">
        <v>45507</v>
      </c>
      <c r="H421" s="1" t="s">
        <v>14</v>
      </c>
      <c r="I421" s="1" t="s">
        <v>15</v>
      </c>
    </row>
    <row r="422" spans="1:9" x14ac:dyDescent="0.35">
      <c r="A422" s="1" t="s">
        <v>1286</v>
      </c>
      <c r="B422" s="1" t="s">
        <v>1287</v>
      </c>
      <c r="C422" s="1" t="s">
        <v>1288</v>
      </c>
      <c r="D422">
        <v>81292791456</v>
      </c>
      <c r="E422" s="1" t="s">
        <v>248</v>
      </c>
      <c r="F422" s="1" t="s">
        <v>249</v>
      </c>
      <c r="G422" s="2">
        <v>45339</v>
      </c>
      <c r="H422" s="1" t="s">
        <v>19</v>
      </c>
      <c r="I422" s="1" t="s">
        <v>20</v>
      </c>
    </row>
    <row r="423" spans="1:9" x14ac:dyDescent="0.35">
      <c r="A423" s="1" t="s">
        <v>1289</v>
      </c>
      <c r="B423" s="1" t="s">
        <v>1290</v>
      </c>
      <c r="C423" s="1" t="s">
        <v>1291</v>
      </c>
      <c r="D423">
        <v>85883734031</v>
      </c>
      <c r="E423" s="1" t="s">
        <v>37</v>
      </c>
      <c r="F423" s="1" t="s">
        <v>38</v>
      </c>
      <c r="G423" s="2">
        <v>45600</v>
      </c>
      <c r="H423" s="1" t="s">
        <v>19</v>
      </c>
      <c r="I423" s="1" t="s">
        <v>39</v>
      </c>
    </row>
    <row r="424" spans="1:9" x14ac:dyDescent="0.35">
      <c r="A424" s="1" t="s">
        <v>1292</v>
      </c>
      <c r="B424" s="1" t="s">
        <v>518</v>
      </c>
      <c r="C424" s="1" t="s">
        <v>1293</v>
      </c>
      <c r="D424">
        <v>81205436459</v>
      </c>
      <c r="E424" s="1" t="s">
        <v>138</v>
      </c>
      <c r="F424" s="1" t="s">
        <v>139</v>
      </c>
      <c r="G424" s="2">
        <v>44285</v>
      </c>
      <c r="H424" s="1" t="s">
        <v>14</v>
      </c>
      <c r="I424" s="1" t="s">
        <v>20</v>
      </c>
    </row>
    <row r="425" spans="1:9" x14ac:dyDescent="0.35">
      <c r="A425" s="1" t="s">
        <v>1294</v>
      </c>
      <c r="B425" s="1" t="s">
        <v>1295</v>
      </c>
      <c r="C425" s="1" t="s">
        <v>1296</v>
      </c>
      <c r="D425">
        <v>81278113799</v>
      </c>
      <c r="E425" s="1" t="s">
        <v>32</v>
      </c>
      <c r="F425" s="1" t="s">
        <v>33</v>
      </c>
      <c r="G425" s="2">
        <v>45055</v>
      </c>
      <c r="H425" s="1" t="s">
        <v>19</v>
      </c>
      <c r="I425" s="1" t="s">
        <v>20</v>
      </c>
    </row>
    <row r="426" spans="1:9" x14ac:dyDescent="0.35">
      <c r="A426" s="1" t="s">
        <v>1297</v>
      </c>
      <c r="B426" s="1" t="s">
        <v>1298</v>
      </c>
      <c r="C426" s="1" t="s">
        <v>1299</v>
      </c>
      <c r="D426">
        <v>82213636317</v>
      </c>
      <c r="E426" s="1" t="s">
        <v>56</v>
      </c>
      <c r="F426" s="1" t="s">
        <v>57</v>
      </c>
      <c r="G426" s="2">
        <v>45189</v>
      </c>
      <c r="H426" s="1" t="s">
        <v>14</v>
      </c>
      <c r="I426" s="1" t="s">
        <v>20</v>
      </c>
    </row>
    <row r="427" spans="1:9" x14ac:dyDescent="0.35">
      <c r="A427" s="1" t="s">
        <v>1300</v>
      </c>
      <c r="B427" s="1" t="s">
        <v>1301</v>
      </c>
      <c r="C427" s="1" t="s">
        <v>1302</v>
      </c>
      <c r="D427">
        <v>85652735435</v>
      </c>
      <c r="E427" s="1" t="s">
        <v>37</v>
      </c>
      <c r="F427" s="1" t="s">
        <v>38</v>
      </c>
      <c r="G427" s="2">
        <v>44262</v>
      </c>
      <c r="H427" s="1" t="s">
        <v>19</v>
      </c>
      <c r="I427" s="1" t="s">
        <v>39</v>
      </c>
    </row>
    <row r="428" spans="1:9" x14ac:dyDescent="0.35">
      <c r="A428" s="1" t="s">
        <v>1303</v>
      </c>
      <c r="B428" s="1" t="s">
        <v>941</v>
      </c>
      <c r="C428" s="1" t="s">
        <v>1304</v>
      </c>
      <c r="D428">
        <v>85625349292</v>
      </c>
      <c r="E428" s="1" t="s">
        <v>56</v>
      </c>
      <c r="F428" s="1" t="s">
        <v>57</v>
      </c>
      <c r="G428" s="2">
        <v>45329</v>
      </c>
      <c r="H428" s="1" t="s">
        <v>19</v>
      </c>
      <c r="I428" s="1" t="s">
        <v>39</v>
      </c>
    </row>
    <row r="429" spans="1:9" x14ac:dyDescent="0.35">
      <c r="A429" s="1" t="s">
        <v>1305</v>
      </c>
      <c r="B429" s="1" t="s">
        <v>1306</v>
      </c>
      <c r="C429" s="1" t="s">
        <v>1307</v>
      </c>
      <c r="D429">
        <v>85774063356</v>
      </c>
      <c r="E429" s="1" t="s">
        <v>56</v>
      </c>
      <c r="F429" s="1" t="s">
        <v>57</v>
      </c>
      <c r="G429" s="2">
        <v>44652</v>
      </c>
      <c r="H429" s="1" t="s">
        <v>19</v>
      </c>
      <c r="I429" s="1" t="s">
        <v>39</v>
      </c>
    </row>
    <row r="430" spans="1:9" x14ac:dyDescent="0.35">
      <c r="A430" s="1" t="s">
        <v>1308</v>
      </c>
      <c r="B430" s="1" t="s">
        <v>1309</v>
      </c>
      <c r="C430" s="1" t="s">
        <v>1310</v>
      </c>
      <c r="D430">
        <v>81207806867</v>
      </c>
      <c r="E430" s="1" t="s">
        <v>43</v>
      </c>
      <c r="F430" s="1" t="s">
        <v>44</v>
      </c>
      <c r="G430" s="2">
        <v>45123</v>
      </c>
      <c r="H430" s="1" t="s">
        <v>14</v>
      </c>
      <c r="I430" s="1" t="s">
        <v>15</v>
      </c>
    </row>
    <row r="431" spans="1:9" x14ac:dyDescent="0.35">
      <c r="A431" s="1" t="s">
        <v>1311</v>
      </c>
      <c r="B431" s="1" t="s">
        <v>1312</v>
      </c>
      <c r="C431" s="1" t="s">
        <v>1313</v>
      </c>
      <c r="D431">
        <v>82225431074</v>
      </c>
      <c r="E431" s="1" t="s">
        <v>127</v>
      </c>
      <c r="F431" s="1" t="s">
        <v>128</v>
      </c>
      <c r="G431" s="2">
        <v>45637</v>
      </c>
      <c r="H431" s="1" t="s">
        <v>19</v>
      </c>
      <c r="I431" s="1" t="s">
        <v>15</v>
      </c>
    </row>
    <row r="432" spans="1:9" x14ac:dyDescent="0.35">
      <c r="A432" s="1" t="s">
        <v>1314</v>
      </c>
      <c r="B432" s="1" t="s">
        <v>1315</v>
      </c>
      <c r="C432" s="1" t="s">
        <v>1316</v>
      </c>
      <c r="D432">
        <v>82162570165</v>
      </c>
      <c r="E432" s="1" t="s">
        <v>431</v>
      </c>
      <c r="F432" s="1" t="s">
        <v>432</v>
      </c>
      <c r="G432" s="2">
        <v>44263</v>
      </c>
      <c r="H432" s="1" t="s">
        <v>14</v>
      </c>
      <c r="I432" s="1" t="s">
        <v>15</v>
      </c>
    </row>
    <row r="433" spans="1:9" x14ac:dyDescent="0.35">
      <c r="A433" s="1" t="s">
        <v>1317</v>
      </c>
      <c r="B433" s="1" t="s">
        <v>1318</v>
      </c>
      <c r="C433" s="1" t="s">
        <v>1319</v>
      </c>
      <c r="D433">
        <v>82219508501</v>
      </c>
      <c r="E433" s="1" t="s">
        <v>72</v>
      </c>
      <c r="F433" s="1" t="s">
        <v>33</v>
      </c>
      <c r="G433" s="2">
        <v>44945</v>
      </c>
      <c r="H433" s="1" t="s">
        <v>14</v>
      </c>
      <c r="I433" s="1" t="s">
        <v>15</v>
      </c>
    </row>
    <row r="434" spans="1:9" x14ac:dyDescent="0.35">
      <c r="A434" s="1" t="s">
        <v>1320</v>
      </c>
      <c r="B434" s="1" t="s">
        <v>189</v>
      </c>
      <c r="C434" s="1" t="s">
        <v>1321</v>
      </c>
      <c r="D434">
        <v>81383253817</v>
      </c>
      <c r="E434" s="1" t="s">
        <v>56</v>
      </c>
      <c r="F434" s="1" t="s">
        <v>57</v>
      </c>
      <c r="G434" s="2">
        <v>45636</v>
      </c>
      <c r="H434" s="1" t="s">
        <v>19</v>
      </c>
      <c r="I434" s="1" t="s">
        <v>20</v>
      </c>
    </row>
    <row r="435" spans="1:9" x14ac:dyDescent="0.35">
      <c r="A435" s="1" t="s">
        <v>1322</v>
      </c>
      <c r="B435" s="1" t="s">
        <v>1323</v>
      </c>
      <c r="C435" s="1" t="s">
        <v>1324</v>
      </c>
      <c r="D435">
        <v>85286401557</v>
      </c>
      <c r="E435" s="1" t="s">
        <v>111</v>
      </c>
      <c r="F435" s="1" t="s">
        <v>112</v>
      </c>
      <c r="G435" s="2">
        <v>45223</v>
      </c>
      <c r="H435" s="1" t="s">
        <v>14</v>
      </c>
      <c r="I435" s="1" t="s">
        <v>15</v>
      </c>
    </row>
    <row r="436" spans="1:9" x14ac:dyDescent="0.35">
      <c r="A436" s="1" t="s">
        <v>1325</v>
      </c>
      <c r="B436" s="1" t="s">
        <v>1326</v>
      </c>
      <c r="C436" s="1" t="s">
        <v>1327</v>
      </c>
      <c r="D436">
        <v>85279513711</v>
      </c>
      <c r="E436" s="1" t="s">
        <v>72</v>
      </c>
      <c r="F436" s="1" t="s">
        <v>33</v>
      </c>
      <c r="G436" s="2">
        <v>44563</v>
      </c>
      <c r="H436" s="1" t="s">
        <v>19</v>
      </c>
      <c r="I436" s="1" t="s">
        <v>15</v>
      </c>
    </row>
    <row r="437" spans="1:9" x14ac:dyDescent="0.35">
      <c r="A437" s="1" t="s">
        <v>1328</v>
      </c>
      <c r="B437" s="1" t="s">
        <v>1329</v>
      </c>
      <c r="C437" s="1" t="s">
        <v>1330</v>
      </c>
      <c r="D437">
        <v>89627238046</v>
      </c>
      <c r="E437" s="1" t="s">
        <v>61</v>
      </c>
      <c r="F437" s="1" t="s">
        <v>62</v>
      </c>
      <c r="G437" s="2">
        <v>44467</v>
      </c>
      <c r="H437" s="1" t="s">
        <v>14</v>
      </c>
      <c r="I437" s="1" t="s">
        <v>15</v>
      </c>
    </row>
    <row r="438" spans="1:9" x14ac:dyDescent="0.35">
      <c r="A438" s="1" t="s">
        <v>1331</v>
      </c>
      <c r="B438" s="1" t="s">
        <v>1332</v>
      </c>
      <c r="C438" s="1" t="s">
        <v>1333</v>
      </c>
      <c r="E438" s="1" t="s">
        <v>111</v>
      </c>
      <c r="F438" s="1" t="s">
        <v>112</v>
      </c>
      <c r="G438" s="2">
        <v>45412</v>
      </c>
      <c r="H438" s="1" t="s">
        <v>19</v>
      </c>
      <c r="I438" s="1" t="s">
        <v>39</v>
      </c>
    </row>
    <row r="439" spans="1:9" x14ac:dyDescent="0.35">
      <c r="A439" s="1" t="s">
        <v>1334</v>
      </c>
      <c r="B439" s="1" t="s">
        <v>1335</v>
      </c>
      <c r="C439" s="1" t="s">
        <v>1336</v>
      </c>
      <c r="D439">
        <v>87824243754</v>
      </c>
      <c r="E439" s="1" t="s">
        <v>83</v>
      </c>
      <c r="F439" s="1" t="s">
        <v>84</v>
      </c>
      <c r="G439" s="2">
        <v>44500</v>
      </c>
      <c r="H439" s="1" t="s">
        <v>19</v>
      </c>
      <c r="I439" s="1" t="s">
        <v>15</v>
      </c>
    </row>
    <row r="440" spans="1:9" x14ac:dyDescent="0.35">
      <c r="A440" s="1" t="s">
        <v>1337</v>
      </c>
      <c r="B440" s="1" t="s">
        <v>1338</v>
      </c>
      <c r="C440" s="1" t="s">
        <v>1339</v>
      </c>
      <c r="D440">
        <v>85842222310</v>
      </c>
      <c r="E440" s="1" t="s">
        <v>32</v>
      </c>
      <c r="F440" s="1" t="s">
        <v>33</v>
      </c>
      <c r="G440" s="2">
        <v>45373</v>
      </c>
      <c r="H440" s="1" t="s">
        <v>19</v>
      </c>
      <c r="I440" s="1" t="s">
        <v>20</v>
      </c>
    </row>
    <row r="441" spans="1:9" x14ac:dyDescent="0.35">
      <c r="A441" s="1" t="s">
        <v>1340</v>
      </c>
      <c r="B441" s="1" t="s">
        <v>1341</v>
      </c>
      <c r="C441" s="1" t="s">
        <v>1342</v>
      </c>
      <c r="D441">
        <v>81255257828</v>
      </c>
      <c r="E441" s="1" t="s">
        <v>91</v>
      </c>
      <c r="F441" s="1" t="s">
        <v>84</v>
      </c>
      <c r="G441" s="2">
        <v>44445</v>
      </c>
      <c r="H441" s="1" t="s">
        <v>19</v>
      </c>
      <c r="I441" s="1" t="s">
        <v>79</v>
      </c>
    </row>
    <row r="442" spans="1:9" x14ac:dyDescent="0.35">
      <c r="A442" s="1" t="s">
        <v>1343</v>
      </c>
      <c r="B442" s="1" t="s">
        <v>1344</v>
      </c>
      <c r="C442" s="1" t="s">
        <v>1345</v>
      </c>
      <c r="D442">
        <v>85320885474</v>
      </c>
      <c r="E442" s="1" t="s">
        <v>56</v>
      </c>
      <c r="F442" s="1" t="s">
        <v>57</v>
      </c>
      <c r="G442" s="2">
        <v>45562</v>
      </c>
      <c r="H442" s="1" t="s">
        <v>19</v>
      </c>
      <c r="I442" s="1" t="s">
        <v>20</v>
      </c>
    </row>
    <row r="443" spans="1:9" x14ac:dyDescent="0.35">
      <c r="A443" s="1" t="s">
        <v>1346</v>
      </c>
      <c r="B443" s="1" t="s">
        <v>1347</v>
      </c>
      <c r="C443" s="1" t="s">
        <v>1348</v>
      </c>
      <c r="D443">
        <v>85702814069</v>
      </c>
      <c r="E443" s="1" t="s">
        <v>146</v>
      </c>
      <c r="F443" s="1" t="s">
        <v>147</v>
      </c>
      <c r="G443" s="2">
        <v>45110</v>
      </c>
      <c r="H443" s="1" t="s">
        <v>14</v>
      </c>
      <c r="I443" s="1" t="s">
        <v>15</v>
      </c>
    </row>
    <row r="444" spans="1:9" x14ac:dyDescent="0.35">
      <c r="A444" s="1" t="s">
        <v>1349</v>
      </c>
      <c r="B444" s="1" t="s">
        <v>1350</v>
      </c>
      <c r="C444" s="1" t="s">
        <v>1351</v>
      </c>
      <c r="D444">
        <v>82243018718</v>
      </c>
      <c r="E444" s="1" t="s">
        <v>72</v>
      </c>
      <c r="F444" s="1" t="s">
        <v>33</v>
      </c>
      <c r="G444" s="2">
        <v>44595</v>
      </c>
      <c r="H444" s="1" t="s">
        <v>19</v>
      </c>
      <c r="I444" s="1" t="s">
        <v>15</v>
      </c>
    </row>
    <row r="445" spans="1:9" x14ac:dyDescent="0.35">
      <c r="A445" s="1" t="s">
        <v>1352</v>
      </c>
      <c r="B445" s="1" t="s">
        <v>1353</v>
      </c>
      <c r="C445" s="1" t="s">
        <v>1354</v>
      </c>
      <c r="D445">
        <v>82165650455</v>
      </c>
      <c r="E445" s="1" t="s">
        <v>91</v>
      </c>
      <c r="F445" s="1" t="s">
        <v>84</v>
      </c>
      <c r="G445" s="2">
        <v>45109</v>
      </c>
      <c r="H445" s="1" t="s">
        <v>14</v>
      </c>
      <c r="I445" s="1" t="s">
        <v>39</v>
      </c>
    </row>
    <row r="446" spans="1:9" x14ac:dyDescent="0.35">
      <c r="A446" s="1" t="s">
        <v>1355</v>
      </c>
      <c r="B446" s="1" t="s">
        <v>1133</v>
      </c>
      <c r="C446" s="1" t="s">
        <v>1356</v>
      </c>
      <c r="D446">
        <v>85742662991</v>
      </c>
      <c r="E446" s="1" t="s">
        <v>37</v>
      </c>
      <c r="F446" s="1" t="s">
        <v>38</v>
      </c>
      <c r="G446" s="2">
        <v>44622</v>
      </c>
      <c r="H446" s="1" t="s">
        <v>19</v>
      </c>
      <c r="I446" s="1" t="s">
        <v>15</v>
      </c>
    </row>
    <row r="447" spans="1:9" x14ac:dyDescent="0.35">
      <c r="A447" s="1" t="s">
        <v>1357</v>
      </c>
      <c r="B447" s="1" t="s">
        <v>1358</v>
      </c>
      <c r="C447" s="1" t="s">
        <v>1359</v>
      </c>
      <c r="D447">
        <v>87861064628</v>
      </c>
      <c r="E447" s="1" t="s">
        <v>138</v>
      </c>
      <c r="F447" s="1" t="s">
        <v>139</v>
      </c>
      <c r="G447" s="2">
        <v>45651</v>
      </c>
      <c r="H447" s="1" t="s">
        <v>14</v>
      </c>
      <c r="I447" s="1" t="s">
        <v>15</v>
      </c>
    </row>
    <row r="448" spans="1:9" x14ac:dyDescent="0.35">
      <c r="A448" s="1" t="s">
        <v>1360</v>
      </c>
      <c r="B448" s="1" t="s">
        <v>1361</v>
      </c>
      <c r="C448" s="1" t="s">
        <v>1362</v>
      </c>
      <c r="D448">
        <v>85870494787</v>
      </c>
      <c r="E448" s="1" t="s">
        <v>146</v>
      </c>
      <c r="F448" s="1" t="s">
        <v>147</v>
      </c>
      <c r="G448" s="2">
        <v>44251</v>
      </c>
      <c r="H448" s="1" t="s">
        <v>14</v>
      </c>
      <c r="I448" s="1" t="s">
        <v>39</v>
      </c>
    </row>
    <row r="449" spans="1:9" x14ac:dyDescent="0.35">
      <c r="A449" s="1" t="s">
        <v>1363</v>
      </c>
      <c r="B449" s="1" t="s">
        <v>1364</v>
      </c>
      <c r="C449" s="1" t="s">
        <v>1365</v>
      </c>
      <c r="D449">
        <v>89546273014</v>
      </c>
      <c r="E449" s="1" t="s">
        <v>111</v>
      </c>
      <c r="F449" s="1" t="s">
        <v>112</v>
      </c>
      <c r="G449" s="2">
        <v>44333</v>
      </c>
      <c r="H449" s="1" t="s">
        <v>19</v>
      </c>
      <c r="I449" s="1" t="s">
        <v>15</v>
      </c>
    </row>
    <row r="450" spans="1:9" x14ac:dyDescent="0.35">
      <c r="A450" s="1" t="s">
        <v>1366</v>
      </c>
      <c r="B450" s="1" t="s">
        <v>716</v>
      </c>
      <c r="C450" s="1" t="s">
        <v>1367</v>
      </c>
      <c r="D450">
        <v>85271589042</v>
      </c>
      <c r="E450" s="1" t="s">
        <v>56</v>
      </c>
      <c r="F450" s="1" t="s">
        <v>57</v>
      </c>
      <c r="G450" s="2">
        <v>44316</v>
      </c>
      <c r="H450" s="1" t="s">
        <v>19</v>
      </c>
      <c r="I450" s="1" t="s">
        <v>20</v>
      </c>
    </row>
    <row r="451" spans="1:9" x14ac:dyDescent="0.35">
      <c r="A451" s="1" t="s">
        <v>1368</v>
      </c>
      <c r="B451" s="1" t="s">
        <v>1369</v>
      </c>
      <c r="C451" s="1" t="s">
        <v>1370</v>
      </c>
      <c r="D451">
        <v>81245650448</v>
      </c>
      <c r="E451" s="1" t="s">
        <v>95</v>
      </c>
      <c r="F451" s="1" t="s">
        <v>33</v>
      </c>
      <c r="G451" s="2">
        <v>45249</v>
      </c>
      <c r="H451" s="1" t="s">
        <v>19</v>
      </c>
      <c r="I451" s="1" t="s">
        <v>20</v>
      </c>
    </row>
    <row r="452" spans="1:9" x14ac:dyDescent="0.35">
      <c r="A452" s="1" t="s">
        <v>1371</v>
      </c>
      <c r="B452" s="1" t="s">
        <v>1372</v>
      </c>
      <c r="C452" s="1" t="s">
        <v>1373</v>
      </c>
      <c r="D452">
        <v>82185544518</v>
      </c>
      <c r="E452" s="1" t="s">
        <v>56</v>
      </c>
      <c r="F452" s="1" t="s">
        <v>57</v>
      </c>
      <c r="G452" s="2">
        <v>44917</v>
      </c>
      <c r="H452" s="1" t="s">
        <v>14</v>
      </c>
      <c r="I452" s="1" t="s">
        <v>39</v>
      </c>
    </row>
    <row r="453" spans="1:9" x14ac:dyDescent="0.35">
      <c r="A453" s="1" t="s">
        <v>1374</v>
      </c>
      <c r="B453" s="1" t="s">
        <v>1375</v>
      </c>
      <c r="C453" s="1" t="s">
        <v>1376</v>
      </c>
      <c r="D453">
        <v>85765213283</v>
      </c>
      <c r="E453" s="1" t="s">
        <v>12</v>
      </c>
      <c r="F453" s="1" t="s">
        <v>13</v>
      </c>
      <c r="G453" s="2">
        <v>45341</v>
      </c>
      <c r="H453" s="1" t="s">
        <v>19</v>
      </c>
      <c r="I453" s="1" t="s">
        <v>15</v>
      </c>
    </row>
    <row r="454" spans="1:9" x14ac:dyDescent="0.35">
      <c r="A454" s="1" t="s">
        <v>1377</v>
      </c>
      <c r="B454" s="1" t="s">
        <v>1378</v>
      </c>
      <c r="C454" s="1" t="s">
        <v>1379</v>
      </c>
      <c r="D454">
        <v>81367112075</v>
      </c>
      <c r="E454" s="1" t="s">
        <v>91</v>
      </c>
      <c r="F454" s="1" t="s">
        <v>84</v>
      </c>
      <c r="G454" s="2">
        <v>45612</v>
      </c>
      <c r="H454" s="1" t="s">
        <v>14</v>
      </c>
      <c r="I454" s="1" t="s">
        <v>15</v>
      </c>
    </row>
    <row r="455" spans="1:9" x14ac:dyDescent="0.35">
      <c r="A455" s="1" t="s">
        <v>1380</v>
      </c>
      <c r="B455" s="1" t="s">
        <v>1381</v>
      </c>
      <c r="C455" s="1" t="s">
        <v>1382</v>
      </c>
      <c r="D455">
        <v>89640132234</v>
      </c>
      <c r="E455" s="1" t="s">
        <v>37</v>
      </c>
      <c r="F455" s="1" t="s">
        <v>38</v>
      </c>
      <c r="G455" s="2">
        <v>44626</v>
      </c>
      <c r="H455" s="1" t="s">
        <v>14</v>
      </c>
      <c r="I455" s="1" t="s">
        <v>20</v>
      </c>
    </row>
    <row r="456" spans="1:9" x14ac:dyDescent="0.35">
      <c r="A456" s="1" t="s">
        <v>1383</v>
      </c>
      <c r="B456" s="1" t="s">
        <v>1384</v>
      </c>
      <c r="C456" s="1" t="s">
        <v>1385</v>
      </c>
      <c r="D456">
        <v>85760310890</v>
      </c>
      <c r="E456" s="1" t="s">
        <v>111</v>
      </c>
      <c r="F456" s="1" t="s">
        <v>112</v>
      </c>
      <c r="G456" s="2">
        <v>44440</v>
      </c>
      <c r="H456" s="1" t="s">
        <v>19</v>
      </c>
      <c r="I456" s="1" t="s">
        <v>79</v>
      </c>
    </row>
    <row r="457" spans="1:9" x14ac:dyDescent="0.35">
      <c r="A457" s="1" t="s">
        <v>1386</v>
      </c>
      <c r="B457" s="1" t="s">
        <v>1387</v>
      </c>
      <c r="C457" s="1" t="s">
        <v>1388</v>
      </c>
      <c r="D457">
        <v>81393932501</v>
      </c>
      <c r="E457" s="1" t="s">
        <v>37</v>
      </c>
      <c r="F457" s="1" t="s">
        <v>38</v>
      </c>
      <c r="G457" s="2">
        <v>44765</v>
      </c>
      <c r="H457" s="1" t="s">
        <v>19</v>
      </c>
      <c r="I457" s="1" t="s">
        <v>79</v>
      </c>
    </row>
    <row r="458" spans="1:9" x14ac:dyDescent="0.35">
      <c r="A458" s="1" t="s">
        <v>1389</v>
      </c>
      <c r="B458" s="1" t="s">
        <v>1390</v>
      </c>
      <c r="C458" s="1" t="s">
        <v>1391</v>
      </c>
      <c r="D458">
        <v>85891190833</v>
      </c>
      <c r="E458" s="1" t="s">
        <v>91</v>
      </c>
      <c r="F458" s="1" t="s">
        <v>84</v>
      </c>
      <c r="G458" s="2">
        <v>44548</v>
      </c>
      <c r="H458" s="1" t="s">
        <v>19</v>
      </c>
      <c r="I458" s="1" t="s">
        <v>79</v>
      </c>
    </row>
    <row r="459" spans="1:9" x14ac:dyDescent="0.35">
      <c r="A459" s="1" t="s">
        <v>1392</v>
      </c>
      <c r="B459" s="1" t="s">
        <v>1393</v>
      </c>
      <c r="C459" s="1" t="s">
        <v>1394</v>
      </c>
      <c r="D459">
        <v>85875927125</v>
      </c>
      <c r="E459" s="1" t="s">
        <v>72</v>
      </c>
      <c r="F459" s="1" t="s">
        <v>33</v>
      </c>
      <c r="G459" s="2">
        <v>45065</v>
      </c>
      <c r="H459" s="1" t="s">
        <v>19</v>
      </c>
      <c r="I459" s="1" t="s">
        <v>20</v>
      </c>
    </row>
    <row r="460" spans="1:9" x14ac:dyDescent="0.35">
      <c r="A460" s="1" t="s">
        <v>1395</v>
      </c>
      <c r="B460" s="1" t="s">
        <v>1396</v>
      </c>
      <c r="C460" s="1" t="s">
        <v>1397</v>
      </c>
      <c r="D460">
        <v>81382754801</v>
      </c>
      <c r="E460" s="1" t="s">
        <v>32</v>
      </c>
      <c r="F460" s="1" t="s">
        <v>33</v>
      </c>
      <c r="G460" s="2">
        <v>45208</v>
      </c>
      <c r="H460" s="1" t="s">
        <v>19</v>
      </c>
      <c r="I460" s="1" t="s">
        <v>20</v>
      </c>
    </row>
    <row r="461" spans="1:9" x14ac:dyDescent="0.35">
      <c r="A461" s="1" t="s">
        <v>1398</v>
      </c>
      <c r="B461" s="1" t="s">
        <v>763</v>
      </c>
      <c r="C461" s="1" t="s">
        <v>1399</v>
      </c>
      <c r="D461">
        <v>85864631752</v>
      </c>
      <c r="E461" s="1" t="s">
        <v>248</v>
      </c>
      <c r="F461" s="1" t="s">
        <v>249</v>
      </c>
      <c r="G461" s="2">
        <v>45577</v>
      </c>
      <c r="H461" s="1" t="s">
        <v>19</v>
      </c>
      <c r="I461" s="1" t="s">
        <v>15</v>
      </c>
    </row>
    <row r="462" spans="1:9" x14ac:dyDescent="0.35">
      <c r="A462" s="1" t="s">
        <v>1400</v>
      </c>
      <c r="B462" s="1" t="s">
        <v>1401</v>
      </c>
      <c r="C462" s="1" t="s">
        <v>1402</v>
      </c>
      <c r="D462">
        <v>82166912153</v>
      </c>
      <c r="E462" s="1" t="s">
        <v>32</v>
      </c>
      <c r="F462" s="1" t="s">
        <v>33</v>
      </c>
      <c r="G462" s="2">
        <v>44607</v>
      </c>
      <c r="H462" s="1" t="s">
        <v>19</v>
      </c>
      <c r="I462" s="1" t="s">
        <v>15</v>
      </c>
    </row>
    <row r="463" spans="1:9" x14ac:dyDescent="0.35">
      <c r="A463" s="1" t="s">
        <v>1403</v>
      </c>
      <c r="B463" s="1" t="s">
        <v>1404</v>
      </c>
      <c r="C463" s="1" t="s">
        <v>1405</v>
      </c>
      <c r="D463">
        <v>85749946579</v>
      </c>
      <c r="E463" s="1" t="s">
        <v>72</v>
      </c>
      <c r="F463" s="1" t="s">
        <v>33</v>
      </c>
      <c r="G463" s="2">
        <v>45189</v>
      </c>
      <c r="H463" s="1" t="s">
        <v>14</v>
      </c>
      <c r="I463" s="1" t="s">
        <v>15</v>
      </c>
    </row>
    <row r="464" spans="1:9" x14ac:dyDescent="0.35">
      <c r="A464" s="1" t="s">
        <v>1406</v>
      </c>
      <c r="B464" s="1" t="s">
        <v>1407</v>
      </c>
      <c r="C464" s="1" t="s">
        <v>1408</v>
      </c>
      <c r="D464">
        <v>85773201017</v>
      </c>
      <c r="E464" s="1" t="s">
        <v>248</v>
      </c>
      <c r="F464" s="1" t="s">
        <v>249</v>
      </c>
      <c r="G464" s="2">
        <v>44563</v>
      </c>
      <c r="H464" s="1" t="s">
        <v>19</v>
      </c>
      <c r="I464" s="1" t="s">
        <v>15</v>
      </c>
    </row>
    <row r="465" spans="1:9" x14ac:dyDescent="0.35">
      <c r="A465" s="1" t="s">
        <v>1409</v>
      </c>
      <c r="B465" s="1" t="s">
        <v>1410</v>
      </c>
      <c r="C465" s="1" t="s">
        <v>1411</v>
      </c>
      <c r="D465">
        <v>81318773477</v>
      </c>
      <c r="E465" s="1" t="s">
        <v>431</v>
      </c>
      <c r="F465" s="1" t="s">
        <v>432</v>
      </c>
      <c r="G465" s="2">
        <v>44732</v>
      </c>
      <c r="H465" s="1" t="s">
        <v>14</v>
      </c>
      <c r="I465" s="1" t="s">
        <v>15</v>
      </c>
    </row>
    <row r="466" spans="1:9" x14ac:dyDescent="0.35">
      <c r="A466" s="1" t="s">
        <v>1412</v>
      </c>
      <c r="B466" s="1" t="s">
        <v>1413</v>
      </c>
      <c r="C466" s="1" t="s">
        <v>1414</v>
      </c>
      <c r="D466">
        <v>81261675677</v>
      </c>
      <c r="E466" s="1" t="s">
        <v>83</v>
      </c>
      <c r="F466" s="1" t="s">
        <v>84</v>
      </c>
      <c r="G466" s="2">
        <v>44264</v>
      </c>
      <c r="H466" s="1" t="s">
        <v>14</v>
      </c>
      <c r="I466" s="1" t="s">
        <v>20</v>
      </c>
    </row>
    <row r="467" spans="1:9" x14ac:dyDescent="0.35">
      <c r="A467" s="1" t="s">
        <v>1415</v>
      </c>
      <c r="B467" s="1" t="s">
        <v>1416</v>
      </c>
      <c r="C467" s="1" t="s">
        <v>1417</v>
      </c>
      <c r="D467">
        <v>85624671978</v>
      </c>
      <c r="E467" s="1" t="s">
        <v>61</v>
      </c>
      <c r="F467" s="1" t="s">
        <v>62</v>
      </c>
      <c r="G467" s="2">
        <v>45368</v>
      </c>
      <c r="H467" s="1" t="s">
        <v>14</v>
      </c>
      <c r="I467" s="1" t="s">
        <v>15</v>
      </c>
    </row>
    <row r="468" spans="1:9" x14ac:dyDescent="0.35">
      <c r="A468" s="1" t="s">
        <v>1418</v>
      </c>
      <c r="B468" s="1" t="s">
        <v>819</v>
      </c>
      <c r="C468" s="1" t="s">
        <v>1419</v>
      </c>
      <c r="D468">
        <v>85279695450</v>
      </c>
      <c r="E468" s="1" t="s">
        <v>248</v>
      </c>
      <c r="F468" s="1" t="s">
        <v>249</v>
      </c>
      <c r="G468" s="2">
        <v>45406</v>
      </c>
      <c r="H468" s="1" t="s">
        <v>14</v>
      </c>
      <c r="I468" s="1" t="s">
        <v>20</v>
      </c>
    </row>
    <row r="469" spans="1:9" x14ac:dyDescent="0.35">
      <c r="A469" s="1" t="s">
        <v>1420</v>
      </c>
      <c r="B469" s="1" t="s">
        <v>1421</v>
      </c>
      <c r="C469" s="1" t="s">
        <v>1422</v>
      </c>
      <c r="D469">
        <v>89556165565</v>
      </c>
      <c r="E469" s="1" t="s">
        <v>83</v>
      </c>
      <c r="F469" s="1" t="s">
        <v>84</v>
      </c>
      <c r="G469" s="2">
        <v>45551</v>
      </c>
      <c r="H469" s="1" t="s">
        <v>14</v>
      </c>
      <c r="I469" s="1" t="s">
        <v>20</v>
      </c>
    </row>
    <row r="470" spans="1:9" x14ac:dyDescent="0.35">
      <c r="A470" s="1" t="s">
        <v>1423</v>
      </c>
      <c r="B470" s="1" t="s">
        <v>1424</v>
      </c>
      <c r="C470" s="1" t="s">
        <v>1425</v>
      </c>
      <c r="D470">
        <v>89614152085</v>
      </c>
      <c r="E470" s="1" t="s">
        <v>83</v>
      </c>
      <c r="F470" s="1" t="s">
        <v>84</v>
      </c>
      <c r="G470" s="2">
        <v>45140</v>
      </c>
      <c r="H470" s="1" t="s">
        <v>19</v>
      </c>
      <c r="I470" s="1" t="s">
        <v>39</v>
      </c>
    </row>
    <row r="471" spans="1:9" x14ac:dyDescent="0.35">
      <c r="A471" s="1" t="s">
        <v>1426</v>
      </c>
      <c r="B471" s="1" t="s">
        <v>481</v>
      </c>
      <c r="C471" s="1" t="s">
        <v>1427</v>
      </c>
      <c r="D471">
        <v>89679056965</v>
      </c>
      <c r="E471" s="1" t="s">
        <v>56</v>
      </c>
      <c r="F471" s="1" t="s">
        <v>57</v>
      </c>
      <c r="G471" s="2">
        <v>44397</v>
      </c>
      <c r="H471" s="1" t="s">
        <v>19</v>
      </c>
      <c r="I471" s="1" t="s">
        <v>39</v>
      </c>
    </row>
    <row r="472" spans="1:9" x14ac:dyDescent="0.35">
      <c r="A472" s="1" t="s">
        <v>1428</v>
      </c>
      <c r="B472" s="1" t="s">
        <v>1429</v>
      </c>
      <c r="C472" s="1" t="s">
        <v>1430</v>
      </c>
      <c r="D472">
        <v>85852945637</v>
      </c>
      <c r="E472" s="1" t="s">
        <v>95</v>
      </c>
      <c r="F472" s="1" t="s">
        <v>33</v>
      </c>
      <c r="G472" s="2">
        <v>45294</v>
      </c>
      <c r="H472" s="1" t="s">
        <v>19</v>
      </c>
      <c r="I472" s="1" t="s">
        <v>20</v>
      </c>
    </row>
    <row r="473" spans="1:9" x14ac:dyDescent="0.35">
      <c r="A473" s="1" t="s">
        <v>1431</v>
      </c>
      <c r="B473" s="1" t="s">
        <v>1432</v>
      </c>
      <c r="C473" s="1" t="s">
        <v>1433</v>
      </c>
      <c r="D473">
        <v>82291919541</v>
      </c>
      <c r="E473" s="1" t="s">
        <v>56</v>
      </c>
      <c r="F473" s="1" t="s">
        <v>57</v>
      </c>
      <c r="G473" s="2">
        <v>45284</v>
      </c>
      <c r="H473" s="1" t="s">
        <v>19</v>
      </c>
      <c r="I473" s="1" t="s">
        <v>15</v>
      </c>
    </row>
    <row r="474" spans="1:9" x14ac:dyDescent="0.35">
      <c r="A474" s="1" t="s">
        <v>1434</v>
      </c>
      <c r="B474" s="1" t="s">
        <v>1435</v>
      </c>
      <c r="C474" s="1" t="s">
        <v>1436</v>
      </c>
      <c r="D474">
        <v>85268536649</v>
      </c>
      <c r="E474" s="1" t="s">
        <v>431</v>
      </c>
      <c r="F474" s="1" t="s">
        <v>432</v>
      </c>
      <c r="G474" s="2">
        <v>45125</v>
      </c>
      <c r="H474" s="1" t="s">
        <v>19</v>
      </c>
      <c r="I474" s="1" t="s">
        <v>39</v>
      </c>
    </row>
    <row r="475" spans="1:9" x14ac:dyDescent="0.35">
      <c r="A475" s="1" t="s">
        <v>1437</v>
      </c>
      <c r="B475" s="1" t="s">
        <v>1438</v>
      </c>
      <c r="C475" s="1" t="s">
        <v>1439</v>
      </c>
      <c r="D475">
        <v>85737489690</v>
      </c>
      <c r="E475" s="1" t="s">
        <v>431</v>
      </c>
      <c r="F475" s="1" t="s">
        <v>432</v>
      </c>
      <c r="G475" s="2">
        <v>44607</v>
      </c>
      <c r="H475" s="1" t="s">
        <v>19</v>
      </c>
      <c r="I475" s="1" t="s">
        <v>15</v>
      </c>
    </row>
    <row r="476" spans="1:9" x14ac:dyDescent="0.35">
      <c r="A476" s="1" t="s">
        <v>1440</v>
      </c>
      <c r="B476" s="1" t="s">
        <v>1441</v>
      </c>
      <c r="C476" s="1" t="s">
        <v>1442</v>
      </c>
      <c r="D476">
        <v>85313644249</v>
      </c>
      <c r="E476" s="1" t="s">
        <v>146</v>
      </c>
      <c r="F476" s="1" t="s">
        <v>147</v>
      </c>
      <c r="G476" s="2">
        <v>45028</v>
      </c>
      <c r="H476" s="1" t="s">
        <v>19</v>
      </c>
      <c r="I476" s="1" t="s">
        <v>20</v>
      </c>
    </row>
    <row r="477" spans="1:9" x14ac:dyDescent="0.35">
      <c r="A477" s="1" t="s">
        <v>1443</v>
      </c>
      <c r="B477" s="1" t="s">
        <v>1444</v>
      </c>
      <c r="C477" s="1" t="s">
        <v>1445</v>
      </c>
      <c r="D477">
        <v>85786603242</v>
      </c>
      <c r="E477" s="1" t="s">
        <v>248</v>
      </c>
      <c r="F477" s="1" t="s">
        <v>249</v>
      </c>
      <c r="G477" s="2">
        <v>44726</v>
      </c>
      <c r="H477" s="1" t="s">
        <v>19</v>
      </c>
      <c r="I477" s="1" t="s">
        <v>39</v>
      </c>
    </row>
    <row r="478" spans="1:9" x14ac:dyDescent="0.35">
      <c r="A478" s="1" t="s">
        <v>1446</v>
      </c>
      <c r="B478" s="1" t="s">
        <v>1447</v>
      </c>
      <c r="C478" s="1" t="s">
        <v>1448</v>
      </c>
      <c r="D478">
        <v>89670015941</v>
      </c>
      <c r="E478" s="1" t="s">
        <v>151</v>
      </c>
      <c r="F478" s="1" t="s">
        <v>33</v>
      </c>
      <c r="G478" s="2">
        <v>44941</v>
      </c>
      <c r="H478" s="1" t="s">
        <v>19</v>
      </c>
      <c r="I478" s="1" t="s">
        <v>39</v>
      </c>
    </row>
    <row r="479" spans="1:9" x14ac:dyDescent="0.35">
      <c r="A479" s="1" t="s">
        <v>1449</v>
      </c>
      <c r="B479" s="1" t="s">
        <v>1450</v>
      </c>
      <c r="C479" s="1" t="s">
        <v>1451</v>
      </c>
      <c r="D479">
        <v>87881898471</v>
      </c>
      <c r="E479" s="1" t="s">
        <v>146</v>
      </c>
      <c r="F479" s="1" t="s">
        <v>147</v>
      </c>
      <c r="G479" s="2">
        <v>45425</v>
      </c>
      <c r="H479" s="1" t="s">
        <v>14</v>
      </c>
      <c r="I479" s="1" t="s">
        <v>20</v>
      </c>
    </row>
    <row r="480" spans="1:9" x14ac:dyDescent="0.35">
      <c r="A480" s="1" t="s">
        <v>1452</v>
      </c>
      <c r="B480" s="1" t="s">
        <v>1453</v>
      </c>
      <c r="C480" s="1" t="s">
        <v>1454</v>
      </c>
      <c r="D480">
        <v>89636321234</v>
      </c>
      <c r="E480" s="1" t="s">
        <v>138</v>
      </c>
      <c r="F480" s="1" t="s">
        <v>139</v>
      </c>
      <c r="G480" s="2">
        <v>45033</v>
      </c>
      <c r="H480" s="1" t="s">
        <v>14</v>
      </c>
      <c r="I480" s="1" t="s">
        <v>15</v>
      </c>
    </row>
    <row r="481" spans="1:9" x14ac:dyDescent="0.35">
      <c r="A481" s="1" t="s">
        <v>1455</v>
      </c>
      <c r="B481" s="1" t="s">
        <v>1456</v>
      </c>
      <c r="C481" s="1" t="s">
        <v>1457</v>
      </c>
      <c r="D481">
        <v>81358673425</v>
      </c>
      <c r="E481" s="1" t="s">
        <v>111</v>
      </c>
      <c r="F481" s="1" t="s">
        <v>112</v>
      </c>
      <c r="G481" s="2">
        <v>44950</v>
      </c>
      <c r="H481" s="1" t="s">
        <v>14</v>
      </c>
      <c r="I481" s="1" t="s">
        <v>39</v>
      </c>
    </row>
    <row r="482" spans="1:9" x14ac:dyDescent="0.35">
      <c r="A482" s="1" t="s">
        <v>1458</v>
      </c>
      <c r="B482" s="1" t="s">
        <v>1459</v>
      </c>
      <c r="C482" s="1" t="s">
        <v>1460</v>
      </c>
      <c r="D482">
        <v>89534864518</v>
      </c>
      <c r="E482" s="1" t="s">
        <v>146</v>
      </c>
      <c r="F482" s="1" t="s">
        <v>147</v>
      </c>
      <c r="G482" s="2">
        <v>45103</v>
      </c>
      <c r="H482" s="1" t="s">
        <v>19</v>
      </c>
      <c r="I482" s="1" t="s">
        <v>15</v>
      </c>
    </row>
    <row r="483" spans="1:9" x14ac:dyDescent="0.35">
      <c r="A483" s="1" t="s">
        <v>1461</v>
      </c>
      <c r="B483" s="1" t="s">
        <v>1462</v>
      </c>
      <c r="C483" s="1" t="s">
        <v>1463</v>
      </c>
      <c r="D483">
        <v>82243275604</v>
      </c>
      <c r="E483" s="1" t="s">
        <v>95</v>
      </c>
      <c r="F483" s="1" t="s">
        <v>33</v>
      </c>
      <c r="G483" s="2">
        <v>45203</v>
      </c>
      <c r="H483" s="1" t="s">
        <v>14</v>
      </c>
      <c r="I483" s="1" t="s">
        <v>15</v>
      </c>
    </row>
    <row r="484" spans="1:9" x14ac:dyDescent="0.35">
      <c r="A484" s="1" t="s">
        <v>1464</v>
      </c>
      <c r="B484" s="1" t="s">
        <v>1465</v>
      </c>
      <c r="C484" s="1" t="s">
        <v>1466</v>
      </c>
      <c r="D484">
        <v>82148156985</v>
      </c>
      <c r="E484" s="1" t="s">
        <v>138</v>
      </c>
      <c r="F484" s="1" t="s">
        <v>139</v>
      </c>
      <c r="G484" s="2">
        <v>45620</v>
      </c>
      <c r="H484" s="1" t="s">
        <v>19</v>
      </c>
      <c r="I484" s="1" t="s">
        <v>20</v>
      </c>
    </row>
    <row r="485" spans="1:9" x14ac:dyDescent="0.35">
      <c r="A485" s="1" t="s">
        <v>1467</v>
      </c>
      <c r="B485" s="1" t="s">
        <v>1468</v>
      </c>
      <c r="C485" s="1" t="s">
        <v>1469</v>
      </c>
      <c r="D485">
        <v>89520634591</v>
      </c>
      <c r="E485" s="1" t="s">
        <v>43</v>
      </c>
      <c r="F485" s="1" t="s">
        <v>44</v>
      </c>
      <c r="G485" s="2">
        <v>44520</v>
      </c>
      <c r="H485" s="1" t="s">
        <v>19</v>
      </c>
      <c r="I485" s="1" t="s">
        <v>20</v>
      </c>
    </row>
    <row r="486" spans="1:9" x14ac:dyDescent="0.35">
      <c r="A486" s="1" t="s">
        <v>1470</v>
      </c>
      <c r="B486" s="1" t="s">
        <v>1471</v>
      </c>
      <c r="C486" s="1" t="s">
        <v>1472</v>
      </c>
      <c r="D486">
        <v>85657724295</v>
      </c>
      <c r="E486" s="1" t="s">
        <v>91</v>
      </c>
      <c r="F486" s="1" t="s">
        <v>84</v>
      </c>
      <c r="G486" s="2">
        <v>44603</v>
      </c>
      <c r="H486" s="1" t="s">
        <v>14</v>
      </c>
      <c r="I486" s="1" t="s">
        <v>20</v>
      </c>
    </row>
    <row r="487" spans="1:9" x14ac:dyDescent="0.35">
      <c r="A487" s="1" t="s">
        <v>1473</v>
      </c>
      <c r="B487" s="1" t="s">
        <v>1474</v>
      </c>
      <c r="C487" s="1" t="s">
        <v>1475</v>
      </c>
      <c r="D487">
        <v>81208931734</v>
      </c>
      <c r="E487" s="1" t="s">
        <v>127</v>
      </c>
      <c r="F487" s="1" t="s">
        <v>128</v>
      </c>
      <c r="G487" s="2">
        <v>44298</v>
      </c>
      <c r="H487" s="1" t="s">
        <v>19</v>
      </c>
      <c r="I487" s="1" t="s">
        <v>15</v>
      </c>
    </row>
    <row r="488" spans="1:9" x14ac:dyDescent="0.35">
      <c r="A488" s="1" t="s">
        <v>1476</v>
      </c>
      <c r="B488" s="1" t="s">
        <v>1477</v>
      </c>
      <c r="C488" s="1" t="s">
        <v>1478</v>
      </c>
      <c r="D488">
        <v>85329108677</v>
      </c>
      <c r="E488" s="1" t="s">
        <v>43</v>
      </c>
      <c r="F488" s="1" t="s">
        <v>44</v>
      </c>
      <c r="G488" s="2">
        <v>44656</v>
      </c>
      <c r="H488" s="1" t="s">
        <v>19</v>
      </c>
      <c r="I488" s="1" t="s">
        <v>39</v>
      </c>
    </row>
    <row r="489" spans="1:9" x14ac:dyDescent="0.35">
      <c r="A489" s="1" t="s">
        <v>1479</v>
      </c>
      <c r="B489" s="1" t="s">
        <v>1480</v>
      </c>
      <c r="C489" s="1" t="s">
        <v>1481</v>
      </c>
      <c r="D489">
        <v>82163934362</v>
      </c>
      <c r="E489" s="1" t="s">
        <v>151</v>
      </c>
      <c r="F489" s="1" t="s">
        <v>33</v>
      </c>
      <c r="G489" s="2">
        <v>44495</v>
      </c>
      <c r="H489" s="1" t="s">
        <v>19</v>
      </c>
      <c r="I489" s="1" t="s">
        <v>20</v>
      </c>
    </row>
    <row r="490" spans="1:9" x14ac:dyDescent="0.35">
      <c r="A490" s="1" t="s">
        <v>1482</v>
      </c>
      <c r="B490" s="1" t="s">
        <v>1483</v>
      </c>
      <c r="C490" s="1" t="s">
        <v>1484</v>
      </c>
      <c r="D490">
        <v>82259710725</v>
      </c>
      <c r="E490" s="1" t="s">
        <v>72</v>
      </c>
      <c r="F490" s="1" t="s">
        <v>33</v>
      </c>
      <c r="G490" s="2">
        <v>45603</v>
      </c>
      <c r="H490" s="1" t="s">
        <v>14</v>
      </c>
      <c r="I490" s="1" t="s">
        <v>20</v>
      </c>
    </row>
    <row r="491" spans="1:9" x14ac:dyDescent="0.35">
      <c r="A491" s="1" t="s">
        <v>1485</v>
      </c>
      <c r="B491" s="1" t="s">
        <v>1486</v>
      </c>
      <c r="C491" s="1" t="s">
        <v>1487</v>
      </c>
      <c r="D491">
        <v>81380053759</v>
      </c>
      <c r="E491" s="1" t="s">
        <v>119</v>
      </c>
      <c r="F491" s="1" t="s">
        <v>120</v>
      </c>
      <c r="G491" s="2">
        <v>45650</v>
      </c>
      <c r="H491" s="1" t="s">
        <v>19</v>
      </c>
      <c r="I491" s="1" t="s">
        <v>39</v>
      </c>
    </row>
    <row r="492" spans="1:9" x14ac:dyDescent="0.35">
      <c r="A492" s="1" t="s">
        <v>1488</v>
      </c>
      <c r="B492" s="1" t="s">
        <v>1489</v>
      </c>
      <c r="C492" s="1" t="s">
        <v>1490</v>
      </c>
      <c r="D492">
        <v>85265280924</v>
      </c>
      <c r="E492" s="1" t="s">
        <v>127</v>
      </c>
      <c r="F492" s="1" t="s">
        <v>128</v>
      </c>
      <c r="G492" s="2">
        <v>45228</v>
      </c>
      <c r="H492" s="1" t="s">
        <v>19</v>
      </c>
      <c r="I492" s="1" t="s">
        <v>15</v>
      </c>
    </row>
    <row r="493" spans="1:9" x14ac:dyDescent="0.35">
      <c r="A493" s="1" t="s">
        <v>1491</v>
      </c>
      <c r="B493" s="1" t="s">
        <v>1492</v>
      </c>
      <c r="C493" s="1" t="s">
        <v>1493</v>
      </c>
      <c r="D493">
        <v>89686241502</v>
      </c>
      <c r="E493" s="1" t="s">
        <v>111</v>
      </c>
      <c r="F493" s="1" t="s">
        <v>112</v>
      </c>
      <c r="G493" s="2">
        <v>44772</v>
      </c>
      <c r="H493" s="1" t="s">
        <v>19</v>
      </c>
      <c r="I493" s="1" t="s">
        <v>39</v>
      </c>
    </row>
    <row r="494" spans="1:9" x14ac:dyDescent="0.35">
      <c r="A494" s="1" t="s">
        <v>1494</v>
      </c>
      <c r="B494" s="1" t="s">
        <v>1495</v>
      </c>
      <c r="C494" s="1" t="s">
        <v>1496</v>
      </c>
      <c r="D494">
        <v>85285625728</v>
      </c>
      <c r="E494" s="1" t="s">
        <v>138</v>
      </c>
      <c r="F494" s="1" t="s">
        <v>139</v>
      </c>
      <c r="G494" s="2">
        <v>44305</v>
      </c>
      <c r="H494" s="1" t="s">
        <v>14</v>
      </c>
      <c r="I494" s="1" t="s">
        <v>20</v>
      </c>
    </row>
    <row r="495" spans="1:9" x14ac:dyDescent="0.35">
      <c r="A495" s="1" t="s">
        <v>1497</v>
      </c>
      <c r="B495" s="1" t="s">
        <v>1498</v>
      </c>
      <c r="C495" s="1" t="s">
        <v>1499</v>
      </c>
      <c r="D495">
        <v>82176170758</v>
      </c>
      <c r="E495" s="1" t="s">
        <v>111</v>
      </c>
      <c r="F495" s="1" t="s">
        <v>112</v>
      </c>
      <c r="G495" s="2">
        <v>45134</v>
      </c>
      <c r="H495" s="1" t="s">
        <v>19</v>
      </c>
      <c r="I495" s="1" t="s">
        <v>15</v>
      </c>
    </row>
    <row r="496" spans="1:9" x14ac:dyDescent="0.35">
      <c r="A496" s="1" t="s">
        <v>1500</v>
      </c>
      <c r="B496" s="1" t="s">
        <v>1501</v>
      </c>
      <c r="C496" s="1" t="s">
        <v>1502</v>
      </c>
      <c r="D496">
        <v>82242284993</v>
      </c>
      <c r="E496" s="1" t="s">
        <v>56</v>
      </c>
      <c r="F496" s="1" t="s">
        <v>57</v>
      </c>
      <c r="G496" s="2">
        <v>44205</v>
      </c>
      <c r="H496" s="1" t="s">
        <v>14</v>
      </c>
      <c r="I496" s="1" t="s">
        <v>15</v>
      </c>
    </row>
    <row r="497" spans="1:9" x14ac:dyDescent="0.35">
      <c r="A497" s="1" t="s">
        <v>1503</v>
      </c>
      <c r="B497" s="1" t="s">
        <v>1504</v>
      </c>
      <c r="C497" s="1" t="s">
        <v>1505</v>
      </c>
      <c r="D497">
        <v>85715041659</v>
      </c>
      <c r="E497" s="1" t="s">
        <v>43</v>
      </c>
      <c r="F497" s="1" t="s">
        <v>44</v>
      </c>
      <c r="G497" s="2">
        <v>44859</v>
      </c>
      <c r="H497" s="1" t="s">
        <v>14</v>
      </c>
      <c r="I497" s="1" t="s">
        <v>20</v>
      </c>
    </row>
    <row r="498" spans="1:9" x14ac:dyDescent="0.35">
      <c r="A498" s="1" t="s">
        <v>1506</v>
      </c>
      <c r="B498" s="1" t="s">
        <v>1507</v>
      </c>
      <c r="C498" s="1" t="s">
        <v>1508</v>
      </c>
      <c r="D498">
        <v>85290509759</v>
      </c>
      <c r="E498" s="1" t="s">
        <v>37</v>
      </c>
      <c r="F498" s="1" t="s">
        <v>38</v>
      </c>
      <c r="G498" s="2">
        <v>44629</v>
      </c>
      <c r="H498" s="1" t="s">
        <v>19</v>
      </c>
      <c r="I498" s="1" t="s">
        <v>39</v>
      </c>
    </row>
    <row r="499" spans="1:9" x14ac:dyDescent="0.35">
      <c r="A499" s="1" t="s">
        <v>1509</v>
      </c>
      <c r="B499" s="1" t="s">
        <v>1510</v>
      </c>
      <c r="C499" s="1" t="s">
        <v>1511</v>
      </c>
      <c r="D499">
        <v>81389616423</v>
      </c>
      <c r="E499" s="1" t="s">
        <v>72</v>
      </c>
      <c r="F499" s="1" t="s">
        <v>33</v>
      </c>
      <c r="G499" s="2">
        <v>44379</v>
      </c>
      <c r="H499" s="1" t="s">
        <v>14</v>
      </c>
      <c r="I499" s="1" t="s">
        <v>20</v>
      </c>
    </row>
    <row r="500" spans="1:9" x14ac:dyDescent="0.35">
      <c r="A500" s="1" t="s">
        <v>1512</v>
      </c>
      <c r="B500" s="1" t="s">
        <v>1513</v>
      </c>
      <c r="C500" s="1" t="s">
        <v>1514</v>
      </c>
      <c r="D500">
        <v>89521476492</v>
      </c>
      <c r="E500" s="1" t="s">
        <v>24</v>
      </c>
      <c r="F500" s="1" t="s">
        <v>25</v>
      </c>
      <c r="G500" s="2">
        <v>45559</v>
      </c>
      <c r="H500" s="1" t="s">
        <v>19</v>
      </c>
      <c r="I500" s="1" t="s">
        <v>20</v>
      </c>
    </row>
    <row r="501" spans="1:9" x14ac:dyDescent="0.35">
      <c r="A501" s="1" t="s">
        <v>1515</v>
      </c>
      <c r="B501" s="1" t="s">
        <v>1516</v>
      </c>
      <c r="C501" s="1" t="s">
        <v>1517</v>
      </c>
      <c r="D501">
        <v>85674996165</v>
      </c>
      <c r="E501" s="1" t="s">
        <v>119</v>
      </c>
      <c r="F501" s="1" t="s">
        <v>120</v>
      </c>
      <c r="G501" s="2">
        <v>44578</v>
      </c>
      <c r="H501" s="1" t="s">
        <v>19</v>
      </c>
      <c r="I501" s="1" t="s">
        <v>15</v>
      </c>
    </row>
    <row r="502" spans="1:9" x14ac:dyDescent="0.35">
      <c r="A502" s="1" t="s">
        <v>1518</v>
      </c>
      <c r="B502" s="1" t="s">
        <v>1519</v>
      </c>
      <c r="C502" s="1" t="s">
        <v>1520</v>
      </c>
      <c r="D502">
        <v>85732788147</v>
      </c>
      <c r="E502" s="1" t="s">
        <v>151</v>
      </c>
      <c r="F502" s="1" t="s">
        <v>33</v>
      </c>
      <c r="G502" s="2">
        <v>44359</v>
      </c>
      <c r="H502" s="1" t="s">
        <v>19</v>
      </c>
      <c r="I502" s="1" t="s">
        <v>79</v>
      </c>
    </row>
    <row r="503" spans="1:9" x14ac:dyDescent="0.35">
      <c r="A503" s="1" t="s">
        <v>1521</v>
      </c>
      <c r="B503" s="1" t="s">
        <v>779</v>
      </c>
      <c r="C503" s="1" t="s">
        <v>1522</v>
      </c>
      <c r="D503">
        <v>82286490810</v>
      </c>
      <c r="E503" s="1" t="s">
        <v>431</v>
      </c>
      <c r="F503" s="1" t="s">
        <v>432</v>
      </c>
      <c r="G503" s="2">
        <v>44417</v>
      </c>
      <c r="H503" s="1" t="s">
        <v>19</v>
      </c>
      <c r="I503" s="1" t="s">
        <v>15</v>
      </c>
    </row>
    <row r="504" spans="1:9" x14ac:dyDescent="0.35">
      <c r="A504" s="1" t="s">
        <v>1523</v>
      </c>
      <c r="B504" s="1" t="s">
        <v>1524</v>
      </c>
      <c r="C504" s="1" t="s">
        <v>1525</v>
      </c>
      <c r="D504">
        <v>85291801722</v>
      </c>
      <c r="E504" s="1" t="s">
        <v>72</v>
      </c>
      <c r="F504" s="1" t="s">
        <v>33</v>
      </c>
      <c r="G504" s="2">
        <v>44289</v>
      </c>
      <c r="H504" s="1" t="s">
        <v>19</v>
      </c>
      <c r="I504" s="1" t="s">
        <v>20</v>
      </c>
    </row>
    <row r="505" spans="1:9" x14ac:dyDescent="0.35">
      <c r="A505" s="1" t="s">
        <v>1526</v>
      </c>
      <c r="B505" s="1" t="s">
        <v>1527</v>
      </c>
      <c r="C505" s="1" t="s">
        <v>1528</v>
      </c>
      <c r="D505">
        <v>85779452321</v>
      </c>
      <c r="E505" s="1" t="s">
        <v>119</v>
      </c>
      <c r="F505" s="1" t="s">
        <v>120</v>
      </c>
      <c r="G505" s="2">
        <v>44728</v>
      </c>
      <c r="H505" s="1" t="s">
        <v>14</v>
      </c>
      <c r="I505" s="1" t="s">
        <v>39</v>
      </c>
    </row>
    <row r="506" spans="1:9" x14ac:dyDescent="0.35">
      <c r="A506" s="1" t="s">
        <v>1529</v>
      </c>
      <c r="B506" s="1" t="s">
        <v>1530</v>
      </c>
      <c r="C506" s="1" t="s">
        <v>1531</v>
      </c>
      <c r="D506">
        <v>81302776974</v>
      </c>
      <c r="E506" s="1" t="s">
        <v>119</v>
      </c>
      <c r="F506" s="1" t="s">
        <v>120</v>
      </c>
      <c r="G506" s="2">
        <v>45460</v>
      </c>
      <c r="H506" s="1" t="s">
        <v>19</v>
      </c>
      <c r="I506" s="1" t="s">
        <v>15</v>
      </c>
    </row>
    <row r="507" spans="1:9" x14ac:dyDescent="0.35">
      <c r="A507" s="1" t="s">
        <v>1532</v>
      </c>
      <c r="B507" s="1" t="s">
        <v>1533</v>
      </c>
      <c r="C507" s="1" t="s">
        <v>1534</v>
      </c>
      <c r="D507">
        <v>82120310303</v>
      </c>
      <c r="E507" s="1" t="s">
        <v>111</v>
      </c>
      <c r="F507" s="1" t="s">
        <v>112</v>
      </c>
      <c r="G507" s="2">
        <v>45525</v>
      </c>
      <c r="H507" s="1" t="s">
        <v>14</v>
      </c>
      <c r="I507" s="1" t="s">
        <v>20</v>
      </c>
    </row>
    <row r="508" spans="1:9" x14ac:dyDescent="0.35">
      <c r="A508" s="1" t="s">
        <v>1535</v>
      </c>
      <c r="B508" s="1" t="s">
        <v>1536</v>
      </c>
      <c r="C508" s="1" t="s">
        <v>1537</v>
      </c>
      <c r="D508">
        <v>85272760122</v>
      </c>
      <c r="E508" s="1" t="s">
        <v>138</v>
      </c>
      <c r="F508" s="1" t="s">
        <v>139</v>
      </c>
      <c r="G508" s="2">
        <v>45190</v>
      </c>
      <c r="H508" s="1" t="s">
        <v>19</v>
      </c>
      <c r="I508" s="1" t="s">
        <v>15</v>
      </c>
    </row>
    <row r="509" spans="1:9" x14ac:dyDescent="0.35">
      <c r="A509" s="1" t="s">
        <v>1538</v>
      </c>
      <c r="B509" s="1" t="s">
        <v>1539</v>
      </c>
      <c r="C509" s="1" t="s">
        <v>1540</v>
      </c>
      <c r="D509">
        <v>87860501667</v>
      </c>
      <c r="E509" s="1" t="s">
        <v>56</v>
      </c>
      <c r="F509" s="1" t="s">
        <v>57</v>
      </c>
      <c r="G509" s="2">
        <v>45417</v>
      </c>
      <c r="H509" s="1" t="s">
        <v>14</v>
      </c>
      <c r="I509" s="1" t="s">
        <v>39</v>
      </c>
    </row>
    <row r="510" spans="1:9" x14ac:dyDescent="0.35">
      <c r="A510" s="1" t="s">
        <v>1541</v>
      </c>
      <c r="B510" s="1" t="s">
        <v>1542</v>
      </c>
      <c r="C510" s="1" t="s">
        <v>1543</v>
      </c>
      <c r="D510">
        <v>85899730806</v>
      </c>
      <c r="E510" s="1" t="s">
        <v>56</v>
      </c>
      <c r="F510" s="1" t="s">
        <v>57</v>
      </c>
      <c r="G510" s="2">
        <v>44843</v>
      </c>
      <c r="H510" s="1" t="s">
        <v>14</v>
      </c>
      <c r="I510" s="1" t="s">
        <v>15</v>
      </c>
    </row>
    <row r="511" spans="1:9" x14ac:dyDescent="0.35">
      <c r="A511" s="1" t="s">
        <v>1544</v>
      </c>
      <c r="B511" s="1" t="s">
        <v>1545</v>
      </c>
      <c r="C511" s="1" t="s">
        <v>1546</v>
      </c>
      <c r="D511">
        <v>85795760243</v>
      </c>
      <c r="E511" s="1" t="s">
        <v>111</v>
      </c>
      <c r="F511" s="1" t="s">
        <v>112</v>
      </c>
      <c r="G511" s="2">
        <v>44901</v>
      </c>
      <c r="H511" s="1" t="s">
        <v>19</v>
      </c>
      <c r="I511" s="1" t="s">
        <v>15</v>
      </c>
    </row>
    <row r="512" spans="1:9" x14ac:dyDescent="0.35">
      <c r="A512" s="1" t="s">
        <v>1547</v>
      </c>
      <c r="B512" s="1" t="s">
        <v>1548</v>
      </c>
      <c r="C512" s="1" t="s">
        <v>1549</v>
      </c>
      <c r="D512">
        <v>89672466572</v>
      </c>
      <c r="E512" s="1" t="s">
        <v>119</v>
      </c>
      <c r="F512" s="1" t="s">
        <v>120</v>
      </c>
      <c r="G512" s="2">
        <v>44621</v>
      </c>
      <c r="H512" s="1" t="s">
        <v>19</v>
      </c>
      <c r="I512" s="1" t="s">
        <v>15</v>
      </c>
    </row>
    <row r="513" spans="1:9" x14ac:dyDescent="0.35">
      <c r="A513" s="1" t="s">
        <v>1550</v>
      </c>
      <c r="B513" s="1" t="s">
        <v>1551</v>
      </c>
      <c r="C513" s="1" t="s">
        <v>1552</v>
      </c>
      <c r="D513">
        <v>82229716743</v>
      </c>
      <c r="E513" s="1" t="s">
        <v>12</v>
      </c>
      <c r="F513" s="1" t="s">
        <v>13</v>
      </c>
      <c r="G513" s="2">
        <v>45337</v>
      </c>
      <c r="H513" s="1" t="s">
        <v>14</v>
      </c>
      <c r="I513" s="1" t="s">
        <v>20</v>
      </c>
    </row>
    <row r="514" spans="1:9" x14ac:dyDescent="0.35">
      <c r="A514" s="1" t="s">
        <v>1553</v>
      </c>
      <c r="B514" s="1" t="s">
        <v>1554</v>
      </c>
      <c r="C514" s="1" t="s">
        <v>1555</v>
      </c>
      <c r="D514">
        <v>85801561931</v>
      </c>
      <c r="E514" s="1" t="s">
        <v>61</v>
      </c>
      <c r="F514" s="1" t="s">
        <v>62</v>
      </c>
      <c r="G514" s="2">
        <v>44655</v>
      </c>
      <c r="H514" s="1" t="s">
        <v>19</v>
      </c>
      <c r="I514" s="1" t="s">
        <v>15</v>
      </c>
    </row>
    <row r="515" spans="1:9" x14ac:dyDescent="0.35">
      <c r="A515" s="1" t="s">
        <v>1556</v>
      </c>
      <c r="B515" s="1" t="s">
        <v>1557</v>
      </c>
      <c r="C515" s="1" t="s">
        <v>1558</v>
      </c>
      <c r="D515">
        <v>82189107711</v>
      </c>
      <c r="E515" s="1" t="s">
        <v>119</v>
      </c>
      <c r="F515" s="1" t="s">
        <v>120</v>
      </c>
      <c r="G515" s="2">
        <v>45445</v>
      </c>
      <c r="H515" s="1" t="s">
        <v>14</v>
      </c>
      <c r="I515" s="1" t="s">
        <v>39</v>
      </c>
    </row>
    <row r="516" spans="1:9" x14ac:dyDescent="0.35">
      <c r="A516" s="1" t="s">
        <v>1559</v>
      </c>
      <c r="B516" s="1" t="s">
        <v>1560</v>
      </c>
      <c r="C516" s="1" t="s">
        <v>1561</v>
      </c>
      <c r="D516">
        <v>82113524787</v>
      </c>
      <c r="E516" s="1" t="s">
        <v>43</v>
      </c>
      <c r="F516" s="1" t="s">
        <v>44</v>
      </c>
      <c r="G516" s="2">
        <v>44512</v>
      </c>
      <c r="H516" s="1" t="s">
        <v>14</v>
      </c>
      <c r="I516" s="1" t="s">
        <v>15</v>
      </c>
    </row>
    <row r="517" spans="1:9" x14ac:dyDescent="0.35">
      <c r="A517" s="1" t="s">
        <v>1562</v>
      </c>
      <c r="B517" s="1" t="s">
        <v>941</v>
      </c>
      <c r="C517" s="1" t="s">
        <v>1563</v>
      </c>
      <c r="D517">
        <v>85603754821</v>
      </c>
      <c r="E517" s="1" t="s">
        <v>48</v>
      </c>
      <c r="F517" s="1" t="s">
        <v>49</v>
      </c>
      <c r="G517" s="2">
        <v>44959</v>
      </c>
      <c r="H517" s="1" t="s">
        <v>19</v>
      </c>
      <c r="I517" s="1" t="s">
        <v>39</v>
      </c>
    </row>
    <row r="518" spans="1:9" x14ac:dyDescent="0.35">
      <c r="A518" s="1" t="s">
        <v>1564</v>
      </c>
      <c r="B518" s="1" t="s">
        <v>1565</v>
      </c>
      <c r="C518" s="1" t="s">
        <v>1566</v>
      </c>
      <c r="D518">
        <v>85863266678</v>
      </c>
      <c r="E518" s="1" t="s">
        <v>24</v>
      </c>
      <c r="F518" s="1" t="s">
        <v>25</v>
      </c>
      <c r="G518" s="2">
        <v>44257</v>
      </c>
      <c r="H518" s="1" t="s">
        <v>19</v>
      </c>
      <c r="I518" s="1" t="s">
        <v>15</v>
      </c>
    </row>
    <row r="519" spans="1:9" x14ac:dyDescent="0.35">
      <c r="A519" s="1" t="s">
        <v>1567</v>
      </c>
      <c r="B519" s="1" t="s">
        <v>1568</v>
      </c>
      <c r="C519" s="1" t="s">
        <v>1569</v>
      </c>
      <c r="D519">
        <v>85356260602</v>
      </c>
      <c r="E519" s="1" t="s">
        <v>56</v>
      </c>
      <c r="F519" s="1" t="s">
        <v>57</v>
      </c>
      <c r="G519" s="2">
        <v>44315</v>
      </c>
      <c r="H519" s="1" t="s">
        <v>14</v>
      </c>
      <c r="I519" s="1" t="s">
        <v>79</v>
      </c>
    </row>
    <row r="520" spans="1:9" x14ac:dyDescent="0.35">
      <c r="A520" s="1" t="s">
        <v>1570</v>
      </c>
      <c r="B520" s="1" t="s">
        <v>1571</v>
      </c>
      <c r="C520" s="1" t="s">
        <v>1572</v>
      </c>
      <c r="D520">
        <v>85684550489</v>
      </c>
      <c r="E520" s="1" t="s">
        <v>37</v>
      </c>
      <c r="F520" s="1" t="s">
        <v>38</v>
      </c>
      <c r="G520" s="2">
        <v>45631</v>
      </c>
      <c r="H520" s="1" t="s">
        <v>14</v>
      </c>
      <c r="I520" s="1" t="s">
        <v>15</v>
      </c>
    </row>
    <row r="521" spans="1:9" x14ac:dyDescent="0.35">
      <c r="A521" s="1" t="s">
        <v>1573</v>
      </c>
      <c r="B521" s="1" t="s">
        <v>1574</v>
      </c>
      <c r="C521" s="1" t="s">
        <v>1575</v>
      </c>
      <c r="D521">
        <v>85756341085</v>
      </c>
      <c r="E521" s="1" t="s">
        <v>72</v>
      </c>
      <c r="F521" s="1" t="s">
        <v>33</v>
      </c>
      <c r="G521" s="2">
        <v>44455</v>
      </c>
      <c r="H521" s="1" t="s">
        <v>14</v>
      </c>
      <c r="I521" s="1" t="s">
        <v>15</v>
      </c>
    </row>
    <row r="522" spans="1:9" x14ac:dyDescent="0.35">
      <c r="A522" s="1" t="s">
        <v>1576</v>
      </c>
      <c r="B522" s="1" t="s">
        <v>1577</v>
      </c>
      <c r="C522" s="1" t="s">
        <v>1578</v>
      </c>
      <c r="D522">
        <v>85285200894</v>
      </c>
      <c r="E522" s="1" t="s">
        <v>146</v>
      </c>
      <c r="F522" s="1" t="s">
        <v>147</v>
      </c>
      <c r="G522" s="2">
        <v>44819</v>
      </c>
      <c r="H522" s="1" t="s">
        <v>19</v>
      </c>
      <c r="I522" s="1" t="s">
        <v>39</v>
      </c>
    </row>
    <row r="523" spans="1:9" x14ac:dyDescent="0.35">
      <c r="A523" s="1" t="s">
        <v>1579</v>
      </c>
      <c r="B523" s="1" t="s">
        <v>1580</v>
      </c>
      <c r="C523" s="1" t="s">
        <v>1581</v>
      </c>
      <c r="D523">
        <v>89585101749</v>
      </c>
      <c r="E523" s="1" t="s">
        <v>248</v>
      </c>
      <c r="F523" s="1" t="s">
        <v>249</v>
      </c>
      <c r="G523" s="2">
        <v>45125</v>
      </c>
      <c r="H523" s="1" t="s">
        <v>14</v>
      </c>
      <c r="I523" s="1" t="s">
        <v>15</v>
      </c>
    </row>
    <row r="524" spans="1:9" x14ac:dyDescent="0.35">
      <c r="A524" s="1" t="s">
        <v>1582</v>
      </c>
      <c r="B524" s="1" t="s">
        <v>41</v>
      </c>
      <c r="C524" s="1" t="s">
        <v>1583</v>
      </c>
      <c r="D524">
        <v>89589354492</v>
      </c>
      <c r="E524" s="1" t="s">
        <v>72</v>
      </c>
      <c r="F524" s="1" t="s">
        <v>33</v>
      </c>
      <c r="G524" s="2">
        <v>45261</v>
      </c>
      <c r="H524" s="1" t="s">
        <v>19</v>
      </c>
      <c r="I524" s="1" t="s">
        <v>39</v>
      </c>
    </row>
    <row r="525" spans="1:9" x14ac:dyDescent="0.35">
      <c r="A525" s="1" t="s">
        <v>1584</v>
      </c>
      <c r="B525" s="1" t="s">
        <v>1585</v>
      </c>
      <c r="C525" s="1" t="s">
        <v>1586</v>
      </c>
      <c r="D525">
        <v>85371266110</v>
      </c>
      <c r="E525" s="1" t="s">
        <v>151</v>
      </c>
      <c r="F525" s="1" t="s">
        <v>33</v>
      </c>
      <c r="G525" s="2">
        <v>44463</v>
      </c>
      <c r="H525" s="1" t="s">
        <v>19</v>
      </c>
      <c r="I525" s="1" t="s">
        <v>15</v>
      </c>
    </row>
    <row r="526" spans="1:9" x14ac:dyDescent="0.35">
      <c r="A526" s="1" t="s">
        <v>1587</v>
      </c>
      <c r="B526" s="1" t="s">
        <v>1588</v>
      </c>
      <c r="C526" s="1" t="s">
        <v>1589</v>
      </c>
      <c r="D526">
        <v>85886497677</v>
      </c>
      <c r="E526" s="1" t="s">
        <v>151</v>
      </c>
      <c r="F526" s="1" t="s">
        <v>33</v>
      </c>
      <c r="G526" s="2">
        <v>44530</v>
      </c>
      <c r="H526" s="1" t="s">
        <v>19</v>
      </c>
      <c r="I526" s="1" t="s">
        <v>20</v>
      </c>
    </row>
    <row r="527" spans="1:9" x14ac:dyDescent="0.35">
      <c r="A527" s="1" t="s">
        <v>1590</v>
      </c>
      <c r="B527" s="1" t="s">
        <v>1591</v>
      </c>
      <c r="C527" s="1" t="s">
        <v>1592</v>
      </c>
      <c r="D527">
        <v>89688137702</v>
      </c>
      <c r="E527" s="1" t="s">
        <v>61</v>
      </c>
      <c r="F527" s="1" t="s">
        <v>62</v>
      </c>
      <c r="G527" s="2">
        <v>44953</v>
      </c>
      <c r="H527" s="1" t="s">
        <v>19</v>
      </c>
      <c r="I527" s="1" t="s">
        <v>79</v>
      </c>
    </row>
    <row r="528" spans="1:9" x14ac:dyDescent="0.35">
      <c r="A528" s="1" t="s">
        <v>1593</v>
      </c>
      <c r="B528" s="1" t="s">
        <v>1594</v>
      </c>
      <c r="C528" s="1" t="s">
        <v>1595</v>
      </c>
      <c r="D528">
        <v>87840821545</v>
      </c>
      <c r="E528" s="1" t="s">
        <v>91</v>
      </c>
      <c r="F528" s="1" t="s">
        <v>84</v>
      </c>
      <c r="G528" s="2">
        <v>44799</v>
      </c>
      <c r="H528" s="1" t="s">
        <v>19</v>
      </c>
      <c r="I528" s="1" t="s">
        <v>15</v>
      </c>
    </row>
    <row r="529" spans="1:9" x14ac:dyDescent="0.35">
      <c r="A529" s="1" t="s">
        <v>1596</v>
      </c>
      <c r="B529" s="1" t="s">
        <v>1597</v>
      </c>
      <c r="C529" s="1" t="s">
        <v>1598</v>
      </c>
      <c r="D529">
        <v>85243270185</v>
      </c>
      <c r="E529" s="1" t="s">
        <v>95</v>
      </c>
      <c r="F529" s="1" t="s">
        <v>33</v>
      </c>
      <c r="G529" s="2">
        <v>44288</v>
      </c>
      <c r="H529" s="1" t="s">
        <v>14</v>
      </c>
      <c r="I529" s="1" t="s">
        <v>15</v>
      </c>
    </row>
    <row r="530" spans="1:9" x14ac:dyDescent="0.35">
      <c r="A530" s="1" t="s">
        <v>1599</v>
      </c>
      <c r="B530" s="1" t="s">
        <v>1600</v>
      </c>
      <c r="C530" s="1" t="s">
        <v>1601</v>
      </c>
      <c r="D530">
        <v>85679228777</v>
      </c>
      <c r="E530" s="1" t="s">
        <v>37</v>
      </c>
      <c r="F530" s="1" t="s">
        <v>38</v>
      </c>
      <c r="G530" s="2">
        <v>44863</v>
      </c>
      <c r="H530" s="1" t="s">
        <v>14</v>
      </c>
      <c r="I530" s="1" t="s">
        <v>20</v>
      </c>
    </row>
    <row r="531" spans="1:9" x14ac:dyDescent="0.35">
      <c r="A531" s="1" t="s">
        <v>1602</v>
      </c>
      <c r="B531" s="1" t="s">
        <v>1603</v>
      </c>
      <c r="C531" s="1" t="s">
        <v>1604</v>
      </c>
      <c r="D531">
        <v>85658074120</v>
      </c>
      <c r="E531" s="1" t="s">
        <v>56</v>
      </c>
      <c r="F531" s="1" t="s">
        <v>57</v>
      </c>
      <c r="G531" s="2">
        <v>45487</v>
      </c>
      <c r="H531" s="1" t="s">
        <v>14</v>
      </c>
      <c r="I531" s="1" t="s">
        <v>39</v>
      </c>
    </row>
    <row r="532" spans="1:9" x14ac:dyDescent="0.35">
      <c r="A532" s="1" t="s">
        <v>1605</v>
      </c>
      <c r="B532" s="1" t="s">
        <v>1606</v>
      </c>
      <c r="C532" s="1" t="s">
        <v>1607</v>
      </c>
      <c r="D532">
        <v>82298909837</v>
      </c>
      <c r="E532" s="1" t="s">
        <v>431</v>
      </c>
      <c r="F532" s="1" t="s">
        <v>432</v>
      </c>
      <c r="G532" s="2">
        <v>44235</v>
      </c>
      <c r="H532" s="1" t="s">
        <v>14</v>
      </c>
      <c r="I532" s="1" t="s">
        <v>20</v>
      </c>
    </row>
    <row r="533" spans="1:9" x14ac:dyDescent="0.35">
      <c r="A533" s="1" t="s">
        <v>1608</v>
      </c>
      <c r="B533" s="1" t="s">
        <v>1609</v>
      </c>
      <c r="C533" s="1" t="s">
        <v>1610</v>
      </c>
      <c r="D533">
        <v>82239718956</v>
      </c>
      <c r="E533" s="1" t="s">
        <v>56</v>
      </c>
      <c r="F533" s="1" t="s">
        <v>57</v>
      </c>
      <c r="G533" s="2">
        <v>44289</v>
      </c>
      <c r="H533" s="1" t="s">
        <v>14</v>
      </c>
      <c r="I533" s="1" t="s">
        <v>15</v>
      </c>
    </row>
    <row r="534" spans="1:9" x14ac:dyDescent="0.35">
      <c r="A534" s="1" t="s">
        <v>1611</v>
      </c>
      <c r="B534" s="1" t="s">
        <v>1612</v>
      </c>
      <c r="C534" s="1" t="s">
        <v>1613</v>
      </c>
      <c r="D534">
        <v>81285641118</v>
      </c>
      <c r="E534" s="1" t="s">
        <v>127</v>
      </c>
      <c r="F534" s="1" t="s">
        <v>128</v>
      </c>
      <c r="G534" s="2">
        <v>44781</v>
      </c>
      <c r="H534" s="1" t="s">
        <v>14</v>
      </c>
      <c r="I534" s="1" t="s">
        <v>20</v>
      </c>
    </row>
    <row r="535" spans="1:9" x14ac:dyDescent="0.35">
      <c r="A535" s="1" t="s">
        <v>1614</v>
      </c>
      <c r="B535" s="1" t="s">
        <v>1615</v>
      </c>
      <c r="C535" s="1" t="s">
        <v>1616</v>
      </c>
      <c r="D535">
        <v>85620952004</v>
      </c>
      <c r="E535" s="1" t="s">
        <v>72</v>
      </c>
      <c r="F535" s="1" t="s">
        <v>33</v>
      </c>
      <c r="G535" s="2">
        <v>44399</v>
      </c>
      <c r="H535" s="1" t="s">
        <v>19</v>
      </c>
      <c r="I535" s="1" t="s">
        <v>15</v>
      </c>
    </row>
    <row r="536" spans="1:9" x14ac:dyDescent="0.35">
      <c r="A536" s="1" t="s">
        <v>1617</v>
      </c>
      <c r="B536" s="1" t="s">
        <v>1618</v>
      </c>
      <c r="C536" s="1" t="s">
        <v>1619</v>
      </c>
      <c r="E536" s="1" t="s">
        <v>431</v>
      </c>
      <c r="F536" s="1" t="s">
        <v>432</v>
      </c>
      <c r="G536" s="2">
        <v>44985</v>
      </c>
      <c r="H536" s="1" t="s">
        <v>19</v>
      </c>
      <c r="I536" s="1" t="s">
        <v>79</v>
      </c>
    </row>
    <row r="537" spans="1:9" x14ac:dyDescent="0.35">
      <c r="A537" s="1" t="s">
        <v>1620</v>
      </c>
      <c r="B537" s="1" t="s">
        <v>1621</v>
      </c>
      <c r="C537" s="1" t="s">
        <v>1622</v>
      </c>
      <c r="D537">
        <v>81370630489</v>
      </c>
      <c r="E537" s="1" t="s">
        <v>43</v>
      </c>
      <c r="F537" s="1" t="s">
        <v>44</v>
      </c>
      <c r="G537" s="2">
        <v>44701</v>
      </c>
      <c r="H537" s="1" t="s">
        <v>19</v>
      </c>
      <c r="I537" s="1" t="s">
        <v>39</v>
      </c>
    </row>
    <row r="538" spans="1:9" x14ac:dyDescent="0.35">
      <c r="A538" s="1" t="s">
        <v>1623</v>
      </c>
      <c r="B538" s="1" t="s">
        <v>1624</v>
      </c>
      <c r="C538" s="1" t="s">
        <v>1625</v>
      </c>
      <c r="D538">
        <v>85718325823</v>
      </c>
      <c r="E538" s="1" t="s">
        <v>61</v>
      </c>
      <c r="F538" s="1" t="s">
        <v>62</v>
      </c>
      <c r="G538" s="2">
        <v>45064</v>
      </c>
      <c r="H538" s="1" t="s">
        <v>14</v>
      </c>
      <c r="I538" s="1" t="s">
        <v>79</v>
      </c>
    </row>
    <row r="539" spans="1:9" x14ac:dyDescent="0.35">
      <c r="A539" s="1" t="s">
        <v>1626</v>
      </c>
      <c r="B539" s="1" t="s">
        <v>1627</v>
      </c>
      <c r="C539" s="1" t="s">
        <v>1628</v>
      </c>
      <c r="D539">
        <v>87842007494</v>
      </c>
      <c r="E539" s="1" t="s">
        <v>72</v>
      </c>
      <c r="F539" s="1" t="s">
        <v>33</v>
      </c>
      <c r="G539" s="2">
        <v>44916</v>
      </c>
      <c r="H539" s="1" t="s">
        <v>14</v>
      </c>
      <c r="I539" s="1" t="s">
        <v>39</v>
      </c>
    </row>
    <row r="540" spans="1:9" x14ac:dyDescent="0.35">
      <c r="A540" s="1" t="s">
        <v>1629</v>
      </c>
      <c r="B540" s="1" t="s">
        <v>1630</v>
      </c>
      <c r="C540" s="1" t="s">
        <v>1631</v>
      </c>
      <c r="D540">
        <v>89689141612</v>
      </c>
      <c r="E540" s="1" t="s">
        <v>61</v>
      </c>
      <c r="F540" s="1" t="s">
        <v>62</v>
      </c>
      <c r="G540" s="2">
        <v>44769</v>
      </c>
      <c r="H540" s="1" t="s">
        <v>19</v>
      </c>
      <c r="I540" s="1" t="s">
        <v>39</v>
      </c>
    </row>
    <row r="541" spans="1:9" x14ac:dyDescent="0.35">
      <c r="A541" s="1" t="s">
        <v>1632</v>
      </c>
      <c r="B541" s="1" t="s">
        <v>1633</v>
      </c>
      <c r="C541" s="1" t="s">
        <v>1634</v>
      </c>
      <c r="D541">
        <v>85274355379</v>
      </c>
      <c r="E541" s="1" t="s">
        <v>32</v>
      </c>
      <c r="F541" s="1" t="s">
        <v>33</v>
      </c>
      <c r="G541" s="2">
        <v>44229</v>
      </c>
      <c r="H541" s="1" t="s">
        <v>19</v>
      </c>
      <c r="I541" s="1" t="s">
        <v>79</v>
      </c>
    </row>
    <row r="542" spans="1:9" x14ac:dyDescent="0.35">
      <c r="A542" s="1" t="s">
        <v>1635</v>
      </c>
      <c r="B542" s="1" t="s">
        <v>1636</v>
      </c>
      <c r="C542" s="1" t="s">
        <v>1637</v>
      </c>
      <c r="D542">
        <v>81226876811</v>
      </c>
      <c r="E542" s="1" t="s">
        <v>61</v>
      </c>
      <c r="F542" s="1" t="s">
        <v>62</v>
      </c>
      <c r="G542" s="2">
        <v>44260</v>
      </c>
      <c r="H542" s="1" t="s">
        <v>19</v>
      </c>
      <c r="I542" s="1" t="s">
        <v>39</v>
      </c>
    </row>
    <row r="543" spans="1:9" x14ac:dyDescent="0.35">
      <c r="A543" s="1" t="s">
        <v>1638</v>
      </c>
      <c r="B543" s="1" t="s">
        <v>600</v>
      </c>
      <c r="C543" s="1" t="s">
        <v>1639</v>
      </c>
      <c r="D543">
        <v>85695620175</v>
      </c>
      <c r="E543" s="1" t="s">
        <v>12</v>
      </c>
      <c r="F543" s="1" t="s">
        <v>13</v>
      </c>
      <c r="G543" s="2">
        <v>45107</v>
      </c>
      <c r="H543" s="1" t="s">
        <v>14</v>
      </c>
      <c r="I543" s="1" t="s">
        <v>20</v>
      </c>
    </row>
    <row r="544" spans="1:9" x14ac:dyDescent="0.35">
      <c r="A544" s="1" t="s">
        <v>1640</v>
      </c>
      <c r="B544" s="1" t="s">
        <v>1641</v>
      </c>
      <c r="C544" s="1" t="s">
        <v>1642</v>
      </c>
      <c r="D544">
        <v>81394337504</v>
      </c>
      <c r="E544" s="1" t="s">
        <v>111</v>
      </c>
      <c r="F544" s="1" t="s">
        <v>112</v>
      </c>
      <c r="G544" s="2">
        <v>45638</v>
      </c>
      <c r="H544" s="1" t="s">
        <v>14</v>
      </c>
      <c r="I544" s="1" t="s">
        <v>39</v>
      </c>
    </row>
    <row r="545" spans="1:9" x14ac:dyDescent="0.35">
      <c r="A545" s="1" t="s">
        <v>1643</v>
      </c>
      <c r="B545" s="1" t="s">
        <v>1644</v>
      </c>
      <c r="C545" s="1" t="s">
        <v>1645</v>
      </c>
      <c r="D545">
        <v>85298728399</v>
      </c>
      <c r="E545" s="1" t="s">
        <v>56</v>
      </c>
      <c r="F545" s="1" t="s">
        <v>57</v>
      </c>
      <c r="G545" s="2">
        <v>44556</v>
      </c>
      <c r="H545" s="1" t="s">
        <v>19</v>
      </c>
      <c r="I545" s="1" t="s">
        <v>20</v>
      </c>
    </row>
    <row r="546" spans="1:9" x14ac:dyDescent="0.35">
      <c r="A546" s="1" t="s">
        <v>1646</v>
      </c>
      <c r="B546" s="1" t="s">
        <v>1647</v>
      </c>
      <c r="C546" s="1" t="s">
        <v>1648</v>
      </c>
      <c r="D546">
        <v>87838430894</v>
      </c>
      <c r="E546" s="1" t="s">
        <v>61</v>
      </c>
      <c r="F546" s="1" t="s">
        <v>62</v>
      </c>
      <c r="G546" s="2">
        <v>45126</v>
      </c>
      <c r="H546" s="1" t="s">
        <v>19</v>
      </c>
      <c r="I546" s="1" t="s">
        <v>20</v>
      </c>
    </row>
    <row r="547" spans="1:9" x14ac:dyDescent="0.35">
      <c r="A547" s="1" t="s">
        <v>1649</v>
      </c>
      <c r="B547" s="1" t="s">
        <v>251</v>
      </c>
      <c r="C547" s="1" t="s">
        <v>1650</v>
      </c>
      <c r="D547">
        <v>85641877580</v>
      </c>
      <c r="E547" s="1" t="s">
        <v>146</v>
      </c>
      <c r="F547" s="1" t="s">
        <v>147</v>
      </c>
      <c r="G547" s="2">
        <v>44293</v>
      </c>
      <c r="H547" s="1" t="s">
        <v>19</v>
      </c>
      <c r="I547" s="1" t="s">
        <v>15</v>
      </c>
    </row>
    <row r="548" spans="1:9" x14ac:dyDescent="0.35">
      <c r="A548" s="1" t="s">
        <v>1651</v>
      </c>
      <c r="B548" s="1" t="s">
        <v>1652</v>
      </c>
      <c r="C548" s="1" t="s">
        <v>1653</v>
      </c>
      <c r="D548">
        <v>82251903613</v>
      </c>
      <c r="E548" s="1" t="s">
        <v>12</v>
      </c>
      <c r="F548" s="1" t="s">
        <v>13</v>
      </c>
      <c r="G548" s="2">
        <v>44533</v>
      </c>
      <c r="H548" s="1" t="s">
        <v>19</v>
      </c>
      <c r="I548" s="1" t="s">
        <v>15</v>
      </c>
    </row>
    <row r="549" spans="1:9" x14ac:dyDescent="0.35">
      <c r="A549" s="1" t="s">
        <v>1654</v>
      </c>
      <c r="B549" s="1" t="s">
        <v>1655</v>
      </c>
      <c r="C549" s="1" t="s">
        <v>1656</v>
      </c>
      <c r="D549">
        <v>85609543173</v>
      </c>
      <c r="E549" s="1" t="s">
        <v>32</v>
      </c>
      <c r="F549" s="1" t="s">
        <v>33</v>
      </c>
      <c r="G549" s="2">
        <v>44308</v>
      </c>
      <c r="H549" s="1" t="s">
        <v>19</v>
      </c>
      <c r="I549" s="1" t="s">
        <v>39</v>
      </c>
    </row>
    <row r="550" spans="1:9" x14ac:dyDescent="0.35">
      <c r="A550" s="1" t="s">
        <v>1657</v>
      </c>
      <c r="B550" s="1" t="s">
        <v>1658</v>
      </c>
      <c r="C550" s="1" t="s">
        <v>1659</v>
      </c>
      <c r="D550">
        <v>85717911006</v>
      </c>
      <c r="E550" s="1" t="s">
        <v>32</v>
      </c>
      <c r="F550" s="1" t="s">
        <v>33</v>
      </c>
      <c r="G550" s="2">
        <v>45617</v>
      </c>
      <c r="H550" s="1" t="s">
        <v>19</v>
      </c>
      <c r="I550" s="1" t="s">
        <v>20</v>
      </c>
    </row>
    <row r="551" spans="1:9" x14ac:dyDescent="0.35">
      <c r="A551" s="1" t="s">
        <v>1660</v>
      </c>
      <c r="B551" s="1" t="s">
        <v>1661</v>
      </c>
      <c r="C551" s="1" t="s">
        <v>1662</v>
      </c>
      <c r="D551">
        <v>89561108046</v>
      </c>
      <c r="E551" s="1" t="s">
        <v>72</v>
      </c>
      <c r="F551" s="1" t="s">
        <v>33</v>
      </c>
      <c r="G551" s="2">
        <v>44393</v>
      </c>
      <c r="H551" s="1" t="s">
        <v>19</v>
      </c>
      <c r="I551" s="1" t="s">
        <v>15</v>
      </c>
    </row>
    <row r="552" spans="1:9" x14ac:dyDescent="0.35">
      <c r="A552" s="1" t="s">
        <v>1663</v>
      </c>
      <c r="B552" s="1" t="s">
        <v>1664</v>
      </c>
      <c r="C552" s="1" t="s">
        <v>1665</v>
      </c>
      <c r="D552">
        <v>85676991507</v>
      </c>
      <c r="E552" s="1" t="s">
        <v>431</v>
      </c>
      <c r="F552" s="1" t="s">
        <v>432</v>
      </c>
      <c r="G552" s="2">
        <v>44869</v>
      </c>
      <c r="H552" s="1" t="s">
        <v>19</v>
      </c>
      <c r="I552" s="1" t="s">
        <v>15</v>
      </c>
    </row>
    <row r="553" spans="1:9" x14ac:dyDescent="0.35">
      <c r="A553" s="1" t="s">
        <v>1666</v>
      </c>
      <c r="B553" s="1" t="s">
        <v>1636</v>
      </c>
      <c r="C553" s="1" t="s">
        <v>1667</v>
      </c>
      <c r="D553">
        <v>82292845679</v>
      </c>
      <c r="E553" s="1" t="s">
        <v>138</v>
      </c>
      <c r="F553" s="1" t="s">
        <v>139</v>
      </c>
      <c r="G553" s="2">
        <v>44577</v>
      </c>
      <c r="H553" s="1" t="s">
        <v>19</v>
      </c>
      <c r="I553" s="1" t="s">
        <v>20</v>
      </c>
    </row>
    <row r="554" spans="1:9" x14ac:dyDescent="0.35">
      <c r="A554" s="1" t="s">
        <v>1668</v>
      </c>
      <c r="B554" s="1" t="s">
        <v>1669</v>
      </c>
      <c r="C554" s="1" t="s">
        <v>1670</v>
      </c>
      <c r="D554">
        <v>85685498227</v>
      </c>
      <c r="E554" s="1" t="s">
        <v>91</v>
      </c>
      <c r="F554" s="1" t="s">
        <v>84</v>
      </c>
      <c r="G554" s="2">
        <v>45432</v>
      </c>
      <c r="H554" s="1" t="s">
        <v>14</v>
      </c>
      <c r="I554" s="1" t="s">
        <v>15</v>
      </c>
    </row>
    <row r="555" spans="1:9" x14ac:dyDescent="0.35">
      <c r="A555" s="1" t="s">
        <v>1671</v>
      </c>
      <c r="B555" s="1" t="s">
        <v>1672</v>
      </c>
      <c r="C555" s="1" t="s">
        <v>1673</v>
      </c>
      <c r="D555">
        <v>89520388065</v>
      </c>
      <c r="E555" s="1" t="s">
        <v>12</v>
      </c>
      <c r="F555" s="1" t="s">
        <v>13</v>
      </c>
      <c r="G555" s="2">
        <v>44607</v>
      </c>
      <c r="H555" s="1" t="s">
        <v>19</v>
      </c>
      <c r="I555" s="1" t="s">
        <v>15</v>
      </c>
    </row>
    <row r="556" spans="1:9" x14ac:dyDescent="0.35">
      <c r="A556" s="1" t="s">
        <v>1674</v>
      </c>
      <c r="B556" s="1" t="s">
        <v>1675</v>
      </c>
      <c r="C556" s="1" t="s">
        <v>1676</v>
      </c>
      <c r="E556" s="1" t="s">
        <v>151</v>
      </c>
      <c r="F556" s="1" t="s">
        <v>33</v>
      </c>
      <c r="G556" s="2">
        <v>44870</v>
      </c>
      <c r="H556" s="1" t="s">
        <v>19</v>
      </c>
      <c r="I556" s="1" t="s">
        <v>20</v>
      </c>
    </row>
    <row r="557" spans="1:9" x14ac:dyDescent="0.35">
      <c r="A557" s="1" t="s">
        <v>1677</v>
      </c>
      <c r="B557" s="1" t="s">
        <v>1678</v>
      </c>
      <c r="C557" s="1" t="s">
        <v>1679</v>
      </c>
      <c r="D557">
        <v>81233793375</v>
      </c>
      <c r="E557" s="1" t="s">
        <v>72</v>
      </c>
      <c r="F557" s="1" t="s">
        <v>33</v>
      </c>
      <c r="G557" s="2">
        <v>44617</v>
      </c>
      <c r="H557" s="1" t="s">
        <v>19</v>
      </c>
      <c r="I557" s="1" t="s">
        <v>15</v>
      </c>
    </row>
    <row r="558" spans="1:9" x14ac:dyDescent="0.35">
      <c r="A558" s="1" t="s">
        <v>1680</v>
      </c>
      <c r="B558" s="1" t="s">
        <v>1681</v>
      </c>
      <c r="C558" s="1" t="s">
        <v>1682</v>
      </c>
      <c r="D558">
        <v>85308124739</v>
      </c>
      <c r="E558" s="1" t="s">
        <v>24</v>
      </c>
      <c r="F558" s="1" t="s">
        <v>25</v>
      </c>
      <c r="G558" s="2">
        <v>44286</v>
      </c>
      <c r="H558" s="1" t="s">
        <v>14</v>
      </c>
      <c r="I558" s="1" t="s">
        <v>79</v>
      </c>
    </row>
    <row r="559" spans="1:9" x14ac:dyDescent="0.35">
      <c r="A559" s="1" t="s">
        <v>1683</v>
      </c>
      <c r="B559" s="1" t="s">
        <v>1684</v>
      </c>
      <c r="C559" s="1" t="s">
        <v>1685</v>
      </c>
      <c r="D559">
        <v>85225832302</v>
      </c>
      <c r="E559" s="1" t="s">
        <v>48</v>
      </c>
      <c r="F559" s="1" t="s">
        <v>49</v>
      </c>
      <c r="G559" s="2">
        <v>44404</v>
      </c>
      <c r="H559" s="1" t="s">
        <v>19</v>
      </c>
      <c r="I559" s="1" t="s">
        <v>20</v>
      </c>
    </row>
    <row r="560" spans="1:9" x14ac:dyDescent="0.35">
      <c r="A560" s="1" t="s">
        <v>1686</v>
      </c>
      <c r="B560" s="1" t="s">
        <v>1687</v>
      </c>
      <c r="C560" s="1" t="s">
        <v>1688</v>
      </c>
      <c r="D560">
        <v>82247355289</v>
      </c>
      <c r="E560" s="1" t="s">
        <v>151</v>
      </c>
      <c r="F560" s="1" t="s">
        <v>33</v>
      </c>
      <c r="G560" s="2">
        <v>45653</v>
      </c>
      <c r="H560" s="1" t="s">
        <v>14</v>
      </c>
      <c r="I560" s="1" t="s">
        <v>20</v>
      </c>
    </row>
    <row r="561" spans="1:9" x14ac:dyDescent="0.35">
      <c r="A561" s="1" t="s">
        <v>1689</v>
      </c>
      <c r="B561" s="1" t="s">
        <v>1690</v>
      </c>
      <c r="C561" s="1" t="s">
        <v>1691</v>
      </c>
      <c r="D561">
        <v>85655963099</v>
      </c>
      <c r="E561" s="1" t="s">
        <v>12</v>
      </c>
      <c r="F561" s="1" t="s">
        <v>13</v>
      </c>
      <c r="G561" s="2">
        <v>45293</v>
      </c>
      <c r="H561" s="1" t="s">
        <v>19</v>
      </c>
      <c r="I561" s="1" t="s">
        <v>15</v>
      </c>
    </row>
    <row r="562" spans="1:9" x14ac:dyDescent="0.35">
      <c r="A562" s="1" t="s">
        <v>1692</v>
      </c>
      <c r="B562" s="1" t="s">
        <v>1693</v>
      </c>
      <c r="C562" s="1" t="s">
        <v>1694</v>
      </c>
      <c r="D562">
        <v>82189731791</v>
      </c>
      <c r="E562" s="1" t="s">
        <v>127</v>
      </c>
      <c r="F562" s="1" t="s">
        <v>128</v>
      </c>
      <c r="G562" s="2">
        <v>45238</v>
      </c>
      <c r="H562" s="1" t="s">
        <v>19</v>
      </c>
      <c r="I562" s="1" t="s">
        <v>15</v>
      </c>
    </row>
    <row r="563" spans="1:9" x14ac:dyDescent="0.35">
      <c r="A563" s="1" t="s">
        <v>1695</v>
      </c>
      <c r="B563" s="1" t="s">
        <v>1696</v>
      </c>
      <c r="C563" s="1" t="s">
        <v>1697</v>
      </c>
      <c r="D563">
        <v>85872558777</v>
      </c>
      <c r="E563" s="1" t="s">
        <v>48</v>
      </c>
      <c r="F563" s="1" t="s">
        <v>49</v>
      </c>
      <c r="G563" s="2">
        <v>45387</v>
      </c>
      <c r="H563" s="1" t="s">
        <v>14</v>
      </c>
      <c r="I563" s="1" t="s">
        <v>15</v>
      </c>
    </row>
    <row r="564" spans="1:9" x14ac:dyDescent="0.35">
      <c r="A564" s="1" t="s">
        <v>1698</v>
      </c>
      <c r="B564" s="1" t="s">
        <v>1699</v>
      </c>
      <c r="C564" s="1" t="s">
        <v>1700</v>
      </c>
      <c r="D564">
        <v>82273634669</v>
      </c>
      <c r="E564" s="1" t="s">
        <v>127</v>
      </c>
      <c r="F564" s="1" t="s">
        <v>128</v>
      </c>
      <c r="G564" s="2">
        <v>44963</v>
      </c>
      <c r="H564" s="1" t="s">
        <v>14</v>
      </c>
      <c r="I564" s="1" t="s">
        <v>15</v>
      </c>
    </row>
    <row r="565" spans="1:9" x14ac:dyDescent="0.35">
      <c r="A565" s="1" t="s">
        <v>1701</v>
      </c>
      <c r="B565" s="1" t="s">
        <v>1702</v>
      </c>
      <c r="C565" s="1" t="s">
        <v>1703</v>
      </c>
      <c r="D565">
        <v>85853907895</v>
      </c>
      <c r="E565" s="1" t="s">
        <v>151</v>
      </c>
      <c r="F565" s="1" t="s">
        <v>33</v>
      </c>
      <c r="G565" s="2">
        <v>45120</v>
      </c>
      <c r="H565" s="1" t="s">
        <v>19</v>
      </c>
      <c r="I565" s="1" t="s">
        <v>15</v>
      </c>
    </row>
    <row r="566" spans="1:9" x14ac:dyDescent="0.35">
      <c r="A566" s="1" t="s">
        <v>1704</v>
      </c>
      <c r="B566" s="1" t="s">
        <v>1705</v>
      </c>
      <c r="C566" s="1" t="s">
        <v>1706</v>
      </c>
      <c r="D566">
        <v>81227341514</v>
      </c>
      <c r="E566" s="1" t="s">
        <v>431</v>
      </c>
      <c r="F566" s="1" t="s">
        <v>432</v>
      </c>
      <c r="G566" s="2">
        <v>45247</v>
      </c>
      <c r="H566" s="1" t="s">
        <v>19</v>
      </c>
      <c r="I566" s="1" t="s">
        <v>15</v>
      </c>
    </row>
    <row r="567" spans="1:9" x14ac:dyDescent="0.35">
      <c r="A567" s="1" t="s">
        <v>1707</v>
      </c>
      <c r="B567" s="1" t="s">
        <v>1708</v>
      </c>
      <c r="C567" s="1" t="s">
        <v>1709</v>
      </c>
      <c r="D567">
        <v>81350835354</v>
      </c>
      <c r="E567" s="1" t="s">
        <v>91</v>
      </c>
      <c r="F567" s="1" t="s">
        <v>84</v>
      </c>
      <c r="G567" s="2">
        <v>45596</v>
      </c>
      <c r="H567" s="1" t="s">
        <v>19</v>
      </c>
      <c r="I567" s="1" t="s">
        <v>39</v>
      </c>
    </row>
    <row r="568" spans="1:9" x14ac:dyDescent="0.35">
      <c r="A568" s="1" t="s">
        <v>1710</v>
      </c>
      <c r="B568" s="1" t="s">
        <v>1711</v>
      </c>
      <c r="C568" s="1" t="s">
        <v>607</v>
      </c>
      <c r="D568">
        <v>85204456690</v>
      </c>
      <c r="E568" s="1" t="s">
        <v>111</v>
      </c>
      <c r="F568" s="1" t="s">
        <v>112</v>
      </c>
      <c r="G568" s="2">
        <v>45536</v>
      </c>
      <c r="H568" s="1" t="s">
        <v>19</v>
      </c>
      <c r="I568" s="1" t="s">
        <v>15</v>
      </c>
    </row>
    <row r="569" spans="1:9" x14ac:dyDescent="0.35">
      <c r="A569" s="1" t="s">
        <v>1712</v>
      </c>
      <c r="B569" s="1" t="s">
        <v>1713</v>
      </c>
      <c r="C569" s="1" t="s">
        <v>1714</v>
      </c>
      <c r="D569">
        <v>89637389877</v>
      </c>
      <c r="E569" s="1" t="s">
        <v>32</v>
      </c>
      <c r="F569" s="1" t="s">
        <v>33</v>
      </c>
      <c r="G569" s="2">
        <v>44372</v>
      </c>
      <c r="H569" s="1" t="s">
        <v>14</v>
      </c>
      <c r="I569" s="1" t="s">
        <v>15</v>
      </c>
    </row>
    <row r="570" spans="1:9" x14ac:dyDescent="0.35">
      <c r="A570" s="1" t="s">
        <v>1715</v>
      </c>
      <c r="B570" s="1" t="s">
        <v>1716</v>
      </c>
      <c r="C570" s="1" t="s">
        <v>1717</v>
      </c>
      <c r="D570">
        <v>85780529240</v>
      </c>
      <c r="E570" s="1" t="s">
        <v>111</v>
      </c>
      <c r="F570" s="1" t="s">
        <v>112</v>
      </c>
      <c r="G570" s="2">
        <v>45546</v>
      </c>
      <c r="H570" s="1" t="s">
        <v>19</v>
      </c>
      <c r="I570" s="1" t="s">
        <v>39</v>
      </c>
    </row>
    <row r="571" spans="1:9" x14ac:dyDescent="0.35">
      <c r="A571" s="1" t="s">
        <v>1718</v>
      </c>
      <c r="B571" s="1" t="s">
        <v>1719</v>
      </c>
      <c r="C571" s="1" t="s">
        <v>1720</v>
      </c>
      <c r="D571">
        <v>89684590902</v>
      </c>
      <c r="E571" s="1" t="s">
        <v>37</v>
      </c>
      <c r="F571" s="1" t="s">
        <v>38</v>
      </c>
      <c r="G571" s="2">
        <v>44873</v>
      </c>
      <c r="H571" s="1" t="s">
        <v>19</v>
      </c>
      <c r="I571" s="1" t="s">
        <v>15</v>
      </c>
    </row>
    <row r="572" spans="1:9" x14ac:dyDescent="0.35">
      <c r="A572" s="1" t="s">
        <v>1721</v>
      </c>
      <c r="B572" s="1" t="s">
        <v>1722</v>
      </c>
      <c r="C572" s="1" t="s">
        <v>1723</v>
      </c>
      <c r="D572">
        <v>82261863715</v>
      </c>
      <c r="E572" s="1" t="s">
        <v>56</v>
      </c>
      <c r="F572" s="1" t="s">
        <v>57</v>
      </c>
      <c r="G572" s="2">
        <v>45121</v>
      </c>
      <c r="H572" s="1" t="s">
        <v>14</v>
      </c>
      <c r="I572" s="1" t="s">
        <v>15</v>
      </c>
    </row>
    <row r="573" spans="1:9" x14ac:dyDescent="0.35">
      <c r="A573" s="1" t="s">
        <v>1724</v>
      </c>
      <c r="B573" s="1" t="s">
        <v>1725</v>
      </c>
      <c r="C573" s="1" t="s">
        <v>1726</v>
      </c>
      <c r="D573">
        <v>81297023164</v>
      </c>
      <c r="E573" s="1" t="s">
        <v>12</v>
      </c>
      <c r="F573" s="1" t="s">
        <v>13</v>
      </c>
      <c r="G573" s="2">
        <v>44674</v>
      </c>
      <c r="H573" s="1" t="s">
        <v>19</v>
      </c>
      <c r="I573" s="1" t="s">
        <v>15</v>
      </c>
    </row>
    <row r="574" spans="1:9" x14ac:dyDescent="0.35">
      <c r="A574" s="1" t="s">
        <v>1727</v>
      </c>
      <c r="B574" s="1" t="s">
        <v>1728</v>
      </c>
      <c r="C574" s="1" t="s">
        <v>1729</v>
      </c>
      <c r="E574" s="1" t="s">
        <v>151</v>
      </c>
      <c r="F574" s="1" t="s">
        <v>33</v>
      </c>
      <c r="G574" s="2">
        <v>45176</v>
      </c>
      <c r="H574" s="1" t="s">
        <v>19</v>
      </c>
      <c r="I574" s="1" t="s">
        <v>39</v>
      </c>
    </row>
    <row r="575" spans="1:9" x14ac:dyDescent="0.35">
      <c r="A575" s="1" t="s">
        <v>1730</v>
      </c>
      <c r="B575" s="1" t="s">
        <v>1731</v>
      </c>
      <c r="C575" s="1" t="s">
        <v>1732</v>
      </c>
      <c r="D575">
        <v>85672994938</v>
      </c>
      <c r="E575" s="1" t="s">
        <v>138</v>
      </c>
      <c r="F575" s="1" t="s">
        <v>139</v>
      </c>
      <c r="G575" s="2">
        <v>44761</v>
      </c>
      <c r="H575" s="1" t="s">
        <v>19</v>
      </c>
      <c r="I575" s="1" t="s">
        <v>20</v>
      </c>
    </row>
    <row r="576" spans="1:9" x14ac:dyDescent="0.35">
      <c r="A576" s="1" t="s">
        <v>1733</v>
      </c>
      <c r="B576" s="1" t="s">
        <v>1734</v>
      </c>
      <c r="C576" s="1" t="s">
        <v>1735</v>
      </c>
      <c r="E576" s="1" t="s">
        <v>95</v>
      </c>
      <c r="F576" s="1" t="s">
        <v>33</v>
      </c>
      <c r="G576" s="2">
        <v>44786</v>
      </c>
      <c r="H576" s="1" t="s">
        <v>14</v>
      </c>
      <c r="I576" s="1" t="s">
        <v>15</v>
      </c>
    </row>
    <row r="577" spans="1:9" x14ac:dyDescent="0.35">
      <c r="A577" s="1" t="s">
        <v>1736</v>
      </c>
      <c r="B577" s="1" t="s">
        <v>114</v>
      </c>
      <c r="C577" s="1" t="s">
        <v>1737</v>
      </c>
      <c r="D577">
        <v>82163296762</v>
      </c>
      <c r="E577" s="1" t="s">
        <v>56</v>
      </c>
      <c r="F577" s="1" t="s">
        <v>57</v>
      </c>
      <c r="G577" s="2">
        <v>44392</v>
      </c>
      <c r="H577" s="1" t="s">
        <v>14</v>
      </c>
      <c r="I577" s="1" t="s">
        <v>15</v>
      </c>
    </row>
    <row r="578" spans="1:9" x14ac:dyDescent="0.35">
      <c r="A578" s="1" t="s">
        <v>1738</v>
      </c>
      <c r="B578" s="1" t="s">
        <v>1739</v>
      </c>
      <c r="C578" s="1" t="s">
        <v>1740</v>
      </c>
      <c r="D578">
        <v>89584137681</v>
      </c>
      <c r="E578" s="1" t="s">
        <v>24</v>
      </c>
      <c r="F578" s="1" t="s">
        <v>25</v>
      </c>
      <c r="G578" s="2">
        <v>44353</v>
      </c>
      <c r="H578" s="1" t="s">
        <v>14</v>
      </c>
      <c r="I578" s="1" t="s">
        <v>39</v>
      </c>
    </row>
    <row r="579" spans="1:9" x14ac:dyDescent="0.35">
      <c r="A579" s="1" t="s">
        <v>1741</v>
      </c>
      <c r="B579" s="1" t="s">
        <v>1742</v>
      </c>
      <c r="C579" s="1" t="s">
        <v>1743</v>
      </c>
      <c r="E579" s="1" t="s">
        <v>72</v>
      </c>
      <c r="F579" s="1" t="s">
        <v>33</v>
      </c>
      <c r="G579" s="2">
        <v>44900</v>
      </c>
      <c r="H579" s="1" t="s">
        <v>19</v>
      </c>
      <c r="I579" s="1" t="s">
        <v>39</v>
      </c>
    </row>
    <row r="580" spans="1:9" x14ac:dyDescent="0.35">
      <c r="A580" s="1" t="s">
        <v>1744</v>
      </c>
      <c r="B580" s="1" t="s">
        <v>1745</v>
      </c>
      <c r="C580" s="1" t="s">
        <v>1746</v>
      </c>
      <c r="D580">
        <v>81325777118</v>
      </c>
      <c r="E580" s="1" t="s">
        <v>146</v>
      </c>
      <c r="F580" s="1" t="s">
        <v>147</v>
      </c>
      <c r="G580" s="2">
        <v>45093</v>
      </c>
      <c r="H580" s="1" t="s">
        <v>14</v>
      </c>
      <c r="I580" s="1" t="s">
        <v>20</v>
      </c>
    </row>
    <row r="581" spans="1:9" x14ac:dyDescent="0.35">
      <c r="A581" s="1" t="s">
        <v>1747</v>
      </c>
      <c r="B581" s="1" t="s">
        <v>1748</v>
      </c>
      <c r="C581" s="1" t="s">
        <v>1749</v>
      </c>
      <c r="D581">
        <v>81324186210</v>
      </c>
      <c r="E581" s="1" t="s">
        <v>48</v>
      </c>
      <c r="F581" s="1" t="s">
        <v>49</v>
      </c>
      <c r="G581" s="2">
        <v>44511</v>
      </c>
      <c r="H581" s="1" t="s">
        <v>14</v>
      </c>
      <c r="I581" s="1" t="s">
        <v>15</v>
      </c>
    </row>
    <row r="582" spans="1:9" x14ac:dyDescent="0.35">
      <c r="A582" s="1" t="s">
        <v>1750</v>
      </c>
      <c r="B582" s="1" t="s">
        <v>1751</v>
      </c>
      <c r="C582" s="1" t="s">
        <v>1752</v>
      </c>
      <c r="D582">
        <v>85708164709</v>
      </c>
      <c r="E582" s="1" t="s">
        <v>248</v>
      </c>
      <c r="F582" s="1" t="s">
        <v>249</v>
      </c>
      <c r="G582" s="2">
        <v>44296</v>
      </c>
      <c r="H582" s="1" t="s">
        <v>19</v>
      </c>
      <c r="I582" s="1" t="s">
        <v>39</v>
      </c>
    </row>
    <row r="583" spans="1:9" x14ac:dyDescent="0.35">
      <c r="A583" s="1" t="s">
        <v>1753</v>
      </c>
      <c r="B583" s="1" t="s">
        <v>1754</v>
      </c>
      <c r="C583" s="1" t="s">
        <v>1755</v>
      </c>
      <c r="D583">
        <v>81306005313</v>
      </c>
      <c r="E583" s="1" t="s">
        <v>43</v>
      </c>
      <c r="F583" s="1" t="s">
        <v>44</v>
      </c>
      <c r="G583" s="2">
        <v>45557</v>
      </c>
      <c r="H583" s="1" t="s">
        <v>14</v>
      </c>
      <c r="I583" s="1" t="s">
        <v>20</v>
      </c>
    </row>
    <row r="584" spans="1:9" x14ac:dyDescent="0.35">
      <c r="A584" s="1" t="s">
        <v>1756</v>
      </c>
      <c r="B584" s="1" t="s">
        <v>1757</v>
      </c>
      <c r="C584" s="1" t="s">
        <v>1758</v>
      </c>
      <c r="D584">
        <v>85358393866</v>
      </c>
      <c r="E584" s="1" t="s">
        <v>43</v>
      </c>
      <c r="F584" s="1" t="s">
        <v>44</v>
      </c>
      <c r="G584" s="2">
        <v>44672</v>
      </c>
      <c r="H584" s="1" t="s">
        <v>19</v>
      </c>
      <c r="I584" s="1" t="s">
        <v>20</v>
      </c>
    </row>
    <row r="585" spans="1:9" x14ac:dyDescent="0.35">
      <c r="A585" s="1" t="s">
        <v>1759</v>
      </c>
      <c r="B585" s="1" t="s">
        <v>1760</v>
      </c>
      <c r="C585" s="1" t="s">
        <v>1761</v>
      </c>
      <c r="D585">
        <v>85306373149</v>
      </c>
      <c r="E585" s="1" t="s">
        <v>24</v>
      </c>
      <c r="F585" s="1" t="s">
        <v>25</v>
      </c>
      <c r="G585" s="2">
        <v>44286</v>
      </c>
      <c r="H585" s="1" t="s">
        <v>19</v>
      </c>
      <c r="I585" s="1" t="s">
        <v>20</v>
      </c>
    </row>
    <row r="586" spans="1:9" x14ac:dyDescent="0.35">
      <c r="A586" s="1" t="s">
        <v>1762</v>
      </c>
      <c r="B586" s="1" t="s">
        <v>1763</v>
      </c>
      <c r="C586" s="1" t="s">
        <v>1764</v>
      </c>
      <c r="D586">
        <v>89689241956</v>
      </c>
      <c r="E586" s="1" t="s">
        <v>37</v>
      </c>
      <c r="F586" s="1" t="s">
        <v>38</v>
      </c>
      <c r="G586" s="2">
        <v>44877</v>
      </c>
      <c r="H586" s="1" t="s">
        <v>19</v>
      </c>
      <c r="I586" s="1" t="s">
        <v>20</v>
      </c>
    </row>
    <row r="587" spans="1:9" x14ac:dyDescent="0.35">
      <c r="A587" s="1" t="s">
        <v>1765</v>
      </c>
      <c r="B587" s="1" t="s">
        <v>935</v>
      </c>
      <c r="C587" s="1" t="s">
        <v>1766</v>
      </c>
      <c r="D587">
        <v>85309976838</v>
      </c>
      <c r="E587" s="1" t="s">
        <v>56</v>
      </c>
      <c r="F587" s="1" t="s">
        <v>57</v>
      </c>
      <c r="G587" s="2">
        <v>45640</v>
      </c>
      <c r="H587" s="1" t="s">
        <v>14</v>
      </c>
      <c r="I587" s="1" t="s">
        <v>79</v>
      </c>
    </row>
    <row r="588" spans="1:9" x14ac:dyDescent="0.35">
      <c r="A588" s="1" t="s">
        <v>1767</v>
      </c>
      <c r="B588" s="1" t="s">
        <v>1768</v>
      </c>
      <c r="C588" s="1" t="s">
        <v>1769</v>
      </c>
      <c r="D588">
        <v>89663910257</v>
      </c>
      <c r="E588" s="1" t="s">
        <v>91</v>
      </c>
      <c r="F588" s="1" t="s">
        <v>84</v>
      </c>
      <c r="G588" s="2">
        <v>44610</v>
      </c>
      <c r="H588" s="1" t="s">
        <v>19</v>
      </c>
      <c r="I588" s="1" t="s">
        <v>20</v>
      </c>
    </row>
    <row r="589" spans="1:9" x14ac:dyDescent="0.35">
      <c r="A589" s="1" t="s">
        <v>1770</v>
      </c>
      <c r="B589" s="1" t="s">
        <v>1771</v>
      </c>
      <c r="C589" s="1" t="s">
        <v>1772</v>
      </c>
      <c r="D589">
        <v>85752450864</v>
      </c>
      <c r="E589" s="1" t="s">
        <v>248</v>
      </c>
      <c r="F589" s="1" t="s">
        <v>249</v>
      </c>
      <c r="G589" s="2">
        <v>44666</v>
      </c>
      <c r="H589" s="1" t="s">
        <v>19</v>
      </c>
      <c r="I589" s="1" t="s">
        <v>39</v>
      </c>
    </row>
    <row r="590" spans="1:9" x14ac:dyDescent="0.35">
      <c r="A590" s="1" t="s">
        <v>1773</v>
      </c>
      <c r="B590" s="1" t="s">
        <v>1774</v>
      </c>
      <c r="C590" s="1" t="s">
        <v>1775</v>
      </c>
      <c r="D590">
        <v>89533968527</v>
      </c>
      <c r="E590" s="1" t="s">
        <v>248</v>
      </c>
      <c r="F590" s="1" t="s">
        <v>249</v>
      </c>
      <c r="G590" s="2">
        <v>44329</v>
      </c>
      <c r="H590" s="1" t="s">
        <v>19</v>
      </c>
      <c r="I590" s="1" t="s">
        <v>39</v>
      </c>
    </row>
    <row r="591" spans="1:9" x14ac:dyDescent="0.35">
      <c r="A591" s="1" t="s">
        <v>1776</v>
      </c>
      <c r="B591" s="1" t="s">
        <v>754</v>
      </c>
      <c r="C591" s="1" t="s">
        <v>1777</v>
      </c>
      <c r="D591">
        <v>82221298338</v>
      </c>
      <c r="E591" s="1" t="s">
        <v>95</v>
      </c>
      <c r="F591" s="1" t="s">
        <v>33</v>
      </c>
      <c r="G591" s="2">
        <v>45069</v>
      </c>
      <c r="H591" s="1" t="s">
        <v>19</v>
      </c>
      <c r="I591" s="1" t="s">
        <v>39</v>
      </c>
    </row>
    <row r="592" spans="1:9" x14ac:dyDescent="0.35">
      <c r="A592" s="1" t="s">
        <v>1778</v>
      </c>
      <c r="B592" s="1" t="s">
        <v>1779</v>
      </c>
      <c r="C592" s="1" t="s">
        <v>1780</v>
      </c>
      <c r="D592">
        <v>82193449734</v>
      </c>
      <c r="E592" s="1" t="s">
        <v>111</v>
      </c>
      <c r="F592" s="1" t="s">
        <v>112</v>
      </c>
      <c r="G592" s="2">
        <v>44360</v>
      </c>
      <c r="H592" s="1" t="s">
        <v>19</v>
      </c>
      <c r="I592" s="1" t="s">
        <v>79</v>
      </c>
    </row>
    <row r="593" spans="1:9" x14ac:dyDescent="0.35">
      <c r="A593" s="1" t="s">
        <v>1781</v>
      </c>
      <c r="B593" s="1" t="s">
        <v>1782</v>
      </c>
      <c r="C593" s="1" t="s">
        <v>1783</v>
      </c>
      <c r="D593">
        <v>85689627066</v>
      </c>
      <c r="E593" s="1" t="s">
        <v>95</v>
      </c>
      <c r="F593" s="1" t="s">
        <v>33</v>
      </c>
      <c r="G593" s="2">
        <v>44811</v>
      </c>
      <c r="H593" s="1" t="s">
        <v>19</v>
      </c>
      <c r="I593" s="1" t="s">
        <v>15</v>
      </c>
    </row>
    <row r="594" spans="1:9" x14ac:dyDescent="0.35">
      <c r="A594" s="1" t="s">
        <v>1784</v>
      </c>
      <c r="B594" s="1" t="s">
        <v>1785</v>
      </c>
      <c r="C594" s="1" t="s">
        <v>1786</v>
      </c>
      <c r="D594">
        <v>85747468971</v>
      </c>
      <c r="E594" s="1" t="s">
        <v>32</v>
      </c>
      <c r="F594" s="1" t="s">
        <v>33</v>
      </c>
      <c r="G594" s="2">
        <v>44476</v>
      </c>
      <c r="H594" s="1" t="s">
        <v>19</v>
      </c>
      <c r="I594" s="1" t="s">
        <v>39</v>
      </c>
    </row>
    <row r="595" spans="1:9" x14ac:dyDescent="0.35">
      <c r="A595" s="1" t="s">
        <v>1787</v>
      </c>
      <c r="B595" s="1" t="s">
        <v>1788</v>
      </c>
      <c r="C595" s="1" t="s">
        <v>1789</v>
      </c>
      <c r="D595">
        <v>85857666567</v>
      </c>
      <c r="E595" s="1" t="s">
        <v>91</v>
      </c>
      <c r="F595" s="1" t="s">
        <v>84</v>
      </c>
      <c r="G595" s="2">
        <v>45509</v>
      </c>
      <c r="H595" s="1" t="s">
        <v>19</v>
      </c>
      <c r="I595" s="1" t="s">
        <v>79</v>
      </c>
    </row>
    <row r="596" spans="1:9" x14ac:dyDescent="0.35">
      <c r="A596" s="1" t="s">
        <v>1790</v>
      </c>
      <c r="B596" s="1" t="s">
        <v>1791</v>
      </c>
      <c r="C596" s="1" t="s">
        <v>1792</v>
      </c>
      <c r="D596">
        <v>87823645875</v>
      </c>
      <c r="E596" s="1" t="s">
        <v>83</v>
      </c>
      <c r="F596" s="1" t="s">
        <v>84</v>
      </c>
      <c r="G596" s="2">
        <v>45530</v>
      </c>
      <c r="H596" s="1" t="s">
        <v>19</v>
      </c>
      <c r="I596" s="1" t="s">
        <v>15</v>
      </c>
    </row>
    <row r="597" spans="1:9" x14ac:dyDescent="0.35">
      <c r="A597" s="1" t="s">
        <v>1793</v>
      </c>
      <c r="B597" s="1" t="s">
        <v>1794</v>
      </c>
      <c r="C597" s="1" t="s">
        <v>1795</v>
      </c>
      <c r="D597">
        <v>85302497243</v>
      </c>
      <c r="E597" s="1" t="s">
        <v>119</v>
      </c>
      <c r="F597" s="1" t="s">
        <v>120</v>
      </c>
      <c r="G597" s="2">
        <v>45381</v>
      </c>
      <c r="H597" s="1" t="s">
        <v>19</v>
      </c>
      <c r="I597" s="1" t="s">
        <v>79</v>
      </c>
    </row>
    <row r="598" spans="1:9" x14ac:dyDescent="0.35">
      <c r="A598" s="1" t="s">
        <v>1796</v>
      </c>
      <c r="B598" s="1" t="s">
        <v>1797</v>
      </c>
      <c r="C598" s="1" t="s">
        <v>1798</v>
      </c>
      <c r="D598">
        <v>89666918362</v>
      </c>
      <c r="E598" s="1" t="s">
        <v>151</v>
      </c>
      <c r="F598" s="1" t="s">
        <v>33</v>
      </c>
      <c r="G598" s="2">
        <v>44714</v>
      </c>
      <c r="H598" s="1" t="s">
        <v>14</v>
      </c>
      <c r="I598" s="1" t="s">
        <v>39</v>
      </c>
    </row>
    <row r="599" spans="1:9" x14ac:dyDescent="0.35">
      <c r="A599" s="1" t="s">
        <v>1799</v>
      </c>
      <c r="B599" s="1" t="s">
        <v>1800</v>
      </c>
      <c r="C599" s="1" t="s">
        <v>1801</v>
      </c>
      <c r="D599">
        <v>89661195243</v>
      </c>
      <c r="E599" s="1" t="s">
        <v>72</v>
      </c>
      <c r="F599" s="1" t="s">
        <v>33</v>
      </c>
      <c r="G599" s="2">
        <v>45628</v>
      </c>
      <c r="H599" s="1" t="s">
        <v>19</v>
      </c>
      <c r="I599" s="1" t="s">
        <v>15</v>
      </c>
    </row>
    <row r="600" spans="1:9" x14ac:dyDescent="0.35">
      <c r="A600" s="1" t="s">
        <v>1802</v>
      </c>
      <c r="B600" s="1" t="s">
        <v>1803</v>
      </c>
      <c r="C600" s="1" t="s">
        <v>1804</v>
      </c>
      <c r="E600" s="1" t="s">
        <v>127</v>
      </c>
      <c r="F600" s="1" t="s">
        <v>128</v>
      </c>
      <c r="G600" s="2">
        <v>45638</v>
      </c>
      <c r="H600" s="1" t="s">
        <v>14</v>
      </c>
      <c r="I600" s="1" t="s">
        <v>20</v>
      </c>
    </row>
    <row r="601" spans="1:9" x14ac:dyDescent="0.35">
      <c r="A601" s="1" t="s">
        <v>1805</v>
      </c>
      <c r="B601" s="1" t="s">
        <v>1806</v>
      </c>
      <c r="C601" s="1" t="s">
        <v>1807</v>
      </c>
      <c r="D601">
        <v>82223023467</v>
      </c>
      <c r="E601" s="1" t="s">
        <v>119</v>
      </c>
      <c r="F601" s="1" t="s">
        <v>120</v>
      </c>
      <c r="G601" s="2">
        <v>44420</v>
      </c>
      <c r="H601" s="1" t="s">
        <v>19</v>
      </c>
      <c r="I601" s="1" t="s">
        <v>39</v>
      </c>
    </row>
    <row r="602" spans="1:9" x14ac:dyDescent="0.35">
      <c r="A602" s="1" t="s">
        <v>1808</v>
      </c>
      <c r="B602" s="1" t="s">
        <v>1809</v>
      </c>
      <c r="C602" s="1" t="s">
        <v>1810</v>
      </c>
      <c r="D602">
        <v>85215093771</v>
      </c>
      <c r="E602" s="1" t="s">
        <v>248</v>
      </c>
      <c r="F602" s="1" t="s">
        <v>249</v>
      </c>
      <c r="G602" s="2">
        <v>44322</v>
      </c>
      <c r="H602" s="1" t="s">
        <v>19</v>
      </c>
      <c r="I602" s="1" t="s">
        <v>15</v>
      </c>
    </row>
    <row r="603" spans="1:9" x14ac:dyDescent="0.35">
      <c r="A603" s="1" t="s">
        <v>1811</v>
      </c>
      <c r="B603" s="1" t="s">
        <v>1812</v>
      </c>
      <c r="C603" s="1" t="s">
        <v>1813</v>
      </c>
      <c r="E603" s="1" t="s">
        <v>32</v>
      </c>
      <c r="F603" s="1" t="s">
        <v>33</v>
      </c>
      <c r="G603" s="2">
        <v>45434</v>
      </c>
      <c r="H603" s="1" t="s">
        <v>14</v>
      </c>
      <c r="I603" s="1" t="s">
        <v>15</v>
      </c>
    </row>
    <row r="604" spans="1:9" x14ac:dyDescent="0.35">
      <c r="A604" s="1" t="s">
        <v>1814</v>
      </c>
      <c r="B604" s="1" t="s">
        <v>1815</v>
      </c>
      <c r="C604" s="1" t="s">
        <v>1816</v>
      </c>
      <c r="D604">
        <v>85366905510</v>
      </c>
      <c r="E604" s="1" t="s">
        <v>138</v>
      </c>
      <c r="F604" s="1" t="s">
        <v>139</v>
      </c>
      <c r="G604" s="2">
        <v>45627</v>
      </c>
      <c r="H604" s="1" t="s">
        <v>19</v>
      </c>
      <c r="I604" s="1" t="s">
        <v>15</v>
      </c>
    </row>
    <row r="605" spans="1:9" x14ac:dyDescent="0.35">
      <c r="A605" s="1" t="s">
        <v>1817</v>
      </c>
      <c r="B605" s="1" t="s">
        <v>1818</v>
      </c>
      <c r="C605" s="1" t="s">
        <v>1819</v>
      </c>
      <c r="D605">
        <v>85843579786</v>
      </c>
      <c r="E605" s="1" t="s">
        <v>12</v>
      </c>
      <c r="F605" s="1" t="s">
        <v>13</v>
      </c>
      <c r="G605" s="2">
        <v>44203</v>
      </c>
      <c r="H605" s="1" t="s">
        <v>14</v>
      </c>
      <c r="I605" s="1" t="s">
        <v>79</v>
      </c>
    </row>
    <row r="606" spans="1:9" x14ac:dyDescent="0.35">
      <c r="A606" s="1" t="s">
        <v>1820</v>
      </c>
      <c r="B606" s="1" t="s">
        <v>1821</v>
      </c>
      <c r="C606" s="1" t="s">
        <v>1822</v>
      </c>
      <c r="D606">
        <v>81257397691</v>
      </c>
      <c r="E606" s="1" t="s">
        <v>24</v>
      </c>
      <c r="F606" s="1" t="s">
        <v>25</v>
      </c>
      <c r="G606" s="2">
        <v>45073</v>
      </c>
      <c r="H606" s="1" t="s">
        <v>14</v>
      </c>
      <c r="I606" s="1" t="s">
        <v>79</v>
      </c>
    </row>
    <row r="607" spans="1:9" x14ac:dyDescent="0.35">
      <c r="A607" s="1" t="s">
        <v>1823</v>
      </c>
      <c r="B607" s="1" t="s">
        <v>1824</v>
      </c>
      <c r="C607" s="1" t="s">
        <v>1825</v>
      </c>
      <c r="D607">
        <v>87832898027</v>
      </c>
      <c r="E607" s="1" t="s">
        <v>95</v>
      </c>
      <c r="F607" s="1" t="s">
        <v>33</v>
      </c>
      <c r="G607" s="2">
        <v>44814</v>
      </c>
      <c r="H607" s="1" t="s">
        <v>14</v>
      </c>
      <c r="I607" s="1" t="s">
        <v>39</v>
      </c>
    </row>
    <row r="608" spans="1:9" x14ac:dyDescent="0.35">
      <c r="A608" s="1" t="s">
        <v>1826</v>
      </c>
      <c r="B608" s="1" t="s">
        <v>1827</v>
      </c>
      <c r="C608" s="1" t="s">
        <v>1828</v>
      </c>
      <c r="E608" s="1" t="s">
        <v>151</v>
      </c>
      <c r="F608" s="1" t="s">
        <v>33</v>
      </c>
      <c r="G608" s="2">
        <v>44256</v>
      </c>
      <c r="H608" s="1" t="s">
        <v>14</v>
      </c>
      <c r="I608" s="1" t="s">
        <v>20</v>
      </c>
    </row>
    <row r="609" spans="1:9" x14ac:dyDescent="0.35">
      <c r="A609" s="1" t="s">
        <v>1829</v>
      </c>
      <c r="B609" s="1" t="s">
        <v>1830</v>
      </c>
      <c r="C609" s="1" t="s">
        <v>1831</v>
      </c>
      <c r="D609">
        <v>85271287153</v>
      </c>
      <c r="E609" s="1" t="s">
        <v>56</v>
      </c>
      <c r="F609" s="1" t="s">
        <v>57</v>
      </c>
      <c r="G609" s="2">
        <v>45427</v>
      </c>
      <c r="H609" s="1" t="s">
        <v>14</v>
      </c>
      <c r="I609" s="1" t="s">
        <v>20</v>
      </c>
    </row>
    <row r="610" spans="1:9" x14ac:dyDescent="0.35">
      <c r="A610" s="1" t="s">
        <v>1832</v>
      </c>
      <c r="B610" s="1" t="s">
        <v>1833</v>
      </c>
      <c r="C610" s="1" t="s">
        <v>1834</v>
      </c>
      <c r="D610">
        <v>85633414111</v>
      </c>
      <c r="E610" s="1" t="s">
        <v>32</v>
      </c>
      <c r="F610" s="1" t="s">
        <v>33</v>
      </c>
      <c r="G610" s="2">
        <v>45409</v>
      </c>
      <c r="H610" s="1" t="s">
        <v>19</v>
      </c>
      <c r="I610" s="1" t="s">
        <v>79</v>
      </c>
    </row>
    <row r="611" spans="1:9" x14ac:dyDescent="0.35">
      <c r="A611" s="1" t="s">
        <v>1835</v>
      </c>
      <c r="B611" s="1" t="s">
        <v>1836</v>
      </c>
      <c r="C611" s="1" t="s">
        <v>1837</v>
      </c>
      <c r="D611">
        <v>85369040983</v>
      </c>
      <c r="E611" s="1" t="s">
        <v>72</v>
      </c>
      <c r="F611" s="1" t="s">
        <v>33</v>
      </c>
      <c r="G611" s="2">
        <v>45064</v>
      </c>
      <c r="H611" s="1" t="s">
        <v>14</v>
      </c>
      <c r="I611" s="1" t="s">
        <v>15</v>
      </c>
    </row>
    <row r="612" spans="1:9" x14ac:dyDescent="0.35">
      <c r="A612" s="1" t="s">
        <v>1838</v>
      </c>
      <c r="B612" s="1" t="s">
        <v>1839</v>
      </c>
      <c r="C612" s="1" t="s">
        <v>1840</v>
      </c>
      <c r="D612">
        <v>87893160875</v>
      </c>
      <c r="E612" s="1" t="s">
        <v>37</v>
      </c>
      <c r="F612" s="1" t="s">
        <v>38</v>
      </c>
      <c r="G612" s="2">
        <v>44804</v>
      </c>
      <c r="H612" s="1" t="s">
        <v>19</v>
      </c>
      <c r="I612" s="1" t="s">
        <v>39</v>
      </c>
    </row>
    <row r="613" spans="1:9" x14ac:dyDescent="0.35">
      <c r="A613" s="1" t="s">
        <v>1841</v>
      </c>
      <c r="B613" s="1" t="s">
        <v>1842</v>
      </c>
      <c r="C613" s="1" t="s">
        <v>1843</v>
      </c>
      <c r="D613">
        <v>82109548149</v>
      </c>
      <c r="E613" s="1" t="s">
        <v>111</v>
      </c>
      <c r="F613" s="1" t="s">
        <v>112</v>
      </c>
      <c r="G613" s="2">
        <v>45489</v>
      </c>
      <c r="H613" s="1" t="s">
        <v>19</v>
      </c>
      <c r="I613" s="1" t="s">
        <v>39</v>
      </c>
    </row>
    <row r="614" spans="1:9" x14ac:dyDescent="0.35">
      <c r="A614" s="1" t="s">
        <v>1844</v>
      </c>
      <c r="B614" s="1" t="s">
        <v>1833</v>
      </c>
      <c r="C614" s="1" t="s">
        <v>1845</v>
      </c>
      <c r="D614">
        <v>85323302764</v>
      </c>
      <c r="E614" s="1" t="s">
        <v>127</v>
      </c>
      <c r="F614" s="1" t="s">
        <v>128</v>
      </c>
      <c r="G614" s="2">
        <v>44241</v>
      </c>
      <c r="H614" s="1" t="s">
        <v>19</v>
      </c>
      <c r="I614" s="1" t="s">
        <v>15</v>
      </c>
    </row>
    <row r="615" spans="1:9" x14ac:dyDescent="0.35">
      <c r="A615" s="1" t="s">
        <v>1846</v>
      </c>
      <c r="B615" s="1" t="s">
        <v>1847</v>
      </c>
      <c r="C615" s="1" t="s">
        <v>1848</v>
      </c>
      <c r="D615">
        <v>85661844386</v>
      </c>
      <c r="E615" s="1" t="s">
        <v>43</v>
      </c>
      <c r="F615" s="1" t="s">
        <v>44</v>
      </c>
      <c r="G615" s="2">
        <v>44465</v>
      </c>
      <c r="H615" s="1" t="s">
        <v>19</v>
      </c>
      <c r="I615" s="1" t="s">
        <v>15</v>
      </c>
    </row>
    <row r="616" spans="1:9" x14ac:dyDescent="0.35">
      <c r="A616" s="1" t="s">
        <v>1849</v>
      </c>
      <c r="B616" s="1" t="s">
        <v>1850</v>
      </c>
      <c r="C616" s="1" t="s">
        <v>1851</v>
      </c>
      <c r="D616">
        <v>82192774233</v>
      </c>
      <c r="E616" s="1" t="s">
        <v>12</v>
      </c>
      <c r="F616" s="1" t="s">
        <v>13</v>
      </c>
      <c r="G616" s="2">
        <v>45530</v>
      </c>
      <c r="H616" s="1" t="s">
        <v>14</v>
      </c>
      <c r="I616" s="1" t="s">
        <v>20</v>
      </c>
    </row>
    <row r="617" spans="1:9" x14ac:dyDescent="0.35">
      <c r="A617" s="1" t="s">
        <v>1852</v>
      </c>
      <c r="B617" s="1" t="s">
        <v>1853</v>
      </c>
      <c r="C617" s="1" t="s">
        <v>1854</v>
      </c>
      <c r="D617">
        <v>85620157201</v>
      </c>
      <c r="E617" s="1" t="s">
        <v>431</v>
      </c>
      <c r="F617" s="1" t="s">
        <v>432</v>
      </c>
      <c r="G617" s="2">
        <v>45528</v>
      </c>
      <c r="H617" s="1" t="s">
        <v>14</v>
      </c>
      <c r="I617" s="1" t="s">
        <v>15</v>
      </c>
    </row>
    <row r="618" spans="1:9" x14ac:dyDescent="0.35">
      <c r="A618" s="1" t="s">
        <v>1855</v>
      </c>
      <c r="B618" s="1" t="s">
        <v>1856</v>
      </c>
      <c r="C618" s="1" t="s">
        <v>1857</v>
      </c>
      <c r="D618">
        <v>81336749261</v>
      </c>
      <c r="E618" s="1" t="s">
        <v>138</v>
      </c>
      <c r="F618" s="1" t="s">
        <v>139</v>
      </c>
      <c r="G618" s="2">
        <v>45528</v>
      </c>
      <c r="H618" s="1" t="s">
        <v>19</v>
      </c>
      <c r="I618" s="1" t="s">
        <v>15</v>
      </c>
    </row>
    <row r="619" spans="1:9" x14ac:dyDescent="0.35">
      <c r="A619" s="1" t="s">
        <v>1858</v>
      </c>
      <c r="B619" s="1" t="s">
        <v>544</v>
      </c>
      <c r="C619" s="1" t="s">
        <v>1859</v>
      </c>
      <c r="D619">
        <v>81311783099</v>
      </c>
      <c r="E619" s="1" t="s">
        <v>56</v>
      </c>
      <c r="F619" s="1" t="s">
        <v>57</v>
      </c>
      <c r="G619" s="2">
        <v>45179</v>
      </c>
      <c r="H619" s="1" t="s">
        <v>14</v>
      </c>
      <c r="I619" s="1" t="s">
        <v>15</v>
      </c>
    </row>
    <row r="620" spans="1:9" x14ac:dyDescent="0.35">
      <c r="A620" s="1" t="s">
        <v>1860</v>
      </c>
      <c r="B620" s="1" t="s">
        <v>1861</v>
      </c>
      <c r="C620" s="1" t="s">
        <v>1862</v>
      </c>
      <c r="D620">
        <v>89564921518</v>
      </c>
      <c r="E620" s="1" t="s">
        <v>127</v>
      </c>
      <c r="F620" s="1" t="s">
        <v>128</v>
      </c>
      <c r="G620" s="2">
        <v>45027</v>
      </c>
      <c r="H620" s="1" t="s">
        <v>14</v>
      </c>
      <c r="I620" s="1" t="s">
        <v>39</v>
      </c>
    </row>
    <row r="621" spans="1:9" x14ac:dyDescent="0.35">
      <c r="A621" s="1" t="s">
        <v>1863</v>
      </c>
      <c r="B621" s="1" t="s">
        <v>1864</v>
      </c>
      <c r="C621" s="1" t="s">
        <v>1865</v>
      </c>
      <c r="D621">
        <v>81389813129</v>
      </c>
      <c r="E621" s="1" t="s">
        <v>127</v>
      </c>
      <c r="F621" s="1" t="s">
        <v>128</v>
      </c>
      <c r="G621" s="2">
        <v>44207</v>
      </c>
      <c r="H621" s="1" t="s">
        <v>19</v>
      </c>
      <c r="I621" s="1" t="s">
        <v>15</v>
      </c>
    </row>
    <row r="622" spans="1:9" x14ac:dyDescent="0.35">
      <c r="A622" s="1" t="s">
        <v>1866</v>
      </c>
      <c r="B622" s="1" t="s">
        <v>882</v>
      </c>
      <c r="C622" s="1" t="s">
        <v>1867</v>
      </c>
      <c r="D622">
        <v>82221840118</v>
      </c>
      <c r="E622" s="1" t="s">
        <v>91</v>
      </c>
      <c r="F622" s="1" t="s">
        <v>84</v>
      </c>
      <c r="G622" s="2">
        <v>44941</v>
      </c>
      <c r="H622" s="1" t="s">
        <v>14</v>
      </c>
      <c r="I622" s="1" t="s">
        <v>79</v>
      </c>
    </row>
    <row r="623" spans="1:9" x14ac:dyDescent="0.35">
      <c r="A623" s="1" t="s">
        <v>1868</v>
      </c>
      <c r="B623" s="1" t="s">
        <v>1869</v>
      </c>
      <c r="C623" s="1" t="s">
        <v>1870</v>
      </c>
      <c r="D623">
        <v>81284872975</v>
      </c>
      <c r="E623" s="1" t="s">
        <v>431</v>
      </c>
      <c r="F623" s="1" t="s">
        <v>432</v>
      </c>
      <c r="G623" s="2">
        <v>44918</v>
      </c>
      <c r="H623" s="1" t="s">
        <v>19</v>
      </c>
      <c r="I623" s="1" t="s">
        <v>15</v>
      </c>
    </row>
    <row r="624" spans="1:9" x14ac:dyDescent="0.35">
      <c r="A624" s="1" t="s">
        <v>1871</v>
      </c>
      <c r="B624" s="1" t="s">
        <v>1872</v>
      </c>
      <c r="C624" s="1" t="s">
        <v>1873</v>
      </c>
      <c r="D624">
        <v>81232432983</v>
      </c>
      <c r="E624" s="1" t="s">
        <v>56</v>
      </c>
      <c r="F624" s="1" t="s">
        <v>57</v>
      </c>
      <c r="G624" s="2">
        <v>44932</v>
      </c>
      <c r="H624" s="1" t="s">
        <v>19</v>
      </c>
      <c r="I624" s="1" t="s">
        <v>15</v>
      </c>
    </row>
    <row r="625" spans="1:9" x14ac:dyDescent="0.35">
      <c r="A625" s="1" t="s">
        <v>1874</v>
      </c>
      <c r="B625" s="1" t="s">
        <v>1875</v>
      </c>
      <c r="C625" s="1" t="s">
        <v>1876</v>
      </c>
      <c r="D625">
        <v>85262671462</v>
      </c>
      <c r="E625" s="1" t="s">
        <v>61</v>
      </c>
      <c r="F625" s="1" t="s">
        <v>62</v>
      </c>
      <c r="G625" s="2">
        <v>44614</v>
      </c>
      <c r="H625" s="1" t="s">
        <v>14</v>
      </c>
      <c r="I625" s="1" t="s">
        <v>20</v>
      </c>
    </row>
    <row r="626" spans="1:9" x14ac:dyDescent="0.35">
      <c r="A626" s="1" t="s">
        <v>1877</v>
      </c>
      <c r="B626" s="1" t="s">
        <v>1878</v>
      </c>
      <c r="C626" s="1" t="s">
        <v>1879</v>
      </c>
      <c r="D626">
        <v>89589262566</v>
      </c>
      <c r="E626" s="1" t="s">
        <v>248</v>
      </c>
      <c r="F626" s="1" t="s">
        <v>249</v>
      </c>
      <c r="G626" s="2">
        <v>45433</v>
      </c>
      <c r="H626" s="1" t="s">
        <v>14</v>
      </c>
      <c r="I626" s="1" t="s">
        <v>20</v>
      </c>
    </row>
    <row r="627" spans="1:9" x14ac:dyDescent="0.35">
      <c r="A627" s="1" t="s">
        <v>1880</v>
      </c>
      <c r="B627" s="1" t="s">
        <v>1881</v>
      </c>
      <c r="C627" s="1" t="s">
        <v>1882</v>
      </c>
      <c r="D627">
        <v>81351554234</v>
      </c>
      <c r="E627" s="1" t="s">
        <v>248</v>
      </c>
      <c r="F627" s="1" t="s">
        <v>249</v>
      </c>
      <c r="G627" s="2">
        <v>44397</v>
      </c>
      <c r="H627" s="1" t="s">
        <v>19</v>
      </c>
      <c r="I627" s="1" t="s">
        <v>15</v>
      </c>
    </row>
    <row r="628" spans="1:9" x14ac:dyDescent="0.35">
      <c r="A628" s="1" t="s">
        <v>1883</v>
      </c>
      <c r="B628" s="1" t="s">
        <v>1884</v>
      </c>
      <c r="C628" s="1" t="s">
        <v>1885</v>
      </c>
      <c r="D628">
        <v>85849718594</v>
      </c>
      <c r="E628" s="1" t="s">
        <v>61</v>
      </c>
      <c r="F628" s="1" t="s">
        <v>62</v>
      </c>
      <c r="G628" s="2">
        <v>44752</v>
      </c>
      <c r="H628" s="1" t="s">
        <v>14</v>
      </c>
      <c r="I628" s="1" t="s">
        <v>15</v>
      </c>
    </row>
    <row r="629" spans="1:9" x14ac:dyDescent="0.35">
      <c r="A629" s="1" t="s">
        <v>1886</v>
      </c>
      <c r="B629" s="1" t="s">
        <v>1887</v>
      </c>
      <c r="C629" s="1" t="s">
        <v>1888</v>
      </c>
      <c r="D629">
        <v>85388967924</v>
      </c>
      <c r="E629" s="1" t="s">
        <v>248</v>
      </c>
      <c r="F629" s="1" t="s">
        <v>249</v>
      </c>
      <c r="G629" s="2">
        <v>45603</v>
      </c>
      <c r="H629" s="1" t="s">
        <v>14</v>
      </c>
      <c r="I629" s="1" t="s">
        <v>15</v>
      </c>
    </row>
    <row r="630" spans="1:9" x14ac:dyDescent="0.35">
      <c r="A630" s="1" t="s">
        <v>1889</v>
      </c>
      <c r="B630" s="1" t="s">
        <v>1890</v>
      </c>
      <c r="C630" s="1" t="s">
        <v>1891</v>
      </c>
      <c r="D630">
        <v>89640539672</v>
      </c>
      <c r="E630" s="1" t="s">
        <v>138</v>
      </c>
      <c r="F630" s="1" t="s">
        <v>139</v>
      </c>
      <c r="G630" s="2">
        <v>44921</v>
      </c>
      <c r="H630" s="1" t="s">
        <v>19</v>
      </c>
      <c r="I630" s="1" t="s">
        <v>39</v>
      </c>
    </row>
    <row r="631" spans="1:9" x14ac:dyDescent="0.35">
      <c r="A631" s="1" t="s">
        <v>1892</v>
      </c>
      <c r="B631" s="1" t="s">
        <v>156</v>
      </c>
      <c r="C631" s="1" t="s">
        <v>1893</v>
      </c>
      <c r="D631">
        <v>89634146511</v>
      </c>
      <c r="E631" s="1" t="s">
        <v>95</v>
      </c>
      <c r="F631" s="1" t="s">
        <v>33</v>
      </c>
      <c r="G631" s="2">
        <v>44688</v>
      </c>
      <c r="H631" s="1" t="s">
        <v>19</v>
      </c>
      <c r="I631" s="1" t="s">
        <v>79</v>
      </c>
    </row>
    <row r="632" spans="1:9" x14ac:dyDescent="0.35">
      <c r="A632" s="1" t="s">
        <v>1894</v>
      </c>
      <c r="B632" s="1" t="s">
        <v>1895</v>
      </c>
      <c r="C632" s="1" t="s">
        <v>1896</v>
      </c>
      <c r="D632">
        <v>85706827788</v>
      </c>
      <c r="E632" s="1" t="s">
        <v>43</v>
      </c>
      <c r="F632" s="1" t="s">
        <v>44</v>
      </c>
      <c r="G632" s="2">
        <v>45027</v>
      </c>
      <c r="H632" s="1" t="s">
        <v>19</v>
      </c>
      <c r="I632" s="1" t="s">
        <v>20</v>
      </c>
    </row>
    <row r="633" spans="1:9" x14ac:dyDescent="0.35">
      <c r="A633" s="1" t="s">
        <v>1897</v>
      </c>
      <c r="B633" s="1" t="s">
        <v>1898</v>
      </c>
      <c r="C633" s="1" t="s">
        <v>1899</v>
      </c>
      <c r="D633">
        <v>85853890972</v>
      </c>
      <c r="E633" s="1" t="s">
        <v>431</v>
      </c>
      <c r="F633" s="1" t="s">
        <v>432</v>
      </c>
      <c r="G633" s="2">
        <v>44657</v>
      </c>
      <c r="H633" s="1" t="s">
        <v>19</v>
      </c>
      <c r="I633" s="1" t="s">
        <v>20</v>
      </c>
    </row>
    <row r="634" spans="1:9" x14ac:dyDescent="0.35">
      <c r="A634" s="1" t="s">
        <v>1900</v>
      </c>
      <c r="B634" s="1" t="s">
        <v>1901</v>
      </c>
      <c r="C634" s="1" t="s">
        <v>1902</v>
      </c>
      <c r="D634">
        <v>81267625153</v>
      </c>
      <c r="E634" s="1" t="s">
        <v>61</v>
      </c>
      <c r="F634" s="1" t="s">
        <v>62</v>
      </c>
      <c r="G634" s="2">
        <v>44438</v>
      </c>
      <c r="H634" s="1" t="s">
        <v>19</v>
      </c>
      <c r="I634" s="1" t="s">
        <v>15</v>
      </c>
    </row>
    <row r="635" spans="1:9" x14ac:dyDescent="0.35">
      <c r="A635" s="1" t="s">
        <v>1903</v>
      </c>
      <c r="B635" s="1" t="s">
        <v>1904</v>
      </c>
      <c r="C635" s="1" t="s">
        <v>1905</v>
      </c>
      <c r="D635">
        <v>89596348079</v>
      </c>
      <c r="E635" s="1" t="s">
        <v>111</v>
      </c>
      <c r="F635" s="1" t="s">
        <v>112</v>
      </c>
      <c r="G635" s="2">
        <v>44314</v>
      </c>
      <c r="H635" s="1" t="s">
        <v>19</v>
      </c>
      <c r="I635" s="1" t="s">
        <v>15</v>
      </c>
    </row>
    <row r="636" spans="1:9" x14ac:dyDescent="0.35">
      <c r="A636" s="1" t="s">
        <v>1906</v>
      </c>
      <c r="B636" s="1" t="s">
        <v>1907</v>
      </c>
      <c r="C636" s="1" t="s">
        <v>1908</v>
      </c>
      <c r="D636">
        <v>81252650167</v>
      </c>
      <c r="E636" s="1" t="s">
        <v>12</v>
      </c>
      <c r="F636" s="1" t="s">
        <v>13</v>
      </c>
      <c r="G636" s="2">
        <v>44370</v>
      </c>
      <c r="H636" s="1" t="s">
        <v>14</v>
      </c>
      <c r="I636" s="1" t="s">
        <v>15</v>
      </c>
    </row>
    <row r="637" spans="1:9" x14ac:dyDescent="0.35">
      <c r="A637" s="1" t="s">
        <v>1909</v>
      </c>
      <c r="B637" s="1" t="s">
        <v>1910</v>
      </c>
      <c r="C637" s="1" t="s">
        <v>1911</v>
      </c>
      <c r="D637">
        <v>82143765456</v>
      </c>
      <c r="E637" s="1" t="s">
        <v>127</v>
      </c>
      <c r="F637" s="1" t="s">
        <v>128</v>
      </c>
      <c r="G637" s="2">
        <v>45295</v>
      </c>
      <c r="H637" s="1" t="s">
        <v>14</v>
      </c>
      <c r="I637" s="1" t="s">
        <v>39</v>
      </c>
    </row>
    <row r="638" spans="1:9" x14ac:dyDescent="0.35">
      <c r="A638" s="1" t="s">
        <v>1912</v>
      </c>
      <c r="B638" s="1" t="s">
        <v>268</v>
      </c>
      <c r="C638" s="1" t="s">
        <v>1913</v>
      </c>
      <c r="D638">
        <v>85360531340</v>
      </c>
      <c r="E638" s="1" t="s">
        <v>37</v>
      </c>
      <c r="F638" s="1" t="s">
        <v>38</v>
      </c>
      <c r="G638" s="2">
        <v>45005</v>
      </c>
      <c r="H638" s="1" t="s">
        <v>19</v>
      </c>
      <c r="I638" s="1" t="s">
        <v>15</v>
      </c>
    </row>
    <row r="639" spans="1:9" x14ac:dyDescent="0.35">
      <c r="A639" s="1" t="s">
        <v>1914</v>
      </c>
      <c r="B639" s="1" t="s">
        <v>1915</v>
      </c>
      <c r="C639" s="1" t="s">
        <v>1916</v>
      </c>
      <c r="D639">
        <v>85741678725</v>
      </c>
      <c r="E639" s="1" t="s">
        <v>72</v>
      </c>
      <c r="F639" s="1" t="s">
        <v>33</v>
      </c>
      <c r="G639" s="2">
        <v>45224</v>
      </c>
      <c r="H639" s="1" t="s">
        <v>19</v>
      </c>
      <c r="I639" s="1" t="s">
        <v>39</v>
      </c>
    </row>
    <row r="640" spans="1:9" x14ac:dyDescent="0.35">
      <c r="A640" s="1" t="s">
        <v>1917</v>
      </c>
      <c r="B640" s="1" t="s">
        <v>1918</v>
      </c>
      <c r="C640" s="1" t="s">
        <v>1919</v>
      </c>
      <c r="D640">
        <v>81302258030</v>
      </c>
      <c r="E640" s="1" t="s">
        <v>32</v>
      </c>
      <c r="F640" s="1" t="s">
        <v>33</v>
      </c>
      <c r="G640" s="2">
        <v>45076</v>
      </c>
      <c r="H640" s="1" t="s">
        <v>14</v>
      </c>
      <c r="I640" s="1" t="s">
        <v>79</v>
      </c>
    </row>
    <row r="641" spans="1:9" x14ac:dyDescent="0.35">
      <c r="A641" s="1" t="s">
        <v>1920</v>
      </c>
      <c r="B641" s="1" t="s">
        <v>1921</v>
      </c>
      <c r="C641" s="1" t="s">
        <v>1922</v>
      </c>
      <c r="E641" s="1" t="s">
        <v>48</v>
      </c>
      <c r="F641" s="1" t="s">
        <v>49</v>
      </c>
      <c r="G641" s="2">
        <v>44432</v>
      </c>
      <c r="H641" s="1" t="s">
        <v>14</v>
      </c>
      <c r="I641" s="1" t="s">
        <v>39</v>
      </c>
    </row>
    <row r="642" spans="1:9" x14ac:dyDescent="0.35">
      <c r="A642" s="1" t="s">
        <v>1923</v>
      </c>
      <c r="B642" s="1" t="s">
        <v>1924</v>
      </c>
      <c r="C642" s="1" t="s">
        <v>1925</v>
      </c>
      <c r="D642">
        <v>89618923923</v>
      </c>
      <c r="E642" s="1" t="s">
        <v>43</v>
      </c>
      <c r="F642" s="1" t="s">
        <v>44</v>
      </c>
      <c r="G642" s="2">
        <v>44467</v>
      </c>
      <c r="H642" s="1" t="s">
        <v>14</v>
      </c>
      <c r="I642" s="1" t="s">
        <v>15</v>
      </c>
    </row>
    <row r="643" spans="1:9" x14ac:dyDescent="0.35">
      <c r="A643" s="1" t="s">
        <v>1926</v>
      </c>
      <c r="B643" s="1" t="s">
        <v>1927</v>
      </c>
      <c r="C643" s="1" t="s">
        <v>1928</v>
      </c>
      <c r="D643">
        <v>87831066843</v>
      </c>
      <c r="E643" s="1" t="s">
        <v>146</v>
      </c>
      <c r="F643" s="1" t="s">
        <v>147</v>
      </c>
      <c r="G643" s="2">
        <v>44885</v>
      </c>
      <c r="H643" s="1" t="s">
        <v>19</v>
      </c>
      <c r="I643" s="1" t="s">
        <v>15</v>
      </c>
    </row>
    <row r="644" spans="1:9" x14ac:dyDescent="0.35">
      <c r="A644" s="1" t="s">
        <v>1929</v>
      </c>
      <c r="B644" s="1" t="s">
        <v>1930</v>
      </c>
      <c r="C644" s="1" t="s">
        <v>1931</v>
      </c>
      <c r="D644">
        <v>85254563502</v>
      </c>
      <c r="E644" s="1" t="s">
        <v>83</v>
      </c>
      <c r="F644" s="1" t="s">
        <v>84</v>
      </c>
      <c r="G644" s="2">
        <v>44198</v>
      </c>
      <c r="H644" s="1" t="s">
        <v>19</v>
      </c>
      <c r="I644" s="1" t="s">
        <v>20</v>
      </c>
    </row>
    <row r="645" spans="1:9" x14ac:dyDescent="0.35">
      <c r="A645" s="1" t="s">
        <v>1932</v>
      </c>
      <c r="B645" s="1" t="s">
        <v>1933</v>
      </c>
      <c r="C645" s="1" t="s">
        <v>1934</v>
      </c>
      <c r="E645" s="1" t="s">
        <v>43</v>
      </c>
      <c r="F645" s="1" t="s">
        <v>44</v>
      </c>
      <c r="G645" s="2">
        <v>44395</v>
      </c>
      <c r="H645" s="1" t="s">
        <v>14</v>
      </c>
      <c r="I645" s="1" t="s">
        <v>39</v>
      </c>
    </row>
    <row r="646" spans="1:9" x14ac:dyDescent="0.35">
      <c r="A646" s="1" t="s">
        <v>1935</v>
      </c>
      <c r="B646" s="1" t="s">
        <v>1471</v>
      </c>
      <c r="C646" s="1" t="s">
        <v>1936</v>
      </c>
      <c r="D646">
        <v>89659895343</v>
      </c>
      <c r="E646" s="1" t="s">
        <v>56</v>
      </c>
      <c r="F646" s="1" t="s">
        <v>57</v>
      </c>
      <c r="G646" s="2">
        <v>44983</v>
      </c>
      <c r="H646" s="1" t="s">
        <v>14</v>
      </c>
      <c r="I646" s="1" t="s">
        <v>20</v>
      </c>
    </row>
    <row r="647" spans="1:9" x14ac:dyDescent="0.35">
      <c r="A647" s="1" t="s">
        <v>1937</v>
      </c>
      <c r="B647" s="1" t="s">
        <v>271</v>
      </c>
      <c r="C647" s="1" t="s">
        <v>1938</v>
      </c>
      <c r="D647">
        <v>87833711895</v>
      </c>
      <c r="E647" s="1" t="s">
        <v>91</v>
      </c>
      <c r="F647" s="1" t="s">
        <v>84</v>
      </c>
      <c r="G647" s="2">
        <v>45168</v>
      </c>
      <c r="H647" s="1" t="s">
        <v>19</v>
      </c>
      <c r="I647" s="1" t="s">
        <v>79</v>
      </c>
    </row>
    <row r="648" spans="1:9" x14ac:dyDescent="0.35">
      <c r="A648" s="1" t="s">
        <v>1939</v>
      </c>
      <c r="B648" s="1" t="s">
        <v>1940</v>
      </c>
      <c r="C648" s="1" t="s">
        <v>1941</v>
      </c>
      <c r="D648">
        <v>82268485571</v>
      </c>
      <c r="E648" s="1" t="s">
        <v>151</v>
      </c>
      <c r="F648" s="1" t="s">
        <v>33</v>
      </c>
      <c r="G648" s="2">
        <v>44335</v>
      </c>
      <c r="H648" s="1" t="s">
        <v>19</v>
      </c>
      <c r="I648" s="1" t="s">
        <v>15</v>
      </c>
    </row>
    <row r="649" spans="1:9" x14ac:dyDescent="0.35">
      <c r="A649" s="1" t="s">
        <v>1942</v>
      </c>
      <c r="B649" s="1" t="s">
        <v>1943</v>
      </c>
      <c r="C649" s="1" t="s">
        <v>1944</v>
      </c>
      <c r="D649">
        <v>85224090367</v>
      </c>
      <c r="E649" s="1" t="s">
        <v>61</v>
      </c>
      <c r="F649" s="1" t="s">
        <v>62</v>
      </c>
      <c r="G649" s="2">
        <v>45248</v>
      </c>
      <c r="H649" s="1" t="s">
        <v>19</v>
      </c>
      <c r="I649" s="1" t="s">
        <v>79</v>
      </c>
    </row>
    <row r="650" spans="1:9" x14ac:dyDescent="0.35">
      <c r="A650" s="1" t="s">
        <v>1945</v>
      </c>
      <c r="B650" s="1" t="s">
        <v>1946</v>
      </c>
      <c r="C650" s="1" t="s">
        <v>1947</v>
      </c>
      <c r="D650">
        <v>85669432029</v>
      </c>
      <c r="E650" s="1" t="s">
        <v>12</v>
      </c>
      <c r="F650" s="1" t="s">
        <v>13</v>
      </c>
      <c r="G650" s="2">
        <v>45409</v>
      </c>
      <c r="H650" s="1" t="s">
        <v>19</v>
      </c>
      <c r="I650" s="1" t="s">
        <v>39</v>
      </c>
    </row>
    <row r="651" spans="1:9" x14ac:dyDescent="0.35">
      <c r="A651" s="1" t="s">
        <v>1948</v>
      </c>
      <c r="B651" s="1" t="s">
        <v>1949</v>
      </c>
      <c r="C651" s="1" t="s">
        <v>1950</v>
      </c>
      <c r="D651">
        <v>89684434481</v>
      </c>
      <c r="E651" s="1" t="s">
        <v>127</v>
      </c>
      <c r="F651" s="1" t="s">
        <v>128</v>
      </c>
      <c r="G651" s="2">
        <v>44655</v>
      </c>
      <c r="H651" s="1" t="s">
        <v>14</v>
      </c>
      <c r="I651" s="1" t="s">
        <v>20</v>
      </c>
    </row>
    <row r="652" spans="1:9" x14ac:dyDescent="0.35">
      <c r="A652" s="1" t="s">
        <v>1951</v>
      </c>
      <c r="B652" s="1" t="s">
        <v>1952</v>
      </c>
      <c r="C652" s="1" t="s">
        <v>1953</v>
      </c>
      <c r="D652">
        <v>82140338105</v>
      </c>
      <c r="E652" s="1" t="s">
        <v>119</v>
      </c>
      <c r="F652" s="1" t="s">
        <v>120</v>
      </c>
      <c r="G652" s="2">
        <v>44952</v>
      </c>
      <c r="H652" s="1" t="s">
        <v>19</v>
      </c>
      <c r="I652" s="1" t="s">
        <v>15</v>
      </c>
    </row>
    <row r="653" spans="1:9" x14ac:dyDescent="0.35">
      <c r="A653" s="1" t="s">
        <v>1954</v>
      </c>
      <c r="B653" s="1" t="s">
        <v>1955</v>
      </c>
      <c r="C653" s="1" t="s">
        <v>1956</v>
      </c>
      <c r="E653" s="1" t="s">
        <v>48</v>
      </c>
      <c r="F653" s="1" t="s">
        <v>49</v>
      </c>
      <c r="G653" s="2">
        <v>44229</v>
      </c>
      <c r="H653" s="1" t="s">
        <v>14</v>
      </c>
      <c r="I653" s="1" t="s">
        <v>15</v>
      </c>
    </row>
    <row r="654" spans="1:9" x14ac:dyDescent="0.35">
      <c r="A654" s="1" t="s">
        <v>1957</v>
      </c>
      <c r="B654" s="1" t="s">
        <v>1958</v>
      </c>
      <c r="C654" s="1" t="s">
        <v>1959</v>
      </c>
      <c r="D654">
        <v>89664983735</v>
      </c>
      <c r="E654" s="1" t="s">
        <v>48</v>
      </c>
      <c r="F654" s="1" t="s">
        <v>49</v>
      </c>
      <c r="G654" s="2">
        <v>44614</v>
      </c>
      <c r="H654" s="1" t="s">
        <v>14</v>
      </c>
      <c r="I654" s="1" t="s">
        <v>15</v>
      </c>
    </row>
    <row r="655" spans="1:9" x14ac:dyDescent="0.35">
      <c r="A655" s="1" t="s">
        <v>1960</v>
      </c>
      <c r="B655" s="1" t="s">
        <v>1961</v>
      </c>
      <c r="C655" s="1" t="s">
        <v>1962</v>
      </c>
      <c r="D655">
        <v>82265271727</v>
      </c>
      <c r="E655" s="1" t="s">
        <v>127</v>
      </c>
      <c r="F655" s="1" t="s">
        <v>128</v>
      </c>
      <c r="G655" s="2">
        <v>44557</v>
      </c>
      <c r="H655" s="1" t="s">
        <v>14</v>
      </c>
      <c r="I655" s="1" t="s">
        <v>20</v>
      </c>
    </row>
    <row r="656" spans="1:9" x14ac:dyDescent="0.35">
      <c r="A656" s="1" t="s">
        <v>1963</v>
      </c>
      <c r="B656" s="1" t="s">
        <v>1785</v>
      </c>
      <c r="C656" s="1" t="s">
        <v>1964</v>
      </c>
      <c r="D656">
        <v>85222693121</v>
      </c>
      <c r="E656" s="1" t="s">
        <v>151</v>
      </c>
      <c r="F656" s="1" t="s">
        <v>33</v>
      </c>
      <c r="G656" s="2">
        <v>44699</v>
      </c>
      <c r="H656" s="1" t="s">
        <v>19</v>
      </c>
      <c r="I656" s="1" t="s">
        <v>15</v>
      </c>
    </row>
    <row r="657" spans="1:9" x14ac:dyDescent="0.35">
      <c r="A657" s="1" t="s">
        <v>1965</v>
      </c>
      <c r="B657" s="1" t="s">
        <v>1966</v>
      </c>
      <c r="C657" s="1" t="s">
        <v>1967</v>
      </c>
      <c r="D657">
        <v>89609166010</v>
      </c>
      <c r="E657" s="1" t="s">
        <v>83</v>
      </c>
      <c r="F657" s="1" t="s">
        <v>84</v>
      </c>
      <c r="G657" s="2">
        <v>44467</v>
      </c>
      <c r="H657" s="1" t="s">
        <v>14</v>
      </c>
      <c r="I657" s="1" t="s">
        <v>20</v>
      </c>
    </row>
    <row r="658" spans="1:9" x14ac:dyDescent="0.35">
      <c r="A658" s="1" t="s">
        <v>1968</v>
      </c>
      <c r="B658" s="1" t="s">
        <v>1234</v>
      </c>
      <c r="C658" s="1" t="s">
        <v>1969</v>
      </c>
      <c r="E658" s="1" t="s">
        <v>138</v>
      </c>
      <c r="F658" s="1" t="s">
        <v>139</v>
      </c>
      <c r="G658" s="2">
        <v>44531</v>
      </c>
      <c r="H658" s="1" t="s">
        <v>19</v>
      </c>
      <c r="I658" s="1" t="s">
        <v>15</v>
      </c>
    </row>
    <row r="659" spans="1:9" x14ac:dyDescent="0.35">
      <c r="A659" s="1" t="s">
        <v>1970</v>
      </c>
      <c r="B659" s="1" t="s">
        <v>1693</v>
      </c>
      <c r="C659" s="1" t="s">
        <v>1971</v>
      </c>
      <c r="D659">
        <v>85281001841</v>
      </c>
      <c r="E659" s="1" t="s">
        <v>431</v>
      </c>
      <c r="F659" s="1" t="s">
        <v>432</v>
      </c>
      <c r="G659" s="2">
        <v>45047</v>
      </c>
      <c r="H659" s="1" t="s">
        <v>19</v>
      </c>
      <c r="I659" s="1" t="s">
        <v>20</v>
      </c>
    </row>
    <row r="660" spans="1:9" x14ac:dyDescent="0.35">
      <c r="A660" s="1" t="s">
        <v>1972</v>
      </c>
      <c r="B660" s="1" t="s">
        <v>1973</v>
      </c>
      <c r="C660" s="1" t="s">
        <v>1974</v>
      </c>
      <c r="D660">
        <v>82154361721</v>
      </c>
      <c r="E660" s="1" t="s">
        <v>146</v>
      </c>
      <c r="F660" s="1" t="s">
        <v>147</v>
      </c>
      <c r="G660" s="2">
        <v>44405</v>
      </c>
      <c r="H660" s="1" t="s">
        <v>14</v>
      </c>
      <c r="I660" s="1" t="s">
        <v>79</v>
      </c>
    </row>
    <row r="661" spans="1:9" x14ac:dyDescent="0.35">
      <c r="A661" s="1" t="s">
        <v>1975</v>
      </c>
      <c r="B661" s="1" t="s">
        <v>1976</v>
      </c>
      <c r="C661" s="1" t="s">
        <v>1977</v>
      </c>
      <c r="D661">
        <v>85310922685</v>
      </c>
      <c r="E661" s="1" t="s">
        <v>119</v>
      </c>
      <c r="F661" s="1" t="s">
        <v>120</v>
      </c>
      <c r="G661" s="2">
        <v>44568</v>
      </c>
      <c r="H661" s="1" t="s">
        <v>19</v>
      </c>
      <c r="I661" s="1" t="s">
        <v>39</v>
      </c>
    </row>
    <row r="662" spans="1:9" x14ac:dyDescent="0.35">
      <c r="A662" s="1" t="s">
        <v>1978</v>
      </c>
      <c r="B662" s="1" t="s">
        <v>307</v>
      </c>
      <c r="C662" s="1" t="s">
        <v>1979</v>
      </c>
      <c r="E662" s="1" t="s">
        <v>37</v>
      </c>
      <c r="F662" s="1" t="s">
        <v>38</v>
      </c>
      <c r="G662" s="2">
        <v>45540</v>
      </c>
      <c r="H662" s="1" t="s">
        <v>19</v>
      </c>
      <c r="I662" s="1" t="s">
        <v>20</v>
      </c>
    </row>
    <row r="663" spans="1:9" x14ac:dyDescent="0.35">
      <c r="A663" s="1" t="s">
        <v>1980</v>
      </c>
      <c r="B663" s="1" t="s">
        <v>1981</v>
      </c>
      <c r="C663" s="1" t="s">
        <v>1982</v>
      </c>
      <c r="D663">
        <v>87864215226</v>
      </c>
      <c r="E663" s="1" t="s">
        <v>24</v>
      </c>
      <c r="F663" s="1" t="s">
        <v>25</v>
      </c>
      <c r="G663" s="2">
        <v>44850</v>
      </c>
      <c r="H663" s="1" t="s">
        <v>19</v>
      </c>
      <c r="I663" s="1" t="s">
        <v>15</v>
      </c>
    </row>
    <row r="664" spans="1:9" x14ac:dyDescent="0.35">
      <c r="A664" s="1" t="s">
        <v>1983</v>
      </c>
      <c r="B664" s="1" t="s">
        <v>1984</v>
      </c>
      <c r="C664" s="1" t="s">
        <v>1985</v>
      </c>
      <c r="D664">
        <v>89536687887</v>
      </c>
      <c r="E664" s="1" t="s">
        <v>61</v>
      </c>
      <c r="F664" s="1" t="s">
        <v>62</v>
      </c>
      <c r="G664" s="2">
        <v>45295</v>
      </c>
      <c r="H664" s="1" t="s">
        <v>19</v>
      </c>
      <c r="I664" s="1" t="s">
        <v>39</v>
      </c>
    </row>
    <row r="665" spans="1:9" x14ac:dyDescent="0.35">
      <c r="A665" s="1" t="s">
        <v>1986</v>
      </c>
      <c r="B665" s="1" t="s">
        <v>1987</v>
      </c>
      <c r="C665" s="1" t="s">
        <v>1988</v>
      </c>
      <c r="D665">
        <v>89631350305</v>
      </c>
      <c r="E665" s="1" t="s">
        <v>61</v>
      </c>
      <c r="F665" s="1" t="s">
        <v>62</v>
      </c>
      <c r="G665" s="2">
        <v>45167</v>
      </c>
      <c r="H665" s="1" t="s">
        <v>19</v>
      </c>
      <c r="I665" s="1" t="s">
        <v>79</v>
      </c>
    </row>
    <row r="666" spans="1:9" x14ac:dyDescent="0.35">
      <c r="A666" s="1" t="s">
        <v>1989</v>
      </c>
      <c r="B666" s="1" t="s">
        <v>1990</v>
      </c>
      <c r="C666" s="1" t="s">
        <v>1991</v>
      </c>
      <c r="D666">
        <v>82147286333</v>
      </c>
      <c r="E666" s="1" t="s">
        <v>83</v>
      </c>
      <c r="F666" s="1" t="s">
        <v>84</v>
      </c>
      <c r="G666" s="2">
        <v>44479</v>
      </c>
      <c r="H666" s="1" t="s">
        <v>14</v>
      </c>
      <c r="I666" s="1" t="s">
        <v>20</v>
      </c>
    </row>
    <row r="667" spans="1:9" x14ac:dyDescent="0.35">
      <c r="A667" s="1" t="s">
        <v>1992</v>
      </c>
      <c r="B667" s="1" t="s">
        <v>1993</v>
      </c>
      <c r="C667" s="1" t="s">
        <v>1994</v>
      </c>
      <c r="D667">
        <v>85650191792</v>
      </c>
      <c r="E667" s="1" t="s">
        <v>248</v>
      </c>
      <c r="F667" s="1" t="s">
        <v>249</v>
      </c>
      <c r="G667" s="2">
        <v>44497</v>
      </c>
      <c r="H667" s="1" t="s">
        <v>14</v>
      </c>
      <c r="I667" s="1" t="s">
        <v>15</v>
      </c>
    </row>
    <row r="668" spans="1:9" x14ac:dyDescent="0.35">
      <c r="A668" s="1" t="s">
        <v>1995</v>
      </c>
      <c r="B668" s="1" t="s">
        <v>1996</v>
      </c>
      <c r="C668" s="1" t="s">
        <v>1997</v>
      </c>
      <c r="D668">
        <v>85622728476</v>
      </c>
      <c r="E668" s="1" t="s">
        <v>32</v>
      </c>
      <c r="F668" s="1" t="s">
        <v>33</v>
      </c>
      <c r="G668" s="2">
        <v>45106</v>
      </c>
      <c r="H668" s="1" t="s">
        <v>19</v>
      </c>
      <c r="I668" s="1" t="s">
        <v>39</v>
      </c>
    </row>
    <row r="669" spans="1:9" x14ac:dyDescent="0.35">
      <c r="A669" s="1" t="s">
        <v>1998</v>
      </c>
      <c r="B669" s="1" t="s">
        <v>1999</v>
      </c>
      <c r="C669" s="1" t="s">
        <v>2000</v>
      </c>
      <c r="D669">
        <v>89509282066</v>
      </c>
      <c r="E669" s="1" t="s">
        <v>138</v>
      </c>
      <c r="F669" s="1" t="s">
        <v>139</v>
      </c>
      <c r="G669" s="2">
        <v>45331</v>
      </c>
      <c r="H669" s="1" t="s">
        <v>14</v>
      </c>
      <c r="I669" s="1" t="s">
        <v>39</v>
      </c>
    </row>
    <row r="670" spans="1:9" x14ac:dyDescent="0.35">
      <c r="A670" s="1" t="s">
        <v>2001</v>
      </c>
      <c r="B670" s="1" t="s">
        <v>2002</v>
      </c>
      <c r="C670" s="1" t="s">
        <v>2003</v>
      </c>
      <c r="D670">
        <v>82262418623</v>
      </c>
      <c r="E670" s="1" t="s">
        <v>72</v>
      </c>
      <c r="F670" s="1" t="s">
        <v>33</v>
      </c>
      <c r="G670" s="2">
        <v>45464</v>
      </c>
      <c r="H670" s="1" t="s">
        <v>19</v>
      </c>
      <c r="I670" s="1" t="s">
        <v>20</v>
      </c>
    </row>
    <row r="671" spans="1:9" x14ac:dyDescent="0.35">
      <c r="A671" s="1" t="s">
        <v>2004</v>
      </c>
      <c r="B671" s="1" t="s">
        <v>2005</v>
      </c>
      <c r="C671" s="1" t="s">
        <v>2006</v>
      </c>
      <c r="D671">
        <v>81377566205</v>
      </c>
      <c r="E671" s="1" t="s">
        <v>151</v>
      </c>
      <c r="F671" s="1" t="s">
        <v>33</v>
      </c>
      <c r="G671" s="2">
        <v>44595</v>
      </c>
      <c r="H671" s="1" t="s">
        <v>19</v>
      </c>
      <c r="I671" s="1" t="s">
        <v>15</v>
      </c>
    </row>
    <row r="672" spans="1:9" x14ac:dyDescent="0.35">
      <c r="A672" s="1" t="s">
        <v>2007</v>
      </c>
      <c r="B672" s="1" t="s">
        <v>2008</v>
      </c>
      <c r="C672" s="1" t="s">
        <v>2009</v>
      </c>
      <c r="D672">
        <v>82242811390</v>
      </c>
      <c r="E672" s="1" t="s">
        <v>91</v>
      </c>
      <c r="F672" s="1" t="s">
        <v>84</v>
      </c>
      <c r="G672" s="2">
        <v>44581</v>
      </c>
      <c r="H672" s="1" t="s">
        <v>19</v>
      </c>
      <c r="I672" s="1" t="s">
        <v>15</v>
      </c>
    </row>
    <row r="673" spans="1:9" x14ac:dyDescent="0.35">
      <c r="A673" s="1" t="s">
        <v>2010</v>
      </c>
      <c r="B673" s="1" t="s">
        <v>2011</v>
      </c>
      <c r="C673" s="1" t="s">
        <v>2012</v>
      </c>
      <c r="D673">
        <v>87890970051</v>
      </c>
      <c r="E673" s="1" t="s">
        <v>91</v>
      </c>
      <c r="F673" s="1" t="s">
        <v>84</v>
      </c>
      <c r="G673" s="2">
        <v>44214</v>
      </c>
      <c r="H673" s="1" t="s">
        <v>14</v>
      </c>
      <c r="I673" s="1" t="s">
        <v>79</v>
      </c>
    </row>
    <row r="674" spans="1:9" x14ac:dyDescent="0.35">
      <c r="A674" s="1" t="s">
        <v>2013</v>
      </c>
      <c r="B674" s="1" t="s">
        <v>2014</v>
      </c>
      <c r="C674" s="1" t="s">
        <v>2015</v>
      </c>
      <c r="D674">
        <v>85652156818</v>
      </c>
      <c r="E674" s="1" t="s">
        <v>37</v>
      </c>
      <c r="F674" s="1" t="s">
        <v>38</v>
      </c>
      <c r="G674" s="2">
        <v>44245</v>
      </c>
      <c r="H674" s="1" t="s">
        <v>14</v>
      </c>
      <c r="I674" s="1" t="s">
        <v>15</v>
      </c>
    </row>
    <row r="675" spans="1:9" x14ac:dyDescent="0.35">
      <c r="A675" s="1" t="s">
        <v>2016</v>
      </c>
      <c r="B675" s="1" t="s">
        <v>2017</v>
      </c>
      <c r="C675" s="1" t="s">
        <v>2018</v>
      </c>
      <c r="D675">
        <v>82171133228</v>
      </c>
      <c r="E675" s="1" t="s">
        <v>431</v>
      </c>
      <c r="F675" s="1" t="s">
        <v>432</v>
      </c>
      <c r="G675" s="2">
        <v>45443</v>
      </c>
      <c r="H675" s="1" t="s">
        <v>19</v>
      </c>
      <c r="I675" s="1" t="s">
        <v>39</v>
      </c>
    </row>
    <row r="676" spans="1:9" x14ac:dyDescent="0.35">
      <c r="A676" s="1" t="s">
        <v>2019</v>
      </c>
      <c r="B676" s="1" t="s">
        <v>2020</v>
      </c>
      <c r="C676" s="1" t="s">
        <v>2021</v>
      </c>
      <c r="D676">
        <v>85259606339</v>
      </c>
      <c r="E676" s="1" t="s">
        <v>119</v>
      </c>
      <c r="F676" s="1" t="s">
        <v>120</v>
      </c>
      <c r="G676" s="2">
        <v>44350</v>
      </c>
      <c r="H676" s="1" t="s">
        <v>14</v>
      </c>
      <c r="I676" s="1" t="s">
        <v>79</v>
      </c>
    </row>
    <row r="677" spans="1:9" x14ac:dyDescent="0.35">
      <c r="A677" s="1" t="s">
        <v>2022</v>
      </c>
      <c r="B677" s="1" t="s">
        <v>2023</v>
      </c>
      <c r="C677" s="1" t="s">
        <v>2024</v>
      </c>
      <c r="E677" s="1" t="s">
        <v>127</v>
      </c>
      <c r="F677" s="1" t="s">
        <v>128</v>
      </c>
      <c r="G677" s="2">
        <v>44336</v>
      </c>
      <c r="H677" s="1" t="s">
        <v>14</v>
      </c>
      <c r="I677" s="1" t="s">
        <v>15</v>
      </c>
    </row>
    <row r="678" spans="1:9" x14ac:dyDescent="0.35">
      <c r="A678" s="1" t="s">
        <v>2025</v>
      </c>
      <c r="B678" s="1" t="s">
        <v>2026</v>
      </c>
      <c r="C678" s="1" t="s">
        <v>2027</v>
      </c>
      <c r="D678">
        <v>85747472197</v>
      </c>
      <c r="E678" s="1" t="s">
        <v>83</v>
      </c>
      <c r="F678" s="1" t="s">
        <v>84</v>
      </c>
      <c r="G678" s="2">
        <v>44941</v>
      </c>
      <c r="H678" s="1" t="s">
        <v>19</v>
      </c>
      <c r="I678" s="1" t="s">
        <v>39</v>
      </c>
    </row>
    <row r="679" spans="1:9" x14ac:dyDescent="0.35">
      <c r="A679" s="1" t="s">
        <v>2028</v>
      </c>
      <c r="B679" s="1" t="s">
        <v>2029</v>
      </c>
      <c r="C679" s="1" t="s">
        <v>2030</v>
      </c>
      <c r="D679">
        <v>85895516874</v>
      </c>
      <c r="E679" s="1" t="s">
        <v>83</v>
      </c>
      <c r="F679" s="1" t="s">
        <v>84</v>
      </c>
      <c r="G679" s="2">
        <v>45468</v>
      </c>
      <c r="H679" s="1" t="s">
        <v>19</v>
      </c>
      <c r="I679" s="1" t="s">
        <v>79</v>
      </c>
    </row>
    <row r="680" spans="1:9" x14ac:dyDescent="0.35">
      <c r="A680" s="1" t="s">
        <v>2031</v>
      </c>
      <c r="B680" s="1" t="s">
        <v>509</v>
      </c>
      <c r="C680" s="1" t="s">
        <v>2032</v>
      </c>
      <c r="D680">
        <v>81346296136</v>
      </c>
      <c r="E680" s="1" t="s">
        <v>138</v>
      </c>
      <c r="F680" s="1" t="s">
        <v>139</v>
      </c>
      <c r="G680" s="2">
        <v>45567</v>
      </c>
      <c r="H680" s="1" t="s">
        <v>19</v>
      </c>
      <c r="I680" s="1" t="s">
        <v>20</v>
      </c>
    </row>
    <row r="681" spans="1:9" x14ac:dyDescent="0.35">
      <c r="A681" s="1" t="s">
        <v>2033</v>
      </c>
      <c r="B681" s="1" t="s">
        <v>2034</v>
      </c>
      <c r="C681" s="1" t="s">
        <v>2035</v>
      </c>
      <c r="D681">
        <v>81321663651</v>
      </c>
      <c r="E681" s="1" t="s">
        <v>32</v>
      </c>
      <c r="F681" s="1" t="s">
        <v>33</v>
      </c>
      <c r="G681" s="2">
        <v>44898</v>
      </c>
      <c r="H681" s="1" t="s">
        <v>19</v>
      </c>
      <c r="I681" s="1" t="s">
        <v>79</v>
      </c>
    </row>
    <row r="682" spans="1:9" x14ac:dyDescent="0.35">
      <c r="A682" s="1" t="s">
        <v>2036</v>
      </c>
      <c r="B682" s="1" t="s">
        <v>2037</v>
      </c>
      <c r="C682" s="1" t="s">
        <v>2038</v>
      </c>
      <c r="D682">
        <v>85708272359</v>
      </c>
      <c r="E682" s="1" t="s">
        <v>83</v>
      </c>
      <c r="F682" s="1" t="s">
        <v>84</v>
      </c>
      <c r="G682" s="2">
        <v>45428</v>
      </c>
      <c r="H682" s="1" t="s">
        <v>19</v>
      </c>
      <c r="I682" s="1" t="s">
        <v>39</v>
      </c>
    </row>
    <row r="683" spans="1:9" x14ac:dyDescent="0.35">
      <c r="A683" s="1" t="s">
        <v>2039</v>
      </c>
      <c r="B683" s="1" t="s">
        <v>2040</v>
      </c>
      <c r="C683" s="1" t="s">
        <v>2041</v>
      </c>
      <c r="D683">
        <v>81230644212</v>
      </c>
      <c r="E683" s="1" t="s">
        <v>95</v>
      </c>
      <c r="F683" s="1" t="s">
        <v>33</v>
      </c>
      <c r="G683" s="2">
        <v>44757</v>
      </c>
      <c r="H683" s="1" t="s">
        <v>19</v>
      </c>
      <c r="I683" s="1" t="s">
        <v>15</v>
      </c>
    </row>
    <row r="684" spans="1:9" x14ac:dyDescent="0.35">
      <c r="A684" s="1" t="s">
        <v>2042</v>
      </c>
      <c r="B684" s="1" t="s">
        <v>2043</v>
      </c>
      <c r="C684" s="1" t="s">
        <v>2044</v>
      </c>
      <c r="D684">
        <v>82242016542</v>
      </c>
      <c r="E684" s="1" t="s">
        <v>12</v>
      </c>
      <c r="F684" s="1" t="s">
        <v>13</v>
      </c>
      <c r="G684" s="2">
        <v>44912</v>
      </c>
      <c r="H684" s="1" t="s">
        <v>19</v>
      </c>
      <c r="I684" s="1" t="s">
        <v>79</v>
      </c>
    </row>
    <row r="685" spans="1:9" x14ac:dyDescent="0.35">
      <c r="A685" s="1" t="s">
        <v>2045</v>
      </c>
      <c r="B685" s="1" t="s">
        <v>2046</v>
      </c>
      <c r="C685" s="1" t="s">
        <v>2047</v>
      </c>
      <c r="D685">
        <v>89696089319</v>
      </c>
      <c r="E685" s="1" t="s">
        <v>119</v>
      </c>
      <c r="F685" s="1" t="s">
        <v>120</v>
      </c>
      <c r="G685" s="2">
        <v>44493</v>
      </c>
      <c r="H685" s="1" t="s">
        <v>19</v>
      </c>
      <c r="I685" s="1" t="s">
        <v>15</v>
      </c>
    </row>
    <row r="686" spans="1:9" x14ac:dyDescent="0.35">
      <c r="A686" s="1" t="s">
        <v>2048</v>
      </c>
      <c r="B686" s="1" t="s">
        <v>2049</v>
      </c>
      <c r="C686" s="1" t="s">
        <v>2050</v>
      </c>
      <c r="D686">
        <v>85727516480</v>
      </c>
      <c r="E686" s="1" t="s">
        <v>138</v>
      </c>
      <c r="F686" s="1" t="s">
        <v>139</v>
      </c>
      <c r="G686" s="2">
        <v>44454</v>
      </c>
      <c r="H686" s="1" t="s">
        <v>14</v>
      </c>
      <c r="I686" s="1" t="s">
        <v>15</v>
      </c>
    </row>
    <row r="687" spans="1:9" x14ac:dyDescent="0.35">
      <c r="A687" s="1" t="s">
        <v>2051</v>
      </c>
      <c r="B687" s="1" t="s">
        <v>2052</v>
      </c>
      <c r="C687" s="1" t="s">
        <v>2053</v>
      </c>
      <c r="D687">
        <v>89636829635</v>
      </c>
      <c r="E687" s="1" t="s">
        <v>12</v>
      </c>
      <c r="F687" s="1" t="s">
        <v>13</v>
      </c>
      <c r="G687" s="2">
        <v>44588</v>
      </c>
      <c r="H687" s="1" t="s">
        <v>14</v>
      </c>
      <c r="I687" s="1" t="s">
        <v>79</v>
      </c>
    </row>
    <row r="688" spans="1:9" x14ac:dyDescent="0.35">
      <c r="A688" s="1" t="s">
        <v>2054</v>
      </c>
      <c r="B688" s="1" t="s">
        <v>1681</v>
      </c>
      <c r="C688" s="1" t="s">
        <v>2055</v>
      </c>
      <c r="D688">
        <v>85248177665</v>
      </c>
      <c r="E688" s="1" t="s">
        <v>24</v>
      </c>
      <c r="F688" s="1" t="s">
        <v>25</v>
      </c>
      <c r="G688" s="2">
        <v>45307</v>
      </c>
      <c r="H688" s="1" t="s">
        <v>14</v>
      </c>
      <c r="I688" s="1" t="s">
        <v>15</v>
      </c>
    </row>
    <row r="689" spans="1:9" x14ac:dyDescent="0.35">
      <c r="A689" s="1" t="s">
        <v>2056</v>
      </c>
      <c r="B689" s="1" t="s">
        <v>2057</v>
      </c>
      <c r="C689" s="1" t="s">
        <v>2058</v>
      </c>
      <c r="D689">
        <v>85652892866</v>
      </c>
      <c r="E689" s="1" t="s">
        <v>91</v>
      </c>
      <c r="F689" s="1" t="s">
        <v>84</v>
      </c>
      <c r="G689" s="2">
        <v>45547</v>
      </c>
      <c r="H689" s="1" t="s">
        <v>14</v>
      </c>
      <c r="I689" s="1" t="s">
        <v>39</v>
      </c>
    </row>
    <row r="690" spans="1:9" x14ac:dyDescent="0.35">
      <c r="A690" s="1" t="s">
        <v>2059</v>
      </c>
      <c r="B690" s="1" t="s">
        <v>2060</v>
      </c>
      <c r="C690" s="1" t="s">
        <v>2061</v>
      </c>
      <c r="D690">
        <v>81310961798</v>
      </c>
      <c r="E690" s="1" t="s">
        <v>43</v>
      </c>
      <c r="F690" s="1" t="s">
        <v>44</v>
      </c>
      <c r="G690" s="2">
        <v>45494</v>
      </c>
      <c r="H690" s="1" t="s">
        <v>19</v>
      </c>
      <c r="I690" s="1" t="s">
        <v>15</v>
      </c>
    </row>
    <row r="691" spans="1:9" x14ac:dyDescent="0.35">
      <c r="A691" s="1" t="s">
        <v>2062</v>
      </c>
      <c r="B691" s="1" t="s">
        <v>2063</v>
      </c>
      <c r="C691" s="1" t="s">
        <v>2064</v>
      </c>
      <c r="D691">
        <v>82278613715</v>
      </c>
      <c r="E691" s="1" t="s">
        <v>138</v>
      </c>
      <c r="F691" s="1" t="s">
        <v>139</v>
      </c>
      <c r="G691" s="2">
        <v>45042</v>
      </c>
      <c r="H691" s="1" t="s">
        <v>14</v>
      </c>
      <c r="I691" s="1" t="s">
        <v>79</v>
      </c>
    </row>
    <row r="692" spans="1:9" x14ac:dyDescent="0.35">
      <c r="A692" s="1" t="s">
        <v>2065</v>
      </c>
      <c r="B692" s="1" t="s">
        <v>2066</v>
      </c>
      <c r="C692" s="1" t="s">
        <v>2067</v>
      </c>
      <c r="D692">
        <v>85338444463</v>
      </c>
      <c r="E692" s="1" t="s">
        <v>248</v>
      </c>
      <c r="F692" s="1" t="s">
        <v>249</v>
      </c>
      <c r="G692" s="2">
        <v>45046</v>
      </c>
      <c r="H692" s="1" t="s">
        <v>14</v>
      </c>
      <c r="I692" s="1" t="s">
        <v>20</v>
      </c>
    </row>
    <row r="693" spans="1:9" x14ac:dyDescent="0.35">
      <c r="A693" s="1" t="s">
        <v>2068</v>
      </c>
      <c r="B693" s="1" t="s">
        <v>1588</v>
      </c>
      <c r="C693" s="1" t="s">
        <v>2069</v>
      </c>
      <c r="D693">
        <v>85329638639</v>
      </c>
      <c r="E693" s="1" t="s">
        <v>72</v>
      </c>
      <c r="F693" s="1" t="s">
        <v>33</v>
      </c>
      <c r="G693" s="2">
        <v>44302</v>
      </c>
      <c r="H693" s="1" t="s">
        <v>19</v>
      </c>
      <c r="I693" s="1" t="s">
        <v>39</v>
      </c>
    </row>
    <row r="694" spans="1:9" x14ac:dyDescent="0.35">
      <c r="A694" s="1" t="s">
        <v>2070</v>
      </c>
      <c r="B694" s="1" t="s">
        <v>624</v>
      </c>
      <c r="C694" s="1" t="s">
        <v>2071</v>
      </c>
      <c r="D694">
        <v>85382631281</v>
      </c>
      <c r="E694" s="1" t="s">
        <v>56</v>
      </c>
      <c r="F694" s="1" t="s">
        <v>57</v>
      </c>
      <c r="G694" s="2">
        <v>44999</v>
      </c>
      <c r="H694" s="1" t="s">
        <v>14</v>
      </c>
      <c r="I694" s="1" t="s">
        <v>39</v>
      </c>
    </row>
    <row r="695" spans="1:9" x14ac:dyDescent="0.35">
      <c r="A695" s="1" t="s">
        <v>2072</v>
      </c>
      <c r="B695" s="1" t="s">
        <v>2073</v>
      </c>
      <c r="C695" s="1" t="s">
        <v>2074</v>
      </c>
      <c r="D695">
        <v>85331106092</v>
      </c>
      <c r="E695" s="1" t="s">
        <v>248</v>
      </c>
      <c r="F695" s="1" t="s">
        <v>249</v>
      </c>
      <c r="G695" s="2">
        <v>45462</v>
      </c>
      <c r="H695" s="1" t="s">
        <v>14</v>
      </c>
      <c r="I695" s="1" t="s">
        <v>39</v>
      </c>
    </row>
    <row r="696" spans="1:9" x14ac:dyDescent="0.35">
      <c r="A696" s="1" t="s">
        <v>2075</v>
      </c>
      <c r="B696" s="1" t="s">
        <v>2076</v>
      </c>
      <c r="C696" s="1" t="s">
        <v>2077</v>
      </c>
      <c r="D696">
        <v>89627523343</v>
      </c>
      <c r="E696" s="1" t="s">
        <v>61</v>
      </c>
      <c r="F696" s="1" t="s">
        <v>62</v>
      </c>
      <c r="G696" s="2">
        <v>44699</v>
      </c>
      <c r="H696" s="1" t="s">
        <v>14</v>
      </c>
      <c r="I696" s="1" t="s">
        <v>39</v>
      </c>
    </row>
    <row r="697" spans="1:9" x14ac:dyDescent="0.35">
      <c r="A697" s="1" t="s">
        <v>2078</v>
      </c>
      <c r="B697" s="1" t="s">
        <v>2079</v>
      </c>
      <c r="C697" s="1" t="s">
        <v>2080</v>
      </c>
      <c r="D697">
        <v>81320911791</v>
      </c>
      <c r="E697" s="1" t="s">
        <v>43</v>
      </c>
      <c r="F697" s="1" t="s">
        <v>44</v>
      </c>
      <c r="G697" s="2">
        <v>44487</v>
      </c>
      <c r="H697" s="1" t="s">
        <v>14</v>
      </c>
      <c r="I697" s="1" t="s">
        <v>15</v>
      </c>
    </row>
    <row r="698" spans="1:9" x14ac:dyDescent="0.35">
      <c r="A698" s="1" t="s">
        <v>2081</v>
      </c>
      <c r="B698" s="1" t="s">
        <v>2082</v>
      </c>
      <c r="C698" s="1" t="s">
        <v>2083</v>
      </c>
      <c r="D698">
        <v>85336170617</v>
      </c>
      <c r="E698" s="1" t="s">
        <v>95</v>
      </c>
      <c r="F698" s="1" t="s">
        <v>33</v>
      </c>
      <c r="G698" s="2">
        <v>44627</v>
      </c>
      <c r="H698" s="1" t="s">
        <v>14</v>
      </c>
      <c r="I698" s="1" t="s">
        <v>39</v>
      </c>
    </row>
    <row r="699" spans="1:9" x14ac:dyDescent="0.35">
      <c r="A699" s="1" t="s">
        <v>2084</v>
      </c>
      <c r="B699" s="1" t="s">
        <v>2085</v>
      </c>
      <c r="C699" s="1" t="s">
        <v>2086</v>
      </c>
      <c r="D699">
        <v>85202990155</v>
      </c>
      <c r="E699" s="1" t="s">
        <v>111</v>
      </c>
      <c r="F699" s="1" t="s">
        <v>112</v>
      </c>
      <c r="G699" s="2">
        <v>45454</v>
      </c>
      <c r="H699" s="1" t="s">
        <v>19</v>
      </c>
      <c r="I699" s="1" t="s">
        <v>15</v>
      </c>
    </row>
    <row r="700" spans="1:9" x14ac:dyDescent="0.35">
      <c r="A700" s="1" t="s">
        <v>2087</v>
      </c>
      <c r="B700" s="1" t="s">
        <v>2088</v>
      </c>
      <c r="C700" s="1" t="s">
        <v>2089</v>
      </c>
      <c r="D700">
        <v>87808088235</v>
      </c>
      <c r="E700" s="1" t="s">
        <v>43</v>
      </c>
      <c r="F700" s="1" t="s">
        <v>44</v>
      </c>
      <c r="G700" s="2">
        <v>44641</v>
      </c>
      <c r="H700" s="1" t="s">
        <v>19</v>
      </c>
      <c r="I700" s="1" t="s">
        <v>20</v>
      </c>
    </row>
    <row r="701" spans="1:9" x14ac:dyDescent="0.35">
      <c r="A701" s="1" t="s">
        <v>2090</v>
      </c>
      <c r="B701" s="1" t="s">
        <v>2091</v>
      </c>
      <c r="C701" s="1" t="s">
        <v>2092</v>
      </c>
      <c r="D701">
        <v>85731584776</v>
      </c>
      <c r="E701" s="1" t="s">
        <v>431</v>
      </c>
      <c r="F701" s="1" t="s">
        <v>432</v>
      </c>
      <c r="G701" s="2">
        <v>45016</v>
      </c>
      <c r="H701" s="1" t="s">
        <v>19</v>
      </c>
      <c r="I701" s="1" t="s">
        <v>79</v>
      </c>
    </row>
    <row r="702" spans="1:9" x14ac:dyDescent="0.35">
      <c r="A702" s="1" t="s">
        <v>2093</v>
      </c>
      <c r="B702" s="1" t="s">
        <v>2094</v>
      </c>
      <c r="C702" s="1" t="s">
        <v>2095</v>
      </c>
      <c r="D702">
        <v>87894237676</v>
      </c>
      <c r="E702" s="1" t="s">
        <v>119</v>
      </c>
      <c r="F702" s="1" t="s">
        <v>120</v>
      </c>
      <c r="G702" s="2">
        <v>44753</v>
      </c>
      <c r="H702" s="1" t="s">
        <v>19</v>
      </c>
      <c r="I702" s="1" t="s">
        <v>39</v>
      </c>
    </row>
    <row r="703" spans="1:9" x14ac:dyDescent="0.35">
      <c r="A703" s="1" t="s">
        <v>2096</v>
      </c>
      <c r="B703" s="1" t="s">
        <v>2097</v>
      </c>
      <c r="C703" s="1" t="s">
        <v>2098</v>
      </c>
      <c r="D703">
        <v>87855172084</v>
      </c>
      <c r="E703" s="1" t="s">
        <v>56</v>
      </c>
      <c r="F703" s="1" t="s">
        <v>57</v>
      </c>
      <c r="G703" s="2">
        <v>45036</v>
      </c>
      <c r="H703" s="1" t="s">
        <v>14</v>
      </c>
      <c r="I703" s="1" t="s">
        <v>15</v>
      </c>
    </row>
    <row r="704" spans="1:9" x14ac:dyDescent="0.35">
      <c r="A704" s="1" t="s">
        <v>2099</v>
      </c>
      <c r="B704" s="1" t="s">
        <v>2100</v>
      </c>
      <c r="C704" s="1" t="s">
        <v>2101</v>
      </c>
      <c r="D704">
        <v>81212562531</v>
      </c>
      <c r="E704" s="1" t="s">
        <v>12</v>
      </c>
      <c r="F704" s="1" t="s">
        <v>13</v>
      </c>
      <c r="G704" s="2">
        <v>45542</v>
      </c>
      <c r="H704" s="1" t="s">
        <v>14</v>
      </c>
      <c r="I704" s="1" t="s">
        <v>15</v>
      </c>
    </row>
    <row r="705" spans="1:9" x14ac:dyDescent="0.35">
      <c r="A705" s="1" t="s">
        <v>2102</v>
      </c>
      <c r="B705" s="1" t="s">
        <v>2103</v>
      </c>
      <c r="C705" s="1" t="s">
        <v>2104</v>
      </c>
      <c r="D705">
        <v>89605379538</v>
      </c>
      <c r="E705" s="1" t="s">
        <v>95</v>
      </c>
      <c r="F705" s="1" t="s">
        <v>33</v>
      </c>
      <c r="G705" s="2">
        <v>44986</v>
      </c>
      <c r="H705" s="1" t="s">
        <v>19</v>
      </c>
      <c r="I705" s="1" t="s">
        <v>15</v>
      </c>
    </row>
    <row r="706" spans="1:9" x14ac:dyDescent="0.35">
      <c r="A706" s="1" t="s">
        <v>2105</v>
      </c>
      <c r="B706" s="1" t="s">
        <v>2106</v>
      </c>
      <c r="C706" s="1" t="s">
        <v>2107</v>
      </c>
      <c r="D706">
        <v>89691966553</v>
      </c>
      <c r="E706" s="1" t="s">
        <v>12</v>
      </c>
      <c r="F706" s="1" t="s">
        <v>13</v>
      </c>
      <c r="G706" s="2">
        <v>44298</v>
      </c>
      <c r="H706" s="1" t="s">
        <v>19</v>
      </c>
      <c r="I706" s="1" t="s">
        <v>39</v>
      </c>
    </row>
    <row r="707" spans="1:9" x14ac:dyDescent="0.35">
      <c r="A707" s="1" t="s">
        <v>2108</v>
      </c>
      <c r="B707" s="1" t="s">
        <v>2109</v>
      </c>
      <c r="C707" s="1" t="s">
        <v>2110</v>
      </c>
      <c r="D707">
        <v>85729596390</v>
      </c>
      <c r="E707" s="1" t="s">
        <v>91</v>
      </c>
      <c r="F707" s="1" t="s">
        <v>84</v>
      </c>
      <c r="G707" s="2">
        <v>44233</v>
      </c>
      <c r="H707" s="1" t="s">
        <v>19</v>
      </c>
      <c r="I707" s="1" t="s">
        <v>15</v>
      </c>
    </row>
    <row r="708" spans="1:9" x14ac:dyDescent="0.35">
      <c r="A708" s="1" t="s">
        <v>2111</v>
      </c>
      <c r="B708" s="1" t="s">
        <v>2112</v>
      </c>
      <c r="C708" s="1" t="s">
        <v>2113</v>
      </c>
      <c r="D708">
        <v>85608805017</v>
      </c>
      <c r="E708" s="1" t="s">
        <v>43</v>
      </c>
      <c r="F708" s="1" t="s">
        <v>44</v>
      </c>
      <c r="G708" s="2">
        <v>45047</v>
      </c>
      <c r="H708" s="1" t="s">
        <v>14</v>
      </c>
      <c r="I708" s="1" t="s">
        <v>39</v>
      </c>
    </row>
    <row r="709" spans="1:9" x14ac:dyDescent="0.35">
      <c r="A709" s="1" t="s">
        <v>2114</v>
      </c>
      <c r="B709" s="1" t="s">
        <v>2115</v>
      </c>
      <c r="C709" s="1" t="s">
        <v>2116</v>
      </c>
      <c r="D709">
        <v>85857906477</v>
      </c>
      <c r="E709" s="1" t="s">
        <v>43</v>
      </c>
      <c r="F709" s="1" t="s">
        <v>44</v>
      </c>
      <c r="G709" s="2">
        <v>44962</v>
      </c>
      <c r="H709" s="1" t="s">
        <v>19</v>
      </c>
      <c r="I709" s="1" t="s">
        <v>79</v>
      </c>
    </row>
    <row r="710" spans="1:9" x14ac:dyDescent="0.35">
      <c r="A710" s="1" t="s">
        <v>2117</v>
      </c>
      <c r="B710" s="1" t="s">
        <v>2118</v>
      </c>
      <c r="C710" s="1" t="s">
        <v>2119</v>
      </c>
      <c r="D710">
        <v>81356321358</v>
      </c>
      <c r="E710" s="1" t="s">
        <v>248</v>
      </c>
      <c r="F710" s="1" t="s">
        <v>249</v>
      </c>
      <c r="G710" s="2">
        <v>45606</v>
      </c>
      <c r="H710" s="1" t="s">
        <v>19</v>
      </c>
      <c r="I710" s="1" t="s">
        <v>39</v>
      </c>
    </row>
    <row r="711" spans="1:9" x14ac:dyDescent="0.35">
      <c r="A711" s="1" t="s">
        <v>2120</v>
      </c>
      <c r="B711" s="1" t="s">
        <v>1791</v>
      </c>
      <c r="C711" s="1" t="s">
        <v>2121</v>
      </c>
      <c r="D711">
        <v>85214596422</v>
      </c>
      <c r="E711" s="1" t="s">
        <v>56</v>
      </c>
      <c r="F711" s="1" t="s">
        <v>57</v>
      </c>
      <c r="G711" s="2">
        <v>45140</v>
      </c>
      <c r="H711" s="1" t="s">
        <v>19</v>
      </c>
      <c r="I711" s="1" t="s">
        <v>20</v>
      </c>
    </row>
    <row r="712" spans="1:9" x14ac:dyDescent="0.35">
      <c r="A712" s="1" t="s">
        <v>2122</v>
      </c>
      <c r="B712" s="1" t="s">
        <v>2123</v>
      </c>
      <c r="C712" s="1" t="s">
        <v>2124</v>
      </c>
      <c r="D712">
        <v>85718839774</v>
      </c>
      <c r="E712" s="1" t="s">
        <v>32</v>
      </c>
      <c r="F712" s="1" t="s">
        <v>33</v>
      </c>
      <c r="G712" s="2">
        <v>45185</v>
      </c>
      <c r="H712" s="1" t="s">
        <v>19</v>
      </c>
      <c r="I712" s="1" t="s">
        <v>20</v>
      </c>
    </row>
    <row r="713" spans="1:9" x14ac:dyDescent="0.35">
      <c r="A713" s="1" t="s">
        <v>2125</v>
      </c>
      <c r="B713" s="1" t="s">
        <v>1809</v>
      </c>
      <c r="C713" s="1" t="s">
        <v>2126</v>
      </c>
      <c r="D713">
        <v>82231170303</v>
      </c>
      <c r="E713" s="1" t="s">
        <v>138</v>
      </c>
      <c r="F713" s="1" t="s">
        <v>139</v>
      </c>
      <c r="G713" s="2">
        <v>44985</v>
      </c>
      <c r="H713" s="1" t="s">
        <v>19</v>
      </c>
      <c r="I713" s="1" t="s">
        <v>20</v>
      </c>
    </row>
    <row r="714" spans="1:9" x14ac:dyDescent="0.35">
      <c r="A714" s="1" t="s">
        <v>2127</v>
      </c>
      <c r="B714" s="1" t="s">
        <v>2128</v>
      </c>
      <c r="C714" s="1" t="s">
        <v>2129</v>
      </c>
      <c r="D714">
        <v>85347281235</v>
      </c>
      <c r="E714" s="1" t="s">
        <v>72</v>
      </c>
      <c r="F714" s="1" t="s">
        <v>33</v>
      </c>
      <c r="G714" s="2">
        <v>45123</v>
      </c>
      <c r="H714" s="1" t="s">
        <v>19</v>
      </c>
      <c r="I714" s="1" t="s">
        <v>39</v>
      </c>
    </row>
    <row r="715" spans="1:9" x14ac:dyDescent="0.35">
      <c r="A715" s="1" t="s">
        <v>2130</v>
      </c>
      <c r="B715" s="1" t="s">
        <v>2131</v>
      </c>
      <c r="C715" s="1" t="s">
        <v>2132</v>
      </c>
      <c r="D715">
        <v>85262491271</v>
      </c>
      <c r="E715" s="1" t="s">
        <v>43</v>
      </c>
      <c r="F715" s="1" t="s">
        <v>44</v>
      </c>
      <c r="G715" s="2">
        <v>44689</v>
      </c>
      <c r="H715" s="1" t="s">
        <v>19</v>
      </c>
      <c r="I715" s="1" t="s">
        <v>20</v>
      </c>
    </row>
    <row r="716" spans="1:9" x14ac:dyDescent="0.35">
      <c r="A716" s="1" t="s">
        <v>2133</v>
      </c>
      <c r="B716" s="1" t="s">
        <v>2134</v>
      </c>
      <c r="C716" s="1" t="s">
        <v>2135</v>
      </c>
      <c r="D716">
        <v>85875418156</v>
      </c>
      <c r="E716" s="1" t="s">
        <v>12</v>
      </c>
      <c r="F716" s="1" t="s">
        <v>13</v>
      </c>
      <c r="G716" s="2">
        <v>44505</v>
      </c>
      <c r="H716" s="1" t="s">
        <v>19</v>
      </c>
      <c r="I716" s="1" t="s">
        <v>15</v>
      </c>
    </row>
    <row r="717" spans="1:9" x14ac:dyDescent="0.35">
      <c r="A717" s="1" t="s">
        <v>2136</v>
      </c>
      <c r="B717" s="1" t="s">
        <v>2137</v>
      </c>
      <c r="C717" s="1" t="s">
        <v>2138</v>
      </c>
      <c r="D717">
        <v>85310663436</v>
      </c>
      <c r="E717" s="1" t="s">
        <v>127</v>
      </c>
      <c r="F717" s="1" t="s">
        <v>128</v>
      </c>
      <c r="G717" s="2">
        <v>45413</v>
      </c>
      <c r="H717" s="1" t="s">
        <v>19</v>
      </c>
      <c r="I717" s="1" t="s">
        <v>15</v>
      </c>
    </row>
    <row r="718" spans="1:9" x14ac:dyDescent="0.35">
      <c r="A718" s="1" t="s">
        <v>2139</v>
      </c>
      <c r="B718" s="1" t="s">
        <v>2140</v>
      </c>
      <c r="C718" s="1" t="s">
        <v>2141</v>
      </c>
      <c r="D718">
        <v>81231310094</v>
      </c>
      <c r="E718" s="1" t="s">
        <v>146</v>
      </c>
      <c r="F718" s="1" t="s">
        <v>147</v>
      </c>
      <c r="G718" s="2">
        <v>44331</v>
      </c>
      <c r="H718" s="1" t="s">
        <v>14</v>
      </c>
      <c r="I718" s="1" t="s">
        <v>15</v>
      </c>
    </row>
    <row r="719" spans="1:9" x14ac:dyDescent="0.35">
      <c r="A719" s="1" t="s">
        <v>2142</v>
      </c>
      <c r="B719" s="1" t="s">
        <v>2143</v>
      </c>
      <c r="C719" s="1" t="s">
        <v>2144</v>
      </c>
      <c r="D719">
        <v>81334732354</v>
      </c>
      <c r="E719" s="1" t="s">
        <v>119</v>
      </c>
      <c r="F719" s="1" t="s">
        <v>120</v>
      </c>
      <c r="G719" s="2">
        <v>44786</v>
      </c>
      <c r="H719" s="1" t="s">
        <v>19</v>
      </c>
      <c r="I719" s="1" t="s">
        <v>39</v>
      </c>
    </row>
    <row r="720" spans="1:9" x14ac:dyDescent="0.35">
      <c r="A720" s="1" t="s">
        <v>2145</v>
      </c>
      <c r="B720" s="1" t="s">
        <v>1130</v>
      </c>
      <c r="C720" s="1" t="s">
        <v>2146</v>
      </c>
      <c r="D720">
        <v>85232512257</v>
      </c>
      <c r="E720" s="1" t="s">
        <v>37</v>
      </c>
      <c r="F720" s="1" t="s">
        <v>38</v>
      </c>
      <c r="G720" s="2">
        <v>44223</v>
      </c>
      <c r="H720" s="1" t="s">
        <v>19</v>
      </c>
      <c r="I720" s="1" t="s">
        <v>39</v>
      </c>
    </row>
    <row r="721" spans="1:9" x14ac:dyDescent="0.35">
      <c r="A721" s="1" t="s">
        <v>2147</v>
      </c>
      <c r="B721" s="1" t="s">
        <v>2148</v>
      </c>
      <c r="C721" s="1" t="s">
        <v>2149</v>
      </c>
      <c r="D721">
        <v>81320957907</v>
      </c>
      <c r="E721" s="1" t="s">
        <v>146</v>
      </c>
      <c r="F721" s="1" t="s">
        <v>147</v>
      </c>
      <c r="G721" s="2">
        <v>45164</v>
      </c>
      <c r="H721" s="1" t="s">
        <v>19</v>
      </c>
      <c r="I721" s="1" t="s">
        <v>20</v>
      </c>
    </row>
    <row r="722" spans="1:9" x14ac:dyDescent="0.35">
      <c r="A722" s="1" t="s">
        <v>2150</v>
      </c>
      <c r="B722" s="1" t="s">
        <v>2151</v>
      </c>
      <c r="C722" s="1" t="s">
        <v>2152</v>
      </c>
      <c r="D722">
        <v>85822114577</v>
      </c>
      <c r="E722" s="1" t="s">
        <v>24</v>
      </c>
      <c r="F722" s="1" t="s">
        <v>25</v>
      </c>
      <c r="G722" s="2">
        <v>45314</v>
      </c>
      <c r="H722" s="1" t="s">
        <v>14</v>
      </c>
      <c r="I722" s="1" t="s">
        <v>15</v>
      </c>
    </row>
    <row r="723" spans="1:9" x14ac:dyDescent="0.35">
      <c r="A723" s="1" t="s">
        <v>2153</v>
      </c>
      <c r="B723" s="1" t="s">
        <v>2154</v>
      </c>
      <c r="C723" s="1" t="s">
        <v>2155</v>
      </c>
      <c r="D723">
        <v>85345897148</v>
      </c>
      <c r="E723" s="1" t="s">
        <v>248</v>
      </c>
      <c r="F723" s="1" t="s">
        <v>249</v>
      </c>
      <c r="G723" s="2">
        <v>44499</v>
      </c>
      <c r="H723" s="1" t="s">
        <v>19</v>
      </c>
      <c r="I723" s="1" t="s">
        <v>79</v>
      </c>
    </row>
    <row r="724" spans="1:9" x14ac:dyDescent="0.35">
      <c r="A724" s="1" t="s">
        <v>2156</v>
      </c>
      <c r="B724" s="1" t="s">
        <v>2157</v>
      </c>
      <c r="C724" s="1" t="s">
        <v>2158</v>
      </c>
      <c r="D724">
        <v>81239653136</v>
      </c>
      <c r="E724" s="1" t="s">
        <v>43</v>
      </c>
      <c r="F724" s="1" t="s">
        <v>44</v>
      </c>
      <c r="G724" s="2">
        <v>44757</v>
      </c>
      <c r="H724" s="1" t="s">
        <v>14</v>
      </c>
      <c r="I724" s="1" t="s">
        <v>39</v>
      </c>
    </row>
    <row r="725" spans="1:9" x14ac:dyDescent="0.35">
      <c r="A725" s="1" t="s">
        <v>2159</v>
      </c>
      <c r="B725" s="1" t="s">
        <v>2160</v>
      </c>
      <c r="C725" s="1" t="s">
        <v>2161</v>
      </c>
      <c r="D725">
        <v>89555696443</v>
      </c>
      <c r="E725" s="1" t="s">
        <v>83</v>
      </c>
      <c r="F725" s="1" t="s">
        <v>84</v>
      </c>
      <c r="G725" s="2">
        <v>45383</v>
      </c>
      <c r="H725" s="1" t="s">
        <v>14</v>
      </c>
      <c r="I725" s="1" t="s">
        <v>15</v>
      </c>
    </row>
    <row r="726" spans="1:9" x14ac:dyDescent="0.35">
      <c r="A726" s="1" t="s">
        <v>2162</v>
      </c>
      <c r="B726" s="1" t="s">
        <v>1768</v>
      </c>
      <c r="C726" s="1" t="s">
        <v>2163</v>
      </c>
      <c r="D726">
        <v>85795410727</v>
      </c>
      <c r="E726" s="1" t="s">
        <v>37</v>
      </c>
      <c r="F726" s="1" t="s">
        <v>38</v>
      </c>
      <c r="G726" s="2">
        <v>45268</v>
      </c>
      <c r="H726" s="1" t="s">
        <v>19</v>
      </c>
      <c r="I726" s="1" t="s">
        <v>79</v>
      </c>
    </row>
    <row r="727" spans="1:9" x14ac:dyDescent="0.35">
      <c r="A727" s="1" t="s">
        <v>2164</v>
      </c>
      <c r="B727" s="1" t="s">
        <v>2165</v>
      </c>
      <c r="C727" s="1" t="s">
        <v>2166</v>
      </c>
      <c r="D727">
        <v>85214070349</v>
      </c>
      <c r="E727" s="1" t="s">
        <v>43</v>
      </c>
      <c r="F727" s="1" t="s">
        <v>44</v>
      </c>
      <c r="G727" s="2">
        <v>44305</v>
      </c>
      <c r="H727" s="1" t="s">
        <v>14</v>
      </c>
      <c r="I727" s="1" t="s">
        <v>15</v>
      </c>
    </row>
    <row r="728" spans="1:9" x14ac:dyDescent="0.35">
      <c r="A728" s="1" t="s">
        <v>2167</v>
      </c>
      <c r="B728" s="1" t="s">
        <v>2168</v>
      </c>
      <c r="C728" s="1" t="s">
        <v>2169</v>
      </c>
      <c r="D728">
        <v>82154882142</v>
      </c>
      <c r="E728" s="1" t="s">
        <v>12</v>
      </c>
      <c r="F728" s="1" t="s">
        <v>13</v>
      </c>
      <c r="G728" s="2">
        <v>45081</v>
      </c>
      <c r="H728" s="1" t="s">
        <v>19</v>
      </c>
      <c r="I728" s="1" t="s">
        <v>15</v>
      </c>
    </row>
    <row r="729" spans="1:9" x14ac:dyDescent="0.35">
      <c r="A729" s="1" t="s">
        <v>2170</v>
      </c>
      <c r="B729" s="1" t="s">
        <v>905</v>
      </c>
      <c r="C729" s="1" t="s">
        <v>2171</v>
      </c>
      <c r="D729">
        <v>85336661449</v>
      </c>
      <c r="E729" s="1" t="s">
        <v>91</v>
      </c>
      <c r="F729" s="1" t="s">
        <v>84</v>
      </c>
      <c r="G729" s="2">
        <v>44551</v>
      </c>
      <c r="H729" s="1" t="s">
        <v>19</v>
      </c>
      <c r="I729" s="1" t="s">
        <v>15</v>
      </c>
    </row>
    <row r="730" spans="1:9" x14ac:dyDescent="0.35">
      <c r="A730" s="1" t="s">
        <v>2172</v>
      </c>
      <c r="B730" s="1" t="s">
        <v>2173</v>
      </c>
      <c r="C730" s="1" t="s">
        <v>2174</v>
      </c>
      <c r="D730">
        <v>82242683441</v>
      </c>
      <c r="E730" s="1" t="s">
        <v>91</v>
      </c>
      <c r="F730" s="1" t="s">
        <v>84</v>
      </c>
      <c r="G730" s="2">
        <v>45357</v>
      </c>
      <c r="H730" s="1" t="s">
        <v>14</v>
      </c>
      <c r="I730" s="1" t="s">
        <v>79</v>
      </c>
    </row>
    <row r="731" spans="1:9" x14ac:dyDescent="0.35">
      <c r="A731" s="1" t="s">
        <v>2175</v>
      </c>
      <c r="B731" s="1" t="s">
        <v>2176</v>
      </c>
      <c r="C731" s="1" t="s">
        <v>2177</v>
      </c>
      <c r="D731">
        <v>82187585756</v>
      </c>
      <c r="E731" s="1" t="s">
        <v>138</v>
      </c>
      <c r="F731" s="1" t="s">
        <v>139</v>
      </c>
      <c r="G731" s="2">
        <v>45058</v>
      </c>
      <c r="H731" s="1" t="s">
        <v>19</v>
      </c>
      <c r="I731" s="1" t="s">
        <v>79</v>
      </c>
    </row>
    <row r="732" spans="1:9" x14ac:dyDescent="0.35">
      <c r="A732" s="1" t="s">
        <v>2178</v>
      </c>
      <c r="B732" s="1" t="s">
        <v>2179</v>
      </c>
      <c r="C732" s="1" t="s">
        <v>2180</v>
      </c>
      <c r="D732">
        <v>82194398529</v>
      </c>
      <c r="E732" s="1" t="s">
        <v>61</v>
      </c>
      <c r="F732" s="1" t="s">
        <v>62</v>
      </c>
      <c r="G732" s="2">
        <v>45355</v>
      </c>
      <c r="H732" s="1" t="s">
        <v>19</v>
      </c>
      <c r="I732" s="1" t="s">
        <v>39</v>
      </c>
    </row>
    <row r="733" spans="1:9" x14ac:dyDescent="0.35">
      <c r="A733" s="1" t="s">
        <v>2181</v>
      </c>
      <c r="B733" s="1" t="s">
        <v>2182</v>
      </c>
      <c r="C733" s="1" t="s">
        <v>2183</v>
      </c>
      <c r="D733">
        <v>81278701041</v>
      </c>
      <c r="E733" s="1" t="s">
        <v>32</v>
      </c>
      <c r="F733" s="1" t="s">
        <v>33</v>
      </c>
      <c r="G733" s="2">
        <v>45414</v>
      </c>
      <c r="H733" s="1" t="s">
        <v>19</v>
      </c>
      <c r="I733" s="1" t="s">
        <v>20</v>
      </c>
    </row>
    <row r="734" spans="1:9" x14ac:dyDescent="0.35">
      <c r="A734" s="1" t="s">
        <v>2184</v>
      </c>
      <c r="B734" s="1" t="s">
        <v>2185</v>
      </c>
      <c r="C734" s="1" t="s">
        <v>2186</v>
      </c>
      <c r="D734">
        <v>89698038287</v>
      </c>
      <c r="E734" s="1" t="s">
        <v>37</v>
      </c>
      <c r="F734" s="1" t="s">
        <v>38</v>
      </c>
      <c r="G734" s="2">
        <v>44654</v>
      </c>
      <c r="H734" s="1" t="s">
        <v>19</v>
      </c>
      <c r="I734" s="1" t="s">
        <v>39</v>
      </c>
    </row>
    <row r="735" spans="1:9" x14ac:dyDescent="0.35">
      <c r="A735" s="1" t="s">
        <v>2187</v>
      </c>
      <c r="B735" s="1" t="s">
        <v>1410</v>
      </c>
      <c r="C735" s="1" t="s">
        <v>2188</v>
      </c>
      <c r="D735">
        <v>81279311029</v>
      </c>
      <c r="E735" s="1" t="s">
        <v>43</v>
      </c>
      <c r="F735" s="1" t="s">
        <v>44</v>
      </c>
      <c r="G735" s="2">
        <v>45261</v>
      </c>
      <c r="H735" s="1" t="s">
        <v>14</v>
      </c>
      <c r="I735" s="1" t="s">
        <v>20</v>
      </c>
    </row>
    <row r="736" spans="1:9" x14ac:dyDescent="0.35">
      <c r="A736" s="1" t="s">
        <v>2189</v>
      </c>
      <c r="B736" s="1" t="s">
        <v>2190</v>
      </c>
      <c r="C736" s="1" t="s">
        <v>2191</v>
      </c>
      <c r="D736">
        <v>85601467238</v>
      </c>
      <c r="E736" s="1" t="s">
        <v>48</v>
      </c>
      <c r="F736" s="1" t="s">
        <v>49</v>
      </c>
      <c r="G736" s="2">
        <v>45451</v>
      </c>
      <c r="H736" s="1" t="s">
        <v>19</v>
      </c>
      <c r="I736" s="1" t="s">
        <v>39</v>
      </c>
    </row>
    <row r="737" spans="1:9" x14ac:dyDescent="0.35">
      <c r="A737" s="1" t="s">
        <v>2192</v>
      </c>
      <c r="B737" s="1" t="s">
        <v>2193</v>
      </c>
      <c r="C737" s="1" t="s">
        <v>2194</v>
      </c>
      <c r="D737">
        <v>89502232883</v>
      </c>
      <c r="E737" s="1" t="s">
        <v>111</v>
      </c>
      <c r="F737" s="1" t="s">
        <v>112</v>
      </c>
      <c r="G737" s="2">
        <v>45180</v>
      </c>
      <c r="H737" s="1" t="s">
        <v>14</v>
      </c>
      <c r="I737" s="1" t="s">
        <v>15</v>
      </c>
    </row>
    <row r="738" spans="1:9" x14ac:dyDescent="0.35">
      <c r="A738" s="1" t="s">
        <v>2195</v>
      </c>
      <c r="B738" s="1" t="s">
        <v>2196</v>
      </c>
      <c r="C738" s="1" t="s">
        <v>2197</v>
      </c>
      <c r="D738">
        <v>85266176620</v>
      </c>
      <c r="E738" s="1" t="s">
        <v>91</v>
      </c>
      <c r="F738" s="1" t="s">
        <v>84</v>
      </c>
      <c r="G738" s="2">
        <v>45133</v>
      </c>
      <c r="H738" s="1" t="s">
        <v>14</v>
      </c>
      <c r="I738" s="1" t="s">
        <v>20</v>
      </c>
    </row>
    <row r="739" spans="1:9" x14ac:dyDescent="0.35">
      <c r="A739" s="1" t="s">
        <v>2198</v>
      </c>
      <c r="B739" s="1" t="s">
        <v>2199</v>
      </c>
      <c r="C739" s="1" t="s">
        <v>2200</v>
      </c>
      <c r="D739">
        <v>89597052774</v>
      </c>
      <c r="E739" s="1" t="s">
        <v>248</v>
      </c>
      <c r="F739" s="1" t="s">
        <v>249</v>
      </c>
      <c r="G739" s="2">
        <v>44521</v>
      </c>
      <c r="H739" s="1" t="s">
        <v>19</v>
      </c>
      <c r="I739" s="1" t="s">
        <v>15</v>
      </c>
    </row>
    <row r="740" spans="1:9" x14ac:dyDescent="0.35">
      <c r="A740" s="1" t="s">
        <v>2201</v>
      </c>
      <c r="B740" s="1" t="s">
        <v>2202</v>
      </c>
      <c r="C740" s="1" t="s">
        <v>2203</v>
      </c>
      <c r="D740">
        <v>89686812259</v>
      </c>
      <c r="E740" s="1" t="s">
        <v>32</v>
      </c>
      <c r="F740" s="1" t="s">
        <v>33</v>
      </c>
      <c r="G740" s="2">
        <v>45138</v>
      </c>
      <c r="H740" s="1" t="s">
        <v>14</v>
      </c>
      <c r="I740" s="1" t="s">
        <v>39</v>
      </c>
    </row>
    <row r="741" spans="1:9" x14ac:dyDescent="0.35">
      <c r="A741" s="1" t="s">
        <v>2204</v>
      </c>
      <c r="B741" s="1" t="s">
        <v>2205</v>
      </c>
      <c r="C741" s="1" t="s">
        <v>2206</v>
      </c>
      <c r="D741">
        <v>89576792988</v>
      </c>
      <c r="E741" s="1" t="s">
        <v>48</v>
      </c>
      <c r="F741" s="1" t="s">
        <v>49</v>
      </c>
      <c r="G741" s="2">
        <v>44462</v>
      </c>
      <c r="H741" s="1" t="s">
        <v>14</v>
      </c>
      <c r="I741" s="1" t="s">
        <v>39</v>
      </c>
    </row>
    <row r="742" spans="1:9" x14ac:dyDescent="0.35">
      <c r="A742" s="1" t="s">
        <v>2207</v>
      </c>
      <c r="B742" s="1" t="s">
        <v>2208</v>
      </c>
      <c r="C742" s="1" t="s">
        <v>2209</v>
      </c>
      <c r="D742">
        <v>85610023117</v>
      </c>
      <c r="E742" s="1" t="s">
        <v>111</v>
      </c>
      <c r="F742" s="1" t="s">
        <v>112</v>
      </c>
      <c r="G742" s="2">
        <v>44859</v>
      </c>
      <c r="H742" s="1" t="s">
        <v>14</v>
      </c>
      <c r="I742" s="1" t="s">
        <v>39</v>
      </c>
    </row>
    <row r="743" spans="1:9" x14ac:dyDescent="0.35">
      <c r="A743" s="1" t="s">
        <v>2210</v>
      </c>
      <c r="B743" s="1" t="s">
        <v>2211</v>
      </c>
      <c r="C743" s="1" t="s">
        <v>2212</v>
      </c>
      <c r="D743">
        <v>82166109410</v>
      </c>
      <c r="E743" s="1" t="s">
        <v>95</v>
      </c>
      <c r="F743" s="1" t="s">
        <v>33</v>
      </c>
      <c r="G743" s="2">
        <v>45101</v>
      </c>
      <c r="H743" s="1" t="s">
        <v>14</v>
      </c>
      <c r="I743" s="1" t="s">
        <v>39</v>
      </c>
    </row>
    <row r="744" spans="1:9" x14ac:dyDescent="0.35">
      <c r="A744" s="1" t="s">
        <v>2213</v>
      </c>
      <c r="B744" s="1" t="s">
        <v>2214</v>
      </c>
      <c r="C744" s="1" t="s">
        <v>2215</v>
      </c>
      <c r="D744">
        <v>89676298334</v>
      </c>
      <c r="E744" s="1" t="s">
        <v>111</v>
      </c>
      <c r="F744" s="1" t="s">
        <v>112</v>
      </c>
      <c r="G744" s="2">
        <v>45093</v>
      </c>
      <c r="H744" s="1" t="s">
        <v>14</v>
      </c>
      <c r="I744" s="1" t="s">
        <v>39</v>
      </c>
    </row>
    <row r="745" spans="1:9" x14ac:dyDescent="0.35">
      <c r="A745" s="1" t="s">
        <v>2216</v>
      </c>
      <c r="B745" s="1" t="s">
        <v>2217</v>
      </c>
      <c r="C745" s="1" t="s">
        <v>2218</v>
      </c>
      <c r="D745">
        <v>85831901302</v>
      </c>
      <c r="E745" s="1" t="s">
        <v>248</v>
      </c>
      <c r="F745" s="1" t="s">
        <v>249</v>
      </c>
      <c r="G745" s="2">
        <v>44933</v>
      </c>
      <c r="H745" s="1" t="s">
        <v>19</v>
      </c>
      <c r="I745" s="1" t="s">
        <v>39</v>
      </c>
    </row>
    <row r="746" spans="1:9" x14ac:dyDescent="0.35">
      <c r="A746" s="1" t="s">
        <v>2219</v>
      </c>
      <c r="B746" s="1" t="s">
        <v>2220</v>
      </c>
      <c r="C746" s="1" t="s">
        <v>2221</v>
      </c>
      <c r="D746">
        <v>89687339785</v>
      </c>
      <c r="E746" s="1" t="s">
        <v>24</v>
      </c>
      <c r="F746" s="1" t="s">
        <v>25</v>
      </c>
      <c r="G746" s="2">
        <v>45463</v>
      </c>
      <c r="H746" s="1" t="s">
        <v>14</v>
      </c>
      <c r="I746" s="1" t="s">
        <v>39</v>
      </c>
    </row>
    <row r="747" spans="1:9" x14ac:dyDescent="0.35">
      <c r="A747" s="1" t="s">
        <v>2222</v>
      </c>
      <c r="B747" s="1" t="s">
        <v>2223</v>
      </c>
      <c r="C747" s="1" t="s">
        <v>2224</v>
      </c>
      <c r="D747">
        <v>85619128411</v>
      </c>
      <c r="E747" s="1" t="s">
        <v>111</v>
      </c>
      <c r="F747" s="1" t="s">
        <v>112</v>
      </c>
      <c r="G747" s="2">
        <v>44669</v>
      </c>
      <c r="H747" s="1" t="s">
        <v>14</v>
      </c>
      <c r="I747" s="1" t="s">
        <v>20</v>
      </c>
    </row>
    <row r="748" spans="1:9" x14ac:dyDescent="0.35">
      <c r="A748" s="1" t="s">
        <v>2225</v>
      </c>
      <c r="B748" s="1" t="s">
        <v>2226</v>
      </c>
      <c r="C748" s="1" t="s">
        <v>2227</v>
      </c>
      <c r="E748" s="1" t="s">
        <v>146</v>
      </c>
      <c r="F748" s="1" t="s">
        <v>147</v>
      </c>
      <c r="G748" s="2">
        <v>45257</v>
      </c>
      <c r="H748" s="1" t="s">
        <v>19</v>
      </c>
      <c r="I748" s="1" t="s">
        <v>79</v>
      </c>
    </row>
    <row r="749" spans="1:9" x14ac:dyDescent="0.35">
      <c r="A749" s="1" t="s">
        <v>2228</v>
      </c>
      <c r="B749" s="1" t="s">
        <v>2229</v>
      </c>
      <c r="C749" s="1" t="s">
        <v>2230</v>
      </c>
      <c r="D749">
        <v>89619740056</v>
      </c>
      <c r="E749" s="1" t="s">
        <v>48</v>
      </c>
      <c r="F749" s="1" t="s">
        <v>49</v>
      </c>
      <c r="G749" s="2">
        <v>44607</v>
      </c>
      <c r="H749" s="1" t="s">
        <v>19</v>
      </c>
      <c r="I749" s="1" t="s">
        <v>15</v>
      </c>
    </row>
    <row r="750" spans="1:9" x14ac:dyDescent="0.35">
      <c r="A750" s="1" t="s">
        <v>2231</v>
      </c>
      <c r="B750" s="1" t="s">
        <v>2232</v>
      </c>
      <c r="C750" s="1" t="s">
        <v>2233</v>
      </c>
      <c r="E750" s="1" t="s">
        <v>24</v>
      </c>
      <c r="F750" s="1" t="s">
        <v>25</v>
      </c>
      <c r="G750" s="2">
        <v>44341</v>
      </c>
      <c r="H750" s="1" t="s">
        <v>14</v>
      </c>
      <c r="I750" s="1" t="s">
        <v>79</v>
      </c>
    </row>
    <row r="751" spans="1:9" x14ac:dyDescent="0.35">
      <c r="A751" s="1" t="s">
        <v>2234</v>
      </c>
      <c r="B751" s="1" t="s">
        <v>2235</v>
      </c>
      <c r="C751" s="1" t="s">
        <v>2236</v>
      </c>
      <c r="D751">
        <v>82140107835</v>
      </c>
      <c r="E751" s="1" t="s">
        <v>151</v>
      </c>
      <c r="F751" s="1" t="s">
        <v>33</v>
      </c>
      <c r="G751" s="2">
        <v>45175</v>
      </c>
      <c r="H751" s="1" t="s">
        <v>14</v>
      </c>
      <c r="I751" s="1" t="s">
        <v>15</v>
      </c>
    </row>
    <row r="752" spans="1:9" x14ac:dyDescent="0.35">
      <c r="A752" s="1" t="s">
        <v>2237</v>
      </c>
      <c r="B752" s="1" t="s">
        <v>2238</v>
      </c>
      <c r="C752" s="1" t="s">
        <v>2239</v>
      </c>
      <c r="D752">
        <v>82289608706</v>
      </c>
      <c r="E752" s="1" t="s">
        <v>72</v>
      </c>
      <c r="F752" s="1" t="s">
        <v>33</v>
      </c>
      <c r="G752" s="2">
        <v>45621</v>
      </c>
      <c r="H752" s="1" t="s">
        <v>14</v>
      </c>
      <c r="I752" s="1" t="s">
        <v>20</v>
      </c>
    </row>
    <row r="753" spans="1:9" x14ac:dyDescent="0.35">
      <c r="A753" s="1" t="s">
        <v>2240</v>
      </c>
      <c r="B753" s="1" t="s">
        <v>2241</v>
      </c>
      <c r="C753" s="1" t="s">
        <v>2242</v>
      </c>
      <c r="D753">
        <v>81395535603</v>
      </c>
      <c r="E753" s="1" t="s">
        <v>146</v>
      </c>
      <c r="F753" s="1" t="s">
        <v>147</v>
      </c>
      <c r="G753" s="2">
        <v>44385</v>
      </c>
      <c r="H753" s="1" t="s">
        <v>14</v>
      </c>
      <c r="I753" s="1" t="s">
        <v>15</v>
      </c>
    </row>
    <row r="754" spans="1:9" x14ac:dyDescent="0.35">
      <c r="A754" s="1" t="s">
        <v>2243</v>
      </c>
      <c r="B754" s="1" t="s">
        <v>2244</v>
      </c>
      <c r="C754" s="1" t="s">
        <v>2245</v>
      </c>
      <c r="D754">
        <v>81230102724</v>
      </c>
      <c r="E754" s="1" t="s">
        <v>83</v>
      </c>
      <c r="F754" s="1" t="s">
        <v>84</v>
      </c>
      <c r="G754" s="2">
        <v>44840</v>
      </c>
      <c r="H754" s="1" t="s">
        <v>19</v>
      </c>
      <c r="I754" s="1" t="s">
        <v>15</v>
      </c>
    </row>
    <row r="755" spans="1:9" x14ac:dyDescent="0.35">
      <c r="A755" s="1" t="s">
        <v>2246</v>
      </c>
      <c r="B755" s="1" t="s">
        <v>686</v>
      </c>
      <c r="C755" s="1" t="s">
        <v>2247</v>
      </c>
      <c r="D755">
        <v>85671114837</v>
      </c>
      <c r="E755" s="1" t="s">
        <v>24</v>
      </c>
      <c r="F755" s="1" t="s">
        <v>25</v>
      </c>
      <c r="G755" s="2">
        <v>44648</v>
      </c>
      <c r="H755" s="1" t="s">
        <v>14</v>
      </c>
      <c r="I755" s="1" t="s">
        <v>15</v>
      </c>
    </row>
    <row r="756" spans="1:9" x14ac:dyDescent="0.35">
      <c r="A756" s="1" t="s">
        <v>2248</v>
      </c>
      <c r="B756" s="1" t="s">
        <v>2249</v>
      </c>
      <c r="C756" s="1" t="s">
        <v>2092</v>
      </c>
      <c r="D756">
        <v>89538458810</v>
      </c>
      <c r="E756" s="1" t="s">
        <v>24</v>
      </c>
      <c r="F756" s="1" t="s">
        <v>25</v>
      </c>
      <c r="G756" s="2">
        <v>45038</v>
      </c>
      <c r="H756" s="1" t="s">
        <v>19</v>
      </c>
      <c r="I756" s="1" t="s">
        <v>39</v>
      </c>
    </row>
    <row r="757" spans="1:9" x14ac:dyDescent="0.35">
      <c r="A757" s="1" t="s">
        <v>2250</v>
      </c>
      <c r="B757" s="1" t="s">
        <v>2251</v>
      </c>
      <c r="C757" s="1" t="s">
        <v>2252</v>
      </c>
      <c r="D757">
        <v>82183483152</v>
      </c>
      <c r="E757" s="1" t="s">
        <v>83</v>
      </c>
      <c r="F757" s="1" t="s">
        <v>84</v>
      </c>
      <c r="G757" s="2">
        <v>44678</v>
      </c>
      <c r="H757" s="1" t="s">
        <v>14</v>
      </c>
      <c r="I757" s="1" t="s">
        <v>39</v>
      </c>
    </row>
    <row r="758" spans="1:9" x14ac:dyDescent="0.35">
      <c r="A758" s="1" t="s">
        <v>2253</v>
      </c>
      <c r="B758" s="1" t="s">
        <v>222</v>
      </c>
      <c r="C758" s="1" t="s">
        <v>2254</v>
      </c>
      <c r="D758">
        <v>81244964104</v>
      </c>
      <c r="E758" s="1" t="s">
        <v>119</v>
      </c>
      <c r="F758" s="1" t="s">
        <v>120</v>
      </c>
      <c r="G758" s="2">
        <v>44983</v>
      </c>
      <c r="H758" s="1" t="s">
        <v>14</v>
      </c>
      <c r="I758" s="1" t="s">
        <v>15</v>
      </c>
    </row>
    <row r="759" spans="1:9" x14ac:dyDescent="0.35">
      <c r="A759" s="1" t="s">
        <v>2255</v>
      </c>
      <c r="B759" s="1" t="s">
        <v>2256</v>
      </c>
      <c r="C759" s="1" t="s">
        <v>2257</v>
      </c>
      <c r="D759">
        <v>82262680408</v>
      </c>
      <c r="E759" s="1" t="s">
        <v>24</v>
      </c>
      <c r="F759" s="1" t="s">
        <v>25</v>
      </c>
      <c r="G759" s="2">
        <v>44250</v>
      </c>
      <c r="H759" s="1" t="s">
        <v>14</v>
      </c>
      <c r="I759" s="1" t="s">
        <v>79</v>
      </c>
    </row>
    <row r="760" spans="1:9" x14ac:dyDescent="0.35">
      <c r="A760" s="1" t="s">
        <v>2258</v>
      </c>
      <c r="B760" s="1" t="s">
        <v>2259</v>
      </c>
      <c r="C760" s="1" t="s">
        <v>2260</v>
      </c>
      <c r="D760">
        <v>81259660186</v>
      </c>
      <c r="E760" s="1" t="s">
        <v>91</v>
      </c>
      <c r="F760" s="1" t="s">
        <v>84</v>
      </c>
      <c r="G760" s="2">
        <v>45292</v>
      </c>
      <c r="H760" s="1" t="s">
        <v>14</v>
      </c>
      <c r="I760" s="1" t="s">
        <v>15</v>
      </c>
    </row>
    <row r="761" spans="1:9" x14ac:dyDescent="0.35">
      <c r="A761" s="1" t="s">
        <v>2261</v>
      </c>
      <c r="B761" s="1" t="s">
        <v>2262</v>
      </c>
      <c r="C761" s="1" t="s">
        <v>2263</v>
      </c>
      <c r="D761">
        <v>85673204413</v>
      </c>
      <c r="E761" s="1" t="s">
        <v>61</v>
      </c>
      <c r="F761" s="1" t="s">
        <v>62</v>
      </c>
      <c r="G761" s="2">
        <v>44802</v>
      </c>
      <c r="H761" s="1" t="s">
        <v>14</v>
      </c>
      <c r="I761" s="1" t="s">
        <v>15</v>
      </c>
    </row>
    <row r="762" spans="1:9" x14ac:dyDescent="0.35">
      <c r="A762" s="1" t="s">
        <v>2264</v>
      </c>
      <c r="B762" s="1" t="s">
        <v>2265</v>
      </c>
      <c r="C762" s="1" t="s">
        <v>2266</v>
      </c>
      <c r="D762">
        <v>89549014954</v>
      </c>
      <c r="E762" s="1" t="s">
        <v>127</v>
      </c>
      <c r="F762" s="1" t="s">
        <v>128</v>
      </c>
      <c r="G762" s="2">
        <v>45105</v>
      </c>
      <c r="H762" s="1" t="s">
        <v>19</v>
      </c>
      <c r="I762" s="1" t="s">
        <v>15</v>
      </c>
    </row>
    <row r="763" spans="1:9" x14ac:dyDescent="0.35">
      <c r="A763" s="1" t="s">
        <v>2267</v>
      </c>
      <c r="B763" s="1" t="s">
        <v>2268</v>
      </c>
      <c r="C763" s="1" t="s">
        <v>2269</v>
      </c>
      <c r="D763">
        <v>89583609149</v>
      </c>
      <c r="E763" s="1" t="s">
        <v>61</v>
      </c>
      <c r="F763" s="1" t="s">
        <v>62</v>
      </c>
      <c r="G763" s="2">
        <v>44840</v>
      </c>
      <c r="H763" s="1" t="s">
        <v>19</v>
      </c>
      <c r="I763" s="1" t="s">
        <v>79</v>
      </c>
    </row>
    <row r="764" spans="1:9" x14ac:dyDescent="0.35">
      <c r="A764" s="1" t="s">
        <v>2270</v>
      </c>
      <c r="B764" s="1" t="s">
        <v>2271</v>
      </c>
      <c r="C764" s="1" t="s">
        <v>2272</v>
      </c>
      <c r="D764">
        <v>85723229031</v>
      </c>
      <c r="E764" s="1" t="s">
        <v>83</v>
      </c>
      <c r="F764" s="1" t="s">
        <v>84</v>
      </c>
      <c r="G764" s="2">
        <v>44574</v>
      </c>
      <c r="H764" s="1" t="s">
        <v>19</v>
      </c>
      <c r="I764" s="1" t="s">
        <v>39</v>
      </c>
    </row>
    <row r="765" spans="1:9" x14ac:dyDescent="0.35">
      <c r="A765" s="1" t="s">
        <v>2273</v>
      </c>
      <c r="B765" s="1" t="s">
        <v>2274</v>
      </c>
      <c r="C765" s="1" t="s">
        <v>2275</v>
      </c>
      <c r="D765">
        <v>89630440580</v>
      </c>
      <c r="E765" s="1" t="s">
        <v>119</v>
      </c>
      <c r="F765" s="1" t="s">
        <v>120</v>
      </c>
      <c r="G765" s="2">
        <v>44677</v>
      </c>
      <c r="H765" s="1" t="s">
        <v>14</v>
      </c>
      <c r="I765" s="1" t="s">
        <v>15</v>
      </c>
    </row>
    <row r="766" spans="1:9" x14ac:dyDescent="0.35">
      <c r="A766" s="1" t="s">
        <v>2276</v>
      </c>
      <c r="B766" s="1" t="s">
        <v>2277</v>
      </c>
      <c r="C766" s="1" t="s">
        <v>2278</v>
      </c>
      <c r="D766">
        <v>82235956164</v>
      </c>
      <c r="E766" s="1" t="s">
        <v>37</v>
      </c>
      <c r="F766" s="1" t="s">
        <v>38</v>
      </c>
      <c r="G766" s="2">
        <v>44247</v>
      </c>
      <c r="H766" s="1" t="s">
        <v>19</v>
      </c>
      <c r="I766" s="1" t="s">
        <v>15</v>
      </c>
    </row>
    <row r="767" spans="1:9" x14ac:dyDescent="0.35">
      <c r="A767" s="1" t="s">
        <v>2279</v>
      </c>
      <c r="B767" s="1" t="s">
        <v>2280</v>
      </c>
      <c r="C767" s="1" t="s">
        <v>2281</v>
      </c>
      <c r="D767">
        <v>85290250429</v>
      </c>
      <c r="E767" s="1" t="s">
        <v>248</v>
      </c>
      <c r="F767" s="1" t="s">
        <v>249</v>
      </c>
      <c r="G767" s="2">
        <v>44414</v>
      </c>
      <c r="H767" s="1" t="s">
        <v>14</v>
      </c>
      <c r="I767" s="1" t="s">
        <v>15</v>
      </c>
    </row>
    <row r="768" spans="1:9" x14ac:dyDescent="0.35">
      <c r="A768" s="1" t="s">
        <v>2282</v>
      </c>
      <c r="B768" s="1" t="s">
        <v>2283</v>
      </c>
      <c r="C768" s="1" t="s">
        <v>2284</v>
      </c>
      <c r="D768">
        <v>85336902611</v>
      </c>
      <c r="E768" s="1" t="s">
        <v>146</v>
      </c>
      <c r="F768" s="1" t="s">
        <v>147</v>
      </c>
      <c r="G768" s="2">
        <v>45354</v>
      </c>
      <c r="H768" s="1" t="s">
        <v>14</v>
      </c>
      <c r="I768" s="1" t="s">
        <v>15</v>
      </c>
    </row>
    <row r="769" spans="1:9" x14ac:dyDescent="0.35">
      <c r="A769" s="1" t="s">
        <v>2285</v>
      </c>
      <c r="B769" s="1" t="s">
        <v>2286</v>
      </c>
      <c r="C769" s="1" t="s">
        <v>2287</v>
      </c>
      <c r="D769">
        <v>81380978875</v>
      </c>
      <c r="E769" s="1" t="s">
        <v>48</v>
      </c>
      <c r="F769" s="1" t="s">
        <v>49</v>
      </c>
      <c r="G769" s="2">
        <v>44596</v>
      </c>
      <c r="H769" s="1" t="s">
        <v>14</v>
      </c>
      <c r="I769" s="1" t="s">
        <v>39</v>
      </c>
    </row>
    <row r="770" spans="1:9" x14ac:dyDescent="0.35">
      <c r="A770" s="1" t="s">
        <v>2288</v>
      </c>
      <c r="B770" s="1" t="s">
        <v>2289</v>
      </c>
      <c r="C770" s="1" t="s">
        <v>2290</v>
      </c>
      <c r="D770">
        <v>85337513765</v>
      </c>
      <c r="E770" s="1" t="s">
        <v>95</v>
      </c>
      <c r="F770" s="1" t="s">
        <v>33</v>
      </c>
      <c r="G770" s="2">
        <v>44917</v>
      </c>
      <c r="H770" s="1" t="s">
        <v>19</v>
      </c>
      <c r="I770" s="1" t="s">
        <v>15</v>
      </c>
    </row>
    <row r="771" spans="1:9" x14ac:dyDescent="0.35">
      <c r="A771" s="1" t="s">
        <v>2291</v>
      </c>
      <c r="B771" s="1" t="s">
        <v>2292</v>
      </c>
      <c r="C771" s="1" t="s">
        <v>2293</v>
      </c>
      <c r="D771">
        <v>85763928369</v>
      </c>
      <c r="E771" s="1" t="s">
        <v>37</v>
      </c>
      <c r="F771" s="1" t="s">
        <v>38</v>
      </c>
      <c r="G771" s="2">
        <v>45437</v>
      </c>
      <c r="H771" s="1" t="s">
        <v>19</v>
      </c>
      <c r="I771" s="1" t="s">
        <v>15</v>
      </c>
    </row>
    <row r="772" spans="1:9" x14ac:dyDescent="0.35">
      <c r="A772" s="1" t="s">
        <v>2294</v>
      </c>
      <c r="B772" s="1" t="s">
        <v>2103</v>
      </c>
      <c r="C772" s="1" t="s">
        <v>2295</v>
      </c>
      <c r="D772">
        <v>85682973270</v>
      </c>
      <c r="E772" s="1" t="s">
        <v>127</v>
      </c>
      <c r="F772" s="1" t="s">
        <v>128</v>
      </c>
      <c r="G772" s="2">
        <v>44444</v>
      </c>
      <c r="H772" s="1" t="s">
        <v>19</v>
      </c>
      <c r="I772" s="1" t="s">
        <v>15</v>
      </c>
    </row>
    <row r="773" spans="1:9" x14ac:dyDescent="0.35">
      <c r="A773" s="1" t="s">
        <v>2296</v>
      </c>
      <c r="B773" s="1" t="s">
        <v>2297</v>
      </c>
      <c r="C773" s="1" t="s">
        <v>2298</v>
      </c>
      <c r="D773">
        <v>81260212886</v>
      </c>
      <c r="E773" s="1" t="s">
        <v>151</v>
      </c>
      <c r="F773" s="1" t="s">
        <v>33</v>
      </c>
      <c r="G773" s="2">
        <v>44922</v>
      </c>
      <c r="H773" s="1" t="s">
        <v>14</v>
      </c>
      <c r="I773" s="1" t="s">
        <v>20</v>
      </c>
    </row>
    <row r="774" spans="1:9" x14ac:dyDescent="0.35">
      <c r="A774" s="1" t="s">
        <v>2299</v>
      </c>
      <c r="B774" s="1" t="s">
        <v>686</v>
      </c>
      <c r="C774" s="1" t="s">
        <v>2300</v>
      </c>
      <c r="D774">
        <v>85399910157</v>
      </c>
      <c r="E774" s="1" t="s">
        <v>151</v>
      </c>
      <c r="F774" s="1" t="s">
        <v>33</v>
      </c>
      <c r="G774" s="2">
        <v>45488</v>
      </c>
      <c r="H774" s="1" t="s">
        <v>14</v>
      </c>
      <c r="I774" s="1" t="s">
        <v>15</v>
      </c>
    </row>
    <row r="775" spans="1:9" x14ac:dyDescent="0.35">
      <c r="A775" s="1" t="s">
        <v>2301</v>
      </c>
      <c r="B775" s="1" t="s">
        <v>2302</v>
      </c>
      <c r="C775" s="1" t="s">
        <v>2303</v>
      </c>
      <c r="D775">
        <v>82198120995</v>
      </c>
      <c r="E775" s="1" t="s">
        <v>138</v>
      </c>
      <c r="F775" s="1" t="s">
        <v>139</v>
      </c>
      <c r="G775" s="2">
        <v>44973</v>
      </c>
      <c r="H775" s="1" t="s">
        <v>14</v>
      </c>
      <c r="I775" s="1" t="s">
        <v>15</v>
      </c>
    </row>
    <row r="776" spans="1:9" x14ac:dyDescent="0.35">
      <c r="A776" s="1" t="s">
        <v>2304</v>
      </c>
      <c r="B776" s="1" t="s">
        <v>2305</v>
      </c>
      <c r="C776" s="1" t="s">
        <v>2306</v>
      </c>
      <c r="D776">
        <v>81334750988</v>
      </c>
      <c r="E776" s="1" t="s">
        <v>56</v>
      </c>
      <c r="F776" s="1" t="s">
        <v>57</v>
      </c>
      <c r="G776" s="2">
        <v>45237</v>
      </c>
      <c r="H776" s="1" t="s">
        <v>19</v>
      </c>
      <c r="I776" s="1" t="s">
        <v>39</v>
      </c>
    </row>
    <row r="777" spans="1:9" x14ac:dyDescent="0.35">
      <c r="A777" s="1" t="s">
        <v>2307</v>
      </c>
      <c r="B777" s="1" t="s">
        <v>2308</v>
      </c>
      <c r="C777" s="1" t="s">
        <v>2309</v>
      </c>
      <c r="D777">
        <v>82120368499</v>
      </c>
      <c r="E777" s="1" t="s">
        <v>32</v>
      </c>
      <c r="F777" s="1" t="s">
        <v>33</v>
      </c>
      <c r="G777" s="2">
        <v>44400</v>
      </c>
      <c r="H777" s="1" t="s">
        <v>19</v>
      </c>
      <c r="I777" s="1" t="s">
        <v>15</v>
      </c>
    </row>
    <row r="778" spans="1:9" x14ac:dyDescent="0.35">
      <c r="A778" s="1" t="s">
        <v>2310</v>
      </c>
      <c r="B778" s="1" t="s">
        <v>2311</v>
      </c>
      <c r="C778" s="1" t="s">
        <v>2312</v>
      </c>
      <c r="D778">
        <v>82224491342</v>
      </c>
      <c r="E778" s="1" t="s">
        <v>43</v>
      </c>
      <c r="F778" s="1" t="s">
        <v>44</v>
      </c>
      <c r="G778" s="2">
        <v>44620</v>
      </c>
      <c r="H778" s="1" t="s">
        <v>19</v>
      </c>
      <c r="I778" s="1" t="s">
        <v>15</v>
      </c>
    </row>
    <row r="779" spans="1:9" x14ac:dyDescent="0.35">
      <c r="A779" s="1" t="s">
        <v>2313</v>
      </c>
      <c r="B779" s="1" t="s">
        <v>2314</v>
      </c>
      <c r="C779" s="1" t="s">
        <v>2315</v>
      </c>
      <c r="D779">
        <v>81288307053</v>
      </c>
      <c r="E779" s="1" t="s">
        <v>91</v>
      </c>
      <c r="F779" s="1" t="s">
        <v>84</v>
      </c>
      <c r="G779" s="2">
        <v>45366</v>
      </c>
      <c r="H779" s="1" t="s">
        <v>19</v>
      </c>
      <c r="I779" s="1" t="s">
        <v>15</v>
      </c>
    </row>
    <row r="780" spans="1:9" x14ac:dyDescent="0.35">
      <c r="A780" s="1" t="s">
        <v>2316</v>
      </c>
      <c r="B780" s="1" t="s">
        <v>2317</v>
      </c>
      <c r="C780" s="1" t="s">
        <v>2318</v>
      </c>
      <c r="D780">
        <v>81317674124</v>
      </c>
      <c r="E780" s="1" t="s">
        <v>43</v>
      </c>
      <c r="F780" s="1" t="s">
        <v>44</v>
      </c>
      <c r="G780" s="2">
        <v>44921</v>
      </c>
      <c r="H780" s="1" t="s">
        <v>19</v>
      </c>
      <c r="I780" s="1" t="s">
        <v>39</v>
      </c>
    </row>
    <row r="781" spans="1:9" x14ac:dyDescent="0.35">
      <c r="A781" s="1" t="s">
        <v>2319</v>
      </c>
      <c r="B781" s="1" t="s">
        <v>1278</v>
      </c>
      <c r="C781" s="1" t="s">
        <v>2320</v>
      </c>
      <c r="D781">
        <v>85854781506</v>
      </c>
      <c r="E781" s="1" t="s">
        <v>43</v>
      </c>
      <c r="F781" s="1" t="s">
        <v>44</v>
      </c>
      <c r="G781" s="2">
        <v>45641</v>
      </c>
      <c r="H781" s="1" t="s">
        <v>14</v>
      </c>
      <c r="I781" s="1" t="s">
        <v>39</v>
      </c>
    </row>
    <row r="782" spans="1:9" x14ac:dyDescent="0.35">
      <c r="A782" s="1" t="s">
        <v>2321</v>
      </c>
      <c r="B782" s="1" t="s">
        <v>2322</v>
      </c>
      <c r="C782" s="1" t="s">
        <v>2323</v>
      </c>
      <c r="D782">
        <v>82196334727</v>
      </c>
      <c r="E782" s="1" t="s">
        <v>127</v>
      </c>
      <c r="F782" s="1" t="s">
        <v>128</v>
      </c>
      <c r="G782" s="2">
        <v>45214</v>
      </c>
      <c r="H782" s="1" t="s">
        <v>19</v>
      </c>
      <c r="I782" s="1" t="s">
        <v>15</v>
      </c>
    </row>
    <row r="783" spans="1:9" x14ac:dyDescent="0.35">
      <c r="A783" s="1" t="s">
        <v>2324</v>
      </c>
      <c r="B783" s="1" t="s">
        <v>2325</v>
      </c>
      <c r="C783" s="1" t="s">
        <v>2326</v>
      </c>
      <c r="D783">
        <v>85617893206</v>
      </c>
      <c r="E783" s="1" t="s">
        <v>48</v>
      </c>
      <c r="F783" s="1" t="s">
        <v>49</v>
      </c>
      <c r="G783" s="2">
        <v>45453</v>
      </c>
      <c r="H783" s="1" t="s">
        <v>19</v>
      </c>
      <c r="I783" s="1" t="s">
        <v>15</v>
      </c>
    </row>
    <row r="784" spans="1:9" x14ac:dyDescent="0.35">
      <c r="A784" s="1" t="s">
        <v>2327</v>
      </c>
      <c r="B784" s="1" t="s">
        <v>2328</v>
      </c>
      <c r="C784" s="1" t="s">
        <v>2329</v>
      </c>
      <c r="D784">
        <v>89524347769</v>
      </c>
      <c r="E784" s="1" t="s">
        <v>24</v>
      </c>
      <c r="F784" s="1" t="s">
        <v>25</v>
      </c>
      <c r="G784" s="2">
        <v>45309</v>
      </c>
      <c r="H784" s="1" t="s">
        <v>14</v>
      </c>
      <c r="I784" s="1" t="s">
        <v>15</v>
      </c>
    </row>
    <row r="785" spans="1:9" x14ac:dyDescent="0.35">
      <c r="A785" s="1" t="s">
        <v>2330</v>
      </c>
      <c r="B785" s="1" t="s">
        <v>2331</v>
      </c>
      <c r="C785" s="1" t="s">
        <v>2332</v>
      </c>
      <c r="D785">
        <v>85753612751</v>
      </c>
      <c r="E785" s="1" t="s">
        <v>24</v>
      </c>
      <c r="F785" s="1" t="s">
        <v>25</v>
      </c>
      <c r="G785" s="2">
        <v>45624</v>
      </c>
      <c r="H785" s="1" t="s">
        <v>19</v>
      </c>
      <c r="I785" s="1" t="s">
        <v>15</v>
      </c>
    </row>
    <row r="786" spans="1:9" x14ac:dyDescent="0.35">
      <c r="A786" s="1" t="s">
        <v>2333</v>
      </c>
      <c r="B786" s="1" t="s">
        <v>2334</v>
      </c>
      <c r="C786" s="1" t="s">
        <v>2335</v>
      </c>
      <c r="E786" s="1" t="s">
        <v>61</v>
      </c>
      <c r="F786" s="1" t="s">
        <v>62</v>
      </c>
      <c r="G786" s="2">
        <v>44858</v>
      </c>
      <c r="H786" s="1" t="s">
        <v>19</v>
      </c>
      <c r="I786" s="1" t="s">
        <v>15</v>
      </c>
    </row>
    <row r="787" spans="1:9" x14ac:dyDescent="0.35">
      <c r="A787" s="1" t="s">
        <v>2336</v>
      </c>
      <c r="B787" s="1" t="s">
        <v>2337</v>
      </c>
      <c r="C787" s="1" t="s">
        <v>2338</v>
      </c>
      <c r="E787" s="1" t="s">
        <v>151</v>
      </c>
      <c r="F787" s="1" t="s">
        <v>33</v>
      </c>
      <c r="G787" s="2">
        <v>44650</v>
      </c>
      <c r="H787" s="1" t="s">
        <v>19</v>
      </c>
      <c r="I787" s="1" t="s">
        <v>15</v>
      </c>
    </row>
    <row r="788" spans="1:9" x14ac:dyDescent="0.35">
      <c r="A788" s="1" t="s">
        <v>2339</v>
      </c>
      <c r="B788" s="1" t="s">
        <v>2340</v>
      </c>
      <c r="C788" s="1" t="s">
        <v>2341</v>
      </c>
      <c r="D788">
        <v>85329800615</v>
      </c>
      <c r="E788" s="1" t="s">
        <v>24</v>
      </c>
      <c r="F788" s="1" t="s">
        <v>25</v>
      </c>
      <c r="G788" s="2">
        <v>45329</v>
      </c>
      <c r="H788" s="1" t="s">
        <v>19</v>
      </c>
      <c r="I788" s="1" t="s">
        <v>20</v>
      </c>
    </row>
    <row r="789" spans="1:9" x14ac:dyDescent="0.35">
      <c r="A789" s="1" t="s">
        <v>2342</v>
      </c>
      <c r="B789" s="1" t="s">
        <v>2343</v>
      </c>
      <c r="C789" s="1" t="s">
        <v>2344</v>
      </c>
      <c r="D789">
        <v>82186342556</v>
      </c>
      <c r="E789" s="1" t="s">
        <v>12</v>
      </c>
      <c r="F789" s="1" t="s">
        <v>13</v>
      </c>
      <c r="G789" s="2">
        <v>45329</v>
      </c>
      <c r="H789" s="1" t="s">
        <v>19</v>
      </c>
      <c r="I789" s="1" t="s">
        <v>39</v>
      </c>
    </row>
    <row r="790" spans="1:9" x14ac:dyDescent="0.35">
      <c r="A790" s="1" t="s">
        <v>2345</v>
      </c>
      <c r="B790" s="1" t="s">
        <v>2346</v>
      </c>
      <c r="C790" s="1" t="s">
        <v>2347</v>
      </c>
      <c r="D790">
        <v>85867024403</v>
      </c>
      <c r="E790" s="1" t="s">
        <v>146</v>
      </c>
      <c r="F790" s="1" t="s">
        <v>147</v>
      </c>
      <c r="G790" s="2">
        <v>44266</v>
      </c>
      <c r="H790" s="1" t="s">
        <v>14</v>
      </c>
      <c r="I790" s="1" t="s">
        <v>15</v>
      </c>
    </row>
    <row r="791" spans="1:9" x14ac:dyDescent="0.35">
      <c r="A791" s="1" t="s">
        <v>2348</v>
      </c>
      <c r="B791" s="1" t="s">
        <v>1513</v>
      </c>
      <c r="C791" s="1" t="s">
        <v>2349</v>
      </c>
      <c r="D791">
        <v>89641118600</v>
      </c>
      <c r="E791" s="1" t="s">
        <v>61</v>
      </c>
      <c r="F791" s="1" t="s">
        <v>62</v>
      </c>
      <c r="G791" s="2">
        <v>45435</v>
      </c>
      <c r="H791" s="1" t="s">
        <v>19</v>
      </c>
      <c r="I791" s="1" t="s">
        <v>79</v>
      </c>
    </row>
    <row r="792" spans="1:9" x14ac:dyDescent="0.35">
      <c r="A792" s="1" t="s">
        <v>2350</v>
      </c>
      <c r="B792" s="1" t="s">
        <v>1243</v>
      </c>
      <c r="C792" s="1" t="s">
        <v>2351</v>
      </c>
      <c r="D792">
        <v>87845680447</v>
      </c>
      <c r="E792" s="1" t="s">
        <v>12</v>
      </c>
      <c r="F792" s="1" t="s">
        <v>13</v>
      </c>
      <c r="G792" s="2">
        <v>44401</v>
      </c>
      <c r="H792" s="1" t="s">
        <v>19</v>
      </c>
      <c r="I792" s="1" t="s">
        <v>15</v>
      </c>
    </row>
    <row r="793" spans="1:9" x14ac:dyDescent="0.35">
      <c r="A793" s="1" t="s">
        <v>2352</v>
      </c>
      <c r="B793" s="1" t="s">
        <v>2353</v>
      </c>
      <c r="C793" s="1" t="s">
        <v>2354</v>
      </c>
      <c r="D793">
        <v>81336847488</v>
      </c>
      <c r="E793" s="1" t="s">
        <v>146</v>
      </c>
      <c r="F793" s="1" t="s">
        <v>147</v>
      </c>
      <c r="G793" s="2">
        <v>44980</v>
      </c>
      <c r="H793" s="1" t="s">
        <v>14</v>
      </c>
      <c r="I793" s="1" t="s">
        <v>20</v>
      </c>
    </row>
    <row r="794" spans="1:9" x14ac:dyDescent="0.35">
      <c r="A794" s="1" t="s">
        <v>2355</v>
      </c>
      <c r="B794" s="1" t="s">
        <v>2356</v>
      </c>
      <c r="C794" s="1" t="s">
        <v>2357</v>
      </c>
      <c r="D794">
        <v>81373906375</v>
      </c>
      <c r="E794" s="1" t="s">
        <v>111</v>
      </c>
      <c r="F794" s="1" t="s">
        <v>112</v>
      </c>
      <c r="G794" s="2">
        <v>45350</v>
      </c>
      <c r="H794" s="1" t="s">
        <v>19</v>
      </c>
      <c r="I794" s="1" t="s">
        <v>20</v>
      </c>
    </row>
    <row r="795" spans="1:9" x14ac:dyDescent="0.35">
      <c r="A795" s="1" t="s">
        <v>2358</v>
      </c>
      <c r="B795" s="1" t="s">
        <v>2359</v>
      </c>
      <c r="C795" s="1" t="s">
        <v>2360</v>
      </c>
      <c r="D795">
        <v>82137931269</v>
      </c>
      <c r="E795" s="1" t="s">
        <v>111</v>
      </c>
      <c r="F795" s="1" t="s">
        <v>112</v>
      </c>
      <c r="G795" s="2">
        <v>45268</v>
      </c>
      <c r="H795" s="1" t="s">
        <v>19</v>
      </c>
      <c r="I795" s="1" t="s">
        <v>39</v>
      </c>
    </row>
    <row r="796" spans="1:9" x14ac:dyDescent="0.35">
      <c r="A796" s="1" t="s">
        <v>2361</v>
      </c>
      <c r="B796" s="1" t="s">
        <v>2362</v>
      </c>
      <c r="C796" s="1" t="s">
        <v>2363</v>
      </c>
      <c r="D796">
        <v>85645205996</v>
      </c>
      <c r="E796" s="1" t="s">
        <v>248</v>
      </c>
      <c r="F796" s="1" t="s">
        <v>249</v>
      </c>
      <c r="G796" s="2">
        <v>44746</v>
      </c>
      <c r="H796" s="1" t="s">
        <v>14</v>
      </c>
      <c r="I796" s="1" t="s">
        <v>39</v>
      </c>
    </row>
    <row r="797" spans="1:9" x14ac:dyDescent="0.35">
      <c r="A797" s="1" t="s">
        <v>2364</v>
      </c>
      <c r="B797" s="1" t="s">
        <v>1456</v>
      </c>
      <c r="C797" s="1" t="s">
        <v>2365</v>
      </c>
      <c r="D797">
        <v>89535778811</v>
      </c>
      <c r="E797" s="1" t="s">
        <v>151</v>
      </c>
      <c r="F797" s="1" t="s">
        <v>33</v>
      </c>
      <c r="G797" s="2">
        <v>45629</v>
      </c>
      <c r="H797" s="1" t="s">
        <v>14</v>
      </c>
      <c r="I797" s="1" t="s">
        <v>20</v>
      </c>
    </row>
    <row r="798" spans="1:9" x14ac:dyDescent="0.35">
      <c r="A798" s="1" t="s">
        <v>2366</v>
      </c>
      <c r="B798" s="1" t="s">
        <v>2367</v>
      </c>
      <c r="C798" s="1" t="s">
        <v>2368</v>
      </c>
      <c r="D798">
        <v>81323710672</v>
      </c>
      <c r="E798" s="1" t="s">
        <v>431</v>
      </c>
      <c r="F798" s="1" t="s">
        <v>432</v>
      </c>
      <c r="G798" s="2">
        <v>45194</v>
      </c>
      <c r="H798" s="1" t="s">
        <v>19</v>
      </c>
      <c r="I798" s="1" t="s">
        <v>20</v>
      </c>
    </row>
    <row r="799" spans="1:9" x14ac:dyDescent="0.35">
      <c r="A799" s="1" t="s">
        <v>2369</v>
      </c>
      <c r="B799" s="1" t="s">
        <v>2370</v>
      </c>
      <c r="C799" s="1" t="s">
        <v>2371</v>
      </c>
      <c r="D799">
        <v>81364485959</v>
      </c>
      <c r="E799" s="1" t="s">
        <v>127</v>
      </c>
      <c r="F799" s="1" t="s">
        <v>128</v>
      </c>
      <c r="G799" s="2">
        <v>44486</v>
      </c>
      <c r="H799" s="1" t="s">
        <v>14</v>
      </c>
      <c r="I799" s="1" t="s">
        <v>15</v>
      </c>
    </row>
    <row r="800" spans="1:9" x14ac:dyDescent="0.35">
      <c r="A800" s="1" t="s">
        <v>2372</v>
      </c>
      <c r="B800" s="1" t="s">
        <v>2373</v>
      </c>
      <c r="C800" s="1" t="s">
        <v>2374</v>
      </c>
      <c r="D800">
        <v>85277352287</v>
      </c>
      <c r="E800" s="1" t="s">
        <v>248</v>
      </c>
      <c r="F800" s="1" t="s">
        <v>249</v>
      </c>
      <c r="G800" s="2">
        <v>44847</v>
      </c>
      <c r="H800" s="1" t="s">
        <v>14</v>
      </c>
      <c r="I800" s="1" t="s">
        <v>15</v>
      </c>
    </row>
    <row r="801" spans="1:9" x14ac:dyDescent="0.35">
      <c r="A801" s="1" t="s">
        <v>2375</v>
      </c>
      <c r="B801" s="1" t="s">
        <v>1996</v>
      </c>
      <c r="C801" s="1" t="s">
        <v>2376</v>
      </c>
      <c r="D801">
        <v>82231875109</v>
      </c>
      <c r="E801" s="1" t="s">
        <v>138</v>
      </c>
      <c r="F801" s="1" t="s">
        <v>139</v>
      </c>
      <c r="G801" s="2">
        <v>45414</v>
      </c>
      <c r="H801" s="1" t="s">
        <v>19</v>
      </c>
      <c r="I801" s="1"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27E8A-B3BA-4922-83DF-5C64FB15D920}">
  <dimension ref="A1:H1501"/>
  <sheetViews>
    <sheetView zoomScale="71" zoomScaleNormal="85" workbookViewId="0"/>
  </sheetViews>
  <sheetFormatPr defaultRowHeight="14.5" x14ac:dyDescent="0.35"/>
  <cols>
    <col min="1" max="1" width="11.1640625" customWidth="1"/>
    <col min="2" max="2" width="10.5" customWidth="1"/>
    <col min="3" max="3" width="12.25" customWidth="1"/>
    <col min="4" max="4" width="13.5" customWidth="1"/>
    <col min="5" max="5" width="7.9140625" customWidth="1"/>
    <col min="6" max="6" width="44.9140625" customWidth="1"/>
    <col min="7" max="7" width="13.4140625" customWidth="1"/>
    <col min="8" max="8" width="14.6640625" customWidth="1"/>
  </cols>
  <sheetData>
    <row r="1" spans="1:8" x14ac:dyDescent="0.35">
      <c r="A1" t="s">
        <v>10949</v>
      </c>
      <c r="B1" t="s">
        <v>2378</v>
      </c>
      <c r="C1" t="s">
        <v>2379</v>
      </c>
      <c r="D1" t="s">
        <v>0</v>
      </c>
      <c r="E1" t="s">
        <v>10950</v>
      </c>
      <c r="F1" t="s">
        <v>10951</v>
      </c>
      <c r="G1" t="s">
        <v>10952</v>
      </c>
      <c r="H1" t="s">
        <v>10953</v>
      </c>
    </row>
    <row r="2" spans="1:8" x14ac:dyDescent="0.35">
      <c r="A2" s="1" t="s">
        <v>10954</v>
      </c>
      <c r="B2" s="1" t="s">
        <v>2904</v>
      </c>
      <c r="C2" s="1" t="s">
        <v>2746</v>
      </c>
      <c r="D2" s="1" t="s">
        <v>2130</v>
      </c>
      <c r="E2">
        <v>3</v>
      </c>
      <c r="F2" s="1" t="s">
        <v>10955</v>
      </c>
      <c r="G2" s="2">
        <v>45338</v>
      </c>
      <c r="H2">
        <v>0</v>
      </c>
    </row>
    <row r="3" spans="1:8" x14ac:dyDescent="0.35">
      <c r="A3" s="1" t="s">
        <v>10956</v>
      </c>
      <c r="B3" s="1" t="s">
        <v>5753</v>
      </c>
      <c r="C3" s="1" t="s">
        <v>2740</v>
      </c>
      <c r="D3" s="1" t="s">
        <v>1765</v>
      </c>
      <c r="E3">
        <v>2</v>
      </c>
      <c r="F3" s="1" t="s">
        <v>10957</v>
      </c>
      <c r="G3" s="2">
        <v>45681</v>
      </c>
      <c r="H3">
        <v>0</v>
      </c>
    </row>
    <row r="4" spans="1:8" x14ac:dyDescent="0.35">
      <c r="A4" s="1" t="s">
        <v>10958</v>
      </c>
      <c r="B4" s="1" t="s">
        <v>5777</v>
      </c>
      <c r="C4" s="1" t="s">
        <v>2833</v>
      </c>
      <c r="D4" s="1" t="s">
        <v>534</v>
      </c>
      <c r="E4">
        <v>5</v>
      </c>
      <c r="F4" s="1" t="s">
        <v>10959</v>
      </c>
      <c r="G4" s="2">
        <v>45553</v>
      </c>
      <c r="H4">
        <v>18</v>
      </c>
    </row>
    <row r="5" spans="1:8" x14ac:dyDescent="0.35">
      <c r="A5" s="1" t="s">
        <v>10960</v>
      </c>
      <c r="B5" s="1" t="s">
        <v>10348</v>
      </c>
      <c r="C5" s="1" t="s">
        <v>3231</v>
      </c>
      <c r="D5" s="1" t="s">
        <v>579</v>
      </c>
      <c r="E5">
        <v>4</v>
      </c>
      <c r="F5" s="1" t="s">
        <v>10961</v>
      </c>
      <c r="G5" s="2">
        <v>45367</v>
      </c>
      <c r="H5">
        <v>0</v>
      </c>
    </row>
    <row r="6" spans="1:8" x14ac:dyDescent="0.35">
      <c r="A6" s="1" t="s">
        <v>10962</v>
      </c>
      <c r="B6" s="1" t="s">
        <v>6134</v>
      </c>
      <c r="C6" s="1" t="s">
        <v>2922</v>
      </c>
      <c r="D6" s="1" t="s">
        <v>1823</v>
      </c>
      <c r="E6">
        <v>3</v>
      </c>
      <c r="F6" s="1" t="s">
        <v>10963</v>
      </c>
      <c r="G6" s="2">
        <v>45317</v>
      </c>
      <c r="H6">
        <v>46</v>
      </c>
    </row>
    <row r="7" spans="1:8" x14ac:dyDescent="0.35">
      <c r="A7" s="1" t="s">
        <v>10964</v>
      </c>
      <c r="B7" s="1" t="s">
        <v>8926</v>
      </c>
      <c r="C7" s="1" t="s">
        <v>2646</v>
      </c>
      <c r="D7" s="1" t="s">
        <v>1412</v>
      </c>
      <c r="E7">
        <v>5</v>
      </c>
      <c r="F7" s="1" t="s">
        <v>10965</v>
      </c>
      <c r="G7" s="2">
        <v>45287</v>
      </c>
      <c r="H7">
        <v>0</v>
      </c>
    </row>
    <row r="8" spans="1:8" x14ac:dyDescent="0.35">
      <c r="A8" s="1" t="s">
        <v>10966</v>
      </c>
      <c r="B8" s="1" t="s">
        <v>8386</v>
      </c>
      <c r="C8" s="1" t="s">
        <v>2883</v>
      </c>
      <c r="D8" s="1" t="s">
        <v>1852</v>
      </c>
      <c r="E8">
        <v>5</v>
      </c>
      <c r="F8" s="1" t="s">
        <v>10967</v>
      </c>
      <c r="G8" s="2">
        <v>45319</v>
      </c>
      <c r="H8">
        <v>0</v>
      </c>
    </row>
    <row r="9" spans="1:8" x14ac:dyDescent="0.35">
      <c r="A9" s="1" t="s">
        <v>10968</v>
      </c>
      <c r="B9" s="1" t="s">
        <v>8343</v>
      </c>
      <c r="C9" s="1" t="s">
        <v>2612</v>
      </c>
      <c r="D9" s="1" t="s">
        <v>129</v>
      </c>
      <c r="E9">
        <v>5</v>
      </c>
      <c r="F9" s="1" t="s">
        <v>10969</v>
      </c>
      <c r="G9" s="2">
        <v>45446</v>
      </c>
      <c r="H9">
        <v>11</v>
      </c>
    </row>
    <row r="10" spans="1:8" x14ac:dyDescent="0.35">
      <c r="A10" s="1" t="s">
        <v>10970</v>
      </c>
      <c r="B10" s="1" t="s">
        <v>10574</v>
      </c>
      <c r="C10" s="1" t="s">
        <v>4679</v>
      </c>
      <c r="D10" s="1" t="s">
        <v>1452</v>
      </c>
      <c r="E10">
        <v>3</v>
      </c>
      <c r="F10" s="1" t="s">
        <v>10971</v>
      </c>
      <c r="G10" s="2">
        <v>45204</v>
      </c>
      <c r="H10">
        <v>0</v>
      </c>
    </row>
    <row r="11" spans="1:8" x14ac:dyDescent="0.35">
      <c r="A11" s="1" t="s">
        <v>10972</v>
      </c>
      <c r="B11" s="1" t="s">
        <v>6511</v>
      </c>
      <c r="C11" s="1" t="s">
        <v>2806</v>
      </c>
      <c r="D11" s="1" t="s">
        <v>1660</v>
      </c>
      <c r="E11">
        <v>3</v>
      </c>
      <c r="F11" s="1" t="s">
        <v>10959</v>
      </c>
      <c r="G11" s="2">
        <v>45239</v>
      </c>
      <c r="H11">
        <v>0</v>
      </c>
    </row>
    <row r="12" spans="1:8" x14ac:dyDescent="0.35">
      <c r="A12" s="1" t="s">
        <v>10973</v>
      </c>
      <c r="B12" s="1" t="s">
        <v>8132</v>
      </c>
      <c r="C12" s="1" t="s">
        <v>2489</v>
      </c>
      <c r="D12" s="1" t="s">
        <v>1479</v>
      </c>
      <c r="E12">
        <v>5</v>
      </c>
      <c r="F12" s="1" t="s">
        <v>10685</v>
      </c>
      <c r="G12" s="2">
        <v>45460</v>
      </c>
      <c r="H12">
        <v>0</v>
      </c>
    </row>
    <row r="13" spans="1:8" x14ac:dyDescent="0.35">
      <c r="A13" s="1" t="s">
        <v>10974</v>
      </c>
      <c r="B13" s="1" t="s">
        <v>7576</v>
      </c>
      <c r="C13" s="1" t="s">
        <v>2861</v>
      </c>
      <c r="D13" s="1" t="s">
        <v>1455</v>
      </c>
      <c r="E13">
        <v>4</v>
      </c>
      <c r="F13" s="1" t="s">
        <v>10975</v>
      </c>
      <c r="G13" s="2">
        <v>45667</v>
      </c>
      <c r="H13">
        <v>6</v>
      </c>
    </row>
    <row r="14" spans="1:8" x14ac:dyDescent="0.35">
      <c r="A14" s="1" t="s">
        <v>10976</v>
      </c>
      <c r="B14" s="1" t="s">
        <v>3419</v>
      </c>
      <c r="C14" s="1" t="s">
        <v>3420</v>
      </c>
      <c r="D14" s="1" t="s">
        <v>451</v>
      </c>
      <c r="E14">
        <v>5</v>
      </c>
      <c r="F14" s="1" t="s">
        <v>10977</v>
      </c>
      <c r="G14" s="2">
        <v>44677</v>
      </c>
      <c r="H14">
        <v>9</v>
      </c>
    </row>
    <row r="15" spans="1:8" x14ac:dyDescent="0.35">
      <c r="A15" s="1" t="s">
        <v>10978</v>
      </c>
      <c r="B15" s="1" t="s">
        <v>6129</v>
      </c>
      <c r="C15" s="1" t="s">
        <v>2475</v>
      </c>
      <c r="D15" s="1" t="s">
        <v>468</v>
      </c>
      <c r="E15">
        <v>5</v>
      </c>
      <c r="F15" s="1" t="s">
        <v>10979</v>
      </c>
      <c r="G15" s="2">
        <v>44717</v>
      </c>
      <c r="H15">
        <v>11</v>
      </c>
    </row>
    <row r="16" spans="1:8" x14ac:dyDescent="0.35">
      <c r="A16" s="1" t="s">
        <v>10980</v>
      </c>
      <c r="B16" s="1" t="s">
        <v>6107</v>
      </c>
      <c r="C16" s="1" t="s">
        <v>2672</v>
      </c>
      <c r="D16" s="1" t="s">
        <v>1605</v>
      </c>
      <c r="E16">
        <v>4</v>
      </c>
      <c r="F16" s="1" t="s">
        <v>10975</v>
      </c>
      <c r="G16" s="2">
        <v>44918</v>
      </c>
      <c r="H16">
        <v>9</v>
      </c>
    </row>
    <row r="17" spans="1:8" x14ac:dyDescent="0.35">
      <c r="A17" s="1" t="s">
        <v>10981</v>
      </c>
      <c r="B17" s="1" t="s">
        <v>4973</v>
      </c>
      <c r="C17" s="1" t="s">
        <v>2699</v>
      </c>
      <c r="D17" s="1" t="s">
        <v>845</v>
      </c>
      <c r="E17">
        <v>5</v>
      </c>
      <c r="F17" s="1" t="s">
        <v>10957</v>
      </c>
      <c r="G17" s="2">
        <v>45132</v>
      </c>
      <c r="H17">
        <v>31</v>
      </c>
    </row>
    <row r="18" spans="1:8" x14ac:dyDescent="0.35">
      <c r="A18" s="1" t="s">
        <v>10982</v>
      </c>
      <c r="B18" s="1" t="s">
        <v>6090</v>
      </c>
      <c r="C18" s="1" t="s">
        <v>2652</v>
      </c>
      <c r="D18" s="1" t="s">
        <v>188</v>
      </c>
      <c r="E18">
        <v>5</v>
      </c>
      <c r="F18" s="1" t="s">
        <v>10983</v>
      </c>
      <c r="G18" s="2">
        <v>45593</v>
      </c>
      <c r="H18">
        <v>0</v>
      </c>
    </row>
    <row r="19" spans="1:8" x14ac:dyDescent="0.35">
      <c r="A19" s="1" t="s">
        <v>10984</v>
      </c>
      <c r="B19" s="1" t="s">
        <v>5222</v>
      </c>
      <c r="C19" s="1" t="s">
        <v>3956</v>
      </c>
      <c r="D19" s="1" t="s">
        <v>2255</v>
      </c>
      <c r="E19">
        <v>3</v>
      </c>
      <c r="F19" s="1" t="s">
        <v>10985</v>
      </c>
      <c r="G19" s="2">
        <v>45595</v>
      </c>
      <c r="H19">
        <v>6</v>
      </c>
    </row>
    <row r="20" spans="1:8" x14ac:dyDescent="0.35">
      <c r="A20" s="1" t="s">
        <v>10986</v>
      </c>
      <c r="B20" s="1" t="s">
        <v>5031</v>
      </c>
      <c r="C20" s="1" t="s">
        <v>3196</v>
      </c>
      <c r="D20" s="1" t="s">
        <v>2313</v>
      </c>
      <c r="E20">
        <v>5</v>
      </c>
      <c r="F20" s="1" t="s">
        <v>10987</v>
      </c>
      <c r="G20" s="2">
        <v>45401</v>
      </c>
      <c r="H20">
        <v>0</v>
      </c>
    </row>
    <row r="21" spans="1:8" x14ac:dyDescent="0.35">
      <c r="A21" s="1" t="s">
        <v>10988</v>
      </c>
      <c r="B21" s="1" t="s">
        <v>9088</v>
      </c>
      <c r="C21" s="1" t="s">
        <v>2718</v>
      </c>
      <c r="D21" s="1" t="s">
        <v>1274</v>
      </c>
      <c r="E21">
        <v>5</v>
      </c>
      <c r="F21" s="1" t="s">
        <v>10989</v>
      </c>
      <c r="G21" s="2">
        <v>45210</v>
      </c>
      <c r="H21">
        <v>0</v>
      </c>
    </row>
    <row r="22" spans="1:8" x14ac:dyDescent="0.35">
      <c r="A22" s="1" t="s">
        <v>10990</v>
      </c>
      <c r="B22" s="1" t="s">
        <v>9007</v>
      </c>
      <c r="C22" s="1" t="s">
        <v>3175</v>
      </c>
      <c r="D22" s="1" t="s">
        <v>812</v>
      </c>
      <c r="E22">
        <v>5</v>
      </c>
      <c r="F22" s="1" t="s">
        <v>10977</v>
      </c>
      <c r="G22" s="2">
        <v>45522</v>
      </c>
      <c r="H22">
        <v>3</v>
      </c>
    </row>
    <row r="23" spans="1:8" x14ac:dyDescent="0.35">
      <c r="A23" s="1" t="s">
        <v>10991</v>
      </c>
      <c r="B23" s="1" t="s">
        <v>6580</v>
      </c>
      <c r="C23" s="1" t="s">
        <v>2503</v>
      </c>
      <c r="D23" s="1" t="s">
        <v>1153</v>
      </c>
      <c r="E23">
        <v>5</v>
      </c>
      <c r="F23" s="1" t="s">
        <v>10992</v>
      </c>
      <c r="G23" s="2">
        <v>44927</v>
      </c>
      <c r="H23">
        <v>0</v>
      </c>
    </row>
    <row r="24" spans="1:8" x14ac:dyDescent="0.35">
      <c r="A24" s="1" t="s">
        <v>10993</v>
      </c>
      <c r="B24" s="1" t="s">
        <v>8436</v>
      </c>
      <c r="C24" s="1" t="s">
        <v>2720</v>
      </c>
      <c r="D24" s="1" t="s">
        <v>2039</v>
      </c>
      <c r="E24">
        <v>4</v>
      </c>
      <c r="F24" s="1" t="s">
        <v>10685</v>
      </c>
      <c r="G24" s="2">
        <v>45157</v>
      </c>
      <c r="H24">
        <v>10</v>
      </c>
    </row>
    <row r="25" spans="1:8" x14ac:dyDescent="0.35">
      <c r="A25" s="1" t="s">
        <v>10994</v>
      </c>
      <c r="B25" s="1" t="s">
        <v>3770</v>
      </c>
      <c r="C25" s="1" t="s">
        <v>2411</v>
      </c>
      <c r="D25" s="1" t="s">
        <v>1593</v>
      </c>
      <c r="E25">
        <v>4</v>
      </c>
      <c r="F25" s="1" t="s">
        <v>10963</v>
      </c>
      <c r="G25" s="2">
        <v>45363</v>
      </c>
      <c r="H25">
        <v>4</v>
      </c>
    </row>
    <row r="26" spans="1:8" x14ac:dyDescent="0.35">
      <c r="A26" s="1" t="s">
        <v>10995</v>
      </c>
      <c r="B26" s="1" t="s">
        <v>9860</v>
      </c>
      <c r="C26" s="1" t="s">
        <v>2756</v>
      </c>
      <c r="D26" s="1" t="s">
        <v>910</v>
      </c>
      <c r="E26">
        <v>5</v>
      </c>
      <c r="F26" s="1" t="s">
        <v>10996</v>
      </c>
      <c r="G26" s="2">
        <v>45103</v>
      </c>
      <c r="H26">
        <v>0</v>
      </c>
    </row>
    <row r="27" spans="1:8" x14ac:dyDescent="0.35">
      <c r="A27" s="1" t="s">
        <v>10997</v>
      </c>
      <c r="B27" s="1" t="s">
        <v>5432</v>
      </c>
      <c r="C27" s="1" t="s">
        <v>4679</v>
      </c>
      <c r="D27" s="1" t="s">
        <v>718</v>
      </c>
      <c r="E27">
        <v>5</v>
      </c>
      <c r="F27" s="1" t="s">
        <v>10998</v>
      </c>
      <c r="G27" s="2">
        <v>45272</v>
      </c>
      <c r="H27">
        <v>10</v>
      </c>
    </row>
    <row r="28" spans="1:8" x14ac:dyDescent="0.35">
      <c r="A28" s="1" t="s">
        <v>10999</v>
      </c>
      <c r="B28" s="1" t="s">
        <v>2561</v>
      </c>
      <c r="C28" s="1" t="s">
        <v>2535</v>
      </c>
      <c r="D28" s="1" t="s">
        <v>1733</v>
      </c>
      <c r="E28">
        <v>4</v>
      </c>
      <c r="F28" s="1" t="s">
        <v>10685</v>
      </c>
      <c r="G28" s="2">
        <v>45388</v>
      </c>
      <c r="H28">
        <v>2</v>
      </c>
    </row>
    <row r="29" spans="1:8" x14ac:dyDescent="0.35">
      <c r="A29" s="1" t="s">
        <v>11000</v>
      </c>
      <c r="B29" s="1" t="s">
        <v>8143</v>
      </c>
      <c r="C29" s="1" t="s">
        <v>2450</v>
      </c>
      <c r="D29" s="1" t="s">
        <v>1576</v>
      </c>
      <c r="E29">
        <v>3</v>
      </c>
      <c r="F29" s="1" t="s">
        <v>11001</v>
      </c>
      <c r="G29" s="2">
        <v>45675</v>
      </c>
      <c r="H29">
        <v>0</v>
      </c>
    </row>
    <row r="30" spans="1:8" x14ac:dyDescent="0.35">
      <c r="A30" s="1" t="s">
        <v>11002</v>
      </c>
      <c r="B30" s="1" t="s">
        <v>3531</v>
      </c>
      <c r="C30" s="1" t="s">
        <v>2387</v>
      </c>
      <c r="D30" s="1" t="s">
        <v>488</v>
      </c>
      <c r="E30">
        <v>5</v>
      </c>
      <c r="F30" s="1" t="s">
        <v>11003</v>
      </c>
      <c r="G30" s="2">
        <v>44637</v>
      </c>
      <c r="H30">
        <v>0</v>
      </c>
    </row>
    <row r="31" spans="1:8" x14ac:dyDescent="0.35">
      <c r="A31" s="1" t="s">
        <v>11004</v>
      </c>
      <c r="B31" s="1" t="s">
        <v>8404</v>
      </c>
      <c r="C31" s="1" t="s">
        <v>3069</v>
      </c>
      <c r="D31" s="1" t="s">
        <v>1089</v>
      </c>
      <c r="E31">
        <v>5</v>
      </c>
      <c r="F31" s="1" t="s">
        <v>11005</v>
      </c>
      <c r="G31" s="2">
        <v>44905</v>
      </c>
      <c r="H31">
        <v>0</v>
      </c>
    </row>
    <row r="32" spans="1:8" x14ac:dyDescent="0.35">
      <c r="A32" s="1" t="s">
        <v>11006</v>
      </c>
      <c r="B32" s="1" t="s">
        <v>7011</v>
      </c>
      <c r="C32" s="1" t="s">
        <v>3056</v>
      </c>
      <c r="D32" s="1" t="s">
        <v>1727</v>
      </c>
      <c r="E32">
        <v>5</v>
      </c>
      <c r="F32" s="1" t="s">
        <v>10992</v>
      </c>
      <c r="G32" s="2">
        <v>45396</v>
      </c>
      <c r="H32">
        <v>9</v>
      </c>
    </row>
    <row r="33" spans="1:8" x14ac:dyDescent="0.35">
      <c r="A33" s="1" t="s">
        <v>11007</v>
      </c>
      <c r="B33" s="1" t="s">
        <v>7280</v>
      </c>
      <c r="C33" s="1" t="s">
        <v>2516</v>
      </c>
      <c r="D33" s="1" t="s">
        <v>523</v>
      </c>
      <c r="E33">
        <v>5</v>
      </c>
      <c r="F33" s="1" t="s">
        <v>10955</v>
      </c>
      <c r="G33" s="2">
        <v>44922</v>
      </c>
      <c r="H33">
        <v>10</v>
      </c>
    </row>
    <row r="34" spans="1:8" x14ac:dyDescent="0.35">
      <c r="A34" s="1" t="s">
        <v>11008</v>
      </c>
      <c r="B34" s="1" t="s">
        <v>2445</v>
      </c>
      <c r="C34" s="1" t="s">
        <v>2446</v>
      </c>
      <c r="D34" s="1" t="s">
        <v>1343</v>
      </c>
      <c r="E34">
        <v>4</v>
      </c>
      <c r="F34" s="1" t="s">
        <v>10957</v>
      </c>
      <c r="G34" s="2">
        <v>45424</v>
      </c>
      <c r="H34">
        <v>3</v>
      </c>
    </row>
    <row r="35" spans="1:8" x14ac:dyDescent="0.35">
      <c r="A35" s="1" t="s">
        <v>11009</v>
      </c>
      <c r="B35" s="1" t="s">
        <v>3181</v>
      </c>
      <c r="C35" s="1" t="s">
        <v>2959</v>
      </c>
      <c r="D35" s="1" t="s">
        <v>573</v>
      </c>
      <c r="E35">
        <v>5</v>
      </c>
      <c r="F35" s="1" t="s">
        <v>10987</v>
      </c>
      <c r="G35" s="2">
        <v>45566</v>
      </c>
      <c r="H35">
        <v>0</v>
      </c>
    </row>
    <row r="36" spans="1:8" x14ac:dyDescent="0.35">
      <c r="A36" s="1" t="s">
        <v>11010</v>
      </c>
      <c r="B36" s="1" t="s">
        <v>9355</v>
      </c>
      <c r="C36" s="1" t="s">
        <v>2777</v>
      </c>
      <c r="D36" s="1" t="s">
        <v>1704</v>
      </c>
      <c r="E36">
        <v>3</v>
      </c>
      <c r="F36" s="1" t="s">
        <v>10961</v>
      </c>
      <c r="G36" s="2">
        <v>44677</v>
      </c>
      <c r="H36">
        <v>0</v>
      </c>
    </row>
    <row r="37" spans="1:8" x14ac:dyDescent="0.35">
      <c r="A37" s="1" t="s">
        <v>11011</v>
      </c>
      <c r="B37" s="1" t="s">
        <v>10002</v>
      </c>
      <c r="C37" s="1" t="s">
        <v>2756</v>
      </c>
      <c r="D37" s="1" t="s">
        <v>333</v>
      </c>
      <c r="E37">
        <v>4</v>
      </c>
      <c r="F37" s="1" t="s">
        <v>10957</v>
      </c>
      <c r="G37" s="2">
        <v>45418</v>
      </c>
      <c r="H37">
        <v>6</v>
      </c>
    </row>
    <row r="38" spans="1:8" x14ac:dyDescent="0.35">
      <c r="A38" s="1" t="s">
        <v>11012</v>
      </c>
      <c r="B38" s="1" t="s">
        <v>6943</v>
      </c>
      <c r="C38" s="1" t="s">
        <v>2765</v>
      </c>
      <c r="D38" s="1" t="s">
        <v>474</v>
      </c>
      <c r="E38">
        <v>5</v>
      </c>
      <c r="F38" s="1" t="s">
        <v>11001</v>
      </c>
      <c r="G38" s="2">
        <v>44647</v>
      </c>
      <c r="H38">
        <v>27</v>
      </c>
    </row>
    <row r="39" spans="1:8" x14ac:dyDescent="0.35">
      <c r="A39" s="1" t="s">
        <v>11013</v>
      </c>
      <c r="B39" s="1" t="s">
        <v>4871</v>
      </c>
      <c r="C39" s="1" t="s">
        <v>2911</v>
      </c>
      <c r="D39" s="1" t="s">
        <v>694</v>
      </c>
      <c r="E39">
        <v>3</v>
      </c>
      <c r="F39" s="1" t="s">
        <v>10983</v>
      </c>
      <c r="G39" s="2">
        <v>45720</v>
      </c>
      <c r="H39">
        <v>0</v>
      </c>
    </row>
    <row r="40" spans="1:8" x14ac:dyDescent="0.35">
      <c r="A40" s="1" t="s">
        <v>11014</v>
      </c>
      <c r="B40" s="1" t="s">
        <v>5528</v>
      </c>
      <c r="C40" s="1" t="s">
        <v>3196</v>
      </c>
      <c r="D40" s="1" t="s">
        <v>215</v>
      </c>
      <c r="E40">
        <v>5</v>
      </c>
      <c r="F40" s="1" t="s">
        <v>10955</v>
      </c>
      <c r="G40" s="2">
        <v>45053</v>
      </c>
      <c r="H40">
        <v>0</v>
      </c>
    </row>
    <row r="41" spans="1:8" x14ac:dyDescent="0.35">
      <c r="A41" s="1" t="s">
        <v>11015</v>
      </c>
      <c r="B41" s="1" t="s">
        <v>2477</v>
      </c>
      <c r="C41" s="1" t="s">
        <v>2424</v>
      </c>
      <c r="D41" s="1" t="s">
        <v>1707</v>
      </c>
      <c r="E41">
        <v>3</v>
      </c>
      <c r="F41" s="1" t="s">
        <v>11016</v>
      </c>
      <c r="G41" s="2">
        <v>45443</v>
      </c>
      <c r="H41">
        <v>30</v>
      </c>
    </row>
    <row r="42" spans="1:8" x14ac:dyDescent="0.35">
      <c r="A42" s="1" t="s">
        <v>11017</v>
      </c>
      <c r="B42" s="1" t="s">
        <v>10529</v>
      </c>
      <c r="C42" s="1" t="s">
        <v>2669</v>
      </c>
      <c r="D42" s="1" t="s">
        <v>1951</v>
      </c>
      <c r="E42">
        <v>1</v>
      </c>
      <c r="F42" s="1" t="s">
        <v>11016</v>
      </c>
      <c r="G42" s="2">
        <v>45078</v>
      </c>
      <c r="H42">
        <v>2</v>
      </c>
    </row>
    <row r="43" spans="1:8" x14ac:dyDescent="0.35">
      <c r="A43" s="1" t="s">
        <v>11018</v>
      </c>
      <c r="B43" s="1" t="s">
        <v>5159</v>
      </c>
      <c r="C43" s="1" t="s">
        <v>2905</v>
      </c>
      <c r="D43" s="1" t="s">
        <v>1325</v>
      </c>
      <c r="E43">
        <v>5</v>
      </c>
      <c r="F43" s="1" t="s">
        <v>10955</v>
      </c>
      <c r="G43" s="2">
        <v>45615</v>
      </c>
      <c r="H43">
        <v>0</v>
      </c>
    </row>
    <row r="44" spans="1:8" x14ac:dyDescent="0.35">
      <c r="A44" s="1" t="s">
        <v>11019</v>
      </c>
      <c r="B44" s="1" t="s">
        <v>7032</v>
      </c>
      <c r="C44" s="1" t="s">
        <v>2405</v>
      </c>
      <c r="D44" s="1" t="s">
        <v>116</v>
      </c>
      <c r="E44">
        <v>4</v>
      </c>
      <c r="F44" s="1" t="s">
        <v>10963</v>
      </c>
      <c r="G44" s="2">
        <v>45418</v>
      </c>
      <c r="H44">
        <v>0</v>
      </c>
    </row>
    <row r="45" spans="1:8" x14ac:dyDescent="0.35">
      <c r="A45" s="1" t="s">
        <v>11020</v>
      </c>
      <c r="B45" s="1" t="s">
        <v>9397</v>
      </c>
      <c r="C45" s="1" t="s">
        <v>3289</v>
      </c>
      <c r="D45" s="1" t="s">
        <v>1855</v>
      </c>
      <c r="E45">
        <v>5</v>
      </c>
      <c r="F45" s="1" t="s">
        <v>10971</v>
      </c>
      <c r="G45" s="2">
        <v>45483</v>
      </c>
      <c r="H45">
        <v>9</v>
      </c>
    </row>
    <row r="46" spans="1:8" x14ac:dyDescent="0.35">
      <c r="A46" s="1" t="s">
        <v>11021</v>
      </c>
      <c r="B46" s="1" t="s">
        <v>8785</v>
      </c>
      <c r="C46" s="1" t="s">
        <v>3007</v>
      </c>
      <c r="D46" s="1" t="s">
        <v>1083</v>
      </c>
      <c r="E46">
        <v>4</v>
      </c>
      <c r="F46" s="1" t="s">
        <v>10985</v>
      </c>
      <c r="G46" s="2">
        <v>45697</v>
      </c>
      <c r="H46">
        <v>0</v>
      </c>
    </row>
    <row r="47" spans="1:8" x14ac:dyDescent="0.35">
      <c r="A47" s="1" t="s">
        <v>11022</v>
      </c>
      <c r="B47" s="1" t="s">
        <v>6414</v>
      </c>
      <c r="C47" s="1" t="s">
        <v>2655</v>
      </c>
      <c r="D47" s="1" t="s">
        <v>697</v>
      </c>
      <c r="E47">
        <v>1</v>
      </c>
      <c r="F47" s="1" t="s">
        <v>10685</v>
      </c>
      <c r="G47" s="2">
        <v>45404</v>
      </c>
      <c r="H47">
        <v>23</v>
      </c>
    </row>
    <row r="48" spans="1:8" x14ac:dyDescent="0.35">
      <c r="A48" s="1" t="s">
        <v>11023</v>
      </c>
      <c r="B48" s="1" t="s">
        <v>7071</v>
      </c>
      <c r="C48" s="1" t="s">
        <v>2773</v>
      </c>
      <c r="D48" s="1" t="s">
        <v>256</v>
      </c>
      <c r="E48">
        <v>2</v>
      </c>
      <c r="F48" s="1" t="s">
        <v>10998</v>
      </c>
      <c r="G48" s="2">
        <v>45181</v>
      </c>
      <c r="H48">
        <v>10</v>
      </c>
    </row>
    <row r="49" spans="1:8" x14ac:dyDescent="0.35">
      <c r="A49" s="1" t="s">
        <v>11024</v>
      </c>
      <c r="B49" s="1" t="s">
        <v>9105</v>
      </c>
      <c r="C49" s="1" t="s">
        <v>3012</v>
      </c>
      <c r="D49" s="1" t="s">
        <v>2125</v>
      </c>
      <c r="E49">
        <v>2</v>
      </c>
      <c r="F49" s="1" t="s">
        <v>10685</v>
      </c>
      <c r="G49" s="2">
        <v>45595</v>
      </c>
      <c r="H49">
        <v>26</v>
      </c>
    </row>
    <row r="50" spans="1:8" x14ac:dyDescent="0.35">
      <c r="A50" s="1" t="s">
        <v>11025</v>
      </c>
      <c r="B50" s="1" t="s">
        <v>8935</v>
      </c>
      <c r="C50" s="1" t="s">
        <v>3138</v>
      </c>
      <c r="D50" s="1" t="s">
        <v>520</v>
      </c>
      <c r="E50">
        <v>5</v>
      </c>
      <c r="F50" s="1" t="s">
        <v>10685</v>
      </c>
      <c r="G50" s="2">
        <v>44988</v>
      </c>
      <c r="H50">
        <v>0</v>
      </c>
    </row>
    <row r="51" spans="1:8" x14ac:dyDescent="0.35">
      <c r="A51" s="1" t="s">
        <v>11026</v>
      </c>
      <c r="B51" s="1" t="s">
        <v>2605</v>
      </c>
      <c r="C51" s="1" t="s">
        <v>2606</v>
      </c>
      <c r="D51" s="1" t="s">
        <v>1346</v>
      </c>
      <c r="E51">
        <v>4</v>
      </c>
      <c r="F51" s="1" t="s">
        <v>10987</v>
      </c>
      <c r="G51" s="2">
        <v>45684</v>
      </c>
      <c r="H51">
        <v>0</v>
      </c>
    </row>
    <row r="52" spans="1:8" x14ac:dyDescent="0.35">
      <c r="A52" s="1" t="s">
        <v>11027</v>
      </c>
      <c r="B52" s="1" t="s">
        <v>9159</v>
      </c>
      <c r="C52" s="1" t="s">
        <v>2505</v>
      </c>
      <c r="D52" s="1" t="s">
        <v>1909</v>
      </c>
      <c r="E52">
        <v>5</v>
      </c>
      <c r="F52" s="1" t="s">
        <v>10971</v>
      </c>
      <c r="G52" s="2">
        <v>45182</v>
      </c>
      <c r="H52">
        <v>3</v>
      </c>
    </row>
    <row r="53" spans="1:8" x14ac:dyDescent="0.35">
      <c r="A53" s="1" t="s">
        <v>11028</v>
      </c>
      <c r="B53" s="1" t="s">
        <v>8721</v>
      </c>
      <c r="C53" s="1" t="s">
        <v>3098</v>
      </c>
      <c r="D53" s="1" t="s">
        <v>1403</v>
      </c>
      <c r="E53">
        <v>3</v>
      </c>
      <c r="F53" s="1" t="s">
        <v>11029</v>
      </c>
      <c r="G53" s="2">
        <v>45212</v>
      </c>
      <c r="H53">
        <v>39</v>
      </c>
    </row>
    <row r="54" spans="1:8" x14ac:dyDescent="0.35">
      <c r="A54" s="1" t="s">
        <v>11030</v>
      </c>
      <c r="B54" s="1" t="s">
        <v>6202</v>
      </c>
      <c r="C54" s="1" t="s">
        <v>2588</v>
      </c>
      <c r="D54" s="1" t="s">
        <v>2204</v>
      </c>
      <c r="E54">
        <v>5</v>
      </c>
      <c r="F54" s="1" t="s">
        <v>11031</v>
      </c>
      <c r="G54" s="2">
        <v>45616</v>
      </c>
      <c r="H54">
        <v>0</v>
      </c>
    </row>
    <row r="55" spans="1:8" x14ac:dyDescent="0.35">
      <c r="A55" s="1" t="s">
        <v>11032</v>
      </c>
      <c r="B55" s="1" t="s">
        <v>3750</v>
      </c>
      <c r="C55" s="1" t="s">
        <v>3007</v>
      </c>
      <c r="D55" s="1" t="s">
        <v>1680</v>
      </c>
      <c r="E55">
        <v>5</v>
      </c>
      <c r="F55" s="1" t="s">
        <v>10989</v>
      </c>
      <c r="G55" s="2">
        <v>45304</v>
      </c>
      <c r="H55">
        <v>0</v>
      </c>
    </row>
    <row r="56" spans="1:8" x14ac:dyDescent="0.35">
      <c r="A56" s="1" t="s">
        <v>11033</v>
      </c>
      <c r="B56" s="1" t="s">
        <v>7780</v>
      </c>
      <c r="C56" s="1" t="s">
        <v>2402</v>
      </c>
      <c r="D56" s="1" t="s">
        <v>1523</v>
      </c>
      <c r="E56">
        <v>5</v>
      </c>
      <c r="F56" s="1" t="s">
        <v>11034</v>
      </c>
      <c r="G56" s="2">
        <v>45354</v>
      </c>
      <c r="H56">
        <v>0</v>
      </c>
    </row>
    <row r="57" spans="1:8" x14ac:dyDescent="0.35">
      <c r="A57" s="1" t="s">
        <v>11035</v>
      </c>
      <c r="B57" s="1" t="s">
        <v>10402</v>
      </c>
      <c r="C57" s="1" t="s">
        <v>2770</v>
      </c>
      <c r="D57" s="1" t="s">
        <v>872</v>
      </c>
      <c r="E57">
        <v>4</v>
      </c>
      <c r="F57" s="1" t="s">
        <v>10998</v>
      </c>
      <c r="G57" s="2">
        <v>45571</v>
      </c>
      <c r="H57">
        <v>0</v>
      </c>
    </row>
    <row r="58" spans="1:8" x14ac:dyDescent="0.35">
      <c r="A58" s="1" t="s">
        <v>11036</v>
      </c>
      <c r="B58" s="1" t="s">
        <v>7811</v>
      </c>
      <c r="C58" s="1" t="s">
        <v>2893</v>
      </c>
      <c r="D58" s="1" t="s">
        <v>1909</v>
      </c>
      <c r="E58">
        <v>5</v>
      </c>
      <c r="F58" s="1" t="s">
        <v>11029</v>
      </c>
      <c r="G58" s="2">
        <v>45296</v>
      </c>
      <c r="H58">
        <v>0</v>
      </c>
    </row>
    <row r="59" spans="1:8" x14ac:dyDescent="0.35">
      <c r="A59" s="1" t="s">
        <v>11037</v>
      </c>
      <c r="B59" s="1" t="s">
        <v>2668</v>
      </c>
      <c r="C59" s="1" t="s">
        <v>2669</v>
      </c>
      <c r="D59" s="1" t="s">
        <v>1162</v>
      </c>
      <c r="E59">
        <v>5</v>
      </c>
      <c r="F59" s="1" t="s">
        <v>10961</v>
      </c>
      <c r="G59" s="2">
        <v>45457</v>
      </c>
      <c r="H59">
        <v>5</v>
      </c>
    </row>
    <row r="60" spans="1:8" x14ac:dyDescent="0.35">
      <c r="A60" s="1" t="s">
        <v>11038</v>
      </c>
      <c r="B60" s="1" t="s">
        <v>7782</v>
      </c>
      <c r="C60" s="1" t="s">
        <v>2861</v>
      </c>
      <c r="D60" s="1" t="s">
        <v>503</v>
      </c>
      <c r="E60">
        <v>3</v>
      </c>
      <c r="F60" s="1" t="s">
        <v>11003</v>
      </c>
      <c r="G60" s="2">
        <v>45510</v>
      </c>
      <c r="H60">
        <v>15</v>
      </c>
    </row>
    <row r="61" spans="1:8" x14ac:dyDescent="0.35">
      <c r="A61" s="1" t="s">
        <v>11039</v>
      </c>
      <c r="B61" s="1" t="s">
        <v>7115</v>
      </c>
      <c r="C61" s="1" t="s">
        <v>2699</v>
      </c>
      <c r="D61" s="1" t="s">
        <v>1144</v>
      </c>
      <c r="E61">
        <v>2</v>
      </c>
      <c r="F61" s="1" t="s">
        <v>10959</v>
      </c>
      <c r="G61" s="2">
        <v>45464</v>
      </c>
      <c r="H61">
        <v>0</v>
      </c>
    </row>
    <row r="62" spans="1:8" x14ac:dyDescent="0.35">
      <c r="A62" s="1" t="s">
        <v>11040</v>
      </c>
      <c r="B62" s="1" t="s">
        <v>4475</v>
      </c>
      <c r="C62" s="1" t="s">
        <v>2961</v>
      </c>
      <c r="D62" s="1" t="s">
        <v>2033</v>
      </c>
      <c r="E62">
        <v>2</v>
      </c>
      <c r="F62" s="1" t="s">
        <v>10965</v>
      </c>
      <c r="G62" s="2">
        <v>44714</v>
      </c>
      <c r="H62">
        <v>2</v>
      </c>
    </row>
    <row r="63" spans="1:8" x14ac:dyDescent="0.35">
      <c r="A63" s="1" t="s">
        <v>11041</v>
      </c>
      <c r="B63" s="1" t="s">
        <v>5939</v>
      </c>
      <c r="C63" s="1" t="s">
        <v>2622</v>
      </c>
      <c r="D63" s="1" t="s">
        <v>1820</v>
      </c>
      <c r="E63">
        <v>4</v>
      </c>
      <c r="F63" s="1" t="s">
        <v>10965</v>
      </c>
      <c r="G63" s="2">
        <v>45215</v>
      </c>
      <c r="H63">
        <v>0</v>
      </c>
    </row>
    <row r="64" spans="1:8" x14ac:dyDescent="0.35">
      <c r="A64" s="1" t="s">
        <v>11042</v>
      </c>
      <c r="B64" s="1" t="s">
        <v>8903</v>
      </c>
      <c r="C64" s="1" t="s">
        <v>2895</v>
      </c>
      <c r="D64" s="1" t="s">
        <v>895</v>
      </c>
      <c r="E64">
        <v>3</v>
      </c>
      <c r="F64" s="1" t="s">
        <v>10685</v>
      </c>
      <c r="G64" s="2">
        <v>44947</v>
      </c>
      <c r="H64">
        <v>8</v>
      </c>
    </row>
    <row r="65" spans="1:8" x14ac:dyDescent="0.35">
      <c r="A65" s="1" t="s">
        <v>11043</v>
      </c>
      <c r="B65" s="1" t="s">
        <v>10552</v>
      </c>
      <c r="C65" s="1" t="s">
        <v>2821</v>
      </c>
      <c r="D65" s="1" t="s">
        <v>215</v>
      </c>
      <c r="E65">
        <v>5</v>
      </c>
      <c r="F65" s="1" t="s">
        <v>10955</v>
      </c>
      <c r="G65" s="2">
        <v>45534</v>
      </c>
      <c r="H65">
        <v>16</v>
      </c>
    </row>
    <row r="66" spans="1:8" x14ac:dyDescent="0.35">
      <c r="A66" s="1" t="s">
        <v>11044</v>
      </c>
      <c r="B66" s="1" t="s">
        <v>8487</v>
      </c>
      <c r="C66" s="1" t="s">
        <v>3245</v>
      </c>
      <c r="D66" s="1" t="s">
        <v>1632</v>
      </c>
      <c r="E66">
        <v>5</v>
      </c>
      <c r="F66" s="1" t="s">
        <v>10975</v>
      </c>
      <c r="G66" s="2">
        <v>45683</v>
      </c>
      <c r="H66">
        <v>0</v>
      </c>
    </row>
    <row r="67" spans="1:8" x14ac:dyDescent="0.35">
      <c r="A67" s="1" t="s">
        <v>11045</v>
      </c>
      <c r="B67" s="1" t="s">
        <v>9575</v>
      </c>
      <c r="C67" s="1" t="s">
        <v>3241</v>
      </c>
      <c r="D67" s="1" t="s">
        <v>620</v>
      </c>
      <c r="E67">
        <v>4</v>
      </c>
      <c r="F67" s="1" t="s">
        <v>11046</v>
      </c>
      <c r="G67" s="2">
        <v>45186</v>
      </c>
      <c r="H67">
        <v>19</v>
      </c>
    </row>
    <row r="68" spans="1:8" x14ac:dyDescent="0.35">
      <c r="A68" s="1" t="s">
        <v>11047</v>
      </c>
      <c r="B68" s="1" t="s">
        <v>8517</v>
      </c>
      <c r="C68" s="1" t="s">
        <v>2551</v>
      </c>
      <c r="D68" s="1" t="s">
        <v>73</v>
      </c>
      <c r="E68">
        <v>4</v>
      </c>
      <c r="F68" s="1" t="s">
        <v>11016</v>
      </c>
      <c r="G68" s="2">
        <v>44581</v>
      </c>
      <c r="H68">
        <v>3</v>
      </c>
    </row>
    <row r="69" spans="1:8" x14ac:dyDescent="0.35">
      <c r="A69" s="1" t="s">
        <v>11048</v>
      </c>
      <c r="B69" s="1" t="s">
        <v>4339</v>
      </c>
      <c r="C69" s="1" t="s">
        <v>2879</v>
      </c>
      <c r="D69" s="1" t="s">
        <v>739</v>
      </c>
      <c r="E69">
        <v>3</v>
      </c>
      <c r="F69" s="1" t="s">
        <v>11046</v>
      </c>
      <c r="G69" s="2">
        <v>45058</v>
      </c>
      <c r="H69">
        <v>0</v>
      </c>
    </row>
    <row r="70" spans="1:8" x14ac:dyDescent="0.35">
      <c r="A70" s="1" t="s">
        <v>11049</v>
      </c>
      <c r="B70" s="1" t="s">
        <v>7205</v>
      </c>
      <c r="C70" s="1" t="s">
        <v>2385</v>
      </c>
      <c r="D70" s="1" t="s">
        <v>842</v>
      </c>
      <c r="E70">
        <v>4</v>
      </c>
      <c r="F70" s="1" t="s">
        <v>10998</v>
      </c>
      <c r="G70" s="2">
        <v>44998</v>
      </c>
      <c r="H70">
        <v>5</v>
      </c>
    </row>
    <row r="71" spans="1:8" x14ac:dyDescent="0.35">
      <c r="A71" s="1" t="s">
        <v>11050</v>
      </c>
      <c r="B71" s="1" t="s">
        <v>3328</v>
      </c>
      <c r="C71" s="1" t="s">
        <v>2394</v>
      </c>
      <c r="D71" s="1" t="s">
        <v>2189</v>
      </c>
      <c r="E71">
        <v>4</v>
      </c>
      <c r="F71" s="1" t="s">
        <v>11051</v>
      </c>
      <c r="G71" s="2">
        <v>45107</v>
      </c>
      <c r="H71">
        <v>3</v>
      </c>
    </row>
    <row r="72" spans="1:8" x14ac:dyDescent="0.35">
      <c r="A72" s="1" t="s">
        <v>11052</v>
      </c>
      <c r="B72" s="1" t="s">
        <v>10662</v>
      </c>
      <c r="C72" s="1" t="s">
        <v>3388</v>
      </c>
      <c r="D72" s="1" t="s">
        <v>1010</v>
      </c>
      <c r="E72">
        <v>5</v>
      </c>
      <c r="F72" s="1" t="s">
        <v>11016</v>
      </c>
      <c r="G72" s="2">
        <v>45351</v>
      </c>
      <c r="H72">
        <v>23</v>
      </c>
    </row>
    <row r="73" spans="1:8" x14ac:dyDescent="0.35">
      <c r="A73" s="1" t="s">
        <v>11053</v>
      </c>
      <c r="B73" s="1" t="s">
        <v>6882</v>
      </c>
      <c r="C73" s="1" t="s">
        <v>2726</v>
      </c>
      <c r="D73" s="1" t="s">
        <v>2296</v>
      </c>
      <c r="E73">
        <v>3</v>
      </c>
      <c r="F73" s="1" t="s">
        <v>11005</v>
      </c>
      <c r="G73" s="2">
        <v>45595</v>
      </c>
      <c r="H73">
        <v>7</v>
      </c>
    </row>
    <row r="74" spans="1:8" x14ac:dyDescent="0.35">
      <c r="A74" s="1" t="s">
        <v>11054</v>
      </c>
      <c r="B74" s="1" t="s">
        <v>3433</v>
      </c>
      <c r="C74" s="1" t="s">
        <v>3223</v>
      </c>
      <c r="D74" s="1" t="s">
        <v>2358</v>
      </c>
      <c r="E74">
        <v>4</v>
      </c>
      <c r="F74" s="1" t="s">
        <v>11055</v>
      </c>
      <c r="G74" s="2">
        <v>45134</v>
      </c>
      <c r="H74">
        <v>0</v>
      </c>
    </row>
    <row r="75" spans="1:8" x14ac:dyDescent="0.35">
      <c r="A75" s="1" t="s">
        <v>11056</v>
      </c>
      <c r="B75" s="1" t="s">
        <v>4251</v>
      </c>
      <c r="C75" s="1" t="s">
        <v>2858</v>
      </c>
      <c r="D75" s="1" t="s">
        <v>480</v>
      </c>
      <c r="E75">
        <v>5</v>
      </c>
      <c r="F75" s="1" t="s">
        <v>10989</v>
      </c>
      <c r="G75" s="2">
        <v>45129</v>
      </c>
      <c r="H75">
        <v>20</v>
      </c>
    </row>
    <row r="76" spans="1:8" x14ac:dyDescent="0.35">
      <c r="A76" s="1" t="s">
        <v>11057</v>
      </c>
      <c r="B76" s="1" t="s">
        <v>8710</v>
      </c>
      <c r="C76" s="1" t="s">
        <v>3451</v>
      </c>
      <c r="D76" s="1" t="s">
        <v>2117</v>
      </c>
      <c r="E76">
        <v>4</v>
      </c>
      <c r="F76" s="1" t="s">
        <v>10961</v>
      </c>
      <c r="G76" s="2">
        <v>45088</v>
      </c>
      <c r="H76">
        <v>3</v>
      </c>
    </row>
    <row r="77" spans="1:8" x14ac:dyDescent="0.35">
      <c r="A77" s="1" t="s">
        <v>11058</v>
      </c>
      <c r="B77" s="1" t="s">
        <v>7650</v>
      </c>
      <c r="C77" s="1" t="s">
        <v>4146</v>
      </c>
      <c r="D77" s="1" t="s">
        <v>875</v>
      </c>
      <c r="E77">
        <v>4</v>
      </c>
      <c r="F77" s="1" t="s">
        <v>10987</v>
      </c>
      <c r="G77" s="2">
        <v>45525</v>
      </c>
      <c r="H77">
        <v>0</v>
      </c>
    </row>
    <row r="78" spans="1:8" x14ac:dyDescent="0.35">
      <c r="A78" s="1" t="s">
        <v>11059</v>
      </c>
      <c r="B78" s="1" t="s">
        <v>6860</v>
      </c>
      <c r="C78" s="1" t="s">
        <v>2662</v>
      </c>
      <c r="D78" s="1" t="s">
        <v>9</v>
      </c>
      <c r="E78">
        <v>4</v>
      </c>
      <c r="F78" s="1" t="s">
        <v>10685</v>
      </c>
      <c r="G78" s="2">
        <v>45321</v>
      </c>
      <c r="H78">
        <v>0</v>
      </c>
    </row>
    <row r="79" spans="1:8" x14ac:dyDescent="0.35">
      <c r="A79" s="1" t="s">
        <v>11060</v>
      </c>
      <c r="B79" s="1" t="s">
        <v>10513</v>
      </c>
      <c r="C79" s="1" t="s">
        <v>2851</v>
      </c>
      <c r="D79" s="1" t="s">
        <v>934</v>
      </c>
      <c r="E79">
        <v>5</v>
      </c>
      <c r="F79" s="1" t="s">
        <v>10985</v>
      </c>
      <c r="G79" s="2">
        <v>44950</v>
      </c>
      <c r="H79">
        <v>0</v>
      </c>
    </row>
    <row r="80" spans="1:8" x14ac:dyDescent="0.35">
      <c r="A80" s="1" t="s">
        <v>11061</v>
      </c>
      <c r="B80" s="1" t="s">
        <v>5055</v>
      </c>
      <c r="C80" s="1" t="s">
        <v>2565</v>
      </c>
      <c r="D80" s="1" t="s">
        <v>1605</v>
      </c>
      <c r="E80">
        <v>4</v>
      </c>
      <c r="F80" s="1" t="s">
        <v>11003</v>
      </c>
      <c r="G80" s="2">
        <v>45542</v>
      </c>
      <c r="H80">
        <v>0</v>
      </c>
    </row>
    <row r="81" spans="1:8" x14ac:dyDescent="0.35">
      <c r="A81" s="1" t="s">
        <v>11062</v>
      </c>
      <c r="B81" s="1" t="s">
        <v>3338</v>
      </c>
      <c r="C81" s="1" t="s">
        <v>2421</v>
      </c>
      <c r="D81" s="1" t="s">
        <v>410</v>
      </c>
      <c r="E81">
        <v>4</v>
      </c>
      <c r="F81" s="1" t="s">
        <v>10957</v>
      </c>
      <c r="G81" s="2">
        <v>44945</v>
      </c>
      <c r="H81">
        <v>0</v>
      </c>
    </row>
    <row r="82" spans="1:8" x14ac:dyDescent="0.35">
      <c r="A82" s="1" t="s">
        <v>11063</v>
      </c>
      <c r="B82" s="1" t="s">
        <v>10560</v>
      </c>
      <c r="C82" s="1" t="s">
        <v>3382</v>
      </c>
      <c r="D82" s="1" t="s">
        <v>579</v>
      </c>
      <c r="E82">
        <v>3</v>
      </c>
      <c r="F82" s="1" t="s">
        <v>11051</v>
      </c>
      <c r="G82" s="2">
        <v>44972</v>
      </c>
      <c r="H82">
        <v>0</v>
      </c>
    </row>
    <row r="83" spans="1:8" x14ac:dyDescent="0.35">
      <c r="A83" s="1" t="s">
        <v>11064</v>
      </c>
      <c r="B83" s="1" t="s">
        <v>4375</v>
      </c>
      <c r="C83" s="1" t="s">
        <v>2751</v>
      </c>
      <c r="D83" s="1" t="s">
        <v>922</v>
      </c>
      <c r="E83">
        <v>4</v>
      </c>
      <c r="F83" s="1" t="s">
        <v>10963</v>
      </c>
      <c r="G83" s="2">
        <v>44723</v>
      </c>
      <c r="H83">
        <v>5</v>
      </c>
    </row>
    <row r="84" spans="1:8" x14ac:dyDescent="0.35">
      <c r="A84" s="1" t="s">
        <v>11065</v>
      </c>
      <c r="B84" s="1" t="s">
        <v>8701</v>
      </c>
      <c r="C84" s="1" t="s">
        <v>3410</v>
      </c>
      <c r="D84" s="1" t="s">
        <v>703</v>
      </c>
      <c r="E84">
        <v>5</v>
      </c>
      <c r="F84" s="1" t="s">
        <v>10989</v>
      </c>
      <c r="G84" s="2">
        <v>45677</v>
      </c>
      <c r="H84">
        <v>7</v>
      </c>
    </row>
    <row r="85" spans="1:8" x14ac:dyDescent="0.35">
      <c r="A85" s="1" t="s">
        <v>11066</v>
      </c>
      <c r="B85" s="1" t="s">
        <v>9589</v>
      </c>
      <c r="C85" s="1" t="s">
        <v>3280</v>
      </c>
      <c r="D85" s="1" t="s">
        <v>588</v>
      </c>
      <c r="E85">
        <v>5</v>
      </c>
      <c r="F85" s="1" t="s">
        <v>10998</v>
      </c>
      <c r="G85" s="2">
        <v>45118</v>
      </c>
      <c r="H85">
        <v>5</v>
      </c>
    </row>
    <row r="86" spans="1:8" x14ac:dyDescent="0.35">
      <c r="A86" s="1" t="s">
        <v>11067</v>
      </c>
      <c r="B86" s="1" t="s">
        <v>7140</v>
      </c>
      <c r="C86" s="1" t="s">
        <v>2738</v>
      </c>
      <c r="D86" s="1" t="s">
        <v>1529</v>
      </c>
      <c r="E86">
        <v>4</v>
      </c>
      <c r="F86" s="1" t="s">
        <v>10971</v>
      </c>
      <c r="G86" s="2">
        <v>45009</v>
      </c>
      <c r="H86">
        <v>15</v>
      </c>
    </row>
    <row r="87" spans="1:8" x14ac:dyDescent="0.35">
      <c r="A87" s="1" t="s">
        <v>11068</v>
      </c>
      <c r="B87" s="1" t="s">
        <v>6951</v>
      </c>
      <c r="C87" s="1" t="s">
        <v>2396</v>
      </c>
      <c r="D87" s="1" t="s">
        <v>1593</v>
      </c>
      <c r="E87">
        <v>2</v>
      </c>
      <c r="F87" s="1" t="s">
        <v>10961</v>
      </c>
      <c r="G87" s="2">
        <v>45391</v>
      </c>
      <c r="H87">
        <v>7</v>
      </c>
    </row>
    <row r="88" spans="1:8" x14ac:dyDescent="0.35">
      <c r="A88" s="1" t="s">
        <v>11069</v>
      </c>
      <c r="B88" s="1" t="s">
        <v>6005</v>
      </c>
      <c r="C88" s="1" t="s">
        <v>2627</v>
      </c>
      <c r="D88" s="1" t="s">
        <v>827</v>
      </c>
      <c r="E88">
        <v>5</v>
      </c>
      <c r="F88" s="1" t="s">
        <v>11055</v>
      </c>
      <c r="G88" s="2">
        <v>45456</v>
      </c>
      <c r="H88">
        <v>15</v>
      </c>
    </row>
    <row r="89" spans="1:8" x14ac:dyDescent="0.35">
      <c r="A89" s="1" t="s">
        <v>11070</v>
      </c>
      <c r="B89" s="1" t="s">
        <v>9352</v>
      </c>
      <c r="C89" s="1" t="s">
        <v>3316</v>
      </c>
      <c r="D89" s="1" t="s">
        <v>904</v>
      </c>
      <c r="E89">
        <v>4</v>
      </c>
      <c r="F89" s="1" t="s">
        <v>10971</v>
      </c>
      <c r="G89" s="2">
        <v>45403</v>
      </c>
      <c r="H89">
        <v>21</v>
      </c>
    </row>
    <row r="90" spans="1:8" x14ac:dyDescent="0.35">
      <c r="A90" s="1" t="s">
        <v>11071</v>
      </c>
      <c r="B90" s="1" t="s">
        <v>9839</v>
      </c>
      <c r="C90" s="1" t="s">
        <v>2893</v>
      </c>
      <c r="D90" s="1" t="s">
        <v>1736</v>
      </c>
      <c r="E90">
        <v>5</v>
      </c>
      <c r="F90" s="1" t="s">
        <v>11031</v>
      </c>
      <c r="G90" s="2">
        <v>45162</v>
      </c>
      <c r="H90">
        <v>2</v>
      </c>
    </row>
    <row r="91" spans="1:8" x14ac:dyDescent="0.35">
      <c r="A91" s="1" t="s">
        <v>11072</v>
      </c>
      <c r="B91" s="1" t="s">
        <v>6442</v>
      </c>
      <c r="C91" s="1" t="s">
        <v>3231</v>
      </c>
      <c r="D91" s="1" t="s">
        <v>596</v>
      </c>
      <c r="E91">
        <v>5</v>
      </c>
      <c r="F91" s="1" t="s">
        <v>11005</v>
      </c>
      <c r="G91" s="2">
        <v>45255</v>
      </c>
      <c r="H91">
        <v>2</v>
      </c>
    </row>
    <row r="92" spans="1:8" x14ac:dyDescent="0.35">
      <c r="A92" s="1" t="s">
        <v>11073</v>
      </c>
      <c r="B92" s="1" t="s">
        <v>2875</v>
      </c>
      <c r="C92" s="1" t="s">
        <v>2876</v>
      </c>
      <c r="D92" s="1" t="s">
        <v>1135</v>
      </c>
      <c r="E92">
        <v>5</v>
      </c>
      <c r="F92" s="1" t="s">
        <v>10985</v>
      </c>
      <c r="G92" s="2">
        <v>45491</v>
      </c>
      <c r="H92">
        <v>0</v>
      </c>
    </row>
    <row r="93" spans="1:8" x14ac:dyDescent="0.35">
      <c r="A93" s="1" t="s">
        <v>11074</v>
      </c>
      <c r="B93" s="1" t="s">
        <v>9631</v>
      </c>
      <c r="C93" s="1" t="s">
        <v>3406</v>
      </c>
      <c r="D93" s="1" t="s">
        <v>1963</v>
      </c>
      <c r="E93">
        <v>3</v>
      </c>
      <c r="F93" s="1" t="s">
        <v>10979</v>
      </c>
      <c r="G93" s="2">
        <v>45208</v>
      </c>
      <c r="H93">
        <v>3</v>
      </c>
    </row>
    <row r="94" spans="1:8" x14ac:dyDescent="0.35">
      <c r="A94" s="1" t="s">
        <v>11075</v>
      </c>
      <c r="B94" s="1" t="s">
        <v>7769</v>
      </c>
      <c r="C94" s="1" t="s">
        <v>2718</v>
      </c>
      <c r="D94" s="1" t="s">
        <v>2133</v>
      </c>
      <c r="E94">
        <v>5</v>
      </c>
      <c r="F94" s="1" t="s">
        <v>11005</v>
      </c>
      <c r="G94" s="2">
        <v>45248</v>
      </c>
      <c r="H94">
        <v>7</v>
      </c>
    </row>
    <row r="95" spans="1:8" x14ac:dyDescent="0.35">
      <c r="A95" s="1" t="s">
        <v>11076</v>
      </c>
      <c r="B95" s="1" t="s">
        <v>9578</v>
      </c>
      <c r="C95" s="1" t="s">
        <v>2468</v>
      </c>
      <c r="D95" s="1" t="s">
        <v>360</v>
      </c>
      <c r="E95">
        <v>4</v>
      </c>
      <c r="F95" s="1" t="s">
        <v>10989</v>
      </c>
      <c r="G95" s="2">
        <v>45443</v>
      </c>
      <c r="H95">
        <v>49</v>
      </c>
    </row>
    <row r="96" spans="1:8" x14ac:dyDescent="0.35">
      <c r="A96" s="1" t="s">
        <v>11077</v>
      </c>
      <c r="B96" s="1" t="s">
        <v>8205</v>
      </c>
      <c r="C96" s="1" t="s">
        <v>3906</v>
      </c>
      <c r="D96" s="1" t="s">
        <v>1738</v>
      </c>
      <c r="E96">
        <v>5</v>
      </c>
      <c r="F96" s="1" t="s">
        <v>10685</v>
      </c>
      <c r="G96" s="2">
        <v>45424</v>
      </c>
      <c r="H96">
        <v>9</v>
      </c>
    </row>
    <row r="97" spans="1:8" x14ac:dyDescent="0.35">
      <c r="A97" s="1" t="s">
        <v>11078</v>
      </c>
      <c r="B97" s="1" t="s">
        <v>7536</v>
      </c>
      <c r="C97" s="1" t="s">
        <v>2765</v>
      </c>
      <c r="D97" s="1" t="s">
        <v>105</v>
      </c>
      <c r="E97">
        <v>4</v>
      </c>
      <c r="F97" s="1" t="s">
        <v>11051</v>
      </c>
      <c r="G97" s="2">
        <v>45119</v>
      </c>
      <c r="H97">
        <v>22</v>
      </c>
    </row>
    <row r="98" spans="1:8" x14ac:dyDescent="0.35">
      <c r="A98" s="1" t="s">
        <v>11079</v>
      </c>
      <c r="B98" s="1" t="s">
        <v>3805</v>
      </c>
      <c r="C98" s="1" t="s">
        <v>2993</v>
      </c>
      <c r="D98" s="1" t="s">
        <v>1248</v>
      </c>
      <c r="E98">
        <v>5</v>
      </c>
      <c r="F98" s="1" t="s">
        <v>11031</v>
      </c>
      <c r="G98" s="2">
        <v>44567</v>
      </c>
      <c r="H98">
        <v>24</v>
      </c>
    </row>
    <row r="99" spans="1:8" x14ac:dyDescent="0.35">
      <c r="A99" s="1" t="s">
        <v>11080</v>
      </c>
      <c r="B99" s="1" t="s">
        <v>3273</v>
      </c>
      <c r="C99" s="1" t="s">
        <v>2803</v>
      </c>
      <c r="D99" s="1" t="s">
        <v>1095</v>
      </c>
      <c r="E99">
        <v>3</v>
      </c>
      <c r="F99" s="1" t="s">
        <v>11081</v>
      </c>
      <c r="G99" s="2">
        <v>45711</v>
      </c>
      <c r="H99">
        <v>0</v>
      </c>
    </row>
    <row r="100" spans="1:8" x14ac:dyDescent="0.35">
      <c r="A100" s="1" t="s">
        <v>11082</v>
      </c>
      <c r="B100" s="1" t="s">
        <v>4795</v>
      </c>
      <c r="C100" s="1" t="s">
        <v>3168</v>
      </c>
      <c r="D100" s="1" t="s">
        <v>200</v>
      </c>
      <c r="E100">
        <v>5</v>
      </c>
      <c r="F100" s="1" t="s">
        <v>10969</v>
      </c>
      <c r="G100" s="2">
        <v>45245</v>
      </c>
      <c r="H100">
        <v>5</v>
      </c>
    </row>
    <row r="101" spans="1:8" x14ac:dyDescent="0.35">
      <c r="A101" s="1" t="s">
        <v>11083</v>
      </c>
      <c r="B101" s="1" t="s">
        <v>10155</v>
      </c>
      <c r="C101" s="1" t="s">
        <v>2688</v>
      </c>
      <c r="D101" s="1" t="s">
        <v>916</v>
      </c>
      <c r="E101">
        <v>3</v>
      </c>
      <c r="F101" s="1" t="s">
        <v>11016</v>
      </c>
      <c r="G101" s="2">
        <v>44909</v>
      </c>
      <c r="H101">
        <v>7</v>
      </c>
    </row>
    <row r="102" spans="1:8" x14ac:dyDescent="0.35">
      <c r="A102" s="1" t="s">
        <v>11084</v>
      </c>
      <c r="B102" s="1" t="s">
        <v>7614</v>
      </c>
      <c r="C102" s="1" t="s">
        <v>3087</v>
      </c>
      <c r="D102" s="1" t="s">
        <v>2231</v>
      </c>
      <c r="E102">
        <v>3</v>
      </c>
      <c r="F102" s="1" t="s">
        <v>11051</v>
      </c>
      <c r="G102" s="2">
        <v>45161</v>
      </c>
      <c r="H102">
        <v>19</v>
      </c>
    </row>
    <row r="103" spans="1:8" x14ac:dyDescent="0.35">
      <c r="A103" s="1" t="s">
        <v>11085</v>
      </c>
      <c r="B103" s="1" t="s">
        <v>4294</v>
      </c>
      <c r="C103" s="1" t="s">
        <v>2513</v>
      </c>
      <c r="D103" s="1" t="s">
        <v>1559</v>
      </c>
      <c r="E103">
        <v>5</v>
      </c>
      <c r="F103" s="1" t="s">
        <v>10983</v>
      </c>
      <c r="G103" s="2">
        <v>45671</v>
      </c>
      <c r="H103">
        <v>0</v>
      </c>
    </row>
    <row r="104" spans="1:8" x14ac:dyDescent="0.35">
      <c r="A104" s="1" t="s">
        <v>11086</v>
      </c>
      <c r="B104" s="1" t="s">
        <v>5424</v>
      </c>
      <c r="C104" s="1" t="s">
        <v>2967</v>
      </c>
      <c r="D104" s="1" t="s">
        <v>762</v>
      </c>
      <c r="E104">
        <v>5</v>
      </c>
      <c r="F104" s="1" t="s">
        <v>11046</v>
      </c>
      <c r="G104" s="2">
        <v>45078</v>
      </c>
      <c r="H104">
        <v>0</v>
      </c>
    </row>
    <row r="105" spans="1:8" x14ac:dyDescent="0.35">
      <c r="A105" s="1" t="s">
        <v>11087</v>
      </c>
      <c r="B105" s="1" t="s">
        <v>9830</v>
      </c>
      <c r="C105" s="1" t="s">
        <v>2893</v>
      </c>
      <c r="D105" s="1" t="s">
        <v>357</v>
      </c>
      <c r="E105">
        <v>5</v>
      </c>
      <c r="F105" s="1" t="s">
        <v>10998</v>
      </c>
      <c r="G105" s="2">
        <v>45236</v>
      </c>
      <c r="H105">
        <v>8</v>
      </c>
    </row>
    <row r="106" spans="1:8" x14ac:dyDescent="0.35">
      <c r="A106" s="1" t="s">
        <v>11088</v>
      </c>
      <c r="B106" s="1" t="s">
        <v>5687</v>
      </c>
      <c r="C106" s="1" t="s">
        <v>2416</v>
      </c>
      <c r="D106" s="1" t="s">
        <v>1314</v>
      </c>
      <c r="E106">
        <v>5</v>
      </c>
      <c r="F106" s="1" t="s">
        <v>11034</v>
      </c>
      <c r="G106" s="2">
        <v>45416</v>
      </c>
      <c r="H106">
        <v>0</v>
      </c>
    </row>
    <row r="107" spans="1:8" x14ac:dyDescent="0.35">
      <c r="A107" s="1" t="s">
        <v>11089</v>
      </c>
      <c r="B107" s="1" t="s">
        <v>6761</v>
      </c>
      <c r="C107" s="1" t="s">
        <v>2751</v>
      </c>
      <c r="D107" s="1" t="s">
        <v>194</v>
      </c>
      <c r="E107">
        <v>5</v>
      </c>
      <c r="F107" s="1" t="s">
        <v>10969</v>
      </c>
      <c r="G107" s="2">
        <v>45691</v>
      </c>
      <c r="H107">
        <v>0</v>
      </c>
    </row>
    <row r="108" spans="1:8" x14ac:dyDescent="0.35">
      <c r="A108" s="1" t="s">
        <v>11090</v>
      </c>
      <c r="B108" s="1" t="s">
        <v>4253</v>
      </c>
      <c r="C108" s="1" t="s">
        <v>2931</v>
      </c>
      <c r="D108" s="1" t="s">
        <v>1251</v>
      </c>
      <c r="E108">
        <v>5</v>
      </c>
      <c r="F108" s="1" t="s">
        <v>11031</v>
      </c>
      <c r="G108" s="2">
        <v>45110</v>
      </c>
      <c r="H108">
        <v>10</v>
      </c>
    </row>
    <row r="109" spans="1:8" x14ac:dyDescent="0.35">
      <c r="A109" s="1" t="s">
        <v>11091</v>
      </c>
      <c r="B109" s="1" t="s">
        <v>4170</v>
      </c>
      <c r="C109" s="1" t="s">
        <v>3745</v>
      </c>
      <c r="D109" s="1" t="s">
        <v>471</v>
      </c>
      <c r="E109">
        <v>4</v>
      </c>
      <c r="F109" s="1" t="s">
        <v>10957</v>
      </c>
      <c r="G109" s="2">
        <v>45353</v>
      </c>
      <c r="H109">
        <v>5</v>
      </c>
    </row>
    <row r="110" spans="1:8" x14ac:dyDescent="0.35">
      <c r="A110" s="1" t="s">
        <v>11092</v>
      </c>
      <c r="B110" s="1" t="s">
        <v>3943</v>
      </c>
      <c r="C110" s="1" t="s">
        <v>2408</v>
      </c>
      <c r="D110" s="1" t="s">
        <v>635</v>
      </c>
      <c r="E110">
        <v>5</v>
      </c>
      <c r="F110" s="1" t="s">
        <v>11031</v>
      </c>
      <c r="G110" s="2">
        <v>44992</v>
      </c>
      <c r="H110">
        <v>4</v>
      </c>
    </row>
    <row r="111" spans="1:8" x14ac:dyDescent="0.35">
      <c r="A111" s="1" t="s">
        <v>11093</v>
      </c>
      <c r="B111" s="1" t="s">
        <v>9564</v>
      </c>
      <c r="C111" s="1" t="s">
        <v>3375</v>
      </c>
      <c r="D111" s="1" t="s">
        <v>1773</v>
      </c>
      <c r="E111">
        <v>5</v>
      </c>
      <c r="F111" s="1" t="s">
        <v>10998</v>
      </c>
      <c r="G111" s="2">
        <v>45356</v>
      </c>
      <c r="H111">
        <v>0</v>
      </c>
    </row>
    <row r="112" spans="1:8" x14ac:dyDescent="0.35">
      <c r="A112" s="1" t="s">
        <v>11094</v>
      </c>
      <c r="B112" s="1" t="s">
        <v>9110</v>
      </c>
      <c r="C112" s="1" t="s">
        <v>2487</v>
      </c>
      <c r="D112" s="1" t="s">
        <v>66</v>
      </c>
      <c r="E112">
        <v>4</v>
      </c>
      <c r="F112" s="1" t="s">
        <v>10975</v>
      </c>
      <c r="G112" s="2">
        <v>45332</v>
      </c>
      <c r="H112">
        <v>0</v>
      </c>
    </row>
    <row r="113" spans="1:8" x14ac:dyDescent="0.35">
      <c r="A113" s="1" t="s">
        <v>11095</v>
      </c>
      <c r="B113" s="1" t="s">
        <v>10510</v>
      </c>
      <c r="C113" s="1" t="s">
        <v>2680</v>
      </c>
      <c r="D113" s="1" t="s">
        <v>558</v>
      </c>
      <c r="E113">
        <v>1</v>
      </c>
      <c r="F113" s="1" t="s">
        <v>10961</v>
      </c>
      <c r="G113" s="2">
        <v>45231</v>
      </c>
      <c r="H113">
        <v>3</v>
      </c>
    </row>
    <row r="114" spans="1:8" x14ac:dyDescent="0.35">
      <c r="A114" s="1" t="s">
        <v>11096</v>
      </c>
      <c r="B114" s="1" t="s">
        <v>3634</v>
      </c>
      <c r="C114" s="1" t="s">
        <v>2392</v>
      </c>
      <c r="D114" s="1" t="s">
        <v>753</v>
      </c>
      <c r="E114">
        <v>5</v>
      </c>
      <c r="F114" s="1" t="s">
        <v>11055</v>
      </c>
      <c r="G114" s="2">
        <v>45452</v>
      </c>
      <c r="H114">
        <v>0</v>
      </c>
    </row>
    <row r="115" spans="1:8" x14ac:dyDescent="0.35">
      <c r="A115" s="1" t="s">
        <v>11097</v>
      </c>
      <c r="B115" s="1" t="s">
        <v>8858</v>
      </c>
      <c r="C115" s="1" t="s">
        <v>2810</v>
      </c>
      <c r="D115" s="1" t="s">
        <v>121</v>
      </c>
      <c r="E115">
        <v>4</v>
      </c>
      <c r="F115" s="1" t="s">
        <v>10975</v>
      </c>
      <c r="G115" s="2">
        <v>45610</v>
      </c>
      <c r="H115">
        <v>4</v>
      </c>
    </row>
    <row r="116" spans="1:8" x14ac:dyDescent="0.35">
      <c r="A116" s="1" t="s">
        <v>11098</v>
      </c>
      <c r="B116" s="1" t="s">
        <v>8815</v>
      </c>
      <c r="C116" s="1" t="s">
        <v>2810</v>
      </c>
      <c r="D116" s="1" t="s">
        <v>2114</v>
      </c>
      <c r="E116">
        <v>4</v>
      </c>
      <c r="F116" s="1" t="s">
        <v>11029</v>
      </c>
      <c r="G116" s="2">
        <v>45076</v>
      </c>
      <c r="H116">
        <v>12</v>
      </c>
    </row>
    <row r="117" spans="1:8" x14ac:dyDescent="0.35">
      <c r="A117" s="1" t="s">
        <v>11099</v>
      </c>
      <c r="B117" s="1" t="s">
        <v>4707</v>
      </c>
      <c r="C117" s="1" t="s">
        <v>2980</v>
      </c>
      <c r="D117" s="1" t="s">
        <v>1257</v>
      </c>
      <c r="E117">
        <v>4</v>
      </c>
      <c r="F117" s="1" t="s">
        <v>11051</v>
      </c>
      <c r="G117" s="2">
        <v>45297</v>
      </c>
      <c r="H117">
        <v>8</v>
      </c>
    </row>
    <row r="118" spans="1:8" x14ac:dyDescent="0.35">
      <c r="A118" s="1" t="s">
        <v>11100</v>
      </c>
      <c r="B118" s="1" t="s">
        <v>6181</v>
      </c>
      <c r="C118" s="1" t="s">
        <v>2872</v>
      </c>
      <c r="D118" s="1" t="s">
        <v>503</v>
      </c>
      <c r="E118">
        <v>5</v>
      </c>
      <c r="F118" s="1" t="s">
        <v>10685</v>
      </c>
      <c r="G118" s="2">
        <v>45709</v>
      </c>
      <c r="H118">
        <v>0</v>
      </c>
    </row>
    <row r="119" spans="1:8" x14ac:dyDescent="0.35">
      <c r="A119" s="1" t="s">
        <v>11101</v>
      </c>
      <c r="B119" s="1" t="s">
        <v>4154</v>
      </c>
      <c r="C119" s="1" t="s">
        <v>2627</v>
      </c>
      <c r="D119" s="1" t="s">
        <v>656</v>
      </c>
      <c r="E119">
        <v>5</v>
      </c>
      <c r="F119" s="1" t="s">
        <v>10987</v>
      </c>
      <c r="G119" s="2">
        <v>44681</v>
      </c>
      <c r="H119">
        <v>0</v>
      </c>
    </row>
    <row r="120" spans="1:8" x14ac:dyDescent="0.35">
      <c r="A120" s="1" t="s">
        <v>11102</v>
      </c>
      <c r="B120" s="1" t="s">
        <v>6316</v>
      </c>
      <c r="C120" s="1" t="s">
        <v>2542</v>
      </c>
      <c r="D120" s="1" t="s">
        <v>369</v>
      </c>
      <c r="E120">
        <v>4</v>
      </c>
      <c r="F120" s="1" t="s">
        <v>11001</v>
      </c>
      <c r="G120" s="2">
        <v>45560</v>
      </c>
      <c r="H120">
        <v>0</v>
      </c>
    </row>
    <row r="121" spans="1:8" x14ac:dyDescent="0.35">
      <c r="A121" s="1" t="s">
        <v>11103</v>
      </c>
      <c r="B121" s="1" t="s">
        <v>6229</v>
      </c>
      <c r="C121" s="1" t="s">
        <v>2503</v>
      </c>
      <c r="D121" s="1" t="s">
        <v>1657</v>
      </c>
      <c r="E121">
        <v>4</v>
      </c>
      <c r="F121" s="1" t="s">
        <v>11055</v>
      </c>
      <c r="G121" s="2">
        <v>45148</v>
      </c>
      <c r="H121">
        <v>0</v>
      </c>
    </row>
    <row r="122" spans="1:8" x14ac:dyDescent="0.35">
      <c r="A122" s="1" t="s">
        <v>11104</v>
      </c>
      <c r="B122" s="1" t="s">
        <v>6991</v>
      </c>
      <c r="C122" s="1" t="s">
        <v>2655</v>
      </c>
      <c r="D122" s="1" t="s">
        <v>827</v>
      </c>
      <c r="E122">
        <v>4</v>
      </c>
      <c r="F122" s="1" t="s">
        <v>10955</v>
      </c>
      <c r="G122" s="2">
        <v>45277</v>
      </c>
      <c r="H122">
        <v>7</v>
      </c>
    </row>
    <row r="123" spans="1:8" x14ac:dyDescent="0.35">
      <c r="A123" s="1" t="s">
        <v>11105</v>
      </c>
      <c r="B123" s="1" t="s">
        <v>9871</v>
      </c>
      <c r="C123" s="1" t="s">
        <v>2770</v>
      </c>
      <c r="D123" s="1" t="s">
        <v>579</v>
      </c>
      <c r="E123">
        <v>3</v>
      </c>
      <c r="F123" s="1" t="s">
        <v>10965</v>
      </c>
      <c r="G123" s="2">
        <v>45711</v>
      </c>
      <c r="H123">
        <v>1</v>
      </c>
    </row>
    <row r="124" spans="1:8" x14ac:dyDescent="0.35">
      <c r="A124" s="1" t="s">
        <v>11106</v>
      </c>
      <c r="B124" s="1" t="s">
        <v>9113</v>
      </c>
      <c r="C124" s="1" t="s">
        <v>2895</v>
      </c>
      <c r="D124" s="1" t="s">
        <v>573</v>
      </c>
      <c r="E124">
        <v>5</v>
      </c>
      <c r="F124" s="1" t="s">
        <v>11016</v>
      </c>
      <c r="G124" s="2">
        <v>45542</v>
      </c>
      <c r="H124">
        <v>5</v>
      </c>
    </row>
    <row r="125" spans="1:8" x14ac:dyDescent="0.35">
      <c r="A125" s="1" t="s">
        <v>11107</v>
      </c>
      <c r="B125" s="1" t="s">
        <v>9586</v>
      </c>
      <c r="C125" s="1" t="s">
        <v>2798</v>
      </c>
      <c r="D125" s="1" t="s">
        <v>881</v>
      </c>
      <c r="E125">
        <v>4</v>
      </c>
      <c r="F125" s="1" t="s">
        <v>11001</v>
      </c>
      <c r="G125" s="2">
        <v>44938</v>
      </c>
      <c r="H125">
        <v>5</v>
      </c>
    </row>
    <row r="126" spans="1:8" x14ac:dyDescent="0.35">
      <c r="A126" s="1" t="s">
        <v>11108</v>
      </c>
      <c r="B126" s="1" t="s">
        <v>3221</v>
      </c>
      <c r="C126" s="1" t="s">
        <v>3223</v>
      </c>
      <c r="D126" s="1" t="s">
        <v>1360</v>
      </c>
      <c r="E126">
        <v>5</v>
      </c>
      <c r="F126" s="1" t="s">
        <v>11055</v>
      </c>
      <c r="G126" s="2">
        <v>44992</v>
      </c>
      <c r="H126">
        <v>10</v>
      </c>
    </row>
    <row r="127" spans="1:8" x14ac:dyDescent="0.35">
      <c r="A127" s="1" t="s">
        <v>11109</v>
      </c>
      <c r="B127" s="1" t="s">
        <v>8633</v>
      </c>
      <c r="C127" s="1" t="s">
        <v>4679</v>
      </c>
      <c r="D127" s="1" t="s">
        <v>1811</v>
      </c>
      <c r="E127">
        <v>4</v>
      </c>
      <c r="F127" s="1" t="s">
        <v>11031</v>
      </c>
      <c r="G127" s="2">
        <v>45187</v>
      </c>
      <c r="H127">
        <v>9</v>
      </c>
    </row>
    <row r="128" spans="1:8" x14ac:dyDescent="0.35">
      <c r="A128" s="1" t="s">
        <v>11110</v>
      </c>
      <c r="B128" s="1" t="s">
        <v>5723</v>
      </c>
      <c r="C128" s="1" t="s">
        <v>4281</v>
      </c>
      <c r="D128" s="1" t="s">
        <v>66</v>
      </c>
      <c r="E128">
        <v>3</v>
      </c>
      <c r="F128" s="1" t="s">
        <v>11029</v>
      </c>
      <c r="G128" s="2">
        <v>44932</v>
      </c>
      <c r="H128">
        <v>0</v>
      </c>
    </row>
    <row r="129" spans="1:8" x14ac:dyDescent="0.35">
      <c r="A129" s="1" t="s">
        <v>11111</v>
      </c>
      <c r="B129" s="1" t="s">
        <v>9417</v>
      </c>
      <c r="C129" s="1" t="s">
        <v>2487</v>
      </c>
      <c r="D129" s="1" t="s">
        <v>2207</v>
      </c>
      <c r="E129">
        <v>5</v>
      </c>
      <c r="F129" s="1" t="s">
        <v>10971</v>
      </c>
      <c r="G129" s="2">
        <v>44968</v>
      </c>
      <c r="H129">
        <v>7</v>
      </c>
    </row>
    <row r="130" spans="1:8" x14ac:dyDescent="0.35">
      <c r="A130" s="1" t="s">
        <v>11112</v>
      </c>
      <c r="B130" s="1" t="s">
        <v>10609</v>
      </c>
      <c r="C130" s="1" t="s">
        <v>3903</v>
      </c>
      <c r="D130" s="1" t="s">
        <v>632</v>
      </c>
      <c r="E130">
        <v>5</v>
      </c>
      <c r="F130" s="1" t="s">
        <v>10977</v>
      </c>
      <c r="G130" s="2">
        <v>44677</v>
      </c>
      <c r="H130">
        <v>7</v>
      </c>
    </row>
    <row r="131" spans="1:8" x14ac:dyDescent="0.35">
      <c r="A131" s="1" t="s">
        <v>11113</v>
      </c>
      <c r="B131" s="1" t="s">
        <v>6253</v>
      </c>
      <c r="C131" s="1" t="s">
        <v>4541</v>
      </c>
      <c r="D131" s="1" t="s">
        <v>1707</v>
      </c>
      <c r="E131">
        <v>5</v>
      </c>
      <c r="F131" s="1" t="s">
        <v>11029</v>
      </c>
      <c r="G131" s="2">
        <v>44892</v>
      </c>
      <c r="H131">
        <v>34</v>
      </c>
    </row>
    <row r="132" spans="1:8" x14ac:dyDescent="0.35">
      <c r="A132" s="1" t="s">
        <v>11114</v>
      </c>
      <c r="B132" s="1" t="s">
        <v>6420</v>
      </c>
      <c r="C132" s="1" t="s">
        <v>2672</v>
      </c>
      <c r="D132" s="1" t="s">
        <v>1858</v>
      </c>
      <c r="E132">
        <v>4</v>
      </c>
      <c r="F132" s="1" t="s">
        <v>10969</v>
      </c>
      <c r="G132" s="2">
        <v>45165</v>
      </c>
      <c r="H132">
        <v>0</v>
      </c>
    </row>
    <row r="133" spans="1:8" x14ac:dyDescent="0.35">
      <c r="A133" s="1" t="s">
        <v>11115</v>
      </c>
      <c r="B133" s="1" t="s">
        <v>4719</v>
      </c>
      <c r="C133" s="1" t="s">
        <v>3676</v>
      </c>
      <c r="D133" s="1" t="s">
        <v>635</v>
      </c>
      <c r="E133">
        <v>5</v>
      </c>
      <c r="F133" s="1" t="s">
        <v>10992</v>
      </c>
      <c r="G133" s="2">
        <v>45609</v>
      </c>
      <c r="H133">
        <v>10</v>
      </c>
    </row>
    <row r="134" spans="1:8" x14ac:dyDescent="0.35">
      <c r="A134" s="1" t="s">
        <v>11116</v>
      </c>
      <c r="B134" s="1" t="s">
        <v>5011</v>
      </c>
      <c r="C134" s="1" t="s">
        <v>3069</v>
      </c>
      <c r="D134" s="1" t="s">
        <v>2270</v>
      </c>
      <c r="E134">
        <v>4</v>
      </c>
      <c r="F134" s="1" t="s">
        <v>10975</v>
      </c>
      <c r="G134" s="2">
        <v>45255</v>
      </c>
      <c r="H134">
        <v>9</v>
      </c>
    </row>
    <row r="135" spans="1:8" x14ac:dyDescent="0.35">
      <c r="A135" s="1" t="s">
        <v>11117</v>
      </c>
      <c r="B135" s="1" t="s">
        <v>9125</v>
      </c>
      <c r="C135" s="1" t="s">
        <v>3211</v>
      </c>
      <c r="D135" s="1" t="s">
        <v>916</v>
      </c>
      <c r="E135">
        <v>1</v>
      </c>
      <c r="F135" s="1" t="s">
        <v>10977</v>
      </c>
      <c r="G135" s="2">
        <v>44969</v>
      </c>
      <c r="H135">
        <v>0</v>
      </c>
    </row>
    <row r="136" spans="1:8" x14ac:dyDescent="0.35">
      <c r="A136" s="1" t="s">
        <v>11118</v>
      </c>
      <c r="B136" s="1" t="s">
        <v>8341</v>
      </c>
      <c r="C136" s="1" t="s">
        <v>2924</v>
      </c>
      <c r="D136" s="1" t="s">
        <v>1048</v>
      </c>
      <c r="E136">
        <v>5</v>
      </c>
      <c r="F136" s="1" t="s">
        <v>10969</v>
      </c>
      <c r="G136" s="2">
        <v>45676</v>
      </c>
      <c r="H136">
        <v>0</v>
      </c>
    </row>
    <row r="137" spans="1:8" x14ac:dyDescent="0.35">
      <c r="A137" s="1" t="s">
        <v>11119</v>
      </c>
      <c r="B137" s="1" t="s">
        <v>4186</v>
      </c>
      <c r="C137" s="1" t="s">
        <v>2655</v>
      </c>
      <c r="D137" s="1" t="s">
        <v>998</v>
      </c>
      <c r="E137">
        <v>5</v>
      </c>
      <c r="F137" s="1" t="s">
        <v>10959</v>
      </c>
      <c r="G137" s="2">
        <v>45480</v>
      </c>
      <c r="H137">
        <v>0</v>
      </c>
    </row>
    <row r="138" spans="1:8" x14ac:dyDescent="0.35">
      <c r="A138" s="1" t="s">
        <v>11120</v>
      </c>
      <c r="B138" s="1" t="s">
        <v>4219</v>
      </c>
      <c r="C138" s="1" t="s">
        <v>2858</v>
      </c>
      <c r="D138" s="1" t="s">
        <v>1923</v>
      </c>
      <c r="E138">
        <v>3</v>
      </c>
      <c r="F138" s="1" t="s">
        <v>10979</v>
      </c>
      <c r="G138" s="2">
        <v>45384</v>
      </c>
      <c r="H138">
        <v>4</v>
      </c>
    </row>
    <row r="139" spans="1:8" x14ac:dyDescent="0.35">
      <c r="A139" s="1" t="s">
        <v>11121</v>
      </c>
      <c r="B139" s="1" t="s">
        <v>10456</v>
      </c>
      <c r="C139" s="1" t="s">
        <v>3136</v>
      </c>
      <c r="D139" s="1" t="s">
        <v>2330</v>
      </c>
      <c r="E139">
        <v>3</v>
      </c>
      <c r="F139" s="1" t="s">
        <v>10977</v>
      </c>
      <c r="G139" s="2">
        <v>45154</v>
      </c>
      <c r="H139">
        <v>0</v>
      </c>
    </row>
    <row r="140" spans="1:8" x14ac:dyDescent="0.35">
      <c r="A140" s="1" t="s">
        <v>11122</v>
      </c>
      <c r="B140" s="1" t="s">
        <v>4308</v>
      </c>
      <c r="C140" s="1" t="s">
        <v>3247</v>
      </c>
      <c r="D140" s="1" t="s">
        <v>1942</v>
      </c>
      <c r="E140">
        <v>3</v>
      </c>
      <c r="F140" s="1" t="s">
        <v>10961</v>
      </c>
      <c r="G140" s="2">
        <v>45636</v>
      </c>
      <c r="H140">
        <v>30</v>
      </c>
    </row>
    <row r="141" spans="1:8" x14ac:dyDescent="0.35">
      <c r="A141" s="1" t="s">
        <v>11123</v>
      </c>
      <c r="B141" s="1" t="s">
        <v>8203</v>
      </c>
      <c r="C141" s="1" t="s">
        <v>2787</v>
      </c>
      <c r="D141" s="1" t="s">
        <v>1317</v>
      </c>
      <c r="E141">
        <v>3</v>
      </c>
      <c r="F141" s="1" t="s">
        <v>10977</v>
      </c>
      <c r="G141" s="2">
        <v>45216</v>
      </c>
      <c r="H141">
        <v>1</v>
      </c>
    </row>
    <row r="142" spans="1:8" x14ac:dyDescent="0.35">
      <c r="A142" s="1" t="s">
        <v>11124</v>
      </c>
      <c r="B142" s="1" t="s">
        <v>2523</v>
      </c>
      <c r="C142" s="1" t="s">
        <v>2524</v>
      </c>
      <c r="D142" s="1" t="s">
        <v>422</v>
      </c>
      <c r="E142">
        <v>5</v>
      </c>
      <c r="F142" s="1" t="s">
        <v>11051</v>
      </c>
      <c r="G142" s="2">
        <v>45212</v>
      </c>
      <c r="H142">
        <v>0</v>
      </c>
    </row>
    <row r="143" spans="1:8" x14ac:dyDescent="0.35">
      <c r="A143" s="1" t="s">
        <v>11125</v>
      </c>
      <c r="B143" s="1" t="s">
        <v>7706</v>
      </c>
      <c r="C143" s="1" t="s">
        <v>3975</v>
      </c>
      <c r="D143" s="1" t="s">
        <v>1937</v>
      </c>
      <c r="E143">
        <v>4</v>
      </c>
      <c r="F143" s="1" t="s">
        <v>10983</v>
      </c>
      <c r="G143" s="2">
        <v>45350</v>
      </c>
      <c r="H143">
        <v>3</v>
      </c>
    </row>
    <row r="144" spans="1:8" x14ac:dyDescent="0.35">
      <c r="A144" s="1" t="s">
        <v>11126</v>
      </c>
      <c r="B144" s="1" t="s">
        <v>7433</v>
      </c>
      <c r="C144" s="1" t="s">
        <v>2489</v>
      </c>
      <c r="D144" s="1" t="s">
        <v>348</v>
      </c>
      <c r="E144">
        <v>1</v>
      </c>
      <c r="F144" s="1" t="s">
        <v>10965</v>
      </c>
      <c r="G144" s="2">
        <v>45464</v>
      </c>
      <c r="H144">
        <v>2</v>
      </c>
    </row>
    <row r="145" spans="1:8" x14ac:dyDescent="0.35">
      <c r="A145" s="1" t="s">
        <v>11127</v>
      </c>
      <c r="B145" s="1" t="s">
        <v>4737</v>
      </c>
      <c r="C145" s="1" t="s">
        <v>3049</v>
      </c>
      <c r="D145" s="1" t="s">
        <v>188</v>
      </c>
      <c r="E145">
        <v>3</v>
      </c>
      <c r="F145" s="1" t="s">
        <v>10685</v>
      </c>
      <c r="G145" s="2">
        <v>45371</v>
      </c>
      <c r="H145">
        <v>27</v>
      </c>
    </row>
    <row r="146" spans="1:8" x14ac:dyDescent="0.35">
      <c r="A146" s="1" t="s">
        <v>11128</v>
      </c>
      <c r="B146" s="1" t="s">
        <v>5994</v>
      </c>
      <c r="C146" s="1" t="s">
        <v>3346</v>
      </c>
      <c r="D146" s="1" t="s">
        <v>1380</v>
      </c>
      <c r="E146">
        <v>5</v>
      </c>
      <c r="F146" s="1" t="s">
        <v>11031</v>
      </c>
      <c r="G146" s="2">
        <v>45712</v>
      </c>
      <c r="H146">
        <v>0</v>
      </c>
    </row>
    <row r="147" spans="1:8" x14ac:dyDescent="0.35">
      <c r="A147" s="1" t="s">
        <v>11129</v>
      </c>
      <c r="B147" s="1" t="s">
        <v>4377</v>
      </c>
      <c r="C147" s="1" t="s">
        <v>2424</v>
      </c>
      <c r="D147" s="1" t="s">
        <v>230</v>
      </c>
      <c r="E147">
        <v>5</v>
      </c>
      <c r="F147" s="1" t="s">
        <v>11046</v>
      </c>
      <c r="G147" s="2">
        <v>44914</v>
      </c>
      <c r="H147">
        <v>0</v>
      </c>
    </row>
    <row r="148" spans="1:8" x14ac:dyDescent="0.35">
      <c r="A148" s="1" t="s">
        <v>11130</v>
      </c>
      <c r="B148" s="1" t="s">
        <v>6987</v>
      </c>
      <c r="C148" s="1" t="s">
        <v>2731</v>
      </c>
      <c r="D148" s="1" t="s">
        <v>818</v>
      </c>
      <c r="E148">
        <v>5</v>
      </c>
      <c r="F148" s="1" t="s">
        <v>10998</v>
      </c>
      <c r="G148" s="2">
        <v>45436</v>
      </c>
      <c r="H148">
        <v>10</v>
      </c>
    </row>
    <row r="149" spans="1:8" x14ac:dyDescent="0.35">
      <c r="A149" s="1" t="s">
        <v>11131</v>
      </c>
      <c r="B149" s="1" t="s">
        <v>6045</v>
      </c>
      <c r="C149" s="1" t="s">
        <v>2555</v>
      </c>
      <c r="D149" s="1" t="s">
        <v>682</v>
      </c>
      <c r="E149">
        <v>3</v>
      </c>
      <c r="F149" s="1" t="s">
        <v>10998</v>
      </c>
      <c r="G149" s="2">
        <v>45664</v>
      </c>
      <c r="H149">
        <v>0</v>
      </c>
    </row>
    <row r="150" spans="1:8" x14ac:dyDescent="0.35">
      <c r="A150" s="1" t="s">
        <v>11132</v>
      </c>
      <c r="B150" s="1" t="s">
        <v>4747</v>
      </c>
      <c r="C150" s="1" t="s">
        <v>3547</v>
      </c>
      <c r="D150" s="1" t="s">
        <v>1518</v>
      </c>
      <c r="E150">
        <v>4</v>
      </c>
      <c r="F150" s="1" t="s">
        <v>10983</v>
      </c>
      <c r="G150" s="2">
        <v>45206</v>
      </c>
      <c r="H150">
        <v>0</v>
      </c>
    </row>
    <row r="151" spans="1:8" x14ac:dyDescent="0.35">
      <c r="A151" s="1" t="s">
        <v>11133</v>
      </c>
      <c r="B151" s="1" t="s">
        <v>3413</v>
      </c>
      <c r="C151" s="1" t="s">
        <v>3168</v>
      </c>
      <c r="D151" s="1" t="s">
        <v>1222</v>
      </c>
      <c r="E151">
        <v>3</v>
      </c>
      <c r="F151" s="1" t="s">
        <v>10983</v>
      </c>
      <c r="G151" s="2">
        <v>45357</v>
      </c>
      <c r="H151">
        <v>22</v>
      </c>
    </row>
    <row r="152" spans="1:8" x14ac:dyDescent="0.35">
      <c r="A152" s="1" t="s">
        <v>11134</v>
      </c>
      <c r="B152" s="1" t="s">
        <v>8129</v>
      </c>
      <c r="C152" s="1" t="s">
        <v>2720</v>
      </c>
      <c r="D152" s="1" t="s">
        <v>1721</v>
      </c>
      <c r="E152">
        <v>2</v>
      </c>
      <c r="F152" s="1" t="s">
        <v>10975</v>
      </c>
      <c r="G152" s="2">
        <v>45576</v>
      </c>
      <c r="H152">
        <v>3</v>
      </c>
    </row>
    <row r="153" spans="1:8" x14ac:dyDescent="0.35">
      <c r="A153" s="1" t="s">
        <v>11135</v>
      </c>
      <c r="B153" s="1" t="s">
        <v>2910</v>
      </c>
      <c r="C153" s="1" t="s">
        <v>2911</v>
      </c>
      <c r="D153" s="1" t="s">
        <v>1721</v>
      </c>
      <c r="E153">
        <v>4</v>
      </c>
      <c r="F153" s="1" t="s">
        <v>11055</v>
      </c>
      <c r="G153" s="2">
        <v>45489</v>
      </c>
      <c r="H153">
        <v>0</v>
      </c>
    </row>
    <row r="154" spans="1:8" x14ac:dyDescent="0.35">
      <c r="A154" s="1" t="s">
        <v>11136</v>
      </c>
      <c r="B154" s="1" t="s">
        <v>9672</v>
      </c>
      <c r="C154" s="1" t="s">
        <v>2905</v>
      </c>
      <c r="D154" s="1" t="s">
        <v>588</v>
      </c>
      <c r="E154">
        <v>5</v>
      </c>
      <c r="F154" s="1" t="s">
        <v>10987</v>
      </c>
      <c r="G154" s="2">
        <v>44616</v>
      </c>
      <c r="H154">
        <v>0</v>
      </c>
    </row>
    <row r="155" spans="1:8" x14ac:dyDescent="0.35">
      <c r="A155" s="1" t="s">
        <v>11137</v>
      </c>
      <c r="B155" s="1" t="s">
        <v>2796</v>
      </c>
      <c r="C155" s="1" t="s">
        <v>2659</v>
      </c>
      <c r="D155" s="1" t="s">
        <v>1222</v>
      </c>
      <c r="E155">
        <v>5</v>
      </c>
      <c r="F155" s="1" t="s">
        <v>10961</v>
      </c>
      <c r="G155" s="2">
        <v>44573</v>
      </c>
      <c r="H155">
        <v>9</v>
      </c>
    </row>
    <row r="156" spans="1:8" x14ac:dyDescent="0.35">
      <c r="A156" s="1" t="s">
        <v>11138</v>
      </c>
      <c r="B156" s="1" t="s">
        <v>10161</v>
      </c>
      <c r="C156" s="1" t="s">
        <v>2473</v>
      </c>
      <c r="D156" s="1" t="s">
        <v>1787</v>
      </c>
      <c r="E156">
        <v>3</v>
      </c>
      <c r="F156" s="1" t="s">
        <v>10979</v>
      </c>
      <c r="G156" s="2">
        <v>45281</v>
      </c>
      <c r="H156">
        <v>0</v>
      </c>
    </row>
    <row r="157" spans="1:8" x14ac:dyDescent="0.35">
      <c r="A157" s="1" t="s">
        <v>11139</v>
      </c>
      <c r="B157" s="1" t="s">
        <v>8799</v>
      </c>
      <c r="C157" s="1" t="s">
        <v>3083</v>
      </c>
      <c r="D157" s="1" t="s">
        <v>327</v>
      </c>
      <c r="E157">
        <v>3</v>
      </c>
      <c r="F157" s="1" t="s">
        <v>10963</v>
      </c>
      <c r="G157" s="2">
        <v>45583</v>
      </c>
      <c r="H157">
        <v>8</v>
      </c>
    </row>
    <row r="158" spans="1:8" x14ac:dyDescent="0.35">
      <c r="A158" s="1" t="s">
        <v>11140</v>
      </c>
      <c r="B158" s="1" t="s">
        <v>4487</v>
      </c>
      <c r="C158" s="1" t="s">
        <v>3041</v>
      </c>
      <c r="D158" s="1" t="s">
        <v>1095</v>
      </c>
      <c r="E158">
        <v>5</v>
      </c>
      <c r="F158" s="1" t="s">
        <v>11003</v>
      </c>
      <c r="G158" s="2">
        <v>45458</v>
      </c>
      <c r="H158">
        <v>1</v>
      </c>
    </row>
    <row r="159" spans="1:8" x14ac:dyDescent="0.35">
      <c r="A159" s="1" t="s">
        <v>11141</v>
      </c>
      <c r="B159" s="1" t="s">
        <v>6405</v>
      </c>
      <c r="C159" s="1" t="s">
        <v>2580</v>
      </c>
      <c r="D159" s="1" t="s">
        <v>1135</v>
      </c>
      <c r="E159">
        <v>5</v>
      </c>
      <c r="F159" s="1" t="s">
        <v>10685</v>
      </c>
      <c r="G159" s="2">
        <v>45355</v>
      </c>
      <c r="H159">
        <v>3</v>
      </c>
    </row>
    <row r="160" spans="1:8" x14ac:dyDescent="0.35">
      <c r="A160" s="1" t="s">
        <v>11142</v>
      </c>
      <c r="B160" s="1" t="s">
        <v>5064</v>
      </c>
      <c r="C160" s="1" t="s">
        <v>2768</v>
      </c>
      <c r="D160" s="1" t="s">
        <v>442</v>
      </c>
      <c r="E160">
        <v>5</v>
      </c>
      <c r="F160" s="1" t="s">
        <v>11046</v>
      </c>
      <c r="G160" s="2">
        <v>44821</v>
      </c>
      <c r="H160">
        <v>9</v>
      </c>
    </row>
    <row r="161" spans="1:8" x14ac:dyDescent="0.35">
      <c r="A161" s="1" t="s">
        <v>11143</v>
      </c>
      <c r="B161" s="1" t="s">
        <v>3798</v>
      </c>
      <c r="C161" s="1" t="s">
        <v>2814</v>
      </c>
      <c r="D161" s="1" t="s">
        <v>1392</v>
      </c>
      <c r="E161">
        <v>5</v>
      </c>
      <c r="F161" s="1" t="s">
        <v>10989</v>
      </c>
      <c r="G161" s="2">
        <v>45447</v>
      </c>
      <c r="H161">
        <v>8</v>
      </c>
    </row>
    <row r="162" spans="1:8" x14ac:dyDescent="0.35">
      <c r="A162" s="1" t="s">
        <v>11144</v>
      </c>
      <c r="B162" s="1" t="s">
        <v>9776</v>
      </c>
      <c r="C162" s="1" t="s">
        <v>2731</v>
      </c>
      <c r="D162" s="1" t="s">
        <v>1926</v>
      </c>
      <c r="E162">
        <v>4</v>
      </c>
      <c r="F162" s="1" t="s">
        <v>11034</v>
      </c>
      <c r="G162" s="2">
        <v>45384</v>
      </c>
      <c r="H162">
        <v>0</v>
      </c>
    </row>
    <row r="163" spans="1:8" x14ac:dyDescent="0.35">
      <c r="A163" s="1" t="s">
        <v>11145</v>
      </c>
      <c r="B163" s="1" t="s">
        <v>9993</v>
      </c>
      <c r="C163" s="1" t="s">
        <v>3519</v>
      </c>
      <c r="D163" s="1" t="s">
        <v>614</v>
      </c>
      <c r="E163">
        <v>5</v>
      </c>
      <c r="F163" s="1" t="s">
        <v>11034</v>
      </c>
      <c r="G163" s="2">
        <v>45016</v>
      </c>
      <c r="H163">
        <v>0</v>
      </c>
    </row>
    <row r="164" spans="1:8" x14ac:dyDescent="0.35">
      <c r="A164" s="1" t="s">
        <v>11146</v>
      </c>
      <c r="B164" s="1" t="s">
        <v>5107</v>
      </c>
      <c r="C164" s="1" t="s">
        <v>3536</v>
      </c>
      <c r="D164" s="1" t="s">
        <v>26</v>
      </c>
      <c r="E164">
        <v>1</v>
      </c>
      <c r="F164" s="1" t="s">
        <v>10975</v>
      </c>
      <c r="G164" s="2">
        <v>44609</v>
      </c>
      <c r="H164">
        <v>0</v>
      </c>
    </row>
    <row r="165" spans="1:8" x14ac:dyDescent="0.35">
      <c r="A165" s="1" t="s">
        <v>11147</v>
      </c>
      <c r="B165" s="1" t="s">
        <v>5346</v>
      </c>
      <c r="C165" s="1" t="s">
        <v>3109</v>
      </c>
      <c r="D165" s="1" t="s">
        <v>682</v>
      </c>
      <c r="E165">
        <v>5</v>
      </c>
      <c r="F165" s="1" t="s">
        <v>10996</v>
      </c>
      <c r="G165" s="2">
        <v>45568</v>
      </c>
      <c r="H165">
        <v>27</v>
      </c>
    </row>
    <row r="166" spans="1:8" x14ac:dyDescent="0.35">
      <c r="A166" s="1" t="s">
        <v>11148</v>
      </c>
      <c r="B166" s="1" t="s">
        <v>9682</v>
      </c>
      <c r="C166" s="1" t="s">
        <v>3388</v>
      </c>
      <c r="D166" s="1" t="s">
        <v>1025</v>
      </c>
      <c r="E166">
        <v>5</v>
      </c>
      <c r="F166" s="1" t="s">
        <v>10979</v>
      </c>
      <c r="G166" s="2">
        <v>45019</v>
      </c>
      <c r="H166">
        <v>0</v>
      </c>
    </row>
    <row r="167" spans="1:8" x14ac:dyDescent="0.35">
      <c r="A167" s="1" t="s">
        <v>11149</v>
      </c>
      <c r="B167" s="1" t="s">
        <v>5230</v>
      </c>
      <c r="C167" s="1" t="s">
        <v>2458</v>
      </c>
      <c r="D167" s="1" t="s">
        <v>454</v>
      </c>
      <c r="E167">
        <v>4</v>
      </c>
      <c r="F167" s="1" t="s">
        <v>10685</v>
      </c>
      <c r="G167" s="2">
        <v>44944</v>
      </c>
      <c r="H167">
        <v>0</v>
      </c>
    </row>
    <row r="168" spans="1:8" x14ac:dyDescent="0.35">
      <c r="A168" s="1" t="s">
        <v>11150</v>
      </c>
      <c r="B168" s="1" t="s">
        <v>7694</v>
      </c>
      <c r="C168" s="1" t="s">
        <v>2510</v>
      </c>
      <c r="D168" s="1" t="s">
        <v>1440</v>
      </c>
      <c r="E168">
        <v>4</v>
      </c>
      <c r="F168" s="1" t="s">
        <v>10996</v>
      </c>
      <c r="G168" s="2">
        <v>45627</v>
      </c>
      <c r="H168">
        <v>0</v>
      </c>
    </row>
    <row r="169" spans="1:8" x14ac:dyDescent="0.35">
      <c r="A169" s="1" t="s">
        <v>11151</v>
      </c>
      <c r="B169" s="1" t="s">
        <v>8275</v>
      </c>
      <c r="C169" s="1" t="s">
        <v>3422</v>
      </c>
      <c r="D169" s="1" t="s">
        <v>943</v>
      </c>
      <c r="E169">
        <v>4</v>
      </c>
      <c r="F169" s="1" t="s">
        <v>10969</v>
      </c>
      <c r="G169" s="2">
        <v>44877</v>
      </c>
      <c r="H169">
        <v>9</v>
      </c>
    </row>
    <row r="170" spans="1:8" x14ac:dyDescent="0.35">
      <c r="A170" s="1" t="s">
        <v>11152</v>
      </c>
      <c r="B170" s="1" t="s">
        <v>7968</v>
      </c>
      <c r="C170" s="1" t="s">
        <v>3145</v>
      </c>
      <c r="D170" s="1" t="s">
        <v>1010</v>
      </c>
      <c r="E170">
        <v>5</v>
      </c>
      <c r="F170" s="1" t="s">
        <v>11001</v>
      </c>
      <c r="G170" s="2">
        <v>45188</v>
      </c>
      <c r="H170">
        <v>8</v>
      </c>
    </row>
    <row r="171" spans="1:8" x14ac:dyDescent="0.35">
      <c r="A171" s="1" t="s">
        <v>11153</v>
      </c>
      <c r="B171" s="1" t="s">
        <v>4789</v>
      </c>
      <c r="C171" s="1" t="s">
        <v>2947</v>
      </c>
      <c r="D171" s="1" t="s">
        <v>1744</v>
      </c>
      <c r="E171">
        <v>5</v>
      </c>
      <c r="F171" s="1" t="s">
        <v>10983</v>
      </c>
      <c r="G171" s="2">
        <v>45206</v>
      </c>
      <c r="H171">
        <v>1</v>
      </c>
    </row>
    <row r="172" spans="1:8" x14ac:dyDescent="0.35">
      <c r="A172" s="1" t="s">
        <v>11154</v>
      </c>
      <c r="B172" s="1" t="s">
        <v>8072</v>
      </c>
      <c r="C172" s="1" t="s">
        <v>2599</v>
      </c>
      <c r="D172" s="1" t="s">
        <v>679</v>
      </c>
      <c r="E172">
        <v>3</v>
      </c>
      <c r="F172" s="1" t="s">
        <v>10979</v>
      </c>
      <c r="G172" s="2">
        <v>45430</v>
      </c>
      <c r="H172">
        <v>12</v>
      </c>
    </row>
    <row r="173" spans="1:8" x14ac:dyDescent="0.35">
      <c r="A173" s="1" t="s">
        <v>11155</v>
      </c>
      <c r="B173" s="1" t="s">
        <v>5411</v>
      </c>
      <c r="C173" s="1" t="s">
        <v>3375</v>
      </c>
      <c r="D173" s="1" t="s">
        <v>480</v>
      </c>
      <c r="E173">
        <v>5</v>
      </c>
      <c r="F173" s="1" t="s">
        <v>11034</v>
      </c>
      <c r="G173" s="2">
        <v>45540</v>
      </c>
      <c r="H173">
        <v>2</v>
      </c>
    </row>
    <row r="174" spans="1:8" x14ac:dyDescent="0.35">
      <c r="A174" s="1" t="s">
        <v>11156</v>
      </c>
      <c r="B174" s="1" t="s">
        <v>6551</v>
      </c>
      <c r="C174" s="1" t="s">
        <v>2510</v>
      </c>
      <c r="D174" s="1" t="s">
        <v>1071</v>
      </c>
      <c r="E174">
        <v>4</v>
      </c>
      <c r="F174" s="1" t="s">
        <v>10989</v>
      </c>
      <c r="G174" s="2">
        <v>45407</v>
      </c>
      <c r="H174">
        <v>0</v>
      </c>
    </row>
    <row r="175" spans="1:8" x14ac:dyDescent="0.35">
      <c r="A175" s="1" t="s">
        <v>11157</v>
      </c>
      <c r="B175" s="1" t="s">
        <v>9805</v>
      </c>
      <c r="C175" s="1" t="s">
        <v>3422</v>
      </c>
      <c r="D175" s="1" t="s">
        <v>1599</v>
      </c>
      <c r="E175">
        <v>5</v>
      </c>
      <c r="F175" s="1" t="s">
        <v>10975</v>
      </c>
      <c r="G175" s="2">
        <v>45188</v>
      </c>
      <c r="H175">
        <v>0</v>
      </c>
    </row>
    <row r="176" spans="1:8" x14ac:dyDescent="0.35">
      <c r="A176" s="1" t="s">
        <v>11158</v>
      </c>
      <c r="B176" s="1" t="s">
        <v>3740</v>
      </c>
      <c r="C176" s="1" t="s">
        <v>3095</v>
      </c>
      <c r="D176" s="1" t="s">
        <v>508</v>
      </c>
      <c r="E176">
        <v>5</v>
      </c>
      <c r="F176" s="1" t="s">
        <v>10685</v>
      </c>
      <c r="G176" s="2">
        <v>45446</v>
      </c>
      <c r="H176">
        <v>2</v>
      </c>
    </row>
    <row r="177" spans="1:8" x14ac:dyDescent="0.35">
      <c r="A177" s="1" t="s">
        <v>11159</v>
      </c>
      <c r="B177" s="1" t="s">
        <v>8738</v>
      </c>
      <c r="C177" s="1" t="s">
        <v>2702</v>
      </c>
      <c r="D177" s="1" t="s">
        <v>2375</v>
      </c>
      <c r="E177">
        <v>5</v>
      </c>
      <c r="F177" s="1" t="s">
        <v>10961</v>
      </c>
      <c r="G177" s="2">
        <v>45471</v>
      </c>
      <c r="H177">
        <v>2</v>
      </c>
    </row>
    <row r="178" spans="1:8" x14ac:dyDescent="0.35">
      <c r="A178" s="1" t="s">
        <v>11160</v>
      </c>
      <c r="B178" s="1" t="s">
        <v>9920</v>
      </c>
      <c r="C178" s="1" t="s">
        <v>2625</v>
      </c>
      <c r="D178" s="1" t="s">
        <v>387</v>
      </c>
      <c r="E178">
        <v>4</v>
      </c>
      <c r="F178" s="1" t="s">
        <v>10979</v>
      </c>
      <c r="G178" s="2">
        <v>44729</v>
      </c>
      <c r="H178">
        <v>6</v>
      </c>
    </row>
    <row r="179" spans="1:8" x14ac:dyDescent="0.35">
      <c r="A179" s="1" t="s">
        <v>11161</v>
      </c>
      <c r="B179" s="1" t="s">
        <v>9808</v>
      </c>
      <c r="C179" s="1" t="s">
        <v>2801</v>
      </c>
      <c r="D179" s="1" t="s">
        <v>2039</v>
      </c>
      <c r="E179">
        <v>4</v>
      </c>
      <c r="F179" s="1" t="s">
        <v>10685</v>
      </c>
      <c r="G179" s="2">
        <v>45554</v>
      </c>
      <c r="H179">
        <v>1</v>
      </c>
    </row>
    <row r="180" spans="1:8" x14ac:dyDescent="0.35">
      <c r="A180" s="1" t="s">
        <v>11162</v>
      </c>
      <c r="B180" s="1" t="s">
        <v>8324</v>
      </c>
      <c r="C180" s="1" t="s">
        <v>2396</v>
      </c>
      <c r="D180" s="1" t="s">
        <v>703</v>
      </c>
      <c r="E180">
        <v>4</v>
      </c>
      <c r="F180" s="1" t="s">
        <v>10969</v>
      </c>
      <c r="G180" s="2">
        <v>45033</v>
      </c>
      <c r="H180">
        <v>20</v>
      </c>
    </row>
    <row r="181" spans="1:8" x14ac:dyDescent="0.35">
      <c r="A181" s="1" t="s">
        <v>11163</v>
      </c>
      <c r="B181" s="1" t="s">
        <v>7427</v>
      </c>
      <c r="C181" s="1" t="s">
        <v>4424</v>
      </c>
      <c r="D181" s="1" t="s">
        <v>2025</v>
      </c>
      <c r="E181">
        <v>5</v>
      </c>
      <c r="F181" s="1" t="s">
        <v>11005</v>
      </c>
      <c r="G181" s="2">
        <v>45356</v>
      </c>
      <c r="H181">
        <v>0</v>
      </c>
    </row>
    <row r="182" spans="1:8" x14ac:dyDescent="0.35">
      <c r="A182" s="1" t="s">
        <v>11164</v>
      </c>
      <c r="B182" s="1" t="s">
        <v>2584</v>
      </c>
      <c r="C182" s="1" t="s">
        <v>2585</v>
      </c>
      <c r="D182" s="1" t="s">
        <v>904</v>
      </c>
      <c r="E182">
        <v>4</v>
      </c>
      <c r="F182" s="1" t="s">
        <v>11034</v>
      </c>
      <c r="G182" s="2">
        <v>45134</v>
      </c>
      <c r="H182">
        <v>0</v>
      </c>
    </row>
    <row r="183" spans="1:8" x14ac:dyDescent="0.35">
      <c r="A183" s="1" t="s">
        <v>11165</v>
      </c>
      <c r="B183" s="1" t="s">
        <v>9308</v>
      </c>
      <c r="C183" s="1" t="s">
        <v>2688</v>
      </c>
      <c r="D183" s="1" t="s">
        <v>682</v>
      </c>
      <c r="E183">
        <v>4</v>
      </c>
      <c r="F183" s="1" t="s">
        <v>11016</v>
      </c>
      <c r="G183" s="2">
        <v>45605</v>
      </c>
      <c r="H183">
        <v>10</v>
      </c>
    </row>
    <row r="184" spans="1:8" x14ac:dyDescent="0.35">
      <c r="A184" s="1" t="s">
        <v>11166</v>
      </c>
      <c r="B184" s="1" t="s">
        <v>4210</v>
      </c>
      <c r="C184" s="1" t="s">
        <v>2387</v>
      </c>
      <c r="D184" s="1" t="s">
        <v>2201</v>
      </c>
      <c r="E184">
        <v>5</v>
      </c>
      <c r="F184" s="1" t="s">
        <v>10969</v>
      </c>
      <c r="G184" s="2">
        <v>45470</v>
      </c>
      <c r="H184">
        <v>2</v>
      </c>
    </row>
    <row r="185" spans="1:8" x14ac:dyDescent="0.35">
      <c r="A185" s="1" t="s">
        <v>11167</v>
      </c>
      <c r="B185" s="1" t="s">
        <v>6572</v>
      </c>
      <c r="C185" s="1" t="s">
        <v>2808</v>
      </c>
      <c r="D185" s="1" t="s">
        <v>230</v>
      </c>
      <c r="E185">
        <v>5</v>
      </c>
      <c r="F185" s="1" t="s">
        <v>11031</v>
      </c>
      <c r="G185" s="2">
        <v>45404</v>
      </c>
      <c r="H185">
        <v>0</v>
      </c>
    </row>
    <row r="186" spans="1:8" x14ac:dyDescent="0.35">
      <c r="A186" s="1" t="s">
        <v>11168</v>
      </c>
      <c r="B186" s="1" t="s">
        <v>6264</v>
      </c>
      <c r="C186" s="1" t="s">
        <v>2787</v>
      </c>
      <c r="D186" s="1" t="s">
        <v>2048</v>
      </c>
      <c r="E186">
        <v>4</v>
      </c>
      <c r="F186" s="1" t="s">
        <v>10998</v>
      </c>
      <c r="G186" s="2">
        <v>45233</v>
      </c>
      <c r="H186">
        <v>4</v>
      </c>
    </row>
    <row r="187" spans="1:8" x14ac:dyDescent="0.35">
      <c r="A187" s="1" t="s">
        <v>11169</v>
      </c>
      <c r="B187" s="1" t="s">
        <v>5437</v>
      </c>
      <c r="C187" s="1" t="s">
        <v>2594</v>
      </c>
      <c r="D187" s="1" t="s">
        <v>1377</v>
      </c>
      <c r="E187">
        <v>2</v>
      </c>
      <c r="F187" s="1" t="s">
        <v>11005</v>
      </c>
      <c r="G187" s="2">
        <v>45478</v>
      </c>
      <c r="H187">
        <v>1</v>
      </c>
    </row>
    <row r="188" spans="1:8" x14ac:dyDescent="0.35">
      <c r="A188" s="1" t="s">
        <v>11170</v>
      </c>
      <c r="B188" s="1" t="s">
        <v>3779</v>
      </c>
      <c r="C188" s="1" t="s">
        <v>3028</v>
      </c>
      <c r="D188" s="1" t="s">
        <v>1526</v>
      </c>
      <c r="E188">
        <v>3</v>
      </c>
      <c r="F188" s="1" t="s">
        <v>11003</v>
      </c>
      <c r="G188" s="2">
        <v>45634</v>
      </c>
      <c r="H188">
        <v>0</v>
      </c>
    </row>
    <row r="189" spans="1:8" x14ac:dyDescent="0.35">
      <c r="A189" s="1" t="s">
        <v>11171</v>
      </c>
      <c r="B189" s="1" t="s">
        <v>8229</v>
      </c>
      <c r="C189" s="1" t="s">
        <v>3903</v>
      </c>
      <c r="D189" s="1" t="s">
        <v>306</v>
      </c>
      <c r="E189">
        <v>2</v>
      </c>
      <c r="F189" s="1" t="s">
        <v>10955</v>
      </c>
      <c r="G189" s="2">
        <v>45413</v>
      </c>
      <c r="H189">
        <v>0</v>
      </c>
    </row>
    <row r="190" spans="1:8" x14ac:dyDescent="0.35">
      <c r="A190" s="1" t="s">
        <v>11172</v>
      </c>
      <c r="B190" s="1" t="s">
        <v>5095</v>
      </c>
      <c r="C190" s="1" t="s">
        <v>3445</v>
      </c>
      <c r="D190" s="1" t="s">
        <v>336</v>
      </c>
      <c r="E190">
        <v>4</v>
      </c>
      <c r="F190" s="1" t="s">
        <v>11003</v>
      </c>
      <c r="G190" s="2">
        <v>44945</v>
      </c>
      <c r="H190">
        <v>0</v>
      </c>
    </row>
    <row r="191" spans="1:8" x14ac:dyDescent="0.35">
      <c r="A191" s="1" t="s">
        <v>11173</v>
      </c>
      <c r="B191" s="1" t="s">
        <v>3535</v>
      </c>
      <c r="C191" s="1" t="s">
        <v>3287</v>
      </c>
      <c r="D191" s="1" t="s">
        <v>88</v>
      </c>
      <c r="E191">
        <v>5</v>
      </c>
      <c r="F191" s="1" t="s">
        <v>11003</v>
      </c>
      <c r="G191" s="2">
        <v>45195</v>
      </c>
      <c r="H191">
        <v>0</v>
      </c>
    </row>
    <row r="192" spans="1:8" x14ac:dyDescent="0.35">
      <c r="A192" s="1" t="s">
        <v>11174</v>
      </c>
      <c r="B192" s="1" t="s">
        <v>10130</v>
      </c>
      <c r="C192" s="1" t="s">
        <v>2937</v>
      </c>
      <c r="D192" s="1" t="s">
        <v>727</v>
      </c>
      <c r="E192">
        <v>5</v>
      </c>
      <c r="F192" s="1" t="s">
        <v>10957</v>
      </c>
      <c r="G192" s="2">
        <v>45668</v>
      </c>
      <c r="H192">
        <v>0</v>
      </c>
    </row>
    <row r="193" spans="1:8" x14ac:dyDescent="0.35">
      <c r="A193" s="1" t="s">
        <v>11175</v>
      </c>
      <c r="B193" s="1" t="s">
        <v>7364</v>
      </c>
      <c r="C193" s="1" t="s">
        <v>3191</v>
      </c>
      <c r="D193" s="1" t="s">
        <v>451</v>
      </c>
      <c r="E193">
        <v>3</v>
      </c>
      <c r="F193" s="1" t="s">
        <v>11029</v>
      </c>
      <c r="G193" s="2">
        <v>44726</v>
      </c>
      <c r="H193">
        <v>0</v>
      </c>
    </row>
    <row r="194" spans="1:8" x14ac:dyDescent="0.35">
      <c r="A194" s="1" t="s">
        <v>11176</v>
      </c>
      <c r="B194" s="1" t="s">
        <v>4181</v>
      </c>
      <c r="C194" s="1" t="s">
        <v>3396</v>
      </c>
      <c r="D194" s="1" t="s">
        <v>1010</v>
      </c>
      <c r="E194">
        <v>5</v>
      </c>
      <c r="F194" s="1" t="s">
        <v>11005</v>
      </c>
      <c r="G194" s="2">
        <v>45193</v>
      </c>
      <c r="H194">
        <v>8</v>
      </c>
    </row>
    <row r="195" spans="1:8" x14ac:dyDescent="0.35">
      <c r="A195" s="1" t="s">
        <v>11177</v>
      </c>
      <c r="B195" s="1" t="s">
        <v>6547</v>
      </c>
      <c r="C195" s="1" t="s">
        <v>3575</v>
      </c>
      <c r="D195" s="1" t="s">
        <v>2072</v>
      </c>
      <c r="E195">
        <v>4</v>
      </c>
      <c r="F195" s="1" t="s">
        <v>10957</v>
      </c>
      <c r="G195" s="2">
        <v>45278</v>
      </c>
      <c r="H195">
        <v>8</v>
      </c>
    </row>
    <row r="196" spans="1:8" x14ac:dyDescent="0.35">
      <c r="A196" s="1" t="s">
        <v>11178</v>
      </c>
      <c r="B196" s="1" t="s">
        <v>9623</v>
      </c>
      <c r="C196" s="1" t="s">
        <v>2521</v>
      </c>
      <c r="D196" s="1" t="s">
        <v>164</v>
      </c>
      <c r="E196">
        <v>3</v>
      </c>
      <c r="F196" s="1" t="s">
        <v>10969</v>
      </c>
      <c r="G196" s="2">
        <v>45299</v>
      </c>
      <c r="H196">
        <v>0</v>
      </c>
    </row>
    <row r="197" spans="1:8" x14ac:dyDescent="0.35">
      <c r="A197" s="1" t="s">
        <v>11179</v>
      </c>
      <c r="B197" s="1" t="s">
        <v>10358</v>
      </c>
      <c r="C197" s="1" t="s">
        <v>2585</v>
      </c>
      <c r="D197" s="1" t="s">
        <v>1599</v>
      </c>
      <c r="E197">
        <v>5</v>
      </c>
      <c r="F197" s="1" t="s">
        <v>10992</v>
      </c>
      <c r="G197" s="2">
        <v>45718</v>
      </c>
      <c r="H197">
        <v>0</v>
      </c>
    </row>
    <row r="198" spans="1:8" x14ac:dyDescent="0.35">
      <c r="A198" s="1" t="s">
        <v>11180</v>
      </c>
      <c r="B198" s="1" t="s">
        <v>2927</v>
      </c>
      <c r="C198" s="1" t="s">
        <v>2392</v>
      </c>
      <c r="D198" s="1" t="s">
        <v>1957</v>
      </c>
      <c r="E198">
        <v>5</v>
      </c>
      <c r="F198" s="1" t="s">
        <v>11031</v>
      </c>
      <c r="G198" s="2">
        <v>45664</v>
      </c>
      <c r="H198">
        <v>10</v>
      </c>
    </row>
    <row r="199" spans="1:8" x14ac:dyDescent="0.35">
      <c r="A199" s="1" t="s">
        <v>11181</v>
      </c>
      <c r="B199" s="1" t="s">
        <v>4513</v>
      </c>
      <c r="C199" s="1" t="s">
        <v>3058</v>
      </c>
      <c r="D199" s="1" t="s">
        <v>875</v>
      </c>
      <c r="E199">
        <v>5</v>
      </c>
      <c r="F199" s="1" t="s">
        <v>11016</v>
      </c>
      <c r="G199" s="2">
        <v>44901</v>
      </c>
      <c r="H199">
        <v>46</v>
      </c>
    </row>
    <row r="200" spans="1:8" x14ac:dyDescent="0.35">
      <c r="A200" s="1" t="s">
        <v>11182</v>
      </c>
      <c r="B200" s="1" t="s">
        <v>10439</v>
      </c>
      <c r="C200" s="1" t="s">
        <v>3191</v>
      </c>
      <c r="D200" s="1" t="s">
        <v>2352</v>
      </c>
      <c r="E200">
        <v>3</v>
      </c>
      <c r="F200" s="1" t="s">
        <v>10975</v>
      </c>
      <c r="G200" s="2">
        <v>45425</v>
      </c>
      <c r="H200">
        <v>9</v>
      </c>
    </row>
    <row r="201" spans="1:8" x14ac:dyDescent="0.35">
      <c r="A201" s="1" t="s">
        <v>11183</v>
      </c>
      <c r="B201" s="1" t="s">
        <v>2616</v>
      </c>
      <c r="C201" s="1" t="s">
        <v>2387</v>
      </c>
      <c r="D201" s="1" t="s">
        <v>40</v>
      </c>
      <c r="E201">
        <v>5</v>
      </c>
      <c r="F201" s="1" t="s">
        <v>11051</v>
      </c>
      <c r="G201" s="2">
        <v>45716</v>
      </c>
      <c r="H201">
        <v>2</v>
      </c>
    </row>
    <row r="202" spans="1:8" x14ac:dyDescent="0.35">
      <c r="A202" s="1" t="s">
        <v>11184</v>
      </c>
      <c r="B202" s="1" t="s">
        <v>9209</v>
      </c>
      <c r="C202" s="1" t="s">
        <v>2516</v>
      </c>
      <c r="D202" s="1" t="s">
        <v>2150</v>
      </c>
      <c r="E202">
        <v>4</v>
      </c>
      <c r="F202" s="1" t="s">
        <v>10961</v>
      </c>
      <c r="G202" s="2">
        <v>45540</v>
      </c>
      <c r="H202">
        <v>10</v>
      </c>
    </row>
    <row r="203" spans="1:8" x14ac:dyDescent="0.35">
      <c r="A203" s="1" t="s">
        <v>11185</v>
      </c>
      <c r="B203" s="1" t="s">
        <v>3864</v>
      </c>
      <c r="C203" s="1" t="s">
        <v>2967</v>
      </c>
      <c r="D203" s="1" t="s">
        <v>1222</v>
      </c>
      <c r="E203">
        <v>1</v>
      </c>
      <c r="F203" s="1" t="s">
        <v>11001</v>
      </c>
      <c r="G203" s="2">
        <v>45624</v>
      </c>
      <c r="H203">
        <v>0</v>
      </c>
    </row>
    <row r="204" spans="1:8" x14ac:dyDescent="0.35">
      <c r="A204" s="1" t="s">
        <v>11186</v>
      </c>
      <c r="B204" s="1" t="s">
        <v>9984</v>
      </c>
      <c r="C204" s="1" t="s">
        <v>2614</v>
      </c>
      <c r="D204" s="1" t="s">
        <v>1784</v>
      </c>
      <c r="E204">
        <v>5</v>
      </c>
      <c r="F204" s="1" t="s">
        <v>11051</v>
      </c>
      <c r="G204" s="2">
        <v>45375</v>
      </c>
      <c r="H204">
        <v>0</v>
      </c>
    </row>
    <row r="205" spans="1:8" x14ac:dyDescent="0.35">
      <c r="A205" s="1" t="s">
        <v>11187</v>
      </c>
      <c r="B205" s="1" t="s">
        <v>6555</v>
      </c>
      <c r="C205" s="1" t="s">
        <v>3451</v>
      </c>
      <c r="D205" s="1" t="s">
        <v>1668</v>
      </c>
      <c r="E205">
        <v>2</v>
      </c>
      <c r="F205" s="1" t="s">
        <v>10961</v>
      </c>
      <c r="G205" s="2">
        <v>45709</v>
      </c>
      <c r="H205">
        <v>7</v>
      </c>
    </row>
    <row r="206" spans="1:8" x14ac:dyDescent="0.35">
      <c r="A206" s="1" t="s">
        <v>11188</v>
      </c>
      <c r="B206" s="1" t="s">
        <v>9765</v>
      </c>
      <c r="C206" s="1" t="s">
        <v>3689</v>
      </c>
      <c r="D206" s="1" t="s">
        <v>1062</v>
      </c>
      <c r="E206">
        <v>5</v>
      </c>
      <c r="F206" s="1" t="s">
        <v>10963</v>
      </c>
      <c r="G206" s="2">
        <v>44976</v>
      </c>
      <c r="H206">
        <v>0</v>
      </c>
    </row>
    <row r="207" spans="1:8" x14ac:dyDescent="0.35">
      <c r="A207" s="1" t="s">
        <v>11189</v>
      </c>
      <c r="B207" s="1" t="s">
        <v>5318</v>
      </c>
      <c r="C207" s="1" t="s">
        <v>2801</v>
      </c>
      <c r="D207" s="1" t="s">
        <v>919</v>
      </c>
      <c r="E207">
        <v>5</v>
      </c>
      <c r="F207" s="1" t="s">
        <v>10979</v>
      </c>
      <c r="G207" s="2">
        <v>44702</v>
      </c>
      <c r="H207">
        <v>1</v>
      </c>
    </row>
    <row r="208" spans="1:8" x14ac:dyDescent="0.35">
      <c r="A208" s="1" t="s">
        <v>11190</v>
      </c>
      <c r="B208" s="1" t="s">
        <v>9938</v>
      </c>
      <c r="C208" s="1" t="s">
        <v>3211</v>
      </c>
      <c r="D208" s="1" t="s">
        <v>1576</v>
      </c>
      <c r="E208">
        <v>5</v>
      </c>
      <c r="F208" s="1" t="s">
        <v>10996</v>
      </c>
      <c r="G208" s="2">
        <v>45237</v>
      </c>
      <c r="H208">
        <v>0</v>
      </c>
    </row>
    <row r="209" spans="1:8" x14ac:dyDescent="0.35">
      <c r="A209" s="1" t="s">
        <v>11191</v>
      </c>
      <c r="B209" s="1" t="s">
        <v>6013</v>
      </c>
      <c r="C209" s="1" t="s">
        <v>4306</v>
      </c>
      <c r="D209" s="1" t="s">
        <v>904</v>
      </c>
      <c r="E209">
        <v>4</v>
      </c>
      <c r="F209" s="1" t="s">
        <v>10969</v>
      </c>
      <c r="G209" s="2">
        <v>45328</v>
      </c>
      <c r="H209">
        <v>23</v>
      </c>
    </row>
    <row r="210" spans="1:8" x14ac:dyDescent="0.35">
      <c r="A210" s="1" t="s">
        <v>11192</v>
      </c>
      <c r="B210" s="1" t="s">
        <v>3427</v>
      </c>
      <c r="C210" s="1" t="s">
        <v>3142</v>
      </c>
      <c r="D210" s="1" t="s">
        <v>1900</v>
      </c>
      <c r="E210">
        <v>5</v>
      </c>
      <c r="F210" s="1" t="s">
        <v>10983</v>
      </c>
      <c r="G210" s="2">
        <v>45698</v>
      </c>
      <c r="H210">
        <v>20</v>
      </c>
    </row>
    <row r="211" spans="1:8" x14ac:dyDescent="0.35">
      <c r="A211" s="1" t="s">
        <v>11193</v>
      </c>
      <c r="B211" s="1" t="s">
        <v>8438</v>
      </c>
      <c r="C211" s="1" t="s">
        <v>4281</v>
      </c>
      <c r="D211" s="1" t="s">
        <v>1741</v>
      </c>
      <c r="E211">
        <v>4</v>
      </c>
      <c r="F211" s="1" t="s">
        <v>10998</v>
      </c>
      <c r="G211" s="2">
        <v>45625</v>
      </c>
      <c r="H211">
        <v>0</v>
      </c>
    </row>
    <row r="212" spans="1:8" x14ac:dyDescent="0.35">
      <c r="A212" s="1" t="s">
        <v>11194</v>
      </c>
      <c r="B212" s="1" t="s">
        <v>9301</v>
      </c>
      <c r="C212" s="1" t="s">
        <v>2801</v>
      </c>
      <c r="D212" s="1" t="s">
        <v>2216</v>
      </c>
      <c r="E212">
        <v>3</v>
      </c>
      <c r="F212" s="1" t="s">
        <v>10996</v>
      </c>
      <c r="G212" s="2">
        <v>45479</v>
      </c>
      <c r="H212">
        <v>2</v>
      </c>
    </row>
    <row r="213" spans="1:8" x14ac:dyDescent="0.35">
      <c r="A213" s="1" t="s">
        <v>11195</v>
      </c>
      <c r="B213" s="1" t="s">
        <v>6473</v>
      </c>
      <c r="C213" s="1" t="s">
        <v>2931</v>
      </c>
      <c r="D213" s="1" t="s">
        <v>1776</v>
      </c>
      <c r="E213">
        <v>4</v>
      </c>
      <c r="F213" s="1" t="s">
        <v>10989</v>
      </c>
      <c r="G213" s="2">
        <v>45212</v>
      </c>
      <c r="H213">
        <v>44</v>
      </c>
    </row>
    <row r="214" spans="1:8" x14ac:dyDescent="0.35">
      <c r="A214" s="1" t="s">
        <v>11196</v>
      </c>
      <c r="B214" s="1" t="s">
        <v>8424</v>
      </c>
      <c r="C214" s="1" t="s">
        <v>2942</v>
      </c>
      <c r="D214" s="1" t="s">
        <v>250</v>
      </c>
      <c r="E214">
        <v>5</v>
      </c>
      <c r="F214" s="1" t="s">
        <v>10955</v>
      </c>
      <c r="G214" s="2">
        <v>45584</v>
      </c>
      <c r="H214">
        <v>37</v>
      </c>
    </row>
    <row r="215" spans="1:8" x14ac:dyDescent="0.35">
      <c r="A215" s="1" t="s">
        <v>11197</v>
      </c>
      <c r="B215" s="1" t="s">
        <v>8411</v>
      </c>
      <c r="C215" s="1" t="s">
        <v>3676</v>
      </c>
      <c r="D215" s="1" t="s">
        <v>336</v>
      </c>
      <c r="E215">
        <v>1</v>
      </c>
      <c r="F215" s="1" t="s">
        <v>10967</v>
      </c>
      <c r="G215" s="2">
        <v>45606</v>
      </c>
      <c r="H215">
        <v>24</v>
      </c>
    </row>
    <row r="216" spans="1:8" x14ac:dyDescent="0.35">
      <c r="A216" s="1" t="s">
        <v>11198</v>
      </c>
      <c r="B216" s="1" t="s">
        <v>2711</v>
      </c>
      <c r="C216" s="1" t="s">
        <v>2712</v>
      </c>
      <c r="D216" s="1" t="s">
        <v>1449</v>
      </c>
      <c r="E216">
        <v>5</v>
      </c>
      <c r="F216" s="1" t="s">
        <v>10685</v>
      </c>
      <c r="G216" s="2">
        <v>45345</v>
      </c>
      <c r="H216">
        <v>7</v>
      </c>
    </row>
    <row r="217" spans="1:8" x14ac:dyDescent="0.35">
      <c r="A217" s="1" t="s">
        <v>11199</v>
      </c>
      <c r="B217" s="1" t="s">
        <v>5634</v>
      </c>
      <c r="C217" s="1" t="s">
        <v>2787</v>
      </c>
      <c r="D217" s="1" t="s">
        <v>398</v>
      </c>
      <c r="E217">
        <v>4</v>
      </c>
      <c r="F217" s="1" t="s">
        <v>10996</v>
      </c>
      <c r="G217" s="2">
        <v>45110</v>
      </c>
      <c r="H217">
        <v>0</v>
      </c>
    </row>
    <row r="218" spans="1:8" x14ac:dyDescent="0.35">
      <c r="A218" s="1" t="s">
        <v>11200</v>
      </c>
      <c r="B218" s="1" t="s">
        <v>3646</v>
      </c>
      <c r="C218" s="1" t="s">
        <v>2690</v>
      </c>
      <c r="D218" s="1" t="s">
        <v>1957</v>
      </c>
      <c r="E218">
        <v>2</v>
      </c>
      <c r="F218" s="1" t="s">
        <v>11046</v>
      </c>
      <c r="G218" s="2">
        <v>44702</v>
      </c>
      <c r="H218">
        <v>0</v>
      </c>
    </row>
    <row r="219" spans="1:8" x14ac:dyDescent="0.35">
      <c r="A219" s="1" t="s">
        <v>11201</v>
      </c>
      <c r="B219" s="1" t="s">
        <v>3404</v>
      </c>
      <c r="C219" s="1" t="s">
        <v>3406</v>
      </c>
      <c r="D219" s="1" t="s">
        <v>1109</v>
      </c>
      <c r="E219">
        <v>5</v>
      </c>
      <c r="F219" s="1" t="s">
        <v>10965</v>
      </c>
      <c r="G219" s="2">
        <v>45622</v>
      </c>
      <c r="H219">
        <v>0</v>
      </c>
    </row>
    <row r="220" spans="1:8" x14ac:dyDescent="0.35">
      <c r="A220" s="1" t="s">
        <v>11202</v>
      </c>
      <c r="B220" s="1" t="s">
        <v>3021</v>
      </c>
      <c r="C220" s="1" t="s">
        <v>2418</v>
      </c>
      <c r="D220" s="1" t="s">
        <v>916</v>
      </c>
      <c r="E220">
        <v>5</v>
      </c>
      <c r="F220" s="1" t="s">
        <v>10957</v>
      </c>
      <c r="G220" s="2">
        <v>45181</v>
      </c>
      <c r="H220">
        <v>9</v>
      </c>
    </row>
    <row r="221" spans="1:8" x14ac:dyDescent="0.35">
      <c r="A221" s="1" t="s">
        <v>11203</v>
      </c>
      <c r="B221" s="1" t="s">
        <v>9161</v>
      </c>
      <c r="C221" s="1" t="s">
        <v>3388</v>
      </c>
      <c r="D221" s="1" t="s">
        <v>1814</v>
      </c>
      <c r="E221">
        <v>5</v>
      </c>
      <c r="F221" s="1" t="s">
        <v>10961</v>
      </c>
      <c r="G221" s="2">
        <v>45456</v>
      </c>
      <c r="H221">
        <v>0</v>
      </c>
    </row>
    <row r="222" spans="1:8" x14ac:dyDescent="0.35">
      <c r="A222" s="1" t="s">
        <v>11204</v>
      </c>
      <c r="B222" s="1" t="s">
        <v>6751</v>
      </c>
      <c r="C222" s="1" t="s">
        <v>2794</v>
      </c>
      <c r="D222" s="1" t="s">
        <v>685</v>
      </c>
      <c r="E222">
        <v>5</v>
      </c>
      <c r="F222" s="1" t="s">
        <v>10971</v>
      </c>
      <c r="G222" s="2">
        <v>45491</v>
      </c>
      <c r="H222">
        <v>0</v>
      </c>
    </row>
    <row r="223" spans="1:8" x14ac:dyDescent="0.35">
      <c r="A223" s="1" t="s">
        <v>11205</v>
      </c>
      <c r="B223" s="1" t="s">
        <v>10015</v>
      </c>
      <c r="C223" s="1" t="s">
        <v>2683</v>
      </c>
      <c r="D223" s="1" t="s">
        <v>1423</v>
      </c>
      <c r="E223">
        <v>4</v>
      </c>
      <c r="F223" s="1" t="s">
        <v>10996</v>
      </c>
      <c r="G223" s="2">
        <v>45604</v>
      </c>
      <c r="H223">
        <v>4</v>
      </c>
    </row>
    <row r="224" spans="1:8" x14ac:dyDescent="0.35">
      <c r="A224" s="1" t="s">
        <v>11206</v>
      </c>
      <c r="B224" s="1" t="s">
        <v>5073</v>
      </c>
      <c r="C224" s="1" t="s">
        <v>3637</v>
      </c>
      <c r="D224" s="1" t="s">
        <v>1147</v>
      </c>
      <c r="E224">
        <v>5</v>
      </c>
      <c r="F224" s="1" t="s">
        <v>10979</v>
      </c>
      <c r="G224" s="2">
        <v>45372</v>
      </c>
      <c r="H224">
        <v>0</v>
      </c>
    </row>
    <row r="225" spans="1:8" x14ac:dyDescent="0.35">
      <c r="A225" s="1" t="s">
        <v>11207</v>
      </c>
      <c r="B225" s="1" t="s">
        <v>5502</v>
      </c>
      <c r="C225" s="1" t="s">
        <v>2575</v>
      </c>
      <c r="D225" s="1" t="s">
        <v>1001</v>
      </c>
      <c r="E225">
        <v>4</v>
      </c>
      <c r="F225" s="1" t="s">
        <v>10979</v>
      </c>
      <c r="G225" s="2">
        <v>45186</v>
      </c>
      <c r="H225">
        <v>6</v>
      </c>
    </row>
    <row r="226" spans="1:8" x14ac:dyDescent="0.35">
      <c r="A226" s="1" t="s">
        <v>11208</v>
      </c>
      <c r="B226" s="1" t="s">
        <v>4097</v>
      </c>
      <c r="C226" s="1" t="s">
        <v>3007</v>
      </c>
      <c r="D226" s="1" t="s">
        <v>2042</v>
      </c>
      <c r="E226">
        <v>3</v>
      </c>
      <c r="F226" s="1" t="s">
        <v>11051</v>
      </c>
      <c r="G226" s="2">
        <v>45686</v>
      </c>
      <c r="H226">
        <v>0</v>
      </c>
    </row>
    <row r="227" spans="1:8" x14ac:dyDescent="0.35">
      <c r="A227" s="1" t="s">
        <v>11209</v>
      </c>
      <c r="B227" s="1" t="s">
        <v>6600</v>
      </c>
      <c r="C227" s="1" t="s">
        <v>2854</v>
      </c>
      <c r="D227" s="1" t="s">
        <v>2105</v>
      </c>
      <c r="E227">
        <v>4</v>
      </c>
      <c r="F227" s="1" t="s">
        <v>10957</v>
      </c>
      <c r="G227" s="2">
        <v>45513</v>
      </c>
      <c r="H227">
        <v>1</v>
      </c>
    </row>
    <row r="228" spans="1:8" x14ac:dyDescent="0.35">
      <c r="A228" s="1" t="s">
        <v>11210</v>
      </c>
      <c r="B228" s="1" t="s">
        <v>5845</v>
      </c>
      <c r="C228" s="1" t="s">
        <v>2659</v>
      </c>
      <c r="D228" s="1" t="s">
        <v>1680</v>
      </c>
      <c r="E228">
        <v>3</v>
      </c>
      <c r="F228" s="1" t="s">
        <v>10979</v>
      </c>
      <c r="G228" s="2">
        <v>45288</v>
      </c>
      <c r="H228">
        <v>0</v>
      </c>
    </row>
    <row r="229" spans="1:8" x14ac:dyDescent="0.35">
      <c r="A229" s="1" t="s">
        <v>11211</v>
      </c>
      <c r="B229" s="1" t="s">
        <v>6586</v>
      </c>
      <c r="C229" s="1" t="s">
        <v>3637</v>
      </c>
      <c r="D229" s="1" t="s">
        <v>1506</v>
      </c>
      <c r="E229">
        <v>4</v>
      </c>
      <c r="F229" s="1" t="s">
        <v>10969</v>
      </c>
      <c r="G229" s="2">
        <v>44941</v>
      </c>
      <c r="H229">
        <v>0</v>
      </c>
    </row>
    <row r="230" spans="1:8" x14ac:dyDescent="0.35">
      <c r="A230" s="1" t="s">
        <v>11212</v>
      </c>
      <c r="B230" s="1" t="s">
        <v>6062</v>
      </c>
      <c r="C230" s="1" t="s">
        <v>3388</v>
      </c>
      <c r="D230" s="1" t="s">
        <v>2248</v>
      </c>
      <c r="E230">
        <v>4</v>
      </c>
      <c r="F230" s="1" t="s">
        <v>11001</v>
      </c>
      <c r="G230" s="2">
        <v>44848</v>
      </c>
      <c r="H230">
        <v>0</v>
      </c>
    </row>
    <row r="231" spans="1:8" x14ac:dyDescent="0.35">
      <c r="A231" s="1" t="s">
        <v>11213</v>
      </c>
      <c r="B231" s="1" t="s">
        <v>9892</v>
      </c>
      <c r="C231" s="1" t="s">
        <v>2646</v>
      </c>
      <c r="D231" s="1" t="s">
        <v>471</v>
      </c>
      <c r="E231">
        <v>4</v>
      </c>
      <c r="F231" s="1" t="s">
        <v>10969</v>
      </c>
      <c r="G231" s="2">
        <v>45539</v>
      </c>
      <c r="H231">
        <v>44</v>
      </c>
    </row>
    <row r="232" spans="1:8" x14ac:dyDescent="0.35">
      <c r="A232" s="1" t="s">
        <v>11214</v>
      </c>
      <c r="B232" s="1" t="s">
        <v>7120</v>
      </c>
      <c r="C232" s="1" t="s">
        <v>2485</v>
      </c>
      <c r="D232" s="1" t="s">
        <v>1171</v>
      </c>
      <c r="E232">
        <v>4</v>
      </c>
      <c r="F232" s="1" t="s">
        <v>10957</v>
      </c>
      <c r="G232" s="2">
        <v>45024</v>
      </c>
      <c r="H232">
        <v>0</v>
      </c>
    </row>
    <row r="233" spans="1:8" x14ac:dyDescent="0.35">
      <c r="A233" s="1" t="s">
        <v>11215</v>
      </c>
      <c r="B233" s="1" t="s">
        <v>4619</v>
      </c>
      <c r="C233" s="1" t="s">
        <v>2510</v>
      </c>
      <c r="D233" s="1" t="s">
        <v>494</v>
      </c>
      <c r="E233">
        <v>5</v>
      </c>
      <c r="F233" s="1" t="s">
        <v>11003</v>
      </c>
      <c r="G233" s="2">
        <v>44646</v>
      </c>
      <c r="H233">
        <v>29</v>
      </c>
    </row>
    <row r="234" spans="1:8" x14ac:dyDescent="0.35">
      <c r="A234" s="1" t="s">
        <v>11216</v>
      </c>
      <c r="B234" s="1" t="s">
        <v>4934</v>
      </c>
      <c r="C234" s="1" t="s">
        <v>2672</v>
      </c>
      <c r="D234" s="1" t="s">
        <v>50</v>
      </c>
      <c r="E234">
        <v>5</v>
      </c>
      <c r="F234" s="1" t="s">
        <v>10992</v>
      </c>
      <c r="G234" s="2">
        <v>44817</v>
      </c>
      <c r="H234">
        <v>8</v>
      </c>
    </row>
    <row r="235" spans="1:8" x14ac:dyDescent="0.35">
      <c r="A235" s="1" t="s">
        <v>11217</v>
      </c>
      <c r="B235" s="1" t="s">
        <v>6655</v>
      </c>
      <c r="C235" s="1" t="s">
        <v>2634</v>
      </c>
      <c r="D235" s="1" t="s">
        <v>1556</v>
      </c>
      <c r="E235">
        <v>3</v>
      </c>
      <c r="F235" s="1" t="s">
        <v>10961</v>
      </c>
      <c r="G235" s="2">
        <v>45182</v>
      </c>
      <c r="H235">
        <v>2</v>
      </c>
    </row>
    <row r="236" spans="1:8" x14ac:dyDescent="0.35">
      <c r="A236" s="1" t="s">
        <v>11218</v>
      </c>
      <c r="B236" s="1" t="s">
        <v>5695</v>
      </c>
      <c r="C236" s="1" t="s">
        <v>2819</v>
      </c>
      <c r="D236" s="1" t="s">
        <v>1254</v>
      </c>
      <c r="E236">
        <v>5</v>
      </c>
      <c r="F236" s="1" t="s">
        <v>10979</v>
      </c>
      <c r="G236" s="2">
        <v>44698</v>
      </c>
      <c r="H236">
        <v>3</v>
      </c>
    </row>
    <row r="237" spans="1:8" x14ac:dyDescent="0.35">
      <c r="A237" s="1" t="s">
        <v>11219</v>
      </c>
      <c r="B237" s="1" t="s">
        <v>5998</v>
      </c>
      <c r="C237" s="1" t="s">
        <v>3396</v>
      </c>
      <c r="D237" s="1" t="s">
        <v>45</v>
      </c>
      <c r="E237">
        <v>4</v>
      </c>
      <c r="F237" s="1" t="s">
        <v>10969</v>
      </c>
      <c r="G237" s="2">
        <v>45178</v>
      </c>
      <c r="H237">
        <v>0</v>
      </c>
    </row>
    <row r="238" spans="1:8" x14ac:dyDescent="0.35">
      <c r="A238" s="1" t="s">
        <v>11220</v>
      </c>
      <c r="B238" s="1" t="s">
        <v>9620</v>
      </c>
      <c r="C238" s="1" t="s">
        <v>2692</v>
      </c>
      <c r="D238" s="1" t="s">
        <v>1649</v>
      </c>
      <c r="E238">
        <v>5</v>
      </c>
      <c r="F238" s="1" t="s">
        <v>11031</v>
      </c>
      <c r="G238" s="2">
        <v>45619</v>
      </c>
      <c r="H238">
        <v>37</v>
      </c>
    </row>
    <row r="239" spans="1:8" x14ac:dyDescent="0.35">
      <c r="A239" s="1" t="s">
        <v>11221</v>
      </c>
      <c r="B239" s="1" t="s">
        <v>8447</v>
      </c>
      <c r="C239" s="1" t="s">
        <v>4281</v>
      </c>
      <c r="D239" s="1" t="s">
        <v>1036</v>
      </c>
      <c r="E239">
        <v>3</v>
      </c>
      <c r="F239" s="1" t="s">
        <v>10955</v>
      </c>
      <c r="G239" s="2">
        <v>45366</v>
      </c>
      <c r="H239">
        <v>0</v>
      </c>
    </row>
    <row r="240" spans="1:8" x14ac:dyDescent="0.35">
      <c r="A240" s="1" t="s">
        <v>11222</v>
      </c>
      <c r="B240" s="1" t="s">
        <v>9887</v>
      </c>
      <c r="C240" s="1" t="s">
        <v>3519</v>
      </c>
      <c r="D240" s="1" t="s">
        <v>1132</v>
      </c>
      <c r="E240">
        <v>4</v>
      </c>
      <c r="F240" s="1" t="s">
        <v>11034</v>
      </c>
      <c r="G240" s="2">
        <v>45155</v>
      </c>
      <c r="H240">
        <v>8</v>
      </c>
    </row>
    <row r="241" spans="1:8" x14ac:dyDescent="0.35">
      <c r="A241" s="1" t="s">
        <v>11223</v>
      </c>
      <c r="B241" s="1" t="s">
        <v>3597</v>
      </c>
      <c r="C241" s="1" t="s">
        <v>2821</v>
      </c>
      <c r="D241" s="1" t="s">
        <v>1651</v>
      </c>
      <c r="E241">
        <v>3</v>
      </c>
      <c r="F241" s="1" t="s">
        <v>10969</v>
      </c>
      <c r="G241" s="2">
        <v>45011</v>
      </c>
      <c r="H241">
        <v>0</v>
      </c>
    </row>
    <row r="242" spans="1:8" x14ac:dyDescent="0.35">
      <c r="A242" s="1" t="s">
        <v>11224</v>
      </c>
      <c r="B242" s="1" t="s">
        <v>7600</v>
      </c>
      <c r="C242" s="1" t="s">
        <v>2627</v>
      </c>
      <c r="D242" s="1" t="s">
        <v>2285</v>
      </c>
      <c r="E242">
        <v>5</v>
      </c>
      <c r="F242" s="1" t="s">
        <v>11003</v>
      </c>
      <c r="G242" s="2">
        <v>45289</v>
      </c>
      <c r="H242">
        <v>0</v>
      </c>
    </row>
    <row r="243" spans="1:8" x14ac:dyDescent="0.35">
      <c r="A243" s="1" t="s">
        <v>11225</v>
      </c>
      <c r="B243" s="1" t="s">
        <v>3186</v>
      </c>
      <c r="C243" s="1" t="s">
        <v>2840</v>
      </c>
      <c r="D243" s="1" t="s">
        <v>940</v>
      </c>
      <c r="E243">
        <v>5</v>
      </c>
      <c r="F243" s="1" t="s">
        <v>10979</v>
      </c>
      <c r="G243" s="2">
        <v>45140</v>
      </c>
      <c r="H243">
        <v>1</v>
      </c>
    </row>
    <row r="244" spans="1:8" x14ac:dyDescent="0.35">
      <c r="A244" s="1" t="s">
        <v>11226</v>
      </c>
      <c r="B244" s="1" t="s">
        <v>5343</v>
      </c>
      <c r="C244" s="1" t="s">
        <v>2773</v>
      </c>
      <c r="D244" s="1" t="s">
        <v>745</v>
      </c>
      <c r="E244">
        <v>5</v>
      </c>
      <c r="F244" s="1" t="s">
        <v>10979</v>
      </c>
      <c r="G244" s="2">
        <v>45525</v>
      </c>
      <c r="H244">
        <v>9</v>
      </c>
    </row>
    <row r="245" spans="1:8" x14ac:dyDescent="0.35">
      <c r="A245" s="1" t="s">
        <v>11227</v>
      </c>
      <c r="B245" s="1" t="s">
        <v>3149</v>
      </c>
      <c r="C245" s="1" t="s">
        <v>2911</v>
      </c>
      <c r="D245" s="1" t="s">
        <v>2255</v>
      </c>
      <c r="E245">
        <v>5</v>
      </c>
      <c r="F245" s="1" t="s">
        <v>11029</v>
      </c>
      <c r="G245" s="2">
        <v>44684</v>
      </c>
      <c r="H245">
        <v>2</v>
      </c>
    </row>
    <row r="246" spans="1:8" x14ac:dyDescent="0.35">
      <c r="A246" s="1" t="s">
        <v>11228</v>
      </c>
      <c r="B246" s="1" t="s">
        <v>8187</v>
      </c>
      <c r="C246" s="1" t="s">
        <v>3138</v>
      </c>
      <c r="D246" s="1" t="s">
        <v>1877</v>
      </c>
      <c r="E246">
        <v>5</v>
      </c>
      <c r="F246" s="1" t="s">
        <v>10983</v>
      </c>
      <c r="G246" s="2">
        <v>44708</v>
      </c>
      <c r="H246">
        <v>0</v>
      </c>
    </row>
    <row r="247" spans="1:8" x14ac:dyDescent="0.35">
      <c r="A247" s="1" t="s">
        <v>11229</v>
      </c>
      <c r="B247" s="1" t="s">
        <v>2853</v>
      </c>
      <c r="C247" s="1" t="s">
        <v>2854</v>
      </c>
      <c r="D247" s="1" t="s">
        <v>1721</v>
      </c>
      <c r="E247">
        <v>4</v>
      </c>
      <c r="F247" s="1" t="s">
        <v>10685</v>
      </c>
      <c r="G247" s="2">
        <v>45615</v>
      </c>
      <c r="H247">
        <v>40</v>
      </c>
    </row>
    <row r="248" spans="1:8" x14ac:dyDescent="0.35">
      <c r="A248" s="1" t="s">
        <v>11230</v>
      </c>
      <c r="B248" s="1" t="s">
        <v>6771</v>
      </c>
      <c r="C248" s="1" t="s">
        <v>2627</v>
      </c>
      <c r="D248" s="1" t="s">
        <v>262</v>
      </c>
      <c r="E248">
        <v>4</v>
      </c>
      <c r="F248" s="1" t="s">
        <v>11001</v>
      </c>
      <c r="G248" s="2">
        <v>45254</v>
      </c>
      <c r="H248">
        <v>4</v>
      </c>
    </row>
    <row r="249" spans="1:8" x14ac:dyDescent="0.35">
      <c r="A249" s="1" t="s">
        <v>11231</v>
      </c>
      <c r="B249" s="1" t="s">
        <v>4932</v>
      </c>
      <c r="C249" s="1" t="s">
        <v>3223</v>
      </c>
      <c r="D249" s="1" t="s">
        <v>1663</v>
      </c>
      <c r="E249">
        <v>4</v>
      </c>
      <c r="F249" s="1" t="s">
        <v>11001</v>
      </c>
      <c r="G249" s="2">
        <v>45708</v>
      </c>
      <c r="H249">
        <v>0</v>
      </c>
    </row>
    <row r="250" spans="1:8" x14ac:dyDescent="0.35">
      <c r="A250" s="1" t="s">
        <v>11232</v>
      </c>
      <c r="B250" s="1" t="s">
        <v>3463</v>
      </c>
      <c r="C250" s="1" t="s">
        <v>2625</v>
      </c>
      <c r="D250" s="1" t="s">
        <v>1829</v>
      </c>
      <c r="E250">
        <v>2</v>
      </c>
      <c r="F250" s="1" t="s">
        <v>10969</v>
      </c>
      <c r="G250" s="2">
        <v>44937</v>
      </c>
      <c r="H250">
        <v>23</v>
      </c>
    </row>
    <row r="251" spans="1:8" x14ac:dyDescent="0.35">
      <c r="A251" s="1" t="s">
        <v>11233</v>
      </c>
      <c r="B251" s="1" t="s">
        <v>10058</v>
      </c>
      <c r="C251" s="1" t="s">
        <v>2482</v>
      </c>
      <c r="D251" s="1" t="s">
        <v>850</v>
      </c>
      <c r="E251">
        <v>5</v>
      </c>
      <c r="F251" s="1" t="s">
        <v>10985</v>
      </c>
      <c r="G251" s="2">
        <v>44726</v>
      </c>
      <c r="H251">
        <v>0</v>
      </c>
    </row>
    <row r="252" spans="1:8" x14ac:dyDescent="0.35">
      <c r="A252" s="1" t="s">
        <v>11234</v>
      </c>
      <c r="B252" s="1" t="s">
        <v>3048</v>
      </c>
      <c r="C252" s="1" t="s">
        <v>3049</v>
      </c>
      <c r="D252" s="1" t="s">
        <v>1937</v>
      </c>
      <c r="E252">
        <v>4</v>
      </c>
      <c r="F252" s="1" t="s">
        <v>11001</v>
      </c>
      <c r="G252" s="2">
        <v>45608</v>
      </c>
      <c r="H252">
        <v>0</v>
      </c>
    </row>
    <row r="253" spans="1:8" x14ac:dyDescent="0.35">
      <c r="A253" s="1" t="s">
        <v>11235</v>
      </c>
      <c r="B253" s="1" t="s">
        <v>4770</v>
      </c>
      <c r="C253" s="1" t="s">
        <v>3676</v>
      </c>
      <c r="D253" s="1" t="s">
        <v>1449</v>
      </c>
      <c r="E253">
        <v>5</v>
      </c>
      <c r="F253" s="1" t="s">
        <v>10961</v>
      </c>
      <c r="G253" s="2">
        <v>45593</v>
      </c>
      <c r="H253">
        <v>0</v>
      </c>
    </row>
    <row r="254" spans="1:8" x14ac:dyDescent="0.35">
      <c r="A254" s="1" t="s">
        <v>11236</v>
      </c>
      <c r="B254" s="1" t="s">
        <v>8905</v>
      </c>
      <c r="C254" s="1" t="s">
        <v>2394</v>
      </c>
      <c r="D254" s="1" t="s">
        <v>1400</v>
      </c>
      <c r="E254">
        <v>4</v>
      </c>
      <c r="F254" s="1" t="s">
        <v>10979</v>
      </c>
      <c r="G254" s="2">
        <v>45538</v>
      </c>
      <c r="H254">
        <v>0</v>
      </c>
    </row>
    <row r="255" spans="1:8" x14ac:dyDescent="0.35">
      <c r="A255" s="1" t="s">
        <v>11237</v>
      </c>
      <c r="B255" s="1" t="s">
        <v>10274</v>
      </c>
      <c r="C255" s="1" t="s">
        <v>2791</v>
      </c>
      <c r="D255" s="1" t="s">
        <v>1331</v>
      </c>
      <c r="E255">
        <v>3</v>
      </c>
      <c r="F255" s="1" t="s">
        <v>10967</v>
      </c>
      <c r="G255" s="2">
        <v>45220</v>
      </c>
      <c r="H255">
        <v>0</v>
      </c>
    </row>
    <row r="256" spans="1:8" x14ac:dyDescent="0.35">
      <c r="A256" s="1" t="s">
        <v>11238</v>
      </c>
      <c r="B256" s="1" t="s">
        <v>7778</v>
      </c>
      <c r="C256" s="1" t="s">
        <v>3269</v>
      </c>
      <c r="D256" s="1" t="s">
        <v>1989</v>
      </c>
      <c r="E256">
        <v>4</v>
      </c>
      <c r="F256" s="1" t="s">
        <v>10685</v>
      </c>
      <c r="G256" s="2">
        <v>45485</v>
      </c>
      <c r="H256">
        <v>4</v>
      </c>
    </row>
    <row r="257" spans="1:8" x14ac:dyDescent="0.35">
      <c r="A257" s="1" t="s">
        <v>11239</v>
      </c>
      <c r="B257" s="1" t="s">
        <v>5185</v>
      </c>
      <c r="C257" s="1" t="s">
        <v>2833</v>
      </c>
      <c r="D257" s="1" t="s">
        <v>1400</v>
      </c>
      <c r="E257">
        <v>5</v>
      </c>
      <c r="F257" s="1" t="s">
        <v>11029</v>
      </c>
      <c r="G257" s="2">
        <v>45438</v>
      </c>
      <c r="H257">
        <v>0</v>
      </c>
    </row>
    <row r="258" spans="1:8" x14ac:dyDescent="0.35">
      <c r="A258" s="1" t="s">
        <v>11240</v>
      </c>
      <c r="B258" s="1" t="s">
        <v>7710</v>
      </c>
      <c r="C258" s="1" t="s">
        <v>3198</v>
      </c>
      <c r="D258" s="1" t="s">
        <v>1660</v>
      </c>
      <c r="E258">
        <v>5</v>
      </c>
      <c r="F258" s="1" t="s">
        <v>10992</v>
      </c>
      <c r="G258" s="2">
        <v>45110</v>
      </c>
      <c r="H258">
        <v>24</v>
      </c>
    </row>
    <row r="259" spans="1:8" x14ac:dyDescent="0.35">
      <c r="A259" s="1" t="s">
        <v>11241</v>
      </c>
      <c r="B259" s="1" t="s">
        <v>7658</v>
      </c>
      <c r="C259" s="1" t="s">
        <v>3095</v>
      </c>
      <c r="D259" s="1" t="s">
        <v>1115</v>
      </c>
      <c r="E259">
        <v>1</v>
      </c>
      <c r="F259" s="1" t="s">
        <v>10992</v>
      </c>
      <c r="G259" s="2">
        <v>45681</v>
      </c>
      <c r="H259">
        <v>43</v>
      </c>
    </row>
    <row r="260" spans="1:8" x14ac:dyDescent="0.35">
      <c r="A260" s="1" t="s">
        <v>11242</v>
      </c>
      <c r="B260" s="1" t="s">
        <v>8850</v>
      </c>
      <c r="C260" s="1" t="s">
        <v>2702</v>
      </c>
      <c r="D260" s="1" t="s">
        <v>203</v>
      </c>
      <c r="E260">
        <v>3</v>
      </c>
      <c r="F260" s="1" t="s">
        <v>11081</v>
      </c>
      <c r="G260" s="2">
        <v>44944</v>
      </c>
      <c r="H260">
        <v>2</v>
      </c>
    </row>
    <row r="261" spans="1:8" x14ac:dyDescent="0.35">
      <c r="A261" s="1" t="s">
        <v>11243</v>
      </c>
      <c r="B261" s="1" t="s">
        <v>10480</v>
      </c>
      <c r="C261" s="1" t="s">
        <v>3382</v>
      </c>
      <c r="D261" s="1" t="s">
        <v>1710</v>
      </c>
      <c r="E261">
        <v>3</v>
      </c>
      <c r="F261" s="1" t="s">
        <v>10977</v>
      </c>
      <c r="G261" s="2">
        <v>45241</v>
      </c>
      <c r="H261">
        <v>4</v>
      </c>
    </row>
    <row r="262" spans="1:8" x14ac:dyDescent="0.35">
      <c r="A262" s="1" t="s">
        <v>11244</v>
      </c>
      <c r="B262" s="1" t="s">
        <v>8852</v>
      </c>
      <c r="C262" s="1" t="s">
        <v>2759</v>
      </c>
      <c r="D262" s="1" t="s">
        <v>375</v>
      </c>
      <c r="E262">
        <v>5</v>
      </c>
      <c r="F262" s="1" t="s">
        <v>10959</v>
      </c>
      <c r="G262" s="2">
        <v>45558</v>
      </c>
      <c r="H262">
        <v>0</v>
      </c>
    </row>
    <row r="263" spans="1:8" x14ac:dyDescent="0.35">
      <c r="A263" s="1" t="s">
        <v>11245</v>
      </c>
      <c r="B263" s="1" t="s">
        <v>10631</v>
      </c>
      <c r="C263" s="1" t="s">
        <v>2482</v>
      </c>
      <c r="D263" s="1" t="s">
        <v>718</v>
      </c>
      <c r="E263">
        <v>5</v>
      </c>
      <c r="F263" s="1" t="s">
        <v>10957</v>
      </c>
      <c r="G263" s="2">
        <v>45430</v>
      </c>
      <c r="H263">
        <v>23</v>
      </c>
    </row>
    <row r="264" spans="1:8" x14ac:dyDescent="0.35">
      <c r="A264" s="1" t="s">
        <v>11246</v>
      </c>
      <c r="B264" s="1" t="s">
        <v>10171</v>
      </c>
      <c r="C264" s="1" t="s">
        <v>2655</v>
      </c>
      <c r="D264" s="1" t="s">
        <v>306</v>
      </c>
      <c r="E264">
        <v>5</v>
      </c>
      <c r="F264" s="1" t="s">
        <v>11016</v>
      </c>
      <c r="G264" s="2">
        <v>45657</v>
      </c>
      <c r="H264">
        <v>0</v>
      </c>
    </row>
    <row r="265" spans="1:8" x14ac:dyDescent="0.35">
      <c r="A265" s="1" t="s">
        <v>11247</v>
      </c>
      <c r="B265" s="1" t="s">
        <v>8148</v>
      </c>
      <c r="C265" s="1" t="s">
        <v>2967</v>
      </c>
      <c r="D265" s="1" t="s">
        <v>555</v>
      </c>
      <c r="E265">
        <v>3</v>
      </c>
      <c r="F265" s="1" t="s">
        <v>11051</v>
      </c>
      <c r="G265" s="2">
        <v>45464</v>
      </c>
      <c r="H265">
        <v>3</v>
      </c>
    </row>
    <row r="266" spans="1:8" x14ac:dyDescent="0.35">
      <c r="A266" s="1" t="s">
        <v>11248</v>
      </c>
      <c r="B266" s="1" t="s">
        <v>10418</v>
      </c>
      <c r="C266" s="1" t="s">
        <v>3012</v>
      </c>
      <c r="D266" s="1" t="s">
        <v>532</v>
      </c>
      <c r="E266">
        <v>3</v>
      </c>
      <c r="F266" s="1" t="s">
        <v>10957</v>
      </c>
      <c r="G266" s="2">
        <v>45573</v>
      </c>
      <c r="H266">
        <v>0</v>
      </c>
    </row>
    <row r="267" spans="1:8" x14ac:dyDescent="0.35">
      <c r="A267" s="1" t="s">
        <v>11249</v>
      </c>
      <c r="B267" s="1" t="s">
        <v>10320</v>
      </c>
      <c r="C267" s="1" t="s">
        <v>3948</v>
      </c>
      <c r="D267" s="1" t="s">
        <v>282</v>
      </c>
      <c r="E267">
        <v>4</v>
      </c>
      <c r="F267" s="1" t="s">
        <v>11081</v>
      </c>
      <c r="G267" s="2">
        <v>44625</v>
      </c>
      <c r="H267">
        <v>10</v>
      </c>
    </row>
    <row r="268" spans="1:8" x14ac:dyDescent="0.35">
      <c r="A268" s="1" t="s">
        <v>11250</v>
      </c>
      <c r="B268" s="1" t="s">
        <v>3876</v>
      </c>
      <c r="C268" s="1" t="s">
        <v>3326</v>
      </c>
      <c r="D268" s="1" t="s">
        <v>751</v>
      </c>
      <c r="E268">
        <v>4</v>
      </c>
      <c r="F268" s="1" t="s">
        <v>11016</v>
      </c>
      <c r="G268" s="2">
        <v>45597</v>
      </c>
      <c r="H268">
        <v>20</v>
      </c>
    </row>
    <row r="269" spans="1:8" x14ac:dyDescent="0.35">
      <c r="A269" s="1" t="s">
        <v>11251</v>
      </c>
      <c r="B269" s="1" t="s">
        <v>9177</v>
      </c>
      <c r="C269" s="1" t="s">
        <v>2924</v>
      </c>
      <c r="D269" s="1" t="s">
        <v>1126</v>
      </c>
      <c r="E269">
        <v>5</v>
      </c>
      <c r="F269" s="1" t="s">
        <v>11046</v>
      </c>
      <c r="G269" s="2">
        <v>45330</v>
      </c>
      <c r="H269">
        <v>1</v>
      </c>
    </row>
    <row r="270" spans="1:8" x14ac:dyDescent="0.35">
      <c r="A270" s="1" t="s">
        <v>11252</v>
      </c>
      <c r="B270" s="1" t="s">
        <v>8646</v>
      </c>
      <c r="C270" s="1" t="s">
        <v>3049</v>
      </c>
      <c r="D270" s="1" t="s">
        <v>318</v>
      </c>
      <c r="E270">
        <v>4</v>
      </c>
      <c r="F270" s="1" t="s">
        <v>10998</v>
      </c>
      <c r="G270" s="2">
        <v>44777</v>
      </c>
      <c r="H270">
        <v>0</v>
      </c>
    </row>
    <row r="271" spans="1:8" x14ac:dyDescent="0.35">
      <c r="A271" s="1" t="s">
        <v>11253</v>
      </c>
      <c r="B271" s="1" t="s">
        <v>7739</v>
      </c>
      <c r="C271" s="1" t="s">
        <v>2606</v>
      </c>
      <c r="D271" s="1" t="s">
        <v>1138</v>
      </c>
      <c r="E271">
        <v>1</v>
      </c>
      <c r="F271" s="1" t="s">
        <v>11001</v>
      </c>
      <c r="G271" s="2">
        <v>44927</v>
      </c>
      <c r="H271">
        <v>10</v>
      </c>
    </row>
    <row r="272" spans="1:8" x14ac:dyDescent="0.35">
      <c r="A272" s="1" t="s">
        <v>11254</v>
      </c>
      <c r="B272" s="1" t="s">
        <v>5183</v>
      </c>
      <c r="C272" s="1" t="s">
        <v>4679</v>
      </c>
      <c r="D272" s="1" t="s">
        <v>1500</v>
      </c>
      <c r="E272">
        <v>2</v>
      </c>
      <c r="F272" s="1" t="s">
        <v>10961</v>
      </c>
      <c r="G272" s="2">
        <v>45319</v>
      </c>
      <c r="H272">
        <v>0</v>
      </c>
    </row>
    <row r="273" spans="1:8" x14ac:dyDescent="0.35">
      <c r="A273" s="1" t="s">
        <v>11255</v>
      </c>
      <c r="B273" s="1" t="s">
        <v>9928</v>
      </c>
      <c r="C273" s="1" t="s">
        <v>2680</v>
      </c>
      <c r="D273" s="1" t="s">
        <v>73</v>
      </c>
      <c r="E273">
        <v>4</v>
      </c>
      <c r="F273" s="1" t="s">
        <v>10963</v>
      </c>
      <c r="G273" s="2">
        <v>45101</v>
      </c>
      <c r="H273">
        <v>0</v>
      </c>
    </row>
    <row r="274" spans="1:8" x14ac:dyDescent="0.35">
      <c r="A274" s="1" t="s">
        <v>11256</v>
      </c>
      <c r="B274" s="1" t="s">
        <v>7228</v>
      </c>
      <c r="C274" s="1" t="s">
        <v>2680</v>
      </c>
      <c r="D274" s="1" t="s">
        <v>1963</v>
      </c>
      <c r="E274">
        <v>5</v>
      </c>
      <c r="F274" s="1" t="s">
        <v>10957</v>
      </c>
      <c r="G274" s="2">
        <v>45064</v>
      </c>
      <c r="H274">
        <v>0</v>
      </c>
    </row>
    <row r="275" spans="1:8" x14ac:dyDescent="0.35">
      <c r="A275" s="1" t="s">
        <v>11257</v>
      </c>
      <c r="B275" s="1" t="s">
        <v>10100</v>
      </c>
      <c r="C275" s="1" t="s">
        <v>2453</v>
      </c>
      <c r="D275" s="1" t="s">
        <v>99</v>
      </c>
      <c r="E275">
        <v>3</v>
      </c>
      <c r="F275" s="1" t="s">
        <v>10685</v>
      </c>
      <c r="G275" s="2">
        <v>45617</v>
      </c>
      <c r="H275">
        <v>7</v>
      </c>
    </row>
    <row r="276" spans="1:8" x14ac:dyDescent="0.35">
      <c r="A276" s="1" t="s">
        <v>11258</v>
      </c>
      <c r="B276" s="1" t="s">
        <v>4987</v>
      </c>
      <c r="C276" s="1" t="s">
        <v>2450</v>
      </c>
      <c r="D276" s="1" t="s">
        <v>2246</v>
      </c>
      <c r="E276">
        <v>5</v>
      </c>
      <c r="F276" s="1" t="s">
        <v>10685</v>
      </c>
      <c r="G276" s="2">
        <v>45039</v>
      </c>
      <c r="H276">
        <v>0</v>
      </c>
    </row>
    <row r="277" spans="1:8" x14ac:dyDescent="0.35">
      <c r="A277" s="1" t="s">
        <v>11259</v>
      </c>
      <c r="B277" s="1" t="s">
        <v>9625</v>
      </c>
      <c r="C277" s="1" t="s">
        <v>2712</v>
      </c>
      <c r="D277" s="1" t="s">
        <v>1838</v>
      </c>
      <c r="E277">
        <v>5</v>
      </c>
      <c r="F277" s="1" t="s">
        <v>10989</v>
      </c>
      <c r="G277" s="2">
        <v>45365</v>
      </c>
      <c r="H277">
        <v>0</v>
      </c>
    </row>
    <row r="278" spans="1:8" x14ac:dyDescent="0.35">
      <c r="A278" s="1" t="s">
        <v>11260</v>
      </c>
      <c r="B278" s="1" t="s">
        <v>3477</v>
      </c>
      <c r="C278" s="1" t="s">
        <v>3161</v>
      </c>
      <c r="D278" s="1" t="s">
        <v>233</v>
      </c>
      <c r="E278">
        <v>5</v>
      </c>
      <c r="F278" s="1" t="s">
        <v>11031</v>
      </c>
      <c r="G278" s="2">
        <v>45355</v>
      </c>
      <c r="H278">
        <v>28</v>
      </c>
    </row>
    <row r="279" spans="1:8" x14ac:dyDescent="0.35">
      <c r="A279" s="1" t="s">
        <v>11261</v>
      </c>
      <c r="B279" s="1" t="s">
        <v>8940</v>
      </c>
      <c r="C279" s="1" t="s">
        <v>3346</v>
      </c>
      <c r="D279" s="1" t="s">
        <v>357</v>
      </c>
      <c r="E279">
        <v>3</v>
      </c>
      <c r="F279" s="1" t="s">
        <v>10965</v>
      </c>
      <c r="G279" s="2">
        <v>44647</v>
      </c>
      <c r="H279">
        <v>6</v>
      </c>
    </row>
    <row r="280" spans="1:8" x14ac:dyDescent="0.35">
      <c r="A280" s="1" t="s">
        <v>11262</v>
      </c>
      <c r="B280" s="1" t="s">
        <v>3565</v>
      </c>
      <c r="C280" s="1" t="s">
        <v>2821</v>
      </c>
      <c r="D280" s="1" t="s">
        <v>1880</v>
      </c>
      <c r="E280">
        <v>1</v>
      </c>
      <c r="F280" s="1" t="s">
        <v>10987</v>
      </c>
      <c r="G280" s="2">
        <v>44772</v>
      </c>
      <c r="H280">
        <v>8</v>
      </c>
    </row>
    <row r="281" spans="1:8" x14ac:dyDescent="0.35">
      <c r="A281" s="1" t="s">
        <v>11263</v>
      </c>
      <c r="B281" s="1" t="s">
        <v>4498</v>
      </c>
      <c r="C281" s="1" t="s">
        <v>2524</v>
      </c>
      <c r="D281" s="1" t="s">
        <v>2062</v>
      </c>
      <c r="E281">
        <v>3</v>
      </c>
      <c r="F281" s="1" t="s">
        <v>10975</v>
      </c>
      <c r="G281" s="2">
        <v>45714</v>
      </c>
      <c r="H281">
        <v>18</v>
      </c>
    </row>
    <row r="282" spans="1:8" x14ac:dyDescent="0.35">
      <c r="A282" s="1" t="s">
        <v>11264</v>
      </c>
      <c r="B282" s="1" t="s">
        <v>9314</v>
      </c>
      <c r="C282" s="1" t="s">
        <v>5387</v>
      </c>
      <c r="D282" s="1" t="s">
        <v>1254</v>
      </c>
      <c r="E282">
        <v>5</v>
      </c>
      <c r="F282" s="1" t="s">
        <v>11001</v>
      </c>
      <c r="G282" s="2">
        <v>45532</v>
      </c>
      <c r="H282">
        <v>0</v>
      </c>
    </row>
    <row r="283" spans="1:8" x14ac:dyDescent="0.35">
      <c r="A283" s="1" t="s">
        <v>11265</v>
      </c>
      <c r="B283" s="1" t="s">
        <v>3545</v>
      </c>
      <c r="C283" s="1" t="s">
        <v>2810</v>
      </c>
      <c r="D283" s="1" t="s">
        <v>2004</v>
      </c>
      <c r="E283">
        <v>5</v>
      </c>
      <c r="F283" s="1" t="s">
        <v>10959</v>
      </c>
      <c r="G283" s="2">
        <v>45298</v>
      </c>
      <c r="H283">
        <v>42</v>
      </c>
    </row>
    <row r="284" spans="1:8" x14ac:dyDescent="0.35">
      <c r="A284" s="1" t="s">
        <v>11266</v>
      </c>
      <c r="B284" s="1" t="s">
        <v>6811</v>
      </c>
      <c r="C284" s="1" t="s">
        <v>2740</v>
      </c>
      <c r="D284" s="1" t="s">
        <v>1280</v>
      </c>
      <c r="E284">
        <v>4</v>
      </c>
      <c r="F284" s="1" t="s">
        <v>10998</v>
      </c>
      <c r="G284" s="2">
        <v>45347</v>
      </c>
      <c r="H284">
        <v>0</v>
      </c>
    </row>
    <row r="285" spans="1:8" x14ac:dyDescent="0.35">
      <c r="A285" s="1" t="s">
        <v>11267</v>
      </c>
      <c r="B285" s="1" t="s">
        <v>5827</v>
      </c>
      <c r="C285" s="1" t="s">
        <v>2803</v>
      </c>
      <c r="D285" s="1" t="s">
        <v>2172</v>
      </c>
      <c r="E285">
        <v>2</v>
      </c>
      <c r="F285" s="1" t="s">
        <v>11046</v>
      </c>
      <c r="G285" s="2">
        <v>45197</v>
      </c>
      <c r="H285">
        <v>0</v>
      </c>
    </row>
    <row r="286" spans="1:8" x14ac:dyDescent="0.35">
      <c r="A286" s="1" t="s">
        <v>11268</v>
      </c>
      <c r="B286" s="1" t="s">
        <v>7398</v>
      </c>
      <c r="C286" s="1" t="s">
        <v>2622</v>
      </c>
      <c r="D286" s="1" t="s">
        <v>369</v>
      </c>
      <c r="E286">
        <v>5</v>
      </c>
      <c r="F286" s="1" t="s">
        <v>11055</v>
      </c>
      <c r="G286" s="2">
        <v>44784</v>
      </c>
      <c r="H286">
        <v>0</v>
      </c>
    </row>
    <row r="287" spans="1:8" x14ac:dyDescent="0.35">
      <c r="A287" s="1" t="s">
        <v>11269</v>
      </c>
      <c r="B287" s="1" t="s">
        <v>8485</v>
      </c>
      <c r="C287" s="1" t="s">
        <v>2736</v>
      </c>
      <c r="D287" s="1" t="s">
        <v>949</v>
      </c>
      <c r="E287">
        <v>2</v>
      </c>
      <c r="F287" s="1" t="s">
        <v>11046</v>
      </c>
      <c r="G287" s="2">
        <v>44710</v>
      </c>
      <c r="H287">
        <v>27</v>
      </c>
    </row>
    <row r="288" spans="1:8" x14ac:dyDescent="0.35">
      <c r="A288" s="1" t="s">
        <v>11270</v>
      </c>
      <c r="B288" s="1" t="s">
        <v>9401</v>
      </c>
      <c r="C288" s="1" t="s">
        <v>2455</v>
      </c>
      <c r="D288" s="1" t="s">
        <v>2375</v>
      </c>
      <c r="E288">
        <v>3</v>
      </c>
      <c r="F288" s="1" t="s">
        <v>11031</v>
      </c>
      <c r="G288" s="2">
        <v>45389</v>
      </c>
      <c r="H288">
        <v>7</v>
      </c>
    </row>
    <row r="289" spans="1:8" x14ac:dyDescent="0.35">
      <c r="A289" s="1" t="s">
        <v>11271</v>
      </c>
      <c r="B289" s="1" t="s">
        <v>9800</v>
      </c>
      <c r="C289" s="1" t="s">
        <v>2883</v>
      </c>
      <c r="D289" s="1" t="s">
        <v>369</v>
      </c>
      <c r="E289">
        <v>5</v>
      </c>
      <c r="F289" s="1" t="s">
        <v>10977</v>
      </c>
      <c r="G289" s="2">
        <v>45606</v>
      </c>
      <c r="H289">
        <v>0</v>
      </c>
    </row>
    <row r="290" spans="1:8" x14ac:dyDescent="0.35">
      <c r="A290" s="1" t="s">
        <v>11272</v>
      </c>
      <c r="B290" s="1" t="s">
        <v>4193</v>
      </c>
      <c r="C290" s="1" t="s">
        <v>3223</v>
      </c>
      <c r="D290" s="1" t="s">
        <v>821</v>
      </c>
      <c r="E290">
        <v>4</v>
      </c>
      <c r="F290" s="1" t="s">
        <v>10979</v>
      </c>
      <c r="G290" s="2">
        <v>45033</v>
      </c>
      <c r="H290">
        <v>0</v>
      </c>
    </row>
    <row r="291" spans="1:8" x14ac:dyDescent="0.35">
      <c r="A291" s="1" t="s">
        <v>11273</v>
      </c>
      <c r="B291" s="1" t="s">
        <v>6765</v>
      </c>
      <c r="C291" s="1" t="s">
        <v>2851</v>
      </c>
      <c r="D291" s="1" t="s">
        <v>1509</v>
      </c>
      <c r="E291">
        <v>4</v>
      </c>
      <c r="F291" s="1" t="s">
        <v>10957</v>
      </c>
      <c r="G291" s="2">
        <v>45662</v>
      </c>
      <c r="H291">
        <v>0</v>
      </c>
    </row>
    <row r="292" spans="1:8" x14ac:dyDescent="0.35">
      <c r="A292" s="1" t="s">
        <v>11274</v>
      </c>
      <c r="B292" s="1" t="s">
        <v>3038</v>
      </c>
      <c r="C292" s="1" t="s">
        <v>2810</v>
      </c>
      <c r="D292" s="1" t="s">
        <v>1986</v>
      </c>
      <c r="E292">
        <v>3</v>
      </c>
      <c r="F292" s="1" t="s">
        <v>10963</v>
      </c>
      <c r="G292" s="2">
        <v>44802</v>
      </c>
      <c r="H292">
        <v>0</v>
      </c>
    </row>
    <row r="293" spans="1:8" x14ac:dyDescent="0.35">
      <c r="A293" s="1" t="s">
        <v>11275</v>
      </c>
      <c r="B293" s="1" t="s">
        <v>9949</v>
      </c>
      <c r="C293" s="1" t="s">
        <v>2505</v>
      </c>
      <c r="D293" s="1" t="s">
        <v>2025</v>
      </c>
      <c r="E293">
        <v>5</v>
      </c>
      <c r="F293" s="1" t="s">
        <v>10996</v>
      </c>
      <c r="G293" s="2">
        <v>45711</v>
      </c>
      <c r="H293">
        <v>10</v>
      </c>
    </row>
    <row r="294" spans="1:8" x14ac:dyDescent="0.35">
      <c r="A294" s="1" t="s">
        <v>11276</v>
      </c>
      <c r="B294" s="1" t="s">
        <v>8397</v>
      </c>
      <c r="C294" s="1" t="s">
        <v>3568</v>
      </c>
      <c r="D294" s="1" t="s">
        <v>1960</v>
      </c>
      <c r="E294">
        <v>2</v>
      </c>
      <c r="F294" s="1" t="s">
        <v>11081</v>
      </c>
      <c r="G294" s="2">
        <v>45466</v>
      </c>
      <c r="H294">
        <v>18</v>
      </c>
    </row>
    <row r="295" spans="1:8" x14ac:dyDescent="0.35">
      <c r="A295" s="1" t="s">
        <v>11277</v>
      </c>
      <c r="B295" s="1" t="s">
        <v>8062</v>
      </c>
      <c r="C295" s="1" t="s">
        <v>3289</v>
      </c>
      <c r="D295" s="1" t="s">
        <v>2348</v>
      </c>
      <c r="E295">
        <v>5</v>
      </c>
      <c r="F295" s="1" t="s">
        <v>11005</v>
      </c>
      <c r="G295" s="2">
        <v>45690</v>
      </c>
      <c r="H295">
        <v>0</v>
      </c>
    </row>
    <row r="296" spans="1:8" x14ac:dyDescent="0.35">
      <c r="A296" s="1" t="s">
        <v>11278</v>
      </c>
      <c r="B296" s="1" t="s">
        <v>5415</v>
      </c>
      <c r="C296" s="1" t="s">
        <v>2652</v>
      </c>
      <c r="D296" s="1" t="s">
        <v>1174</v>
      </c>
      <c r="E296">
        <v>5</v>
      </c>
      <c r="F296" s="1" t="s">
        <v>10998</v>
      </c>
      <c r="G296" s="2">
        <v>45051</v>
      </c>
      <c r="H296">
        <v>0</v>
      </c>
    </row>
    <row r="297" spans="1:8" x14ac:dyDescent="0.35">
      <c r="A297" s="1" t="s">
        <v>11279</v>
      </c>
      <c r="B297" s="1" t="s">
        <v>6886</v>
      </c>
      <c r="C297" s="1" t="s">
        <v>2866</v>
      </c>
      <c r="D297" s="1" t="s">
        <v>1796</v>
      </c>
      <c r="E297">
        <v>3</v>
      </c>
      <c r="F297" s="1" t="s">
        <v>11055</v>
      </c>
      <c r="G297" s="2">
        <v>45409</v>
      </c>
      <c r="H297">
        <v>12</v>
      </c>
    </row>
    <row r="298" spans="1:8" x14ac:dyDescent="0.35">
      <c r="A298" s="1" t="s">
        <v>11280</v>
      </c>
      <c r="B298" s="1" t="s">
        <v>7666</v>
      </c>
      <c r="C298" s="1" t="s">
        <v>2748</v>
      </c>
      <c r="D298" s="1" t="s">
        <v>505</v>
      </c>
      <c r="E298">
        <v>5</v>
      </c>
      <c r="F298" s="1" t="s">
        <v>11051</v>
      </c>
      <c r="G298" s="2">
        <v>45308</v>
      </c>
      <c r="H298">
        <v>3</v>
      </c>
    </row>
    <row r="299" spans="1:8" x14ac:dyDescent="0.35">
      <c r="A299" s="1" t="s">
        <v>11281</v>
      </c>
      <c r="B299" s="1" t="s">
        <v>7928</v>
      </c>
      <c r="C299" s="1" t="s">
        <v>2596</v>
      </c>
      <c r="D299" s="1" t="s">
        <v>552</v>
      </c>
      <c r="E299">
        <v>4</v>
      </c>
      <c r="F299" s="1" t="s">
        <v>10971</v>
      </c>
      <c r="G299" s="2">
        <v>45002</v>
      </c>
      <c r="H299">
        <v>0</v>
      </c>
    </row>
    <row r="300" spans="1:8" x14ac:dyDescent="0.35">
      <c r="A300" s="1" t="s">
        <v>11282</v>
      </c>
      <c r="B300" s="1" t="s">
        <v>9758</v>
      </c>
      <c r="C300" s="1" t="s">
        <v>2446</v>
      </c>
      <c r="D300" s="1" t="s">
        <v>1553</v>
      </c>
      <c r="E300">
        <v>3</v>
      </c>
      <c r="F300" s="1" t="s">
        <v>10979</v>
      </c>
      <c r="G300" s="2">
        <v>45152</v>
      </c>
      <c r="H300">
        <v>0</v>
      </c>
    </row>
    <row r="301" spans="1:8" x14ac:dyDescent="0.35">
      <c r="A301" s="1" t="s">
        <v>11283</v>
      </c>
      <c r="B301" s="1" t="s">
        <v>5930</v>
      </c>
      <c r="C301" s="1" t="s">
        <v>2461</v>
      </c>
      <c r="D301" s="1" t="s">
        <v>1841</v>
      </c>
      <c r="E301">
        <v>5</v>
      </c>
      <c r="F301" s="1" t="s">
        <v>11005</v>
      </c>
      <c r="G301" s="2">
        <v>45063</v>
      </c>
      <c r="H301">
        <v>0</v>
      </c>
    </row>
    <row r="302" spans="1:8" x14ac:dyDescent="0.35">
      <c r="A302" s="1" t="s">
        <v>11284</v>
      </c>
      <c r="B302" s="1" t="s">
        <v>9828</v>
      </c>
      <c r="C302" s="1" t="s">
        <v>3837</v>
      </c>
      <c r="D302" s="1" t="s">
        <v>1823</v>
      </c>
      <c r="E302">
        <v>4</v>
      </c>
      <c r="F302" s="1" t="s">
        <v>10977</v>
      </c>
      <c r="G302" s="2">
        <v>45297</v>
      </c>
      <c r="H302">
        <v>0</v>
      </c>
    </row>
    <row r="303" spans="1:8" x14ac:dyDescent="0.35">
      <c r="A303" s="1" t="s">
        <v>11285</v>
      </c>
      <c r="B303" s="1" t="s">
        <v>6913</v>
      </c>
      <c r="C303" s="1" t="s">
        <v>2872</v>
      </c>
      <c r="D303" s="1" t="s">
        <v>804</v>
      </c>
      <c r="E303">
        <v>4</v>
      </c>
      <c r="F303" s="1" t="s">
        <v>10963</v>
      </c>
      <c r="G303" s="2">
        <v>45571</v>
      </c>
      <c r="H303">
        <v>0</v>
      </c>
    </row>
    <row r="304" spans="1:8" x14ac:dyDescent="0.35">
      <c r="A304" s="1" t="s">
        <v>11286</v>
      </c>
      <c r="B304" s="1" t="s">
        <v>8972</v>
      </c>
      <c r="C304" s="1" t="s">
        <v>3125</v>
      </c>
      <c r="D304" s="1" t="s">
        <v>2237</v>
      </c>
      <c r="E304">
        <v>4</v>
      </c>
      <c r="F304" s="1" t="s">
        <v>10979</v>
      </c>
      <c r="G304" s="2">
        <v>45698</v>
      </c>
      <c r="H304">
        <v>6</v>
      </c>
    </row>
    <row r="305" spans="1:8" x14ac:dyDescent="0.35">
      <c r="A305" s="1" t="s">
        <v>11287</v>
      </c>
      <c r="B305" s="1" t="s">
        <v>6055</v>
      </c>
      <c r="C305" s="1" t="s">
        <v>3191</v>
      </c>
      <c r="D305" s="1" t="s">
        <v>526</v>
      </c>
      <c r="E305">
        <v>5</v>
      </c>
      <c r="F305" s="1" t="s">
        <v>10987</v>
      </c>
      <c r="G305" s="2">
        <v>45243</v>
      </c>
      <c r="H305">
        <v>2</v>
      </c>
    </row>
    <row r="306" spans="1:8" x14ac:dyDescent="0.35">
      <c r="A306" s="1" t="s">
        <v>11288</v>
      </c>
      <c r="B306" s="1" t="s">
        <v>4269</v>
      </c>
      <c r="C306" s="1" t="s">
        <v>3400</v>
      </c>
      <c r="D306" s="1" t="s">
        <v>685</v>
      </c>
      <c r="E306">
        <v>1</v>
      </c>
      <c r="F306" s="1" t="s">
        <v>11029</v>
      </c>
      <c r="G306" s="2">
        <v>45214</v>
      </c>
      <c r="H306">
        <v>0</v>
      </c>
    </row>
    <row r="307" spans="1:8" x14ac:dyDescent="0.35">
      <c r="A307" s="1" t="s">
        <v>11289</v>
      </c>
      <c r="B307" s="1" t="s">
        <v>4780</v>
      </c>
      <c r="C307" s="1" t="s">
        <v>3191</v>
      </c>
      <c r="D307" s="1" t="s">
        <v>375</v>
      </c>
      <c r="E307">
        <v>4</v>
      </c>
      <c r="F307" s="1" t="s">
        <v>10996</v>
      </c>
      <c r="G307" s="2">
        <v>44773</v>
      </c>
      <c r="H307">
        <v>0</v>
      </c>
    </row>
    <row r="308" spans="1:8" x14ac:dyDescent="0.35">
      <c r="A308" s="1" t="s">
        <v>11290</v>
      </c>
      <c r="B308" s="1" t="s">
        <v>5258</v>
      </c>
      <c r="C308" s="1" t="s">
        <v>2794</v>
      </c>
      <c r="D308" s="1" t="s">
        <v>390</v>
      </c>
      <c r="E308">
        <v>4</v>
      </c>
      <c r="F308" s="1" t="s">
        <v>10977</v>
      </c>
      <c r="G308" s="2">
        <v>45429</v>
      </c>
      <c r="H308">
        <v>0</v>
      </c>
    </row>
    <row r="309" spans="1:8" x14ac:dyDescent="0.35">
      <c r="A309" s="1" t="s">
        <v>11291</v>
      </c>
      <c r="B309" s="1" t="s">
        <v>8065</v>
      </c>
      <c r="C309" s="1" t="s">
        <v>2756</v>
      </c>
      <c r="D309" s="1" t="s">
        <v>922</v>
      </c>
      <c r="E309">
        <v>2</v>
      </c>
      <c r="F309" s="1" t="s">
        <v>10975</v>
      </c>
      <c r="G309" s="2">
        <v>44916</v>
      </c>
      <c r="H309">
        <v>13</v>
      </c>
    </row>
    <row r="310" spans="1:8" x14ac:dyDescent="0.35">
      <c r="A310" s="1" t="s">
        <v>11292</v>
      </c>
      <c r="B310" s="1" t="s">
        <v>5434</v>
      </c>
      <c r="C310" s="1" t="s">
        <v>2508</v>
      </c>
      <c r="D310" s="1" t="s">
        <v>1386</v>
      </c>
      <c r="E310">
        <v>5</v>
      </c>
      <c r="F310" s="1" t="s">
        <v>10957</v>
      </c>
      <c r="G310" s="2">
        <v>45230</v>
      </c>
      <c r="H310">
        <v>49</v>
      </c>
    </row>
    <row r="311" spans="1:8" x14ac:dyDescent="0.35">
      <c r="A311" s="1" t="s">
        <v>11293</v>
      </c>
      <c r="B311" s="1" t="s">
        <v>2682</v>
      </c>
      <c r="C311" s="1" t="s">
        <v>2685</v>
      </c>
      <c r="D311" s="1" t="s">
        <v>1189</v>
      </c>
      <c r="E311">
        <v>4</v>
      </c>
      <c r="F311" s="1" t="s">
        <v>10961</v>
      </c>
      <c r="G311" s="2">
        <v>45409</v>
      </c>
      <c r="H311">
        <v>0</v>
      </c>
    </row>
    <row r="312" spans="1:8" x14ac:dyDescent="0.35">
      <c r="A312" s="1" t="s">
        <v>11294</v>
      </c>
      <c r="B312" s="1" t="s">
        <v>5852</v>
      </c>
      <c r="C312" s="1" t="s">
        <v>3659</v>
      </c>
      <c r="D312" s="1" t="s">
        <v>2056</v>
      </c>
      <c r="E312">
        <v>5</v>
      </c>
      <c r="F312" s="1" t="s">
        <v>10685</v>
      </c>
      <c r="G312" s="2">
        <v>45582</v>
      </c>
      <c r="H312">
        <v>20</v>
      </c>
    </row>
    <row r="313" spans="1:8" x14ac:dyDescent="0.35">
      <c r="A313" s="1" t="s">
        <v>11295</v>
      </c>
      <c r="B313" s="1" t="s">
        <v>7260</v>
      </c>
      <c r="C313" s="1" t="s">
        <v>3536</v>
      </c>
      <c r="D313" s="1" t="s">
        <v>1363</v>
      </c>
      <c r="E313">
        <v>4</v>
      </c>
      <c r="F313" s="1" t="s">
        <v>11046</v>
      </c>
      <c r="G313" s="2">
        <v>45478</v>
      </c>
      <c r="H313">
        <v>0</v>
      </c>
    </row>
    <row r="314" spans="1:8" x14ac:dyDescent="0.35">
      <c r="A314" s="1" t="s">
        <v>11296</v>
      </c>
      <c r="B314" s="1" t="s">
        <v>9592</v>
      </c>
      <c r="C314" s="1" t="s">
        <v>3125</v>
      </c>
      <c r="D314" s="1" t="s">
        <v>1989</v>
      </c>
      <c r="E314">
        <v>1</v>
      </c>
      <c r="F314" s="1" t="s">
        <v>10983</v>
      </c>
      <c r="G314" s="2">
        <v>44945</v>
      </c>
      <c r="H314">
        <v>10</v>
      </c>
    </row>
    <row r="315" spans="1:8" x14ac:dyDescent="0.35">
      <c r="A315" s="1" t="s">
        <v>11297</v>
      </c>
      <c r="B315" s="1" t="s">
        <v>9141</v>
      </c>
      <c r="C315" s="1" t="s">
        <v>3191</v>
      </c>
      <c r="D315" s="1" t="s">
        <v>1880</v>
      </c>
      <c r="E315">
        <v>5</v>
      </c>
      <c r="F315" s="1" t="s">
        <v>11081</v>
      </c>
      <c r="G315" s="2">
        <v>44943</v>
      </c>
      <c r="H315">
        <v>10</v>
      </c>
    </row>
    <row r="316" spans="1:8" x14ac:dyDescent="0.35">
      <c r="A316" s="1" t="s">
        <v>11298</v>
      </c>
      <c r="B316" s="1" t="s">
        <v>6576</v>
      </c>
      <c r="C316" s="1" t="s">
        <v>3400</v>
      </c>
      <c r="D316" s="1" t="s">
        <v>982</v>
      </c>
      <c r="E316">
        <v>3</v>
      </c>
      <c r="F316" s="1" t="s">
        <v>10961</v>
      </c>
      <c r="G316" s="2">
        <v>45674</v>
      </c>
      <c r="H316">
        <v>8</v>
      </c>
    </row>
    <row r="317" spans="1:8" x14ac:dyDescent="0.35">
      <c r="A317" s="1" t="s">
        <v>11299</v>
      </c>
      <c r="B317" s="1" t="s">
        <v>8503</v>
      </c>
      <c r="C317" s="1" t="s">
        <v>3420</v>
      </c>
      <c r="D317" s="1" t="s">
        <v>585</v>
      </c>
      <c r="E317">
        <v>4</v>
      </c>
      <c r="F317" s="1" t="s">
        <v>10685</v>
      </c>
      <c r="G317" s="2">
        <v>45398</v>
      </c>
      <c r="H317">
        <v>13</v>
      </c>
    </row>
    <row r="318" spans="1:8" x14ac:dyDescent="0.35">
      <c r="A318" s="1" t="s">
        <v>11300</v>
      </c>
      <c r="B318" s="1" t="s">
        <v>7007</v>
      </c>
      <c r="C318" s="1" t="s">
        <v>3410</v>
      </c>
      <c r="D318" s="1" t="s">
        <v>1596</v>
      </c>
      <c r="E318">
        <v>4</v>
      </c>
      <c r="F318" s="1" t="s">
        <v>11003</v>
      </c>
      <c r="G318" s="2">
        <v>45214</v>
      </c>
      <c r="H318">
        <v>8</v>
      </c>
    </row>
    <row r="319" spans="1:8" x14ac:dyDescent="0.35">
      <c r="A319" s="1" t="s">
        <v>11301</v>
      </c>
      <c r="B319" s="1" t="s">
        <v>7170</v>
      </c>
      <c r="C319" s="1" t="s">
        <v>2443</v>
      </c>
      <c r="D319" s="1" t="s">
        <v>1420</v>
      </c>
      <c r="E319">
        <v>4</v>
      </c>
      <c r="F319" s="1" t="s">
        <v>11005</v>
      </c>
      <c r="G319" s="2">
        <v>44787</v>
      </c>
      <c r="H319">
        <v>9</v>
      </c>
    </row>
    <row r="320" spans="1:8" x14ac:dyDescent="0.35">
      <c r="A320" s="1" t="s">
        <v>11302</v>
      </c>
      <c r="B320" s="1" t="s">
        <v>9665</v>
      </c>
      <c r="C320" s="1" t="s">
        <v>4762</v>
      </c>
      <c r="D320" s="1" t="s">
        <v>2065</v>
      </c>
      <c r="E320">
        <v>1</v>
      </c>
      <c r="F320" s="1" t="s">
        <v>11051</v>
      </c>
      <c r="G320" s="2">
        <v>45245</v>
      </c>
      <c r="H320">
        <v>0</v>
      </c>
    </row>
    <row r="321" spans="1:8" x14ac:dyDescent="0.35">
      <c r="A321" s="1" t="s">
        <v>11303</v>
      </c>
      <c r="B321" s="1" t="s">
        <v>6339</v>
      </c>
      <c r="C321" s="1" t="s">
        <v>3093</v>
      </c>
      <c r="D321" s="1" t="s">
        <v>991</v>
      </c>
      <c r="E321">
        <v>5</v>
      </c>
      <c r="F321" s="1" t="s">
        <v>11034</v>
      </c>
      <c r="G321" s="2">
        <v>45305</v>
      </c>
      <c r="H321">
        <v>12</v>
      </c>
    </row>
    <row r="322" spans="1:8" x14ac:dyDescent="0.35">
      <c r="A322" s="1" t="s">
        <v>11304</v>
      </c>
      <c r="B322" s="1" t="s">
        <v>10465</v>
      </c>
      <c r="C322" s="1" t="s">
        <v>2455</v>
      </c>
      <c r="D322" s="1" t="s">
        <v>1883</v>
      </c>
      <c r="E322">
        <v>4</v>
      </c>
      <c r="F322" s="1" t="s">
        <v>10998</v>
      </c>
      <c r="G322" s="2">
        <v>45087</v>
      </c>
      <c r="H322">
        <v>6</v>
      </c>
    </row>
    <row r="323" spans="1:8" x14ac:dyDescent="0.35">
      <c r="A323" s="1" t="s">
        <v>11305</v>
      </c>
      <c r="B323" s="1" t="s">
        <v>3885</v>
      </c>
      <c r="C323" s="1" t="s">
        <v>2659</v>
      </c>
      <c r="D323" s="1" t="s">
        <v>2310</v>
      </c>
      <c r="E323">
        <v>2</v>
      </c>
      <c r="F323" s="1" t="s">
        <v>10977</v>
      </c>
      <c r="G323" s="2">
        <v>45476</v>
      </c>
      <c r="H323">
        <v>0</v>
      </c>
    </row>
    <row r="324" spans="1:8" x14ac:dyDescent="0.35">
      <c r="A324" s="1" t="s">
        <v>11306</v>
      </c>
      <c r="B324" s="1" t="s">
        <v>6917</v>
      </c>
      <c r="C324" s="1" t="s">
        <v>4281</v>
      </c>
      <c r="D324" s="1" t="s">
        <v>1683</v>
      </c>
      <c r="E324">
        <v>5</v>
      </c>
      <c r="F324" s="1" t="s">
        <v>11003</v>
      </c>
      <c r="G324" s="2">
        <v>45269</v>
      </c>
      <c r="H324">
        <v>29</v>
      </c>
    </row>
    <row r="325" spans="1:8" x14ac:dyDescent="0.35">
      <c r="A325" s="1" t="s">
        <v>11307</v>
      </c>
      <c r="B325" s="1" t="s">
        <v>10581</v>
      </c>
      <c r="C325" s="1" t="s">
        <v>3536</v>
      </c>
      <c r="D325" s="1" t="s">
        <v>614</v>
      </c>
      <c r="E325">
        <v>4</v>
      </c>
      <c r="F325" s="1" t="s">
        <v>10977</v>
      </c>
      <c r="G325" s="2">
        <v>44575</v>
      </c>
      <c r="H325">
        <v>0</v>
      </c>
    </row>
    <row r="326" spans="1:8" x14ac:dyDescent="0.35">
      <c r="A326" s="1" t="s">
        <v>11308</v>
      </c>
      <c r="B326" s="1" t="s">
        <v>6358</v>
      </c>
      <c r="C326" s="1" t="s">
        <v>2439</v>
      </c>
      <c r="D326" s="1" t="s">
        <v>2345</v>
      </c>
      <c r="E326">
        <v>3</v>
      </c>
      <c r="F326" s="1" t="s">
        <v>11005</v>
      </c>
      <c r="G326" s="2">
        <v>45144</v>
      </c>
      <c r="H326">
        <v>5</v>
      </c>
    </row>
    <row r="327" spans="1:8" x14ac:dyDescent="0.35">
      <c r="A327" s="1" t="s">
        <v>11309</v>
      </c>
      <c r="B327" s="1" t="s">
        <v>5514</v>
      </c>
      <c r="C327" s="1" t="s">
        <v>3903</v>
      </c>
      <c r="D327" s="1" t="s">
        <v>514</v>
      </c>
      <c r="E327">
        <v>5</v>
      </c>
      <c r="F327" s="1" t="s">
        <v>10977</v>
      </c>
      <c r="G327" s="2">
        <v>45371</v>
      </c>
      <c r="H327">
        <v>10</v>
      </c>
    </row>
    <row r="328" spans="1:8" x14ac:dyDescent="0.35">
      <c r="A328" s="1" t="s">
        <v>11310</v>
      </c>
      <c r="B328" s="1" t="s">
        <v>8103</v>
      </c>
      <c r="C328" s="1" t="s">
        <v>2620</v>
      </c>
      <c r="D328" s="1" t="s">
        <v>1292</v>
      </c>
      <c r="E328">
        <v>5</v>
      </c>
      <c r="F328" s="1" t="s">
        <v>10989</v>
      </c>
      <c r="G328" s="2">
        <v>45019</v>
      </c>
      <c r="H328">
        <v>0</v>
      </c>
    </row>
    <row r="329" spans="1:8" x14ac:dyDescent="0.35">
      <c r="A329" s="1" t="s">
        <v>11311</v>
      </c>
      <c r="B329" s="1" t="s">
        <v>2640</v>
      </c>
      <c r="C329" s="1" t="s">
        <v>2642</v>
      </c>
      <c r="D329" s="1" t="s">
        <v>1001</v>
      </c>
      <c r="E329">
        <v>4</v>
      </c>
      <c r="F329" s="1" t="s">
        <v>11016</v>
      </c>
      <c r="G329" s="2">
        <v>45052</v>
      </c>
      <c r="H329">
        <v>0</v>
      </c>
    </row>
    <row r="330" spans="1:8" x14ac:dyDescent="0.35">
      <c r="A330" s="1" t="s">
        <v>11312</v>
      </c>
      <c r="B330" s="1" t="s">
        <v>3582</v>
      </c>
      <c r="C330" s="1" t="s">
        <v>2893</v>
      </c>
      <c r="D330" s="1" t="s">
        <v>1677</v>
      </c>
      <c r="E330">
        <v>5</v>
      </c>
      <c r="F330" s="1" t="s">
        <v>10963</v>
      </c>
      <c r="G330" s="2">
        <v>45697</v>
      </c>
      <c r="H330">
        <v>26</v>
      </c>
    </row>
    <row r="331" spans="1:8" x14ac:dyDescent="0.35">
      <c r="A331" s="1" t="s">
        <v>11313</v>
      </c>
      <c r="B331" s="1" t="s">
        <v>10343</v>
      </c>
      <c r="C331" s="1" t="s">
        <v>2806</v>
      </c>
      <c r="D331" s="1" t="s">
        <v>2090</v>
      </c>
      <c r="E331">
        <v>2</v>
      </c>
      <c r="F331" s="1" t="s">
        <v>11051</v>
      </c>
      <c r="G331" s="2">
        <v>44888</v>
      </c>
      <c r="H331">
        <v>24</v>
      </c>
    </row>
    <row r="332" spans="1:8" x14ac:dyDescent="0.35">
      <c r="A332" s="1" t="s">
        <v>11314</v>
      </c>
      <c r="B332" s="1" t="s">
        <v>2982</v>
      </c>
      <c r="C332" s="1" t="s">
        <v>2983</v>
      </c>
      <c r="D332" s="1" t="s">
        <v>1461</v>
      </c>
      <c r="E332">
        <v>4</v>
      </c>
      <c r="F332" s="1" t="s">
        <v>10998</v>
      </c>
      <c r="G332" s="2">
        <v>44891</v>
      </c>
      <c r="H332">
        <v>23</v>
      </c>
    </row>
    <row r="333" spans="1:8" x14ac:dyDescent="0.35">
      <c r="A333" s="1" t="s">
        <v>11315</v>
      </c>
      <c r="B333" s="1" t="s">
        <v>10612</v>
      </c>
      <c r="C333" s="1" t="s">
        <v>3247</v>
      </c>
      <c r="D333" s="1" t="s">
        <v>863</v>
      </c>
      <c r="E333">
        <v>3</v>
      </c>
      <c r="F333" s="1" t="s">
        <v>10987</v>
      </c>
      <c r="G333" s="2">
        <v>45041</v>
      </c>
      <c r="H333">
        <v>6</v>
      </c>
    </row>
    <row r="334" spans="1:8" x14ac:dyDescent="0.35">
      <c r="A334" s="1" t="s">
        <v>11316</v>
      </c>
      <c r="B334" s="1" t="s">
        <v>7387</v>
      </c>
      <c r="C334" s="1" t="s">
        <v>3689</v>
      </c>
      <c r="D334" s="1" t="s">
        <v>1150</v>
      </c>
      <c r="E334">
        <v>5</v>
      </c>
      <c r="F334" s="1" t="s">
        <v>11046</v>
      </c>
      <c r="G334" s="2">
        <v>45449</v>
      </c>
      <c r="H334">
        <v>0</v>
      </c>
    </row>
    <row r="335" spans="1:8" x14ac:dyDescent="0.35">
      <c r="A335" s="1" t="s">
        <v>11317</v>
      </c>
      <c r="B335" s="1" t="s">
        <v>8221</v>
      </c>
      <c r="C335" s="1" t="s">
        <v>2777</v>
      </c>
      <c r="D335" s="1" t="s">
        <v>821</v>
      </c>
      <c r="E335">
        <v>3</v>
      </c>
      <c r="F335" s="1" t="s">
        <v>11005</v>
      </c>
      <c r="G335" s="2">
        <v>45488</v>
      </c>
      <c r="H335">
        <v>1</v>
      </c>
    </row>
    <row r="336" spans="1:8" x14ac:dyDescent="0.35">
      <c r="A336" s="1" t="s">
        <v>11318</v>
      </c>
      <c r="B336" s="1" t="s">
        <v>3854</v>
      </c>
      <c r="C336" s="1" t="s">
        <v>2429</v>
      </c>
      <c r="D336" s="1" t="s">
        <v>2316</v>
      </c>
      <c r="E336">
        <v>5</v>
      </c>
      <c r="F336" s="1" t="s">
        <v>10989</v>
      </c>
      <c r="G336" s="2">
        <v>44667</v>
      </c>
      <c r="H336">
        <v>0</v>
      </c>
    </row>
    <row r="337" spans="1:8" x14ac:dyDescent="0.35">
      <c r="A337" s="1" t="s">
        <v>11319</v>
      </c>
      <c r="B337" s="1" t="s">
        <v>5314</v>
      </c>
      <c r="C337" s="1" t="s">
        <v>3112</v>
      </c>
      <c r="D337" s="1" t="s">
        <v>955</v>
      </c>
      <c r="E337">
        <v>3</v>
      </c>
      <c r="F337" s="1" t="s">
        <v>11003</v>
      </c>
      <c r="G337" s="2">
        <v>44747</v>
      </c>
      <c r="H337">
        <v>41</v>
      </c>
    </row>
    <row r="338" spans="1:8" x14ac:dyDescent="0.35">
      <c r="A338" s="1" t="s">
        <v>11320</v>
      </c>
      <c r="B338" s="1" t="s">
        <v>9116</v>
      </c>
      <c r="C338" s="1" t="s">
        <v>2704</v>
      </c>
      <c r="D338" s="1" t="s">
        <v>1736</v>
      </c>
      <c r="E338">
        <v>5</v>
      </c>
      <c r="F338" s="1" t="s">
        <v>10987</v>
      </c>
      <c r="G338" s="2">
        <v>44709</v>
      </c>
      <c r="H338">
        <v>4</v>
      </c>
    </row>
    <row r="339" spans="1:8" x14ac:dyDescent="0.35">
      <c r="A339" s="1" t="s">
        <v>11321</v>
      </c>
      <c r="B339" s="1" t="s">
        <v>6708</v>
      </c>
      <c r="C339" s="1" t="s">
        <v>4762</v>
      </c>
      <c r="D339" s="1" t="s">
        <v>773</v>
      </c>
      <c r="E339">
        <v>5</v>
      </c>
      <c r="F339" s="1" t="s">
        <v>10971</v>
      </c>
      <c r="G339" s="2">
        <v>45558</v>
      </c>
      <c r="H339">
        <v>11</v>
      </c>
    </row>
    <row r="340" spans="1:8" x14ac:dyDescent="0.35">
      <c r="A340" s="1" t="s">
        <v>11322</v>
      </c>
      <c r="B340" s="1" t="s">
        <v>7062</v>
      </c>
      <c r="C340" s="1" t="s">
        <v>3132</v>
      </c>
      <c r="D340" s="1" t="s">
        <v>901</v>
      </c>
      <c r="E340">
        <v>4</v>
      </c>
      <c r="F340" s="1" t="s">
        <v>10998</v>
      </c>
      <c r="G340" s="2">
        <v>45172</v>
      </c>
      <c r="H340">
        <v>3</v>
      </c>
    </row>
    <row r="341" spans="1:8" x14ac:dyDescent="0.35">
      <c r="A341" s="1" t="s">
        <v>11323</v>
      </c>
      <c r="B341" s="1" t="s">
        <v>3744</v>
      </c>
      <c r="C341" s="1" t="s">
        <v>3745</v>
      </c>
      <c r="D341" s="1" t="s">
        <v>573</v>
      </c>
      <c r="E341">
        <v>4</v>
      </c>
      <c r="F341" s="1" t="s">
        <v>10969</v>
      </c>
      <c r="G341" s="2">
        <v>44979</v>
      </c>
      <c r="H341">
        <v>8</v>
      </c>
    </row>
    <row r="342" spans="1:8" x14ac:dyDescent="0.35">
      <c r="A342" s="1" t="s">
        <v>11324</v>
      </c>
      <c r="B342" s="1" t="s">
        <v>3776</v>
      </c>
      <c r="C342" s="1" t="s">
        <v>2450</v>
      </c>
      <c r="D342" s="1" t="s">
        <v>167</v>
      </c>
      <c r="E342">
        <v>1</v>
      </c>
      <c r="F342" s="1" t="s">
        <v>10987</v>
      </c>
      <c r="G342" s="2">
        <v>45338</v>
      </c>
      <c r="H342">
        <v>3</v>
      </c>
    </row>
    <row r="343" spans="1:8" x14ac:dyDescent="0.35">
      <c r="A343" s="1" t="s">
        <v>11325</v>
      </c>
      <c r="B343" s="1" t="s">
        <v>10119</v>
      </c>
      <c r="C343" s="1" t="s">
        <v>2731</v>
      </c>
      <c r="D343" s="1" t="s">
        <v>1272</v>
      </c>
      <c r="E343">
        <v>5</v>
      </c>
      <c r="F343" s="1" t="s">
        <v>10685</v>
      </c>
      <c r="G343" s="2">
        <v>45201</v>
      </c>
      <c r="H343">
        <v>10</v>
      </c>
    </row>
    <row r="344" spans="1:8" x14ac:dyDescent="0.35">
      <c r="A344" s="1" t="s">
        <v>11326</v>
      </c>
      <c r="B344" s="1" t="s">
        <v>5996</v>
      </c>
      <c r="C344" s="1" t="s">
        <v>2953</v>
      </c>
      <c r="D344" s="1" t="s">
        <v>1880</v>
      </c>
      <c r="E344">
        <v>4</v>
      </c>
      <c r="F344" s="1" t="s">
        <v>10969</v>
      </c>
      <c r="G344" s="2">
        <v>45039</v>
      </c>
      <c r="H344">
        <v>6</v>
      </c>
    </row>
    <row r="345" spans="1:8" x14ac:dyDescent="0.35">
      <c r="A345" s="1" t="s">
        <v>11327</v>
      </c>
      <c r="B345" s="1" t="s">
        <v>3709</v>
      </c>
      <c r="C345" s="1" t="s">
        <v>3369</v>
      </c>
      <c r="D345" s="1" t="s">
        <v>300</v>
      </c>
      <c r="E345">
        <v>4</v>
      </c>
      <c r="F345" s="1" t="s">
        <v>11034</v>
      </c>
      <c r="G345" s="2">
        <v>45056</v>
      </c>
      <c r="H345">
        <v>0</v>
      </c>
    </row>
    <row r="346" spans="1:8" x14ac:dyDescent="0.35">
      <c r="A346" s="1" t="s">
        <v>11328</v>
      </c>
      <c r="B346" s="1" t="s">
        <v>4125</v>
      </c>
      <c r="C346" s="1" t="s">
        <v>2463</v>
      </c>
      <c r="D346" s="1" t="s">
        <v>2170</v>
      </c>
      <c r="E346">
        <v>2</v>
      </c>
      <c r="F346" s="1" t="s">
        <v>10685</v>
      </c>
      <c r="G346" s="2">
        <v>45023</v>
      </c>
      <c r="H346">
        <v>25</v>
      </c>
    </row>
    <row r="347" spans="1:8" x14ac:dyDescent="0.35">
      <c r="A347" s="1" t="s">
        <v>11329</v>
      </c>
      <c r="B347" s="1" t="s">
        <v>2410</v>
      </c>
      <c r="C347" s="1" t="s">
        <v>2411</v>
      </c>
      <c r="D347" s="1" t="s">
        <v>552</v>
      </c>
      <c r="E347">
        <v>1</v>
      </c>
      <c r="F347" s="1" t="s">
        <v>11055</v>
      </c>
      <c r="G347" s="2">
        <v>44603</v>
      </c>
      <c r="H347">
        <v>0</v>
      </c>
    </row>
    <row r="348" spans="1:8" x14ac:dyDescent="0.35">
      <c r="A348" s="1" t="s">
        <v>11330</v>
      </c>
      <c r="B348" s="1" t="s">
        <v>8125</v>
      </c>
      <c r="C348" s="1" t="s">
        <v>3519</v>
      </c>
      <c r="D348" s="1" t="s">
        <v>1983</v>
      </c>
      <c r="E348">
        <v>4</v>
      </c>
      <c r="F348" s="1" t="s">
        <v>10685</v>
      </c>
      <c r="G348" s="2">
        <v>45720</v>
      </c>
      <c r="H348">
        <v>0</v>
      </c>
    </row>
    <row r="349" spans="1:8" x14ac:dyDescent="0.35">
      <c r="A349" s="1" t="s">
        <v>11331</v>
      </c>
      <c r="B349" s="1" t="s">
        <v>4132</v>
      </c>
      <c r="C349" s="1" t="s">
        <v>2429</v>
      </c>
      <c r="D349" s="1" t="s">
        <v>9</v>
      </c>
      <c r="E349">
        <v>3</v>
      </c>
      <c r="F349" s="1" t="s">
        <v>10957</v>
      </c>
      <c r="G349" s="2">
        <v>45526</v>
      </c>
      <c r="H349">
        <v>2</v>
      </c>
    </row>
    <row r="350" spans="1:8" x14ac:dyDescent="0.35">
      <c r="A350" s="1" t="s">
        <v>11332</v>
      </c>
      <c r="B350" s="1" t="s">
        <v>4602</v>
      </c>
      <c r="C350" s="1" t="s">
        <v>3701</v>
      </c>
      <c r="D350" s="1" t="s">
        <v>1479</v>
      </c>
      <c r="E350">
        <v>5</v>
      </c>
      <c r="F350" s="1" t="s">
        <v>10957</v>
      </c>
      <c r="G350" s="2">
        <v>45643</v>
      </c>
      <c r="H350">
        <v>5</v>
      </c>
    </row>
    <row r="351" spans="1:8" x14ac:dyDescent="0.35">
      <c r="A351" s="1" t="s">
        <v>11333</v>
      </c>
      <c r="B351" s="1" t="s">
        <v>4951</v>
      </c>
      <c r="C351" s="1" t="s">
        <v>2773</v>
      </c>
      <c r="D351" s="1" t="s">
        <v>1013</v>
      </c>
      <c r="E351">
        <v>5</v>
      </c>
      <c r="F351" s="1" t="s">
        <v>10989</v>
      </c>
      <c r="G351" s="2">
        <v>45293</v>
      </c>
      <c r="H351">
        <v>10</v>
      </c>
    </row>
    <row r="352" spans="1:8" x14ac:dyDescent="0.35">
      <c r="A352" s="1" t="s">
        <v>11334</v>
      </c>
      <c r="B352" s="1" t="s">
        <v>9844</v>
      </c>
      <c r="C352" s="1" t="s">
        <v>3193</v>
      </c>
      <c r="D352" s="1" t="s">
        <v>1266</v>
      </c>
      <c r="E352">
        <v>5</v>
      </c>
      <c r="F352" s="1" t="s">
        <v>11031</v>
      </c>
      <c r="G352" s="2">
        <v>45367</v>
      </c>
      <c r="H352">
        <v>9</v>
      </c>
    </row>
    <row r="353" spans="1:8" x14ac:dyDescent="0.35">
      <c r="A353" s="1" t="s">
        <v>11335</v>
      </c>
      <c r="B353" s="1" t="s">
        <v>3688</v>
      </c>
      <c r="C353" s="1" t="s">
        <v>3136</v>
      </c>
      <c r="D353" s="1" t="s">
        <v>1805</v>
      </c>
      <c r="E353">
        <v>4</v>
      </c>
      <c r="F353" s="1" t="s">
        <v>10983</v>
      </c>
      <c r="G353" s="2">
        <v>45083</v>
      </c>
      <c r="H353">
        <v>3</v>
      </c>
    </row>
    <row r="354" spans="1:8" x14ac:dyDescent="0.35">
      <c r="A354" s="1" t="s">
        <v>11336</v>
      </c>
      <c r="B354" s="1" t="s">
        <v>2610</v>
      </c>
      <c r="C354" s="1" t="s">
        <v>2612</v>
      </c>
      <c r="D354" s="1" t="s">
        <v>333</v>
      </c>
      <c r="E354">
        <v>5</v>
      </c>
      <c r="F354" s="1" t="s">
        <v>10685</v>
      </c>
      <c r="G354" s="2">
        <v>45039</v>
      </c>
      <c r="H354">
        <v>6</v>
      </c>
    </row>
    <row r="355" spans="1:8" x14ac:dyDescent="0.35">
      <c r="A355" s="1" t="s">
        <v>11337</v>
      </c>
      <c r="B355" s="1" t="s">
        <v>9241</v>
      </c>
      <c r="C355" s="1" t="s">
        <v>2895</v>
      </c>
      <c r="D355" s="1" t="s">
        <v>155</v>
      </c>
      <c r="E355">
        <v>2</v>
      </c>
      <c r="F355" s="1" t="s">
        <v>10955</v>
      </c>
      <c r="G355" s="2">
        <v>44625</v>
      </c>
      <c r="H355">
        <v>0</v>
      </c>
    </row>
    <row r="356" spans="1:8" x14ac:dyDescent="0.35">
      <c r="A356" s="1" t="s">
        <v>11338</v>
      </c>
      <c r="B356" s="1" t="s">
        <v>2579</v>
      </c>
      <c r="C356" s="1" t="s">
        <v>2582</v>
      </c>
      <c r="D356" s="1" t="s">
        <v>2031</v>
      </c>
      <c r="E356">
        <v>5</v>
      </c>
      <c r="F356" s="1" t="s">
        <v>11029</v>
      </c>
      <c r="G356" s="2">
        <v>45176</v>
      </c>
      <c r="H356">
        <v>0</v>
      </c>
    </row>
    <row r="357" spans="1:8" x14ac:dyDescent="0.35">
      <c r="A357" s="1" t="s">
        <v>11339</v>
      </c>
      <c r="B357" s="1" t="s">
        <v>4384</v>
      </c>
      <c r="C357" s="1" t="s">
        <v>2718</v>
      </c>
      <c r="D357" s="1" t="s">
        <v>2159</v>
      </c>
      <c r="E357">
        <v>2</v>
      </c>
      <c r="F357" s="1" t="s">
        <v>10977</v>
      </c>
      <c r="G357" s="2">
        <v>45305</v>
      </c>
      <c r="H357">
        <v>0</v>
      </c>
    </row>
    <row r="358" spans="1:8" x14ac:dyDescent="0.35">
      <c r="A358" s="1" t="s">
        <v>11340</v>
      </c>
      <c r="B358" s="1" t="s">
        <v>8084</v>
      </c>
      <c r="C358" s="1" t="s">
        <v>4045</v>
      </c>
      <c r="D358" s="1" t="s">
        <v>1629</v>
      </c>
      <c r="E358">
        <v>5</v>
      </c>
      <c r="F358" s="1" t="s">
        <v>10961</v>
      </c>
      <c r="G358" s="2">
        <v>45669</v>
      </c>
      <c r="H358">
        <v>0</v>
      </c>
    </row>
    <row r="359" spans="1:8" x14ac:dyDescent="0.35">
      <c r="A359" s="1" t="s">
        <v>11341</v>
      </c>
      <c r="B359" s="1" t="s">
        <v>8874</v>
      </c>
      <c r="C359" s="1" t="s">
        <v>2692</v>
      </c>
      <c r="D359" s="1" t="s">
        <v>2001</v>
      </c>
      <c r="E359">
        <v>3</v>
      </c>
      <c r="F359" s="1" t="s">
        <v>10998</v>
      </c>
      <c r="G359" s="2">
        <v>45001</v>
      </c>
      <c r="H359">
        <v>10</v>
      </c>
    </row>
    <row r="360" spans="1:8" x14ac:dyDescent="0.35">
      <c r="A360" s="1" t="s">
        <v>11342</v>
      </c>
      <c r="B360" s="1" t="s">
        <v>3802</v>
      </c>
      <c r="C360" s="1" t="s">
        <v>2468</v>
      </c>
      <c r="D360" s="1" t="s">
        <v>474</v>
      </c>
      <c r="E360">
        <v>2</v>
      </c>
      <c r="F360" s="1" t="s">
        <v>11051</v>
      </c>
      <c r="G360" s="2">
        <v>45452</v>
      </c>
      <c r="H360">
        <v>0</v>
      </c>
    </row>
    <row r="361" spans="1:8" x14ac:dyDescent="0.35">
      <c r="A361" s="1" t="s">
        <v>11343</v>
      </c>
      <c r="B361" s="1" t="s">
        <v>5491</v>
      </c>
      <c r="C361" s="1" t="s">
        <v>2977</v>
      </c>
      <c r="D361" s="1" t="s">
        <v>483</v>
      </c>
      <c r="E361">
        <v>3</v>
      </c>
      <c r="F361" s="1" t="s">
        <v>11005</v>
      </c>
      <c r="G361" s="2">
        <v>45712</v>
      </c>
      <c r="H361">
        <v>0</v>
      </c>
    </row>
    <row r="362" spans="1:8" x14ac:dyDescent="0.35">
      <c r="A362" s="1" t="s">
        <v>11344</v>
      </c>
      <c r="B362" s="1" t="s">
        <v>2816</v>
      </c>
      <c r="C362" s="1" t="s">
        <v>2685</v>
      </c>
      <c r="D362" s="1" t="s">
        <v>845</v>
      </c>
      <c r="E362">
        <v>3</v>
      </c>
      <c r="F362" s="1" t="s">
        <v>10998</v>
      </c>
      <c r="G362" s="2">
        <v>44664</v>
      </c>
      <c r="H362">
        <v>5</v>
      </c>
    </row>
    <row r="363" spans="1:8" x14ac:dyDescent="0.35">
      <c r="A363" s="1" t="s">
        <v>11345</v>
      </c>
      <c r="B363" s="1" t="s">
        <v>3262</v>
      </c>
      <c r="C363" s="1" t="s">
        <v>2956</v>
      </c>
      <c r="D363" s="1" t="s">
        <v>673</v>
      </c>
      <c r="E363">
        <v>4</v>
      </c>
      <c r="F363" s="1" t="s">
        <v>10998</v>
      </c>
      <c r="G363" s="2">
        <v>45660</v>
      </c>
      <c r="H363">
        <v>2</v>
      </c>
    </row>
    <row r="364" spans="1:8" x14ac:dyDescent="0.35">
      <c r="A364" s="1" t="s">
        <v>11346</v>
      </c>
      <c r="B364" s="1" t="s">
        <v>9500</v>
      </c>
      <c r="C364" s="1" t="s">
        <v>3701</v>
      </c>
      <c r="D364" s="1" t="s">
        <v>1849</v>
      </c>
      <c r="E364">
        <v>5</v>
      </c>
      <c r="F364" s="1" t="s">
        <v>10965</v>
      </c>
      <c r="G364" s="2">
        <v>44942</v>
      </c>
      <c r="H364">
        <v>12</v>
      </c>
    </row>
    <row r="365" spans="1:8" x14ac:dyDescent="0.35">
      <c r="A365" s="1" t="s">
        <v>11347</v>
      </c>
      <c r="B365" s="1" t="s">
        <v>7985</v>
      </c>
      <c r="C365" s="1" t="s">
        <v>2441</v>
      </c>
      <c r="D365" s="1" t="s">
        <v>1216</v>
      </c>
      <c r="E365">
        <v>1</v>
      </c>
      <c r="F365" s="1" t="s">
        <v>10685</v>
      </c>
      <c r="G365" s="2">
        <v>44567</v>
      </c>
      <c r="H365">
        <v>0</v>
      </c>
    </row>
    <row r="366" spans="1:8" x14ac:dyDescent="0.35">
      <c r="A366" s="1" t="s">
        <v>11348</v>
      </c>
      <c r="B366" s="1" t="s">
        <v>2426</v>
      </c>
      <c r="C366" s="1" t="s">
        <v>2427</v>
      </c>
      <c r="D366" s="1" t="s">
        <v>715</v>
      </c>
      <c r="E366">
        <v>4</v>
      </c>
      <c r="F366" s="1" t="s">
        <v>10957</v>
      </c>
      <c r="G366" s="2">
        <v>45020</v>
      </c>
      <c r="H366">
        <v>6</v>
      </c>
    </row>
    <row r="367" spans="1:8" x14ac:dyDescent="0.35">
      <c r="A367" s="1" t="s">
        <v>11349</v>
      </c>
      <c r="B367" s="1" t="s">
        <v>8917</v>
      </c>
      <c r="C367" s="1" t="s">
        <v>2803</v>
      </c>
      <c r="D367" s="1" t="s">
        <v>1098</v>
      </c>
      <c r="E367">
        <v>5</v>
      </c>
      <c r="F367" s="1" t="s">
        <v>10977</v>
      </c>
      <c r="G367" s="2">
        <v>45087</v>
      </c>
      <c r="H367">
        <v>19</v>
      </c>
    </row>
    <row r="368" spans="1:8" x14ac:dyDescent="0.35">
      <c r="A368" s="1" t="s">
        <v>11350</v>
      </c>
      <c r="B368" s="1" t="s">
        <v>4279</v>
      </c>
      <c r="C368" s="1" t="s">
        <v>2986</v>
      </c>
      <c r="D368" s="1" t="s">
        <v>396</v>
      </c>
      <c r="E368">
        <v>4</v>
      </c>
      <c r="F368" s="1" t="s">
        <v>11034</v>
      </c>
      <c r="G368" s="2">
        <v>45341</v>
      </c>
      <c r="H368">
        <v>5</v>
      </c>
    </row>
    <row r="369" spans="1:8" x14ac:dyDescent="0.35">
      <c r="A369" s="1" t="s">
        <v>11351</v>
      </c>
      <c r="B369" s="1" t="s">
        <v>8707</v>
      </c>
      <c r="C369" s="1" t="s">
        <v>3087</v>
      </c>
      <c r="D369" s="1" t="s">
        <v>1707</v>
      </c>
      <c r="E369">
        <v>5</v>
      </c>
      <c r="F369" s="1" t="s">
        <v>11029</v>
      </c>
      <c r="G369" s="2">
        <v>44955</v>
      </c>
      <c r="H369">
        <v>29</v>
      </c>
    </row>
    <row r="370" spans="1:8" x14ac:dyDescent="0.35">
      <c r="A370" s="1" t="s">
        <v>11352</v>
      </c>
      <c r="B370" s="1" t="s">
        <v>5612</v>
      </c>
      <c r="C370" s="1" t="s">
        <v>2773</v>
      </c>
      <c r="D370" s="1" t="s">
        <v>2142</v>
      </c>
      <c r="E370">
        <v>4</v>
      </c>
      <c r="F370" s="1" t="s">
        <v>10975</v>
      </c>
      <c r="G370" s="2">
        <v>45600</v>
      </c>
      <c r="H370">
        <v>0</v>
      </c>
    </row>
    <row r="371" spans="1:8" x14ac:dyDescent="0.35">
      <c r="A371" s="1" t="s">
        <v>11353</v>
      </c>
      <c r="B371" s="1" t="s">
        <v>4336</v>
      </c>
      <c r="C371" s="1" t="s">
        <v>2385</v>
      </c>
      <c r="D371" s="1" t="s">
        <v>2150</v>
      </c>
      <c r="E371">
        <v>5</v>
      </c>
      <c r="F371" s="1" t="s">
        <v>10979</v>
      </c>
      <c r="G371" s="2">
        <v>45616</v>
      </c>
      <c r="H371">
        <v>0</v>
      </c>
    </row>
    <row r="372" spans="1:8" x14ac:dyDescent="0.35">
      <c r="A372" s="1" t="s">
        <v>11354</v>
      </c>
      <c r="B372" s="1" t="s">
        <v>2460</v>
      </c>
      <c r="C372" s="1" t="s">
        <v>2463</v>
      </c>
      <c r="D372" s="1" t="s">
        <v>1629</v>
      </c>
      <c r="E372">
        <v>5</v>
      </c>
      <c r="F372" s="1" t="s">
        <v>10998</v>
      </c>
      <c r="G372" s="2">
        <v>44847</v>
      </c>
      <c r="H372">
        <v>3</v>
      </c>
    </row>
    <row r="373" spans="1:8" x14ac:dyDescent="0.35">
      <c r="A373" s="1" t="s">
        <v>11355</v>
      </c>
      <c r="B373" s="1" t="s">
        <v>10278</v>
      </c>
      <c r="C373" s="1" t="s">
        <v>4018</v>
      </c>
      <c r="D373" s="1" t="s">
        <v>1844</v>
      </c>
      <c r="E373">
        <v>4</v>
      </c>
      <c r="F373" s="1" t="s">
        <v>10983</v>
      </c>
      <c r="G373" s="2">
        <v>44955</v>
      </c>
      <c r="H373">
        <v>10</v>
      </c>
    </row>
    <row r="374" spans="1:8" x14ac:dyDescent="0.35">
      <c r="A374" s="1" t="s">
        <v>11356</v>
      </c>
      <c r="B374" s="1" t="s">
        <v>6945</v>
      </c>
      <c r="C374" s="1" t="s">
        <v>3198</v>
      </c>
      <c r="D374" s="1" t="s">
        <v>1366</v>
      </c>
      <c r="E374">
        <v>5</v>
      </c>
      <c r="F374" s="1" t="s">
        <v>10685</v>
      </c>
      <c r="G374" s="2">
        <v>45254</v>
      </c>
      <c r="H374">
        <v>0</v>
      </c>
    </row>
    <row r="375" spans="1:8" x14ac:dyDescent="0.35">
      <c r="A375" s="1" t="s">
        <v>11357</v>
      </c>
      <c r="B375" s="1" t="s">
        <v>5773</v>
      </c>
      <c r="C375" s="1" t="s">
        <v>2726</v>
      </c>
      <c r="D375" s="1" t="s">
        <v>1983</v>
      </c>
      <c r="E375">
        <v>4</v>
      </c>
      <c r="F375" s="1" t="s">
        <v>11029</v>
      </c>
      <c r="G375" s="2">
        <v>44793</v>
      </c>
      <c r="H375">
        <v>0</v>
      </c>
    </row>
    <row r="376" spans="1:8" x14ac:dyDescent="0.35">
      <c r="A376" s="1" t="s">
        <v>11358</v>
      </c>
      <c r="B376" s="1" t="s">
        <v>8258</v>
      </c>
      <c r="C376" s="1" t="s">
        <v>2389</v>
      </c>
      <c r="D376" s="1" t="s">
        <v>140</v>
      </c>
      <c r="E376">
        <v>2</v>
      </c>
      <c r="F376" s="1" t="s">
        <v>11034</v>
      </c>
      <c r="G376" s="2">
        <v>45310</v>
      </c>
      <c r="H376">
        <v>0</v>
      </c>
    </row>
    <row r="377" spans="1:8" x14ac:dyDescent="0.35">
      <c r="A377" s="1" t="s">
        <v>11359</v>
      </c>
      <c r="B377" s="1" t="s">
        <v>2856</v>
      </c>
      <c r="C377" s="1" t="s">
        <v>2858</v>
      </c>
      <c r="D377" s="1" t="s">
        <v>1045</v>
      </c>
      <c r="E377">
        <v>4</v>
      </c>
      <c r="F377" s="1" t="s">
        <v>10998</v>
      </c>
      <c r="G377" s="2">
        <v>45598</v>
      </c>
      <c r="H377">
        <v>8</v>
      </c>
    </row>
    <row r="378" spans="1:8" x14ac:dyDescent="0.35">
      <c r="A378" s="1" t="s">
        <v>11360</v>
      </c>
      <c r="B378" s="1" t="s">
        <v>5076</v>
      </c>
      <c r="C378" s="1" t="s">
        <v>2993</v>
      </c>
      <c r="D378" s="1" t="s">
        <v>256</v>
      </c>
      <c r="E378">
        <v>5</v>
      </c>
      <c r="F378" s="1" t="s">
        <v>10959</v>
      </c>
      <c r="G378" s="2">
        <v>44838</v>
      </c>
      <c r="H378">
        <v>7</v>
      </c>
    </row>
    <row r="379" spans="1:8" x14ac:dyDescent="0.35">
      <c r="A379" s="1" t="s">
        <v>11361</v>
      </c>
      <c r="B379" s="1" t="s">
        <v>8121</v>
      </c>
      <c r="C379" s="1" t="s">
        <v>2983</v>
      </c>
      <c r="D379" s="1" t="s">
        <v>1707</v>
      </c>
      <c r="E379">
        <v>4</v>
      </c>
      <c r="F379" s="1" t="s">
        <v>10957</v>
      </c>
      <c r="G379" s="2">
        <v>44892</v>
      </c>
      <c r="H379">
        <v>0</v>
      </c>
    </row>
    <row r="380" spans="1:8" x14ac:dyDescent="0.35">
      <c r="A380" s="1" t="s">
        <v>11362</v>
      </c>
      <c r="B380" s="1" t="s">
        <v>3521</v>
      </c>
      <c r="C380" s="1" t="s">
        <v>3522</v>
      </c>
      <c r="D380" s="1" t="s">
        <v>282</v>
      </c>
      <c r="E380">
        <v>4</v>
      </c>
      <c r="F380" s="1" t="s">
        <v>10998</v>
      </c>
      <c r="G380" s="2">
        <v>45332</v>
      </c>
      <c r="H380">
        <v>0</v>
      </c>
    </row>
    <row r="381" spans="1:8" x14ac:dyDescent="0.35">
      <c r="A381" s="1" t="s">
        <v>11363</v>
      </c>
      <c r="B381" s="1" t="s">
        <v>3498</v>
      </c>
      <c r="C381" s="1" t="s">
        <v>2532</v>
      </c>
      <c r="D381" s="1" t="s">
        <v>1512</v>
      </c>
      <c r="E381">
        <v>3</v>
      </c>
      <c r="F381" s="1" t="s">
        <v>11029</v>
      </c>
      <c r="G381" s="2">
        <v>45054</v>
      </c>
      <c r="H381">
        <v>16</v>
      </c>
    </row>
    <row r="382" spans="1:8" x14ac:dyDescent="0.35">
      <c r="A382" s="1" t="s">
        <v>11364</v>
      </c>
      <c r="B382" s="1" t="s">
        <v>4580</v>
      </c>
      <c r="C382" s="1" t="s">
        <v>2396</v>
      </c>
      <c r="D382" s="1" t="s">
        <v>2294</v>
      </c>
      <c r="E382">
        <v>5</v>
      </c>
      <c r="F382" s="1" t="s">
        <v>11016</v>
      </c>
      <c r="G382" s="2">
        <v>45163</v>
      </c>
      <c r="H382">
        <v>0</v>
      </c>
    </row>
    <row r="383" spans="1:8" x14ac:dyDescent="0.35">
      <c r="A383" s="1" t="s">
        <v>11365</v>
      </c>
      <c r="B383" s="1" t="s">
        <v>10322</v>
      </c>
      <c r="C383" s="1" t="s">
        <v>2890</v>
      </c>
      <c r="D383" s="1" t="s">
        <v>1360</v>
      </c>
      <c r="E383">
        <v>4</v>
      </c>
      <c r="F383" s="1" t="s">
        <v>10971</v>
      </c>
      <c r="G383" s="2">
        <v>44866</v>
      </c>
      <c r="H383">
        <v>29</v>
      </c>
    </row>
    <row r="384" spans="1:8" x14ac:dyDescent="0.35">
      <c r="A384" s="1" t="s">
        <v>11366</v>
      </c>
      <c r="B384" s="1" t="s">
        <v>8746</v>
      </c>
      <c r="C384" s="1" t="s">
        <v>3420</v>
      </c>
      <c r="D384" s="1" t="s">
        <v>1473</v>
      </c>
      <c r="E384">
        <v>5</v>
      </c>
      <c r="F384" s="1" t="s">
        <v>10961</v>
      </c>
      <c r="G384" s="2">
        <v>45352</v>
      </c>
      <c r="H384">
        <v>0</v>
      </c>
    </row>
    <row r="385" spans="1:8" x14ac:dyDescent="0.35">
      <c r="A385" s="1" t="s">
        <v>11367</v>
      </c>
      <c r="B385" s="1" t="s">
        <v>6327</v>
      </c>
      <c r="C385" s="1" t="s">
        <v>3689</v>
      </c>
      <c r="D385" s="1" t="s">
        <v>1762</v>
      </c>
      <c r="E385">
        <v>4</v>
      </c>
      <c r="F385" s="1" t="s">
        <v>10963</v>
      </c>
      <c r="G385" s="2">
        <v>44956</v>
      </c>
      <c r="H385">
        <v>12</v>
      </c>
    </row>
    <row r="386" spans="1:8" x14ac:dyDescent="0.35">
      <c r="A386" s="1" t="s">
        <v>11368</v>
      </c>
      <c r="B386" s="1" t="s">
        <v>10088</v>
      </c>
      <c r="C386" s="1" t="s">
        <v>2890</v>
      </c>
      <c r="D386" s="1" t="s">
        <v>1380</v>
      </c>
      <c r="E386">
        <v>4</v>
      </c>
      <c r="F386" s="1" t="s">
        <v>10975</v>
      </c>
      <c r="G386" s="2">
        <v>45035</v>
      </c>
      <c r="H386">
        <v>0</v>
      </c>
    </row>
    <row r="387" spans="1:8" x14ac:dyDescent="0.35">
      <c r="A387" s="1" t="s">
        <v>11369</v>
      </c>
      <c r="B387" s="1" t="s">
        <v>4331</v>
      </c>
      <c r="C387" s="1" t="s">
        <v>2836</v>
      </c>
      <c r="D387" s="1" t="s">
        <v>2366</v>
      </c>
      <c r="E387">
        <v>5</v>
      </c>
      <c r="F387" s="1" t="s">
        <v>10975</v>
      </c>
      <c r="G387" s="2">
        <v>45462</v>
      </c>
      <c r="H387">
        <v>0</v>
      </c>
    </row>
    <row r="388" spans="1:8" x14ac:dyDescent="0.35">
      <c r="A388" s="1" t="s">
        <v>11370</v>
      </c>
      <c r="B388" s="1" t="s">
        <v>7342</v>
      </c>
      <c r="C388" s="1" t="s">
        <v>2858</v>
      </c>
      <c r="D388" s="1" t="s">
        <v>787</v>
      </c>
      <c r="E388">
        <v>1</v>
      </c>
      <c r="F388" s="1" t="s">
        <v>10983</v>
      </c>
      <c r="G388" s="2">
        <v>45122</v>
      </c>
      <c r="H388">
        <v>36</v>
      </c>
    </row>
    <row r="389" spans="1:8" x14ac:dyDescent="0.35">
      <c r="A389" s="1" t="s">
        <v>11371</v>
      </c>
      <c r="B389" s="1" t="s">
        <v>6469</v>
      </c>
      <c r="C389" s="1" t="s">
        <v>3316</v>
      </c>
      <c r="D389" s="1" t="s">
        <v>2048</v>
      </c>
      <c r="E389">
        <v>5</v>
      </c>
      <c r="F389" s="1" t="s">
        <v>10992</v>
      </c>
      <c r="G389" s="2">
        <v>45675</v>
      </c>
      <c r="H389">
        <v>0</v>
      </c>
    </row>
    <row r="390" spans="1:8" x14ac:dyDescent="0.35">
      <c r="A390" s="1" t="s">
        <v>11372</v>
      </c>
      <c r="B390" s="1" t="s">
        <v>5276</v>
      </c>
      <c r="C390" s="1" t="s">
        <v>2672</v>
      </c>
      <c r="D390" s="1" t="s">
        <v>767</v>
      </c>
      <c r="E390">
        <v>3</v>
      </c>
      <c r="F390" s="1" t="s">
        <v>11046</v>
      </c>
      <c r="G390" s="2">
        <v>45512</v>
      </c>
      <c r="H390">
        <v>1</v>
      </c>
    </row>
    <row r="391" spans="1:8" x14ac:dyDescent="0.35">
      <c r="A391" s="1" t="s">
        <v>11373</v>
      </c>
      <c r="B391" s="1" t="s">
        <v>9243</v>
      </c>
      <c r="C391" s="1" t="s">
        <v>2599</v>
      </c>
      <c r="D391" s="1" t="s">
        <v>1894</v>
      </c>
      <c r="E391">
        <v>5</v>
      </c>
      <c r="F391" s="1" t="s">
        <v>11005</v>
      </c>
      <c r="G391" s="2">
        <v>45533</v>
      </c>
      <c r="H391">
        <v>0</v>
      </c>
    </row>
    <row r="392" spans="1:8" x14ac:dyDescent="0.35">
      <c r="A392" s="1" t="s">
        <v>11374</v>
      </c>
      <c r="B392" s="1" t="s">
        <v>6234</v>
      </c>
      <c r="C392" s="1" t="s">
        <v>3457</v>
      </c>
      <c r="D392" s="1" t="s">
        <v>700</v>
      </c>
      <c r="E392">
        <v>5</v>
      </c>
      <c r="F392" s="1" t="s">
        <v>10969</v>
      </c>
      <c r="G392" s="2">
        <v>45675</v>
      </c>
      <c r="H392">
        <v>0</v>
      </c>
    </row>
    <row r="393" spans="1:8" x14ac:dyDescent="0.35">
      <c r="A393" s="1" t="s">
        <v>11375</v>
      </c>
      <c r="B393" s="1" t="s">
        <v>3861</v>
      </c>
      <c r="C393" s="1" t="s">
        <v>2539</v>
      </c>
      <c r="D393" s="1" t="s">
        <v>2339</v>
      </c>
      <c r="E393">
        <v>3</v>
      </c>
      <c r="F393" s="1" t="s">
        <v>10985</v>
      </c>
      <c r="G393" s="2">
        <v>44779</v>
      </c>
      <c r="H393">
        <v>16</v>
      </c>
    </row>
    <row r="394" spans="1:8" x14ac:dyDescent="0.35">
      <c r="A394" s="1" t="s">
        <v>11376</v>
      </c>
      <c r="B394" s="1" t="s">
        <v>9812</v>
      </c>
      <c r="C394" s="1" t="s">
        <v>2622</v>
      </c>
      <c r="D394" s="1" t="s">
        <v>1071</v>
      </c>
      <c r="E394">
        <v>4</v>
      </c>
      <c r="F394" s="1" t="s">
        <v>10961</v>
      </c>
      <c r="G394" s="2">
        <v>45269</v>
      </c>
      <c r="H394">
        <v>1</v>
      </c>
    </row>
    <row r="395" spans="1:8" x14ac:dyDescent="0.35">
      <c r="A395" s="1" t="s">
        <v>11377</v>
      </c>
      <c r="B395" s="1" t="s">
        <v>5875</v>
      </c>
      <c r="C395" s="1" t="s">
        <v>2833</v>
      </c>
      <c r="D395" s="1" t="s">
        <v>546</v>
      </c>
      <c r="E395">
        <v>3</v>
      </c>
      <c r="F395" s="1" t="s">
        <v>10992</v>
      </c>
      <c r="G395" s="2">
        <v>44649</v>
      </c>
      <c r="H395">
        <v>0</v>
      </c>
    </row>
    <row r="396" spans="1:8" x14ac:dyDescent="0.35">
      <c r="A396" s="1" t="s">
        <v>11378</v>
      </c>
      <c r="B396" s="1" t="s">
        <v>5406</v>
      </c>
      <c r="C396" s="1" t="s">
        <v>2634</v>
      </c>
      <c r="D396" s="1" t="s">
        <v>2342</v>
      </c>
      <c r="E396">
        <v>4</v>
      </c>
      <c r="F396" s="1" t="s">
        <v>10996</v>
      </c>
      <c r="G396" s="2">
        <v>45000</v>
      </c>
      <c r="H396">
        <v>0</v>
      </c>
    </row>
    <row r="397" spans="1:8" x14ac:dyDescent="0.35">
      <c r="A397" s="1" t="s">
        <v>11379</v>
      </c>
      <c r="B397" s="1" t="s">
        <v>7385</v>
      </c>
      <c r="C397" s="1" t="s">
        <v>2527</v>
      </c>
      <c r="D397" s="1" t="s">
        <v>1770</v>
      </c>
      <c r="E397">
        <v>5</v>
      </c>
      <c r="F397" s="1" t="s">
        <v>11003</v>
      </c>
      <c r="G397" s="2">
        <v>45073</v>
      </c>
      <c r="H397">
        <v>27</v>
      </c>
    </row>
    <row r="398" spans="1:8" x14ac:dyDescent="0.35">
      <c r="A398" s="1" t="s">
        <v>11380</v>
      </c>
      <c r="B398" s="1" t="s">
        <v>6593</v>
      </c>
      <c r="C398" s="1" t="s">
        <v>3266</v>
      </c>
      <c r="D398" s="1" t="s">
        <v>2045</v>
      </c>
      <c r="E398">
        <v>5</v>
      </c>
      <c r="F398" s="1" t="s">
        <v>10969</v>
      </c>
      <c r="G398" s="2">
        <v>45712</v>
      </c>
      <c r="H398">
        <v>45</v>
      </c>
    </row>
    <row r="399" spans="1:8" x14ac:dyDescent="0.35">
      <c r="A399" s="1" t="s">
        <v>11381</v>
      </c>
      <c r="B399" s="1" t="s">
        <v>10647</v>
      </c>
      <c r="C399" s="1" t="s">
        <v>2588</v>
      </c>
      <c r="D399" s="1" t="s">
        <v>712</v>
      </c>
      <c r="E399">
        <v>3</v>
      </c>
      <c r="F399" s="1" t="s">
        <v>11031</v>
      </c>
      <c r="G399" s="2">
        <v>45059</v>
      </c>
      <c r="H399">
        <v>0</v>
      </c>
    </row>
    <row r="400" spans="1:8" x14ac:dyDescent="0.35">
      <c r="A400" s="1" t="s">
        <v>11382</v>
      </c>
      <c r="B400" s="1" t="s">
        <v>8835</v>
      </c>
      <c r="C400" s="1" t="s">
        <v>3671</v>
      </c>
      <c r="D400" s="1" t="s">
        <v>561</v>
      </c>
      <c r="E400">
        <v>4</v>
      </c>
      <c r="F400" s="1" t="s">
        <v>10685</v>
      </c>
      <c r="G400" s="2">
        <v>45646</v>
      </c>
      <c r="H400">
        <v>0</v>
      </c>
    </row>
    <row r="401" spans="1:8" x14ac:dyDescent="0.35">
      <c r="A401" s="1" t="s">
        <v>11383</v>
      </c>
      <c r="B401" s="1" t="s">
        <v>6279</v>
      </c>
      <c r="C401" s="1" t="s">
        <v>3547</v>
      </c>
      <c r="D401" s="1" t="s">
        <v>1512</v>
      </c>
      <c r="E401">
        <v>5</v>
      </c>
      <c r="F401" s="1" t="s">
        <v>10979</v>
      </c>
      <c r="G401" s="2">
        <v>45326</v>
      </c>
      <c r="H401">
        <v>0</v>
      </c>
    </row>
    <row r="402" spans="1:8" x14ac:dyDescent="0.35">
      <c r="A402" s="1" t="s">
        <v>11384</v>
      </c>
      <c r="B402" s="1" t="s">
        <v>5850</v>
      </c>
      <c r="C402" s="1" t="s">
        <v>2453</v>
      </c>
      <c r="D402" s="1" t="s">
        <v>324</v>
      </c>
      <c r="E402">
        <v>5</v>
      </c>
      <c r="F402" s="1" t="s">
        <v>10983</v>
      </c>
      <c r="G402" s="2">
        <v>45587</v>
      </c>
      <c r="H402">
        <v>5</v>
      </c>
    </row>
    <row r="403" spans="1:8" x14ac:dyDescent="0.35">
      <c r="A403" s="1" t="s">
        <v>11385</v>
      </c>
      <c r="B403" s="1" t="s">
        <v>10223</v>
      </c>
      <c r="C403" s="1" t="s">
        <v>2424</v>
      </c>
      <c r="D403" s="1" t="s">
        <v>1263</v>
      </c>
      <c r="E403">
        <v>4</v>
      </c>
      <c r="F403" s="1" t="s">
        <v>10985</v>
      </c>
      <c r="G403" s="2">
        <v>45699</v>
      </c>
      <c r="H403">
        <v>13</v>
      </c>
    </row>
    <row r="404" spans="1:8" x14ac:dyDescent="0.35">
      <c r="A404" s="1" t="s">
        <v>11386</v>
      </c>
      <c r="B404" s="1" t="s">
        <v>2916</v>
      </c>
      <c r="C404" s="1" t="s">
        <v>2695</v>
      </c>
      <c r="D404" s="1" t="s">
        <v>2120</v>
      </c>
      <c r="E404">
        <v>5</v>
      </c>
      <c r="F404" s="1" t="s">
        <v>11034</v>
      </c>
      <c r="G404" s="2">
        <v>45084</v>
      </c>
      <c r="H404">
        <v>38</v>
      </c>
    </row>
    <row r="405" spans="1:8" x14ac:dyDescent="0.35">
      <c r="A405" s="1" t="s">
        <v>11387</v>
      </c>
      <c r="B405" s="1" t="s">
        <v>10369</v>
      </c>
      <c r="C405" s="1" t="s">
        <v>3895</v>
      </c>
      <c r="D405" s="1" t="s">
        <v>2321</v>
      </c>
      <c r="E405">
        <v>1</v>
      </c>
      <c r="F405" s="1" t="s">
        <v>10985</v>
      </c>
      <c r="G405" s="2">
        <v>44841</v>
      </c>
      <c r="H405">
        <v>2</v>
      </c>
    </row>
    <row r="406" spans="1:8" x14ac:dyDescent="0.35">
      <c r="A406" s="1" t="s">
        <v>11388</v>
      </c>
      <c r="B406" s="1" t="s">
        <v>8456</v>
      </c>
      <c r="C406" s="1" t="s">
        <v>2408</v>
      </c>
      <c r="D406" s="1" t="s">
        <v>793</v>
      </c>
      <c r="E406">
        <v>3</v>
      </c>
      <c r="F406" s="1" t="s">
        <v>11003</v>
      </c>
      <c r="G406" s="2">
        <v>45491</v>
      </c>
      <c r="H406">
        <v>0</v>
      </c>
    </row>
    <row r="407" spans="1:8" x14ac:dyDescent="0.35">
      <c r="A407" s="1" t="s">
        <v>11389</v>
      </c>
      <c r="B407" s="1" t="s">
        <v>5959</v>
      </c>
      <c r="C407" s="1" t="s">
        <v>2761</v>
      </c>
      <c r="D407" s="1" t="s">
        <v>2285</v>
      </c>
      <c r="E407">
        <v>4</v>
      </c>
      <c r="F407" s="1" t="s">
        <v>11081</v>
      </c>
      <c r="G407" s="2">
        <v>45195</v>
      </c>
      <c r="H407">
        <v>7</v>
      </c>
    </row>
    <row r="408" spans="1:8" x14ac:dyDescent="0.35">
      <c r="A408" s="1" t="s">
        <v>11390</v>
      </c>
      <c r="B408" s="1" t="s">
        <v>9384</v>
      </c>
      <c r="C408" s="1" t="s">
        <v>2895</v>
      </c>
      <c r="D408" s="1" t="s">
        <v>1415</v>
      </c>
      <c r="E408">
        <v>5</v>
      </c>
      <c r="F408" s="1" t="s">
        <v>10969</v>
      </c>
      <c r="G408" s="2">
        <v>44963</v>
      </c>
      <c r="H408">
        <v>36</v>
      </c>
    </row>
    <row r="409" spans="1:8" x14ac:dyDescent="0.35">
      <c r="A409" s="1" t="s">
        <v>11391</v>
      </c>
      <c r="B409" s="1" t="s">
        <v>4397</v>
      </c>
      <c r="C409" s="1" t="s">
        <v>2801</v>
      </c>
      <c r="D409" s="1" t="s">
        <v>1380</v>
      </c>
      <c r="E409">
        <v>5</v>
      </c>
      <c r="F409" s="1" t="s">
        <v>10957</v>
      </c>
      <c r="G409" s="2">
        <v>44942</v>
      </c>
      <c r="H409">
        <v>0</v>
      </c>
    </row>
    <row r="410" spans="1:8" x14ac:dyDescent="0.35">
      <c r="A410" s="1" t="s">
        <v>11392</v>
      </c>
      <c r="B410" s="1" t="s">
        <v>8979</v>
      </c>
      <c r="C410" s="1" t="s">
        <v>2709</v>
      </c>
      <c r="D410" s="1" t="s">
        <v>1147</v>
      </c>
      <c r="E410">
        <v>1</v>
      </c>
      <c r="F410" s="1" t="s">
        <v>11001</v>
      </c>
      <c r="G410" s="2">
        <v>45358</v>
      </c>
      <c r="H410">
        <v>6</v>
      </c>
    </row>
    <row r="411" spans="1:8" x14ac:dyDescent="0.35">
      <c r="A411" s="1" t="s">
        <v>11393</v>
      </c>
      <c r="B411" s="1" t="s">
        <v>6864</v>
      </c>
      <c r="C411" s="1" t="s">
        <v>3454</v>
      </c>
      <c r="D411" s="1" t="s">
        <v>1380</v>
      </c>
      <c r="E411">
        <v>5</v>
      </c>
      <c r="F411" s="1" t="s">
        <v>10967</v>
      </c>
      <c r="G411" s="2">
        <v>44942</v>
      </c>
      <c r="H411">
        <v>4</v>
      </c>
    </row>
    <row r="412" spans="1:8" x14ac:dyDescent="0.35">
      <c r="A412" s="1" t="s">
        <v>11394</v>
      </c>
      <c r="B412" s="1" t="s">
        <v>9649</v>
      </c>
      <c r="C412" s="1" t="s">
        <v>3457</v>
      </c>
      <c r="D412" s="1" t="s">
        <v>1260</v>
      </c>
      <c r="E412">
        <v>2</v>
      </c>
      <c r="F412" s="1" t="s">
        <v>10975</v>
      </c>
      <c r="G412" s="2">
        <v>45130</v>
      </c>
      <c r="H412">
        <v>0</v>
      </c>
    </row>
    <row r="413" spans="1:8" x14ac:dyDescent="0.35">
      <c r="A413" s="1" t="s">
        <v>11395</v>
      </c>
      <c r="B413" s="1" t="s">
        <v>9755</v>
      </c>
      <c r="C413" s="1" t="s">
        <v>3074</v>
      </c>
      <c r="D413" s="1" t="s">
        <v>1132</v>
      </c>
      <c r="E413">
        <v>1</v>
      </c>
      <c r="F413" s="1" t="s">
        <v>11005</v>
      </c>
      <c r="G413" s="2">
        <v>45678</v>
      </c>
      <c r="H413">
        <v>1</v>
      </c>
    </row>
    <row r="414" spans="1:8" x14ac:dyDescent="0.35">
      <c r="A414" s="1" t="s">
        <v>11396</v>
      </c>
      <c r="B414" s="1" t="s">
        <v>8773</v>
      </c>
      <c r="C414" s="1" t="s">
        <v>3519</v>
      </c>
      <c r="D414" s="1" t="s">
        <v>1970</v>
      </c>
      <c r="E414">
        <v>5</v>
      </c>
      <c r="F414" s="1" t="s">
        <v>10977</v>
      </c>
      <c r="G414" s="2">
        <v>45556</v>
      </c>
      <c r="H414">
        <v>0</v>
      </c>
    </row>
    <row r="415" spans="1:8" x14ac:dyDescent="0.35">
      <c r="A415" s="1" t="s">
        <v>11397</v>
      </c>
      <c r="B415" s="1" t="s">
        <v>5892</v>
      </c>
      <c r="C415" s="1" t="s">
        <v>3247</v>
      </c>
      <c r="D415" s="1" t="s">
        <v>306</v>
      </c>
      <c r="E415">
        <v>4</v>
      </c>
      <c r="F415" s="1" t="s">
        <v>10685</v>
      </c>
      <c r="G415" s="2">
        <v>44759</v>
      </c>
      <c r="H415">
        <v>10</v>
      </c>
    </row>
    <row r="416" spans="1:8" x14ac:dyDescent="0.35">
      <c r="A416" s="1" t="s">
        <v>11398</v>
      </c>
      <c r="B416" s="1" t="s">
        <v>4373</v>
      </c>
      <c r="C416" s="1" t="s">
        <v>2866</v>
      </c>
      <c r="D416" s="1" t="s">
        <v>503</v>
      </c>
      <c r="E416">
        <v>3</v>
      </c>
      <c r="F416" s="1" t="s">
        <v>11051</v>
      </c>
      <c r="G416" s="2">
        <v>44976</v>
      </c>
      <c r="H416">
        <v>8</v>
      </c>
    </row>
    <row r="417" spans="1:8" x14ac:dyDescent="0.35">
      <c r="A417" s="1" t="s">
        <v>11399</v>
      </c>
      <c r="B417" s="1" t="s">
        <v>4764</v>
      </c>
      <c r="C417" s="1" t="s">
        <v>2416</v>
      </c>
      <c r="D417" s="1" t="s">
        <v>354</v>
      </c>
      <c r="E417">
        <v>5</v>
      </c>
      <c r="F417" s="1" t="s">
        <v>11055</v>
      </c>
      <c r="G417" s="2">
        <v>45061</v>
      </c>
      <c r="H417">
        <v>5</v>
      </c>
    </row>
    <row r="418" spans="1:8" x14ac:dyDescent="0.35">
      <c r="A418" s="1" t="s">
        <v>11400</v>
      </c>
      <c r="B418" s="1" t="s">
        <v>9890</v>
      </c>
      <c r="C418" s="1" t="s">
        <v>3231</v>
      </c>
      <c r="D418" s="1" t="s">
        <v>1225</v>
      </c>
      <c r="E418">
        <v>5</v>
      </c>
      <c r="F418" s="1" t="s">
        <v>10979</v>
      </c>
      <c r="G418" s="2">
        <v>45645</v>
      </c>
      <c r="H418">
        <v>44</v>
      </c>
    </row>
    <row r="419" spans="1:8" x14ac:dyDescent="0.35">
      <c r="A419" s="1" t="s">
        <v>11401</v>
      </c>
      <c r="B419" s="1" t="s">
        <v>10388</v>
      </c>
      <c r="C419" s="1" t="s">
        <v>3049</v>
      </c>
      <c r="D419" s="1" t="s">
        <v>626</v>
      </c>
      <c r="E419">
        <v>5</v>
      </c>
      <c r="F419" s="1" t="s">
        <v>11051</v>
      </c>
      <c r="G419" s="2">
        <v>45428</v>
      </c>
      <c r="H419">
        <v>0</v>
      </c>
    </row>
    <row r="420" spans="1:8" x14ac:dyDescent="0.35">
      <c r="A420" s="1" t="s">
        <v>11402</v>
      </c>
      <c r="B420" s="1" t="s">
        <v>7539</v>
      </c>
      <c r="C420" s="1" t="s">
        <v>3457</v>
      </c>
      <c r="D420" s="1" t="s">
        <v>1242</v>
      </c>
      <c r="E420">
        <v>1</v>
      </c>
      <c r="F420" s="1" t="s">
        <v>10963</v>
      </c>
      <c r="G420" s="2">
        <v>45095</v>
      </c>
      <c r="H420">
        <v>0</v>
      </c>
    </row>
    <row r="421" spans="1:8" x14ac:dyDescent="0.35">
      <c r="A421" s="1" t="s">
        <v>11403</v>
      </c>
      <c r="B421" s="1" t="s">
        <v>4189</v>
      </c>
      <c r="C421" s="1" t="s">
        <v>3287</v>
      </c>
      <c r="D421" s="1" t="s">
        <v>2307</v>
      </c>
      <c r="E421">
        <v>5</v>
      </c>
      <c r="F421" s="1" t="s">
        <v>10985</v>
      </c>
      <c r="G421" s="2">
        <v>45113</v>
      </c>
      <c r="H421">
        <v>0</v>
      </c>
    </row>
    <row r="422" spans="1:8" x14ac:dyDescent="0.35">
      <c r="A422" s="1" t="s">
        <v>11404</v>
      </c>
      <c r="B422" s="1" t="s">
        <v>4062</v>
      </c>
      <c r="C422" s="1" t="s">
        <v>2761</v>
      </c>
      <c r="D422" s="1" t="s">
        <v>2122</v>
      </c>
      <c r="E422">
        <v>4</v>
      </c>
      <c r="F422" s="1" t="s">
        <v>10957</v>
      </c>
      <c r="G422" s="2">
        <v>45632</v>
      </c>
      <c r="H422">
        <v>0</v>
      </c>
    </row>
    <row r="423" spans="1:8" x14ac:dyDescent="0.35">
      <c r="A423" s="1" t="s">
        <v>11405</v>
      </c>
      <c r="B423" s="1" t="s">
        <v>8830</v>
      </c>
      <c r="C423" s="1" t="s">
        <v>2685</v>
      </c>
      <c r="D423" s="1" t="s">
        <v>1544</v>
      </c>
      <c r="E423">
        <v>5</v>
      </c>
      <c r="F423" s="1" t="s">
        <v>10979</v>
      </c>
      <c r="G423" s="2">
        <v>45612</v>
      </c>
      <c r="H423">
        <v>1</v>
      </c>
    </row>
    <row r="424" spans="1:8" x14ac:dyDescent="0.35">
      <c r="A424" s="1" t="s">
        <v>11406</v>
      </c>
      <c r="B424" s="1" t="s">
        <v>3291</v>
      </c>
      <c r="C424" s="1" t="s">
        <v>3196</v>
      </c>
      <c r="D424" s="1" t="s">
        <v>2310</v>
      </c>
      <c r="E424">
        <v>5</v>
      </c>
      <c r="F424" s="1" t="s">
        <v>10979</v>
      </c>
      <c r="G424" s="2">
        <v>45372</v>
      </c>
      <c r="H424">
        <v>0</v>
      </c>
    </row>
    <row r="425" spans="1:8" x14ac:dyDescent="0.35">
      <c r="A425" s="1" t="s">
        <v>11407</v>
      </c>
      <c r="B425" s="1" t="s">
        <v>4073</v>
      </c>
      <c r="C425" s="1" t="s">
        <v>2895</v>
      </c>
      <c r="D425" s="1" t="s">
        <v>1787</v>
      </c>
      <c r="E425">
        <v>5</v>
      </c>
      <c r="F425" s="1" t="s">
        <v>10685</v>
      </c>
      <c r="G425" s="2">
        <v>45687</v>
      </c>
      <c r="H425">
        <v>0</v>
      </c>
    </row>
    <row r="426" spans="1:8" x14ac:dyDescent="0.35">
      <c r="A426" s="1" t="s">
        <v>11408</v>
      </c>
      <c r="B426" s="1" t="s">
        <v>7939</v>
      </c>
      <c r="C426" s="1" t="s">
        <v>3247</v>
      </c>
      <c r="D426" s="1" t="s">
        <v>567</v>
      </c>
      <c r="E426">
        <v>5</v>
      </c>
      <c r="F426" s="1" t="s">
        <v>11031</v>
      </c>
      <c r="G426" s="2">
        <v>45423</v>
      </c>
      <c r="H426">
        <v>8</v>
      </c>
    </row>
    <row r="427" spans="1:8" x14ac:dyDescent="0.35">
      <c r="A427" s="1" t="s">
        <v>11409</v>
      </c>
      <c r="B427" s="1" t="s">
        <v>2398</v>
      </c>
      <c r="C427" s="1" t="s">
        <v>2399</v>
      </c>
      <c r="D427" s="1" t="s">
        <v>949</v>
      </c>
      <c r="E427">
        <v>4</v>
      </c>
      <c r="F427" s="1" t="s">
        <v>10977</v>
      </c>
      <c r="G427" s="2">
        <v>44756</v>
      </c>
      <c r="H427">
        <v>4</v>
      </c>
    </row>
    <row r="428" spans="1:8" x14ac:dyDescent="0.35">
      <c r="A428" s="1" t="s">
        <v>11410</v>
      </c>
      <c r="B428" s="1" t="s">
        <v>4482</v>
      </c>
      <c r="C428" s="1" t="s">
        <v>2765</v>
      </c>
      <c r="D428" s="1" t="s">
        <v>1106</v>
      </c>
      <c r="E428">
        <v>4</v>
      </c>
      <c r="F428" s="1" t="s">
        <v>10996</v>
      </c>
      <c r="G428" s="2">
        <v>45609</v>
      </c>
      <c r="H428">
        <v>6</v>
      </c>
    </row>
    <row r="429" spans="1:8" x14ac:dyDescent="0.35">
      <c r="A429" s="1" t="s">
        <v>11411</v>
      </c>
      <c r="B429" s="1" t="s">
        <v>9908</v>
      </c>
      <c r="C429" s="1" t="s">
        <v>2646</v>
      </c>
      <c r="D429" s="1" t="s">
        <v>552</v>
      </c>
      <c r="E429">
        <v>5</v>
      </c>
      <c r="F429" s="1" t="s">
        <v>10961</v>
      </c>
      <c r="G429" s="2">
        <v>45692</v>
      </c>
      <c r="H429">
        <v>0</v>
      </c>
    </row>
    <row r="430" spans="1:8" x14ac:dyDescent="0.35">
      <c r="A430" s="1" t="s">
        <v>11412</v>
      </c>
      <c r="B430" s="1" t="s">
        <v>6194</v>
      </c>
      <c r="C430" s="1" t="s">
        <v>5047</v>
      </c>
      <c r="D430" s="1" t="s">
        <v>1334</v>
      </c>
      <c r="E430">
        <v>4</v>
      </c>
      <c r="F430" s="1" t="s">
        <v>10983</v>
      </c>
      <c r="G430" s="2">
        <v>45649</v>
      </c>
      <c r="H430">
        <v>8</v>
      </c>
    </row>
    <row r="431" spans="1:8" x14ac:dyDescent="0.35">
      <c r="A431" s="1" t="s">
        <v>11413</v>
      </c>
      <c r="B431" s="1" t="s">
        <v>10247</v>
      </c>
      <c r="C431" s="1" t="s">
        <v>3211</v>
      </c>
      <c r="D431" s="1" t="s">
        <v>715</v>
      </c>
      <c r="E431">
        <v>5</v>
      </c>
      <c r="F431" s="1" t="s">
        <v>10989</v>
      </c>
      <c r="G431" s="2">
        <v>45204</v>
      </c>
      <c r="H431">
        <v>0</v>
      </c>
    </row>
    <row r="432" spans="1:8" x14ac:dyDescent="0.35">
      <c r="A432" s="1" t="s">
        <v>11414</v>
      </c>
      <c r="B432" s="1" t="s">
        <v>9698</v>
      </c>
      <c r="C432" s="1" t="s">
        <v>3054</v>
      </c>
      <c r="D432" s="1" t="s">
        <v>919</v>
      </c>
      <c r="E432">
        <v>4</v>
      </c>
      <c r="F432" s="1" t="s">
        <v>11016</v>
      </c>
      <c r="G432" s="2">
        <v>44689</v>
      </c>
      <c r="H432">
        <v>0</v>
      </c>
    </row>
    <row r="433" spans="1:8" x14ac:dyDescent="0.35">
      <c r="A433" s="1" t="s">
        <v>11415</v>
      </c>
      <c r="B433" s="1" t="s">
        <v>9720</v>
      </c>
      <c r="C433" s="1" t="s">
        <v>2751</v>
      </c>
      <c r="D433" s="1" t="s">
        <v>2246</v>
      </c>
      <c r="E433">
        <v>4</v>
      </c>
      <c r="F433" s="1" t="s">
        <v>11016</v>
      </c>
      <c r="G433" s="2">
        <v>45533</v>
      </c>
      <c r="H433">
        <v>1</v>
      </c>
    </row>
    <row r="434" spans="1:8" x14ac:dyDescent="0.35">
      <c r="A434" s="1" t="s">
        <v>11416</v>
      </c>
      <c r="B434" s="1" t="s">
        <v>6246</v>
      </c>
      <c r="C434" s="1" t="s">
        <v>3064</v>
      </c>
      <c r="D434" s="1" t="s">
        <v>1762</v>
      </c>
      <c r="E434">
        <v>5</v>
      </c>
      <c r="F434" s="1" t="s">
        <v>10975</v>
      </c>
      <c r="G434" s="2">
        <v>45326</v>
      </c>
      <c r="H434">
        <v>10</v>
      </c>
    </row>
    <row r="435" spans="1:8" x14ac:dyDescent="0.35">
      <c r="A435" s="1" t="s">
        <v>11417</v>
      </c>
      <c r="B435" s="1" t="s">
        <v>5630</v>
      </c>
      <c r="C435" s="1" t="s">
        <v>2659</v>
      </c>
      <c r="D435" s="1" t="s">
        <v>1437</v>
      </c>
      <c r="E435">
        <v>4</v>
      </c>
      <c r="F435" s="1" t="s">
        <v>10969</v>
      </c>
      <c r="G435" s="2">
        <v>45596</v>
      </c>
      <c r="H435">
        <v>3</v>
      </c>
    </row>
    <row r="436" spans="1:8" x14ac:dyDescent="0.35">
      <c r="A436" s="1" t="s">
        <v>11418</v>
      </c>
      <c r="B436" s="1" t="s">
        <v>8506</v>
      </c>
      <c r="C436" s="1" t="s">
        <v>2659</v>
      </c>
      <c r="D436" s="1" t="s">
        <v>952</v>
      </c>
      <c r="E436">
        <v>5</v>
      </c>
      <c r="F436" s="1" t="s">
        <v>10961</v>
      </c>
      <c r="G436" s="2">
        <v>44701</v>
      </c>
      <c r="H436">
        <v>0</v>
      </c>
    </row>
    <row r="437" spans="1:8" x14ac:dyDescent="0.35">
      <c r="A437" s="1" t="s">
        <v>11419</v>
      </c>
      <c r="B437" s="1" t="s">
        <v>6167</v>
      </c>
      <c r="C437" s="1" t="s">
        <v>3015</v>
      </c>
      <c r="D437" s="1" t="s">
        <v>638</v>
      </c>
      <c r="E437">
        <v>5</v>
      </c>
      <c r="F437" s="1" t="s">
        <v>10957</v>
      </c>
      <c r="G437" s="2">
        <v>44936</v>
      </c>
      <c r="H437">
        <v>0</v>
      </c>
    </row>
    <row r="438" spans="1:8" x14ac:dyDescent="0.35">
      <c r="A438" s="1" t="s">
        <v>11420</v>
      </c>
      <c r="B438" s="1" t="s">
        <v>4111</v>
      </c>
      <c r="C438" s="1" t="s">
        <v>2890</v>
      </c>
      <c r="D438" s="1" t="s">
        <v>148</v>
      </c>
      <c r="E438">
        <v>5</v>
      </c>
      <c r="F438" s="1" t="s">
        <v>10977</v>
      </c>
      <c r="G438" s="2">
        <v>45664</v>
      </c>
      <c r="H438">
        <v>30</v>
      </c>
    </row>
    <row r="439" spans="1:8" x14ac:dyDescent="0.35">
      <c r="A439" s="1" t="s">
        <v>11421</v>
      </c>
      <c r="B439" s="1" t="s">
        <v>7366</v>
      </c>
      <c r="C439" s="1" t="s">
        <v>2463</v>
      </c>
      <c r="D439" s="1" t="s">
        <v>1065</v>
      </c>
      <c r="E439">
        <v>5</v>
      </c>
      <c r="F439" s="1" t="s">
        <v>10987</v>
      </c>
      <c r="G439" s="2">
        <v>44751</v>
      </c>
      <c r="H439">
        <v>20</v>
      </c>
    </row>
    <row r="440" spans="1:8" x14ac:dyDescent="0.35">
      <c r="A440" s="1" t="s">
        <v>11422</v>
      </c>
      <c r="B440" s="1" t="s">
        <v>4456</v>
      </c>
      <c r="C440" s="1" t="s">
        <v>2893</v>
      </c>
      <c r="D440" s="1" t="s">
        <v>922</v>
      </c>
      <c r="E440">
        <v>5</v>
      </c>
      <c r="F440" s="1" t="s">
        <v>11031</v>
      </c>
      <c r="G440" s="2">
        <v>44648</v>
      </c>
      <c r="H440">
        <v>5</v>
      </c>
    </row>
    <row r="441" spans="1:8" x14ac:dyDescent="0.35">
      <c r="A441" s="1" t="s">
        <v>11423</v>
      </c>
      <c r="B441" s="1" t="s">
        <v>9910</v>
      </c>
      <c r="C441" s="1" t="s">
        <v>2638</v>
      </c>
      <c r="D441" s="1" t="s">
        <v>121</v>
      </c>
      <c r="E441">
        <v>5</v>
      </c>
      <c r="F441" s="1" t="s">
        <v>10987</v>
      </c>
      <c r="G441" s="2">
        <v>45073</v>
      </c>
      <c r="H441">
        <v>0</v>
      </c>
    </row>
    <row r="442" spans="1:8" x14ac:dyDescent="0.35">
      <c r="A442" s="1" t="s">
        <v>11424</v>
      </c>
      <c r="B442" s="1" t="s">
        <v>4564</v>
      </c>
      <c r="C442" s="1" t="s">
        <v>3245</v>
      </c>
      <c r="D442" s="1" t="s">
        <v>2164</v>
      </c>
      <c r="E442">
        <v>3</v>
      </c>
      <c r="F442" s="1" t="s">
        <v>10965</v>
      </c>
      <c r="G442" s="2">
        <v>44959</v>
      </c>
      <c r="H442">
        <v>0</v>
      </c>
    </row>
    <row r="443" spans="1:8" x14ac:dyDescent="0.35">
      <c r="A443" s="1" t="s">
        <v>11425</v>
      </c>
      <c r="B443" s="1" t="s">
        <v>9842</v>
      </c>
      <c r="C443" s="1" t="s">
        <v>2497</v>
      </c>
      <c r="D443" s="1" t="s">
        <v>1553</v>
      </c>
      <c r="E443">
        <v>5</v>
      </c>
      <c r="F443" s="1" t="s">
        <v>10957</v>
      </c>
      <c r="G443" s="2">
        <v>45435</v>
      </c>
      <c r="H443">
        <v>0</v>
      </c>
    </row>
    <row r="444" spans="1:8" x14ac:dyDescent="0.35">
      <c r="A444" s="1" t="s">
        <v>11426</v>
      </c>
      <c r="B444" s="1" t="s">
        <v>8641</v>
      </c>
      <c r="C444" s="1" t="s">
        <v>2636</v>
      </c>
      <c r="D444" s="1" t="s">
        <v>2004</v>
      </c>
      <c r="E444">
        <v>5</v>
      </c>
      <c r="F444" s="1" t="s">
        <v>10955</v>
      </c>
      <c r="G444" s="2">
        <v>45284</v>
      </c>
      <c r="H444">
        <v>0</v>
      </c>
    </row>
    <row r="445" spans="1:8" x14ac:dyDescent="0.35">
      <c r="A445" s="1" t="s">
        <v>11427</v>
      </c>
      <c r="B445" s="1" t="s">
        <v>5458</v>
      </c>
      <c r="C445" s="1" t="s">
        <v>3132</v>
      </c>
      <c r="D445" s="1" t="s">
        <v>567</v>
      </c>
      <c r="E445">
        <v>4</v>
      </c>
      <c r="F445" s="1" t="s">
        <v>10959</v>
      </c>
      <c r="G445" s="2">
        <v>45367</v>
      </c>
      <c r="H445">
        <v>0</v>
      </c>
    </row>
    <row r="446" spans="1:8" x14ac:dyDescent="0.35">
      <c r="A446" s="1" t="s">
        <v>11428</v>
      </c>
      <c r="B446" s="1" t="s">
        <v>10042</v>
      </c>
      <c r="C446" s="1" t="s">
        <v>2405</v>
      </c>
      <c r="D446" s="1" t="s">
        <v>796</v>
      </c>
      <c r="E446">
        <v>5</v>
      </c>
      <c r="F446" s="1" t="s">
        <v>10992</v>
      </c>
      <c r="G446" s="2">
        <v>44607</v>
      </c>
      <c r="H446">
        <v>3</v>
      </c>
    </row>
    <row r="447" spans="1:8" x14ac:dyDescent="0.35">
      <c r="A447" s="1" t="s">
        <v>11429</v>
      </c>
      <c r="B447" s="1" t="s">
        <v>7295</v>
      </c>
      <c r="C447" s="1" t="s">
        <v>2886</v>
      </c>
      <c r="D447" s="1" t="s">
        <v>964</v>
      </c>
      <c r="E447">
        <v>5</v>
      </c>
      <c r="F447" s="1" t="s">
        <v>11055</v>
      </c>
      <c r="G447" s="2">
        <v>45341</v>
      </c>
      <c r="H447">
        <v>0</v>
      </c>
    </row>
    <row r="448" spans="1:8" x14ac:dyDescent="0.35">
      <c r="A448" s="1" t="s">
        <v>11430</v>
      </c>
      <c r="B448" s="1" t="s">
        <v>3390</v>
      </c>
      <c r="C448" s="1" t="s">
        <v>2869</v>
      </c>
      <c r="D448" s="1" t="s">
        <v>2087</v>
      </c>
      <c r="E448">
        <v>5</v>
      </c>
      <c r="F448" s="1" t="s">
        <v>10996</v>
      </c>
      <c r="G448" s="2">
        <v>45028</v>
      </c>
      <c r="H448">
        <v>0</v>
      </c>
    </row>
    <row r="449" spans="1:8" x14ac:dyDescent="0.35">
      <c r="A449" s="1" t="s">
        <v>11431</v>
      </c>
      <c r="B449" s="1" t="s">
        <v>3090</v>
      </c>
      <c r="C449" s="1" t="s">
        <v>2649</v>
      </c>
      <c r="D449" s="1" t="s">
        <v>2195</v>
      </c>
      <c r="E449">
        <v>5</v>
      </c>
      <c r="F449" s="1" t="s">
        <v>10996</v>
      </c>
      <c r="G449" s="2">
        <v>44947</v>
      </c>
      <c r="H449">
        <v>2</v>
      </c>
    </row>
    <row r="450" spans="1:8" x14ac:dyDescent="0.35">
      <c r="A450" s="1" t="s">
        <v>11432</v>
      </c>
      <c r="B450" s="1" t="s">
        <v>9716</v>
      </c>
      <c r="C450" s="1" t="s">
        <v>2872</v>
      </c>
      <c r="D450" s="1" t="s">
        <v>1426</v>
      </c>
      <c r="E450">
        <v>4</v>
      </c>
      <c r="F450" s="1" t="s">
        <v>10979</v>
      </c>
      <c r="G450" s="2">
        <v>45645</v>
      </c>
      <c r="H450">
        <v>24</v>
      </c>
    </row>
    <row r="451" spans="1:8" x14ac:dyDescent="0.35">
      <c r="A451" s="1" t="s">
        <v>11433</v>
      </c>
      <c r="B451" s="1" t="s">
        <v>8245</v>
      </c>
      <c r="C451" s="1" t="s">
        <v>2503</v>
      </c>
      <c r="D451" s="1" t="s">
        <v>2237</v>
      </c>
      <c r="E451">
        <v>5</v>
      </c>
      <c r="F451" s="1" t="s">
        <v>10965</v>
      </c>
      <c r="G451" s="2">
        <v>45688</v>
      </c>
      <c r="H451">
        <v>0</v>
      </c>
    </row>
    <row r="452" spans="1:8" x14ac:dyDescent="0.35">
      <c r="A452" s="1" t="s">
        <v>11434</v>
      </c>
      <c r="B452" s="1" t="s">
        <v>8463</v>
      </c>
      <c r="C452" s="1" t="s">
        <v>3109</v>
      </c>
      <c r="D452" s="1" t="s">
        <v>483</v>
      </c>
      <c r="E452">
        <v>5</v>
      </c>
      <c r="F452" s="1" t="s">
        <v>10969</v>
      </c>
      <c r="G452" s="2">
        <v>45399</v>
      </c>
      <c r="H452">
        <v>0</v>
      </c>
    </row>
    <row r="453" spans="1:8" x14ac:dyDescent="0.35">
      <c r="A453" s="1" t="s">
        <v>11435</v>
      </c>
      <c r="B453" s="1" t="s">
        <v>10536</v>
      </c>
      <c r="C453" s="1" t="s">
        <v>3231</v>
      </c>
      <c r="D453" s="1" t="s">
        <v>2234</v>
      </c>
      <c r="E453">
        <v>5</v>
      </c>
      <c r="F453" s="1" t="s">
        <v>10961</v>
      </c>
      <c r="G453" s="2">
        <v>44681</v>
      </c>
      <c r="H453">
        <v>14</v>
      </c>
    </row>
    <row r="454" spans="1:8" x14ac:dyDescent="0.35">
      <c r="A454" s="1" t="s">
        <v>11436</v>
      </c>
      <c r="B454" s="1" t="s">
        <v>8671</v>
      </c>
      <c r="C454" s="1" t="s">
        <v>2606</v>
      </c>
      <c r="D454" s="1" t="s">
        <v>2051</v>
      </c>
      <c r="E454">
        <v>5</v>
      </c>
      <c r="F454" s="1" t="s">
        <v>10996</v>
      </c>
      <c r="G454" s="2">
        <v>44985</v>
      </c>
      <c r="H454">
        <v>0</v>
      </c>
    </row>
    <row r="455" spans="1:8" x14ac:dyDescent="0.35">
      <c r="A455" s="1" t="s">
        <v>11437</v>
      </c>
      <c r="B455" s="1" t="s">
        <v>6907</v>
      </c>
      <c r="C455" s="1" t="s">
        <v>3360</v>
      </c>
      <c r="D455" s="1" t="s">
        <v>1972</v>
      </c>
      <c r="E455">
        <v>5</v>
      </c>
      <c r="F455" s="1" t="s">
        <v>10963</v>
      </c>
      <c r="G455" s="2">
        <v>45219</v>
      </c>
      <c r="H455">
        <v>0</v>
      </c>
    </row>
    <row r="456" spans="1:8" x14ac:dyDescent="0.35">
      <c r="A456" s="1" t="s">
        <v>11438</v>
      </c>
      <c r="B456" s="1" t="s">
        <v>4705</v>
      </c>
      <c r="C456" s="1" t="s">
        <v>2940</v>
      </c>
      <c r="D456" s="1" t="s">
        <v>2114</v>
      </c>
      <c r="E456">
        <v>5</v>
      </c>
      <c r="F456" s="1" t="s">
        <v>10963</v>
      </c>
      <c r="G456" s="2">
        <v>45174</v>
      </c>
      <c r="H456">
        <v>7</v>
      </c>
    </row>
    <row r="457" spans="1:8" x14ac:dyDescent="0.35">
      <c r="A457" s="1" t="s">
        <v>11439</v>
      </c>
      <c r="B457" s="1" t="s">
        <v>2889</v>
      </c>
      <c r="C457" s="1" t="s">
        <v>2890</v>
      </c>
      <c r="D457" s="1" t="s">
        <v>2170</v>
      </c>
      <c r="E457">
        <v>5</v>
      </c>
      <c r="F457" s="1" t="s">
        <v>11003</v>
      </c>
      <c r="G457" s="2">
        <v>45087</v>
      </c>
      <c r="H457">
        <v>0</v>
      </c>
    </row>
    <row r="458" spans="1:8" x14ac:dyDescent="0.35">
      <c r="A458" s="1" t="s">
        <v>11440</v>
      </c>
      <c r="B458" s="1" t="s">
        <v>7898</v>
      </c>
      <c r="C458" s="1" t="s">
        <v>2424</v>
      </c>
      <c r="D458" s="1" t="s">
        <v>706</v>
      </c>
      <c r="E458">
        <v>4</v>
      </c>
      <c r="F458" s="1" t="s">
        <v>11051</v>
      </c>
      <c r="G458" s="2">
        <v>45016</v>
      </c>
      <c r="H458">
        <v>0</v>
      </c>
    </row>
    <row r="459" spans="1:8" x14ac:dyDescent="0.35">
      <c r="A459" s="1" t="s">
        <v>11441</v>
      </c>
      <c r="B459" s="1" t="s">
        <v>4322</v>
      </c>
      <c r="C459" s="1" t="s">
        <v>3906</v>
      </c>
      <c r="D459" s="1" t="s">
        <v>2068</v>
      </c>
      <c r="E459">
        <v>4</v>
      </c>
      <c r="F459" s="1" t="s">
        <v>10961</v>
      </c>
      <c r="G459" s="2">
        <v>45407</v>
      </c>
      <c r="H459">
        <v>24</v>
      </c>
    </row>
    <row r="460" spans="1:8" x14ac:dyDescent="0.35">
      <c r="A460" s="1" t="s">
        <v>11442</v>
      </c>
      <c r="B460" s="1" t="s">
        <v>2754</v>
      </c>
      <c r="C460" s="1" t="s">
        <v>2418</v>
      </c>
      <c r="D460" s="1" t="s">
        <v>1892</v>
      </c>
      <c r="E460">
        <v>1</v>
      </c>
      <c r="F460" s="1" t="s">
        <v>10983</v>
      </c>
      <c r="G460" s="2">
        <v>45300</v>
      </c>
      <c r="H460">
        <v>10</v>
      </c>
    </row>
    <row r="461" spans="1:8" x14ac:dyDescent="0.35">
      <c r="A461" s="1" t="s">
        <v>11443</v>
      </c>
      <c r="B461" s="1" t="s">
        <v>4905</v>
      </c>
      <c r="C461" s="1" t="s">
        <v>3823</v>
      </c>
      <c r="D461" s="1" t="s">
        <v>1491</v>
      </c>
      <c r="E461">
        <v>5</v>
      </c>
      <c r="F461" s="1" t="s">
        <v>10959</v>
      </c>
      <c r="G461" s="2">
        <v>45081</v>
      </c>
      <c r="H461">
        <v>4</v>
      </c>
    </row>
    <row r="462" spans="1:8" x14ac:dyDescent="0.35">
      <c r="A462" s="1" t="s">
        <v>11444</v>
      </c>
      <c r="B462" s="1" t="s">
        <v>8107</v>
      </c>
      <c r="C462" s="1" t="s">
        <v>2898</v>
      </c>
      <c r="D462" s="1" t="s">
        <v>582</v>
      </c>
      <c r="E462">
        <v>5</v>
      </c>
      <c r="F462" s="1" t="s">
        <v>10977</v>
      </c>
      <c r="G462" s="2">
        <v>44768</v>
      </c>
      <c r="H462">
        <v>0</v>
      </c>
    </row>
    <row r="463" spans="1:8" x14ac:dyDescent="0.35">
      <c r="A463" s="1" t="s">
        <v>11445</v>
      </c>
      <c r="B463" s="1" t="s">
        <v>8166</v>
      </c>
      <c r="C463" s="1" t="s">
        <v>2736</v>
      </c>
      <c r="D463" s="1" t="s">
        <v>1632</v>
      </c>
      <c r="E463">
        <v>5</v>
      </c>
      <c r="F463" s="1" t="s">
        <v>10685</v>
      </c>
      <c r="G463" s="2">
        <v>45088</v>
      </c>
      <c r="H463">
        <v>18</v>
      </c>
    </row>
    <row r="464" spans="1:8" x14ac:dyDescent="0.35">
      <c r="A464" s="1" t="s">
        <v>11446</v>
      </c>
      <c r="B464" s="1" t="s">
        <v>9173</v>
      </c>
      <c r="C464" s="1" t="s">
        <v>2706</v>
      </c>
      <c r="D464" s="1" t="s">
        <v>1562</v>
      </c>
      <c r="E464">
        <v>5</v>
      </c>
      <c r="F464" s="1" t="s">
        <v>11034</v>
      </c>
      <c r="G464" s="2">
        <v>45605</v>
      </c>
      <c r="H464">
        <v>39</v>
      </c>
    </row>
    <row r="465" spans="1:8" x14ac:dyDescent="0.35">
      <c r="A465" s="1" t="s">
        <v>11447</v>
      </c>
      <c r="B465" s="1" t="s">
        <v>5701</v>
      </c>
      <c r="C465" s="1" t="s">
        <v>3196</v>
      </c>
      <c r="D465" s="1" t="s">
        <v>1051</v>
      </c>
      <c r="E465">
        <v>2</v>
      </c>
      <c r="F465" s="1" t="s">
        <v>10969</v>
      </c>
      <c r="G465" s="2">
        <v>45287</v>
      </c>
      <c r="H465">
        <v>6</v>
      </c>
    </row>
    <row r="466" spans="1:8" x14ac:dyDescent="0.35">
      <c r="A466" s="1" t="s">
        <v>11448</v>
      </c>
      <c r="B466" s="1" t="s">
        <v>2790</v>
      </c>
      <c r="C466" s="1" t="s">
        <v>2791</v>
      </c>
      <c r="D466" s="1" t="s">
        <v>1251</v>
      </c>
      <c r="E466">
        <v>5</v>
      </c>
      <c r="F466" s="1" t="s">
        <v>11051</v>
      </c>
      <c r="G466" s="2">
        <v>45404</v>
      </c>
      <c r="H466">
        <v>1</v>
      </c>
    </row>
    <row r="467" spans="1:8" x14ac:dyDescent="0.35">
      <c r="A467" s="1" t="s">
        <v>11449</v>
      </c>
      <c r="B467" s="1" t="s">
        <v>10498</v>
      </c>
      <c r="C467" s="1" t="s">
        <v>2937</v>
      </c>
      <c r="D467" s="1" t="s">
        <v>2099</v>
      </c>
      <c r="E467">
        <v>3</v>
      </c>
      <c r="F467" s="1" t="s">
        <v>11001</v>
      </c>
      <c r="G467" s="2">
        <v>45245</v>
      </c>
      <c r="H467">
        <v>0</v>
      </c>
    </row>
    <row r="468" spans="1:8" x14ac:dyDescent="0.35">
      <c r="A468" s="1" t="s">
        <v>11450</v>
      </c>
      <c r="B468" s="1" t="s">
        <v>5091</v>
      </c>
      <c r="C468" s="1" t="s">
        <v>2759</v>
      </c>
      <c r="D468" s="1" t="s">
        <v>1222</v>
      </c>
      <c r="E468">
        <v>5</v>
      </c>
      <c r="F468" s="1" t="s">
        <v>10989</v>
      </c>
      <c r="G468" s="2">
        <v>44588</v>
      </c>
      <c r="H468">
        <v>0</v>
      </c>
    </row>
    <row r="469" spans="1:8" x14ac:dyDescent="0.35">
      <c r="A469" s="1" t="s">
        <v>11451</v>
      </c>
      <c r="B469" s="1" t="s">
        <v>7060</v>
      </c>
      <c r="C469" s="1" t="s">
        <v>3659</v>
      </c>
      <c r="D469" s="1" t="s">
        <v>488</v>
      </c>
      <c r="E469">
        <v>3</v>
      </c>
      <c r="F469" s="1" t="s">
        <v>10685</v>
      </c>
      <c r="G469" s="2">
        <v>45424</v>
      </c>
      <c r="H469">
        <v>20</v>
      </c>
    </row>
    <row r="470" spans="1:8" x14ac:dyDescent="0.35">
      <c r="A470" s="1" t="s">
        <v>11452</v>
      </c>
      <c r="B470" s="1" t="s">
        <v>5038</v>
      </c>
      <c r="C470" s="1" t="s">
        <v>2898</v>
      </c>
      <c r="D470" s="1" t="s">
        <v>688</v>
      </c>
      <c r="E470">
        <v>1</v>
      </c>
      <c r="F470" s="1" t="s">
        <v>11005</v>
      </c>
      <c r="G470" s="2">
        <v>45161</v>
      </c>
      <c r="H470">
        <v>16</v>
      </c>
    </row>
    <row r="471" spans="1:8" x14ac:dyDescent="0.35">
      <c r="A471" s="1" t="s">
        <v>11453</v>
      </c>
      <c r="B471" s="1" t="s">
        <v>6215</v>
      </c>
      <c r="C471" s="1" t="s">
        <v>3095</v>
      </c>
      <c r="D471" s="1" t="s">
        <v>884</v>
      </c>
      <c r="E471">
        <v>4</v>
      </c>
      <c r="F471" s="1" t="s">
        <v>10959</v>
      </c>
      <c r="G471" s="2">
        <v>45514</v>
      </c>
      <c r="H471">
        <v>9</v>
      </c>
    </row>
    <row r="472" spans="1:8" x14ac:dyDescent="0.35">
      <c r="A472" s="1" t="s">
        <v>11454</v>
      </c>
      <c r="B472" s="1" t="s">
        <v>4617</v>
      </c>
      <c r="C472" s="1" t="s">
        <v>2387</v>
      </c>
      <c r="D472" s="1" t="s">
        <v>2301</v>
      </c>
      <c r="E472">
        <v>2</v>
      </c>
      <c r="F472" s="1" t="s">
        <v>11003</v>
      </c>
      <c r="G472" s="2">
        <v>44815</v>
      </c>
      <c r="H472">
        <v>0</v>
      </c>
    </row>
    <row r="473" spans="1:8" x14ac:dyDescent="0.35">
      <c r="A473" s="1" t="s">
        <v>11455</v>
      </c>
      <c r="B473" s="1" t="s">
        <v>3474</v>
      </c>
      <c r="C473" s="1" t="s">
        <v>2519</v>
      </c>
      <c r="D473" s="1" t="s">
        <v>1863</v>
      </c>
      <c r="E473">
        <v>4</v>
      </c>
      <c r="F473" s="1" t="s">
        <v>11055</v>
      </c>
      <c r="G473" s="2">
        <v>45665</v>
      </c>
      <c r="H473">
        <v>5</v>
      </c>
    </row>
    <row r="474" spans="1:8" x14ac:dyDescent="0.35">
      <c r="A474" s="1" t="s">
        <v>11456</v>
      </c>
      <c r="B474" s="1" t="s">
        <v>4091</v>
      </c>
      <c r="C474" s="1" t="s">
        <v>2396</v>
      </c>
      <c r="D474" s="1" t="s">
        <v>1254</v>
      </c>
      <c r="E474">
        <v>2</v>
      </c>
      <c r="F474" s="1" t="s">
        <v>11081</v>
      </c>
      <c r="G474" s="2">
        <v>45440</v>
      </c>
      <c r="H474">
        <v>46</v>
      </c>
    </row>
    <row r="475" spans="1:8" x14ac:dyDescent="0.35">
      <c r="A475" s="1" t="s">
        <v>11457</v>
      </c>
      <c r="B475" s="1" t="s">
        <v>4172</v>
      </c>
      <c r="C475" s="1" t="s">
        <v>2594</v>
      </c>
      <c r="D475" s="1" t="s">
        <v>194</v>
      </c>
      <c r="E475">
        <v>4</v>
      </c>
      <c r="F475" s="1" t="s">
        <v>10961</v>
      </c>
      <c r="G475" s="2">
        <v>44947</v>
      </c>
      <c r="H475">
        <v>4</v>
      </c>
    </row>
    <row r="476" spans="1:8" x14ac:dyDescent="0.35">
      <c r="A476" s="1" t="s">
        <v>11458</v>
      </c>
      <c r="B476" s="1" t="s">
        <v>3044</v>
      </c>
      <c r="C476" s="1" t="s">
        <v>2688</v>
      </c>
      <c r="D476" s="1" t="s">
        <v>1823</v>
      </c>
      <c r="E476">
        <v>5</v>
      </c>
      <c r="F476" s="1" t="s">
        <v>10685</v>
      </c>
      <c r="G476" s="2">
        <v>45587</v>
      </c>
      <c r="H476">
        <v>3</v>
      </c>
    </row>
    <row r="477" spans="1:8" x14ac:dyDescent="0.35">
      <c r="A477" s="1" t="s">
        <v>11459</v>
      </c>
      <c r="B477" s="1" t="s">
        <v>10049</v>
      </c>
      <c r="C477" s="1" t="s">
        <v>2879</v>
      </c>
      <c r="D477" s="1" t="s">
        <v>2159</v>
      </c>
      <c r="E477">
        <v>3</v>
      </c>
      <c r="F477" s="1" t="s">
        <v>10967</v>
      </c>
      <c r="G477" s="2">
        <v>44968</v>
      </c>
      <c r="H477">
        <v>0</v>
      </c>
    </row>
    <row r="478" spans="1:8" x14ac:dyDescent="0.35">
      <c r="A478" s="1" t="s">
        <v>11460</v>
      </c>
      <c r="B478" s="1" t="s">
        <v>3765</v>
      </c>
      <c r="C478" s="1" t="s">
        <v>2861</v>
      </c>
      <c r="D478" s="1" t="s">
        <v>955</v>
      </c>
      <c r="E478">
        <v>5</v>
      </c>
      <c r="F478" s="1" t="s">
        <v>10985</v>
      </c>
      <c r="G478" s="2">
        <v>45319</v>
      </c>
      <c r="H478">
        <v>17</v>
      </c>
    </row>
    <row r="479" spans="1:8" x14ac:dyDescent="0.35">
      <c r="A479" s="1" t="s">
        <v>11461</v>
      </c>
      <c r="B479" s="1" t="s">
        <v>7994</v>
      </c>
      <c r="C479" s="1" t="s">
        <v>3948</v>
      </c>
      <c r="D479" s="1" t="s">
        <v>523</v>
      </c>
      <c r="E479">
        <v>4</v>
      </c>
      <c r="F479" s="1" t="s">
        <v>11051</v>
      </c>
      <c r="G479" s="2">
        <v>45235</v>
      </c>
      <c r="H479">
        <v>10</v>
      </c>
    </row>
    <row r="480" spans="1:8" x14ac:dyDescent="0.35">
      <c r="A480" s="1" t="s">
        <v>11462</v>
      </c>
      <c r="B480" s="1" t="s">
        <v>7742</v>
      </c>
      <c r="C480" s="1" t="s">
        <v>2746</v>
      </c>
      <c r="D480" s="1" t="s">
        <v>579</v>
      </c>
      <c r="E480">
        <v>1</v>
      </c>
      <c r="F480" s="1" t="s">
        <v>10957</v>
      </c>
      <c r="G480" s="2">
        <v>45606</v>
      </c>
      <c r="H480">
        <v>10</v>
      </c>
    </row>
    <row r="481" spans="1:8" x14ac:dyDescent="0.35">
      <c r="A481" s="1" t="s">
        <v>11463</v>
      </c>
      <c r="B481" s="1" t="s">
        <v>8289</v>
      </c>
      <c r="C481" s="1" t="s">
        <v>3095</v>
      </c>
      <c r="D481" s="1" t="s">
        <v>143</v>
      </c>
      <c r="E481">
        <v>4</v>
      </c>
      <c r="F481" s="1" t="s">
        <v>11081</v>
      </c>
      <c r="G481" s="2">
        <v>44637</v>
      </c>
      <c r="H481">
        <v>2</v>
      </c>
    </row>
    <row r="482" spans="1:8" x14ac:dyDescent="0.35">
      <c r="A482" s="1" t="s">
        <v>11464</v>
      </c>
      <c r="B482" s="1" t="s">
        <v>7761</v>
      </c>
      <c r="C482" s="1" t="s">
        <v>4018</v>
      </c>
      <c r="D482" s="1" t="s">
        <v>1512</v>
      </c>
      <c r="E482">
        <v>5</v>
      </c>
      <c r="F482" s="1" t="s">
        <v>11003</v>
      </c>
      <c r="G482" s="2">
        <v>45610</v>
      </c>
      <c r="H482">
        <v>0</v>
      </c>
    </row>
    <row r="483" spans="1:8" x14ac:dyDescent="0.35">
      <c r="A483" s="1" t="s">
        <v>11465</v>
      </c>
      <c r="B483" s="1" t="s">
        <v>5780</v>
      </c>
      <c r="C483" s="1" t="s">
        <v>3193</v>
      </c>
      <c r="D483" s="1" t="s">
        <v>2336</v>
      </c>
      <c r="E483">
        <v>5</v>
      </c>
      <c r="F483" s="1" t="s">
        <v>10996</v>
      </c>
      <c r="G483" s="2">
        <v>45665</v>
      </c>
      <c r="H483">
        <v>0</v>
      </c>
    </row>
    <row r="484" spans="1:8" x14ac:dyDescent="0.35">
      <c r="A484" s="1" t="s">
        <v>11466</v>
      </c>
      <c r="B484" s="1" t="s">
        <v>6258</v>
      </c>
      <c r="C484" s="1" t="s">
        <v>3132</v>
      </c>
      <c r="D484" s="1" t="s">
        <v>1781</v>
      </c>
      <c r="E484">
        <v>4</v>
      </c>
      <c r="F484" s="1" t="s">
        <v>10969</v>
      </c>
      <c r="G484" s="2">
        <v>45578</v>
      </c>
      <c r="H484">
        <v>5</v>
      </c>
    </row>
    <row r="485" spans="1:8" x14ac:dyDescent="0.35">
      <c r="A485" s="1" t="s">
        <v>11467</v>
      </c>
      <c r="B485" s="1" t="s">
        <v>5212</v>
      </c>
      <c r="C485" s="1" t="s">
        <v>3626</v>
      </c>
      <c r="D485" s="1" t="s">
        <v>1482</v>
      </c>
      <c r="E485">
        <v>5</v>
      </c>
      <c r="F485" s="1" t="s">
        <v>11055</v>
      </c>
      <c r="G485" s="2">
        <v>45338</v>
      </c>
      <c r="H485">
        <v>0</v>
      </c>
    </row>
    <row r="486" spans="1:8" x14ac:dyDescent="0.35">
      <c r="A486" s="1" t="s">
        <v>11468</v>
      </c>
      <c r="B486" s="1" t="s">
        <v>5588</v>
      </c>
      <c r="C486" s="1" t="s">
        <v>2683</v>
      </c>
      <c r="D486" s="1" t="s">
        <v>1010</v>
      </c>
      <c r="E486">
        <v>5</v>
      </c>
      <c r="F486" s="1" t="s">
        <v>10996</v>
      </c>
      <c r="G486" s="2">
        <v>45430</v>
      </c>
      <c r="H486">
        <v>1</v>
      </c>
    </row>
    <row r="487" spans="1:8" x14ac:dyDescent="0.35">
      <c r="A487" s="1" t="s">
        <v>11469</v>
      </c>
      <c r="B487" s="1" t="s">
        <v>4381</v>
      </c>
      <c r="C487" s="1" t="s">
        <v>3956</v>
      </c>
      <c r="D487" s="1" t="s">
        <v>1045</v>
      </c>
      <c r="E487">
        <v>5</v>
      </c>
      <c r="F487" s="1" t="s">
        <v>11034</v>
      </c>
      <c r="G487" s="2">
        <v>45314</v>
      </c>
      <c r="H487">
        <v>24</v>
      </c>
    </row>
    <row r="488" spans="1:8" x14ac:dyDescent="0.35">
      <c r="A488" s="1" t="s">
        <v>11470</v>
      </c>
      <c r="B488" s="1" t="s">
        <v>5370</v>
      </c>
      <c r="C488" s="1" t="s">
        <v>3895</v>
      </c>
      <c r="D488" s="1" t="s">
        <v>2042</v>
      </c>
      <c r="E488">
        <v>1</v>
      </c>
      <c r="F488" s="1" t="s">
        <v>11034</v>
      </c>
      <c r="G488" s="2">
        <v>44867</v>
      </c>
      <c r="H488">
        <v>10</v>
      </c>
    </row>
    <row r="489" spans="1:8" x14ac:dyDescent="0.35">
      <c r="A489" s="1" t="s">
        <v>11471</v>
      </c>
      <c r="B489" s="1" t="s">
        <v>3079</v>
      </c>
      <c r="C489" s="1" t="s">
        <v>2453</v>
      </c>
      <c r="D489" s="1" t="s">
        <v>853</v>
      </c>
      <c r="E489">
        <v>4</v>
      </c>
      <c r="F489" s="1" t="s">
        <v>10963</v>
      </c>
      <c r="G489" s="2">
        <v>45053</v>
      </c>
      <c r="H489">
        <v>2</v>
      </c>
    </row>
    <row r="490" spans="1:8" x14ac:dyDescent="0.35">
      <c r="A490" s="1" t="s">
        <v>11472</v>
      </c>
      <c r="B490" s="1" t="s">
        <v>6049</v>
      </c>
      <c r="C490" s="1" t="s">
        <v>2594</v>
      </c>
      <c r="D490" s="1" t="s">
        <v>1602</v>
      </c>
      <c r="E490">
        <v>5</v>
      </c>
      <c r="F490" s="1" t="s">
        <v>10967</v>
      </c>
      <c r="G490" s="2">
        <v>44576</v>
      </c>
      <c r="H490">
        <v>18</v>
      </c>
    </row>
    <row r="491" spans="1:8" x14ac:dyDescent="0.35">
      <c r="A491" s="1" t="s">
        <v>11473</v>
      </c>
      <c r="B491" s="1" t="s">
        <v>3060</v>
      </c>
      <c r="C491" s="1" t="s">
        <v>2702</v>
      </c>
      <c r="D491" s="1" t="s">
        <v>1120</v>
      </c>
      <c r="E491">
        <v>5</v>
      </c>
      <c r="F491" s="1" t="s">
        <v>10996</v>
      </c>
      <c r="G491" s="2">
        <v>45659</v>
      </c>
      <c r="H491">
        <v>0</v>
      </c>
    </row>
    <row r="492" spans="1:8" x14ac:dyDescent="0.35">
      <c r="A492" s="1" t="s">
        <v>11474</v>
      </c>
      <c r="B492" s="1" t="s">
        <v>8198</v>
      </c>
      <c r="C492" s="1" t="s">
        <v>2751</v>
      </c>
      <c r="D492" s="1" t="s">
        <v>330</v>
      </c>
      <c r="E492">
        <v>5</v>
      </c>
      <c r="F492" s="1" t="s">
        <v>11005</v>
      </c>
      <c r="G492" s="2">
        <v>45535</v>
      </c>
      <c r="H492">
        <v>2</v>
      </c>
    </row>
    <row r="493" spans="1:8" x14ac:dyDescent="0.35">
      <c r="A493" s="1" t="s">
        <v>11475</v>
      </c>
      <c r="B493" s="1" t="s">
        <v>4859</v>
      </c>
      <c r="C493" s="1" t="s">
        <v>3823</v>
      </c>
      <c r="D493" s="1" t="s">
        <v>1587</v>
      </c>
      <c r="E493">
        <v>5</v>
      </c>
      <c r="F493" s="1" t="s">
        <v>10977</v>
      </c>
      <c r="G493" s="2">
        <v>45429</v>
      </c>
      <c r="H493">
        <v>7</v>
      </c>
    </row>
    <row r="494" spans="1:8" x14ac:dyDescent="0.35">
      <c r="A494" s="1" t="s">
        <v>11476</v>
      </c>
      <c r="B494" s="1" t="s">
        <v>9107</v>
      </c>
      <c r="C494" s="1" t="s">
        <v>2854</v>
      </c>
      <c r="D494" s="1" t="s">
        <v>1935</v>
      </c>
      <c r="E494">
        <v>2</v>
      </c>
      <c r="F494" s="1" t="s">
        <v>11003</v>
      </c>
      <c r="G494" s="2">
        <v>45660</v>
      </c>
      <c r="H494">
        <v>0</v>
      </c>
    </row>
    <row r="495" spans="1:8" x14ac:dyDescent="0.35">
      <c r="A495" s="1" t="s">
        <v>11477</v>
      </c>
      <c r="B495" s="1" t="s">
        <v>6436</v>
      </c>
      <c r="C495" s="1" t="s">
        <v>2854</v>
      </c>
      <c r="D495" s="1" t="s">
        <v>369</v>
      </c>
      <c r="E495">
        <v>5</v>
      </c>
      <c r="F495" s="1" t="s">
        <v>11001</v>
      </c>
      <c r="G495" s="2">
        <v>45704</v>
      </c>
      <c r="H495">
        <v>9</v>
      </c>
    </row>
    <row r="496" spans="1:8" x14ac:dyDescent="0.35">
      <c r="A496" s="1" t="s">
        <v>11478</v>
      </c>
      <c r="B496" s="1" t="s">
        <v>6298</v>
      </c>
      <c r="C496" s="1" t="s">
        <v>3536</v>
      </c>
      <c r="D496" s="1" t="s">
        <v>1254</v>
      </c>
      <c r="E496">
        <v>5</v>
      </c>
      <c r="F496" s="1" t="s">
        <v>11016</v>
      </c>
      <c r="G496" s="2">
        <v>45094</v>
      </c>
      <c r="H496">
        <v>17</v>
      </c>
    </row>
    <row r="497" spans="1:8" x14ac:dyDescent="0.35">
      <c r="A497" s="1" t="s">
        <v>11479</v>
      </c>
      <c r="B497" s="1" t="s">
        <v>6387</v>
      </c>
      <c r="C497" s="1" t="s">
        <v>2826</v>
      </c>
      <c r="D497" s="1" t="s">
        <v>2013</v>
      </c>
      <c r="E497">
        <v>3</v>
      </c>
      <c r="F497" s="1" t="s">
        <v>10971</v>
      </c>
      <c r="G497" s="2">
        <v>44938</v>
      </c>
      <c r="H497">
        <v>48</v>
      </c>
    </row>
    <row r="498" spans="1:8" x14ac:dyDescent="0.35">
      <c r="A498" s="1" t="s">
        <v>11480</v>
      </c>
      <c r="B498" s="1" t="s">
        <v>4892</v>
      </c>
      <c r="C498" s="1" t="s">
        <v>2768</v>
      </c>
      <c r="D498" s="1" t="s">
        <v>2164</v>
      </c>
      <c r="E498">
        <v>2</v>
      </c>
      <c r="F498" s="1" t="s">
        <v>10987</v>
      </c>
      <c r="G498" s="2">
        <v>45099</v>
      </c>
      <c r="H498">
        <v>0</v>
      </c>
    </row>
    <row r="499" spans="1:8" x14ac:dyDescent="0.35">
      <c r="A499" s="1" t="s">
        <v>11481</v>
      </c>
      <c r="B499" s="1" t="s">
        <v>9884</v>
      </c>
      <c r="C499" s="1" t="s">
        <v>2510</v>
      </c>
      <c r="D499" s="1" t="s">
        <v>1440</v>
      </c>
      <c r="E499">
        <v>5</v>
      </c>
      <c r="F499" s="1" t="s">
        <v>11046</v>
      </c>
      <c r="G499" s="2">
        <v>45337</v>
      </c>
      <c r="H499">
        <v>4</v>
      </c>
    </row>
    <row r="500" spans="1:8" x14ac:dyDescent="0.35">
      <c r="A500" s="1" t="s">
        <v>11482</v>
      </c>
      <c r="B500" s="1" t="s">
        <v>5736</v>
      </c>
      <c r="C500" s="1" t="s">
        <v>2942</v>
      </c>
      <c r="D500" s="1" t="s">
        <v>1467</v>
      </c>
      <c r="E500">
        <v>5</v>
      </c>
      <c r="F500" s="1" t="s">
        <v>11081</v>
      </c>
      <c r="G500" s="2">
        <v>45496</v>
      </c>
      <c r="H500">
        <v>4</v>
      </c>
    </row>
    <row r="501" spans="1:8" x14ac:dyDescent="0.35">
      <c r="A501" s="1" t="s">
        <v>11483</v>
      </c>
      <c r="B501" s="1" t="s">
        <v>3558</v>
      </c>
      <c r="C501" s="1" t="s">
        <v>2468</v>
      </c>
      <c r="D501" s="1" t="s">
        <v>517</v>
      </c>
      <c r="E501">
        <v>2</v>
      </c>
      <c r="F501" s="1" t="s">
        <v>11005</v>
      </c>
      <c r="G501" s="2">
        <v>45552</v>
      </c>
      <c r="H501">
        <v>44</v>
      </c>
    </row>
    <row r="502" spans="1:8" x14ac:dyDescent="0.35">
      <c r="A502" s="1" t="s">
        <v>11484</v>
      </c>
      <c r="B502" s="1" t="s">
        <v>4348</v>
      </c>
      <c r="C502" s="1" t="s">
        <v>2494</v>
      </c>
      <c r="D502" s="1" t="s">
        <v>1400</v>
      </c>
      <c r="E502">
        <v>5</v>
      </c>
      <c r="F502" s="1" t="s">
        <v>10998</v>
      </c>
      <c r="G502" s="2">
        <v>45269</v>
      </c>
      <c r="H502">
        <v>0</v>
      </c>
    </row>
    <row r="503" spans="1:8" x14ac:dyDescent="0.35">
      <c r="A503" s="1" t="s">
        <v>11485</v>
      </c>
      <c r="B503" s="1" t="s">
        <v>2574</v>
      </c>
      <c r="C503" s="1" t="s">
        <v>2577</v>
      </c>
      <c r="D503" s="1" t="s">
        <v>497</v>
      </c>
      <c r="E503">
        <v>5</v>
      </c>
      <c r="F503" s="1" t="s">
        <v>10989</v>
      </c>
      <c r="G503" s="2">
        <v>45355</v>
      </c>
      <c r="H503">
        <v>10</v>
      </c>
    </row>
    <row r="504" spans="1:8" x14ac:dyDescent="0.35">
      <c r="A504" s="1" t="s">
        <v>11486</v>
      </c>
      <c r="B504" s="1" t="s">
        <v>5598</v>
      </c>
      <c r="C504" s="1" t="s">
        <v>3445</v>
      </c>
      <c r="D504" s="1" t="s">
        <v>679</v>
      </c>
      <c r="E504">
        <v>4</v>
      </c>
      <c r="F504" s="1" t="s">
        <v>10996</v>
      </c>
      <c r="G504" s="2">
        <v>45497</v>
      </c>
      <c r="H504">
        <v>8</v>
      </c>
    </row>
    <row r="505" spans="1:8" x14ac:dyDescent="0.35">
      <c r="A505" s="1" t="s">
        <v>11487</v>
      </c>
      <c r="B505" s="1" t="s">
        <v>4159</v>
      </c>
      <c r="C505" s="1" t="s">
        <v>2402</v>
      </c>
      <c r="D505" s="1" t="s">
        <v>491</v>
      </c>
      <c r="E505">
        <v>3</v>
      </c>
      <c r="F505" s="1" t="s">
        <v>10971</v>
      </c>
      <c r="G505" s="2">
        <v>45480</v>
      </c>
      <c r="H505">
        <v>0</v>
      </c>
    </row>
    <row r="506" spans="1:8" x14ac:dyDescent="0.35">
      <c r="A506" s="1" t="s">
        <v>11488</v>
      </c>
      <c r="B506" s="1" t="s">
        <v>3572</v>
      </c>
      <c r="C506" s="1" t="s">
        <v>2733</v>
      </c>
      <c r="D506" s="1" t="s">
        <v>1283</v>
      </c>
      <c r="E506">
        <v>4</v>
      </c>
      <c r="F506" s="1" t="s">
        <v>10987</v>
      </c>
      <c r="G506" s="2">
        <v>44929</v>
      </c>
      <c r="H506">
        <v>6</v>
      </c>
    </row>
    <row r="507" spans="1:8" x14ac:dyDescent="0.35">
      <c r="A507" s="1" t="s">
        <v>11489</v>
      </c>
      <c r="B507" s="1" t="s">
        <v>6490</v>
      </c>
      <c r="C507" s="1" t="s">
        <v>2746</v>
      </c>
      <c r="D507" s="1" t="s">
        <v>2162</v>
      </c>
      <c r="E507">
        <v>5</v>
      </c>
      <c r="F507" s="1" t="s">
        <v>10963</v>
      </c>
      <c r="G507" s="2">
        <v>45078</v>
      </c>
      <c r="H507">
        <v>3</v>
      </c>
    </row>
    <row r="508" spans="1:8" x14ac:dyDescent="0.35">
      <c r="A508" s="1" t="s">
        <v>11490</v>
      </c>
      <c r="B508" s="1" t="s">
        <v>3177</v>
      </c>
      <c r="C508" s="1" t="s">
        <v>2396</v>
      </c>
      <c r="D508" s="1" t="s">
        <v>1989</v>
      </c>
      <c r="E508">
        <v>4</v>
      </c>
      <c r="F508" s="1" t="s">
        <v>10955</v>
      </c>
      <c r="G508" s="2">
        <v>45151</v>
      </c>
      <c r="H508">
        <v>17</v>
      </c>
    </row>
    <row r="509" spans="1:8" x14ac:dyDescent="0.35">
      <c r="A509" s="1" t="s">
        <v>11491</v>
      </c>
      <c r="B509" s="1" t="s">
        <v>8536</v>
      </c>
      <c r="C509" s="1" t="s">
        <v>2821</v>
      </c>
      <c r="D509" s="1" t="s">
        <v>1289</v>
      </c>
      <c r="E509">
        <v>5</v>
      </c>
      <c r="F509" s="1" t="s">
        <v>10685</v>
      </c>
      <c r="G509" s="2">
        <v>45627</v>
      </c>
      <c r="H509">
        <v>8</v>
      </c>
    </row>
    <row r="510" spans="1:8" x14ac:dyDescent="0.35">
      <c r="A510" s="1" t="s">
        <v>11492</v>
      </c>
      <c r="B510" s="1" t="s">
        <v>8335</v>
      </c>
      <c r="C510" s="1" t="s">
        <v>2405</v>
      </c>
      <c r="D510" s="1" t="s">
        <v>477</v>
      </c>
      <c r="E510">
        <v>3</v>
      </c>
      <c r="F510" s="1" t="s">
        <v>10987</v>
      </c>
      <c r="G510" s="2">
        <v>45032</v>
      </c>
      <c r="H510">
        <v>0</v>
      </c>
    </row>
    <row r="511" spans="1:8" x14ac:dyDescent="0.35">
      <c r="A511" s="1" t="s">
        <v>11493</v>
      </c>
      <c r="B511" s="1" t="s">
        <v>5322</v>
      </c>
      <c r="C511" s="1" t="s">
        <v>3388</v>
      </c>
      <c r="D511" s="1" t="s">
        <v>1509</v>
      </c>
      <c r="E511">
        <v>3</v>
      </c>
      <c r="F511" s="1" t="s">
        <v>10965</v>
      </c>
      <c r="G511" s="2">
        <v>45680</v>
      </c>
      <c r="H511">
        <v>7</v>
      </c>
    </row>
    <row r="512" spans="1:8" x14ac:dyDescent="0.35">
      <c r="A512" s="1" t="s">
        <v>11494</v>
      </c>
      <c r="B512" s="1" t="s">
        <v>2908</v>
      </c>
      <c r="C512" s="1" t="s">
        <v>2821</v>
      </c>
      <c r="D512" s="1" t="s">
        <v>451</v>
      </c>
      <c r="E512">
        <v>4</v>
      </c>
      <c r="F512" s="1" t="s">
        <v>10987</v>
      </c>
      <c r="G512" s="2">
        <v>45303</v>
      </c>
      <c r="H512">
        <v>0</v>
      </c>
    </row>
    <row r="513" spans="1:8" x14ac:dyDescent="0.35">
      <c r="A513" s="1" t="s">
        <v>11495</v>
      </c>
      <c r="B513" s="1" t="s">
        <v>9878</v>
      </c>
      <c r="C513" s="1" t="s">
        <v>2718</v>
      </c>
      <c r="D513" s="1" t="s">
        <v>360</v>
      </c>
      <c r="E513">
        <v>5</v>
      </c>
      <c r="F513" s="1" t="s">
        <v>10967</v>
      </c>
      <c r="G513" s="2">
        <v>45275</v>
      </c>
      <c r="H513">
        <v>7</v>
      </c>
    </row>
    <row r="514" spans="1:8" x14ac:dyDescent="0.35">
      <c r="A514" s="1" t="s">
        <v>11496</v>
      </c>
      <c r="B514" s="1" t="s">
        <v>4754</v>
      </c>
      <c r="C514" s="1" t="s">
        <v>3522</v>
      </c>
      <c r="D514" s="1" t="s">
        <v>588</v>
      </c>
      <c r="E514">
        <v>4</v>
      </c>
      <c r="F514" s="1" t="s">
        <v>10996</v>
      </c>
      <c r="G514" s="2">
        <v>44879</v>
      </c>
      <c r="H514">
        <v>7</v>
      </c>
    </row>
    <row r="515" spans="1:8" x14ac:dyDescent="0.35">
      <c r="A515" s="1" t="s">
        <v>11497</v>
      </c>
      <c r="B515" s="1" t="s">
        <v>8636</v>
      </c>
      <c r="C515" s="1" t="s">
        <v>2794</v>
      </c>
      <c r="D515" s="1" t="s">
        <v>756</v>
      </c>
      <c r="E515">
        <v>5</v>
      </c>
      <c r="F515" s="1" t="s">
        <v>11034</v>
      </c>
      <c r="G515" s="2">
        <v>45560</v>
      </c>
      <c r="H515">
        <v>2</v>
      </c>
    </row>
    <row r="516" spans="1:8" x14ac:dyDescent="0.35">
      <c r="A516" s="1" t="s">
        <v>11498</v>
      </c>
      <c r="B516" s="1" t="s">
        <v>10531</v>
      </c>
      <c r="C516" s="1" t="s">
        <v>2627</v>
      </c>
      <c r="D516" s="1" t="s">
        <v>1115</v>
      </c>
      <c r="E516">
        <v>4</v>
      </c>
      <c r="F516" s="1" t="s">
        <v>10961</v>
      </c>
      <c r="G516" s="2">
        <v>44598</v>
      </c>
      <c r="H516">
        <v>0</v>
      </c>
    </row>
    <row r="517" spans="1:8" x14ac:dyDescent="0.35">
      <c r="A517" s="1" t="s">
        <v>11499</v>
      </c>
      <c r="B517" s="1" t="s">
        <v>3040</v>
      </c>
      <c r="C517" s="1" t="s">
        <v>2596</v>
      </c>
      <c r="D517" s="1" t="s">
        <v>503</v>
      </c>
      <c r="E517">
        <v>4</v>
      </c>
      <c r="F517" s="1" t="s">
        <v>10969</v>
      </c>
      <c r="G517" s="2">
        <v>45083</v>
      </c>
      <c r="H517">
        <v>1</v>
      </c>
    </row>
    <row r="518" spans="1:8" x14ac:dyDescent="0.35">
      <c r="A518" s="1" t="s">
        <v>11500</v>
      </c>
      <c r="B518" s="1" t="s">
        <v>8038</v>
      </c>
      <c r="C518" s="1" t="s">
        <v>2513</v>
      </c>
      <c r="D518" s="1" t="s">
        <v>2167</v>
      </c>
      <c r="E518">
        <v>1</v>
      </c>
      <c r="F518" s="1" t="s">
        <v>10987</v>
      </c>
      <c r="G518" s="2">
        <v>45066</v>
      </c>
      <c r="H518">
        <v>13</v>
      </c>
    </row>
    <row r="519" spans="1:8" x14ac:dyDescent="0.35">
      <c r="A519" s="1" t="s">
        <v>11501</v>
      </c>
      <c r="B519" s="1" t="s">
        <v>5087</v>
      </c>
      <c r="C519" s="1" t="s">
        <v>2463</v>
      </c>
      <c r="D519" s="1" t="s">
        <v>354</v>
      </c>
      <c r="E519">
        <v>4</v>
      </c>
      <c r="F519" s="1" t="s">
        <v>10685</v>
      </c>
      <c r="G519" s="2">
        <v>45404</v>
      </c>
      <c r="H519">
        <v>0</v>
      </c>
    </row>
    <row r="520" spans="1:8" x14ac:dyDescent="0.35">
      <c r="A520" s="1" t="s">
        <v>11502</v>
      </c>
      <c r="B520" s="1" t="s">
        <v>7349</v>
      </c>
      <c r="C520" s="1" t="s">
        <v>2557</v>
      </c>
      <c r="D520" s="1" t="s">
        <v>1368</v>
      </c>
      <c r="E520">
        <v>3</v>
      </c>
      <c r="F520" s="1" t="s">
        <v>10959</v>
      </c>
      <c r="G520" s="2">
        <v>45417</v>
      </c>
      <c r="H520">
        <v>0</v>
      </c>
    </row>
    <row r="521" spans="1:8" x14ac:dyDescent="0.35">
      <c r="A521" s="1" t="s">
        <v>11503</v>
      </c>
      <c r="B521" s="1" t="s">
        <v>7850</v>
      </c>
      <c r="C521" s="1" t="s">
        <v>2532</v>
      </c>
      <c r="D521" s="1" t="s">
        <v>2348</v>
      </c>
      <c r="E521">
        <v>3</v>
      </c>
      <c r="F521" s="1" t="s">
        <v>11046</v>
      </c>
      <c r="G521" s="2">
        <v>45558</v>
      </c>
      <c r="H521">
        <v>0</v>
      </c>
    </row>
    <row r="522" spans="1:8" x14ac:dyDescent="0.35">
      <c r="A522" s="1" t="s">
        <v>11504</v>
      </c>
      <c r="B522" s="1" t="s">
        <v>7073</v>
      </c>
      <c r="C522" s="1" t="s">
        <v>2463</v>
      </c>
      <c r="D522" s="1" t="s">
        <v>1730</v>
      </c>
      <c r="E522">
        <v>5</v>
      </c>
      <c r="F522" s="1" t="s">
        <v>11001</v>
      </c>
      <c r="G522" s="2">
        <v>45097</v>
      </c>
      <c r="H522">
        <v>23</v>
      </c>
    </row>
    <row r="523" spans="1:8" x14ac:dyDescent="0.35">
      <c r="A523" s="1" t="s">
        <v>11505</v>
      </c>
      <c r="B523" s="1" t="s">
        <v>4206</v>
      </c>
      <c r="C523" s="1" t="s">
        <v>2497</v>
      </c>
      <c r="D523" s="1" t="s">
        <v>2111</v>
      </c>
      <c r="E523">
        <v>5</v>
      </c>
      <c r="F523" s="1" t="s">
        <v>10977</v>
      </c>
      <c r="G523" s="2">
        <v>45652</v>
      </c>
      <c r="H523">
        <v>0</v>
      </c>
    </row>
    <row r="524" spans="1:8" x14ac:dyDescent="0.35">
      <c r="A524" s="1" t="s">
        <v>11506</v>
      </c>
      <c r="B524" s="1" t="s">
        <v>6424</v>
      </c>
      <c r="C524" s="1" t="s">
        <v>2863</v>
      </c>
      <c r="D524" s="1" t="s">
        <v>602</v>
      </c>
      <c r="E524">
        <v>4</v>
      </c>
      <c r="F524" s="1" t="s">
        <v>10959</v>
      </c>
      <c r="G524" s="2">
        <v>45030</v>
      </c>
      <c r="H524">
        <v>5</v>
      </c>
    </row>
    <row r="525" spans="1:8" x14ac:dyDescent="0.35">
      <c r="A525" s="1" t="s">
        <v>11507</v>
      </c>
      <c r="B525" s="1" t="s">
        <v>7354</v>
      </c>
      <c r="C525" s="1" t="s">
        <v>3223</v>
      </c>
      <c r="D525" s="1" t="s">
        <v>1671</v>
      </c>
      <c r="E525">
        <v>1</v>
      </c>
      <c r="F525" s="1" t="s">
        <v>10987</v>
      </c>
      <c r="G525" s="2">
        <v>45368</v>
      </c>
      <c r="H525">
        <v>0</v>
      </c>
    </row>
    <row r="526" spans="1:8" x14ac:dyDescent="0.35">
      <c r="A526" s="1" t="s">
        <v>11508</v>
      </c>
      <c r="B526" s="1" t="s">
        <v>10583</v>
      </c>
      <c r="C526" s="1" t="s">
        <v>3211</v>
      </c>
      <c r="D526" s="1" t="s">
        <v>1704</v>
      </c>
      <c r="E526">
        <v>5</v>
      </c>
      <c r="F526" s="1" t="s">
        <v>10957</v>
      </c>
      <c r="G526" s="2">
        <v>45664</v>
      </c>
      <c r="H526">
        <v>8</v>
      </c>
    </row>
    <row r="527" spans="1:8" x14ac:dyDescent="0.35">
      <c r="A527" s="1" t="s">
        <v>11509</v>
      </c>
      <c r="B527" s="1" t="s">
        <v>6449</v>
      </c>
      <c r="C527" s="1" t="s">
        <v>3975</v>
      </c>
      <c r="D527" s="1" t="s">
        <v>108</v>
      </c>
      <c r="E527">
        <v>5</v>
      </c>
      <c r="F527" s="1" t="s">
        <v>11034</v>
      </c>
      <c r="G527" s="2">
        <v>44831</v>
      </c>
      <c r="H527">
        <v>0</v>
      </c>
    </row>
    <row r="528" spans="1:8" x14ac:dyDescent="0.35">
      <c r="A528" s="1" t="s">
        <v>11510</v>
      </c>
      <c r="B528" s="1" t="s">
        <v>4896</v>
      </c>
      <c r="C528" s="1" t="s">
        <v>3568</v>
      </c>
      <c r="D528" s="1" t="s">
        <v>1371</v>
      </c>
      <c r="E528">
        <v>5</v>
      </c>
      <c r="F528" s="1" t="s">
        <v>10998</v>
      </c>
      <c r="G528" s="2">
        <v>45340</v>
      </c>
      <c r="H528">
        <v>0</v>
      </c>
    </row>
    <row r="529" spans="1:8" x14ac:dyDescent="0.35">
      <c r="A529" s="1" t="s">
        <v>11511</v>
      </c>
      <c r="B529" s="1" t="s">
        <v>8699</v>
      </c>
      <c r="C529" s="1" t="s">
        <v>2866</v>
      </c>
      <c r="D529" s="1" t="s">
        <v>1266</v>
      </c>
      <c r="E529">
        <v>5</v>
      </c>
      <c r="F529" s="1" t="s">
        <v>10998</v>
      </c>
      <c r="G529" s="2">
        <v>45279</v>
      </c>
      <c r="H529">
        <v>0</v>
      </c>
    </row>
    <row r="530" spans="1:8" x14ac:dyDescent="0.35">
      <c r="A530" s="1" t="s">
        <v>11512</v>
      </c>
      <c r="B530" s="1" t="s">
        <v>6382</v>
      </c>
      <c r="C530" s="1" t="s">
        <v>3064</v>
      </c>
      <c r="D530" s="1" t="s">
        <v>425</v>
      </c>
      <c r="E530">
        <v>3</v>
      </c>
      <c r="F530" s="1" t="s">
        <v>11034</v>
      </c>
      <c r="G530" s="2">
        <v>45352</v>
      </c>
      <c r="H530">
        <v>2</v>
      </c>
    </row>
    <row r="531" spans="1:8" x14ac:dyDescent="0.35">
      <c r="A531" s="1" t="s">
        <v>11513</v>
      </c>
      <c r="B531" s="1" t="s">
        <v>7704</v>
      </c>
      <c r="C531" s="1" t="s">
        <v>4306</v>
      </c>
      <c r="D531" s="1" t="s">
        <v>224</v>
      </c>
      <c r="E531">
        <v>4</v>
      </c>
      <c r="F531" s="1" t="s">
        <v>10969</v>
      </c>
      <c r="G531" s="2">
        <v>44939</v>
      </c>
      <c r="H531">
        <v>3</v>
      </c>
    </row>
    <row r="532" spans="1:8" x14ac:dyDescent="0.35">
      <c r="A532" s="1" t="s">
        <v>11514</v>
      </c>
      <c r="B532" s="1" t="s">
        <v>8735</v>
      </c>
      <c r="C532" s="1" t="s">
        <v>2692</v>
      </c>
      <c r="D532" s="1" t="s">
        <v>1491</v>
      </c>
      <c r="E532">
        <v>4</v>
      </c>
      <c r="F532" s="1" t="s">
        <v>10983</v>
      </c>
      <c r="G532" s="2">
        <v>44602</v>
      </c>
      <c r="H532">
        <v>0</v>
      </c>
    </row>
    <row r="533" spans="1:8" x14ac:dyDescent="0.35">
      <c r="A533" s="1" t="s">
        <v>11515</v>
      </c>
      <c r="B533" s="1" t="s">
        <v>7749</v>
      </c>
      <c r="C533" s="1" t="s">
        <v>3522</v>
      </c>
      <c r="D533" s="1" t="s">
        <v>1863</v>
      </c>
      <c r="E533">
        <v>5</v>
      </c>
      <c r="F533" s="1" t="s">
        <v>11051</v>
      </c>
      <c r="G533" s="2">
        <v>45022</v>
      </c>
      <c r="H533">
        <v>0</v>
      </c>
    </row>
    <row r="534" spans="1:8" x14ac:dyDescent="0.35">
      <c r="A534" s="1" t="s">
        <v>11516</v>
      </c>
      <c r="B534" s="1" t="s">
        <v>5610</v>
      </c>
      <c r="C534" s="1" t="s">
        <v>2810</v>
      </c>
      <c r="D534" s="1" t="s">
        <v>105</v>
      </c>
      <c r="E534">
        <v>3</v>
      </c>
      <c r="F534" s="1" t="s">
        <v>10996</v>
      </c>
      <c r="G534" s="2">
        <v>45012</v>
      </c>
      <c r="H534">
        <v>17</v>
      </c>
    </row>
    <row r="535" spans="1:8" x14ac:dyDescent="0.35">
      <c r="A535" s="1" t="s">
        <v>11517</v>
      </c>
      <c r="B535" s="1" t="s">
        <v>6384</v>
      </c>
      <c r="C535" s="1" t="s">
        <v>2580</v>
      </c>
      <c r="D535" s="1" t="s">
        <v>1042</v>
      </c>
      <c r="E535">
        <v>5</v>
      </c>
      <c r="F535" s="1" t="s">
        <v>10985</v>
      </c>
      <c r="G535" s="2">
        <v>45173</v>
      </c>
      <c r="H535">
        <v>37</v>
      </c>
    </row>
    <row r="536" spans="1:8" x14ac:dyDescent="0.35">
      <c r="A536" s="1" t="s">
        <v>11518</v>
      </c>
      <c r="B536" s="1" t="s">
        <v>8648</v>
      </c>
      <c r="C536" s="1" t="s">
        <v>2620</v>
      </c>
      <c r="D536" s="1" t="s">
        <v>712</v>
      </c>
      <c r="E536">
        <v>1</v>
      </c>
      <c r="F536" s="1" t="s">
        <v>10685</v>
      </c>
      <c r="G536" s="2">
        <v>45454</v>
      </c>
      <c r="H536">
        <v>0</v>
      </c>
    </row>
    <row r="537" spans="1:8" x14ac:dyDescent="0.35">
      <c r="A537" s="1" t="s">
        <v>11519</v>
      </c>
      <c r="B537" s="1" t="s">
        <v>6293</v>
      </c>
      <c r="C537" s="1" t="s">
        <v>3522</v>
      </c>
      <c r="D537" s="1" t="s">
        <v>294</v>
      </c>
      <c r="E537">
        <v>1</v>
      </c>
      <c r="F537" s="1" t="s">
        <v>10685</v>
      </c>
      <c r="G537" s="2">
        <v>45622</v>
      </c>
      <c r="H537">
        <v>12</v>
      </c>
    </row>
    <row r="538" spans="1:8" x14ac:dyDescent="0.35">
      <c r="A538" s="1" t="s">
        <v>11520</v>
      </c>
      <c r="B538" s="1" t="s">
        <v>3487</v>
      </c>
      <c r="C538" s="1" t="s">
        <v>2683</v>
      </c>
      <c r="D538" s="1" t="s">
        <v>833</v>
      </c>
      <c r="E538">
        <v>4</v>
      </c>
      <c r="F538" s="1" t="s">
        <v>10977</v>
      </c>
      <c r="G538" s="2">
        <v>45488</v>
      </c>
      <c r="H538">
        <v>21</v>
      </c>
    </row>
    <row r="539" spans="1:8" x14ac:dyDescent="0.35">
      <c r="A539" s="1" t="s">
        <v>11521</v>
      </c>
      <c r="B539" s="1" t="s">
        <v>5198</v>
      </c>
      <c r="C539" s="1" t="s">
        <v>3058</v>
      </c>
      <c r="D539" s="1" t="s">
        <v>727</v>
      </c>
      <c r="E539">
        <v>2</v>
      </c>
      <c r="F539" s="1" t="s">
        <v>11081</v>
      </c>
      <c r="G539" s="2">
        <v>45621</v>
      </c>
      <c r="H539">
        <v>3</v>
      </c>
    </row>
    <row r="540" spans="1:8" x14ac:dyDescent="0.35">
      <c r="A540" s="1" t="s">
        <v>11522</v>
      </c>
      <c r="B540" s="1" t="s">
        <v>4655</v>
      </c>
      <c r="C540" s="1" t="s">
        <v>3701</v>
      </c>
      <c r="D540" s="1" t="s">
        <v>567</v>
      </c>
      <c r="E540">
        <v>5</v>
      </c>
      <c r="F540" s="1" t="s">
        <v>10985</v>
      </c>
      <c r="G540" s="2">
        <v>45599</v>
      </c>
      <c r="H540">
        <v>5</v>
      </c>
    </row>
    <row r="541" spans="1:8" x14ac:dyDescent="0.35">
      <c r="A541" s="1" t="s">
        <v>11523</v>
      </c>
      <c r="B541" s="1" t="s">
        <v>10249</v>
      </c>
      <c r="C541" s="1" t="s">
        <v>4650</v>
      </c>
      <c r="D541" s="1" t="s">
        <v>1022</v>
      </c>
      <c r="E541">
        <v>5</v>
      </c>
      <c r="F541" s="1" t="s">
        <v>11051</v>
      </c>
      <c r="G541" s="2">
        <v>45296</v>
      </c>
      <c r="H541">
        <v>0</v>
      </c>
    </row>
    <row r="542" spans="1:8" x14ac:dyDescent="0.35">
      <c r="A542" s="1" t="s">
        <v>11524</v>
      </c>
      <c r="B542" s="1" t="s">
        <v>4520</v>
      </c>
      <c r="C542" s="1" t="s">
        <v>2659</v>
      </c>
      <c r="D542" s="1" t="s">
        <v>1863</v>
      </c>
      <c r="E542">
        <v>3</v>
      </c>
      <c r="F542" s="1" t="s">
        <v>10989</v>
      </c>
      <c r="G542" s="2">
        <v>45016</v>
      </c>
      <c r="H542">
        <v>0</v>
      </c>
    </row>
    <row r="543" spans="1:8" x14ac:dyDescent="0.35">
      <c r="A543" s="1" t="s">
        <v>11525</v>
      </c>
      <c r="B543" s="1" t="s">
        <v>8540</v>
      </c>
      <c r="C543" s="1" t="s">
        <v>2405</v>
      </c>
      <c r="D543" s="1" t="s">
        <v>898</v>
      </c>
      <c r="E543">
        <v>5</v>
      </c>
      <c r="F543" s="1" t="s">
        <v>10955</v>
      </c>
      <c r="G543" s="2">
        <v>45147</v>
      </c>
      <c r="H543">
        <v>2</v>
      </c>
    </row>
    <row r="544" spans="1:8" x14ac:dyDescent="0.35">
      <c r="A544" s="1" t="s">
        <v>11526</v>
      </c>
      <c r="B544" s="1" t="s">
        <v>2860</v>
      </c>
      <c r="C544" s="1" t="s">
        <v>2861</v>
      </c>
      <c r="D544" s="1" t="s">
        <v>1587</v>
      </c>
      <c r="E544">
        <v>4</v>
      </c>
      <c r="F544" s="1" t="s">
        <v>11003</v>
      </c>
      <c r="G544" s="2">
        <v>45346</v>
      </c>
      <c r="H544">
        <v>2</v>
      </c>
    </row>
    <row r="545" spans="1:8" x14ac:dyDescent="0.35">
      <c r="A545" s="1" t="s">
        <v>11527</v>
      </c>
      <c r="B545" s="1" t="s">
        <v>8912</v>
      </c>
      <c r="C545" s="1" t="s">
        <v>2399</v>
      </c>
      <c r="D545" s="1" t="s">
        <v>2291</v>
      </c>
      <c r="E545">
        <v>5</v>
      </c>
      <c r="F545" s="1" t="s">
        <v>10975</v>
      </c>
      <c r="G545" s="2">
        <v>44831</v>
      </c>
      <c r="H545">
        <v>0</v>
      </c>
    </row>
    <row r="546" spans="1:8" x14ac:dyDescent="0.35">
      <c r="A546" s="1" t="s">
        <v>11528</v>
      </c>
      <c r="B546" s="1" t="s">
        <v>3586</v>
      </c>
      <c r="C546" s="1" t="s">
        <v>3049</v>
      </c>
      <c r="D546" s="1" t="s">
        <v>239</v>
      </c>
      <c r="E546">
        <v>1</v>
      </c>
      <c r="F546" s="1" t="s">
        <v>10979</v>
      </c>
      <c r="G546" s="2">
        <v>45469</v>
      </c>
      <c r="H546">
        <v>9</v>
      </c>
    </row>
    <row r="547" spans="1:8" x14ac:dyDescent="0.35">
      <c r="A547" s="1" t="s">
        <v>11529</v>
      </c>
      <c r="B547" s="1" t="s">
        <v>7463</v>
      </c>
      <c r="C547" s="1" t="s">
        <v>2983</v>
      </c>
      <c r="D547" s="1" t="s">
        <v>2164</v>
      </c>
      <c r="E547">
        <v>4</v>
      </c>
      <c r="F547" s="1" t="s">
        <v>10959</v>
      </c>
      <c r="G547" s="2">
        <v>44996</v>
      </c>
      <c r="H547">
        <v>8</v>
      </c>
    </row>
    <row r="548" spans="1:8" x14ac:dyDescent="0.35">
      <c r="A548" s="1" t="s">
        <v>11530</v>
      </c>
      <c r="B548" s="1" t="s">
        <v>9750</v>
      </c>
      <c r="C548" s="1" t="s">
        <v>3211</v>
      </c>
      <c r="D548" s="1" t="s">
        <v>872</v>
      </c>
      <c r="E548">
        <v>5</v>
      </c>
      <c r="F548" s="1" t="s">
        <v>11001</v>
      </c>
      <c r="G548" s="2">
        <v>45568</v>
      </c>
      <c r="H548">
        <v>0</v>
      </c>
    </row>
    <row r="549" spans="1:8" x14ac:dyDescent="0.35">
      <c r="A549" s="1" t="s">
        <v>11531</v>
      </c>
      <c r="B549" s="1" t="s">
        <v>4853</v>
      </c>
      <c r="C549" s="1" t="s">
        <v>2770</v>
      </c>
      <c r="D549" s="1" t="s">
        <v>121</v>
      </c>
      <c r="E549">
        <v>3</v>
      </c>
      <c r="F549" s="1" t="s">
        <v>10987</v>
      </c>
      <c r="G549" s="2">
        <v>45462</v>
      </c>
      <c r="H549">
        <v>0</v>
      </c>
    </row>
    <row r="550" spans="1:8" x14ac:dyDescent="0.35">
      <c r="A550" s="1" t="s">
        <v>11532</v>
      </c>
      <c r="B550" s="1" t="s">
        <v>8460</v>
      </c>
      <c r="C550" s="1" t="s">
        <v>2967</v>
      </c>
      <c r="D550" s="1" t="s">
        <v>339</v>
      </c>
      <c r="E550">
        <v>4</v>
      </c>
      <c r="F550" s="1" t="s">
        <v>11016</v>
      </c>
      <c r="G550" s="2">
        <v>45239</v>
      </c>
      <c r="H550">
        <v>17</v>
      </c>
    </row>
    <row r="551" spans="1:8" x14ac:dyDescent="0.35">
      <c r="A551" s="1" t="s">
        <v>11533</v>
      </c>
      <c r="B551" s="1" t="s">
        <v>10460</v>
      </c>
      <c r="C551" s="1" t="s">
        <v>3340</v>
      </c>
      <c r="D551" s="1" t="s">
        <v>661</v>
      </c>
      <c r="E551">
        <v>5</v>
      </c>
      <c r="F551" s="1" t="s">
        <v>10992</v>
      </c>
      <c r="G551" s="2">
        <v>45490</v>
      </c>
      <c r="H551">
        <v>0</v>
      </c>
    </row>
    <row r="552" spans="1:8" x14ac:dyDescent="0.35">
      <c r="A552" s="1" t="s">
        <v>11534</v>
      </c>
      <c r="B552" s="1" t="s">
        <v>8693</v>
      </c>
      <c r="C552" s="1" t="s">
        <v>2622</v>
      </c>
      <c r="D552" s="1" t="s">
        <v>895</v>
      </c>
      <c r="E552">
        <v>5</v>
      </c>
      <c r="F552" s="1" t="s">
        <v>11055</v>
      </c>
      <c r="G552" s="2">
        <v>44872</v>
      </c>
      <c r="H552">
        <v>0</v>
      </c>
    </row>
    <row r="553" spans="1:8" x14ac:dyDescent="0.35">
      <c r="A553" s="1" t="s">
        <v>11535</v>
      </c>
      <c r="B553" s="1" t="s">
        <v>7093</v>
      </c>
      <c r="C553" s="1" t="s">
        <v>3266</v>
      </c>
      <c r="D553" s="1" t="s">
        <v>1852</v>
      </c>
      <c r="E553">
        <v>5</v>
      </c>
      <c r="F553" s="1" t="s">
        <v>11046</v>
      </c>
      <c r="G553" s="2">
        <v>45265</v>
      </c>
      <c r="H553">
        <v>3</v>
      </c>
    </row>
    <row r="554" spans="1:8" x14ac:dyDescent="0.35">
      <c r="A554" s="1" t="s">
        <v>11536</v>
      </c>
      <c r="B554" s="1" t="s">
        <v>5741</v>
      </c>
      <c r="C554" s="1" t="s">
        <v>2505</v>
      </c>
      <c r="D554" s="1" t="s">
        <v>270</v>
      </c>
      <c r="E554">
        <v>5</v>
      </c>
      <c r="F554" s="1" t="s">
        <v>10979</v>
      </c>
      <c r="G554" s="2">
        <v>45677</v>
      </c>
      <c r="H554">
        <v>0</v>
      </c>
    </row>
    <row r="555" spans="1:8" x14ac:dyDescent="0.35">
      <c r="A555" s="1" t="s">
        <v>11537</v>
      </c>
      <c r="B555" s="1" t="s">
        <v>4524</v>
      </c>
      <c r="C555" s="1" t="s">
        <v>3280</v>
      </c>
      <c r="D555" s="1" t="s">
        <v>413</v>
      </c>
      <c r="E555">
        <v>2</v>
      </c>
      <c r="F555" s="1" t="s">
        <v>10983</v>
      </c>
      <c r="G555" s="2">
        <v>45039</v>
      </c>
      <c r="H555">
        <v>2</v>
      </c>
    </row>
    <row r="556" spans="1:8" x14ac:dyDescent="0.35">
      <c r="A556" s="1" t="s">
        <v>11538</v>
      </c>
      <c r="B556" s="1" t="s">
        <v>3233</v>
      </c>
      <c r="C556" s="1" t="s">
        <v>2931</v>
      </c>
      <c r="D556" s="1" t="s">
        <v>2189</v>
      </c>
      <c r="E556">
        <v>4</v>
      </c>
      <c r="F556" s="1" t="s">
        <v>10975</v>
      </c>
      <c r="G556" s="2">
        <v>44969</v>
      </c>
      <c r="H556">
        <v>8</v>
      </c>
    </row>
    <row r="557" spans="1:8" x14ac:dyDescent="0.35">
      <c r="A557" s="1" t="s">
        <v>11539</v>
      </c>
      <c r="B557" s="1" t="s">
        <v>6517</v>
      </c>
      <c r="C557" s="1" t="s">
        <v>3095</v>
      </c>
      <c r="D557" s="1" t="s">
        <v>845</v>
      </c>
      <c r="E557">
        <v>5</v>
      </c>
      <c r="F557" s="1" t="s">
        <v>10685</v>
      </c>
      <c r="G557" s="2">
        <v>45491</v>
      </c>
      <c r="H557">
        <v>14</v>
      </c>
    </row>
    <row r="558" spans="1:8" x14ac:dyDescent="0.35">
      <c r="A558" s="1" t="s">
        <v>11540</v>
      </c>
      <c r="B558" s="1" t="s">
        <v>5570</v>
      </c>
      <c r="C558" s="1" t="s">
        <v>2690</v>
      </c>
      <c r="D558" s="1" t="s">
        <v>937</v>
      </c>
      <c r="E558">
        <v>3</v>
      </c>
      <c r="F558" s="1" t="s">
        <v>10998</v>
      </c>
      <c r="G558" s="2">
        <v>45667</v>
      </c>
      <c r="H558">
        <v>10</v>
      </c>
    </row>
    <row r="559" spans="1:8" x14ac:dyDescent="0.35">
      <c r="A559" s="1" t="s">
        <v>11541</v>
      </c>
      <c r="B559" s="1" t="s">
        <v>5335</v>
      </c>
      <c r="C559" s="1" t="s">
        <v>2516</v>
      </c>
      <c r="D559" s="1" t="s">
        <v>2255</v>
      </c>
      <c r="E559">
        <v>4</v>
      </c>
      <c r="F559" s="1" t="s">
        <v>10998</v>
      </c>
      <c r="G559" s="2">
        <v>45633</v>
      </c>
      <c r="H559">
        <v>0</v>
      </c>
    </row>
    <row r="560" spans="1:8" x14ac:dyDescent="0.35">
      <c r="A560" s="1" t="s">
        <v>11542</v>
      </c>
      <c r="B560" s="1" t="s">
        <v>4140</v>
      </c>
      <c r="C560" s="1" t="s">
        <v>2634</v>
      </c>
      <c r="D560" s="1" t="s">
        <v>273</v>
      </c>
      <c r="E560">
        <v>3</v>
      </c>
      <c r="F560" s="1" t="s">
        <v>11005</v>
      </c>
      <c r="G560" s="2">
        <v>45470</v>
      </c>
      <c r="H560">
        <v>2</v>
      </c>
    </row>
    <row r="561" spans="1:8" x14ac:dyDescent="0.35">
      <c r="A561" s="1" t="s">
        <v>11543</v>
      </c>
      <c r="B561" s="1" t="s">
        <v>8251</v>
      </c>
      <c r="C561" s="1" t="s">
        <v>3015</v>
      </c>
      <c r="D561" s="1" t="s">
        <v>1736</v>
      </c>
      <c r="E561">
        <v>5</v>
      </c>
      <c r="F561" s="1" t="s">
        <v>11001</v>
      </c>
      <c r="G561" s="2">
        <v>45101</v>
      </c>
      <c r="H561">
        <v>1</v>
      </c>
    </row>
    <row r="562" spans="1:8" x14ac:dyDescent="0.35">
      <c r="A562" s="1" t="s">
        <v>11544</v>
      </c>
      <c r="B562" s="1" t="s">
        <v>8652</v>
      </c>
      <c r="C562" s="1" t="s">
        <v>2692</v>
      </c>
      <c r="D562" s="1" t="s">
        <v>733</v>
      </c>
      <c r="E562">
        <v>5</v>
      </c>
      <c r="F562" s="1" t="s">
        <v>10977</v>
      </c>
      <c r="G562" s="2">
        <v>45201</v>
      </c>
      <c r="H562">
        <v>0</v>
      </c>
    </row>
    <row r="563" spans="1:8" x14ac:dyDescent="0.35">
      <c r="A563" s="1" t="s">
        <v>11545</v>
      </c>
      <c r="B563" s="1" t="s">
        <v>10655</v>
      </c>
      <c r="C563" s="1" t="s">
        <v>2448</v>
      </c>
      <c r="D563" s="1" t="s">
        <v>1266</v>
      </c>
      <c r="E563">
        <v>5</v>
      </c>
      <c r="F563" s="1" t="s">
        <v>10957</v>
      </c>
      <c r="G563" s="2">
        <v>45448</v>
      </c>
      <c r="H563">
        <v>0</v>
      </c>
    </row>
    <row r="564" spans="1:8" x14ac:dyDescent="0.35">
      <c r="A564" s="1" t="s">
        <v>11546</v>
      </c>
      <c r="B564" s="1" t="s">
        <v>6445</v>
      </c>
      <c r="C564" s="1" t="s">
        <v>2733</v>
      </c>
      <c r="D564" s="1" t="s">
        <v>558</v>
      </c>
      <c r="E564">
        <v>4</v>
      </c>
      <c r="F564" s="1" t="s">
        <v>11051</v>
      </c>
      <c r="G564" s="2">
        <v>45187</v>
      </c>
      <c r="H564">
        <v>46</v>
      </c>
    </row>
    <row r="565" spans="1:8" x14ac:dyDescent="0.35">
      <c r="A565" s="1" t="s">
        <v>11547</v>
      </c>
      <c r="B565" s="1" t="s">
        <v>6784</v>
      </c>
      <c r="C565" s="1" t="s">
        <v>2761</v>
      </c>
      <c r="D565" s="1" t="s">
        <v>488</v>
      </c>
      <c r="E565">
        <v>4</v>
      </c>
      <c r="F565" s="1" t="s">
        <v>10996</v>
      </c>
      <c r="G565" s="2">
        <v>45210</v>
      </c>
      <c r="H565">
        <v>7</v>
      </c>
    </row>
    <row r="566" spans="1:8" x14ac:dyDescent="0.35">
      <c r="A566" s="1" t="s">
        <v>11548</v>
      </c>
      <c r="B566" s="1" t="s">
        <v>4283</v>
      </c>
      <c r="C566" s="1" t="s">
        <v>2416</v>
      </c>
      <c r="D566" s="1" t="s">
        <v>1762</v>
      </c>
      <c r="E566">
        <v>5</v>
      </c>
      <c r="F566" s="1" t="s">
        <v>11055</v>
      </c>
      <c r="G566" s="2">
        <v>45042</v>
      </c>
      <c r="H566">
        <v>0</v>
      </c>
    </row>
    <row r="567" spans="1:8" x14ac:dyDescent="0.35">
      <c r="A567" s="1" t="s">
        <v>11549</v>
      </c>
      <c r="B567" s="1" t="s">
        <v>3541</v>
      </c>
      <c r="C567" s="1" t="s">
        <v>3245</v>
      </c>
      <c r="D567" s="1" t="s">
        <v>2258</v>
      </c>
      <c r="E567">
        <v>5</v>
      </c>
      <c r="F567" s="1" t="s">
        <v>10957</v>
      </c>
      <c r="G567" s="2">
        <v>45035</v>
      </c>
      <c r="H567">
        <v>0</v>
      </c>
    </row>
    <row r="568" spans="1:8" x14ac:dyDescent="0.35">
      <c r="A568" s="1" t="s">
        <v>11550</v>
      </c>
      <c r="B568" s="1" t="s">
        <v>5544</v>
      </c>
      <c r="C568" s="1" t="s">
        <v>3457</v>
      </c>
      <c r="D568" s="1" t="s">
        <v>2102</v>
      </c>
      <c r="E568">
        <v>1</v>
      </c>
      <c r="F568" s="1" t="s">
        <v>11046</v>
      </c>
      <c r="G568" s="2">
        <v>45501</v>
      </c>
      <c r="H568">
        <v>25</v>
      </c>
    </row>
    <row r="569" spans="1:8" x14ac:dyDescent="0.35">
      <c r="A569" s="1" t="s">
        <v>11551</v>
      </c>
      <c r="B569" s="1" t="s">
        <v>6492</v>
      </c>
      <c r="C569" s="1" t="s">
        <v>2394</v>
      </c>
      <c r="D569" s="1" t="s">
        <v>2210</v>
      </c>
      <c r="E569">
        <v>5</v>
      </c>
      <c r="F569" s="1" t="s">
        <v>10957</v>
      </c>
      <c r="G569" s="2">
        <v>44972</v>
      </c>
      <c r="H569">
        <v>14</v>
      </c>
    </row>
    <row r="570" spans="1:8" x14ac:dyDescent="0.35">
      <c r="A570" s="1" t="s">
        <v>11552</v>
      </c>
      <c r="B570" s="1" t="s">
        <v>5788</v>
      </c>
      <c r="C570" s="1" t="s">
        <v>2872</v>
      </c>
      <c r="D570" s="1" t="s">
        <v>1671</v>
      </c>
      <c r="E570">
        <v>4</v>
      </c>
      <c r="F570" s="1" t="s">
        <v>10998</v>
      </c>
      <c r="G570" s="2">
        <v>44895</v>
      </c>
      <c r="H570">
        <v>1</v>
      </c>
    </row>
    <row r="571" spans="1:8" x14ac:dyDescent="0.35">
      <c r="A571" s="1" t="s">
        <v>11553</v>
      </c>
      <c r="B571" s="1" t="s">
        <v>10103</v>
      </c>
      <c r="C571" s="1" t="s">
        <v>5387</v>
      </c>
      <c r="D571" s="1" t="s">
        <v>1829</v>
      </c>
      <c r="E571">
        <v>5</v>
      </c>
      <c r="F571" s="1" t="s">
        <v>10975</v>
      </c>
      <c r="G571" s="2">
        <v>45002</v>
      </c>
      <c r="H571">
        <v>0</v>
      </c>
    </row>
    <row r="572" spans="1:8" x14ac:dyDescent="0.35">
      <c r="A572" s="1" t="s">
        <v>11554</v>
      </c>
      <c r="B572" s="1" t="s">
        <v>8659</v>
      </c>
      <c r="C572" s="1" t="s">
        <v>2585</v>
      </c>
      <c r="D572" s="1" t="s">
        <v>2294</v>
      </c>
      <c r="E572">
        <v>4</v>
      </c>
      <c r="F572" s="1" t="s">
        <v>10971</v>
      </c>
      <c r="G572" s="2">
        <v>45695</v>
      </c>
      <c r="H572">
        <v>11</v>
      </c>
    </row>
    <row r="573" spans="1:8" x14ac:dyDescent="0.35">
      <c r="A573" s="1" t="s">
        <v>11555</v>
      </c>
      <c r="B573" s="1" t="s">
        <v>3600</v>
      </c>
      <c r="C573" s="1" t="s">
        <v>2480</v>
      </c>
      <c r="D573" s="1" t="s">
        <v>2327</v>
      </c>
      <c r="E573">
        <v>5</v>
      </c>
      <c r="F573" s="1" t="s">
        <v>10967</v>
      </c>
      <c r="G573" s="2">
        <v>45081</v>
      </c>
      <c r="H573">
        <v>4</v>
      </c>
    </row>
    <row r="574" spans="1:8" x14ac:dyDescent="0.35">
      <c r="A574" s="1" t="s">
        <v>11556</v>
      </c>
      <c r="B574" s="1" t="s">
        <v>2423</v>
      </c>
      <c r="C574" s="1" t="s">
        <v>2424</v>
      </c>
      <c r="D574" s="1" t="s">
        <v>641</v>
      </c>
      <c r="E574">
        <v>5</v>
      </c>
      <c r="F574" s="1" t="s">
        <v>11055</v>
      </c>
      <c r="G574" s="2">
        <v>45037</v>
      </c>
      <c r="H574">
        <v>0</v>
      </c>
    </row>
    <row r="575" spans="1:8" x14ac:dyDescent="0.35">
      <c r="A575" s="1" t="s">
        <v>11557</v>
      </c>
      <c r="B575" s="1" t="s">
        <v>5935</v>
      </c>
      <c r="C575" s="1" t="s">
        <v>2808</v>
      </c>
      <c r="D575" s="1" t="s">
        <v>2253</v>
      </c>
      <c r="E575">
        <v>2</v>
      </c>
      <c r="F575" s="1" t="s">
        <v>10977</v>
      </c>
      <c r="G575" s="2">
        <v>45640</v>
      </c>
      <c r="H575">
        <v>41</v>
      </c>
    </row>
    <row r="576" spans="1:8" x14ac:dyDescent="0.35">
      <c r="A576" s="1" t="s">
        <v>11558</v>
      </c>
      <c r="B576" s="1" t="s">
        <v>4739</v>
      </c>
      <c r="C576" s="1" t="s">
        <v>2625</v>
      </c>
      <c r="D576" s="1" t="s">
        <v>1866</v>
      </c>
      <c r="E576">
        <v>4</v>
      </c>
      <c r="F576" s="1" t="s">
        <v>11005</v>
      </c>
      <c r="G576" s="2">
        <v>45347</v>
      </c>
      <c r="H576">
        <v>0</v>
      </c>
    </row>
    <row r="577" spans="1:8" x14ac:dyDescent="0.35">
      <c r="A577" s="1" t="s">
        <v>11559</v>
      </c>
      <c r="B577" s="1" t="s">
        <v>6071</v>
      </c>
      <c r="C577" s="1" t="s">
        <v>3211</v>
      </c>
      <c r="D577" s="1" t="s">
        <v>1849</v>
      </c>
      <c r="E577">
        <v>5</v>
      </c>
      <c r="F577" s="1" t="s">
        <v>10957</v>
      </c>
      <c r="G577" s="2">
        <v>45717</v>
      </c>
      <c r="H577">
        <v>26</v>
      </c>
    </row>
    <row r="578" spans="1:8" x14ac:dyDescent="0.35">
      <c r="A578" s="1" t="s">
        <v>11560</v>
      </c>
      <c r="B578" s="1" t="s">
        <v>10298</v>
      </c>
      <c r="C578" s="1" t="s">
        <v>2680</v>
      </c>
      <c r="D578" s="1" t="s">
        <v>209</v>
      </c>
      <c r="E578">
        <v>4</v>
      </c>
      <c r="F578" s="1" t="s">
        <v>10963</v>
      </c>
      <c r="G578" s="2">
        <v>45217</v>
      </c>
      <c r="H578">
        <v>0</v>
      </c>
    </row>
    <row r="579" spans="1:8" x14ac:dyDescent="0.35">
      <c r="A579" s="1" t="s">
        <v>11561</v>
      </c>
      <c r="B579" s="1" t="s">
        <v>5966</v>
      </c>
      <c r="C579" s="1" t="s">
        <v>4230</v>
      </c>
      <c r="D579" s="1" t="s">
        <v>1529</v>
      </c>
      <c r="E579">
        <v>5</v>
      </c>
      <c r="F579" s="1" t="s">
        <v>11055</v>
      </c>
      <c r="G579" s="2">
        <v>45100</v>
      </c>
      <c r="H579">
        <v>0</v>
      </c>
    </row>
    <row r="580" spans="1:8" x14ac:dyDescent="0.35">
      <c r="A580" s="1" t="s">
        <v>11562</v>
      </c>
      <c r="B580" s="1" t="s">
        <v>4010</v>
      </c>
      <c r="C580" s="1" t="s">
        <v>2489</v>
      </c>
      <c r="D580" s="1" t="s">
        <v>887</v>
      </c>
      <c r="E580">
        <v>4</v>
      </c>
      <c r="F580" s="1" t="s">
        <v>10969</v>
      </c>
      <c r="G580" s="2">
        <v>45344</v>
      </c>
      <c r="H580">
        <v>3</v>
      </c>
    </row>
    <row r="581" spans="1:8" x14ac:dyDescent="0.35">
      <c r="A581" s="1" t="s">
        <v>11563</v>
      </c>
      <c r="B581" s="1" t="s">
        <v>5836</v>
      </c>
      <c r="C581" s="1" t="s">
        <v>2652</v>
      </c>
      <c r="D581" s="1" t="s">
        <v>1042</v>
      </c>
      <c r="E581">
        <v>1</v>
      </c>
      <c r="F581" s="1" t="s">
        <v>10977</v>
      </c>
      <c r="G581" s="2">
        <v>44968</v>
      </c>
      <c r="H581">
        <v>0</v>
      </c>
    </row>
    <row r="582" spans="1:8" x14ac:dyDescent="0.35">
      <c r="A582" s="1" t="s">
        <v>11564</v>
      </c>
      <c r="B582" s="1" t="s">
        <v>9973</v>
      </c>
      <c r="C582" s="1" t="s">
        <v>2418</v>
      </c>
      <c r="D582" s="1" t="s">
        <v>1398</v>
      </c>
      <c r="E582">
        <v>4</v>
      </c>
      <c r="F582" s="1" t="s">
        <v>11005</v>
      </c>
      <c r="G582" s="2">
        <v>45165</v>
      </c>
      <c r="H582">
        <v>9</v>
      </c>
    </row>
    <row r="583" spans="1:8" x14ac:dyDescent="0.35">
      <c r="A583" s="1" t="s">
        <v>11565</v>
      </c>
      <c r="B583" s="1" t="s">
        <v>2534</v>
      </c>
      <c r="C583" s="1" t="s">
        <v>2427</v>
      </c>
      <c r="D583" s="1" t="s">
        <v>1721</v>
      </c>
      <c r="E583">
        <v>4</v>
      </c>
      <c r="F583" s="1" t="s">
        <v>10959</v>
      </c>
      <c r="G583" s="2">
        <v>45490</v>
      </c>
      <c r="H583">
        <v>46</v>
      </c>
    </row>
    <row r="584" spans="1:8" x14ac:dyDescent="0.35">
      <c r="A584" s="1" t="s">
        <v>11566</v>
      </c>
      <c r="B584" s="1" t="s">
        <v>4469</v>
      </c>
      <c r="C584" s="1" t="s">
        <v>2996</v>
      </c>
      <c r="D584" s="1" t="s">
        <v>1799</v>
      </c>
      <c r="E584">
        <v>5</v>
      </c>
      <c r="F584" s="1" t="s">
        <v>11005</v>
      </c>
      <c r="G584" s="2">
        <v>45653</v>
      </c>
      <c r="H584">
        <v>0</v>
      </c>
    </row>
    <row r="585" spans="1:8" x14ac:dyDescent="0.35">
      <c r="A585" s="1" t="s">
        <v>11567</v>
      </c>
      <c r="B585" s="1" t="s">
        <v>6057</v>
      </c>
      <c r="C585" s="1" t="s">
        <v>2646</v>
      </c>
      <c r="D585" s="1" t="s">
        <v>1983</v>
      </c>
      <c r="E585">
        <v>5</v>
      </c>
      <c r="F585" s="1" t="s">
        <v>10979</v>
      </c>
      <c r="G585" s="2">
        <v>45133</v>
      </c>
      <c r="H585">
        <v>41</v>
      </c>
    </row>
    <row r="586" spans="1:8" x14ac:dyDescent="0.35">
      <c r="A586" s="1" t="s">
        <v>11568</v>
      </c>
      <c r="B586" s="1" t="s">
        <v>7517</v>
      </c>
      <c r="C586" s="1" t="s">
        <v>2559</v>
      </c>
      <c r="D586" s="1" t="s">
        <v>1059</v>
      </c>
      <c r="E586">
        <v>5</v>
      </c>
      <c r="F586" s="1" t="s">
        <v>10963</v>
      </c>
      <c r="G586" s="2">
        <v>45403</v>
      </c>
      <c r="H586">
        <v>8</v>
      </c>
    </row>
    <row r="587" spans="1:8" x14ac:dyDescent="0.35">
      <c r="A587" s="1" t="s">
        <v>11569</v>
      </c>
      <c r="B587" s="1" t="s">
        <v>10586</v>
      </c>
      <c r="C587" s="1" t="s">
        <v>2961</v>
      </c>
      <c r="D587" s="1" t="s">
        <v>140</v>
      </c>
      <c r="E587">
        <v>3</v>
      </c>
      <c r="F587" s="1" t="s">
        <v>11016</v>
      </c>
      <c r="G587" s="2">
        <v>45715</v>
      </c>
      <c r="H587">
        <v>0</v>
      </c>
    </row>
    <row r="588" spans="1:8" x14ac:dyDescent="0.35">
      <c r="A588" s="1" t="s">
        <v>11570</v>
      </c>
      <c r="B588" s="1" t="s">
        <v>7566</v>
      </c>
      <c r="C588" s="1" t="s">
        <v>3406</v>
      </c>
      <c r="D588" s="1" t="s">
        <v>1392</v>
      </c>
      <c r="E588">
        <v>5</v>
      </c>
      <c r="F588" s="1" t="s">
        <v>10961</v>
      </c>
      <c r="G588" s="2">
        <v>45137</v>
      </c>
      <c r="H588">
        <v>16</v>
      </c>
    </row>
    <row r="589" spans="1:8" x14ac:dyDescent="0.35">
      <c r="A589" s="1" t="s">
        <v>11571</v>
      </c>
      <c r="B589" s="1" t="s">
        <v>6331</v>
      </c>
      <c r="C589" s="1" t="s">
        <v>2993</v>
      </c>
      <c r="D589" s="1" t="s">
        <v>1412</v>
      </c>
      <c r="E589">
        <v>5</v>
      </c>
      <c r="F589" s="1" t="s">
        <v>10987</v>
      </c>
      <c r="G589" s="2">
        <v>45170</v>
      </c>
      <c r="H589">
        <v>3</v>
      </c>
    </row>
    <row r="590" spans="1:8" x14ac:dyDescent="0.35">
      <c r="A590" s="1" t="s">
        <v>11572</v>
      </c>
      <c r="B590" s="1" t="s">
        <v>9266</v>
      </c>
      <c r="C590" s="1" t="s">
        <v>3015</v>
      </c>
      <c r="D590" s="1" t="s">
        <v>1016</v>
      </c>
      <c r="E590">
        <v>5</v>
      </c>
      <c r="F590" s="1" t="s">
        <v>10961</v>
      </c>
      <c r="G590" s="2">
        <v>45445</v>
      </c>
      <c r="H590">
        <v>9</v>
      </c>
    </row>
    <row r="591" spans="1:8" x14ac:dyDescent="0.35">
      <c r="A591" s="1" t="s">
        <v>11573</v>
      </c>
      <c r="B591" s="1" t="s">
        <v>4435</v>
      </c>
      <c r="C591" s="1" t="s">
        <v>3445</v>
      </c>
      <c r="D591" s="1" t="s">
        <v>1909</v>
      </c>
      <c r="E591">
        <v>5</v>
      </c>
      <c r="F591" s="1" t="s">
        <v>10985</v>
      </c>
      <c r="G591" s="2">
        <v>45233</v>
      </c>
      <c r="H591">
        <v>1</v>
      </c>
    </row>
    <row r="592" spans="1:8" x14ac:dyDescent="0.35">
      <c r="A592" s="1" t="s">
        <v>11574</v>
      </c>
      <c r="B592" s="1" t="s">
        <v>7642</v>
      </c>
      <c r="C592" s="1" t="s">
        <v>2808</v>
      </c>
      <c r="D592" s="1" t="s">
        <v>839</v>
      </c>
      <c r="E592">
        <v>5</v>
      </c>
      <c r="F592" s="1" t="s">
        <v>10965</v>
      </c>
      <c r="G592" s="2">
        <v>44582</v>
      </c>
      <c r="H592">
        <v>15</v>
      </c>
    </row>
    <row r="593" spans="1:8" x14ac:dyDescent="0.35">
      <c r="A593" s="1" t="s">
        <v>11575</v>
      </c>
      <c r="B593" s="1" t="s">
        <v>6700</v>
      </c>
      <c r="C593" s="1" t="s">
        <v>2751</v>
      </c>
      <c r="D593" s="1" t="s">
        <v>919</v>
      </c>
      <c r="E593">
        <v>4</v>
      </c>
      <c r="F593" s="1" t="s">
        <v>11005</v>
      </c>
      <c r="G593" s="2">
        <v>45237</v>
      </c>
      <c r="H593">
        <v>6</v>
      </c>
    </row>
    <row r="594" spans="1:8" x14ac:dyDescent="0.35">
      <c r="A594" s="1" t="s">
        <v>11576</v>
      </c>
      <c r="B594" s="1" t="s">
        <v>3836</v>
      </c>
      <c r="C594" s="1" t="s">
        <v>3837</v>
      </c>
      <c r="D594" s="1" t="s">
        <v>1269</v>
      </c>
      <c r="E594">
        <v>4</v>
      </c>
      <c r="F594" s="1" t="s">
        <v>10963</v>
      </c>
      <c r="G594" s="2">
        <v>44944</v>
      </c>
      <c r="H594">
        <v>5</v>
      </c>
    </row>
    <row r="595" spans="1:8" x14ac:dyDescent="0.35">
      <c r="A595" s="1" t="s">
        <v>11577</v>
      </c>
      <c r="B595" s="1" t="s">
        <v>6144</v>
      </c>
      <c r="C595" s="1" t="s">
        <v>2432</v>
      </c>
      <c r="D595" s="1" t="s">
        <v>1071</v>
      </c>
      <c r="E595">
        <v>2</v>
      </c>
      <c r="F595" s="1" t="s">
        <v>11029</v>
      </c>
      <c r="G595" s="2">
        <v>45416</v>
      </c>
      <c r="H595">
        <v>0</v>
      </c>
    </row>
    <row r="596" spans="1:8" x14ac:dyDescent="0.35">
      <c r="A596" s="1" t="s">
        <v>11578</v>
      </c>
      <c r="B596" s="1" t="s">
        <v>3933</v>
      </c>
      <c r="C596" s="1" t="s">
        <v>2688</v>
      </c>
      <c r="D596" s="1" t="s">
        <v>407</v>
      </c>
      <c r="E596">
        <v>5</v>
      </c>
      <c r="F596" s="1" t="s">
        <v>10963</v>
      </c>
      <c r="G596" s="2">
        <v>45396</v>
      </c>
      <c r="H596">
        <v>0</v>
      </c>
    </row>
    <row r="597" spans="1:8" x14ac:dyDescent="0.35">
      <c r="A597" s="1" t="s">
        <v>11579</v>
      </c>
      <c r="B597" s="1" t="s">
        <v>8544</v>
      </c>
      <c r="C597" s="1" t="s">
        <v>2993</v>
      </c>
      <c r="D597" s="1" t="s">
        <v>2237</v>
      </c>
      <c r="E597">
        <v>5</v>
      </c>
      <c r="F597" s="1" t="s">
        <v>10959</v>
      </c>
      <c r="G597" s="2">
        <v>44635</v>
      </c>
      <c r="H597">
        <v>27</v>
      </c>
    </row>
    <row r="598" spans="1:8" x14ac:dyDescent="0.35">
      <c r="A598" s="1" t="s">
        <v>11580</v>
      </c>
      <c r="B598" s="1" t="s">
        <v>4114</v>
      </c>
      <c r="C598" s="1" t="s">
        <v>3536</v>
      </c>
      <c r="D598" s="1" t="s">
        <v>143</v>
      </c>
      <c r="E598">
        <v>5</v>
      </c>
      <c r="F598" s="1" t="s">
        <v>10959</v>
      </c>
      <c r="G598" s="2">
        <v>45551</v>
      </c>
      <c r="H598">
        <v>6</v>
      </c>
    </row>
    <row r="599" spans="1:8" x14ac:dyDescent="0.35">
      <c r="A599" s="1" t="s">
        <v>11581</v>
      </c>
      <c r="B599" s="1" t="s">
        <v>4263</v>
      </c>
      <c r="C599" s="1" t="s">
        <v>3837</v>
      </c>
      <c r="D599" s="1" t="s">
        <v>1972</v>
      </c>
      <c r="E599">
        <v>4</v>
      </c>
      <c r="F599" s="1" t="s">
        <v>11046</v>
      </c>
      <c r="G599" s="2">
        <v>44996</v>
      </c>
      <c r="H599">
        <v>9</v>
      </c>
    </row>
    <row r="600" spans="1:8" x14ac:dyDescent="0.35">
      <c r="A600" s="1" t="s">
        <v>11582</v>
      </c>
      <c r="B600" s="1" t="s">
        <v>7908</v>
      </c>
      <c r="C600" s="1" t="s">
        <v>2631</v>
      </c>
      <c r="D600" s="1" t="s">
        <v>348</v>
      </c>
      <c r="E600">
        <v>4</v>
      </c>
      <c r="F600" s="1" t="s">
        <v>11005</v>
      </c>
      <c r="G600" s="2">
        <v>45412</v>
      </c>
      <c r="H600">
        <v>0</v>
      </c>
    </row>
    <row r="601" spans="1:8" x14ac:dyDescent="0.35">
      <c r="A601" s="1" t="s">
        <v>11583</v>
      </c>
      <c r="B601" s="1" t="s">
        <v>6231</v>
      </c>
      <c r="C601" s="1" t="s">
        <v>4306</v>
      </c>
      <c r="D601" s="1" t="s">
        <v>2189</v>
      </c>
      <c r="E601">
        <v>4</v>
      </c>
      <c r="F601" s="1" t="s">
        <v>10955</v>
      </c>
      <c r="G601" s="2">
        <v>44695</v>
      </c>
      <c r="H601">
        <v>7</v>
      </c>
    </row>
    <row r="602" spans="1:8" x14ac:dyDescent="0.35">
      <c r="A602" s="1" t="s">
        <v>11584</v>
      </c>
      <c r="B602" s="1" t="s">
        <v>10044</v>
      </c>
      <c r="C602" s="1" t="s">
        <v>4146</v>
      </c>
      <c r="D602" s="1" t="s">
        <v>2184</v>
      </c>
      <c r="E602">
        <v>5</v>
      </c>
      <c r="F602" s="1" t="s">
        <v>10685</v>
      </c>
      <c r="G602" s="2">
        <v>45575</v>
      </c>
      <c r="H602">
        <v>8</v>
      </c>
    </row>
    <row r="603" spans="1:8" x14ac:dyDescent="0.35">
      <c r="A603" s="1" t="s">
        <v>11585</v>
      </c>
      <c r="B603" s="1" t="s">
        <v>5912</v>
      </c>
      <c r="C603" s="1" t="s">
        <v>3547</v>
      </c>
      <c r="D603" s="1" t="s">
        <v>2084</v>
      </c>
      <c r="E603">
        <v>5</v>
      </c>
      <c r="F603" s="1" t="s">
        <v>11005</v>
      </c>
      <c r="G603" s="2">
        <v>45387</v>
      </c>
      <c r="H603">
        <v>24</v>
      </c>
    </row>
    <row r="604" spans="1:8" x14ac:dyDescent="0.35">
      <c r="A604" s="1" t="s">
        <v>11586</v>
      </c>
      <c r="B604" s="1" t="s">
        <v>3734</v>
      </c>
      <c r="C604" s="1" t="s">
        <v>2446</v>
      </c>
      <c r="D604" s="1" t="s">
        <v>2210</v>
      </c>
      <c r="E604">
        <v>5</v>
      </c>
      <c r="F604" s="1" t="s">
        <v>10975</v>
      </c>
      <c r="G604" s="2">
        <v>45521</v>
      </c>
      <c r="H604">
        <v>10</v>
      </c>
    </row>
    <row r="605" spans="1:8" x14ac:dyDescent="0.35">
      <c r="A605" s="1" t="s">
        <v>11587</v>
      </c>
      <c r="B605" s="1" t="s">
        <v>3301</v>
      </c>
      <c r="C605" s="1" t="s">
        <v>2480</v>
      </c>
      <c r="D605" s="1" t="s">
        <v>1738</v>
      </c>
      <c r="E605">
        <v>3</v>
      </c>
      <c r="F605" s="1" t="s">
        <v>11029</v>
      </c>
      <c r="G605" s="2">
        <v>45558</v>
      </c>
      <c r="H605">
        <v>9</v>
      </c>
    </row>
    <row r="606" spans="1:8" x14ac:dyDescent="0.35">
      <c r="A606" s="1" t="s">
        <v>11588</v>
      </c>
      <c r="B606" s="1" t="s">
        <v>3632</v>
      </c>
      <c r="C606" s="1" t="s">
        <v>2685</v>
      </c>
      <c r="D606" s="1" t="s">
        <v>1547</v>
      </c>
      <c r="E606">
        <v>4</v>
      </c>
      <c r="F606" s="1" t="s">
        <v>10957</v>
      </c>
      <c r="G606" s="2">
        <v>45120</v>
      </c>
      <c r="H606">
        <v>4</v>
      </c>
    </row>
    <row r="607" spans="1:8" x14ac:dyDescent="0.35">
      <c r="A607" s="1" t="s">
        <v>11589</v>
      </c>
      <c r="B607" s="1" t="s">
        <v>7670</v>
      </c>
      <c r="C607" s="1" t="s">
        <v>2524</v>
      </c>
      <c r="D607" s="1" t="s">
        <v>73</v>
      </c>
      <c r="E607">
        <v>4</v>
      </c>
      <c r="F607" s="1" t="s">
        <v>10977</v>
      </c>
      <c r="G607" s="2">
        <v>44786</v>
      </c>
      <c r="H607">
        <v>13</v>
      </c>
    </row>
    <row r="608" spans="1:8" x14ac:dyDescent="0.35">
      <c r="A608" s="1" t="s">
        <v>11590</v>
      </c>
      <c r="B608" s="1" t="s">
        <v>10226</v>
      </c>
      <c r="C608" s="1" t="s">
        <v>3637</v>
      </c>
      <c r="D608" s="1" t="s">
        <v>1889</v>
      </c>
      <c r="E608">
        <v>5</v>
      </c>
      <c r="F608" s="1" t="s">
        <v>10685</v>
      </c>
      <c r="G608" s="2">
        <v>44962</v>
      </c>
      <c r="H608">
        <v>0</v>
      </c>
    </row>
    <row r="609" spans="1:8" x14ac:dyDescent="0.35">
      <c r="A609" s="1" t="s">
        <v>11591</v>
      </c>
      <c r="B609" s="1" t="s">
        <v>3424</v>
      </c>
      <c r="C609" s="1" t="s">
        <v>3425</v>
      </c>
      <c r="D609" s="1" t="s">
        <v>2258</v>
      </c>
      <c r="E609">
        <v>3</v>
      </c>
      <c r="F609" s="1" t="s">
        <v>10992</v>
      </c>
      <c r="G609" s="2">
        <v>45663</v>
      </c>
      <c r="H609">
        <v>0</v>
      </c>
    </row>
    <row r="610" spans="1:8" x14ac:dyDescent="0.35">
      <c r="A610" s="1" t="s">
        <v>11592</v>
      </c>
      <c r="B610" s="1" t="s">
        <v>3807</v>
      </c>
      <c r="C610" s="1" t="s">
        <v>2527</v>
      </c>
      <c r="D610" s="1" t="s">
        <v>1426</v>
      </c>
      <c r="E610">
        <v>4</v>
      </c>
      <c r="F610" s="1" t="s">
        <v>11003</v>
      </c>
      <c r="G610" s="2">
        <v>44622</v>
      </c>
      <c r="H610">
        <v>0</v>
      </c>
    </row>
    <row r="611" spans="1:8" x14ac:dyDescent="0.35">
      <c r="A611" s="1" t="s">
        <v>11593</v>
      </c>
      <c r="B611" s="1" t="s">
        <v>6819</v>
      </c>
      <c r="C611" s="1" t="s">
        <v>2922</v>
      </c>
      <c r="D611" s="1" t="s">
        <v>29</v>
      </c>
      <c r="E611">
        <v>4</v>
      </c>
      <c r="F611" s="1" t="s">
        <v>11034</v>
      </c>
      <c r="G611" s="2">
        <v>44992</v>
      </c>
      <c r="H611">
        <v>10</v>
      </c>
    </row>
    <row r="612" spans="1:8" x14ac:dyDescent="0.35">
      <c r="A612" s="1" t="s">
        <v>11594</v>
      </c>
      <c r="B612" s="1" t="s">
        <v>10276</v>
      </c>
      <c r="C612" s="1" t="s">
        <v>2475</v>
      </c>
      <c r="D612" s="1" t="s">
        <v>922</v>
      </c>
      <c r="E612">
        <v>4</v>
      </c>
      <c r="F612" s="1" t="s">
        <v>10955</v>
      </c>
      <c r="G612" s="2">
        <v>44584</v>
      </c>
      <c r="H612">
        <v>2</v>
      </c>
    </row>
    <row r="613" spans="1:8" x14ac:dyDescent="0.35">
      <c r="A613" s="1" t="s">
        <v>11595</v>
      </c>
      <c r="B613" s="1" t="s">
        <v>7153</v>
      </c>
      <c r="C613" s="1" t="s">
        <v>2424</v>
      </c>
      <c r="D613" s="1" t="s">
        <v>288</v>
      </c>
      <c r="E613">
        <v>5</v>
      </c>
      <c r="F613" s="1" t="s">
        <v>10998</v>
      </c>
      <c r="G613" s="2">
        <v>45580</v>
      </c>
      <c r="H613">
        <v>10</v>
      </c>
    </row>
    <row r="614" spans="1:8" x14ac:dyDescent="0.35">
      <c r="A614" s="1" t="s">
        <v>11596</v>
      </c>
      <c r="B614" s="1" t="s">
        <v>8956</v>
      </c>
      <c r="C614" s="1" t="s">
        <v>2720</v>
      </c>
      <c r="D614" s="1" t="s">
        <v>961</v>
      </c>
      <c r="E614">
        <v>4</v>
      </c>
      <c r="F614" s="1" t="s">
        <v>10955</v>
      </c>
      <c r="G614" s="2">
        <v>45275</v>
      </c>
      <c r="H614">
        <v>8</v>
      </c>
    </row>
    <row r="615" spans="1:8" x14ac:dyDescent="0.35">
      <c r="A615" s="1" t="s">
        <v>11597</v>
      </c>
      <c r="B615" s="1" t="s">
        <v>8346</v>
      </c>
      <c r="C615" s="1" t="s">
        <v>2527</v>
      </c>
      <c r="D615" s="1" t="s">
        <v>949</v>
      </c>
      <c r="E615">
        <v>5</v>
      </c>
      <c r="F615" s="1" t="s">
        <v>10685</v>
      </c>
      <c r="G615" s="2">
        <v>44835</v>
      </c>
      <c r="H615">
        <v>30</v>
      </c>
    </row>
    <row r="616" spans="1:8" x14ac:dyDescent="0.35">
      <c r="A616" s="1" t="s">
        <v>11598</v>
      </c>
      <c r="B616" s="1" t="s">
        <v>2835</v>
      </c>
      <c r="C616" s="1" t="s">
        <v>2838</v>
      </c>
      <c r="D616" s="1" t="s">
        <v>1767</v>
      </c>
      <c r="E616">
        <v>5</v>
      </c>
      <c r="F616" s="1" t="s">
        <v>11046</v>
      </c>
      <c r="G616" s="2">
        <v>45663</v>
      </c>
      <c r="H616">
        <v>9</v>
      </c>
    </row>
    <row r="617" spans="1:8" x14ac:dyDescent="0.35">
      <c r="A617" s="1" t="s">
        <v>11599</v>
      </c>
      <c r="B617" s="1" t="s">
        <v>9156</v>
      </c>
      <c r="C617" s="1" t="s">
        <v>2934</v>
      </c>
      <c r="D617" s="1" t="s">
        <v>2348</v>
      </c>
      <c r="E617">
        <v>3</v>
      </c>
      <c r="F617" s="1" t="s">
        <v>10987</v>
      </c>
      <c r="G617" s="2">
        <v>45350</v>
      </c>
      <c r="H617">
        <v>0</v>
      </c>
    </row>
    <row r="618" spans="1:8" x14ac:dyDescent="0.35">
      <c r="A618" s="1" t="s">
        <v>11600</v>
      </c>
      <c r="B618" s="1" t="s">
        <v>2783</v>
      </c>
      <c r="C618" s="1" t="s">
        <v>2784</v>
      </c>
      <c r="D618" s="1" t="s">
        <v>132</v>
      </c>
      <c r="E618">
        <v>2</v>
      </c>
      <c r="F618" s="1" t="s">
        <v>11003</v>
      </c>
      <c r="G618" s="2">
        <v>45367</v>
      </c>
      <c r="H618">
        <v>7</v>
      </c>
    </row>
    <row r="619" spans="1:8" x14ac:dyDescent="0.35">
      <c r="A619" s="1" t="s">
        <v>11601</v>
      </c>
      <c r="B619" s="1" t="s">
        <v>3752</v>
      </c>
      <c r="C619" s="1" t="s">
        <v>2418</v>
      </c>
      <c r="D619" s="1" t="s">
        <v>1894</v>
      </c>
      <c r="E619">
        <v>5</v>
      </c>
      <c r="F619" s="1" t="s">
        <v>11029</v>
      </c>
      <c r="G619" s="2">
        <v>45045</v>
      </c>
      <c r="H619">
        <v>14</v>
      </c>
    </row>
    <row r="620" spans="1:8" x14ac:dyDescent="0.35">
      <c r="A620" s="1" t="s">
        <v>11602</v>
      </c>
      <c r="B620" s="1" t="s">
        <v>6401</v>
      </c>
      <c r="C620" s="1" t="s">
        <v>3575</v>
      </c>
      <c r="D620" s="1" t="s">
        <v>1192</v>
      </c>
      <c r="E620">
        <v>1</v>
      </c>
      <c r="F620" s="1" t="s">
        <v>11016</v>
      </c>
      <c r="G620" s="2">
        <v>44604</v>
      </c>
      <c r="H620">
        <v>26</v>
      </c>
    </row>
    <row r="621" spans="1:8" x14ac:dyDescent="0.35">
      <c r="A621" s="1" t="s">
        <v>11603</v>
      </c>
      <c r="B621" s="1" t="s">
        <v>10221</v>
      </c>
      <c r="C621" s="1" t="s">
        <v>2836</v>
      </c>
      <c r="D621" s="1" t="s">
        <v>1195</v>
      </c>
      <c r="E621">
        <v>4</v>
      </c>
      <c r="F621" s="1" t="s">
        <v>11051</v>
      </c>
      <c r="G621" s="2">
        <v>45224</v>
      </c>
      <c r="H621">
        <v>0</v>
      </c>
    </row>
    <row r="622" spans="1:8" x14ac:dyDescent="0.35">
      <c r="A622" s="1" t="s">
        <v>11604</v>
      </c>
      <c r="B622" s="1" t="s">
        <v>3026</v>
      </c>
      <c r="C622" s="1" t="s">
        <v>3028</v>
      </c>
      <c r="D622" s="1" t="s">
        <v>818</v>
      </c>
      <c r="E622">
        <v>3</v>
      </c>
      <c r="F622" s="1" t="s">
        <v>11001</v>
      </c>
      <c r="G622" s="2">
        <v>45490</v>
      </c>
      <c r="H622">
        <v>0</v>
      </c>
    </row>
    <row r="623" spans="1:8" x14ac:dyDescent="0.35">
      <c r="A623" s="1" t="s">
        <v>11605</v>
      </c>
      <c r="B623" s="1" t="s">
        <v>10546</v>
      </c>
      <c r="C623" s="1" t="s">
        <v>2655</v>
      </c>
      <c r="D623" s="1" t="s">
        <v>468</v>
      </c>
      <c r="E623">
        <v>5</v>
      </c>
      <c r="F623" s="1" t="s">
        <v>10685</v>
      </c>
      <c r="G623" s="2">
        <v>45412</v>
      </c>
      <c r="H623">
        <v>0</v>
      </c>
    </row>
    <row r="624" spans="1:8" x14ac:dyDescent="0.35">
      <c r="A624" s="1" t="s">
        <v>11606</v>
      </c>
      <c r="B624" s="1" t="s">
        <v>10244</v>
      </c>
      <c r="C624" s="1" t="s">
        <v>2934</v>
      </c>
      <c r="D624" s="1" t="s">
        <v>2243</v>
      </c>
      <c r="E624">
        <v>5</v>
      </c>
      <c r="F624" s="1" t="s">
        <v>10979</v>
      </c>
      <c r="G624" s="2">
        <v>45088</v>
      </c>
      <c r="H624">
        <v>0</v>
      </c>
    </row>
    <row r="625" spans="1:8" x14ac:dyDescent="0.35">
      <c r="A625" s="1" t="s">
        <v>11607</v>
      </c>
      <c r="B625" s="1" t="s">
        <v>9940</v>
      </c>
      <c r="C625" s="1" t="s">
        <v>3241</v>
      </c>
      <c r="D625" s="1" t="s">
        <v>2192</v>
      </c>
      <c r="E625">
        <v>5</v>
      </c>
      <c r="F625" s="1" t="s">
        <v>11005</v>
      </c>
      <c r="G625" s="2">
        <v>44953</v>
      </c>
      <c r="H625">
        <v>0</v>
      </c>
    </row>
    <row r="626" spans="1:8" x14ac:dyDescent="0.35">
      <c r="A626" s="1" t="s">
        <v>11608</v>
      </c>
      <c r="B626" s="1" t="s">
        <v>8494</v>
      </c>
      <c r="C626" s="1" t="s">
        <v>3451</v>
      </c>
      <c r="D626" s="1" t="s">
        <v>770</v>
      </c>
      <c r="E626">
        <v>4</v>
      </c>
      <c r="F626" s="1" t="s">
        <v>10983</v>
      </c>
      <c r="G626" s="2">
        <v>45007</v>
      </c>
      <c r="H626">
        <v>0</v>
      </c>
    </row>
    <row r="627" spans="1:8" x14ac:dyDescent="0.35">
      <c r="A627" s="1" t="s">
        <v>11609</v>
      </c>
      <c r="B627" s="1" t="s">
        <v>5593</v>
      </c>
      <c r="C627" s="1" t="s">
        <v>2638</v>
      </c>
      <c r="D627" s="1" t="s">
        <v>1889</v>
      </c>
      <c r="E627">
        <v>3</v>
      </c>
      <c r="F627" s="1" t="s">
        <v>10965</v>
      </c>
      <c r="G627" s="2">
        <v>45230</v>
      </c>
      <c r="H627">
        <v>14</v>
      </c>
    </row>
    <row r="628" spans="1:8" x14ac:dyDescent="0.35">
      <c r="A628" s="1" t="s">
        <v>11610</v>
      </c>
      <c r="B628" s="1" t="s">
        <v>7825</v>
      </c>
      <c r="C628" s="1" t="s">
        <v>3547</v>
      </c>
      <c r="D628" s="1" t="s">
        <v>1233</v>
      </c>
      <c r="E628">
        <v>5</v>
      </c>
      <c r="F628" s="1" t="s">
        <v>10977</v>
      </c>
      <c r="G628" s="2">
        <v>44998</v>
      </c>
      <c r="H628">
        <v>0</v>
      </c>
    </row>
    <row r="629" spans="1:8" x14ac:dyDescent="0.35">
      <c r="A629" s="1" t="s">
        <v>11611</v>
      </c>
      <c r="B629" s="1" t="s">
        <v>8546</v>
      </c>
      <c r="C629" s="1" t="s">
        <v>2702</v>
      </c>
      <c r="D629" s="1" t="s">
        <v>1497</v>
      </c>
      <c r="E629">
        <v>3</v>
      </c>
      <c r="F629" s="1" t="s">
        <v>11031</v>
      </c>
      <c r="G629" s="2">
        <v>45221</v>
      </c>
      <c r="H629">
        <v>15</v>
      </c>
    </row>
    <row r="630" spans="1:8" x14ac:dyDescent="0.35">
      <c r="A630" s="1" t="s">
        <v>11612</v>
      </c>
      <c r="B630" s="1" t="s">
        <v>4533</v>
      </c>
      <c r="C630" s="1" t="s">
        <v>3015</v>
      </c>
      <c r="D630" s="1" t="s">
        <v>1183</v>
      </c>
      <c r="E630">
        <v>3</v>
      </c>
      <c r="F630" s="1" t="s">
        <v>10969</v>
      </c>
      <c r="G630" s="2">
        <v>45609</v>
      </c>
      <c r="H630">
        <v>0</v>
      </c>
    </row>
    <row r="631" spans="1:8" x14ac:dyDescent="0.35">
      <c r="A631" s="1" t="s">
        <v>11613</v>
      </c>
      <c r="B631" s="1" t="s">
        <v>6797</v>
      </c>
      <c r="C631" s="1" t="s">
        <v>2642</v>
      </c>
      <c r="D631" s="1" t="s">
        <v>2172</v>
      </c>
      <c r="E631">
        <v>1</v>
      </c>
      <c r="F631" s="1" t="s">
        <v>10977</v>
      </c>
      <c r="G631" s="2">
        <v>45692</v>
      </c>
      <c r="H631">
        <v>14</v>
      </c>
    </row>
    <row r="632" spans="1:8" x14ac:dyDescent="0.35">
      <c r="A632" s="1" t="s">
        <v>11614</v>
      </c>
      <c r="B632" s="1" t="s">
        <v>4842</v>
      </c>
      <c r="C632" s="1" t="s">
        <v>2876</v>
      </c>
      <c r="D632" s="1" t="s">
        <v>1989</v>
      </c>
      <c r="E632">
        <v>4</v>
      </c>
      <c r="F632" s="1" t="s">
        <v>10963</v>
      </c>
      <c r="G632" s="2">
        <v>45429</v>
      </c>
      <c r="H632">
        <v>10</v>
      </c>
    </row>
    <row r="633" spans="1:8" x14ac:dyDescent="0.35">
      <c r="A633" s="1" t="s">
        <v>11615</v>
      </c>
      <c r="B633" s="1" t="s">
        <v>6638</v>
      </c>
      <c r="C633" s="1" t="s">
        <v>2392</v>
      </c>
      <c r="D633" s="1" t="s">
        <v>1611</v>
      </c>
      <c r="E633">
        <v>1</v>
      </c>
      <c r="F633" s="1" t="s">
        <v>10685</v>
      </c>
      <c r="G633" s="2">
        <v>44843</v>
      </c>
      <c r="H633">
        <v>0</v>
      </c>
    </row>
    <row r="634" spans="1:8" x14ac:dyDescent="0.35">
      <c r="A634" s="1" t="s">
        <v>11616</v>
      </c>
      <c r="B634" s="1" t="s">
        <v>3513</v>
      </c>
      <c r="C634" s="1" t="s">
        <v>2596</v>
      </c>
      <c r="D634" s="1" t="s">
        <v>360</v>
      </c>
      <c r="E634">
        <v>3</v>
      </c>
      <c r="F634" s="1" t="s">
        <v>10989</v>
      </c>
      <c r="G634" s="2">
        <v>45532</v>
      </c>
      <c r="H634">
        <v>0</v>
      </c>
    </row>
    <row r="635" spans="1:8" x14ac:dyDescent="0.35">
      <c r="A635" s="1" t="s">
        <v>11617</v>
      </c>
      <c r="B635" s="1" t="s">
        <v>7977</v>
      </c>
      <c r="C635" s="1" t="s">
        <v>2736</v>
      </c>
      <c r="D635" s="1" t="s">
        <v>1538</v>
      </c>
      <c r="E635">
        <v>2</v>
      </c>
      <c r="F635" s="1" t="s">
        <v>10961</v>
      </c>
      <c r="G635" s="2">
        <v>45420</v>
      </c>
      <c r="H635">
        <v>0</v>
      </c>
    </row>
    <row r="636" spans="1:8" x14ac:dyDescent="0.35">
      <c r="A636" s="1" t="s">
        <v>11618</v>
      </c>
      <c r="B636" s="1" t="s">
        <v>5977</v>
      </c>
      <c r="C636" s="1" t="s">
        <v>2634</v>
      </c>
      <c r="D636" s="1" t="s">
        <v>1494</v>
      </c>
      <c r="E636">
        <v>4</v>
      </c>
      <c r="F636" s="1" t="s">
        <v>10685</v>
      </c>
      <c r="G636" s="2">
        <v>45266</v>
      </c>
      <c r="H636">
        <v>0</v>
      </c>
    </row>
    <row r="637" spans="1:8" x14ac:dyDescent="0.35">
      <c r="A637" s="1" t="s">
        <v>11619</v>
      </c>
      <c r="B637" s="1" t="s">
        <v>2541</v>
      </c>
      <c r="C637" s="1" t="s">
        <v>2542</v>
      </c>
      <c r="D637" s="1" t="s">
        <v>793</v>
      </c>
      <c r="E637">
        <v>4</v>
      </c>
      <c r="F637" s="1" t="s">
        <v>10979</v>
      </c>
      <c r="G637" s="2">
        <v>45120</v>
      </c>
      <c r="H637">
        <v>0</v>
      </c>
    </row>
    <row r="638" spans="1:8" x14ac:dyDescent="0.35">
      <c r="A638" s="1" t="s">
        <v>11620</v>
      </c>
      <c r="B638" s="1" t="s">
        <v>7142</v>
      </c>
      <c r="C638" s="1" t="s">
        <v>3058</v>
      </c>
      <c r="D638" s="1" t="s">
        <v>898</v>
      </c>
      <c r="E638">
        <v>3</v>
      </c>
      <c r="F638" s="1" t="s">
        <v>10975</v>
      </c>
      <c r="G638" s="2">
        <v>45478</v>
      </c>
      <c r="H638">
        <v>2</v>
      </c>
    </row>
    <row r="639" spans="1:8" x14ac:dyDescent="0.35">
      <c r="A639" s="1" t="s">
        <v>11621</v>
      </c>
      <c r="B639" s="1" t="s">
        <v>6608</v>
      </c>
      <c r="C639" s="1" t="s">
        <v>2937</v>
      </c>
      <c r="D639" s="1" t="s">
        <v>2375</v>
      </c>
      <c r="E639">
        <v>3</v>
      </c>
      <c r="F639" s="1" t="s">
        <v>10955</v>
      </c>
      <c r="G639" s="2">
        <v>45400</v>
      </c>
      <c r="H639">
        <v>0</v>
      </c>
    </row>
    <row r="640" spans="1:8" x14ac:dyDescent="0.35">
      <c r="A640" s="1" t="s">
        <v>11622</v>
      </c>
      <c r="B640" s="1" t="s">
        <v>9604</v>
      </c>
      <c r="C640" s="1" t="s">
        <v>2596</v>
      </c>
      <c r="D640" s="1" t="s">
        <v>526</v>
      </c>
      <c r="E640">
        <v>4</v>
      </c>
      <c r="F640" s="1" t="s">
        <v>11003</v>
      </c>
      <c r="G640" s="2">
        <v>45442</v>
      </c>
      <c r="H640">
        <v>3</v>
      </c>
    </row>
    <row r="641" spans="1:8" x14ac:dyDescent="0.35">
      <c r="A641" s="1" t="s">
        <v>11623</v>
      </c>
      <c r="B641" s="1" t="s">
        <v>6374</v>
      </c>
      <c r="C641" s="1" t="s">
        <v>3196</v>
      </c>
      <c r="D641" s="1" t="s">
        <v>520</v>
      </c>
      <c r="E641">
        <v>2</v>
      </c>
      <c r="F641" s="1" t="s">
        <v>10969</v>
      </c>
      <c r="G641" s="2">
        <v>44986</v>
      </c>
      <c r="H641">
        <v>12</v>
      </c>
    </row>
    <row r="642" spans="1:8" x14ac:dyDescent="0.35">
      <c r="A642" s="1" t="s">
        <v>11624</v>
      </c>
      <c r="B642" s="1" t="s">
        <v>6303</v>
      </c>
      <c r="C642" s="1" t="s">
        <v>2659</v>
      </c>
      <c r="D642" s="1" t="s">
        <v>1886</v>
      </c>
      <c r="E642">
        <v>3</v>
      </c>
      <c r="F642" s="1" t="s">
        <v>10965</v>
      </c>
      <c r="G642" s="2">
        <v>44687</v>
      </c>
      <c r="H642">
        <v>1</v>
      </c>
    </row>
    <row r="643" spans="1:8" x14ac:dyDescent="0.35">
      <c r="A643" s="1" t="s">
        <v>11625</v>
      </c>
      <c r="B643" s="1" t="s">
        <v>4516</v>
      </c>
      <c r="C643" s="1" t="s">
        <v>2690</v>
      </c>
      <c r="D643" s="1" t="s">
        <v>1802</v>
      </c>
      <c r="E643">
        <v>5</v>
      </c>
      <c r="F643" s="1" t="s">
        <v>11005</v>
      </c>
      <c r="G643" s="2">
        <v>45697</v>
      </c>
      <c r="H643">
        <v>12</v>
      </c>
    </row>
    <row r="644" spans="1:8" x14ac:dyDescent="0.35">
      <c r="A644" s="1" t="s">
        <v>11626</v>
      </c>
      <c r="B644" s="1" t="s">
        <v>6939</v>
      </c>
      <c r="C644" s="1" t="s">
        <v>3109</v>
      </c>
      <c r="D644" s="1" t="s">
        <v>629</v>
      </c>
      <c r="E644">
        <v>5</v>
      </c>
      <c r="F644" s="1" t="s">
        <v>10996</v>
      </c>
      <c r="G644" s="2">
        <v>45076</v>
      </c>
      <c r="H644">
        <v>10</v>
      </c>
    </row>
    <row r="645" spans="1:8" x14ac:dyDescent="0.35">
      <c r="A645" s="1" t="s">
        <v>11627</v>
      </c>
      <c r="B645" s="1" t="s">
        <v>3881</v>
      </c>
      <c r="C645" s="1" t="s">
        <v>2715</v>
      </c>
      <c r="D645" s="1" t="s">
        <v>759</v>
      </c>
      <c r="E645">
        <v>5</v>
      </c>
      <c r="F645" s="1" t="s">
        <v>10998</v>
      </c>
      <c r="G645" s="2">
        <v>45589</v>
      </c>
      <c r="H645">
        <v>10</v>
      </c>
    </row>
    <row r="646" spans="1:8" x14ac:dyDescent="0.35">
      <c r="A646" s="1" t="s">
        <v>11628</v>
      </c>
      <c r="B646" s="1" t="s">
        <v>4725</v>
      </c>
      <c r="C646" s="1" t="s">
        <v>2392</v>
      </c>
      <c r="D646" s="1" t="s">
        <v>798</v>
      </c>
      <c r="E646">
        <v>1</v>
      </c>
      <c r="F646" s="1" t="s">
        <v>10961</v>
      </c>
      <c r="G646" s="2">
        <v>45121</v>
      </c>
      <c r="H646">
        <v>0</v>
      </c>
    </row>
    <row r="647" spans="1:8" x14ac:dyDescent="0.35">
      <c r="A647" s="1" t="s">
        <v>11629</v>
      </c>
      <c r="B647" s="1" t="s">
        <v>10216</v>
      </c>
      <c r="C647" s="1" t="s">
        <v>2756</v>
      </c>
      <c r="D647" s="1" t="s">
        <v>1829</v>
      </c>
      <c r="E647">
        <v>5</v>
      </c>
      <c r="F647" s="1" t="s">
        <v>10996</v>
      </c>
      <c r="G647" s="2">
        <v>45718</v>
      </c>
      <c r="H647">
        <v>8</v>
      </c>
    </row>
    <row r="648" spans="1:8" x14ac:dyDescent="0.35">
      <c r="A648" s="1" t="s">
        <v>11630</v>
      </c>
      <c r="B648" s="1" t="s">
        <v>3892</v>
      </c>
      <c r="C648" s="1" t="s">
        <v>3536</v>
      </c>
      <c r="D648" s="1" t="s">
        <v>1263</v>
      </c>
      <c r="E648">
        <v>5</v>
      </c>
      <c r="F648" s="1" t="s">
        <v>11001</v>
      </c>
      <c r="G648" s="2">
        <v>45699</v>
      </c>
      <c r="H648">
        <v>26</v>
      </c>
    </row>
    <row r="649" spans="1:8" x14ac:dyDescent="0.35">
      <c r="A649" s="1" t="s">
        <v>11631</v>
      </c>
      <c r="B649" s="1" t="s">
        <v>4710</v>
      </c>
      <c r="C649" s="1" t="s">
        <v>2527</v>
      </c>
      <c r="D649" s="1" t="s">
        <v>1820</v>
      </c>
      <c r="E649">
        <v>4</v>
      </c>
      <c r="F649" s="1" t="s">
        <v>10992</v>
      </c>
      <c r="G649" s="2">
        <v>45263</v>
      </c>
      <c r="H649">
        <v>0</v>
      </c>
    </row>
    <row r="650" spans="1:8" x14ac:dyDescent="0.35">
      <c r="A650" s="1" t="s">
        <v>11632</v>
      </c>
      <c r="B650" s="1" t="s">
        <v>7644</v>
      </c>
      <c r="C650" s="1" t="s">
        <v>2773</v>
      </c>
      <c r="D650" s="1" t="s">
        <v>994</v>
      </c>
      <c r="E650">
        <v>5</v>
      </c>
      <c r="F650" s="1" t="s">
        <v>10975</v>
      </c>
      <c r="G650" s="2">
        <v>45423</v>
      </c>
      <c r="H650">
        <v>8</v>
      </c>
    </row>
    <row r="651" spans="1:8" x14ac:dyDescent="0.35">
      <c r="A651" s="1" t="s">
        <v>11633</v>
      </c>
      <c r="B651" s="1" t="s">
        <v>5029</v>
      </c>
      <c r="C651" s="1" t="s">
        <v>2446</v>
      </c>
      <c r="D651" s="1" t="s">
        <v>1165</v>
      </c>
      <c r="E651">
        <v>5</v>
      </c>
      <c r="F651" s="1" t="s">
        <v>10685</v>
      </c>
      <c r="G651" s="2">
        <v>44866</v>
      </c>
      <c r="H651">
        <v>0</v>
      </c>
    </row>
    <row r="652" spans="1:8" x14ac:dyDescent="0.35">
      <c r="A652" s="1" t="s">
        <v>11634</v>
      </c>
      <c r="B652" s="1" t="s">
        <v>2391</v>
      </c>
      <c r="C652" s="1" t="s">
        <v>2396</v>
      </c>
      <c r="D652" s="1" t="s">
        <v>1449</v>
      </c>
      <c r="E652">
        <v>5</v>
      </c>
      <c r="F652" s="1" t="s">
        <v>10965</v>
      </c>
      <c r="G652" s="2">
        <v>45715</v>
      </c>
      <c r="H652">
        <v>6</v>
      </c>
    </row>
    <row r="653" spans="1:8" x14ac:dyDescent="0.35">
      <c r="A653" s="1" t="s">
        <v>11635</v>
      </c>
      <c r="B653" s="1" t="s">
        <v>9317</v>
      </c>
      <c r="C653" s="1" t="s">
        <v>3168</v>
      </c>
      <c r="D653" s="1" t="s">
        <v>404</v>
      </c>
      <c r="E653">
        <v>4</v>
      </c>
      <c r="F653" s="1" t="s">
        <v>10955</v>
      </c>
      <c r="G653" s="2">
        <v>44718</v>
      </c>
      <c r="H653">
        <v>24</v>
      </c>
    </row>
    <row r="654" spans="1:8" x14ac:dyDescent="0.35">
      <c r="A654" s="1" t="s">
        <v>11636</v>
      </c>
      <c r="B654" s="1" t="s">
        <v>6623</v>
      </c>
      <c r="C654" s="1" t="s">
        <v>3745</v>
      </c>
      <c r="D654" s="1" t="s">
        <v>1210</v>
      </c>
      <c r="E654">
        <v>4</v>
      </c>
      <c r="F654" s="1" t="s">
        <v>11005</v>
      </c>
      <c r="G654" s="2">
        <v>45204</v>
      </c>
      <c r="H654">
        <v>0</v>
      </c>
    </row>
    <row r="655" spans="1:8" x14ac:dyDescent="0.35">
      <c r="A655" s="1" t="s">
        <v>11637</v>
      </c>
      <c r="B655" s="1" t="s">
        <v>7733</v>
      </c>
      <c r="C655" s="1" t="s">
        <v>2869</v>
      </c>
      <c r="D655" s="1" t="s">
        <v>793</v>
      </c>
      <c r="E655">
        <v>4</v>
      </c>
      <c r="F655" s="1" t="s">
        <v>10998</v>
      </c>
      <c r="G655" s="2">
        <v>45573</v>
      </c>
      <c r="H655">
        <v>0</v>
      </c>
    </row>
    <row r="656" spans="1:8" x14ac:dyDescent="0.35">
      <c r="A656" s="1" t="s">
        <v>11638</v>
      </c>
      <c r="B656" s="1" t="s">
        <v>7437</v>
      </c>
      <c r="C656" s="1" t="s">
        <v>3659</v>
      </c>
      <c r="D656" s="1" t="s">
        <v>1970</v>
      </c>
      <c r="E656">
        <v>3</v>
      </c>
      <c r="F656" s="1" t="s">
        <v>10987</v>
      </c>
      <c r="G656" s="2">
        <v>45620</v>
      </c>
      <c r="H656">
        <v>8</v>
      </c>
    </row>
    <row r="657" spans="1:8" x14ac:dyDescent="0.35">
      <c r="A657" s="1" t="s">
        <v>11639</v>
      </c>
      <c r="B657" s="1" t="s">
        <v>10195</v>
      </c>
      <c r="C657" s="1" t="s">
        <v>2634</v>
      </c>
      <c r="D657" s="1" t="s">
        <v>1059</v>
      </c>
      <c r="E657">
        <v>4</v>
      </c>
      <c r="F657" s="1" t="s">
        <v>11029</v>
      </c>
      <c r="G657" s="2">
        <v>45396</v>
      </c>
      <c r="H657">
        <v>25</v>
      </c>
    </row>
    <row r="658" spans="1:8" x14ac:dyDescent="0.35">
      <c r="A658" s="1" t="s">
        <v>11640</v>
      </c>
      <c r="B658" s="1" t="s">
        <v>9714</v>
      </c>
      <c r="C658" s="1" t="s">
        <v>2674</v>
      </c>
      <c r="D658" s="1" t="s">
        <v>2253</v>
      </c>
      <c r="E658">
        <v>5</v>
      </c>
      <c r="F658" s="1" t="s">
        <v>10957</v>
      </c>
      <c r="G658" s="2">
        <v>44670</v>
      </c>
      <c r="H658">
        <v>3</v>
      </c>
    </row>
    <row r="659" spans="1:8" x14ac:dyDescent="0.35">
      <c r="A659" s="1" t="s">
        <v>11641</v>
      </c>
      <c r="B659" s="1" t="s">
        <v>6453</v>
      </c>
      <c r="C659" s="1" t="s">
        <v>3289</v>
      </c>
      <c r="D659" s="1" t="s">
        <v>442</v>
      </c>
      <c r="E659">
        <v>2</v>
      </c>
      <c r="F659" s="1" t="s">
        <v>11001</v>
      </c>
      <c r="G659" s="2">
        <v>45186</v>
      </c>
      <c r="H659">
        <v>12</v>
      </c>
    </row>
    <row r="660" spans="1:8" x14ac:dyDescent="0.35">
      <c r="A660" s="1" t="s">
        <v>11642</v>
      </c>
      <c r="B660" s="1" t="s">
        <v>7027</v>
      </c>
      <c r="C660" s="1" t="s">
        <v>2591</v>
      </c>
      <c r="D660" s="1" t="s">
        <v>979</v>
      </c>
      <c r="E660">
        <v>4</v>
      </c>
      <c r="F660" s="1" t="s">
        <v>10963</v>
      </c>
      <c r="G660" s="2">
        <v>45326</v>
      </c>
      <c r="H660">
        <v>0</v>
      </c>
    </row>
    <row r="661" spans="1:8" x14ac:dyDescent="0.35">
      <c r="A661" s="1" t="s">
        <v>11643</v>
      </c>
      <c r="B661" s="1" t="s">
        <v>7117</v>
      </c>
      <c r="C661" s="1" t="s">
        <v>3168</v>
      </c>
      <c r="D661" s="1" t="s">
        <v>715</v>
      </c>
      <c r="E661">
        <v>5</v>
      </c>
      <c r="F661" s="1" t="s">
        <v>10967</v>
      </c>
      <c r="G661" s="2">
        <v>45266</v>
      </c>
      <c r="H661">
        <v>2</v>
      </c>
    </row>
    <row r="662" spans="1:8" x14ac:dyDescent="0.35">
      <c r="A662" s="1" t="s">
        <v>11644</v>
      </c>
      <c r="B662" s="1" t="s">
        <v>4275</v>
      </c>
      <c r="C662" s="1" t="s">
        <v>2738</v>
      </c>
      <c r="D662" s="1" t="s">
        <v>497</v>
      </c>
      <c r="E662">
        <v>4</v>
      </c>
      <c r="F662" s="1" t="s">
        <v>10989</v>
      </c>
      <c r="G662" s="2">
        <v>45327</v>
      </c>
      <c r="H662">
        <v>9</v>
      </c>
    </row>
    <row r="663" spans="1:8" x14ac:dyDescent="0.35">
      <c r="A663" s="1" t="s">
        <v>11645</v>
      </c>
      <c r="B663" s="1" t="s">
        <v>6616</v>
      </c>
      <c r="C663" s="1" t="s">
        <v>2879</v>
      </c>
      <c r="D663" s="1" t="s">
        <v>312</v>
      </c>
      <c r="E663">
        <v>5</v>
      </c>
      <c r="F663" s="1" t="s">
        <v>10963</v>
      </c>
      <c r="G663" s="2">
        <v>45061</v>
      </c>
      <c r="H663">
        <v>7</v>
      </c>
    </row>
    <row r="664" spans="1:8" x14ac:dyDescent="0.35">
      <c r="A664" s="1" t="s">
        <v>11646</v>
      </c>
      <c r="B664" s="1" t="s">
        <v>8006</v>
      </c>
      <c r="C664" s="1" t="s">
        <v>3125</v>
      </c>
      <c r="D664" s="1" t="s">
        <v>1380</v>
      </c>
      <c r="E664">
        <v>2</v>
      </c>
      <c r="F664" s="1" t="s">
        <v>10685</v>
      </c>
      <c r="G664" s="2">
        <v>45229</v>
      </c>
      <c r="H664">
        <v>10</v>
      </c>
    </row>
    <row r="665" spans="1:8" x14ac:dyDescent="0.35">
      <c r="A665" s="1" t="s">
        <v>11647</v>
      </c>
      <c r="B665" s="1" t="s">
        <v>5552</v>
      </c>
      <c r="C665" s="1" t="s">
        <v>4762</v>
      </c>
      <c r="D665" s="1" t="s">
        <v>1004</v>
      </c>
      <c r="E665">
        <v>2</v>
      </c>
      <c r="F665" s="1" t="s">
        <v>10996</v>
      </c>
      <c r="G665" s="2">
        <v>44801</v>
      </c>
      <c r="H665">
        <v>0</v>
      </c>
    </row>
    <row r="666" spans="1:8" x14ac:dyDescent="0.35">
      <c r="A666" s="1" t="s">
        <v>11648</v>
      </c>
      <c r="B666" s="1" t="s">
        <v>10078</v>
      </c>
      <c r="C666" s="1" t="s">
        <v>2513</v>
      </c>
      <c r="D666" s="1" t="s">
        <v>1945</v>
      </c>
      <c r="E666">
        <v>5</v>
      </c>
      <c r="F666" s="1" t="s">
        <v>11001</v>
      </c>
      <c r="G666" s="2">
        <v>44714</v>
      </c>
      <c r="H666">
        <v>3</v>
      </c>
    </row>
    <row r="667" spans="1:8" x14ac:dyDescent="0.35">
      <c r="A667" s="1" t="s">
        <v>11649</v>
      </c>
      <c r="B667" s="1" t="s">
        <v>5676</v>
      </c>
      <c r="C667" s="1" t="s">
        <v>2715</v>
      </c>
      <c r="D667" s="1" t="s">
        <v>1841</v>
      </c>
      <c r="E667">
        <v>3</v>
      </c>
      <c r="F667" s="1" t="s">
        <v>10963</v>
      </c>
      <c r="G667" s="2">
        <v>45489</v>
      </c>
      <c r="H667">
        <v>1</v>
      </c>
    </row>
    <row r="668" spans="1:8" x14ac:dyDescent="0.35">
      <c r="A668" s="1" t="s">
        <v>11650</v>
      </c>
      <c r="B668" s="1" t="s">
        <v>6989</v>
      </c>
      <c r="C668" s="1" t="s">
        <v>2692</v>
      </c>
      <c r="D668" s="1" t="s">
        <v>1538</v>
      </c>
      <c r="E668">
        <v>5</v>
      </c>
      <c r="F668" s="1" t="s">
        <v>10985</v>
      </c>
      <c r="G668" s="2">
        <v>45467</v>
      </c>
      <c r="H668">
        <v>0</v>
      </c>
    </row>
    <row r="669" spans="1:8" x14ac:dyDescent="0.35">
      <c r="A669" s="1" t="s">
        <v>11651</v>
      </c>
      <c r="B669" s="1" t="s">
        <v>3249</v>
      </c>
      <c r="C669" s="1" t="s">
        <v>3145</v>
      </c>
      <c r="D669" s="1" t="s">
        <v>1292</v>
      </c>
      <c r="E669">
        <v>4</v>
      </c>
      <c r="F669" s="1" t="s">
        <v>10963</v>
      </c>
      <c r="G669" s="2">
        <v>45214</v>
      </c>
      <c r="H669">
        <v>0</v>
      </c>
    </row>
    <row r="670" spans="1:8" x14ac:dyDescent="0.35">
      <c r="A670" s="1" t="s">
        <v>11652</v>
      </c>
      <c r="B670" s="1" t="s">
        <v>10644</v>
      </c>
      <c r="C670" s="1" t="s">
        <v>2448</v>
      </c>
      <c r="D670" s="1" t="s">
        <v>1832</v>
      </c>
      <c r="E670">
        <v>2</v>
      </c>
      <c r="F670" s="1" t="s">
        <v>10996</v>
      </c>
      <c r="G670" s="2">
        <v>45436</v>
      </c>
      <c r="H670">
        <v>5</v>
      </c>
    </row>
    <row r="671" spans="1:8" x14ac:dyDescent="0.35">
      <c r="A671" s="1" t="s">
        <v>11653</v>
      </c>
      <c r="B671" s="1" t="s">
        <v>10579</v>
      </c>
      <c r="C671" s="1" t="s">
        <v>3360</v>
      </c>
      <c r="D671" s="1" t="s">
        <v>436</v>
      </c>
      <c r="E671">
        <v>4</v>
      </c>
      <c r="F671" s="1" t="s">
        <v>10983</v>
      </c>
      <c r="G671" s="2">
        <v>45323</v>
      </c>
      <c r="H671">
        <v>5</v>
      </c>
    </row>
    <row r="672" spans="1:8" x14ac:dyDescent="0.35">
      <c r="A672" s="1" t="s">
        <v>11654</v>
      </c>
      <c r="B672" s="1" t="s">
        <v>7865</v>
      </c>
      <c r="C672" s="1" t="s">
        <v>2606</v>
      </c>
      <c r="D672" s="1" t="s">
        <v>40</v>
      </c>
      <c r="E672">
        <v>5</v>
      </c>
      <c r="F672" s="1" t="s">
        <v>10967</v>
      </c>
      <c r="G672" s="2">
        <v>45688</v>
      </c>
      <c r="H672">
        <v>0</v>
      </c>
    </row>
    <row r="673" spans="1:8" x14ac:dyDescent="0.35">
      <c r="A673" s="1" t="s">
        <v>11655</v>
      </c>
      <c r="B673" s="1" t="s">
        <v>8017</v>
      </c>
      <c r="C673" s="1" t="s">
        <v>2535</v>
      </c>
      <c r="D673" s="1" t="s">
        <v>99</v>
      </c>
      <c r="E673">
        <v>2</v>
      </c>
      <c r="F673" s="1" t="s">
        <v>10961</v>
      </c>
      <c r="G673" s="2">
        <v>44629</v>
      </c>
      <c r="H673">
        <v>0</v>
      </c>
    </row>
    <row r="674" spans="1:8" x14ac:dyDescent="0.35">
      <c r="A674" s="1" t="s">
        <v>11656</v>
      </c>
      <c r="B674" s="1" t="s">
        <v>6407</v>
      </c>
      <c r="C674" s="1" t="s">
        <v>2840</v>
      </c>
      <c r="D674" s="1" t="s">
        <v>2065</v>
      </c>
      <c r="E674">
        <v>5</v>
      </c>
      <c r="F674" s="1" t="s">
        <v>11055</v>
      </c>
      <c r="G674" s="2">
        <v>45574</v>
      </c>
      <c r="H674">
        <v>4</v>
      </c>
    </row>
    <row r="675" spans="1:8" x14ac:dyDescent="0.35">
      <c r="A675" s="1" t="s">
        <v>11657</v>
      </c>
      <c r="B675" s="1" t="s">
        <v>9485</v>
      </c>
      <c r="C675" s="1" t="s">
        <v>2513</v>
      </c>
      <c r="D675" s="1" t="s">
        <v>1230</v>
      </c>
      <c r="E675">
        <v>5</v>
      </c>
      <c r="F675" s="1" t="s">
        <v>10983</v>
      </c>
      <c r="G675" s="2">
        <v>44585</v>
      </c>
      <c r="H675">
        <v>44</v>
      </c>
    </row>
    <row r="676" spans="1:8" x14ac:dyDescent="0.35">
      <c r="A676" s="1" t="s">
        <v>11658</v>
      </c>
      <c r="B676" s="1" t="s">
        <v>4733</v>
      </c>
      <c r="C676" s="1" t="s">
        <v>2695</v>
      </c>
      <c r="D676" s="1" t="s">
        <v>2072</v>
      </c>
      <c r="E676">
        <v>5</v>
      </c>
      <c r="F676" s="1" t="s">
        <v>11001</v>
      </c>
      <c r="G676" s="2">
        <v>45493</v>
      </c>
      <c r="H676">
        <v>0</v>
      </c>
    </row>
    <row r="677" spans="1:8" x14ac:dyDescent="0.35">
      <c r="A677" s="1" t="s">
        <v>11659</v>
      </c>
      <c r="B677" s="1" t="s">
        <v>9531</v>
      </c>
      <c r="C677" s="1" t="s">
        <v>2570</v>
      </c>
      <c r="D677" s="1" t="s">
        <v>448</v>
      </c>
      <c r="E677">
        <v>5</v>
      </c>
      <c r="F677" s="1" t="s">
        <v>11051</v>
      </c>
      <c r="G677" s="2">
        <v>45139</v>
      </c>
      <c r="H677">
        <v>0</v>
      </c>
    </row>
    <row r="678" spans="1:8" x14ac:dyDescent="0.35">
      <c r="A678" s="1" t="s">
        <v>11660</v>
      </c>
      <c r="B678" s="1" t="s">
        <v>6924</v>
      </c>
      <c r="C678" s="1" t="s">
        <v>3445</v>
      </c>
      <c r="D678" s="1" t="s">
        <v>664</v>
      </c>
      <c r="E678">
        <v>4</v>
      </c>
      <c r="F678" s="1" t="s">
        <v>10957</v>
      </c>
      <c r="G678" s="2">
        <v>45436</v>
      </c>
      <c r="H678">
        <v>1</v>
      </c>
    </row>
    <row r="679" spans="1:8" x14ac:dyDescent="0.35">
      <c r="A679" s="1" t="s">
        <v>11661</v>
      </c>
      <c r="B679" s="1" t="s">
        <v>5681</v>
      </c>
      <c r="C679" s="1" t="s">
        <v>2840</v>
      </c>
      <c r="D679" s="1" t="s">
        <v>1065</v>
      </c>
      <c r="E679">
        <v>3</v>
      </c>
      <c r="F679" s="1" t="s">
        <v>10961</v>
      </c>
      <c r="G679" s="2">
        <v>45516</v>
      </c>
      <c r="H679">
        <v>0</v>
      </c>
    </row>
    <row r="680" spans="1:8" x14ac:dyDescent="0.35">
      <c r="A680" s="1" t="s">
        <v>11662</v>
      </c>
      <c r="B680" s="1" t="s">
        <v>3122</v>
      </c>
      <c r="C680" s="1" t="s">
        <v>2986</v>
      </c>
      <c r="D680" s="1" t="s">
        <v>632</v>
      </c>
      <c r="E680">
        <v>5</v>
      </c>
      <c r="F680" s="1" t="s">
        <v>11034</v>
      </c>
      <c r="G680" s="2">
        <v>45573</v>
      </c>
      <c r="H680">
        <v>0</v>
      </c>
    </row>
    <row r="681" spans="1:8" x14ac:dyDescent="0.35">
      <c r="A681" s="1" t="s">
        <v>11663</v>
      </c>
      <c r="B681" s="1" t="s">
        <v>9896</v>
      </c>
      <c r="C681" s="1" t="s">
        <v>2746</v>
      </c>
      <c r="D681" s="1" t="s">
        <v>1626</v>
      </c>
      <c r="E681">
        <v>5</v>
      </c>
      <c r="F681" s="1" t="s">
        <v>11001</v>
      </c>
      <c r="G681" s="2">
        <v>45218</v>
      </c>
      <c r="H681">
        <v>0</v>
      </c>
    </row>
    <row r="682" spans="1:8" x14ac:dyDescent="0.35">
      <c r="A682" s="1" t="s">
        <v>11664</v>
      </c>
      <c r="B682" s="1" t="s">
        <v>7395</v>
      </c>
      <c r="C682" s="1" t="s">
        <v>2402</v>
      </c>
      <c r="D682" s="1" t="s">
        <v>555</v>
      </c>
      <c r="E682">
        <v>2</v>
      </c>
      <c r="F682" s="1" t="s">
        <v>10985</v>
      </c>
      <c r="G682" s="2">
        <v>45695</v>
      </c>
      <c r="H682">
        <v>0</v>
      </c>
    </row>
    <row r="683" spans="1:8" x14ac:dyDescent="0.35">
      <c r="A683" s="1" t="s">
        <v>11665</v>
      </c>
      <c r="B683" s="1" t="s">
        <v>6116</v>
      </c>
      <c r="C683" s="1" t="s">
        <v>2468</v>
      </c>
      <c r="D683" s="1" t="s">
        <v>1724</v>
      </c>
      <c r="E683">
        <v>5</v>
      </c>
      <c r="F683" s="1" t="s">
        <v>10998</v>
      </c>
      <c r="G683" s="2">
        <v>45309</v>
      </c>
      <c r="H683">
        <v>42</v>
      </c>
    </row>
    <row r="684" spans="1:8" x14ac:dyDescent="0.35">
      <c r="A684" s="1" t="s">
        <v>11666</v>
      </c>
      <c r="B684" s="1" t="s">
        <v>6663</v>
      </c>
      <c r="C684" s="1" t="s">
        <v>2967</v>
      </c>
      <c r="D684" s="1" t="s">
        <v>239</v>
      </c>
      <c r="E684">
        <v>5</v>
      </c>
      <c r="F684" s="1" t="s">
        <v>11003</v>
      </c>
      <c r="G684" s="2">
        <v>45423</v>
      </c>
      <c r="H684">
        <v>3</v>
      </c>
    </row>
    <row r="685" spans="1:8" x14ac:dyDescent="0.35">
      <c r="A685" s="1" t="s">
        <v>11667</v>
      </c>
      <c r="B685" s="1" t="s">
        <v>3973</v>
      </c>
      <c r="C685" s="1" t="s">
        <v>3659</v>
      </c>
      <c r="D685" s="1" t="s">
        <v>818</v>
      </c>
      <c r="E685">
        <v>4</v>
      </c>
      <c r="F685" s="1" t="s">
        <v>10965</v>
      </c>
      <c r="G685" s="2">
        <v>45613</v>
      </c>
      <c r="H685">
        <v>8</v>
      </c>
    </row>
    <row r="686" spans="1:8" x14ac:dyDescent="0.35">
      <c r="A686" s="1" t="s">
        <v>11668</v>
      </c>
      <c r="B686" s="1" t="s">
        <v>7361</v>
      </c>
      <c r="C686" s="1" t="s">
        <v>3303</v>
      </c>
      <c r="D686" s="1" t="s">
        <v>605</v>
      </c>
      <c r="E686">
        <v>3</v>
      </c>
      <c r="F686" s="1" t="s">
        <v>10996</v>
      </c>
      <c r="G686" s="2">
        <v>45126</v>
      </c>
      <c r="H686">
        <v>6</v>
      </c>
    </row>
    <row r="687" spans="1:8" x14ac:dyDescent="0.35">
      <c r="A687" s="1" t="s">
        <v>11669</v>
      </c>
      <c r="B687" s="1" t="s">
        <v>4412</v>
      </c>
      <c r="C687" s="1" t="s">
        <v>2980</v>
      </c>
      <c r="D687" s="1" t="s">
        <v>1219</v>
      </c>
      <c r="E687">
        <v>4</v>
      </c>
      <c r="F687" s="1" t="s">
        <v>11001</v>
      </c>
      <c r="G687" s="2">
        <v>45211</v>
      </c>
      <c r="H687">
        <v>0</v>
      </c>
    </row>
    <row r="688" spans="1:8" x14ac:dyDescent="0.35">
      <c r="A688" s="1" t="s">
        <v>11670</v>
      </c>
      <c r="B688" s="1" t="s">
        <v>4225</v>
      </c>
      <c r="C688" s="1" t="s">
        <v>3241</v>
      </c>
      <c r="D688" s="1" t="s">
        <v>1355</v>
      </c>
      <c r="E688">
        <v>4</v>
      </c>
      <c r="F688" s="1" t="s">
        <v>10959</v>
      </c>
      <c r="G688" s="2">
        <v>45096</v>
      </c>
      <c r="H688">
        <v>2</v>
      </c>
    </row>
    <row r="689" spans="1:8" x14ac:dyDescent="0.35">
      <c r="A689" s="1" t="s">
        <v>11671</v>
      </c>
      <c r="B689" s="1" t="s">
        <v>10458</v>
      </c>
      <c r="C689" s="1" t="s">
        <v>3536</v>
      </c>
      <c r="D689" s="1" t="s">
        <v>454</v>
      </c>
      <c r="E689">
        <v>4</v>
      </c>
      <c r="F689" s="1" t="s">
        <v>10985</v>
      </c>
      <c r="G689" s="2">
        <v>45133</v>
      </c>
      <c r="H689">
        <v>0</v>
      </c>
    </row>
    <row r="690" spans="1:8" x14ac:dyDescent="0.35">
      <c r="A690" s="1" t="s">
        <v>11672</v>
      </c>
      <c r="B690" s="1" t="s">
        <v>8105</v>
      </c>
      <c r="C690" s="1" t="s">
        <v>3823</v>
      </c>
      <c r="D690" s="1" t="s">
        <v>451</v>
      </c>
      <c r="E690">
        <v>5</v>
      </c>
      <c r="F690" s="1" t="s">
        <v>10979</v>
      </c>
      <c r="G690" s="2">
        <v>45377</v>
      </c>
      <c r="H690">
        <v>5</v>
      </c>
    </row>
    <row r="691" spans="1:8" x14ac:dyDescent="0.35">
      <c r="A691" s="1" t="s">
        <v>11673</v>
      </c>
      <c r="B691" s="1" t="s">
        <v>9291</v>
      </c>
      <c r="C691" s="1" t="s">
        <v>2953</v>
      </c>
      <c r="D691" s="1" t="s">
        <v>733</v>
      </c>
      <c r="E691">
        <v>4</v>
      </c>
      <c r="F691" s="1" t="s">
        <v>11003</v>
      </c>
      <c r="G691" s="2">
        <v>44585</v>
      </c>
      <c r="H691">
        <v>6</v>
      </c>
    </row>
    <row r="692" spans="1:8" x14ac:dyDescent="0.35">
      <c r="A692" s="1" t="s">
        <v>11674</v>
      </c>
      <c r="B692" s="1" t="s">
        <v>10315</v>
      </c>
      <c r="C692" s="1" t="s">
        <v>2416</v>
      </c>
      <c r="D692" s="1" t="s">
        <v>1605</v>
      </c>
      <c r="E692">
        <v>5</v>
      </c>
      <c r="F692" s="1" t="s">
        <v>10685</v>
      </c>
      <c r="G692" s="2">
        <v>45111</v>
      </c>
      <c r="H692">
        <v>0</v>
      </c>
    </row>
    <row r="693" spans="1:8" x14ac:dyDescent="0.35">
      <c r="A693" s="1" t="s">
        <v>11675</v>
      </c>
      <c r="B693" s="1" t="s">
        <v>8696</v>
      </c>
      <c r="C693" s="1" t="s">
        <v>3064</v>
      </c>
      <c r="D693" s="1" t="s">
        <v>1515</v>
      </c>
      <c r="E693">
        <v>5</v>
      </c>
      <c r="F693" s="1" t="s">
        <v>10979</v>
      </c>
      <c r="G693" s="2">
        <v>45168</v>
      </c>
      <c r="H693">
        <v>0</v>
      </c>
    </row>
    <row r="694" spans="1:8" x14ac:dyDescent="0.35">
      <c r="A694" s="1" t="s">
        <v>11676</v>
      </c>
      <c r="B694" s="1" t="s">
        <v>10433</v>
      </c>
      <c r="C694" s="1" t="s">
        <v>2448</v>
      </c>
      <c r="D694" s="1" t="s">
        <v>670</v>
      </c>
      <c r="E694">
        <v>5</v>
      </c>
      <c r="F694" s="1" t="s">
        <v>11029</v>
      </c>
      <c r="G694" s="2">
        <v>45713</v>
      </c>
      <c r="H694">
        <v>0</v>
      </c>
    </row>
    <row r="695" spans="1:8" x14ac:dyDescent="0.35">
      <c r="A695" s="1" t="s">
        <v>11677</v>
      </c>
      <c r="B695" s="1" t="s">
        <v>6804</v>
      </c>
      <c r="C695" s="1" t="s">
        <v>4146</v>
      </c>
      <c r="D695" s="1" t="s">
        <v>404</v>
      </c>
      <c r="E695">
        <v>5</v>
      </c>
      <c r="F695" s="1" t="s">
        <v>10685</v>
      </c>
      <c r="G695" s="2">
        <v>45334</v>
      </c>
      <c r="H695">
        <v>6</v>
      </c>
    </row>
    <row r="696" spans="1:8" x14ac:dyDescent="0.35">
      <c r="A696" s="1" t="s">
        <v>11678</v>
      </c>
      <c r="B696" s="1" t="s">
        <v>4652</v>
      </c>
      <c r="C696" s="1" t="s">
        <v>2500</v>
      </c>
      <c r="D696" s="1" t="s">
        <v>1059</v>
      </c>
      <c r="E696">
        <v>5</v>
      </c>
      <c r="F696" s="1" t="s">
        <v>11081</v>
      </c>
      <c r="G696" s="2">
        <v>45599</v>
      </c>
      <c r="H696">
        <v>0</v>
      </c>
    </row>
    <row r="697" spans="1:8" x14ac:dyDescent="0.35">
      <c r="A697" s="1" t="s">
        <v>11679</v>
      </c>
      <c r="B697" s="1" t="s">
        <v>3819</v>
      </c>
      <c r="C697" s="1" t="s">
        <v>2869</v>
      </c>
      <c r="D697" s="1" t="s">
        <v>1236</v>
      </c>
      <c r="E697">
        <v>4</v>
      </c>
      <c r="F697" s="1" t="s">
        <v>11051</v>
      </c>
      <c r="G697" s="2">
        <v>44951</v>
      </c>
      <c r="H697">
        <v>7</v>
      </c>
    </row>
    <row r="698" spans="1:8" x14ac:dyDescent="0.35">
      <c r="A698" s="1" t="s">
        <v>11680</v>
      </c>
      <c r="B698" s="1" t="s">
        <v>10420</v>
      </c>
      <c r="C698" s="1" t="s">
        <v>3671</v>
      </c>
      <c r="D698" s="1" t="s">
        <v>242</v>
      </c>
      <c r="E698">
        <v>5</v>
      </c>
      <c r="F698" s="1" t="s">
        <v>10983</v>
      </c>
      <c r="G698" s="2">
        <v>44569</v>
      </c>
      <c r="H698">
        <v>0</v>
      </c>
    </row>
    <row r="699" spans="1:8" x14ac:dyDescent="0.35">
      <c r="A699" s="1" t="s">
        <v>11681</v>
      </c>
      <c r="B699" s="1" t="s">
        <v>3623</v>
      </c>
      <c r="C699" s="1" t="s">
        <v>3422</v>
      </c>
      <c r="D699" s="1" t="s">
        <v>393</v>
      </c>
      <c r="E699">
        <v>5</v>
      </c>
      <c r="F699" s="1" t="s">
        <v>10975</v>
      </c>
      <c r="G699" s="2">
        <v>45399</v>
      </c>
      <c r="H699">
        <v>5</v>
      </c>
    </row>
    <row r="700" spans="1:8" x14ac:dyDescent="0.35">
      <c r="A700" s="1" t="s">
        <v>11682</v>
      </c>
      <c r="B700" s="1" t="s">
        <v>8284</v>
      </c>
      <c r="C700" s="1" t="s">
        <v>2751</v>
      </c>
      <c r="D700" s="1" t="s">
        <v>1858</v>
      </c>
      <c r="E700">
        <v>3</v>
      </c>
      <c r="F700" s="1" t="s">
        <v>11031</v>
      </c>
      <c r="G700" s="2">
        <v>45686</v>
      </c>
      <c r="H700">
        <v>0</v>
      </c>
    </row>
    <row r="701" spans="1:8" x14ac:dyDescent="0.35">
      <c r="A701" s="1" t="s">
        <v>11683</v>
      </c>
      <c r="B701" s="1" t="s">
        <v>3019</v>
      </c>
      <c r="C701" s="1" t="s">
        <v>2695</v>
      </c>
      <c r="D701" s="1" t="s">
        <v>378</v>
      </c>
      <c r="E701">
        <v>4</v>
      </c>
      <c r="F701" s="1" t="s">
        <v>11046</v>
      </c>
      <c r="G701" s="2">
        <v>45678</v>
      </c>
      <c r="H701">
        <v>0</v>
      </c>
    </row>
    <row r="702" spans="1:8" x14ac:dyDescent="0.35">
      <c r="A702" s="1" t="s">
        <v>11684</v>
      </c>
      <c r="B702" s="1" t="s">
        <v>10377</v>
      </c>
      <c r="C702" s="1" t="s">
        <v>2895</v>
      </c>
      <c r="D702" s="1" t="s">
        <v>242</v>
      </c>
      <c r="E702">
        <v>4</v>
      </c>
      <c r="F702" s="1" t="s">
        <v>10977</v>
      </c>
      <c r="G702" s="2">
        <v>44734</v>
      </c>
      <c r="H702">
        <v>8</v>
      </c>
    </row>
    <row r="703" spans="1:8" x14ac:dyDescent="0.35">
      <c r="A703" s="1" t="s">
        <v>11685</v>
      </c>
      <c r="B703" s="1" t="s">
        <v>3952</v>
      </c>
      <c r="C703" s="1" t="s">
        <v>2503</v>
      </c>
      <c r="D703" s="1" t="s">
        <v>2258</v>
      </c>
      <c r="E703">
        <v>5</v>
      </c>
      <c r="F703" s="1" t="s">
        <v>10977</v>
      </c>
      <c r="G703" s="2">
        <v>45608</v>
      </c>
      <c r="H703">
        <v>7</v>
      </c>
    </row>
    <row r="704" spans="1:8" x14ac:dyDescent="0.35">
      <c r="A704" s="1" t="s">
        <v>11686</v>
      </c>
      <c r="B704" s="1" t="s">
        <v>6519</v>
      </c>
      <c r="C704" s="1" t="s">
        <v>2631</v>
      </c>
      <c r="D704" s="1" t="s">
        <v>366</v>
      </c>
      <c r="E704">
        <v>4</v>
      </c>
      <c r="F704" s="1" t="s">
        <v>11029</v>
      </c>
      <c r="G704" s="2">
        <v>45060</v>
      </c>
      <c r="H704">
        <v>0</v>
      </c>
    </row>
    <row r="705" spans="1:8" x14ac:dyDescent="0.35">
      <c r="A705" s="1" t="s">
        <v>11687</v>
      </c>
      <c r="B705" s="1" t="s">
        <v>8860</v>
      </c>
      <c r="C705" s="1" t="s">
        <v>2662</v>
      </c>
      <c r="D705" s="1" t="s">
        <v>342</v>
      </c>
      <c r="E705">
        <v>1</v>
      </c>
      <c r="F705" s="1" t="s">
        <v>10685</v>
      </c>
      <c r="G705" s="2">
        <v>45348</v>
      </c>
      <c r="H705">
        <v>13</v>
      </c>
    </row>
    <row r="706" spans="1:8" x14ac:dyDescent="0.35">
      <c r="A706" s="1" t="s">
        <v>11688</v>
      </c>
      <c r="B706" s="1" t="s">
        <v>8520</v>
      </c>
      <c r="C706" s="1" t="s">
        <v>3112</v>
      </c>
      <c r="D706" s="1" t="s">
        <v>2296</v>
      </c>
      <c r="E706">
        <v>5</v>
      </c>
      <c r="F706" s="1" t="s">
        <v>10998</v>
      </c>
      <c r="G706" s="2">
        <v>45285</v>
      </c>
      <c r="H706">
        <v>0</v>
      </c>
    </row>
    <row r="707" spans="1:8" x14ac:dyDescent="0.35">
      <c r="A707" s="1" t="s">
        <v>11689</v>
      </c>
      <c r="B707" s="1" t="s">
        <v>7212</v>
      </c>
      <c r="C707" s="1" t="s">
        <v>3287</v>
      </c>
      <c r="D707" s="1" t="s">
        <v>2366</v>
      </c>
      <c r="E707">
        <v>5</v>
      </c>
      <c r="F707" s="1" t="s">
        <v>11034</v>
      </c>
      <c r="G707" s="2">
        <v>45379</v>
      </c>
      <c r="H707">
        <v>7</v>
      </c>
    </row>
    <row r="708" spans="1:8" x14ac:dyDescent="0.35">
      <c r="A708" s="1" t="s">
        <v>11690</v>
      </c>
      <c r="B708" s="1" t="s">
        <v>3996</v>
      </c>
      <c r="C708" s="1" t="s">
        <v>3125</v>
      </c>
      <c r="D708" s="1" t="s">
        <v>1906</v>
      </c>
      <c r="E708">
        <v>4</v>
      </c>
      <c r="F708" s="1" t="s">
        <v>11016</v>
      </c>
      <c r="G708" s="2">
        <v>45004</v>
      </c>
      <c r="H708">
        <v>2</v>
      </c>
    </row>
    <row r="709" spans="1:8" x14ac:dyDescent="0.35">
      <c r="A709" s="1" t="s">
        <v>11691</v>
      </c>
      <c r="B709" s="1" t="s">
        <v>3282</v>
      </c>
      <c r="C709" s="1" t="s">
        <v>2669</v>
      </c>
      <c r="D709" s="1" t="s">
        <v>1129</v>
      </c>
      <c r="E709">
        <v>5</v>
      </c>
      <c r="F709" s="1" t="s">
        <v>11031</v>
      </c>
      <c r="G709" s="2">
        <v>45055</v>
      </c>
      <c r="H709">
        <v>0</v>
      </c>
    </row>
    <row r="710" spans="1:8" x14ac:dyDescent="0.35">
      <c r="A710" s="1" t="s">
        <v>11692</v>
      </c>
      <c r="B710" s="1" t="s">
        <v>3560</v>
      </c>
      <c r="C710" s="1" t="s">
        <v>2394</v>
      </c>
      <c r="D710" s="1" t="s">
        <v>1222</v>
      </c>
      <c r="E710">
        <v>4</v>
      </c>
      <c r="F710" s="1" t="s">
        <v>11001</v>
      </c>
      <c r="G710" s="2">
        <v>45075</v>
      </c>
      <c r="H710">
        <v>0</v>
      </c>
    </row>
    <row r="711" spans="1:8" x14ac:dyDescent="0.35">
      <c r="A711" s="1" t="s">
        <v>11693</v>
      </c>
      <c r="B711" s="1" t="s">
        <v>7277</v>
      </c>
      <c r="C711" s="1" t="s">
        <v>2794</v>
      </c>
      <c r="D711" s="1" t="s">
        <v>375</v>
      </c>
      <c r="E711">
        <v>5</v>
      </c>
      <c r="F711" s="1" t="s">
        <v>11001</v>
      </c>
      <c r="G711" s="2">
        <v>45183</v>
      </c>
      <c r="H711">
        <v>50</v>
      </c>
    </row>
    <row r="712" spans="1:8" x14ac:dyDescent="0.35">
      <c r="A712" s="1" t="s">
        <v>11694</v>
      </c>
      <c r="B712" s="1" t="s">
        <v>7923</v>
      </c>
      <c r="C712" s="1" t="s">
        <v>3536</v>
      </c>
      <c r="D712" s="1" t="s">
        <v>354</v>
      </c>
      <c r="E712">
        <v>4</v>
      </c>
      <c r="F712" s="1" t="s">
        <v>10685</v>
      </c>
      <c r="G712" s="2">
        <v>45598</v>
      </c>
      <c r="H712">
        <v>10</v>
      </c>
    </row>
    <row r="713" spans="1:8" x14ac:dyDescent="0.35">
      <c r="A713" s="1" t="s">
        <v>11695</v>
      </c>
      <c r="B713" s="1" t="s">
        <v>6285</v>
      </c>
      <c r="C713" s="1" t="s">
        <v>2756</v>
      </c>
      <c r="D713" s="1" t="s">
        <v>1363</v>
      </c>
      <c r="E713">
        <v>2</v>
      </c>
      <c r="F713" s="1" t="s">
        <v>10998</v>
      </c>
      <c r="G713" s="2">
        <v>45621</v>
      </c>
      <c r="H713">
        <v>3</v>
      </c>
    </row>
    <row r="714" spans="1:8" x14ac:dyDescent="0.35">
      <c r="A714" s="1" t="s">
        <v>11696</v>
      </c>
      <c r="B714" s="1" t="s">
        <v>3002</v>
      </c>
      <c r="C714" s="1" t="s">
        <v>2580</v>
      </c>
      <c r="D714" s="1" t="s">
        <v>116</v>
      </c>
      <c r="E714">
        <v>4</v>
      </c>
      <c r="F714" s="1" t="s">
        <v>10998</v>
      </c>
      <c r="G714" s="2">
        <v>44805</v>
      </c>
      <c r="H714">
        <v>0</v>
      </c>
    </row>
    <row r="715" spans="1:8" x14ac:dyDescent="0.35">
      <c r="A715" s="1" t="s">
        <v>11697</v>
      </c>
      <c r="B715" s="1" t="s">
        <v>4946</v>
      </c>
      <c r="C715" s="1" t="s">
        <v>2646</v>
      </c>
      <c r="D715" s="1" t="s">
        <v>324</v>
      </c>
      <c r="E715">
        <v>5</v>
      </c>
      <c r="F715" s="1" t="s">
        <v>10685</v>
      </c>
      <c r="G715" s="2">
        <v>45719</v>
      </c>
      <c r="H715">
        <v>4</v>
      </c>
    </row>
    <row r="716" spans="1:8" x14ac:dyDescent="0.35">
      <c r="A716" s="1" t="s">
        <v>11698</v>
      </c>
      <c r="B716" s="1" t="s">
        <v>8444</v>
      </c>
      <c r="C716" s="1" t="s">
        <v>3701</v>
      </c>
      <c r="D716" s="1" t="s">
        <v>1300</v>
      </c>
      <c r="E716">
        <v>2</v>
      </c>
      <c r="F716" s="1" t="s">
        <v>10685</v>
      </c>
      <c r="G716" s="2">
        <v>45389</v>
      </c>
      <c r="H716">
        <v>0</v>
      </c>
    </row>
    <row r="717" spans="1:8" x14ac:dyDescent="0.35">
      <c r="A717" s="1" t="s">
        <v>11699</v>
      </c>
      <c r="B717" s="1" t="s">
        <v>5726</v>
      </c>
      <c r="C717" s="1" t="s">
        <v>2642</v>
      </c>
      <c r="D717" s="1" t="s">
        <v>1704</v>
      </c>
      <c r="E717">
        <v>5</v>
      </c>
      <c r="F717" s="1" t="s">
        <v>10977</v>
      </c>
      <c r="G717" s="2">
        <v>45001</v>
      </c>
      <c r="H717">
        <v>0</v>
      </c>
    </row>
    <row r="718" spans="1:8" x14ac:dyDescent="0.35">
      <c r="A718" s="1" t="s">
        <v>11700</v>
      </c>
      <c r="B718" s="1" t="s">
        <v>9435</v>
      </c>
      <c r="C718" s="1" t="s">
        <v>2704</v>
      </c>
      <c r="D718" s="1" t="s">
        <v>2139</v>
      </c>
      <c r="E718">
        <v>4</v>
      </c>
      <c r="F718" s="1" t="s">
        <v>10975</v>
      </c>
      <c r="G718" s="2">
        <v>45687</v>
      </c>
      <c r="H718">
        <v>12</v>
      </c>
    </row>
    <row r="719" spans="1:8" x14ac:dyDescent="0.35">
      <c r="A719" s="1" t="s">
        <v>11701</v>
      </c>
      <c r="B719" s="1" t="s">
        <v>7813</v>
      </c>
      <c r="C719" s="1" t="s">
        <v>2905</v>
      </c>
      <c r="D719" s="1" t="s">
        <v>1377</v>
      </c>
      <c r="E719">
        <v>4</v>
      </c>
      <c r="F719" s="1" t="s">
        <v>10971</v>
      </c>
      <c r="G719" s="2">
        <v>45419</v>
      </c>
      <c r="H719">
        <v>0</v>
      </c>
    </row>
    <row r="720" spans="1:8" x14ac:dyDescent="0.35">
      <c r="A720" s="1" t="s">
        <v>11702</v>
      </c>
      <c r="B720" s="1" t="s">
        <v>8492</v>
      </c>
      <c r="C720" s="1" t="s">
        <v>2646</v>
      </c>
      <c r="D720" s="1" t="s">
        <v>1787</v>
      </c>
      <c r="E720">
        <v>5</v>
      </c>
      <c r="F720" s="1" t="s">
        <v>10969</v>
      </c>
      <c r="G720" s="2">
        <v>45680</v>
      </c>
      <c r="H720">
        <v>9</v>
      </c>
    </row>
    <row r="721" spans="1:8" x14ac:dyDescent="0.35">
      <c r="A721" s="1" t="s">
        <v>11703</v>
      </c>
      <c r="B721" s="1" t="s">
        <v>10484</v>
      </c>
      <c r="C721" s="1" t="s">
        <v>2720</v>
      </c>
      <c r="D721" s="1" t="s">
        <v>1245</v>
      </c>
      <c r="E721">
        <v>5</v>
      </c>
      <c r="F721" s="1" t="s">
        <v>10969</v>
      </c>
      <c r="G721" s="2">
        <v>44892</v>
      </c>
      <c r="H721">
        <v>0</v>
      </c>
    </row>
    <row r="722" spans="1:8" x14ac:dyDescent="0.35">
      <c r="A722" s="1" t="s">
        <v>11704</v>
      </c>
      <c r="B722" s="1" t="s">
        <v>5337</v>
      </c>
      <c r="C722" s="1" t="s">
        <v>3142</v>
      </c>
      <c r="D722" s="1" t="s">
        <v>644</v>
      </c>
      <c r="E722">
        <v>2</v>
      </c>
      <c r="F722" s="1" t="s">
        <v>10685</v>
      </c>
      <c r="G722" s="2">
        <v>45571</v>
      </c>
      <c r="H722">
        <v>10</v>
      </c>
    </row>
    <row r="723" spans="1:8" x14ac:dyDescent="0.35">
      <c r="A723" s="1" t="s">
        <v>11705</v>
      </c>
      <c r="B723" s="1" t="s">
        <v>3845</v>
      </c>
      <c r="C723" s="1" t="s">
        <v>3112</v>
      </c>
      <c r="D723" s="1" t="s">
        <v>685</v>
      </c>
      <c r="E723">
        <v>4</v>
      </c>
      <c r="F723" s="1" t="s">
        <v>11016</v>
      </c>
      <c r="G723" s="2">
        <v>45170</v>
      </c>
      <c r="H723">
        <v>20</v>
      </c>
    </row>
    <row r="724" spans="1:8" x14ac:dyDescent="0.35">
      <c r="A724" s="1" t="s">
        <v>11706</v>
      </c>
      <c r="B724" s="1" t="s">
        <v>10098</v>
      </c>
      <c r="C724" s="1" t="s">
        <v>3948</v>
      </c>
      <c r="D724" s="1" t="s">
        <v>445</v>
      </c>
      <c r="E724">
        <v>4</v>
      </c>
      <c r="F724" s="1" t="s">
        <v>11046</v>
      </c>
      <c r="G724" s="2">
        <v>45091</v>
      </c>
      <c r="H724">
        <v>31</v>
      </c>
    </row>
    <row r="725" spans="1:8" x14ac:dyDescent="0.35">
      <c r="A725" s="1" t="s">
        <v>11707</v>
      </c>
      <c r="B725" s="1" t="s">
        <v>7138</v>
      </c>
      <c r="C725" s="1" t="s">
        <v>2748</v>
      </c>
      <c r="D725" s="1" t="s">
        <v>1975</v>
      </c>
      <c r="E725">
        <v>3</v>
      </c>
      <c r="F725" s="1" t="s">
        <v>10685</v>
      </c>
      <c r="G725" s="2">
        <v>45295</v>
      </c>
      <c r="H725">
        <v>6</v>
      </c>
    </row>
    <row r="726" spans="1:8" x14ac:dyDescent="0.35">
      <c r="A726" s="1" t="s">
        <v>11708</v>
      </c>
      <c r="B726" s="1" t="s">
        <v>3662</v>
      </c>
      <c r="C726" s="1" t="s">
        <v>2466</v>
      </c>
      <c r="D726" s="1" t="s">
        <v>931</v>
      </c>
      <c r="E726">
        <v>4</v>
      </c>
      <c r="F726" s="1" t="s">
        <v>10989</v>
      </c>
      <c r="G726" s="2">
        <v>45130</v>
      </c>
      <c r="H726">
        <v>0</v>
      </c>
    </row>
    <row r="727" spans="1:8" x14ac:dyDescent="0.35">
      <c r="A727" s="1" t="s">
        <v>11709</v>
      </c>
      <c r="B727" s="1" t="s">
        <v>8819</v>
      </c>
      <c r="C727" s="1" t="s">
        <v>2539</v>
      </c>
      <c r="D727" s="1" t="s">
        <v>2234</v>
      </c>
      <c r="E727">
        <v>3</v>
      </c>
      <c r="F727" s="1" t="s">
        <v>10971</v>
      </c>
      <c r="G727" s="2">
        <v>45018</v>
      </c>
      <c r="H727">
        <v>7</v>
      </c>
    </row>
    <row r="728" spans="1:8" x14ac:dyDescent="0.35">
      <c r="A728" s="1" t="s">
        <v>11710</v>
      </c>
      <c r="B728" s="1" t="s">
        <v>9428</v>
      </c>
      <c r="C728" s="1" t="s">
        <v>2690</v>
      </c>
      <c r="D728" s="1" t="s">
        <v>881</v>
      </c>
      <c r="E728">
        <v>3</v>
      </c>
      <c r="F728" s="1" t="s">
        <v>11034</v>
      </c>
      <c r="G728" s="2">
        <v>44948</v>
      </c>
      <c r="H728">
        <v>36</v>
      </c>
    </row>
    <row r="729" spans="1:8" x14ac:dyDescent="0.35">
      <c r="A729" s="1" t="s">
        <v>11711</v>
      </c>
      <c r="B729" s="1" t="s">
        <v>5992</v>
      </c>
      <c r="C729" s="1" t="s">
        <v>2803</v>
      </c>
      <c r="D729" s="1" t="s">
        <v>848</v>
      </c>
      <c r="E729">
        <v>4</v>
      </c>
      <c r="F729" s="1" t="s">
        <v>10989</v>
      </c>
      <c r="G729" s="2">
        <v>45554</v>
      </c>
      <c r="H729">
        <v>0</v>
      </c>
    </row>
    <row r="730" spans="1:8" x14ac:dyDescent="0.35">
      <c r="A730" s="1" t="s">
        <v>11712</v>
      </c>
      <c r="B730" s="1" t="s">
        <v>5066</v>
      </c>
      <c r="C730" s="1" t="s">
        <v>3289</v>
      </c>
      <c r="D730" s="1" t="s">
        <v>1860</v>
      </c>
      <c r="E730">
        <v>5</v>
      </c>
      <c r="F730" s="1" t="s">
        <v>10989</v>
      </c>
      <c r="G730" s="2">
        <v>45053</v>
      </c>
      <c r="H730">
        <v>20</v>
      </c>
    </row>
    <row r="731" spans="1:8" x14ac:dyDescent="0.35">
      <c r="A731" s="1" t="s">
        <v>11713</v>
      </c>
      <c r="B731" s="1" t="s">
        <v>7963</v>
      </c>
      <c r="C731" s="1" t="s">
        <v>2489</v>
      </c>
      <c r="D731" s="1" t="s">
        <v>1897</v>
      </c>
      <c r="E731">
        <v>4</v>
      </c>
      <c r="F731" s="1" t="s">
        <v>10961</v>
      </c>
      <c r="G731" s="2">
        <v>44754</v>
      </c>
      <c r="H731">
        <v>0</v>
      </c>
    </row>
    <row r="732" spans="1:8" x14ac:dyDescent="0.35">
      <c r="A732" s="1" t="s">
        <v>11714</v>
      </c>
      <c r="B732" s="1" t="s">
        <v>5747</v>
      </c>
      <c r="C732" s="1" t="s">
        <v>2555</v>
      </c>
      <c r="D732" s="1" t="s">
        <v>2330</v>
      </c>
      <c r="E732">
        <v>4</v>
      </c>
      <c r="F732" s="1" t="s">
        <v>10961</v>
      </c>
      <c r="G732" s="2">
        <v>45270</v>
      </c>
      <c r="H732">
        <v>0</v>
      </c>
    </row>
    <row r="733" spans="1:8" x14ac:dyDescent="0.35">
      <c r="A733" s="1" t="s">
        <v>11715</v>
      </c>
      <c r="B733" s="1" t="s">
        <v>6085</v>
      </c>
      <c r="C733" s="1" t="s">
        <v>2394</v>
      </c>
      <c r="D733" s="1" t="s">
        <v>2327</v>
      </c>
      <c r="E733">
        <v>2</v>
      </c>
      <c r="F733" s="1" t="s">
        <v>11005</v>
      </c>
      <c r="G733" s="2">
        <v>45174</v>
      </c>
      <c r="H733">
        <v>0</v>
      </c>
    </row>
    <row r="734" spans="1:8" x14ac:dyDescent="0.35">
      <c r="A734" s="1" t="s">
        <v>11716</v>
      </c>
      <c r="B734" s="1" t="s">
        <v>9456</v>
      </c>
      <c r="C734" s="1" t="s">
        <v>2487</v>
      </c>
      <c r="D734" s="1" t="s">
        <v>1389</v>
      </c>
      <c r="E734">
        <v>5</v>
      </c>
      <c r="F734" s="1" t="s">
        <v>10979</v>
      </c>
      <c r="G734" s="2">
        <v>45561</v>
      </c>
      <c r="H734">
        <v>7</v>
      </c>
    </row>
    <row r="735" spans="1:8" x14ac:dyDescent="0.35">
      <c r="A735" s="1" t="s">
        <v>11717</v>
      </c>
      <c r="B735" s="1" t="s">
        <v>3006</v>
      </c>
      <c r="C735" s="1" t="s">
        <v>2872</v>
      </c>
      <c r="D735" s="1" t="s">
        <v>724</v>
      </c>
      <c r="E735">
        <v>5</v>
      </c>
      <c r="F735" s="1" t="s">
        <v>10685</v>
      </c>
      <c r="G735" s="2">
        <v>45417</v>
      </c>
      <c r="H735">
        <v>0</v>
      </c>
    </row>
    <row r="736" spans="1:8" x14ac:dyDescent="0.35">
      <c r="A736" s="1" t="s">
        <v>11718</v>
      </c>
      <c r="B736" s="1" t="s">
        <v>7623</v>
      </c>
      <c r="C736" s="1" t="s">
        <v>3400</v>
      </c>
      <c r="D736" s="1" t="s">
        <v>1544</v>
      </c>
      <c r="E736">
        <v>4</v>
      </c>
      <c r="F736" s="1" t="s">
        <v>11016</v>
      </c>
      <c r="G736" s="2">
        <v>45509</v>
      </c>
      <c r="H736">
        <v>4</v>
      </c>
    </row>
    <row r="737" spans="1:8" x14ac:dyDescent="0.35">
      <c r="A737" s="1" t="s">
        <v>11719</v>
      </c>
      <c r="B737" s="1" t="s">
        <v>4142</v>
      </c>
      <c r="C737" s="1" t="s">
        <v>3069</v>
      </c>
      <c r="D737" s="1" t="s">
        <v>1906</v>
      </c>
      <c r="E737">
        <v>4</v>
      </c>
      <c r="F737" s="1" t="s">
        <v>11001</v>
      </c>
      <c r="G737" s="2">
        <v>45095</v>
      </c>
      <c r="H737">
        <v>7</v>
      </c>
    </row>
    <row r="738" spans="1:8" x14ac:dyDescent="0.35">
      <c r="A738" s="1" t="s">
        <v>11720</v>
      </c>
      <c r="B738" s="1" t="s">
        <v>2569</v>
      </c>
      <c r="C738" s="1" t="s">
        <v>2570</v>
      </c>
      <c r="D738" s="1" t="s">
        <v>2114</v>
      </c>
      <c r="E738">
        <v>4</v>
      </c>
      <c r="F738" s="1" t="s">
        <v>10979</v>
      </c>
      <c r="G738" s="2">
        <v>44653</v>
      </c>
      <c r="H738">
        <v>0</v>
      </c>
    </row>
    <row r="739" spans="1:8" x14ac:dyDescent="0.35">
      <c r="A739" s="1" t="s">
        <v>11721</v>
      </c>
      <c r="B739" s="1" t="s">
        <v>10633</v>
      </c>
      <c r="C739" s="1" t="s">
        <v>2840</v>
      </c>
      <c r="D739" s="1" t="s">
        <v>523</v>
      </c>
      <c r="E739">
        <v>5</v>
      </c>
      <c r="F739" s="1" t="s">
        <v>11029</v>
      </c>
      <c r="G739" s="2">
        <v>45341</v>
      </c>
      <c r="H739">
        <v>30</v>
      </c>
    </row>
    <row r="740" spans="1:8" x14ac:dyDescent="0.35">
      <c r="A740" s="1" t="s">
        <v>11722</v>
      </c>
      <c r="B740" s="1" t="s">
        <v>6081</v>
      </c>
      <c r="C740" s="1" t="s">
        <v>2690</v>
      </c>
      <c r="D740" s="1" t="s">
        <v>1120</v>
      </c>
      <c r="E740">
        <v>3</v>
      </c>
      <c r="F740" s="1" t="s">
        <v>11001</v>
      </c>
      <c r="G740" s="2">
        <v>45479</v>
      </c>
      <c r="H740">
        <v>10</v>
      </c>
    </row>
    <row r="741" spans="1:8" x14ac:dyDescent="0.35">
      <c r="A741" s="1" t="s">
        <v>11723</v>
      </c>
      <c r="B741" s="1" t="s">
        <v>3905</v>
      </c>
      <c r="C741" s="1" t="s">
        <v>3906</v>
      </c>
      <c r="D741" s="1" t="s">
        <v>1403</v>
      </c>
      <c r="E741">
        <v>3</v>
      </c>
      <c r="F741" s="1" t="s">
        <v>11055</v>
      </c>
      <c r="G741" s="2">
        <v>44794</v>
      </c>
      <c r="H741">
        <v>1</v>
      </c>
    </row>
    <row r="742" spans="1:8" x14ac:dyDescent="0.35">
      <c r="A742" s="1" t="s">
        <v>11724</v>
      </c>
      <c r="B742" s="1" t="s">
        <v>5685</v>
      </c>
      <c r="C742" s="1" t="s">
        <v>2482</v>
      </c>
      <c r="D742" s="1" t="s">
        <v>483</v>
      </c>
      <c r="E742">
        <v>4</v>
      </c>
      <c r="F742" s="1" t="s">
        <v>10959</v>
      </c>
      <c r="G742" s="2">
        <v>45477</v>
      </c>
      <c r="H742">
        <v>1</v>
      </c>
    </row>
    <row r="743" spans="1:8" x14ac:dyDescent="0.35">
      <c r="A743" s="1" t="s">
        <v>11725</v>
      </c>
      <c r="B743" s="1" t="s">
        <v>4245</v>
      </c>
      <c r="C743" s="1" t="s">
        <v>2585</v>
      </c>
      <c r="D743" s="1" t="s">
        <v>1689</v>
      </c>
      <c r="E743">
        <v>3</v>
      </c>
      <c r="F743" s="1" t="s">
        <v>11001</v>
      </c>
      <c r="G743" s="2">
        <v>45306</v>
      </c>
      <c r="H743">
        <v>5</v>
      </c>
    </row>
    <row r="744" spans="1:8" x14ac:dyDescent="0.35">
      <c r="A744" s="1" t="s">
        <v>11726</v>
      </c>
      <c r="B744" s="1" t="s">
        <v>4980</v>
      </c>
      <c r="C744" s="1" t="s">
        <v>2819</v>
      </c>
      <c r="D744" s="1" t="s">
        <v>348</v>
      </c>
      <c r="E744">
        <v>5</v>
      </c>
      <c r="F744" s="1" t="s">
        <v>11046</v>
      </c>
      <c r="G744" s="2">
        <v>45401</v>
      </c>
      <c r="H744">
        <v>14</v>
      </c>
    </row>
    <row r="745" spans="1:8" x14ac:dyDescent="0.35">
      <c r="A745" s="1" t="s">
        <v>11727</v>
      </c>
      <c r="B745" s="1" t="s">
        <v>8162</v>
      </c>
      <c r="C745" s="1" t="s">
        <v>2473</v>
      </c>
      <c r="D745" s="1" t="s">
        <v>2358</v>
      </c>
      <c r="E745">
        <v>5</v>
      </c>
      <c r="F745" s="1" t="s">
        <v>10957</v>
      </c>
      <c r="G745" s="2">
        <v>45691</v>
      </c>
      <c r="H745">
        <v>2</v>
      </c>
    </row>
    <row r="746" spans="1:8" x14ac:dyDescent="0.35">
      <c r="A746" s="1" t="s">
        <v>11728</v>
      </c>
      <c r="B746" s="1" t="s">
        <v>4993</v>
      </c>
      <c r="C746" s="1" t="s">
        <v>2480</v>
      </c>
      <c r="D746" s="1" t="s">
        <v>712</v>
      </c>
      <c r="E746">
        <v>5</v>
      </c>
      <c r="F746" s="1" t="s">
        <v>11034</v>
      </c>
      <c r="G746" s="2">
        <v>45086</v>
      </c>
      <c r="H746">
        <v>0</v>
      </c>
    </row>
    <row r="747" spans="1:8" x14ac:dyDescent="0.35">
      <c r="A747" s="1" t="s">
        <v>11729</v>
      </c>
      <c r="B747" s="1" t="s">
        <v>7183</v>
      </c>
      <c r="C747" s="1" t="s">
        <v>3269</v>
      </c>
      <c r="D747" s="1" t="s">
        <v>1730</v>
      </c>
      <c r="E747">
        <v>4</v>
      </c>
      <c r="F747" s="1" t="s">
        <v>10979</v>
      </c>
      <c r="G747" s="2">
        <v>45632</v>
      </c>
      <c r="H747">
        <v>22</v>
      </c>
    </row>
    <row r="748" spans="1:8" x14ac:dyDescent="0.35">
      <c r="A748" s="1" t="s">
        <v>11730</v>
      </c>
      <c r="B748" s="1" t="s">
        <v>3163</v>
      </c>
      <c r="C748" s="1" t="s">
        <v>3058</v>
      </c>
      <c r="D748" s="1" t="s">
        <v>573</v>
      </c>
      <c r="E748">
        <v>4</v>
      </c>
      <c r="F748" s="1" t="s">
        <v>11046</v>
      </c>
      <c r="G748" s="2">
        <v>45083</v>
      </c>
      <c r="H748">
        <v>0</v>
      </c>
    </row>
    <row r="749" spans="1:8" x14ac:dyDescent="0.35">
      <c r="A749" s="1" t="s">
        <v>11731</v>
      </c>
      <c r="B749" s="1" t="s">
        <v>8794</v>
      </c>
      <c r="C749" s="1" t="s">
        <v>2521</v>
      </c>
      <c r="D749" s="1" t="s">
        <v>2225</v>
      </c>
      <c r="E749">
        <v>5</v>
      </c>
      <c r="F749" s="1" t="s">
        <v>10975</v>
      </c>
      <c r="G749" s="2">
        <v>45682</v>
      </c>
      <c r="H749">
        <v>46</v>
      </c>
    </row>
    <row r="750" spans="1:8" x14ac:dyDescent="0.35">
      <c r="A750" s="1" t="s">
        <v>11732</v>
      </c>
      <c r="B750" s="1" t="s">
        <v>6060</v>
      </c>
      <c r="C750" s="1" t="s">
        <v>3152</v>
      </c>
      <c r="D750" s="1" t="s">
        <v>2219</v>
      </c>
      <c r="E750">
        <v>4</v>
      </c>
      <c r="F750" s="1" t="s">
        <v>11029</v>
      </c>
      <c r="G750" s="2">
        <v>45581</v>
      </c>
      <c r="H750">
        <v>0</v>
      </c>
    </row>
    <row r="751" spans="1:8" x14ac:dyDescent="0.35">
      <c r="A751" s="1" t="s">
        <v>11733</v>
      </c>
      <c r="B751" s="1" t="s">
        <v>8384</v>
      </c>
      <c r="C751" s="1" t="s">
        <v>2475</v>
      </c>
      <c r="D751" s="1" t="s">
        <v>1357</v>
      </c>
      <c r="E751">
        <v>4</v>
      </c>
      <c r="F751" s="1" t="s">
        <v>10959</v>
      </c>
      <c r="G751" s="2">
        <v>44836</v>
      </c>
      <c r="H751">
        <v>5</v>
      </c>
    </row>
    <row r="752" spans="1:8" x14ac:dyDescent="0.35">
      <c r="A752" s="1" t="s">
        <v>11734</v>
      </c>
      <c r="B752" s="1" t="s">
        <v>10169</v>
      </c>
      <c r="C752" s="1" t="s">
        <v>2718</v>
      </c>
      <c r="D752" s="1" t="s">
        <v>712</v>
      </c>
      <c r="E752">
        <v>3</v>
      </c>
      <c r="F752" s="1" t="s">
        <v>10979</v>
      </c>
      <c r="G752" s="2">
        <v>44896</v>
      </c>
      <c r="H752">
        <v>9</v>
      </c>
    </row>
    <row r="753" spans="1:8" x14ac:dyDescent="0.35">
      <c r="A753" s="1" t="s">
        <v>11735</v>
      </c>
      <c r="B753" s="1" t="s">
        <v>7934</v>
      </c>
      <c r="C753" s="1" t="s">
        <v>3659</v>
      </c>
      <c r="D753" s="1" t="s">
        <v>1013</v>
      </c>
      <c r="E753">
        <v>2</v>
      </c>
      <c r="F753" s="1" t="s">
        <v>10998</v>
      </c>
      <c r="G753" s="2">
        <v>44908</v>
      </c>
      <c r="H753">
        <v>0</v>
      </c>
    </row>
    <row r="754" spans="1:8" x14ac:dyDescent="0.35">
      <c r="A754" s="1" t="s">
        <v>11736</v>
      </c>
      <c r="B754" s="1" t="s">
        <v>6628</v>
      </c>
      <c r="C754" s="1" t="s">
        <v>2931</v>
      </c>
      <c r="D754" s="1" t="s">
        <v>88</v>
      </c>
      <c r="E754">
        <v>5</v>
      </c>
      <c r="F754" s="1" t="s">
        <v>10959</v>
      </c>
      <c r="G754" s="2">
        <v>45396</v>
      </c>
      <c r="H754">
        <v>5</v>
      </c>
    </row>
    <row r="755" spans="1:8" x14ac:dyDescent="0.35">
      <c r="A755" s="1" t="s">
        <v>11737</v>
      </c>
      <c r="B755" s="1" t="s">
        <v>7529</v>
      </c>
      <c r="C755" s="1" t="s">
        <v>2482</v>
      </c>
      <c r="D755" s="1" t="s">
        <v>2039</v>
      </c>
      <c r="E755">
        <v>5</v>
      </c>
      <c r="F755" s="1" t="s">
        <v>10971</v>
      </c>
      <c r="G755" s="2">
        <v>45171</v>
      </c>
      <c r="H755">
        <v>1</v>
      </c>
    </row>
    <row r="756" spans="1:8" x14ac:dyDescent="0.35">
      <c r="A756" s="1" t="s">
        <v>11738</v>
      </c>
      <c r="B756" s="1" t="s">
        <v>9847</v>
      </c>
      <c r="C756" s="1" t="s">
        <v>3175</v>
      </c>
      <c r="D756" s="1" t="s">
        <v>1820</v>
      </c>
      <c r="E756">
        <v>4</v>
      </c>
      <c r="F756" s="1" t="s">
        <v>10955</v>
      </c>
      <c r="G756" s="2">
        <v>45704</v>
      </c>
      <c r="H756">
        <v>10</v>
      </c>
    </row>
    <row r="757" spans="1:8" x14ac:dyDescent="0.35">
      <c r="A757" s="1" t="s">
        <v>11739</v>
      </c>
      <c r="B757" s="1" t="s">
        <v>7315</v>
      </c>
      <c r="C757" s="1" t="s">
        <v>2646</v>
      </c>
      <c r="D757" s="1" t="s">
        <v>1733</v>
      </c>
      <c r="E757">
        <v>5</v>
      </c>
      <c r="F757" s="1" t="s">
        <v>10959</v>
      </c>
      <c r="G757" s="2">
        <v>44576</v>
      </c>
      <c r="H757">
        <v>0</v>
      </c>
    </row>
    <row r="758" spans="1:8" x14ac:dyDescent="0.35">
      <c r="A758" s="1" t="s">
        <v>11740</v>
      </c>
      <c r="B758" s="1" t="s">
        <v>3465</v>
      </c>
      <c r="C758" s="1" t="s">
        <v>2879</v>
      </c>
      <c r="D758" s="1" t="s">
        <v>1626</v>
      </c>
      <c r="E758">
        <v>5</v>
      </c>
      <c r="F758" s="1" t="s">
        <v>10979</v>
      </c>
      <c r="G758" s="2">
        <v>45572</v>
      </c>
      <c r="H758">
        <v>7</v>
      </c>
    </row>
    <row r="759" spans="1:8" x14ac:dyDescent="0.35">
      <c r="A759" s="1" t="s">
        <v>11741</v>
      </c>
      <c r="B759" s="1" t="s">
        <v>5546</v>
      </c>
      <c r="C759" s="1" t="s">
        <v>3145</v>
      </c>
      <c r="D759" s="1" t="s">
        <v>1846</v>
      </c>
      <c r="E759">
        <v>5</v>
      </c>
      <c r="F759" s="1" t="s">
        <v>10977</v>
      </c>
      <c r="G759" s="2">
        <v>45464</v>
      </c>
      <c r="H759">
        <v>30</v>
      </c>
    </row>
    <row r="760" spans="1:8" x14ac:dyDescent="0.35">
      <c r="A760" s="1" t="s">
        <v>11742</v>
      </c>
      <c r="B760" s="1" t="s">
        <v>10242</v>
      </c>
      <c r="C760" s="1" t="s">
        <v>3114</v>
      </c>
      <c r="D760" s="1" t="s">
        <v>1948</v>
      </c>
      <c r="E760">
        <v>3</v>
      </c>
      <c r="F760" s="1" t="s">
        <v>10685</v>
      </c>
      <c r="G760" s="2">
        <v>45428</v>
      </c>
      <c r="H760">
        <v>4</v>
      </c>
    </row>
    <row r="761" spans="1:8" x14ac:dyDescent="0.35">
      <c r="A761" s="1" t="s">
        <v>11743</v>
      </c>
      <c r="B761" s="1" t="s">
        <v>7429</v>
      </c>
      <c r="C761" s="1" t="s">
        <v>2736</v>
      </c>
      <c r="D761" s="1" t="s">
        <v>436</v>
      </c>
      <c r="E761">
        <v>2</v>
      </c>
      <c r="F761" s="1" t="s">
        <v>10955</v>
      </c>
      <c r="G761" s="2">
        <v>44954</v>
      </c>
      <c r="H761">
        <v>0</v>
      </c>
    </row>
    <row r="762" spans="1:8" x14ac:dyDescent="0.35">
      <c r="A762" s="1" t="s">
        <v>11744</v>
      </c>
      <c r="B762" s="1" t="s">
        <v>8524</v>
      </c>
      <c r="C762" s="1" t="s">
        <v>3575</v>
      </c>
      <c r="D762" s="1" t="s">
        <v>2025</v>
      </c>
      <c r="E762">
        <v>5</v>
      </c>
      <c r="F762" s="1" t="s">
        <v>11005</v>
      </c>
      <c r="G762" s="2">
        <v>44640</v>
      </c>
      <c r="H762">
        <v>1</v>
      </c>
    </row>
    <row r="763" spans="1:8" x14ac:dyDescent="0.35">
      <c r="A763" s="1" t="s">
        <v>11745</v>
      </c>
      <c r="B763" s="1" t="s">
        <v>4243</v>
      </c>
      <c r="C763" s="1" t="s">
        <v>2993</v>
      </c>
      <c r="D763" s="1" t="s">
        <v>540</v>
      </c>
      <c r="E763">
        <v>4</v>
      </c>
      <c r="F763" s="1" t="s">
        <v>11005</v>
      </c>
      <c r="G763" s="2">
        <v>45278</v>
      </c>
      <c r="H763">
        <v>10</v>
      </c>
    </row>
    <row r="764" spans="1:8" x14ac:dyDescent="0.35">
      <c r="A764" s="1" t="s">
        <v>11746</v>
      </c>
      <c r="B764" s="1" t="s">
        <v>8901</v>
      </c>
      <c r="C764" s="1" t="s">
        <v>2967</v>
      </c>
      <c r="D764" s="1" t="s">
        <v>1677</v>
      </c>
      <c r="E764">
        <v>5</v>
      </c>
      <c r="F764" s="1" t="s">
        <v>11016</v>
      </c>
      <c r="G764" s="2">
        <v>45716</v>
      </c>
      <c r="H764">
        <v>0</v>
      </c>
    </row>
    <row r="765" spans="1:8" x14ac:dyDescent="0.35">
      <c r="A765" s="1" t="s">
        <v>11747</v>
      </c>
      <c r="B765" s="1" t="s">
        <v>7068</v>
      </c>
      <c r="C765" s="1" t="s">
        <v>2631</v>
      </c>
      <c r="D765" s="1" t="s">
        <v>1998</v>
      </c>
      <c r="E765">
        <v>2</v>
      </c>
      <c r="F765" s="1" t="s">
        <v>10971</v>
      </c>
      <c r="G765" s="2">
        <v>44771</v>
      </c>
      <c r="H765">
        <v>0</v>
      </c>
    </row>
    <row r="766" spans="1:8" x14ac:dyDescent="0.35">
      <c r="A766" s="1" t="s">
        <v>11748</v>
      </c>
      <c r="B766" s="1" t="s">
        <v>6334</v>
      </c>
      <c r="C766" s="1" t="s">
        <v>3422</v>
      </c>
      <c r="D766" s="1" t="s">
        <v>727</v>
      </c>
      <c r="E766">
        <v>4</v>
      </c>
      <c r="F766" s="1" t="s">
        <v>10685</v>
      </c>
      <c r="G766" s="2">
        <v>45624</v>
      </c>
      <c r="H766">
        <v>0</v>
      </c>
    </row>
    <row r="767" spans="1:8" x14ac:dyDescent="0.35">
      <c r="A767" s="1" t="s">
        <v>11749</v>
      </c>
      <c r="B767" s="1" t="s">
        <v>9335</v>
      </c>
      <c r="C767" s="1" t="s">
        <v>2863</v>
      </c>
      <c r="D767" s="1" t="s">
        <v>1701</v>
      </c>
      <c r="E767">
        <v>5</v>
      </c>
      <c r="F767" s="1" t="s">
        <v>10985</v>
      </c>
      <c r="G767" s="2">
        <v>44996</v>
      </c>
      <c r="H767">
        <v>0</v>
      </c>
    </row>
    <row r="768" spans="1:8" x14ac:dyDescent="0.35">
      <c r="A768" s="1" t="s">
        <v>11750</v>
      </c>
      <c r="B768" s="1" t="s">
        <v>5921</v>
      </c>
      <c r="C768" s="1" t="s">
        <v>2652</v>
      </c>
      <c r="D768" s="1" t="s">
        <v>1467</v>
      </c>
      <c r="E768">
        <v>5</v>
      </c>
      <c r="F768" s="1" t="s">
        <v>10977</v>
      </c>
      <c r="G768" s="2">
        <v>45069</v>
      </c>
      <c r="H768">
        <v>0</v>
      </c>
    </row>
    <row r="769" spans="1:8" x14ac:dyDescent="0.35">
      <c r="A769" s="1" t="s">
        <v>11751</v>
      </c>
      <c r="B769" s="1" t="s">
        <v>8603</v>
      </c>
      <c r="C769" s="1" t="s">
        <v>2548</v>
      </c>
      <c r="D769" s="1" t="s">
        <v>1165</v>
      </c>
      <c r="E769">
        <v>3</v>
      </c>
      <c r="F769" s="1" t="s">
        <v>10965</v>
      </c>
      <c r="G769" s="2">
        <v>45429</v>
      </c>
      <c r="H769">
        <v>0</v>
      </c>
    </row>
    <row r="770" spans="1:8" x14ac:dyDescent="0.35">
      <c r="A770" s="1" t="s">
        <v>11752</v>
      </c>
      <c r="B770" s="1" t="s">
        <v>9121</v>
      </c>
      <c r="C770" s="1" t="s">
        <v>2794</v>
      </c>
      <c r="D770" s="1" t="s">
        <v>685</v>
      </c>
      <c r="E770">
        <v>3</v>
      </c>
      <c r="F770" s="1" t="s">
        <v>10987</v>
      </c>
      <c r="G770" s="2">
        <v>45051</v>
      </c>
      <c r="H770">
        <v>0</v>
      </c>
    </row>
    <row r="771" spans="1:8" x14ac:dyDescent="0.35">
      <c r="A771" s="1" t="s">
        <v>11753</v>
      </c>
      <c r="B771" s="1" t="s">
        <v>9732</v>
      </c>
      <c r="C771" s="1" t="s">
        <v>4018</v>
      </c>
      <c r="D771" s="1" t="s">
        <v>602</v>
      </c>
      <c r="E771">
        <v>4</v>
      </c>
      <c r="F771" s="1" t="s">
        <v>11051</v>
      </c>
      <c r="G771" s="2">
        <v>44775</v>
      </c>
      <c r="H771">
        <v>22</v>
      </c>
    </row>
    <row r="772" spans="1:8" x14ac:dyDescent="0.35">
      <c r="A772" s="1" t="s">
        <v>11754</v>
      </c>
      <c r="B772" s="1" t="s">
        <v>6457</v>
      </c>
      <c r="C772" s="1" t="s">
        <v>3007</v>
      </c>
      <c r="D772" s="1" t="s">
        <v>375</v>
      </c>
      <c r="E772">
        <v>5</v>
      </c>
      <c r="F772" s="1" t="s">
        <v>11001</v>
      </c>
      <c r="G772" s="2">
        <v>45289</v>
      </c>
      <c r="H772">
        <v>3</v>
      </c>
    </row>
    <row r="773" spans="1:8" x14ac:dyDescent="0.35">
      <c r="A773" s="1" t="s">
        <v>11755</v>
      </c>
      <c r="B773" s="1" t="s">
        <v>5510</v>
      </c>
      <c r="C773" s="1" t="s">
        <v>2765</v>
      </c>
      <c r="D773" s="1" t="s">
        <v>827</v>
      </c>
      <c r="E773">
        <v>4</v>
      </c>
      <c r="F773" s="1" t="s">
        <v>11051</v>
      </c>
      <c r="G773" s="2">
        <v>45701</v>
      </c>
      <c r="H773">
        <v>2</v>
      </c>
    </row>
    <row r="774" spans="1:8" x14ac:dyDescent="0.35">
      <c r="A774" s="1" t="s">
        <v>11756</v>
      </c>
      <c r="B774" s="1" t="s">
        <v>4079</v>
      </c>
      <c r="C774" s="1" t="s">
        <v>3247</v>
      </c>
      <c r="D774" s="1" t="s">
        <v>641</v>
      </c>
      <c r="E774">
        <v>5</v>
      </c>
      <c r="F774" s="1" t="s">
        <v>10955</v>
      </c>
      <c r="G774" s="2">
        <v>45423</v>
      </c>
      <c r="H774">
        <v>9</v>
      </c>
    </row>
    <row r="775" spans="1:8" x14ac:dyDescent="0.35">
      <c r="A775" s="1" t="s">
        <v>11757</v>
      </c>
      <c r="B775" s="1" t="s">
        <v>9609</v>
      </c>
      <c r="C775" s="1" t="s">
        <v>2649</v>
      </c>
      <c r="D775" s="1" t="s">
        <v>1509</v>
      </c>
      <c r="E775">
        <v>4</v>
      </c>
      <c r="F775" s="1" t="s">
        <v>10955</v>
      </c>
      <c r="G775" s="2">
        <v>45211</v>
      </c>
      <c r="H775">
        <v>8</v>
      </c>
    </row>
    <row r="776" spans="1:8" x14ac:dyDescent="0.35">
      <c r="A776" s="1" t="s">
        <v>11758</v>
      </c>
      <c r="B776" s="1" t="s">
        <v>8787</v>
      </c>
      <c r="C776" s="1" t="s">
        <v>2872</v>
      </c>
      <c r="D776" s="1" t="s">
        <v>282</v>
      </c>
      <c r="E776">
        <v>4</v>
      </c>
      <c r="F776" s="1" t="s">
        <v>10957</v>
      </c>
      <c r="G776" s="2">
        <v>44906</v>
      </c>
      <c r="H776">
        <v>0</v>
      </c>
    </row>
    <row r="777" spans="1:8" x14ac:dyDescent="0.35">
      <c r="A777" s="1" t="s">
        <v>11759</v>
      </c>
      <c r="B777" s="1" t="s">
        <v>7698</v>
      </c>
      <c r="C777" s="1" t="s">
        <v>2387</v>
      </c>
      <c r="D777" s="1" t="s">
        <v>2172</v>
      </c>
      <c r="E777">
        <v>1</v>
      </c>
      <c r="F777" s="1" t="s">
        <v>11055</v>
      </c>
      <c r="G777" s="2">
        <v>45577</v>
      </c>
      <c r="H777">
        <v>0</v>
      </c>
    </row>
    <row r="778" spans="1:8" x14ac:dyDescent="0.35">
      <c r="A778" s="1" t="s">
        <v>11760</v>
      </c>
      <c r="B778" s="1" t="s">
        <v>6455</v>
      </c>
      <c r="C778" s="1" t="s">
        <v>2494</v>
      </c>
      <c r="D778" s="1" t="s">
        <v>2087</v>
      </c>
      <c r="E778">
        <v>5</v>
      </c>
      <c r="F778" s="1" t="s">
        <v>10979</v>
      </c>
      <c r="G778" s="2">
        <v>45704</v>
      </c>
      <c r="H778">
        <v>0</v>
      </c>
    </row>
    <row r="779" spans="1:8" x14ac:dyDescent="0.35">
      <c r="A779" s="1" t="s">
        <v>11761</v>
      </c>
      <c r="B779" s="1" t="s">
        <v>3331</v>
      </c>
      <c r="C779" s="1" t="s">
        <v>2453</v>
      </c>
      <c r="D779" s="1" t="s">
        <v>1242</v>
      </c>
      <c r="E779">
        <v>5</v>
      </c>
      <c r="F779" s="1" t="s">
        <v>11051</v>
      </c>
      <c r="G779" s="2">
        <v>45259</v>
      </c>
      <c r="H779">
        <v>0</v>
      </c>
    </row>
    <row r="780" spans="1:8" x14ac:dyDescent="0.35">
      <c r="A780" s="1" t="s">
        <v>11762</v>
      </c>
      <c r="B780" s="1" t="s">
        <v>9700</v>
      </c>
      <c r="C780" s="1" t="s">
        <v>2455</v>
      </c>
      <c r="D780" s="1" t="s">
        <v>50</v>
      </c>
      <c r="E780">
        <v>5</v>
      </c>
      <c r="F780" s="1" t="s">
        <v>10685</v>
      </c>
      <c r="G780" s="2">
        <v>45541</v>
      </c>
      <c r="H780">
        <v>0</v>
      </c>
    </row>
    <row r="781" spans="1:8" x14ac:dyDescent="0.35">
      <c r="A781" s="1" t="s">
        <v>11763</v>
      </c>
      <c r="B781" s="1" t="s">
        <v>5078</v>
      </c>
      <c r="C781" s="1" t="s">
        <v>2652</v>
      </c>
      <c r="D781" s="1" t="s">
        <v>555</v>
      </c>
      <c r="E781">
        <v>5</v>
      </c>
      <c r="F781" s="1" t="s">
        <v>10959</v>
      </c>
      <c r="G781" s="2">
        <v>44895</v>
      </c>
      <c r="H781">
        <v>0</v>
      </c>
    </row>
    <row r="782" spans="1:8" x14ac:dyDescent="0.35">
      <c r="A782" s="1" t="s">
        <v>11764</v>
      </c>
      <c r="B782" s="1" t="s">
        <v>8933</v>
      </c>
      <c r="C782" s="1" t="s">
        <v>3269</v>
      </c>
      <c r="D782" s="1" t="s">
        <v>973</v>
      </c>
      <c r="E782">
        <v>5</v>
      </c>
      <c r="F782" s="1" t="s">
        <v>10975</v>
      </c>
      <c r="G782" s="2">
        <v>45600</v>
      </c>
      <c r="H782">
        <v>0</v>
      </c>
    </row>
    <row r="783" spans="1:8" x14ac:dyDescent="0.35">
      <c r="A783" s="1" t="s">
        <v>11765</v>
      </c>
      <c r="B783" s="1" t="s">
        <v>3399</v>
      </c>
      <c r="C783" s="1" t="s">
        <v>3400</v>
      </c>
      <c r="D783" s="1" t="s">
        <v>425</v>
      </c>
      <c r="E783">
        <v>4</v>
      </c>
      <c r="F783" s="1" t="s">
        <v>10985</v>
      </c>
      <c r="G783" s="2">
        <v>45409</v>
      </c>
      <c r="H783">
        <v>0</v>
      </c>
    </row>
    <row r="784" spans="1:8" x14ac:dyDescent="0.35">
      <c r="A784" s="1" t="s">
        <v>11766</v>
      </c>
      <c r="B784" s="1" t="s">
        <v>3589</v>
      </c>
      <c r="C784" s="1" t="s">
        <v>2959</v>
      </c>
      <c r="D784" s="1" t="s">
        <v>1666</v>
      </c>
      <c r="E784">
        <v>5</v>
      </c>
      <c r="F784" s="1" t="s">
        <v>10977</v>
      </c>
      <c r="G784" s="2">
        <v>45628</v>
      </c>
      <c r="H784">
        <v>5</v>
      </c>
    </row>
    <row r="785" spans="1:8" x14ac:dyDescent="0.35">
      <c r="A785" s="1" t="s">
        <v>11767</v>
      </c>
      <c r="B785" s="1" t="s">
        <v>8235</v>
      </c>
      <c r="C785" s="1" t="s">
        <v>2524</v>
      </c>
      <c r="D785" s="1" t="s">
        <v>1963</v>
      </c>
      <c r="E785">
        <v>5</v>
      </c>
      <c r="F785" s="1" t="s">
        <v>10983</v>
      </c>
      <c r="G785" s="2">
        <v>45089</v>
      </c>
      <c r="H785">
        <v>6</v>
      </c>
    </row>
    <row r="786" spans="1:8" x14ac:dyDescent="0.35">
      <c r="A786" s="1" t="s">
        <v>11768</v>
      </c>
      <c r="B786" s="1" t="s">
        <v>3459</v>
      </c>
      <c r="C786" s="1" t="s">
        <v>2706</v>
      </c>
      <c r="D786" s="1" t="s">
        <v>2114</v>
      </c>
      <c r="E786">
        <v>4</v>
      </c>
      <c r="F786" s="1" t="s">
        <v>10989</v>
      </c>
      <c r="G786" s="2">
        <v>45720</v>
      </c>
      <c r="H786">
        <v>0</v>
      </c>
    </row>
    <row r="787" spans="1:8" x14ac:dyDescent="0.35">
      <c r="A787" s="1" t="s">
        <v>11769</v>
      </c>
      <c r="B787" s="1" t="s">
        <v>4690</v>
      </c>
      <c r="C787" s="1" t="s">
        <v>2967</v>
      </c>
      <c r="D787" s="1" t="s">
        <v>96</v>
      </c>
      <c r="E787">
        <v>5</v>
      </c>
      <c r="F787" s="1" t="s">
        <v>11051</v>
      </c>
      <c r="G787" s="2">
        <v>45719</v>
      </c>
      <c r="H787">
        <v>3</v>
      </c>
    </row>
    <row r="788" spans="1:8" x14ac:dyDescent="0.35">
      <c r="A788" s="1" t="s">
        <v>11770</v>
      </c>
      <c r="B788" s="1" t="s">
        <v>5166</v>
      </c>
      <c r="C788" s="1" t="s">
        <v>2662</v>
      </c>
      <c r="D788" s="1" t="s">
        <v>2139</v>
      </c>
      <c r="E788">
        <v>5</v>
      </c>
      <c r="F788" s="1" t="s">
        <v>10957</v>
      </c>
      <c r="G788" s="2">
        <v>44656</v>
      </c>
      <c r="H788">
        <v>0</v>
      </c>
    </row>
    <row r="789" spans="1:8" x14ac:dyDescent="0.35">
      <c r="A789" s="1" t="s">
        <v>11771</v>
      </c>
      <c r="B789" s="1" t="s">
        <v>6001</v>
      </c>
      <c r="C789" s="1" t="s">
        <v>4679</v>
      </c>
      <c r="D789" s="1" t="s">
        <v>1626</v>
      </c>
      <c r="E789">
        <v>5</v>
      </c>
      <c r="F789" s="1" t="s">
        <v>11029</v>
      </c>
      <c r="G789" s="2">
        <v>44715</v>
      </c>
      <c r="H789">
        <v>6</v>
      </c>
    </row>
    <row r="790" spans="1:8" x14ac:dyDescent="0.35">
      <c r="A790" s="1" t="s">
        <v>11772</v>
      </c>
      <c r="B790" s="1" t="s">
        <v>5602</v>
      </c>
      <c r="C790" s="1" t="s">
        <v>3522</v>
      </c>
      <c r="D790" s="1" t="s">
        <v>1398</v>
      </c>
      <c r="E790">
        <v>4</v>
      </c>
      <c r="F790" s="1" t="s">
        <v>10685</v>
      </c>
      <c r="G790" s="2">
        <v>45431</v>
      </c>
      <c r="H790">
        <v>14</v>
      </c>
    </row>
    <row r="791" spans="1:8" x14ac:dyDescent="0.35">
      <c r="A791" s="1" t="s">
        <v>11773</v>
      </c>
      <c r="B791" s="1" t="s">
        <v>7895</v>
      </c>
      <c r="C791" s="1" t="s">
        <v>3575</v>
      </c>
      <c r="D791" s="1" t="s">
        <v>66</v>
      </c>
      <c r="E791">
        <v>5</v>
      </c>
      <c r="F791" s="1" t="s">
        <v>10975</v>
      </c>
      <c r="G791" s="2">
        <v>45318</v>
      </c>
      <c r="H791">
        <v>35</v>
      </c>
    </row>
    <row r="792" spans="1:8" x14ac:dyDescent="0.35">
      <c r="A792" s="1" t="s">
        <v>11774</v>
      </c>
      <c r="B792" s="1" t="s">
        <v>3614</v>
      </c>
      <c r="C792" s="1" t="s">
        <v>2901</v>
      </c>
      <c r="D792" s="1" t="s">
        <v>1718</v>
      </c>
      <c r="E792">
        <v>5</v>
      </c>
      <c r="F792" s="1" t="s">
        <v>10971</v>
      </c>
      <c r="G792" s="2">
        <v>45585</v>
      </c>
      <c r="H792">
        <v>0</v>
      </c>
    </row>
    <row r="793" spans="1:8" x14ac:dyDescent="0.35">
      <c r="A793" s="1" t="s">
        <v>11775</v>
      </c>
      <c r="B793" s="1" t="s">
        <v>4528</v>
      </c>
      <c r="C793" s="1" t="s">
        <v>2798</v>
      </c>
      <c r="D793" s="1" t="s">
        <v>526</v>
      </c>
      <c r="E793">
        <v>5</v>
      </c>
      <c r="F793" s="1" t="s">
        <v>10965</v>
      </c>
      <c r="G793" s="2">
        <v>45431</v>
      </c>
      <c r="H793">
        <v>9</v>
      </c>
    </row>
    <row r="794" spans="1:8" x14ac:dyDescent="0.35">
      <c r="A794" s="1" t="s">
        <v>11776</v>
      </c>
      <c r="B794" s="1" t="s">
        <v>5062</v>
      </c>
      <c r="C794" s="1" t="s">
        <v>2672</v>
      </c>
      <c r="D794" s="1" t="s">
        <v>1260</v>
      </c>
      <c r="E794">
        <v>4</v>
      </c>
      <c r="F794" s="1" t="s">
        <v>10998</v>
      </c>
      <c r="G794" s="2">
        <v>45452</v>
      </c>
      <c r="H794">
        <v>0</v>
      </c>
    </row>
    <row r="795" spans="1:8" x14ac:dyDescent="0.35">
      <c r="A795" s="1" t="s">
        <v>11777</v>
      </c>
      <c r="B795" s="1" t="s">
        <v>9513</v>
      </c>
      <c r="C795" s="1" t="s">
        <v>4679</v>
      </c>
      <c r="D795" s="1" t="s">
        <v>845</v>
      </c>
      <c r="E795">
        <v>5</v>
      </c>
      <c r="F795" s="1" t="s">
        <v>10967</v>
      </c>
      <c r="G795" s="2">
        <v>45543</v>
      </c>
      <c r="H795">
        <v>15</v>
      </c>
    </row>
    <row r="796" spans="1:8" x14ac:dyDescent="0.35">
      <c r="A796" s="1" t="s">
        <v>11778</v>
      </c>
      <c r="B796" s="1" t="s">
        <v>9097</v>
      </c>
      <c r="C796" s="1" t="s">
        <v>2524</v>
      </c>
      <c r="D796" s="1" t="s">
        <v>1906</v>
      </c>
      <c r="E796">
        <v>5</v>
      </c>
      <c r="F796" s="1" t="s">
        <v>11001</v>
      </c>
      <c r="G796" s="2">
        <v>45371</v>
      </c>
      <c r="H796">
        <v>0</v>
      </c>
    </row>
    <row r="797" spans="1:8" x14ac:dyDescent="0.35">
      <c r="A797" s="1" t="s">
        <v>11779</v>
      </c>
      <c r="B797" s="1" t="s">
        <v>7189</v>
      </c>
      <c r="C797" s="1" t="s">
        <v>2733</v>
      </c>
      <c r="D797" s="1" t="s">
        <v>1374</v>
      </c>
      <c r="E797">
        <v>5</v>
      </c>
      <c r="F797" s="1" t="s">
        <v>10985</v>
      </c>
      <c r="G797" s="2">
        <v>45273</v>
      </c>
      <c r="H797">
        <v>0</v>
      </c>
    </row>
    <row r="798" spans="1:8" x14ac:dyDescent="0.35">
      <c r="A798" s="1" t="s">
        <v>11780</v>
      </c>
      <c r="B798" s="1" t="s">
        <v>3275</v>
      </c>
      <c r="C798" s="1" t="s">
        <v>2424</v>
      </c>
      <c r="D798" s="1" t="s">
        <v>1440</v>
      </c>
      <c r="E798">
        <v>5</v>
      </c>
      <c r="F798" s="1" t="s">
        <v>11005</v>
      </c>
      <c r="G798" s="2">
        <v>45324</v>
      </c>
      <c r="H798">
        <v>0</v>
      </c>
    </row>
    <row r="799" spans="1:8" x14ac:dyDescent="0.35">
      <c r="A799" s="1" t="s">
        <v>11781</v>
      </c>
      <c r="B799" s="1" t="s">
        <v>8898</v>
      </c>
      <c r="C799" s="1" t="s">
        <v>2720</v>
      </c>
      <c r="D799" s="1" t="s">
        <v>1593</v>
      </c>
      <c r="E799">
        <v>3</v>
      </c>
      <c r="F799" s="1" t="s">
        <v>10685</v>
      </c>
      <c r="G799" s="2">
        <v>45035</v>
      </c>
      <c r="H799">
        <v>10</v>
      </c>
    </row>
    <row r="800" spans="1:8" x14ac:dyDescent="0.35">
      <c r="A800" s="1" t="s">
        <v>11782</v>
      </c>
      <c r="B800" s="1" t="s">
        <v>7219</v>
      </c>
      <c r="C800" s="1" t="s">
        <v>2594</v>
      </c>
      <c r="D800" s="1" t="s">
        <v>1001</v>
      </c>
      <c r="E800">
        <v>4</v>
      </c>
      <c r="F800" s="1" t="s">
        <v>10685</v>
      </c>
      <c r="G800" s="2">
        <v>45080</v>
      </c>
      <c r="H800">
        <v>25</v>
      </c>
    </row>
    <row r="801" spans="1:8" x14ac:dyDescent="0.35">
      <c r="A801" s="1" t="s">
        <v>11783</v>
      </c>
      <c r="B801" s="1" t="s">
        <v>10202</v>
      </c>
      <c r="C801" s="1" t="s">
        <v>2720</v>
      </c>
      <c r="D801" s="1" t="s">
        <v>2348</v>
      </c>
      <c r="E801">
        <v>5</v>
      </c>
      <c r="F801" s="1" t="s">
        <v>10959</v>
      </c>
      <c r="G801" s="2">
        <v>45697</v>
      </c>
      <c r="H801">
        <v>11</v>
      </c>
    </row>
    <row r="802" spans="1:8" x14ac:dyDescent="0.35">
      <c r="A802" s="1" t="s">
        <v>11784</v>
      </c>
      <c r="B802" s="1" t="s">
        <v>9926</v>
      </c>
      <c r="C802" s="1" t="s">
        <v>3191</v>
      </c>
      <c r="D802" s="1" t="s">
        <v>1004</v>
      </c>
      <c r="E802">
        <v>5</v>
      </c>
      <c r="F802" s="1" t="s">
        <v>10983</v>
      </c>
      <c r="G802" s="2">
        <v>45508</v>
      </c>
      <c r="H802">
        <v>21</v>
      </c>
    </row>
    <row r="803" spans="1:8" x14ac:dyDescent="0.35">
      <c r="A803" s="1" t="s">
        <v>11785</v>
      </c>
      <c r="B803" s="1" t="s">
        <v>10487</v>
      </c>
      <c r="C803" s="1" t="s">
        <v>3883</v>
      </c>
      <c r="D803" s="1" t="s">
        <v>2156</v>
      </c>
      <c r="E803">
        <v>5</v>
      </c>
      <c r="F803" s="1" t="s">
        <v>10965</v>
      </c>
      <c r="G803" s="2">
        <v>44966</v>
      </c>
      <c r="H803">
        <v>8</v>
      </c>
    </row>
    <row r="804" spans="1:8" x14ac:dyDescent="0.35">
      <c r="A804" s="1" t="s">
        <v>11786</v>
      </c>
      <c r="B804" s="1" t="s">
        <v>4059</v>
      </c>
      <c r="C804" s="1" t="s">
        <v>2432</v>
      </c>
      <c r="D804" s="1" t="s">
        <v>1368</v>
      </c>
      <c r="E804">
        <v>2</v>
      </c>
      <c r="F804" s="1" t="s">
        <v>10961</v>
      </c>
      <c r="G804" s="2">
        <v>45094</v>
      </c>
      <c r="H804">
        <v>27</v>
      </c>
    </row>
    <row r="805" spans="1:8" x14ac:dyDescent="0.35">
      <c r="A805" s="1" t="s">
        <v>11787</v>
      </c>
      <c r="B805" s="1" t="s">
        <v>3173</v>
      </c>
      <c r="C805" s="1" t="s">
        <v>3175</v>
      </c>
      <c r="D805" s="1" t="s">
        <v>457</v>
      </c>
      <c r="E805">
        <v>5</v>
      </c>
      <c r="F805" s="1" t="s">
        <v>10955</v>
      </c>
      <c r="G805" s="2">
        <v>45333</v>
      </c>
      <c r="H805">
        <v>8</v>
      </c>
    </row>
    <row r="806" spans="1:8" x14ac:dyDescent="0.35">
      <c r="A806" s="1" t="s">
        <v>11788</v>
      </c>
      <c r="B806" s="1" t="s">
        <v>6962</v>
      </c>
      <c r="C806" s="1" t="s">
        <v>2712</v>
      </c>
      <c r="D806" s="1" t="s">
        <v>1377</v>
      </c>
      <c r="E806">
        <v>5</v>
      </c>
      <c r="F806" s="1" t="s">
        <v>10957</v>
      </c>
      <c r="G806" s="2">
        <v>45250</v>
      </c>
      <c r="H806">
        <v>2</v>
      </c>
    </row>
    <row r="807" spans="1:8" x14ac:dyDescent="0.35">
      <c r="A807" s="1" t="s">
        <v>11789</v>
      </c>
      <c r="B807" s="1" t="s">
        <v>10110</v>
      </c>
      <c r="C807" s="1" t="s">
        <v>3522</v>
      </c>
      <c r="D807" s="1" t="s">
        <v>197</v>
      </c>
      <c r="E807">
        <v>4</v>
      </c>
      <c r="F807" s="1" t="s">
        <v>10983</v>
      </c>
      <c r="G807" s="2">
        <v>45618</v>
      </c>
      <c r="H807">
        <v>0</v>
      </c>
    </row>
    <row r="808" spans="1:8" x14ac:dyDescent="0.35">
      <c r="A808" s="1" t="s">
        <v>11790</v>
      </c>
      <c r="B808" s="1" t="s">
        <v>3665</v>
      </c>
      <c r="C808" s="1" t="s">
        <v>2798</v>
      </c>
      <c r="D808" s="1" t="s">
        <v>1935</v>
      </c>
      <c r="E808">
        <v>2</v>
      </c>
      <c r="F808" s="1" t="s">
        <v>10989</v>
      </c>
      <c r="G808" s="2">
        <v>45449</v>
      </c>
      <c r="H808">
        <v>2</v>
      </c>
    </row>
    <row r="809" spans="1:8" x14ac:dyDescent="0.35">
      <c r="A809" s="1" t="s">
        <v>11791</v>
      </c>
      <c r="B809" s="1" t="s">
        <v>6983</v>
      </c>
      <c r="C809" s="1" t="s">
        <v>2453</v>
      </c>
      <c r="D809" s="1" t="s">
        <v>2078</v>
      </c>
      <c r="E809">
        <v>5</v>
      </c>
      <c r="F809" s="1" t="s">
        <v>10996</v>
      </c>
      <c r="G809" s="2">
        <v>45528</v>
      </c>
      <c r="H809">
        <v>10</v>
      </c>
    </row>
    <row r="810" spans="1:8" x14ac:dyDescent="0.35">
      <c r="A810" s="1" t="s">
        <v>11792</v>
      </c>
      <c r="B810" s="1" t="s">
        <v>8168</v>
      </c>
      <c r="C810" s="1" t="s">
        <v>2408</v>
      </c>
      <c r="D810" s="1" t="s">
        <v>1852</v>
      </c>
      <c r="E810">
        <v>5</v>
      </c>
      <c r="F810" s="1" t="s">
        <v>10685</v>
      </c>
      <c r="G810" s="2">
        <v>45424</v>
      </c>
      <c r="H810">
        <v>10</v>
      </c>
    </row>
    <row r="811" spans="1:8" x14ac:dyDescent="0.35">
      <c r="A811" s="1" t="s">
        <v>11793</v>
      </c>
      <c r="B811" s="1" t="s">
        <v>8111</v>
      </c>
      <c r="C811" s="1" t="s">
        <v>3457</v>
      </c>
      <c r="D811" s="1" t="s">
        <v>73</v>
      </c>
      <c r="E811">
        <v>5</v>
      </c>
      <c r="F811" s="1" t="s">
        <v>10971</v>
      </c>
      <c r="G811" s="2">
        <v>45143</v>
      </c>
      <c r="H811">
        <v>0</v>
      </c>
    </row>
    <row r="812" spans="1:8" x14ac:dyDescent="0.35">
      <c r="A812" s="1" t="s">
        <v>11794</v>
      </c>
      <c r="B812" s="1" t="s">
        <v>5121</v>
      </c>
      <c r="C812" s="1" t="s">
        <v>2773</v>
      </c>
      <c r="D812" s="1" t="s">
        <v>815</v>
      </c>
      <c r="E812">
        <v>5</v>
      </c>
      <c r="F812" s="1" t="s">
        <v>10685</v>
      </c>
      <c r="G812" s="2">
        <v>45416</v>
      </c>
      <c r="H812">
        <v>7</v>
      </c>
    </row>
    <row r="813" spans="1:8" x14ac:dyDescent="0.35">
      <c r="A813" s="1" t="s">
        <v>11795</v>
      </c>
      <c r="B813" s="1" t="s">
        <v>6432</v>
      </c>
      <c r="C813" s="1" t="s">
        <v>2510</v>
      </c>
      <c r="D813" s="1" t="s">
        <v>599</v>
      </c>
      <c r="E813">
        <v>5</v>
      </c>
      <c r="F813" s="1" t="s">
        <v>10963</v>
      </c>
      <c r="G813" s="2">
        <v>44855</v>
      </c>
      <c r="H813">
        <v>0</v>
      </c>
    </row>
    <row r="814" spans="1:8" x14ac:dyDescent="0.35">
      <c r="A814" s="1" t="s">
        <v>11796</v>
      </c>
      <c r="B814" s="1" t="s">
        <v>5863</v>
      </c>
      <c r="C814" s="1" t="s">
        <v>3382</v>
      </c>
      <c r="D814" s="1" t="s">
        <v>2258</v>
      </c>
      <c r="E814">
        <v>5</v>
      </c>
      <c r="F814" s="1" t="s">
        <v>10685</v>
      </c>
      <c r="G814" s="2">
        <v>44586</v>
      </c>
      <c r="H814">
        <v>0</v>
      </c>
    </row>
    <row r="815" spans="1:8" x14ac:dyDescent="0.35">
      <c r="A815" s="1" t="s">
        <v>11797</v>
      </c>
      <c r="B815" s="1" t="s">
        <v>4144</v>
      </c>
      <c r="C815" s="1" t="s">
        <v>2652</v>
      </c>
      <c r="D815" s="1" t="s">
        <v>66</v>
      </c>
      <c r="E815">
        <v>3</v>
      </c>
      <c r="F815" s="1" t="s">
        <v>10969</v>
      </c>
      <c r="G815" s="2">
        <v>45477</v>
      </c>
      <c r="H815">
        <v>32</v>
      </c>
    </row>
    <row r="816" spans="1:8" x14ac:dyDescent="0.35">
      <c r="A816" s="1" t="s">
        <v>11798</v>
      </c>
      <c r="B816" s="1" t="s">
        <v>5367</v>
      </c>
      <c r="C816" s="1" t="s">
        <v>2715</v>
      </c>
      <c r="D816" s="1" t="s">
        <v>2327</v>
      </c>
      <c r="E816">
        <v>5</v>
      </c>
      <c r="F816" s="1" t="s">
        <v>11046</v>
      </c>
      <c r="G816" s="2">
        <v>44885</v>
      </c>
      <c r="H816">
        <v>0</v>
      </c>
    </row>
    <row r="817" spans="1:8" x14ac:dyDescent="0.35">
      <c r="A817" s="1" t="s">
        <v>11799</v>
      </c>
      <c r="B817" s="1" t="s">
        <v>2963</v>
      </c>
      <c r="C817" s="1" t="s">
        <v>2463</v>
      </c>
      <c r="D817" s="1" t="s">
        <v>1796</v>
      </c>
      <c r="E817">
        <v>5</v>
      </c>
      <c r="F817" s="1" t="s">
        <v>10983</v>
      </c>
      <c r="G817" s="2">
        <v>45008</v>
      </c>
      <c r="H817">
        <v>31</v>
      </c>
    </row>
    <row r="818" spans="1:8" x14ac:dyDescent="0.35">
      <c r="A818" s="1" t="s">
        <v>11800</v>
      </c>
      <c r="B818" s="1" t="s">
        <v>9753</v>
      </c>
      <c r="C818" s="1" t="s">
        <v>2718</v>
      </c>
      <c r="D818" s="1" t="s">
        <v>2246</v>
      </c>
      <c r="E818">
        <v>4</v>
      </c>
      <c r="F818" s="1" t="s">
        <v>10969</v>
      </c>
      <c r="G818" s="2">
        <v>45284</v>
      </c>
      <c r="H818">
        <v>5</v>
      </c>
    </row>
    <row r="819" spans="1:8" x14ac:dyDescent="0.35">
      <c r="A819" s="1" t="s">
        <v>11801</v>
      </c>
      <c r="B819" s="1" t="s">
        <v>4745</v>
      </c>
      <c r="C819" s="1" t="s">
        <v>2448</v>
      </c>
      <c r="D819" s="1" t="s">
        <v>436</v>
      </c>
      <c r="E819">
        <v>3</v>
      </c>
      <c r="F819" s="1" t="s">
        <v>10998</v>
      </c>
      <c r="G819" s="2">
        <v>45112</v>
      </c>
      <c r="H819">
        <v>0</v>
      </c>
    </row>
    <row r="820" spans="1:8" x14ac:dyDescent="0.35">
      <c r="A820" s="1" t="s">
        <v>11802</v>
      </c>
      <c r="B820" s="1" t="s">
        <v>7084</v>
      </c>
      <c r="C820" s="1" t="s">
        <v>3457</v>
      </c>
      <c r="D820" s="1" t="s">
        <v>1056</v>
      </c>
      <c r="E820">
        <v>3</v>
      </c>
      <c r="F820" s="1" t="s">
        <v>10998</v>
      </c>
      <c r="G820" s="2">
        <v>45320</v>
      </c>
      <c r="H820">
        <v>0</v>
      </c>
    </row>
    <row r="821" spans="1:8" x14ac:dyDescent="0.35">
      <c r="A821" s="1" t="s">
        <v>11803</v>
      </c>
      <c r="B821" s="1" t="s">
        <v>7441</v>
      </c>
      <c r="C821" s="1" t="s">
        <v>2545</v>
      </c>
      <c r="D821" s="1" t="s">
        <v>390</v>
      </c>
      <c r="E821">
        <v>3</v>
      </c>
      <c r="F821" s="1" t="s">
        <v>10992</v>
      </c>
      <c r="G821" s="2">
        <v>45552</v>
      </c>
      <c r="H821">
        <v>3</v>
      </c>
    </row>
    <row r="822" spans="1:8" x14ac:dyDescent="0.35">
      <c r="A822" s="1" t="s">
        <v>11804</v>
      </c>
      <c r="B822" s="1" t="s">
        <v>4421</v>
      </c>
      <c r="C822" s="1" t="s">
        <v>4424</v>
      </c>
      <c r="D822" s="1" t="s">
        <v>318</v>
      </c>
      <c r="E822">
        <v>4</v>
      </c>
      <c r="F822" s="1" t="s">
        <v>10971</v>
      </c>
      <c r="G822" s="2">
        <v>44586</v>
      </c>
      <c r="H822">
        <v>0</v>
      </c>
    </row>
    <row r="823" spans="1:8" x14ac:dyDescent="0.35">
      <c r="A823" s="1" t="s">
        <v>11805</v>
      </c>
      <c r="B823" s="1" t="s">
        <v>3023</v>
      </c>
      <c r="C823" s="1" t="s">
        <v>2585</v>
      </c>
      <c r="D823" s="1" t="s">
        <v>1331</v>
      </c>
      <c r="E823">
        <v>5</v>
      </c>
      <c r="F823" s="1" t="s">
        <v>11031</v>
      </c>
      <c r="G823" s="2">
        <v>45583</v>
      </c>
      <c r="H823">
        <v>2</v>
      </c>
    </row>
    <row r="824" spans="1:8" x14ac:dyDescent="0.35">
      <c r="A824" s="1" t="s">
        <v>11806</v>
      </c>
      <c r="B824" s="1" t="s">
        <v>5239</v>
      </c>
      <c r="C824" s="1" t="s">
        <v>3145</v>
      </c>
      <c r="D824" s="1" t="s">
        <v>1053</v>
      </c>
      <c r="E824">
        <v>3</v>
      </c>
      <c r="F824" s="1" t="s">
        <v>10987</v>
      </c>
      <c r="G824" s="2">
        <v>45458</v>
      </c>
      <c r="H824">
        <v>9</v>
      </c>
    </row>
    <row r="825" spans="1:8" x14ac:dyDescent="0.35">
      <c r="A825" s="1" t="s">
        <v>11807</v>
      </c>
      <c r="B825" s="1" t="s">
        <v>8725</v>
      </c>
      <c r="C825" s="1" t="s">
        <v>3114</v>
      </c>
      <c r="D825" s="1" t="s">
        <v>1707</v>
      </c>
      <c r="E825">
        <v>5</v>
      </c>
      <c r="F825" s="1" t="s">
        <v>10955</v>
      </c>
      <c r="G825" s="2">
        <v>44937</v>
      </c>
      <c r="H825">
        <v>6</v>
      </c>
    </row>
    <row r="826" spans="1:8" x14ac:dyDescent="0.35">
      <c r="A826" s="1" t="s">
        <v>11808</v>
      </c>
      <c r="B826" s="1" t="s">
        <v>8002</v>
      </c>
      <c r="C826" s="1" t="s">
        <v>4018</v>
      </c>
      <c r="D826" s="1" t="s">
        <v>1030</v>
      </c>
      <c r="E826">
        <v>4</v>
      </c>
      <c r="F826" s="1" t="s">
        <v>10992</v>
      </c>
      <c r="G826" s="2">
        <v>45673</v>
      </c>
      <c r="H826">
        <v>5</v>
      </c>
    </row>
    <row r="827" spans="1:8" x14ac:dyDescent="0.35">
      <c r="A827" s="1" t="s">
        <v>11809</v>
      </c>
      <c r="B827" s="1" t="s">
        <v>7901</v>
      </c>
      <c r="C827" s="1" t="s">
        <v>3837</v>
      </c>
      <c r="D827" s="1" t="s">
        <v>934</v>
      </c>
      <c r="E827">
        <v>5</v>
      </c>
      <c r="F827" s="1" t="s">
        <v>11031</v>
      </c>
      <c r="G827" s="2">
        <v>45489</v>
      </c>
      <c r="H827">
        <v>0</v>
      </c>
    </row>
    <row r="828" spans="1:8" x14ac:dyDescent="0.35">
      <c r="A828" s="1" t="s">
        <v>11810</v>
      </c>
      <c r="B828" s="1" t="s">
        <v>10208</v>
      </c>
      <c r="C828" s="1" t="s">
        <v>3823</v>
      </c>
      <c r="D828" s="1" t="s">
        <v>1811</v>
      </c>
      <c r="E828">
        <v>5</v>
      </c>
      <c r="F828" s="1" t="s">
        <v>11029</v>
      </c>
      <c r="G828" s="2">
        <v>45104</v>
      </c>
      <c r="H828">
        <v>1</v>
      </c>
    </row>
    <row r="829" spans="1:8" x14ac:dyDescent="0.35">
      <c r="A829" s="1" t="s">
        <v>11811</v>
      </c>
      <c r="B829" s="1" t="s">
        <v>5224</v>
      </c>
      <c r="C829" s="1" t="s">
        <v>3823</v>
      </c>
      <c r="D829" s="1" t="s">
        <v>1584</v>
      </c>
      <c r="E829">
        <v>5</v>
      </c>
      <c r="F829" s="1" t="s">
        <v>10685</v>
      </c>
      <c r="G829" s="2">
        <v>44669</v>
      </c>
      <c r="H829">
        <v>10</v>
      </c>
    </row>
    <row r="830" spans="1:8" x14ac:dyDescent="0.35">
      <c r="A830" s="1" t="s">
        <v>11812</v>
      </c>
      <c r="B830" s="1" t="s">
        <v>7108</v>
      </c>
      <c r="C830" s="1" t="s">
        <v>3114</v>
      </c>
      <c r="D830" s="1" t="s">
        <v>1939</v>
      </c>
      <c r="E830">
        <v>5</v>
      </c>
      <c r="F830" s="1" t="s">
        <v>10969</v>
      </c>
      <c r="G830" s="2">
        <v>44573</v>
      </c>
      <c r="H830">
        <v>8</v>
      </c>
    </row>
    <row r="831" spans="1:8" x14ac:dyDescent="0.35">
      <c r="A831" s="1" t="s">
        <v>11813</v>
      </c>
      <c r="B831" s="1" t="s">
        <v>8054</v>
      </c>
      <c r="C831" s="1" t="s">
        <v>2485</v>
      </c>
      <c r="D831" s="1" t="s">
        <v>1790</v>
      </c>
      <c r="E831">
        <v>4</v>
      </c>
      <c r="F831" s="1" t="s">
        <v>10992</v>
      </c>
      <c r="G831" s="2">
        <v>45372</v>
      </c>
      <c r="H831">
        <v>0</v>
      </c>
    </row>
    <row r="832" spans="1:8" x14ac:dyDescent="0.35">
      <c r="A832" s="1" t="s">
        <v>11814</v>
      </c>
      <c r="B832" s="1" t="s">
        <v>5041</v>
      </c>
      <c r="C832" s="1" t="s">
        <v>2492</v>
      </c>
      <c r="D832" s="1" t="s">
        <v>845</v>
      </c>
      <c r="E832">
        <v>5</v>
      </c>
      <c r="F832" s="1" t="s">
        <v>11016</v>
      </c>
      <c r="G832" s="2">
        <v>44990</v>
      </c>
      <c r="H832">
        <v>0</v>
      </c>
    </row>
    <row r="833" spans="1:8" x14ac:dyDescent="0.35">
      <c r="A833" s="1" t="s">
        <v>11815</v>
      </c>
      <c r="B833" s="1" t="s">
        <v>6873</v>
      </c>
      <c r="C833" s="1" t="s">
        <v>2993</v>
      </c>
      <c r="D833" s="1" t="s">
        <v>1651</v>
      </c>
      <c r="E833">
        <v>3</v>
      </c>
      <c r="F833" s="1" t="s">
        <v>10975</v>
      </c>
      <c r="G833" s="2">
        <v>44639</v>
      </c>
      <c r="H833">
        <v>15</v>
      </c>
    </row>
    <row r="834" spans="1:8" x14ac:dyDescent="0.35">
      <c r="A834" s="1" t="s">
        <v>11816</v>
      </c>
      <c r="B834" s="1" t="s">
        <v>6899</v>
      </c>
      <c r="C834" s="1" t="s">
        <v>2413</v>
      </c>
      <c r="D834" s="1" t="s">
        <v>1704</v>
      </c>
      <c r="E834">
        <v>3</v>
      </c>
      <c r="F834" s="1" t="s">
        <v>10965</v>
      </c>
      <c r="G834" s="2">
        <v>45029</v>
      </c>
      <c r="H834">
        <v>18</v>
      </c>
    </row>
    <row r="835" spans="1:8" x14ac:dyDescent="0.35">
      <c r="A835" s="1" t="s">
        <v>11817</v>
      </c>
      <c r="B835" s="1" t="s">
        <v>6815</v>
      </c>
      <c r="C835" s="1" t="s">
        <v>2535</v>
      </c>
      <c r="D835" s="1" t="s">
        <v>2192</v>
      </c>
      <c r="E835">
        <v>5</v>
      </c>
      <c r="F835" s="1" t="s">
        <v>11055</v>
      </c>
      <c r="G835" s="2">
        <v>45341</v>
      </c>
      <c r="H835">
        <v>28</v>
      </c>
    </row>
    <row r="836" spans="1:8" x14ac:dyDescent="0.35">
      <c r="A836" s="1" t="s">
        <v>11818</v>
      </c>
      <c r="B836" s="1" t="s">
        <v>4184</v>
      </c>
      <c r="C836" s="1" t="s">
        <v>3168</v>
      </c>
      <c r="D836" s="1" t="s">
        <v>691</v>
      </c>
      <c r="E836">
        <v>5</v>
      </c>
      <c r="F836" s="1" t="s">
        <v>10989</v>
      </c>
      <c r="G836" s="2">
        <v>45075</v>
      </c>
      <c r="H836">
        <v>29</v>
      </c>
    </row>
    <row r="837" spans="1:8" x14ac:dyDescent="0.35">
      <c r="A837" s="1" t="s">
        <v>11819</v>
      </c>
      <c r="B837" s="1" t="s">
        <v>9235</v>
      </c>
      <c r="C837" s="1" t="s">
        <v>2866</v>
      </c>
      <c r="D837" s="1" t="s">
        <v>179</v>
      </c>
      <c r="E837">
        <v>2</v>
      </c>
      <c r="F837" s="1" t="s">
        <v>10685</v>
      </c>
      <c r="G837" s="2">
        <v>44766</v>
      </c>
      <c r="H837">
        <v>0</v>
      </c>
    </row>
    <row r="838" spans="1:8" x14ac:dyDescent="0.35">
      <c r="A838" s="1" t="s">
        <v>11820</v>
      </c>
      <c r="B838" s="1" t="s">
        <v>5616</v>
      </c>
      <c r="C838" s="1" t="s">
        <v>2821</v>
      </c>
      <c r="D838" s="1" t="s">
        <v>2056</v>
      </c>
      <c r="E838">
        <v>5</v>
      </c>
      <c r="F838" s="1" t="s">
        <v>10685</v>
      </c>
      <c r="G838" s="2">
        <v>45715</v>
      </c>
      <c r="H838">
        <v>10</v>
      </c>
    </row>
    <row r="839" spans="1:8" x14ac:dyDescent="0.35">
      <c r="A839" s="1" t="s">
        <v>11821</v>
      </c>
      <c r="B839" s="1" t="s">
        <v>6162</v>
      </c>
      <c r="C839" s="1" t="s">
        <v>2424</v>
      </c>
      <c r="D839" s="1" t="s">
        <v>2285</v>
      </c>
      <c r="E839">
        <v>3</v>
      </c>
      <c r="F839" s="1" t="s">
        <v>11005</v>
      </c>
      <c r="G839" s="2">
        <v>45474</v>
      </c>
      <c r="H839">
        <v>8</v>
      </c>
    </row>
    <row r="840" spans="1:8" x14ac:dyDescent="0.35">
      <c r="A840" s="1" t="s">
        <v>11822</v>
      </c>
      <c r="B840" s="1" t="s">
        <v>7126</v>
      </c>
      <c r="C840" s="1" t="s">
        <v>3028</v>
      </c>
      <c r="D840" s="1" t="s">
        <v>88</v>
      </c>
      <c r="E840">
        <v>2</v>
      </c>
      <c r="F840" s="1" t="s">
        <v>10969</v>
      </c>
      <c r="G840" s="2">
        <v>44797</v>
      </c>
      <c r="H840">
        <v>0</v>
      </c>
    </row>
    <row r="841" spans="1:8" x14ac:dyDescent="0.35">
      <c r="A841" s="1" t="s">
        <v>11823</v>
      </c>
      <c r="B841" s="1" t="s">
        <v>7045</v>
      </c>
      <c r="C841" s="1" t="s">
        <v>3948</v>
      </c>
      <c r="D841" s="1" t="s">
        <v>1491</v>
      </c>
      <c r="E841">
        <v>5</v>
      </c>
      <c r="F841" s="1" t="s">
        <v>10685</v>
      </c>
      <c r="G841" s="2">
        <v>45494</v>
      </c>
      <c r="H841">
        <v>4</v>
      </c>
    </row>
    <row r="842" spans="1:8" x14ac:dyDescent="0.35">
      <c r="A842" s="1" t="s">
        <v>11824</v>
      </c>
      <c r="B842" s="1" t="s">
        <v>3608</v>
      </c>
      <c r="C842" s="1" t="s">
        <v>2421</v>
      </c>
      <c r="D842" s="1" t="s">
        <v>1651</v>
      </c>
      <c r="E842">
        <v>4</v>
      </c>
      <c r="F842" s="1" t="s">
        <v>11001</v>
      </c>
      <c r="G842" s="2">
        <v>44758</v>
      </c>
      <c r="H842">
        <v>10</v>
      </c>
    </row>
    <row r="843" spans="1:8" x14ac:dyDescent="0.35">
      <c r="A843" s="1" t="s">
        <v>11825</v>
      </c>
      <c r="B843" s="1" t="s">
        <v>4174</v>
      </c>
      <c r="C843" s="1" t="s">
        <v>2901</v>
      </c>
      <c r="D843" s="1" t="s">
        <v>50</v>
      </c>
      <c r="E843">
        <v>4</v>
      </c>
      <c r="F843" s="1" t="s">
        <v>11001</v>
      </c>
      <c r="G843" s="2">
        <v>45574</v>
      </c>
      <c r="H843">
        <v>0</v>
      </c>
    </row>
    <row r="844" spans="1:8" x14ac:dyDescent="0.35">
      <c r="A844" s="1" t="s">
        <v>11826</v>
      </c>
      <c r="B844" s="1" t="s">
        <v>2828</v>
      </c>
      <c r="C844" s="1" t="s">
        <v>2709</v>
      </c>
      <c r="D844" s="1" t="s">
        <v>1346</v>
      </c>
      <c r="E844">
        <v>4</v>
      </c>
      <c r="F844" s="1" t="s">
        <v>11005</v>
      </c>
      <c r="G844" s="2">
        <v>44940</v>
      </c>
      <c r="H844">
        <v>0</v>
      </c>
    </row>
    <row r="845" spans="1:8" x14ac:dyDescent="0.35">
      <c r="A845" s="1" t="s">
        <v>11827</v>
      </c>
      <c r="B845" s="1" t="s">
        <v>3707</v>
      </c>
      <c r="C845" s="1" t="s">
        <v>2555</v>
      </c>
      <c r="D845" s="1" t="s">
        <v>776</v>
      </c>
      <c r="E845">
        <v>4</v>
      </c>
      <c r="F845" s="1" t="s">
        <v>10963</v>
      </c>
      <c r="G845" s="2">
        <v>45004</v>
      </c>
      <c r="H845">
        <v>6</v>
      </c>
    </row>
    <row r="846" spans="1:8" x14ac:dyDescent="0.35">
      <c r="A846" s="1" t="s">
        <v>11828</v>
      </c>
      <c r="B846" s="1" t="s">
        <v>3961</v>
      </c>
      <c r="C846" s="1" t="s">
        <v>2983</v>
      </c>
      <c r="D846" s="1" t="s">
        <v>2147</v>
      </c>
      <c r="E846">
        <v>4</v>
      </c>
      <c r="F846" s="1" t="s">
        <v>10685</v>
      </c>
      <c r="G846" s="2">
        <v>45157</v>
      </c>
      <c r="H846">
        <v>0</v>
      </c>
    </row>
    <row r="847" spans="1:8" x14ac:dyDescent="0.35">
      <c r="A847" s="1" t="s">
        <v>11829</v>
      </c>
      <c r="B847" s="1" t="s">
        <v>7357</v>
      </c>
      <c r="C847" s="1" t="s">
        <v>2977</v>
      </c>
      <c r="D847" s="1" t="s">
        <v>2048</v>
      </c>
      <c r="E847">
        <v>2</v>
      </c>
      <c r="F847" s="1" t="s">
        <v>11005</v>
      </c>
      <c r="G847" s="2">
        <v>45583</v>
      </c>
      <c r="H847">
        <v>0</v>
      </c>
    </row>
    <row r="848" spans="1:8" x14ac:dyDescent="0.35">
      <c r="A848" s="1" t="s">
        <v>11830</v>
      </c>
      <c r="B848" s="1" t="s">
        <v>8465</v>
      </c>
      <c r="C848" s="1" t="s">
        <v>2680</v>
      </c>
      <c r="D848" s="1" t="s">
        <v>185</v>
      </c>
      <c r="E848">
        <v>5</v>
      </c>
      <c r="F848" s="1" t="s">
        <v>10961</v>
      </c>
      <c r="G848" s="2">
        <v>45334</v>
      </c>
      <c r="H848">
        <v>8</v>
      </c>
    </row>
    <row r="849" spans="1:8" x14ac:dyDescent="0.35">
      <c r="A849" s="1" t="s">
        <v>11831</v>
      </c>
      <c r="B849" s="1" t="s">
        <v>8562</v>
      </c>
      <c r="C849" s="1" t="s">
        <v>2396</v>
      </c>
      <c r="D849" s="1" t="s">
        <v>342</v>
      </c>
      <c r="E849">
        <v>4</v>
      </c>
      <c r="F849" s="1" t="s">
        <v>11031</v>
      </c>
      <c r="G849" s="2">
        <v>45107</v>
      </c>
      <c r="H849">
        <v>0</v>
      </c>
    </row>
    <row r="850" spans="1:8" x14ac:dyDescent="0.35">
      <c r="A850" s="1" t="s">
        <v>11832</v>
      </c>
      <c r="B850" s="1" t="s">
        <v>4989</v>
      </c>
      <c r="C850" s="1" t="s">
        <v>2854</v>
      </c>
      <c r="D850" s="1" t="s">
        <v>2282</v>
      </c>
      <c r="E850">
        <v>5</v>
      </c>
      <c r="F850" s="1" t="s">
        <v>10992</v>
      </c>
      <c r="G850" s="2">
        <v>45461</v>
      </c>
      <c r="H850">
        <v>0</v>
      </c>
    </row>
    <row r="851" spans="1:8" x14ac:dyDescent="0.35">
      <c r="A851" s="1" t="s">
        <v>11833</v>
      </c>
      <c r="B851" s="1" t="s">
        <v>3790</v>
      </c>
      <c r="C851" s="1" t="s">
        <v>2759</v>
      </c>
      <c r="D851" s="1" t="s">
        <v>300</v>
      </c>
      <c r="E851">
        <v>5</v>
      </c>
      <c r="F851" s="1" t="s">
        <v>10998</v>
      </c>
      <c r="G851" s="2">
        <v>45677</v>
      </c>
      <c r="H851">
        <v>0</v>
      </c>
    </row>
    <row r="852" spans="1:8" x14ac:dyDescent="0.35">
      <c r="A852" s="1" t="s">
        <v>11834</v>
      </c>
      <c r="B852" s="1" t="s">
        <v>9029</v>
      </c>
      <c r="C852" s="1" t="s">
        <v>2890</v>
      </c>
      <c r="D852" s="1" t="s">
        <v>753</v>
      </c>
      <c r="E852">
        <v>5</v>
      </c>
      <c r="F852" s="1" t="s">
        <v>10963</v>
      </c>
      <c r="G852" s="2">
        <v>45453</v>
      </c>
      <c r="H852">
        <v>18</v>
      </c>
    </row>
    <row r="853" spans="1:8" x14ac:dyDescent="0.35">
      <c r="A853" s="1" t="s">
        <v>11835</v>
      </c>
      <c r="B853" s="1" t="s">
        <v>6947</v>
      </c>
      <c r="C853" s="1" t="s">
        <v>3098</v>
      </c>
      <c r="D853" s="1" t="s">
        <v>1995</v>
      </c>
      <c r="E853">
        <v>4</v>
      </c>
      <c r="F853" s="1" t="s">
        <v>11051</v>
      </c>
      <c r="G853" s="2">
        <v>45491</v>
      </c>
      <c r="H853">
        <v>9</v>
      </c>
    </row>
    <row r="854" spans="1:8" x14ac:dyDescent="0.35">
      <c r="A854" s="1" t="s">
        <v>11836</v>
      </c>
      <c r="B854" s="1" t="s">
        <v>7903</v>
      </c>
      <c r="C854" s="1" t="s">
        <v>2866</v>
      </c>
      <c r="D854" s="1" t="s">
        <v>1174</v>
      </c>
      <c r="E854">
        <v>5</v>
      </c>
      <c r="F854" s="1" t="s">
        <v>11051</v>
      </c>
      <c r="G854" s="2">
        <v>45718</v>
      </c>
      <c r="H854">
        <v>8</v>
      </c>
    </row>
    <row r="855" spans="1:8" x14ac:dyDescent="0.35">
      <c r="A855" s="1" t="s">
        <v>11837</v>
      </c>
      <c r="B855" s="1" t="s">
        <v>3408</v>
      </c>
      <c r="C855" s="1" t="s">
        <v>2429</v>
      </c>
      <c r="D855" s="1" t="s">
        <v>1473</v>
      </c>
      <c r="E855">
        <v>2</v>
      </c>
      <c r="F855" s="1" t="s">
        <v>10959</v>
      </c>
      <c r="G855" s="2">
        <v>45414</v>
      </c>
      <c r="H855">
        <v>6</v>
      </c>
    </row>
    <row r="856" spans="1:8" x14ac:dyDescent="0.35">
      <c r="A856" s="1" t="s">
        <v>11838</v>
      </c>
      <c r="B856" s="1" t="s">
        <v>9849</v>
      </c>
      <c r="C856" s="1" t="s">
        <v>4045</v>
      </c>
      <c r="D856" s="1" t="s">
        <v>526</v>
      </c>
      <c r="E856">
        <v>4</v>
      </c>
      <c r="F856" s="1" t="s">
        <v>10969</v>
      </c>
      <c r="G856" s="2">
        <v>45121</v>
      </c>
      <c r="H856">
        <v>13</v>
      </c>
    </row>
    <row r="857" spans="1:8" x14ac:dyDescent="0.35">
      <c r="A857" s="1" t="s">
        <v>11839</v>
      </c>
      <c r="B857" s="1" t="s">
        <v>10516</v>
      </c>
      <c r="C857" s="1" t="s">
        <v>4762</v>
      </c>
      <c r="D857" s="1" t="s">
        <v>724</v>
      </c>
      <c r="E857">
        <v>5</v>
      </c>
      <c r="F857" s="1" t="s">
        <v>11081</v>
      </c>
      <c r="G857" s="2">
        <v>44744</v>
      </c>
      <c r="H857">
        <v>3</v>
      </c>
    </row>
    <row r="858" spans="1:8" x14ac:dyDescent="0.35">
      <c r="A858" s="1" t="s">
        <v>11840</v>
      </c>
      <c r="B858" s="1" t="s">
        <v>5136</v>
      </c>
      <c r="C858" s="1" t="s">
        <v>2983</v>
      </c>
      <c r="D858" s="1" t="s">
        <v>1230</v>
      </c>
      <c r="E858">
        <v>3</v>
      </c>
      <c r="F858" s="1" t="s">
        <v>11029</v>
      </c>
      <c r="G858" s="2">
        <v>45157</v>
      </c>
      <c r="H858">
        <v>49</v>
      </c>
    </row>
    <row r="859" spans="1:8" x14ac:dyDescent="0.35">
      <c r="A859" s="1" t="s">
        <v>11841</v>
      </c>
      <c r="B859" s="1" t="s">
        <v>6977</v>
      </c>
      <c r="C859" s="1" t="s">
        <v>2688</v>
      </c>
      <c r="D859" s="1" t="s">
        <v>2081</v>
      </c>
      <c r="E859">
        <v>4</v>
      </c>
      <c r="F859" s="1" t="s">
        <v>11034</v>
      </c>
      <c r="G859" s="2">
        <v>44995</v>
      </c>
      <c r="H859">
        <v>0</v>
      </c>
    </row>
    <row r="860" spans="1:8" x14ac:dyDescent="0.35">
      <c r="A860" s="1" t="s">
        <v>11842</v>
      </c>
      <c r="B860" s="1" t="s">
        <v>9899</v>
      </c>
      <c r="C860" s="1" t="s">
        <v>3445</v>
      </c>
      <c r="D860" s="1" t="s">
        <v>1328</v>
      </c>
      <c r="E860">
        <v>5</v>
      </c>
      <c r="F860" s="1" t="s">
        <v>10955</v>
      </c>
      <c r="G860" s="2">
        <v>45274</v>
      </c>
      <c r="H860">
        <v>10</v>
      </c>
    </row>
    <row r="861" spans="1:8" x14ac:dyDescent="0.35">
      <c r="A861" s="1" t="s">
        <v>11843</v>
      </c>
      <c r="B861" s="1" t="s">
        <v>8431</v>
      </c>
      <c r="C861" s="1" t="s">
        <v>2542</v>
      </c>
      <c r="D861" s="1" t="s">
        <v>638</v>
      </c>
      <c r="E861">
        <v>3</v>
      </c>
      <c r="F861" s="1" t="s">
        <v>11016</v>
      </c>
      <c r="G861" s="2">
        <v>45074</v>
      </c>
      <c r="H861">
        <v>0</v>
      </c>
    </row>
    <row r="862" spans="1:8" x14ac:dyDescent="0.35">
      <c r="A862" s="1" t="s">
        <v>11844</v>
      </c>
      <c r="B862" s="1" t="s">
        <v>4215</v>
      </c>
      <c r="C862" s="1" t="s">
        <v>2996</v>
      </c>
      <c r="D862" s="1" t="s">
        <v>1048</v>
      </c>
      <c r="E862">
        <v>3</v>
      </c>
      <c r="F862" s="1" t="s">
        <v>10983</v>
      </c>
      <c r="G862" s="2">
        <v>45336</v>
      </c>
      <c r="H862">
        <v>3</v>
      </c>
    </row>
    <row r="863" spans="1:8" x14ac:dyDescent="0.35">
      <c r="A863" s="1" t="s">
        <v>11845</v>
      </c>
      <c r="B863" s="1" t="s">
        <v>10280</v>
      </c>
      <c r="C863" s="1" t="s">
        <v>2977</v>
      </c>
      <c r="D863" s="1" t="s">
        <v>653</v>
      </c>
      <c r="E863">
        <v>2</v>
      </c>
      <c r="F863" s="1" t="s">
        <v>11005</v>
      </c>
      <c r="G863" s="2">
        <v>45067</v>
      </c>
      <c r="H863">
        <v>48</v>
      </c>
    </row>
    <row r="864" spans="1:8" x14ac:dyDescent="0.35">
      <c r="A864" s="1" t="s">
        <v>11846</v>
      </c>
      <c r="B864" s="1" t="s">
        <v>8789</v>
      </c>
      <c r="C864" s="1" t="s">
        <v>2421</v>
      </c>
      <c r="D864" s="1" t="s">
        <v>617</v>
      </c>
      <c r="E864">
        <v>4</v>
      </c>
      <c r="F864" s="1" t="s">
        <v>10971</v>
      </c>
      <c r="G864" s="2">
        <v>45285</v>
      </c>
      <c r="H864">
        <v>7</v>
      </c>
    </row>
    <row r="865" spans="1:8" x14ac:dyDescent="0.35">
      <c r="A865" s="1" t="s">
        <v>11847</v>
      </c>
      <c r="B865" s="1" t="s">
        <v>10527</v>
      </c>
      <c r="C865" s="1" t="s">
        <v>2634</v>
      </c>
      <c r="D865" s="1" t="s">
        <v>994</v>
      </c>
      <c r="E865">
        <v>3</v>
      </c>
      <c r="F865" s="1" t="s">
        <v>11003</v>
      </c>
      <c r="G865" s="2">
        <v>44597</v>
      </c>
      <c r="H865">
        <v>3</v>
      </c>
    </row>
    <row r="866" spans="1:8" x14ac:dyDescent="0.35">
      <c r="A866" s="1" t="s">
        <v>11848</v>
      </c>
      <c r="B866" s="1" t="s">
        <v>6953</v>
      </c>
      <c r="C866" s="1" t="s">
        <v>2565</v>
      </c>
      <c r="D866" s="1" t="s">
        <v>776</v>
      </c>
      <c r="E866">
        <v>2</v>
      </c>
      <c r="F866" s="1" t="s">
        <v>11034</v>
      </c>
      <c r="G866" s="2">
        <v>45262</v>
      </c>
      <c r="H866">
        <v>15</v>
      </c>
    </row>
    <row r="867" spans="1:8" x14ac:dyDescent="0.35">
      <c r="A867" s="1" t="s">
        <v>11849</v>
      </c>
      <c r="B867" s="1" t="s">
        <v>8366</v>
      </c>
      <c r="C867" s="1" t="s">
        <v>2387</v>
      </c>
      <c r="D867" s="1" t="s">
        <v>1787</v>
      </c>
      <c r="E867">
        <v>3</v>
      </c>
      <c r="F867" s="1" t="s">
        <v>10971</v>
      </c>
      <c r="G867" s="2">
        <v>45633</v>
      </c>
      <c r="H867">
        <v>0</v>
      </c>
    </row>
    <row r="868" spans="1:8" x14ac:dyDescent="0.35">
      <c r="A868" s="1" t="s">
        <v>11850</v>
      </c>
      <c r="B868" s="1" t="s">
        <v>10399</v>
      </c>
      <c r="C868" s="1" t="s">
        <v>2652</v>
      </c>
      <c r="D868" s="1" t="s">
        <v>1297</v>
      </c>
      <c r="E868">
        <v>3</v>
      </c>
      <c r="F868" s="1" t="s">
        <v>10989</v>
      </c>
      <c r="G868" s="2">
        <v>45686</v>
      </c>
      <c r="H868">
        <v>21</v>
      </c>
    </row>
    <row r="869" spans="1:8" x14ac:dyDescent="0.35">
      <c r="A869" s="1" t="s">
        <v>11851</v>
      </c>
      <c r="B869" s="1" t="s">
        <v>3000</v>
      </c>
      <c r="C869" s="1" t="s">
        <v>2986</v>
      </c>
      <c r="D869" s="1" t="s">
        <v>745</v>
      </c>
      <c r="E869">
        <v>2</v>
      </c>
      <c r="F869" s="1" t="s">
        <v>10963</v>
      </c>
      <c r="G869" s="2">
        <v>45670</v>
      </c>
      <c r="H869">
        <v>20</v>
      </c>
    </row>
    <row r="870" spans="1:8" x14ac:dyDescent="0.35">
      <c r="A870" s="1" t="s">
        <v>11852</v>
      </c>
      <c r="B870" s="1" t="s">
        <v>5500</v>
      </c>
      <c r="C870" s="1" t="s">
        <v>2876</v>
      </c>
      <c r="D870" s="1" t="s">
        <v>534</v>
      </c>
      <c r="E870">
        <v>5</v>
      </c>
      <c r="F870" s="1" t="s">
        <v>10955</v>
      </c>
      <c r="G870" s="2">
        <v>45110</v>
      </c>
      <c r="H870">
        <v>0</v>
      </c>
    </row>
    <row r="871" spans="1:8" x14ac:dyDescent="0.35">
      <c r="A871" s="1" t="s">
        <v>11853</v>
      </c>
      <c r="B871" s="1" t="s">
        <v>9718</v>
      </c>
      <c r="C871" s="1" t="s">
        <v>2996</v>
      </c>
      <c r="D871" s="1" t="s">
        <v>626</v>
      </c>
      <c r="E871">
        <v>3</v>
      </c>
      <c r="F871" s="1" t="s">
        <v>10971</v>
      </c>
      <c r="G871" s="2">
        <v>45093</v>
      </c>
      <c r="H871">
        <v>0</v>
      </c>
    </row>
    <row r="872" spans="1:8" x14ac:dyDescent="0.35">
      <c r="A872" s="1" t="s">
        <v>11854</v>
      </c>
      <c r="B872" s="1" t="s">
        <v>2438</v>
      </c>
      <c r="C872" s="1" t="s">
        <v>2443</v>
      </c>
      <c r="D872" s="1" t="s">
        <v>2358</v>
      </c>
      <c r="E872">
        <v>2</v>
      </c>
      <c r="F872" s="1" t="s">
        <v>10983</v>
      </c>
      <c r="G872" s="2">
        <v>44946</v>
      </c>
      <c r="H872">
        <v>0</v>
      </c>
    </row>
    <row r="873" spans="1:8" x14ac:dyDescent="0.35">
      <c r="A873" s="1" t="s">
        <v>11855</v>
      </c>
      <c r="B873" s="1" t="s">
        <v>9003</v>
      </c>
      <c r="C873" s="1" t="s">
        <v>2866</v>
      </c>
      <c r="D873" s="1" t="s">
        <v>511</v>
      </c>
      <c r="E873">
        <v>5</v>
      </c>
      <c r="F873" s="1" t="s">
        <v>11003</v>
      </c>
      <c r="G873" s="2">
        <v>44840</v>
      </c>
      <c r="H873">
        <v>13</v>
      </c>
    </row>
    <row r="874" spans="1:8" x14ac:dyDescent="0.35">
      <c r="A874" s="1" t="s">
        <v>11856</v>
      </c>
      <c r="B874" s="1" t="s">
        <v>5883</v>
      </c>
      <c r="C874" s="1" t="s">
        <v>2508</v>
      </c>
      <c r="D874" s="1" t="s">
        <v>718</v>
      </c>
      <c r="E874">
        <v>5</v>
      </c>
      <c r="F874" s="1" t="s">
        <v>10957</v>
      </c>
      <c r="G874" s="2">
        <v>45620</v>
      </c>
      <c r="H874">
        <v>0</v>
      </c>
    </row>
    <row r="875" spans="1:8" x14ac:dyDescent="0.35">
      <c r="A875" s="1" t="s">
        <v>11857</v>
      </c>
      <c r="B875" s="1" t="s">
        <v>9873</v>
      </c>
      <c r="C875" s="1" t="s">
        <v>4762</v>
      </c>
      <c r="D875" s="1" t="s">
        <v>2350</v>
      </c>
      <c r="E875">
        <v>3</v>
      </c>
      <c r="F875" s="1" t="s">
        <v>10963</v>
      </c>
      <c r="G875" s="2">
        <v>44985</v>
      </c>
      <c r="H875">
        <v>0</v>
      </c>
    </row>
    <row r="876" spans="1:8" x14ac:dyDescent="0.35">
      <c r="A876" s="1" t="s">
        <v>11858</v>
      </c>
      <c r="B876" s="1" t="s">
        <v>10639</v>
      </c>
      <c r="C876" s="1" t="s">
        <v>2585</v>
      </c>
      <c r="D876" s="1" t="s">
        <v>2093</v>
      </c>
      <c r="E876">
        <v>4</v>
      </c>
      <c r="F876" s="1" t="s">
        <v>10979</v>
      </c>
      <c r="G876" s="2">
        <v>45628</v>
      </c>
      <c r="H876">
        <v>0</v>
      </c>
    </row>
    <row r="877" spans="1:8" x14ac:dyDescent="0.35">
      <c r="A877" s="1" t="s">
        <v>11859</v>
      </c>
      <c r="B877" s="1" t="s">
        <v>5181</v>
      </c>
      <c r="C877" s="1" t="s">
        <v>2557</v>
      </c>
      <c r="D877" s="1" t="s">
        <v>279</v>
      </c>
      <c r="E877">
        <v>3</v>
      </c>
      <c r="F877" s="1" t="s">
        <v>10685</v>
      </c>
      <c r="G877" s="2">
        <v>45253</v>
      </c>
      <c r="H877">
        <v>7</v>
      </c>
    </row>
    <row r="878" spans="1:8" x14ac:dyDescent="0.35">
      <c r="A878" s="1" t="s">
        <v>11860</v>
      </c>
      <c r="B878" s="1" t="s">
        <v>2745</v>
      </c>
      <c r="C878" s="1" t="s">
        <v>2746</v>
      </c>
      <c r="D878" s="1" t="s">
        <v>605</v>
      </c>
      <c r="E878">
        <v>5</v>
      </c>
      <c r="F878" s="1" t="s">
        <v>11003</v>
      </c>
      <c r="G878" s="2">
        <v>44980</v>
      </c>
      <c r="H878">
        <v>0</v>
      </c>
    </row>
    <row r="879" spans="1:8" x14ac:dyDescent="0.35">
      <c r="A879" s="1" t="s">
        <v>11861</v>
      </c>
      <c r="B879" s="1" t="s">
        <v>2550</v>
      </c>
      <c r="C879" s="1" t="s">
        <v>2551</v>
      </c>
      <c r="D879" s="1" t="s">
        <v>988</v>
      </c>
      <c r="E879">
        <v>5</v>
      </c>
      <c r="F879" s="1" t="s">
        <v>11016</v>
      </c>
      <c r="G879" s="2">
        <v>45569</v>
      </c>
      <c r="H879">
        <v>0</v>
      </c>
    </row>
    <row r="880" spans="1:8" x14ac:dyDescent="0.35">
      <c r="A880" s="1" t="s">
        <v>11862</v>
      </c>
      <c r="B880" s="1" t="s">
        <v>7482</v>
      </c>
      <c r="C880" s="1" t="s">
        <v>4679</v>
      </c>
      <c r="D880" s="1" t="s">
        <v>1473</v>
      </c>
      <c r="E880">
        <v>4</v>
      </c>
      <c r="F880" s="1" t="s">
        <v>10685</v>
      </c>
      <c r="G880" s="2">
        <v>44918</v>
      </c>
      <c r="H880">
        <v>15</v>
      </c>
    </row>
    <row r="881" spans="1:8" x14ac:dyDescent="0.35">
      <c r="A881" s="1" t="s">
        <v>11863</v>
      </c>
      <c r="B881" s="1" t="s">
        <v>8626</v>
      </c>
      <c r="C881" s="1" t="s">
        <v>2676</v>
      </c>
      <c r="D881" s="1" t="s">
        <v>895</v>
      </c>
      <c r="E881">
        <v>5</v>
      </c>
      <c r="F881" s="1" t="s">
        <v>11081</v>
      </c>
      <c r="G881" s="2">
        <v>45210</v>
      </c>
      <c r="H881">
        <v>6</v>
      </c>
    </row>
    <row r="882" spans="1:8" x14ac:dyDescent="0.35">
      <c r="A882" s="1" t="s">
        <v>11864</v>
      </c>
      <c r="B882" s="1" t="s">
        <v>9152</v>
      </c>
      <c r="C882" s="1" t="s">
        <v>3289</v>
      </c>
      <c r="D882" s="1" t="s">
        <v>345</v>
      </c>
      <c r="E882">
        <v>5</v>
      </c>
      <c r="F882" s="1" t="s">
        <v>11016</v>
      </c>
      <c r="G882" s="2">
        <v>45713</v>
      </c>
      <c r="H882">
        <v>10</v>
      </c>
    </row>
    <row r="883" spans="1:8" x14ac:dyDescent="0.35">
      <c r="A883" s="1" t="s">
        <v>11865</v>
      </c>
      <c r="B883" s="1" t="s">
        <v>9906</v>
      </c>
      <c r="C883" s="1" t="s">
        <v>3132</v>
      </c>
      <c r="D883" s="1" t="s">
        <v>2010</v>
      </c>
      <c r="E883">
        <v>5</v>
      </c>
      <c r="F883" s="1" t="s">
        <v>10685</v>
      </c>
      <c r="G883" s="2">
        <v>44648</v>
      </c>
      <c r="H883">
        <v>30</v>
      </c>
    </row>
    <row r="884" spans="1:8" x14ac:dyDescent="0.35">
      <c r="A884" s="1" t="s">
        <v>11866</v>
      </c>
      <c r="B884" s="1" t="s">
        <v>9857</v>
      </c>
      <c r="C884" s="1" t="s">
        <v>4266</v>
      </c>
      <c r="D884" s="1" t="s">
        <v>884</v>
      </c>
      <c r="E884">
        <v>5</v>
      </c>
      <c r="F884" s="1" t="s">
        <v>10989</v>
      </c>
      <c r="G884" s="2">
        <v>44704</v>
      </c>
      <c r="H884">
        <v>9</v>
      </c>
    </row>
    <row r="885" spans="1:8" x14ac:dyDescent="0.35">
      <c r="A885" s="1" t="s">
        <v>11867</v>
      </c>
      <c r="B885" s="1" t="s">
        <v>8885</v>
      </c>
      <c r="C885" s="1" t="s">
        <v>3152</v>
      </c>
      <c r="D885" s="1" t="s">
        <v>770</v>
      </c>
      <c r="E885">
        <v>4</v>
      </c>
      <c r="F885" s="1" t="s">
        <v>10992</v>
      </c>
      <c r="G885" s="2">
        <v>45690</v>
      </c>
      <c r="H885">
        <v>45</v>
      </c>
    </row>
    <row r="886" spans="1:8" x14ac:dyDescent="0.35">
      <c r="A886" s="1" t="s">
        <v>11868</v>
      </c>
      <c r="B886" s="1" t="s">
        <v>3830</v>
      </c>
      <c r="C886" s="1" t="s">
        <v>2399</v>
      </c>
      <c r="D886" s="1" t="s">
        <v>901</v>
      </c>
      <c r="E886">
        <v>5</v>
      </c>
      <c r="F886" s="1" t="s">
        <v>10992</v>
      </c>
      <c r="G886" s="2">
        <v>45355</v>
      </c>
      <c r="H886">
        <v>34</v>
      </c>
    </row>
    <row r="887" spans="1:8" x14ac:dyDescent="0.35">
      <c r="A887" s="1" t="s">
        <v>11869</v>
      </c>
      <c r="B887" s="1" t="s">
        <v>9078</v>
      </c>
      <c r="C887" s="1" t="s">
        <v>3457</v>
      </c>
      <c r="D887" s="1" t="s">
        <v>457</v>
      </c>
      <c r="E887">
        <v>2</v>
      </c>
      <c r="F887" s="1" t="s">
        <v>10969</v>
      </c>
      <c r="G887" s="2">
        <v>45532</v>
      </c>
      <c r="H887">
        <v>0</v>
      </c>
    </row>
    <row r="888" spans="1:8" x14ac:dyDescent="0.35">
      <c r="A888" s="1" t="s">
        <v>11870</v>
      </c>
      <c r="B888" s="1" t="s">
        <v>3580</v>
      </c>
      <c r="C888" s="1" t="s">
        <v>2733</v>
      </c>
      <c r="D888" s="1" t="s">
        <v>1556</v>
      </c>
      <c r="E888">
        <v>3</v>
      </c>
      <c r="F888" s="1" t="s">
        <v>11031</v>
      </c>
      <c r="G888" s="2">
        <v>45499</v>
      </c>
      <c r="H888">
        <v>0</v>
      </c>
    </row>
    <row r="889" spans="1:8" x14ac:dyDescent="0.35">
      <c r="A889" s="1" t="s">
        <v>11871</v>
      </c>
      <c r="B889" s="1" t="s">
        <v>4927</v>
      </c>
      <c r="C889" s="1" t="s">
        <v>4018</v>
      </c>
      <c r="D889" s="1" t="s">
        <v>143</v>
      </c>
      <c r="E889">
        <v>5</v>
      </c>
      <c r="F889" s="1" t="s">
        <v>11034</v>
      </c>
      <c r="G889" s="2">
        <v>45067</v>
      </c>
      <c r="H889">
        <v>0</v>
      </c>
    </row>
    <row r="890" spans="1:8" x14ac:dyDescent="0.35">
      <c r="A890" s="1" t="s">
        <v>11872</v>
      </c>
      <c r="B890" s="1" t="s">
        <v>8153</v>
      </c>
      <c r="C890" s="1" t="s">
        <v>3196</v>
      </c>
      <c r="D890" s="1" t="s">
        <v>1488</v>
      </c>
      <c r="E890">
        <v>5</v>
      </c>
      <c r="F890" s="1" t="s">
        <v>10685</v>
      </c>
      <c r="G890" s="2">
        <v>45290</v>
      </c>
      <c r="H890">
        <v>7</v>
      </c>
    </row>
    <row r="891" spans="1:8" x14ac:dyDescent="0.35">
      <c r="A891" s="1" t="s">
        <v>11873</v>
      </c>
      <c r="B891" s="1" t="s">
        <v>3727</v>
      </c>
      <c r="C891" s="1" t="s">
        <v>3087</v>
      </c>
      <c r="D891" s="1" t="s">
        <v>152</v>
      </c>
      <c r="E891">
        <v>5</v>
      </c>
      <c r="F891" s="1" t="s">
        <v>11003</v>
      </c>
      <c r="G891" s="2">
        <v>45039</v>
      </c>
      <c r="H891">
        <v>0</v>
      </c>
    </row>
    <row r="892" spans="1:8" x14ac:dyDescent="0.35">
      <c r="A892" s="1" t="s">
        <v>11874</v>
      </c>
      <c r="B892" s="1" t="s">
        <v>3644</v>
      </c>
      <c r="C892" s="1" t="s">
        <v>2733</v>
      </c>
      <c r="D892" s="1" t="s">
        <v>2175</v>
      </c>
      <c r="E892">
        <v>4</v>
      </c>
      <c r="F892" s="1" t="s">
        <v>10971</v>
      </c>
      <c r="G892" s="2">
        <v>45337</v>
      </c>
      <c r="H892">
        <v>0</v>
      </c>
    </row>
    <row r="893" spans="1:8" x14ac:dyDescent="0.35">
      <c r="A893" s="1" t="s">
        <v>11875</v>
      </c>
      <c r="B893" s="1" t="s">
        <v>3978</v>
      </c>
      <c r="C893" s="1" t="s">
        <v>2704</v>
      </c>
      <c r="D893" s="1" t="s">
        <v>653</v>
      </c>
      <c r="E893">
        <v>4</v>
      </c>
      <c r="F893" s="1" t="s">
        <v>11029</v>
      </c>
      <c r="G893" s="2">
        <v>45692</v>
      </c>
      <c r="H893">
        <v>0</v>
      </c>
    </row>
    <row r="894" spans="1:8" x14ac:dyDescent="0.35">
      <c r="A894" s="1" t="s">
        <v>11876</v>
      </c>
      <c r="B894" s="1" t="s">
        <v>10346</v>
      </c>
      <c r="C894" s="1" t="s">
        <v>2765</v>
      </c>
      <c r="D894" s="1" t="s">
        <v>599</v>
      </c>
      <c r="E894">
        <v>5</v>
      </c>
      <c r="F894" s="1" t="s">
        <v>10992</v>
      </c>
      <c r="G894" s="2">
        <v>45664</v>
      </c>
      <c r="H894">
        <v>10</v>
      </c>
    </row>
    <row r="895" spans="1:8" x14ac:dyDescent="0.35">
      <c r="A895" s="1" t="s">
        <v>11877</v>
      </c>
      <c r="B895" s="1" t="s">
        <v>9518</v>
      </c>
      <c r="C895" s="1" t="s">
        <v>3536</v>
      </c>
      <c r="D895" s="1" t="s">
        <v>2219</v>
      </c>
      <c r="E895">
        <v>4</v>
      </c>
      <c r="F895" s="1" t="s">
        <v>10957</v>
      </c>
      <c r="G895" s="2">
        <v>44729</v>
      </c>
      <c r="H895">
        <v>4</v>
      </c>
    </row>
    <row r="896" spans="1:8" x14ac:dyDescent="0.35">
      <c r="A896" s="1" t="s">
        <v>11878</v>
      </c>
      <c r="B896" s="1" t="s">
        <v>5043</v>
      </c>
      <c r="C896" s="1" t="s">
        <v>2787</v>
      </c>
      <c r="D896" s="1" t="s">
        <v>863</v>
      </c>
      <c r="E896">
        <v>4</v>
      </c>
      <c r="F896" s="1" t="s">
        <v>11003</v>
      </c>
      <c r="G896" s="2">
        <v>45650</v>
      </c>
      <c r="H896">
        <v>10</v>
      </c>
    </row>
    <row r="897" spans="1:8" x14ac:dyDescent="0.35">
      <c r="A897" s="1" t="s">
        <v>11879</v>
      </c>
      <c r="B897" s="1" t="s">
        <v>4399</v>
      </c>
      <c r="C897" s="1" t="s">
        <v>3360</v>
      </c>
      <c r="D897" s="1" t="s">
        <v>1923</v>
      </c>
      <c r="E897">
        <v>5</v>
      </c>
      <c r="F897" s="1" t="s">
        <v>10959</v>
      </c>
      <c r="G897" s="2">
        <v>45668</v>
      </c>
      <c r="H897">
        <v>4</v>
      </c>
    </row>
    <row r="898" spans="1:8" x14ac:dyDescent="0.35">
      <c r="A898" s="1" t="s">
        <v>11880</v>
      </c>
      <c r="B898" s="1" t="s">
        <v>5903</v>
      </c>
      <c r="C898" s="1" t="s">
        <v>2876</v>
      </c>
      <c r="D898" s="1" t="s">
        <v>1863</v>
      </c>
      <c r="E898">
        <v>3</v>
      </c>
      <c r="F898" s="1" t="s">
        <v>11005</v>
      </c>
      <c r="G898" s="2">
        <v>44657</v>
      </c>
      <c r="H898">
        <v>0</v>
      </c>
    </row>
    <row r="899" spans="1:8" x14ac:dyDescent="0.35">
      <c r="A899" s="1" t="s">
        <v>11881</v>
      </c>
      <c r="B899" s="1" t="s">
        <v>3279</v>
      </c>
      <c r="C899" s="1" t="s">
        <v>3280</v>
      </c>
      <c r="D899" s="1" t="s">
        <v>1337</v>
      </c>
      <c r="E899">
        <v>3</v>
      </c>
      <c r="F899" s="1" t="s">
        <v>10957</v>
      </c>
      <c r="G899" s="2">
        <v>44865</v>
      </c>
      <c r="H899">
        <v>24</v>
      </c>
    </row>
    <row r="900" spans="1:8" x14ac:dyDescent="0.35">
      <c r="A900" s="1" t="s">
        <v>11882</v>
      </c>
      <c r="B900" s="1" t="s">
        <v>8452</v>
      </c>
      <c r="C900" s="1" t="s">
        <v>2683</v>
      </c>
      <c r="D900" s="1" t="s">
        <v>824</v>
      </c>
      <c r="E900">
        <v>4</v>
      </c>
      <c r="F900" s="1" t="s">
        <v>11081</v>
      </c>
      <c r="G900" s="2">
        <v>45304</v>
      </c>
      <c r="H900">
        <v>0</v>
      </c>
    </row>
    <row r="901" spans="1:8" x14ac:dyDescent="0.35">
      <c r="A901" s="1" t="s">
        <v>11883</v>
      </c>
      <c r="B901" s="1" t="s">
        <v>7847</v>
      </c>
      <c r="C901" s="1" t="s">
        <v>2612</v>
      </c>
      <c r="D901" s="1" t="s">
        <v>1897</v>
      </c>
      <c r="E901">
        <v>2</v>
      </c>
      <c r="F901" s="1" t="s">
        <v>10963</v>
      </c>
      <c r="G901" s="2">
        <v>45638</v>
      </c>
      <c r="H901">
        <v>8</v>
      </c>
    </row>
    <row r="902" spans="1:8" x14ac:dyDescent="0.35">
      <c r="A902" s="1" t="s">
        <v>11884</v>
      </c>
      <c r="B902" s="1" t="s">
        <v>5254</v>
      </c>
      <c r="C902" s="1" t="s">
        <v>3175</v>
      </c>
      <c r="D902" s="1" t="s">
        <v>1657</v>
      </c>
      <c r="E902">
        <v>5</v>
      </c>
      <c r="F902" s="1" t="s">
        <v>10963</v>
      </c>
      <c r="G902" s="2">
        <v>45349</v>
      </c>
      <c r="H902">
        <v>1</v>
      </c>
    </row>
    <row r="903" spans="1:8" x14ac:dyDescent="0.35">
      <c r="A903" s="1" t="s">
        <v>11885</v>
      </c>
      <c r="B903" s="1" t="s">
        <v>5269</v>
      </c>
      <c r="C903" s="1" t="s">
        <v>2489</v>
      </c>
      <c r="D903" s="1" t="s">
        <v>1337</v>
      </c>
      <c r="E903">
        <v>5</v>
      </c>
      <c r="F903" s="1" t="s">
        <v>10987</v>
      </c>
      <c r="G903" s="2">
        <v>45029</v>
      </c>
      <c r="H903">
        <v>0</v>
      </c>
    </row>
    <row r="904" spans="1:8" x14ac:dyDescent="0.35">
      <c r="A904" s="1" t="s">
        <v>11886</v>
      </c>
      <c r="B904" s="1" t="s">
        <v>4277</v>
      </c>
      <c r="C904" s="1" t="s">
        <v>3041</v>
      </c>
      <c r="D904" s="1" t="s">
        <v>85</v>
      </c>
      <c r="E904">
        <v>4</v>
      </c>
      <c r="F904" s="1" t="s">
        <v>10998</v>
      </c>
      <c r="G904" s="2">
        <v>45052</v>
      </c>
      <c r="H904">
        <v>3</v>
      </c>
    </row>
    <row r="905" spans="1:8" x14ac:dyDescent="0.35">
      <c r="A905" s="1" t="s">
        <v>11887</v>
      </c>
      <c r="B905" s="1" t="s">
        <v>8511</v>
      </c>
      <c r="C905" s="1" t="s">
        <v>2977</v>
      </c>
      <c r="D905" s="1" t="s">
        <v>1710</v>
      </c>
      <c r="E905">
        <v>3</v>
      </c>
      <c r="F905" s="1" t="s">
        <v>10989</v>
      </c>
      <c r="G905" s="2">
        <v>45664</v>
      </c>
      <c r="H905">
        <v>5</v>
      </c>
    </row>
    <row r="906" spans="1:8" x14ac:dyDescent="0.35">
      <c r="A906" s="1" t="s">
        <v>11888</v>
      </c>
      <c r="B906" s="1" t="s">
        <v>5228</v>
      </c>
      <c r="C906" s="1" t="s">
        <v>3369</v>
      </c>
      <c r="D906" s="1" t="s">
        <v>815</v>
      </c>
      <c r="E906">
        <v>5</v>
      </c>
      <c r="F906" s="1" t="s">
        <v>10685</v>
      </c>
      <c r="G906" s="2">
        <v>44853</v>
      </c>
      <c r="H906">
        <v>3</v>
      </c>
    </row>
    <row r="907" spans="1:8" x14ac:dyDescent="0.35">
      <c r="A907" s="1" t="s">
        <v>11889</v>
      </c>
      <c r="B907" s="1" t="s">
        <v>3871</v>
      </c>
      <c r="C907" s="1" t="s">
        <v>2557</v>
      </c>
      <c r="D907" s="1" t="s">
        <v>393</v>
      </c>
      <c r="E907">
        <v>4</v>
      </c>
      <c r="F907" s="1" t="s">
        <v>10965</v>
      </c>
      <c r="G907" s="2">
        <v>45405</v>
      </c>
      <c r="H907">
        <v>8</v>
      </c>
    </row>
    <row r="908" spans="1:8" x14ac:dyDescent="0.35">
      <c r="A908" s="1" t="s">
        <v>11890</v>
      </c>
      <c r="B908" s="1" t="s">
        <v>7877</v>
      </c>
      <c r="C908" s="1" t="s">
        <v>4230</v>
      </c>
      <c r="D908" s="1" t="s">
        <v>2216</v>
      </c>
      <c r="E908">
        <v>1</v>
      </c>
      <c r="F908" s="1" t="s">
        <v>10969</v>
      </c>
      <c r="G908" s="2">
        <v>45019</v>
      </c>
      <c r="H908">
        <v>6</v>
      </c>
    </row>
    <row r="909" spans="1:8" x14ac:dyDescent="0.35">
      <c r="A909" s="1" t="s">
        <v>11891</v>
      </c>
      <c r="B909" s="1" t="s">
        <v>7714</v>
      </c>
      <c r="C909" s="1" t="s">
        <v>4424</v>
      </c>
      <c r="D909" s="1" t="s">
        <v>2282</v>
      </c>
      <c r="E909">
        <v>5</v>
      </c>
      <c r="F909" s="1" t="s">
        <v>11055</v>
      </c>
      <c r="G909" s="2">
        <v>44691</v>
      </c>
      <c r="H909">
        <v>0</v>
      </c>
    </row>
    <row r="910" spans="1:8" x14ac:dyDescent="0.35">
      <c r="A910" s="1" t="s">
        <v>11892</v>
      </c>
      <c r="B910" s="1" t="s">
        <v>10138</v>
      </c>
      <c r="C910" s="1" t="s">
        <v>2977</v>
      </c>
      <c r="D910" s="1" t="s">
        <v>756</v>
      </c>
      <c r="E910">
        <v>4</v>
      </c>
      <c r="F910" s="1" t="s">
        <v>10992</v>
      </c>
      <c r="G910" s="2">
        <v>45127</v>
      </c>
      <c r="H910">
        <v>0</v>
      </c>
    </row>
    <row r="911" spans="1:8" x14ac:dyDescent="0.35">
      <c r="A911" s="1" t="s">
        <v>11893</v>
      </c>
      <c r="B911" s="1" t="s">
        <v>3969</v>
      </c>
      <c r="C911" s="1" t="s">
        <v>2524</v>
      </c>
      <c r="D911" s="1" t="s">
        <v>770</v>
      </c>
      <c r="E911">
        <v>5</v>
      </c>
      <c r="F911" s="1" t="s">
        <v>10987</v>
      </c>
      <c r="G911" s="2">
        <v>45313</v>
      </c>
      <c r="H911">
        <v>25</v>
      </c>
    </row>
    <row r="912" spans="1:8" x14ac:dyDescent="0.35">
      <c r="A912" s="1" t="s">
        <v>11894</v>
      </c>
      <c r="B912" s="1" t="s">
        <v>8828</v>
      </c>
      <c r="C912" s="1" t="s">
        <v>2424</v>
      </c>
      <c r="D912" s="1" t="s">
        <v>895</v>
      </c>
      <c r="E912">
        <v>4</v>
      </c>
      <c r="F912" s="1" t="s">
        <v>10975</v>
      </c>
      <c r="G912" s="2">
        <v>45193</v>
      </c>
      <c r="H912">
        <v>0</v>
      </c>
    </row>
    <row r="913" spans="1:8" x14ac:dyDescent="0.35">
      <c r="A913" s="1" t="s">
        <v>11895</v>
      </c>
      <c r="B913" s="1" t="s">
        <v>8086</v>
      </c>
      <c r="C913" s="1" t="s">
        <v>2780</v>
      </c>
      <c r="D913" s="1" t="s">
        <v>1434</v>
      </c>
      <c r="E913">
        <v>5</v>
      </c>
      <c r="F913" s="1" t="s">
        <v>10979</v>
      </c>
      <c r="G913" s="2">
        <v>44995</v>
      </c>
      <c r="H913">
        <v>0</v>
      </c>
    </row>
    <row r="914" spans="1:8" x14ac:dyDescent="0.35">
      <c r="A914" s="1" t="s">
        <v>11896</v>
      </c>
      <c r="B914" s="1" t="s">
        <v>7503</v>
      </c>
      <c r="C914" s="1" t="s">
        <v>2934</v>
      </c>
      <c r="D914" s="1" t="s">
        <v>1532</v>
      </c>
      <c r="E914">
        <v>2</v>
      </c>
      <c r="F914" s="1" t="s">
        <v>10963</v>
      </c>
      <c r="G914" s="2">
        <v>44891</v>
      </c>
      <c r="H914">
        <v>2</v>
      </c>
    </row>
    <row r="915" spans="1:8" x14ac:dyDescent="0.35">
      <c r="A915" s="1" t="s">
        <v>11897</v>
      </c>
      <c r="B915" s="1" t="s">
        <v>6099</v>
      </c>
      <c r="C915" s="1" t="s">
        <v>2634</v>
      </c>
      <c r="D915" s="1" t="s">
        <v>239</v>
      </c>
      <c r="E915">
        <v>2</v>
      </c>
      <c r="F915" s="1" t="s">
        <v>10685</v>
      </c>
      <c r="G915" s="2">
        <v>45579</v>
      </c>
      <c r="H915">
        <v>8</v>
      </c>
    </row>
    <row r="916" spans="1:8" x14ac:dyDescent="0.35">
      <c r="A916" s="1" t="s">
        <v>11898</v>
      </c>
      <c r="B916" s="1" t="s">
        <v>3500</v>
      </c>
      <c r="C916" s="1" t="s">
        <v>2854</v>
      </c>
      <c r="D916" s="1" t="s">
        <v>1153</v>
      </c>
      <c r="E916">
        <v>4</v>
      </c>
      <c r="F916" s="1" t="s">
        <v>10685</v>
      </c>
      <c r="G916" s="2">
        <v>45665</v>
      </c>
      <c r="H916">
        <v>9</v>
      </c>
    </row>
    <row r="917" spans="1:8" x14ac:dyDescent="0.35">
      <c r="A917" s="1" t="s">
        <v>11899</v>
      </c>
      <c r="B917" s="1" t="s">
        <v>6009</v>
      </c>
      <c r="C917" s="1" t="s">
        <v>2980</v>
      </c>
      <c r="D917" s="1" t="s">
        <v>1986</v>
      </c>
      <c r="E917">
        <v>3</v>
      </c>
      <c r="F917" s="1" t="s">
        <v>11001</v>
      </c>
      <c r="G917" s="2">
        <v>45287</v>
      </c>
      <c r="H917">
        <v>0</v>
      </c>
    </row>
    <row r="918" spans="1:8" x14ac:dyDescent="0.35">
      <c r="A918" s="1" t="s">
        <v>11900</v>
      </c>
      <c r="B918" s="1" t="s">
        <v>9143</v>
      </c>
      <c r="C918" s="1" t="s">
        <v>2905</v>
      </c>
      <c r="D918" s="1" t="s">
        <v>1874</v>
      </c>
      <c r="E918">
        <v>5</v>
      </c>
      <c r="F918" s="1" t="s">
        <v>10971</v>
      </c>
      <c r="G918" s="2">
        <v>45523</v>
      </c>
      <c r="H918">
        <v>10</v>
      </c>
    </row>
    <row r="919" spans="1:8" x14ac:dyDescent="0.35">
      <c r="A919" s="1" t="s">
        <v>11901</v>
      </c>
      <c r="B919" s="1" t="s">
        <v>4247</v>
      </c>
      <c r="C919" s="1" t="s">
        <v>2513</v>
      </c>
      <c r="D919" s="1" t="s">
        <v>973</v>
      </c>
      <c r="E919">
        <v>3</v>
      </c>
      <c r="F919" s="1" t="s">
        <v>10992</v>
      </c>
      <c r="G919" s="2">
        <v>45221</v>
      </c>
      <c r="H919">
        <v>2</v>
      </c>
    </row>
    <row r="920" spans="1:8" x14ac:dyDescent="0.35">
      <c r="A920" s="1" t="s">
        <v>11902</v>
      </c>
      <c r="B920" s="1" t="s">
        <v>6937</v>
      </c>
      <c r="C920" s="1" t="s">
        <v>2854</v>
      </c>
      <c r="D920" s="1" t="s">
        <v>1666</v>
      </c>
      <c r="E920">
        <v>4</v>
      </c>
      <c r="F920" s="1" t="s">
        <v>11034</v>
      </c>
      <c r="G920" s="2">
        <v>45389</v>
      </c>
      <c r="H920">
        <v>24</v>
      </c>
    </row>
    <row r="921" spans="1:8" x14ac:dyDescent="0.35">
      <c r="A921" s="1" t="s">
        <v>11903</v>
      </c>
      <c r="B921" s="1" t="s">
        <v>8164</v>
      </c>
      <c r="C921" s="1" t="s">
        <v>3095</v>
      </c>
      <c r="D921" s="1" t="s">
        <v>2153</v>
      </c>
      <c r="E921">
        <v>5</v>
      </c>
      <c r="F921" s="1" t="s">
        <v>10975</v>
      </c>
      <c r="G921" s="2">
        <v>45660</v>
      </c>
      <c r="H921">
        <v>45</v>
      </c>
    </row>
    <row r="922" spans="1:8" x14ac:dyDescent="0.35">
      <c r="A922" s="1" t="s">
        <v>11904</v>
      </c>
      <c r="B922" s="1" t="s">
        <v>6336</v>
      </c>
      <c r="C922" s="1" t="s">
        <v>2396</v>
      </c>
      <c r="D922" s="1" t="s">
        <v>1283</v>
      </c>
      <c r="E922">
        <v>4</v>
      </c>
      <c r="F922" s="1" t="s">
        <v>10971</v>
      </c>
      <c r="G922" s="2">
        <v>45680</v>
      </c>
      <c r="H922">
        <v>26</v>
      </c>
    </row>
    <row r="923" spans="1:8" x14ac:dyDescent="0.35">
      <c r="A923" s="1" t="s">
        <v>11905</v>
      </c>
      <c r="B923" s="1" t="s">
        <v>6889</v>
      </c>
      <c r="C923" s="1" t="s">
        <v>3031</v>
      </c>
      <c r="D923" s="1" t="s">
        <v>1920</v>
      </c>
      <c r="E923">
        <v>5</v>
      </c>
      <c r="F923" s="1" t="s">
        <v>11029</v>
      </c>
      <c r="G923" s="2">
        <v>45569</v>
      </c>
      <c r="H923">
        <v>34</v>
      </c>
    </row>
    <row r="924" spans="1:8" x14ac:dyDescent="0.35">
      <c r="A924" s="1" t="s">
        <v>11906</v>
      </c>
      <c r="B924" s="1" t="s">
        <v>7796</v>
      </c>
      <c r="C924" s="1" t="s">
        <v>2806</v>
      </c>
      <c r="D924" s="1" t="s">
        <v>1274</v>
      </c>
      <c r="E924">
        <v>5</v>
      </c>
      <c r="F924" s="1" t="s">
        <v>10983</v>
      </c>
      <c r="G924" s="2">
        <v>45008</v>
      </c>
      <c r="H924">
        <v>6</v>
      </c>
    </row>
    <row r="925" spans="1:8" x14ac:dyDescent="0.35">
      <c r="A925" s="1" t="s">
        <v>11907</v>
      </c>
      <c r="B925" s="1" t="s">
        <v>6970</v>
      </c>
      <c r="C925" s="1" t="s">
        <v>2599</v>
      </c>
      <c r="D925" s="1" t="s">
        <v>1897</v>
      </c>
      <c r="E925">
        <v>5</v>
      </c>
      <c r="F925" s="1" t="s">
        <v>11031</v>
      </c>
      <c r="G925" s="2">
        <v>45306</v>
      </c>
      <c r="H925">
        <v>38</v>
      </c>
    </row>
    <row r="926" spans="1:8" x14ac:dyDescent="0.35">
      <c r="A926" s="1" t="s">
        <v>11908</v>
      </c>
      <c r="B926" s="1" t="s">
        <v>6114</v>
      </c>
      <c r="C926" s="1" t="s">
        <v>3031</v>
      </c>
      <c r="D926" s="1" t="s">
        <v>494</v>
      </c>
      <c r="E926">
        <v>4</v>
      </c>
      <c r="F926" s="1" t="s">
        <v>10977</v>
      </c>
      <c r="G926" s="2">
        <v>45256</v>
      </c>
      <c r="H926">
        <v>0</v>
      </c>
    </row>
    <row r="927" spans="1:8" x14ac:dyDescent="0.35">
      <c r="A927" s="1" t="s">
        <v>11909</v>
      </c>
      <c r="B927" s="1" t="s">
        <v>4304</v>
      </c>
      <c r="C927" s="1" t="s">
        <v>4306</v>
      </c>
      <c r="D927" s="1" t="s">
        <v>1626</v>
      </c>
      <c r="E927">
        <v>5</v>
      </c>
      <c r="F927" s="1" t="s">
        <v>10969</v>
      </c>
      <c r="G927" s="2">
        <v>44657</v>
      </c>
      <c r="H927">
        <v>0</v>
      </c>
    </row>
    <row r="928" spans="1:8" x14ac:dyDescent="0.35">
      <c r="A928" s="1" t="s">
        <v>11910</v>
      </c>
      <c r="B928" s="1" t="s">
        <v>6396</v>
      </c>
      <c r="C928" s="1" t="s">
        <v>2638</v>
      </c>
      <c r="D928" s="1" t="s">
        <v>1225</v>
      </c>
      <c r="E928">
        <v>4</v>
      </c>
      <c r="F928" s="1" t="s">
        <v>11031</v>
      </c>
      <c r="G928" s="2">
        <v>45213</v>
      </c>
      <c r="H928">
        <v>0</v>
      </c>
    </row>
    <row r="929" spans="1:8" x14ac:dyDescent="0.35">
      <c r="A929" s="1" t="s">
        <v>11911</v>
      </c>
      <c r="B929" s="1" t="s">
        <v>6540</v>
      </c>
      <c r="C929" s="1" t="s">
        <v>2709</v>
      </c>
      <c r="D929" s="1" t="s">
        <v>1972</v>
      </c>
      <c r="E929">
        <v>5</v>
      </c>
      <c r="F929" s="1" t="s">
        <v>10996</v>
      </c>
      <c r="G929" s="2">
        <v>45114</v>
      </c>
      <c r="H929">
        <v>2</v>
      </c>
    </row>
    <row r="930" spans="1:8" x14ac:dyDescent="0.35">
      <c r="A930" s="1" t="s">
        <v>11912</v>
      </c>
      <c r="B930" s="1" t="s">
        <v>2930</v>
      </c>
      <c r="C930" s="1" t="s">
        <v>2931</v>
      </c>
      <c r="D930" s="1" t="s">
        <v>2162</v>
      </c>
      <c r="E930">
        <v>3</v>
      </c>
      <c r="F930" s="1" t="s">
        <v>10685</v>
      </c>
      <c r="G930" s="2">
        <v>45354</v>
      </c>
      <c r="H930">
        <v>0</v>
      </c>
    </row>
    <row r="931" spans="1:8" x14ac:dyDescent="0.35">
      <c r="A931" s="1" t="s">
        <v>11913</v>
      </c>
      <c r="B931" s="1" t="s">
        <v>6507</v>
      </c>
      <c r="C931" s="1" t="s">
        <v>2922</v>
      </c>
      <c r="D931" s="1" t="s">
        <v>2056</v>
      </c>
      <c r="E931">
        <v>3</v>
      </c>
      <c r="F931" s="1" t="s">
        <v>11001</v>
      </c>
      <c r="G931" s="2">
        <v>45473</v>
      </c>
      <c r="H931">
        <v>14</v>
      </c>
    </row>
    <row r="932" spans="1:8" x14ac:dyDescent="0.35">
      <c r="A932" s="1" t="s">
        <v>11914</v>
      </c>
      <c r="B932" s="1" t="s">
        <v>7532</v>
      </c>
      <c r="C932" s="1" t="s">
        <v>3087</v>
      </c>
      <c r="D932" s="1" t="s">
        <v>964</v>
      </c>
      <c r="E932">
        <v>3</v>
      </c>
      <c r="F932" s="1" t="s">
        <v>11081</v>
      </c>
      <c r="G932" s="2">
        <v>45475</v>
      </c>
      <c r="H932">
        <v>3</v>
      </c>
    </row>
    <row r="933" spans="1:8" x14ac:dyDescent="0.35">
      <c r="A933" s="1" t="s">
        <v>11915</v>
      </c>
      <c r="B933" s="1" t="s">
        <v>7104</v>
      </c>
      <c r="C933" s="1" t="s">
        <v>2503</v>
      </c>
      <c r="D933" s="1" t="s">
        <v>856</v>
      </c>
      <c r="E933">
        <v>4</v>
      </c>
      <c r="F933" s="1" t="s">
        <v>11081</v>
      </c>
      <c r="G933" s="2">
        <v>45565</v>
      </c>
      <c r="H933">
        <v>5</v>
      </c>
    </row>
    <row r="934" spans="1:8" x14ac:dyDescent="0.35">
      <c r="A934" s="1" t="s">
        <v>11916</v>
      </c>
      <c r="B934" s="1" t="s">
        <v>2434</v>
      </c>
      <c r="C934" s="1" t="s">
        <v>2399</v>
      </c>
      <c r="D934" s="1" t="s">
        <v>1039</v>
      </c>
      <c r="E934">
        <v>2</v>
      </c>
      <c r="F934" s="1" t="s">
        <v>10685</v>
      </c>
      <c r="G934" s="2">
        <v>45706</v>
      </c>
      <c r="H934">
        <v>29</v>
      </c>
    </row>
    <row r="935" spans="1:8" x14ac:dyDescent="0.35">
      <c r="A935" s="1" t="s">
        <v>11917</v>
      </c>
      <c r="B935" s="1" t="s">
        <v>7402</v>
      </c>
      <c r="C935" s="1" t="s">
        <v>2872</v>
      </c>
      <c r="D935" s="1" t="s">
        <v>2167</v>
      </c>
      <c r="E935">
        <v>4</v>
      </c>
      <c r="F935" s="1" t="s">
        <v>10975</v>
      </c>
      <c r="G935" s="2">
        <v>44728</v>
      </c>
      <c r="H935">
        <v>0</v>
      </c>
    </row>
    <row r="936" spans="1:8" x14ac:dyDescent="0.35">
      <c r="A936" s="1" t="s">
        <v>11918</v>
      </c>
      <c r="B936" s="1" t="s">
        <v>6462</v>
      </c>
      <c r="C936" s="1" t="s">
        <v>2726</v>
      </c>
      <c r="D936" s="1" t="s">
        <v>1395</v>
      </c>
      <c r="E936">
        <v>5</v>
      </c>
      <c r="F936" s="1" t="s">
        <v>11003</v>
      </c>
      <c r="G936" s="2">
        <v>45618</v>
      </c>
      <c r="H936">
        <v>3</v>
      </c>
    </row>
    <row r="937" spans="1:8" x14ac:dyDescent="0.35">
      <c r="A937" s="1" t="s">
        <v>11919</v>
      </c>
      <c r="B937" s="1" t="s">
        <v>6645</v>
      </c>
      <c r="C937" s="1" t="s">
        <v>3375</v>
      </c>
      <c r="D937" s="1" t="s">
        <v>718</v>
      </c>
      <c r="E937">
        <v>4</v>
      </c>
      <c r="F937" s="1" t="s">
        <v>11029</v>
      </c>
      <c r="G937" s="2">
        <v>44764</v>
      </c>
      <c r="H937">
        <v>0</v>
      </c>
    </row>
    <row r="938" spans="1:8" x14ac:dyDescent="0.35">
      <c r="A938" s="1" t="s">
        <v>11920</v>
      </c>
      <c r="B938" s="1" t="s">
        <v>7157</v>
      </c>
      <c r="C938" s="1" t="s">
        <v>3689</v>
      </c>
      <c r="D938" s="1" t="s">
        <v>647</v>
      </c>
      <c r="E938">
        <v>1</v>
      </c>
      <c r="F938" s="1" t="s">
        <v>11055</v>
      </c>
      <c r="G938" s="2">
        <v>45588</v>
      </c>
      <c r="H938">
        <v>0</v>
      </c>
    </row>
    <row r="939" spans="1:8" x14ac:dyDescent="0.35">
      <c r="A939" s="1" t="s">
        <v>11921</v>
      </c>
      <c r="B939" s="1" t="s">
        <v>7376</v>
      </c>
      <c r="C939" s="1" t="s">
        <v>3161</v>
      </c>
      <c r="D939" s="1" t="s">
        <v>2253</v>
      </c>
      <c r="E939">
        <v>4</v>
      </c>
      <c r="F939" s="1" t="s">
        <v>10959</v>
      </c>
      <c r="G939" s="2">
        <v>45368</v>
      </c>
      <c r="H939">
        <v>7</v>
      </c>
    </row>
    <row r="940" spans="1:8" x14ac:dyDescent="0.35">
      <c r="A940" s="1" t="s">
        <v>11922</v>
      </c>
      <c r="B940" s="1" t="s">
        <v>7499</v>
      </c>
      <c r="C940" s="1" t="s">
        <v>2443</v>
      </c>
      <c r="D940" s="1" t="s">
        <v>1509</v>
      </c>
      <c r="E940">
        <v>3</v>
      </c>
      <c r="F940" s="1" t="s">
        <v>10685</v>
      </c>
      <c r="G940" s="2">
        <v>45400</v>
      </c>
      <c r="H940">
        <v>5</v>
      </c>
    </row>
    <row r="941" spans="1:8" x14ac:dyDescent="0.35">
      <c r="A941" s="1" t="s">
        <v>11923</v>
      </c>
      <c r="B941" s="1" t="s">
        <v>6603</v>
      </c>
      <c r="C941" s="1" t="s">
        <v>2418</v>
      </c>
      <c r="D941" s="1" t="s">
        <v>80</v>
      </c>
      <c r="E941">
        <v>4</v>
      </c>
      <c r="F941" s="1" t="s">
        <v>10983</v>
      </c>
      <c r="G941" s="2">
        <v>45467</v>
      </c>
      <c r="H941">
        <v>2</v>
      </c>
    </row>
    <row r="942" spans="1:8" x14ac:dyDescent="0.35">
      <c r="A942" s="1" t="s">
        <v>11924</v>
      </c>
      <c r="B942" s="1" t="s">
        <v>6126</v>
      </c>
      <c r="C942" s="1" t="s">
        <v>2688</v>
      </c>
      <c r="D942" s="1" t="s">
        <v>821</v>
      </c>
      <c r="E942">
        <v>3</v>
      </c>
      <c r="F942" s="1" t="s">
        <v>10685</v>
      </c>
      <c r="G942" s="2">
        <v>45697</v>
      </c>
      <c r="H942">
        <v>10</v>
      </c>
    </row>
    <row r="943" spans="1:8" x14ac:dyDescent="0.35">
      <c r="A943" s="1" t="s">
        <v>11925</v>
      </c>
      <c r="B943" s="1" t="s">
        <v>6440</v>
      </c>
      <c r="C943" s="1" t="s">
        <v>2636</v>
      </c>
      <c r="D943" s="1" t="s">
        <v>1289</v>
      </c>
      <c r="E943">
        <v>4</v>
      </c>
      <c r="F943" s="1" t="s">
        <v>10979</v>
      </c>
      <c r="G943" s="2">
        <v>45302</v>
      </c>
      <c r="H943">
        <v>0</v>
      </c>
    </row>
    <row r="944" spans="1:8" x14ac:dyDescent="0.35">
      <c r="A944" s="1" t="s">
        <v>11926</v>
      </c>
      <c r="B944" s="1" t="s">
        <v>8682</v>
      </c>
      <c r="C944" s="1" t="s">
        <v>2551</v>
      </c>
      <c r="D944" s="1" t="s">
        <v>1802</v>
      </c>
      <c r="E944">
        <v>4</v>
      </c>
      <c r="F944" s="1" t="s">
        <v>11046</v>
      </c>
      <c r="G944" s="2">
        <v>45563</v>
      </c>
      <c r="H944">
        <v>10</v>
      </c>
    </row>
    <row r="945" spans="1:8" x14ac:dyDescent="0.35">
      <c r="A945" s="1" t="s">
        <v>11927</v>
      </c>
      <c r="B945" s="1" t="s">
        <v>7906</v>
      </c>
      <c r="C945" s="1" t="s">
        <v>2814</v>
      </c>
      <c r="D945" s="1" t="s">
        <v>1198</v>
      </c>
      <c r="E945">
        <v>5</v>
      </c>
      <c r="F945" s="1" t="s">
        <v>10989</v>
      </c>
      <c r="G945" s="2">
        <v>45294</v>
      </c>
      <c r="H945">
        <v>21</v>
      </c>
    </row>
    <row r="946" spans="1:8" x14ac:dyDescent="0.35">
      <c r="A946" s="1" t="s">
        <v>11928</v>
      </c>
      <c r="B946" s="1" t="s">
        <v>5518</v>
      </c>
      <c r="C946" s="1" t="s">
        <v>3895</v>
      </c>
      <c r="D946" s="1" t="s">
        <v>276</v>
      </c>
      <c r="E946">
        <v>3</v>
      </c>
      <c r="F946" s="1" t="s">
        <v>11029</v>
      </c>
      <c r="G946" s="2">
        <v>45484</v>
      </c>
      <c r="H946">
        <v>0</v>
      </c>
    </row>
    <row r="947" spans="1:8" x14ac:dyDescent="0.35">
      <c r="A947" s="1" t="s">
        <v>11929</v>
      </c>
      <c r="B947" s="1" t="s">
        <v>4535</v>
      </c>
      <c r="C947" s="1" t="s">
        <v>3375</v>
      </c>
      <c r="D947" s="1" t="s">
        <v>485</v>
      </c>
      <c r="E947">
        <v>4</v>
      </c>
      <c r="F947" s="1" t="s">
        <v>10975</v>
      </c>
      <c r="G947" s="2">
        <v>45079</v>
      </c>
      <c r="H947">
        <v>0</v>
      </c>
    </row>
    <row r="948" spans="1:8" x14ac:dyDescent="0.35">
      <c r="A948" s="1" t="s">
        <v>11930</v>
      </c>
      <c r="B948" s="1" t="s">
        <v>5565</v>
      </c>
      <c r="C948" s="1" t="s">
        <v>2961</v>
      </c>
      <c r="D948" s="1" t="s">
        <v>596</v>
      </c>
      <c r="E948">
        <v>3</v>
      </c>
      <c r="F948" s="1" t="s">
        <v>11016</v>
      </c>
      <c r="G948" s="2">
        <v>44751</v>
      </c>
      <c r="H948">
        <v>13</v>
      </c>
    </row>
    <row r="949" spans="1:8" x14ac:dyDescent="0.35">
      <c r="A949" s="1" t="s">
        <v>11931</v>
      </c>
      <c r="B949" s="1" t="s">
        <v>8669</v>
      </c>
      <c r="C949" s="1" t="s">
        <v>3054</v>
      </c>
      <c r="D949" s="1" t="s">
        <v>276</v>
      </c>
      <c r="E949">
        <v>4</v>
      </c>
      <c r="F949" s="1" t="s">
        <v>10987</v>
      </c>
      <c r="G949" s="2">
        <v>45015</v>
      </c>
      <c r="H949">
        <v>0</v>
      </c>
    </row>
    <row r="950" spans="1:8" x14ac:dyDescent="0.35">
      <c r="A950" s="1" t="s">
        <v>11932</v>
      </c>
      <c r="B950" s="1" t="s">
        <v>4890</v>
      </c>
      <c r="C950" s="1" t="s">
        <v>3823</v>
      </c>
      <c r="D950" s="1" t="s">
        <v>92</v>
      </c>
      <c r="E950">
        <v>5</v>
      </c>
      <c r="F950" s="1" t="s">
        <v>10963</v>
      </c>
      <c r="G950" s="2">
        <v>45328</v>
      </c>
      <c r="H950">
        <v>0</v>
      </c>
    </row>
    <row r="951" spans="1:8" x14ac:dyDescent="0.35">
      <c r="A951" s="1" t="s">
        <v>11933</v>
      </c>
      <c r="B951" s="1" t="s">
        <v>10023</v>
      </c>
      <c r="C951" s="1" t="s">
        <v>3054</v>
      </c>
      <c r="D951" s="1" t="s">
        <v>582</v>
      </c>
      <c r="E951">
        <v>3</v>
      </c>
      <c r="F951" s="1" t="s">
        <v>10685</v>
      </c>
      <c r="G951" s="2">
        <v>45193</v>
      </c>
      <c r="H951">
        <v>0</v>
      </c>
    </row>
    <row r="952" spans="1:8" x14ac:dyDescent="0.35">
      <c r="A952" s="1" t="s">
        <v>11934</v>
      </c>
      <c r="B952" s="1" t="s">
        <v>7162</v>
      </c>
      <c r="C952" s="1" t="s">
        <v>3098</v>
      </c>
      <c r="D952" s="1" t="s">
        <v>1838</v>
      </c>
      <c r="E952">
        <v>5</v>
      </c>
      <c r="F952" s="1" t="s">
        <v>10685</v>
      </c>
      <c r="G952" s="2">
        <v>44635</v>
      </c>
      <c r="H952">
        <v>22</v>
      </c>
    </row>
    <row r="953" spans="1:8" x14ac:dyDescent="0.35">
      <c r="A953" s="1" t="s">
        <v>11935</v>
      </c>
      <c r="B953" s="1" t="s">
        <v>8266</v>
      </c>
      <c r="C953" s="1" t="s">
        <v>2720</v>
      </c>
      <c r="D953" s="1" t="s">
        <v>267</v>
      </c>
      <c r="E953">
        <v>4</v>
      </c>
      <c r="F953" s="1" t="s">
        <v>10963</v>
      </c>
      <c r="G953" s="2">
        <v>45592</v>
      </c>
      <c r="H953">
        <v>5</v>
      </c>
    </row>
    <row r="954" spans="1:8" x14ac:dyDescent="0.35">
      <c r="A954" s="1" t="s">
        <v>11936</v>
      </c>
      <c r="B954" s="1" t="s">
        <v>9405</v>
      </c>
      <c r="C954" s="1" t="s">
        <v>2646</v>
      </c>
      <c r="D954" s="1" t="s">
        <v>1274</v>
      </c>
      <c r="E954">
        <v>5</v>
      </c>
      <c r="F954" s="1" t="s">
        <v>11046</v>
      </c>
      <c r="G954" s="2">
        <v>44988</v>
      </c>
      <c r="H954">
        <v>0</v>
      </c>
    </row>
    <row r="955" spans="1:8" x14ac:dyDescent="0.35">
      <c r="A955" s="1" t="s">
        <v>11937</v>
      </c>
      <c r="B955" s="1" t="s">
        <v>7145</v>
      </c>
      <c r="C955" s="1" t="s">
        <v>3568</v>
      </c>
      <c r="D955" s="1" t="s">
        <v>1437</v>
      </c>
      <c r="E955">
        <v>3</v>
      </c>
      <c r="F955" s="1" t="s">
        <v>11034</v>
      </c>
      <c r="G955" s="2">
        <v>45288</v>
      </c>
      <c r="H955">
        <v>0</v>
      </c>
    </row>
    <row r="956" spans="1:8" x14ac:dyDescent="0.35">
      <c r="A956" s="1" t="s">
        <v>11938</v>
      </c>
      <c r="B956" s="1" t="s">
        <v>9677</v>
      </c>
      <c r="C956" s="1" t="s">
        <v>2527</v>
      </c>
      <c r="D956" s="1" t="s">
        <v>2099</v>
      </c>
      <c r="E956">
        <v>4</v>
      </c>
      <c r="F956" s="1" t="s">
        <v>10979</v>
      </c>
      <c r="G956" s="2">
        <v>44970</v>
      </c>
      <c r="H956">
        <v>10</v>
      </c>
    </row>
    <row r="957" spans="1:8" x14ac:dyDescent="0.35">
      <c r="A957" s="1" t="s">
        <v>11939</v>
      </c>
      <c r="B957" s="1" t="s">
        <v>8807</v>
      </c>
      <c r="C957" s="1" t="s">
        <v>2441</v>
      </c>
      <c r="D957" s="1" t="s">
        <v>230</v>
      </c>
      <c r="E957">
        <v>5</v>
      </c>
      <c r="F957" s="1" t="s">
        <v>10975</v>
      </c>
      <c r="G957" s="2">
        <v>45443</v>
      </c>
      <c r="H957">
        <v>10</v>
      </c>
    </row>
    <row r="958" spans="1:8" x14ac:dyDescent="0.35">
      <c r="A958" s="1" t="s">
        <v>11940</v>
      </c>
      <c r="B958" s="1" t="s">
        <v>7988</v>
      </c>
      <c r="C958" s="1" t="s">
        <v>2780</v>
      </c>
      <c r="D958" s="1" t="s">
        <v>1683</v>
      </c>
      <c r="E958">
        <v>5</v>
      </c>
      <c r="F958" s="1" t="s">
        <v>10955</v>
      </c>
      <c r="G958" s="2">
        <v>45346</v>
      </c>
      <c r="H958">
        <v>0</v>
      </c>
    </row>
    <row r="959" spans="1:8" x14ac:dyDescent="0.35">
      <c r="A959" s="1" t="s">
        <v>11941</v>
      </c>
      <c r="B959" s="1" t="s">
        <v>7024</v>
      </c>
      <c r="C959" s="1" t="s">
        <v>4281</v>
      </c>
      <c r="D959" s="1" t="s">
        <v>2096</v>
      </c>
      <c r="E959">
        <v>5</v>
      </c>
      <c r="F959" s="1" t="s">
        <v>10998</v>
      </c>
      <c r="G959" s="2">
        <v>45555</v>
      </c>
      <c r="H959">
        <v>9</v>
      </c>
    </row>
    <row r="960" spans="1:8" x14ac:dyDescent="0.35">
      <c r="A960" s="1" t="s">
        <v>11942</v>
      </c>
      <c r="B960" s="1" t="s">
        <v>6799</v>
      </c>
      <c r="C960" s="1" t="s">
        <v>2720</v>
      </c>
      <c r="D960" s="1" t="s">
        <v>1322</v>
      </c>
      <c r="E960">
        <v>5</v>
      </c>
      <c r="F960" s="1" t="s">
        <v>10983</v>
      </c>
      <c r="G960" s="2">
        <v>45707</v>
      </c>
      <c r="H960">
        <v>0</v>
      </c>
    </row>
    <row r="961" spans="1:8" x14ac:dyDescent="0.35">
      <c r="A961" s="1" t="s">
        <v>11943</v>
      </c>
      <c r="B961" s="1" t="s">
        <v>9787</v>
      </c>
      <c r="C961" s="1" t="s">
        <v>2559</v>
      </c>
      <c r="D961" s="1" t="s">
        <v>116</v>
      </c>
      <c r="E961">
        <v>5</v>
      </c>
      <c r="F961" s="1" t="s">
        <v>10985</v>
      </c>
      <c r="G961" s="2">
        <v>45576</v>
      </c>
      <c r="H961">
        <v>0</v>
      </c>
    </row>
    <row r="962" spans="1:8" x14ac:dyDescent="0.35">
      <c r="A962" s="1" t="s">
        <v>11944</v>
      </c>
      <c r="B962" s="1" t="s">
        <v>7130</v>
      </c>
      <c r="C962" s="1" t="s">
        <v>2751</v>
      </c>
      <c r="D962" s="1" t="s">
        <v>887</v>
      </c>
      <c r="E962">
        <v>5</v>
      </c>
      <c r="F962" s="1" t="s">
        <v>11051</v>
      </c>
      <c r="G962" s="2">
        <v>44880</v>
      </c>
      <c r="H962">
        <v>0</v>
      </c>
    </row>
    <row r="963" spans="1:8" x14ac:dyDescent="0.35">
      <c r="A963" s="1" t="s">
        <v>11945</v>
      </c>
      <c r="B963" s="1" t="s">
        <v>4393</v>
      </c>
      <c r="C963" s="1" t="s">
        <v>3231</v>
      </c>
      <c r="D963" s="1" t="s">
        <v>396</v>
      </c>
      <c r="E963">
        <v>3</v>
      </c>
      <c r="F963" s="1" t="s">
        <v>10969</v>
      </c>
      <c r="G963" s="2">
        <v>45431</v>
      </c>
      <c r="H963">
        <v>8</v>
      </c>
    </row>
    <row r="964" spans="1:8" x14ac:dyDescent="0.35">
      <c r="A964" s="1" t="s">
        <v>11946</v>
      </c>
      <c r="B964" s="1" t="s">
        <v>2900</v>
      </c>
      <c r="C964" s="1" t="s">
        <v>2901</v>
      </c>
      <c r="D964" s="1" t="s">
        <v>664</v>
      </c>
      <c r="E964">
        <v>5</v>
      </c>
      <c r="F964" s="1" t="s">
        <v>10965</v>
      </c>
      <c r="G964" s="2">
        <v>44908</v>
      </c>
      <c r="H964">
        <v>0</v>
      </c>
    </row>
    <row r="965" spans="1:8" x14ac:dyDescent="0.35">
      <c r="A965" s="1" t="s">
        <v>11947</v>
      </c>
      <c r="B965" s="1" t="s">
        <v>10415</v>
      </c>
      <c r="C965" s="1" t="s">
        <v>2516</v>
      </c>
      <c r="D965" s="1" t="s">
        <v>233</v>
      </c>
      <c r="E965">
        <v>4</v>
      </c>
      <c r="F965" s="1" t="s">
        <v>11016</v>
      </c>
      <c r="G965" s="2">
        <v>45553</v>
      </c>
      <c r="H965">
        <v>0</v>
      </c>
    </row>
    <row r="966" spans="1:8" x14ac:dyDescent="0.35">
      <c r="A966" s="1" t="s">
        <v>11948</v>
      </c>
      <c r="B966" s="1" t="s">
        <v>7494</v>
      </c>
      <c r="C966" s="1" t="s">
        <v>2826</v>
      </c>
      <c r="D966" s="1" t="s">
        <v>1019</v>
      </c>
      <c r="E966">
        <v>4</v>
      </c>
      <c r="F966" s="1" t="s">
        <v>11055</v>
      </c>
      <c r="G966" s="2">
        <v>45557</v>
      </c>
      <c r="H966">
        <v>1</v>
      </c>
    </row>
    <row r="967" spans="1:8" x14ac:dyDescent="0.35">
      <c r="A967" s="1" t="s">
        <v>11949</v>
      </c>
      <c r="B967" s="1" t="s">
        <v>5990</v>
      </c>
      <c r="C967" s="1" t="s">
        <v>2527</v>
      </c>
      <c r="D967" s="1" t="s">
        <v>1286</v>
      </c>
      <c r="E967">
        <v>1</v>
      </c>
      <c r="F967" s="1" t="s">
        <v>10998</v>
      </c>
      <c r="G967" s="2">
        <v>45144</v>
      </c>
      <c r="H967">
        <v>0</v>
      </c>
    </row>
    <row r="968" spans="1:8" x14ac:dyDescent="0.35">
      <c r="A968" s="1" t="s">
        <v>11950</v>
      </c>
      <c r="B968" s="1" t="s">
        <v>7224</v>
      </c>
      <c r="C968" s="1" t="s">
        <v>2695</v>
      </c>
      <c r="D968" s="1" t="s">
        <v>1219</v>
      </c>
      <c r="E968">
        <v>3</v>
      </c>
      <c r="F968" s="1" t="s">
        <v>11031</v>
      </c>
      <c r="G968" s="2">
        <v>45420</v>
      </c>
      <c r="H968">
        <v>0</v>
      </c>
    </row>
    <row r="969" spans="1:8" x14ac:dyDescent="0.35">
      <c r="A969" s="1" t="s">
        <v>11951</v>
      </c>
      <c r="B969" s="1" t="s">
        <v>6705</v>
      </c>
      <c r="C969" s="1" t="s">
        <v>2806</v>
      </c>
      <c r="D969" s="1" t="s">
        <v>762</v>
      </c>
      <c r="E969">
        <v>5</v>
      </c>
      <c r="F969" s="1" t="s">
        <v>10965</v>
      </c>
      <c r="G969" s="2">
        <v>44809</v>
      </c>
      <c r="H969">
        <v>4</v>
      </c>
    </row>
    <row r="970" spans="1:8" x14ac:dyDescent="0.35">
      <c r="A970" s="1" t="s">
        <v>11952</v>
      </c>
      <c r="B970" s="1" t="s">
        <v>3264</v>
      </c>
      <c r="C970" s="1" t="s">
        <v>2709</v>
      </c>
      <c r="D970" s="1" t="s">
        <v>360</v>
      </c>
      <c r="E970">
        <v>5</v>
      </c>
      <c r="F970" s="1" t="s">
        <v>10971</v>
      </c>
      <c r="G970" s="2">
        <v>45327</v>
      </c>
      <c r="H970">
        <v>47</v>
      </c>
    </row>
    <row r="971" spans="1:8" x14ac:dyDescent="0.35">
      <c r="A971" s="1" t="s">
        <v>11953</v>
      </c>
      <c r="B971" s="1" t="s">
        <v>5398</v>
      </c>
      <c r="C971" s="1" t="s">
        <v>3701</v>
      </c>
      <c r="D971" s="1" t="s">
        <v>2187</v>
      </c>
      <c r="E971">
        <v>5</v>
      </c>
      <c r="F971" s="1" t="s">
        <v>11005</v>
      </c>
      <c r="G971" s="2">
        <v>45386</v>
      </c>
      <c r="H971">
        <v>0</v>
      </c>
    </row>
    <row r="972" spans="1:8" x14ac:dyDescent="0.35">
      <c r="A972" s="1" t="s">
        <v>11954</v>
      </c>
      <c r="B972" s="1" t="s">
        <v>4020</v>
      </c>
      <c r="C972" s="1" t="s">
        <v>2940</v>
      </c>
      <c r="D972" s="1" t="s">
        <v>994</v>
      </c>
      <c r="E972">
        <v>4</v>
      </c>
      <c r="F972" s="1" t="s">
        <v>11051</v>
      </c>
      <c r="G972" s="2">
        <v>45057</v>
      </c>
      <c r="H972">
        <v>4</v>
      </c>
    </row>
    <row r="973" spans="1:8" x14ac:dyDescent="0.35">
      <c r="A973" s="1" t="s">
        <v>11955</v>
      </c>
      <c r="B973" s="1" t="s">
        <v>5624</v>
      </c>
      <c r="C973" s="1" t="s">
        <v>2706</v>
      </c>
      <c r="D973" s="1" t="s">
        <v>2313</v>
      </c>
      <c r="E973">
        <v>2</v>
      </c>
      <c r="F973" s="1" t="s">
        <v>11046</v>
      </c>
      <c r="G973" s="2">
        <v>45181</v>
      </c>
      <c r="H973">
        <v>45</v>
      </c>
    </row>
    <row r="974" spans="1:8" x14ac:dyDescent="0.35">
      <c r="A974" s="1" t="s">
        <v>11956</v>
      </c>
      <c r="B974" s="1" t="s">
        <v>8650</v>
      </c>
      <c r="C974" s="1" t="s">
        <v>2594</v>
      </c>
      <c r="D974" s="1" t="s">
        <v>638</v>
      </c>
      <c r="E974">
        <v>4</v>
      </c>
      <c r="F974" s="1" t="s">
        <v>10965</v>
      </c>
      <c r="G974" s="2">
        <v>45411</v>
      </c>
      <c r="H974">
        <v>0</v>
      </c>
    </row>
    <row r="975" spans="1:8" x14ac:dyDescent="0.35">
      <c r="A975" s="1" t="s">
        <v>11957</v>
      </c>
      <c r="B975" s="1" t="s">
        <v>8569</v>
      </c>
      <c r="C975" s="1" t="s">
        <v>2706</v>
      </c>
      <c r="D975" s="1" t="s">
        <v>1602</v>
      </c>
      <c r="E975">
        <v>4</v>
      </c>
      <c r="F975" s="1" t="s">
        <v>11031</v>
      </c>
      <c r="G975" s="2">
        <v>44953</v>
      </c>
      <c r="H975">
        <v>0</v>
      </c>
    </row>
    <row r="976" spans="1:8" x14ac:dyDescent="0.35">
      <c r="A976" s="1" t="s">
        <v>11958</v>
      </c>
      <c r="B976" s="1" t="s">
        <v>8676</v>
      </c>
      <c r="C976" s="1" t="s">
        <v>2638</v>
      </c>
      <c r="D976" s="1" t="s">
        <v>946</v>
      </c>
      <c r="E976">
        <v>5</v>
      </c>
      <c r="F976" s="1" t="s">
        <v>11055</v>
      </c>
      <c r="G976" s="2">
        <v>45720</v>
      </c>
      <c r="H976">
        <v>0</v>
      </c>
    </row>
    <row r="977" spans="1:8" x14ac:dyDescent="0.35">
      <c r="A977" s="1" t="s">
        <v>11959</v>
      </c>
      <c r="B977" s="1" t="s">
        <v>10452</v>
      </c>
      <c r="C977" s="1" t="s">
        <v>2715</v>
      </c>
      <c r="D977" s="1" t="s">
        <v>922</v>
      </c>
      <c r="E977">
        <v>4</v>
      </c>
      <c r="F977" s="1" t="s">
        <v>10685</v>
      </c>
      <c r="G977" s="2">
        <v>45472</v>
      </c>
      <c r="H977">
        <v>0</v>
      </c>
    </row>
    <row r="978" spans="1:8" x14ac:dyDescent="0.35">
      <c r="A978" s="1" t="s">
        <v>11960</v>
      </c>
      <c r="B978" s="1" t="s">
        <v>6412</v>
      </c>
      <c r="C978" s="1" t="s">
        <v>2575</v>
      </c>
      <c r="D978" s="1" t="s">
        <v>1529</v>
      </c>
      <c r="E978">
        <v>5</v>
      </c>
      <c r="F978" s="1" t="s">
        <v>11034</v>
      </c>
      <c r="G978" s="2">
        <v>45442</v>
      </c>
      <c r="H978">
        <v>10</v>
      </c>
    </row>
    <row r="979" spans="1:8" x14ac:dyDescent="0.35">
      <c r="A979" s="1" t="s">
        <v>11961</v>
      </c>
      <c r="B979" s="1" t="s">
        <v>3362</v>
      </c>
      <c r="C979" s="1" t="s">
        <v>2585</v>
      </c>
      <c r="D979" s="1" t="s">
        <v>2369</v>
      </c>
      <c r="E979">
        <v>5</v>
      </c>
      <c r="F979" s="1" t="s">
        <v>10955</v>
      </c>
      <c r="G979" s="2">
        <v>45647</v>
      </c>
      <c r="H979">
        <v>9</v>
      </c>
    </row>
    <row r="980" spans="1:8" x14ac:dyDescent="0.35">
      <c r="A980" s="1" t="s">
        <v>11962</v>
      </c>
      <c r="B980" s="1" t="s">
        <v>9237</v>
      </c>
      <c r="C980" s="1" t="s">
        <v>2931</v>
      </c>
      <c r="D980" s="1" t="s">
        <v>2267</v>
      </c>
      <c r="E980">
        <v>4</v>
      </c>
      <c r="F980" s="1" t="s">
        <v>10957</v>
      </c>
      <c r="G980" s="2">
        <v>45539</v>
      </c>
      <c r="H980">
        <v>5</v>
      </c>
    </row>
    <row r="981" spans="1:8" x14ac:dyDescent="0.35">
      <c r="A981" s="1" t="s">
        <v>11963</v>
      </c>
      <c r="B981" s="1" t="s">
        <v>5979</v>
      </c>
      <c r="C981" s="1" t="s">
        <v>3245</v>
      </c>
      <c r="D981" s="1" t="s">
        <v>185</v>
      </c>
      <c r="E981">
        <v>4</v>
      </c>
      <c r="F981" s="1" t="s">
        <v>11081</v>
      </c>
      <c r="G981" s="2">
        <v>45405</v>
      </c>
      <c r="H981">
        <v>6</v>
      </c>
    </row>
    <row r="982" spans="1:8" x14ac:dyDescent="0.35">
      <c r="A982" s="1" t="s">
        <v>11964</v>
      </c>
      <c r="B982" s="1" t="s">
        <v>2661</v>
      </c>
      <c r="C982" s="1" t="s">
        <v>2662</v>
      </c>
      <c r="D982" s="1" t="s">
        <v>994</v>
      </c>
      <c r="E982">
        <v>3</v>
      </c>
      <c r="F982" s="1" t="s">
        <v>10987</v>
      </c>
      <c r="G982" s="2">
        <v>44993</v>
      </c>
      <c r="H982">
        <v>4</v>
      </c>
    </row>
    <row r="983" spans="1:8" x14ac:dyDescent="0.35">
      <c r="A983" s="1" t="s">
        <v>11965</v>
      </c>
      <c r="B983" s="1" t="s">
        <v>5823</v>
      </c>
      <c r="C983" s="1" t="s">
        <v>2863</v>
      </c>
      <c r="D983" s="1" t="s">
        <v>2184</v>
      </c>
      <c r="E983">
        <v>4</v>
      </c>
      <c r="F983" s="1" t="s">
        <v>10996</v>
      </c>
      <c r="G983" s="2">
        <v>45139</v>
      </c>
      <c r="H983">
        <v>0</v>
      </c>
    </row>
    <row r="984" spans="1:8" x14ac:dyDescent="0.35">
      <c r="A984" s="1" t="s">
        <v>11966</v>
      </c>
      <c r="B984" s="1" t="s">
        <v>7955</v>
      </c>
      <c r="C984" s="1" t="s">
        <v>3316</v>
      </c>
      <c r="D984" s="1" t="s">
        <v>1144</v>
      </c>
      <c r="E984">
        <v>4</v>
      </c>
      <c r="F984" s="1" t="s">
        <v>10992</v>
      </c>
      <c r="G984" s="2">
        <v>45614</v>
      </c>
      <c r="H984">
        <v>0</v>
      </c>
    </row>
    <row r="985" spans="1:8" x14ac:dyDescent="0.35">
      <c r="A985" s="1" t="s">
        <v>11967</v>
      </c>
      <c r="B985" s="1" t="s">
        <v>8937</v>
      </c>
      <c r="C985" s="1" t="s">
        <v>2947</v>
      </c>
      <c r="D985" s="1" t="s">
        <v>451</v>
      </c>
      <c r="E985">
        <v>4</v>
      </c>
      <c r="F985" s="1" t="s">
        <v>11046</v>
      </c>
      <c r="G985" s="2">
        <v>45688</v>
      </c>
      <c r="H985">
        <v>3</v>
      </c>
    </row>
    <row r="986" spans="1:8" x14ac:dyDescent="0.35">
      <c r="A986" s="1" t="s">
        <v>11968</v>
      </c>
      <c r="B986" s="1" t="s">
        <v>5595</v>
      </c>
      <c r="C986" s="1" t="s">
        <v>3340</v>
      </c>
      <c r="D986" s="1" t="s">
        <v>155</v>
      </c>
      <c r="E986">
        <v>4</v>
      </c>
      <c r="F986" s="1" t="s">
        <v>11029</v>
      </c>
      <c r="G986" s="2">
        <v>44943</v>
      </c>
      <c r="H986">
        <v>0</v>
      </c>
    </row>
    <row r="987" spans="1:8" x14ac:dyDescent="0.35">
      <c r="A987" s="1" t="s">
        <v>11969</v>
      </c>
      <c r="B987" s="1" t="s">
        <v>7451</v>
      </c>
      <c r="C987" s="1" t="s">
        <v>3410</v>
      </c>
      <c r="D987" s="1" t="s">
        <v>2013</v>
      </c>
      <c r="E987">
        <v>4</v>
      </c>
      <c r="F987" s="1" t="s">
        <v>10975</v>
      </c>
      <c r="G987" s="2">
        <v>45685</v>
      </c>
      <c r="H987">
        <v>6</v>
      </c>
    </row>
    <row r="988" spans="1:8" x14ac:dyDescent="0.35">
      <c r="A988" s="1" t="s">
        <v>11970</v>
      </c>
      <c r="B988" s="1" t="s">
        <v>4221</v>
      </c>
      <c r="C988" s="1" t="s">
        <v>2787</v>
      </c>
      <c r="D988" s="1" t="s">
        <v>949</v>
      </c>
      <c r="E988">
        <v>4</v>
      </c>
      <c r="F988" s="1" t="s">
        <v>10685</v>
      </c>
      <c r="G988" s="2">
        <v>45323</v>
      </c>
      <c r="H988">
        <v>36</v>
      </c>
    </row>
    <row r="989" spans="1:8" x14ac:dyDescent="0.35">
      <c r="A989" s="1" t="s">
        <v>11971</v>
      </c>
      <c r="B989" s="1" t="s">
        <v>9445</v>
      </c>
      <c r="C989" s="1" t="s">
        <v>2485</v>
      </c>
      <c r="D989" s="1" t="s">
        <v>724</v>
      </c>
      <c r="E989">
        <v>3</v>
      </c>
      <c r="F989" s="1" t="s">
        <v>10957</v>
      </c>
      <c r="G989" s="2">
        <v>44639</v>
      </c>
      <c r="H989">
        <v>0</v>
      </c>
    </row>
    <row r="990" spans="1:8" x14ac:dyDescent="0.35">
      <c r="A990" s="1" t="s">
        <v>11972</v>
      </c>
      <c r="B990" s="1" t="s">
        <v>6909</v>
      </c>
      <c r="C990" s="1" t="s">
        <v>2625</v>
      </c>
      <c r="D990" s="1" t="s">
        <v>1482</v>
      </c>
      <c r="E990">
        <v>4</v>
      </c>
      <c r="F990" s="1" t="s">
        <v>10985</v>
      </c>
      <c r="G990" s="2">
        <v>45702</v>
      </c>
      <c r="H990">
        <v>24</v>
      </c>
    </row>
    <row r="991" spans="1:8" x14ac:dyDescent="0.35">
      <c r="A991" s="1" t="s">
        <v>11973</v>
      </c>
      <c r="B991" s="1" t="s">
        <v>9413</v>
      </c>
      <c r="C991" s="1" t="s">
        <v>3069</v>
      </c>
      <c r="D991" s="1" t="s">
        <v>1926</v>
      </c>
      <c r="E991">
        <v>4</v>
      </c>
      <c r="F991" s="1" t="s">
        <v>10961</v>
      </c>
      <c r="G991" s="2">
        <v>45072</v>
      </c>
      <c r="H991">
        <v>2</v>
      </c>
    </row>
    <row r="992" spans="1:8" x14ac:dyDescent="0.35">
      <c r="A992" s="1" t="s">
        <v>11974</v>
      </c>
      <c r="B992" s="1" t="s">
        <v>10626</v>
      </c>
      <c r="C992" s="1" t="s">
        <v>3956</v>
      </c>
      <c r="D992" s="1" t="s">
        <v>2339</v>
      </c>
      <c r="E992">
        <v>5</v>
      </c>
      <c r="F992" s="1" t="s">
        <v>11005</v>
      </c>
      <c r="G992" s="2">
        <v>45474</v>
      </c>
      <c r="H992">
        <v>0</v>
      </c>
    </row>
    <row r="993" spans="1:8" x14ac:dyDescent="0.35">
      <c r="A993" s="1" t="s">
        <v>11975</v>
      </c>
      <c r="B993" s="1" t="s">
        <v>8661</v>
      </c>
      <c r="C993" s="1" t="s">
        <v>4281</v>
      </c>
      <c r="D993" s="1" t="s">
        <v>227</v>
      </c>
      <c r="E993">
        <v>4</v>
      </c>
      <c r="F993" s="1" t="s">
        <v>10961</v>
      </c>
      <c r="G993" s="2">
        <v>45310</v>
      </c>
      <c r="H993">
        <v>0</v>
      </c>
    </row>
    <row r="994" spans="1:8" x14ac:dyDescent="0.35">
      <c r="A994" s="1" t="s">
        <v>11976</v>
      </c>
      <c r="B994" s="1" t="s">
        <v>6039</v>
      </c>
      <c r="C994" s="1" t="s">
        <v>2986</v>
      </c>
      <c r="D994" s="1" t="s">
        <v>1080</v>
      </c>
      <c r="E994">
        <v>5</v>
      </c>
      <c r="F994" s="1" t="s">
        <v>10979</v>
      </c>
      <c r="G994" s="2">
        <v>45224</v>
      </c>
      <c r="H994">
        <v>2</v>
      </c>
    </row>
    <row r="995" spans="1:8" x14ac:dyDescent="0.35">
      <c r="A995" s="1" t="s">
        <v>11977</v>
      </c>
      <c r="B995" s="1" t="s">
        <v>5049</v>
      </c>
      <c r="C995" s="1" t="s">
        <v>3626</v>
      </c>
      <c r="D995" s="1" t="s">
        <v>182</v>
      </c>
      <c r="E995">
        <v>1</v>
      </c>
      <c r="F995" s="1" t="s">
        <v>10977</v>
      </c>
      <c r="G995" s="2">
        <v>45197</v>
      </c>
      <c r="H995">
        <v>32</v>
      </c>
    </row>
    <row r="996" spans="1:8" x14ac:dyDescent="0.35">
      <c r="A996" s="1" t="s">
        <v>11978</v>
      </c>
      <c r="B996" s="1" t="s">
        <v>5968</v>
      </c>
      <c r="C996" s="1" t="s">
        <v>2585</v>
      </c>
      <c r="D996" s="1" t="s">
        <v>1802</v>
      </c>
      <c r="E996">
        <v>3</v>
      </c>
      <c r="F996" s="1" t="s">
        <v>10996</v>
      </c>
      <c r="G996" s="2">
        <v>45179</v>
      </c>
      <c r="H996">
        <v>3</v>
      </c>
    </row>
    <row r="997" spans="1:8" x14ac:dyDescent="0.35">
      <c r="A997" s="1" t="s">
        <v>11979</v>
      </c>
      <c r="B997" s="1" t="s">
        <v>4903</v>
      </c>
      <c r="C997" s="1" t="s">
        <v>2614</v>
      </c>
      <c r="D997" s="1" t="s">
        <v>1389</v>
      </c>
      <c r="E997">
        <v>5</v>
      </c>
      <c r="F997" s="1" t="s">
        <v>10985</v>
      </c>
      <c r="G997" s="2">
        <v>45450</v>
      </c>
      <c r="H997">
        <v>7</v>
      </c>
    </row>
    <row r="998" spans="1:8" x14ac:dyDescent="0.35">
      <c r="A998" s="1" t="s">
        <v>11980</v>
      </c>
      <c r="B998" s="1" t="s">
        <v>5667</v>
      </c>
      <c r="C998" s="1" t="s">
        <v>2814</v>
      </c>
      <c r="D998" s="1" t="s">
        <v>155</v>
      </c>
      <c r="E998">
        <v>4</v>
      </c>
      <c r="F998" s="1" t="s">
        <v>11001</v>
      </c>
      <c r="G998" s="2">
        <v>44938</v>
      </c>
      <c r="H998">
        <v>49</v>
      </c>
    </row>
    <row r="999" spans="1:8" x14ac:dyDescent="0.35">
      <c r="A999" s="1" t="s">
        <v>11981</v>
      </c>
      <c r="B999" s="1" t="s">
        <v>9612</v>
      </c>
      <c r="C999" s="1" t="s">
        <v>3231</v>
      </c>
      <c r="D999" s="1" t="s">
        <v>1322</v>
      </c>
      <c r="E999">
        <v>4</v>
      </c>
      <c r="F999" s="1" t="s">
        <v>11051</v>
      </c>
      <c r="G999" s="2">
        <v>45147</v>
      </c>
      <c r="H999">
        <v>4</v>
      </c>
    </row>
    <row r="1000" spans="1:8" x14ac:dyDescent="0.35">
      <c r="A1000" s="1" t="s">
        <v>11982</v>
      </c>
      <c r="B1000" s="1" t="s">
        <v>4919</v>
      </c>
      <c r="C1000" s="1" t="s">
        <v>2416</v>
      </c>
      <c r="D1000" s="1" t="s">
        <v>1280</v>
      </c>
      <c r="E1000">
        <v>4</v>
      </c>
      <c r="F1000" s="1" t="s">
        <v>10685</v>
      </c>
      <c r="G1000" s="2">
        <v>45606</v>
      </c>
      <c r="H1000">
        <v>2</v>
      </c>
    </row>
    <row r="1001" spans="1:8" x14ac:dyDescent="0.35">
      <c r="A1001" s="1" t="s">
        <v>11983</v>
      </c>
      <c r="B1001" s="1" t="s">
        <v>8090</v>
      </c>
      <c r="C1001" s="1" t="s">
        <v>2858</v>
      </c>
      <c r="D1001" s="1" t="s">
        <v>1686</v>
      </c>
      <c r="E1001">
        <v>5</v>
      </c>
      <c r="F1001" s="1" t="s">
        <v>11034</v>
      </c>
      <c r="G1001" s="2">
        <v>45566</v>
      </c>
      <c r="H1001">
        <v>14</v>
      </c>
    </row>
    <row r="1002" spans="1:8" x14ac:dyDescent="0.35">
      <c r="A1002" s="1" t="s">
        <v>11984</v>
      </c>
      <c r="B1002" s="1" t="s">
        <v>8100</v>
      </c>
      <c r="C1002" s="1" t="s">
        <v>2695</v>
      </c>
      <c r="D1002" s="1" t="s">
        <v>457</v>
      </c>
      <c r="E1002">
        <v>5</v>
      </c>
      <c r="F1002" s="1" t="s">
        <v>10975</v>
      </c>
      <c r="G1002" s="2">
        <v>45598</v>
      </c>
      <c r="H1002">
        <v>20</v>
      </c>
    </row>
    <row r="1003" spans="1:8" x14ac:dyDescent="0.35">
      <c r="A1003" s="1" t="s">
        <v>11985</v>
      </c>
      <c r="B1003" s="1" t="s">
        <v>5807</v>
      </c>
      <c r="C1003" s="1" t="s">
        <v>2893</v>
      </c>
      <c r="D1003" s="1" t="s">
        <v>659</v>
      </c>
      <c r="E1003">
        <v>3</v>
      </c>
      <c r="F1003" s="1" t="s">
        <v>10959</v>
      </c>
      <c r="G1003" s="2">
        <v>45460</v>
      </c>
      <c r="H1003">
        <v>4</v>
      </c>
    </row>
    <row r="1004" spans="1:8" x14ac:dyDescent="0.35">
      <c r="A1004" s="1" t="s">
        <v>11986</v>
      </c>
      <c r="B1004" s="1" t="s">
        <v>7150</v>
      </c>
      <c r="C1004" s="1" t="s">
        <v>3231</v>
      </c>
      <c r="D1004" s="1" t="s">
        <v>1473</v>
      </c>
      <c r="E1004">
        <v>5</v>
      </c>
      <c r="F1004" s="1" t="s">
        <v>11046</v>
      </c>
      <c r="G1004" s="2">
        <v>45433</v>
      </c>
      <c r="H1004">
        <v>4</v>
      </c>
    </row>
    <row r="1005" spans="1:8" x14ac:dyDescent="0.35">
      <c r="A1005" s="1" t="s">
        <v>11987</v>
      </c>
      <c r="B1005" s="1" t="s">
        <v>2512</v>
      </c>
      <c r="C1005" s="1" t="s">
        <v>2513</v>
      </c>
      <c r="D1005" s="1" t="s">
        <v>1707</v>
      </c>
      <c r="E1005">
        <v>5</v>
      </c>
      <c r="F1005" s="1" t="s">
        <v>11046</v>
      </c>
      <c r="G1005" s="2">
        <v>44986</v>
      </c>
      <c r="H1005">
        <v>0</v>
      </c>
    </row>
    <row r="1006" spans="1:8" x14ac:dyDescent="0.35">
      <c r="A1006" s="1" t="s">
        <v>11988</v>
      </c>
      <c r="B1006" s="1" t="s">
        <v>3848</v>
      </c>
      <c r="C1006" s="1" t="s">
        <v>2405</v>
      </c>
      <c r="D1006" s="1" t="s">
        <v>2307</v>
      </c>
      <c r="E1006">
        <v>5</v>
      </c>
      <c r="F1006" s="1" t="s">
        <v>10685</v>
      </c>
      <c r="G1006" s="2">
        <v>45020</v>
      </c>
      <c r="H1006">
        <v>0</v>
      </c>
    </row>
    <row r="1007" spans="1:8" x14ac:dyDescent="0.35">
      <c r="A1007" s="1" t="s">
        <v>11989</v>
      </c>
      <c r="B1007" s="1" t="s">
        <v>9470</v>
      </c>
      <c r="C1007" s="1" t="s">
        <v>2599</v>
      </c>
      <c r="D1007" s="1" t="s">
        <v>1343</v>
      </c>
      <c r="E1007">
        <v>5</v>
      </c>
      <c r="F1007" s="1" t="s">
        <v>10987</v>
      </c>
      <c r="G1007" s="2">
        <v>45596</v>
      </c>
      <c r="H1007">
        <v>32</v>
      </c>
    </row>
    <row r="1008" spans="1:8" x14ac:dyDescent="0.35">
      <c r="A1008" s="1" t="s">
        <v>11990</v>
      </c>
      <c r="B1008" s="1" t="s">
        <v>9245</v>
      </c>
      <c r="C1008" s="1" t="s">
        <v>2575</v>
      </c>
      <c r="D1008" s="1" t="s">
        <v>1141</v>
      </c>
      <c r="E1008">
        <v>4</v>
      </c>
      <c r="F1008" s="1" t="s">
        <v>10685</v>
      </c>
      <c r="G1008" s="2">
        <v>44756</v>
      </c>
      <c r="H1008">
        <v>20</v>
      </c>
    </row>
    <row r="1009" spans="1:8" x14ac:dyDescent="0.35">
      <c r="A1009" s="1" t="s">
        <v>11991</v>
      </c>
      <c r="B1009" s="1" t="s">
        <v>4821</v>
      </c>
      <c r="C1009" s="1" t="s">
        <v>2505</v>
      </c>
      <c r="D1009" s="1" t="s">
        <v>1366</v>
      </c>
      <c r="E1009">
        <v>5</v>
      </c>
      <c r="F1009" s="1" t="s">
        <v>10987</v>
      </c>
      <c r="G1009" s="2">
        <v>45355</v>
      </c>
      <c r="H1009">
        <v>0</v>
      </c>
    </row>
    <row r="1010" spans="1:8" x14ac:dyDescent="0.35">
      <c r="A1010" s="1" t="s">
        <v>11992</v>
      </c>
      <c r="B1010" s="1" t="s">
        <v>5250</v>
      </c>
      <c r="C1010" s="1" t="s">
        <v>2840</v>
      </c>
      <c r="D1010" s="1" t="s">
        <v>1509</v>
      </c>
      <c r="E1010">
        <v>1</v>
      </c>
      <c r="F1010" s="1" t="s">
        <v>10971</v>
      </c>
      <c r="G1010" s="2">
        <v>45553</v>
      </c>
      <c r="H1010">
        <v>0</v>
      </c>
    </row>
    <row r="1011" spans="1:8" x14ac:dyDescent="0.35">
      <c r="A1011" s="1" t="s">
        <v>11993</v>
      </c>
      <c r="B1011" s="1" t="s">
        <v>3284</v>
      </c>
      <c r="C1011" s="1" t="s">
        <v>2612</v>
      </c>
      <c r="D1011" s="1" t="s">
        <v>1781</v>
      </c>
      <c r="E1011">
        <v>3</v>
      </c>
      <c r="F1011" s="1" t="s">
        <v>10963</v>
      </c>
      <c r="G1011" s="2">
        <v>44575</v>
      </c>
      <c r="H1011">
        <v>0</v>
      </c>
    </row>
    <row r="1012" spans="1:8" x14ac:dyDescent="0.35">
      <c r="A1012" s="1" t="s">
        <v>11994</v>
      </c>
      <c r="B1012" s="1" t="s">
        <v>9549</v>
      </c>
      <c r="C1012" s="1" t="s">
        <v>3132</v>
      </c>
      <c r="D1012" s="1" t="s">
        <v>898</v>
      </c>
      <c r="E1012">
        <v>3</v>
      </c>
      <c r="F1012" s="1" t="s">
        <v>10685</v>
      </c>
      <c r="G1012" s="2">
        <v>45667</v>
      </c>
      <c r="H1012">
        <v>4</v>
      </c>
    </row>
    <row r="1013" spans="1:8" x14ac:dyDescent="0.35">
      <c r="A1013" s="1" t="s">
        <v>11995</v>
      </c>
      <c r="B1013" s="1" t="s">
        <v>2717</v>
      </c>
      <c r="C1013" s="1" t="s">
        <v>2718</v>
      </c>
      <c r="D1013" s="1" t="s">
        <v>2369</v>
      </c>
      <c r="E1013">
        <v>5</v>
      </c>
      <c r="F1013" s="1" t="s">
        <v>10996</v>
      </c>
      <c r="G1013" s="2">
        <v>45565</v>
      </c>
      <c r="H1013">
        <v>6</v>
      </c>
    </row>
    <row r="1014" spans="1:8" x14ac:dyDescent="0.35">
      <c r="A1014" s="1" t="s">
        <v>11996</v>
      </c>
      <c r="B1014" s="1" t="s">
        <v>9037</v>
      </c>
      <c r="C1014" s="1" t="s">
        <v>2895</v>
      </c>
      <c r="D1014" s="1" t="s">
        <v>2153</v>
      </c>
      <c r="E1014">
        <v>3</v>
      </c>
      <c r="F1014" s="1" t="s">
        <v>11055</v>
      </c>
      <c r="G1014" s="2">
        <v>45191</v>
      </c>
      <c r="H1014">
        <v>0</v>
      </c>
    </row>
    <row r="1015" spans="1:8" x14ac:dyDescent="0.35">
      <c r="A1015" s="1" t="s">
        <v>11997</v>
      </c>
      <c r="B1015" s="1" t="s">
        <v>9168</v>
      </c>
      <c r="C1015" s="1" t="s">
        <v>3142</v>
      </c>
      <c r="D1015" s="1" t="s">
        <v>457</v>
      </c>
      <c r="E1015">
        <v>3</v>
      </c>
      <c r="F1015" s="1" t="s">
        <v>11029</v>
      </c>
      <c r="G1015" s="2">
        <v>45019</v>
      </c>
      <c r="H1015">
        <v>0</v>
      </c>
    </row>
    <row r="1016" spans="1:8" x14ac:dyDescent="0.35">
      <c r="A1016" s="1" t="s">
        <v>11998</v>
      </c>
      <c r="B1016" s="1" t="s">
        <v>4212</v>
      </c>
      <c r="C1016" s="1" t="s">
        <v>4146</v>
      </c>
      <c r="D1016" s="1" t="s">
        <v>742</v>
      </c>
      <c r="E1016">
        <v>3</v>
      </c>
      <c r="F1016" s="1" t="s">
        <v>10996</v>
      </c>
      <c r="G1016" s="2">
        <v>45377</v>
      </c>
      <c r="H1016">
        <v>10</v>
      </c>
    </row>
    <row r="1017" spans="1:8" x14ac:dyDescent="0.35">
      <c r="A1017" s="1" t="s">
        <v>11999</v>
      </c>
      <c r="B1017" s="1" t="s">
        <v>3674</v>
      </c>
      <c r="C1017" s="1" t="s">
        <v>2634</v>
      </c>
      <c r="D1017" s="1" t="s">
        <v>1437</v>
      </c>
      <c r="E1017">
        <v>2</v>
      </c>
      <c r="F1017" s="1" t="s">
        <v>10969</v>
      </c>
      <c r="G1017" s="2">
        <v>45589</v>
      </c>
      <c r="H1017">
        <v>1</v>
      </c>
    </row>
    <row r="1018" spans="1:8" x14ac:dyDescent="0.35">
      <c r="A1018" s="1" t="s">
        <v>12000</v>
      </c>
      <c r="B1018" s="1" t="s">
        <v>5109</v>
      </c>
      <c r="C1018" s="1" t="s">
        <v>2555</v>
      </c>
      <c r="D1018" s="1" t="s">
        <v>1858</v>
      </c>
      <c r="E1018">
        <v>5</v>
      </c>
      <c r="F1018" s="1" t="s">
        <v>10963</v>
      </c>
      <c r="G1018" s="2">
        <v>45105</v>
      </c>
      <c r="H1018">
        <v>8</v>
      </c>
    </row>
    <row r="1019" spans="1:8" x14ac:dyDescent="0.35">
      <c r="A1019" s="1" t="s">
        <v>12001</v>
      </c>
      <c r="B1019" s="1" t="s">
        <v>8894</v>
      </c>
      <c r="C1019" s="1" t="s">
        <v>2443</v>
      </c>
      <c r="D1019" s="1" t="s">
        <v>1485</v>
      </c>
      <c r="E1019">
        <v>1</v>
      </c>
      <c r="F1019" s="1" t="s">
        <v>10685</v>
      </c>
      <c r="G1019" s="2">
        <v>45694</v>
      </c>
      <c r="H1019">
        <v>1</v>
      </c>
    </row>
    <row r="1020" spans="1:8" x14ac:dyDescent="0.35">
      <c r="A1020" s="1" t="s">
        <v>12002</v>
      </c>
      <c r="B1020" s="1" t="s">
        <v>5144</v>
      </c>
      <c r="C1020" s="1" t="s">
        <v>3388</v>
      </c>
      <c r="D1020" s="1" t="s">
        <v>1177</v>
      </c>
      <c r="E1020">
        <v>5</v>
      </c>
      <c r="F1020" s="1" t="s">
        <v>10985</v>
      </c>
      <c r="G1020" s="2">
        <v>45244</v>
      </c>
      <c r="H1020">
        <v>0</v>
      </c>
    </row>
    <row r="1021" spans="1:8" x14ac:dyDescent="0.35">
      <c r="A1021" s="1" t="s">
        <v>12003</v>
      </c>
      <c r="B1021" s="1" t="s">
        <v>6636</v>
      </c>
      <c r="C1021" s="1" t="s">
        <v>2901</v>
      </c>
      <c r="D1021" s="1" t="s">
        <v>1707</v>
      </c>
      <c r="E1021">
        <v>4</v>
      </c>
      <c r="F1021" s="1" t="s">
        <v>11034</v>
      </c>
      <c r="G1021" s="2">
        <v>45011</v>
      </c>
      <c r="H1021">
        <v>14</v>
      </c>
    </row>
    <row r="1022" spans="1:8" x14ac:dyDescent="0.35">
      <c r="A1022" s="1" t="s">
        <v>12004</v>
      </c>
      <c r="B1022" s="1" t="s">
        <v>8328</v>
      </c>
      <c r="C1022" s="1" t="s">
        <v>2731</v>
      </c>
      <c r="D1022" s="1" t="s">
        <v>937</v>
      </c>
      <c r="E1022">
        <v>4</v>
      </c>
      <c r="F1022" s="1" t="s">
        <v>11005</v>
      </c>
      <c r="G1022" s="2">
        <v>45696</v>
      </c>
      <c r="H1022">
        <v>0</v>
      </c>
    </row>
    <row r="1023" spans="1:8" x14ac:dyDescent="0.35">
      <c r="A1023" s="1" t="s">
        <v>12005</v>
      </c>
      <c r="B1023" s="1" t="s">
        <v>5982</v>
      </c>
      <c r="C1023" s="1" t="s">
        <v>2439</v>
      </c>
      <c r="D1023" s="1" t="s">
        <v>366</v>
      </c>
      <c r="E1023">
        <v>5</v>
      </c>
      <c r="F1023" s="1" t="s">
        <v>11055</v>
      </c>
      <c r="G1023" s="2">
        <v>45614</v>
      </c>
      <c r="H1023">
        <v>25</v>
      </c>
    </row>
    <row r="1024" spans="1:8" x14ac:dyDescent="0.35">
      <c r="A1024" s="1" t="s">
        <v>12006</v>
      </c>
      <c r="B1024" s="1" t="s">
        <v>6553</v>
      </c>
      <c r="C1024" s="1" t="s">
        <v>2636</v>
      </c>
      <c r="D1024" s="1" t="s">
        <v>1092</v>
      </c>
      <c r="E1024">
        <v>3</v>
      </c>
      <c r="F1024" s="1" t="s">
        <v>10685</v>
      </c>
      <c r="G1024" s="2">
        <v>44877</v>
      </c>
      <c r="H1024">
        <v>6</v>
      </c>
    </row>
    <row r="1025" spans="1:8" x14ac:dyDescent="0.35">
      <c r="A1025" s="1" t="s">
        <v>12007</v>
      </c>
      <c r="B1025" s="1" t="s">
        <v>7207</v>
      </c>
      <c r="C1025" s="1" t="s">
        <v>3041</v>
      </c>
      <c r="D1025" s="1" t="s">
        <v>1629</v>
      </c>
      <c r="E1025">
        <v>5</v>
      </c>
      <c r="F1025" s="1" t="s">
        <v>10957</v>
      </c>
      <c r="G1025" s="2">
        <v>45286</v>
      </c>
      <c r="H1025">
        <v>9</v>
      </c>
    </row>
    <row r="1026" spans="1:8" x14ac:dyDescent="0.35">
      <c r="A1026" s="1" t="s">
        <v>12008</v>
      </c>
      <c r="B1026" s="1" t="s">
        <v>9149</v>
      </c>
      <c r="C1026" s="1" t="s">
        <v>3112</v>
      </c>
      <c r="D1026" s="1" t="s">
        <v>1846</v>
      </c>
      <c r="E1026">
        <v>5</v>
      </c>
      <c r="F1026" s="1" t="s">
        <v>10983</v>
      </c>
      <c r="G1026" s="2">
        <v>45047</v>
      </c>
      <c r="H1026">
        <v>0</v>
      </c>
    </row>
    <row r="1027" spans="1:8" x14ac:dyDescent="0.35">
      <c r="A1027" s="1" t="s">
        <v>12009</v>
      </c>
      <c r="B1027" s="1" t="s">
        <v>5580</v>
      </c>
      <c r="C1027" s="1" t="s">
        <v>3400</v>
      </c>
      <c r="D1027" s="1" t="s">
        <v>236</v>
      </c>
      <c r="E1027">
        <v>5</v>
      </c>
      <c r="F1027" s="1" t="s">
        <v>11031</v>
      </c>
      <c r="G1027" s="2">
        <v>45696</v>
      </c>
      <c r="H1027">
        <v>0</v>
      </c>
    </row>
    <row r="1028" spans="1:8" x14ac:dyDescent="0.35">
      <c r="A1028" s="1" t="s">
        <v>12010</v>
      </c>
      <c r="B1028" s="1" t="s">
        <v>9268</v>
      </c>
      <c r="C1028" s="1" t="s">
        <v>3031</v>
      </c>
      <c r="D1028" s="1" t="s">
        <v>1559</v>
      </c>
      <c r="E1028">
        <v>3</v>
      </c>
      <c r="F1028" s="1" t="s">
        <v>10983</v>
      </c>
      <c r="G1028" s="2">
        <v>45409</v>
      </c>
      <c r="H1028">
        <v>0</v>
      </c>
    </row>
    <row r="1029" spans="1:8" x14ac:dyDescent="0.35">
      <c r="A1029" s="1" t="s">
        <v>12011</v>
      </c>
      <c r="B1029" s="1" t="s">
        <v>2865</v>
      </c>
      <c r="C1029" s="1" t="s">
        <v>2866</v>
      </c>
      <c r="D1029" s="1" t="s">
        <v>1225</v>
      </c>
      <c r="E1029">
        <v>4</v>
      </c>
      <c r="F1029" s="1" t="s">
        <v>11081</v>
      </c>
      <c r="G1029" s="2">
        <v>45196</v>
      </c>
      <c r="H1029">
        <v>11</v>
      </c>
    </row>
    <row r="1030" spans="1:8" x14ac:dyDescent="0.35">
      <c r="A1030" s="1" t="s">
        <v>12012</v>
      </c>
      <c r="B1030" s="1" t="s">
        <v>8315</v>
      </c>
      <c r="C1030" s="1" t="s">
        <v>2709</v>
      </c>
      <c r="D1030" s="1" t="s">
        <v>1980</v>
      </c>
      <c r="E1030">
        <v>1</v>
      </c>
      <c r="F1030" s="1" t="s">
        <v>10998</v>
      </c>
      <c r="G1030" s="2">
        <v>45470</v>
      </c>
      <c r="H1030">
        <v>0</v>
      </c>
    </row>
    <row r="1031" spans="1:8" x14ac:dyDescent="0.35">
      <c r="A1031" s="1" t="s">
        <v>12013</v>
      </c>
      <c r="B1031" s="1" t="s">
        <v>2722</v>
      </c>
      <c r="C1031" s="1" t="s">
        <v>2720</v>
      </c>
      <c r="D1031" s="1" t="s">
        <v>69</v>
      </c>
      <c r="E1031">
        <v>5</v>
      </c>
      <c r="F1031" s="1" t="s">
        <v>10979</v>
      </c>
      <c r="G1031" s="2">
        <v>45124</v>
      </c>
      <c r="H1031">
        <v>0</v>
      </c>
    </row>
    <row r="1032" spans="1:8" x14ac:dyDescent="0.35">
      <c r="A1032" s="1" t="s">
        <v>12014</v>
      </c>
      <c r="B1032" s="1" t="s">
        <v>5022</v>
      </c>
      <c r="C1032" s="1" t="s">
        <v>3457</v>
      </c>
      <c r="D1032" s="1" t="s">
        <v>1989</v>
      </c>
      <c r="E1032">
        <v>5</v>
      </c>
      <c r="F1032" s="1" t="s">
        <v>10979</v>
      </c>
      <c r="G1032" s="2">
        <v>45405</v>
      </c>
      <c r="H1032">
        <v>0</v>
      </c>
    </row>
    <row r="1033" spans="1:8" x14ac:dyDescent="0.35">
      <c r="A1033" s="1" t="s">
        <v>12015</v>
      </c>
      <c r="B1033" s="1" t="s">
        <v>8854</v>
      </c>
      <c r="C1033" s="1" t="s">
        <v>3245</v>
      </c>
      <c r="D1033" s="1" t="s">
        <v>1080</v>
      </c>
      <c r="E1033">
        <v>3</v>
      </c>
      <c r="F1033" s="1" t="s">
        <v>10989</v>
      </c>
      <c r="G1033" s="2">
        <v>45211</v>
      </c>
      <c r="H1033">
        <v>0</v>
      </c>
    </row>
    <row r="1034" spans="1:8" x14ac:dyDescent="0.35">
      <c r="A1034" s="1" t="s">
        <v>12016</v>
      </c>
      <c r="B1034" s="1" t="s">
        <v>4318</v>
      </c>
      <c r="C1034" s="1" t="s">
        <v>2863</v>
      </c>
      <c r="D1034" s="1" t="s">
        <v>765</v>
      </c>
      <c r="E1034">
        <v>5</v>
      </c>
      <c r="F1034" s="1" t="s">
        <v>10987</v>
      </c>
      <c r="G1034" s="2">
        <v>45386</v>
      </c>
      <c r="H1034">
        <v>8</v>
      </c>
    </row>
    <row r="1035" spans="1:8" x14ac:dyDescent="0.35">
      <c r="A1035" s="1" t="s">
        <v>12017</v>
      </c>
      <c r="B1035" s="1" t="s">
        <v>7392</v>
      </c>
      <c r="C1035" s="1" t="s">
        <v>3823</v>
      </c>
      <c r="D1035" s="1" t="s">
        <v>2062</v>
      </c>
      <c r="E1035">
        <v>3</v>
      </c>
      <c r="F1035" s="1" t="s">
        <v>10989</v>
      </c>
      <c r="G1035" s="2">
        <v>45119</v>
      </c>
      <c r="H1035">
        <v>0</v>
      </c>
    </row>
    <row r="1036" spans="1:8" x14ac:dyDescent="0.35">
      <c r="A1036" s="1" t="s">
        <v>12018</v>
      </c>
      <c r="B1036" s="1" t="s">
        <v>6152</v>
      </c>
      <c r="C1036" s="1" t="s">
        <v>2521</v>
      </c>
      <c r="D1036" s="1" t="s">
        <v>2282</v>
      </c>
      <c r="E1036">
        <v>3</v>
      </c>
      <c r="F1036" s="1" t="s">
        <v>11001</v>
      </c>
      <c r="G1036" s="2">
        <v>45635</v>
      </c>
      <c r="H1036">
        <v>5</v>
      </c>
    </row>
    <row r="1037" spans="1:8" x14ac:dyDescent="0.35">
      <c r="A1037" s="1" t="s">
        <v>12019</v>
      </c>
      <c r="B1037" s="1" t="s">
        <v>3825</v>
      </c>
      <c r="C1037" s="1" t="s">
        <v>3125</v>
      </c>
      <c r="D1037" s="1" t="s">
        <v>964</v>
      </c>
      <c r="E1037">
        <v>5</v>
      </c>
      <c r="F1037" s="1" t="s">
        <v>10998</v>
      </c>
      <c r="G1037" s="2">
        <v>45515</v>
      </c>
      <c r="H1037">
        <v>4</v>
      </c>
    </row>
    <row r="1038" spans="1:8" x14ac:dyDescent="0.35">
      <c r="A1038" s="1" t="s">
        <v>12020</v>
      </c>
      <c r="B1038" s="1" t="s">
        <v>5712</v>
      </c>
      <c r="C1038" s="1" t="s">
        <v>2669</v>
      </c>
      <c r="D1038" s="1" t="s">
        <v>1028</v>
      </c>
      <c r="E1038">
        <v>4</v>
      </c>
      <c r="F1038" s="1" t="s">
        <v>10971</v>
      </c>
      <c r="G1038" s="2">
        <v>45612</v>
      </c>
      <c r="H1038">
        <v>3</v>
      </c>
    </row>
    <row r="1039" spans="1:8" x14ac:dyDescent="0.35">
      <c r="A1039" s="1" t="s">
        <v>12021</v>
      </c>
      <c r="B1039" s="1" t="s">
        <v>9505</v>
      </c>
      <c r="C1039" s="1" t="s">
        <v>2652</v>
      </c>
      <c r="D1039" s="1" t="s">
        <v>1412</v>
      </c>
      <c r="E1039">
        <v>3</v>
      </c>
      <c r="F1039" s="1" t="s">
        <v>10989</v>
      </c>
      <c r="G1039" s="2">
        <v>45315</v>
      </c>
      <c r="H1039">
        <v>0</v>
      </c>
    </row>
    <row r="1040" spans="1:8" x14ac:dyDescent="0.35">
      <c r="A1040" s="1" t="s">
        <v>12022</v>
      </c>
      <c r="B1040" s="1" t="s">
        <v>3570</v>
      </c>
      <c r="C1040" s="1" t="s">
        <v>2784</v>
      </c>
      <c r="D1040" s="1" t="s">
        <v>1814</v>
      </c>
      <c r="E1040">
        <v>4</v>
      </c>
      <c r="F1040" s="1" t="s">
        <v>11005</v>
      </c>
      <c r="G1040" s="2">
        <v>45581</v>
      </c>
      <c r="H1040">
        <v>9</v>
      </c>
    </row>
    <row r="1041" spans="1:8" x14ac:dyDescent="0.35">
      <c r="A1041" s="1" t="s">
        <v>12023</v>
      </c>
      <c r="B1041" s="1" t="s">
        <v>9516</v>
      </c>
      <c r="C1041" s="1" t="s">
        <v>2869</v>
      </c>
      <c r="D1041" s="1" t="s">
        <v>617</v>
      </c>
      <c r="E1041">
        <v>4</v>
      </c>
      <c r="F1041" s="1" t="s">
        <v>11029</v>
      </c>
      <c r="G1041" s="2">
        <v>45689</v>
      </c>
      <c r="H1041">
        <v>3</v>
      </c>
    </row>
    <row r="1042" spans="1:8" x14ac:dyDescent="0.35">
      <c r="A1042" s="1" t="s">
        <v>12024</v>
      </c>
      <c r="B1042" s="1" t="s">
        <v>10251</v>
      </c>
      <c r="C1042" s="1" t="s">
        <v>2402</v>
      </c>
      <c r="D1042" s="1" t="s">
        <v>1374</v>
      </c>
      <c r="E1042">
        <v>5</v>
      </c>
      <c r="F1042" s="1" t="s">
        <v>11055</v>
      </c>
      <c r="G1042" s="2">
        <v>45612</v>
      </c>
      <c r="H1042">
        <v>3</v>
      </c>
    </row>
    <row r="1043" spans="1:8" x14ac:dyDescent="0.35">
      <c r="A1043" s="1" t="s">
        <v>12025</v>
      </c>
      <c r="B1043" s="1" t="s">
        <v>6968</v>
      </c>
      <c r="C1043" s="1" t="s">
        <v>3241</v>
      </c>
      <c r="D1043" s="1" t="s">
        <v>2355</v>
      </c>
      <c r="E1043">
        <v>5</v>
      </c>
      <c r="F1043" s="1" t="s">
        <v>10987</v>
      </c>
      <c r="G1043" s="2">
        <v>45399</v>
      </c>
      <c r="H1043">
        <v>9</v>
      </c>
    </row>
    <row r="1044" spans="1:8" x14ac:dyDescent="0.35">
      <c r="A1044" s="1" t="s">
        <v>12026</v>
      </c>
      <c r="B1044" s="1" t="s">
        <v>4861</v>
      </c>
      <c r="C1044" s="1" t="s">
        <v>3077</v>
      </c>
      <c r="D1044" s="1" t="s">
        <v>1883</v>
      </c>
      <c r="E1044">
        <v>4</v>
      </c>
      <c r="F1044" s="1" t="s">
        <v>10979</v>
      </c>
      <c r="G1044" s="2">
        <v>44948</v>
      </c>
      <c r="H1044">
        <v>47</v>
      </c>
    </row>
    <row r="1045" spans="1:8" x14ac:dyDescent="0.35">
      <c r="A1045" s="1" t="s">
        <v>12027</v>
      </c>
      <c r="B1045" s="1" t="s">
        <v>4684</v>
      </c>
      <c r="C1045" s="1" t="s">
        <v>4146</v>
      </c>
      <c r="D1045" s="1" t="s">
        <v>1526</v>
      </c>
      <c r="E1045">
        <v>2</v>
      </c>
      <c r="F1045" s="1" t="s">
        <v>10975</v>
      </c>
      <c r="G1045" s="2">
        <v>45148</v>
      </c>
      <c r="H1045">
        <v>0</v>
      </c>
    </row>
    <row r="1046" spans="1:8" x14ac:dyDescent="0.35">
      <c r="A1046" s="1" t="s">
        <v>12028</v>
      </c>
      <c r="B1046" s="1" t="s">
        <v>6021</v>
      </c>
      <c r="C1046" s="1" t="s">
        <v>2402</v>
      </c>
      <c r="D1046" s="1" t="s">
        <v>1461</v>
      </c>
      <c r="E1046">
        <v>5</v>
      </c>
      <c r="F1046" s="1" t="s">
        <v>11046</v>
      </c>
      <c r="G1046" s="2">
        <v>45149</v>
      </c>
      <c r="H1046">
        <v>0</v>
      </c>
    </row>
    <row r="1047" spans="1:8" x14ac:dyDescent="0.35">
      <c r="A1047" s="1" t="s">
        <v>12029</v>
      </c>
      <c r="B1047" s="1" t="s">
        <v>6095</v>
      </c>
      <c r="C1047" s="1" t="s">
        <v>3655</v>
      </c>
      <c r="D1047" s="1" t="s">
        <v>626</v>
      </c>
      <c r="E1047">
        <v>3</v>
      </c>
      <c r="F1047" s="1" t="s">
        <v>10987</v>
      </c>
      <c r="G1047" s="2">
        <v>45635</v>
      </c>
      <c r="H1047">
        <v>0</v>
      </c>
    </row>
    <row r="1048" spans="1:8" x14ac:dyDescent="0.35">
      <c r="A1048" s="1" t="s">
        <v>12030</v>
      </c>
      <c r="B1048" s="1" t="s">
        <v>3516</v>
      </c>
      <c r="C1048" s="1" t="s">
        <v>3316</v>
      </c>
      <c r="D1048" s="1" t="s">
        <v>1660</v>
      </c>
      <c r="E1048">
        <v>3</v>
      </c>
      <c r="F1048" s="1" t="s">
        <v>10989</v>
      </c>
      <c r="G1048" s="2">
        <v>45517</v>
      </c>
      <c r="H1048">
        <v>0</v>
      </c>
    </row>
    <row r="1049" spans="1:8" x14ac:dyDescent="0.35">
      <c r="A1049" s="1" t="s">
        <v>12031</v>
      </c>
      <c r="B1049" s="1" t="s">
        <v>8058</v>
      </c>
      <c r="C1049" s="1" t="s">
        <v>2751</v>
      </c>
      <c r="D1049" s="1" t="s">
        <v>2059</v>
      </c>
      <c r="E1049">
        <v>4</v>
      </c>
      <c r="F1049" s="1" t="s">
        <v>11051</v>
      </c>
      <c r="G1049" s="2">
        <v>45564</v>
      </c>
      <c r="H1049">
        <v>1</v>
      </c>
    </row>
    <row r="1050" spans="1:8" x14ac:dyDescent="0.35">
      <c r="A1050" s="1" t="s">
        <v>12032</v>
      </c>
      <c r="B1050" s="1" t="s">
        <v>4490</v>
      </c>
      <c r="C1050" s="1" t="s">
        <v>2411</v>
      </c>
      <c r="D1050" s="1" t="s">
        <v>1132</v>
      </c>
      <c r="E1050">
        <v>3</v>
      </c>
      <c r="F1050" s="1" t="s">
        <v>10967</v>
      </c>
      <c r="G1050" s="2">
        <v>45681</v>
      </c>
      <c r="H1050">
        <v>4</v>
      </c>
    </row>
    <row r="1051" spans="1:8" x14ac:dyDescent="0.35">
      <c r="A1051" s="1" t="s">
        <v>12033</v>
      </c>
      <c r="B1051" s="1" t="s">
        <v>10185</v>
      </c>
      <c r="C1051" s="1" t="s">
        <v>2919</v>
      </c>
      <c r="D1051" s="1" t="s">
        <v>1123</v>
      </c>
      <c r="E1051">
        <v>5</v>
      </c>
      <c r="F1051" s="1" t="s">
        <v>10989</v>
      </c>
      <c r="G1051" s="2">
        <v>45435</v>
      </c>
      <c r="H1051">
        <v>12</v>
      </c>
    </row>
    <row r="1052" spans="1:8" x14ac:dyDescent="0.35">
      <c r="A1052" s="1" t="s">
        <v>12034</v>
      </c>
      <c r="B1052" s="1" t="s">
        <v>8359</v>
      </c>
      <c r="C1052" s="1" t="s">
        <v>2911</v>
      </c>
      <c r="D1052" s="1" t="s">
        <v>342</v>
      </c>
      <c r="E1052">
        <v>3</v>
      </c>
      <c r="F1052" s="1" t="s">
        <v>10685</v>
      </c>
      <c r="G1052" s="2">
        <v>45426</v>
      </c>
      <c r="H1052">
        <v>0</v>
      </c>
    </row>
    <row r="1053" spans="1:8" x14ac:dyDescent="0.35">
      <c r="A1053" s="1" t="s">
        <v>12035</v>
      </c>
      <c r="B1053" s="1" t="s">
        <v>4867</v>
      </c>
      <c r="C1053" s="1" t="s">
        <v>2461</v>
      </c>
      <c r="D1053" s="1" t="s">
        <v>1491</v>
      </c>
      <c r="E1053">
        <v>1</v>
      </c>
      <c r="F1053" s="1" t="s">
        <v>11005</v>
      </c>
      <c r="G1053" s="2">
        <v>45306</v>
      </c>
      <c r="H1053">
        <v>3</v>
      </c>
    </row>
    <row r="1054" spans="1:8" x14ac:dyDescent="0.35">
      <c r="A1054" s="1" t="s">
        <v>12036</v>
      </c>
      <c r="B1054" s="1" t="s">
        <v>8123</v>
      </c>
      <c r="C1054" s="1" t="s">
        <v>2394</v>
      </c>
      <c r="D1054" s="1" t="s">
        <v>821</v>
      </c>
      <c r="E1054">
        <v>4</v>
      </c>
      <c r="F1054" s="1" t="s">
        <v>11034</v>
      </c>
      <c r="G1054" s="2">
        <v>44995</v>
      </c>
      <c r="H1054">
        <v>0</v>
      </c>
    </row>
    <row r="1055" spans="1:8" x14ac:dyDescent="0.35">
      <c r="A1055" s="1" t="s">
        <v>12037</v>
      </c>
      <c r="B1055" s="1" t="s">
        <v>3636</v>
      </c>
      <c r="C1055" s="1" t="s">
        <v>2924</v>
      </c>
      <c r="D1055" s="1" t="s">
        <v>1838</v>
      </c>
      <c r="E1055">
        <v>2</v>
      </c>
      <c r="F1055" s="1" t="s">
        <v>10985</v>
      </c>
      <c r="G1055" s="2">
        <v>44911</v>
      </c>
      <c r="H1055">
        <v>0</v>
      </c>
    </row>
    <row r="1056" spans="1:8" x14ac:dyDescent="0.35">
      <c r="A1056" s="1" t="s">
        <v>12038</v>
      </c>
      <c r="B1056" s="1" t="s">
        <v>4669</v>
      </c>
      <c r="C1056" s="1" t="s">
        <v>3145</v>
      </c>
      <c r="D1056" s="1" t="s">
        <v>1245</v>
      </c>
      <c r="E1056">
        <v>5</v>
      </c>
      <c r="F1056" s="1" t="s">
        <v>10987</v>
      </c>
      <c r="G1056" s="2">
        <v>45609</v>
      </c>
      <c r="H1056">
        <v>0</v>
      </c>
    </row>
    <row r="1057" spans="1:8" x14ac:dyDescent="0.35">
      <c r="A1057" s="1" t="s">
        <v>12039</v>
      </c>
      <c r="B1057" s="1" t="s">
        <v>2850</v>
      </c>
      <c r="C1057" s="1" t="s">
        <v>2851</v>
      </c>
      <c r="D1057" s="1" t="s">
        <v>505</v>
      </c>
      <c r="E1057">
        <v>5</v>
      </c>
      <c r="F1057" s="1" t="s">
        <v>11003</v>
      </c>
      <c r="G1057" s="2">
        <v>45561</v>
      </c>
      <c r="H1057">
        <v>0</v>
      </c>
    </row>
    <row r="1058" spans="1:8" x14ac:dyDescent="0.35">
      <c r="A1058" s="1" t="s">
        <v>12040</v>
      </c>
      <c r="B1058" s="1" t="s">
        <v>7889</v>
      </c>
      <c r="C1058" s="1" t="s">
        <v>5387</v>
      </c>
      <c r="D1058" s="1" t="s">
        <v>866</v>
      </c>
      <c r="E1058">
        <v>5</v>
      </c>
      <c r="F1058" s="1" t="s">
        <v>11034</v>
      </c>
      <c r="G1058" s="2">
        <v>45355</v>
      </c>
      <c r="H1058">
        <v>0</v>
      </c>
    </row>
    <row r="1059" spans="1:8" x14ac:dyDescent="0.35">
      <c r="A1059" s="1" t="s">
        <v>12041</v>
      </c>
      <c r="B1059" s="1" t="s">
        <v>8044</v>
      </c>
      <c r="C1059" s="1" t="s">
        <v>2740</v>
      </c>
      <c r="D1059" s="1" t="s">
        <v>1219</v>
      </c>
      <c r="E1059">
        <v>4</v>
      </c>
      <c r="F1059" s="1" t="s">
        <v>11005</v>
      </c>
      <c r="G1059" s="2">
        <v>45167</v>
      </c>
      <c r="H1059">
        <v>0</v>
      </c>
    </row>
    <row r="1060" spans="1:8" x14ac:dyDescent="0.35">
      <c r="A1060" s="1" t="s">
        <v>12042</v>
      </c>
      <c r="B1060" s="1" t="s">
        <v>6570</v>
      </c>
      <c r="C1060" s="1" t="s">
        <v>2497</v>
      </c>
      <c r="D1060" s="1" t="s">
        <v>1389</v>
      </c>
      <c r="E1060">
        <v>4</v>
      </c>
      <c r="F1060" s="1" t="s">
        <v>10992</v>
      </c>
      <c r="G1060" s="2">
        <v>45711</v>
      </c>
      <c r="H1060">
        <v>0</v>
      </c>
    </row>
    <row r="1061" spans="1:8" x14ac:dyDescent="0.35">
      <c r="A1061" s="1" t="s">
        <v>12043</v>
      </c>
      <c r="B1061" s="1" t="s">
        <v>3315</v>
      </c>
      <c r="C1061" s="1" t="s">
        <v>3316</v>
      </c>
      <c r="D1061" s="1" t="s">
        <v>2352</v>
      </c>
      <c r="E1061">
        <v>5</v>
      </c>
      <c r="F1061" s="1" t="s">
        <v>10985</v>
      </c>
      <c r="G1061" s="2">
        <v>45036</v>
      </c>
      <c r="H1061">
        <v>0</v>
      </c>
    </row>
    <row r="1062" spans="1:8" x14ac:dyDescent="0.35">
      <c r="A1062" s="1" t="s">
        <v>12044</v>
      </c>
      <c r="B1062" s="1" t="s">
        <v>9903</v>
      </c>
      <c r="C1062" s="1" t="s">
        <v>3231</v>
      </c>
      <c r="D1062" s="1" t="s">
        <v>2093</v>
      </c>
      <c r="E1062">
        <v>5</v>
      </c>
      <c r="F1062" s="1" t="s">
        <v>10996</v>
      </c>
      <c r="G1062" s="2">
        <v>45012</v>
      </c>
      <c r="H1062">
        <v>4</v>
      </c>
    </row>
    <row r="1063" spans="1:8" x14ac:dyDescent="0.35">
      <c r="A1063" s="1" t="s">
        <v>12045</v>
      </c>
      <c r="B1063" s="1" t="s">
        <v>10404</v>
      </c>
      <c r="C1063" s="1" t="s">
        <v>3211</v>
      </c>
      <c r="D1063" s="1" t="s">
        <v>745</v>
      </c>
      <c r="E1063">
        <v>3</v>
      </c>
      <c r="F1063" s="1" t="s">
        <v>10975</v>
      </c>
      <c r="G1063" s="2">
        <v>44617</v>
      </c>
      <c r="H1063">
        <v>7</v>
      </c>
    </row>
    <row r="1064" spans="1:8" x14ac:dyDescent="0.35">
      <c r="A1064" s="1" t="s">
        <v>12046</v>
      </c>
      <c r="B1064" s="1" t="s">
        <v>2491</v>
      </c>
      <c r="C1064" s="1" t="s">
        <v>2492</v>
      </c>
      <c r="D1064" s="1" t="s">
        <v>2348</v>
      </c>
      <c r="E1064">
        <v>5</v>
      </c>
      <c r="F1064" s="1" t="s">
        <v>10963</v>
      </c>
      <c r="G1064" s="2">
        <v>44743</v>
      </c>
      <c r="H1064">
        <v>25</v>
      </c>
    </row>
    <row r="1065" spans="1:8" x14ac:dyDescent="0.35">
      <c r="A1065" s="1" t="s">
        <v>12047</v>
      </c>
      <c r="B1065" s="1" t="s">
        <v>10568</v>
      </c>
      <c r="C1065" s="1" t="s">
        <v>2777</v>
      </c>
      <c r="D1065" s="1" t="s">
        <v>955</v>
      </c>
      <c r="E1065">
        <v>5</v>
      </c>
      <c r="F1065" s="1" t="s">
        <v>10963</v>
      </c>
      <c r="G1065" s="2">
        <v>45720</v>
      </c>
      <c r="H1065">
        <v>2</v>
      </c>
    </row>
    <row r="1066" spans="1:8" x14ac:dyDescent="0.35">
      <c r="A1066" s="1" t="s">
        <v>12048</v>
      </c>
      <c r="B1066" s="1" t="s">
        <v>5190</v>
      </c>
      <c r="C1066" s="1" t="s">
        <v>3375</v>
      </c>
      <c r="D1066" s="1" t="s">
        <v>961</v>
      </c>
      <c r="E1066">
        <v>1</v>
      </c>
      <c r="F1066" s="1" t="s">
        <v>10955</v>
      </c>
      <c r="G1066" s="2">
        <v>45358</v>
      </c>
      <c r="H1066">
        <v>1</v>
      </c>
    </row>
    <row r="1067" spans="1:8" x14ac:dyDescent="0.35">
      <c r="A1067" s="1" t="s">
        <v>12049</v>
      </c>
      <c r="B1067" s="1" t="s">
        <v>9294</v>
      </c>
      <c r="C1067" s="1" t="s">
        <v>4018</v>
      </c>
      <c r="D1067" s="1" t="s">
        <v>1236</v>
      </c>
      <c r="E1067">
        <v>2</v>
      </c>
      <c r="F1067" s="1" t="s">
        <v>11003</v>
      </c>
      <c r="G1067" s="2">
        <v>45507</v>
      </c>
      <c r="H1067">
        <v>4</v>
      </c>
    </row>
    <row r="1068" spans="1:8" x14ac:dyDescent="0.35">
      <c r="A1068" s="1" t="s">
        <v>12050</v>
      </c>
      <c r="B1068" s="1" t="s">
        <v>7329</v>
      </c>
      <c r="C1068" s="1" t="s">
        <v>3519</v>
      </c>
      <c r="D1068" s="1" t="s">
        <v>398</v>
      </c>
      <c r="E1068">
        <v>5</v>
      </c>
      <c r="F1068" s="1" t="s">
        <v>10967</v>
      </c>
      <c r="G1068" s="2">
        <v>45663</v>
      </c>
      <c r="H1068">
        <v>10</v>
      </c>
    </row>
    <row r="1069" spans="1:8" x14ac:dyDescent="0.35">
      <c r="A1069" s="1" t="s">
        <v>12051</v>
      </c>
      <c r="B1069" s="1" t="s">
        <v>6877</v>
      </c>
      <c r="C1069" s="1" t="s">
        <v>3136</v>
      </c>
      <c r="D1069" s="1" t="s">
        <v>1036</v>
      </c>
      <c r="E1069">
        <v>4</v>
      </c>
      <c r="F1069" s="1" t="s">
        <v>10963</v>
      </c>
      <c r="G1069" s="2">
        <v>45416</v>
      </c>
      <c r="H1069">
        <v>9</v>
      </c>
    </row>
    <row r="1070" spans="1:8" x14ac:dyDescent="0.35">
      <c r="A1070" s="1" t="s">
        <v>12052</v>
      </c>
      <c r="B1070" s="1" t="s">
        <v>2936</v>
      </c>
      <c r="C1070" s="1" t="s">
        <v>2937</v>
      </c>
      <c r="D1070" s="1" t="s">
        <v>1300</v>
      </c>
      <c r="E1070">
        <v>4</v>
      </c>
      <c r="F1070" s="1" t="s">
        <v>11055</v>
      </c>
      <c r="G1070" s="2">
        <v>44995</v>
      </c>
      <c r="H1070">
        <v>6</v>
      </c>
    </row>
    <row r="1071" spans="1:8" x14ac:dyDescent="0.35">
      <c r="A1071" s="1" t="s">
        <v>12053</v>
      </c>
      <c r="B1071" s="1" t="s">
        <v>5097</v>
      </c>
      <c r="C1071" s="1" t="s">
        <v>2861</v>
      </c>
      <c r="D1071" s="1" t="s">
        <v>1216</v>
      </c>
      <c r="E1071">
        <v>5</v>
      </c>
      <c r="F1071" s="1" t="s">
        <v>10685</v>
      </c>
      <c r="G1071" s="2">
        <v>45617</v>
      </c>
      <c r="H1071">
        <v>50</v>
      </c>
    </row>
    <row r="1072" spans="1:8" x14ac:dyDescent="0.35">
      <c r="A1072" s="1" t="s">
        <v>12054</v>
      </c>
      <c r="B1072" s="1" t="s">
        <v>3681</v>
      </c>
      <c r="C1072" s="1" t="s">
        <v>2922</v>
      </c>
      <c r="D1072" s="1" t="s">
        <v>685</v>
      </c>
      <c r="E1072">
        <v>4</v>
      </c>
      <c r="F1072" s="1" t="s">
        <v>11081</v>
      </c>
      <c r="G1072" s="2">
        <v>45469</v>
      </c>
      <c r="H1072">
        <v>0</v>
      </c>
    </row>
    <row r="1073" spans="1:8" x14ac:dyDescent="0.35">
      <c r="A1073" s="1" t="s">
        <v>12055</v>
      </c>
      <c r="B1073" s="1" t="s">
        <v>10204</v>
      </c>
      <c r="C1073" s="1" t="s">
        <v>2901</v>
      </c>
      <c r="D1073" s="1" t="s">
        <v>2253</v>
      </c>
      <c r="E1073">
        <v>4</v>
      </c>
      <c r="F1073" s="1" t="s">
        <v>10998</v>
      </c>
      <c r="G1073" s="2">
        <v>45517</v>
      </c>
      <c r="H1073">
        <v>7</v>
      </c>
    </row>
    <row r="1074" spans="1:8" x14ac:dyDescent="0.35">
      <c r="A1074" s="1" t="s">
        <v>12056</v>
      </c>
      <c r="B1074" s="1" t="s">
        <v>10188</v>
      </c>
      <c r="C1074" s="1" t="s">
        <v>3454</v>
      </c>
      <c r="D1074" s="1" t="s">
        <v>451</v>
      </c>
      <c r="E1074">
        <v>3</v>
      </c>
      <c r="F1074" s="1" t="s">
        <v>10983</v>
      </c>
      <c r="G1074" s="2">
        <v>44956</v>
      </c>
      <c r="H1074">
        <v>0</v>
      </c>
    </row>
    <row r="1075" spans="1:8" x14ac:dyDescent="0.35">
      <c r="A1075" s="1" t="s">
        <v>12057</v>
      </c>
      <c r="B1075" s="1" t="s">
        <v>9684</v>
      </c>
      <c r="C1075" s="1" t="s">
        <v>3626</v>
      </c>
      <c r="D1075" s="1" t="s">
        <v>253</v>
      </c>
      <c r="E1075">
        <v>4</v>
      </c>
      <c r="F1075" s="1" t="s">
        <v>10967</v>
      </c>
      <c r="G1075" s="2">
        <v>45023</v>
      </c>
      <c r="H1075">
        <v>0</v>
      </c>
    </row>
    <row r="1076" spans="1:8" x14ac:dyDescent="0.35">
      <c r="A1076" s="1" t="s">
        <v>12058</v>
      </c>
      <c r="B1076" s="1" t="s">
        <v>10084</v>
      </c>
      <c r="C1076" s="1" t="s">
        <v>4230</v>
      </c>
      <c r="D1076" s="1" t="s">
        <v>1409</v>
      </c>
      <c r="E1076">
        <v>5</v>
      </c>
      <c r="F1076" s="1" t="s">
        <v>11005</v>
      </c>
      <c r="G1076" s="2">
        <v>45679</v>
      </c>
      <c r="H1076">
        <v>2</v>
      </c>
    </row>
    <row r="1077" spans="1:8" x14ac:dyDescent="0.35">
      <c r="A1077" s="1" t="s">
        <v>12059</v>
      </c>
      <c r="B1077" s="1" t="s">
        <v>10180</v>
      </c>
      <c r="C1077" s="1" t="s">
        <v>3287</v>
      </c>
      <c r="D1077" s="1" t="s">
        <v>124</v>
      </c>
      <c r="E1077">
        <v>4</v>
      </c>
      <c r="F1077" s="1" t="s">
        <v>10961</v>
      </c>
      <c r="G1077" s="2">
        <v>45602</v>
      </c>
      <c r="H1077">
        <v>3</v>
      </c>
    </row>
    <row r="1078" spans="1:8" x14ac:dyDescent="0.35">
      <c r="A1078" s="1" t="s">
        <v>12060</v>
      </c>
      <c r="B1078" s="1" t="s">
        <v>3550</v>
      </c>
      <c r="C1078" s="1" t="s">
        <v>2961</v>
      </c>
      <c r="D1078" s="1" t="s">
        <v>1260</v>
      </c>
      <c r="E1078">
        <v>4</v>
      </c>
      <c r="F1078" s="1" t="s">
        <v>10957</v>
      </c>
      <c r="G1078" s="2">
        <v>45041</v>
      </c>
      <c r="H1078">
        <v>2</v>
      </c>
    </row>
    <row r="1079" spans="1:8" x14ac:dyDescent="0.35">
      <c r="A1079" s="1" t="s">
        <v>12061</v>
      </c>
      <c r="B1079" s="1" t="s">
        <v>7932</v>
      </c>
      <c r="C1079" s="1" t="s">
        <v>2439</v>
      </c>
      <c r="D1079" s="1" t="s">
        <v>1141</v>
      </c>
      <c r="E1079">
        <v>5</v>
      </c>
      <c r="F1079" s="1" t="s">
        <v>10955</v>
      </c>
      <c r="G1079" s="2">
        <v>45673</v>
      </c>
      <c r="H1079">
        <v>5</v>
      </c>
    </row>
    <row r="1080" spans="1:8" x14ac:dyDescent="0.35">
      <c r="A1080" s="1" t="s">
        <v>12062</v>
      </c>
      <c r="B1080" s="1" t="s">
        <v>4355</v>
      </c>
      <c r="C1080" s="1" t="s">
        <v>2480</v>
      </c>
      <c r="D1080" s="1" t="s">
        <v>442</v>
      </c>
      <c r="E1080">
        <v>4</v>
      </c>
      <c r="F1080" s="1" t="s">
        <v>10977</v>
      </c>
      <c r="G1080" s="2">
        <v>44912</v>
      </c>
      <c r="H1080">
        <v>2</v>
      </c>
    </row>
    <row r="1081" spans="1:8" x14ac:dyDescent="0.35">
      <c r="A1081" s="1" t="s">
        <v>12063</v>
      </c>
      <c r="B1081" s="1" t="s">
        <v>9975</v>
      </c>
      <c r="C1081" s="1" t="s">
        <v>2387</v>
      </c>
      <c r="D1081" s="1" t="s">
        <v>1929</v>
      </c>
      <c r="E1081">
        <v>4</v>
      </c>
      <c r="F1081" s="1" t="s">
        <v>10965</v>
      </c>
      <c r="G1081" s="2">
        <v>44659</v>
      </c>
      <c r="H1081">
        <v>0</v>
      </c>
    </row>
    <row r="1082" spans="1:8" x14ac:dyDescent="0.35">
      <c r="A1082" s="1" t="s">
        <v>12064</v>
      </c>
      <c r="B1082" s="1" t="s">
        <v>5693</v>
      </c>
      <c r="C1082" s="1" t="s">
        <v>2649</v>
      </c>
      <c r="D1082" s="1" t="s">
        <v>1491</v>
      </c>
      <c r="E1082">
        <v>2</v>
      </c>
      <c r="F1082" s="1" t="s">
        <v>11031</v>
      </c>
      <c r="G1082" s="2">
        <v>45693</v>
      </c>
      <c r="H1082">
        <v>7</v>
      </c>
    </row>
    <row r="1083" spans="1:8" x14ac:dyDescent="0.35">
      <c r="A1083" s="1" t="s">
        <v>12065</v>
      </c>
      <c r="B1083" s="1" t="s">
        <v>6351</v>
      </c>
      <c r="C1083" s="1" t="s">
        <v>2530</v>
      </c>
      <c r="D1083" s="1" t="s">
        <v>140</v>
      </c>
      <c r="E1083">
        <v>1</v>
      </c>
      <c r="F1083" s="1" t="s">
        <v>11005</v>
      </c>
      <c r="G1083" s="2">
        <v>45530</v>
      </c>
      <c r="H1083">
        <v>1</v>
      </c>
    </row>
    <row r="1084" spans="1:8" x14ac:dyDescent="0.35">
      <c r="A1084" s="1" t="s">
        <v>12066</v>
      </c>
      <c r="B1084" s="1" t="s">
        <v>10228</v>
      </c>
      <c r="C1084" s="1" t="s">
        <v>4306</v>
      </c>
      <c r="D1084" s="1" t="s">
        <v>2222</v>
      </c>
      <c r="E1084">
        <v>5</v>
      </c>
      <c r="F1084" s="1" t="s">
        <v>10957</v>
      </c>
      <c r="G1084" s="2">
        <v>45541</v>
      </c>
      <c r="H1084">
        <v>0</v>
      </c>
    </row>
    <row r="1085" spans="1:8" x14ac:dyDescent="0.35">
      <c r="A1085" s="1" t="s">
        <v>12067</v>
      </c>
      <c r="B1085" s="1" t="s">
        <v>8961</v>
      </c>
      <c r="C1085" s="1" t="s">
        <v>2751</v>
      </c>
      <c r="D1085" s="1" t="s">
        <v>833</v>
      </c>
      <c r="E1085">
        <v>5</v>
      </c>
      <c r="F1085" s="1" t="s">
        <v>11029</v>
      </c>
      <c r="G1085" s="2">
        <v>45128</v>
      </c>
      <c r="H1085">
        <v>0</v>
      </c>
    </row>
    <row r="1086" spans="1:8" x14ac:dyDescent="0.35">
      <c r="A1086" s="1" t="s">
        <v>12068</v>
      </c>
      <c r="B1086" s="1" t="s">
        <v>4572</v>
      </c>
      <c r="C1086" s="1" t="s">
        <v>2924</v>
      </c>
      <c r="D1086" s="1" t="s">
        <v>928</v>
      </c>
      <c r="E1086">
        <v>4</v>
      </c>
      <c r="F1086" s="1" t="s">
        <v>11029</v>
      </c>
      <c r="G1086" s="2">
        <v>45309</v>
      </c>
      <c r="H1086">
        <v>0</v>
      </c>
    </row>
    <row r="1087" spans="1:8" x14ac:dyDescent="0.35">
      <c r="A1087" s="1" t="s">
        <v>12069</v>
      </c>
      <c r="B1087" s="1" t="s">
        <v>3225</v>
      </c>
      <c r="C1087" s="1" t="s">
        <v>2676</v>
      </c>
      <c r="D1087" s="1" t="s">
        <v>1092</v>
      </c>
      <c r="E1087">
        <v>5</v>
      </c>
      <c r="F1087" s="1" t="s">
        <v>10685</v>
      </c>
      <c r="G1087" s="2">
        <v>45466</v>
      </c>
      <c r="H1087">
        <v>0</v>
      </c>
    </row>
    <row r="1088" spans="1:8" x14ac:dyDescent="0.35">
      <c r="A1088" s="1" t="s">
        <v>12070</v>
      </c>
      <c r="B1088" s="1" t="s">
        <v>6109</v>
      </c>
      <c r="C1088" s="1" t="s">
        <v>2924</v>
      </c>
      <c r="D1088" s="1" t="s">
        <v>1877</v>
      </c>
      <c r="E1088">
        <v>5</v>
      </c>
      <c r="F1088" s="1" t="s">
        <v>11005</v>
      </c>
      <c r="G1088" s="2">
        <v>45224</v>
      </c>
      <c r="H1088">
        <v>14</v>
      </c>
    </row>
    <row r="1089" spans="1:8" x14ac:dyDescent="0.35">
      <c r="A1089" s="1" t="s">
        <v>12071</v>
      </c>
      <c r="B1089" s="1" t="s">
        <v>6844</v>
      </c>
      <c r="C1089" s="1" t="s">
        <v>2631</v>
      </c>
      <c r="D1089" s="1" t="s">
        <v>267</v>
      </c>
      <c r="E1089">
        <v>4</v>
      </c>
      <c r="F1089" s="1" t="s">
        <v>10985</v>
      </c>
      <c r="G1089" s="2">
        <v>45387</v>
      </c>
      <c r="H1089">
        <v>26</v>
      </c>
    </row>
    <row r="1090" spans="1:8" x14ac:dyDescent="0.35">
      <c r="A1090" s="1" t="s">
        <v>12072</v>
      </c>
      <c r="B1090" s="1" t="s">
        <v>4056</v>
      </c>
      <c r="C1090" s="1" t="s">
        <v>3125</v>
      </c>
      <c r="D1090" s="1" t="s">
        <v>2065</v>
      </c>
      <c r="E1090">
        <v>4</v>
      </c>
      <c r="F1090" s="1" t="s">
        <v>10971</v>
      </c>
      <c r="G1090" s="2">
        <v>45455</v>
      </c>
      <c r="H1090">
        <v>0</v>
      </c>
    </row>
    <row r="1091" spans="1:8" x14ac:dyDescent="0.35">
      <c r="A1091" s="1" t="s">
        <v>12073</v>
      </c>
      <c r="B1091" s="1" t="s">
        <v>8704</v>
      </c>
      <c r="C1091" s="1" t="s">
        <v>2676</v>
      </c>
      <c r="D1091" s="1" t="s">
        <v>1491</v>
      </c>
      <c r="E1091">
        <v>4</v>
      </c>
      <c r="F1091" s="1" t="s">
        <v>10985</v>
      </c>
      <c r="G1091" s="2">
        <v>45483</v>
      </c>
      <c r="H1091">
        <v>27</v>
      </c>
    </row>
    <row r="1092" spans="1:8" x14ac:dyDescent="0.35">
      <c r="A1092" s="1" t="s">
        <v>12074</v>
      </c>
      <c r="B1092" s="1" t="s">
        <v>5429</v>
      </c>
      <c r="C1092" s="1" t="s">
        <v>2530</v>
      </c>
      <c r="D1092" s="1" t="s">
        <v>96</v>
      </c>
      <c r="E1092">
        <v>5</v>
      </c>
      <c r="F1092" s="1" t="s">
        <v>10959</v>
      </c>
      <c r="G1092" s="2">
        <v>45106</v>
      </c>
      <c r="H1092">
        <v>0</v>
      </c>
    </row>
    <row r="1093" spans="1:8" x14ac:dyDescent="0.35">
      <c r="A1093" s="1" t="s">
        <v>12075</v>
      </c>
      <c r="B1093" s="1" t="s">
        <v>4368</v>
      </c>
      <c r="C1093" s="1" t="s">
        <v>2961</v>
      </c>
      <c r="D1093" s="1" t="s">
        <v>1083</v>
      </c>
      <c r="E1093">
        <v>3</v>
      </c>
      <c r="F1093" s="1" t="s">
        <v>10961</v>
      </c>
      <c r="G1093" s="2">
        <v>44905</v>
      </c>
      <c r="H1093">
        <v>10</v>
      </c>
    </row>
    <row r="1094" spans="1:8" x14ac:dyDescent="0.35">
      <c r="A1094" s="1" t="s">
        <v>12076</v>
      </c>
      <c r="B1094" s="1" t="s">
        <v>8644</v>
      </c>
      <c r="C1094" s="1" t="s">
        <v>3247</v>
      </c>
      <c r="D1094" s="1" t="s">
        <v>2019</v>
      </c>
      <c r="E1094">
        <v>2</v>
      </c>
      <c r="F1094" s="1" t="s">
        <v>10975</v>
      </c>
      <c r="G1094" s="2">
        <v>44625</v>
      </c>
      <c r="H1094">
        <v>22</v>
      </c>
    </row>
    <row r="1095" spans="1:8" x14ac:dyDescent="0.35">
      <c r="A1095" s="1" t="s">
        <v>12077</v>
      </c>
      <c r="B1095" s="1" t="s">
        <v>2648</v>
      </c>
      <c r="C1095" s="1" t="s">
        <v>2649</v>
      </c>
      <c r="D1095" s="1" t="s">
        <v>200</v>
      </c>
      <c r="E1095">
        <v>2</v>
      </c>
      <c r="F1095" s="1" t="s">
        <v>10979</v>
      </c>
      <c r="G1095" s="2">
        <v>45588</v>
      </c>
      <c r="H1095">
        <v>0</v>
      </c>
    </row>
    <row r="1096" spans="1:8" x14ac:dyDescent="0.35">
      <c r="A1096" s="1" t="s">
        <v>12078</v>
      </c>
      <c r="B1096" s="1" t="s">
        <v>7559</v>
      </c>
      <c r="C1096" s="1" t="s">
        <v>3410</v>
      </c>
      <c r="D1096" s="1" t="s">
        <v>1787</v>
      </c>
      <c r="E1096">
        <v>2</v>
      </c>
      <c r="F1096" s="1" t="s">
        <v>10971</v>
      </c>
      <c r="G1096" s="2">
        <v>45273</v>
      </c>
      <c r="H1096">
        <v>0</v>
      </c>
    </row>
    <row r="1097" spans="1:8" x14ac:dyDescent="0.35">
      <c r="A1097" s="1" t="s">
        <v>12079</v>
      </c>
      <c r="B1097" s="1" t="s">
        <v>2547</v>
      </c>
      <c r="C1097" s="1" t="s">
        <v>2548</v>
      </c>
      <c r="D1097" s="1" t="s">
        <v>468</v>
      </c>
      <c r="E1097">
        <v>4</v>
      </c>
      <c r="F1097" s="1" t="s">
        <v>11003</v>
      </c>
      <c r="G1097" s="2">
        <v>45672</v>
      </c>
      <c r="H1097">
        <v>0</v>
      </c>
    </row>
    <row r="1098" spans="1:8" x14ac:dyDescent="0.35">
      <c r="A1098" s="1" t="s">
        <v>12080</v>
      </c>
      <c r="B1098" s="1" t="s">
        <v>10031</v>
      </c>
      <c r="C1098" s="1" t="s">
        <v>3536</v>
      </c>
      <c r="D1098" s="1" t="s">
        <v>703</v>
      </c>
      <c r="E1098">
        <v>4</v>
      </c>
      <c r="F1098" s="1" t="s">
        <v>11055</v>
      </c>
      <c r="G1098" s="2">
        <v>45236</v>
      </c>
      <c r="H1098">
        <v>12</v>
      </c>
    </row>
    <row r="1099" spans="1:8" x14ac:dyDescent="0.35">
      <c r="A1099" s="1" t="s">
        <v>12081</v>
      </c>
      <c r="B1099" s="1" t="s">
        <v>4082</v>
      </c>
      <c r="C1099" s="1" t="s">
        <v>2669</v>
      </c>
      <c r="D1099" s="1" t="s">
        <v>297</v>
      </c>
      <c r="E1099">
        <v>4</v>
      </c>
      <c r="F1099" s="1" t="s">
        <v>10983</v>
      </c>
      <c r="G1099" s="2">
        <v>45294</v>
      </c>
      <c r="H1099">
        <v>0</v>
      </c>
    </row>
    <row r="1100" spans="1:8" x14ac:dyDescent="0.35">
      <c r="A1100" s="1" t="s">
        <v>12082</v>
      </c>
      <c r="B1100" s="1" t="s">
        <v>3154</v>
      </c>
      <c r="C1100" s="1" t="s">
        <v>3136</v>
      </c>
      <c r="D1100" s="1" t="s">
        <v>555</v>
      </c>
      <c r="E1100">
        <v>2</v>
      </c>
      <c r="F1100" s="1" t="s">
        <v>10969</v>
      </c>
      <c r="G1100" s="2">
        <v>44936</v>
      </c>
      <c r="H1100">
        <v>0</v>
      </c>
    </row>
    <row r="1101" spans="1:8" x14ac:dyDescent="0.35">
      <c r="A1101" s="1" t="s">
        <v>12083</v>
      </c>
      <c r="B1101" s="1" t="s">
        <v>5859</v>
      </c>
      <c r="C1101" s="1" t="s">
        <v>2631</v>
      </c>
      <c r="D1101" s="1" t="s">
        <v>1778</v>
      </c>
      <c r="E1101">
        <v>5</v>
      </c>
      <c r="F1101" s="1" t="s">
        <v>10969</v>
      </c>
      <c r="G1101" s="2">
        <v>44992</v>
      </c>
      <c r="H1101">
        <v>0</v>
      </c>
    </row>
    <row r="1102" spans="1:8" x14ac:dyDescent="0.35">
      <c r="A1102" s="1" t="s">
        <v>12084</v>
      </c>
      <c r="B1102" s="1" t="s">
        <v>10012</v>
      </c>
      <c r="C1102" s="1" t="s">
        <v>3375</v>
      </c>
      <c r="D1102" s="1" t="s">
        <v>1951</v>
      </c>
      <c r="E1102">
        <v>5</v>
      </c>
      <c r="F1102" s="1" t="s">
        <v>10685</v>
      </c>
      <c r="G1102" s="2">
        <v>45588</v>
      </c>
      <c r="H1102">
        <v>10</v>
      </c>
    </row>
    <row r="1103" spans="1:8" x14ac:dyDescent="0.35">
      <c r="A1103" s="1" t="s">
        <v>12085</v>
      </c>
      <c r="B1103" s="1" t="s">
        <v>10010</v>
      </c>
      <c r="C1103" s="1" t="s">
        <v>2761</v>
      </c>
      <c r="D1103" s="1" t="s">
        <v>1858</v>
      </c>
      <c r="E1103">
        <v>3</v>
      </c>
      <c r="F1103" s="1" t="s">
        <v>11001</v>
      </c>
      <c r="G1103" s="2">
        <v>45258</v>
      </c>
      <c r="H1103">
        <v>0</v>
      </c>
    </row>
    <row r="1104" spans="1:8" x14ac:dyDescent="0.35">
      <c r="A1104" s="1" t="s">
        <v>12086</v>
      </c>
      <c r="B1104" s="1" t="s">
        <v>5974</v>
      </c>
      <c r="C1104" s="1" t="s">
        <v>2524</v>
      </c>
      <c r="D1104" s="1" t="s">
        <v>2310</v>
      </c>
      <c r="E1104">
        <v>4</v>
      </c>
      <c r="F1104" s="1" t="s">
        <v>10967</v>
      </c>
      <c r="G1104" s="2">
        <v>44857</v>
      </c>
      <c r="H1104">
        <v>16</v>
      </c>
    </row>
    <row r="1105" spans="1:8" x14ac:dyDescent="0.35">
      <c r="A1105" s="1" t="s">
        <v>12087</v>
      </c>
      <c r="B1105" s="1" t="s">
        <v>6211</v>
      </c>
      <c r="C1105" s="1" t="s">
        <v>3112</v>
      </c>
      <c r="D1105" s="1" t="s">
        <v>1756</v>
      </c>
      <c r="E1105">
        <v>2</v>
      </c>
      <c r="F1105" s="1" t="s">
        <v>10987</v>
      </c>
      <c r="G1105" s="2">
        <v>45220</v>
      </c>
      <c r="H1105">
        <v>0</v>
      </c>
    </row>
    <row r="1106" spans="1:8" x14ac:dyDescent="0.35">
      <c r="A1106" s="1" t="s">
        <v>12088</v>
      </c>
      <c r="B1106" s="1" t="s">
        <v>7548</v>
      </c>
      <c r="C1106" s="1" t="s">
        <v>2826</v>
      </c>
      <c r="D1106" s="1" t="s">
        <v>526</v>
      </c>
      <c r="E1106">
        <v>5</v>
      </c>
      <c r="F1106" s="1" t="s">
        <v>11081</v>
      </c>
      <c r="G1106" s="2">
        <v>45350</v>
      </c>
      <c r="H1106">
        <v>0</v>
      </c>
    </row>
    <row r="1107" spans="1:8" x14ac:dyDescent="0.35">
      <c r="A1107" s="1" t="s">
        <v>12089</v>
      </c>
      <c r="B1107" s="1" t="s">
        <v>4507</v>
      </c>
      <c r="C1107" s="1" t="s">
        <v>2934</v>
      </c>
      <c r="D1107" s="1" t="s">
        <v>1428</v>
      </c>
      <c r="E1107">
        <v>2</v>
      </c>
      <c r="F1107" s="1" t="s">
        <v>10961</v>
      </c>
      <c r="G1107" s="2">
        <v>45170</v>
      </c>
      <c r="H1107">
        <v>0</v>
      </c>
    </row>
    <row r="1108" spans="1:8" x14ac:dyDescent="0.35">
      <c r="A1108" s="1" t="s">
        <v>12090</v>
      </c>
      <c r="B1108" s="1" t="s">
        <v>9662</v>
      </c>
      <c r="C1108" s="1" t="s">
        <v>3012</v>
      </c>
      <c r="D1108" s="1" t="s">
        <v>2001</v>
      </c>
      <c r="E1108">
        <v>4</v>
      </c>
      <c r="F1108" s="1" t="s">
        <v>10963</v>
      </c>
      <c r="G1108" s="2">
        <v>45658</v>
      </c>
      <c r="H1108">
        <v>0</v>
      </c>
    </row>
    <row r="1109" spans="1:8" x14ac:dyDescent="0.35">
      <c r="A1109" s="1" t="s">
        <v>12091</v>
      </c>
      <c r="B1109" s="1" t="s">
        <v>3240</v>
      </c>
      <c r="C1109" s="1" t="s">
        <v>2555</v>
      </c>
      <c r="D1109" s="1" t="s">
        <v>739</v>
      </c>
      <c r="E1109">
        <v>5</v>
      </c>
      <c r="F1109" s="1" t="s">
        <v>10989</v>
      </c>
      <c r="G1109" s="2">
        <v>45691</v>
      </c>
      <c r="H1109">
        <v>0</v>
      </c>
    </row>
    <row r="1110" spans="1:8" x14ac:dyDescent="0.35">
      <c r="A1110" s="1" t="s">
        <v>12092</v>
      </c>
      <c r="B1110" s="1" t="s">
        <v>4595</v>
      </c>
      <c r="C1110" s="1" t="s">
        <v>2591</v>
      </c>
      <c r="D1110" s="1" t="s">
        <v>1567</v>
      </c>
      <c r="E1110">
        <v>4</v>
      </c>
      <c r="F1110" s="1" t="s">
        <v>10957</v>
      </c>
      <c r="G1110" s="2">
        <v>44587</v>
      </c>
      <c r="H1110">
        <v>0</v>
      </c>
    </row>
    <row r="1111" spans="1:8" x14ac:dyDescent="0.35">
      <c r="A1111" s="1" t="s">
        <v>12093</v>
      </c>
      <c r="B1111" s="1" t="s">
        <v>10411</v>
      </c>
      <c r="C1111" s="1" t="s">
        <v>2863</v>
      </c>
      <c r="D1111" s="1" t="s">
        <v>2222</v>
      </c>
      <c r="E1111">
        <v>3</v>
      </c>
      <c r="F1111" s="1" t="s">
        <v>10983</v>
      </c>
      <c r="G1111" s="2">
        <v>45035</v>
      </c>
      <c r="H1111">
        <v>1</v>
      </c>
    </row>
    <row r="1112" spans="1:8" x14ac:dyDescent="0.35">
      <c r="A1112" s="1" t="s">
        <v>12094</v>
      </c>
      <c r="B1112" s="1" t="s">
        <v>7788</v>
      </c>
      <c r="C1112" s="1" t="s">
        <v>2986</v>
      </c>
      <c r="D1112" s="1" t="s">
        <v>448</v>
      </c>
      <c r="E1112">
        <v>2</v>
      </c>
      <c r="F1112" s="1" t="s">
        <v>11034</v>
      </c>
      <c r="G1112" s="2">
        <v>45536</v>
      </c>
      <c r="H1112">
        <v>0</v>
      </c>
    </row>
    <row r="1113" spans="1:8" x14ac:dyDescent="0.35">
      <c r="A1113" s="1" t="s">
        <v>12095</v>
      </c>
      <c r="B1113" s="1" t="s">
        <v>6778</v>
      </c>
      <c r="C1113" s="1" t="s">
        <v>3287</v>
      </c>
      <c r="D1113" s="1" t="s">
        <v>561</v>
      </c>
      <c r="E1113">
        <v>4</v>
      </c>
      <c r="F1113" s="1" t="s">
        <v>10975</v>
      </c>
      <c r="G1113" s="2">
        <v>45234</v>
      </c>
      <c r="H1113">
        <v>7</v>
      </c>
    </row>
    <row r="1114" spans="1:8" x14ac:dyDescent="0.35">
      <c r="A1114" s="1" t="s">
        <v>12096</v>
      </c>
      <c r="B1114" s="1" t="s">
        <v>8584</v>
      </c>
      <c r="C1114" s="1" t="s">
        <v>2530</v>
      </c>
      <c r="D1114" s="1" t="s">
        <v>866</v>
      </c>
      <c r="E1114">
        <v>5</v>
      </c>
      <c r="F1114" s="1" t="s">
        <v>10987</v>
      </c>
      <c r="G1114" s="2">
        <v>45277</v>
      </c>
      <c r="H1114">
        <v>2</v>
      </c>
    </row>
    <row r="1115" spans="1:8" x14ac:dyDescent="0.35">
      <c r="A1115" s="1" t="s">
        <v>12097</v>
      </c>
      <c r="B1115" s="1" t="s">
        <v>4978</v>
      </c>
      <c r="C1115" s="1" t="s">
        <v>2993</v>
      </c>
      <c r="D1115" s="1" t="s">
        <v>1198</v>
      </c>
      <c r="E1115">
        <v>2</v>
      </c>
      <c r="F1115" s="1" t="s">
        <v>11001</v>
      </c>
      <c r="G1115" s="2">
        <v>45295</v>
      </c>
      <c r="H1115">
        <v>0</v>
      </c>
    </row>
    <row r="1116" spans="1:8" x14ac:dyDescent="0.35">
      <c r="A1116" s="1" t="s">
        <v>12098</v>
      </c>
      <c r="B1116" s="1" t="s">
        <v>8357</v>
      </c>
      <c r="C1116" s="1" t="s">
        <v>2492</v>
      </c>
      <c r="D1116" s="1" t="s">
        <v>2065</v>
      </c>
      <c r="E1116">
        <v>4</v>
      </c>
      <c r="F1116" s="1" t="s">
        <v>10969</v>
      </c>
      <c r="G1116" s="2">
        <v>44798</v>
      </c>
      <c r="H1116">
        <v>10</v>
      </c>
    </row>
    <row r="1117" spans="1:8" x14ac:dyDescent="0.35">
      <c r="A1117" s="1" t="s">
        <v>12099</v>
      </c>
      <c r="B1117" s="1" t="s">
        <v>5218</v>
      </c>
      <c r="C1117" s="1" t="s">
        <v>2702</v>
      </c>
      <c r="D1117" s="1" t="s">
        <v>836</v>
      </c>
      <c r="E1117">
        <v>5</v>
      </c>
      <c r="F1117" s="1" t="s">
        <v>10987</v>
      </c>
      <c r="G1117" s="2">
        <v>45316</v>
      </c>
      <c r="H1117">
        <v>2</v>
      </c>
    </row>
    <row r="1118" spans="1:8" x14ac:dyDescent="0.35">
      <c r="A1118" s="1" t="s">
        <v>12100</v>
      </c>
      <c r="B1118" s="1" t="s">
        <v>2868</v>
      </c>
      <c r="C1118" s="1" t="s">
        <v>2869</v>
      </c>
      <c r="D1118" s="1" t="s">
        <v>1434</v>
      </c>
      <c r="E1118">
        <v>2</v>
      </c>
      <c r="F1118" s="1" t="s">
        <v>11001</v>
      </c>
      <c r="G1118" s="2">
        <v>45195</v>
      </c>
      <c r="H1118">
        <v>0</v>
      </c>
    </row>
    <row r="1119" spans="1:8" x14ac:dyDescent="0.35">
      <c r="A1119" s="1" t="s">
        <v>12101</v>
      </c>
      <c r="B1119" s="1" t="s">
        <v>7608</v>
      </c>
      <c r="C1119" s="1" t="s">
        <v>2773</v>
      </c>
      <c r="D1119" s="1" t="s">
        <v>2285</v>
      </c>
      <c r="E1119">
        <v>5</v>
      </c>
      <c r="F1119" s="1" t="s">
        <v>11029</v>
      </c>
      <c r="G1119" s="2">
        <v>45715</v>
      </c>
      <c r="H1119">
        <v>21</v>
      </c>
    </row>
    <row r="1120" spans="1:8" x14ac:dyDescent="0.35">
      <c r="A1120" s="1" t="s">
        <v>12102</v>
      </c>
      <c r="B1120" s="1" t="s">
        <v>6027</v>
      </c>
      <c r="C1120" s="1" t="s">
        <v>2861</v>
      </c>
      <c r="D1120" s="1" t="s">
        <v>1784</v>
      </c>
      <c r="E1120">
        <v>5</v>
      </c>
      <c r="F1120" s="1" t="s">
        <v>11003</v>
      </c>
      <c r="G1120" s="2">
        <v>44590</v>
      </c>
      <c r="H1120">
        <v>0</v>
      </c>
    </row>
    <row r="1121" spans="1:8" x14ac:dyDescent="0.35">
      <c r="A1121" s="1" t="s">
        <v>12103</v>
      </c>
      <c r="B1121" s="1" t="s">
        <v>8531</v>
      </c>
      <c r="C1121" s="1" t="s">
        <v>3289</v>
      </c>
      <c r="D1121" s="1" t="s">
        <v>567</v>
      </c>
      <c r="E1121">
        <v>5</v>
      </c>
      <c r="F1121" s="1" t="s">
        <v>11051</v>
      </c>
      <c r="G1121" s="2">
        <v>45475</v>
      </c>
      <c r="H1121">
        <v>0</v>
      </c>
    </row>
    <row r="1122" spans="1:8" x14ac:dyDescent="0.35">
      <c r="A1122" s="1" t="s">
        <v>12104</v>
      </c>
      <c r="B1122" s="1" t="s">
        <v>10469</v>
      </c>
      <c r="C1122" s="1" t="s">
        <v>2826</v>
      </c>
      <c r="D1122" s="1" t="s">
        <v>148</v>
      </c>
      <c r="E1122">
        <v>5</v>
      </c>
      <c r="F1122" s="1" t="s">
        <v>10957</v>
      </c>
      <c r="G1122" s="2">
        <v>45382</v>
      </c>
      <c r="H1122">
        <v>0</v>
      </c>
    </row>
    <row r="1123" spans="1:8" x14ac:dyDescent="0.35">
      <c r="A1123" s="1" t="s">
        <v>12105</v>
      </c>
      <c r="B1123" s="1" t="s">
        <v>6650</v>
      </c>
      <c r="C1123" s="1" t="s">
        <v>4018</v>
      </c>
      <c r="D1123" s="1" t="s">
        <v>824</v>
      </c>
      <c r="E1123">
        <v>4</v>
      </c>
      <c r="F1123" s="1" t="s">
        <v>10975</v>
      </c>
      <c r="G1123" s="2">
        <v>45494</v>
      </c>
      <c r="H1123">
        <v>0</v>
      </c>
    </row>
    <row r="1124" spans="1:8" x14ac:dyDescent="0.35">
      <c r="A1124" s="1" t="s">
        <v>12106</v>
      </c>
      <c r="B1124" s="1" t="s">
        <v>2436</v>
      </c>
      <c r="C1124" s="1" t="s">
        <v>2408</v>
      </c>
      <c r="D1124" s="1" t="s">
        <v>715</v>
      </c>
      <c r="E1124">
        <v>5</v>
      </c>
      <c r="F1124" s="1" t="s">
        <v>11034</v>
      </c>
      <c r="G1124" s="2">
        <v>45398</v>
      </c>
      <c r="H1124">
        <v>49</v>
      </c>
    </row>
    <row r="1125" spans="1:8" x14ac:dyDescent="0.35">
      <c r="A1125" s="1" t="s">
        <v>12107</v>
      </c>
      <c r="B1125" s="1" t="s">
        <v>8922</v>
      </c>
      <c r="C1125" s="1" t="s">
        <v>3142</v>
      </c>
      <c r="D1125" s="1" t="s">
        <v>29</v>
      </c>
      <c r="E1125">
        <v>3</v>
      </c>
      <c r="F1125" s="1" t="s">
        <v>10969</v>
      </c>
      <c r="G1125" s="2">
        <v>45725</v>
      </c>
      <c r="H1125">
        <v>9</v>
      </c>
    </row>
    <row r="1126" spans="1:8" x14ac:dyDescent="0.35">
      <c r="A1126" s="1" t="s">
        <v>12108</v>
      </c>
      <c r="B1126" s="1" t="s">
        <v>8950</v>
      </c>
      <c r="C1126" s="1" t="s">
        <v>2704</v>
      </c>
      <c r="D1126" s="1" t="s">
        <v>1286</v>
      </c>
      <c r="E1126">
        <v>2</v>
      </c>
      <c r="F1126" s="1" t="s">
        <v>10977</v>
      </c>
      <c r="G1126" s="2">
        <v>45376</v>
      </c>
      <c r="H1126">
        <v>10</v>
      </c>
    </row>
    <row r="1127" spans="1:8" x14ac:dyDescent="0.35">
      <c r="A1127" s="1" t="s">
        <v>12109</v>
      </c>
      <c r="B1127" s="1" t="s">
        <v>5951</v>
      </c>
      <c r="C1127" s="1" t="s">
        <v>2688</v>
      </c>
      <c r="D1127" s="1" t="s">
        <v>457</v>
      </c>
      <c r="E1127">
        <v>4</v>
      </c>
      <c r="F1127" s="1" t="s">
        <v>10685</v>
      </c>
      <c r="G1127" s="2">
        <v>45288</v>
      </c>
      <c r="H1127">
        <v>0</v>
      </c>
    </row>
    <row r="1128" spans="1:8" x14ac:dyDescent="0.35">
      <c r="A1128" s="1" t="s">
        <v>12110</v>
      </c>
      <c r="B1128" s="1" t="s">
        <v>7378</v>
      </c>
      <c r="C1128" s="1" t="s">
        <v>2770</v>
      </c>
      <c r="D1128" s="1" t="s">
        <v>2187</v>
      </c>
      <c r="E1128">
        <v>5</v>
      </c>
      <c r="F1128" s="1" t="s">
        <v>10996</v>
      </c>
      <c r="G1128" s="2">
        <v>45565</v>
      </c>
      <c r="H1128">
        <v>4</v>
      </c>
    </row>
    <row r="1129" spans="1:8" x14ac:dyDescent="0.35">
      <c r="A1129" s="1" t="s">
        <v>12111</v>
      </c>
      <c r="B1129" s="1" t="s">
        <v>10506</v>
      </c>
      <c r="C1129" s="1" t="s">
        <v>2631</v>
      </c>
      <c r="D1129" s="1" t="s">
        <v>517</v>
      </c>
      <c r="E1129">
        <v>5</v>
      </c>
      <c r="F1129" s="1" t="s">
        <v>10985</v>
      </c>
      <c r="G1129" s="2">
        <v>44842</v>
      </c>
      <c r="H1129">
        <v>0</v>
      </c>
    </row>
    <row r="1130" spans="1:8" x14ac:dyDescent="0.35">
      <c r="A1130" s="1" t="s">
        <v>12112</v>
      </c>
      <c r="B1130" s="1" t="s">
        <v>3715</v>
      </c>
      <c r="C1130" s="1" t="s">
        <v>3382</v>
      </c>
      <c r="D1130" s="1" t="s">
        <v>1320</v>
      </c>
      <c r="E1130">
        <v>5</v>
      </c>
      <c r="F1130" s="1" t="s">
        <v>10685</v>
      </c>
      <c r="G1130" s="2">
        <v>44834</v>
      </c>
      <c r="H1130">
        <v>0</v>
      </c>
    </row>
    <row r="1131" spans="1:8" x14ac:dyDescent="0.35">
      <c r="A1131" s="1" t="s">
        <v>12113</v>
      </c>
      <c r="B1131" s="1" t="s">
        <v>10496</v>
      </c>
      <c r="C1131" s="1" t="s">
        <v>3161</v>
      </c>
      <c r="D1131" s="1" t="s">
        <v>688</v>
      </c>
      <c r="E1131">
        <v>5</v>
      </c>
      <c r="F1131" s="1" t="s">
        <v>11046</v>
      </c>
      <c r="G1131" s="2">
        <v>45407</v>
      </c>
      <c r="H1131">
        <v>0</v>
      </c>
    </row>
    <row r="1132" spans="1:8" x14ac:dyDescent="0.35">
      <c r="A1132" s="1" t="s">
        <v>12114</v>
      </c>
      <c r="B1132" s="1" t="s">
        <v>3372</v>
      </c>
      <c r="C1132" s="1" t="s">
        <v>2458</v>
      </c>
      <c r="D1132" s="1" t="s">
        <v>602</v>
      </c>
      <c r="E1132">
        <v>4</v>
      </c>
      <c r="F1132" s="1" t="s">
        <v>10969</v>
      </c>
      <c r="G1132" s="2">
        <v>44658</v>
      </c>
      <c r="H1132">
        <v>0</v>
      </c>
    </row>
    <row r="1133" spans="1:8" x14ac:dyDescent="0.35">
      <c r="A1133" s="1" t="s">
        <v>12115</v>
      </c>
      <c r="B1133" s="1" t="s">
        <v>7720</v>
      </c>
      <c r="C1133" s="1" t="s">
        <v>4146</v>
      </c>
      <c r="D1133" s="1" t="s">
        <v>590</v>
      </c>
      <c r="E1133">
        <v>5</v>
      </c>
      <c r="F1133" s="1" t="s">
        <v>10996</v>
      </c>
      <c r="G1133" s="2">
        <v>45568</v>
      </c>
      <c r="H1133">
        <v>0</v>
      </c>
    </row>
    <row r="1134" spans="1:8" x14ac:dyDescent="0.35">
      <c r="A1134" s="1" t="s">
        <v>12116</v>
      </c>
      <c r="B1134" s="1" t="s">
        <v>8754</v>
      </c>
      <c r="C1134" s="1" t="s">
        <v>2980</v>
      </c>
      <c r="D1134" s="1" t="s">
        <v>644</v>
      </c>
      <c r="E1134">
        <v>4</v>
      </c>
      <c r="F1134" s="1" t="s">
        <v>11029</v>
      </c>
      <c r="G1134" s="2">
        <v>45583</v>
      </c>
      <c r="H1134">
        <v>0</v>
      </c>
    </row>
    <row r="1135" spans="1:8" x14ac:dyDescent="0.35">
      <c r="A1135" s="1" t="s">
        <v>12117</v>
      </c>
      <c r="B1135" s="1" t="s">
        <v>10094</v>
      </c>
      <c r="C1135" s="1" t="s">
        <v>3522</v>
      </c>
      <c r="D1135" s="1" t="s">
        <v>848</v>
      </c>
      <c r="E1135">
        <v>5</v>
      </c>
      <c r="F1135" s="1" t="s">
        <v>10959</v>
      </c>
      <c r="G1135" s="2">
        <v>45284</v>
      </c>
      <c r="H1135">
        <v>12</v>
      </c>
    </row>
    <row r="1136" spans="1:8" x14ac:dyDescent="0.35">
      <c r="A1136" s="1" t="s">
        <v>12118</v>
      </c>
      <c r="B1136" s="1" t="s">
        <v>4624</v>
      </c>
      <c r="C1136" s="1" t="s">
        <v>3400</v>
      </c>
      <c r="D1136" s="1" t="s">
        <v>1183</v>
      </c>
      <c r="E1136">
        <v>5</v>
      </c>
      <c r="F1136" s="1" t="s">
        <v>10969</v>
      </c>
      <c r="G1136" s="2">
        <v>45220</v>
      </c>
      <c r="H1136">
        <v>0</v>
      </c>
    </row>
    <row r="1137" spans="1:8" x14ac:dyDescent="0.35">
      <c r="A1137" s="1" t="s">
        <v>12119</v>
      </c>
      <c r="B1137" s="1" t="s">
        <v>2608</v>
      </c>
      <c r="C1137" s="1" t="s">
        <v>2475</v>
      </c>
      <c r="D1137" s="1" t="s">
        <v>363</v>
      </c>
      <c r="E1137">
        <v>4</v>
      </c>
      <c r="F1137" s="1" t="s">
        <v>10959</v>
      </c>
      <c r="G1137" s="2">
        <v>45552</v>
      </c>
      <c r="H1137">
        <v>49</v>
      </c>
    </row>
    <row r="1138" spans="1:8" x14ac:dyDescent="0.35">
      <c r="A1138" s="1" t="s">
        <v>12120</v>
      </c>
      <c r="B1138" s="1" t="s">
        <v>5168</v>
      </c>
      <c r="C1138" s="1" t="s">
        <v>2672</v>
      </c>
      <c r="D1138" s="1" t="s">
        <v>762</v>
      </c>
      <c r="E1138">
        <v>5</v>
      </c>
      <c r="F1138" s="1" t="s">
        <v>10992</v>
      </c>
      <c r="G1138" s="2">
        <v>45006</v>
      </c>
      <c r="H1138">
        <v>0</v>
      </c>
    </row>
    <row r="1139" spans="1:8" x14ac:dyDescent="0.35">
      <c r="A1139" s="1" t="s">
        <v>12121</v>
      </c>
      <c r="B1139" s="1" t="s">
        <v>3116</v>
      </c>
      <c r="C1139" s="1" t="s">
        <v>2759</v>
      </c>
      <c r="D1139" s="1" t="s">
        <v>2167</v>
      </c>
      <c r="E1139">
        <v>5</v>
      </c>
      <c r="F1139" s="1" t="s">
        <v>10967</v>
      </c>
      <c r="G1139" s="2">
        <v>45347</v>
      </c>
      <c r="H1139">
        <v>5</v>
      </c>
    </row>
    <row r="1140" spans="1:8" x14ac:dyDescent="0.35">
      <c r="A1140" s="1" t="s">
        <v>12122</v>
      </c>
      <c r="B1140" s="1" t="s">
        <v>8078</v>
      </c>
      <c r="C1140" s="1" t="s">
        <v>2731</v>
      </c>
      <c r="D1140" s="1" t="s">
        <v>170</v>
      </c>
      <c r="E1140">
        <v>5</v>
      </c>
      <c r="F1140" s="1" t="s">
        <v>11029</v>
      </c>
      <c r="G1140" s="2">
        <v>45139</v>
      </c>
      <c r="H1140">
        <v>19</v>
      </c>
    </row>
    <row r="1141" spans="1:8" x14ac:dyDescent="0.35">
      <c r="A1141" s="1" t="s">
        <v>12123</v>
      </c>
      <c r="B1141" s="1" t="s">
        <v>4415</v>
      </c>
      <c r="C1141" s="1" t="s">
        <v>2911</v>
      </c>
      <c r="D1141" s="1" t="s">
        <v>2022</v>
      </c>
      <c r="E1141">
        <v>5</v>
      </c>
      <c r="F1141" s="1" t="s">
        <v>10992</v>
      </c>
      <c r="G1141" s="2">
        <v>45185</v>
      </c>
      <c r="H1141">
        <v>0</v>
      </c>
    </row>
    <row r="1142" spans="1:8" x14ac:dyDescent="0.35">
      <c r="A1142" s="1" t="s">
        <v>12124</v>
      </c>
      <c r="B1142" s="1" t="s">
        <v>4772</v>
      </c>
      <c r="C1142" s="1" t="s">
        <v>2638</v>
      </c>
      <c r="D1142" s="1" t="s">
        <v>2375</v>
      </c>
      <c r="E1142">
        <v>4</v>
      </c>
      <c r="F1142" s="1" t="s">
        <v>10996</v>
      </c>
      <c r="G1142" s="2">
        <v>44806</v>
      </c>
      <c r="H1142">
        <v>4</v>
      </c>
    </row>
    <row r="1143" spans="1:8" x14ac:dyDescent="0.35">
      <c r="A1143" s="1" t="s">
        <v>12125</v>
      </c>
      <c r="B1143" s="1" t="s">
        <v>5417</v>
      </c>
      <c r="C1143" s="1" t="s">
        <v>2685</v>
      </c>
      <c r="D1143" s="1" t="s">
        <v>1048</v>
      </c>
      <c r="E1143">
        <v>3</v>
      </c>
      <c r="F1143" s="1" t="s">
        <v>10983</v>
      </c>
      <c r="G1143" s="2">
        <v>45343</v>
      </c>
      <c r="H1143">
        <v>5</v>
      </c>
    </row>
    <row r="1144" spans="1:8" x14ac:dyDescent="0.35">
      <c r="A1144" s="1" t="s">
        <v>12126</v>
      </c>
      <c r="B1144" s="1" t="s">
        <v>9060</v>
      </c>
      <c r="C1144" s="1" t="s">
        <v>2669</v>
      </c>
      <c r="D1144" s="1" t="s">
        <v>991</v>
      </c>
      <c r="E1144">
        <v>5</v>
      </c>
      <c r="F1144" s="1" t="s">
        <v>10961</v>
      </c>
      <c r="G1144" s="2">
        <v>45703</v>
      </c>
      <c r="H1144">
        <v>0</v>
      </c>
    </row>
    <row r="1145" spans="1:8" x14ac:dyDescent="0.35">
      <c r="A1145" s="1" t="s">
        <v>12127</v>
      </c>
      <c r="B1145" s="1" t="s">
        <v>5294</v>
      </c>
      <c r="C1145" s="1" t="s">
        <v>2905</v>
      </c>
      <c r="D1145" s="1" t="s">
        <v>384</v>
      </c>
      <c r="E1145">
        <v>5</v>
      </c>
      <c r="F1145" s="1" t="s">
        <v>10977</v>
      </c>
      <c r="G1145" s="2">
        <v>45690</v>
      </c>
      <c r="H1145">
        <v>0</v>
      </c>
    </row>
    <row r="1146" spans="1:8" x14ac:dyDescent="0.35">
      <c r="A1146" s="1" t="s">
        <v>12128</v>
      </c>
      <c r="B1146" s="1" t="s">
        <v>6870</v>
      </c>
      <c r="C1146" s="1" t="s">
        <v>2603</v>
      </c>
      <c r="D1146" s="1" t="s">
        <v>2216</v>
      </c>
      <c r="E1146">
        <v>4</v>
      </c>
      <c r="F1146" s="1" t="s">
        <v>11031</v>
      </c>
      <c r="G1146" s="2">
        <v>45601</v>
      </c>
      <c r="H1146">
        <v>10</v>
      </c>
    </row>
    <row r="1147" spans="1:8" x14ac:dyDescent="0.35">
      <c r="A1147" s="1" t="s">
        <v>12129</v>
      </c>
      <c r="B1147" s="1" t="s">
        <v>5600</v>
      </c>
      <c r="C1147" s="1" t="s">
        <v>2931</v>
      </c>
      <c r="D1147" s="1" t="s">
        <v>2147</v>
      </c>
      <c r="E1147">
        <v>3</v>
      </c>
      <c r="F1147" s="1" t="s">
        <v>10998</v>
      </c>
      <c r="G1147" s="2">
        <v>45455</v>
      </c>
      <c r="H1147">
        <v>2</v>
      </c>
    </row>
    <row r="1148" spans="1:8" x14ac:dyDescent="0.35">
      <c r="A1148" s="1" t="s">
        <v>12130</v>
      </c>
      <c r="B1148" s="1" t="s">
        <v>5906</v>
      </c>
      <c r="C1148" s="1" t="s">
        <v>2983</v>
      </c>
      <c r="D1148" s="1" t="s">
        <v>1509</v>
      </c>
      <c r="E1148">
        <v>5</v>
      </c>
      <c r="F1148" s="1" t="s">
        <v>10996</v>
      </c>
      <c r="G1148" s="2">
        <v>45443</v>
      </c>
      <c r="H1148">
        <v>1</v>
      </c>
    </row>
    <row r="1149" spans="1:8" x14ac:dyDescent="0.35">
      <c r="A1149" s="1" t="s">
        <v>12131</v>
      </c>
      <c r="B1149" s="1" t="s">
        <v>5535</v>
      </c>
      <c r="C1149" s="1" t="s">
        <v>2649</v>
      </c>
      <c r="D1149" s="1" t="s">
        <v>1906</v>
      </c>
      <c r="E1149">
        <v>5</v>
      </c>
      <c r="F1149" s="1" t="s">
        <v>10998</v>
      </c>
      <c r="G1149" s="2">
        <v>45710</v>
      </c>
      <c r="H1149">
        <v>4</v>
      </c>
    </row>
    <row r="1150" spans="1:8" x14ac:dyDescent="0.35">
      <c r="A1150" s="1" t="s">
        <v>12132</v>
      </c>
      <c r="B1150" s="1" t="s">
        <v>8969</v>
      </c>
      <c r="C1150" s="1" t="s">
        <v>3595</v>
      </c>
      <c r="D1150" s="1" t="s">
        <v>404</v>
      </c>
      <c r="E1150">
        <v>4</v>
      </c>
      <c r="F1150" s="1" t="s">
        <v>10965</v>
      </c>
      <c r="G1150" s="2">
        <v>45382</v>
      </c>
      <c r="H1150">
        <v>8</v>
      </c>
    </row>
    <row r="1151" spans="1:8" x14ac:dyDescent="0.35">
      <c r="A1151" s="1" t="s">
        <v>12133</v>
      </c>
      <c r="B1151" s="1" t="s">
        <v>10199</v>
      </c>
      <c r="C1151" s="1" t="s">
        <v>3637</v>
      </c>
      <c r="D1151" s="1" t="s">
        <v>1975</v>
      </c>
      <c r="E1151">
        <v>5</v>
      </c>
      <c r="F1151" s="1" t="s">
        <v>10955</v>
      </c>
      <c r="G1151" s="2">
        <v>45301</v>
      </c>
      <c r="H1151">
        <v>13</v>
      </c>
    </row>
    <row r="1152" spans="1:8" x14ac:dyDescent="0.35">
      <c r="A1152" s="1" t="s">
        <v>12134</v>
      </c>
      <c r="B1152" s="1" t="s">
        <v>3657</v>
      </c>
      <c r="C1152" s="1" t="s">
        <v>3289</v>
      </c>
      <c r="D1152" s="1" t="s">
        <v>1001</v>
      </c>
      <c r="E1152">
        <v>2</v>
      </c>
      <c r="F1152" s="1" t="s">
        <v>10998</v>
      </c>
      <c r="G1152" s="2">
        <v>45452</v>
      </c>
      <c r="H1152">
        <v>8</v>
      </c>
    </row>
    <row r="1153" spans="1:8" x14ac:dyDescent="0.35">
      <c r="A1153" s="1" t="s">
        <v>12135</v>
      </c>
      <c r="B1153" s="1" t="s">
        <v>5505</v>
      </c>
      <c r="C1153" s="1" t="s">
        <v>3420</v>
      </c>
      <c r="D1153" s="1" t="s">
        <v>1605</v>
      </c>
      <c r="E1153">
        <v>4</v>
      </c>
      <c r="F1153" s="1" t="s">
        <v>10971</v>
      </c>
      <c r="G1153" s="2">
        <v>45655</v>
      </c>
      <c r="H1153">
        <v>7</v>
      </c>
    </row>
    <row r="1154" spans="1:8" x14ac:dyDescent="0.35">
      <c r="A1154" s="1" t="s">
        <v>12136</v>
      </c>
      <c r="B1154" s="1" t="s">
        <v>4662</v>
      </c>
      <c r="C1154" s="1" t="s">
        <v>2692</v>
      </c>
      <c r="D1154" s="1" t="s">
        <v>428</v>
      </c>
      <c r="E1154">
        <v>4</v>
      </c>
      <c r="F1154" s="1" t="s">
        <v>10977</v>
      </c>
      <c r="G1154" s="2">
        <v>45381</v>
      </c>
      <c r="H1154">
        <v>7</v>
      </c>
    </row>
    <row r="1155" spans="1:8" x14ac:dyDescent="0.35">
      <c r="A1155" s="1" t="s">
        <v>12137</v>
      </c>
      <c r="B1155" s="1" t="s">
        <v>10145</v>
      </c>
      <c r="C1155" s="1" t="s">
        <v>2545</v>
      </c>
      <c r="D1155" s="1" t="s">
        <v>416</v>
      </c>
      <c r="E1155">
        <v>3</v>
      </c>
      <c r="F1155" s="1" t="s">
        <v>11034</v>
      </c>
      <c r="G1155" s="2">
        <v>45523</v>
      </c>
      <c r="H1155">
        <v>4</v>
      </c>
    </row>
    <row r="1156" spans="1:8" x14ac:dyDescent="0.35">
      <c r="A1156" s="1" t="s">
        <v>12138</v>
      </c>
      <c r="B1156" s="1" t="s">
        <v>5861</v>
      </c>
      <c r="C1156" s="1" t="s">
        <v>2961</v>
      </c>
      <c r="D1156" s="1" t="s">
        <v>1141</v>
      </c>
      <c r="E1156">
        <v>4</v>
      </c>
      <c r="F1156" s="1" t="s">
        <v>10985</v>
      </c>
      <c r="G1156" s="2">
        <v>45464</v>
      </c>
      <c r="H1156">
        <v>5</v>
      </c>
    </row>
    <row r="1157" spans="1:8" x14ac:dyDescent="0.35">
      <c r="A1157" s="1" t="s">
        <v>12139</v>
      </c>
      <c r="B1157" s="1" t="s">
        <v>4716</v>
      </c>
      <c r="C1157" s="1" t="s">
        <v>2780</v>
      </c>
      <c r="D1157" s="1" t="s">
        <v>129</v>
      </c>
      <c r="E1157">
        <v>4</v>
      </c>
      <c r="F1157" s="1" t="s">
        <v>10979</v>
      </c>
      <c r="G1157" s="2">
        <v>45000</v>
      </c>
      <c r="H1157">
        <v>0</v>
      </c>
    </row>
    <row r="1158" spans="1:8" x14ac:dyDescent="0.35">
      <c r="A1158" s="1" t="s">
        <v>12140</v>
      </c>
      <c r="B1158" s="1" t="s">
        <v>5574</v>
      </c>
      <c r="C1158" s="1" t="s">
        <v>3837</v>
      </c>
      <c r="D1158" s="1" t="s">
        <v>1051</v>
      </c>
      <c r="E1158">
        <v>5</v>
      </c>
      <c r="F1158" s="1" t="s">
        <v>11034</v>
      </c>
      <c r="G1158" s="2">
        <v>45349</v>
      </c>
      <c r="H1158">
        <v>0</v>
      </c>
    </row>
    <row r="1159" spans="1:8" x14ac:dyDescent="0.35">
      <c r="A1159" s="1" t="s">
        <v>12141</v>
      </c>
      <c r="B1159" s="1" t="s">
        <v>3555</v>
      </c>
      <c r="C1159" s="1" t="s">
        <v>2427</v>
      </c>
      <c r="D1159" s="1" t="s">
        <v>2153</v>
      </c>
      <c r="E1159">
        <v>5</v>
      </c>
      <c r="F1159" s="1" t="s">
        <v>11046</v>
      </c>
      <c r="G1159" s="2">
        <v>45352</v>
      </c>
      <c r="H1159">
        <v>39</v>
      </c>
    </row>
    <row r="1160" spans="1:8" x14ac:dyDescent="0.35">
      <c r="A1160" s="1" t="s">
        <v>12142</v>
      </c>
      <c r="B1160" s="1" t="s">
        <v>6208</v>
      </c>
      <c r="C1160" s="1" t="s">
        <v>3168</v>
      </c>
      <c r="D1160" s="1" t="s">
        <v>588</v>
      </c>
      <c r="E1160">
        <v>5</v>
      </c>
      <c r="F1160" s="1" t="s">
        <v>11016</v>
      </c>
      <c r="G1160" s="2">
        <v>44960</v>
      </c>
      <c r="H1160">
        <v>8</v>
      </c>
    </row>
    <row r="1161" spans="1:8" x14ac:dyDescent="0.35">
      <c r="A1161" s="1" t="s">
        <v>12143</v>
      </c>
      <c r="B1161" s="1" t="s">
        <v>3518</v>
      </c>
      <c r="C1161" s="1" t="s">
        <v>3519</v>
      </c>
      <c r="D1161" s="1" t="s">
        <v>1236</v>
      </c>
      <c r="E1161">
        <v>5</v>
      </c>
      <c r="F1161" s="1" t="s">
        <v>10971</v>
      </c>
      <c r="G1161" s="2">
        <v>45436</v>
      </c>
      <c r="H1161">
        <v>2</v>
      </c>
    </row>
    <row r="1162" spans="1:8" x14ac:dyDescent="0.35">
      <c r="A1162" s="1" t="s">
        <v>12144</v>
      </c>
      <c r="B1162" s="1" t="s">
        <v>5089</v>
      </c>
      <c r="C1162" s="1" t="s">
        <v>2674</v>
      </c>
      <c r="D1162" s="1" t="s">
        <v>124</v>
      </c>
      <c r="E1162">
        <v>3</v>
      </c>
      <c r="F1162" s="1" t="s">
        <v>10957</v>
      </c>
      <c r="G1162" s="2">
        <v>45718</v>
      </c>
      <c r="H1162">
        <v>10</v>
      </c>
    </row>
    <row r="1163" spans="1:8" x14ac:dyDescent="0.35">
      <c r="A1163" s="1" t="s">
        <v>12145</v>
      </c>
      <c r="B1163" s="1" t="s">
        <v>2897</v>
      </c>
      <c r="C1163" s="1" t="s">
        <v>2898</v>
      </c>
      <c r="D1163" s="1" t="s">
        <v>2153</v>
      </c>
      <c r="E1163">
        <v>4</v>
      </c>
      <c r="F1163" s="1" t="s">
        <v>10955</v>
      </c>
      <c r="G1163" s="2">
        <v>45028</v>
      </c>
      <c r="H1163">
        <v>0</v>
      </c>
    </row>
    <row r="1164" spans="1:8" x14ac:dyDescent="0.35">
      <c r="A1164" s="1" t="s">
        <v>12146</v>
      </c>
      <c r="B1164" s="1" t="s">
        <v>6325</v>
      </c>
      <c r="C1164" s="1" t="s">
        <v>3223</v>
      </c>
      <c r="D1164" s="1" t="s">
        <v>250</v>
      </c>
      <c r="E1164">
        <v>4</v>
      </c>
      <c r="F1164" s="1" t="s">
        <v>10955</v>
      </c>
      <c r="G1164" s="2">
        <v>45302</v>
      </c>
      <c r="H1164">
        <v>36</v>
      </c>
    </row>
    <row r="1165" spans="1:8" x14ac:dyDescent="0.35">
      <c r="A1165" s="1" t="s">
        <v>12147</v>
      </c>
      <c r="B1165" s="1" t="s">
        <v>7333</v>
      </c>
      <c r="C1165" s="1" t="s">
        <v>4679</v>
      </c>
      <c r="D1165" s="1" t="s">
        <v>988</v>
      </c>
      <c r="E1165">
        <v>2</v>
      </c>
      <c r="F1165" s="1" t="s">
        <v>10996</v>
      </c>
      <c r="G1165" s="2">
        <v>45051</v>
      </c>
      <c r="H1165">
        <v>0</v>
      </c>
    </row>
    <row r="1166" spans="1:8" x14ac:dyDescent="0.35">
      <c r="A1166" s="1" t="s">
        <v>12148</v>
      </c>
      <c r="B1166" s="1" t="s">
        <v>4176</v>
      </c>
      <c r="C1166" s="1" t="s">
        <v>2895</v>
      </c>
      <c r="D1166" s="1" t="s">
        <v>1871</v>
      </c>
      <c r="E1166">
        <v>5</v>
      </c>
      <c r="F1166" s="1" t="s">
        <v>10987</v>
      </c>
      <c r="G1166" s="2">
        <v>45011</v>
      </c>
      <c r="H1166">
        <v>0</v>
      </c>
    </row>
    <row r="1167" spans="1:8" x14ac:dyDescent="0.35">
      <c r="A1167" s="1" t="s">
        <v>12149</v>
      </c>
      <c r="B1167" s="1" t="s">
        <v>4484</v>
      </c>
      <c r="C1167" s="1" t="s">
        <v>2634</v>
      </c>
      <c r="D1167" s="1" t="s">
        <v>635</v>
      </c>
      <c r="E1167">
        <v>5</v>
      </c>
      <c r="F1167" s="1" t="s">
        <v>10685</v>
      </c>
      <c r="G1167" s="2">
        <v>45228</v>
      </c>
      <c r="H1167">
        <v>28</v>
      </c>
    </row>
    <row r="1168" spans="1:8" x14ac:dyDescent="0.35">
      <c r="A1168" s="1" t="s">
        <v>12150</v>
      </c>
      <c r="B1168" s="1" t="s">
        <v>7556</v>
      </c>
      <c r="C1168" s="1" t="s">
        <v>3077</v>
      </c>
      <c r="D1168" s="1" t="s">
        <v>330</v>
      </c>
      <c r="E1168">
        <v>5</v>
      </c>
      <c r="F1168" s="1" t="s">
        <v>11005</v>
      </c>
      <c r="G1168" s="2">
        <v>45444</v>
      </c>
      <c r="H1168">
        <v>0</v>
      </c>
    </row>
    <row r="1169" spans="1:8" x14ac:dyDescent="0.35">
      <c r="A1169" s="1" t="s">
        <v>12151</v>
      </c>
      <c r="B1169" s="1" t="s">
        <v>7335</v>
      </c>
      <c r="C1169" s="1" t="s">
        <v>4679</v>
      </c>
      <c r="D1169" s="1" t="s">
        <v>1343</v>
      </c>
      <c r="E1169">
        <v>4</v>
      </c>
      <c r="F1169" s="1" t="s">
        <v>11005</v>
      </c>
      <c r="G1169" s="2">
        <v>45339</v>
      </c>
      <c r="H1169">
        <v>7</v>
      </c>
    </row>
    <row r="1170" spans="1:8" x14ac:dyDescent="0.35">
      <c r="A1170" s="1" t="s">
        <v>12152</v>
      </c>
      <c r="B1170" s="1" t="s">
        <v>3071</v>
      </c>
      <c r="C1170" s="1" t="s">
        <v>2953</v>
      </c>
      <c r="D1170" s="1" t="s">
        <v>318</v>
      </c>
      <c r="E1170">
        <v>5</v>
      </c>
      <c r="F1170" s="1" t="s">
        <v>11081</v>
      </c>
      <c r="G1170" s="2">
        <v>45485</v>
      </c>
      <c r="H1170">
        <v>0</v>
      </c>
    </row>
    <row r="1171" spans="1:8" x14ac:dyDescent="0.35">
      <c r="A1171" s="1" t="s">
        <v>12153</v>
      </c>
      <c r="B1171" s="1" t="s">
        <v>7039</v>
      </c>
      <c r="C1171" s="1" t="s">
        <v>4541</v>
      </c>
      <c r="D1171" s="1" t="s">
        <v>203</v>
      </c>
      <c r="E1171">
        <v>4</v>
      </c>
      <c r="F1171" s="1" t="s">
        <v>10987</v>
      </c>
      <c r="G1171" s="2">
        <v>45442</v>
      </c>
      <c r="H1171">
        <v>0</v>
      </c>
    </row>
    <row r="1172" spans="1:8" x14ac:dyDescent="0.35">
      <c r="A1172" s="1" t="s">
        <v>12154</v>
      </c>
      <c r="B1172" s="1" t="s">
        <v>6111</v>
      </c>
      <c r="C1172" s="1" t="s">
        <v>2911</v>
      </c>
      <c r="D1172" s="1" t="s">
        <v>1799</v>
      </c>
      <c r="E1172">
        <v>5</v>
      </c>
      <c r="F1172" s="1" t="s">
        <v>10963</v>
      </c>
      <c r="G1172" s="2">
        <v>45555</v>
      </c>
      <c r="H1172">
        <v>35</v>
      </c>
    </row>
    <row r="1173" spans="1:8" x14ac:dyDescent="0.35">
      <c r="A1173" s="1" t="s">
        <v>12155</v>
      </c>
      <c r="B1173" s="1" t="s">
        <v>3394</v>
      </c>
      <c r="C1173" s="1" t="s">
        <v>2768</v>
      </c>
      <c r="D1173" s="1" t="s">
        <v>113</v>
      </c>
      <c r="E1173">
        <v>5</v>
      </c>
      <c r="F1173" s="1" t="s">
        <v>10965</v>
      </c>
      <c r="G1173" s="2">
        <v>45724</v>
      </c>
      <c r="H1173">
        <v>14</v>
      </c>
    </row>
    <row r="1174" spans="1:8" x14ac:dyDescent="0.35">
      <c r="A1174" s="1" t="s">
        <v>12156</v>
      </c>
      <c r="B1174" s="1" t="s">
        <v>8657</v>
      </c>
      <c r="C1174" s="1" t="s">
        <v>2738</v>
      </c>
      <c r="D1174" s="1" t="s">
        <v>1635</v>
      </c>
      <c r="E1174">
        <v>5</v>
      </c>
      <c r="F1174" s="1" t="s">
        <v>11005</v>
      </c>
      <c r="G1174" s="2">
        <v>44897</v>
      </c>
      <c r="H1174">
        <v>1</v>
      </c>
    </row>
    <row r="1175" spans="1:8" x14ac:dyDescent="0.35">
      <c r="A1175" s="1" t="s">
        <v>12157</v>
      </c>
      <c r="B1175" s="1" t="s">
        <v>9502</v>
      </c>
      <c r="C1175" s="1" t="s">
        <v>2806</v>
      </c>
      <c r="D1175" s="1" t="s">
        <v>1357</v>
      </c>
      <c r="E1175">
        <v>3</v>
      </c>
      <c r="F1175" s="1" t="s">
        <v>11005</v>
      </c>
      <c r="G1175" s="2">
        <v>45636</v>
      </c>
      <c r="H1175">
        <v>38</v>
      </c>
    </row>
    <row r="1176" spans="1:8" x14ac:dyDescent="0.35">
      <c r="A1176" s="1" t="s">
        <v>12158</v>
      </c>
      <c r="B1176" s="1" t="s">
        <v>4229</v>
      </c>
      <c r="C1176" s="1" t="s">
        <v>4230</v>
      </c>
      <c r="D1176" s="1" t="s">
        <v>2031</v>
      </c>
      <c r="E1176">
        <v>5</v>
      </c>
      <c r="F1176" s="1" t="s">
        <v>10685</v>
      </c>
      <c r="G1176" s="2">
        <v>45717</v>
      </c>
      <c r="H1176">
        <v>7</v>
      </c>
    </row>
    <row r="1177" spans="1:8" x14ac:dyDescent="0.35">
      <c r="A1177" s="1" t="s">
        <v>12159</v>
      </c>
      <c r="B1177" s="1" t="s">
        <v>6716</v>
      </c>
      <c r="C1177" s="1" t="s">
        <v>3406</v>
      </c>
      <c r="D1177" s="1" t="s">
        <v>2352</v>
      </c>
      <c r="E1177">
        <v>5</v>
      </c>
      <c r="F1177" s="1" t="s">
        <v>10971</v>
      </c>
      <c r="G1177" s="2">
        <v>44974</v>
      </c>
      <c r="H1177">
        <v>1</v>
      </c>
    </row>
    <row r="1178" spans="1:8" x14ac:dyDescent="0.35">
      <c r="A1178" s="1" t="s">
        <v>12160</v>
      </c>
      <c r="B1178" s="1" t="s">
        <v>2724</v>
      </c>
      <c r="C1178" s="1" t="s">
        <v>2672</v>
      </c>
      <c r="D1178" s="1" t="s">
        <v>2081</v>
      </c>
      <c r="E1178">
        <v>3</v>
      </c>
      <c r="F1178" s="1" t="s">
        <v>11029</v>
      </c>
      <c r="G1178" s="2">
        <v>45099</v>
      </c>
      <c r="H1178">
        <v>22</v>
      </c>
    </row>
    <row r="1179" spans="1:8" x14ac:dyDescent="0.35">
      <c r="A1179" s="1" t="s">
        <v>12161</v>
      </c>
      <c r="B1179" s="1" t="s">
        <v>5760</v>
      </c>
      <c r="C1179" s="1" t="s">
        <v>2473</v>
      </c>
      <c r="D1179" s="1" t="s">
        <v>2294</v>
      </c>
      <c r="E1179">
        <v>4</v>
      </c>
      <c r="F1179" s="1" t="s">
        <v>10961</v>
      </c>
      <c r="G1179" s="2">
        <v>45601</v>
      </c>
      <c r="H1179">
        <v>5</v>
      </c>
    </row>
    <row r="1180" spans="1:8" x14ac:dyDescent="0.35">
      <c r="A1180" s="1" t="s">
        <v>12162</v>
      </c>
      <c r="B1180" s="1" t="s">
        <v>9136</v>
      </c>
      <c r="C1180" s="1" t="s">
        <v>2545</v>
      </c>
      <c r="D1180" s="1" t="s">
        <v>1395</v>
      </c>
      <c r="E1180">
        <v>5</v>
      </c>
      <c r="F1180" s="1" t="s">
        <v>10955</v>
      </c>
      <c r="G1180" s="2">
        <v>45487</v>
      </c>
      <c r="H1180">
        <v>9</v>
      </c>
    </row>
    <row r="1181" spans="1:8" x14ac:dyDescent="0.35">
      <c r="A1181" s="1" t="s">
        <v>12163</v>
      </c>
      <c r="B1181" s="1" t="s">
        <v>10324</v>
      </c>
      <c r="C1181" s="1" t="s">
        <v>5047</v>
      </c>
      <c r="D1181" s="1" t="s">
        <v>842</v>
      </c>
      <c r="E1181">
        <v>5</v>
      </c>
      <c r="F1181" s="1" t="s">
        <v>10957</v>
      </c>
      <c r="G1181" s="2">
        <v>45536</v>
      </c>
      <c r="H1181">
        <v>9</v>
      </c>
    </row>
    <row r="1182" spans="1:8" x14ac:dyDescent="0.35">
      <c r="A1182" s="1" t="s">
        <v>12164</v>
      </c>
      <c r="B1182" s="1" t="s">
        <v>7674</v>
      </c>
      <c r="C1182" s="1" t="s">
        <v>2854</v>
      </c>
      <c r="D1182" s="1" t="s">
        <v>363</v>
      </c>
      <c r="E1182">
        <v>3</v>
      </c>
      <c r="F1182" s="1" t="s">
        <v>10998</v>
      </c>
      <c r="G1182" s="2">
        <v>45513</v>
      </c>
      <c r="H1182">
        <v>28</v>
      </c>
    </row>
    <row r="1183" spans="1:8" x14ac:dyDescent="0.35">
      <c r="A1183" s="1" t="s">
        <v>12165</v>
      </c>
      <c r="B1183" s="1" t="s">
        <v>10072</v>
      </c>
      <c r="C1183" s="1" t="s">
        <v>3015</v>
      </c>
      <c r="D1183" s="1" t="s">
        <v>2310</v>
      </c>
      <c r="E1183">
        <v>4</v>
      </c>
      <c r="F1183" s="1" t="s">
        <v>11029</v>
      </c>
      <c r="G1183" s="2">
        <v>45547</v>
      </c>
      <c r="H1183">
        <v>0</v>
      </c>
    </row>
    <row r="1184" spans="1:8" x14ac:dyDescent="0.35">
      <c r="A1184" s="1" t="s">
        <v>12166</v>
      </c>
      <c r="B1184" s="1" t="s">
        <v>4605</v>
      </c>
      <c r="C1184" s="1" t="s">
        <v>2709</v>
      </c>
      <c r="D1184" s="1" t="s">
        <v>796</v>
      </c>
      <c r="E1184">
        <v>5</v>
      </c>
      <c r="F1184" s="1" t="s">
        <v>10985</v>
      </c>
      <c r="G1184" s="2">
        <v>45026</v>
      </c>
      <c r="H1184">
        <v>1</v>
      </c>
    </row>
    <row r="1185" spans="1:8" x14ac:dyDescent="0.35">
      <c r="A1185" s="1" t="s">
        <v>12167</v>
      </c>
      <c r="B1185" s="1" t="s">
        <v>9183</v>
      </c>
      <c r="C1185" s="1" t="s">
        <v>3223</v>
      </c>
      <c r="D1185" s="1" t="s">
        <v>1972</v>
      </c>
      <c r="E1185">
        <v>4</v>
      </c>
      <c r="F1185" s="1" t="s">
        <v>11003</v>
      </c>
      <c r="G1185" s="2">
        <v>45081</v>
      </c>
      <c r="H1185">
        <v>6</v>
      </c>
    </row>
    <row r="1186" spans="1:8" x14ac:dyDescent="0.35">
      <c r="A1186" s="1" t="s">
        <v>12168</v>
      </c>
      <c r="B1186" s="1" t="s">
        <v>8844</v>
      </c>
      <c r="C1186" s="1" t="s">
        <v>2510</v>
      </c>
      <c r="D1186" s="1" t="s">
        <v>573</v>
      </c>
      <c r="E1186">
        <v>5</v>
      </c>
      <c r="F1186" s="1" t="s">
        <v>11029</v>
      </c>
      <c r="G1186" s="2">
        <v>45669</v>
      </c>
      <c r="H1186">
        <v>4</v>
      </c>
    </row>
    <row r="1187" spans="1:8" x14ac:dyDescent="0.35">
      <c r="A1187" s="1" t="s">
        <v>12169</v>
      </c>
      <c r="B1187" s="1" t="s">
        <v>8566</v>
      </c>
      <c r="C1187" s="1" t="s">
        <v>2890</v>
      </c>
      <c r="D1187" s="1" t="s">
        <v>155</v>
      </c>
      <c r="E1187">
        <v>5</v>
      </c>
      <c r="F1187" s="1" t="s">
        <v>11055</v>
      </c>
      <c r="G1187" s="2">
        <v>45174</v>
      </c>
      <c r="H1187">
        <v>0</v>
      </c>
    </row>
    <row r="1188" spans="1:8" x14ac:dyDescent="0.35">
      <c r="A1188" s="1" t="s">
        <v>12170</v>
      </c>
      <c r="B1188" s="1" t="s">
        <v>2602</v>
      </c>
      <c r="C1188" s="1" t="s">
        <v>2603</v>
      </c>
      <c r="D1188" s="1" t="s">
        <v>1744</v>
      </c>
      <c r="E1188">
        <v>4</v>
      </c>
      <c r="F1188" s="1" t="s">
        <v>10965</v>
      </c>
      <c r="G1188" s="2">
        <v>45339</v>
      </c>
      <c r="H1188">
        <v>6</v>
      </c>
    </row>
    <row r="1189" spans="1:8" x14ac:dyDescent="0.35">
      <c r="A1189" s="1" t="s">
        <v>12171</v>
      </c>
      <c r="B1189" s="1" t="s">
        <v>7066</v>
      </c>
      <c r="C1189" s="1" t="s">
        <v>2521</v>
      </c>
      <c r="D1189" s="1" t="s">
        <v>215</v>
      </c>
      <c r="E1189">
        <v>3</v>
      </c>
      <c r="F1189" s="1" t="s">
        <v>10963</v>
      </c>
      <c r="G1189" s="2">
        <v>45648</v>
      </c>
      <c r="H1189">
        <v>2</v>
      </c>
    </row>
    <row r="1190" spans="1:8" x14ac:dyDescent="0.35">
      <c r="A1190" s="1" t="s">
        <v>12172</v>
      </c>
      <c r="B1190" s="1" t="s">
        <v>7086</v>
      </c>
      <c r="C1190" s="1" t="s">
        <v>2497</v>
      </c>
      <c r="D1190" s="1" t="s">
        <v>282</v>
      </c>
      <c r="E1190">
        <v>4</v>
      </c>
      <c r="F1190" s="1" t="s">
        <v>10967</v>
      </c>
      <c r="G1190" s="2">
        <v>45294</v>
      </c>
      <c r="H1190">
        <v>9</v>
      </c>
    </row>
    <row r="1191" spans="1:8" x14ac:dyDescent="0.35">
      <c r="A1191" s="1" t="s">
        <v>12173</v>
      </c>
      <c r="B1191" s="1" t="s">
        <v>10115</v>
      </c>
      <c r="C1191" s="1" t="s">
        <v>2876</v>
      </c>
      <c r="D1191" s="1" t="s">
        <v>477</v>
      </c>
      <c r="E1191">
        <v>4</v>
      </c>
      <c r="F1191" s="1" t="s">
        <v>10967</v>
      </c>
      <c r="G1191" s="2">
        <v>45551</v>
      </c>
      <c r="H1191">
        <v>4</v>
      </c>
    </row>
    <row r="1192" spans="1:8" x14ac:dyDescent="0.35">
      <c r="A1192" s="1" t="s">
        <v>12174</v>
      </c>
      <c r="B1192" s="1" t="s">
        <v>3156</v>
      </c>
      <c r="C1192" s="1" t="s">
        <v>2652</v>
      </c>
      <c r="D1192" s="1" t="s">
        <v>1216</v>
      </c>
      <c r="E1192">
        <v>5</v>
      </c>
      <c r="F1192" s="1" t="s">
        <v>10963</v>
      </c>
      <c r="G1192" s="2">
        <v>45669</v>
      </c>
      <c r="H1192">
        <v>10</v>
      </c>
    </row>
    <row r="1193" spans="1:8" x14ac:dyDescent="0.35">
      <c r="A1193" s="1" t="s">
        <v>12175</v>
      </c>
      <c r="B1193" s="1" t="s">
        <v>3299</v>
      </c>
      <c r="C1193" s="1" t="s">
        <v>2851</v>
      </c>
      <c r="D1193" s="1" t="s">
        <v>404</v>
      </c>
      <c r="E1193">
        <v>3</v>
      </c>
      <c r="F1193" s="1" t="s">
        <v>11046</v>
      </c>
      <c r="G1193" s="2">
        <v>44763</v>
      </c>
      <c r="H1193">
        <v>7</v>
      </c>
    </row>
    <row r="1194" spans="1:8" x14ac:dyDescent="0.35">
      <c r="A1194" s="1" t="s">
        <v>12176</v>
      </c>
      <c r="B1194" s="1" t="s">
        <v>8617</v>
      </c>
      <c r="C1194" s="1" t="s">
        <v>2582</v>
      </c>
      <c r="D1194" s="1" t="s">
        <v>801</v>
      </c>
      <c r="E1194">
        <v>5</v>
      </c>
      <c r="F1194" s="1" t="s">
        <v>11005</v>
      </c>
      <c r="G1194" s="2">
        <v>45285</v>
      </c>
      <c r="H1194">
        <v>0</v>
      </c>
    </row>
    <row r="1195" spans="1:8" x14ac:dyDescent="0.35">
      <c r="A1195" s="1" t="s">
        <v>12177</v>
      </c>
      <c r="B1195" s="1" t="s">
        <v>3081</v>
      </c>
      <c r="C1195" s="1" t="s">
        <v>3083</v>
      </c>
      <c r="D1195" s="1" t="s">
        <v>1677</v>
      </c>
      <c r="E1195">
        <v>5</v>
      </c>
      <c r="F1195" s="1" t="s">
        <v>10969</v>
      </c>
      <c r="G1195" s="2">
        <v>45318</v>
      </c>
      <c r="H1195">
        <v>6</v>
      </c>
    </row>
    <row r="1196" spans="1:8" x14ac:dyDescent="0.35">
      <c r="A1196" s="1" t="s">
        <v>12178</v>
      </c>
      <c r="B1196" s="1" t="s">
        <v>9693</v>
      </c>
      <c r="C1196" s="1" t="s">
        <v>3568</v>
      </c>
      <c r="D1196" s="1" t="s">
        <v>694</v>
      </c>
      <c r="E1196">
        <v>5</v>
      </c>
      <c r="F1196" s="1" t="s">
        <v>10965</v>
      </c>
      <c r="G1196" s="2">
        <v>44741</v>
      </c>
      <c r="H1196">
        <v>0</v>
      </c>
    </row>
    <row r="1197" spans="1:8" x14ac:dyDescent="0.35">
      <c r="A1197" s="1" t="s">
        <v>12179</v>
      </c>
      <c r="B1197" s="1" t="s">
        <v>5656</v>
      </c>
      <c r="C1197" s="1" t="s">
        <v>3948</v>
      </c>
      <c r="D1197" s="1" t="s">
        <v>116</v>
      </c>
      <c r="E1197">
        <v>5</v>
      </c>
      <c r="F1197" s="1" t="s">
        <v>10996</v>
      </c>
      <c r="G1197" s="2">
        <v>45573</v>
      </c>
      <c r="H1197">
        <v>4</v>
      </c>
    </row>
    <row r="1198" spans="1:8" x14ac:dyDescent="0.35">
      <c r="A1198" s="1" t="s">
        <v>12180</v>
      </c>
      <c r="B1198" s="1" t="s">
        <v>4379</v>
      </c>
      <c r="C1198" s="1" t="s">
        <v>3360</v>
      </c>
      <c r="D1198" s="1" t="s">
        <v>1654</v>
      </c>
      <c r="E1198">
        <v>5</v>
      </c>
      <c r="F1198" s="1" t="s">
        <v>11031</v>
      </c>
      <c r="G1198" s="2">
        <v>45243</v>
      </c>
      <c r="H1198">
        <v>0</v>
      </c>
    </row>
    <row r="1199" spans="1:8" x14ac:dyDescent="0.35">
      <c r="A1199" s="1" t="s">
        <v>12181</v>
      </c>
      <c r="B1199" s="1" t="s">
        <v>9629</v>
      </c>
      <c r="C1199" s="1" t="s">
        <v>2784</v>
      </c>
      <c r="D1199" s="1" t="s">
        <v>1476</v>
      </c>
      <c r="E1199">
        <v>4</v>
      </c>
      <c r="F1199" s="1" t="s">
        <v>10955</v>
      </c>
      <c r="G1199" s="2">
        <v>44876</v>
      </c>
      <c r="H1199">
        <v>4</v>
      </c>
    </row>
    <row r="1200" spans="1:8" x14ac:dyDescent="0.35">
      <c r="A1200" s="1" t="s">
        <v>12182</v>
      </c>
      <c r="B1200" s="1" t="s">
        <v>4775</v>
      </c>
      <c r="C1200" s="1" t="s">
        <v>3637</v>
      </c>
      <c r="D1200" s="1" t="s">
        <v>2330</v>
      </c>
      <c r="E1200">
        <v>5</v>
      </c>
      <c r="F1200" s="1" t="s">
        <v>10971</v>
      </c>
      <c r="G1200" s="2">
        <v>44867</v>
      </c>
      <c r="H1200">
        <v>1</v>
      </c>
    </row>
    <row r="1201" spans="1:8" x14ac:dyDescent="0.35">
      <c r="A1201" s="1" t="s">
        <v>12183</v>
      </c>
      <c r="B1201" s="1" t="s">
        <v>3692</v>
      </c>
      <c r="C1201" s="1" t="s">
        <v>2759</v>
      </c>
      <c r="D1201" s="1" t="s">
        <v>2276</v>
      </c>
      <c r="E1201">
        <v>5</v>
      </c>
      <c r="F1201" s="1" t="s">
        <v>11034</v>
      </c>
      <c r="G1201" s="2">
        <v>45342</v>
      </c>
      <c r="H1201">
        <v>0</v>
      </c>
    </row>
    <row r="1202" spans="1:8" x14ac:dyDescent="0.35">
      <c r="A1202" s="1" t="s">
        <v>12184</v>
      </c>
      <c r="B1202" s="1" t="s">
        <v>5422</v>
      </c>
      <c r="C1202" s="1" t="s">
        <v>2851</v>
      </c>
      <c r="D1202" s="1" t="s">
        <v>1171</v>
      </c>
      <c r="E1202">
        <v>4</v>
      </c>
      <c r="F1202" s="1" t="s">
        <v>11016</v>
      </c>
      <c r="G1202" s="2">
        <v>45041</v>
      </c>
      <c r="H1202">
        <v>6</v>
      </c>
    </row>
    <row r="1203" spans="1:8" x14ac:dyDescent="0.35">
      <c r="A1203" s="1" t="s">
        <v>12185</v>
      </c>
      <c r="B1203" s="1" t="s">
        <v>5004</v>
      </c>
      <c r="C1203" s="1" t="s">
        <v>3087</v>
      </c>
      <c r="D1203" s="1" t="s">
        <v>1998</v>
      </c>
      <c r="E1203">
        <v>5</v>
      </c>
      <c r="F1203" s="1" t="s">
        <v>11016</v>
      </c>
      <c r="G1203" s="2">
        <v>44855</v>
      </c>
      <c r="H1203">
        <v>25</v>
      </c>
    </row>
    <row r="1204" spans="1:8" x14ac:dyDescent="0.35">
      <c r="A1204" s="1" t="s">
        <v>12186</v>
      </c>
      <c r="B1204" s="1" t="s">
        <v>7454</v>
      </c>
      <c r="C1204" s="1" t="s">
        <v>4541</v>
      </c>
      <c r="D1204" s="1" t="s">
        <v>282</v>
      </c>
      <c r="E1204">
        <v>5</v>
      </c>
      <c r="F1204" s="1" t="s">
        <v>10989</v>
      </c>
      <c r="G1204" s="2">
        <v>45240</v>
      </c>
      <c r="H1204">
        <v>1</v>
      </c>
    </row>
    <row r="1205" spans="1:8" x14ac:dyDescent="0.35">
      <c r="A1205" s="1" t="s">
        <v>12187</v>
      </c>
      <c r="B1205" s="1" t="s">
        <v>4167</v>
      </c>
      <c r="C1205" s="1" t="s">
        <v>2761</v>
      </c>
      <c r="D1205" s="1" t="s">
        <v>1778</v>
      </c>
      <c r="E1205">
        <v>4</v>
      </c>
      <c r="F1205" s="1" t="s">
        <v>10998</v>
      </c>
      <c r="G1205" s="2">
        <v>45171</v>
      </c>
      <c r="H1205">
        <v>0</v>
      </c>
    </row>
    <row r="1206" spans="1:8" x14ac:dyDescent="0.35">
      <c r="A1206" s="1" t="s">
        <v>12188</v>
      </c>
      <c r="B1206" s="1" t="s">
        <v>8270</v>
      </c>
      <c r="C1206" s="1" t="s">
        <v>3093</v>
      </c>
      <c r="D1206" s="1" t="s">
        <v>1092</v>
      </c>
      <c r="E1206">
        <v>5</v>
      </c>
      <c r="F1206" s="1" t="s">
        <v>11016</v>
      </c>
      <c r="G1206" s="2">
        <v>45094</v>
      </c>
      <c r="H1206">
        <v>5</v>
      </c>
    </row>
    <row r="1207" spans="1:8" x14ac:dyDescent="0.35">
      <c r="A1207" s="1" t="s">
        <v>12189</v>
      </c>
      <c r="B1207" s="1" t="s">
        <v>10255</v>
      </c>
      <c r="C1207" s="1" t="s">
        <v>2448</v>
      </c>
      <c r="D1207" s="1" t="s">
        <v>401</v>
      </c>
      <c r="E1207">
        <v>4</v>
      </c>
      <c r="F1207" s="1" t="s">
        <v>11046</v>
      </c>
      <c r="G1207" s="2">
        <v>45353</v>
      </c>
      <c r="H1207">
        <v>2</v>
      </c>
    </row>
    <row r="1208" spans="1:8" x14ac:dyDescent="0.35">
      <c r="A1208" s="1" t="s">
        <v>12190</v>
      </c>
      <c r="B1208" s="1" t="s">
        <v>6266</v>
      </c>
      <c r="C1208" s="1" t="s">
        <v>3058</v>
      </c>
      <c r="D1208" s="1" t="s">
        <v>2007</v>
      </c>
      <c r="E1208">
        <v>2</v>
      </c>
      <c r="F1208" s="1" t="s">
        <v>10989</v>
      </c>
      <c r="G1208" s="2">
        <v>44599</v>
      </c>
      <c r="H1208">
        <v>3</v>
      </c>
    </row>
    <row r="1209" spans="1:8" x14ac:dyDescent="0.35">
      <c r="A1209" s="1" t="s">
        <v>12191</v>
      </c>
      <c r="B1209" s="1" t="s">
        <v>3793</v>
      </c>
      <c r="C1209" s="1" t="s">
        <v>2726</v>
      </c>
      <c r="D1209" s="1" t="s">
        <v>2036</v>
      </c>
      <c r="E1209">
        <v>5</v>
      </c>
      <c r="F1209" s="1" t="s">
        <v>11029</v>
      </c>
      <c r="G1209" s="2">
        <v>44727</v>
      </c>
      <c r="H1209">
        <v>10</v>
      </c>
    </row>
    <row r="1210" spans="1:8" x14ac:dyDescent="0.35">
      <c r="A1210" s="1" t="s">
        <v>12192</v>
      </c>
      <c r="B1210" s="1" t="s">
        <v>5765</v>
      </c>
      <c r="C1210" s="1" t="s">
        <v>2559</v>
      </c>
      <c r="D1210" s="1" t="s">
        <v>1239</v>
      </c>
      <c r="E1210">
        <v>4</v>
      </c>
      <c r="F1210" s="1" t="s">
        <v>10969</v>
      </c>
      <c r="G1210" s="2">
        <v>45054</v>
      </c>
      <c r="H1210">
        <v>47</v>
      </c>
    </row>
    <row r="1211" spans="1:8" x14ac:dyDescent="0.35">
      <c r="A1211" s="1" t="s">
        <v>12193</v>
      </c>
      <c r="B1211" s="1" t="s">
        <v>6763</v>
      </c>
      <c r="C1211" s="1" t="s">
        <v>2854</v>
      </c>
      <c r="D1211" s="1" t="s">
        <v>2036</v>
      </c>
      <c r="E1211">
        <v>5</v>
      </c>
      <c r="F1211" s="1" t="s">
        <v>10971</v>
      </c>
      <c r="G1211" s="2">
        <v>44948</v>
      </c>
      <c r="H1211">
        <v>0</v>
      </c>
    </row>
    <row r="1212" spans="1:8" x14ac:dyDescent="0.35">
      <c r="A1212" s="1" t="s">
        <v>12194</v>
      </c>
      <c r="B1212" s="1" t="s">
        <v>7677</v>
      </c>
      <c r="C1212" s="1" t="s">
        <v>3058</v>
      </c>
      <c r="D1212" s="1" t="s">
        <v>407</v>
      </c>
      <c r="E1212">
        <v>3</v>
      </c>
      <c r="F1212" s="1" t="s">
        <v>11029</v>
      </c>
      <c r="G1212" s="2">
        <v>44967</v>
      </c>
      <c r="H1212">
        <v>13</v>
      </c>
    </row>
    <row r="1213" spans="1:8" x14ac:dyDescent="0.35">
      <c r="A1213" s="1" t="s">
        <v>12195</v>
      </c>
      <c r="B1213" s="1" t="s">
        <v>7815</v>
      </c>
      <c r="C1213" s="1" t="s">
        <v>2429</v>
      </c>
      <c r="D1213" s="1" t="s">
        <v>1100</v>
      </c>
      <c r="E1213">
        <v>5</v>
      </c>
      <c r="F1213" s="1" t="s">
        <v>10985</v>
      </c>
      <c r="G1213" s="2">
        <v>45722</v>
      </c>
      <c r="H1213">
        <v>0</v>
      </c>
    </row>
    <row r="1214" spans="1:8" x14ac:dyDescent="0.35">
      <c r="A1214" s="1" t="s">
        <v>12196</v>
      </c>
      <c r="B1214" s="1" t="s">
        <v>6759</v>
      </c>
      <c r="C1214" s="1" t="s">
        <v>3064</v>
      </c>
      <c r="D1214" s="1" t="s">
        <v>1100</v>
      </c>
      <c r="E1214">
        <v>3</v>
      </c>
      <c r="F1214" s="1" t="s">
        <v>11055</v>
      </c>
      <c r="G1214" s="2">
        <v>45688</v>
      </c>
      <c r="H1214">
        <v>0</v>
      </c>
    </row>
    <row r="1215" spans="1:8" x14ac:dyDescent="0.35">
      <c r="A1215" s="1" t="s">
        <v>12197</v>
      </c>
      <c r="B1215" s="1" t="s">
        <v>7475</v>
      </c>
      <c r="C1215" s="1" t="s">
        <v>3054</v>
      </c>
      <c r="D1215" s="1" t="s">
        <v>1954</v>
      </c>
      <c r="E1215">
        <v>4</v>
      </c>
      <c r="F1215" s="1" t="s">
        <v>10957</v>
      </c>
      <c r="G1215" s="2">
        <v>44880</v>
      </c>
      <c r="H1215">
        <v>2</v>
      </c>
    </row>
    <row r="1216" spans="1:8" x14ac:dyDescent="0.35">
      <c r="A1216" s="1" t="s">
        <v>12198</v>
      </c>
      <c r="B1216" s="1" t="s">
        <v>9942</v>
      </c>
      <c r="C1216" s="1" t="s">
        <v>3369</v>
      </c>
      <c r="D1216" s="1" t="s">
        <v>1446</v>
      </c>
      <c r="E1216">
        <v>3</v>
      </c>
      <c r="F1216" s="1" t="s">
        <v>11081</v>
      </c>
      <c r="G1216" s="2">
        <v>45586</v>
      </c>
      <c r="H1216">
        <v>0</v>
      </c>
    </row>
    <row r="1217" spans="1:8" x14ac:dyDescent="0.35">
      <c r="A1217" s="1" t="s">
        <v>12199</v>
      </c>
      <c r="B1217" s="1" t="s">
        <v>9660</v>
      </c>
      <c r="C1217" s="1" t="s">
        <v>2487</v>
      </c>
      <c r="D1217" s="1" t="s">
        <v>2261</v>
      </c>
      <c r="E1217">
        <v>3</v>
      </c>
      <c r="F1217" s="1" t="s">
        <v>11046</v>
      </c>
      <c r="G1217" s="2">
        <v>44744</v>
      </c>
      <c r="H1217">
        <v>4</v>
      </c>
    </row>
    <row r="1218" spans="1:8" x14ac:dyDescent="0.35">
      <c r="A1218" s="1" t="s">
        <v>12200</v>
      </c>
      <c r="B1218" s="1" t="s">
        <v>7082</v>
      </c>
      <c r="C1218" s="1" t="s">
        <v>3956</v>
      </c>
      <c r="D1218" s="1" t="s">
        <v>279</v>
      </c>
      <c r="E1218">
        <v>4</v>
      </c>
      <c r="F1218" s="1" t="s">
        <v>10959</v>
      </c>
      <c r="G1218" s="2">
        <v>45399</v>
      </c>
      <c r="H1218">
        <v>10</v>
      </c>
    </row>
    <row r="1219" spans="1:8" x14ac:dyDescent="0.35">
      <c r="A1219" s="1" t="s">
        <v>12201</v>
      </c>
      <c r="B1219" s="1" t="s">
        <v>5265</v>
      </c>
      <c r="C1219" s="1" t="s">
        <v>3223</v>
      </c>
      <c r="D1219" s="1" t="s">
        <v>259</v>
      </c>
      <c r="E1219">
        <v>5</v>
      </c>
      <c r="F1219" s="1" t="s">
        <v>11034</v>
      </c>
      <c r="G1219" s="2">
        <v>45471</v>
      </c>
      <c r="H1219">
        <v>30</v>
      </c>
    </row>
    <row r="1220" spans="1:8" x14ac:dyDescent="0.35">
      <c r="A1220" s="1" t="s">
        <v>12202</v>
      </c>
      <c r="B1220" s="1" t="s">
        <v>9338</v>
      </c>
      <c r="C1220" s="1" t="s">
        <v>2555</v>
      </c>
      <c r="D1220" s="1" t="s">
        <v>1366</v>
      </c>
      <c r="E1220">
        <v>5</v>
      </c>
      <c r="F1220" s="1" t="s">
        <v>10975</v>
      </c>
      <c r="G1220" s="2">
        <v>44878</v>
      </c>
      <c r="H1220">
        <v>13</v>
      </c>
    </row>
    <row r="1221" spans="1:8" x14ac:dyDescent="0.35">
      <c r="A1221" s="1" t="s">
        <v>12203</v>
      </c>
      <c r="B1221" s="1" t="s">
        <v>9957</v>
      </c>
      <c r="C1221" s="1" t="s">
        <v>3041</v>
      </c>
      <c r="D1221" s="1" t="s">
        <v>2198</v>
      </c>
      <c r="E1221">
        <v>4</v>
      </c>
      <c r="F1221" s="1" t="s">
        <v>10685</v>
      </c>
      <c r="G1221" s="2">
        <v>45080</v>
      </c>
      <c r="H1221">
        <v>0</v>
      </c>
    </row>
    <row r="1222" spans="1:8" x14ac:dyDescent="0.35">
      <c r="A1222" s="1" t="s">
        <v>12204</v>
      </c>
      <c r="B1222" s="1" t="s">
        <v>5052</v>
      </c>
      <c r="C1222" s="1" t="s">
        <v>2432</v>
      </c>
      <c r="D1222" s="1" t="s">
        <v>1386</v>
      </c>
      <c r="E1222">
        <v>5</v>
      </c>
      <c r="F1222" s="1" t="s">
        <v>10987</v>
      </c>
      <c r="G1222" s="2">
        <v>45341</v>
      </c>
      <c r="H1222">
        <v>1</v>
      </c>
    </row>
    <row r="1223" spans="1:8" x14ac:dyDescent="0.35">
      <c r="A1223" s="1" t="s">
        <v>12205</v>
      </c>
      <c r="B1223" s="1" t="s">
        <v>9390</v>
      </c>
      <c r="C1223" s="1" t="s">
        <v>2588</v>
      </c>
      <c r="D1223" s="1" t="s">
        <v>291</v>
      </c>
      <c r="E1223">
        <v>2</v>
      </c>
      <c r="F1223" s="1" t="s">
        <v>10996</v>
      </c>
      <c r="G1223" s="2">
        <v>45488</v>
      </c>
      <c r="H1223">
        <v>0</v>
      </c>
    </row>
    <row r="1224" spans="1:8" x14ac:dyDescent="0.35">
      <c r="A1224" s="1" t="s">
        <v>12206</v>
      </c>
      <c r="B1224" s="1" t="s">
        <v>7053</v>
      </c>
      <c r="C1224" s="1" t="s">
        <v>2591</v>
      </c>
      <c r="D1224" s="1" t="s">
        <v>659</v>
      </c>
      <c r="E1224">
        <v>1</v>
      </c>
      <c r="F1224" s="1" t="s">
        <v>11005</v>
      </c>
      <c r="G1224" s="2">
        <v>45717</v>
      </c>
      <c r="H1224">
        <v>20</v>
      </c>
    </row>
    <row r="1225" spans="1:8" x14ac:dyDescent="0.35">
      <c r="A1225" s="1" t="s">
        <v>12207</v>
      </c>
      <c r="B1225" s="1" t="s">
        <v>9051</v>
      </c>
      <c r="C1225" s="1" t="s">
        <v>3823</v>
      </c>
      <c r="D1225" s="1" t="s">
        <v>1216</v>
      </c>
      <c r="E1225">
        <v>5</v>
      </c>
      <c r="F1225" s="1" t="s">
        <v>10959</v>
      </c>
      <c r="G1225" s="2">
        <v>45197</v>
      </c>
      <c r="H1225">
        <v>0</v>
      </c>
    </row>
    <row r="1226" spans="1:8" x14ac:dyDescent="0.35">
      <c r="A1226" s="1" t="s">
        <v>12208</v>
      </c>
      <c r="B1226" s="1" t="s">
        <v>10327</v>
      </c>
      <c r="C1226" s="1" t="s">
        <v>4281</v>
      </c>
      <c r="D1226" s="1" t="s">
        <v>546</v>
      </c>
      <c r="E1226">
        <v>4</v>
      </c>
      <c r="F1226" s="1" t="s">
        <v>10992</v>
      </c>
      <c r="G1226" s="2">
        <v>45010</v>
      </c>
      <c r="H1226">
        <v>9</v>
      </c>
    </row>
    <row r="1227" spans="1:8" x14ac:dyDescent="0.35">
      <c r="A1227" s="1" t="s">
        <v>12209</v>
      </c>
      <c r="B1227" s="1" t="s">
        <v>9443</v>
      </c>
      <c r="C1227" s="1" t="s">
        <v>2577</v>
      </c>
      <c r="D1227" s="1" t="s">
        <v>913</v>
      </c>
      <c r="E1227">
        <v>4</v>
      </c>
      <c r="F1227" s="1" t="s">
        <v>10685</v>
      </c>
      <c r="G1227" s="2">
        <v>45284</v>
      </c>
      <c r="H1227">
        <v>10</v>
      </c>
    </row>
    <row r="1228" spans="1:8" x14ac:dyDescent="0.35">
      <c r="A1228" s="1" t="s">
        <v>12210</v>
      </c>
      <c r="B1228" s="1" t="s">
        <v>5467</v>
      </c>
      <c r="C1228" s="1" t="s">
        <v>2801</v>
      </c>
      <c r="D1228" s="1" t="s">
        <v>1219</v>
      </c>
      <c r="E1228">
        <v>3</v>
      </c>
      <c r="F1228" s="1" t="s">
        <v>11001</v>
      </c>
      <c r="G1228" s="2">
        <v>44892</v>
      </c>
      <c r="H1228">
        <v>26</v>
      </c>
    </row>
    <row r="1229" spans="1:8" x14ac:dyDescent="0.35">
      <c r="A1229" s="1" t="s">
        <v>12211</v>
      </c>
      <c r="B1229" s="1" t="s">
        <v>7317</v>
      </c>
      <c r="C1229" s="1" t="s">
        <v>2492</v>
      </c>
      <c r="D1229" s="1" t="s">
        <v>1210</v>
      </c>
      <c r="E1229">
        <v>4</v>
      </c>
      <c r="F1229" s="1" t="s">
        <v>10961</v>
      </c>
      <c r="G1229" s="2">
        <v>45707</v>
      </c>
      <c r="H1229">
        <v>0</v>
      </c>
    </row>
    <row r="1230" spans="1:8" x14ac:dyDescent="0.35">
      <c r="A1230" s="1" t="s">
        <v>12212</v>
      </c>
      <c r="B1230" s="1" t="s">
        <v>10520</v>
      </c>
      <c r="C1230" s="1" t="s">
        <v>3095</v>
      </c>
      <c r="D1230" s="1" t="s">
        <v>626</v>
      </c>
      <c r="E1230">
        <v>3</v>
      </c>
      <c r="F1230" s="1" t="s">
        <v>11034</v>
      </c>
      <c r="G1230" s="2">
        <v>45531</v>
      </c>
      <c r="H1230">
        <v>5</v>
      </c>
    </row>
    <row r="1231" spans="1:8" x14ac:dyDescent="0.35">
      <c r="A1231" s="1" t="s">
        <v>12213</v>
      </c>
      <c r="B1231" s="1" t="s">
        <v>6138</v>
      </c>
      <c r="C1231" s="1" t="s">
        <v>2961</v>
      </c>
      <c r="D1231" s="1" t="s">
        <v>1428</v>
      </c>
      <c r="E1231">
        <v>4</v>
      </c>
      <c r="F1231" s="1" t="s">
        <v>10971</v>
      </c>
      <c r="G1231" s="2">
        <v>45708</v>
      </c>
      <c r="H1231">
        <v>0</v>
      </c>
    </row>
    <row r="1232" spans="1:8" x14ac:dyDescent="0.35">
      <c r="A1232" s="1" t="s">
        <v>12214</v>
      </c>
      <c r="B1232" s="1" t="s">
        <v>9415</v>
      </c>
      <c r="C1232" s="1" t="s">
        <v>3360</v>
      </c>
      <c r="D1232" s="1" t="s">
        <v>1778</v>
      </c>
      <c r="E1232">
        <v>5</v>
      </c>
      <c r="F1232" s="1" t="s">
        <v>10998</v>
      </c>
      <c r="G1232" s="2">
        <v>45700</v>
      </c>
      <c r="H1232">
        <v>20</v>
      </c>
    </row>
    <row r="1233" spans="1:8" x14ac:dyDescent="0.35">
      <c r="A1233" s="1" t="s">
        <v>12215</v>
      </c>
      <c r="B1233" s="1" t="s">
        <v>7862</v>
      </c>
      <c r="C1233" s="1" t="s">
        <v>4541</v>
      </c>
      <c r="D1233" s="1" t="s">
        <v>398</v>
      </c>
      <c r="E1233">
        <v>5</v>
      </c>
      <c r="F1233" s="1" t="s">
        <v>10987</v>
      </c>
      <c r="G1233" s="2">
        <v>45586</v>
      </c>
      <c r="H1233">
        <v>1</v>
      </c>
    </row>
    <row r="1234" spans="1:8" x14ac:dyDescent="0.35">
      <c r="A1234" s="1" t="s">
        <v>12216</v>
      </c>
      <c r="B1234" s="1" t="s">
        <v>10444</v>
      </c>
      <c r="C1234" s="1" t="s">
        <v>2614</v>
      </c>
      <c r="D1234" s="1" t="s">
        <v>2025</v>
      </c>
      <c r="E1234">
        <v>4</v>
      </c>
      <c r="F1234" s="1" t="s">
        <v>10975</v>
      </c>
      <c r="G1234" s="2">
        <v>45020</v>
      </c>
      <c r="H1234">
        <v>10</v>
      </c>
    </row>
    <row r="1235" spans="1:8" x14ac:dyDescent="0.35">
      <c r="A1235" s="1" t="s">
        <v>12217</v>
      </c>
      <c r="B1235" s="1" t="s">
        <v>5188</v>
      </c>
      <c r="C1235" s="1" t="s">
        <v>2405</v>
      </c>
      <c r="D1235" s="1" t="s">
        <v>1022</v>
      </c>
      <c r="E1235">
        <v>5</v>
      </c>
      <c r="F1235" s="1" t="s">
        <v>11029</v>
      </c>
      <c r="G1235" s="2">
        <v>45337</v>
      </c>
      <c r="H1235">
        <v>10</v>
      </c>
    </row>
    <row r="1236" spans="1:8" x14ac:dyDescent="0.35">
      <c r="A1236" s="1" t="s">
        <v>12218</v>
      </c>
      <c r="B1236" s="1" t="s">
        <v>6064</v>
      </c>
      <c r="C1236" s="1" t="s">
        <v>2702</v>
      </c>
      <c r="D1236" s="1" t="s">
        <v>1135</v>
      </c>
      <c r="E1236">
        <v>5</v>
      </c>
      <c r="F1236" s="1" t="s">
        <v>11003</v>
      </c>
      <c r="G1236" s="2">
        <v>45104</v>
      </c>
      <c r="H1236">
        <v>0</v>
      </c>
    </row>
    <row r="1237" spans="1:8" x14ac:dyDescent="0.35">
      <c r="A1237" s="1" t="s">
        <v>12219</v>
      </c>
      <c r="B1237" s="1" t="s">
        <v>2742</v>
      </c>
      <c r="C1237" s="1" t="s">
        <v>2505</v>
      </c>
      <c r="D1237" s="1" t="s">
        <v>2324</v>
      </c>
      <c r="E1237">
        <v>1</v>
      </c>
      <c r="F1237" s="1" t="s">
        <v>10987</v>
      </c>
      <c r="G1237" s="2">
        <v>44643</v>
      </c>
      <c r="H1237">
        <v>4</v>
      </c>
    </row>
    <row r="1238" spans="1:8" x14ac:dyDescent="0.35">
      <c r="A1238" s="1" t="s">
        <v>12220</v>
      </c>
      <c r="B1238" s="1" t="s">
        <v>6522</v>
      </c>
      <c r="C1238" s="1" t="s">
        <v>2879</v>
      </c>
      <c r="D1238" s="1" t="s">
        <v>656</v>
      </c>
      <c r="E1238">
        <v>3</v>
      </c>
      <c r="F1238" s="1" t="s">
        <v>10685</v>
      </c>
      <c r="G1238" s="2">
        <v>45528</v>
      </c>
      <c r="H1238">
        <v>23</v>
      </c>
    </row>
    <row r="1239" spans="1:8" x14ac:dyDescent="0.35">
      <c r="A1239" s="1" t="s">
        <v>12221</v>
      </c>
      <c r="B1239" s="1" t="s">
        <v>5556</v>
      </c>
      <c r="C1239" s="1" t="s">
        <v>2492</v>
      </c>
      <c r="D1239" s="1" t="s">
        <v>1877</v>
      </c>
      <c r="E1239">
        <v>1</v>
      </c>
      <c r="F1239" s="1" t="s">
        <v>10955</v>
      </c>
      <c r="G1239" s="2">
        <v>45645</v>
      </c>
      <c r="H1239">
        <v>20</v>
      </c>
    </row>
    <row r="1240" spans="1:8" x14ac:dyDescent="0.35">
      <c r="A1240" s="1" t="s">
        <v>12222</v>
      </c>
      <c r="B1240" s="1" t="s">
        <v>10354</v>
      </c>
      <c r="C1240" s="1" t="s">
        <v>2532</v>
      </c>
      <c r="D1240" s="1" t="s">
        <v>1386</v>
      </c>
      <c r="E1240">
        <v>4</v>
      </c>
      <c r="F1240" s="1" t="s">
        <v>10983</v>
      </c>
      <c r="G1240" s="2">
        <v>44833</v>
      </c>
      <c r="H1240">
        <v>7</v>
      </c>
    </row>
    <row r="1241" spans="1:8" x14ac:dyDescent="0.35">
      <c r="A1241" s="1" t="s">
        <v>12223</v>
      </c>
      <c r="B1241" s="1" t="s">
        <v>2776</v>
      </c>
      <c r="C1241" s="1" t="s">
        <v>2777</v>
      </c>
      <c r="D1241" s="1" t="s">
        <v>1305</v>
      </c>
      <c r="E1241">
        <v>4</v>
      </c>
      <c r="F1241" s="1" t="s">
        <v>11016</v>
      </c>
      <c r="G1241" s="2">
        <v>45685</v>
      </c>
      <c r="H1241">
        <v>12</v>
      </c>
    </row>
    <row r="1242" spans="1:8" x14ac:dyDescent="0.35">
      <c r="A1242" s="1" t="s">
        <v>12224</v>
      </c>
      <c r="B1242" s="1" t="s">
        <v>7380</v>
      </c>
      <c r="C1242" s="1" t="s">
        <v>2570</v>
      </c>
      <c r="D1242" s="1" t="s">
        <v>679</v>
      </c>
      <c r="E1242">
        <v>4</v>
      </c>
      <c r="F1242" s="1" t="s">
        <v>10992</v>
      </c>
      <c r="G1242" s="2">
        <v>45224</v>
      </c>
      <c r="H1242">
        <v>0</v>
      </c>
    </row>
    <row r="1243" spans="1:8" x14ac:dyDescent="0.35">
      <c r="A1243" s="1" t="s">
        <v>12225</v>
      </c>
      <c r="B1243" s="1" t="s">
        <v>9026</v>
      </c>
      <c r="C1243" s="1" t="s">
        <v>2418</v>
      </c>
      <c r="D1243" s="1" t="s">
        <v>1866</v>
      </c>
      <c r="E1243">
        <v>5</v>
      </c>
      <c r="F1243" s="1" t="s">
        <v>11081</v>
      </c>
      <c r="G1243" s="2">
        <v>45404</v>
      </c>
      <c r="H1243">
        <v>0</v>
      </c>
    </row>
    <row r="1244" spans="1:8" x14ac:dyDescent="0.35">
      <c r="A1244" s="1" t="s">
        <v>12226</v>
      </c>
      <c r="B1244" s="1" t="s">
        <v>4038</v>
      </c>
      <c r="C1244" s="1" t="s">
        <v>3547</v>
      </c>
      <c r="D1244" s="1" t="s">
        <v>1476</v>
      </c>
      <c r="E1244">
        <v>5</v>
      </c>
      <c r="F1244" s="1" t="s">
        <v>10985</v>
      </c>
      <c r="G1244" s="2">
        <v>45720</v>
      </c>
      <c r="H1244">
        <v>0</v>
      </c>
    </row>
    <row r="1245" spans="1:8" x14ac:dyDescent="0.35">
      <c r="A1245" s="1" t="s">
        <v>12227</v>
      </c>
      <c r="B1245" s="1" t="s">
        <v>5642</v>
      </c>
      <c r="C1245" s="1" t="s">
        <v>2603</v>
      </c>
      <c r="D1245" s="1" t="s">
        <v>1440</v>
      </c>
      <c r="E1245">
        <v>4</v>
      </c>
      <c r="F1245" s="1" t="s">
        <v>10979</v>
      </c>
      <c r="G1245" s="2">
        <v>45194</v>
      </c>
      <c r="H1245">
        <v>0</v>
      </c>
    </row>
    <row r="1246" spans="1:8" x14ac:dyDescent="0.35">
      <c r="A1246" s="1" t="s">
        <v>12228</v>
      </c>
      <c r="B1246" s="1" t="s">
        <v>3721</v>
      </c>
      <c r="C1246" s="1" t="s">
        <v>3266</v>
      </c>
      <c r="D1246" s="1" t="s">
        <v>887</v>
      </c>
      <c r="E1246">
        <v>5</v>
      </c>
      <c r="F1246" s="1" t="s">
        <v>11055</v>
      </c>
      <c r="G1246" s="2">
        <v>45718</v>
      </c>
      <c r="H1246">
        <v>7</v>
      </c>
    </row>
    <row r="1247" spans="1:8" x14ac:dyDescent="0.35">
      <c r="A1247" s="1" t="s">
        <v>12229</v>
      </c>
      <c r="B1247" s="1" t="s">
        <v>5690</v>
      </c>
      <c r="C1247" s="1" t="s">
        <v>3454</v>
      </c>
      <c r="D1247" s="1" t="s">
        <v>1951</v>
      </c>
      <c r="E1247">
        <v>5</v>
      </c>
      <c r="F1247" s="1" t="s">
        <v>11051</v>
      </c>
      <c r="G1247" s="2">
        <v>45042</v>
      </c>
      <c r="H1247">
        <v>0</v>
      </c>
    </row>
    <row r="1248" spans="1:8" x14ac:dyDescent="0.35">
      <c r="A1248" s="1" t="s">
        <v>12230</v>
      </c>
      <c r="B1248" s="1" t="s">
        <v>4129</v>
      </c>
      <c r="C1248" s="1" t="s">
        <v>3152</v>
      </c>
      <c r="D1248" s="1" t="s">
        <v>1799</v>
      </c>
      <c r="E1248">
        <v>5</v>
      </c>
      <c r="F1248" s="1" t="s">
        <v>11081</v>
      </c>
      <c r="G1248" s="2">
        <v>45343</v>
      </c>
      <c r="H1248">
        <v>0</v>
      </c>
    </row>
    <row r="1249" spans="1:8" x14ac:dyDescent="0.35">
      <c r="A1249" s="1" t="s">
        <v>12231</v>
      </c>
      <c r="B1249" s="1" t="s">
        <v>7799</v>
      </c>
      <c r="C1249" s="1" t="s">
        <v>2636</v>
      </c>
      <c r="D1249" s="1" t="s">
        <v>233</v>
      </c>
      <c r="E1249">
        <v>4</v>
      </c>
      <c r="F1249" s="1" t="s">
        <v>11055</v>
      </c>
      <c r="G1249" s="2">
        <v>45397</v>
      </c>
      <c r="H1249">
        <v>0</v>
      </c>
    </row>
    <row r="1250" spans="1:8" x14ac:dyDescent="0.35">
      <c r="A1250" s="1" t="s">
        <v>12232</v>
      </c>
      <c r="B1250" s="1" t="s">
        <v>6494</v>
      </c>
      <c r="C1250" s="1" t="s">
        <v>2905</v>
      </c>
      <c r="D1250" s="1" t="s">
        <v>2099</v>
      </c>
      <c r="E1250">
        <v>1</v>
      </c>
      <c r="F1250" s="1" t="s">
        <v>10975</v>
      </c>
      <c r="G1250" s="2">
        <v>45348</v>
      </c>
      <c r="H1250">
        <v>0</v>
      </c>
    </row>
    <row r="1251" spans="1:8" x14ac:dyDescent="0.35">
      <c r="A1251" s="1" t="s">
        <v>12233</v>
      </c>
      <c r="B1251" s="1" t="s">
        <v>7080</v>
      </c>
      <c r="C1251" s="1" t="s">
        <v>3522</v>
      </c>
      <c r="D1251" s="1" t="s">
        <v>1007</v>
      </c>
      <c r="E1251">
        <v>5</v>
      </c>
      <c r="F1251" s="1" t="s">
        <v>10963</v>
      </c>
      <c r="G1251" s="2">
        <v>45574</v>
      </c>
      <c r="H1251">
        <v>0</v>
      </c>
    </row>
    <row r="1252" spans="1:8" x14ac:dyDescent="0.35">
      <c r="A1252" s="1" t="s">
        <v>12234</v>
      </c>
      <c r="B1252" s="1" t="s">
        <v>3698</v>
      </c>
      <c r="C1252" s="1" t="s">
        <v>3701</v>
      </c>
      <c r="D1252" s="1" t="s">
        <v>676</v>
      </c>
      <c r="E1252">
        <v>3</v>
      </c>
      <c r="F1252" s="1" t="s">
        <v>10979</v>
      </c>
      <c r="G1252" s="2">
        <v>45112</v>
      </c>
      <c r="H1252">
        <v>10</v>
      </c>
    </row>
    <row r="1253" spans="1:8" x14ac:dyDescent="0.35">
      <c r="A1253" s="1" t="s">
        <v>12235</v>
      </c>
      <c r="B1253" s="1" t="s">
        <v>9634</v>
      </c>
      <c r="C1253" s="1" t="s">
        <v>2448</v>
      </c>
      <c r="D1253" s="1" t="s">
        <v>2081</v>
      </c>
      <c r="E1253">
        <v>4</v>
      </c>
      <c r="F1253" s="1" t="s">
        <v>10685</v>
      </c>
      <c r="G1253" s="2">
        <v>44681</v>
      </c>
      <c r="H1253">
        <v>47</v>
      </c>
    </row>
    <row r="1254" spans="1:8" x14ac:dyDescent="0.35">
      <c r="A1254" s="1" t="s">
        <v>12236</v>
      </c>
      <c r="B1254" s="1" t="s">
        <v>5889</v>
      </c>
      <c r="C1254" s="1" t="s">
        <v>3241</v>
      </c>
      <c r="D1254" s="1" t="s">
        <v>474</v>
      </c>
      <c r="E1254">
        <v>5</v>
      </c>
      <c r="F1254" s="1" t="s">
        <v>10969</v>
      </c>
      <c r="G1254" s="2">
        <v>45612</v>
      </c>
      <c r="H1254">
        <v>0</v>
      </c>
    </row>
    <row r="1255" spans="1:8" x14ac:dyDescent="0.35">
      <c r="A1255" s="1" t="s">
        <v>12237</v>
      </c>
      <c r="B1255" s="1" t="s">
        <v>6272</v>
      </c>
      <c r="C1255" s="1" t="s">
        <v>2680</v>
      </c>
      <c r="D1255" s="1" t="s">
        <v>58</v>
      </c>
      <c r="E1255">
        <v>4</v>
      </c>
      <c r="F1255" s="1" t="s">
        <v>10977</v>
      </c>
      <c r="G1255" s="2">
        <v>45698</v>
      </c>
      <c r="H1255">
        <v>0</v>
      </c>
    </row>
    <row r="1256" spans="1:8" x14ac:dyDescent="0.35">
      <c r="A1256" s="1" t="s">
        <v>12238</v>
      </c>
      <c r="B1256" s="1" t="s">
        <v>8351</v>
      </c>
      <c r="C1256" s="1" t="s">
        <v>2940</v>
      </c>
      <c r="D1256" s="1" t="s">
        <v>982</v>
      </c>
      <c r="E1256">
        <v>5</v>
      </c>
      <c r="F1256" s="1" t="s">
        <v>10989</v>
      </c>
      <c r="G1256" s="2">
        <v>44772</v>
      </c>
      <c r="H1256">
        <v>11</v>
      </c>
    </row>
    <row r="1257" spans="1:8" x14ac:dyDescent="0.35">
      <c r="A1257" s="1" t="s">
        <v>12239</v>
      </c>
      <c r="B1257" s="1" t="s">
        <v>4568</v>
      </c>
      <c r="C1257" s="1" t="s">
        <v>2427</v>
      </c>
      <c r="D1257" s="1" t="s">
        <v>1889</v>
      </c>
      <c r="E1257">
        <v>3</v>
      </c>
      <c r="F1257" s="1" t="s">
        <v>10979</v>
      </c>
      <c r="G1257" s="2">
        <v>45026</v>
      </c>
      <c r="H1257">
        <v>6</v>
      </c>
    </row>
    <row r="1258" spans="1:8" x14ac:dyDescent="0.35">
      <c r="A1258" s="1" t="s">
        <v>12240</v>
      </c>
      <c r="B1258" s="1" t="s">
        <v>9472</v>
      </c>
      <c r="C1258" s="1" t="s">
        <v>2765</v>
      </c>
      <c r="D1258" s="1" t="s">
        <v>215</v>
      </c>
      <c r="E1258">
        <v>5</v>
      </c>
      <c r="F1258" s="1" t="s">
        <v>10992</v>
      </c>
      <c r="G1258" s="2">
        <v>45389</v>
      </c>
      <c r="H1258">
        <v>0</v>
      </c>
    </row>
    <row r="1259" spans="1:8" x14ac:dyDescent="0.35">
      <c r="A1259" s="1" t="s">
        <v>12241</v>
      </c>
      <c r="B1259" s="1" t="s">
        <v>9594</v>
      </c>
      <c r="C1259" s="1" t="s">
        <v>3049</v>
      </c>
      <c r="D1259" s="1" t="s">
        <v>1150</v>
      </c>
      <c r="E1259">
        <v>4</v>
      </c>
      <c r="F1259" s="1" t="s">
        <v>11003</v>
      </c>
      <c r="G1259" s="2">
        <v>45025</v>
      </c>
      <c r="H1259">
        <v>0</v>
      </c>
    </row>
    <row r="1260" spans="1:8" x14ac:dyDescent="0.35">
      <c r="A1260" s="1" t="s">
        <v>12242</v>
      </c>
      <c r="B1260" s="1" t="s">
        <v>5887</v>
      </c>
      <c r="C1260" s="1" t="s">
        <v>2780</v>
      </c>
      <c r="D1260" s="1" t="s">
        <v>593</v>
      </c>
      <c r="E1260">
        <v>5</v>
      </c>
      <c r="F1260" s="1" t="s">
        <v>10965</v>
      </c>
      <c r="G1260" s="2">
        <v>45043</v>
      </c>
      <c r="H1260">
        <v>2</v>
      </c>
    </row>
    <row r="1261" spans="1:8" x14ac:dyDescent="0.35">
      <c r="A1261" s="1" t="s">
        <v>12243</v>
      </c>
      <c r="B1261" s="1" t="s">
        <v>4014</v>
      </c>
      <c r="C1261" s="1" t="s">
        <v>2765</v>
      </c>
      <c r="D1261" s="1" t="s">
        <v>647</v>
      </c>
      <c r="E1261">
        <v>4</v>
      </c>
      <c r="F1261" s="1" t="s">
        <v>10975</v>
      </c>
      <c r="G1261" s="2">
        <v>45499</v>
      </c>
      <c r="H1261">
        <v>8</v>
      </c>
    </row>
    <row r="1262" spans="1:8" x14ac:dyDescent="0.35">
      <c r="A1262" s="1" t="s">
        <v>12244</v>
      </c>
      <c r="B1262" s="1" t="s">
        <v>7513</v>
      </c>
      <c r="C1262" s="1" t="s">
        <v>2702</v>
      </c>
      <c r="D1262" s="1" t="s">
        <v>1398</v>
      </c>
      <c r="E1262">
        <v>5</v>
      </c>
      <c r="F1262" s="1" t="s">
        <v>11005</v>
      </c>
      <c r="G1262" s="2">
        <v>45695</v>
      </c>
      <c r="H1262">
        <v>0</v>
      </c>
    </row>
    <row r="1263" spans="1:8" x14ac:dyDescent="0.35">
      <c r="A1263" s="1" t="s">
        <v>12245</v>
      </c>
      <c r="B1263" s="1" t="s">
        <v>2825</v>
      </c>
      <c r="C1263" s="1" t="s">
        <v>2826</v>
      </c>
      <c r="D1263" s="1" t="s">
        <v>943</v>
      </c>
      <c r="E1263">
        <v>5</v>
      </c>
      <c r="F1263" s="1" t="s">
        <v>11046</v>
      </c>
      <c r="G1263" s="2">
        <v>45211</v>
      </c>
      <c r="H1263">
        <v>4</v>
      </c>
    </row>
    <row r="1264" spans="1:8" x14ac:dyDescent="0.35">
      <c r="A1264" s="1" t="s">
        <v>12246</v>
      </c>
      <c r="B1264" s="1" t="s">
        <v>3011</v>
      </c>
      <c r="C1264" s="1" t="s">
        <v>3012</v>
      </c>
      <c r="D1264" s="1" t="s">
        <v>907</v>
      </c>
      <c r="E1264">
        <v>1</v>
      </c>
      <c r="F1264" s="1" t="s">
        <v>10975</v>
      </c>
      <c r="G1264" s="2">
        <v>45026</v>
      </c>
      <c r="H1264">
        <v>0</v>
      </c>
    </row>
    <row r="1265" spans="1:8" x14ac:dyDescent="0.35">
      <c r="A1265" s="1" t="s">
        <v>12247</v>
      </c>
      <c r="B1265" s="1" t="s">
        <v>3195</v>
      </c>
      <c r="C1265" s="1" t="s">
        <v>3196</v>
      </c>
      <c r="D1265" s="1" t="s">
        <v>1423</v>
      </c>
      <c r="E1265">
        <v>1</v>
      </c>
      <c r="F1265" s="1" t="s">
        <v>10979</v>
      </c>
      <c r="G1265" s="2">
        <v>45513</v>
      </c>
      <c r="H1265">
        <v>9</v>
      </c>
    </row>
    <row r="1266" spans="1:8" x14ac:dyDescent="0.35">
      <c r="A1266" s="1" t="s">
        <v>12248</v>
      </c>
      <c r="B1266" s="1" t="s">
        <v>8801</v>
      </c>
      <c r="C1266" s="1" t="s">
        <v>2582</v>
      </c>
      <c r="D1266" s="1" t="s">
        <v>848</v>
      </c>
      <c r="E1266">
        <v>3</v>
      </c>
      <c r="F1266" s="1" t="s">
        <v>11081</v>
      </c>
      <c r="G1266" s="2">
        <v>45539</v>
      </c>
      <c r="H1266">
        <v>0</v>
      </c>
    </row>
    <row r="1267" spans="1:8" x14ac:dyDescent="0.35">
      <c r="A1267" s="1" t="s">
        <v>12249</v>
      </c>
      <c r="B1267" s="1" t="s">
        <v>9012</v>
      </c>
      <c r="C1267" s="1" t="s">
        <v>3095</v>
      </c>
      <c r="D1267" s="1" t="s">
        <v>1272</v>
      </c>
      <c r="E1267">
        <v>5</v>
      </c>
      <c r="F1267" s="1" t="s">
        <v>10985</v>
      </c>
      <c r="G1267" s="2">
        <v>45442</v>
      </c>
      <c r="H1267">
        <v>5</v>
      </c>
    </row>
    <row r="1268" spans="1:8" x14ac:dyDescent="0.35">
      <c r="A1268" s="1" t="s">
        <v>12250</v>
      </c>
      <c r="B1268" s="1" t="s">
        <v>10260</v>
      </c>
      <c r="C1268" s="1" t="s">
        <v>3883</v>
      </c>
      <c r="D1268" s="1" t="s">
        <v>1297</v>
      </c>
      <c r="E1268">
        <v>1</v>
      </c>
      <c r="F1268" s="1" t="s">
        <v>10985</v>
      </c>
      <c r="G1268" s="2">
        <v>44820</v>
      </c>
      <c r="H1268">
        <v>3</v>
      </c>
    </row>
    <row r="1269" spans="1:8" x14ac:dyDescent="0.35">
      <c r="A1269" s="1" t="s">
        <v>12251</v>
      </c>
      <c r="B1269" s="1" t="s">
        <v>3456</v>
      </c>
      <c r="C1269" s="1" t="s">
        <v>3457</v>
      </c>
      <c r="D1269" s="1" t="s">
        <v>973</v>
      </c>
      <c r="E1269">
        <v>2</v>
      </c>
      <c r="F1269" s="1" t="s">
        <v>11001</v>
      </c>
      <c r="G1269" s="2">
        <v>45259</v>
      </c>
      <c r="H1269">
        <v>2</v>
      </c>
    </row>
    <row r="1270" spans="1:8" x14ac:dyDescent="0.35">
      <c r="A1270" s="1" t="s">
        <v>12252</v>
      </c>
      <c r="B1270" s="1" t="s">
        <v>9225</v>
      </c>
      <c r="C1270" s="1" t="s">
        <v>2919</v>
      </c>
      <c r="D1270" s="1" t="s">
        <v>1183</v>
      </c>
      <c r="E1270">
        <v>4</v>
      </c>
      <c r="F1270" s="1" t="s">
        <v>10685</v>
      </c>
      <c r="G1270" s="2">
        <v>44890</v>
      </c>
      <c r="H1270">
        <v>0</v>
      </c>
    </row>
    <row r="1271" spans="1:8" x14ac:dyDescent="0.35">
      <c r="A1271" s="1" t="s">
        <v>12253</v>
      </c>
      <c r="B1271" s="1" t="s">
        <v>6088</v>
      </c>
      <c r="C1271" s="1" t="s">
        <v>2836</v>
      </c>
      <c r="D1271" s="1" t="s">
        <v>318</v>
      </c>
      <c r="E1271">
        <v>2</v>
      </c>
      <c r="F1271" s="1" t="s">
        <v>10965</v>
      </c>
      <c r="G1271" s="2">
        <v>45107</v>
      </c>
      <c r="H1271">
        <v>0</v>
      </c>
    </row>
    <row r="1272" spans="1:8" x14ac:dyDescent="0.35">
      <c r="A1272" s="1" t="s">
        <v>12254</v>
      </c>
      <c r="B1272" s="1" t="s">
        <v>7194</v>
      </c>
      <c r="C1272" s="1" t="s">
        <v>2980</v>
      </c>
      <c r="D1272" s="1" t="s">
        <v>2258</v>
      </c>
      <c r="E1272">
        <v>3</v>
      </c>
      <c r="F1272" s="1" t="s">
        <v>10992</v>
      </c>
      <c r="G1272" s="2">
        <v>45691</v>
      </c>
      <c r="H1272">
        <v>10</v>
      </c>
    </row>
    <row r="1273" spans="1:8" x14ac:dyDescent="0.35">
      <c r="A1273" s="1" t="s">
        <v>12255</v>
      </c>
      <c r="B1273" s="1" t="s">
        <v>8096</v>
      </c>
      <c r="C1273" s="1" t="s">
        <v>3007</v>
      </c>
      <c r="D1273" s="1" t="s">
        <v>250</v>
      </c>
      <c r="E1273">
        <v>3</v>
      </c>
      <c r="F1273" s="1" t="s">
        <v>10989</v>
      </c>
      <c r="G1273" s="2">
        <v>45070</v>
      </c>
      <c r="H1273">
        <v>0</v>
      </c>
    </row>
    <row r="1274" spans="1:8" x14ac:dyDescent="0.35">
      <c r="A1274" s="1" t="s">
        <v>12256</v>
      </c>
      <c r="B1274" s="1" t="s">
        <v>4202</v>
      </c>
      <c r="C1274" s="1" t="s">
        <v>2446</v>
      </c>
      <c r="D1274" s="1" t="s">
        <v>2350</v>
      </c>
      <c r="E1274">
        <v>4</v>
      </c>
      <c r="F1274" s="1" t="s">
        <v>10971</v>
      </c>
      <c r="G1274" s="2">
        <v>45047</v>
      </c>
      <c r="H1274">
        <v>3</v>
      </c>
    </row>
    <row r="1275" spans="1:8" x14ac:dyDescent="0.35">
      <c r="A1275" s="1" t="s">
        <v>12257</v>
      </c>
      <c r="B1275" s="1" t="s">
        <v>5483</v>
      </c>
      <c r="C1275" s="1" t="s">
        <v>2555</v>
      </c>
      <c r="D1275" s="1" t="s">
        <v>1989</v>
      </c>
      <c r="E1275">
        <v>5</v>
      </c>
      <c r="F1275" s="1" t="s">
        <v>10989</v>
      </c>
      <c r="G1275" s="2">
        <v>45290</v>
      </c>
      <c r="H1275">
        <v>5</v>
      </c>
    </row>
    <row r="1276" spans="1:8" x14ac:dyDescent="0.35">
      <c r="A1276" s="1" t="s">
        <v>12258</v>
      </c>
      <c r="B1276" s="1" t="s">
        <v>2666</v>
      </c>
      <c r="C1276" s="1" t="s">
        <v>2606</v>
      </c>
      <c r="D1276" s="1" t="s">
        <v>1186</v>
      </c>
      <c r="E1276">
        <v>5</v>
      </c>
      <c r="F1276" s="1" t="s">
        <v>10685</v>
      </c>
      <c r="G1276" s="2">
        <v>45082</v>
      </c>
      <c r="H1276">
        <v>23</v>
      </c>
    </row>
    <row r="1277" spans="1:8" x14ac:dyDescent="0.35">
      <c r="A1277" s="1" t="s">
        <v>12259</v>
      </c>
      <c r="B1277" s="1" t="s">
        <v>3785</v>
      </c>
      <c r="C1277" s="1" t="s">
        <v>2448</v>
      </c>
      <c r="D1277" s="1" t="s">
        <v>1646</v>
      </c>
      <c r="E1277">
        <v>5</v>
      </c>
      <c r="F1277" s="1" t="s">
        <v>10969</v>
      </c>
      <c r="G1277" s="2">
        <v>45713</v>
      </c>
      <c r="H1277">
        <v>27</v>
      </c>
    </row>
    <row r="1278" spans="1:8" x14ac:dyDescent="0.35">
      <c r="A1278" s="1" t="s">
        <v>12260</v>
      </c>
      <c r="B1278" s="1" t="s">
        <v>6536</v>
      </c>
      <c r="C1278" s="1" t="s">
        <v>2599</v>
      </c>
      <c r="D1278" s="1" t="s">
        <v>2231</v>
      </c>
      <c r="E1278">
        <v>4</v>
      </c>
      <c r="F1278" s="1" t="s">
        <v>10959</v>
      </c>
      <c r="G1278" s="2">
        <v>45379</v>
      </c>
      <c r="H1278">
        <v>0</v>
      </c>
    </row>
    <row r="1279" spans="1:8" x14ac:dyDescent="0.35">
      <c r="A1279" s="1" t="s">
        <v>12261</v>
      </c>
      <c r="B1279" s="1" t="s">
        <v>9965</v>
      </c>
      <c r="C1279" s="1" t="s">
        <v>2385</v>
      </c>
      <c r="D1279" s="1" t="s">
        <v>1547</v>
      </c>
      <c r="E1279">
        <v>5</v>
      </c>
      <c r="F1279" s="1" t="s">
        <v>11051</v>
      </c>
      <c r="G1279" s="2">
        <v>45520</v>
      </c>
      <c r="H1279">
        <v>8</v>
      </c>
    </row>
    <row r="1280" spans="1:8" x14ac:dyDescent="0.35">
      <c r="A1280" s="1" t="s">
        <v>12262</v>
      </c>
      <c r="B1280" s="1" t="s">
        <v>4333</v>
      </c>
      <c r="C1280" s="1" t="s">
        <v>3823</v>
      </c>
      <c r="D1280" s="1" t="s">
        <v>1334</v>
      </c>
      <c r="E1280">
        <v>2</v>
      </c>
      <c r="F1280" s="1" t="s">
        <v>10967</v>
      </c>
      <c r="G1280" s="2">
        <v>45664</v>
      </c>
      <c r="H1280">
        <v>0</v>
      </c>
    </row>
    <row r="1281" spans="1:8" x14ac:dyDescent="0.35">
      <c r="A1281" s="1" t="s">
        <v>12263</v>
      </c>
      <c r="B1281" s="1" t="s">
        <v>6735</v>
      </c>
      <c r="C1281" s="1" t="s">
        <v>2535</v>
      </c>
      <c r="D1281" s="1" t="s">
        <v>1903</v>
      </c>
      <c r="E1281">
        <v>4</v>
      </c>
      <c r="F1281" s="1" t="s">
        <v>11055</v>
      </c>
      <c r="G1281" s="2">
        <v>45491</v>
      </c>
      <c r="H1281">
        <v>0</v>
      </c>
    </row>
    <row r="1282" spans="1:8" x14ac:dyDescent="0.35">
      <c r="A1282" s="1" t="s">
        <v>12264</v>
      </c>
      <c r="B1282" s="1" t="s">
        <v>7594</v>
      </c>
      <c r="C1282" s="1" t="s">
        <v>4650</v>
      </c>
      <c r="D1282" s="1" t="s">
        <v>916</v>
      </c>
      <c r="E1282">
        <v>5</v>
      </c>
      <c r="F1282" s="1" t="s">
        <v>10989</v>
      </c>
      <c r="G1282" s="2">
        <v>45347</v>
      </c>
      <c r="H1282">
        <v>1</v>
      </c>
    </row>
    <row r="1283" spans="1:8" x14ac:dyDescent="0.35">
      <c r="A1283" s="1" t="s">
        <v>12265</v>
      </c>
      <c r="B1283" s="1" t="s">
        <v>6625</v>
      </c>
      <c r="C1283" s="1" t="s">
        <v>2516</v>
      </c>
      <c r="D1283" s="1" t="s">
        <v>2078</v>
      </c>
      <c r="E1283">
        <v>4</v>
      </c>
      <c r="F1283" s="1" t="s">
        <v>11029</v>
      </c>
      <c r="G1283" s="2">
        <v>44585</v>
      </c>
      <c r="H1283">
        <v>0</v>
      </c>
    </row>
    <row r="1284" spans="1:8" x14ac:dyDescent="0.35">
      <c r="A1284" s="1" t="s">
        <v>12266</v>
      </c>
      <c r="B1284" s="1" t="s">
        <v>7003</v>
      </c>
      <c r="C1284" s="1" t="s">
        <v>3191</v>
      </c>
      <c r="D1284" s="1" t="s">
        <v>1039</v>
      </c>
      <c r="E1284">
        <v>3</v>
      </c>
      <c r="F1284" s="1" t="s">
        <v>11003</v>
      </c>
      <c r="G1284" s="2">
        <v>45154</v>
      </c>
      <c r="H1284">
        <v>0</v>
      </c>
    </row>
    <row r="1285" spans="1:8" x14ac:dyDescent="0.35">
      <c r="A1285" s="1" t="s">
        <v>12267</v>
      </c>
      <c r="B1285" s="1" t="s">
        <v>9185</v>
      </c>
      <c r="C1285" s="1" t="s">
        <v>2712</v>
      </c>
      <c r="D1285" s="1" t="s">
        <v>739</v>
      </c>
      <c r="E1285">
        <v>3</v>
      </c>
      <c r="F1285" s="1" t="s">
        <v>11029</v>
      </c>
      <c r="G1285" s="2">
        <v>45363</v>
      </c>
      <c r="H1285">
        <v>2</v>
      </c>
    </row>
    <row r="1286" spans="1:8" x14ac:dyDescent="0.35">
      <c r="A1286" s="1" t="s">
        <v>12268</v>
      </c>
      <c r="B1286" s="1" t="s">
        <v>6509</v>
      </c>
      <c r="C1286" s="1" t="s">
        <v>2953</v>
      </c>
      <c r="D1286" s="1" t="s">
        <v>459</v>
      </c>
      <c r="E1286">
        <v>5</v>
      </c>
      <c r="F1286" s="1" t="s">
        <v>10961</v>
      </c>
      <c r="G1286" s="2">
        <v>45556</v>
      </c>
      <c r="H1286">
        <v>0</v>
      </c>
    </row>
    <row r="1287" spans="1:8" x14ac:dyDescent="0.35">
      <c r="A1287" s="1" t="s">
        <v>12269</v>
      </c>
      <c r="B1287" s="1" t="s">
        <v>8287</v>
      </c>
      <c r="C1287" s="1" t="s">
        <v>3655</v>
      </c>
      <c r="D1287" s="1" t="s">
        <v>543</v>
      </c>
      <c r="E1287">
        <v>4</v>
      </c>
      <c r="F1287" s="1" t="s">
        <v>10979</v>
      </c>
      <c r="G1287" s="2">
        <v>44953</v>
      </c>
      <c r="H1287">
        <v>6</v>
      </c>
    </row>
    <row r="1288" spans="1:8" x14ac:dyDescent="0.35">
      <c r="A1288" s="1" t="s">
        <v>12270</v>
      </c>
      <c r="B1288" s="1" t="s">
        <v>7646</v>
      </c>
      <c r="C1288" s="1" t="s">
        <v>3425</v>
      </c>
      <c r="D1288" s="1" t="s">
        <v>1071</v>
      </c>
      <c r="E1288">
        <v>5</v>
      </c>
      <c r="F1288" s="1" t="s">
        <v>10998</v>
      </c>
      <c r="G1288" s="2">
        <v>44738</v>
      </c>
      <c r="H1288">
        <v>0</v>
      </c>
    </row>
    <row r="1289" spans="1:8" x14ac:dyDescent="0.35">
      <c r="A1289" s="1" t="s">
        <v>12271</v>
      </c>
      <c r="B1289" s="1" t="s">
        <v>6666</v>
      </c>
      <c r="C1289" s="1" t="s">
        <v>3069</v>
      </c>
      <c r="D1289" s="1" t="s">
        <v>242</v>
      </c>
      <c r="E1289">
        <v>4</v>
      </c>
      <c r="F1289" s="1" t="s">
        <v>10977</v>
      </c>
      <c r="G1289" s="2">
        <v>44799</v>
      </c>
      <c r="H1289">
        <v>0</v>
      </c>
    </row>
    <row r="1290" spans="1:8" x14ac:dyDescent="0.35">
      <c r="A1290" s="1" t="s">
        <v>12272</v>
      </c>
      <c r="B1290" s="1" t="s">
        <v>6998</v>
      </c>
      <c r="C1290" s="1" t="s">
        <v>2492</v>
      </c>
      <c r="D1290" s="1" t="s">
        <v>2336</v>
      </c>
      <c r="E1290">
        <v>3</v>
      </c>
      <c r="F1290" s="1" t="s">
        <v>11081</v>
      </c>
      <c r="G1290" s="2">
        <v>45149</v>
      </c>
      <c r="H1290">
        <v>12</v>
      </c>
    </row>
    <row r="1291" spans="1:8" x14ac:dyDescent="0.35">
      <c r="A1291" s="1" t="s">
        <v>12273</v>
      </c>
      <c r="B1291" s="1" t="s">
        <v>7001</v>
      </c>
      <c r="C1291" s="1" t="s">
        <v>3083</v>
      </c>
      <c r="D1291" s="1" t="s">
        <v>1651</v>
      </c>
      <c r="E1291">
        <v>3</v>
      </c>
      <c r="F1291" s="1" t="s">
        <v>10996</v>
      </c>
      <c r="G1291" s="2">
        <v>45588</v>
      </c>
      <c r="H1291">
        <v>0</v>
      </c>
    </row>
    <row r="1292" spans="1:8" x14ac:dyDescent="0.35">
      <c r="A1292" s="1" t="s">
        <v>12274</v>
      </c>
      <c r="B1292" s="1" t="s">
        <v>7722</v>
      </c>
      <c r="C1292" s="1" t="s">
        <v>3280</v>
      </c>
      <c r="D1292" s="1" t="s">
        <v>425</v>
      </c>
      <c r="E1292">
        <v>4</v>
      </c>
      <c r="F1292" s="1" t="s">
        <v>10992</v>
      </c>
      <c r="G1292" s="2">
        <v>45038</v>
      </c>
      <c r="H1292">
        <v>24</v>
      </c>
    </row>
    <row r="1293" spans="1:8" x14ac:dyDescent="0.35">
      <c r="A1293" s="1" t="s">
        <v>12275</v>
      </c>
      <c r="B1293" s="1" t="s">
        <v>3230</v>
      </c>
      <c r="C1293" s="1" t="s">
        <v>3231</v>
      </c>
      <c r="D1293" s="1" t="s">
        <v>1562</v>
      </c>
      <c r="E1293">
        <v>5</v>
      </c>
      <c r="F1293" s="1" t="s">
        <v>10965</v>
      </c>
      <c r="G1293" s="2">
        <v>45199</v>
      </c>
      <c r="H1293">
        <v>0</v>
      </c>
    </row>
    <row r="1294" spans="1:8" x14ac:dyDescent="0.35">
      <c r="A1294" s="1" t="s">
        <v>12276</v>
      </c>
      <c r="B1294" s="1" t="s">
        <v>10408</v>
      </c>
      <c r="C1294" s="1" t="s">
        <v>2399</v>
      </c>
      <c r="D1294" s="1" t="s">
        <v>1506</v>
      </c>
      <c r="E1294">
        <v>3</v>
      </c>
      <c r="F1294" s="1" t="s">
        <v>11003</v>
      </c>
      <c r="G1294" s="2">
        <v>45452</v>
      </c>
      <c r="H1294">
        <v>30</v>
      </c>
    </row>
    <row r="1295" spans="1:8" x14ac:dyDescent="0.35">
      <c r="A1295" s="1" t="s">
        <v>12277</v>
      </c>
      <c r="B1295" s="1" t="s">
        <v>5402</v>
      </c>
      <c r="C1295" s="1" t="s">
        <v>2688</v>
      </c>
      <c r="D1295" s="1" t="s">
        <v>105</v>
      </c>
      <c r="E1295">
        <v>4</v>
      </c>
      <c r="F1295" s="1" t="s">
        <v>10969</v>
      </c>
      <c r="G1295" s="2">
        <v>45379</v>
      </c>
      <c r="H1295">
        <v>9</v>
      </c>
    </row>
    <row r="1296" spans="1:8" x14ac:dyDescent="0.35">
      <c r="A1296" s="1" t="s">
        <v>12278</v>
      </c>
      <c r="B1296" s="1" t="s">
        <v>7839</v>
      </c>
      <c r="C1296" s="1" t="s">
        <v>2672</v>
      </c>
      <c r="D1296" s="1" t="s">
        <v>378</v>
      </c>
      <c r="E1296">
        <v>5</v>
      </c>
      <c r="F1296" s="1" t="s">
        <v>10992</v>
      </c>
      <c r="G1296" s="2">
        <v>45588</v>
      </c>
      <c r="H1296">
        <v>0</v>
      </c>
    </row>
    <row r="1297" spans="1:8" x14ac:dyDescent="0.35">
      <c r="A1297" s="1" t="s">
        <v>12279</v>
      </c>
      <c r="B1297" s="1" t="s">
        <v>6582</v>
      </c>
      <c r="C1297" s="1" t="s">
        <v>3114</v>
      </c>
      <c r="D1297" s="1" t="s">
        <v>66</v>
      </c>
      <c r="E1297">
        <v>5</v>
      </c>
      <c r="F1297" s="1" t="s">
        <v>11005</v>
      </c>
      <c r="G1297" s="2">
        <v>44904</v>
      </c>
      <c r="H1297">
        <v>11</v>
      </c>
    </row>
    <row r="1298" spans="1:8" x14ac:dyDescent="0.35">
      <c r="A1298" s="1" t="s">
        <v>12280</v>
      </c>
      <c r="B1298" s="1" t="s">
        <v>4093</v>
      </c>
      <c r="C1298" s="1" t="s">
        <v>2545</v>
      </c>
      <c r="D1298" s="1" t="s">
        <v>511</v>
      </c>
      <c r="E1298">
        <v>4</v>
      </c>
      <c r="F1298" s="1" t="s">
        <v>10971</v>
      </c>
      <c r="G1298" s="2">
        <v>45667</v>
      </c>
      <c r="H1298">
        <v>0</v>
      </c>
    </row>
    <row r="1299" spans="1:8" x14ac:dyDescent="0.35">
      <c r="A1299" s="1" t="s">
        <v>12281</v>
      </c>
      <c r="B1299" s="1" t="s">
        <v>6164</v>
      </c>
      <c r="C1299" s="1" t="s">
        <v>2482</v>
      </c>
      <c r="D1299" s="1" t="s">
        <v>348</v>
      </c>
      <c r="E1299">
        <v>3</v>
      </c>
      <c r="F1299" s="1" t="s">
        <v>10983</v>
      </c>
      <c r="G1299" s="2">
        <v>44662</v>
      </c>
      <c r="H1299">
        <v>0</v>
      </c>
    </row>
    <row r="1300" spans="1:8" x14ac:dyDescent="0.35">
      <c r="A1300" s="1" t="s">
        <v>12282</v>
      </c>
      <c r="B1300" s="1" t="s">
        <v>3111</v>
      </c>
      <c r="C1300" s="1" t="s">
        <v>3114</v>
      </c>
      <c r="D1300" s="1" t="s">
        <v>182</v>
      </c>
      <c r="E1300">
        <v>5</v>
      </c>
      <c r="F1300" s="1" t="s">
        <v>10967</v>
      </c>
      <c r="G1300" s="2">
        <v>44983</v>
      </c>
      <c r="H1300">
        <v>5</v>
      </c>
    </row>
    <row r="1301" spans="1:8" x14ac:dyDescent="0.35">
      <c r="A1301" s="1" t="s">
        <v>12283</v>
      </c>
      <c r="B1301" s="1" t="s">
        <v>3606</v>
      </c>
      <c r="C1301" s="1" t="s">
        <v>2402</v>
      </c>
      <c r="D1301" s="1" t="s">
        <v>1871</v>
      </c>
      <c r="E1301">
        <v>1</v>
      </c>
      <c r="F1301" s="1" t="s">
        <v>11016</v>
      </c>
      <c r="G1301" s="2">
        <v>45425</v>
      </c>
      <c r="H1301">
        <v>0</v>
      </c>
    </row>
    <row r="1302" spans="1:8" x14ac:dyDescent="0.35">
      <c r="A1302" s="1" t="s">
        <v>12284</v>
      </c>
      <c r="B1302" s="1" t="s">
        <v>8781</v>
      </c>
      <c r="C1302" s="1" t="s">
        <v>2441</v>
      </c>
      <c r="D1302" s="1" t="s">
        <v>2028</v>
      </c>
      <c r="E1302">
        <v>3</v>
      </c>
      <c r="F1302" s="1" t="s">
        <v>10959</v>
      </c>
      <c r="G1302" s="2">
        <v>44727</v>
      </c>
      <c r="H1302">
        <v>2</v>
      </c>
    </row>
    <row r="1303" spans="1:8" x14ac:dyDescent="0.35">
      <c r="A1303" s="1" t="s">
        <v>12285</v>
      </c>
      <c r="B1303" s="1" t="s">
        <v>9729</v>
      </c>
      <c r="C1303" s="1" t="s">
        <v>2636</v>
      </c>
      <c r="D1303" s="1" t="s">
        <v>1674</v>
      </c>
      <c r="E1303">
        <v>5</v>
      </c>
      <c r="F1303" s="1" t="s">
        <v>10983</v>
      </c>
      <c r="G1303" s="2">
        <v>45532</v>
      </c>
      <c r="H1303">
        <v>0</v>
      </c>
    </row>
    <row r="1304" spans="1:8" x14ac:dyDescent="0.35">
      <c r="A1304" s="1" t="s">
        <v>12286</v>
      </c>
      <c r="B1304" s="1" t="s">
        <v>8247</v>
      </c>
      <c r="C1304" s="1" t="s">
        <v>2588</v>
      </c>
      <c r="D1304" s="1" t="s">
        <v>1692</v>
      </c>
      <c r="E1304">
        <v>3</v>
      </c>
      <c r="F1304" s="1" t="s">
        <v>10965</v>
      </c>
      <c r="G1304" s="2">
        <v>45012</v>
      </c>
      <c r="H1304">
        <v>10</v>
      </c>
    </row>
    <row r="1305" spans="1:8" x14ac:dyDescent="0.35">
      <c r="A1305" s="1" t="s">
        <v>12287</v>
      </c>
      <c r="B1305" s="1" t="s">
        <v>9350</v>
      </c>
      <c r="C1305" s="1" t="s">
        <v>3054</v>
      </c>
      <c r="D1305" s="1" t="s">
        <v>1210</v>
      </c>
      <c r="E1305">
        <v>4</v>
      </c>
      <c r="F1305" s="1" t="s">
        <v>10983</v>
      </c>
      <c r="G1305" s="2">
        <v>45431</v>
      </c>
      <c r="H1305">
        <v>0</v>
      </c>
    </row>
    <row r="1306" spans="1:8" x14ac:dyDescent="0.35">
      <c r="A1306" s="1" t="s">
        <v>12288</v>
      </c>
      <c r="B1306" s="1" t="s">
        <v>9555</v>
      </c>
      <c r="C1306" s="1" t="s">
        <v>2662</v>
      </c>
      <c r="D1306" s="1" t="s">
        <v>1346</v>
      </c>
      <c r="E1306">
        <v>5</v>
      </c>
      <c r="F1306" s="1" t="s">
        <v>10685</v>
      </c>
      <c r="G1306" s="2">
        <v>44616</v>
      </c>
      <c r="H1306">
        <v>0</v>
      </c>
    </row>
    <row r="1307" spans="1:8" x14ac:dyDescent="0.35">
      <c r="A1307" s="1" t="s">
        <v>12289</v>
      </c>
      <c r="B1307" s="1" t="s">
        <v>5933</v>
      </c>
      <c r="C1307" s="1" t="s">
        <v>3626</v>
      </c>
      <c r="D1307" s="1" t="s">
        <v>884</v>
      </c>
      <c r="E1307">
        <v>3</v>
      </c>
      <c r="F1307" s="1" t="s">
        <v>11031</v>
      </c>
      <c r="G1307" s="2">
        <v>45513</v>
      </c>
      <c r="H1307">
        <v>5</v>
      </c>
    </row>
    <row r="1308" spans="1:8" x14ac:dyDescent="0.35">
      <c r="A1308" s="1" t="s">
        <v>12290</v>
      </c>
      <c r="B1308" s="1" t="s">
        <v>3965</v>
      </c>
      <c r="C1308" s="1" t="s">
        <v>3575</v>
      </c>
      <c r="D1308" s="1" t="s">
        <v>861</v>
      </c>
      <c r="E1308">
        <v>5</v>
      </c>
      <c r="F1308" s="1" t="s">
        <v>11031</v>
      </c>
      <c r="G1308" s="2">
        <v>45003</v>
      </c>
      <c r="H1308">
        <v>6</v>
      </c>
    </row>
    <row r="1309" spans="1:8" x14ac:dyDescent="0.35">
      <c r="A1309" s="1" t="s">
        <v>12291</v>
      </c>
      <c r="B1309" s="1" t="s">
        <v>5472</v>
      </c>
      <c r="C1309" s="1" t="s">
        <v>2646</v>
      </c>
      <c r="D1309" s="1" t="s">
        <v>644</v>
      </c>
      <c r="E1309">
        <v>3</v>
      </c>
      <c r="F1309" s="1" t="s">
        <v>10963</v>
      </c>
      <c r="G1309" s="2">
        <v>45033</v>
      </c>
      <c r="H1309">
        <v>27</v>
      </c>
    </row>
    <row r="1310" spans="1:8" x14ac:dyDescent="0.35">
      <c r="A1310" s="1" t="s">
        <v>12292</v>
      </c>
      <c r="B1310" s="1" t="s">
        <v>4048</v>
      </c>
      <c r="C1310" s="1" t="s">
        <v>3241</v>
      </c>
      <c r="D1310" s="1" t="s">
        <v>1260</v>
      </c>
      <c r="E1310">
        <v>4</v>
      </c>
      <c r="F1310" s="1" t="s">
        <v>10957</v>
      </c>
      <c r="G1310" s="2">
        <v>45506</v>
      </c>
      <c r="H1310">
        <v>25</v>
      </c>
    </row>
    <row r="1311" spans="1:8" x14ac:dyDescent="0.35">
      <c r="A1311" s="1" t="s">
        <v>12293</v>
      </c>
      <c r="B1311" s="1" t="s">
        <v>2805</v>
      </c>
      <c r="C1311" s="1" t="s">
        <v>2808</v>
      </c>
      <c r="D1311" s="1" t="s">
        <v>1957</v>
      </c>
      <c r="E1311">
        <v>5</v>
      </c>
      <c r="F1311" s="1" t="s">
        <v>10985</v>
      </c>
      <c r="G1311" s="2">
        <v>44963</v>
      </c>
      <c r="H1311">
        <v>0</v>
      </c>
    </row>
    <row r="1312" spans="1:8" x14ac:dyDescent="0.35">
      <c r="A1312" s="1" t="s">
        <v>12294</v>
      </c>
      <c r="B1312" s="1" t="s">
        <v>9688</v>
      </c>
      <c r="C1312" s="1" t="s">
        <v>2886</v>
      </c>
      <c r="D1312" s="1" t="s">
        <v>1829</v>
      </c>
      <c r="E1312">
        <v>5</v>
      </c>
      <c r="F1312" s="1" t="s">
        <v>10955</v>
      </c>
      <c r="G1312" s="2">
        <v>45576</v>
      </c>
      <c r="H1312">
        <v>10</v>
      </c>
    </row>
    <row r="1313" spans="1:8" x14ac:dyDescent="0.35">
      <c r="A1313" s="1" t="s">
        <v>12295</v>
      </c>
      <c r="B1313" s="1" t="s">
        <v>5560</v>
      </c>
      <c r="C1313" s="1" t="s">
        <v>3074</v>
      </c>
      <c r="D1313" s="1" t="s">
        <v>943</v>
      </c>
      <c r="E1313">
        <v>5</v>
      </c>
      <c r="F1313" s="1" t="s">
        <v>11034</v>
      </c>
      <c r="G1313" s="2">
        <v>45381</v>
      </c>
      <c r="H1313">
        <v>4</v>
      </c>
    </row>
    <row r="1314" spans="1:8" x14ac:dyDescent="0.35">
      <c r="A1314" s="1" t="s">
        <v>12296</v>
      </c>
      <c r="B1314" s="1" t="s">
        <v>10534</v>
      </c>
      <c r="C1314" s="1" t="s">
        <v>3522</v>
      </c>
      <c r="D1314" s="1" t="s">
        <v>605</v>
      </c>
      <c r="E1314">
        <v>3</v>
      </c>
      <c r="F1314" s="1" t="s">
        <v>11081</v>
      </c>
      <c r="G1314" s="2">
        <v>44962</v>
      </c>
      <c r="H1314">
        <v>24</v>
      </c>
    </row>
    <row r="1315" spans="1:8" x14ac:dyDescent="0.35">
      <c r="A1315" s="1" t="s">
        <v>12297</v>
      </c>
      <c r="B1315" s="1" t="s">
        <v>4235</v>
      </c>
      <c r="C1315" s="1" t="s">
        <v>2993</v>
      </c>
      <c r="D1315" s="1" t="s">
        <v>998</v>
      </c>
      <c r="E1315">
        <v>4</v>
      </c>
      <c r="F1315" s="1" t="s">
        <v>11029</v>
      </c>
      <c r="G1315" s="2">
        <v>45322</v>
      </c>
      <c r="H1315">
        <v>0</v>
      </c>
    </row>
    <row r="1316" spans="1:8" x14ac:dyDescent="0.35">
      <c r="A1316" s="1" t="s">
        <v>12298</v>
      </c>
      <c r="B1316" s="1" t="s">
        <v>8010</v>
      </c>
      <c r="C1316" s="1" t="s">
        <v>3536</v>
      </c>
      <c r="D1316" s="1" t="s">
        <v>2025</v>
      </c>
      <c r="E1316">
        <v>4</v>
      </c>
      <c r="F1316" s="1" t="s">
        <v>10685</v>
      </c>
      <c r="G1316" s="2">
        <v>45706</v>
      </c>
      <c r="H1316">
        <v>5</v>
      </c>
    </row>
    <row r="1317" spans="1:8" x14ac:dyDescent="0.35">
      <c r="A1317" s="1" t="s">
        <v>12299</v>
      </c>
      <c r="B1317" s="1" t="s">
        <v>6795</v>
      </c>
      <c r="C1317" s="1" t="s">
        <v>2389</v>
      </c>
      <c r="D1317" s="1" t="s">
        <v>1900</v>
      </c>
      <c r="E1317">
        <v>5</v>
      </c>
      <c r="F1317" s="1" t="s">
        <v>11016</v>
      </c>
      <c r="G1317" s="2">
        <v>44895</v>
      </c>
      <c r="H1317">
        <v>0</v>
      </c>
    </row>
    <row r="1318" spans="1:8" x14ac:dyDescent="0.35">
      <c r="A1318" s="1" t="s">
        <v>12300</v>
      </c>
      <c r="B1318" s="1" t="s">
        <v>8134</v>
      </c>
      <c r="C1318" s="1" t="s">
        <v>2418</v>
      </c>
      <c r="D1318" s="1" t="s">
        <v>884</v>
      </c>
      <c r="E1318">
        <v>4</v>
      </c>
      <c r="F1318" s="1" t="s">
        <v>10685</v>
      </c>
      <c r="G1318" s="2">
        <v>45672</v>
      </c>
      <c r="H1318">
        <v>28</v>
      </c>
    </row>
    <row r="1319" spans="1:8" x14ac:dyDescent="0.35">
      <c r="A1319" s="1" t="s">
        <v>12301</v>
      </c>
      <c r="B1319" s="1" t="s">
        <v>4857</v>
      </c>
      <c r="C1319" s="1" t="s">
        <v>3012</v>
      </c>
      <c r="D1319" s="1" t="s">
        <v>2072</v>
      </c>
      <c r="E1319">
        <v>5</v>
      </c>
      <c r="F1319" s="1" t="s">
        <v>10975</v>
      </c>
      <c r="G1319" s="2">
        <v>44863</v>
      </c>
      <c r="H1319">
        <v>0</v>
      </c>
    </row>
    <row r="1320" spans="1:8" x14ac:dyDescent="0.35">
      <c r="A1320" s="1" t="s">
        <v>12302</v>
      </c>
      <c r="B1320" s="1" t="s">
        <v>9982</v>
      </c>
      <c r="C1320" s="1" t="s">
        <v>3400</v>
      </c>
      <c r="D1320" s="1" t="s">
        <v>1559</v>
      </c>
      <c r="E1320">
        <v>5</v>
      </c>
      <c r="F1320" s="1" t="s">
        <v>10987</v>
      </c>
      <c r="G1320" s="2">
        <v>45030</v>
      </c>
      <c r="H1320">
        <v>41</v>
      </c>
    </row>
    <row r="1321" spans="1:8" x14ac:dyDescent="0.35">
      <c r="A1321" s="1" t="s">
        <v>12303</v>
      </c>
      <c r="B1321" s="1" t="s">
        <v>5385</v>
      </c>
      <c r="C1321" s="1" t="s">
        <v>5387</v>
      </c>
      <c r="D1321" s="1" t="s">
        <v>2016</v>
      </c>
      <c r="E1321">
        <v>5</v>
      </c>
      <c r="F1321" s="1" t="s">
        <v>10979</v>
      </c>
      <c r="G1321" s="2">
        <v>45606</v>
      </c>
      <c r="H1321">
        <v>2</v>
      </c>
    </row>
    <row r="1322" spans="1:8" x14ac:dyDescent="0.35">
      <c r="A1322" s="1" t="s">
        <v>12304</v>
      </c>
      <c r="B1322" s="1" t="s">
        <v>2554</v>
      </c>
      <c r="C1322" s="1" t="s">
        <v>2557</v>
      </c>
      <c r="D1322" s="1" t="s">
        <v>170</v>
      </c>
      <c r="E1322">
        <v>4</v>
      </c>
      <c r="F1322" s="1" t="s">
        <v>10957</v>
      </c>
      <c r="G1322" s="2">
        <v>45116</v>
      </c>
      <c r="H1322">
        <v>0</v>
      </c>
    </row>
    <row r="1323" spans="1:8" x14ac:dyDescent="0.35">
      <c r="A1323" s="1" t="s">
        <v>12305</v>
      </c>
      <c r="B1323" s="1" t="s">
        <v>3491</v>
      </c>
      <c r="C1323" s="1" t="s">
        <v>2699</v>
      </c>
      <c r="D1323" s="1" t="s">
        <v>985</v>
      </c>
      <c r="E1323">
        <v>5</v>
      </c>
      <c r="F1323" s="1" t="s">
        <v>11046</v>
      </c>
      <c r="G1323" s="2">
        <v>45002</v>
      </c>
      <c r="H1323">
        <v>7</v>
      </c>
    </row>
    <row r="1324" spans="1:8" x14ac:dyDescent="0.35">
      <c r="A1324" s="1" t="s">
        <v>12306</v>
      </c>
      <c r="B1324" s="1" t="s">
        <v>8178</v>
      </c>
      <c r="C1324" s="1" t="s">
        <v>2439</v>
      </c>
      <c r="D1324" s="1" t="s">
        <v>454</v>
      </c>
      <c r="E1324">
        <v>2</v>
      </c>
      <c r="F1324" s="1" t="s">
        <v>10975</v>
      </c>
      <c r="G1324" s="2">
        <v>45216</v>
      </c>
      <c r="H1324">
        <v>0</v>
      </c>
    </row>
    <row r="1325" spans="1:8" x14ac:dyDescent="0.35">
      <c r="A1325" s="1" t="s">
        <v>12307</v>
      </c>
      <c r="B1325" s="1" t="s">
        <v>3260</v>
      </c>
      <c r="C1325" s="1" t="s">
        <v>2718</v>
      </c>
      <c r="D1325" s="1" t="s">
        <v>471</v>
      </c>
      <c r="E1325">
        <v>5</v>
      </c>
      <c r="F1325" s="1" t="s">
        <v>10975</v>
      </c>
      <c r="G1325" s="2">
        <v>45455</v>
      </c>
      <c r="H1325">
        <v>4</v>
      </c>
    </row>
    <row r="1326" spans="1:8" x14ac:dyDescent="0.35">
      <c r="A1326" s="1" t="s">
        <v>12308</v>
      </c>
      <c r="B1326" s="1" t="s">
        <v>6755</v>
      </c>
      <c r="C1326" s="1" t="s">
        <v>2473</v>
      </c>
      <c r="D1326" s="1" t="s">
        <v>2162</v>
      </c>
      <c r="E1326">
        <v>4</v>
      </c>
      <c r="F1326" s="1" t="s">
        <v>10969</v>
      </c>
      <c r="G1326" s="2">
        <v>45708</v>
      </c>
      <c r="H1326">
        <v>37</v>
      </c>
    </row>
    <row r="1327" spans="1:8" x14ac:dyDescent="0.35">
      <c r="A1327" s="1" t="s">
        <v>12309</v>
      </c>
      <c r="B1327" s="1" t="s">
        <v>6142</v>
      </c>
      <c r="C1327" s="1" t="s">
        <v>3895</v>
      </c>
      <c r="D1327" s="1" t="s">
        <v>2195</v>
      </c>
      <c r="E1327">
        <v>1</v>
      </c>
      <c r="F1327" s="1" t="s">
        <v>10971</v>
      </c>
      <c r="G1327" s="2">
        <v>45028</v>
      </c>
      <c r="H1327">
        <v>0</v>
      </c>
    </row>
    <row r="1328" spans="1:8" x14ac:dyDescent="0.35">
      <c r="A1328" s="1" t="s">
        <v>12310</v>
      </c>
      <c r="B1328" s="1" t="s">
        <v>3228</v>
      </c>
      <c r="C1328" s="1" t="s">
        <v>2548</v>
      </c>
      <c r="D1328" s="1" t="s">
        <v>2240</v>
      </c>
      <c r="E1328">
        <v>5</v>
      </c>
      <c r="F1328" s="1" t="s">
        <v>10977</v>
      </c>
      <c r="G1328" s="2">
        <v>44880</v>
      </c>
      <c r="H1328">
        <v>8</v>
      </c>
    </row>
    <row r="1329" spans="1:8" x14ac:dyDescent="0.35">
      <c r="A1329" s="1" t="s">
        <v>12311</v>
      </c>
      <c r="B1329" s="1" t="s">
        <v>8213</v>
      </c>
      <c r="C1329" s="1" t="s">
        <v>3289</v>
      </c>
      <c r="D1329" s="1" t="s">
        <v>333</v>
      </c>
      <c r="E1329">
        <v>5</v>
      </c>
      <c r="F1329" s="1" t="s">
        <v>11016</v>
      </c>
      <c r="G1329" s="2">
        <v>45375</v>
      </c>
      <c r="H1329">
        <v>2</v>
      </c>
    </row>
    <row r="1330" spans="1:8" x14ac:dyDescent="0.35">
      <c r="A1330" s="1" t="s">
        <v>12312</v>
      </c>
      <c r="B1330" s="1" t="s">
        <v>3097</v>
      </c>
      <c r="C1330" s="1" t="s">
        <v>2652</v>
      </c>
      <c r="D1330" s="1" t="s">
        <v>239</v>
      </c>
      <c r="E1330">
        <v>5</v>
      </c>
      <c r="F1330" s="1" t="s">
        <v>10989</v>
      </c>
      <c r="G1330" s="2">
        <v>45282</v>
      </c>
      <c r="H1330">
        <v>2</v>
      </c>
    </row>
    <row r="1331" spans="1:8" x14ac:dyDescent="0.35">
      <c r="A1331" s="1" t="s">
        <v>12313</v>
      </c>
      <c r="B1331" s="1" t="s">
        <v>3381</v>
      </c>
      <c r="C1331" s="1" t="s">
        <v>2636</v>
      </c>
      <c r="D1331" s="1" t="s">
        <v>1120</v>
      </c>
      <c r="E1331">
        <v>3</v>
      </c>
      <c r="F1331" s="1" t="s">
        <v>11029</v>
      </c>
      <c r="G1331" s="2">
        <v>45695</v>
      </c>
      <c r="H1331">
        <v>0</v>
      </c>
    </row>
    <row r="1332" spans="1:8" x14ac:dyDescent="0.35">
      <c r="A1332" s="1" t="s">
        <v>12314</v>
      </c>
      <c r="B1332" s="1" t="s">
        <v>4365</v>
      </c>
      <c r="C1332" s="1" t="s">
        <v>3369</v>
      </c>
      <c r="D1332" s="1" t="s">
        <v>1368</v>
      </c>
      <c r="E1332">
        <v>5</v>
      </c>
      <c r="F1332" s="1" t="s">
        <v>11051</v>
      </c>
      <c r="G1332" s="2">
        <v>45079</v>
      </c>
      <c r="H1332">
        <v>0</v>
      </c>
    </row>
    <row r="1333" spans="1:8" x14ac:dyDescent="0.35">
      <c r="A1333" s="1" t="s">
        <v>12315</v>
      </c>
      <c r="B1333" s="1" t="s">
        <v>8577</v>
      </c>
      <c r="C1333" s="1" t="s">
        <v>3360</v>
      </c>
      <c r="D1333" s="1" t="s">
        <v>2170</v>
      </c>
      <c r="E1333">
        <v>4</v>
      </c>
      <c r="F1333" s="1" t="s">
        <v>10987</v>
      </c>
      <c r="G1333" s="2">
        <v>45434</v>
      </c>
      <c r="H1333">
        <v>24</v>
      </c>
    </row>
    <row r="1334" spans="1:8" x14ac:dyDescent="0.35">
      <c r="A1334" s="1" t="s">
        <v>12316</v>
      </c>
      <c r="B1334" s="1" t="s">
        <v>10230</v>
      </c>
      <c r="C1334" s="1" t="s">
        <v>3895</v>
      </c>
      <c r="D1334" s="1" t="s">
        <v>842</v>
      </c>
      <c r="E1334">
        <v>5</v>
      </c>
      <c r="F1334" s="1" t="s">
        <v>11031</v>
      </c>
      <c r="G1334" s="2">
        <v>44960</v>
      </c>
      <c r="H1334">
        <v>20</v>
      </c>
    </row>
    <row r="1335" spans="1:8" x14ac:dyDescent="0.35">
      <c r="A1335" s="1" t="s">
        <v>12317</v>
      </c>
      <c r="B1335" s="1" t="s">
        <v>3822</v>
      </c>
      <c r="C1335" s="1" t="s">
        <v>3823</v>
      </c>
      <c r="D1335" s="1" t="s">
        <v>1686</v>
      </c>
      <c r="E1335">
        <v>3</v>
      </c>
      <c r="F1335" s="1" t="s">
        <v>11081</v>
      </c>
      <c r="G1335" s="2">
        <v>45074</v>
      </c>
      <c r="H1335">
        <v>0</v>
      </c>
    </row>
    <row r="1336" spans="1:8" x14ac:dyDescent="0.35">
      <c r="A1336" s="1" t="s">
        <v>12318</v>
      </c>
      <c r="B1336" s="1" t="s">
        <v>8069</v>
      </c>
      <c r="C1336" s="1" t="s">
        <v>2959</v>
      </c>
      <c r="D1336" s="1" t="s">
        <v>152</v>
      </c>
      <c r="E1336">
        <v>4</v>
      </c>
      <c r="F1336" s="1" t="s">
        <v>10989</v>
      </c>
      <c r="G1336" s="2">
        <v>45516</v>
      </c>
      <c r="H1336">
        <v>21</v>
      </c>
    </row>
    <row r="1337" spans="1:8" x14ac:dyDescent="0.35">
      <c r="A1337" s="1" t="s">
        <v>12319</v>
      </c>
      <c r="B1337" s="1" t="s">
        <v>9572</v>
      </c>
      <c r="C1337" s="1" t="s">
        <v>3196</v>
      </c>
      <c r="D1337" s="1" t="s">
        <v>2108</v>
      </c>
      <c r="E1337">
        <v>3</v>
      </c>
      <c r="F1337" s="1" t="s">
        <v>10975</v>
      </c>
      <c r="G1337" s="2">
        <v>45667</v>
      </c>
      <c r="H1337">
        <v>4</v>
      </c>
    </row>
    <row r="1338" spans="1:8" x14ac:dyDescent="0.35">
      <c r="A1338" s="1" t="s">
        <v>12320</v>
      </c>
      <c r="B1338" s="1" t="s">
        <v>9284</v>
      </c>
      <c r="C1338" s="1" t="s">
        <v>2872</v>
      </c>
      <c r="D1338" s="1" t="s">
        <v>1437</v>
      </c>
      <c r="E1338">
        <v>2</v>
      </c>
      <c r="F1338" s="1" t="s">
        <v>10979</v>
      </c>
      <c r="G1338" s="2">
        <v>45492</v>
      </c>
      <c r="H1338">
        <v>3</v>
      </c>
    </row>
    <row r="1339" spans="1:8" x14ac:dyDescent="0.35">
      <c r="A1339" s="1" t="s">
        <v>12321</v>
      </c>
      <c r="B1339" s="1" t="s">
        <v>2971</v>
      </c>
      <c r="C1339" s="1" t="s">
        <v>2702</v>
      </c>
      <c r="D1339" s="1" t="s">
        <v>1100</v>
      </c>
      <c r="E1339">
        <v>5</v>
      </c>
      <c r="F1339" s="1" t="s">
        <v>10998</v>
      </c>
      <c r="G1339" s="2">
        <v>45655</v>
      </c>
      <c r="H1339">
        <v>41</v>
      </c>
    </row>
    <row r="1340" spans="1:8" x14ac:dyDescent="0.35">
      <c r="A1340" s="1" t="s">
        <v>12322</v>
      </c>
      <c r="B1340" s="1" t="s">
        <v>7248</v>
      </c>
      <c r="C1340" s="1" t="s">
        <v>2475</v>
      </c>
      <c r="D1340" s="1" t="s">
        <v>1019</v>
      </c>
      <c r="E1340">
        <v>2</v>
      </c>
      <c r="F1340" s="1" t="s">
        <v>11016</v>
      </c>
      <c r="G1340" s="2">
        <v>45420</v>
      </c>
      <c r="H1340">
        <v>0</v>
      </c>
    </row>
    <row r="1341" spans="1:8" x14ac:dyDescent="0.35">
      <c r="A1341" s="1" t="s">
        <v>12323</v>
      </c>
      <c r="B1341" s="1" t="s">
        <v>7055</v>
      </c>
      <c r="C1341" s="1" t="s">
        <v>2683</v>
      </c>
      <c r="D1341" s="1" t="s">
        <v>1776</v>
      </c>
      <c r="E1341">
        <v>3</v>
      </c>
      <c r="F1341" s="1" t="s">
        <v>11081</v>
      </c>
      <c r="G1341" s="2">
        <v>45695</v>
      </c>
      <c r="H1341">
        <v>1</v>
      </c>
    </row>
    <row r="1342" spans="1:8" x14ac:dyDescent="0.35">
      <c r="A1342" s="1" t="s">
        <v>12324</v>
      </c>
      <c r="B1342" s="1" t="s">
        <v>5084</v>
      </c>
      <c r="C1342" s="1" t="s">
        <v>2924</v>
      </c>
      <c r="D1342" s="1" t="s">
        <v>2039</v>
      </c>
      <c r="E1342">
        <v>5</v>
      </c>
      <c r="F1342" s="1" t="s">
        <v>10975</v>
      </c>
      <c r="G1342" s="2">
        <v>45647</v>
      </c>
      <c r="H1342">
        <v>0</v>
      </c>
    </row>
    <row r="1343" spans="1:8" x14ac:dyDescent="0.35">
      <c r="A1343" s="1" t="s">
        <v>12325</v>
      </c>
      <c r="B1343" s="1" t="s">
        <v>10525</v>
      </c>
      <c r="C1343" s="1" t="s">
        <v>3095</v>
      </c>
      <c r="D1343" s="1" t="s">
        <v>1150</v>
      </c>
      <c r="E1343">
        <v>5</v>
      </c>
      <c r="F1343" s="1" t="s">
        <v>10975</v>
      </c>
      <c r="G1343" s="2">
        <v>44930</v>
      </c>
      <c r="H1343">
        <v>8</v>
      </c>
    </row>
    <row r="1344" spans="1:8" x14ac:dyDescent="0.35">
      <c r="A1344" s="1" t="s">
        <v>12326</v>
      </c>
      <c r="B1344" s="1" t="s">
        <v>5767</v>
      </c>
      <c r="C1344" s="1" t="s">
        <v>3425</v>
      </c>
      <c r="D1344" s="1" t="s">
        <v>976</v>
      </c>
      <c r="E1344">
        <v>5</v>
      </c>
      <c r="F1344" s="1" t="s">
        <v>10685</v>
      </c>
      <c r="G1344" s="2">
        <v>45015</v>
      </c>
      <c r="H1344">
        <v>3</v>
      </c>
    </row>
    <row r="1345" spans="1:8" x14ac:dyDescent="0.35">
      <c r="A1345" s="1" t="s">
        <v>12327</v>
      </c>
      <c r="B1345" s="1" t="s">
        <v>7269</v>
      </c>
      <c r="C1345" s="1" t="s">
        <v>3340</v>
      </c>
      <c r="D1345" s="1" t="s">
        <v>2213</v>
      </c>
      <c r="E1345">
        <v>3</v>
      </c>
      <c r="F1345" s="1" t="s">
        <v>10989</v>
      </c>
      <c r="G1345" s="2">
        <v>45700</v>
      </c>
      <c r="H1345">
        <v>8</v>
      </c>
    </row>
    <row r="1346" spans="1:8" x14ac:dyDescent="0.35">
      <c r="A1346" s="1" t="s">
        <v>12328</v>
      </c>
      <c r="B1346" s="1" t="s">
        <v>7221</v>
      </c>
      <c r="C1346" s="1" t="s">
        <v>2516</v>
      </c>
      <c r="D1346" s="1" t="s">
        <v>1832</v>
      </c>
      <c r="E1346">
        <v>5</v>
      </c>
      <c r="F1346" s="1" t="s">
        <v>11055</v>
      </c>
      <c r="G1346" s="2">
        <v>45059</v>
      </c>
      <c r="H1346">
        <v>43</v>
      </c>
    </row>
    <row r="1347" spans="1:8" x14ac:dyDescent="0.35">
      <c r="A1347" s="1" t="s">
        <v>12329</v>
      </c>
      <c r="B1347" s="1" t="s">
        <v>3479</v>
      </c>
      <c r="C1347" s="1" t="s">
        <v>3056</v>
      </c>
      <c r="D1347" s="1" t="s">
        <v>1165</v>
      </c>
      <c r="E1347">
        <v>2</v>
      </c>
      <c r="F1347" s="1" t="s">
        <v>10955</v>
      </c>
      <c r="G1347" s="2">
        <v>45214</v>
      </c>
      <c r="H1347">
        <v>10</v>
      </c>
    </row>
    <row r="1348" spans="1:8" x14ac:dyDescent="0.35">
      <c r="A1348" s="1" t="s">
        <v>12330</v>
      </c>
      <c r="B1348" s="1" t="s">
        <v>9044</v>
      </c>
      <c r="C1348" s="1" t="s">
        <v>2931</v>
      </c>
      <c r="D1348" s="1" t="s">
        <v>1086</v>
      </c>
      <c r="E1348">
        <v>5</v>
      </c>
      <c r="F1348" s="1" t="s">
        <v>11016</v>
      </c>
      <c r="G1348" s="2">
        <v>45656</v>
      </c>
      <c r="H1348">
        <v>0</v>
      </c>
    </row>
    <row r="1349" spans="1:8" x14ac:dyDescent="0.35">
      <c r="A1349" s="1" t="s">
        <v>12331</v>
      </c>
      <c r="B1349" s="1" t="s">
        <v>8183</v>
      </c>
      <c r="C1349" s="1" t="s">
        <v>2858</v>
      </c>
      <c r="D1349" s="1" t="s">
        <v>1392</v>
      </c>
      <c r="E1349">
        <v>5</v>
      </c>
      <c r="F1349" s="1" t="s">
        <v>11005</v>
      </c>
      <c r="G1349" s="2">
        <v>45078</v>
      </c>
      <c r="H1349">
        <v>5</v>
      </c>
    </row>
    <row r="1350" spans="1:8" x14ac:dyDescent="0.35">
      <c r="A1350" s="1" t="s">
        <v>12332</v>
      </c>
      <c r="B1350" s="1" t="s">
        <v>10165</v>
      </c>
      <c r="C1350" s="1" t="s">
        <v>2761</v>
      </c>
      <c r="D1350" s="1" t="s">
        <v>1582</v>
      </c>
      <c r="E1350">
        <v>2</v>
      </c>
      <c r="F1350" s="1" t="s">
        <v>10983</v>
      </c>
      <c r="G1350" s="2">
        <v>44653</v>
      </c>
      <c r="H1350">
        <v>13</v>
      </c>
    </row>
    <row r="1351" spans="1:8" x14ac:dyDescent="0.35">
      <c r="A1351" s="1" t="s">
        <v>12333</v>
      </c>
      <c r="B1351" s="1" t="s">
        <v>3890</v>
      </c>
      <c r="C1351" s="1" t="s">
        <v>3007</v>
      </c>
      <c r="D1351" s="1" t="s">
        <v>1377</v>
      </c>
      <c r="E1351">
        <v>3</v>
      </c>
      <c r="F1351" s="1" t="s">
        <v>10979</v>
      </c>
      <c r="G1351" s="2">
        <v>44989</v>
      </c>
      <c r="H1351">
        <v>6</v>
      </c>
    </row>
    <row r="1352" spans="1:8" x14ac:dyDescent="0.35">
      <c r="A1352" s="1" t="s">
        <v>12334</v>
      </c>
      <c r="B1352" s="1" t="s">
        <v>5383</v>
      </c>
      <c r="C1352" s="1" t="s">
        <v>2765</v>
      </c>
      <c r="D1352" s="1" t="s">
        <v>404</v>
      </c>
      <c r="E1352">
        <v>5</v>
      </c>
      <c r="F1352" s="1" t="s">
        <v>11034</v>
      </c>
      <c r="G1352" s="2">
        <v>45299</v>
      </c>
      <c r="H1352">
        <v>26</v>
      </c>
    </row>
    <row r="1353" spans="1:8" x14ac:dyDescent="0.35">
      <c r="A1353" s="1" t="s">
        <v>12335</v>
      </c>
      <c r="B1353" s="1" t="s">
        <v>7136</v>
      </c>
      <c r="C1353" s="1" t="s">
        <v>2614</v>
      </c>
      <c r="D1353" s="1" t="s">
        <v>807</v>
      </c>
      <c r="E1353">
        <v>5</v>
      </c>
      <c r="F1353" s="1" t="s">
        <v>11046</v>
      </c>
      <c r="G1353" s="2">
        <v>45171</v>
      </c>
      <c r="H1353">
        <v>0</v>
      </c>
    </row>
    <row r="1354" spans="1:8" x14ac:dyDescent="0.35">
      <c r="A1354" s="1" t="s">
        <v>12336</v>
      </c>
      <c r="B1354" s="1" t="s">
        <v>4941</v>
      </c>
      <c r="C1354" s="1" t="s">
        <v>2542</v>
      </c>
      <c r="D1354" s="1" t="s">
        <v>1692</v>
      </c>
      <c r="E1354">
        <v>4</v>
      </c>
      <c r="F1354" s="1" t="s">
        <v>10685</v>
      </c>
      <c r="G1354" s="2">
        <v>45316</v>
      </c>
      <c r="H1354">
        <v>0</v>
      </c>
    </row>
    <row r="1355" spans="1:8" x14ac:dyDescent="0.35">
      <c r="A1355" s="1" t="s">
        <v>12337</v>
      </c>
      <c r="B1355" s="1" t="s">
        <v>5843</v>
      </c>
      <c r="C1355" s="1" t="s">
        <v>2738</v>
      </c>
      <c r="D1355" s="1" t="s">
        <v>1559</v>
      </c>
      <c r="E1355">
        <v>5</v>
      </c>
      <c r="F1355" s="1" t="s">
        <v>11029</v>
      </c>
      <c r="G1355" s="2">
        <v>45633</v>
      </c>
      <c r="H1355">
        <v>0</v>
      </c>
    </row>
    <row r="1356" spans="1:8" x14ac:dyDescent="0.35">
      <c r="A1356" s="1" t="s">
        <v>12338</v>
      </c>
      <c r="B1356" s="1" t="s">
        <v>4032</v>
      </c>
      <c r="C1356" s="1" t="s">
        <v>3388</v>
      </c>
      <c r="D1356" s="1" t="s">
        <v>1210</v>
      </c>
      <c r="E1356">
        <v>2</v>
      </c>
      <c r="F1356" s="1" t="s">
        <v>11001</v>
      </c>
      <c r="G1356" s="2">
        <v>44670</v>
      </c>
      <c r="H1356">
        <v>13</v>
      </c>
    </row>
    <row r="1357" spans="1:8" x14ac:dyDescent="0.35">
      <c r="A1357" s="1" t="s">
        <v>12339</v>
      </c>
      <c r="B1357" s="1" t="s">
        <v>4963</v>
      </c>
      <c r="C1357" s="1" t="s">
        <v>4679</v>
      </c>
      <c r="D1357" s="1" t="s">
        <v>1541</v>
      </c>
      <c r="E1357">
        <v>5</v>
      </c>
      <c r="F1357" s="1" t="s">
        <v>10985</v>
      </c>
      <c r="G1357" s="2">
        <v>45634</v>
      </c>
      <c r="H1357">
        <v>0</v>
      </c>
    </row>
    <row r="1358" spans="1:8" x14ac:dyDescent="0.35">
      <c r="A1358" s="1" t="s">
        <v>12340</v>
      </c>
      <c r="B1358" s="1" t="s">
        <v>5141</v>
      </c>
      <c r="C1358" s="1" t="s">
        <v>3193</v>
      </c>
      <c r="D1358" s="1" t="s">
        <v>2207</v>
      </c>
      <c r="E1358">
        <v>5</v>
      </c>
      <c r="F1358" s="1" t="s">
        <v>10967</v>
      </c>
      <c r="G1358" s="2">
        <v>45573</v>
      </c>
      <c r="H1358">
        <v>0</v>
      </c>
    </row>
    <row r="1359" spans="1:8" x14ac:dyDescent="0.35">
      <c r="A1359" s="1" t="s">
        <v>12341</v>
      </c>
      <c r="B1359" s="1" t="s">
        <v>10026</v>
      </c>
      <c r="C1359" s="1" t="s">
        <v>2801</v>
      </c>
      <c r="D1359" s="1" t="s">
        <v>1132</v>
      </c>
      <c r="E1359">
        <v>2</v>
      </c>
      <c r="F1359" s="1" t="s">
        <v>11081</v>
      </c>
      <c r="G1359" s="2">
        <v>45172</v>
      </c>
      <c r="H1359">
        <v>7</v>
      </c>
    </row>
    <row r="1360" spans="1:8" x14ac:dyDescent="0.35">
      <c r="A1360" s="1" t="s">
        <v>12342</v>
      </c>
      <c r="B1360" s="1" t="s">
        <v>4496</v>
      </c>
      <c r="C1360" s="1" t="s">
        <v>3948</v>
      </c>
      <c r="D1360" s="1" t="s">
        <v>158</v>
      </c>
      <c r="E1360">
        <v>5</v>
      </c>
      <c r="F1360" s="1" t="s">
        <v>10975</v>
      </c>
      <c r="G1360" s="2">
        <v>45256</v>
      </c>
      <c r="H1360">
        <v>29</v>
      </c>
    </row>
    <row r="1361" spans="1:8" x14ac:dyDescent="0.35">
      <c r="A1361" s="1" t="s">
        <v>12343</v>
      </c>
      <c r="B1361" s="1" t="s">
        <v>9035</v>
      </c>
      <c r="C1361" s="1" t="s">
        <v>3445</v>
      </c>
      <c r="D1361" s="1" t="s">
        <v>608</v>
      </c>
      <c r="E1361">
        <v>5</v>
      </c>
      <c r="F1361" s="1" t="s">
        <v>11055</v>
      </c>
      <c r="G1361" s="2">
        <v>45108</v>
      </c>
      <c r="H1361">
        <v>24</v>
      </c>
    </row>
    <row r="1362" spans="1:8" x14ac:dyDescent="0.35">
      <c r="A1362" s="1" t="s">
        <v>12344</v>
      </c>
      <c r="B1362" s="1" t="s">
        <v>7344</v>
      </c>
      <c r="C1362" s="1" t="s">
        <v>3095</v>
      </c>
      <c r="D1362" s="1" t="s">
        <v>1790</v>
      </c>
      <c r="E1362">
        <v>3</v>
      </c>
      <c r="F1362" s="1" t="s">
        <v>11016</v>
      </c>
      <c r="G1362" s="2">
        <v>45440</v>
      </c>
      <c r="H1362">
        <v>0</v>
      </c>
    </row>
    <row r="1363" spans="1:8" x14ac:dyDescent="0.35">
      <c r="A1363" s="1" t="s">
        <v>12345</v>
      </c>
      <c r="B1363" s="1" t="s">
        <v>2507</v>
      </c>
      <c r="C1363" s="1" t="s">
        <v>2508</v>
      </c>
      <c r="D1363" s="1" t="s">
        <v>773</v>
      </c>
      <c r="E1363">
        <v>5</v>
      </c>
      <c r="F1363" s="1" t="s">
        <v>11003</v>
      </c>
      <c r="G1363" s="2">
        <v>45118</v>
      </c>
      <c r="H1363">
        <v>0</v>
      </c>
    </row>
    <row r="1364" spans="1:8" x14ac:dyDescent="0.35">
      <c r="A1364" s="1" t="s">
        <v>12346</v>
      </c>
      <c r="B1364" s="1" t="s">
        <v>3772</v>
      </c>
      <c r="C1364" s="1" t="s">
        <v>2751</v>
      </c>
      <c r="D1364" s="1" t="s">
        <v>384</v>
      </c>
      <c r="E1364">
        <v>5</v>
      </c>
      <c r="F1364" s="1" t="s">
        <v>10957</v>
      </c>
      <c r="G1364" s="2">
        <v>45520</v>
      </c>
      <c r="H1364">
        <v>3</v>
      </c>
    </row>
    <row r="1365" spans="1:8" x14ac:dyDescent="0.35">
      <c r="A1365" s="1" t="s">
        <v>12347</v>
      </c>
      <c r="B1365" s="1" t="s">
        <v>9375</v>
      </c>
      <c r="C1365" s="1" t="s">
        <v>3196</v>
      </c>
      <c r="D1365" s="1" t="s">
        <v>1464</v>
      </c>
      <c r="E1365">
        <v>5</v>
      </c>
      <c r="F1365" s="1" t="s">
        <v>10983</v>
      </c>
      <c r="G1365" s="2">
        <v>44964</v>
      </c>
      <c r="H1365">
        <v>0</v>
      </c>
    </row>
    <row r="1366" spans="1:8" x14ac:dyDescent="0.35">
      <c r="A1366" s="1" t="s">
        <v>12348</v>
      </c>
      <c r="B1366" s="1" t="s">
        <v>5549</v>
      </c>
      <c r="C1366" s="1" t="s">
        <v>2773</v>
      </c>
      <c r="D1366" s="1" t="s">
        <v>1562</v>
      </c>
      <c r="E1366">
        <v>4</v>
      </c>
      <c r="F1366" s="1" t="s">
        <v>10685</v>
      </c>
      <c r="G1366" s="2">
        <v>45079</v>
      </c>
      <c r="H1366">
        <v>9</v>
      </c>
    </row>
    <row r="1367" spans="1:8" x14ac:dyDescent="0.35">
      <c r="A1367" s="1" t="s">
        <v>12349</v>
      </c>
      <c r="B1367" s="1" t="s">
        <v>8433</v>
      </c>
      <c r="C1367" s="1" t="s">
        <v>2801</v>
      </c>
      <c r="D1367" s="1" t="s">
        <v>2345</v>
      </c>
      <c r="E1367">
        <v>3</v>
      </c>
      <c r="F1367" s="1" t="s">
        <v>11055</v>
      </c>
      <c r="G1367" s="2">
        <v>45068</v>
      </c>
      <c r="H1367">
        <v>0</v>
      </c>
    </row>
    <row r="1368" spans="1:8" x14ac:dyDescent="0.35">
      <c r="A1368" s="1" t="s">
        <v>12350</v>
      </c>
      <c r="B1368" s="1" t="s">
        <v>3468</v>
      </c>
      <c r="C1368" s="1" t="s">
        <v>2432</v>
      </c>
      <c r="D1368" s="1" t="s">
        <v>931</v>
      </c>
      <c r="E1368">
        <v>4</v>
      </c>
      <c r="F1368" s="1" t="s">
        <v>10961</v>
      </c>
      <c r="G1368" s="2">
        <v>45436</v>
      </c>
      <c r="H1368">
        <v>3</v>
      </c>
    </row>
    <row r="1369" spans="1:8" x14ac:dyDescent="0.35">
      <c r="A1369" s="1" t="s">
        <v>12351</v>
      </c>
      <c r="B1369" s="1" t="s">
        <v>2878</v>
      </c>
      <c r="C1369" s="1" t="s">
        <v>2879</v>
      </c>
      <c r="D1369" s="1" t="s">
        <v>859</v>
      </c>
      <c r="E1369">
        <v>5</v>
      </c>
      <c r="F1369" s="1" t="s">
        <v>11081</v>
      </c>
      <c r="G1369" s="2">
        <v>45190</v>
      </c>
      <c r="H1369">
        <v>0</v>
      </c>
    </row>
    <row r="1370" spans="1:8" x14ac:dyDescent="0.35">
      <c r="A1370" s="1" t="s">
        <v>12352</v>
      </c>
      <c r="B1370" s="1" t="s">
        <v>4832</v>
      </c>
      <c r="C1370" s="1" t="s">
        <v>2577</v>
      </c>
      <c r="D1370" s="1" t="s">
        <v>1431</v>
      </c>
      <c r="E1370">
        <v>3</v>
      </c>
      <c r="F1370" s="1" t="s">
        <v>11005</v>
      </c>
      <c r="G1370" s="2">
        <v>45031</v>
      </c>
      <c r="H1370">
        <v>10</v>
      </c>
    </row>
    <row r="1371" spans="1:8" x14ac:dyDescent="0.35">
      <c r="A1371" s="1" t="s">
        <v>12353</v>
      </c>
      <c r="B1371" s="1" t="s">
        <v>7412</v>
      </c>
      <c r="C1371" s="1" t="s">
        <v>2557</v>
      </c>
      <c r="D1371" s="1" t="s">
        <v>1620</v>
      </c>
      <c r="E1371">
        <v>4</v>
      </c>
      <c r="F1371" s="1" t="s">
        <v>11016</v>
      </c>
      <c r="G1371" s="2">
        <v>45565</v>
      </c>
      <c r="H1371">
        <v>1</v>
      </c>
    </row>
    <row r="1372" spans="1:8" x14ac:dyDescent="0.35">
      <c r="A1372" s="1" t="s">
        <v>12354</v>
      </c>
      <c r="B1372" s="1" t="s">
        <v>10051</v>
      </c>
      <c r="C1372" s="1" t="s">
        <v>2411</v>
      </c>
      <c r="D1372" s="1" t="s">
        <v>1074</v>
      </c>
      <c r="E1372">
        <v>2</v>
      </c>
      <c r="F1372" s="1" t="s">
        <v>10959</v>
      </c>
      <c r="G1372" s="2">
        <v>44973</v>
      </c>
      <c r="H1372">
        <v>0</v>
      </c>
    </row>
    <row r="1373" spans="1:8" x14ac:dyDescent="0.35">
      <c r="A1373" s="1" t="s">
        <v>12355</v>
      </c>
      <c r="B1373" s="1" t="s">
        <v>5465</v>
      </c>
      <c r="C1373" s="1" t="s">
        <v>2803</v>
      </c>
      <c r="D1373" s="1" t="s">
        <v>1189</v>
      </c>
      <c r="E1373">
        <v>4</v>
      </c>
      <c r="F1373" s="1" t="s">
        <v>10965</v>
      </c>
      <c r="G1373" s="2">
        <v>45076</v>
      </c>
      <c r="H1373">
        <v>0</v>
      </c>
    </row>
    <row r="1374" spans="1:8" x14ac:dyDescent="0.35">
      <c r="A1374" s="1" t="s">
        <v>12356</v>
      </c>
      <c r="B1374" s="1" t="s">
        <v>7235</v>
      </c>
      <c r="C1374" s="1" t="s">
        <v>3015</v>
      </c>
      <c r="D1374" s="1" t="s">
        <v>2291</v>
      </c>
      <c r="E1374">
        <v>5</v>
      </c>
      <c r="F1374" s="1" t="s">
        <v>10989</v>
      </c>
      <c r="G1374" s="2">
        <v>45270</v>
      </c>
      <c r="H1374">
        <v>6</v>
      </c>
    </row>
    <row r="1375" spans="1:8" x14ac:dyDescent="0.35">
      <c r="A1375" s="1" t="s">
        <v>12357</v>
      </c>
      <c r="B1375" s="1" t="s">
        <v>8687</v>
      </c>
      <c r="C1375" s="1" t="s">
        <v>3671</v>
      </c>
      <c r="D1375" s="1" t="s">
        <v>2352</v>
      </c>
      <c r="E1375">
        <v>5</v>
      </c>
      <c r="F1375" s="1" t="s">
        <v>10975</v>
      </c>
      <c r="G1375" s="2">
        <v>45574</v>
      </c>
      <c r="H1375">
        <v>0</v>
      </c>
    </row>
    <row r="1376" spans="1:8" x14ac:dyDescent="0.35">
      <c r="A1376" s="1" t="s">
        <v>12358</v>
      </c>
      <c r="B1376" s="1" t="s">
        <v>3946</v>
      </c>
      <c r="C1376" s="1" t="s">
        <v>2953</v>
      </c>
      <c r="D1376" s="1" t="s">
        <v>2225</v>
      </c>
      <c r="E1376">
        <v>4</v>
      </c>
      <c r="F1376" s="1" t="s">
        <v>11001</v>
      </c>
      <c r="G1376" s="2">
        <v>45092</v>
      </c>
      <c r="H1376">
        <v>0</v>
      </c>
    </row>
    <row r="1377" spans="1:8" x14ac:dyDescent="0.35">
      <c r="A1377" s="1" t="s">
        <v>12359</v>
      </c>
      <c r="B1377" s="1" t="s">
        <v>9223</v>
      </c>
      <c r="C1377" s="1" t="s">
        <v>2961</v>
      </c>
      <c r="D1377" s="1" t="s">
        <v>1886</v>
      </c>
      <c r="E1377">
        <v>3</v>
      </c>
      <c r="F1377" s="1" t="s">
        <v>10959</v>
      </c>
      <c r="G1377" s="2">
        <v>45397</v>
      </c>
      <c r="H1377">
        <v>0</v>
      </c>
    </row>
    <row r="1378" spans="1:8" x14ac:dyDescent="0.35">
      <c r="A1378" s="1" t="s">
        <v>12360</v>
      </c>
      <c r="B1378" s="1" t="s">
        <v>4750</v>
      </c>
      <c r="C1378" s="1" t="s">
        <v>2980</v>
      </c>
      <c r="D1378" s="1" t="s">
        <v>2352</v>
      </c>
      <c r="E1378">
        <v>5</v>
      </c>
      <c r="F1378" s="1" t="s">
        <v>10959</v>
      </c>
      <c r="G1378" s="2">
        <v>44643</v>
      </c>
      <c r="H1378">
        <v>0</v>
      </c>
    </row>
    <row r="1379" spans="1:8" x14ac:dyDescent="0.35">
      <c r="A1379" s="1" t="s">
        <v>12361</v>
      </c>
      <c r="B1379" s="1" t="s">
        <v>4104</v>
      </c>
      <c r="C1379" s="1" t="s">
        <v>3626</v>
      </c>
      <c r="D1379" s="1" t="s">
        <v>1482</v>
      </c>
      <c r="E1379">
        <v>2</v>
      </c>
      <c r="F1379" s="1" t="s">
        <v>10977</v>
      </c>
      <c r="G1379" s="2">
        <v>45494</v>
      </c>
      <c r="H1379">
        <v>6</v>
      </c>
    </row>
    <row r="1380" spans="1:8" x14ac:dyDescent="0.35">
      <c r="A1380" s="1" t="s">
        <v>12362</v>
      </c>
      <c r="B1380" s="1" t="s">
        <v>7089</v>
      </c>
      <c r="C1380" s="1" t="s">
        <v>3112</v>
      </c>
      <c r="D1380" s="1" t="s">
        <v>21</v>
      </c>
      <c r="E1380">
        <v>5</v>
      </c>
      <c r="F1380" s="1" t="s">
        <v>10685</v>
      </c>
      <c r="G1380" s="2">
        <v>44831</v>
      </c>
      <c r="H1380">
        <v>0</v>
      </c>
    </row>
    <row r="1381" spans="1:8" x14ac:dyDescent="0.35">
      <c r="A1381" s="1" t="s">
        <v>12363</v>
      </c>
      <c r="B1381" s="1" t="s">
        <v>9371</v>
      </c>
      <c r="C1381" s="1" t="s">
        <v>2482</v>
      </c>
      <c r="D1381" s="1" t="s">
        <v>1260</v>
      </c>
      <c r="E1381">
        <v>5</v>
      </c>
      <c r="F1381" s="1" t="s">
        <v>10987</v>
      </c>
      <c r="G1381" s="2">
        <v>44786</v>
      </c>
      <c r="H1381">
        <v>9</v>
      </c>
    </row>
    <row r="1382" spans="1:8" x14ac:dyDescent="0.35">
      <c r="A1382" s="1" t="s">
        <v>12364</v>
      </c>
      <c r="B1382" s="1" t="s">
        <v>9009</v>
      </c>
      <c r="C1382" s="1" t="s">
        <v>3948</v>
      </c>
      <c r="D1382" s="1" t="s">
        <v>1683</v>
      </c>
      <c r="E1382">
        <v>5</v>
      </c>
      <c r="F1382" s="1" t="s">
        <v>11051</v>
      </c>
      <c r="G1382" s="2">
        <v>45659</v>
      </c>
      <c r="H1382">
        <v>1</v>
      </c>
    </row>
    <row r="1383" spans="1:8" x14ac:dyDescent="0.35">
      <c r="A1383" s="1" t="s">
        <v>12365</v>
      </c>
      <c r="B1383" s="1" t="s">
        <v>7404</v>
      </c>
      <c r="C1383" s="1" t="s">
        <v>3142</v>
      </c>
      <c r="D1383" s="1" t="s">
        <v>773</v>
      </c>
      <c r="E1383">
        <v>3</v>
      </c>
      <c r="F1383" s="1" t="s">
        <v>10998</v>
      </c>
      <c r="G1383" s="2">
        <v>45051</v>
      </c>
      <c r="H1383">
        <v>9</v>
      </c>
    </row>
    <row r="1384" spans="1:8" x14ac:dyDescent="0.35">
      <c r="A1384" s="1" t="s">
        <v>12366</v>
      </c>
      <c r="B1384" s="1" t="s">
        <v>8196</v>
      </c>
      <c r="C1384" s="1" t="s">
        <v>2559</v>
      </c>
      <c r="D1384" s="1" t="s">
        <v>1776</v>
      </c>
      <c r="E1384">
        <v>4</v>
      </c>
      <c r="F1384" s="1" t="s">
        <v>11081</v>
      </c>
      <c r="G1384" s="2">
        <v>45581</v>
      </c>
      <c r="H1384">
        <v>7</v>
      </c>
    </row>
    <row r="1385" spans="1:8" x14ac:dyDescent="0.35">
      <c r="A1385" s="1" t="s">
        <v>12367</v>
      </c>
      <c r="B1385" s="1" t="s">
        <v>7818</v>
      </c>
      <c r="C1385" s="1" t="s">
        <v>2794</v>
      </c>
      <c r="D1385" s="1" t="s">
        <v>1638</v>
      </c>
      <c r="E1385">
        <v>2</v>
      </c>
      <c r="F1385" s="1" t="s">
        <v>11003</v>
      </c>
      <c r="G1385" s="2">
        <v>45396</v>
      </c>
      <c r="H1385">
        <v>3</v>
      </c>
    </row>
    <row r="1386" spans="1:8" x14ac:dyDescent="0.35">
      <c r="A1386" s="1" t="s">
        <v>12368</v>
      </c>
      <c r="B1386" s="1" t="s">
        <v>2918</v>
      </c>
      <c r="C1386" s="1" t="s">
        <v>2919</v>
      </c>
      <c r="D1386" s="1" t="s">
        <v>270</v>
      </c>
      <c r="E1386">
        <v>4</v>
      </c>
      <c r="F1386" s="1" t="s">
        <v>10959</v>
      </c>
      <c r="G1386" s="2">
        <v>45681</v>
      </c>
      <c r="H1386">
        <v>1</v>
      </c>
    </row>
    <row r="1387" spans="1:8" x14ac:dyDescent="0.35">
      <c r="A1387" s="1" t="s">
        <v>12369</v>
      </c>
      <c r="B1387" s="1" t="s">
        <v>3210</v>
      </c>
      <c r="C1387" s="1" t="s">
        <v>2688</v>
      </c>
      <c r="D1387" s="1" t="s">
        <v>1141</v>
      </c>
      <c r="E1387">
        <v>5</v>
      </c>
      <c r="F1387" s="1" t="s">
        <v>11005</v>
      </c>
      <c r="G1387" s="2">
        <v>44985</v>
      </c>
      <c r="H1387">
        <v>10</v>
      </c>
    </row>
    <row r="1388" spans="1:8" x14ac:dyDescent="0.35">
      <c r="A1388" s="1" t="s">
        <v>12370</v>
      </c>
      <c r="B1388" s="1" t="s">
        <v>2944</v>
      </c>
      <c r="C1388" s="1" t="s">
        <v>2863</v>
      </c>
      <c r="D1388" s="1" t="s">
        <v>2051</v>
      </c>
      <c r="E1388">
        <v>3</v>
      </c>
      <c r="F1388" s="1" t="s">
        <v>10957</v>
      </c>
      <c r="G1388" s="2">
        <v>45506</v>
      </c>
      <c r="H1388">
        <v>0</v>
      </c>
    </row>
    <row r="1389" spans="1:8" x14ac:dyDescent="0.35">
      <c r="A1389" s="1" t="s">
        <v>12371</v>
      </c>
      <c r="B1389" s="1" t="s">
        <v>3992</v>
      </c>
      <c r="C1389" s="1" t="s">
        <v>2712</v>
      </c>
      <c r="D1389" s="1" t="s">
        <v>1770</v>
      </c>
      <c r="E1389">
        <v>4</v>
      </c>
      <c r="F1389" s="1" t="s">
        <v>10959</v>
      </c>
      <c r="G1389" s="2">
        <v>44954</v>
      </c>
      <c r="H1389">
        <v>28</v>
      </c>
    </row>
    <row r="1390" spans="1:8" x14ac:dyDescent="0.35">
      <c r="A1390" s="1" t="s">
        <v>12372</v>
      </c>
      <c r="B1390" s="1" t="s">
        <v>8654</v>
      </c>
      <c r="C1390" s="1" t="s">
        <v>2485</v>
      </c>
      <c r="D1390" s="1" t="s">
        <v>2156</v>
      </c>
      <c r="E1390">
        <v>5</v>
      </c>
      <c r="F1390" s="1" t="s">
        <v>10983</v>
      </c>
      <c r="G1390" s="2">
        <v>45523</v>
      </c>
      <c r="H1390">
        <v>0</v>
      </c>
    </row>
    <row r="1391" spans="1:8" x14ac:dyDescent="0.35">
      <c r="A1391" s="1" t="s">
        <v>12373</v>
      </c>
      <c r="B1391" s="1" t="s">
        <v>8619</v>
      </c>
      <c r="C1391" s="1" t="s">
        <v>2485</v>
      </c>
      <c r="D1391" s="1" t="s">
        <v>2184</v>
      </c>
      <c r="E1391">
        <v>3</v>
      </c>
      <c r="F1391" s="1" t="s">
        <v>10955</v>
      </c>
      <c r="G1391" s="2">
        <v>44799</v>
      </c>
      <c r="H1391">
        <v>24</v>
      </c>
    </row>
    <row r="1392" spans="1:8" x14ac:dyDescent="0.35">
      <c r="A1392" s="1" t="s">
        <v>12374</v>
      </c>
      <c r="B1392" s="1" t="s">
        <v>4559</v>
      </c>
      <c r="C1392" s="1" t="s">
        <v>2876</v>
      </c>
      <c r="D1392" s="1" t="s">
        <v>931</v>
      </c>
      <c r="E1392">
        <v>3</v>
      </c>
      <c r="F1392" s="1" t="s">
        <v>11029</v>
      </c>
      <c r="G1392" s="2">
        <v>45169</v>
      </c>
      <c r="H1392">
        <v>38</v>
      </c>
    </row>
    <row r="1393" spans="1:8" x14ac:dyDescent="0.35">
      <c r="A1393" s="1" t="s">
        <v>12375</v>
      </c>
      <c r="B1393" s="1" t="s">
        <v>8040</v>
      </c>
      <c r="C1393" s="1" t="s">
        <v>2947</v>
      </c>
      <c r="D1393" s="1" t="s">
        <v>1022</v>
      </c>
      <c r="E1393">
        <v>4</v>
      </c>
      <c r="F1393" s="1" t="s">
        <v>11001</v>
      </c>
      <c r="G1393" s="2">
        <v>45689</v>
      </c>
      <c r="H1393">
        <v>0</v>
      </c>
    </row>
    <row r="1394" spans="1:8" x14ac:dyDescent="0.35">
      <c r="A1394" s="1" t="s">
        <v>12376</v>
      </c>
      <c r="B1394" s="1" t="s">
        <v>7461</v>
      </c>
      <c r="C1394" s="1" t="s">
        <v>3837</v>
      </c>
      <c r="D1394" s="1" t="s">
        <v>1086</v>
      </c>
      <c r="E1394">
        <v>4</v>
      </c>
      <c r="F1394" s="1" t="s">
        <v>11029</v>
      </c>
      <c r="G1394" s="2">
        <v>45695</v>
      </c>
      <c r="H1394">
        <v>28</v>
      </c>
    </row>
    <row r="1395" spans="1:8" x14ac:dyDescent="0.35">
      <c r="A1395" s="1" t="s">
        <v>12377</v>
      </c>
      <c r="B1395" s="1" t="s">
        <v>8891</v>
      </c>
      <c r="C1395" s="1" t="s">
        <v>2709</v>
      </c>
      <c r="D1395" s="1" t="s">
        <v>1858</v>
      </c>
      <c r="E1395">
        <v>3</v>
      </c>
      <c r="F1395" s="1" t="s">
        <v>10977</v>
      </c>
      <c r="G1395" s="2">
        <v>45617</v>
      </c>
      <c r="H1395">
        <v>6</v>
      </c>
    </row>
    <row r="1396" spans="1:8" x14ac:dyDescent="0.35">
      <c r="A1396" s="1" t="s">
        <v>12378</v>
      </c>
      <c r="B1396" s="1" t="s">
        <v>5878</v>
      </c>
      <c r="C1396" s="1" t="s">
        <v>3138</v>
      </c>
      <c r="D1396" s="1" t="s">
        <v>1274</v>
      </c>
      <c r="E1396">
        <v>5</v>
      </c>
      <c r="F1396" s="1" t="s">
        <v>10685</v>
      </c>
      <c r="G1396" s="2">
        <v>45567</v>
      </c>
      <c r="H1396">
        <v>13</v>
      </c>
    </row>
    <row r="1397" spans="1:8" x14ac:dyDescent="0.35">
      <c r="A1397" s="1" t="s">
        <v>12379</v>
      </c>
      <c r="B1397" s="1" t="s">
        <v>8027</v>
      </c>
      <c r="C1397" s="1" t="s">
        <v>2429</v>
      </c>
      <c r="D1397" s="1" t="s">
        <v>739</v>
      </c>
      <c r="E1397">
        <v>1</v>
      </c>
      <c r="F1397" s="1" t="s">
        <v>10992</v>
      </c>
      <c r="G1397" s="2">
        <v>45139</v>
      </c>
      <c r="H1397">
        <v>20</v>
      </c>
    </row>
    <row r="1398" spans="1:8" x14ac:dyDescent="0.35">
      <c r="A1398" s="1" t="s">
        <v>12380</v>
      </c>
      <c r="B1398" s="1" t="s">
        <v>7302</v>
      </c>
      <c r="C1398" s="1" t="s">
        <v>2806</v>
      </c>
      <c r="D1398" s="1" t="s">
        <v>1992</v>
      </c>
      <c r="E1398">
        <v>5</v>
      </c>
      <c r="F1398" s="1" t="s">
        <v>10967</v>
      </c>
      <c r="G1398" s="2">
        <v>45322</v>
      </c>
      <c r="H1398">
        <v>8</v>
      </c>
    </row>
    <row r="1399" spans="1:8" x14ac:dyDescent="0.35">
      <c r="A1399" s="1" t="s">
        <v>12381</v>
      </c>
      <c r="B1399" s="1" t="s">
        <v>7174</v>
      </c>
      <c r="C1399" s="1" t="s">
        <v>2559</v>
      </c>
      <c r="D1399" s="1" t="s">
        <v>194</v>
      </c>
      <c r="E1399">
        <v>4</v>
      </c>
      <c r="F1399" s="1" t="s">
        <v>11055</v>
      </c>
      <c r="G1399" s="2">
        <v>44966</v>
      </c>
      <c r="H1399">
        <v>25</v>
      </c>
    </row>
    <row r="1400" spans="1:8" x14ac:dyDescent="0.35">
      <c r="A1400" s="1" t="s">
        <v>12382</v>
      </c>
      <c r="B1400" s="1" t="s">
        <v>10240</v>
      </c>
      <c r="C1400" s="1" t="s">
        <v>2636</v>
      </c>
      <c r="D1400" s="1" t="s">
        <v>250</v>
      </c>
      <c r="E1400">
        <v>3</v>
      </c>
      <c r="F1400" s="1" t="s">
        <v>11081</v>
      </c>
      <c r="G1400" s="2">
        <v>45693</v>
      </c>
      <c r="H1400">
        <v>5</v>
      </c>
    </row>
    <row r="1401" spans="1:8" x14ac:dyDescent="0.35">
      <c r="A1401" s="1" t="s">
        <v>12383</v>
      </c>
      <c r="B1401" s="1" t="s">
        <v>3205</v>
      </c>
      <c r="C1401" s="1" t="s">
        <v>2565</v>
      </c>
      <c r="D1401" s="1" t="s">
        <v>2316</v>
      </c>
      <c r="E1401">
        <v>5</v>
      </c>
      <c r="F1401" s="1" t="s">
        <v>10965</v>
      </c>
      <c r="G1401" s="2">
        <v>45129</v>
      </c>
      <c r="H1401">
        <v>0</v>
      </c>
    </row>
    <row r="1402" spans="1:8" x14ac:dyDescent="0.35">
      <c r="A1402" s="1" t="s">
        <v>12384</v>
      </c>
      <c r="B1402" s="1" t="s">
        <v>4808</v>
      </c>
      <c r="C1402" s="1" t="s">
        <v>4045</v>
      </c>
      <c r="D1402" s="1" t="s">
        <v>1109</v>
      </c>
      <c r="E1402">
        <v>2</v>
      </c>
      <c r="F1402" s="1" t="s">
        <v>10985</v>
      </c>
      <c r="G1402" s="2">
        <v>45013</v>
      </c>
      <c r="H1402">
        <v>8</v>
      </c>
    </row>
    <row r="1403" spans="1:8" x14ac:dyDescent="0.35">
      <c r="A1403" s="1" t="s">
        <v>12385</v>
      </c>
      <c r="B1403" s="1" t="s">
        <v>4156</v>
      </c>
      <c r="C1403" s="1" t="s">
        <v>3074</v>
      </c>
      <c r="D1403" s="1" t="s">
        <v>1863</v>
      </c>
      <c r="E1403">
        <v>4</v>
      </c>
      <c r="F1403" s="1" t="s">
        <v>10971</v>
      </c>
      <c r="G1403" s="2">
        <v>45321</v>
      </c>
      <c r="H1403">
        <v>4</v>
      </c>
    </row>
    <row r="1404" spans="1:8" x14ac:dyDescent="0.35">
      <c r="A1404" s="1" t="s">
        <v>12386</v>
      </c>
      <c r="B1404" s="1" t="s">
        <v>4313</v>
      </c>
      <c r="C1404" s="1" t="s">
        <v>3056</v>
      </c>
      <c r="D1404" s="1" t="s">
        <v>1715</v>
      </c>
      <c r="E1404">
        <v>5</v>
      </c>
      <c r="F1404" s="1" t="s">
        <v>10975</v>
      </c>
      <c r="G1404" s="2">
        <v>44829</v>
      </c>
      <c r="H1404">
        <v>0</v>
      </c>
    </row>
    <row r="1405" spans="1:8" x14ac:dyDescent="0.35">
      <c r="A1405" s="1" t="s">
        <v>12387</v>
      </c>
      <c r="B1405" s="1" t="s">
        <v>10594</v>
      </c>
      <c r="C1405" s="1" t="s">
        <v>3918</v>
      </c>
      <c r="D1405" s="1" t="s">
        <v>685</v>
      </c>
      <c r="E1405">
        <v>2</v>
      </c>
      <c r="F1405" s="1" t="s">
        <v>10975</v>
      </c>
      <c r="G1405" s="2">
        <v>45250</v>
      </c>
      <c r="H1405">
        <v>5</v>
      </c>
    </row>
    <row r="1406" spans="1:8" x14ac:dyDescent="0.35">
      <c r="A1406" s="1" t="s">
        <v>12388</v>
      </c>
      <c r="B1406" s="1" t="s">
        <v>4022</v>
      </c>
      <c r="C1406" s="1" t="s">
        <v>2548</v>
      </c>
      <c r="D1406" s="1" t="s">
        <v>2059</v>
      </c>
      <c r="E1406">
        <v>5</v>
      </c>
      <c r="F1406" s="1" t="s">
        <v>10967</v>
      </c>
      <c r="G1406" s="2">
        <v>45072</v>
      </c>
      <c r="H1406">
        <v>28</v>
      </c>
    </row>
    <row r="1407" spans="1:8" x14ac:dyDescent="0.35">
      <c r="A1407" s="1" t="s">
        <v>12389</v>
      </c>
      <c r="B1407" s="1" t="s">
        <v>8768</v>
      </c>
      <c r="C1407" s="1" t="s">
        <v>2468</v>
      </c>
      <c r="D1407" s="1" t="s">
        <v>2125</v>
      </c>
      <c r="E1407">
        <v>3</v>
      </c>
      <c r="F1407" s="1" t="s">
        <v>10979</v>
      </c>
      <c r="G1407" s="2">
        <v>45697</v>
      </c>
      <c r="H1407">
        <v>13</v>
      </c>
    </row>
    <row r="1408" spans="1:8" x14ac:dyDescent="0.35">
      <c r="A1408" s="1" t="s">
        <v>12390</v>
      </c>
      <c r="B1408" s="1" t="s">
        <v>9073</v>
      </c>
      <c r="C1408" s="1" t="s">
        <v>2603</v>
      </c>
      <c r="D1408" s="1" t="s">
        <v>1937</v>
      </c>
      <c r="E1408">
        <v>5</v>
      </c>
      <c r="F1408" s="1" t="s">
        <v>10965</v>
      </c>
      <c r="G1408" s="2">
        <v>44873</v>
      </c>
      <c r="H1408">
        <v>0</v>
      </c>
    </row>
    <row r="1409" spans="1:8" x14ac:dyDescent="0.35">
      <c r="A1409" s="1" t="s">
        <v>12391</v>
      </c>
      <c r="B1409" s="1" t="s">
        <v>10384</v>
      </c>
      <c r="C1409" s="1" t="s">
        <v>2768</v>
      </c>
      <c r="D1409" s="1" t="s">
        <v>961</v>
      </c>
      <c r="E1409">
        <v>5</v>
      </c>
      <c r="F1409" s="1" t="s">
        <v>11046</v>
      </c>
      <c r="G1409" s="2">
        <v>44830</v>
      </c>
      <c r="H1409">
        <v>4</v>
      </c>
    </row>
    <row r="1410" spans="1:8" x14ac:dyDescent="0.35">
      <c r="A1410" s="1" t="s">
        <v>12392</v>
      </c>
      <c r="B1410" s="1" t="s">
        <v>8277</v>
      </c>
      <c r="C1410" s="1" t="s">
        <v>2791</v>
      </c>
      <c r="D1410" s="1" t="s">
        <v>164</v>
      </c>
      <c r="E1410">
        <v>5</v>
      </c>
      <c r="F1410" s="1" t="s">
        <v>10975</v>
      </c>
      <c r="G1410" s="2">
        <v>45117</v>
      </c>
      <c r="H1410">
        <v>9</v>
      </c>
    </row>
    <row r="1411" spans="1:8" x14ac:dyDescent="0.35">
      <c r="A1411" s="1" t="s">
        <v>12393</v>
      </c>
      <c r="B1411" s="1" t="s">
        <v>10475</v>
      </c>
      <c r="C1411" s="1" t="s">
        <v>4281</v>
      </c>
      <c r="D1411" s="1" t="s">
        <v>2333</v>
      </c>
      <c r="E1411">
        <v>4</v>
      </c>
      <c r="F1411" s="1" t="s">
        <v>10971</v>
      </c>
      <c r="G1411" s="2">
        <v>45080</v>
      </c>
      <c r="H1411">
        <v>6</v>
      </c>
    </row>
    <row r="1412" spans="1:8" x14ac:dyDescent="0.35">
      <c r="A1412" s="1" t="s">
        <v>12394</v>
      </c>
      <c r="B1412" s="1" t="s">
        <v>2564</v>
      </c>
      <c r="C1412" s="1" t="s">
        <v>2565</v>
      </c>
      <c r="D1412" s="1" t="s">
        <v>34</v>
      </c>
      <c r="E1412">
        <v>5</v>
      </c>
      <c r="F1412" s="1" t="s">
        <v>10685</v>
      </c>
      <c r="G1412" s="2">
        <v>45433</v>
      </c>
      <c r="H1412">
        <v>0</v>
      </c>
    </row>
    <row r="1413" spans="1:8" x14ac:dyDescent="0.35">
      <c r="A1413" s="1" t="s">
        <v>12395</v>
      </c>
      <c r="B1413" s="1" t="s">
        <v>3305</v>
      </c>
      <c r="C1413" s="1" t="s">
        <v>2715</v>
      </c>
      <c r="D1413" s="1" t="s">
        <v>778</v>
      </c>
      <c r="E1413">
        <v>2</v>
      </c>
      <c r="F1413" s="1" t="s">
        <v>11003</v>
      </c>
      <c r="G1413" s="2">
        <v>45018</v>
      </c>
      <c r="H1413">
        <v>0</v>
      </c>
    </row>
    <row r="1414" spans="1:8" x14ac:dyDescent="0.35">
      <c r="A1414" s="1" t="s">
        <v>12396</v>
      </c>
      <c r="B1414" s="1" t="s">
        <v>8630</v>
      </c>
      <c r="C1414" s="1" t="s">
        <v>3626</v>
      </c>
      <c r="D1414" s="1" t="s">
        <v>1074</v>
      </c>
      <c r="E1414">
        <v>4</v>
      </c>
      <c r="F1414" s="1" t="s">
        <v>10963</v>
      </c>
      <c r="G1414" s="2">
        <v>45257</v>
      </c>
      <c r="H1414">
        <v>0</v>
      </c>
    </row>
    <row r="1415" spans="1:8" x14ac:dyDescent="0.35">
      <c r="A1415" s="1" t="s">
        <v>12397</v>
      </c>
      <c r="B1415" s="1" t="s">
        <v>10286</v>
      </c>
      <c r="C1415" s="1" t="s">
        <v>3595</v>
      </c>
      <c r="D1415" s="1" t="s">
        <v>1109</v>
      </c>
      <c r="E1415">
        <v>4</v>
      </c>
      <c r="F1415" s="1" t="s">
        <v>10971</v>
      </c>
      <c r="G1415" s="2">
        <v>45006</v>
      </c>
      <c r="H1415">
        <v>1</v>
      </c>
    </row>
    <row r="1416" spans="1:8" x14ac:dyDescent="0.35">
      <c r="A1416" s="1" t="s">
        <v>12398</v>
      </c>
      <c r="B1416" s="1" t="s">
        <v>7308</v>
      </c>
      <c r="C1416" s="1" t="s">
        <v>2416</v>
      </c>
      <c r="D1416" s="1" t="s">
        <v>1274</v>
      </c>
      <c r="E1416">
        <v>5</v>
      </c>
      <c r="F1416" s="1" t="s">
        <v>10685</v>
      </c>
      <c r="G1416" s="2">
        <v>45047</v>
      </c>
      <c r="H1416">
        <v>0</v>
      </c>
    </row>
    <row r="1417" spans="1:8" x14ac:dyDescent="0.35">
      <c r="A1417" s="1" t="s">
        <v>12399</v>
      </c>
      <c r="B1417" s="1" t="s">
        <v>3621</v>
      </c>
      <c r="C1417" s="1" t="s">
        <v>2439</v>
      </c>
      <c r="D1417" s="1" t="s">
        <v>2036</v>
      </c>
      <c r="E1417">
        <v>5</v>
      </c>
      <c r="F1417" s="1" t="s">
        <v>10967</v>
      </c>
      <c r="G1417" s="2">
        <v>45434</v>
      </c>
      <c r="H1417">
        <v>7</v>
      </c>
    </row>
    <row r="1418" spans="1:8" x14ac:dyDescent="0.35">
      <c r="A1418" s="1" t="s">
        <v>12400</v>
      </c>
      <c r="B1418" s="1" t="s">
        <v>7612</v>
      </c>
      <c r="C1418" s="1" t="s">
        <v>2784</v>
      </c>
      <c r="D1418" s="1" t="s">
        <v>2273</v>
      </c>
      <c r="E1418">
        <v>4</v>
      </c>
      <c r="F1418" s="1" t="s">
        <v>11081</v>
      </c>
      <c r="G1418" s="2">
        <v>45451</v>
      </c>
      <c r="H1418">
        <v>26</v>
      </c>
    </row>
    <row r="1419" spans="1:8" x14ac:dyDescent="0.35">
      <c r="A1419" s="1" t="s">
        <v>12401</v>
      </c>
      <c r="B1419" s="1" t="s">
        <v>5639</v>
      </c>
      <c r="C1419" s="1" t="s">
        <v>2680</v>
      </c>
      <c r="D1419" s="1" t="s">
        <v>952</v>
      </c>
      <c r="E1419">
        <v>5</v>
      </c>
      <c r="F1419" s="1" t="s">
        <v>10961</v>
      </c>
      <c r="G1419" s="2">
        <v>45463</v>
      </c>
      <c r="H1419">
        <v>1</v>
      </c>
    </row>
    <row r="1420" spans="1:8" x14ac:dyDescent="0.35">
      <c r="A1420" s="1" t="s">
        <v>12402</v>
      </c>
      <c r="B1420" s="1" t="s">
        <v>8833</v>
      </c>
      <c r="C1420" s="1" t="s">
        <v>3396</v>
      </c>
      <c r="D1420" s="1" t="s">
        <v>670</v>
      </c>
      <c r="E1420">
        <v>5</v>
      </c>
      <c r="F1420" s="1" t="s">
        <v>10998</v>
      </c>
      <c r="G1420" s="2">
        <v>45140</v>
      </c>
      <c r="H1420">
        <v>10</v>
      </c>
    </row>
    <row r="1421" spans="1:8" x14ac:dyDescent="0.35">
      <c r="A1421" s="1" t="s">
        <v>12403</v>
      </c>
      <c r="B1421" s="1" t="s">
        <v>3450</v>
      </c>
      <c r="C1421" s="1" t="s">
        <v>3451</v>
      </c>
      <c r="D1421" s="1" t="s">
        <v>1201</v>
      </c>
      <c r="E1421">
        <v>1</v>
      </c>
      <c r="F1421" s="1" t="s">
        <v>10685</v>
      </c>
      <c r="G1421" s="2">
        <v>45025</v>
      </c>
      <c r="H1421">
        <v>0</v>
      </c>
    </row>
    <row r="1422" spans="1:8" x14ac:dyDescent="0.35">
      <c r="A1422" s="1" t="s">
        <v>12404</v>
      </c>
      <c r="B1422" s="1" t="s">
        <v>6564</v>
      </c>
      <c r="C1422" s="1" t="s">
        <v>3125</v>
      </c>
      <c r="D1422" s="1" t="s">
        <v>626</v>
      </c>
      <c r="E1422">
        <v>5</v>
      </c>
      <c r="F1422" s="1" t="s">
        <v>11031</v>
      </c>
      <c r="G1422" s="2">
        <v>45031</v>
      </c>
      <c r="H1422">
        <v>23</v>
      </c>
    </row>
    <row r="1423" spans="1:8" x14ac:dyDescent="0.35">
      <c r="A1423" s="1" t="s">
        <v>12405</v>
      </c>
      <c r="B1423" s="1" t="s">
        <v>6067</v>
      </c>
      <c r="C1423" s="1" t="s">
        <v>2439</v>
      </c>
      <c r="D1423" s="1" t="s">
        <v>955</v>
      </c>
      <c r="E1423">
        <v>5</v>
      </c>
      <c r="F1423" s="1" t="s">
        <v>10992</v>
      </c>
      <c r="G1423" s="2">
        <v>45167</v>
      </c>
      <c r="H1423">
        <v>32</v>
      </c>
    </row>
    <row r="1424" spans="1:8" x14ac:dyDescent="0.35">
      <c r="A1424" s="1" t="s">
        <v>12406</v>
      </c>
      <c r="B1424" s="1" t="s">
        <v>5325</v>
      </c>
      <c r="C1424" s="1" t="s">
        <v>3269</v>
      </c>
      <c r="D1424" s="1" t="s">
        <v>1377</v>
      </c>
      <c r="E1424">
        <v>3</v>
      </c>
      <c r="F1424" s="1" t="s">
        <v>10965</v>
      </c>
      <c r="G1424" s="2">
        <v>44923</v>
      </c>
      <c r="H1424">
        <v>13</v>
      </c>
    </row>
    <row r="1425" spans="1:8" x14ac:dyDescent="0.35">
      <c r="A1425" s="1" t="s">
        <v>12407</v>
      </c>
      <c r="B1425" s="1" t="s">
        <v>8240</v>
      </c>
      <c r="C1425" s="1" t="s">
        <v>2883</v>
      </c>
      <c r="D1425" s="1" t="s">
        <v>1541</v>
      </c>
      <c r="E1425">
        <v>5</v>
      </c>
      <c r="F1425" s="1" t="s">
        <v>10957</v>
      </c>
      <c r="G1425" s="2">
        <v>45101</v>
      </c>
      <c r="H1425">
        <v>22</v>
      </c>
    </row>
    <row r="1426" spans="1:8" x14ac:dyDescent="0.35">
      <c r="A1426" s="1" t="s">
        <v>12408</v>
      </c>
      <c r="B1426" s="1" t="s">
        <v>3320</v>
      </c>
      <c r="C1426" s="1" t="s">
        <v>3211</v>
      </c>
      <c r="D1426" s="1" t="s">
        <v>1660</v>
      </c>
      <c r="E1426">
        <v>1</v>
      </c>
      <c r="F1426" s="1" t="s">
        <v>11005</v>
      </c>
      <c r="G1426" s="2">
        <v>44661</v>
      </c>
      <c r="H1426">
        <v>40</v>
      </c>
    </row>
    <row r="1427" spans="1:8" x14ac:dyDescent="0.35">
      <c r="A1427" s="1" t="s">
        <v>12409</v>
      </c>
      <c r="B1427" s="1" t="s">
        <v>9763</v>
      </c>
      <c r="C1427" s="1" t="s">
        <v>4306</v>
      </c>
      <c r="D1427" s="1" t="s">
        <v>1065</v>
      </c>
      <c r="E1427">
        <v>3</v>
      </c>
      <c r="F1427" s="1" t="s">
        <v>10967</v>
      </c>
      <c r="G1427" s="2">
        <v>45580</v>
      </c>
      <c r="H1427">
        <v>7</v>
      </c>
    </row>
    <row r="1428" spans="1:8" x14ac:dyDescent="0.35">
      <c r="A1428" s="1" t="s">
        <v>12410</v>
      </c>
      <c r="B1428" s="1" t="s">
        <v>8856</v>
      </c>
      <c r="C1428" s="1" t="s">
        <v>2748</v>
      </c>
      <c r="D1428" s="1" t="s">
        <v>2062</v>
      </c>
      <c r="E1428">
        <v>4</v>
      </c>
      <c r="F1428" s="1" t="s">
        <v>10685</v>
      </c>
      <c r="G1428" s="2">
        <v>45477</v>
      </c>
      <c r="H1428">
        <v>46</v>
      </c>
    </row>
    <row r="1429" spans="1:8" x14ac:dyDescent="0.35">
      <c r="A1429" s="1" t="s">
        <v>12411</v>
      </c>
      <c r="B1429" s="1" t="s">
        <v>7240</v>
      </c>
      <c r="C1429" s="1" t="s">
        <v>3198</v>
      </c>
      <c r="D1429" s="1" t="s">
        <v>1225</v>
      </c>
      <c r="E1429">
        <v>5</v>
      </c>
      <c r="F1429" s="1" t="s">
        <v>10992</v>
      </c>
      <c r="G1429" s="2">
        <v>44754</v>
      </c>
      <c r="H1429">
        <v>0</v>
      </c>
    </row>
    <row r="1430" spans="1:8" x14ac:dyDescent="0.35">
      <c r="A1430" s="1" t="s">
        <v>12412</v>
      </c>
      <c r="B1430" s="1" t="s">
        <v>9647</v>
      </c>
      <c r="C1430" s="1" t="s">
        <v>2699</v>
      </c>
      <c r="D1430" s="1" t="s">
        <v>2316</v>
      </c>
      <c r="E1430">
        <v>5</v>
      </c>
      <c r="F1430" s="1" t="s">
        <v>10998</v>
      </c>
      <c r="G1430" s="2">
        <v>45048</v>
      </c>
      <c r="H1430">
        <v>0</v>
      </c>
    </row>
    <row r="1431" spans="1:8" x14ac:dyDescent="0.35">
      <c r="A1431" s="1" t="s">
        <v>12413</v>
      </c>
      <c r="B1431" s="1" t="s">
        <v>3183</v>
      </c>
      <c r="C1431" s="1" t="s">
        <v>2773</v>
      </c>
      <c r="D1431" s="1" t="s">
        <v>239</v>
      </c>
      <c r="E1431">
        <v>4</v>
      </c>
      <c r="F1431" s="1" t="s">
        <v>10685</v>
      </c>
      <c r="G1431" s="2">
        <v>45498</v>
      </c>
      <c r="H1431">
        <v>4</v>
      </c>
    </row>
    <row r="1432" spans="1:8" x14ac:dyDescent="0.35">
      <c r="A1432" s="1" t="s">
        <v>12414</v>
      </c>
      <c r="B1432" s="1" t="s">
        <v>5441</v>
      </c>
      <c r="C1432" s="1" t="s">
        <v>3138</v>
      </c>
      <c r="D1432" s="1" t="s">
        <v>599</v>
      </c>
      <c r="E1432">
        <v>5</v>
      </c>
      <c r="F1432" s="1" t="s">
        <v>10998</v>
      </c>
      <c r="G1432" s="2">
        <v>44659</v>
      </c>
      <c r="H1432">
        <v>8</v>
      </c>
    </row>
    <row r="1433" spans="1:8" x14ac:dyDescent="0.35">
      <c r="A1433" s="1" t="s">
        <v>12415</v>
      </c>
      <c r="B1433" s="1" t="s">
        <v>3271</v>
      </c>
      <c r="C1433" s="1" t="s">
        <v>3069</v>
      </c>
      <c r="D1433" s="1" t="s">
        <v>300</v>
      </c>
      <c r="E1433">
        <v>5</v>
      </c>
      <c r="F1433" s="1" t="s">
        <v>10996</v>
      </c>
      <c r="G1433" s="2">
        <v>45372</v>
      </c>
      <c r="H1433">
        <v>0</v>
      </c>
    </row>
    <row r="1434" spans="1:8" x14ac:dyDescent="0.35">
      <c r="A1434" s="1" t="s">
        <v>12416</v>
      </c>
      <c r="B1434" s="1" t="s">
        <v>6428</v>
      </c>
      <c r="C1434" s="1" t="s">
        <v>2768</v>
      </c>
      <c r="D1434" s="1" t="s">
        <v>617</v>
      </c>
      <c r="E1434">
        <v>5</v>
      </c>
      <c r="F1434" s="1" t="s">
        <v>10998</v>
      </c>
      <c r="G1434" s="2">
        <v>44726</v>
      </c>
      <c r="H1434">
        <v>24</v>
      </c>
    </row>
    <row r="1435" spans="1:8" x14ac:dyDescent="0.35">
      <c r="A1435" s="1" t="s">
        <v>12417</v>
      </c>
      <c r="B1435" s="1" t="s">
        <v>4448</v>
      </c>
      <c r="C1435" s="1" t="s">
        <v>4281</v>
      </c>
      <c r="D1435" s="1" t="s">
        <v>2345</v>
      </c>
      <c r="E1435">
        <v>4</v>
      </c>
      <c r="F1435" s="1" t="s">
        <v>11003</v>
      </c>
      <c r="G1435" s="2">
        <v>45201</v>
      </c>
      <c r="H1435">
        <v>3</v>
      </c>
    </row>
    <row r="1436" spans="1:8" x14ac:dyDescent="0.35">
      <c r="A1436" s="1" t="s">
        <v>12418</v>
      </c>
      <c r="B1436" s="1" t="s">
        <v>6895</v>
      </c>
      <c r="C1436" s="1" t="s">
        <v>2996</v>
      </c>
      <c r="D1436" s="1" t="s">
        <v>1461</v>
      </c>
      <c r="E1436">
        <v>5</v>
      </c>
      <c r="F1436" s="1" t="s">
        <v>10957</v>
      </c>
      <c r="G1436" s="2">
        <v>45557</v>
      </c>
      <c r="H1436">
        <v>0</v>
      </c>
    </row>
    <row r="1437" spans="1:8" x14ac:dyDescent="0.35">
      <c r="A1437" s="1" t="s">
        <v>12419</v>
      </c>
      <c r="B1437" s="1" t="s">
        <v>6687</v>
      </c>
      <c r="C1437" s="1" t="s">
        <v>2443</v>
      </c>
      <c r="D1437" s="1" t="s">
        <v>1710</v>
      </c>
      <c r="E1437">
        <v>3</v>
      </c>
      <c r="F1437" s="1" t="s">
        <v>11051</v>
      </c>
      <c r="G1437" s="2">
        <v>45153</v>
      </c>
      <c r="H1437">
        <v>0</v>
      </c>
    </row>
    <row r="1438" spans="1:8" x14ac:dyDescent="0.35">
      <c r="A1438" s="1" t="s">
        <v>12420</v>
      </c>
      <c r="B1438" s="1" t="s">
        <v>4791</v>
      </c>
      <c r="C1438" s="1" t="s">
        <v>4306</v>
      </c>
      <c r="D1438" s="1" t="s">
        <v>2225</v>
      </c>
      <c r="E1438">
        <v>5</v>
      </c>
      <c r="F1438" s="1" t="s">
        <v>10971</v>
      </c>
      <c r="G1438" s="2">
        <v>44984</v>
      </c>
      <c r="H1438">
        <v>0</v>
      </c>
    </row>
    <row r="1439" spans="1:8" x14ac:dyDescent="0.35">
      <c r="A1439" s="1" t="s">
        <v>12421</v>
      </c>
      <c r="B1439" s="1" t="s">
        <v>4426</v>
      </c>
      <c r="C1439" s="1" t="s">
        <v>2980</v>
      </c>
      <c r="D1439" s="1" t="s">
        <v>2172</v>
      </c>
      <c r="E1439">
        <v>1</v>
      </c>
      <c r="F1439" s="1" t="s">
        <v>11003</v>
      </c>
      <c r="G1439" s="2">
        <v>44641</v>
      </c>
      <c r="H1439">
        <v>0</v>
      </c>
    </row>
    <row r="1440" spans="1:8" x14ac:dyDescent="0.35">
      <c r="A1440" s="1" t="s">
        <v>12422</v>
      </c>
      <c r="B1440" s="1" t="s">
        <v>7854</v>
      </c>
      <c r="C1440" s="1" t="s">
        <v>2726</v>
      </c>
      <c r="D1440" s="1" t="s">
        <v>21</v>
      </c>
      <c r="E1440">
        <v>5</v>
      </c>
      <c r="F1440" s="1" t="s">
        <v>10957</v>
      </c>
      <c r="G1440" s="2">
        <v>45049</v>
      </c>
      <c r="H1440">
        <v>6</v>
      </c>
    </row>
    <row r="1441" spans="1:8" x14ac:dyDescent="0.35">
      <c r="A1441" s="1" t="s">
        <v>12423</v>
      </c>
      <c r="B1441" s="1" t="s">
        <v>4953</v>
      </c>
      <c r="C1441" s="1" t="s">
        <v>2833</v>
      </c>
      <c r="D1441" s="1" t="s">
        <v>1274</v>
      </c>
      <c r="E1441">
        <v>4</v>
      </c>
      <c r="F1441" s="1" t="s">
        <v>10967</v>
      </c>
      <c r="G1441" s="2">
        <v>45704</v>
      </c>
      <c r="H1441">
        <v>1</v>
      </c>
    </row>
    <row r="1442" spans="1:8" x14ac:dyDescent="0.35">
      <c r="A1442" s="1" t="s">
        <v>12424</v>
      </c>
      <c r="B1442" s="1" t="s">
        <v>4636</v>
      </c>
      <c r="C1442" s="1" t="s">
        <v>2565</v>
      </c>
      <c r="D1442" s="1" t="s">
        <v>378</v>
      </c>
      <c r="E1442">
        <v>5</v>
      </c>
      <c r="F1442" s="1" t="s">
        <v>11016</v>
      </c>
      <c r="G1442" s="2">
        <v>45127</v>
      </c>
      <c r="H1442">
        <v>0</v>
      </c>
    </row>
    <row r="1443" spans="1:8" x14ac:dyDescent="0.35">
      <c r="A1443" s="1" t="s">
        <v>12425</v>
      </c>
      <c r="B1443" s="1" t="s">
        <v>8963</v>
      </c>
      <c r="C1443" s="1" t="s">
        <v>2953</v>
      </c>
      <c r="D1443" s="1" t="s">
        <v>9</v>
      </c>
      <c r="E1443">
        <v>5</v>
      </c>
      <c r="F1443" s="1" t="s">
        <v>11034</v>
      </c>
      <c r="G1443" s="2">
        <v>45495</v>
      </c>
      <c r="H1443">
        <v>1</v>
      </c>
    </row>
    <row r="1444" spans="1:8" x14ac:dyDescent="0.35">
      <c r="A1444" s="1" t="s">
        <v>12426</v>
      </c>
      <c r="B1444" s="1" t="s">
        <v>2664</v>
      </c>
      <c r="C1444" s="1" t="s">
        <v>2612</v>
      </c>
      <c r="D1444" s="1" t="s">
        <v>582</v>
      </c>
      <c r="E1444">
        <v>5</v>
      </c>
      <c r="F1444" s="1" t="s">
        <v>10985</v>
      </c>
      <c r="G1444" s="2">
        <v>45435</v>
      </c>
      <c r="H1444">
        <v>4</v>
      </c>
    </row>
    <row r="1445" spans="1:8" x14ac:dyDescent="0.35">
      <c r="A1445" s="1" t="s">
        <v>12427</v>
      </c>
      <c r="B1445" s="1" t="s">
        <v>9936</v>
      </c>
      <c r="C1445" s="1" t="s">
        <v>3906</v>
      </c>
      <c r="D1445" s="1" t="s">
        <v>718</v>
      </c>
      <c r="E1445">
        <v>1</v>
      </c>
      <c r="F1445" s="1" t="s">
        <v>11051</v>
      </c>
      <c r="G1445" s="2">
        <v>45641</v>
      </c>
      <c r="H1445">
        <v>0</v>
      </c>
    </row>
    <row r="1446" spans="1:8" x14ac:dyDescent="0.35">
      <c r="A1446" s="1" t="s">
        <v>12428</v>
      </c>
      <c r="B1446" s="1" t="s">
        <v>2587</v>
      </c>
      <c r="C1446" s="1" t="s">
        <v>2588</v>
      </c>
      <c r="D1446" s="1" t="s">
        <v>863</v>
      </c>
      <c r="E1446">
        <v>4</v>
      </c>
      <c r="F1446" s="1" t="s">
        <v>10996</v>
      </c>
      <c r="G1446" s="2">
        <v>45032</v>
      </c>
      <c r="H1446">
        <v>15</v>
      </c>
    </row>
    <row r="1447" spans="1:8" x14ac:dyDescent="0.35">
      <c r="A1447" s="1" t="s">
        <v>12429</v>
      </c>
      <c r="B1447" s="1" t="s">
        <v>7724</v>
      </c>
      <c r="C1447" s="1" t="s">
        <v>2876</v>
      </c>
      <c r="D1447" s="1" t="s">
        <v>1346</v>
      </c>
      <c r="E1447">
        <v>5</v>
      </c>
      <c r="F1447" s="1" t="s">
        <v>11001</v>
      </c>
      <c r="G1447" s="2">
        <v>45124</v>
      </c>
      <c r="H1447">
        <v>3</v>
      </c>
    </row>
    <row r="1448" spans="1:8" x14ac:dyDescent="0.35">
      <c r="A1448" s="1" t="s">
        <v>12430</v>
      </c>
      <c r="B1448" s="1" t="s">
        <v>4849</v>
      </c>
      <c r="C1448" s="1" t="s">
        <v>2588</v>
      </c>
      <c r="D1448" s="1" t="s">
        <v>2159</v>
      </c>
      <c r="E1448">
        <v>2</v>
      </c>
      <c r="F1448" s="1" t="s">
        <v>10685</v>
      </c>
      <c r="G1448" s="2">
        <v>44670</v>
      </c>
      <c r="H1448">
        <v>0</v>
      </c>
    </row>
    <row r="1449" spans="1:8" x14ac:dyDescent="0.35">
      <c r="A1449" s="1" t="s">
        <v>12431</v>
      </c>
      <c r="B1449" s="1" t="s">
        <v>3453</v>
      </c>
      <c r="C1449" s="1" t="s">
        <v>3454</v>
      </c>
      <c r="D1449" s="1" t="s">
        <v>1189</v>
      </c>
      <c r="E1449">
        <v>5</v>
      </c>
      <c r="F1449" s="1" t="s">
        <v>10979</v>
      </c>
      <c r="G1449" s="2">
        <v>45068</v>
      </c>
      <c r="H1449">
        <v>0</v>
      </c>
    </row>
    <row r="1450" spans="1:8" x14ac:dyDescent="0.35">
      <c r="A1450" s="1" t="s">
        <v>12432</v>
      </c>
      <c r="B1450" s="1" t="s">
        <v>4712</v>
      </c>
      <c r="C1450" s="1" t="s">
        <v>3689</v>
      </c>
      <c r="D1450" s="1" t="s">
        <v>955</v>
      </c>
      <c r="E1450">
        <v>4</v>
      </c>
      <c r="F1450" s="1" t="s">
        <v>11034</v>
      </c>
      <c r="G1450" s="2">
        <v>45689</v>
      </c>
      <c r="H1450">
        <v>4</v>
      </c>
    </row>
    <row r="1451" spans="1:8" x14ac:dyDescent="0.35">
      <c r="A1451" s="1" t="s">
        <v>12433</v>
      </c>
      <c r="B1451" s="1" t="s">
        <v>7842</v>
      </c>
      <c r="C1451" s="1" t="s">
        <v>3655</v>
      </c>
      <c r="D1451" s="1" t="s">
        <v>357</v>
      </c>
      <c r="E1451">
        <v>5</v>
      </c>
      <c r="F1451" s="1" t="s">
        <v>11016</v>
      </c>
      <c r="G1451" s="2">
        <v>45085</v>
      </c>
      <c r="H1451">
        <v>2</v>
      </c>
    </row>
    <row r="1452" spans="1:8" x14ac:dyDescent="0.35">
      <c r="A1452" s="1" t="s">
        <v>12434</v>
      </c>
      <c r="B1452" s="1" t="s">
        <v>6683</v>
      </c>
      <c r="C1452" s="1" t="s">
        <v>2751</v>
      </c>
      <c r="D1452" s="1" t="s">
        <v>1929</v>
      </c>
      <c r="E1452">
        <v>1</v>
      </c>
      <c r="F1452" s="1" t="s">
        <v>11031</v>
      </c>
      <c r="G1452" s="2">
        <v>44931</v>
      </c>
      <c r="H1452">
        <v>6</v>
      </c>
    </row>
    <row r="1453" spans="1:8" x14ac:dyDescent="0.35">
      <c r="A1453" s="1" t="s">
        <v>12435</v>
      </c>
      <c r="B1453" s="1" t="s">
        <v>3994</v>
      </c>
      <c r="C1453" s="1" t="s">
        <v>3064</v>
      </c>
      <c r="D1453" s="1" t="s">
        <v>1790</v>
      </c>
      <c r="E1453">
        <v>3</v>
      </c>
      <c r="F1453" s="1" t="s">
        <v>10955</v>
      </c>
      <c r="G1453" s="2">
        <v>45030</v>
      </c>
      <c r="H1453">
        <v>0</v>
      </c>
    </row>
    <row r="1454" spans="1:8" x14ac:dyDescent="0.35">
      <c r="A1454" s="1" t="s">
        <v>12436</v>
      </c>
      <c r="B1454" s="1" t="s">
        <v>7708</v>
      </c>
      <c r="C1454" s="1" t="s">
        <v>2674</v>
      </c>
      <c r="D1454" s="1" t="s">
        <v>1506</v>
      </c>
      <c r="E1454">
        <v>4</v>
      </c>
      <c r="F1454" s="1" t="s">
        <v>10998</v>
      </c>
      <c r="G1454" s="2">
        <v>45121</v>
      </c>
      <c r="H1454">
        <v>10</v>
      </c>
    </row>
    <row r="1455" spans="1:8" x14ac:dyDescent="0.35">
      <c r="A1455" s="1" t="s">
        <v>12437</v>
      </c>
      <c r="B1455" s="1" t="s">
        <v>4855</v>
      </c>
      <c r="C1455" s="1" t="s">
        <v>2524</v>
      </c>
      <c r="D1455" s="1" t="s">
        <v>1799</v>
      </c>
      <c r="E1455">
        <v>5</v>
      </c>
      <c r="F1455" s="1" t="s">
        <v>10971</v>
      </c>
      <c r="G1455" s="2">
        <v>45494</v>
      </c>
      <c r="H1455">
        <v>8</v>
      </c>
    </row>
    <row r="1456" spans="1:8" x14ac:dyDescent="0.35">
      <c r="A1456" s="1" t="s">
        <v>12438</v>
      </c>
      <c r="B1456" s="1" t="s">
        <v>8419</v>
      </c>
      <c r="C1456" s="1" t="s">
        <v>3388</v>
      </c>
      <c r="D1456" s="1" t="s">
        <v>730</v>
      </c>
      <c r="E1456">
        <v>3</v>
      </c>
      <c r="F1456" s="1" t="s">
        <v>10992</v>
      </c>
      <c r="G1456" s="2">
        <v>44568</v>
      </c>
      <c r="H1456">
        <v>0</v>
      </c>
    </row>
    <row r="1457" spans="1:8" x14ac:dyDescent="0.35">
      <c r="A1457" s="1" t="s">
        <v>12439</v>
      </c>
      <c r="B1457" s="1" t="s">
        <v>5576</v>
      </c>
      <c r="C1457" s="1" t="s">
        <v>2953</v>
      </c>
      <c r="D1457" s="1" t="s">
        <v>937</v>
      </c>
      <c r="E1457">
        <v>5</v>
      </c>
      <c r="F1457" s="1" t="s">
        <v>10963</v>
      </c>
      <c r="G1457" s="2">
        <v>45034</v>
      </c>
      <c r="H1457">
        <v>23</v>
      </c>
    </row>
    <row r="1458" spans="1:8" x14ac:dyDescent="0.35">
      <c r="A1458" s="1" t="s">
        <v>12440</v>
      </c>
      <c r="B1458" s="1" t="s">
        <v>10082</v>
      </c>
      <c r="C1458" s="1" t="s">
        <v>2806</v>
      </c>
      <c r="D1458" s="1" t="s">
        <v>29</v>
      </c>
      <c r="E1458">
        <v>4</v>
      </c>
      <c r="F1458" s="1" t="s">
        <v>10975</v>
      </c>
      <c r="G1458" s="2">
        <v>45142</v>
      </c>
      <c r="H1458">
        <v>7</v>
      </c>
    </row>
    <row r="1459" spans="1:8" x14ac:dyDescent="0.35">
      <c r="A1459" s="1" t="s">
        <v>12441</v>
      </c>
      <c r="B1459" s="1" t="s">
        <v>8035</v>
      </c>
      <c r="C1459" s="1" t="s">
        <v>2738</v>
      </c>
      <c r="D1459" s="1" t="s">
        <v>462</v>
      </c>
      <c r="E1459">
        <v>5</v>
      </c>
      <c r="F1459" s="1" t="s">
        <v>10961</v>
      </c>
      <c r="G1459" s="2">
        <v>45634</v>
      </c>
      <c r="H1459">
        <v>1</v>
      </c>
    </row>
    <row r="1460" spans="1:8" x14ac:dyDescent="0.35">
      <c r="A1460" s="1" t="s">
        <v>12442</v>
      </c>
      <c r="B1460" s="1" t="s">
        <v>6479</v>
      </c>
      <c r="C1460" s="1" t="s">
        <v>3388</v>
      </c>
      <c r="D1460" s="1" t="s">
        <v>1068</v>
      </c>
      <c r="E1460">
        <v>5</v>
      </c>
      <c r="F1460" s="1" t="s">
        <v>10959</v>
      </c>
      <c r="G1460" s="2">
        <v>45371</v>
      </c>
      <c r="H1460">
        <v>0</v>
      </c>
    </row>
    <row r="1461" spans="1:8" x14ac:dyDescent="0.35">
      <c r="A1461" s="1" t="s">
        <v>12443</v>
      </c>
      <c r="B1461" s="1" t="s">
        <v>4417</v>
      </c>
      <c r="C1461" s="1" t="s">
        <v>2446</v>
      </c>
      <c r="D1461" s="1" t="s">
        <v>1820</v>
      </c>
      <c r="E1461">
        <v>4</v>
      </c>
      <c r="F1461" s="1" t="s">
        <v>10969</v>
      </c>
      <c r="G1461" s="2">
        <v>45590</v>
      </c>
      <c r="H1461">
        <v>1</v>
      </c>
    </row>
    <row r="1462" spans="1:8" x14ac:dyDescent="0.35">
      <c r="A1462" s="1" t="s">
        <v>12444</v>
      </c>
      <c r="B1462" s="1" t="s">
        <v>3856</v>
      </c>
      <c r="C1462" s="1" t="s">
        <v>2413</v>
      </c>
      <c r="D1462" s="1" t="s">
        <v>2310</v>
      </c>
      <c r="E1462">
        <v>5</v>
      </c>
      <c r="F1462" s="1" t="s">
        <v>10975</v>
      </c>
      <c r="G1462" s="2">
        <v>45490</v>
      </c>
      <c r="H1462">
        <v>0</v>
      </c>
    </row>
    <row r="1463" spans="1:8" x14ac:dyDescent="0.35">
      <c r="A1463" s="1" t="s">
        <v>12445</v>
      </c>
      <c r="B1463" s="1" t="s">
        <v>9815</v>
      </c>
      <c r="C1463" s="1" t="s">
        <v>3231</v>
      </c>
      <c r="D1463" s="1" t="s">
        <v>2246</v>
      </c>
      <c r="E1463">
        <v>5</v>
      </c>
      <c r="F1463" s="1" t="s">
        <v>11051</v>
      </c>
      <c r="G1463" s="2">
        <v>45301</v>
      </c>
      <c r="H1463">
        <v>9</v>
      </c>
    </row>
    <row r="1464" spans="1:8" x14ac:dyDescent="0.35">
      <c r="A1464" s="1" t="s">
        <v>12446</v>
      </c>
      <c r="B1464" s="1" t="s">
        <v>4075</v>
      </c>
      <c r="C1464" s="1" t="s">
        <v>2851</v>
      </c>
      <c r="D1464" s="1" t="s">
        <v>1210</v>
      </c>
      <c r="E1464">
        <v>5</v>
      </c>
      <c r="F1464" s="1" t="s">
        <v>11001</v>
      </c>
      <c r="G1464" s="2">
        <v>45382</v>
      </c>
      <c r="H1464">
        <v>15</v>
      </c>
    </row>
    <row r="1465" spans="1:8" x14ac:dyDescent="0.35">
      <c r="A1465" s="1" t="s">
        <v>12447</v>
      </c>
      <c r="B1465" s="1" t="s">
        <v>8218</v>
      </c>
      <c r="C1465" s="1" t="s">
        <v>2432</v>
      </c>
      <c r="D1465" s="1" t="s">
        <v>2184</v>
      </c>
      <c r="E1465">
        <v>3</v>
      </c>
      <c r="F1465" s="1" t="s">
        <v>11051</v>
      </c>
      <c r="G1465" s="2">
        <v>45320</v>
      </c>
      <c r="H1465">
        <v>0</v>
      </c>
    </row>
    <row r="1466" spans="1:8" x14ac:dyDescent="0.35">
      <c r="A1466" s="1" t="s">
        <v>12448</v>
      </c>
      <c r="B1466" s="1" t="s">
        <v>10331</v>
      </c>
      <c r="C1466" s="1" t="s">
        <v>2801</v>
      </c>
      <c r="D1466" s="1" t="s">
        <v>1620</v>
      </c>
      <c r="E1466">
        <v>3</v>
      </c>
      <c r="F1466" s="1" t="s">
        <v>11016</v>
      </c>
      <c r="G1466" s="2">
        <v>45312</v>
      </c>
      <c r="H1466">
        <v>25</v>
      </c>
    </row>
    <row r="1467" spans="1:8" x14ac:dyDescent="0.35">
      <c r="A1467" s="1" t="s">
        <v>12449</v>
      </c>
      <c r="B1467" s="1" t="s">
        <v>9474</v>
      </c>
      <c r="C1467" s="1" t="s">
        <v>3637</v>
      </c>
      <c r="D1467" s="1" t="s">
        <v>1889</v>
      </c>
      <c r="E1467">
        <v>5</v>
      </c>
      <c r="F1467" s="1" t="s">
        <v>10965</v>
      </c>
      <c r="G1467" s="2">
        <v>45502</v>
      </c>
      <c r="H1467">
        <v>9</v>
      </c>
    </row>
    <row r="1468" spans="1:8" x14ac:dyDescent="0.35">
      <c r="A1468" s="1" t="s">
        <v>12450</v>
      </c>
      <c r="B1468" s="1" t="s">
        <v>3343</v>
      </c>
      <c r="C1468" s="1" t="s">
        <v>2980</v>
      </c>
      <c r="D1468" s="1" t="s">
        <v>1138</v>
      </c>
      <c r="E1468">
        <v>4</v>
      </c>
      <c r="F1468" s="1" t="s">
        <v>10975</v>
      </c>
      <c r="G1468" s="2">
        <v>44847</v>
      </c>
      <c r="H1468">
        <v>41</v>
      </c>
    </row>
    <row r="1469" spans="1:8" x14ac:dyDescent="0.35">
      <c r="A1469" s="1" t="s">
        <v>12451</v>
      </c>
      <c r="B1469" s="1" t="s">
        <v>8557</v>
      </c>
      <c r="C1469" s="1" t="s">
        <v>2458</v>
      </c>
      <c r="D1469" s="1" t="s">
        <v>1126</v>
      </c>
      <c r="E1469">
        <v>4</v>
      </c>
      <c r="F1469" s="1" t="s">
        <v>10979</v>
      </c>
      <c r="G1469" s="2">
        <v>45425</v>
      </c>
      <c r="H1469">
        <v>4</v>
      </c>
    </row>
    <row r="1470" spans="1:8" x14ac:dyDescent="0.35">
      <c r="A1470" s="1" t="s">
        <v>12452</v>
      </c>
      <c r="B1470" s="1" t="s">
        <v>8207</v>
      </c>
      <c r="C1470" s="1" t="s">
        <v>3028</v>
      </c>
      <c r="D1470" s="1" t="s">
        <v>1894</v>
      </c>
      <c r="E1470">
        <v>5</v>
      </c>
      <c r="F1470" s="1" t="s">
        <v>10967</v>
      </c>
      <c r="G1470" s="2">
        <v>45078</v>
      </c>
      <c r="H1470">
        <v>30</v>
      </c>
    </row>
    <row r="1471" spans="1:8" x14ac:dyDescent="0.35">
      <c r="A1471" s="1" t="s">
        <v>12453</v>
      </c>
      <c r="B1471" s="1" t="s">
        <v>5427</v>
      </c>
      <c r="C1471" s="1" t="s">
        <v>2448</v>
      </c>
      <c r="D1471" s="1" t="s">
        <v>1028</v>
      </c>
      <c r="E1471">
        <v>5</v>
      </c>
      <c r="F1471" s="1" t="s">
        <v>10967</v>
      </c>
      <c r="G1471" s="2">
        <v>45249</v>
      </c>
      <c r="H1471">
        <v>4</v>
      </c>
    </row>
    <row r="1472" spans="1:8" x14ac:dyDescent="0.35">
      <c r="A1472" s="1" t="s">
        <v>12454</v>
      </c>
      <c r="B1472" s="1" t="s">
        <v>9696</v>
      </c>
      <c r="C1472" s="1" t="s">
        <v>2565</v>
      </c>
      <c r="D1472" s="1" t="s">
        <v>1118</v>
      </c>
      <c r="E1472">
        <v>5</v>
      </c>
      <c r="F1472" s="1" t="s">
        <v>11001</v>
      </c>
      <c r="G1472" s="2">
        <v>45702</v>
      </c>
      <c r="H1472">
        <v>3</v>
      </c>
    </row>
    <row r="1473" spans="1:8" x14ac:dyDescent="0.35">
      <c r="A1473" s="1" t="s">
        <v>12455</v>
      </c>
      <c r="B1473" s="1" t="s">
        <v>7029</v>
      </c>
      <c r="C1473" s="1" t="s">
        <v>3058</v>
      </c>
      <c r="D1473" s="1" t="s">
        <v>1698</v>
      </c>
      <c r="E1473">
        <v>5</v>
      </c>
      <c r="F1473" s="1" t="s">
        <v>10959</v>
      </c>
      <c r="G1473" s="2">
        <v>45541</v>
      </c>
      <c r="H1473">
        <v>14</v>
      </c>
    </row>
    <row r="1474" spans="1:8" x14ac:dyDescent="0.35">
      <c r="A1474" s="1" t="s">
        <v>12456</v>
      </c>
      <c r="B1474" s="1" t="s">
        <v>3030</v>
      </c>
      <c r="C1474" s="1" t="s">
        <v>3031</v>
      </c>
      <c r="D1474" s="1" t="s">
        <v>1328</v>
      </c>
      <c r="E1474">
        <v>4</v>
      </c>
      <c r="F1474" s="1" t="s">
        <v>11051</v>
      </c>
      <c r="G1474" s="2">
        <v>44743</v>
      </c>
      <c r="H1474">
        <v>35</v>
      </c>
    </row>
    <row r="1475" spans="1:8" x14ac:dyDescent="0.35">
      <c r="A1475" s="1" t="s">
        <v>12457</v>
      </c>
      <c r="B1475" s="1" t="s">
        <v>9823</v>
      </c>
      <c r="C1475" s="1" t="s">
        <v>3637</v>
      </c>
      <c r="D1475" s="1" t="s">
        <v>1683</v>
      </c>
      <c r="E1475">
        <v>1</v>
      </c>
      <c r="F1475" s="1" t="s">
        <v>10989</v>
      </c>
      <c r="G1475" s="2">
        <v>45623</v>
      </c>
      <c r="H1475">
        <v>11</v>
      </c>
    </row>
    <row r="1476" spans="1:8" x14ac:dyDescent="0.35">
      <c r="A1476" s="1" t="s">
        <v>12458</v>
      </c>
      <c r="B1476" s="1" t="s">
        <v>7757</v>
      </c>
      <c r="C1476" s="1" t="s">
        <v>2746</v>
      </c>
      <c r="D1476" s="1" t="s">
        <v>1479</v>
      </c>
      <c r="E1476">
        <v>1</v>
      </c>
      <c r="F1476" s="1" t="s">
        <v>10996</v>
      </c>
      <c r="G1476" s="2">
        <v>45429</v>
      </c>
      <c r="H1476">
        <v>13</v>
      </c>
    </row>
    <row r="1477" spans="1:8" x14ac:dyDescent="0.35">
      <c r="A1477" s="1" t="s">
        <v>12459</v>
      </c>
      <c r="B1477" s="1" t="s">
        <v>8771</v>
      </c>
      <c r="C1477" s="1" t="s">
        <v>2448</v>
      </c>
      <c r="D1477" s="1" t="s">
        <v>1028</v>
      </c>
      <c r="E1477">
        <v>5</v>
      </c>
      <c r="F1477" s="1" t="s">
        <v>10957</v>
      </c>
      <c r="G1477" s="2">
        <v>45044</v>
      </c>
      <c r="H1477">
        <v>0</v>
      </c>
    </row>
    <row r="1478" spans="1:8" x14ac:dyDescent="0.35">
      <c r="A1478" s="1" t="s">
        <v>12460</v>
      </c>
      <c r="B1478" s="1" t="s">
        <v>10053</v>
      </c>
      <c r="C1478" s="1" t="s">
        <v>3382</v>
      </c>
      <c r="D1478" s="1" t="s">
        <v>1289</v>
      </c>
      <c r="E1478">
        <v>3</v>
      </c>
      <c r="F1478" s="1" t="s">
        <v>10985</v>
      </c>
      <c r="G1478" s="2">
        <v>45552</v>
      </c>
      <c r="H1478">
        <v>25</v>
      </c>
    </row>
    <row r="1479" spans="1:8" x14ac:dyDescent="0.35">
      <c r="A1479" s="1" t="s">
        <v>12461</v>
      </c>
      <c r="B1479" s="1" t="s">
        <v>9275</v>
      </c>
      <c r="C1479" s="1" t="s">
        <v>3211</v>
      </c>
      <c r="D1479" s="1" t="s">
        <v>703</v>
      </c>
      <c r="E1479">
        <v>3</v>
      </c>
      <c r="F1479" s="1" t="s">
        <v>10685</v>
      </c>
      <c r="G1479" s="2">
        <v>44670</v>
      </c>
      <c r="H1479">
        <v>25</v>
      </c>
    </row>
    <row r="1480" spans="1:8" x14ac:dyDescent="0.35">
      <c r="A1480" s="1" t="s">
        <v>12462</v>
      </c>
      <c r="B1480" s="1" t="s">
        <v>5117</v>
      </c>
      <c r="C1480" s="1" t="s">
        <v>2631</v>
      </c>
      <c r="D1480" s="1" t="s">
        <v>1529</v>
      </c>
      <c r="E1480">
        <v>5</v>
      </c>
      <c r="F1480" s="1" t="s">
        <v>11001</v>
      </c>
      <c r="G1480" s="2">
        <v>45690</v>
      </c>
      <c r="H1480">
        <v>0</v>
      </c>
    </row>
    <row r="1481" spans="1:8" x14ac:dyDescent="0.35">
      <c r="A1481" s="1" t="s">
        <v>12463</v>
      </c>
      <c r="B1481" s="1" t="s">
        <v>10270</v>
      </c>
      <c r="C1481" s="1" t="s">
        <v>2791</v>
      </c>
      <c r="D1481" s="1" t="s">
        <v>790</v>
      </c>
      <c r="E1481">
        <v>4</v>
      </c>
      <c r="F1481" s="1" t="s">
        <v>10996</v>
      </c>
      <c r="G1481" s="2">
        <v>44854</v>
      </c>
      <c r="H1481">
        <v>4</v>
      </c>
    </row>
    <row r="1482" spans="1:8" x14ac:dyDescent="0.35">
      <c r="A1482" s="1" t="s">
        <v>12464</v>
      </c>
      <c r="B1482" s="1" t="s">
        <v>5650</v>
      </c>
      <c r="C1482" s="1" t="s">
        <v>4306</v>
      </c>
      <c r="D1482" s="1" t="s">
        <v>812</v>
      </c>
      <c r="E1482">
        <v>5</v>
      </c>
      <c r="F1482" s="1" t="s">
        <v>11034</v>
      </c>
      <c r="G1482" s="2">
        <v>44883</v>
      </c>
      <c r="H1482">
        <v>2</v>
      </c>
    </row>
    <row r="1483" spans="1:8" x14ac:dyDescent="0.35">
      <c r="A1483" s="1" t="s">
        <v>12465</v>
      </c>
      <c r="B1483" s="1" t="s">
        <v>5288</v>
      </c>
      <c r="C1483" s="1" t="s">
        <v>3193</v>
      </c>
      <c r="D1483" s="1" t="s">
        <v>179</v>
      </c>
      <c r="E1483">
        <v>5</v>
      </c>
      <c r="F1483" s="1" t="s">
        <v>11016</v>
      </c>
      <c r="G1483" s="2">
        <v>45356</v>
      </c>
      <c r="H1483">
        <v>6</v>
      </c>
    </row>
    <row r="1484" spans="1:8" x14ac:dyDescent="0.35">
      <c r="A1484" s="1" t="s">
        <v>12466</v>
      </c>
      <c r="B1484" s="1" t="s">
        <v>2598</v>
      </c>
      <c r="C1484" s="1" t="s">
        <v>2599</v>
      </c>
      <c r="D1484" s="1" t="s">
        <v>2339</v>
      </c>
      <c r="E1484">
        <v>4</v>
      </c>
      <c r="F1484" s="1" t="s">
        <v>11001</v>
      </c>
      <c r="G1484" s="2">
        <v>45550</v>
      </c>
      <c r="H1484">
        <v>0</v>
      </c>
    </row>
    <row r="1485" spans="1:8" x14ac:dyDescent="0.35">
      <c r="A1485" s="1" t="s">
        <v>12467</v>
      </c>
      <c r="B1485" s="1" t="s">
        <v>6793</v>
      </c>
      <c r="C1485" s="1" t="s">
        <v>2551</v>
      </c>
      <c r="D1485" s="1" t="s">
        <v>143</v>
      </c>
      <c r="E1485">
        <v>3</v>
      </c>
      <c r="F1485" s="1" t="s">
        <v>10985</v>
      </c>
      <c r="G1485" s="2">
        <v>45515</v>
      </c>
      <c r="H1485">
        <v>22</v>
      </c>
    </row>
    <row r="1486" spans="1:8" x14ac:dyDescent="0.35">
      <c r="A1486" s="1" t="s">
        <v>12468</v>
      </c>
      <c r="B1486" s="1" t="s">
        <v>10313</v>
      </c>
      <c r="C1486" s="1" t="s">
        <v>4306</v>
      </c>
      <c r="D1486" s="1" t="s">
        <v>2324</v>
      </c>
      <c r="E1486">
        <v>4</v>
      </c>
      <c r="F1486" s="1" t="s">
        <v>11081</v>
      </c>
      <c r="G1486" s="2">
        <v>45718</v>
      </c>
      <c r="H1486">
        <v>0</v>
      </c>
    </row>
    <row r="1487" spans="1:8" x14ac:dyDescent="0.35">
      <c r="A1487" s="1" t="s">
        <v>12469</v>
      </c>
      <c r="B1487" s="1" t="s">
        <v>4787</v>
      </c>
      <c r="C1487" s="1" t="s">
        <v>2659</v>
      </c>
      <c r="D1487" s="1" t="s">
        <v>614</v>
      </c>
      <c r="E1487">
        <v>5</v>
      </c>
      <c r="F1487" s="1" t="s">
        <v>11034</v>
      </c>
      <c r="G1487" s="2">
        <v>45024</v>
      </c>
      <c r="H1487">
        <v>7</v>
      </c>
    </row>
    <row r="1488" spans="1:8" x14ac:dyDescent="0.35">
      <c r="A1488" s="1" t="s">
        <v>12470</v>
      </c>
      <c r="B1488" s="1" t="s">
        <v>3253</v>
      </c>
      <c r="C1488" s="1" t="s">
        <v>2683</v>
      </c>
      <c r="D1488" s="1" t="s">
        <v>830</v>
      </c>
      <c r="E1488">
        <v>4</v>
      </c>
      <c r="F1488" s="1" t="s">
        <v>11003</v>
      </c>
      <c r="G1488" s="2">
        <v>45005</v>
      </c>
      <c r="H1488">
        <v>2</v>
      </c>
    </row>
    <row r="1489" spans="1:8" x14ac:dyDescent="0.35">
      <c r="A1489" s="1" t="s">
        <v>12471</v>
      </c>
      <c r="B1489" s="1" t="s">
        <v>2730</v>
      </c>
      <c r="C1489" s="1" t="s">
        <v>2733</v>
      </c>
      <c r="D1489" s="1" t="s">
        <v>1065</v>
      </c>
      <c r="E1489">
        <v>3</v>
      </c>
      <c r="F1489" s="1" t="s">
        <v>10989</v>
      </c>
      <c r="G1489" s="2">
        <v>44970</v>
      </c>
      <c r="H1489">
        <v>0</v>
      </c>
    </row>
    <row r="1490" spans="1:8" x14ac:dyDescent="0.35">
      <c r="A1490" s="1" t="s">
        <v>12472</v>
      </c>
      <c r="B1490" s="1" t="s">
        <v>4067</v>
      </c>
      <c r="C1490" s="1" t="s">
        <v>2487</v>
      </c>
      <c r="D1490" s="1" t="s">
        <v>2358</v>
      </c>
      <c r="E1490">
        <v>4</v>
      </c>
      <c r="F1490" s="1" t="s">
        <v>10992</v>
      </c>
      <c r="G1490" s="2">
        <v>44780</v>
      </c>
      <c r="H1490">
        <v>1</v>
      </c>
    </row>
    <row r="1491" spans="1:8" x14ac:dyDescent="0.35">
      <c r="A1491" s="1" t="s">
        <v>12473</v>
      </c>
      <c r="B1491" s="1" t="s">
        <v>9710</v>
      </c>
      <c r="C1491" s="1" t="s">
        <v>2685</v>
      </c>
      <c r="D1491" s="1" t="s">
        <v>676</v>
      </c>
      <c r="E1491">
        <v>4</v>
      </c>
      <c r="F1491" s="1" t="s">
        <v>10969</v>
      </c>
      <c r="G1491" s="2">
        <v>45159</v>
      </c>
      <c r="H1491">
        <v>4</v>
      </c>
    </row>
    <row r="1492" spans="1:8" x14ac:dyDescent="0.35">
      <c r="A1492" s="1" t="s">
        <v>12474</v>
      </c>
      <c r="B1492" s="1" t="s">
        <v>9460</v>
      </c>
      <c r="C1492" s="1" t="s">
        <v>2655</v>
      </c>
      <c r="D1492" s="1" t="s">
        <v>756</v>
      </c>
      <c r="E1492">
        <v>2</v>
      </c>
      <c r="F1492" s="1" t="s">
        <v>10996</v>
      </c>
      <c r="G1492" s="2">
        <v>45453</v>
      </c>
      <c r="H1492">
        <v>19</v>
      </c>
    </row>
    <row r="1493" spans="1:8" x14ac:dyDescent="0.35">
      <c r="A1493" s="1" t="s">
        <v>12475</v>
      </c>
      <c r="B1493" s="1" t="s">
        <v>8393</v>
      </c>
      <c r="C1493" s="1" t="s">
        <v>3522</v>
      </c>
      <c r="D1493" s="1" t="s">
        <v>1503</v>
      </c>
      <c r="E1493">
        <v>5</v>
      </c>
      <c r="F1493" s="1" t="s">
        <v>10987</v>
      </c>
      <c r="G1493" s="2">
        <v>45056</v>
      </c>
      <c r="H1493">
        <v>0</v>
      </c>
    </row>
    <row r="1494" spans="1:8" x14ac:dyDescent="0.35">
      <c r="A1494" s="1" t="s">
        <v>12476</v>
      </c>
      <c r="B1494" s="1" t="s">
        <v>8914</v>
      </c>
      <c r="C1494" s="1" t="s">
        <v>2521</v>
      </c>
      <c r="D1494" s="1" t="s">
        <v>1042</v>
      </c>
      <c r="E1494">
        <v>3</v>
      </c>
      <c r="F1494" s="1" t="s">
        <v>10983</v>
      </c>
      <c r="G1494" s="2">
        <v>45375</v>
      </c>
      <c r="H1494">
        <v>0</v>
      </c>
    </row>
    <row r="1495" spans="1:8" x14ac:dyDescent="0.35">
      <c r="A1495" s="1" t="s">
        <v>12477</v>
      </c>
      <c r="B1495" s="1" t="s">
        <v>8116</v>
      </c>
      <c r="C1495" s="1" t="s">
        <v>3231</v>
      </c>
      <c r="D1495" s="1" t="s">
        <v>608</v>
      </c>
      <c r="E1495">
        <v>5</v>
      </c>
      <c r="F1495" s="1" t="s">
        <v>10985</v>
      </c>
      <c r="G1495" s="2">
        <v>45616</v>
      </c>
      <c r="H1495">
        <v>0</v>
      </c>
    </row>
    <row r="1496" spans="1:8" x14ac:dyDescent="0.35">
      <c r="A1496" s="1" t="s">
        <v>12478</v>
      </c>
      <c r="B1496" s="1" t="s">
        <v>3816</v>
      </c>
      <c r="C1496" s="1" t="s">
        <v>3382</v>
      </c>
      <c r="D1496" s="1" t="s">
        <v>2234</v>
      </c>
      <c r="E1496">
        <v>5</v>
      </c>
      <c r="F1496" s="1" t="s">
        <v>11081</v>
      </c>
      <c r="G1496" s="2">
        <v>44998</v>
      </c>
      <c r="H1496">
        <v>2</v>
      </c>
    </row>
    <row r="1497" spans="1:8" x14ac:dyDescent="0.35">
      <c r="A1497" s="1" t="s">
        <v>12479</v>
      </c>
      <c r="B1497" s="1" t="s">
        <v>8201</v>
      </c>
      <c r="C1497" s="1" t="s">
        <v>3056</v>
      </c>
      <c r="D1497" s="1" t="s">
        <v>2330</v>
      </c>
      <c r="E1497">
        <v>3</v>
      </c>
      <c r="F1497" s="1" t="s">
        <v>10955</v>
      </c>
      <c r="G1497" s="2">
        <v>45410</v>
      </c>
      <c r="H1497">
        <v>0</v>
      </c>
    </row>
    <row r="1498" spans="1:8" x14ac:dyDescent="0.35">
      <c r="A1498" s="1" t="s">
        <v>12480</v>
      </c>
      <c r="B1498" s="1" t="s">
        <v>4255</v>
      </c>
      <c r="C1498" s="1" t="s">
        <v>2505</v>
      </c>
      <c r="D1498" s="1" t="s">
        <v>1065</v>
      </c>
      <c r="E1498">
        <v>5</v>
      </c>
      <c r="F1498" s="1" t="s">
        <v>10975</v>
      </c>
      <c r="G1498" s="2">
        <v>45509</v>
      </c>
      <c r="H1498">
        <v>0</v>
      </c>
    </row>
    <row r="1499" spans="1:8" x14ac:dyDescent="0.35">
      <c r="A1499" s="1" t="s">
        <v>12481</v>
      </c>
      <c r="B1499" s="1" t="s">
        <v>3368</v>
      </c>
      <c r="C1499" s="1" t="s">
        <v>3369</v>
      </c>
      <c r="D1499" s="1" t="s">
        <v>2133</v>
      </c>
      <c r="E1499">
        <v>4</v>
      </c>
      <c r="F1499" s="1" t="s">
        <v>11046</v>
      </c>
      <c r="G1499" s="2">
        <v>45720</v>
      </c>
      <c r="H1499">
        <v>11</v>
      </c>
    </row>
    <row r="1500" spans="1:8" x14ac:dyDescent="0.35">
      <c r="A1500" s="1" t="s">
        <v>12482</v>
      </c>
      <c r="B1500" s="1" t="s">
        <v>2515</v>
      </c>
      <c r="C1500" s="1" t="s">
        <v>2516</v>
      </c>
      <c r="D1500" s="1" t="s">
        <v>1491</v>
      </c>
      <c r="E1500">
        <v>5</v>
      </c>
      <c r="F1500" s="1" t="s">
        <v>10965</v>
      </c>
      <c r="G1500" s="2">
        <v>44657</v>
      </c>
      <c r="H1500">
        <v>0</v>
      </c>
    </row>
    <row r="1501" spans="1:8" x14ac:dyDescent="0.35">
      <c r="A1501" s="1" t="s">
        <v>12483</v>
      </c>
      <c r="B1501" s="1" t="s">
        <v>8174</v>
      </c>
      <c r="C1501" s="1" t="s">
        <v>3109</v>
      </c>
      <c r="D1501" s="1" t="s">
        <v>273</v>
      </c>
      <c r="E1501">
        <v>4</v>
      </c>
      <c r="F1501" s="1" t="s">
        <v>11051</v>
      </c>
      <c r="G1501" s="2">
        <v>45451</v>
      </c>
      <c r="H1501">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56CAE-3638-4FF6-B847-F66EB69ECAE0}">
  <dimension ref="A1:I301"/>
  <sheetViews>
    <sheetView zoomScale="68" workbookViewId="0"/>
  </sheetViews>
  <sheetFormatPr defaultRowHeight="14.5" x14ac:dyDescent="0.35"/>
  <cols>
    <col min="1" max="1" width="12.25" customWidth="1"/>
    <col min="2" max="2" width="30.5" customWidth="1"/>
    <col min="3" max="3" width="10.33203125" customWidth="1"/>
    <col min="4" max="4" width="15" customWidth="1"/>
    <col min="5" max="5" width="10.4140625" customWidth="1"/>
    <col min="6" max="6" width="7.5" customWidth="1"/>
    <col min="7" max="7" width="12.33203125" customWidth="1"/>
    <col min="8" max="8" width="17.33203125" customWidth="1"/>
    <col min="9" max="9" width="11.75" customWidth="1"/>
  </cols>
  <sheetData>
    <row r="1" spans="1:9" x14ac:dyDescent="0.35">
      <c r="A1" t="s">
        <v>2379</v>
      </c>
      <c r="B1" t="s">
        <v>1</v>
      </c>
      <c r="C1" t="s">
        <v>10703</v>
      </c>
      <c r="D1" t="s">
        <v>10704</v>
      </c>
      <c r="E1" t="s">
        <v>10705</v>
      </c>
      <c r="F1" t="s">
        <v>10706</v>
      </c>
      <c r="G1" t="s">
        <v>10707</v>
      </c>
      <c r="H1" t="s">
        <v>10708</v>
      </c>
      <c r="I1" t="s">
        <v>10709</v>
      </c>
    </row>
    <row r="2" spans="1:9" x14ac:dyDescent="0.35">
      <c r="A2" s="1" t="s">
        <v>2387</v>
      </c>
      <c r="B2" s="1" t="s">
        <v>10710</v>
      </c>
      <c r="C2" s="1" t="s">
        <v>10711</v>
      </c>
      <c r="D2" s="1" t="s">
        <v>10712</v>
      </c>
      <c r="E2">
        <v>599000</v>
      </c>
      <c r="F2">
        <v>0</v>
      </c>
      <c r="G2" s="1" t="s">
        <v>10713</v>
      </c>
      <c r="H2" s="1" t="s">
        <v>10714</v>
      </c>
      <c r="I2">
        <v>5</v>
      </c>
    </row>
    <row r="3" spans="1:9" x14ac:dyDescent="0.35">
      <c r="A3" s="1" t="s">
        <v>3012</v>
      </c>
      <c r="B3" s="1" t="s">
        <v>10715</v>
      </c>
      <c r="C3" s="1" t="s">
        <v>10716</v>
      </c>
      <c r="D3" s="1" t="s">
        <v>10717</v>
      </c>
      <c r="E3">
        <v>329000</v>
      </c>
      <c r="F3">
        <v>239</v>
      </c>
      <c r="G3" s="1" t="s">
        <v>10718</v>
      </c>
      <c r="H3" s="1" t="s">
        <v>10719</v>
      </c>
      <c r="I3">
        <v>3.7</v>
      </c>
    </row>
    <row r="4" spans="1:9" x14ac:dyDescent="0.35">
      <c r="A4" s="1" t="s">
        <v>2555</v>
      </c>
      <c r="B4" s="1" t="s">
        <v>10720</v>
      </c>
      <c r="C4" s="1" t="s">
        <v>10711</v>
      </c>
      <c r="D4" s="1" t="s">
        <v>10712</v>
      </c>
      <c r="E4">
        <v>349000</v>
      </c>
      <c r="F4">
        <v>80</v>
      </c>
      <c r="G4" s="1" t="s">
        <v>10721</v>
      </c>
      <c r="H4" s="1" t="s">
        <v>10722</v>
      </c>
      <c r="I4">
        <v>4.7</v>
      </c>
    </row>
    <row r="5" spans="1:9" x14ac:dyDescent="0.35">
      <c r="A5" s="1" t="s">
        <v>2931</v>
      </c>
      <c r="B5" s="1" t="s">
        <v>10723</v>
      </c>
      <c r="C5" s="1" t="s">
        <v>10724</v>
      </c>
      <c r="D5" s="1" t="s">
        <v>10725</v>
      </c>
      <c r="E5">
        <v>199000</v>
      </c>
      <c r="F5">
        <v>309</v>
      </c>
      <c r="G5" s="1" t="s">
        <v>10726</v>
      </c>
      <c r="H5" s="1" t="s">
        <v>10727</v>
      </c>
      <c r="I5">
        <v>4.5999999999999996</v>
      </c>
    </row>
    <row r="6" spans="1:9" x14ac:dyDescent="0.35">
      <c r="A6" s="1" t="s">
        <v>2450</v>
      </c>
      <c r="B6" s="1" t="s">
        <v>10728</v>
      </c>
      <c r="C6" s="1" t="s">
        <v>10711</v>
      </c>
      <c r="D6" s="1" t="s">
        <v>10712</v>
      </c>
      <c r="E6">
        <v>599000</v>
      </c>
      <c r="F6">
        <v>192</v>
      </c>
      <c r="G6" s="1" t="s">
        <v>10721</v>
      </c>
      <c r="H6" s="1" t="s">
        <v>10729</v>
      </c>
      <c r="I6">
        <v>3.5</v>
      </c>
    </row>
    <row r="7" spans="1:9" x14ac:dyDescent="0.35">
      <c r="A7" s="1" t="s">
        <v>3536</v>
      </c>
      <c r="B7" s="1" t="s">
        <v>10730</v>
      </c>
      <c r="C7" s="1" t="s">
        <v>10731</v>
      </c>
      <c r="D7" s="1" t="s">
        <v>10732</v>
      </c>
      <c r="E7">
        <v>119000</v>
      </c>
      <c r="F7">
        <v>193</v>
      </c>
      <c r="G7" s="1" t="s">
        <v>10733</v>
      </c>
      <c r="H7" s="1" t="s">
        <v>10729</v>
      </c>
      <c r="I7">
        <v>4.9000000000000004</v>
      </c>
    </row>
    <row r="8" spans="1:9" x14ac:dyDescent="0.35">
      <c r="A8" s="1" t="s">
        <v>3136</v>
      </c>
      <c r="B8" s="1" t="s">
        <v>10734</v>
      </c>
      <c r="C8" s="1" t="s">
        <v>10735</v>
      </c>
      <c r="D8" s="1" t="s">
        <v>10712</v>
      </c>
      <c r="E8">
        <v>119000</v>
      </c>
      <c r="F8">
        <v>1</v>
      </c>
      <c r="G8" s="1" t="s">
        <v>10726</v>
      </c>
      <c r="H8" s="1" t="s">
        <v>10736</v>
      </c>
      <c r="I8">
        <v>4.9000000000000004</v>
      </c>
    </row>
    <row r="9" spans="1:9" x14ac:dyDescent="0.35">
      <c r="A9" s="1" t="s">
        <v>3241</v>
      </c>
      <c r="B9" s="1" t="s">
        <v>10737</v>
      </c>
      <c r="C9" s="1" t="s">
        <v>10738</v>
      </c>
      <c r="D9" s="1" t="s">
        <v>10739</v>
      </c>
      <c r="E9">
        <v>549000</v>
      </c>
      <c r="F9">
        <v>222</v>
      </c>
      <c r="G9" s="1" t="s">
        <v>10721</v>
      </c>
      <c r="H9" s="1" t="s">
        <v>10727</v>
      </c>
      <c r="I9">
        <v>3.9</v>
      </c>
    </row>
    <row r="10" spans="1:9" x14ac:dyDescent="0.35">
      <c r="A10" s="1" t="s">
        <v>2535</v>
      </c>
      <c r="B10" s="1" t="s">
        <v>10740</v>
      </c>
      <c r="C10" s="1" t="s">
        <v>10716</v>
      </c>
      <c r="D10" s="1" t="s">
        <v>10717</v>
      </c>
      <c r="E10">
        <v>499000</v>
      </c>
      <c r="F10">
        <v>41</v>
      </c>
      <c r="G10" s="1" t="s">
        <v>10741</v>
      </c>
      <c r="H10" s="1" t="s">
        <v>10742</v>
      </c>
      <c r="I10">
        <v>4.7</v>
      </c>
    </row>
    <row r="11" spans="1:9" x14ac:dyDescent="0.35">
      <c r="A11" s="1" t="s">
        <v>3028</v>
      </c>
      <c r="B11" s="1" t="s">
        <v>10743</v>
      </c>
      <c r="C11" s="1" t="s">
        <v>10744</v>
      </c>
      <c r="D11" s="1" t="s">
        <v>10717</v>
      </c>
      <c r="E11">
        <v>99000</v>
      </c>
      <c r="F11">
        <v>414</v>
      </c>
      <c r="G11" s="1" t="s">
        <v>10718</v>
      </c>
      <c r="H11" s="1" t="s">
        <v>10745</v>
      </c>
      <c r="I11">
        <v>3.6</v>
      </c>
    </row>
    <row r="12" spans="1:9" x14ac:dyDescent="0.35">
      <c r="A12" s="1" t="s">
        <v>2731</v>
      </c>
      <c r="B12" s="1" t="s">
        <v>10746</v>
      </c>
      <c r="C12" s="1" t="s">
        <v>10725</v>
      </c>
      <c r="D12" s="1" t="s">
        <v>10725</v>
      </c>
      <c r="E12">
        <v>149000</v>
      </c>
      <c r="F12">
        <v>370</v>
      </c>
      <c r="G12" s="1" t="s">
        <v>10726</v>
      </c>
      <c r="H12" s="1" t="s">
        <v>10736</v>
      </c>
      <c r="I12">
        <v>4.8</v>
      </c>
    </row>
    <row r="13" spans="1:9" x14ac:dyDescent="0.35">
      <c r="A13" s="1" t="s">
        <v>2977</v>
      </c>
      <c r="B13" s="1" t="s">
        <v>10747</v>
      </c>
      <c r="C13" s="1" t="s">
        <v>10748</v>
      </c>
      <c r="D13" s="1" t="s">
        <v>10712</v>
      </c>
      <c r="E13">
        <v>599000</v>
      </c>
      <c r="F13">
        <v>26</v>
      </c>
      <c r="G13" s="1" t="s">
        <v>10749</v>
      </c>
      <c r="H13" s="1" t="s">
        <v>10742</v>
      </c>
      <c r="I13">
        <v>3.7</v>
      </c>
    </row>
    <row r="14" spans="1:9" x14ac:dyDescent="0.35">
      <c r="A14" s="1" t="s">
        <v>2411</v>
      </c>
      <c r="B14" s="1" t="s">
        <v>10750</v>
      </c>
      <c r="C14" s="1" t="s">
        <v>10751</v>
      </c>
      <c r="D14" s="1" t="s">
        <v>10752</v>
      </c>
      <c r="E14">
        <v>149000</v>
      </c>
      <c r="F14">
        <v>100</v>
      </c>
      <c r="G14" s="1" t="s">
        <v>10749</v>
      </c>
      <c r="H14" s="1" t="s">
        <v>10719</v>
      </c>
      <c r="I14">
        <v>4</v>
      </c>
    </row>
    <row r="15" spans="1:9" x14ac:dyDescent="0.35">
      <c r="A15" s="1" t="s">
        <v>2659</v>
      </c>
      <c r="B15" s="1" t="s">
        <v>10753</v>
      </c>
      <c r="C15" s="1" t="s">
        <v>10754</v>
      </c>
      <c r="D15" s="1" t="s">
        <v>10739</v>
      </c>
      <c r="E15">
        <v>449000</v>
      </c>
      <c r="F15">
        <v>489</v>
      </c>
      <c r="G15" s="1" t="s">
        <v>10741</v>
      </c>
      <c r="H15" s="1" t="s">
        <v>10745</v>
      </c>
      <c r="I15">
        <v>3.7</v>
      </c>
    </row>
    <row r="16" spans="1:9" x14ac:dyDescent="0.35">
      <c r="A16" s="1" t="s">
        <v>2947</v>
      </c>
      <c r="B16" s="1" t="s">
        <v>10755</v>
      </c>
      <c r="C16" s="1" t="s">
        <v>10735</v>
      </c>
      <c r="D16" s="1" t="s">
        <v>10717</v>
      </c>
      <c r="E16">
        <v>449000</v>
      </c>
      <c r="F16">
        <v>55</v>
      </c>
      <c r="G16" s="1" t="s">
        <v>10756</v>
      </c>
      <c r="H16" s="1" t="s">
        <v>10714</v>
      </c>
      <c r="I16">
        <v>4.5</v>
      </c>
    </row>
    <row r="17" spans="1:9" x14ac:dyDescent="0.35">
      <c r="A17" s="1" t="s">
        <v>2655</v>
      </c>
      <c r="B17" s="1" t="s">
        <v>10757</v>
      </c>
      <c r="C17" s="1" t="s">
        <v>10758</v>
      </c>
      <c r="D17" s="1" t="s">
        <v>10712</v>
      </c>
      <c r="E17">
        <v>89000</v>
      </c>
      <c r="F17">
        <v>63</v>
      </c>
      <c r="G17" s="1" t="s">
        <v>10759</v>
      </c>
      <c r="H17" s="1" t="s">
        <v>10729</v>
      </c>
      <c r="I17">
        <v>3.9</v>
      </c>
    </row>
    <row r="18" spans="1:9" x14ac:dyDescent="0.35">
      <c r="A18" s="1" t="s">
        <v>2940</v>
      </c>
      <c r="B18" s="1" t="s">
        <v>10760</v>
      </c>
      <c r="C18" s="1" t="s">
        <v>10754</v>
      </c>
      <c r="D18" s="1" t="s">
        <v>10739</v>
      </c>
      <c r="E18">
        <v>149000</v>
      </c>
      <c r="F18">
        <v>13</v>
      </c>
      <c r="G18" s="1" t="s">
        <v>10759</v>
      </c>
      <c r="H18" s="1" t="s">
        <v>10761</v>
      </c>
      <c r="I18">
        <v>3.9</v>
      </c>
    </row>
    <row r="19" spans="1:9" x14ac:dyDescent="0.35">
      <c r="A19" s="1" t="s">
        <v>3193</v>
      </c>
      <c r="B19" s="1" t="s">
        <v>10762</v>
      </c>
      <c r="C19" s="1" t="s">
        <v>10711</v>
      </c>
      <c r="D19" s="1" t="s">
        <v>10712</v>
      </c>
      <c r="E19">
        <v>299000</v>
      </c>
      <c r="F19">
        <v>218</v>
      </c>
      <c r="G19" s="1" t="s">
        <v>10726</v>
      </c>
      <c r="H19" s="1" t="s">
        <v>10763</v>
      </c>
      <c r="I19">
        <v>4.0999999999999996</v>
      </c>
    </row>
    <row r="20" spans="1:9" x14ac:dyDescent="0.35">
      <c r="A20" s="1" t="s">
        <v>2861</v>
      </c>
      <c r="B20" s="1" t="s">
        <v>10764</v>
      </c>
      <c r="C20" s="1" t="s">
        <v>10738</v>
      </c>
      <c r="D20" s="1" t="s">
        <v>10739</v>
      </c>
      <c r="E20">
        <v>119000</v>
      </c>
      <c r="F20">
        <v>482</v>
      </c>
      <c r="G20" s="1" t="s">
        <v>10721</v>
      </c>
      <c r="H20" s="1" t="s">
        <v>10727</v>
      </c>
      <c r="I20">
        <v>3.6</v>
      </c>
    </row>
    <row r="21" spans="1:9" x14ac:dyDescent="0.35">
      <c r="A21" s="1" t="s">
        <v>2706</v>
      </c>
      <c r="B21" s="1" t="s">
        <v>10765</v>
      </c>
      <c r="C21" s="1" t="s">
        <v>10766</v>
      </c>
      <c r="D21" s="1" t="s">
        <v>10717</v>
      </c>
      <c r="E21">
        <v>59000</v>
      </c>
      <c r="F21">
        <v>182</v>
      </c>
      <c r="G21" s="1" t="s">
        <v>10721</v>
      </c>
      <c r="H21" s="1" t="s">
        <v>10761</v>
      </c>
      <c r="I21">
        <v>4.4000000000000004</v>
      </c>
    </row>
    <row r="22" spans="1:9" x14ac:dyDescent="0.35">
      <c r="A22" s="1" t="s">
        <v>2497</v>
      </c>
      <c r="B22" s="1" t="s">
        <v>10767</v>
      </c>
      <c r="C22" s="1" t="s">
        <v>10731</v>
      </c>
      <c r="D22" s="1" t="s">
        <v>10752</v>
      </c>
      <c r="E22">
        <v>549000</v>
      </c>
      <c r="F22">
        <v>52</v>
      </c>
      <c r="G22" s="1" t="s">
        <v>10768</v>
      </c>
      <c r="H22" s="1" t="s">
        <v>10736</v>
      </c>
      <c r="I22">
        <v>4</v>
      </c>
    </row>
    <row r="23" spans="1:9" x14ac:dyDescent="0.35">
      <c r="A23" s="1" t="s">
        <v>3098</v>
      </c>
      <c r="B23" s="1" t="s">
        <v>10769</v>
      </c>
      <c r="C23" s="1" t="s">
        <v>10735</v>
      </c>
      <c r="D23" s="1" t="s">
        <v>10712</v>
      </c>
      <c r="E23">
        <v>299000</v>
      </c>
      <c r="F23">
        <v>97</v>
      </c>
      <c r="G23" s="1" t="s">
        <v>10718</v>
      </c>
      <c r="H23" s="1" t="s">
        <v>10763</v>
      </c>
      <c r="I23">
        <v>4.2</v>
      </c>
    </row>
    <row r="24" spans="1:9" x14ac:dyDescent="0.35">
      <c r="A24" s="1" t="s">
        <v>2612</v>
      </c>
      <c r="B24" s="1" t="s">
        <v>10770</v>
      </c>
      <c r="C24" s="1" t="s">
        <v>10754</v>
      </c>
      <c r="D24" s="1" t="s">
        <v>10739</v>
      </c>
      <c r="E24">
        <v>149000</v>
      </c>
      <c r="F24">
        <v>145</v>
      </c>
      <c r="G24" s="1" t="s">
        <v>10759</v>
      </c>
      <c r="H24" s="1" t="s">
        <v>10722</v>
      </c>
      <c r="I24">
        <v>4</v>
      </c>
    </row>
    <row r="25" spans="1:9" x14ac:dyDescent="0.35">
      <c r="A25" s="1" t="s">
        <v>2622</v>
      </c>
      <c r="B25" s="1" t="s">
        <v>10771</v>
      </c>
      <c r="C25" s="1" t="s">
        <v>10748</v>
      </c>
      <c r="D25" s="1" t="s">
        <v>10717</v>
      </c>
      <c r="E25">
        <v>149000</v>
      </c>
      <c r="F25">
        <v>37</v>
      </c>
      <c r="G25" s="1" t="s">
        <v>10733</v>
      </c>
      <c r="H25" s="1" t="s">
        <v>10729</v>
      </c>
      <c r="I25">
        <v>4.9000000000000004</v>
      </c>
    </row>
    <row r="26" spans="1:9" x14ac:dyDescent="0.35">
      <c r="A26" s="1" t="s">
        <v>2798</v>
      </c>
      <c r="B26" s="1" t="s">
        <v>10772</v>
      </c>
      <c r="C26" s="1" t="s">
        <v>10738</v>
      </c>
      <c r="D26" s="1" t="s">
        <v>10739</v>
      </c>
      <c r="E26">
        <v>59000</v>
      </c>
      <c r="F26">
        <v>272</v>
      </c>
      <c r="G26" s="1" t="s">
        <v>10756</v>
      </c>
      <c r="H26" s="1" t="s">
        <v>10685</v>
      </c>
      <c r="I26">
        <v>4.0999999999999996</v>
      </c>
    </row>
    <row r="27" spans="1:9" x14ac:dyDescent="0.35">
      <c r="A27" s="1" t="s">
        <v>3069</v>
      </c>
      <c r="B27" s="1" t="s">
        <v>10773</v>
      </c>
      <c r="C27" s="1" t="s">
        <v>10758</v>
      </c>
      <c r="D27" s="1" t="s">
        <v>10712</v>
      </c>
      <c r="E27">
        <v>179000</v>
      </c>
      <c r="F27">
        <v>20</v>
      </c>
      <c r="G27" s="1" t="s">
        <v>10718</v>
      </c>
      <c r="H27" s="1" t="s">
        <v>10714</v>
      </c>
      <c r="I27">
        <v>4.2</v>
      </c>
    </row>
    <row r="28" spans="1:9" x14ac:dyDescent="0.35">
      <c r="A28" s="1" t="s">
        <v>2510</v>
      </c>
      <c r="B28" s="1" t="s">
        <v>10774</v>
      </c>
      <c r="C28" s="1" t="s">
        <v>10725</v>
      </c>
      <c r="D28" s="1" t="s">
        <v>10725</v>
      </c>
      <c r="E28">
        <v>229000</v>
      </c>
      <c r="F28">
        <v>1</v>
      </c>
      <c r="G28" s="1" t="s">
        <v>10726</v>
      </c>
      <c r="H28" s="1" t="s">
        <v>10761</v>
      </c>
      <c r="I28">
        <v>4.3</v>
      </c>
    </row>
    <row r="29" spans="1:9" x14ac:dyDescent="0.35">
      <c r="A29" s="1" t="s">
        <v>2646</v>
      </c>
      <c r="B29" s="1" t="s">
        <v>10775</v>
      </c>
      <c r="C29" s="1" t="s">
        <v>10758</v>
      </c>
      <c r="D29" s="1" t="s">
        <v>10712</v>
      </c>
      <c r="E29">
        <v>299000</v>
      </c>
      <c r="F29">
        <v>112</v>
      </c>
      <c r="G29" s="1" t="s">
        <v>10733</v>
      </c>
      <c r="H29" s="1" t="s">
        <v>10736</v>
      </c>
      <c r="I29">
        <v>4.5999999999999996</v>
      </c>
    </row>
    <row r="30" spans="1:9" x14ac:dyDescent="0.35">
      <c r="A30" s="1" t="s">
        <v>2736</v>
      </c>
      <c r="B30" s="1" t="s">
        <v>10776</v>
      </c>
      <c r="C30" s="1" t="s">
        <v>10766</v>
      </c>
      <c r="D30" s="1" t="s">
        <v>10712</v>
      </c>
      <c r="E30">
        <v>499000</v>
      </c>
      <c r="F30">
        <v>26</v>
      </c>
      <c r="G30" s="1" t="s">
        <v>10733</v>
      </c>
      <c r="H30" s="1" t="s">
        <v>10763</v>
      </c>
      <c r="I30">
        <v>3.5</v>
      </c>
    </row>
    <row r="31" spans="1:9" x14ac:dyDescent="0.35">
      <c r="A31" s="1" t="s">
        <v>3425</v>
      </c>
      <c r="B31" s="1" t="s">
        <v>10777</v>
      </c>
      <c r="C31" s="1" t="s">
        <v>10738</v>
      </c>
      <c r="D31" s="1" t="s">
        <v>10739</v>
      </c>
      <c r="E31">
        <v>199000</v>
      </c>
      <c r="F31">
        <v>403</v>
      </c>
      <c r="G31" s="1" t="s">
        <v>10756</v>
      </c>
      <c r="H31" s="1" t="s">
        <v>10714</v>
      </c>
      <c r="I31">
        <v>3.7</v>
      </c>
    </row>
    <row r="32" spans="1:9" x14ac:dyDescent="0.35">
      <c r="A32" s="1" t="s">
        <v>2580</v>
      </c>
      <c r="B32" s="1" t="s">
        <v>10776</v>
      </c>
      <c r="C32" s="1" t="s">
        <v>10778</v>
      </c>
      <c r="D32" s="1" t="s">
        <v>10717</v>
      </c>
      <c r="E32">
        <v>69000</v>
      </c>
      <c r="F32">
        <v>148</v>
      </c>
      <c r="G32" s="1" t="s">
        <v>10733</v>
      </c>
      <c r="H32" s="1" t="s">
        <v>10727</v>
      </c>
      <c r="I32">
        <v>4</v>
      </c>
    </row>
    <row r="33" spans="1:9" x14ac:dyDescent="0.35">
      <c r="A33" s="1" t="s">
        <v>2702</v>
      </c>
      <c r="B33" s="1" t="s">
        <v>10779</v>
      </c>
      <c r="C33" s="1" t="s">
        <v>10724</v>
      </c>
      <c r="D33" s="1" t="s">
        <v>10725</v>
      </c>
      <c r="E33">
        <v>99000</v>
      </c>
      <c r="F33">
        <v>464</v>
      </c>
      <c r="G33" s="1" t="s">
        <v>10733</v>
      </c>
      <c r="H33" s="1" t="s">
        <v>10761</v>
      </c>
      <c r="I33">
        <v>4.7</v>
      </c>
    </row>
    <row r="34" spans="1:9" x14ac:dyDescent="0.35">
      <c r="A34" s="1" t="s">
        <v>2866</v>
      </c>
      <c r="B34" s="1" t="s">
        <v>10780</v>
      </c>
      <c r="C34" s="1" t="s">
        <v>10751</v>
      </c>
      <c r="D34" s="1" t="s">
        <v>10732</v>
      </c>
      <c r="E34">
        <v>199000</v>
      </c>
      <c r="F34">
        <v>197</v>
      </c>
      <c r="G34" s="1" t="s">
        <v>10718</v>
      </c>
      <c r="H34" s="1" t="s">
        <v>10761</v>
      </c>
      <c r="I34">
        <v>3.5</v>
      </c>
    </row>
    <row r="35" spans="1:9" x14ac:dyDescent="0.35">
      <c r="A35" s="1" t="s">
        <v>2424</v>
      </c>
      <c r="B35" s="1" t="s">
        <v>10781</v>
      </c>
      <c r="C35" s="1" t="s">
        <v>10724</v>
      </c>
      <c r="D35" s="1" t="s">
        <v>10725</v>
      </c>
      <c r="E35">
        <v>279000</v>
      </c>
      <c r="F35">
        <v>79</v>
      </c>
      <c r="G35" s="1" t="s">
        <v>10721</v>
      </c>
      <c r="H35" s="1" t="s">
        <v>10761</v>
      </c>
      <c r="I35">
        <v>4.5999999999999996</v>
      </c>
    </row>
    <row r="36" spans="1:9" x14ac:dyDescent="0.35">
      <c r="A36" s="1" t="s">
        <v>2530</v>
      </c>
      <c r="B36" s="1" t="s">
        <v>10782</v>
      </c>
      <c r="C36" s="1" t="s">
        <v>10754</v>
      </c>
      <c r="D36" s="1" t="s">
        <v>10739</v>
      </c>
      <c r="E36">
        <v>399000</v>
      </c>
      <c r="F36">
        <v>49</v>
      </c>
      <c r="G36" s="1" t="s">
        <v>10733</v>
      </c>
      <c r="H36" s="1" t="s">
        <v>10736</v>
      </c>
      <c r="I36">
        <v>4.9000000000000004</v>
      </c>
    </row>
    <row r="37" spans="1:9" x14ac:dyDescent="0.35">
      <c r="A37" s="1" t="s">
        <v>3451</v>
      </c>
      <c r="B37" s="1" t="s">
        <v>10783</v>
      </c>
      <c r="C37" s="1" t="s">
        <v>10724</v>
      </c>
      <c r="D37" s="1" t="s">
        <v>10725</v>
      </c>
      <c r="E37">
        <v>299000</v>
      </c>
      <c r="F37">
        <v>28</v>
      </c>
      <c r="G37" s="1" t="s">
        <v>10713</v>
      </c>
      <c r="H37" s="1" t="s">
        <v>10745</v>
      </c>
      <c r="I37">
        <v>4.8</v>
      </c>
    </row>
    <row r="38" spans="1:9" x14ac:dyDescent="0.35">
      <c r="A38" s="1" t="s">
        <v>4762</v>
      </c>
      <c r="B38" s="1" t="s">
        <v>10784</v>
      </c>
      <c r="C38" s="1" t="s">
        <v>10711</v>
      </c>
      <c r="D38" s="1" t="s">
        <v>10712</v>
      </c>
      <c r="E38">
        <v>149000</v>
      </c>
      <c r="F38">
        <v>136</v>
      </c>
      <c r="G38" s="1" t="s">
        <v>10756</v>
      </c>
      <c r="H38" s="1" t="s">
        <v>10719</v>
      </c>
      <c r="I38">
        <v>4.3</v>
      </c>
    </row>
    <row r="39" spans="1:9" x14ac:dyDescent="0.35">
      <c r="A39" s="1" t="s">
        <v>2631</v>
      </c>
      <c r="B39" s="1" t="s">
        <v>10785</v>
      </c>
      <c r="C39" s="1" t="s">
        <v>10766</v>
      </c>
      <c r="D39" s="1" t="s">
        <v>10712</v>
      </c>
      <c r="E39">
        <v>299000</v>
      </c>
      <c r="F39">
        <v>126</v>
      </c>
      <c r="G39" s="1" t="s">
        <v>10749</v>
      </c>
      <c r="H39" s="1" t="s">
        <v>10736</v>
      </c>
      <c r="I39">
        <v>4.5999999999999996</v>
      </c>
    </row>
    <row r="40" spans="1:9" x14ac:dyDescent="0.35">
      <c r="A40" s="1" t="s">
        <v>2893</v>
      </c>
      <c r="B40" s="1" t="s">
        <v>10786</v>
      </c>
      <c r="C40" s="1" t="s">
        <v>10754</v>
      </c>
      <c r="D40" s="1" t="s">
        <v>10739</v>
      </c>
      <c r="E40">
        <v>399000</v>
      </c>
      <c r="F40">
        <v>82</v>
      </c>
      <c r="G40" s="1" t="s">
        <v>10768</v>
      </c>
      <c r="H40" s="1" t="s">
        <v>10722</v>
      </c>
      <c r="I40">
        <v>4.8</v>
      </c>
    </row>
    <row r="41" spans="1:9" x14ac:dyDescent="0.35">
      <c r="A41" s="1" t="s">
        <v>3906</v>
      </c>
      <c r="B41" s="1" t="s">
        <v>10787</v>
      </c>
      <c r="C41" s="1" t="s">
        <v>10731</v>
      </c>
      <c r="D41" s="1" t="s">
        <v>10752</v>
      </c>
      <c r="E41">
        <v>449000</v>
      </c>
      <c r="F41">
        <v>30</v>
      </c>
      <c r="G41" s="1" t="s">
        <v>10726</v>
      </c>
      <c r="H41" s="1" t="s">
        <v>10719</v>
      </c>
      <c r="I41">
        <v>3.7</v>
      </c>
    </row>
    <row r="42" spans="1:9" x14ac:dyDescent="0.35">
      <c r="A42" s="1" t="s">
        <v>2819</v>
      </c>
      <c r="B42" s="1" t="s">
        <v>10788</v>
      </c>
      <c r="C42" s="1" t="s">
        <v>10725</v>
      </c>
      <c r="D42" s="1" t="s">
        <v>10725</v>
      </c>
      <c r="E42">
        <v>199000</v>
      </c>
      <c r="F42">
        <v>127</v>
      </c>
      <c r="G42" s="1" t="s">
        <v>10768</v>
      </c>
      <c r="H42" s="1" t="s">
        <v>10729</v>
      </c>
      <c r="I42">
        <v>4.9000000000000004</v>
      </c>
    </row>
    <row r="43" spans="1:9" x14ac:dyDescent="0.35">
      <c r="A43" s="1" t="s">
        <v>3676</v>
      </c>
      <c r="B43" s="1" t="s">
        <v>10789</v>
      </c>
      <c r="C43" s="1" t="s">
        <v>10751</v>
      </c>
      <c r="D43" s="1" t="s">
        <v>10732</v>
      </c>
      <c r="E43">
        <v>449000</v>
      </c>
      <c r="F43">
        <v>127</v>
      </c>
      <c r="G43" s="1" t="s">
        <v>10759</v>
      </c>
      <c r="H43" s="1" t="s">
        <v>10714</v>
      </c>
      <c r="I43">
        <v>4.5</v>
      </c>
    </row>
    <row r="44" spans="1:9" x14ac:dyDescent="0.35">
      <c r="A44" s="1" t="s">
        <v>2448</v>
      </c>
      <c r="B44" s="1" t="s">
        <v>10790</v>
      </c>
      <c r="C44" s="1" t="s">
        <v>10744</v>
      </c>
      <c r="D44" s="1" t="s">
        <v>10712</v>
      </c>
      <c r="E44">
        <v>149000</v>
      </c>
      <c r="F44">
        <v>97</v>
      </c>
      <c r="G44" s="1" t="s">
        <v>10733</v>
      </c>
      <c r="H44" s="1" t="s">
        <v>10719</v>
      </c>
      <c r="I44">
        <v>4.4000000000000004</v>
      </c>
    </row>
    <row r="45" spans="1:9" x14ac:dyDescent="0.35">
      <c r="A45" s="1" t="s">
        <v>3064</v>
      </c>
      <c r="B45" s="1" t="s">
        <v>10791</v>
      </c>
      <c r="C45" s="1" t="s">
        <v>10748</v>
      </c>
      <c r="D45" s="1" t="s">
        <v>10712</v>
      </c>
      <c r="E45">
        <v>279000</v>
      </c>
      <c r="F45">
        <v>54</v>
      </c>
      <c r="G45" s="1" t="s">
        <v>10749</v>
      </c>
      <c r="H45" s="1" t="s">
        <v>10727</v>
      </c>
      <c r="I45">
        <v>3.9</v>
      </c>
    </row>
    <row r="46" spans="1:9" x14ac:dyDescent="0.35">
      <c r="A46" s="1" t="s">
        <v>2937</v>
      </c>
      <c r="B46" s="1" t="s">
        <v>10760</v>
      </c>
      <c r="C46" s="1" t="s">
        <v>10754</v>
      </c>
      <c r="D46" s="1" t="s">
        <v>10739</v>
      </c>
      <c r="E46">
        <v>49000</v>
      </c>
      <c r="F46">
        <v>46</v>
      </c>
      <c r="G46" s="1" t="s">
        <v>10759</v>
      </c>
      <c r="H46" s="1" t="s">
        <v>10727</v>
      </c>
      <c r="I46">
        <v>4.5999999999999996</v>
      </c>
    </row>
    <row r="47" spans="1:9" x14ac:dyDescent="0.35">
      <c r="A47" s="1" t="s">
        <v>3457</v>
      </c>
      <c r="B47" s="1" t="s">
        <v>10792</v>
      </c>
      <c r="C47" s="1" t="s">
        <v>10754</v>
      </c>
      <c r="D47" s="1" t="s">
        <v>10739</v>
      </c>
      <c r="E47">
        <v>199000</v>
      </c>
      <c r="F47">
        <v>443</v>
      </c>
      <c r="G47" s="1" t="s">
        <v>10713</v>
      </c>
      <c r="H47" s="1" t="s">
        <v>10719</v>
      </c>
      <c r="I47">
        <v>4</v>
      </c>
    </row>
    <row r="48" spans="1:9" x14ac:dyDescent="0.35">
      <c r="A48" s="1" t="s">
        <v>2642</v>
      </c>
      <c r="B48" s="1" t="s">
        <v>10793</v>
      </c>
      <c r="C48" s="1" t="s">
        <v>10731</v>
      </c>
      <c r="D48" s="1" t="s">
        <v>10732</v>
      </c>
      <c r="E48">
        <v>329000</v>
      </c>
      <c r="F48">
        <v>186</v>
      </c>
      <c r="G48" s="1" t="s">
        <v>10741</v>
      </c>
      <c r="H48" s="1" t="s">
        <v>10727</v>
      </c>
      <c r="I48">
        <v>4.0999999999999996</v>
      </c>
    </row>
    <row r="49" spans="1:9" x14ac:dyDescent="0.35">
      <c r="A49" s="1" t="s">
        <v>2934</v>
      </c>
      <c r="B49" s="1" t="s">
        <v>10794</v>
      </c>
      <c r="C49" s="1" t="s">
        <v>10725</v>
      </c>
      <c r="D49" s="1" t="s">
        <v>10725</v>
      </c>
      <c r="E49">
        <v>69000</v>
      </c>
      <c r="F49">
        <v>14</v>
      </c>
      <c r="G49" s="1" t="s">
        <v>10756</v>
      </c>
      <c r="H49" s="1" t="s">
        <v>10736</v>
      </c>
      <c r="I49">
        <v>4.2</v>
      </c>
    </row>
    <row r="50" spans="1:9" x14ac:dyDescent="0.35">
      <c r="A50" s="1" t="s">
        <v>3918</v>
      </c>
      <c r="B50" s="1" t="s">
        <v>10795</v>
      </c>
      <c r="C50" s="1" t="s">
        <v>10758</v>
      </c>
      <c r="D50" s="1" t="s">
        <v>10712</v>
      </c>
      <c r="E50">
        <v>99000</v>
      </c>
      <c r="F50">
        <v>140</v>
      </c>
      <c r="G50" s="1" t="s">
        <v>10713</v>
      </c>
      <c r="H50" s="1" t="s">
        <v>10719</v>
      </c>
      <c r="I50">
        <v>4.5999999999999996</v>
      </c>
    </row>
    <row r="51" spans="1:9" x14ac:dyDescent="0.35">
      <c r="A51" s="1" t="s">
        <v>2461</v>
      </c>
      <c r="B51" s="1" t="s">
        <v>10796</v>
      </c>
      <c r="C51" s="1" t="s">
        <v>10731</v>
      </c>
      <c r="D51" s="1" t="s">
        <v>10752</v>
      </c>
      <c r="E51">
        <v>89000</v>
      </c>
      <c r="F51">
        <v>81</v>
      </c>
      <c r="G51" s="1" t="s">
        <v>10726</v>
      </c>
      <c r="H51" s="1" t="s">
        <v>10714</v>
      </c>
      <c r="I51">
        <v>5</v>
      </c>
    </row>
    <row r="52" spans="1:9" x14ac:dyDescent="0.35">
      <c r="A52" s="1" t="s">
        <v>3191</v>
      </c>
      <c r="B52" s="1" t="s">
        <v>10782</v>
      </c>
      <c r="C52" s="1" t="s">
        <v>10754</v>
      </c>
      <c r="D52" s="1" t="s">
        <v>10739</v>
      </c>
      <c r="E52">
        <v>399000</v>
      </c>
      <c r="F52">
        <v>140</v>
      </c>
      <c r="G52" s="1" t="s">
        <v>10733</v>
      </c>
      <c r="H52" s="1" t="s">
        <v>10763</v>
      </c>
      <c r="I52">
        <v>3.9</v>
      </c>
    </row>
    <row r="53" spans="1:9" x14ac:dyDescent="0.35">
      <c r="A53" s="1" t="s">
        <v>2446</v>
      </c>
      <c r="B53" s="1" t="s">
        <v>10797</v>
      </c>
      <c r="C53" s="1" t="s">
        <v>10751</v>
      </c>
      <c r="D53" s="1" t="s">
        <v>10732</v>
      </c>
      <c r="E53">
        <v>399000</v>
      </c>
      <c r="F53">
        <v>107</v>
      </c>
      <c r="G53" s="1" t="s">
        <v>10726</v>
      </c>
      <c r="H53" s="1" t="s">
        <v>10761</v>
      </c>
      <c r="I53">
        <v>3.9</v>
      </c>
    </row>
    <row r="54" spans="1:9" x14ac:dyDescent="0.35">
      <c r="A54" s="1" t="s">
        <v>2833</v>
      </c>
      <c r="B54" s="1" t="s">
        <v>10798</v>
      </c>
      <c r="C54" s="1" t="s">
        <v>10758</v>
      </c>
      <c r="D54" s="1" t="s">
        <v>10712</v>
      </c>
      <c r="E54">
        <v>49000</v>
      </c>
      <c r="F54">
        <v>135</v>
      </c>
      <c r="G54" s="1" t="s">
        <v>10721</v>
      </c>
      <c r="H54" s="1" t="s">
        <v>10745</v>
      </c>
      <c r="I54">
        <v>4.0999999999999996</v>
      </c>
    </row>
    <row r="55" spans="1:9" x14ac:dyDescent="0.35">
      <c r="A55" s="1" t="s">
        <v>2692</v>
      </c>
      <c r="B55" s="1" t="s">
        <v>10799</v>
      </c>
      <c r="C55" s="1" t="s">
        <v>10724</v>
      </c>
      <c r="D55" s="1" t="s">
        <v>10725</v>
      </c>
      <c r="E55">
        <v>549000</v>
      </c>
      <c r="F55">
        <v>107</v>
      </c>
      <c r="G55" s="1" t="s">
        <v>10759</v>
      </c>
      <c r="H55" s="1" t="s">
        <v>10742</v>
      </c>
      <c r="I55">
        <v>5</v>
      </c>
    </row>
    <row r="56" spans="1:9" x14ac:dyDescent="0.35">
      <c r="A56" s="1" t="s">
        <v>2557</v>
      </c>
      <c r="B56" s="1" t="s">
        <v>10800</v>
      </c>
      <c r="C56" s="1" t="s">
        <v>10754</v>
      </c>
      <c r="D56" s="1" t="s">
        <v>10739</v>
      </c>
      <c r="E56">
        <v>129000</v>
      </c>
      <c r="F56">
        <v>195</v>
      </c>
      <c r="G56" s="1" t="s">
        <v>10713</v>
      </c>
      <c r="H56" s="1" t="s">
        <v>10736</v>
      </c>
      <c r="I56">
        <v>3.5</v>
      </c>
    </row>
    <row r="57" spans="1:9" x14ac:dyDescent="0.35">
      <c r="A57" s="1" t="s">
        <v>3132</v>
      </c>
      <c r="B57" s="1" t="s">
        <v>10801</v>
      </c>
      <c r="C57" s="1" t="s">
        <v>10754</v>
      </c>
      <c r="D57" s="1" t="s">
        <v>10739</v>
      </c>
      <c r="E57">
        <v>229000</v>
      </c>
      <c r="F57">
        <v>111</v>
      </c>
      <c r="G57" s="1" t="s">
        <v>10741</v>
      </c>
      <c r="H57" s="1" t="s">
        <v>10714</v>
      </c>
      <c r="I57">
        <v>4</v>
      </c>
    </row>
    <row r="58" spans="1:9" x14ac:dyDescent="0.35">
      <c r="A58" s="1" t="s">
        <v>2591</v>
      </c>
      <c r="B58" s="1" t="s">
        <v>10802</v>
      </c>
      <c r="C58" s="1" t="s">
        <v>10751</v>
      </c>
      <c r="D58" s="1" t="s">
        <v>10752</v>
      </c>
      <c r="E58">
        <v>299000</v>
      </c>
      <c r="F58">
        <v>427</v>
      </c>
      <c r="G58" s="1" t="s">
        <v>10713</v>
      </c>
      <c r="H58" s="1" t="s">
        <v>10729</v>
      </c>
      <c r="I58">
        <v>5</v>
      </c>
    </row>
    <row r="59" spans="1:9" x14ac:dyDescent="0.35">
      <c r="A59" s="1" t="s">
        <v>2895</v>
      </c>
      <c r="B59" s="1" t="s">
        <v>10760</v>
      </c>
      <c r="C59" s="1" t="s">
        <v>10738</v>
      </c>
      <c r="D59" s="1" t="s">
        <v>10739</v>
      </c>
      <c r="E59">
        <v>299000</v>
      </c>
      <c r="F59">
        <v>67</v>
      </c>
      <c r="G59" s="1" t="s">
        <v>10759</v>
      </c>
      <c r="H59" s="1" t="s">
        <v>10722</v>
      </c>
      <c r="I59">
        <v>4.8</v>
      </c>
    </row>
    <row r="60" spans="1:9" x14ac:dyDescent="0.35">
      <c r="A60" s="1" t="s">
        <v>4306</v>
      </c>
      <c r="B60" s="1" t="s">
        <v>10798</v>
      </c>
      <c r="C60" s="1" t="s">
        <v>10711</v>
      </c>
      <c r="D60" s="1" t="s">
        <v>10712</v>
      </c>
      <c r="E60">
        <v>399000</v>
      </c>
      <c r="F60">
        <v>186</v>
      </c>
      <c r="G60" s="1" t="s">
        <v>10721</v>
      </c>
      <c r="H60" s="1" t="s">
        <v>10719</v>
      </c>
      <c r="I60">
        <v>3.9</v>
      </c>
    </row>
    <row r="61" spans="1:9" x14ac:dyDescent="0.35">
      <c r="A61" s="1" t="s">
        <v>2959</v>
      </c>
      <c r="B61" s="1" t="s">
        <v>10803</v>
      </c>
      <c r="C61" s="1" t="s">
        <v>10758</v>
      </c>
      <c r="D61" s="1" t="s">
        <v>10712</v>
      </c>
      <c r="E61">
        <v>549000</v>
      </c>
      <c r="F61">
        <v>162</v>
      </c>
      <c r="G61" s="1" t="s">
        <v>10726</v>
      </c>
      <c r="H61" s="1" t="s">
        <v>10745</v>
      </c>
      <c r="I61">
        <v>3.7</v>
      </c>
    </row>
    <row r="62" spans="1:9" x14ac:dyDescent="0.35">
      <c r="A62" s="1" t="s">
        <v>2439</v>
      </c>
      <c r="B62" s="1" t="s">
        <v>10804</v>
      </c>
      <c r="C62" s="1" t="s">
        <v>10751</v>
      </c>
      <c r="D62" s="1" t="s">
        <v>10752</v>
      </c>
      <c r="E62">
        <v>599000</v>
      </c>
      <c r="F62">
        <v>86</v>
      </c>
      <c r="G62" s="1" t="s">
        <v>10733</v>
      </c>
      <c r="H62" s="1" t="s">
        <v>10714</v>
      </c>
      <c r="I62">
        <v>3.9</v>
      </c>
    </row>
    <row r="63" spans="1:9" x14ac:dyDescent="0.35">
      <c r="A63" s="1" t="s">
        <v>3396</v>
      </c>
      <c r="B63" s="1" t="s">
        <v>10805</v>
      </c>
      <c r="C63" s="1" t="s">
        <v>10751</v>
      </c>
      <c r="D63" s="1" t="s">
        <v>10732</v>
      </c>
      <c r="E63">
        <v>129000</v>
      </c>
      <c r="F63">
        <v>49</v>
      </c>
      <c r="G63" s="1" t="s">
        <v>10741</v>
      </c>
      <c r="H63" s="1" t="s">
        <v>10761</v>
      </c>
      <c r="I63">
        <v>4</v>
      </c>
    </row>
    <row r="64" spans="1:9" x14ac:dyDescent="0.35">
      <c r="A64" s="1" t="s">
        <v>2905</v>
      </c>
      <c r="B64" s="1" t="s">
        <v>10806</v>
      </c>
      <c r="C64" s="1" t="s">
        <v>10711</v>
      </c>
      <c r="D64" s="1" t="s">
        <v>10712</v>
      </c>
      <c r="E64">
        <v>89000</v>
      </c>
      <c r="F64">
        <v>0</v>
      </c>
      <c r="G64" s="1" t="s">
        <v>10749</v>
      </c>
      <c r="H64" s="1" t="s">
        <v>10736</v>
      </c>
      <c r="I64">
        <v>4.3</v>
      </c>
    </row>
    <row r="65" spans="1:9" x14ac:dyDescent="0.35">
      <c r="A65" s="1" t="s">
        <v>3168</v>
      </c>
      <c r="B65" s="1" t="s">
        <v>10807</v>
      </c>
      <c r="C65" s="1" t="s">
        <v>10724</v>
      </c>
      <c r="D65" s="1" t="s">
        <v>10725</v>
      </c>
      <c r="E65">
        <v>449000</v>
      </c>
      <c r="F65">
        <v>128</v>
      </c>
      <c r="G65" s="1" t="s">
        <v>10718</v>
      </c>
      <c r="H65" s="1" t="s">
        <v>10727</v>
      </c>
      <c r="I65">
        <v>3.7</v>
      </c>
    </row>
    <row r="66" spans="1:9" x14ac:dyDescent="0.35">
      <c r="A66" s="1" t="s">
        <v>2676</v>
      </c>
      <c r="B66" s="1" t="s">
        <v>10808</v>
      </c>
      <c r="C66" s="1" t="s">
        <v>10725</v>
      </c>
      <c r="D66" s="1" t="s">
        <v>10725</v>
      </c>
      <c r="E66">
        <v>249000</v>
      </c>
      <c r="F66">
        <v>214</v>
      </c>
      <c r="G66" s="1" t="s">
        <v>10721</v>
      </c>
      <c r="H66" s="1" t="s">
        <v>10763</v>
      </c>
      <c r="I66">
        <v>4</v>
      </c>
    </row>
    <row r="67" spans="1:9" x14ac:dyDescent="0.35">
      <c r="A67" s="1" t="s">
        <v>2993</v>
      </c>
      <c r="B67" s="1" t="s">
        <v>10809</v>
      </c>
      <c r="C67" s="1" t="s">
        <v>10738</v>
      </c>
      <c r="D67" s="1" t="s">
        <v>10739</v>
      </c>
      <c r="E67">
        <v>349000</v>
      </c>
      <c r="F67">
        <v>287</v>
      </c>
      <c r="G67" s="1" t="s">
        <v>10726</v>
      </c>
      <c r="H67" s="1" t="s">
        <v>10729</v>
      </c>
      <c r="I67">
        <v>4.4000000000000004</v>
      </c>
    </row>
    <row r="68" spans="1:9" x14ac:dyDescent="0.35">
      <c r="A68" s="1" t="s">
        <v>2986</v>
      </c>
      <c r="B68" s="1" t="s">
        <v>10810</v>
      </c>
      <c r="C68" s="1" t="s">
        <v>10754</v>
      </c>
      <c r="D68" s="1" t="s">
        <v>10739</v>
      </c>
      <c r="E68">
        <v>549000</v>
      </c>
      <c r="F68">
        <v>11</v>
      </c>
      <c r="G68" s="1" t="s">
        <v>10741</v>
      </c>
      <c r="H68" s="1" t="s">
        <v>10722</v>
      </c>
      <c r="I68">
        <v>3.5</v>
      </c>
    </row>
    <row r="69" spans="1:9" x14ac:dyDescent="0.35">
      <c r="A69" s="1" t="s">
        <v>3211</v>
      </c>
      <c r="B69" s="1" t="s">
        <v>10811</v>
      </c>
      <c r="C69" s="1" t="s">
        <v>10744</v>
      </c>
      <c r="D69" s="1" t="s">
        <v>10717</v>
      </c>
      <c r="E69">
        <v>129000</v>
      </c>
      <c r="F69">
        <v>121</v>
      </c>
      <c r="G69" s="1" t="s">
        <v>10759</v>
      </c>
      <c r="H69" s="1" t="s">
        <v>10685</v>
      </c>
      <c r="I69">
        <v>4.2</v>
      </c>
    </row>
    <row r="70" spans="1:9" x14ac:dyDescent="0.35">
      <c r="A70" s="1" t="s">
        <v>2712</v>
      </c>
      <c r="B70" s="1" t="s">
        <v>10812</v>
      </c>
      <c r="C70" s="1" t="s">
        <v>10738</v>
      </c>
      <c r="D70" s="1" t="s">
        <v>10739</v>
      </c>
      <c r="E70">
        <v>229000</v>
      </c>
      <c r="F70">
        <v>58</v>
      </c>
      <c r="G70" s="1" t="s">
        <v>10759</v>
      </c>
      <c r="H70" s="1" t="s">
        <v>10736</v>
      </c>
      <c r="I70">
        <v>4.3</v>
      </c>
    </row>
    <row r="71" spans="1:9" x14ac:dyDescent="0.35">
      <c r="A71" s="1" t="s">
        <v>2385</v>
      </c>
      <c r="B71" s="1" t="s">
        <v>10813</v>
      </c>
      <c r="C71" s="1" t="s">
        <v>10751</v>
      </c>
      <c r="D71" s="1" t="s">
        <v>10752</v>
      </c>
      <c r="E71">
        <v>349000</v>
      </c>
      <c r="F71">
        <v>112</v>
      </c>
      <c r="G71" s="1" t="s">
        <v>10713</v>
      </c>
      <c r="H71" s="1" t="s">
        <v>10729</v>
      </c>
      <c r="I71">
        <v>4.5</v>
      </c>
    </row>
    <row r="72" spans="1:9" x14ac:dyDescent="0.35">
      <c r="A72" s="1" t="s">
        <v>3083</v>
      </c>
      <c r="B72" s="1" t="s">
        <v>10814</v>
      </c>
      <c r="C72" s="1" t="s">
        <v>10725</v>
      </c>
      <c r="D72" s="1" t="s">
        <v>10725</v>
      </c>
      <c r="E72">
        <v>99000</v>
      </c>
      <c r="F72">
        <v>3</v>
      </c>
      <c r="G72" s="1" t="s">
        <v>10741</v>
      </c>
      <c r="H72" s="1" t="s">
        <v>10714</v>
      </c>
      <c r="I72">
        <v>4.5999999999999996</v>
      </c>
    </row>
    <row r="73" spans="1:9" x14ac:dyDescent="0.35">
      <c r="A73" s="1" t="s">
        <v>2806</v>
      </c>
      <c r="B73" s="1" t="s">
        <v>10815</v>
      </c>
      <c r="C73" s="1" t="s">
        <v>10735</v>
      </c>
      <c r="D73" s="1" t="s">
        <v>10712</v>
      </c>
      <c r="E73">
        <v>129000</v>
      </c>
      <c r="F73">
        <v>199</v>
      </c>
      <c r="G73" s="1" t="s">
        <v>10759</v>
      </c>
      <c r="H73" s="1" t="s">
        <v>10745</v>
      </c>
      <c r="I73">
        <v>4.3</v>
      </c>
    </row>
    <row r="74" spans="1:9" x14ac:dyDescent="0.35">
      <c r="A74" s="1" t="s">
        <v>2709</v>
      </c>
      <c r="B74" s="1" t="s">
        <v>10816</v>
      </c>
      <c r="C74" s="1" t="s">
        <v>10744</v>
      </c>
      <c r="D74" s="1" t="s">
        <v>10717</v>
      </c>
      <c r="E74">
        <v>79000</v>
      </c>
      <c r="F74">
        <v>29</v>
      </c>
      <c r="G74" s="1" t="s">
        <v>10741</v>
      </c>
      <c r="H74" s="1" t="s">
        <v>10742</v>
      </c>
      <c r="I74">
        <v>4.4000000000000004</v>
      </c>
    </row>
    <row r="75" spans="1:9" x14ac:dyDescent="0.35">
      <c r="A75" s="1" t="s">
        <v>2924</v>
      </c>
      <c r="B75" s="1" t="s">
        <v>10817</v>
      </c>
      <c r="C75" s="1" t="s">
        <v>10754</v>
      </c>
      <c r="D75" s="1" t="s">
        <v>10739</v>
      </c>
      <c r="E75">
        <v>449000</v>
      </c>
      <c r="F75">
        <v>78</v>
      </c>
      <c r="G75" s="1" t="s">
        <v>10749</v>
      </c>
      <c r="H75" s="1" t="s">
        <v>10714</v>
      </c>
      <c r="I75">
        <v>4.4000000000000004</v>
      </c>
    </row>
    <row r="76" spans="1:9" x14ac:dyDescent="0.35">
      <c r="A76" s="1" t="s">
        <v>2575</v>
      </c>
      <c r="B76" s="1" t="s">
        <v>10779</v>
      </c>
      <c r="C76" s="1" t="s">
        <v>10724</v>
      </c>
      <c r="D76" s="1" t="s">
        <v>10725</v>
      </c>
      <c r="E76">
        <v>499000</v>
      </c>
      <c r="F76">
        <v>18</v>
      </c>
      <c r="G76" s="1" t="s">
        <v>10733</v>
      </c>
      <c r="H76" s="1" t="s">
        <v>10761</v>
      </c>
      <c r="I76">
        <v>4.3</v>
      </c>
    </row>
    <row r="77" spans="1:9" x14ac:dyDescent="0.35">
      <c r="A77" s="1" t="s">
        <v>2399</v>
      </c>
      <c r="B77" s="1" t="s">
        <v>10818</v>
      </c>
      <c r="C77" s="1" t="s">
        <v>10724</v>
      </c>
      <c r="D77" s="1" t="s">
        <v>10725</v>
      </c>
      <c r="E77">
        <v>199000</v>
      </c>
      <c r="F77">
        <v>18</v>
      </c>
      <c r="G77" s="1" t="s">
        <v>10759</v>
      </c>
      <c r="H77" s="1" t="s">
        <v>10761</v>
      </c>
      <c r="I77">
        <v>3.7</v>
      </c>
    </row>
    <row r="78" spans="1:9" x14ac:dyDescent="0.35">
      <c r="A78" s="1" t="s">
        <v>4146</v>
      </c>
      <c r="B78" s="1" t="s">
        <v>10819</v>
      </c>
      <c r="C78" s="1" t="s">
        <v>10766</v>
      </c>
      <c r="D78" s="1" t="s">
        <v>10717</v>
      </c>
      <c r="E78">
        <v>329000</v>
      </c>
      <c r="F78">
        <v>32</v>
      </c>
      <c r="G78" s="1" t="s">
        <v>10726</v>
      </c>
      <c r="H78" s="1" t="s">
        <v>10722</v>
      </c>
      <c r="I78">
        <v>4.5</v>
      </c>
    </row>
    <row r="79" spans="1:9" x14ac:dyDescent="0.35">
      <c r="A79" s="1" t="s">
        <v>2983</v>
      </c>
      <c r="B79" s="1" t="s">
        <v>10820</v>
      </c>
      <c r="C79" s="1" t="s">
        <v>10744</v>
      </c>
      <c r="D79" s="1" t="s">
        <v>10712</v>
      </c>
      <c r="E79">
        <v>99000</v>
      </c>
      <c r="F79">
        <v>13</v>
      </c>
      <c r="G79" s="1" t="s">
        <v>10726</v>
      </c>
      <c r="H79" s="1" t="s">
        <v>10742</v>
      </c>
      <c r="I79">
        <v>4</v>
      </c>
    </row>
    <row r="80" spans="1:9" x14ac:dyDescent="0.35">
      <c r="A80" s="1" t="s">
        <v>2869</v>
      </c>
      <c r="B80" s="1" t="s">
        <v>10821</v>
      </c>
      <c r="C80" s="1" t="s">
        <v>10754</v>
      </c>
      <c r="D80" s="1" t="s">
        <v>10739</v>
      </c>
      <c r="E80">
        <v>499000</v>
      </c>
      <c r="F80">
        <v>14</v>
      </c>
      <c r="G80" s="1" t="s">
        <v>10721</v>
      </c>
      <c r="H80" s="1" t="s">
        <v>10714</v>
      </c>
      <c r="I80">
        <v>4.5999999999999996</v>
      </c>
    </row>
    <row r="81" spans="1:9" x14ac:dyDescent="0.35">
      <c r="A81" s="1" t="s">
        <v>3316</v>
      </c>
      <c r="B81" s="1" t="s">
        <v>10819</v>
      </c>
      <c r="C81" s="1" t="s">
        <v>10778</v>
      </c>
      <c r="D81" s="1" t="s">
        <v>10717</v>
      </c>
      <c r="E81">
        <v>329000</v>
      </c>
      <c r="F81">
        <v>42</v>
      </c>
      <c r="G81" s="1" t="s">
        <v>10726</v>
      </c>
      <c r="H81" s="1" t="s">
        <v>10685</v>
      </c>
      <c r="I81">
        <v>4.2</v>
      </c>
    </row>
    <row r="82" spans="1:9" x14ac:dyDescent="0.35">
      <c r="A82" s="1" t="s">
        <v>2636</v>
      </c>
      <c r="B82" s="1" t="s">
        <v>10822</v>
      </c>
      <c r="C82" s="1" t="s">
        <v>10731</v>
      </c>
      <c r="D82" s="1" t="s">
        <v>10752</v>
      </c>
      <c r="E82">
        <v>229000</v>
      </c>
      <c r="F82">
        <v>48</v>
      </c>
      <c r="G82" s="1" t="s">
        <v>10756</v>
      </c>
      <c r="H82" s="1" t="s">
        <v>10763</v>
      </c>
      <c r="I82">
        <v>4.0999999999999996</v>
      </c>
    </row>
    <row r="83" spans="1:9" x14ac:dyDescent="0.35">
      <c r="A83" s="1" t="s">
        <v>2854</v>
      </c>
      <c r="B83" s="1" t="s">
        <v>10823</v>
      </c>
      <c r="C83" s="1" t="s">
        <v>10758</v>
      </c>
      <c r="D83" s="1" t="s">
        <v>10712</v>
      </c>
      <c r="E83">
        <v>229000</v>
      </c>
      <c r="F83">
        <v>85</v>
      </c>
      <c r="G83" s="1" t="s">
        <v>10733</v>
      </c>
      <c r="H83" s="1" t="s">
        <v>10719</v>
      </c>
      <c r="I83">
        <v>4.7</v>
      </c>
    </row>
    <row r="84" spans="1:9" x14ac:dyDescent="0.35">
      <c r="A84" s="1" t="s">
        <v>3883</v>
      </c>
      <c r="B84" s="1" t="s">
        <v>10824</v>
      </c>
      <c r="C84" s="1" t="s">
        <v>10778</v>
      </c>
      <c r="D84" s="1" t="s">
        <v>10712</v>
      </c>
      <c r="E84">
        <v>49000</v>
      </c>
      <c r="F84">
        <v>21</v>
      </c>
      <c r="G84" s="1" t="s">
        <v>10756</v>
      </c>
      <c r="H84" s="1" t="s">
        <v>10742</v>
      </c>
      <c r="I84">
        <v>4.5999999999999996</v>
      </c>
    </row>
    <row r="85" spans="1:9" x14ac:dyDescent="0.35">
      <c r="A85" s="1" t="s">
        <v>2821</v>
      </c>
      <c r="B85" s="1" t="s">
        <v>10825</v>
      </c>
      <c r="C85" s="1" t="s">
        <v>10748</v>
      </c>
      <c r="D85" s="1" t="s">
        <v>10712</v>
      </c>
      <c r="E85">
        <v>69000</v>
      </c>
      <c r="F85">
        <v>91</v>
      </c>
      <c r="G85" s="1" t="s">
        <v>10768</v>
      </c>
      <c r="H85" s="1" t="s">
        <v>10763</v>
      </c>
      <c r="I85">
        <v>4.2</v>
      </c>
    </row>
    <row r="86" spans="1:9" x14ac:dyDescent="0.35">
      <c r="A86" s="1" t="s">
        <v>2791</v>
      </c>
      <c r="B86" s="1" t="s">
        <v>10740</v>
      </c>
      <c r="C86" s="1" t="s">
        <v>10716</v>
      </c>
      <c r="D86" s="1" t="s">
        <v>10712</v>
      </c>
      <c r="E86">
        <v>129000</v>
      </c>
      <c r="F86">
        <v>18</v>
      </c>
      <c r="G86" s="1" t="s">
        <v>10741</v>
      </c>
      <c r="H86" s="1" t="s">
        <v>10719</v>
      </c>
      <c r="I86">
        <v>4.5</v>
      </c>
    </row>
    <row r="87" spans="1:9" x14ac:dyDescent="0.35">
      <c r="A87" s="1" t="s">
        <v>2392</v>
      </c>
      <c r="B87" s="1" t="s">
        <v>10767</v>
      </c>
      <c r="C87" s="1" t="s">
        <v>10731</v>
      </c>
      <c r="D87" s="1" t="s">
        <v>10732</v>
      </c>
      <c r="E87">
        <v>329000</v>
      </c>
      <c r="F87">
        <v>366</v>
      </c>
      <c r="G87" s="1" t="s">
        <v>10768</v>
      </c>
      <c r="H87" s="1" t="s">
        <v>10685</v>
      </c>
      <c r="I87">
        <v>4.7</v>
      </c>
    </row>
    <row r="88" spans="1:9" x14ac:dyDescent="0.35">
      <c r="A88" s="1" t="s">
        <v>3346</v>
      </c>
      <c r="B88" s="1" t="s">
        <v>10826</v>
      </c>
      <c r="C88" s="1" t="s">
        <v>10748</v>
      </c>
      <c r="D88" s="1" t="s">
        <v>10712</v>
      </c>
      <c r="E88">
        <v>399000</v>
      </c>
      <c r="F88">
        <v>6</v>
      </c>
      <c r="G88" s="1" t="s">
        <v>10759</v>
      </c>
      <c r="H88" s="1" t="s">
        <v>10742</v>
      </c>
      <c r="I88">
        <v>4.5999999999999996</v>
      </c>
    </row>
    <row r="89" spans="1:9" x14ac:dyDescent="0.35">
      <c r="A89" s="1" t="s">
        <v>2685</v>
      </c>
      <c r="B89" s="1" t="s">
        <v>10827</v>
      </c>
      <c r="C89" s="1" t="s">
        <v>10731</v>
      </c>
      <c r="D89" s="1" t="s">
        <v>10752</v>
      </c>
      <c r="E89">
        <v>199000</v>
      </c>
      <c r="F89">
        <v>24</v>
      </c>
      <c r="G89" s="1" t="s">
        <v>10768</v>
      </c>
      <c r="H89" s="1" t="s">
        <v>10761</v>
      </c>
      <c r="I89">
        <v>3.8</v>
      </c>
    </row>
    <row r="90" spans="1:9" x14ac:dyDescent="0.35">
      <c r="A90" s="1" t="s">
        <v>4650</v>
      </c>
      <c r="B90" s="1" t="s">
        <v>10828</v>
      </c>
      <c r="C90" s="1" t="s">
        <v>10731</v>
      </c>
      <c r="D90" s="1" t="s">
        <v>10752</v>
      </c>
      <c r="E90">
        <v>149000</v>
      </c>
      <c r="F90">
        <v>39</v>
      </c>
      <c r="G90" s="1" t="s">
        <v>10721</v>
      </c>
      <c r="H90" s="1" t="s">
        <v>10722</v>
      </c>
      <c r="I90">
        <v>4.0999999999999996</v>
      </c>
    </row>
    <row r="91" spans="1:9" x14ac:dyDescent="0.35">
      <c r="A91" s="1" t="s">
        <v>2770</v>
      </c>
      <c r="B91" s="1" t="s">
        <v>10784</v>
      </c>
      <c r="C91" s="1" t="s">
        <v>10758</v>
      </c>
      <c r="D91" s="1" t="s">
        <v>10712</v>
      </c>
      <c r="E91">
        <v>49000</v>
      </c>
      <c r="F91">
        <v>216</v>
      </c>
      <c r="G91" s="1" t="s">
        <v>10756</v>
      </c>
      <c r="H91" s="1" t="s">
        <v>10736</v>
      </c>
      <c r="I91">
        <v>4.7</v>
      </c>
    </row>
    <row r="92" spans="1:9" x14ac:dyDescent="0.35">
      <c r="A92" s="1" t="s">
        <v>4541</v>
      </c>
      <c r="B92" s="1" t="s">
        <v>10829</v>
      </c>
      <c r="C92" s="1" t="s">
        <v>10711</v>
      </c>
      <c r="D92" s="1" t="s">
        <v>10712</v>
      </c>
      <c r="E92">
        <v>69000</v>
      </c>
      <c r="F92">
        <v>73</v>
      </c>
      <c r="G92" s="1" t="s">
        <v>10768</v>
      </c>
      <c r="H92" s="1" t="s">
        <v>10742</v>
      </c>
      <c r="I92">
        <v>3.7</v>
      </c>
    </row>
    <row r="93" spans="1:9" x14ac:dyDescent="0.35">
      <c r="A93" s="1" t="s">
        <v>2521</v>
      </c>
      <c r="B93" s="1" t="s">
        <v>10830</v>
      </c>
      <c r="C93" s="1" t="s">
        <v>10738</v>
      </c>
      <c r="D93" s="1" t="s">
        <v>10739</v>
      </c>
      <c r="E93">
        <v>69000</v>
      </c>
      <c r="F93">
        <v>160</v>
      </c>
      <c r="G93" s="1" t="s">
        <v>10759</v>
      </c>
      <c r="H93" s="1" t="s">
        <v>10729</v>
      </c>
      <c r="I93">
        <v>4.5</v>
      </c>
    </row>
    <row r="94" spans="1:9" x14ac:dyDescent="0.35">
      <c r="A94" s="1" t="s">
        <v>2961</v>
      </c>
      <c r="B94" s="1" t="s">
        <v>10831</v>
      </c>
      <c r="C94" s="1" t="s">
        <v>10735</v>
      </c>
      <c r="D94" s="1" t="s">
        <v>10712</v>
      </c>
      <c r="E94">
        <v>279000</v>
      </c>
      <c r="F94">
        <v>2</v>
      </c>
      <c r="G94" s="1" t="s">
        <v>10726</v>
      </c>
      <c r="H94" s="1" t="s">
        <v>10763</v>
      </c>
      <c r="I94">
        <v>4.7</v>
      </c>
    </row>
    <row r="95" spans="1:9" x14ac:dyDescent="0.35">
      <c r="A95" s="1" t="s">
        <v>2596</v>
      </c>
      <c r="B95" s="1" t="s">
        <v>10832</v>
      </c>
      <c r="C95" s="1" t="s">
        <v>10735</v>
      </c>
      <c r="D95" s="1" t="s">
        <v>10717</v>
      </c>
      <c r="E95">
        <v>89000</v>
      </c>
      <c r="F95">
        <v>107</v>
      </c>
      <c r="G95" s="1" t="s">
        <v>10733</v>
      </c>
      <c r="H95" s="1" t="s">
        <v>10736</v>
      </c>
      <c r="I95">
        <v>4.3</v>
      </c>
    </row>
    <row r="96" spans="1:9" x14ac:dyDescent="0.35">
      <c r="A96" s="1" t="s">
        <v>2674</v>
      </c>
      <c r="B96" s="1" t="s">
        <v>10833</v>
      </c>
      <c r="C96" s="1" t="s">
        <v>10725</v>
      </c>
      <c r="D96" s="1" t="s">
        <v>10725</v>
      </c>
      <c r="E96">
        <v>89000</v>
      </c>
      <c r="F96">
        <v>13</v>
      </c>
      <c r="G96" s="1" t="s">
        <v>10713</v>
      </c>
      <c r="H96" s="1" t="s">
        <v>10745</v>
      </c>
      <c r="I96">
        <v>3.5</v>
      </c>
    </row>
    <row r="97" spans="1:9" x14ac:dyDescent="0.35">
      <c r="A97" s="1" t="s">
        <v>2883</v>
      </c>
      <c r="B97" s="1" t="s">
        <v>10834</v>
      </c>
      <c r="C97" s="1" t="s">
        <v>10738</v>
      </c>
      <c r="D97" s="1" t="s">
        <v>10739</v>
      </c>
      <c r="E97">
        <v>69000</v>
      </c>
      <c r="F97">
        <v>130</v>
      </c>
      <c r="G97" s="1" t="s">
        <v>10756</v>
      </c>
      <c r="H97" s="1" t="s">
        <v>10714</v>
      </c>
      <c r="I97">
        <v>4</v>
      </c>
    </row>
    <row r="98" spans="1:9" x14ac:dyDescent="0.35">
      <c r="A98" s="1" t="s">
        <v>3519</v>
      </c>
      <c r="B98" s="1" t="s">
        <v>10835</v>
      </c>
      <c r="C98" s="1" t="s">
        <v>10711</v>
      </c>
      <c r="D98" s="1" t="s">
        <v>10712</v>
      </c>
      <c r="E98">
        <v>49000</v>
      </c>
      <c r="F98">
        <v>263</v>
      </c>
      <c r="G98" s="1" t="s">
        <v>10756</v>
      </c>
      <c r="H98" s="1" t="s">
        <v>10722</v>
      </c>
      <c r="I98">
        <v>3.5</v>
      </c>
    </row>
    <row r="99" spans="1:9" x14ac:dyDescent="0.35">
      <c r="A99" s="1" t="s">
        <v>3406</v>
      </c>
      <c r="B99" s="1" t="s">
        <v>10836</v>
      </c>
      <c r="C99" s="1" t="s">
        <v>10725</v>
      </c>
      <c r="D99" s="1" t="s">
        <v>10725</v>
      </c>
      <c r="E99">
        <v>299000</v>
      </c>
      <c r="F99">
        <v>100</v>
      </c>
      <c r="G99" s="1" t="s">
        <v>10741</v>
      </c>
      <c r="H99" s="1" t="s">
        <v>10763</v>
      </c>
      <c r="I99">
        <v>4.7</v>
      </c>
    </row>
    <row r="100" spans="1:9" x14ac:dyDescent="0.35">
      <c r="A100" s="1" t="s">
        <v>3093</v>
      </c>
      <c r="B100" s="1" t="s">
        <v>10837</v>
      </c>
      <c r="C100" s="1" t="s">
        <v>10735</v>
      </c>
      <c r="D100" s="1" t="s">
        <v>10717</v>
      </c>
      <c r="E100">
        <v>79000</v>
      </c>
      <c r="F100">
        <v>141</v>
      </c>
      <c r="G100" s="1" t="s">
        <v>10759</v>
      </c>
      <c r="H100" s="1" t="s">
        <v>10714</v>
      </c>
      <c r="I100">
        <v>5</v>
      </c>
    </row>
    <row r="101" spans="1:9" x14ac:dyDescent="0.35">
      <c r="A101" s="1" t="s">
        <v>2768</v>
      </c>
      <c r="B101" s="1" t="s">
        <v>10809</v>
      </c>
      <c r="C101" s="1" t="s">
        <v>10754</v>
      </c>
      <c r="D101" s="1" t="s">
        <v>10739</v>
      </c>
      <c r="E101">
        <v>79000</v>
      </c>
      <c r="F101">
        <v>54</v>
      </c>
      <c r="G101" s="1" t="s">
        <v>10726</v>
      </c>
      <c r="H101" s="1" t="s">
        <v>10722</v>
      </c>
      <c r="I101">
        <v>4.0999999999999996</v>
      </c>
    </row>
    <row r="102" spans="1:9" x14ac:dyDescent="0.35">
      <c r="A102" s="1" t="s">
        <v>2980</v>
      </c>
      <c r="B102" s="1" t="s">
        <v>10838</v>
      </c>
      <c r="C102" s="1" t="s">
        <v>10744</v>
      </c>
      <c r="D102" s="1" t="s">
        <v>10712</v>
      </c>
      <c r="E102">
        <v>279000</v>
      </c>
      <c r="F102">
        <v>317</v>
      </c>
      <c r="G102" s="1" t="s">
        <v>10768</v>
      </c>
      <c r="H102" s="1" t="s">
        <v>10745</v>
      </c>
      <c r="I102">
        <v>4.5</v>
      </c>
    </row>
    <row r="103" spans="1:9" x14ac:dyDescent="0.35">
      <c r="A103" s="1" t="s">
        <v>3956</v>
      </c>
      <c r="B103" s="1" t="s">
        <v>10839</v>
      </c>
      <c r="C103" s="1" t="s">
        <v>10711</v>
      </c>
      <c r="D103" s="1" t="s">
        <v>10712</v>
      </c>
      <c r="E103">
        <v>59000</v>
      </c>
      <c r="F103">
        <v>113</v>
      </c>
      <c r="G103" s="1" t="s">
        <v>10756</v>
      </c>
      <c r="H103" s="1" t="s">
        <v>10729</v>
      </c>
      <c r="I103">
        <v>4.3</v>
      </c>
    </row>
    <row r="104" spans="1:9" x14ac:dyDescent="0.35">
      <c r="A104" s="1" t="s">
        <v>2585</v>
      </c>
      <c r="B104" s="1" t="s">
        <v>10840</v>
      </c>
      <c r="C104" s="1" t="s">
        <v>10748</v>
      </c>
      <c r="D104" s="1" t="s">
        <v>10712</v>
      </c>
      <c r="E104">
        <v>499000</v>
      </c>
      <c r="F104">
        <v>125</v>
      </c>
      <c r="G104" s="1" t="s">
        <v>10749</v>
      </c>
      <c r="H104" s="1" t="s">
        <v>10729</v>
      </c>
      <c r="I104">
        <v>4.0999999999999996</v>
      </c>
    </row>
    <row r="105" spans="1:9" x14ac:dyDescent="0.35">
      <c r="A105" s="1" t="s">
        <v>2494</v>
      </c>
      <c r="B105" s="1" t="s">
        <v>10841</v>
      </c>
      <c r="C105" s="1" t="s">
        <v>10748</v>
      </c>
      <c r="D105" s="1" t="s">
        <v>10717</v>
      </c>
      <c r="E105">
        <v>229000</v>
      </c>
      <c r="F105">
        <v>91</v>
      </c>
      <c r="G105" s="1" t="s">
        <v>10718</v>
      </c>
      <c r="H105" s="1" t="s">
        <v>10727</v>
      </c>
      <c r="I105">
        <v>4.0999999999999996</v>
      </c>
    </row>
    <row r="106" spans="1:9" x14ac:dyDescent="0.35">
      <c r="A106" s="1" t="s">
        <v>2740</v>
      </c>
      <c r="B106" s="1" t="s">
        <v>10842</v>
      </c>
      <c r="C106" s="1" t="s">
        <v>10731</v>
      </c>
      <c r="D106" s="1" t="s">
        <v>10732</v>
      </c>
      <c r="E106">
        <v>199000</v>
      </c>
      <c r="F106">
        <v>170</v>
      </c>
      <c r="G106" s="1" t="s">
        <v>10749</v>
      </c>
      <c r="H106" s="1" t="s">
        <v>10729</v>
      </c>
      <c r="I106">
        <v>4.9000000000000004</v>
      </c>
    </row>
    <row r="107" spans="1:9" x14ac:dyDescent="0.35">
      <c r="A107" s="1" t="s">
        <v>2577</v>
      </c>
      <c r="B107" s="1" t="s">
        <v>10843</v>
      </c>
      <c r="C107" s="1" t="s">
        <v>10716</v>
      </c>
      <c r="D107" s="1" t="s">
        <v>10712</v>
      </c>
      <c r="E107">
        <v>99000</v>
      </c>
      <c r="F107">
        <v>11</v>
      </c>
      <c r="G107" s="1" t="s">
        <v>10726</v>
      </c>
      <c r="H107" s="1" t="s">
        <v>10714</v>
      </c>
      <c r="I107">
        <v>3.6</v>
      </c>
    </row>
    <row r="108" spans="1:9" x14ac:dyDescent="0.35">
      <c r="A108" s="1" t="s">
        <v>3823</v>
      </c>
      <c r="B108" s="1" t="s">
        <v>10844</v>
      </c>
      <c r="C108" s="1" t="s">
        <v>10735</v>
      </c>
      <c r="D108" s="1" t="s">
        <v>10712</v>
      </c>
      <c r="E108">
        <v>399000</v>
      </c>
      <c r="F108">
        <v>29</v>
      </c>
      <c r="G108" s="1" t="s">
        <v>10733</v>
      </c>
      <c r="H108" s="1" t="s">
        <v>10761</v>
      </c>
      <c r="I108">
        <v>4.8</v>
      </c>
    </row>
    <row r="109" spans="1:9" x14ac:dyDescent="0.35">
      <c r="A109" s="1" t="s">
        <v>2470</v>
      </c>
      <c r="B109" s="1" t="s">
        <v>10787</v>
      </c>
      <c r="C109" s="1" t="s">
        <v>10751</v>
      </c>
      <c r="D109" s="1" t="s">
        <v>10732</v>
      </c>
      <c r="E109">
        <v>229000</v>
      </c>
      <c r="F109">
        <v>74</v>
      </c>
      <c r="G109" s="1" t="s">
        <v>10726</v>
      </c>
      <c r="H109" s="1" t="s">
        <v>10763</v>
      </c>
      <c r="I109">
        <v>3.8</v>
      </c>
    </row>
    <row r="110" spans="1:9" x14ac:dyDescent="0.35">
      <c r="A110" s="1" t="s">
        <v>2548</v>
      </c>
      <c r="B110" s="1" t="s">
        <v>10845</v>
      </c>
      <c r="C110" s="1" t="s">
        <v>10748</v>
      </c>
      <c r="D110" s="1" t="s">
        <v>10717</v>
      </c>
      <c r="E110">
        <v>599000</v>
      </c>
      <c r="F110">
        <v>6</v>
      </c>
      <c r="G110" s="1" t="s">
        <v>10759</v>
      </c>
      <c r="H110" s="1" t="s">
        <v>10763</v>
      </c>
      <c r="I110">
        <v>3.7</v>
      </c>
    </row>
    <row r="111" spans="1:9" x14ac:dyDescent="0.35">
      <c r="A111" s="1" t="s">
        <v>2690</v>
      </c>
      <c r="B111" s="1" t="s">
        <v>10846</v>
      </c>
      <c r="C111" s="1" t="s">
        <v>10766</v>
      </c>
      <c r="D111" s="1" t="s">
        <v>10717</v>
      </c>
      <c r="E111">
        <v>199000</v>
      </c>
      <c r="F111">
        <v>168</v>
      </c>
      <c r="G111" s="1" t="s">
        <v>10721</v>
      </c>
      <c r="H111" s="1" t="s">
        <v>10727</v>
      </c>
      <c r="I111">
        <v>4.5999999999999996</v>
      </c>
    </row>
    <row r="112" spans="1:9" x14ac:dyDescent="0.35">
      <c r="A112" s="1" t="s">
        <v>3745</v>
      </c>
      <c r="B112" s="1" t="s">
        <v>10847</v>
      </c>
      <c r="C112" s="1" t="s">
        <v>10766</v>
      </c>
      <c r="D112" s="1" t="s">
        <v>10712</v>
      </c>
      <c r="E112">
        <v>449000</v>
      </c>
      <c r="F112">
        <v>58</v>
      </c>
      <c r="G112" s="1" t="s">
        <v>10718</v>
      </c>
      <c r="H112" s="1" t="s">
        <v>10714</v>
      </c>
      <c r="I112">
        <v>5</v>
      </c>
    </row>
    <row r="113" spans="1:9" x14ac:dyDescent="0.35">
      <c r="A113" s="1" t="s">
        <v>3547</v>
      </c>
      <c r="B113" s="1" t="s">
        <v>10715</v>
      </c>
      <c r="C113" s="1" t="s">
        <v>10735</v>
      </c>
      <c r="D113" s="1" t="s">
        <v>10717</v>
      </c>
      <c r="E113">
        <v>249000</v>
      </c>
      <c r="F113">
        <v>52</v>
      </c>
      <c r="G113" s="1" t="s">
        <v>10718</v>
      </c>
      <c r="H113" s="1" t="s">
        <v>10736</v>
      </c>
      <c r="I113">
        <v>3.8</v>
      </c>
    </row>
    <row r="114" spans="1:9" x14ac:dyDescent="0.35">
      <c r="A114" s="1" t="s">
        <v>2777</v>
      </c>
      <c r="B114" s="1" t="s">
        <v>10801</v>
      </c>
      <c r="C114" s="1" t="s">
        <v>10754</v>
      </c>
      <c r="D114" s="1" t="s">
        <v>10739</v>
      </c>
      <c r="E114">
        <v>499000</v>
      </c>
      <c r="F114">
        <v>17</v>
      </c>
      <c r="G114" s="1" t="s">
        <v>10741</v>
      </c>
      <c r="H114" s="1" t="s">
        <v>10727</v>
      </c>
      <c r="I114">
        <v>4.5</v>
      </c>
    </row>
    <row r="115" spans="1:9" x14ac:dyDescent="0.35">
      <c r="A115" s="1" t="s">
        <v>3280</v>
      </c>
      <c r="B115" s="1" t="s">
        <v>10848</v>
      </c>
      <c r="C115" s="1" t="s">
        <v>10754</v>
      </c>
      <c r="D115" s="1" t="s">
        <v>10739</v>
      </c>
      <c r="E115">
        <v>199000</v>
      </c>
      <c r="F115">
        <v>190</v>
      </c>
      <c r="G115" s="1" t="s">
        <v>10721</v>
      </c>
      <c r="H115" s="1" t="s">
        <v>10736</v>
      </c>
      <c r="I115">
        <v>4.5999999999999996</v>
      </c>
    </row>
    <row r="116" spans="1:9" x14ac:dyDescent="0.35">
      <c r="A116" s="1" t="s">
        <v>2794</v>
      </c>
      <c r="B116" s="1" t="s">
        <v>10750</v>
      </c>
      <c r="C116" s="1" t="s">
        <v>10751</v>
      </c>
      <c r="D116" s="1" t="s">
        <v>10732</v>
      </c>
      <c r="E116">
        <v>399000</v>
      </c>
      <c r="F116">
        <v>316</v>
      </c>
      <c r="G116" s="1" t="s">
        <v>10749</v>
      </c>
      <c r="H116" s="1" t="s">
        <v>10745</v>
      </c>
      <c r="I116">
        <v>3.7</v>
      </c>
    </row>
    <row r="117" spans="1:9" x14ac:dyDescent="0.35">
      <c r="A117" s="1" t="s">
        <v>3289</v>
      </c>
      <c r="B117" s="1" t="s">
        <v>10849</v>
      </c>
      <c r="C117" s="1" t="s">
        <v>10724</v>
      </c>
      <c r="D117" s="1" t="s">
        <v>10725</v>
      </c>
      <c r="E117">
        <v>299000</v>
      </c>
      <c r="F117">
        <v>242</v>
      </c>
      <c r="G117" s="1" t="s">
        <v>10721</v>
      </c>
      <c r="H117" s="1" t="s">
        <v>10742</v>
      </c>
      <c r="I117">
        <v>3.8</v>
      </c>
    </row>
    <row r="118" spans="1:9" x14ac:dyDescent="0.35">
      <c r="A118" s="1" t="s">
        <v>2532</v>
      </c>
      <c r="B118" s="1" t="s">
        <v>10812</v>
      </c>
      <c r="C118" s="1" t="s">
        <v>10738</v>
      </c>
      <c r="D118" s="1" t="s">
        <v>10739</v>
      </c>
      <c r="E118">
        <v>49000</v>
      </c>
      <c r="F118">
        <v>140</v>
      </c>
      <c r="G118" s="1" t="s">
        <v>10759</v>
      </c>
      <c r="H118" s="1" t="s">
        <v>10729</v>
      </c>
      <c r="I118">
        <v>4.3</v>
      </c>
    </row>
    <row r="119" spans="1:9" x14ac:dyDescent="0.35">
      <c r="A119" s="1" t="s">
        <v>2695</v>
      </c>
      <c r="B119" s="1" t="s">
        <v>10830</v>
      </c>
      <c r="C119" s="1" t="s">
        <v>10738</v>
      </c>
      <c r="D119" s="1" t="s">
        <v>10739</v>
      </c>
      <c r="E119">
        <v>349000</v>
      </c>
      <c r="F119">
        <v>11</v>
      </c>
      <c r="G119" s="1" t="s">
        <v>10759</v>
      </c>
      <c r="H119" s="1" t="s">
        <v>10729</v>
      </c>
      <c r="I119">
        <v>4.5</v>
      </c>
    </row>
    <row r="120" spans="1:9" x14ac:dyDescent="0.35">
      <c r="A120" s="1" t="s">
        <v>2836</v>
      </c>
      <c r="B120" s="1" t="s">
        <v>10850</v>
      </c>
      <c r="C120" s="1" t="s">
        <v>10738</v>
      </c>
      <c r="D120" s="1" t="s">
        <v>10739</v>
      </c>
      <c r="E120">
        <v>279000</v>
      </c>
      <c r="F120">
        <v>225</v>
      </c>
      <c r="G120" s="1" t="s">
        <v>10713</v>
      </c>
      <c r="H120" s="1" t="s">
        <v>10722</v>
      </c>
      <c r="I120">
        <v>3.9</v>
      </c>
    </row>
    <row r="121" spans="1:9" x14ac:dyDescent="0.35">
      <c r="A121" s="1" t="s">
        <v>2620</v>
      </c>
      <c r="B121" s="1" t="s">
        <v>10851</v>
      </c>
      <c r="C121" s="1" t="s">
        <v>10754</v>
      </c>
      <c r="D121" s="1" t="s">
        <v>10739</v>
      </c>
      <c r="E121">
        <v>89000</v>
      </c>
      <c r="F121">
        <v>47</v>
      </c>
      <c r="G121" s="1" t="s">
        <v>10756</v>
      </c>
      <c r="H121" s="1" t="s">
        <v>10742</v>
      </c>
      <c r="I121">
        <v>4.5</v>
      </c>
    </row>
    <row r="122" spans="1:9" x14ac:dyDescent="0.35">
      <c r="A122" s="1" t="s">
        <v>2443</v>
      </c>
      <c r="B122" s="1" t="s">
        <v>10852</v>
      </c>
      <c r="C122" s="1" t="s">
        <v>10748</v>
      </c>
      <c r="D122" s="1" t="s">
        <v>10717</v>
      </c>
      <c r="E122">
        <v>89000</v>
      </c>
      <c r="F122">
        <v>173</v>
      </c>
      <c r="G122" s="1" t="s">
        <v>10733</v>
      </c>
      <c r="H122" s="1" t="s">
        <v>10714</v>
      </c>
      <c r="I122">
        <v>4.0999999999999996</v>
      </c>
    </row>
    <row r="123" spans="1:9" x14ac:dyDescent="0.35">
      <c r="A123" s="1" t="s">
        <v>2901</v>
      </c>
      <c r="B123" s="1" t="s">
        <v>10853</v>
      </c>
      <c r="C123" s="1" t="s">
        <v>10748</v>
      </c>
      <c r="D123" s="1" t="s">
        <v>10712</v>
      </c>
      <c r="E123">
        <v>119000</v>
      </c>
      <c r="F123">
        <v>16</v>
      </c>
      <c r="G123" s="1" t="s">
        <v>10713</v>
      </c>
      <c r="H123" s="1" t="s">
        <v>10727</v>
      </c>
      <c r="I123">
        <v>3.7</v>
      </c>
    </row>
    <row r="124" spans="1:9" x14ac:dyDescent="0.35">
      <c r="A124" s="1" t="s">
        <v>2485</v>
      </c>
      <c r="B124" s="1" t="s">
        <v>10854</v>
      </c>
      <c r="C124" s="1" t="s">
        <v>10758</v>
      </c>
      <c r="D124" s="1" t="s">
        <v>10712</v>
      </c>
      <c r="E124">
        <v>89000</v>
      </c>
      <c r="F124">
        <v>0</v>
      </c>
      <c r="G124" s="1" t="s">
        <v>10741</v>
      </c>
      <c r="H124" s="1" t="s">
        <v>10745</v>
      </c>
      <c r="I124">
        <v>4.3</v>
      </c>
    </row>
    <row r="125" spans="1:9" x14ac:dyDescent="0.35">
      <c r="A125" s="1" t="s">
        <v>2603</v>
      </c>
      <c r="B125" s="1" t="s">
        <v>10801</v>
      </c>
      <c r="C125" s="1" t="s">
        <v>10738</v>
      </c>
      <c r="D125" s="1" t="s">
        <v>10739</v>
      </c>
      <c r="E125">
        <v>179000</v>
      </c>
      <c r="F125">
        <v>8</v>
      </c>
      <c r="G125" s="1" t="s">
        <v>10741</v>
      </c>
      <c r="H125" s="1" t="s">
        <v>10685</v>
      </c>
      <c r="I125">
        <v>4.8</v>
      </c>
    </row>
    <row r="126" spans="1:9" x14ac:dyDescent="0.35">
      <c r="A126" s="1" t="s">
        <v>2840</v>
      </c>
      <c r="B126" s="1" t="s">
        <v>10855</v>
      </c>
      <c r="C126" s="1" t="s">
        <v>10744</v>
      </c>
      <c r="D126" s="1" t="s">
        <v>10712</v>
      </c>
      <c r="E126">
        <v>279000</v>
      </c>
      <c r="F126">
        <v>93</v>
      </c>
      <c r="G126" s="1" t="s">
        <v>10741</v>
      </c>
      <c r="H126" s="1" t="s">
        <v>10714</v>
      </c>
      <c r="I126">
        <v>4.3</v>
      </c>
    </row>
    <row r="127" spans="1:9" x14ac:dyDescent="0.35">
      <c r="A127" s="1" t="s">
        <v>2432</v>
      </c>
      <c r="B127" s="1" t="s">
        <v>10816</v>
      </c>
      <c r="C127" s="1" t="s">
        <v>10716</v>
      </c>
      <c r="D127" s="1" t="s">
        <v>10712</v>
      </c>
      <c r="E127">
        <v>279000</v>
      </c>
      <c r="F127">
        <v>253</v>
      </c>
      <c r="G127" s="1" t="s">
        <v>10741</v>
      </c>
      <c r="H127" s="1" t="s">
        <v>10727</v>
      </c>
      <c r="I127">
        <v>4.8</v>
      </c>
    </row>
    <row r="128" spans="1:9" x14ac:dyDescent="0.35">
      <c r="A128" s="1" t="s">
        <v>2879</v>
      </c>
      <c r="B128" s="1" t="s">
        <v>10774</v>
      </c>
      <c r="C128" s="1" t="s">
        <v>10724</v>
      </c>
      <c r="D128" s="1" t="s">
        <v>10725</v>
      </c>
      <c r="E128">
        <v>199000</v>
      </c>
      <c r="F128">
        <v>27</v>
      </c>
      <c r="G128" s="1" t="s">
        <v>10726</v>
      </c>
      <c r="H128" s="1" t="s">
        <v>10745</v>
      </c>
      <c r="I128">
        <v>4.5999999999999996</v>
      </c>
    </row>
    <row r="129" spans="1:9" x14ac:dyDescent="0.35">
      <c r="A129" s="1" t="s">
        <v>2570</v>
      </c>
      <c r="B129" s="1" t="s">
        <v>10856</v>
      </c>
      <c r="C129" s="1" t="s">
        <v>10758</v>
      </c>
      <c r="D129" s="1" t="s">
        <v>10712</v>
      </c>
      <c r="E129">
        <v>279000</v>
      </c>
      <c r="F129">
        <v>253</v>
      </c>
      <c r="G129" s="1" t="s">
        <v>10713</v>
      </c>
      <c r="H129" s="1" t="s">
        <v>10761</v>
      </c>
      <c r="I129">
        <v>4.3</v>
      </c>
    </row>
    <row r="130" spans="1:9" x14ac:dyDescent="0.35">
      <c r="A130" s="1" t="s">
        <v>2524</v>
      </c>
      <c r="B130" s="1" t="s">
        <v>10857</v>
      </c>
      <c r="C130" s="1" t="s">
        <v>10754</v>
      </c>
      <c r="D130" s="1" t="s">
        <v>10739</v>
      </c>
      <c r="E130">
        <v>79000</v>
      </c>
      <c r="F130">
        <v>38</v>
      </c>
      <c r="G130" s="1" t="s">
        <v>10713</v>
      </c>
      <c r="H130" s="1" t="s">
        <v>10714</v>
      </c>
      <c r="I130">
        <v>4</v>
      </c>
    </row>
    <row r="131" spans="1:9" x14ac:dyDescent="0.35">
      <c r="A131" s="1" t="s">
        <v>3422</v>
      </c>
      <c r="B131" s="1" t="s">
        <v>10858</v>
      </c>
      <c r="C131" s="1" t="s">
        <v>10724</v>
      </c>
      <c r="D131" s="1" t="s">
        <v>10725</v>
      </c>
      <c r="E131">
        <v>229000</v>
      </c>
      <c r="F131">
        <v>162</v>
      </c>
      <c r="G131" s="1" t="s">
        <v>10749</v>
      </c>
      <c r="H131" s="1" t="s">
        <v>10742</v>
      </c>
      <c r="I131">
        <v>3.6</v>
      </c>
    </row>
    <row r="132" spans="1:9" x14ac:dyDescent="0.35">
      <c r="A132" s="1" t="s">
        <v>2505</v>
      </c>
      <c r="B132" s="1" t="s">
        <v>10856</v>
      </c>
      <c r="C132" s="1" t="s">
        <v>10711</v>
      </c>
      <c r="D132" s="1" t="s">
        <v>10712</v>
      </c>
      <c r="E132">
        <v>99000</v>
      </c>
      <c r="F132">
        <v>2</v>
      </c>
      <c r="G132" s="1" t="s">
        <v>10713</v>
      </c>
      <c r="H132" s="1" t="s">
        <v>10722</v>
      </c>
      <c r="I132">
        <v>4.7</v>
      </c>
    </row>
    <row r="133" spans="1:9" x14ac:dyDescent="0.35">
      <c r="A133" s="1" t="s">
        <v>3903</v>
      </c>
      <c r="B133" s="1" t="s">
        <v>10859</v>
      </c>
      <c r="C133" s="1" t="s">
        <v>10724</v>
      </c>
      <c r="D133" s="1" t="s">
        <v>10725</v>
      </c>
      <c r="E133">
        <v>229000</v>
      </c>
      <c r="F133">
        <v>120</v>
      </c>
      <c r="G133" s="1" t="s">
        <v>10756</v>
      </c>
      <c r="H133" s="1" t="s">
        <v>10736</v>
      </c>
      <c r="I133">
        <v>4.2</v>
      </c>
    </row>
    <row r="134" spans="1:9" x14ac:dyDescent="0.35">
      <c r="A134" s="1" t="s">
        <v>2542</v>
      </c>
      <c r="B134" s="1" t="s">
        <v>10860</v>
      </c>
      <c r="C134" s="1" t="s">
        <v>10724</v>
      </c>
      <c r="D134" s="1" t="s">
        <v>10725</v>
      </c>
      <c r="E134">
        <v>399000</v>
      </c>
      <c r="F134">
        <v>132</v>
      </c>
      <c r="G134" s="1" t="s">
        <v>10726</v>
      </c>
      <c r="H134" s="1" t="s">
        <v>10729</v>
      </c>
      <c r="I134">
        <v>4.8</v>
      </c>
    </row>
    <row r="135" spans="1:9" x14ac:dyDescent="0.35">
      <c r="A135" s="1" t="s">
        <v>3054</v>
      </c>
      <c r="B135" s="1" t="s">
        <v>10843</v>
      </c>
      <c r="C135" s="1" t="s">
        <v>10744</v>
      </c>
      <c r="D135" s="1" t="s">
        <v>10712</v>
      </c>
      <c r="E135">
        <v>129000</v>
      </c>
      <c r="F135">
        <v>251</v>
      </c>
      <c r="G135" s="1" t="s">
        <v>10726</v>
      </c>
      <c r="H135" s="1" t="s">
        <v>10745</v>
      </c>
      <c r="I135">
        <v>4.5</v>
      </c>
    </row>
    <row r="136" spans="1:9" x14ac:dyDescent="0.35">
      <c r="A136" s="1" t="s">
        <v>2814</v>
      </c>
      <c r="B136" s="1" t="s">
        <v>10861</v>
      </c>
      <c r="C136" s="1" t="s">
        <v>10731</v>
      </c>
      <c r="D136" s="1" t="s">
        <v>10752</v>
      </c>
      <c r="E136">
        <v>149000</v>
      </c>
      <c r="F136">
        <v>46</v>
      </c>
      <c r="G136" s="1" t="s">
        <v>10759</v>
      </c>
      <c r="H136" s="1" t="s">
        <v>10761</v>
      </c>
      <c r="I136">
        <v>4.8</v>
      </c>
    </row>
    <row r="137" spans="1:9" x14ac:dyDescent="0.35">
      <c r="A137" s="1" t="s">
        <v>2748</v>
      </c>
      <c r="B137" s="1" t="s">
        <v>10862</v>
      </c>
      <c r="C137" s="1" t="s">
        <v>10778</v>
      </c>
      <c r="D137" s="1" t="s">
        <v>10712</v>
      </c>
      <c r="E137">
        <v>119000</v>
      </c>
      <c r="F137">
        <v>129</v>
      </c>
      <c r="G137" s="1" t="s">
        <v>10768</v>
      </c>
      <c r="H137" s="1" t="s">
        <v>10742</v>
      </c>
      <c r="I137">
        <v>3.9</v>
      </c>
    </row>
    <row r="138" spans="1:9" x14ac:dyDescent="0.35">
      <c r="A138" s="1" t="s">
        <v>2458</v>
      </c>
      <c r="B138" s="1" t="s">
        <v>10863</v>
      </c>
      <c r="C138" s="1" t="s">
        <v>10738</v>
      </c>
      <c r="D138" s="1" t="s">
        <v>10739</v>
      </c>
      <c r="E138">
        <v>119000</v>
      </c>
      <c r="F138">
        <v>407</v>
      </c>
      <c r="G138" s="1" t="s">
        <v>10768</v>
      </c>
      <c r="H138" s="1" t="s">
        <v>10729</v>
      </c>
      <c r="I138">
        <v>4.5999999999999996</v>
      </c>
    </row>
    <row r="139" spans="1:9" x14ac:dyDescent="0.35">
      <c r="A139" s="1" t="s">
        <v>3269</v>
      </c>
      <c r="B139" s="1" t="s">
        <v>10782</v>
      </c>
      <c r="C139" s="1" t="s">
        <v>10754</v>
      </c>
      <c r="D139" s="1" t="s">
        <v>10739</v>
      </c>
      <c r="E139">
        <v>79000</v>
      </c>
      <c r="F139">
        <v>491</v>
      </c>
      <c r="G139" s="1" t="s">
        <v>10733</v>
      </c>
      <c r="H139" s="1" t="s">
        <v>10736</v>
      </c>
      <c r="I139">
        <v>5</v>
      </c>
    </row>
    <row r="140" spans="1:9" x14ac:dyDescent="0.35">
      <c r="A140" s="1" t="s">
        <v>2519</v>
      </c>
      <c r="B140" s="1" t="s">
        <v>10864</v>
      </c>
      <c r="C140" s="1" t="s">
        <v>10758</v>
      </c>
      <c r="D140" s="1" t="s">
        <v>10712</v>
      </c>
      <c r="E140">
        <v>599000</v>
      </c>
      <c r="F140">
        <v>18</v>
      </c>
      <c r="G140" s="1" t="s">
        <v>10718</v>
      </c>
      <c r="H140" s="1" t="s">
        <v>10714</v>
      </c>
      <c r="I140">
        <v>3.9</v>
      </c>
    </row>
    <row r="141" spans="1:9" x14ac:dyDescent="0.35">
      <c r="A141" s="1" t="s">
        <v>3138</v>
      </c>
      <c r="B141" s="1" t="s">
        <v>10865</v>
      </c>
      <c r="C141" s="1" t="s">
        <v>10766</v>
      </c>
      <c r="D141" s="1" t="s">
        <v>10717</v>
      </c>
      <c r="E141">
        <v>179000</v>
      </c>
      <c r="F141">
        <v>447</v>
      </c>
      <c r="G141" s="1" t="s">
        <v>10749</v>
      </c>
      <c r="H141" s="1" t="s">
        <v>10722</v>
      </c>
      <c r="I141">
        <v>4.3</v>
      </c>
    </row>
    <row r="142" spans="1:9" x14ac:dyDescent="0.35">
      <c r="A142" s="1" t="s">
        <v>4424</v>
      </c>
      <c r="B142" s="1" t="s">
        <v>10866</v>
      </c>
      <c r="C142" s="1" t="s">
        <v>10738</v>
      </c>
      <c r="D142" s="1" t="s">
        <v>10739</v>
      </c>
      <c r="E142">
        <v>449000</v>
      </c>
      <c r="F142">
        <v>197</v>
      </c>
      <c r="G142" s="1" t="s">
        <v>10726</v>
      </c>
      <c r="H142" s="1" t="s">
        <v>10736</v>
      </c>
      <c r="I142">
        <v>4.7</v>
      </c>
    </row>
    <row r="143" spans="1:9" x14ac:dyDescent="0.35">
      <c r="A143" s="1" t="s">
        <v>3326</v>
      </c>
      <c r="B143" s="1" t="s">
        <v>10867</v>
      </c>
      <c r="C143" s="1" t="s">
        <v>10731</v>
      </c>
      <c r="D143" s="1" t="s">
        <v>10732</v>
      </c>
      <c r="E143">
        <v>199000</v>
      </c>
      <c r="F143">
        <v>239</v>
      </c>
      <c r="G143" s="1" t="s">
        <v>10759</v>
      </c>
      <c r="H143" s="1" t="s">
        <v>10729</v>
      </c>
      <c r="I143">
        <v>4</v>
      </c>
    </row>
    <row r="144" spans="1:9" x14ac:dyDescent="0.35">
      <c r="A144" s="1" t="s">
        <v>3837</v>
      </c>
      <c r="B144" s="1" t="s">
        <v>10746</v>
      </c>
      <c r="C144" s="1" t="s">
        <v>10725</v>
      </c>
      <c r="D144" s="1" t="s">
        <v>10725</v>
      </c>
      <c r="E144">
        <v>329000</v>
      </c>
      <c r="F144">
        <v>253</v>
      </c>
      <c r="G144" s="1" t="s">
        <v>10726</v>
      </c>
      <c r="H144" s="1" t="s">
        <v>10685</v>
      </c>
      <c r="I144">
        <v>3.8</v>
      </c>
    </row>
    <row r="145" spans="1:9" x14ac:dyDescent="0.35">
      <c r="A145" s="1" t="s">
        <v>2876</v>
      </c>
      <c r="B145" s="1" t="s">
        <v>10868</v>
      </c>
      <c r="C145" s="1" t="s">
        <v>10751</v>
      </c>
      <c r="D145" s="1" t="s">
        <v>10732</v>
      </c>
      <c r="E145">
        <v>59000</v>
      </c>
      <c r="F145">
        <v>162</v>
      </c>
      <c r="G145" s="1" t="s">
        <v>10713</v>
      </c>
      <c r="H145" s="1" t="s">
        <v>10745</v>
      </c>
      <c r="I145">
        <v>4.9000000000000004</v>
      </c>
    </row>
    <row r="146" spans="1:9" x14ac:dyDescent="0.35">
      <c r="A146" s="1" t="s">
        <v>3074</v>
      </c>
      <c r="B146" s="1" t="s">
        <v>10747</v>
      </c>
      <c r="C146" s="1" t="s">
        <v>10778</v>
      </c>
      <c r="D146" s="1" t="s">
        <v>10712</v>
      </c>
      <c r="E146">
        <v>229000</v>
      </c>
      <c r="F146">
        <v>87</v>
      </c>
      <c r="G146" s="1" t="s">
        <v>10749</v>
      </c>
      <c r="H146" s="1" t="s">
        <v>10745</v>
      </c>
      <c r="I146">
        <v>4.9000000000000004</v>
      </c>
    </row>
    <row r="147" spans="1:9" x14ac:dyDescent="0.35">
      <c r="A147" s="1" t="s">
        <v>2545</v>
      </c>
      <c r="B147" s="1" t="s">
        <v>10869</v>
      </c>
      <c r="C147" s="1" t="s">
        <v>10731</v>
      </c>
      <c r="D147" s="1" t="s">
        <v>10752</v>
      </c>
      <c r="E147">
        <v>329000</v>
      </c>
      <c r="F147">
        <v>28</v>
      </c>
      <c r="G147" s="1" t="s">
        <v>10713</v>
      </c>
      <c r="H147" s="1" t="s">
        <v>10761</v>
      </c>
      <c r="I147">
        <v>4</v>
      </c>
    </row>
    <row r="148" spans="1:9" x14ac:dyDescent="0.35">
      <c r="A148" s="1" t="s">
        <v>3161</v>
      </c>
      <c r="B148" s="1" t="s">
        <v>10870</v>
      </c>
      <c r="C148" s="1" t="s">
        <v>10724</v>
      </c>
      <c r="D148" s="1" t="s">
        <v>10725</v>
      </c>
      <c r="E148">
        <v>349000</v>
      </c>
      <c r="F148">
        <v>476</v>
      </c>
      <c r="G148" s="1" t="s">
        <v>10713</v>
      </c>
      <c r="H148" s="1" t="s">
        <v>10763</v>
      </c>
      <c r="I148">
        <v>4</v>
      </c>
    </row>
    <row r="149" spans="1:9" x14ac:dyDescent="0.35">
      <c r="A149" s="1" t="s">
        <v>2389</v>
      </c>
      <c r="B149" s="1" t="s">
        <v>10871</v>
      </c>
      <c r="C149" s="1" t="s">
        <v>10716</v>
      </c>
      <c r="D149" s="1" t="s">
        <v>10717</v>
      </c>
      <c r="E149">
        <v>449000</v>
      </c>
      <c r="F149">
        <v>68</v>
      </c>
      <c r="G149" s="1" t="s">
        <v>10756</v>
      </c>
      <c r="H149" s="1" t="s">
        <v>10729</v>
      </c>
      <c r="I149">
        <v>4.5999999999999996</v>
      </c>
    </row>
    <row r="150" spans="1:9" x14ac:dyDescent="0.35">
      <c r="A150" s="1" t="s">
        <v>3095</v>
      </c>
      <c r="B150" s="1" t="s">
        <v>10865</v>
      </c>
      <c r="C150" s="1" t="s">
        <v>10748</v>
      </c>
      <c r="D150" s="1" t="s">
        <v>10717</v>
      </c>
      <c r="E150">
        <v>549000</v>
      </c>
      <c r="F150">
        <v>32</v>
      </c>
      <c r="G150" s="1" t="s">
        <v>10749</v>
      </c>
      <c r="H150" s="1" t="s">
        <v>10722</v>
      </c>
      <c r="I150">
        <v>4.4000000000000004</v>
      </c>
    </row>
    <row r="151" spans="1:9" x14ac:dyDescent="0.35">
      <c r="A151" s="1" t="s">
        <v>3420</v>
      </c>
      <c r="B151" s="1" t="s">
        <v>10872</v>
      </c>
      <c r="C151" s="1" t="s">
        <v>10724</v>
      </c>
      <c r="D151" s="1" t="s">
        <v>10725</v>
      </c>
      <c r="E151">
        <v>89000</v>
      </c>
      <c r="F151">
        <v>22</v>
      </c>
      <c r="G151" s="1" t="s">
        <v>10741</v>
      </c>
      <c r="H151" s="1" t="s">
        <v>10729</v>
      </c>
      <c r="I151">
        <v>4.5999999999999996</v>
      </c>
    </row>
    <row r="152" spans="1:9" x14ac:dyDescent="0.35">
      <c r="A152" s="1" t="s">
        <v>3152</v>
      </c>
      <c r="B152" s="1" t="s">
        <v>10873</v>
      </c>
      <c r="C152" s="1" t="s">
        <v>10731</v>
      </c>
      <c r="D152" s="1" t="s">
        <v>10752</v>
      </c>
      <c r="E152">
        <v>249000</v>
      </c>
      <c r="F152">
        <v>379</v>
      </c>
      <c r="G152" s="1" t="s">
        <v>10721</v>
      </c>
      <c r="H152" s="1" t="s">
        <v>10745</v>
      </c>
      <c r="I152">
        <v>4</v>
      </c>
    </row>
    <row r="153" spans="1:9" x14ac:dyDescent="0.35">
      <c r="A153" s="1" t="s">
        <v>2683</v>
      </c>
      <c r="B153" s="1" t="s">
        <v>10874</v>
      </c>
      <c r="C153" s="1" t="s">
        <v>10716</v>
      </c>
      <c r="D153" s="1" t="s">
        <v>10712</v>
      </c>
      <c r="E153">
        <v>59000</v>
      </c>
      <c r="F153">
        <v>36</v>
      </c>
      <c r="G153" s="1" t="s">
        <v>10713</v>
      </c>
      <c r="H153" s="1" t="s">
        <v>10719</v>
      </c>
      <c r="I153">
        <v>4.9000000000000004</v>
      </c>
    </row>
    <row r="154" spans="1:9" x14ac:dyDescent="0.35">
      <c r="A154" s="1" t="s">
        <v>2551</v>
      </c>
      <c r="B154" s="1" t="s">
        <v>10875</v>
      </c>
      <c r="C154" s="1" t="s">
        <v>10738</v>
      </c>
      <c r="D154" s="1" t="s">
        <v>10739</v>
      </c>
      <c r="E154">
        <v>179000</v>
      </c>
      <c r="F154">
        <v>195</v>
      </c>
      <c r="G154" s="1" t="s">
        <v>10733</v>
      </c>
      <c r="H154" s="1" t="s">
        <v>10745</v>
      </c>
      <c r="I154">
        <v>4.9000000000000004</v>
      </c>
    </row>
    <row r="155" spans="1:9" x14ac:dyDescent="0.35">
      <c r="A155" s="1" t="s">
        <v>2625</v>
      </c>
      <c r="B155" s="1" t="s">
        <v>10876</v>
      </c>
      <c r="C155" s="1" t="s">
        <v>10748</v>
      </c>
      <c r="D155" s="1" t="s">
        <v>10712</v>
      </c>
      <c r="E155">
        <v>119000</v>
      </c>
      <c r="F155">
        <v>74</v>
      </c>
      <c r="G155" s="1" t="s">
        <v>10726</v>
      </c>
      <c r="H155" s="1" t="s">
        <v>10763</v>
      </c>
      <c r="I155">
        <v>3.8</v>
      </c>
    </row>
    <row r="156" spans="1:9" x14ac:dyDescent="0.35">
      <c r="A156" s="1" t="s">
        <v>3626</v>
      </c>
      <c r="B156" s="1" t="s">
        <v>10877</v>
      </c>
      <c r="C156" s="1" t="s">
        <v>10758</v>
      </c>
      <c r="D156" s="1" t="s">
        <v>10712</v>
      </c>
      <c r="E156">
        <v>499000</v>
      </c>
      <c r="F156">
        <v>261</v>
      </c>
      <c r="G156" s="1" t="s">
        <v>10749</v>
      </c>
      <c r="H156" s="1" t="s">
        <v>10727</v>
      </c>
      <c r="I156">
        <v>4.9000000000000004</v>
      </c>
    </row>
    <row r="157" spans="1:9" x14ac:dyDescent="0.35">
      <c r="A157" s="1" t="s">
        <v>3056</v>
      </c>
      <c r="B157" s="1" t="s">
        <v>10843</v>
      </c>
      <c r="C157" s="1" t="s">
        <v>10744</v>
      </c>
      <c r="D157" s="1" t="s">
        <v>10717</v>
      </c>
      <c r="E157">
        <v>99000</v>
      </c>
      <c r="F157">
        <v>177</v>
      </c>
      <c r="G157" s="1" t="s">
        <v>10726</v>
      </c>
      <c r="H157" s="1" t="s">
        <v>10763</v>
      </c>
      <c r="I157">
        <v>4.9000000000000004</v>
      </c>
    </row>
    <row r="158" spans="1:9" x14ac:dyDescent="0.35">
      <c r="A158" s="1" t="s">
        <v>2508</v>
      </c>
      <c r="B158" s="1" t="s">
        <v>10878</v>
      </c>
      <c r="C158" s="1" t="s">
        <v>10711</v>
      </c>
      <c r="D158" s="1" t="s">
        <v>10712</v>
      </c>
      <c r="E158">
        <v>69000</v>
      </c>
      <c r="F158">
        <v>22</v>
      </c>
      <c r="G158" s="1" t="s">
        <v>10726</v>
      </c>
      <c r="H158" s="1" t="s">
        <v>10761</v>
      </c>
      <c r="I158">
        <v>3.8</v>
      </c>
    </row>
    <row r="159" spans="1:9" x14ac:dyDescent="0.35">
      <c r="A159" s="1" t="s">
        <v>2441</v>
      </c>
      <c r="B159" s="1" t="s">
        <v>10879</v>
      </c>
      <c r="C159" s="1" t="s">
        <v>10758</v>
      </c>
      <c r="D159" s="1" t="s">
        <v>10712</v>
      </c>
      <c r="E159">
        <v>599000</v>
      </c>
      <c r="F159">
        <v>46</v>
      </c>
      <c r="G159" s="1" t="s">
        <v>10741</v>
      </c>
      <c r="H159" s="1" t="s">
        <v>10736</v>
      </c>
      <c r="I159">
        <v>4.9000000000000004</v>
      </c>
    </row>
    <row r="160" spans="1:9" x14ac:dyDescent="0.35">
      <c r="A160" s="1" t="s">
        <v>2466</v>
      </c>
      <c r="B160" s="1" t="s">
        <v>10777</v>
      </c>
      <c r="C160" s="1" t="s">
        <v>10754</v>
      </c>
      <c r="D160" s="1" t="s">
        <v>10739</v>
      </c>
      <c r="E160">
        <v>89000</v>
      </c>
      <c r="F160">
        <v>349</v>
      </c>
      <c r="G160" s="1" t="s">
        <v>10756</v>
      </c>
      <c r="H160" s="1" t="s">
        <v>10722</v>
      </c>
      <c r="I160">
        <v>4.0999999999999996</v>
      </c>
    </row>
    <row r="161" spans="1:9" x14ac:dyDescent="0.35">
      <c r="A161" s="1" t="s">
        <v>3303</v>
      </c>
      <c r="B161" s="1" t="s">
        <v>10879</v>
      </c>
      <c r="C161" s="1" t="s">
        <v>10758</v>
      </c>
      <c r="D161" s="1" t="s">
        <v>10712</v>
      </c>
      <c r="E161">
        <v>79000</v>
      </c>
      <c r="F161">
        <v>193</v>
      </c>
      <c r="G161" s="1" t="s">
        <v>10741</v>
      </c>
      <c r="H161" s="1" t="s">
        <v>10727</v>
      </c>
      <c r="I161">
        <v>4.2</v>
      </c>
    </row>
    <row r="162" spans="1:9" x14ac:dyDescent="0.35">
      <c r="A162" s="1" t="s">
        <v>2787</v>
      </c>
      <c r="B162" s="1" t="s">
        <v>10827</v>
      </c>
      <c r="C162" s="1" t="s">
        <v>10751</v>
      </c>
      <c r="D162" s="1" t="s">
        <v>10752</v>
      </c>
      <c r="E162">
        <v>179000</v>
      </c>
      <c r="F162">
        <v>38</v>
      </c>
      <c r="G162" s="1" t="s">
        <v>10768</v>
      </c>
      <c r="H162" s="1" t="s">
        <v>10736</v>
      </c>
      <c r="I162">
        <v>4.5999999999999996</v>
      </c>
    </row>
    <row r="163" spans="1:9" x14ac:dyDescent="0.35">
      <c r="A163" s="1" t="s">
        <v>2482</v>
      </c>
      <c r="B163" s="1" t="s">
        <v>10875</v>
      </c>
      <c r="C163" s="1" t="s">
        <v>10738</v>
      </c>
      <c r="D163" s="1" t="s">
        <v>10739</v>
      </c>
      <c r="E163">
        <v>119000</v>
      </c>
      <c r="F163">
        <v>226</v>
      </c>
      <c r="G163" s="1" t="s">
        <v>10733</v>
      </c>
      <c r="H163" s="1" t="s">
        <v>10722</v>
      </c>
      <c r="I163">
        <v>4.5999999999999996</v>
      </c>
    </row>
    <row r="164" spans="1:9" x14ac:dyDescent="0.35">
      <c r="A164" s="1" t="s">
        <v>3382</v>
      </c>
      <c r="B164" s="1" t="s">
        <v>10880</v>
      </c>
      <c r="C164" s="1" t="s">
        <v>10738</v>
      </c>
      <c r="D164" s="1" t="s">
        <v>10739</v>
      </c>
      <c r="E164">
        <v>119000</v>
      </c>
      <c r="F164">
        <v>295</v>
      </c>
      <c r="G164" s="1" t="s">
        <v>10749</v>
      </c>
      <c r="H164" s="1" t="s">
        <v>10736</v>
      </c>
      <c r="I164">
        <v>3.6</v>
      </c>
    </row>
    <row r="165" spans="1:9" x14ac:dyDescent="0.35">
      <c r="A165" s="1" t="s">
        <v>4281</v>
      </c>
      <c r="B165" s="1" t="s">
        <v>10881</v>
      </c>
      <c r="C165" s="1" t="s">
        <v>10766</v>
      </c>
      <c r="D165" s="1" t="s">
        <v>10717</v>
      </c>
      <c r="E165">
        <v>49000</v>
      </c>
      <c r="F165">
        <v>305</v>
      </c>
      <c r="G165" s="1" t="s">
        <v>10713</v>
      </c>
      <c r="H165" s="1" t="s">
        <v>10745</v>
      </c>
      <c r="I165">
        <v>4.9000000000000004</v>
      </c>
    </row>
    <row r="166" spans="1:9" x14ac:dyDescent="0.35">
      <c r="A166" s="1" t="s">
        <v>2890</v>
      </c>
      <c r="B166" s="1" t="s">
        <v>10790</v>
      </c>
      <c r="C166" s="1" t="s">
        <v>10735</v>
      </c>
      <c r="D166" s="1" t="s">
        <v>10712</v>
      </c>
      <c r="E166">
        <v>129000</v>
      </c>
      <c r="F166">
        <v>24</v>
      </c>
      <c r="G166" s="1" t="s">
        <v>10733</v>
      </c>
      <c r="H166" s="1" t="s">
        <v>10763</v>
      </c>
      <c r="I166">
        <v>3.9</v>
      </c>
    </row>
    <row r="167" spans="1:9" x14ac:dyDescent="0.35">
      <c r="A167" s="1" t="s">
        <v>3369</v>
      </c>
      <c r="B167" s="1" t="s">
        <v>10833</v>
      </c>
      <c r="C167" s="1" t="s">
        <v>10724</v>
      </c>
      <c r="D167" s="1" t="s">
        <v>10725</v>
      </c>
      <c r="E167">
        <v>549000</v>
      </c>
      <c r="F167">
        <v>102</v>
      </c>
      <c r="G167" s="1" t="s">
        <v>10713</v>
      </c>
      <c r="H167" s="1" t="s">
        <v>10719</v>
      </c>
      <c r="I167">
        <v>4.0999999999999996</v>
      </c>
    </row>
    <row r="168" spans="1:9" x14ac:dyDescent="0.35">
      <c r="A168" s="1" t="s">
        <v>2942</v>
      </c>
      <c r="B168" s="1" t="s">
        <v>10854</v>
      </c>
      <c r="C168" s="1" t="s">
        <v>10711</v>
      </c>
      <c r="D168" s="1" t="s">
        <v>10712</v>
      </c>
      <c r="E168">
        <v>149000</v>
      </c>
      <c r="F168">
        <v>0</v>
      </c>
      <c r="G168" s="1" t="s">
        <v>10741</v>
      </c>
      <c r="H168" s="1" t="s">
        <v>10761</v>
      </c>
      <c r="I168">
        <v>3.7</v>
      </c>
    </row>
    <row r="169" spans="1:9" x14ac:dyDescent="0.35">
      <c r="A169" s="1" t="s">
        <v>2468</v>
      </c>
      <c r="B169" s="1" t="s">
        <v>10882</v>
      </c>
      <c r="C169" s="1" t="s">
        <v>10725</v>
      </c>
      <c r="D169" s="1" t="s">
        <v>10725</v>
      </c>
      <c r="E169">
        <v>79000</v>
      </c>
      <c r="F169">
        <v>11</v>
      </c>
      <c r="G169" s="1" t="s">
        <v>10768</v>
      </c>
      <c r="H169" s="1" t="s">
        <v>10736</v>
      </c>
      <c r="I169">
        <v>3.8</v>
      </c>
    </row>
    <row r="170" spans="1:9" x14ac:dyDescent="0.35">
      <c r="A170" s="1" t="s">
        <v>3266</v>
      </c>
      <c r="B170" s="1" t="s">
        <v>10723</v>
      </c>
      <c r="C170" s="1" t="s">
        <v>10724</v>
      </c>
      <c r="D170" s="1" t="s">
        <v>10725</v>
      </c>
      <c r="E170">
        <v>179000</v>
      </c>
      <c r="F170">
        <v>19</v>
      </c>
      <c r="G170" s="1" t="s">
        <v>10726</v>
      </c>
      <c r="H170" s="1" t="s">
        <v>10745</v>
      </c>
      <c r="I170">
        <v>4.0999999999999996</v>
      </c>
    </row>
    <row r="171" spans="1:9" x14ac:dyDescent="0.35">
      <c r="A171" s="1" t="s">
        <v>2408</v>
      </c>
      <c r="B171" s="1" t="s">
        <v>10883</v>
      </c>
      <c r="C171" s="1" t="s">
        <v>10778</v>
      </c>
      <c r="D171" s="1" t="s">
        <v>10712</v>
      </c>
      <c r="E171">
        <v>349000</v>
      </c>
      <c r="F171">
        <v>3</v>
      </c>
      <c r="G171" s="1" t="s">
        <v>10718</v>
      </c>
      <c r="H171" s="1" t="s">
        <v>10714</v>
      </c>
      <c r="I171">
        <v>3.6</v>
      </c>
    </row>
    <row r="172" spans="1:9" x14ac:dyDescent="0.35">
      <c r="A172" s="1" t="s">
        <v>2649</v>
      </c>
      <c r="B172" s="1" t="s">
        <v>10829</v>
      </c>
      <c r="C172" s="1" t="s">
        <v>10758</v>
      </c>
      <c r="D172" s="1" t="s">
        <v>10712</v>
      </c>
      <c r="E172">
        <v>129000</v>
      </c>
      <c r="F172">
        <v>144</v>
      </c>
      <c r="G172" s="1" t="s">
        <v>10768</v>
      </c>
      <c r="H172" s="1" t="s">
        <v>10761</v>
      </c>
      <c r="I172">
        <v>4.4000000000000004</v>
      </c>
    </row>
    <row r="173" spans="1:9" x14ac:dyDescent="0.35">
      <c r="A173" s="1" t="s">
        <v>2718</v>
      </c>
      <c r="B173" s="1" t="s">
        <v>10755</v>
      </c>
      <c r="C173" s="1" t="s">
        <v>10716</v>
      </c>
      <c r="D173" s="1" t="s">
        <v>10717</v>
      </c>
      <c r="E173">
        <v>59000</v>
      </c>
      <c r="F173">
        <v>37</v>
      </c>
      <c r="G173" s="1" t="s">
        <v>10756</v>
      </c>
      <c r="H173" s="1" t="s">
        <v>10727</v>
      </c>
      <c r="I173">
        <v>4.9000000000000004</v>
      </c>
    </row>
    <row r="174" spans="1:9" x14ac:dyDescent="0.35">
      <c r="A174" s="1" t="s">
        <v>2733</v>
      </c>
      <c r="B174" s="1" t="s">
        <v>10884</v>
      </c>
      <c r="C174" s="1" t="s">
        <v>10731</v>
      </c>
      <c r="D174" s="1" t="s">
        <v>10752</v>
      </c>
      <c r="E174">
        <v>249000</v>
      </c>
      <c r="F174">
        <v>89</v>
      </c>
      <c r="G174" s="1" t="s">
        <v>10749</v>
      </c>
      <c r="H174" s="1" t="s">
        <v>10714</v>
      </c>
      <c r="I174">
        <v>3.8</v>
      </c>
    </row>
    <row r="175" spans="1:9" x14ac:dyDescent="0.35">
      <c r="A175" s="1" t="s">
        <v>4018</v>
      </c>
      <c r="B175" s="1" t="s">
        <v>10885</v>
      </c>
      <c r="C175" s="1" t="s">
        <v>10766</v>
      </c>
      <c r="D175" s="1" t="s">
        <v>10712</v>
      </c>
      <c r="E175">
        <v>69000</v>
      </c>
      <c r="F175">
        <v>185</v>
      </c>
      <c r="G175" s="1" t="s">
        <v>10741</v>
      </c>
      <c r="H175" s="1" t="s">
        <v>10729</v>
      </c>
      <c r="I175">
        <v>4.3</v>
      </c>
    </row>
    <row r="176" spans="1:9" x14ac:dyDescent="0.35">
      <c r="A176" s="1" t="s">
        <v>2704</v>
      </c>
      <c r="B176" s="1" t="s">
        <v>10886</v>
      </c>
      <c r="C176" s="1" t="s">
        <v>10751</v>
      </c>
      <c r="D176" s="1" t="s">
        <v>10752</v>
      </c>
      <c r="E176">
        <v>279000</v>
      </c>
      <c r="F176">
        <v>186</v>
      </c>
      <c r="G176" s="1" t="s">
        <v>10768</v>
      </c>
      <c r="H176" s="1" t="s">
        <v>10729</v>
      </c>
      <c r="I176">
        <v>4.5999999999999996</v>
      </c>
    </row>
    <row r="177" spans="1:9" x14ac:dyDescent="0.35">
      <c r="A177" s="1" t="s">
        <v>2886</v>
      </c>
      <c r="B177" s="1" t="s">
        <v>10827</v>
      </c>
      <c r="C177" s="1" t="s">
        <v>10731</v>
      </c>
      <c r="D177" s="1" t="s">
        <v>10752</v>
      </c>
      <c r="E177">
        <v>599000</v>
      </c>
      <c r="F177">
        <v>0</v>
      </c>
      <c r="G177" s="1" t="s">
        <v>10768</v>
      </c>
      <c r="H177" s="1" t="s">
        <v>10719</v>
      </c>
      <c r="I177">
        <v>4.7</v>
      </c>
    </row>
    <row r="178" spans="1:9" x14ac:dyDescent="0.35">
      <c r="A178" s="1" t="s">
        <v>2780</v>
      </c>
      <c r="B178" s="1" t="s">
        <v>10880</v>
      </c>
      <c r="C178" s="1" t="s">
        <v>10738</v>
      </c>
      <c r="D178" s="1" t="s">
        <v>10739</v>
      </c>
      <c r="E178">
        <v>449000</v>
      </c>
      <c r="F178">
        <v>68</v>
      </c>
      <c r="G178" s="1" t="s">
        <v>10749</v>
      </c>
      <c r="H178" s="1" t="s">
        <v>10761</v>
      </c>
      <c r="I178">
        <v>4.9000000000000004</v>
      </c>
    </row>
    <row r="179" spans="1:9" x14ac:dyDescent="0.35">
      <c r="A179" s="1" t="s">
        <v>3522</v>
      </c>
      <c r="B179" s="1" t="s">
        <v>10833</v>
      </c>
      <c r="C179" s="1" t="s">
        <v>10724</v>
      </c>
      <c r="D179" s="1" t="s">
        <v>10725</v>
      </c>
      <c r="E179">
        <v>249000</v>
      </c>
      <c r="F179">
        <v>110</v>
      </c>
      <c r="G179" s="1" t="s">
        <v>10713</v>
      </c>
      <c r="H179" s="1" t="s">
        <v>10736</v>
      </c>
      <c r="I179">
        <v>5</v>
      </c>
    </row>
    <row r="180" spans="1:9" x14ac:dyDescent="0.35">
      <c r="A180" s="1" t="s">
        <v>3701</v>
      </c>
      <c r="B180" s="1" t="s">
        <v>10887</v>
      </c>
      <c r="C180" s="1" t="s">
        <v>10724</v>
      </c>
      <c r="D180" s="1" t="s">
        <v>10725</v>
      </c>
      <c r="E180">
        <v>399000</v>
      </c>
      <c r="F180">
        <v>24</v>
      </c>
      <c r="G180" s="1" t="s">
        <v>10741</v>
      </c>
      <c r="H180" s="1" t="s">
        <v>10729</v>
      </c>
      <c r="I180">
        <v>4.9000000000000004</v>
      </c>
    </row>
    <row r="181" spans="1:9" x14ac:dyDescent="0.35">
      <c r="A181" s="1" t="s">
        <v>2527</v>
      </c>
      <c r="B181" s="1" t="s">
        <v>10888</v>
      </c>
      <c r="C181" s="1" t="s">
        <v>10711</v>
      </c>
      <c r="D181" s="1" t="s">
        <v>10712</v>
      </c>
      <c r="E181">
        <v>279000</v>
      </c>
      <c r="F181">
        <v>86</v>
      </c>
      <c r="G181" s="1" t="s">
        <v>10749</v>
      </c>
      <c r="H181" s="1" t="s">
        <v>10742</v>
      </c>
      <c r="I181">
        <v>4.8</v>
      </c>
    </row>
    <row r="182" spans="1:9" x14ac:dyDescent="0.35">
      <c r="A182" s="1" t="s">
        <v>4679</v>
      </c>
      <c r="B182" s="1" t="s">
        <v>10889</v>
      </c>
      <c r="C182" s="1" t="s">
        <v>10758</v>
      </c>
      <c r="D182" s="1" t="s">
        <v>10712</v>
      </c>
      <c r="E182">
        <v>279000</v>
      </c>
      <c r="F182">
        <v>167</v>
      </c>
      <c r="G182" s="1" t="s">
        <v>10733</v>
      </c>
      <c r="H182" s="1" t="s">
        <v>10722</v>
      </c>
      <c r="I182">
        <v>4.2</v>
      </c>
    </row>
    <row r="183" spans="1:9" x14ac:dyDescent="0.35">
      <c r="A183" s="1" t="s">
        <v>3575</v>
      </c>
      <c r="B183" s="1" t="s">
        <v>10890</v>
      </c>
      <c r="C183" s="1" t="s">
        <v>10731</v>
      </c>
      <c r="D183" s="1" t="s">
        <v>10732</v>
      </c>
      <c r="E183">
        <v>119000</v>
      </c>
      <c r="F183">
        <v>105</v>
      </c>
      <c r="G183" s="1" t="s">
        <v>10726</v>
      </c>
      <c r="H183" s="1" t="s">
        <v>10763</v>
      </c>
      <c r="I183">
        <v>4</v>
      </c>
    </row>
    <row r="184" spans="1:9" x14ac:dyDescent="0.35">
      <c r="A184" s="1" t="s">
        <v>2453</v>
      </c>
      <c r="B184" s="1" t="s">
        <v>10728</v>
      </c>
      <c r="C184" s="1" t="s">
        <v>10711</v>
      </c>
      <c r="D184" s="1" t="s">
        <v>10712</v>
      </c>
      <c r="E184">
        <v>119000</v>
      </c>
      <c r="F184">
        <v>26</v>
      </c>
      <c r="G184" s="1" t="s">
        <v>10721</v>
      </c>
      <c r="H184" s="1" t="s">
        <v>10761</v>
      </c>
      <c r="I184">
        <v>4</v>
      </c>
    </row>
    <row r="185" spans="1:9" x14ac:dyDescent="0.35">
      <c r="A185" s="1" t="s">
        <v>3087</v>
      </c>
      <c r="B185" s="1" t="s">
        <v>10760</v>
      </c>
      <c r="C185" s="1" t="s">
        <v>10754</v>
      </c>
      <c r="D185" s="1" t="s">
        <v>10739</v>
      </c>
      <c r="E185">
        <v>199000</v>
      </c>
      <c r="F185">
        <v>396</v>
      </c>
      <c r="G185" s="1" t="s">
        <v>10759</v>
      </c>
      <c r="H185" s="1" t="s">
        <v>10722</v>
      </c>
      <c r="I185">
        <v>3.8</v>
      </c>
    </row>
    <row r="186" spans="1:9" x14ac:dyDescent="0.35">
      <c r="A186" s="1" t="s">
        <v>3109</v>
      </c>
      <c r="B186" s="1" t="s">
        <v>10891</v>
      </c>
      <c r="C186" s="1" t="s">
        <v>10758</v>
      </c>
      <c r="D186" s="1" t="s">
        <v>10712</v>
      </c>
      <c r="E186">
        <v>599000</v>
      </c>
      <c r="F186">
        <v>119</v>
      </c>
      <c r="G186" s="1" t="s">
        <v>10713</v>
      </c>
      <c r="H186" s="1" t="s">
        <v>10722</v>
      </c>
      <c r="I186">
        <v>4.4000000000000004</v>
      </c>
    </row>
    <row r="187" spans="1:9" x14ac:dyDescent="0.35">
      <c r="A187" s="1" t="s">
        <v>5047</v>
      </c>
      <c r="B187" s="1" t="s">
        <v>10892</v>
      </c>
      <c r="C187" s="1" t="s">
        <v>10778</v>
      </c>
      <c r="D187" s="1" t="s">
        <v>10712</v>
      </c>
      <c r="E187">
        <v>129000</v>
      </c>
      <c r="F187">
        <v>48</v>
      </c>
      <c r="G187" s="1" t="s">
        <v>10741</v>
      </c>
      <c r="H187" s="1" t="s">
        <v>10763</v>
      </c>
      <c r="I187">
        <v>4.3</v>
      </c>
    </row>
    <row r="188" spans="1:9" x14ac:dyDescent="0.35">
      <c r="A188" s="1" t="s">
        <v>2967</v>
      </c>
      <c r="B188" s="1" t="s">
        <v>10893</v>
      </c>
      <c r="C188" s="1" t="s">
        <v>10725</v>
      </c>
      <c r="D188" s="1" t="s">
        <v>10725</v>
      </c>
      <c r="E188">
        <v>49000</v>
      </c>
      <c r="F188">
        <v>369</v>
      </c>
      <c r="G188" s="1" t="s">
        <v>10768</v>
      </c>
      <c r="H188" s="1" t="s">
        <v>10736</v>
      </c>
      <c r="I188">
        <v>4.9000000000000004</v>
      </c>
    </row>
    <row r="189" spans="1:9" x14ac:dyDescent="0.35">
      <c r="A189" s="1" t="s">
        <v>3223</v>
      </c>
      <c r="B189" s="1" t="s">
        <v>10873</v>
      </c>
      <c r="C189" s="1" t="s">
        <v>10751</v>
      </c>
      <c r="D189" s="1" t="s">
        <v>10752</v>
      </c>
      <c r="E189">
        <v>69000</v>
      </c>
      <c r="F189">
        <v>498</v>
      </c>
      <c r="G189" s="1" t="s">
        <v>10721</v>
      </c>
      <c r="H189" s="1" t="s">
        <v>10761</v>
      </c>
      <c r="I189">
        <v>4.2</v>
      </c>
    </row>
    <row r="190" spans="1:9" x14ac:dyDescent="0.35">
      <c r="A190" s="1" t="s">
        <v>2872</v>
      </c>
      <c r="B190" s="1" t="s">
        <v>10894</v>
      </c>
      <c r="C190" s="1" t="s">
        <v>10725</v>
      </c>
      <c r="D190" s="1" t="s">
        <v>10725</v>
      </c>
      <c r="E190">
        <v>399000</v>
      </c>
      <c r="F190">
        <v>88</v>
      </c>
      <c r="G190" s="1" t="s">
        <v>10768</v>
      </c>
      <c r="H190" s="1" t="s">
        <v>10685</v>
      </c>
      <c r="I190">
        <v>4.9000000000000004</v>
      </c>
    </row>
    <row r="191" spans="1:9" x14ac:dyDescent="0.35">
      <c r="A191" s="1" t="s">
        <v>3049</v>
      </c>
      <c r="B191" s="1" t="s">
        <v>10728</v>
      </c>
      <c r="C191" s="1" t="s">
        <v>10758</v>
      </c>
      <c r="D191" s="1" t="s">
        <v>10712</v>
      </c>
      <c r="E191">
        <v>129000</v>
      </c>
      <c r="F191">
        <v>8</v>
      </c>
      <c r="G191" s="1" t="s">
        <v>10721</v>
      </c>
      <c r="H191" s="1" t="s">
        <v>10719</v>
      </c>
      <c r="I191">
        <v>3.7</v>
      </c>
    </row>
    <row r="192" spans="1:9" x14ac:dyDescent="0.35">
      <c r="A192" s="1" t="s">
        <v>2427</v>
      </c>
      <c r="B192" s="1" t="s">
        <v>10895</v>
      </c>
      <c r="C192" s="1" t="s">
        <v>10711</v>
      </c>
      <c r="D192" s="1" t="s">
        <v>10712</v>
      </c>
      <c r="E192">
        <v>49000</v>
      </c>
      <c r="F192">
        <v>142</v>
      </c>
      <c r="G192" s="1" t="s">
        <v>10718</v>
      </c>
      <c r="H192" s="1" t="s">
        <v>10729</v>
      </c>
      <c r="I192">
        <v>4.2</v>
      </c>
    </row>
    <row r="193" spans="1:9" x14ac:dyDescent="0.35">
      <c r="A193" s="1" t="s">
        <v>3287</v>
      </c>
      <c r="B193" s="1" t="s">
        <v>10838</v>
      </c>
      <c r="C193" s="1" t="s">
        <v>10744</v>
      </c>
      <c r="D193" s="1" t="s">
        <v>10712</v>
      </c>
      <c r="E193">
        <v>229000</v>
      </c>
      <c r="F193">
        <v>95</v>
      </c>
      <c r="G193" s="1" t="s">
        <v>10768</v>
      </c>
      <c r="H193" s="1" t="s">
        <v>10722</v>
      </c>
      <c r="I193">
        <v>4.9000000000000004</v>
      </c>
    </row>
    <row r="194" spans="1:9" x14ac:dyDescent="0.35">
      <c r="A194" s="1" t="s">
        <v>2761</v>
      </c>
      <c r="B194" s="1" t="s">
        <v>10871</v>
      </c>
      <c r="C194" s="1" t="s">
        <v>10716</v>
      </c>
      <c r="D194" s="1" t="s">
        <v>10717</v>
      </c>
      <c r="E194">
        <v>179000</v>
      </c>
      <c r="F194">
        <v>71</v>
      </c>
      <c r="G194" s="1" t="s">
        <v>10756</v>
      </c>
      <c r="H194" s="1" t="s">
        <v>10761</v>
      </c>
      <c r="I194">
        <v>3.5</v>
      </c>
    </row>
    <row r="195" spans="1:9" x14ac:dyDescent="0.35">
      <c r="A195" s="1" t="s">
        <v>3400</v>
      </c>
      <c r="B195" s="1" t="s">
        <v>10764</v>
      </c>
      <c r="C195" s="1" t="s">
        <v>10754</v>
      </c>
      <c r="D195" s="1" t="s">
        <v>10739</v>
      </c>
      <c r="E195">
        <v>119000</v>
      </c>
      <c r="F195">
        <v>466</v>
      </c>
      <c r="G195" s="1" t="s">
        <v>10721</v>
      </c>
      <c r="H195" s="1" t="s">
        <v>10719</v>
      </c>
      <c r="I195">
        <v>4.2</v>
      </c>
    </row>
    <row r="196" spans="1:9" x14ac:dyDescent="0.35">
      <c r="A196" s="1" t="s">
        <v>3196</v>
      </c>
      <c r="B196" s="1" t="s">
        <v>10846</v>
      </c>
      <c r="C196" s="1" t="s">
        <v>10778</v>
      </c>
      <c r="D196" s="1" t="s">
        <v>10717</v>
      </c>
      <c r="E196">
        <v>149000</v>
      </c>
      <c r="F196">
        <v>0</v>
      </c>
      <c r="G196" s="1" t="s">
        <v>10721</v>
      </c>
      <c r="H196" s="1" t="s">
        <v>10761</v>
      </c>
      <c r="I196">
        <v>4.5</v>
      </c>
    </row>
    <row r="197" spans="1:9" x14ac:dyDescent="0.35">
      <c r="A197" s="1" t="s">
        <v>3175</v>
      </c>
      <c r="B197" s="1" t="s">
        <v>10896</v>
      </c>
      <c r="C197" s="1" t="s">
        <v>10751</v>
      </c>
      <c r="D197" s="1" t="s">
        <v>10752</v>
      </c>
      <c r="E197">
        <v>449000</v>
      </c>
      <c r="F197">
        <v>2</v>
      </c>
      <c r="G197" s="1" t="s">
        <v>10749</v>
      </c>
      <c r="H197" s="1" t="s">
        <v>10761</v>
      </c>
      <c r="I197">
        <v>4.0999999999999996</v>
      </c>
    </row>
    <row r="198" spans="1:9" x14ac:dyDescent="0.35">
      <c r="A198" s="1" t="s">
        <v>3077</v>
      </c>
      <c r="B198" s="1" t="s">
        <v>10897</v>
      </c>
      <c r="C198" s="1" t="s">
        <v>10716</v>
      </c>
      <c r="D198" s="1" t="s">
        <v>10712</v>
      </c>
      <c r="E198">
        <v>199000</v>
      </c>
      <c r="F198">
        <v>181</v>
      </c>
      <c r="G198" s="1" t="s">
        <v>10733</v>
      </c>
      <c r="H198" s="1" t="s">
        <v>10736</v>
      </c>
      <c r="I198">
        <v>3.7</v>
      </c>
    </row>
    <row r="199" spans="1:9" x14ac:dyDescent="0.35">
      <c r="A199" s="1" t="s">
        <v>3375</v>
      </c>
      <c r="B199" s="1" t="s">
        <v>10898</v>
      </c>
      <c r="C199" s="1" t="s">
        <v>10731</v>
      </c>
      <c r="D199" s="1" t="s">
        <v>10752</v>
      </c>
      <c r="E199">
        <v>149000</v>
      </c>
      <c r="F199">
        <v>243</v>
      </c>
      <c r="G199" s="1" t="s">
        <v>10721</v>
      </c>
      <c r="H199" s="1" t="s">
        <v>10736</v>
      </c>
      <c r="I199">
        <v>4.8</v>
      </c>
    </row>
    <row r="200" spans="1:9" x14ac:dyDescent="0.35">
      <c r="A200" s="1" t="s">
        <v>2565</v>
      </c>
      <c r="B200" s="1" t="s">
        <v>10815</v>
      </c>
      <c r="C200" s="1" t="s">
        <v>10735</v>
      </c>
      <c r="D200" s="1" t="s">
        <v>10717</v>
      </c>
      <c r="E200">
        <v>69000</v>
      </c>
      <c r="F200">
        <v>12</v>
      </c>
      <c r="G200" s="1" t="s">
        <v>10759</v>
      </c>
      <c r="H200" s="1" t="s">
        <v>10714</v>
      </c>
      <c r="I200">
        <v>4.7</v>
      </c>
    </row>
    <row r="201" spans="1:9" x14ac:dyDescent="0.35">
      <c r="A201" s="1" t="s">
        <v>3445</v>
      </c>
      <c r="B201" s="1" t="s">
        <v>10871</v>
      </c>
      <c r="C201" s="1" t="s">
        <v>10735</v>
      </c>
      <c r="D201" s="1" t="s">
        <v>10717</v>
      </c>
      <c r="E201">
        <v>499000</v>
      </c>
      <c r="F201">
        <v>89</v>
      </c>
      <c r="G201" s="1" t="s">
        <v>10756</v>
      </c>
      <c r="H201" s="1" t="s">
        <v>10761</v>
      </c>
      <c r="I201">
        <v>4.4000000000000004</v>
      </c>
    </row>
    <row r="202" spans="1:9" x14ac:dyDescent="0.35">
      <c r="A202" s="1" t="s">
        <v>3595</v>
      </c>
      <c r="B202" s="1" t="s">
        <v>10780</v>
      </c>
      <c r="C202" s="1" t="s">
        <v>10751</v>
      </c>
      <c r="D202" s="1" t="s">
        <v>10752</v>
      </c>
      <c r="E202">
        <v>119000</v>
      </c>
      <c r="F202">
        <v>48</v>
      </c>
      <c r="G202" s="1" t="s">
        <v>10718</v>
      </c>
      <c r="H202" s="1" t="s">
        <v>10745</v>
      </c>
      <c r="I202">
        <v>3.5</v>
      </c>
    </row>
    <row r="203" spans="1:9" x14ac:dyDescent="0.35">
      <c r="A203" s="1" t="s">
        <v>2421</v>
      </c>
      <c r="B203" s="1" t="s">
        <v>10893</v>
      </c>
      <c r="C203" s="1" t="s">
        <v>10725</v>
      </c>
      <c r="D203" s="1" t="s">
        <v>10725</v>
      </c>
      <c r="E203">
        <v>249000</v>
      </c>
      <c r="F203">
        <v>185</v>
      </c>
      <c r="G203" s="1" t="s">
        <v>10768</v>
      </c>
      <c r="H203" s="1" t="s">
        <v>10714</v>
      </c>
      <c r="I203">
        <v>4.5999999999999996</v>
      </c>
    </row>
    <row r="204" spans="1:9" x14ac:dyDescent="0.35">
      <c r="A204" s="1" t="s">
        <v>3114</v>
      </c>
      <c r="B204" s="1" t="s">
        <v>10899</v>
      </c>
      <c r="C204" s="1" t="s">
        <v>10758</v>
      </c>
      <c r="D204" s="1" t="s">
        <v>10712</v>
      </c>
      <c r="E204">
        <v>59000</v>
      </c>
      <c r="F204">
        <v>0</v>
      </c>
      <c r="G204" s="1" t="s">
        <v>10713</v>
      </c>
      <c r="H204" s="1" t="s">
        <v>10729</v>
      </c>
      <c r="I204">
        <v>5</v>
      </c>
    </row>
    <row r="205" spans="1:9" x14ac:dyDescent="0.35">
      <c r="A205" s="1" t="s">
        <v>3410</v>
      </c>
      <c r="B205" s="1" t="s">
        <v>10886</v>
      </c>
      <c r="C205" s="1" t="s">
        <v>10751</v>
      </c>
      <c r="D205" s="1" t="s">
        <v>10752</v>
      </c>
      <c r="E205">
        <v>69000</v>
      </c>
      <c r="F205">
        <v>97</v>
      </c>
      <c r="G205" s="1" t="s">
        <v>10768</v>
      </c>
      <c r="H205" s="1" t="s">
        <v>10714</v>
      </c>
      <c r="I205">
        <v>3.7</v>
      </c>
    </row>
    <row r="206" spans="1:9" x14ac:dyDescent="0.35">
      <c r="A206" s="1" t="s">
        <v>2402</v>
      </c>
      <c r="B206" s="1" t="s">
        <v>10808</v>
      </c>
      <c r="C206" s="1" t="s">
        <v>10724</v>
      </c>
      <c r="D206" s="1" t="s">
        <v>10725</v>
      </c>
      <c r="E206">
        <v>119000</v>
      </c>
      <c r="F206">
        <v>114</v>
      </c>
      <c r="G206" s="1" t="s">
        <v>10721</v>
      </c>
      <c r="H206" s="1" t="s">
        <v>10742</v>
      </c>
      <c r="I206">
        <v>3.5</v>
      </c>
    </row>
    <row r="207" spans="1:9" x14ac:dyDescent="0.35">
      <c r="A207" s="1" t="s">
        <v>3895</v>
      </c>
      <c r="B207" s="1" t="s">
        <v>10900</v>
      </c>
      <c r="C207" s="1" t="s">
        <v>10724</v>
      </c>
      <c r="D207" s="1" t="s">
        <v>10725</v>
      </c>
      <c r="E207">
        <v>59000</v>
      </c>
      <c r="F207">
        <v>376</v>
      </c>
      <c r="G207" s="1" t="s">
        <v>10768</v>
      </c>
      <c r="H207" s="1" t="s">
        <v>10719</v>
      </c>
      <c r="I207">
        <v>4.4000000000000004</v>
      </c>
    </row>
    <row r="208" spans="1:9" x14ac:dyDescent="0.35">
      <c r="A208" s="1" t="s">
        <v>2808</v>
      </c>
      <c r="B208" s="1" t="s">
        <v>10901</v>
      </c>
      <c r="C208" s="1" t="s">
        <v>10758</v>
      </c>
      <c r="D208" s="1" t="s">
        <v>10712</v>
      </c>
      <c r="E208">
        <v>199000</v>
      </c>
      <c r="F208">
        <v>142</v>
      </c>
      <c r="G208" s="1" t="s">
        <v>10768</v>
      </c>
      <c r="H208" s="1" t="s">
        <v>10736</v>
      </c>
      <c r="I208">
        <v>4.2</v>
      </c>
    </row>
    <row r="209" spans="1:9" x14ac:dyDescent="0.35">
      <c r="A209" s="1" t="s">
        <v>3360</v>
      </c>
      <c r="B209" s="1" t="s">
        <v>10902</v>
      </c>
      <c r="C209" s="1" t="s">
        <v>10724</v>
      </c>
      <c r="D209" s="1" t="s">
        <v>10725</v>
      </c>
      <c r="E209">
        <v>329000</v>
      </c>
      <c r="F209">
        <v>21</v>
      </c>
      <c r="G209" s="1" t="s">
        <v>10721</v>
      </c>
      <c r="H209" s="1" t="s">
        <v>10729</v>
      </c>
      <c r="I209">
        <v>3.6</v>
      </c>
    </row>
    <row r="210" spans="1:9" x14ac:dyDescent="0.35">
      <c r="A210" s="1" t="s">
        <v>2669</v>
      </c>
      <c r="B210" s="1" t="s">
        <v>10903</v>
      </c>
      <c r="C210" s="1" t="s">
        <v>10731</v>
      </c>
      <c r="D210" s="1" t="s">
        <v>10732</v>
      </c>
      <c r="E210">
        <v>249000</v>
      </c>
      <c r="F210">
        <v>30</v>
      </c>
      <c r="G210" s="1" t="s">
        <v>10756</v>
      </c>
      <c r="H210" s="1" t="s">
        <v>10722</v>
      </c>
      <c r="I210">
        <v>4.0999999999999996</v>
      </c>
    </row>
    <row r="211" spans="1:9" x14ac:dyDescent="0.35">
      <c r="A211" s="1" t="s">
        <v>2475</v>
      </c>
      <c r="B211" s="1" t="s">
        <v>10904</v>
      </c>
      <c r="C211" s="1" t="s">
        <v>10735</v>
      </c>
      <c r="D211" s="1" t="s">
        <v>10712</v>
      </c>
      <c r="E211">
        <v>249000</v>
      </c>
      <c r="F211">
        <v>53</v>
      </c>
      <c r="G211" s="1" t="s">
        <v>10718</v>
      </c>
      <c r="H211" s="1" t="s">
        <v>10729</v>
      </c>
      <c r="I211">
        <v>3.7</v>
      </c>
    </row>
    <row r="212" spans="1:9" x14ac:dyDescent="0.35">
      <c r="A212" s="1" t="s">
        <v>2810</v>
      </c>
      <c r="B212" s="1" t="s">
        <v>10852</v>
      </c>
      <c r="C212" s="1" t="s">
        <v>10778</v>
      </c>
      <c r="D212" s="1" t="s">
        <v>10717</v>
      </c>
      <c r="E212">
        <v>329000</v>
      </c>
      <c r="F212">
        <v>10</v>
      </c>
      <c r="G212" s="1" t="s">
        <v>10733</v>
      </c>
      <c r="H212" s="1" t="s">
        <v>10761</v>
      </c>
      <c r="I212">
        <v>4.0999999999999996</v>
      </c>
    </row>
    <row r="213" spans="1:9" x14ac:dyDescent="0.35">
      <c r="A213" s="1" t="s">
        <v>2606</v>
      </c>
      <c r="B213" s="1" t="s">
        <v>10793</v>
      </c>
      <c r="C213" s="1" t="s">
        <v>10731</v>
      </c>
      <c r="D213" s="1" t="s">
        <v>10752</v>
      </c>
      <c r="E213">
        <v>499000</v>
      </c>
      <c r="F213">
        <v>177</v>
      </c>
      <c r="G213" s="1" t="s">
        <v>10741</v>
      </c>
      <c r="H213" s="1" t="s">
        <v>10729</v>
      </c>
      <c r="I213">
        <v>4.2</v>
      </c>
    </row>
    <row r="214" spans="1:9" x14ac:dyDescent="0.35">
      <c r="A214" s="1" t="s">
        <v>2720</v>
      </c>
      <c r="B214" s="1" t="s">
        <v>10893</v>
      </c>
      <c r="C214" s="1" t="s">
        <v>10725</v>
      </c>
      <c r="D214" s="1" t="s">
        <v>10725</v>
      </c>
      <c r="E214">
        <v>199000</v>
      </c>
      <c r="F214">
        <v>46</v>
      </c>
      <c r="G214" s="1" t="s">
        <v>10768</v>
      </c>
      <c r="H214" s="1" t="s">
        <v>10742</v>
      </c>
      <c r="I214">
        <v>4.9000000000000004</v>
      </c>
    </row>
    <row r="215" spans="1:9" x14ac:dyDescent="0.35">
      <c r="A215" s="1" t="s">
        <v>2500</v>
      </c>
      <c r="B215" s="1" t="s">
        <v>10905</v>
      </c>
      <c r="C215" s="1" t="s">
        <v>10766</v>
      </c>
      <c r="D215" s="1" t="s">
        <v>10712</v>
      </c>
      <c r="E215">
        <v>549000</v>
      </c>
      <c r="F215">
        <v>136</v>
      </c>
      <c r="G215" s="1" t="s">
        <v>10721</v>
      </c>
      <c r="H215" s="1" t="s">
        <v>10722</v>
      </c>
      <c r="I215">
        <v>4.4000000000000004</v>
      </c>
    </row>
    <row r="216" spans="1:9" x14ac:dyDescent="0.35">
      <c r="A216" s="1" t="s">
        <v>3125</v>
      </c>
      <c r="B216" s="1" t="s">
        <v>10777</v>
      </c>
      <c r="C216" s="1" t="s">
        <v>10738</v>
      </c>
      <c r="D216" s="1" t="s">
        <v>10739</v>
      </c>
      <c r="E216">
        <v>89000</v>
      </c>
      <c r="F216">
        <v>24</v>
      </c>
      <c r="G216" s="1" t="s">
        <v>10756</v>
      </c>
      <c r="H216" s="1" t="s">
        <v>10761</v>
      </c>
      <c r="I216">
        <v>4.0999999999999996</v>
      </c>
    </row>
    <row r="217" spans="1:9" x14ac:dyDescent="0.35">
      <c r="A217" s="1" t="s">
        <v>3454</v>
      </c>
      <c r="B217" s="1" t="s">
        <v>10906</v>
      </c>
      <c r="C217" s="1" t="s">
        <v>10778</v>
      </c>
      <c r="D217" s="1" t="s">
        <v>10712</v>
      </c>
      <c r="E217">
        <v>199000</v>
      </c>
      <c r="F217">
        <v>171</v>
      </c>
      <c r="G217" s="1" t="s">
        <v>10759</v>
      </c>
      <c r="H217" s="1" t="s">
        <v>10763</v>
      </c>
      <c r="I217">
        <v>4.7</v>
      </c>
    </row>
    <row r="218" spans="1:9" x14ac:dyDescent="0.35">
      <c r="A218" s="1" t="s">
        <v>2480</v>
      </c>
      <c r="B218" s="1" t="s">
        <v>10907</v>
      </c>
      <c r="C218" s="1" t="s">
        <v>10725</v>
      </c>
      <c r="D218" s="1" t="s">
        <v>10725</v>
      </c>
      <c r="E218">
        <v>129000</v>
      </c>
      <c r="F218">
        <v>110</v>
      </c>
      <c r="G218" s="1" t="s">
        <v>10713</v>
      </c>
      <c r="H218" s="1" t="s">
        <v>10761</v>
      </c>
      <c r="I218">
        <v>4.8</v>
      </c>
    </row>
    <row r="219" spans="1:9" x14ac:dyDescent="0.35">
      <c r="A219" s="1" t="s">
        <v>2599</v>
      </c>
      <c r="B219" s="1" t="s">
        <v>10802</v>
      </c>
      <c r="C219" s="1" t="s">
        <v>10751</v>
      </c>
      <c r="D219" s="1" t="s">
        <v>10732</v>
      </c>
      <c r="E219">
        <v>199000</v>
      </c>
      <c r="F219">
        <v>185</v>
      </c>
      <c r="G219" s="1" t="s">
        <v>10713</v>
      </c>
      <c r="H219" s="1" t="s">
        <v>10727</v>
      </c>
      <c r="I219">
        <v>3.6</v>
      </c>
    </row>
    <row r="220" spans="1:9" x14ac:dyDescent="0.35">
      <c r="A220" s="1" t="s">
        <v>2516</v>
      </c>
      <c r="B220" s="1" t="s">
        <v>10908</v>
      </c>
      <c r="C220" s="1" t="s">
        <v>10758</v>
      </c>
      <c r="D220" s="1" t="s">
        <v>10712</v>
      </c>
      <c r="E220">
        <v>229000</v>
      </c>
      <c r="F220">
        <v>50</v>
      </c>
      <c r="G220" s="1" t="s">
        <v>10718</v>
      </c>
      <c r="H220" s="1" t="s">
        <v>10719</v>
      </c>
      <c r="I220">
        <v>4</v>
      </c>
    </row>
    <row r="221" spans="1:9" x14ac:dyDescent="0.35">
      <c r="A221" s="1" t="s">
        <v>2513</v>
      </c>
      <c r="B221" s="1" t="s">
        <v>10777</v>
      </c>
      <c r="C221" s="1" t="s">
        <v>10754</v>
      </c>
      <c r="D221" s="1" t="s">
        <v>10739</v>
      </c>
      <c r="E221">
        <v>329000</v>
      </c>
      <c r="F221">
        <v>302</v>
      </c>
      <c r="G221" s="1" t="s">
        <v>10756</v>
      </c>
      <c r="H221" s="1" t="s">
        <v>10714</v>
      </c>
      <c r="I221">
        <v>4.9000000000000004</v>
      </c>
    </row>
    <row r="222" spans="1:9" x14ac:dyDescent="0.35">
      <c r="A222" s="1" t="s">
        <v>2688</v>
      </c>
      <c r="B222" s="1" t="s">
        <v>10880</v>
      </c>
      <c r="C222" s="1" t="s">
        <v>10738</v>
      </c>
      <c r="D222" s="1" t="s">
        <v>10739</v>
      </c>
      <c r="E222">
        <v>119000</v>
      </c>
      <c r="F222">
        <v>34</v>
      </c>
      <c r="G222" s="1" t="s">
        <v>10749</v>
      </c>
      <c r="H222" s="1" t="s">
        <v>10722</v>
      </c>
      <c r="I222">
        <v>4.0999999999999996</v>
      </c>
    </row>
    <row r="223" spans="1:9" x14ac:dyDescent="0.35">
      <c r="A223" s="1" t="s">
        <v>2627</v>
      </c>
      <c r="B223" s="1" t="s">
        <v>10715</v>
      </c>
      <c r="C223" s="1" t="s">
        <v>10744</v>
      </c>
      <c r="D223" s="1" t="s">
        <v>10712</v>
      </c>
      <c r="E223">
        <v>179000</v>
      </c>
      <c r="F223">
        <v>2</v>
      </c>
      <c r="G223" s="1" t="s">
        <v>10718</v>
      </c>
      <c r="H223" s="1" t="s">
        <v>10761</v>
      </c>
      <c r="I223">
        <v>4.7</v>
      </c>
    </row>
    <row r="224" spans="1:9" x14ac:dyDescent="0.35">
      <c r="A224" s="1" t="s">
        <v>2473</v>
      </c>
      <c r="B224" s="1" t="s">
        <v>10909</v>
      </c>
      <c r="C224" s="1" t="s">
        <v>10766</v>
      </c>
      <c r="D224" s="1" t="s">
        <v>10712</v>
      </c>
      <c r="E224">
        <v>499000</v>
      </c>
      <c r="F224">
        <v>255</v>
      </c>
      <c r="G224" s="1" t="s">
        <v>10718</v>
      </c>
      <c r="H224" s="1" t="s">
        <v>10761</v>
      </c>
      <c r="I224">
        <v>3.9</v>
      </c>
    </row>
    <row r="225" spans="1:9" x14ac:dyDescent="0.35">
      <c r="A225" s="1" t="s">
        <v>3041</v>
      </c>
      <c r="B225" s="1" t="s">
        <v>10870</v>
      </c>
      <c r="C225" s="1" t="s">
        <v>10724</v>
      </c>
      <c r="D225" s="1" t="s">
        <v>10725</v>
      </c>
      <c r="E225">
        <v>89000</v>
      </c>
      <c r="F225">
        <v>21</v>
      </c>
      <c r="G225" s="1" t="s">
        <v>10713</v>
      </c>
      <c r="H225" s="1" t="s">
        <v>10736</v>
      </c>
      <c r="I225">
        <v>4.3</v>
      </c>
    </row>
    <row r="226" spans="1:9" x14ac:dyDescent="0.35">
      <c r="A226" s="1" t="s">
        <v>3198</v>
      </c>
      <c r="B226" s="1" t="s">
        <v>10730</v>
      </c>
      <c r="C226" s="1" t="s">
        <v>10751</v>
      </c>
      <c r="D226" s="1" t="s">
        <v>10732</v>
      </c>
      <c r="E226">
        <v>399000</v>
      </c>
      <c r="F226">
        <v>161</v>
      </c>
      <c r="G226" s="1" t="s">
        <v>10733</v>
      </c>
      <c r="H226" s="1" t="s">
        <v>10736</v>
      </c>
      <c r="I226">
        <v>4.4000000000000004</v>
      </c>
    </row>
    <row r="227" spans="1:9" x14ac:dyDescent="0.35">
      <c r="A227" s="1" t="s">
        <v>2863</v>
      </c>
      <c r="B227" s="1" t="s">
        <v>10910</v>
      </c>
      <c r="C227" s="1" t="s">
        <v>10716</v>
      </c>
      <c r="D227" s="1" t="s">
        <v>10712</v>
      </c>
      <c r="E227">
        <v>449000</v>
      </c>
      <c r="F227">
        <v>180</v>
      </c>
      <c r="G227" s="1" t="s">
        <v>10713</v>
      </c>
      <c r="H227" s="1" t="s">
        <v>10729</v>
      </c>
      <c r="I227">
        <v>4.2</v>
      </c>
    </row>
    <row r="228" spans="1:9" x14ac:dyDescent="0.35">
      <c r="A228" s="1" t="s">
        <v>2803</v>
      </c>
      <c r="B228" s="1" t="s">
        <v>10911</v>
      </c>
      <c r="C228" s="1" t="s">
        <v>10735</v>
      </c>
      <c r="D228" s="1" t="s">
        <v>10717</v>
      </c>
      <c r="E228">
        <v>99000</v>
      </c>
      <c r="F228">
        <v>110</v>
      </c>
      <c r="G228" s="1" t="s">
        <v>10726</v>
      </c>
      <c r="H228" s="1" t="s">
        <v>10736</v>
      </c>
      <c r="I228">
        <v>4</v>
      </c>
    </row>
    <row r="229" spans="1:9" x14ac:dyDescent="0.35">
      <c r="A229" s="1" t="s">
        <v>3388</v>
      </c>
      <c r="B229" s="1" t="s">
        <v>10912</v>
      </c>
      <c r="C229" s="1" t="s">
        <v>10711</v>
      </c>
      <c r="D229" s="1" t="s">
        <v>10712</v>
      </c>
      <c r="E229">
        <v>399000</v>
      </c>
      <c r="F229">
        <v>184</v>
      </c>
      <c r="G229" s="1" t="s">
        <v>10733</v>
      </c>
      <c r="H229" s="1" t="s">
        <v>10722</v>
      </c>
      <c r="I229">
        <v>4.5</v>
      </c>
    </row>
    <row r="230" spans="1:9" x14ac:dyDescent="0.35">
      <c r="A230" s="1" t="s">
        <v>3568</v>
      </c>
      <c r="B230" s="1" t="s">
        <v>10913</v>
      </c>
      <c r="C230" s="1" t="s">
        <v>10738</v>
      </c>
      <c r="D230" s="1" t="s">
        <v>10739</v>
      </c>
      <c r="E230">
        <v>79000</v>
      </c>
      <c r="F230">
        <v>49</v>
      </c>
      <c r="G230" s="1" t="s">
        <v>10718</v>
      </c>
      <c r="H230" s="1" t="s">
        <v>10742</v>
      </c>
      <c r="I230">
        <v>3.5</v>
      </c>
    </row>
    <row r="231" spans="1:9" x14ac:dyDescent="0.35">
      <c r="A231" s="1" t="s">
        <v>2413</v>
      </c>
      <c r="B231" s="1" t="s">
        <v>10914</v>
      </c>
      <c r="C231" s="1" t="s">
        <v>10725</v>
      </c>
      <c r="D231" s="1" t="s">
        <v>10725</v>
      </c>
      <c r="E231">
        <v>129000</v>
      </c>
      <c r="F231">
        <v>278</v>
      </c>
      <c r="G231" s="1" t="s">
        <v>10749</v>
      </c>
      <c r="H231" s="1" t="s">
        <v>10729</v>
      </c>
      <c r="I231">
        <v>4.3</v>
      </c>
    </row>
    <row r="232" spans="1:9" x14ac:dyDescent="0.35">
      <c r="A232" s="1" t="s">
        <v>3015</v>
      </c>
      <c r="B232" s="1" t="s">
        <v>10915</v>
      </c>
      <c r="C232" s="1" t="s">
        <v>10731</v>
      </c>
      <c r="D232" s="1" t="s">
        <v>10732</v>
      </c>
      <c r="E232">
        <v>179000</v>
      </c>
      <c r="F232">
        <v>56</v>
      </c>
      <c r="G232" s="1" t="s">
        <v>10726</v>
      </c>
      <c r="H232" s="1" t="s">
        <v>10719</v>
      </c>
      <c r="I232">
        <v>3.8</v>
      </c>
    </row>
    <row r="233" spans="1:9" x14ac:dyDescent="0.35">
      <c r="A233" s="1" t="s">
        <v>2634</v>
      </c>
      <c r="B233" s="1" t="s">
        <v>10916</v>
      </c>
      <c r="C233" s="1" t="s">
        <v>10735</v>
      </c>
      <c r="D233" s="1" t="s">
        <v>10717</v>
      </c>
      <c r="E233">
        <v>49000</v>
      </c>
      <c r="F233">
        <v>497</v>
      </c>
      <c r="G233" s="1" t="s">
        <v>10741</v>
      </c>
      <c r="H233" s="1" t="s">
        <v>10742</v>
      </c>
      <c r="I233">
        <v>4.8</v>
      </c>
    </row>
    <row r="234" spans="1:9" x14ac:dyDescent="0.35">
      <c r="A234" s="1" t="s">
        <v>2898</v>
      </c>
      <c r="B234" s="1" t="s">
        <v>10876</v>
      </c>
      <c r="C234" s="1" t="s">
        <v>10766</v>
      </c>
      <c r="D234" s="1" t="s">
        <v>10717</v>
      </c>
      <c r="E234">
        <v>49000</v>
      </c>
      <c r="F234">
        <v>122</v>
      </c>
      <c r="G234" s="1" t="s">
        <v>10726</v>
      </c>
      <c r="H234" s="1" t="s">
        <v>10742</v>
      </c>
      <c r="I234">
        <v>4.0999999999999996</v>
      </c>
    </row>
    <row r="235" spans="1:9" x14ac:dyDescent="0.35">
      <c r="A235" s="1" t="s">
        <v>2851</v>
      </c>
      <c r="B235" s="1" t="s">
        <v>10917</v>
      </c>
      <c r="C235" s="1" t="s">
        <v>10748</v>
      </c>
      <c r="D235" s="1" t="s">
        <v>10712</v>
      </c>
      <c r="E235">
        <v>199000</v>
      </c>
      <c r="F235">
        <v>150</v>
      </c>
      <c r="G235" s="1" t="s">
        <v>10759</v>
      </c>
      <c r="H235" s="1" t="s">
        <v>10761</v>
      </c>
      <c r="I235">
        <v>3.5</v>
      </c>
    </row>
    <row r="236" spans="1:9" x14ac:dyDescent="0.35">
      <c r="A236" s="1" t="s">
        <v>2582</v>
      </c>
      <c r="B236" s="1" t="s">
        <v>10786</v>
      </c>
      <c r="C236" s="1" t="s">
        <v>10754</v>
      </c>
      <c r="D236" s="1" t="s">
        <v>10739</v>
      </c>
      <c r="E236">
        <v>59000</v>
      </c>
      <c r="F236">
        <v>25</v>
      </c>
      <c r="G236" s="1" t="s">
        <v>10768</v>
      </c>
      <c r="H236" s="1" t="s">
        <v>10763</v>
      </c>
      <c r="I236">
        <v>4.5999999999999996</v>
      </c>
    </row>
    <row r="237" spans="1:9" x14ac:dyDescent="0.35">
      <c r="A237" s="1" t="s">
        <v>3340</v>
      </c>
      <c r="B237" s="1" t="s">
        <v>10918</v>
      </c>
      <c r="C237" s="1" t="s">
        <v>10751</v>
      </c>
      <c r="D237" s="1" t="s">
        <v>10732</v>
      </c>
      <c r="E237">
        <v>59000</v>
      </c>
      <c r="F237">
        <v>490</v>
      </c>
      <c r="G237" s="1" t="s">
        <v>10741</v>
      </c>
      <c r="H237" s="1" t="s">
        <v>10727</v>
      </c>
      <c r="I237">
        <v>3.8</v>
      </c>
    </row>
    <row r="238" spans="1:9" x14ac:dyDescent="0.35">
      <c r="A238" s="1" t="s">
        <v>2715</v>
      </c>
      <c r="B238" s="1" t="s">
        <v>10715</v>
      </c>
      <c r="C238" s="1" t="s">
        <v>10744</v>
      </c>
      <c r="D238" s="1" t="s">
        <v>10717</v>
      </c>
      <c r="E238">
        <v>199000</v>
      </c>
      <c r="F238">
        <v>177</v>
      </c>
      <c r="G238" s="1" t="s">
        <v>10718</v>
      </c>
      <c r="H238" s="1" t="s">
        <v>10761</v>
      </c>
      <c r="I238">
        <v>5</v>
      </c>
    </row>
    <row r="239" spans="1:9" x14ac:dyDescent="0.35">
      <c r="A239" s="1" t="s">
        <v>3689</v>
      </c>
      <c r="B239" s="1" t="s">
        <v>10919</v>
      </c>
      <c r="C239" s="1" t="s">
        <v>10738</v>
      </c>
      <c r="D239" s="1" t="s">
        <v>10739</v>
      </c>
      <c r="E239">
        <v>499000</v>
      </c>
      <c r="F239">
        <v>113</v>
      </c>
      <c r="G239" s="1" t="s">
        <v>10726</v>
      </c>
      <c r="H239" s="1" t="s">
        <v>10719</v>
      </c>
      <c r="I239">
        <v>4.8</v>
      </c>
    </row>
    <row r="240" spans="1:9" x14ac:dyDescent="0.35">
      <c r="A240" s="1" t="s">
        <v>2405</v>
      </c>
      <c r="B240" s="1" t="s">
        <v>10920</v>
      </c>
      <c r="C240" s="1" t="s">
        <v>10738</v>
      </c>
      <c r="D240" s="1" t="s">
        <v>10739</v>
      </c>
      <c r="E240">
        <v>179000</v>
      </c>
      <c r="F240">
        <v>490</v>
      </c>
      <c r="G240" s="1" t="s">
        <v>10749</v>
      </c>
      <c r="H240" s="1" t="s">
        <v>10745</v>
      </c>
      <c r="I240">
        <v>3.6</v>
      </c>
    </row>
    <row r="241" spans="1:9" x14ac:dyDescent="0.35">
      <c r="A241" s="1" t="s">
        <v>3031</v>
      </c>
      <c r="B241" s="1" t="s">
        <v>10921</v>
      </c>
      <c r="C241" s="1" t="s">
        <v>10748</v>
      </c>
      <c r="D241" s="1" t="s">
        <v>10717</v>
      </c>
      <c r="E241">
        <v>69000</v>
      </c>
      <c r="F241">
        <v>18</v>
      </c>
      <c r="G241" s="1" t="s">
        <v>10756</v>
      </c>
      <c r="H241" s="1" t="s">
        <v>10719</v>
      </c>
      <c r="I241">
        <v>4.8</v>
      </c>
    </row>
    <row r="242" spans="1:9" x14ac:dyDescent="0.35">
      <c r="A242" s="1" t="s">
        <v>2429</v>
      </c>
      <c r="B242" s="1" t="s">
        <v>10861</v>
      </c>
      <c r="C242" s="1" t="s">
        <v>10751</v>
      </c>
      <c r="D242" s="1" t="s">
        <v>10732</v>
      </c>
      <c r="E242">
        <v>79000</v>
      </c>
      <c r="F242">
        <v>41</v>
      </c>
      <c r="G242" s="1" t="s">
        <v>10759</v>
      </c>
      <c r="H242" s="1" t="s">
        <v>10685</v>
      </c>
      <c r="I242">
        <v>3.6</v>
      </c>
    </row>
    <row r="243" spans="1:9" x14ac:dyDescent="0.35">
      <c r="A243" s="1" t="s">
        <v>3637</v>
      </c>
      <c r="B243" s="1" t="s">
        <v>10791</v>
      </c>
      <c r="C243" s="1" t="s">
        <v>10766</v>
      </c>
      <c r="D243" s="1" t="s">
        <v>10712</v>
      </c>
      <c r="E243">
        <v>449000</v>
      </c>
      <c r="F243">
        <v>31</v>
      </c>
      <c r="G243" s="1" t="s">
        <v>10749</v>
      </c>
      <c r="H243" s="1" t="s">
        <v>10722</v>
      </c>
      <c r="I243">
        <v>4.5</v>
      </c>
    </row>
    <row r="244" spans="1:9" x14ac:dyDescent="0.35">
      <c r="A244" s="1" t="s">
        <v>2680</v>
      </c>
      <c r="B244" s="1" t="s">
        <v>10922</v>
      </c>
      <c r="C244" s="1" t="s">
        <v>10735</v>
      </c>
      <c r="D244" s="1" t="s">
        <v>10712</v>
      </c>
      <c r="E244">
        <v>279000</v>
      </c>
      <c r="F244">
        <v>495</v>
      </c>
      <c r="G244" s="1" t="s">
        <v>10741</v>
      </c>
      <c r="H244" s="1" t="s">
        <v>10745</v>
      </c>
      <c r="I244">
        <v>4.9000000000000004</v>
      </c>
    </row>
    <row r="245" spans="1:9" x14ac:dyDescent="0.35">
      <c r="A245" s="1" t="s">
        <v>2614</v>
      </c>
      <c r="B245" s="1" t="s">
        <v>10873</v>
      </c>
      <c r="C245" s="1" t="s">
        <v>10731</v>
      </c>
      <c r="D245" s="1" t="s">
        <v>10732</v>
      </c>
      <c r="E245">
        <v>49000</v>
      </c>
      <c r="F245">
        <v>43</v>
      </c>
      <c r="G245" s="1" t="s">
        <v>10721</v>
      </c>
      <c r="H245" s="1" t="s">
        <v>10761</v>
      </c>
      <c r="I245">
        <v>4.7</v>
      </c>
    </row>
    <row r="246" spans="1:9" x14ac:dyDescent="0.35">
      <c r="A246" s="1" t="s">
        <v>2559</v>
      </c>
      <c r="B246" s="1" t="s">
        <v>10923</v>
      </c>
      <c r="C246" s="1" t="s">
        <v>10725</v>
      </c>
      <c r="D246" s="1" t="s">
        <v>10725</v>
      </c>
      <c r="E246">
        <v>129000</v>
      </c>
      <c r="F246">
        <v>62</v>
      </c>
      <c r="G246" s="1" t="s">
        <v>10741</v>
      </c>
      <c r="H246" s="1" t="s">
        <v>10763</v>
      </c>
      <c r="I246">
        <v>4.0999999999999996</v>
      </c>
    </row>
    <row r="247" spans="1:9" x14ac:dyDescent="0.35">
      <c r="A247" s="1" t="s">
        <v>3142</v>
      </c>
      <c r="B247" s="1" t="s">
        <v>10924</v>
      </c>
      <c r="C247" s="1" t="s">
        <v>10758</v>
      </c>
      <c r="D247" s="1" t="s">
        <v>10712</v>
      </c>
      <c r="E247">
        <v>399000</v>
      </c>
      <c r="F247">
        <v>87</v>
      </c>
      <c r="G247" s="1" t="s">
        <v>10756</v>
      </c>
      <c r="H247" s="1" t="s">
        <v>10736</v>
      </c>
      <c r="I247">
        <v>4.0999999999999996</v>
      </c>
    </row>
    <row r="248" spans="1:9" x14ac:dyDescent="0.35">
      <c r="A248" s="1" t="s">
        <v>2919</v>
      </c>
      <c r="B248" s="1" t="s">
        <v>10851</v>
      </c>
      <c r="C248" s="1" t="s">
        <v>10754</v>
      </c>
      <c r="D248" s="1" t="s">
        <v>10739</v>
      </c>
      <c r="E248">
        <v>179000</v>
      </c>
      <c r="F248">
        <v>176</v>
      </c>
      <c r="G248" s="1" t="s">
        <v>10756</v>
      </c>
      <c r="H248" s="1" t="s">
        <v>10722</v>
      </c>
      <c r="I248">
        <v>3.6</v>
      </c>
    </row>
    <row r="249" spans="1:9" x14ac:dyDescent="0.35">
      <c r="A249" s="1" t="s">
        <v>3659</v>
      </c>
      <c r="B249" s="1" t="s">
        <v>10918</v>
      </c>
      <c r="C249" s="1" t="s">
        <v>10751</v>
      </c>
      <c r="D249" s="1" t="s">
        <v>10732</v>
      </c>
      <c r="E249">
        <v>299000</v>
      </c>
      <c r="F249">
        <v>284</v>
      </c>
      <c r="G249" s="1" t="s">
        <v>10741</v>
      </c>
      <c r="H249" s="1" t="s">
        <v>10736</v>
      </c>
      <c r="I249">
        <v>4.3</v>
      </c>
    </row>
    <row r="250" spans="1:9" x14ac:dyDescent="0.35">
      <c r="A250" s="1" t="s">
        <v>4230</v>
      </c>
      <c r="B250" s="1" t="s">
        <v>10925</v>
      </c>
      <c r="C250" s="1" t="s">
        <v>10725</v>
      </c>
      <c r="D250" s="1" t="s">
        <v>10725</v>
      </c>
      <c r="E250">
        <v>449000</v>
      </c>
      <c r="F250">
        <v>9</v>
      </c>
      <c r="G250" s="1" t="s">
        <v>10718</v>
      </c>
      <c r="H250" s="1" t="s">
        <v>10722</v>
      </c>
      <c r="I250">
        <v>4.8</v>
      </c>
    </row>
    <row r="251" spans="1:9" x14ac:dyDescent="0.35">
      <c r="A251" s="1" t="s">
        <v>4266</v>
      </c>
      <c r="B251" s="1" t="s">
        <v>10817</v>
      </c>
      <c r="C251" s="1" t="s">
        <v>10738</v>
      </c>
      <c r="D251" s="1" t="s">
        <v>10739</v>
      </c>
      <c r="E251">
        <v>149000</v>
      </c>
      <c r="F251">
        <v>92</v>
      </c>
      <c r="G251" s="1" t="s">
        <v>10749</v>
      </c>
      <c r="H251" s="1" t="s">
        <v>10736</v>
      </c>
      <c r="I251">
        <v>4.2</v>
      </c>
    </row>
    <row r="252" spans="1:9" x14ac:dyDescent="0.35">
      <c r="A252" s="1" t="s">
        <v>5387</v>
      </c>
      <c r="B252" s="1" t="s">
        <v>10926</v>
      </c>
      <c r="C252" s="1" t="s">
        <v>10731</v>
      </c>
      <c r="D252" s="1" t="s">
        <v>10732</v>
      </c>
      <c r="E252">
        <v>129000</v>
      </c>
      <c r="F252">
        <v>139</v>
      </c>
      <c r="G252" s="1" t="s">
        <v>10733</v>
      </c>
      <c r="H252" s="1" t="s">
        <v>10745</v>
      </c>
      <c r="I252">
        <v>3.8</v>
      </c>
    </row>
    <row r="253" spans="1:9" x14ac:dyDescent="0.35">
      <c r="A253" s="1" t="s">
        <v>2922</v>
      </c>
      <c r="B253" s="1" t="s">
        <v>10927</v>
      </c>
      <c r="C253" s="1" t="s">
        <v>10724</v>
      </c>
      <c r="D253" s="1" t="s">
        <v>10725</v>
      </c>
      <c r="E253">
        <v>49000</v>
      </c>
      <c r="F253">
        <v>33</v>
      </c>
      <c r="G253" s="1" t="s">
        <v>10759</v>
      </c>
      <c r="H253" s="1" t="s">
        <v>10745</v>
      </c>
      <c r="I253">
        <v>4.5</v>
      </c>
    </row>
    <row r="254" spans="1:9" x14ac:dyDescent="0.35">
      <c r="A254" s="1" t="s">
        <v>2956</v>
      </c>
      <c r="B254" s="1" t="s">
        <v>10867</v>
      </c>
      <c r="C254" s="1" t="s">
        <v>10751</v>
      </c>
      <c r="D254" s="1" t="s">
        <v>10732</v>
      </c>
      <c r="E254">
        <v>399000</v>
      </c>
      <c r="F254">
        <v>0</v>
      </c>
      <c r="G254" s="1" t="s">
        <v>10759</v>
      </c>
      <c r="H254" s="1" t="s">
        <v>10719</v>
      </c>
      <c r="I254">
        <v>3.9</v>
      </c>
    </row>
    <row r="255" spans="1:9" x14ac:dyDescent="0.35">
      <c r="A255" s="1" t="s">
        <v>2489</v>
      </c>
      <c r="B255" s="1" t="s">
        <v>10905</v>
      </c>
      <c r="C255" s="1" t="s">
        <v>10778</v>
      </c>
      <c r="D255" s="1" t="s">
        <v>10717</v>
      </c>
      <c r="E255">
        <v>299000</v>
      </c>
      <c r="F255">
        <v>158</v>
      </c>
      <c r="G255" s="1" t="s">
        <v>10721</v>
      </c>
      <c r="H255" s="1" t="s">
        <v>10719</v>
      </c>
      <c r="I255">
        <v>4.5</v>
      </c>
    </row>
    <row r="256" spans="1:9" x14ac:dyDescent="0.35">
      <c r="A256" s="1" t="s">
        <v>2463</v>
      </c>
      <c r="B256" s="1" t="s">
        <v>10867</v>
      </c>
      <c r="C256" s="1" t="s">
        <v>10731</v>
      </c>
      <c r="D256" s="1" t="s">
        <v>10732</v>
      </c>
      <c r="E256">
        <v>179000</v>
      </c>
      <c r="F256">
        <v>200</v>
      </c>
      <c r="G256" s="1" t="s">
        <v>10759</v>
      </c>
      <c r="H256" s="1" t="s">
        <v>10763</v>
      </c>
      <c r="I256">
        <v>3.6</v>
      </c>
    </row>
    <row r="257" spans="1:9" x14ac:dyDescent="0.35">
      <c r="A257" s="1" t="s">
        <v>2396</v>
      </c>
      <c r="B257" s="1" t="s">
        <v>10839</v>
      </c>
      <c r="C257" s="1" t="s">
        <v>10758</v>
      </c>
      <c r="D257" s="1" t="s">
        <v>10712</v>
      </c>
      <c r="E257">
        <v>49000</v>
      </c>
      <c r="F257">
        <v>171</v>
      </c>
      <c r="G257" s="1" t="s">
        <v>10756</v>
      </c>
      <c r="H257" s="1" t="s">
        <v>10745</v>
      </c>
      <c r="I257">
        <v>4.0999999999999996</v>
      </c>
    </row>
    <row r="258" spans="1:9" x14ac:dyDescent="0.35">
      <c r="A258" s="1" t="s">
        <v>2492</v>
      </c>
      <c r="B258" s="1" t="s">
        <v>10928</v>
      </c>
      <c r="C258" s="1" t="s">
        <v>10754</v>
      </c>
      <c r="D258" s="1" t="s">
        <v>10739</v>
      </c>
      <c r="E258">
        <v>59000</v>
      </c>
      <c r="F258">
        <v>32</v>
      </c>
      <c r="G258" s="1" t="s">
        <v>10733</v>
      </c>
      <c r="H258" s="1" t="s">
        <v>10745</v>
      </c>
      <c r="I258">
        <v>3.6</v>
      </c>
    </row>
    <row r="259" spans="1:9" x14ac:dyDescent="0.35">
      <c r="A259" s="1" t="s">
        <v>2394</v>
      </c>
      <c r="B259" s="1" t="s">
        <v>10929</v>
      </c>
      <c r="C259" s="1" t="s">
        <v>10725</v>
      </c>
      <c r="D259" s="1" t="s">
        <v>10725</v>
      </c>
      <c r="E259">
        <v>129000</v>
      </c>
      <c r="F259">
        <v>39</v>
      </c>
      <c r="G259" s="1" t="s">
        <v>10756</v>
      </c>
      <c r="H259" s="1" t="s">
        <v>10742</v>
      </c>
      <c r="I259">
        <v>4.7</v>
      </c>
    </row>
    <row r="260" spans="1:9" x14ac:dyDescent="0.35">
      <c r="A260" s="1" t="s">
        <v>2699</v>
      </c>
      <c r="B260" s="1" t="s">
        <v>10930</v>
      </c>
      <c r="C260" s="1" t="s">
        <v>10758</v>
      </c>
      <c r="D260" s="1" t="s">
        <v>10712</v>
      </c>
      <c r="E260">
        <v>599000</v>
      </c>
      <c r="F260">
        <v>57</v>
      </c>
      <c r="G260" s="1" t="s">
        <v>10749</v>
      </c>
      <c r="H260" s="1" t="s">
        <v>10742</v>
      </c>
      <c r="I260">
        <v>3.8</v>
      </c>
    </row>
    <row r="261" spans="1:9" x14ac:dyDescent="0.35">
      <c r="A261" s="1" t="s">
        <v>2858</v>
      </c>
      <c r="B261" s="1" t="s">
        <v>10868</v>
      </c>
      <c r="C261" s="1" t="s">
        <v>10731</v>
      </c>
      <c r="D261" s="1" t="s">
        <v>10752</v>
      </c>
      <c r="E261">
        <v>79000</v>
      </c>
      <c r="F261">
        <v>45</v>
      </c>
      <c r="G261" s="1" t="s">
        <v>10713</v>
      </c>
      <c r="H261" s="1" t="s">
        <v>10761</v>
      </c>
      <c r="I261">
        <v>3.9</v>
      </c>
    </row>
    <row r="262" spans="1:9" x14ac:dyDescent="0.35">
      <c r="A262" s="1" t="s">
        <v>2588</v>
      </c>
      <c r="B262" s="1" t="s">
        <v>10931</v>
      </c>
      <c r="C262" s="1" t="s">
        <v>10778</v>
      </c>
      <c r="D262" s="1" t="s">
        <v>10712</v>
      </c>
      <c r="E262">
        <v>279000</v>
      </c>
      <c r="F262">
        <v>8</v>
      </c>
      <c r="G262" s="1" t="s">
        <v>10756</v>
      </c>
      <c r="H262" s="1" t="s">
        <v>10761</v>
      </c>
      <c r="I262">
        <v>3.9</v>
      </c>
    </row>
    <row r="263" spans="1:9" x14ac:dyDescent="0.35">
      <c r="A263" s="1" t="s">
        <v>2826</v>
      </c>
      <c r="B263" s="1" t="s">
        <v>10932</v>
      </c>
      <c r="C263" s="1" t="s">
        <v>10758</v>
      </c>
      <c r="D263" s="1" t="s">
        <v>10712</v>
      </c>
      <c r="E263">
        <v>99000</v>
      </c>
      <c r="F263">
        <v>498</v>
      </c>
      <c r="G263" s="1" t="s">
        <v>10721</v>
      </c>
      <c r="H263" s="1" t="s">
        <v>10714</v>
      </c>
      <c r="I263">
        <v>4.5999999999999996</v>
      </c>
    </row>
    <row r="264" spans="1:9" x14ac:dyDescent="0.35">
      <c r="A264" s="1" t="s">
        <v>2487</v>
      </c>
      <c r="B264" s="1" t="s">
        <v>10933</v>
      </c>
      <c r="C264" s="1" t="s">
        <v>10725</v>
      </c>
      <c r="D264" s="1" t="s">
        <v>10725</v>
      </c>
      <c r="E264">
        <v>89000</v>
      </c>
      <c r="F264">
        <v>194</v>
      </c>
      <c r="G264" s="1" t="s">
        <v>10718</v>
      </c>
      <c r="H264" s="1" t="s">
        <v>10736</v>
      </c>
      <c r="I264">
        <v>4.7</v>
      </c>
    </row>
    <row r="265" spans="1:9" x14ac:dyDescent="0.35">
      <c r="A265" s="1" t="s">
        <v>3145</v>
      </c>
      <c r="B265" s="1" t="s">
        <v>10934</v>
      </c>
      <c r="C265" s="1" t="s">
        <v>10758</v>
      </c>
      <c r="D265" s="1" t="s">
        <v>10712</v>
      </c>
      <c r="E265">
        <v>79000</v>
      </c>
      <c r="F265">
        <v>27</v>
      </c>
      <c r="G265" s="1" t="s">
        <v>10726</v>
      </c>
      <c r="H265" s="1" t="s">
        <v>10742</v>
      </c>
      <c r="I265">
        <v>4.5999999999999996</v>
      </c>
    </row>
    <row r="266" spans="1:9" x14ac:dyDescent="0.35">
      <c r="A266" s="1" t="s">
        <v>3231</v>
      </c>
      <c r="B266" s="1" t="s">
        <v>10935</v>
      </c>
      <c r="C266" s="1" t="s">
        <v>10735</v>
      </c>
      <c r="D266" s="1" t="s">
        <v>10717</v>
      </c>
      <c r="E266">
        <v>329000</v>
      </c>
      <c r="F266">
        <v>324</v>
      </c>
      <c r="G266" s="1" t="s">
        <v>10756</v>
      </c>
      <c r="H266" s="1" t="s">
        <v>10729</v>
      </c>
      <c r="I266">
        <v>3.7</v>
      </c>
    </row>
    <row r="267" spans="1:9" x14ac:dyDescent="0.35">
      <c r="A267" s="1" t="s">
        <v>3671</v>
      </c>
      <c r="B267" s="1" t="s">
        <v>10906</v>
      </c>
      <c r="C267" s="1" t="s">
        <v>10778</v>
      </c>
      <c r="D267" s="1" t="s">
        <v>10717</v>
      </c>
      <c r="E267">
        <v>299000</v>
      </c>
      <c r="F267">
        <v>189</v>
      </c>
      <c r="G267" s="1" t="s">
        <v>10759</v>
      </c>
      <c r="H267" s="1" t="s">
        <v>10761</v>
      </c>
      <c r="I267">
        <v>3.6</v>
      </c>
    </row>
    <row r="268" spans="1:9" x14ac:dyDescent="0.35">
      <c r="A268" s="1" t="s">
        <v>2738</v>
      </c>
      <c r="B268" s="1" t="s">
        <v>10746</v>
      </c>
      <c r="C268" s="1" t="s">
        <v>10725</v>
      </c>
      <c r="D268" s="1" t="s">
        <v>10725</v>
      </c>
      <c r="E268">
        <v>59000</v>
      </c>
      <c r="F268">
        <v>15</v>
      </c>
      <c r="G268" s="1" t="s">
        <v>10726</v>
      </c>
      <c r="H268" s="1" t="s">
        <v>10722</v>
      </c>
      <c r="I268">
        <v>3.5</v>
      </c>
    </row>
    <row r="269" spans="1:9" x14ac:dyDescent="0.35">
      <c r="A269" s="1" t="s">
        <v>3247</v>
      </c>
      <c r="B269" s="1" t="s">
        <v>10911</v>
      </c>
      <c r="C269" s="1" t="s">
        <v>10716</v>
      </c>
      <c r="D269" s="1" t="s">
        <v>10717</v>
      </c>
      <c r="E269">
        <v>599000</v>
      </c>
      <c r="F269">
        <v>0</v>
      </c>
      <c r="G269" s="1" t="s">
        <v>10726</v>
      </c>
      <c r="H269" s="1" t="s">
        <v>10729</v>
      </c>
      <c r="I269">
        <v>4</v>
      </c>
    </row>
    <row r="270" spans="1:9" x14ac:dyDescent="0.35">
      <c r="A270" s="1" t="s">
        <v>2746</v>
      </c>
      <c r="B270" s="1" t="s">
        <v>10936</v>
      </c>
      <c r="C270" s="1" t="s">
        <v>10766</v>
      </c>
      <c r="D270" s="1" t="s">
        <v>10717</v>
      </c>
      <c r="E270">
        <v>329000</v>
      </c>
      <c r="F270">
        <v>31</v>
      </c>
      <c r="G270" s="1" t="s">
        <v>10741</v>
      </c>
      <c r="H270" s="1" t="s">
        <v>10742</v>
      </c>
      <c r="I270">
        <v>4.5</v>
      </c>
    </row>
    <row r="271" spans="1:9" x14ac:dyDescent="0.35">
      <c r="A271" s="1" t="s">
        <v>2672</v>
      </c>
      <c r="B271" s="1" t="s">
        <v>10937</v>
      </c>
      <c r="C271" s="1" t="s">
        <v>10738</v>
      </c>
      <c r="D271" s="1" t="s">
        <v>10739</v>
      </c>
      <c r="E271">
        <v>349000</v>
      </c>
      <c r="F271">
        <v>67</v>
      </c>
      <c r="G271" s="1" t="s">
        <v>10718</v>
      </c>
      <c r="H271" s="1" t="s">
        <v>10745</v>
      </c>
      <c r="I271">
        <v>4.3</v>
      </c>
    </row>
    <row r="272" spans="1:9" x14ac:dyDescent="0.35">
      <c r="A272" s="1" t="s">
        <v>2751</v>
      </c>
      <c r="B272" s="1" t="s">
        <v>10938</v>
      </c>
      <c r="C272" s="1" t="s">
        <v>10748</v>
      </c>
      <c r="D272" s="1" t="s">
        <v>10712</v>
      </c>
      <c r="E272">
        <v>129000</v>
      </c>
      <c r="F272">
        <v>154</v>
      </c>
      <c r="G272" s="1" t="s">
        <v>10756</v>
      </c>
      <c r="H272" s="1" t="s">
        <v>10719</v>
      </c>
      <c r="I272">
        <v>4.8</v>
      </c>
    </row>
    <row r="273" spans="1:9" x14ac:dyDescent="0.35">
      <c r="A273" s="1" t="s">
        <v>2594</v>
      </c>
      <c r="B273" s="1" t="s">
        <v>10924</v>
      </c>
      <c r="C273" s="1" t="s">
        <v>10758</v>
      </c>
      <c r="D273" s="1" t="s">
        <v>10712</v>
      </c>
      <c r="E273">
        <v>249000</v>
      </c>
      <c r="F273">
        <v>107</v>
      </c>
      <c r="G273" s="1" t="s">
        <v>10756</v>
      </c>
      <c r="H273" s="1" t="s">
        <v>10742</v>
      </c>
      <c r="I273">
        <v>4.8</v>
      </c>
    </row>
    <row r="274" spans="1:9" x14ac:dyDescent="0.35">
      <c r="A274" s="1" t="s">
        <v>2638</v>
      </c>
      <c r="B274" s="1" t="s">
        <v>10939</v>
      </c>
      <c r="C274" s="1" t="s">
        <v>10725</v>
      </c>
      <c r="D274" s="1" t="s">
        <v>10725</v>
      </c>
      <c r="E274">
        <v>179000</v>
      </c>
      <c r="F274">
        <v>69</v>
      </c>
      <c r="G274" s="1" t="s">
        <v>10726</v>
      </c>
      <c r="H274" s="1" t="s">
        <v>10722</v>
      </c>
      <c r="I274">
        <v>3.6</v>
      </c>
    </row>
    <row r="275" spans="1:9" x14ac:dyDescent="0.35">
      <c r="A275" s="1" t="s">
        <v>3058</v>
      </c>
      <c r="B275" s="1" t="s">
        <v>10940</v>
      </c>
      <c r="C275" s="1" t="s">
        <v>10716</v>
      </c>
      <c r="D275" s="1" t="s">
        <v>10717</v>
      </c>
      <c r="E275">
        <v>229000</v>
      </c>
      <c r="F275">
        <v>150</v>
      </c>
      <c r="G275" s="1" t="s">
        <v>10749</v>
      </c>
      <c r="H275" s="1" t="s">
        <v>10736</v>
      </c>
      <c r="I275">
        <v>4</v>
      </c>
    </row>
    <row r="276" spans="1:9" x14ac:dyDescent="0.35">
      <c r="A276" s="1" t="s">
        <v>2765</v>
      </c>
      <c r="B276" s="1" t="s">
        <v>10919</v>
      </c>
      <c r="C276" s="1" t="s">
        <v>10754</v>
      </c>
      <c r="D276" s="1" t="s">
        <v>10739</v>
      </c>
      <c r="E276">
        <v>329000</v>
      </c>
      <c r="F276">
        <v>486</v>
      </c>
      <c r="G276" s="1" t="s">
        <v>10726</v>
      </c>
      <c r="H276" s="1" t="s">
        <v>10763</v>
      </c>
      <c r="I276">
        <v>4.4000000000000004</v>
      </c>
    </row>
    <row r="277" spans="1:9" x14ac:dyDescent="0.35">
      <c r="A277" s="1" t="s">
        <v>2911</v>
      </c>
      <c r="B277" s="1" t="s">
        <v>10941</v>
      </c>
      <c r="C277" s="1" t="s">
        <v>10738</v>
      </c>
      <c r="D277" s="1" t="s">
        <v>10739</v>
      </c>
      <c r="E277">
        <v>329000</v>
      </c>
      <c r="F277">
        <v>186</v>
      </c>
      <c r="G277" s="1" t="s">
        <v>10768</v>
      </c>
      <c r="H277" s="1" t="s">
        <v>10745</v>
      </c>
      <c r="I277">
        <v>3.9</v>
      </c>
    </row>
    <row r="278" spans="1:9" x14ac:dyDescent="0.35">
      <c r="A278" s="1" t="s">
        <v>2838</v>
      </c>
      <c r="B278" s="1" t="s">
        <v>10797</v>
      </c>
      <c r="C278" s="1" t="s">
        <v>10731</v>
      </c>
      <c r="D278" s="1" t="s">
        <v>10732</v>
      </c>
      <c r="E278">
        <v>129000</v>
      </c>
      <c r="F278">
        <v>132</v>
      </c>
      <c r="G278" s="1" t="s">
        <v>10726</v>
      </c>
      <c r="H278" s="1" t="s">
        <v>10736</v>
      </c>
      <c r="I278">
        <v>5</v>
      </c>
    </row>
    <row r="279" spans="1:9" x14ac:dyDescent="0.35">
      <c r="A279" s="1" t="s">
        <v>3975</v>
      </c>
      <c r="B279" s="1" t="s">
        <v>10942</v>
      </c>
      <c r="C279" s="1" t="s">
        <v>10766</v>
      </c>
      <c r="D279" s="1" t="s">
        <v>10712</v>
      </c>
      <c r="E279">
        <v>499000</v>
      </c>
      <c r="F279">
        <v>271</v>
      </c>
      <c r="G279" s="1" t="s">
        <v>10721</v>
      </c>
      <c r="H279" s="1" t="s">
        <v>10727</v>
      </c>
      <c r="I279">
        <v>3.8</v>
      </c>
    </row>
    <row r="280" spans="1:9" x14ac:dyDescent="0.35">
      <c r="A280" s="1" t="s">
        <v>3655</v>
      </c>
      <c r="B280" s="1" t="s">
        <v>10887</v>
      </c>
      <c r="C280" s="1" t="s">
        <v>10724</v>
      </c>
      <c r="D280" s="1" t="s">
        <v>10725</v>
      </c>
      <c r="E280">
        <v>449000</v>
      </c>
      <c r="F280">
        <v>94</v>
      </c>
      <c r="G280" s="1" t="s">
        <v>10741</v>
      </c>
      <c r="H280" s="1" t="s">
        <v>10727</v>
      </c>
      <c r="I280">
        <v>4.5</v>
      </c>
    </row>
    <row r="281" spans="1:9" x14ac:dyDescent="0.35">
      <c r="A281" s="1" t="s">
        <v>2652</v>
      </c>
      <c r="B281" s="1" t="s">
        <v>10936</v>
      </c>
      <c r="C281" s="1" t="s">
        <v>10748</v>
      </c>
      <c r="D281" s="1" t="s">
        <v>10712</v>
      </c>
      <c r="E281">
        <v>229000</v>
      </c>
      <c r="F281">
        <v>150</v>
      </c>
      <c r="G281" s="1" t="s">
        <v>10741</v>
      </c>
      <c r="H281" s="1" t="s">
        <v>10763</v>
      </c>
      <c r="I281">
        <v>4.2</v>
      </c>
    </row>
    <row r="282" spans="1:9" x14ac:dyDescent="0.35">
      <c r="A282" s="1" t="s">
        <v>2416</v>
      </c>
      <c r="B282" s="1" t="s">
        <v>10943</v>
      </c>
      <c r="C282" s="1" t="s">
        <v>10751</v>
      </c>
      <c r="D282" s="1" t="s">
        <v>10732</v>
      </c>
      <c r="E282">
        <v>149000</v>
      </c>
      <c r="F282">
        <v>481</v>
      </c>
      <c r="G282" s="1" t="s">
        <v>10768</v>
      </c>
      <c r="H282" s="1" t="s">
        <v>10719</v>
      </c>
      <c r="I282">
        <v>3.6</v>
      </c>
    </row>
    <row r="283" spans="1:9" x14ac:dyDescent="0.35">
      <c r="A283" s="1" t="s">
        <v>2784</v>
      </c>
      <c r="B283" s="1" t="s">
        <v>10944</v>
      </c>
      <c r="C283" s="1" t="s">
        <v>10731</v>
      </c>
      <c r="D283" s="1" t="s">
        <v>10732</v>
      </c>
      <c r="E283">
        <v>149000</v>
      </c>
      <c r="F283">
        <v>33</v>
      </c>
      <c r="G283" s="1" t="s">
        <v>10713</v>
      </c>
      <c r="H283" s="1" t="s">
        <v>10719</v>
      </c>
      <c r="I283">
        <v>5</v>
      </c>
    </row>
    <row r="284" spans="1:9" x14ac:dyDescent="0.35">
      <c r="A284" s="1" t="s">
        <v>2539</v>
      </c>
      <c r="B284" s="1" t="s">
        <v>10945</v>
      </c>
      <c r="C284" s="1" t="s">
        <v>10724</v>
      </c>
      <c r="D284" s="1" t="s">
        <v>10725</v>
      </c>
      <c r="E284">
        <v>249000</v>
      </c>
      <c r="F284">
        <v>21</v>
      </c>
      <c r="G284" s="1" t="s">
        <v>10733</v>
      </c>
      <c r="H284" s="1" t="s">
        <v>10736</v>
      </c>
      <c r="I284">
        <v>4.5999999999999996</v>
      </c>
    </row>
    <row r="285" spans="1:9" x14ac:dyDescent="0.35">
      <c r="A285" s="1" t="s">
        <v>2953</v>
      </c>
      <c r="B285" s="1" t="s">
        <v>10838</v>
      </c>
      <c r="C285" s="1" t="s">
        <v>10735</v>
      </c>
      <c r="D285" s="1" t="s">
        <v>10717</v>
      </c>
      <c r="E285">
        <v>399000</v>
      </c>
      <c r="F285">
        <v>118</v>
      </c>
      <c r="G285" s="1" t="s">
        <v>10768</v>
      </c>
      <c r="H285" s="1" t="s">
        <v>10722</v>
      </c>
      <c r="I285">
        <v>3.8</v>
      </c>
    </row>
    <row r="286" spans="1:9" x14ac:dyDescent="0.35">
      <c r="A286" s="1" t="s">
        <v>3112</v>
      </c>
      <c r="B286" s="1" t="s">
        <v>10946</v>
      </c>
      <c r="C286" s="1" t="s">
        <v>10725</v>
      </c>
      <c r="D286" s="1" t="s">
        <v>10725</v>
      </c>
      <c r="E286">
        <v>499000</v>
      </c>
      <c r="F286">
        <v>120</v>
      </c>
      <c r="G286" s="1" t="s">
        <v>10756</v>
      </c>
      <c r="H286" s="1" t="s">
        <v>10714</v>
      </c>
      <c r="I286">
        <v>3.8</v>
      </c>
    </row>
    <row r="287" spans="1:9" x14ac:dyDescent="0.35">
      <c r="A287" s="1" t="s">
        <v>2773</v>
      </c>
      <c r="B287" s="1" t="s">
        <v>10947</v>
      </c>
      <c r="C287" s="1" t="s">
        <v>10754</v>
      </c>
      <c r="D287" s="1" t="s">
        <v>10739</v>
      </c>
      <c r="E287">
        <v>49000</v>
      </c>
      <c r="F287">
        <v>199</v>
      </c>
      <c r="G287" s="1" t="s">
        <v>10718</v>
      </c>
      <c r="H287" s="1" t="s">
        <v>10729</v>
      </c>
      <c r="I287">
        <v>4.7</v>
      </c>
    </row>
    <row r="288" spans="1:9" x14ac:dyDescent="0.35">
      <c r="A288" s="1" t="s">
        <v>3948</v>
      </c>
      <c r="B288" s="1" t="s">
        <v>10948</v>
      </c>
      <c r="C288" s="1" t="s">
        <v>10758</v>
      </c>
      <c r="D288" s="1" t="s">
        <v>10712</v>
      </c>
      <c r="E288">
        <v>449000</v>
      </c>
      <c r="F288">
        <v>48</v>
      </c>
      <c r="G288" s="1" t="s">
        <v>10768</v>
      </c>
      <c r="H288" s="1" t="s">
        <v>10714</v>
      </c>
      <c r="I288">
        <v>4.8</v>
      </c>
    </row>
    <row r="289" spans="1:9" x14ac:dyDescent="0.35">
      <c r="A289" s="1" t="s">
        <v>4045</v>
      </c>
      <c r="B289" s="1" t="s">
        <v>10909</v>
      </c>
      <c r="C289" s="1" t="s">
        <v>10778</v>
      </c>
      <c r="D289" s="1" t="s">
        <v>10712</v>
      </c>
      <c r="E289">
        <v>99000</v>
      </c>
      <c r="F289">
        <v>0</v>
      </c>
      <c r="G289" s="1" t="s">
        <v>10718</v>
      </c>
      <c r="H289" s="1" t="s">
        <v>10727</v>
      </c>
      <c r="I289">
        <v>4.2</v>
      </c>
    </row>
    <row r="290" spans="1:9" x14ac:dyDescent="0.35">
      <c r="A290" s="1" t="s">
        <v>3007</v>
      </c>
      <c r="B290" s="1" t="s">
        <v>10760</v>
      </c>
      <c r="C290" s="1" t="s">
        <v>10754</v>
      </c>
      <c r="D290" s="1" t="s">
        <v>10739</v>
      </c>
      <c r="E290">
        <v>79000</v>
      </c>
      <c r="F290">
        <v>154</v>
      </c>
      <c r="G290" s="1" t="s">
        <v>10759</v>
      </c>
      <c r="H290" s="1" t="s">
        <v>10722</v>
      </c>
      <c r="I290">
        <v>4.8</v>
      </c>
    </row>
    <row r="291" spans="1:9" x14ac:dyDescent="0.35">
      <c r="A291" s="1" t="s">
        <v>2418</v>
      </c>
      <c r="B291" s="1" t="s">
        <v>10854</v>
      </c>
      <c r="C291" s="1" t="s">
        <v>10758</v>
      </c>
      <c r="D291" s="1" t="s">
        <v>10712</v>
      </c>
      <c r="E291">
        <v>279000</v>
      </c>
      <c r="F291">
        <v>0</v>
      </c>
      <c r="G291" s="1" t="s">
        <v>10741</v>
      </c>
      <c r="H291" s="1" t="s">
        <v>10742</v>
      </c>
      <c r="I291">
        <v>4.4000000000000004</v>
      </c>
    </row>
    <row r="292" spans="1:9" x14ac:dyDescent="0.35">
      <c r="A292" s="1" t="s">
        <v>3245</v>
      </c>
      <c r="B292" s="1" t="s">
        <v>10948</v>
      </c>
      <c r="C292" s="1" t="s">
        <v>10758</v>
      </c>
      <c r="D292" s="1" t="s">
        <v>10712</v>
      </c>
      <c r="E292">
        <v>499000</v>
      </c>
      <c r="F292">
        <v>146</v>
      </c>
      <c r="G292" s="1" t="s">
        <v>10768</v>
      </c>
      <c r="H292" s="1" t="s">
        <v>10714</v>
      </c>
      <c r="I292">
        <v>3.8</v>
      </c>
    </row>
    <row r="293" spans="1:9" x14ac:dyDescent="0.35">
      <c r="A293" s="1" t="s">
        <v>2996</v>
      </c>
      <c r="B293" s="1" t="s">
        <v>10873</v>
      </c>
      <c r="C293" s="1" t="s">
        <v>10731</v>
      </c>
      <c r="D293" s="1" t="s">
        <v>10732</v>
      </c>
      <c r="E293">
        <v>129000</v>
      </c>
      <c r="F293">
        <v>170</v>
      </c>
      <c r="G293" s="1" t="s">
        <v>10721</v>
      </c>
      <c r="H293" s="1" t="s">
        <v>10763</v>
      </c>
      <c r="I293">
        <v>3.9</v>
      </c>
    </row>
    <row r="294" spans="1:9" x14ac:dyDescent="0.35">
      <c r="A294" s="1" t="s">
        <v>2455</v>
      </c>
      <c r="B294" s="1" t="s">
        <v>10858</v>
      </c>
      <c r="C294" s="1" t="s">
        <v>10725</v>
      </c>
      <c r="D294" s="1" t="s">
        <v>10725</v>
      </c>
      <c r="E294">
        <v>249000</v>
      </c>
      <c r="F294">
        <v>138</v>
      </c>
      <c r="G294" s="1" t="s">
        <v>10749</v>
      </c>
      <c r="H294" s="1" t="s">
        <v>10761</v>
      </c>
      <c r="I294">
        <v>4.2</v>
      </c>
    </row>
    <row r="295" spans="1:9" x14ac:dyDescent="0.35">
      <c r="A295" s="1" t="s">
        <v>2759</v>
      </c>
      <c r="B295" s="1" t="s">
        <v>10798</v>
      </c>
      <c r="C295" s="1" t="s">
        <v>10711</v>
      </c>
      <c r="D295" s="1" t="s">
        <v>10712</v>
      </c>
      <c r="E295">
        <v>229000</v>
      </c>
      <c r="F295">
        <v>387</v>
      </c>
      <c r="G295" s="1" t="s">
        <v>10721</v>
      </c>
      <c r="H295" s="1" t="s">
        <v>10685</v>
      </c>
      <c r="I295">
        <v>4.2</v>
      </c>
    </row>
    <row r="296" spans="1:9" x14ac:dyDescent="0.35">
      <c r="A296" s="1" t="s">
        <v>2726</v>
      </c>
      <c r="B296" s="1" t="s">
        <v>10852</v>
      </c>
      <c r="C296" s="1" t="s">
        <v>10778</v>
      </c>
      <c r="D296" s="1" t="s">
        <v>10717</v>
      </c>
      <c r="E296">
        <v>229000</v>
      </c>
      <c r="F296">
        <v>108</v>
      </c>
      <c r="G296" s="1" t="s">
        <v>10733</v>
      </c>
      <c r="H296" s="1" t="s">
        <v>10729</v>
      </c>
      <c r="I296">
        <v>3.6</v>
      </c>
    </row>
    <row r="297" spans="1:9" x14ac:dyDescent="0.35">
      <c r="A297" s="1" t="s">
        <v>2662</v>
      </c>
      <c r="B297" s="1" t="s">
        <v>10746</v>
      </c>
      <c r="C297" s="1" t="s">
        <v>10725</v>
      </c>
      <c r="D297" s="1" t="s">
        <v>10725</v>
      </c>
      <c r="E297">
        <v>149000</v>
      </c>
      <c r="F297">
        <v>29</v>
      </c>
      <c r="G297" s="1" t="s">
        <v>10726</v>
      </c>
      <c r="H297" s="1" t="s">
        <v>10722</v>
      </c>
      <c r="I297">
        <v>3.9</v>
      </c>
    </row>
    <row r="298" spans="1:9" x14ac:dyDescent="0.35">
      <c r="A298" s="1" t="s">
        <v>2503</v>
      </c>
      <c r="B298" s="1" t="s">
        <v>10847</v>
      </c>
      <c r="C298" s="1" t="s">
        <v>10778</v>
      </c>
      <c r="D298" s="1" t="s">
        <v>10712</v>
      </c>
      <c r="E298">
        <v>349000</v>
      </c>
      <c r="F298">
        <v>109</v>
      </c>
      <c r="G298" s="1" t="s">
        <v>10718</v>
      </c>
      <c r="H298" s="1" t="s">
        <v>10763</v>
      </c>
      <c r="I298">
        <v>4.5</v>
      </c>
    </row>
    <row r="299" spans="1:9" x14ac:dyDescent="0.35">
      <c r="A299" s="1" t="s">
        <v>2756</v>
      </c>
      <c r="B299" s="1" t="s">
        <v>10923</v>
      </c>
      <c r="C299" s="1" t="s">
        <v>10725</v>
      </c>
      <c r="D299" s="1" t="s">
        <v>10725</v>
      </c>
      <c r="E299">
        <v>279000</v>
      </c>
      <c r="F299">
        <v>208</v>
      </c>
      <c r="G299" s="1" t="s">
        <v>10741</v>
      </c>
      <c r="H299" s="1" t="s">
        <v>10714</v>
      </c>
      <c r="I299">
        <v>4.4000000000000004</v>
      </c>
    </row>
    <row r="300" spans="1:9" x14ac:dyDescent="0.35">
      <c r="A300" s="1" t="s">
        <v>2801</v>
      </c>
      <c r="B300" s="1" t="s">
        <v>10769</v>
      </c>
      <c r="C300" s="1" t="s">
        <v>10735</v>
      </c>
      <c r="D300" s="1" t="s">
        <v>10717</v>
      </c>
      <c r="E300">
        <v>399000</v>
      </c>
      <c r="F300">
        <v>168</v>
      </c>
      <c r="G300" s="1" t="s">
        <v>10718</v>
      </c>
      <c r="H300" s="1" t="s">
        <v>10729</v>
      </c>
      <c r="I300">
        <v>3.7</v>
      </c>
    </row>
    <row r="301" spans="1:9" x14ac:dyDescent="0.35">
      <c r="A301" s="1" t="s">
        <v>3642</v>
      </c>
      <c r="B301" s="1" t="s">
        <v>10847</v>
      </c>
      <c r="C301" s="1" t="s">
        <v>10778</v>
      </c>
      <c r="D301" s="1" t="s">
        <v>10717</v>
      </c>
      <c r="E301">
        <v>149000</v>
      </c>
      <c r="F301">
        <v>55</v>
      </c>
      <c r="G301" s="1" t="s">
        <v>10718</v>
      </c>
      <c r="H301" s="1" t="s">
        <v>10719</v>
      </c>
      <c r="I301">
        <v>4.0999999999999996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644B1-1FBB-48CA-9F31-5EF37E2AE5A4}">
  <dimension ref="A1:L3001"/>
  <sheetViews>
    <sheetView topLeftCell="A7" zoomScale="60" workbookViewId="0">
      <selection activeCell="A41" sqref="A41:A2897"/>
    </sheetView>
  </sheetViews>
  <sheetFormatPr defaultRowHeight="14.5" x14ac:dyDescent="0.35"/>
  <cols>
    <col min="1" max="1" width="12.5" customWidth="1"/>
    <col min="2" max="2" width="13.5" customWidth="1"/>
    <col min="3" max="3" width="12.5" customWidth="1"/>
    <col min="4" max="4" width="20.5" customWidth="1"/>
    <col min="5" max="5" width="13.9140625" customWidth="1"/>
    <col min="6" max="6" width="18.33203125" customWidth="1"/>
    <col min="7" max="7" width="20.1640625" customWidth="1"/>
    <col min="8" max="8" width="18.25" customWidth="1"/>
    <col min="9" max="9" width="16.1640625" customWidth="1"/>
    <col min="10" max="10" width="15.6640625" bestFit="1" customWidth="1"/>
    <col min="11" max="11" width="21.33203125" customWidth="1"/>
    <col min="12" max="12" width="12.33203125" customWidth="1"/>
  </cols>
  <sheetData>
    <row r="1" spans="1:12" x14ac:dyDescent="0.35">
      <c r="A1" t="s">
        <v>2378</v>
      </c>
      <c r="B1" t="s">
        <v>0</v>
      </c>
      <c r="C1" t="s">
        <v>10669</v>
      </c>
      <c r="D1" t="s">
        <v>10670</v>
      </c>
      <c r="E1" t="s">
        <v>10671</v>
      </c>
      <c r="F1" t="s">
        <v>10672</v>
      </c>
      <c r="G1" t="s">
        <v>10673</v>
      </c>
      <c r="H1" t="s">
        <v>10674</v>
      </c>
      <c r="I1" t="s">
        <v>10675</v>
      </c>
      <c r="J1" t="s">
        <v>10676</v>
      </c>
      <c r="K1" t="s">
        <v>10677</v>
      </c>
      <c r="L1" t="s">
        <v>10678</v>
      </c>
    </row>
    <row r="2" spans="1:12" x14ac:dyDescent="0.35">
      <c r="A2" s="1" t="s">
        <v>2384</v>
      </c>
      <c r="B2" s="1" t="s">
        <v>1437</v>
      </c>
      <c r="C2" s="2">
        <v>45008</v>
      </c>
      <c r="D2" s="5">
        <v>1951591</v>
      </c>
      <c r="E2" s="1" t="s">
        <v>431</v>
      </c>
      <c r="F2" s="1" t="s">
        <v>432</v>
      </c>
      <c r="G2" s="5">
        <v>32066</v>
      </c>
      <c r="H2" s="1" t="s">
        <v>10679</v>
      </c>
      <c r="I2" s="1" t="s">
        <v>10680</v>
      </c>
      <c r="J2" s="1" t="s">
        <v>10681</v>
      </c>
      <c r="K2" s="5">
        <v>44409</v>
      </c>
      <c r="L2" s="1" t="s">
        <v>10682</v>
      </c>
    </row>
    <row r="3" spans="1:12" x14ac:dyDescent="0.35">
      <c r="A3" s="1" t="s">
        <v>2391</v>
      </c>
      <c r="B3" s="1" t="s">
        <v>1449</v>
      </c>
      <c r="C3" s="2">
        <v>45714</v>
      </c>
      <c r="D3" s="5">
        <v>507000</v>
      </c>
      <c r="E3" s="1" t="s">
        <v>146</v>
      </c>
      <c r="F3" s="1" t="s">
        <v>147</v>
      </c>
      <c r="G3" s="5">
        <v>33769</v>
      </c>
      <c r="H3" s="1" t="s">
        <v>10683</v>
      </c>
      <c r="I3" s="1" t="s">
        <v>10684</v>
      </c>
      <c r="J3" s="1" t="s">
        <v>12598</v>
      </c>
      <c r="K3" s="5"/>
      <c r="L3" s="1" t="s">
        <v>10682</v>
      </c>
    </row>
    <row r="4" spans="1:12" x14ac:dyDescent="0.35">
      <c r="A4" s="1" t="s">
        <v>2398</v>
      </c>
      <c r="B4" s="1" t="s">
        <v>949</v>
      </c>
      <c r="C4" s="2">
        <v>44755</v>
      </c>
      <c r="D4" s="5">
        <v>199000</v>
      </c>
      <c r="E4" s="1" t="s">
        <v>24</v>
      </c>
      <c r="F4" s="1" t="s">
        <v>25</v>
      </c>
      <c r="G4" s="5">
        <v>12060</v>
      </c>
      <c r="H4" s="1" t="s">
        <v>10679</v>
      </c>
      <c r="I4" s="1" t="s">
        <v>10684</v>
      </c>
      <c r="J4" s="1" t="s">
        <v>12598</v>
      </c>
      <c r="K4" s="5"/>
      <c r="L4" s="1" t="s">
        <v>10686</v>
      </c>
    </row>
    <row r="5" spans="1:12" x14ac:dyDescent="0.35">
      <c r="A5" s="1" t="s">
        <v>2401</v>
      </c>
      <c r="B5" s="1" t="s">
        <v>2310</v>
      </c>
      <c r="C5" s="2">
        <v>45622</v>
      </c>
      <c r="D5" s="5">
        <v>119000</v>
      </c>
      <c r="E5" s="1" t="s">
        <v>43</v>
      </c>
      <c r="F5" s="1" t="s">
        <v>44</v>
      </c>
      <c r="G5" s="5">
        <v>29005</v>
      </c>
      <c r="H5" s="1" t="s">
        <v>10679</v>
      </c>
      <c r="I5" s="1" t="s">
        <v>10687</v>
      </c>
      <c r="J5" s="1" t="s">
        <v>12598</v>
      </c>
      <c r="K5" s="5"/>
      <c r="L5" s="1" t="s">
        <v>10688</v>
      </c>
    </row>
    <row r="6" spans="1:12" x14ac:dyDescent="0.35">
      <c r="A6" s="1" t="s">
        <v>2404</v>
      </c>
      <c r="B6" s="1" t="s">
        <v>670</v>
      </c>
      <c r="C6" s="2">
        <v>45138</v>
      </c>
      <c r="D6" s="5">
        <v>358000</v>
      </c>
      <c r="E6" s="1" t="s">
        <v>95</v>
      </c>
      <c r="F6" s="1" t="s">
        <v>33</v>
      </c>
      <c r="G6" s="5">
        <v>11192</v>
      </c>
      <c r="H6" s="1" t="s">
        <v>10683</v>
      </c>
      <c r="I6" s="1" t="s">
        <v>10687</v>
      </c>
      <c r="J6" s="1" t="s">
        <v>12598</v>
      </c>
      <c r="K6" s="5"/>
      <c r="L6" s="1" t="s">
        <v>10682</v>
      </c>
    </row>
    <row r="7" spans="1:12" x14ac:dyDescent="0.35">
      <c r="A7" s="1" t="s">
        <v>2407</v>
      </c>
      <c r="B7" s="1" t="s">
        <v>1352</v>
      </c>
      <c r="C7" s="2">
        <v>44693</v>
      </c>
      <c r="D7" s="5">
        <v>349000</v>
      </c>
      <c r="E7" s="1" t="s">
        <v>61</v>
      </c>
      <c r="F7" s="1" t="s">
        <v>62</v>
      </c>
      <c r="G7" s="5">
        <v>37816</v>
      </c>
      <c r="H7" s="1" t="s">
        <v>10679</v>
      </c>
      <c r="I7" s="1" t="s">
        <v>10689</v>
      </c>
      <c r="J7" s="1" t="s">
        <v>12598</v>
      </c>
      <c r="K7" s="5"/>
      <c r="L7" s="1" t="s">
        <v>10686</v>
      </c>
    </row>
    <row r="8" spans="1:12" x14ac:dyDescent="0.35">
      <c r="A8" s="1" t="s">
        <v>2410</v>
      </c>
      <c r="B8" s="1" t="s">
        <v>552</v>
      </c>
      <c r="C8" s="2">
        <v>44597</v>
      </c>
      <c r="D8" s="5">
        <v>407000</v>
      </c>
      <c r="E8" s="1" t="s">
        <v>32</v>
      </c>
      <c r="F8" s="1" t="s">
        <v>33</v>
      </c>
      <c r="G8" s="5">
        <v>13600</v>
      </c>
      <c r="H8" s="1" t="s">
        <v>10679</v>
      </c>
      <c r="I8" s="1" t="s">
        <v>10684</v>
      </c>
      <c r="J8" s="1" t="s">
        <v>12598</v>
      </c>
      <c r="K8" s="5"/>
      <c r="L8" s="1" t="s">
        <v>10682</v>
      </c>
    </row>
    <row r="9" spans="1:12" x14ac:dyDescent="0.35">
      <c r="A9" s="1" t="s">
        <v>2415</v>
      </c>
      <c r="B9" s="1" t="s">
        <v>1912</v>
      </c>
      <c r="C9" s="2">
        <v>45079</v>
      </c>
      <c r="D9" s="5">
        <v>954364</v>
      </c>
      <c r="E9" s="1" t="s">
        <v>56</v>
      </c>
      <c r="F9" s="1" t="s">
        <v>57</v>
      </c>
      <c r="G9" s="5">
        <v>34020</v>
      </c>
      <c r="H9" s="1" t="s">
        <v>10683</v>
      </c>
      <c r="I9" s="1" t="s">
        <v>10690</v>
      </c>
      <c r="J9" s="1" t="s">
        <v>10681</v>
      </c>
      <c r="K9" s="5">
        <v>31636</v>
      </c>
      <c r="L9" s="1" t="s">
        <v>10691</v>
      </c>
    </row>
    <row r="10" spans="1:12" x14ac:dyDescent="0.35">
      <c r="A10" s="1" t="s">
        <v>2420</v>
      </c>
      <c r="B10" s="1" t="s">
        <v>2025</v>
      </c>
      <c r="C10" s="2">
        <v>45650</v>
      </c>
      <c r="D10" s="5">
        <v>230288</v>
      </c>
      <c r="E10" s="1" t="s">
        <v>83</v>
      </c>
      <c r="F10" s="1" t="s">
        <v>84</v>
      </c>
      <c r="G10" s="5">
        <v>13179</v>
      </c>
      <c r="H10" s="1" t="s">
        <v>10679</v>
      </c>
      <c r="I10" s="1" t="s">
        <v>10687</v>
      </c>
      <c r="J10" s="1" t="s">
        <v>10692</v>
      </c>
      <c r="K10" s="5">
        <v>18712</v>
      </c>
      <c r="L10" s="1" t="s">
        <v>10682</v>
      </c>
    </row>
    <row r="11" spans="1:12" x14ac:dyDescent="0.35">
      <c r="A11" s="1" t="s">
        <v>2423</v>
      </c>
      <c r="B11" s="1" t="s">
        <v>641</v>
      </c>
      <c r="C11" s="2">
        <v>45030</v>
      </c>
      <c r="D11" s="5">
        <v>264669</v>
      </c>
      <c r="E11" s="1" t="s">
        <v>119</v>
      </c>
      <c r="F11" s="1" t="s">
        <v>120</v>
      </c>
      <c r="G11" s="5">
        <v>30484</v>
      </c>
      <c r="H11" s="1" t="s">
        <v>10693</v>
      </c>
      <c r="I11" s="1" t="s">
        <v>10684</v>
      </c>
      <c r="J11" s="1" t="s">
        <v>10694</v>
      </c>
      <c r="K11" s="5">
        <v>14331</v>
      </c>
      <c r="L11" s="1" t="s">
        <v>10695</v>
      </c>
    </row>
    <row r="12" spans="1:12" x14ac:dyDescent="0.35">
      <c r="A12" s="1" t="s">
        <v>2426</v>
      </c>
      <c r="B12" s="1" t="s">
        <v>715</v>
      </c>
      <c r="C12" s="2">
        <v>45015</v>
      </c>
      <c r="D12" s="5">
        <v>226000</v>
      </c>
      <c r="E12" s="1" t="s">
        <v>32</v>
      </c>
      <c r="F12" s="1" t="s">
        <v>33</v>
      </c>
      <c r="G12" s="5">
        <v>9935</v>
      </c>
      <c r="H12" s="1" t="s">
        <v>10679</v>
      </c>
      <c r="I12" s="1" t="s">
        <v>10684</v>
      </c>
      <c r="J12" s="1" t="s">
        <v>12598</v>
      </c>
      <c r="K12" s="5"/>
      <c r="L12" s="1" t="s">
        <v>10688</v>
      </c>
    </row>
    <row r="13" spans="1:12" x14ac:dyDescent="0.35">
      <c r="A13" s="1" t="s">
        <v>2431</v>
      </c>
      <c r="B13" s="1" t="s">
        <v>2261</v>
      </c>
      <c r="C13" s="2">
        <v>45241</v>
      </c>
      <c r="D13" s="5">
        <v>251162</v>
      </c>
      <c r="E13" s="1" t="s">
        <v>61</v>
      </c>
      <c r="F13" s="1" t="s">
        <v>62</v>
      </c>
      <c r="G13" s="5">
        <v>40940</v>
      </c>
      <c r="H13" s="1" t="s">
        <v>10696</v>
      </c>
      <c r="I13" s="1" t="s">
        <v>10680</v>
      </c>
      <c r="J13" s="1" t="s">
        <v>10694</v>
      </c>
      <c r="K13" s="5">
        <v>27838</v>
      </c>
      <c r="L13" s="1" t="s">
        <v>10691</v>
      </c>
    </row>
    <row r="14" spans="1:12" x14ac:dyDescent="0.35">
      <c r="A14" s="1" t="s">
        <v>2434</v>
      </c>
      <c r="B14" s="1" t="s">
        <v>1039</v>
      </c>
      <c r="C14" s="2">
        <v>45704</v>
      </c>
      <c r="D14" s="5">
        <v>199000</v>
      </c>
      <c r="E14" s="1" t="s">
        <v>72</v>
      </c>
      <c r="F14" s="1" t="s">
        <v>33</v>
      </c>
      <c r="G14" s="5">
        <v>9420</v>
      </c>
      <c r="H14" s="1" t="s">
        <v>10697</v>
      </c>
      <c r="I14" s="1" t="s">
        <v>10684</v>
      </c>
      <c r="J14" s="1" t="s">
        <v>12598</v>
      </c>
      <c r="K14" s="5"/>
      <c r="L14" s="1" t="s">
        <v>10688</v>
      </c>
    </row>
    <row r="15" spans="1:12" x14ac:dyDescent="0.35">
      <c r="A15" s="1" t="s">
        <v>2436</v>
      </c>
      <c r="B15" s="1" t="s">
        <v>715</v>
      </c>
      <c r="C15" s="2">
        <v>45397</v>
      </c>
      <c r="D15" s="5">
        <v>334654</v>
      </c>
      <c r="E15" s="1" t="s">
        <v>43</v>
      </c>
      <c r="F15" s="1" t="s">
        <v>44</v>
      </c>
      <c r="G15" s="5">
        <v>36425</v>
      </c>
      <c r="H15" s="1" t="s">
        <v>10693</v>
      </c>
      <c r="I15" s="1" t="s">
        <v>10684</v>
      </c>
      <c r="J15" s="1" t="s">
        <v>10694</v>
      </c>
      <c r="K15" s="5">
        <v>14346</v>
      </c>
      <c r="L15" s="1" t="s">
        <v>10686</v>
      </c>
    </row>
    <row r="16" spans="1:12" x14ac:dyDescent="0.35">
      <c r="A16" s="1" t="s">
        <v>2438</v>
      </c>
      <c r="B16" s="1" t="s">
        <v>2358</v>
      </c>
      <c r="C16" s="2">
        <v>44940</v>
      </c>
      <c r="D16" s="5">
        <v>2537438</v>
      </c>
      <c r="E16" s="1" t="s">
        <v>111</v>
      </c>
      <c r="F16" s="1" t="s">
        <v>112</v>
      </c>
      <c r="G16" s="5">
        <v>29080</v>
      </c>
      <c r="H16" s="1" t="s">
        <v>10679</v>
      </c>
      <c r="I16" s="1" t="s">
        <v>10684</v>
      </c>
      <c r="J16" s="1" t="s">
        <v>10698</v>
      </c>
      <c r="K16" s="5">
        <v>36562</v>
      </c>
      <c r="L16" s="1" t="s">
        <v>10682</v>
      </c>
    </row>
    <row r="17" spans="1:12" x14ac:dyDescent="0.35">
      <c r="A17" s="1" t="s">
        <v>2445</v>
      </c>
      <c r="B17" s="1" t="s">
        <v>1343</v>
      </c>
      <c r="C17" s="2">
        <v>45420</v>
      </c>
      <c r="D17" s="5">
        <v>1746000</v>
      </c>
      <c r="E17" s="1" t="s">
        <v>56</v>
      </c>
      <c r="F17" s="1" t="s">
        <v>57</v>
      </c>
      <c r="G17" s="5">
        <v>34701</v>
      </c>
      <c r="H17" s="1" t="s">
        <v>10693</v>
      </c>
      <c r="I17" s="1" t="s">
        <v>10684</v>
      </c>
      <c r="J17" s="1" t="s">
        <v>12598</v>
      </c>
      <c r="K17" s="5"/>
      <c r="L17" s="1" t="s">
        <v>10691</v>
      </c>
    </row>
    <row r="18" spans="1:12" x14ac:dyDescent="0.35">
      <c r="A18" s="1" t="s">
        <v>2452</v>
      </c>
      <c r="B18" s="1" t="s">
        <v>2133</v>
      </c>
      <c r="C18" s="2">
        <v>45292</v>
      </c>
      <c r="D18" s="5">
        <v>355448</v>
      </c>
      <c r="E18" s="1" t="s">
        <v>12</v>
      </c>
      <c r="F18" s="1" t="s">
        <v>13</v>
      </c>
      <c r="G18" s="5">
        <v>12267</v>
      </c>
      <c r="H18" s="1" t="s">
        <v>10679</v>
      </c>
      <c r="I18" s="1" t="s">
        <v>10689</v>
      </c>
      <c r="J18" s="1" t="s">
        <v>10699</v>
      </c>
      <c r="K18" s="5">
        <v>12552</v>
      </c>
      <c r="L18" s="1" t="s">
        <v>10691</v>
      </c>
    </row>
    <row r="19" spans="1:12" x14ac:dyDescent="0.35">
      <c r="A19" s="1" t="s">
        <v>2457</v>
      </c>
      <c r="B19" s="1" t="s">
        <v>1796</v>
      </c>
      <c r="C19" s="2">
        <v>44581</v>
      </c>
      <c r="D19" s="5">
        <v>119000</v>
      </c>
      <c r="E19" s="1" t="s">
        <v>151</v>
      </c>
      <c r="F19" s="1" t="s">
        <v>33</v>
      </c>
      <c r="G19" s="5">
        <v>11574</v>
      </c>
      <c r="H19" s="1" t="s">
        <v>10683</v>
      </c>
      <c r="I19" s="1" t="s">
        <v>10687</v>
      </c>
      <c r="J19" s="1" t="s">
        <v>12598</v>
      </c>
      <c r="K19" s="5"/>
      <c r="L19" s="1" t="s">
        <v>10686</v>
      </c>
    </row>
    <row r="20" spans="1:12" x14ac:dyDescent="0.35">
      <c r="A20" s="1" t="s">
        <v>2460</v>
      </c>
      <c r="B20" s="1" t="s">
        <v>1629</v>
      </c>
      <c r="C20" s="2">
        <v>44844</v>
      </c>
      <c r="D20" s="5">
        <v>247331</v>
      </c>
      <c r="E20" s="1" t="s">
        <v>61</v>
      </c>
      <c r="F20" s="1" t="s">
        <v>62</v>
      </c>
      <c r="G20" s="5">
        <v>37574</v>
      </c>
      <c r="H20" s="1" t="s">
        <v>10696</v>
      </c>
      <c r="I20" s="1" t="s">
        <v>10684</v>
      </c>
      <c r="J20" s="1" t="s">
        <v>10700</v>
      </c>
      <c r="K20" s="5">
        <v>20669</v>
      </c>
      <c r="L20" s="1" t="s">
        <v>10686</v>
      </c>
    </row>
    <row r="21" spans="1:12" x14ac:dyDescent="0.35">
      <c r="A21" s="1" t="s">
        <v>2465</v>
      </c>
      <c r="B21" s="1" t="s">
        <v>2125</v>
      </c>
      <c r="C21" s="2">
        <v>45150</v>
      </c>
      <c r="D21" s="5">
        <v>377322</v>
      </c>
      <c r="E21" s="1" t="s">
        <v>91</v>
      </c>
      <c r="F21" s="1" t="s">
        <v>84</v>
      </c>
      <c r="G21" s="5">
        <v>16405</v>
      </c>
      <c r="H21" s="1" t="s">
        <v>10696</v>
      </c>
      <c r="I21" s="1" t="s">
        <v>10690</v>
      </c>
      <c r="J21" s="1" t="s">
        <v>10699</v>
      </c>
      <c r="K21" s="5">
        <v>19678</v>
      </c>
      <c r="L21" s="1" t="s">
        <v>10691</v>
      </c>
    </row>
    <row r="22" spans="1:12" x14ac:dyDescent="0.35">
      <c r="A22" s="1" t="s">
        <v>2472</v>
      </c>
      <c r="B22" s="1" t="s">
        <v>378</v>
      </c>
      <c r="C22" s="2">
        <v>45662</v>
      </c>
      <c r="D22" s="5">
        <v>748000</v>
      </c>
      <c r="E22" s="1" t="s">
        <v>119</v>
      </c>
      <c r="F22" s="1" t="s">
        <v>120</v>
      </c>
      <c r="G22" s="5">
        <v>32628</v>
      </c>
      <c r="H22" s="1" t="s">
        <v>10683</v>
      </c>
      <c r="I22" s="1" t="s">
        <v>10680</v>
      </c>
      <c r="J22" s="1" t="s">
        <v>12598</v>
      </c>
      <c r="K22" s="5"/>
      <c r="L22" s="1" t="s">
        <v>10691</v>
      </c>
    </row>
    <row r="23" spans="1:12" x14ac:dyDescent="0.35">
      <c r="A23" s="1" t="s">
        <v>2477</v>
      </c>
      <c r="B23" s="1" t="s">
        <v>1707</v>
      </c>
      <c r="C23" s="2">
        <v>45442</v>
      </c>
      <c r="D23" s="5">
        <v>279000</v>
      </c>
      <c r="E23" s="1" t="s">
        <v>91</v>
      </c>
      <c r="F23" s="1" t="s">
        <v>84</v>
      </c>
      <c r="G23" s="5">
        <v>21336</v>
      </c>
      <c r="H23" s="1" t="s">
        <v>10693</v>
      </c>
      <c r="I23" s="1" t="s">
        <v>10684</v>
      </c>
      <c r="J23" s="1" t="s">
        <v>12598</v>
      </c>
      <c r="K23" s="5"/>
      <c r="L23" s="1" t="s">
        <v>10682</v>
      </c>
    </row>
    <row r="24" spans="1:12" x14ac:dyDescent="0.35">
      <c r="A24" s="1" t="s">
        <v>2479</v>
      </c>
      <c r="B24" s="1" t="s">
        <v>812</v>
      </c>
      <c r="C24" s="2">
        <v>45153</v>
      </c>
      <c r="D24" s="5">
        <v>625000</v>
      </c>
      <c r="E24" s="1" t="s">
        <v>431</v>
      </c>
      <c r="F24" s="1" t="s">
        <v>432</v>
      </c>
      <c r="G24" s="5">
        <v>34512</v>
      </c>
      <c r="H24" s="1" t="s">
        <v>10683</v>
      </c>
      <c r="I24" s="1" t="s">
        <v>10687</v>
      </c>
      <c r="J24" s="1" t="s">
        <v>12598</v>
      </c>
      <c r="K24" s="5"/>
      <c r="L24" s="1" t="s">
        <v>10691</v>
      </c>
    </row>
    <row r="25" spans="1:12" x14ac:dyDescent="0.35">
      <c r="A25" s="1" t="s">
        <v>2484</v>
      </c>
      <c r="B25" s="1" t="s">
        <v>608</v>
      </c>
      <c r="C25" s="2">
        <v>44651</v>
      </c>
      <c r="D25" s="5">
        <v>744000</v>
      </c>
      <c r="E25" s="1" t="s">
        <v>24</v>
      </c>
      <c r="F25" s="1" t="s">
        <v>25</v>
      </c>
      <c r="G25" s="5">
        <v>9763</v>
      </c>
      <c r="H25" s="1" t="s">
        <v>10693</v>
      </c>
      <c r="I25" s="1" t="s">
        <v>10689</v>
      </c>
      <c r="J25" s="1" t="s">
        <v>12598</v>
      </c>
      <c r="K25" s="5"/>
      <c r="L25" s="1" t="s">
        <v>10682</v>
      </c>
    </row>
    <row r="26" spans="1:12" x14ac:dyDescent="0.35">
      <c r="A26" s="1" t="s">
        <v>2491</v>
      </c>
      <c r="B26" s="1" t="s">
        <v>2348</v>
      </c>
      <c r="C26" s="2">
        <v>44735</v>
      </c>
      <c r="D26" s="5">
        <v>288000</v>
      </c>
      <c r="E26" s="1" t="s">
        <v>61</v>
      </c>
      <c r="F26" s="1" t="s">
        <v>62</v>
      </c>
      <c r="G26" s="5">
        <v>40074</v>
      </c>
      <c r="H26" s="1" t="s">
        <v>10693</v>
      </c>
      <c r="I26" s="1" t="s">
        <v>10684</v>
      </c>
      <c r="J26" s="1" t="s">
        <v>12598</v>
      </c>
      <c r="K26" s="5"/>
      <c r="L26" s="1" t="s">
        <v>10691</v>
      </c>
    </row>
    <row r="27" spans="1:12" x14ac:dyDescent="0.35">
      <c r="A27" s="1" t="s">
        <v>2496</v>
      </c>
      <c r="B27" s="1" t="s">
        <v>2248</v>
      </c>
      <c r="C27" s="2">
        <v>45429</v>
      </c>
      <c r="D27" s="5">
        <v>549000</v>
      </c>
      <c r="E27" s="1" t="s">
        <v>24</v>
      </c>
      <c r="F27" s="1" t="s">
        <v>25</v>
      </c>
      <c r="G27" s="5">
        <v>13331</v>
      </c>
      <c r="H27" s="1" t="s">
        <v>10697</v>
      </c>
      <c r="I27" s="1" t="s">
        <v>10680</v>
      </c>
      <c r="J27" s="1" t="s">
        <v>12598</v>
      </c>
      <c r="K27" s="5"/>
      <c r="L27" s="1" t="s">
        <v>10686</v>
      </c>
    </row>
    <row r="28" spans="1:12" x14ac:dyDescent="0.35">
      <c r="A28" s="1" t="s">
        <v>2499</v>
      </c>
      <c r="B28" s="1" t="s">
        <v>1692</v>
      </c>
      <c r="C28" s="2">
        <v>45140</v>
      </c>
      <c r="D28" s="5">
        <v>1098000</v>
      </c>
      <c r="E28" s="1" t="s">
        <v>127</v>
      </c>
      <c r="F28" s="1" t="s">
        <v>128</v>
      </c>
      <c r="G28" s="5">
        <v>13146</v>
      </c>
      <c r="H28" s="1" t="s">
        <v>10693</v>
      </c>
      <c r="I28" s="1" t="s">
        <v>10680</v>
      </c>
      <c r="J28" s="1" t="s">
        <v>12598</v>
      </c>
      <c r="K28" s="5"/>
      <c r="L28" s="1" t="s">
        <v>10686</v>
      </c>
    </row>
    <row r="29" spans="1:12" x14ac:dyDescent="0.35">
      <c r="A29" s="1" t="s">
        <v>2502</v>
      </c>
      <c r="B29" s="1" t="s">
        <v>1874</v>
      </c>
      <c r="C29" s="2">
        <v>45470</v>
      </c>
      <c r="D29" s="5">
        <v>408558</v>
      </c>
      <c r="E29" s="1" t="s">
        <v>61</v>
      </c>
      <c r="F29" s="1" t="s">
        <v>62</v>
      </c>
      <c r="G29" s="5">
        <v>37360</v>
      </c>
      <c r="H29" s="1" t="s">
        <v>10679</v>
      </c>
      <c r="I29" s="1" t="s">
        <v>10687</v>
      </c>
      <c r="J29" s="1" t="s">
        <v>10698</v>
      </c>
      <c r="K29" s="5">
        <v>39442</v>
      </c>
      <c r="L29" s="1" t="s">
        <v>10688</v>
      </c>
    </row>
    <row r="30" spans="1:12" x14ac:dyDescent="0.35">
      <c r="A30" s="1" t="s">
        <v>2507</v>
      </c>
      <c r="B30" s="1" t="s">
        <v>773</v>
      </c>
      <c r="C30" s="2">
        <v>45109</v>
      </c>
      <c r="D30" s="5">
        <v>298000</v>
      </c>
      <c r="E30" s="1" t="s">
        <v>48</v>
      </c>
      <c r="F30" s="1" t="s">
        <v>49</v>
      </c>
      <c r="G30" s="5">
        <v>28769</v>
      </c>
      <c r="H30" s="1" t="s">
        <v>10683</v>
      </c>
      <c r="I30" s="1" t="s">
        <v>10684</v>
      </c>
      <c r="J30" s="1" t="s">
        <v>12598</v>
      </c>
      <c r="K30" s="5"/>
      <c r="L30" s="1" t="s">
        <v>10691</v>
      </c>
    </row>
    <row r="31" spans="1:12" x14ac:dyDescent="0.35">
      <c r="A31" s="1" t="s">
        <v>2512</v>
      </c>
      <c r="B31" s="1" t="s">
        <v>1707</v>
      </c>
      <c r="C31" s="2">
        <v>44985</v>
      </c>
      <c r="D31" s="5">
        <v>329000</v>
      </c>
      <c r="E31" s="1" t="s">
        <v>91</v>
      </c>
      <c r="F31" s="1" t="s">
        <v>84</v>
      </c>
      <c r="G31" s="5">
        <v>17186</v>
      </c>
      <c r="H31" s="1" t="s">
        <v>10696</v>
      </c>
      <c r="I31" s="1" t="s">
        <v>10684</v>
      </c>
      <c r="J31" s="1" t="s">
        <v>12598</v>
      </c>
      <c r="K31" s="5"/>
      <c r="L31" s="1" t="s">
        <v>10691</v>
      </c>
    </row>
    <row r="32" spans="1:12" x14ac:dyDescent="0.35">
      <c r="A32" s="1" t="s">
        <v>2515</v>
      </c>
      <c r="B32" s="1" t="s">
        <v>1491</v>
      </c>
      <c r="C32" s="2">
        <v>44650</v>
      </c>
      <c r="D32" s="5">
        <v>200075</v>
      </c>
      <c r="E32" s="1" t="s">
        <v>111</v>
      </c>
      <c r="F32" s="1" t="s">
        <v>112</v>
      </c>
      <c r="G32" s="5">
        <v>26230</v>
      </c>
      <c r="H32" s="1" t="s">
        <v>10679</v>
      </c>
      <c r="I32" s="1" t="s">
        <v>10684</v>
      </c>
      <c r="J32" s="1" t="s">
        <v>10699</v>
      </c>
      <c r="K32" s="5">
        <v>28925</v>
      </c>
      <c r="L32" s="1" t="s">
        <v>10682</v>
      </c>
    </row>
    <row r="33" spans="1:12" x14ac:dyDescent="0.35">
      <c r="A33" s="1" t="s">
        <v>2518</v>
      </c>
      <c r="B33" s="1" t="s">
        <v>982</v>
      </c>
      <c r="C33" s="2">
        <v>45660</v>
      </c>
      <c r="D33" s="5">
        <v>624526</v>
      </c>
      <c r="E33" s="1" t="s">
        <v>43</v>
      </c>
      <c r="F33" s="1" t="s">
        <v>44</v>
      </c>
      <c r="G33" s="5">
        <v>38976</v>
      </c>
      <c r="H33" s="1" t="s">
        <v>10697</v>
      </c>
      <c r="I33" s="1" t="s">
        <v>10689</v>
      </c>
      <c r="J33" s="1" t="s">
        <v>10694</v>
      </c>
      <c r="K33" s="5">
        <v>43474</v>
      </c>
      <c r="L33" s="1" t="s">
        <v>10682</v>
      </c>
    </row>
    <row r="34" spans="1:12" x14ac:dyDescent="0.35">
      <c r="A34" s="1" t="s">
        <v>2523</v>
      </c>
      <c r="B34" s="1" t="s">
        <v>422</v>
      </c>
      <c r="C34" s="2">
        <v>45208</v>
      </c>
      <c r="D34" s="5">
        <v>79000</v>
      </c>
      <c r="E34" s="1" t="s">
        <v>72</v>
      </c>
      <c r="F34" s="1" t="s">
        <v>33</v>
      </c>
      <c r="G34" s="5">
        <v>11918</v>
      </c>
      <c r="H34" s="1" t="s">
        <v>10683</v>
      </c>
      <c r="I34" s="1" t="s">
        <v>10684</v>
      </c>
      <c r="J34" s="1" t="s">
        <v>12598</v>
      </c>
      <c r="K34" s="5"/>
      <c r="L34" s="1" t="s">
        <v>10691</v>
      </c>
    </row>
    <row r="35" spans="1:12" x14ac:dyDescent="0.35">
      <c r="A35" s="1" t="s">
        <v>2526</v>
      </c>
      <c r="B35" s="1" t="s">
        <v>1909</v>
      </c>
      <c r="C35" s="2">
        <v>45325</v>
      </c>
      <c r="D35" s="5">
        <v>279000</v>
      </c>
      <c r="E35" s="1" t="s">
        <v>127</v>
      </c>
      <c r="F35" s="1" t="s">
        <v>128</v>
      </c>
      <c r="G35" s="5">
        <v>15802</v>
      </c>
      <c r="H35" s="1" t="s">
        <v>10679</v>
      </c>
      <c r="I35" s="1" t="s">
        <v>10690</v>
      </c>
      <c r="J35" s="1" t="s">
        <v>12598</v>
      </c>
      <c r="K35" s="5"/>
      <c r="L35" s="1" t="s">
        <v>10691</v>
      </c>
    </row>
    <row r="36" spans="1:12" x14ac:dyDescent="0.35">
      <c r="A36" s="1" t="s">
        <v>2529</v>
      </c>
      <c r="B36" s="1" t="s">
        <v>2304</v>
      </c>
      <c r="C36" s="2">
        <v>45194</v>
      </c>
      <c r="D36" s="5">
        <v>896000</v>
      </c>
      <c r="E36" s="1" t="s">
        <v>12</v>
      </c>
      <c r="F36" s="1" t="s">
        <v>13</v>
      </c>
      <c r="G36" s="5">
        <v>13372</v>
      </c>
      <c r="H36" s="1" t="s">
        <v>10679</v>
      </c>
      <c r="I36" s="1" t="s">
        <v>10680</v>
      </c>
      <c r="J36" s="1" t="s">
        <v>12598</v>
      </c>
      <c r="K36" s="5"/>
      <c r="L36" s="1" t="s">
        <v>10686</v>
      </c>
    </row>
    <row r="37" spans="1:12" x14ac:dyDescent="0.35">
      <c r="A37" s="1" t="s">
        <v>2534</v>
      </c>
      <c r="B37" s="1" t="s">
        <v>1721</v>
      </c>
      <c r="C37" s="2">
        <v>45484</v>
      </c>
      <c r="D37" s="5">
        <v>548000</v>
      </c>
      <c r="E37" s="1" t="s">
        <v>56</v>
      </c>
      <c r="F37" s="1" t="s">
        <v>57</v>
      </c>
      <c r="G37" s="5">
        <v>35262</v>
      </c>
      <c r="H37" s="1" t="s">
        <v>10683</v>
      </c>
      <c r="I37" s="1" t="s">
        <v>10684</v>
      </c>
      <c r="J37" s="1" t="s">
        <v>12598</v>
      </c>
      <c r="K37" s="5"/>
      <c r="L37" s="1" t="s">
        <v>10682</v>
      </c>
    </row>
    <row r="38" spans="1:12" x14ac:dyDescent="0.35">
      <c r="A38" s="1" t="s">
        <v>2538</v>
      </c>
      <c r="B38" s="1" t="s">
        <v>998</v>
      </c>
      <c r="C38" s="2">
        <v>45327</v>
      </c>
      <c r="D38" s="5">
        <v>218221</v>
      </c>
      <c r="E38" s="1" t="s">
        <v>119</v>
      </c>
      <c r="F38" s="1" t="s">
        <v>120</v>
      </c>
      <c r="G38" s="5">
        <v>36528</v>
      </c>
      <c r="H38" s="1" t="s">
        <v>10696</v>
      </c>
      <c r="I38" s="1" t="s">
        <v>10684</v>
      </c>
      <c r="J38" s="1" t="s">
        <v>10692</v>
      </c>
      <c r="K38" s="5">
        <v>30779</v>
      </c>
      <c r="L38" s="1" t="s">
        <v>10682</v>
      </c>
    </row>
    <row r="39" spans="1:12" x14ac:dyDescent="0.35">
      <c r="A39" s="1" t="s">
        <v>2541</v>
      </c>
      <c r="B39" s="1" t="s">
        <v>793</v>
      </c>
      <c r="C39" s="2">
        <v>45117</v>
      </c>
      <c r="D39" s="5">
        <v>798000</v>
      </c>
      <c r="E39" s="1" t="s">
        <v>61</v>
      </c>
      <c r="F39" s="1" t="s">
        <v>62</v>
      </c>
      <c r="G39" s="5">
        <v>31746</v>
      </c>
      <c r="H39" s="1" t="s">
        <v>10679</v>
      </c>
      <c r="I39" s="1" t="s">
        <v>10684</v>
      </c>
      <c r="J39" s="1" t="s">
        <v>12598</v>
      </c>
      <c r="K39" s="5"/>
      <c r="L39" s="1" t="s">
        <v>10695</v>
      </c>
    </row>
    <row r="40" spans="1:12" x14ac:dyDescent="0.35">
      <c r="A40" s="1" t="s">
        <v>2544</v>
      </c>
      <c r="B40" s="1" t="s">
        <v>895</v>
      </c>
      <c r="C40" s="2">
        <v>45110</v>
      </c>
      <c r="D40" s="5">
        <v>329000</v>
      </c>
      <c r="E40" s="1" t="s">
        <v>24</v>
      </c>
      <c r="F40" s="1" t="s">
        <v>25</v>
      </c>
      <c r="G40" s="5">
        <v>9615</v>
      </c>
      <c r="H40" s="1" t="s">
        <v>10693</v>
      </c>
      <c r="I40" s="1" t="s">
        <v>10680</v>
      </c>
      <c r="J40" s="1" t="s">
        <v>12598</v>
      </c>
      <c r="K40" s="5"/>
      <c r="L40" s="1" t="s">
        <v>10691</v>
      </c>
    </row>
    <row r="41" spans="1:12" x14ac:dyDescent="0.35">
      <c r="A41" s="1" t="s">
        <v>2547</v>
      </c>
      <c r="B41" s="1" t="s">
        <v>468</v>
      </c>
      <c r="C41" s="2">
        <v>45669</v>
      </c>
      <c r="D41" s="5">
        <v>570879</v>
      </c>
      <c r="E41" s="1" t="s">
        <v>91</v>
      </c>
      <c r="F41" s="1" t="s">
        <v>84</v>
      </c>
      <c r="G41" s="5">
        <v>21984</v>
      </c>
      <c r="H41" s="1" t="s">
        <v>10679</v>
      </c>
      <c r="I41" s="1" t="s">
        <v>10684</v>
      </c>
      <c r="J41" s="1" t="s">
        <v>10692</v>
      </c>
      <c r="K41" s="5">
        <v>28121</v>
      </c>
      <c r="L41" s="1" t="s">
        <v>10688</v>
      </c>
    </row>
    <row r="42" spans="1:12" x14ac:dyDescent="0.35">
      <c r="A42" s="1" t="s">
        <v>2550</v>
      </c>
      <c r="B42" s="1" t="s">
        <v>988</v>
      </c>
      <c r="C42" s="2">
        <v>45560</v>
      </c>
      <c r="D42" s="5">
        <v>428000</v>
      </c>
      <c r="E42" s="1" t="s">
        <v>95</v>
      </c>
      <c r="F42" s="1" t="s">
        <v>33</v>
      </c>
      <c r="G42" s="5">
        <v>10652</v>
      </c>
      <c r="H42" s="1" t="s">
        <v>10683</v>
      </c>
      <c r="I42" s="1" t="s">
        <v>10684</v>
      </c>
      <c r="J42" s="1" t="s">
        <v>12598</v>
      </c>
      <c r="K42" s="5"/>
      <c r="L42" s="1" t="s">
        <v>10691</v>
      </c>
    </row>
    <row r="43" spans="1:12" x14ac:dyDescent="0.35">
      <c r="A43" s="1" t="s">
        <v>2554</v>
      </c>
      <c r="B43" s="1" t="s">
        <v>170</v>
      </c>
      <c r="C43" s="2">
        <v>45110</v>
      </c>
      <c r="D43" s="5">
        <v>687278</v>
      </c>
      <c r="E43" s="1" t="s">
        <v>151</v>
      </c>
      <c r="F43" s="1" t="s">
        <v>33</v>
      </c>
      <c r="G43" s="5">
        <v>12204</v>
      </c>
      <c r="H43" s="1" t="s">
        <v>10696</v>
      </c>
      <c r="I43" s="1" t="s">
        <v>10684</v>
      </c>
      <c r="J43" s="1" t="s">
        <v>10701</v>
      </c>
      <c r="K43" s="5">
        <v>48722</v>
      </c>
      <c r="L43" s="1" t="s">
        <v>10682</v>
      </c>
    </row>
    <row r="44" spans="1:12" x14ac:dyDescent="0.35">
      <c r="A44" s="1" t="s">
        <v>2561</v>
      </c>
      <c r="B44" s="1" t="s">
        <v>1733</v>
      </c>
      <c r="C44" s="2">
        <v>45385</v>
      </c>
      <c r="D44" s="5">
        <v>541268</v>
      </c>
      <c r="E44" s="1" t="s">
        <v>95</v>
      </c>
      <c r="F44" s="1" t="s">
        <v>33</v>
      </c>
      <c r="G44" s="5">
        <v>11516</v>
      </c>
      <c r="H44" s="1" t="s">
        <v>10696</v>
      </c>
      <c r="I44" s="1" t="s">
        <v>10684</v>
      </c>
      <c r="J44" s="1" t="s">
        <v>10698</v>
      </c>
      <c r="K44" s="5">
        <v>36732</v>
      </c>
      <c r="L44" s="1" t="s">
        <v>10688</v>
      </c>
    </row>
    <row r="45" spans="1:12" x14ac:dyDescent="0.35">
      <c r="A45" s="1" t="s">
        <v>2564</v>
      </c>
      <c r="B45" s="1" t="s">
        <v>34</v>
      </c>
      <c r="C45" s="2">
        <v>45431</v>
      </c>
      <c r="D45" s="5">
        <v>69000</v>
      </c>
      <c r="E45" s="1" t="s">
        <v>37</v>
      </c>
      <c r="F45" s="1" t="s">
        <v>38</v>
      </c>
      <c r="G45" s="5">
        <v>42718</v>
      </c>
      <c r="H45" s="1" t="s">
        <v>10683</v>
      </c>
      <c r="I45" s="1" t="s">
        <v>10684</v>
      </c>
      <c r="J45" s="1" t="s">
        <v>12598</v>
      </c>
      <c r="K45" s="5"/>
      <c r="L45" s="1" t="s">
        <v>10682</v>
      </c>
    </row>
    <row r="46" spans="1:12" x14ac:dyDescent="0.35">
      <c r="A46" s="1" t="s">
        <v>2567</v>
      </c>
      <c r="B46" s="1" t="s">
        <v>1086</v>
      </c>
      <c r="C46" s="2">
        <v>44848</v>
      </c>
      <c r="D46" s="5">
        <v>152424</v>
      </c>
      <c r="E46" s="1" t="s">
        <v>91</v>
      </c>
      <c r="F46" s="1" t="s">
        <v>84</v>
      </c>
      <c r="G46" s="5">
        <v>16206</v>
      </c>
      <c r="H46" s="1" t="s">
        <v>10679</v>
      </c>
      <c r="I46" s="1" t="s">
        <v>10687</v>
      </c>
      <c r="J46" s="1" t="s">
        <v>10698</v>
      </c>
      <c r="K46" s="5">
        <v>26576</v>
      </c>
      <c r="L46" s="1" t="s">
        <v>10682</v>
      </c>
    </row>
    <row r="47" spans="1:12" x14ac:dyDescent="0.35">
      <c r="A47" s="1" t="s">
        <v>2569</v>
      </c>
      <c r="B47" s="1" t="s">
        <v>2114</v>
      </c>
      <c r="C47" s="2">
        <v>44647</v>
      </c>
      <c r="D47" s="5">
        <v>279000</v>
      </c>
      <c r="E47" s="1" t="s">
        <v>43</v>
      </c>
      <c r="F47" s="1" t="s">
        <v>44</v>
      </c>
      <c r="G47" s="5">
        <v>26965</v>
      </c>
      <c r="H47" s="1" t="s">
        <v>10697</v>
      </c>
      <c r="I47" s="1" t="s">
        <v>10684</v>
      </c>
      <c r="J47" s="1" t="s">
        <v>12598</v>
      </c>
      <c r="K47" s="5"/>
      <c r="L47" s="1" t="s">
        <v>10686</v>
      </c>
    </row>
    <row r="48" spans="1:12" x14ac:dyDescent="0.35">
      <c r="A48" s="1" t="s">
        <v>2572</v>
      </c>
      <c r="B48" s="1" t="s">
        <v>2093</v>
      </c>
      <c r="C48" s="2">
        <v>45025</v>
      </c>
      <c r="D48" s="5">
        <v>129000</v>
      </c>
      <c r="E48" s="1" t="s">
        <v>56</v>
      </c>
      <c r="F48" s="1" t="s">
        <v>57</v>
      </c>
      <c r="G48" s="5">
        <v>32046</v>
      </c>
      <c r="H48" s="1" t="s">
        <v>10696</v>
      </c>
      <c r="I48" s="1" t="s">
        <v>10680</v>
      </c>
      <c r="J48" s="1" t="s">
        <v>12598</v>
      </c>
      <c r="K48" s="5"/>
      <c r="L48" s="1" t="s">
        <v>10686</v>
      </c>
    </row>
    <row r="49" spans="1:12" x14ac:dyDescent="0.35">
      <c r="A49" s="1" t="s">
        <v>2574</v>
      </c>
      <c r="B49" s="1" t="s">
        <v>497</v>
      </c>
      <c r="C49" s="2">
        <v>45350</v>
      </c>
      <c r="D49" s="5">
        <v>598000</v>
      </c>
      <c r="E49" s="1" t="s">
        <v>32</v>
      </c>
      <c r="F49" s="1" t="s">
        <v>33</v>
      </c>
      <c r="G49" s="5">
        <v>12367</v>
      </c>
      <c r="H49" s="1" t="s">
        <v>10693</v>
      </c>
      <c r="I49" s="1" t="s">
        <v>10684</v>
      </c>
      <c r="J49" s="1" t="s">
        <v>12598</v>
      </c>
      <c r="K49" s="5"/>
      <c r="L49" s="1" t="s">
        <v>10682</v>
      </c>
    </row>
    <row r="50" spans="1:12" x14ac:dyDescent="0.35">
      <c r="A50" s="1" t="s">
        <v>2579</v>
      </c>
      <c r="B50" s="1" t="s">
        <v>2031</v>
      </c>
      <c r="C50" s="2">
        <v>45169</v>
      </c>
      <c r="D50" s="5">
        <v>108780</v>
      </c>
      <c r="E50" s="1" t="s">
        <v>138</v>
      </c>
      <c r="F50" s="1" t="s">
        <v>139</v>
      </c>
      <c r="G50" s="5">
        <v>24801</v>
      </c>
      <c r="H50" s="1" t="s">
        <v>10679</v>
      </c>
      <c r="I50" s="1" t="s">
        <v>10684</v>
      </c>
      <c r="J50" s="1" t="s">
        <v>10702</v>
      </c>
      <c r="K50" s="5">
        <v>19220</v>
      </c>
      <c r="L50" s="1" t="s">
        <v>10682</v>
      </c>
    </row>
    <row r="51" spans="1:12" x14ac:dyDescent="0.35">
      <c r="A51" s="1" t="s">
        <v>2584</v>
      </c>
      <c r="B51" s="1" t="s">
        <v>904</v>
      </c>
      <c r="C51" s="2">
        <v>45132</v>
      </c>
      <c r="D51" s="5">
        <v>463402</v>
      </c>
      <c r="E51" s="1" t="s">
        <v>48</v>
      </c>
      <c r="F51" s="1" t="s">
        <v>49</v>
      </c>
      <c r="G51" s="5">
        <v>28676</v>
      </c>
      <c r="H51" s="1" t="s">
        <v>10679</v>
      </c>
      <c r="I51" s="1" t="s">
        <v>10684</v>
      </c>
      <c r="J51" s="1" t="s">
        <v>10694</v>
      </c>
      <c r="K51" s="5">
        <v>35598</v>
      </c>
      <c r="L51" s="1" t="s">
        <v>10691</v>
      </c>
    </row>
    <row r="52" spans="1:12" x14ac:dyDescent="0.35">
      <c r="A52" s="1" t="s">
        <v>2587</v>
      </c>
      <c r="B52" s="1" t="s">
        <v>863</v>
      </c>
      <c r="C52" s="2">
        <v>45031</v>
      </c>
      <c r="D52" s="5">
        <v>1040543</v>
      </c>
      <c r="E52" s="1" t="s">
        <v>248</v>
      </c>
      <c r="F52" s="1" t="s">
        <v>249</v>
      </c>
      <c r="G52" s="5">
        <v>11199</v>
      </c>
      <c r="H52" s="1" t="s">
        <v>10679</v>
      </c>
      <c r="I52" s="1" t="s">
        <v>10684</v>
      </c>
      <c r="J52" s="1" t="s">
        <v>10702</v>
      </c>
      <c r="K52" s="5">
        <v>36457</v>
      </c>
      <c r="L52" s="1" t="s">
        <v>10682</v>
      </c>
    </row>
    <row r="53" spans="1:12" x14ac:dyDescent="0.35">
      <c r="A53" s="1" t="s">
        <v>2593</v>
      </c>
      <c r="B53" s="1" t="s">
        <v>96</v>
      </c>
      <c r="C53" s="2">
        <v>44600</v>
      </c>
      <c r="D53" s="5">
        <v>484546</v>
      </c>
      <c r="E53" s="1" t="s">
        <v>48</v>
      </c>
      <c r="F53" s="1" t="s">
        <v>49</v>
      </c>
      <c r="G53" s="5">
        <v>24002</v>
      </c>
      <c r="H53" s="1" t="s">
        <v>10683</v>
      </c>
      <c r="I53" s="1" t="s">
        <v>10680</v>
      </c>
      <c r="J53" s="1" t="s">
        <v>10692</v>
      </c>
      <c r="K53" s="5">
        <v>31454</v>
      </c>
      <c r="L53" s="1" t="s">
        <v>10691</v>
      </c>
    </row>
    <row r="54" spans="1:12" x14ac:dyDescent="0.35">
      <c r="A54" s="1" t="s">
        <v>2598</v>
      </c>
      <c r="B54" s="1" t="s">
        <v>2339</v>
      </c>
      <c r="C54" s="2">
        <v>45549</v>
      </c>
      <c r="D54" s="5">
        <v>228576</v>
      </c>
      <c r="E54" s="1" t="s">
        <v>24</v>
      </c>
      <c r="F54" s="1" t="s">
        <v>25</v>
      </c>
      <c r="G54" s="5">
        <v>9011</v>
      </c>
      <c r="H54" s="1" t="s">
        <v>10693</v>
      </c>
      <c r="I54" s="1" t="s">
        <v>10684</v>
      </c>
      <c r="J54" s="1" t="s">
        <v>10681</v>
      </c>
      <c r="K54" s="5">
        <v>49424</v>
      </c>
      <c r="L54" s="1" t="s">
        <v>10686</v>
      </c>
    </row>
    <row r="55" spans="1:12" x14ac:dyDescent="0.35">
      <c r="A55" s="1" t="s">
        <v>2602</v>
      </c>
      <c r="B55" s="1" t="s">
        <v>1744</v>
      </c>
      <c r="C55" s="2">
        <v>45335</v>
      </c>
      <c r="D55" s="5">
        <v>179000</v>
      </c>
      <c r="E55" s="1" t="s">
        <v>146</v>
      </c>
      <c r="F55" s="1" t="s">
        <v>147</v>
      </c>
      <c r="G55" s="5">
        <v>25215</v>
      </c>
      <c r="H55" s="1" t="s">
        <v>10683</v>
      </c>
      <c r="I55" s="1" t="s">
        <v>10684</v>
      </c>
      <c r="J55" s="1" t="s">
        <v>12598</v>
      </c>
      <c r="K55" s="5"/>
      <c r="L55" s="1" t="s">
        <v>10688</v>
      </c>
    </row>
    <row r="56" spans="1:12" x14ac:dyDescent="0.35">
      <c r="A56" s="1" t="s">
        <v>2605</v>
      </c>
      <c r="B56" s="1" t="s">
        <v>1346</v>
      </c>
      <c r="C56" s="2">
        <v>45680</v>
      </c>
      <c r="D56" s="5">
        <v>499000</v>
      </c>
      <c r="E56" s="1" t="s">
        <v>146</v>
      </c>
      <c r="F56" s="1" t="s">
        <v>147</v>
      </c>
      <c r="G56" s="5">
        <v>31259</v>
      </c>
      <c r="H56" s="1" t="s">
        <v>10683</v>
      </c>
      <c r="I56" s="1" t="s">
        <v>10684</v>
      </c>
      <c r="J56" s="1" t="s">
        <v>12598</v>
      </c>
      <c r="K56" s="5"/>
      <c r="L56" s="1" t="s">
        <v>10688</v>
      </c>
    </row>
    <row r="57" spans="1:12" x14ac:dyDescent="0.35">
      <c r="A57" s="1" t="s">
        <v>2608</v>
      </c>
      <c r="B57" s="1" t="s">
        <v>363</v>
      </c>
      <c r="C57" s="2">
        <v>45550</v>
      </c>
      <c r="D57" s="5">
        <v>225298</v>
      </c>
      <c r="E57" s="1" t="s">
        <v>146</v>
      </c>
      <c r="F57" s="1" t="s">
        <v>147</v>
      </c>
      <c r="G57" s="5">
        <v>25616</v>
      </c>
      <c r="H57" s="1" t="s">
        <v>10696</v>
      </c>
      <c r="I57" s="1" t="s">
        <v>10684</v>
      </c>
      <c r="J57" s="1" t="s">
        <v>10694</v>
      </c>
      <c r="K57" s="5">
        <v>23702</v>
      </c>
      <c r="L57" s="1" t="s">
        <v>10682</v>
      </c>
    </row>
    <row r="58" spans="1:12" x14ac:dyDescent="0.35">
      <c r="A58" s="1" t="s">
        <v>2610</v>
      </c>
      <c r="B58" s="1" t="s">
        <v>333</v>
      </c>
      <c r="C58" s="2">
        <v>45036</v>
      </c>
      <c r="D58" s="5">
        <v>377000</v>
      </c>
      <c r="E58" s="1" t="s">
        <v>119</v>
      </c>
      <c r="F58" s="1" t="s">
        <v>120</v>
      </c>
      <c r="G58" s="5">
        <v>41195</v>
      </c>
      <c r="H58" s="1" t="s">
        <v>10679</v>
      </c>
      <c r="I58" s="1" t="s">
        <v>10684</v>
      </c>
      <c r="J58" s="1" t="s">
        <v>12598</v>
      </c>
      <c r="K58" s="5"/>
      <c r="L58" s="1" t="s">
        <v>10686</v>
      </c>
    </row>
    <row r="59" spans="1:12" x14ac:dyDescent="0.35">
      <c r="A59" s="1" t="s">
        <v>2616</v>
      </c>
      <c r="B59" s="1" t="s">
        <v>40</v>
      </c>
      <c r="C59" s="2">
        <v>45715</v>
      </c>
      <c r="D59" s="5">
        <v>1057000</v>
      </c>
      <c r="E59" s="1" t="s">
        <v>151</v>
      </c>
      <c r="F59" s="1" t="s">
        <v>33</v>
      </c>
      <c r="G59" s="5">
        <v>12709</v>
      </c>
      <c r="H59" s="1" t="s">
        <v>10679</v>
      </c>
      <c r="I59" s="1" t="s">
        <v>10684</v>
      </c>
      <c r="J59" s="1" t="s">
        <v>12598</v>
      </c>
      <c r="K59" s="5"/>
      <c r="L59" s="1" t="s">
        <v>10682</v>
      </c>
    </row>
    <row r="60" spans="1:12" x14ac:dyDescent="0.35">
      <c r="A60" s="1" t="s">
        <v>2619</v>
      </c>
      <c r="B60" s="1" t="s">
        <v>1718</v>
      </c>
      <c r="C60" s="2">
        <v>45315</v>
      </c>
      <c r="D60" s="5">
        <v>208667</v>
      </c>
      <c r="E60" s="1" t="s">
        <v>37</v>
      </c>
      <c r="F60" s="1" t="s">
        <v>38</v>
      </c>
      <c r="G60" s="5">
        <v>40276</v>
      </c>
      <c r="H60" s="1" t="s">
        <v>10696</v>
      </c>
      <c r="I60" s="1" t="s">
        <v>10680</v>
      </c>
      <c r="J60" s="1" t="s">
        <v>10701</v>
      </c>
      <c r="K60" s="5">
        <v>29333</v>
      </c>
      <c r="L60" s="1" t="s">
        <v>10682</v>
      </c>
    </row>
    <row r="61" spans="1:12" x14ac:dyDescent="0.35">
      <c r="A61" s="1" t="s">
        <v>2624</v>
      </c>
      <c r="B61" s="1" t="s">
        <v>1431</v>
      </c>
      <c r="C61" s="2">
        <v>44781</v>
      </c>
      <c r="D61" s="5">
        <v>298000</v>
      </c>
      <c r="E61" s="1" t="s">
        <v>56</v>
      </c>
      <c r="F61" s="1" t="s">
        <v>57</v>
      </c>
      <c r="G61" s="5">
        <v>32515</v>
      </c>
      <c r="H61" s="1" t="s">
        <v>10679</v>
      </c>
      <c r="I61" s="1" t="s">
        <v>10687</v>
      </c>
      <c r="J61" s="1" t="s">
        <v>12598</v>
      </c>
      <c r="K61" s="5"/>
      <c r="L61" s="1" t="s">
        <v>10682</v>
      </c>
    </row>
    <row r="62" spans="1:12" x14ac:dyDescent="0.35">
      <c r="A62" s="1" t="s">
        <v>2629</v>
      </c>
      <c r="B62" s="1" t="s">
        <v>1473</v>
      </c>
      <c r="C62" s="2">
        <v>44997</v>
      </c>
      <c r="D62" s="5">
        <v>870559</v>
      </c>
      <c r="E62" s="1" t="s">
        <v>127</v>
      </c>
      <c r="F62" s="1" t="s">
        <v>128</v>
      </c>
      <c r="G62" s="5">
        <v>14434</v>
      </c>
      <c r="H62" s="1" t="s">
        <v>10696</v>
      </c>
      <c r="I62" s="1" t="s">
        <v>10687</v>
      </c>
      <c r="J62" s="1" t="s">
        <v>10701</v>
      </c>
      <c r="K62" s="5">
        <v>27441</v>
      </c>
      <c r="L62" s="1" t="s">
        <v>10682</v>
      </c>
    </row>
    <row r="63" spans="1:12" x14ac:dyDescent="0.35">
      <c r="A63" s="1" t="s">
        <v>2633</v>
      </c>
      <c r="B63" s="1" t="s">
        <v>2178</v>
      </c>
      <c r="C63" s="2">
        <v>45564</v>
      </c>
      <c r="D63" s="5">
        <v>428704</v>
      </c>
      <c r="E63" s="1" t="s">
        <v>61</v>
      </c>
      <c r="F63" s="1" t="s">
        <v>62</v>
      </c>
      <c r="G63" s="5">
        <v>44760</v>
      </c>
      <c r="H63" s="1" t="s">
        <v>10697</v>
      </c>
      <c r="I63" s="1" t="s">
        <v>10687</v>
      </c>
      <c r="J63" s="1" t="s">
        <v>10694</v>
      </c>
      <c r="K63" s="5">
        <v>28296</v>
      </c>
      <c r="L63" s="1" t="s">
        <v>10688</v>
      </c>
    </row>
    <row r="64" spans="1:12" x14ac:dyDescent="0.35">
      <c r="A64" s="1" t="s">
        <v>2640</v>
      </c>
      <c r="B64" s="1" t="s">
        <v>1001</v>
      </c>
      <c r="C64" s="2">
        <v>45046</v>
      </c>
      <c r="D64" s="5">
        <v>687000</v>
      </c>
      <c r="E64" s="1" t="s">
        <v>61</v>
      </c>
      <c r="F64" s="1" t="s">
        <v>62</v>
      </c>
      <c r="G64" s="5">
        <v>42645</v>
      </c>
      <c r="H64" s="1" t="s">
        <v>10683</v>
      </c>
      <c r="I64" s="1" t="s">
        <v>10684</v>
      </c>
      <c r="J64" s="1" t="s">
        <v>12598</v>
      </c>
      <c r="K64" s="5"/>
      <c r="L64" s="1" t="s">
        <v>10682</v>
      </c>
    </row>
    <row r="65" spans="1:12" x14ac:dyDescent="0.35">
      <c r="A65" s="1" t="s">
        <v>2644</v>
      </c>
      <c r="B65" s="1" t="s">
        <v>212</v>
      </c>
      <c r="C65" s="2">
        <v>45278</v>
      </c>
      <c r="D65" s="5">
        <v>622240</v>
      </c>
      <c r="E65" s="1" t="s">
        <v>43</v>
      </c>
      <c r="F65" s="1" t="s">
        <v>44</v>
      </c>
      <c r="G65" s="5">
        <v>34176</v>
      </c>
      <c r="H65" s="1" t="s">
        <v>10693</v>
      </c>
      <c r="I65" s="1" t="s">
        <v>10687</v>
      </c>
      <c r="J65" s="1" t="s">
        <v>10701</v>
      </c>
      <c r="K65" s="5">
        <v>25760</v>
      </c>
      <c r="L65" s="1" t="s">
        <v>10691</v>
      </c>
    </row>
    <row r="66" spans="1:12" x14ac:dyDescent="0.35">
      <c r="A66" s="1" t="s">
        <v>2648</v>
      </c>
      <c r="B66" s="1" t="s">
        <v>200</v>
      </c>
      <c r="C66" s="2">
        <v>45583</v>
      </c>
      <c r="D66" s="5">
        <v>129000</v>
      </c>
      <c r="E66" s="1" t="s">
        <v>146</v>
      </c>
      <c r="F66" s="1" t="s">
        <v>147</v>
      </c>
      <c r="G66" s="5">
        <v>30831</v>
      </c>
      <c r="H66" s="1" t="s">
        <v>10696</v>
      </c>
      <c r="I66" s="1" t="s">
        <v>10684</v>
      </c>
      <c r="J66" s="1" t="s">
        <v>12598</v>
      </c>
      <c r="K66" s="5"/>
      <c r="L66" s="1" t="s">
        <v>10691</v>
      </c>
    </row>
    <row r="67" spans="1:12" x14ac:dyDescent="0.35">
      <c r="A67" s="1" t="s">
        <v>2651</v>
      </c>
      <c r="B67" s="1" t="s">
        <v>182</v>
      </c>
      <c r="C67" s="2">
        <v>45021</v>
      </c>
      <c r="D67" s="5">
        <v>229000</v>
      </c>
      <c r="E67" s="1" t="s">
        <v>146</v>
      </c>
      <c r="F67" s="1" t="s">
        <v>147</v>
      </c>
      <c r="G67" s="5">
        <v>33448</v>
      </c>
      <c r="H67" s="1" t="s">
        <v>10696</v>
      </c>
      <c r="I67" s="1" t="s">
        <v>10684</v>
      </c>
      <c r="J67" s="1" t="s">
        <v>12598</v>
      </c>
      <c r="K67" s="5"/>
      <c r="L67" s="1" t="s">
        <v>10686</v>
      </c>
    </row>
    <row r="68" spans="1:12" x14ac:dyDescent="0.35">
      <c r="A68" s="1" t="s">
        <v>2654</v>
      </c>
      <c r="B68" s="1" t="s">
        <v>1431</v>
      </c>
      <c r="C68" s="2">
        <v>45074</v>
      </c>
      <c r="D68" s="5">
        <v>387000</v>
      </c>
      <c r="E68" s="1" t="s">
        <v>56</v>
      </c>
      <c r="F68" s="1" t="s">
        <v>57</v>
      </c>
      <c r="G68" s="5">
        <v>32542</v>
      </c>
      <c r="H68" s="1" t="s">
        <v>10683</v>
      </c>
      <c r="I68" s="1" t="s">
        <v>10690</v>
      </c>
      <c r="J68" s="1" t="s">
        <v>12598</v>
      </c>
      <c r="K68" s="5"/>
      <c r="L68" s="1" t="s">
        <v>10686</v>
      </c>
    </row>
    <row r="69" spans="1:12" x14ac:dyDescent="0.35">
      <c r="A69" s="1" t="s">
        <v>2658</v>
      </c>
      <c r="B69" s="1" t="s">
        <v>1805</v>
      </c>
      <c r="C69" s="2">
        <v>44902</v>
      </c>
      <c r="D69" s="5">
        <v>449000</v>
      </c>
      <c r="E69" s="1" t="s">
        <v>119</v>
      </c>
      <c r="F69" s="1" t="s">
        <v>120</v>
      </c>
      <c r="G69" s="5">
        <v>41195</v>
      </c>
      <c r="H69" s="1" t="s">
        <v>10679</v>
      </c>
      <c r="I69" s="1" t="s">
        <v>10690</v>
      </c>
      <c r="J69" s="1" t="s">
        <v>12598</v>
      </c>
      <c r="K69" s="5"/>
      <c r="L69" s="1" t="s">
        <v>10691</v>
      </c>
    </row>
    <row r="70" spans="1:12" x14ac:dyDescent="0.35">
      <c r="A70" s="1" t="s">
        <v>2661</v>
      </c>
      <c r="B70" s="1" t="s">
        <v>994</v>
      </c>
      <c r="C70" s="2">
        <v>44983</v>
      </c>
      <c r="D70" s="5">
        <v>129132</v>
      </c>
      <c r="E70" s="1" t="s">
        <v>91</v>
      </c>
      <c r="F70" s="1" t="s">
        <v>84</v>
      </c>
      <c r="G70" s="5">
        <v>20164</v>
      </c>
      <c r="H70" s="1" t="s">
        <v>10679</v>
      </c>
      <c r="I70" s="1" t="s">
        <v>10684</v>
      </c>
      <c r="J70" s="1" t="s">
        <v>10699</v>
      </c>
      <c r="K70" s="5">
        <v>19868</v>
      </c>
      <c r="L70" s="1" t="s">
        <v>10691</v>
      </c>
    </row>
    <row r="71" spans="1:12" x14ac:dyDescent="0.35">
      <c r="A71" s="1" t="s">
        <v>2664</v>
      </c>
      <c r="B71" s="1" t="s">
        <v>582</v>
      </c>
      <c r="C71" s="2">
        <v>45429</v>
      </c>
      <c r="D71" s="5">
        <v>122904</v>
      </c>
      <c r="E71" s="1" t="s">
        <v>24</v>
      </c>
      <c r="F71" s="1" t="s">
        <v>25</v>
      </c>
      <c r="G71" s="5">
        <v>9347</v>
      </c>
      <c r="H71" s="1" t="s">
        <v>10693</v>
      </c>
      <c r="I71" s="1" t="s">
        <v>10684</v>
      </c>
      <c r="J71" s="1" t="s">
        <v>10702</v>
      </c>
      <c r="K71" s="5">
        <v>26096</v>
      </c>
      <c r="L71" s="1" t="s">
        <v>10691</v>
      </c>
    </row>
    <row r="72" spans="1:12" x14ac:dyDescent="0.35">
      <c r="A72" s="1" t="s">
        <v>2666</v>
      </c>
      <c r="B72" s="1" t="s">
        <v>1186</v>
      </c>
      <c r="C72" s="2">
        <v>45080</v>
      </c>
      <c r="D72" s="5">
        <v>467921</v>
      </c>
      <c r="E72" s="1" t="s">
        <v>72</v>
      </c>
      <c r="F72" s="1" t="s">
        <v>33</v>
      </c>
      <c r="G72" s="5">
        <v>13226</v>
      </c>
      <c r="H72" s="1" t="s">
        <v>10679</v>
      </c>
      <c r="I72" s="1" t="s">
        <v>10684</v>
      </c>
      <c r="J72" s="1" t="s">
        <v>10698</v>
      </c>
      <c r="K72" s="5">
        <v>31079</v>
      </c>
      <c r="L72" s="1" t="s">
        <v>10691</v>
      </c>
    </row>
    <row r="73" spans="1:12" x14ac:dyDescent="0.35">
      <c r="A73" s="1" t="s">
        <v>2668</v>
      </c>
      <c r="B73" s="1" t="s">
        <v>1162</v>
      </c>
      <c r="C73" s="2">
        <v>45453</v>
      </c>
      <c r="D73" s="5">
        <v>249000</v>
      </c>
      <c r="E73" s="1" t="s">
        <v>56</v>
      </c>
      <c r="F73" s="1" t="s">
        <v>57</v>
      </c>
      <c r="G73" s="5">
        <v>38149</v>
      </c>
      <c r="H73" s="1" t="s">
        <v>10696</v>
      </c>
      <c r="I73" s="1" t="s">
        <v>10684</v>
      </c>
      <c r="J73" s="1" t="s">
        <v>12598</v>
      </c>
      <c r="K73" s="5"/>
      <c r="L73" s="1" t="s">
        <v>10682</v>
      </c>
    </row>
    <row r="74" spans="1:12" x14ac:dyDescent="0.35">
      <c r="A74" s="1" t="s">
        <v>2671</v>
      </c>
      <c r="B74" s="1" t="s">
        <v>1889</v>
      </c>
      <c r="C74" s="2">
        <v>45577</v>
      </c>
      <c r="D74" s="5">
        <v>660432</v>
      </c>
      <c r="E74" s="1" t="s">
        <v>138</v>
      </c>
      <c r="F74" s="1" t="s">
        <v>139</v>
      </c>
      <c r="G74" s="5">
        <v>24278</v>
      </c>
      <c r="H74" s="1" t="s">
        <v>10683</v>
      </c>
      <c r="I74" s="1" t="s">
        <v>10690</v>
      </c>
      <c r="J74" s="1" t="s">
        <v>10681</v>
      </c>
      <c r="K74" s="5">
        <v>26568</v>
      </c>
      <c r="L74" s="1" t="s">
        <v>10695</v>
      </c>
    </row>
    <row r="75" spans="1:12" x14ac:dyDescent="0.35">
      <c r="A75" s="1" t="s">
        <v>2678</v>
      </c>
      <c r="B75" s="1" t="s">
        <v>1638</v>
      </c>
      <c r="C75" s="2">
        <v>44834</v>
      </c>
      <c r="D75" s="5">
        <v>707000</v>
      </c>
      <c r="E75" s="1" t="s">
        <v>12</v>
      </c>
      <c r="F75" s="1" t="s">
        <v>13</v>
      </c>
      <c r="G75" s="5">
        <v>12040</v>
      </c>
      <c r="H75" s="1" t="s">
        <v>10679</v>
      </c>
      <c r="I75" s="1" t="s">
        <v>10680</v>
      </c>
      <c r="J75" s="1" t="s">
        <v>12598</v>
      </c>
      <c r="K75" s="5"/>
      <c r="L75" s="1" t="s">
        <v>10695</v>
      </c>
    </row>
    <row r="76" spans="1:12" x14ac:dyDescent="0.35">
      <c r="A76" s="1" t="s">
        <v>2682</v>
      </c>
      <c r="B76" s="1" t="s">
        <v>1189</v>
      </c>
      <c r="C76" s="2">
        <v>45399</v>
      </c>
      <c r="D76" s="5">
        <v>258000</v>
      </c>
      <c r="E76" s="1" t="s">
        <v>119</v>
      </c>
      <c r="F76" s="1" t="s">
        <v>120</v>
      </c>
      <c r="G76" s="5">
        <v>34548</v>
      </c>
      <c r="H76" s="1" t="s">
        <v>10679</v>
      </c>
      <c r="I76" s="1" t="s">
        <v>10684</v>
      </c>
      <c r="J76" s="1" t="s">
        <v>12598</v>
      </c>
      <c r="K76" s="5"/>
      <c r="L76" s="1" t="s">
        <v>10682</v>
      </c>
    </row>
    <row r="77" spans="1:12" x14ac:dyDescent="0.35">
      <c r="A77" s="1" t="s">
        <v>2687</v>
      </c>
      <c r="B77" s="1" t="s">
        <v>976</v>
      </c>
      <c r="C77" s="2">
        <v>44986</v>
      </c>
      <c r="D77" s="5">
        <v>1066000</v>
      </c>
      <c r="E77" s="1" t="s">
        <v>151</v>
      </c>
      <c r="F77" s="1" t="s">
        <v>33</v>
      </c>
      <c r="G77" s="5">
        <v>13438</v>
      </c>
      <c r="H77" s="1" t="s">
        <v>10683</v>
      </c>
      <c r="I77" s="1" t="s">
        <v>10684</v>
      </c>
      <c r="J77" s="1" t="s">
        <v>12598</v>
      </c>
      <c r="K77" s="5"/>
      <c r="L77" s="1" t="s">
        <v>10686</v>
      </c>
    </row>
    <row r="78" spans="1:12" x14ac:dyDescent="0.35">
      <c r="A78" s="1" t="s">
        <v>2694</v>
      </c>
      <c r="B78" s="1" t="s">
        <v>1225</v>
      </c>
      <c r="C78" s="2">
        <v>45243</v>
      </c>
      <c r="D78" s="5">
        <v>319744</v>
      </c>
      <c r="E78" s="1" t="s">
        <v>56</v>
      </c>
      <c r="F78" s="1" t="s">
        <v>57</v>
      </c>
      <c r="G78" s="5">
        <v>44292</v>
      </c>
      <c r="H78" s="1" t="s">
        <v>10693</v>
      </c>
      <c r="I78" s="1" t="s">
        <v>10684</v>
      </c>
      <c r="J78" s="1" t="s">
        <v>10701</v>
      </c>
      <c r="K78" s="5">
        <v>29256</v>
      </c>
      <c r="L78" s="1" t="s">
        <v>10688</v>
      </c>
    </row>
    <row r="79" spans="1:12" x14ac:dyDescent="0.35">
      <c r="A79" s="1" t="s">
        <v>2697</v>
      </c>
      <c r="B79" s="1" t="s">
        <v>632</v>
      </c>
      <c r="C79" s="2">
        <v>45679</v>
      </c>
      <c r="D79" s="5">
        <v>1062859</v>
      </c>
      <c r="E79" s="1" t="s">
        <v>72</v>
      </c>
      <c r="F79" s="1" t="s">
        <v>33</v>
      </c>
      <c r="G79" s="5">
        <v>12090</v>
      </c>
      <c r="H79" s="1" t="s">
        <v>10693</v>
      </c>
      <c r="I79" s="1" t="s">
        <v>10690</v>
      </c>
      <c r="J79" s="1" t="s">
        <v>10699</v>
      </c>
      <c r="K79" s="5">
        <v>34141</v>
      </c>
      <c r="L79" s="1" t="s">
        <v>10688</v>
      </c>
    </row>
    <row r="80" spans="1:12" x14ac:dyDescent="0.35">
      <c r="A80" s="1" t="s">
        <v>2701</v>
      </c>
      <c r="B80" s="1" t="s">
        <v>781</v>
      </c>
      <c r="C80" s="2">
        <v>45552</v>
      </c>
      <c r="D80" s="5">
        <v>530836</v>
      </c>
      <c r="E80" s="1" t="s">
        <v>111</v>
      </c>
      <c r="F80" s="1" t="s">
        <v>112</v>
      </c>
      <c r="G80" s="5">
        <v>26512</v>
      </c>
      <c r="H80" s="1" t="s">
        <v>10693</v>
      </c>
      <c r="I80" s="1" t="s">
        <v>10689</v>
      </c>
      <c r="J80" s="1" t="s">
        <v>10698</v>
      </c>
      <c r="K80" s="5">
        <v>24164</v>
      </c>
      <c r="L80" s="1" t="s">
        <v>10691</v>
      </c>
    </row>
    <row r="81" spans="1:12" x14ac:dyDescent="0.35">
      <c r="A81" s="1" t="s">
        <v>2708</v>
      </c>
      <c r="B81" s="1" t="s">
        <v>682</v>
      </c>
      <c r="C81" s="2">
        <v>45695</v>
      </c>
      <c r="D81" s="5">
        <v>113515</v>
      </c>
      <c r="E81" s="1" t="s">
        <v>48</v>
      </c>
      <c r="F81" s="1" t="s">
        <v>49</v>
      </c>
      <c r="G81" s="5">
        <v>29619</v>
      </c>
      <c r="H81" s="1" t="s">
        <v>10693</v>
      </c>
      <c r="I81" s="1" t="s">
        <v>10680</v>
      </c>
      <c r="J81" s="1" t="s">
        <v>10694</v>
      </c>
      <c r="K81" s="5">
        <v>44485</v>
      </c>
      <c r="L81" s="1" t="s">
        <v>10691</v>
      </c>
    </row>
    <row r="82" spans="1:12" x14ac:dyDescent="0.35">
      <c r="A82" s="1" t="s">
        <v>2711</v>
      </c>
      <c r="B82" s="1" t="s">
        <v>1449</v>
      </c>
      <c r="C82" s="2">
        <v>45340</v>
      </c>
      <c r="D82" s="5">
        <v>216431</v>
      </c>
      <c r="E82" s="1" t="s">
        <v>146</v>
      </c>
      <c r="F82" s="1" t="s">
        <v>147</v>
      </c>
      <c r="G82" s="5">
        <v>25254</v>
      </c>
      <c r="H82" s="1" t="s">
        <v>10679</v>
      </c>
      <c r="I82" s="1" t="s">
        <v>10684</v>
      </c>
      <c r="J82" s="1" t="s">
        <v>10698</v>
      </c>
      <c r="K82" s="5">
        <v>12569</v>
      </c>
      <c r="L82" s="1" t="s">
        <v>10686</v>
      </c>
    </row>
    <row r="83" spans="1:12" x14ac:dyDescent="0.35">
      <c r="A83" s="1" t="s">
        <v>2714</v>
      </c>
      <c r="B83" s="1" t="s">
        <v>1274</v>
      </c>
      <c r="C83" s="2">
        <v>45629</v>
      </c>
      <c r="D83" s="5">
        <v>597000</v>
      </c>
      <c r="E83" s="1" t="s">
        <v>119</v>
      </c>
      <c r="F83" s="1" t="s">
        <v>120</v>
      </c>
      <c r="G83" s="5">
        <v>40474</v>
      </c>
      <c r="H83" s="1" t="s">
        <v>10693</v>
      </c>
      <c r="I83" s="1" t="s">
        <v>10690</v>
      </c>
      <c r="J83" s="1" t="s">
        <v>12598</v>
      </c>
      <c r="K83" s="5"/>
      <c r="L83" s="1" t="s">
        <v>10691</v>
      </c>
    </row>
    <row r="84" spans="1:12" x14ac:dyDescent="0.35">
      <c r="A84" s="1" t="s">
        <v>2717</v>
      </c>
      <c r="B84" s="1" t="s">
        <v>2369</v>
      </c>
      <c r="C84" s="2">
        <v>45564</v>
      </c>
      <c r="D84" s="5">
        <v>258000</v>
      </c>
      <c r="E84" s="1" t="s">
        <v>127</v>
      </c>
      <c r="F84" s="1" t="s">
        <v>128</v>
      </c>
      <c r="G84" s="5">
        <v>14514</v>
      </c>
      <c r="H84" s="1" t="s">
        <v>10679</v>
      </c>
      <c r="I84" s="1" t="s">
        <v>10684</v>
      </c>
      <c r="J84" s="1" t="s">
        <v>12598</v>
      </c>
      <c r="K84" s="5"/>
      <c r="L84" s="1" t="s">
        <v>10686</v>
      </c>
    </row>
    <row r="85" spans="1:12" x14ac:dyDescent="0.35">
      <c r="A85" s="1" t="s">
        <v>2722</v>
      </c>
      <c r="B85" s="1" t="s">
        <v>69</v>
      </c>
      <c r="C85" s="2">
        <v>45118</v>
      </c>
      <c r="D85" s="5">
        <v>398000</v>
      </c>
      <c r="E85" s="1" t="s">
        <v>72</v>
      </c>
      <c r="F85" s="1" t="s">
        <v>33</v>
      </c>
      <c r="G85" s="5">
        <v>13074</v>
      </c>
      <c r="H85" s="1" t="s">
        <v>10679</v>
      </c>
      <c r="I85" s="1" t="s">
        <v>10684</v>
      </c>
      <c r="J85" s="1" t="s">
        <v>12598</v>
      </c>
      <c r="K85" s="5"/>
      <c r="L85" s="1" t="s">
        <v>10695</v>
      </c>
    </row>
    <row r="86" spans="1:12" x14ac:dyDescent="0.35">
      <c r="A86" s="1" t="s">
        <v>2724</v>
      </c>
      <c r="B86" s="1" t="s">
        <v>2081</v>
      </c>
      <c r="C86" s="2">
        <v>45097</v>
      </c>
      <c r="D86" s="5">
        <v>533274</v>
      </c>
      <c r="E86" s="1" t="s">
        <v>95</v>
      </c>
      <c r="F86" s="1" t="s">
        <v>33</v>
      </c>
      <c r="G86" s="5">
        <v>11097</v>
      </c>
      <c r="H86" s="1" t="s">
        <v>10683</v>
      </c>
      <c r="I86" s="1" t="s">
        <v>10684</v>
      </c>
      <c r="J86" s="1" t="s">
        <v>10681</v>
      </c>
      <c r="K86" s="5">
        <v>44726</v>
      </c>
      <c r="L86" s="1" t="s">
        <v>10686</v>
      </c>
    </row>
    <row r="87" spans="1:12" x14ac:dyDescent="0.35">
      <c r="A87" s="1" t="s">
        <v>2728</v>
      </c>
      <c r="B87" s="1" t="s">
        <v>1482</v>
      </c>
      <c r="C87" s="2">
        <v>44945</v>
      </c>
      <c r="D87" s="5">
        <v>567033</v>
      </c>
      <c r="E87" s="1" t="s">
        <v>72</v>
      </c>
      <c r="F87" s="1" t="s">
        <v>33</v>
      </c>
      <c r="G87" s="5">
        <v>12336</v>
      </c>
      <c r="H87" s="1" t="s">
        <v>10679</v>
      </c>
      <c r="I87" s="1" t="s">
        <v>10690</v>
      </c>
      <c r="J87" s="1" t="s">
        <v>10702</v>
      </c>
      <c r="K87" s="5">
        <v>31967</v>
      </c>
      <c r="L87" s="1" t="s">
        <v>10682</v>
      </c>
    </row>
    <row r="88" spans="1:12" x14ac:dyDescent="0.35">
      <c r="A88" s="1" t="s">
        <v>2730</v>
      </c>
      <c r="B88" s="1" t="s">
        <v>1065</v>
      </c>
      <c r="C88" s="2">
        <v>44966</v>
      </c>
      <c r="D88" s="5">
        <v>647000</v>
      </c>
      <c r="E88" s="1" t="s">
        <v>91</v>
      </c>
      <c r="F88" s="1" t="s">
        <v>84</v>
      </c>
      <c r="G88" s="5">
        <v>15065</v>
      </c>
      <c r="H88" s="1" t="s">
        <v>10693</v>
      </c>
      <c r="I88" s="1" t="s">
        <v>10684</v>
      </c>
      <c r="J88" s="1" t="s">
        <v>12598</v>
      </c>
      <c r="K88" s="5"/>
      <c r="L88" s="1" t="s">
        <v>10686</v>
      </c>
    </row>
    <row r="89" spans="1:12" x14ac:dyDescent="0.35">
      <c r="A89" s="1" t="s">
        <v>2735</v>
      </c>
      <c r="B89" s="1" t="s">
        <v>2267</v>
      </c>
      <c r="C89" s="2">
        <v>44899</v>
      </c>
      <c r="D89" s="5">
        <v>757000</v>
      </c>
      <c r="E89" s="1" t="s">
        <v>61</v>
      </c>
      <c r="F89" s="1" t="s">
        <v>62</v>
      </c>
      <c r="G89" s="5">
        <v>32110</v>
      </c>
      <c r="H89" s="1" t="s">
        <v>10693</v>
      </c>
      <c r="I89" s="1" t="s">
        <v>10690</v>
      </c>
      <c r="J89" s="1" t="s">
        <v>12598</v>
      </c>
      <c r="K89" s="5"/>
      <c r="L89" s="1" t="s">
        <v>10688</v>
      </c>
    </row>
    <row r="90" spans="1:12" x14ac:dyDescent="0.35">
      <c r="A90" s="1" t="s">
        <v>2742</v>
      </c>
      <c r="B90" s="1" t="s">
        <v>2324</v>
      </c>
      <c r="C90" s="2">
        <v>44642</v>
      </c>
      <c r="D90" s="5">
        <v>657000</v>
      </c>
      <c r="E90" s="1" t="s">
        <v>48</v>
      </c>
      <c r="F90" s="1" t="s">
        <v>49</v>
      </c>
      <c r="G90" s="5">
        <v>25249</v>
      </c>
      <c r="H90" s="1" t="s">
        <v>10697</v>
      </c>
      <c r="I90" s="1" t="s">
        <v>10684</v>
      </c>
      <c r="J90" s="1" t="s">
        <v>12598</v>
      </c>
      <c r="K90" s="5"/>
      <c r="L90" s="1" t="s">
        <v>10695</v>
      </c>
    </row>
    <row r="91" spans="1:12" x14ac:dyDescent="0.35">
      <c r="A91" s="1" t="s">
        <v>2745</v>
      </c>
      <c r="B91" s="1" t="s">
        <v>605</v>
      </c>
      <c r="C91" s="2">
        <v>44973</v>
      </c>
      <c r="D91" s="5">
        <v>639659</v>
      </c>
      <c r="E91" s="1" t="s">
        <v>138</v>
      </c>
      <c r="F91" s="1" t="s">
        <v>139</v>
      </c>
      <c r="G91" s="5">
        <v>31950</v>
      </c>
      <c r="H91" s="1" t="s">
        <v>10693</v>
      </c>
      <c r="I91" s="1" t="s">
        <v>10684</v>
      </c>
      <c r="J91" s="1" t="s">
        <v>10702</v>
      </c>
      <c r="K91" s="5">
        <v>46341</v>
      </c>
      <c r="L91" s="1" t="s">
        <v>10688</v>
      </c>
    </row>
    <row r="92" spans="1:12" x14ac:dyDescent="0.35">
      <c r="A92" s="1" t="s">
        <v>2750</v>
      </c>
      <c r="B92" s="1" t="s">
        <v>34</v>
      </c>
      <c r="C92" s="2">
        <v>45529</v>
      </c>
      <c r="D92" s="5">
        <v>478000</v>
      </c>
      <c r="E92" s="1" t="s">
        <v>37</v>
      </c>
      <c r="F92" s="1" t="s">
        <v>38</v>
      </c>
      <c r="G92" s="5">
        <v>34889</v>
      </c>
      <c r="H92" s="1" t="s">
        <v>10679</v>
      </c>
      <c r="I92" s="1" t="s">
        <v>10687</v>
      </c>
      <c r="J92" s="1" t="s">
        <v>12598</v>
      </c>
      <c r="K92" s="5"/>
      <c r="L92" s="1" t="s">
        <v>10688</v>
      </c>
    </row>
    <row r="93" spans="1:12" x14ac:dyDescent="0.35">
      <c r="A93" s="1" t="s">
        <v>2754</v>
      </c>
      <c r="B93" s="1" t="s">
        <v>1892</v>
      </c>
      <c r="C93" s="2">
        <v>45295</v>
      </c>
      <c r="D93" s="5">
        <v>825967</v>
      </c>
      <c r="E93" s="1" t="s">
        <v>95</v>
      </c>
      <c r="F93" s="1" t="s">
        <v>33</v>
      </c>
      <c r="G93" s="5">
        <v>13698</v>
      </c>
      <c r="H93" s="1" t="s">
        <v>10696</v>
      </c>
      <c r="I93" s="1" t="s">
        <v>10684</v>
      </c>
      <c r="J93" s="1" t="s">
        <v>10701</v>
      </c>
      <c r="K93" s="5">
        <v>11033</v>
      </c>
      <c r="L93" s="1" t="s">
        <v>10686</v>
      </c>
    </row>
    <row r="94" spans="1:12" x14ac:dyDescent="0.35">
      <c r="A94" s="1" t="s">
        <v>2758</v>
      </c>
      <c r="B94" s="1" t="s">
        <v>2181</v>
      </c>
      <c r="C94" s="2">
        <v>45707</v>
      </c>
      <c r="D94" s="5">
        <v>637000</v>
      </c>
      <c r="E94" s="1" t="s">
        <v>72</v>
      </c>
      <c r="F94" s="1" t="s">
        <v>33</v>
      </c>
      <c r="G94" s="5">
        <v>13897</v>
      </c>
      <c r="H94" s="1" t="s">
        <v>10696</v>
      </c>
      <c r="I94" s="1" t="s">
        <v>10680</v>
      </c>
      <c r="J94" s="1" t="s">
        <v>12598</v>
      </c>
      <c r="K94" s="5"/>
      <c r="L94" s="1" t="s">
        <v>10686</v>
      </c>
    </row>
    <row r="95" spans="1:12" x14ac:dyDescent="0.35">
      <c r="A95" s="1" t="s">
        <v>2763</v>
      </c>
      <c r="B95" s="1" t="s">
        <v>1970</v>
      </c>
      <c r="C95" s="2">
        <v>45589</v>
      </c>
      <c r="D95" s="5">
        <v>1327000</v>
      </c>
      <c r="E95" s="1" t="s">
        <v>431</v>
      </c>
      <c r="F95" s="1" t="s">
        <v>432</v>
      </c>
      <c r="G95" s="5">
        <v>39112</v>
      </c>
      <c r="H95" s="1" t="s">
        <v>10683</v>
      </c>
      <c r="I95" s="1" t="s">
        <v>10687</v>
      </c>
      <c r="J95" s="1" t="s">
        <v>12598</v>
      </c>
      <c r="K95" s="5"/>
      <c r="L95" s="1" t="s">
        <v>10682</v>
      </c>
    </row>
    <row r="96" spans="1:12" x14ac:dyDescent="0.35">
      <c r="A96" s="1" t="s">
        <v>2767</v>
      </c>
      <c r="B96" s="1" t="s">
        <v>1756</v>
      </c>
      <c r="C96" s="2">
        <v>45096</v>
      </c>
      <c r="D96" s="5">
        <v>207000</v>
      </c>
      <c r="E96" s="1" t="s">
        <v>43</v>
      </c>
      <c r="F96" s="1" t="s">
        <v>44</v>
      </c>
      <c r="G96" s="5">
        <v>25348</v>
      </c>
      <c r="H96" s="1" t="s">
        <v>10683</v>
      </c>
      <c r="I96" s="1" t="s">
        <v>10687</v>
      </c>
      <c r="J96" s="1" t="s">
        <v>12598</v>
      </c>
      <c r="K96" s="5"/>
      <c r="L96" s="1" t="s">
        <v>10691</v>
      </c>
    </row>
    <row r="97" spans="1:12" x14ac:dyDescent="0.35">
      <c r="A97" s="1" t="s">
        <v>2772</v>
      </c>
      <c r="B97" s="1" t="s">
        <v>727</v>
      </c>
      <c r="C97" s="2">
        <v>45010</v>
      </c>
      <c r="D97" s="5">
        <v>328000</v>
      </c>
      <c r="E97" s="1" t="s">
        <v>72</v>
      </c>
      <c r="F97" s="1" t="s">
        <v>33</v>
      </c>
      <c r="G97" s="5">
        <v>13619</v>
      </c>
      <c r="H97" s="1" t="s">
        <v>10696</v>
      </c>
      <c r="I97" s="1" t="s">
        <v>10687</v>
      </c>
      <c r="J97" s="1" t="s">
        <v>12598</v>
      </c>
      <c r="K97" s="5"/>
      <c r="L97" s="1" t="s">
        <v>10691</v>
      </c>
    </row>
    <row r="98" spans="1:12" x14ac:dyDescent="0.35">
      <c r="A98" s="1" t="s">
        <v>2776</v>
      </c>
      <c r="B98" s="1" t="s">
        <v>1305</v>
      </c>
      <c r="C98" s="2">
        <v>45678</v>
      </c>
      <c r="D98" s="5">
        <v>499000</v>
      </c>
      <c r="E98" s="1" t="s">
        <v>56</v>
      </c>
      <c r="F98" s="1" t="s">
        <v>57</v>
      </c>
      <c r="G98" s="5">
        <v>44276</v>
      </c>
      <c r="H98" s="1" t="s">
        <v>10679</v>
      </c>
      <c r="I98" s="1" t="s">
        <v>10684</v>
      </c>
      <c r="J98" s="1" t="s">
        <v>12598</v>
      </c>
      <c r="K98" s="5"/>
      <c r="L98" s="1" t="s">
        <v>10695</v>
      </c>
    </row>
    <row r="99" spans="1:12" x14ac:dyDescent="0.35">
      <c r="A99" s="1" t="s">
        <v>2779</v>
      </c>
      <c r="B99" s="1" t="s">
        <v>1138</v>
      </c>
      <c r="C99" s="2">
        <v>45540</v>
      </c>
      <c r="D99" s="5">
        <v>1114630</v>
      </c>
      <c r="E99" s="1" t="s">
        <v>95</v>
      </c>
      <c r="F99" s="1" t="s">
        <v>33</v>
      </c>
      <c r="G99" s="5">
        <v>14596</v>
      </c>
      <c r="H99" s="1" t="s">
        <v>10683</v>
      </c>
      <c r="I99" s="1" t="s">
        <v>10690</v>
      </c>
      <c r="J99" s="1" t="s">
        <v>10681</v>
      </c>
      <c r="K99" s="5">
        <v>32370</v>
      </c>
      <c r="L99" s="1" t="s">
        <v>10695</v>
      </c>
    </row>
    <row r="100" spans="1:12" x14ac:dyDescent="0.35">
      <c r="A100" s="1" t="s">
        <v>2783</v>
      </c>
      <c r="B100" s="1" t="s">
        <v>132</v>
      </c>
      <c r="C100" s="2">
        <v>45364</v>
      </c>
      <c r="D100" s="5">
        <v>134229</v>
      </c>
      <c r="E100" s="1" t="s">
        <v>119</v>
      </c>
      <c r="F100" s="1" t="s">
        <v>120</v>
      </c>
      <c r="G100" s="5">
        <v>33877</v>
      </c>
      <c r="H100" s="1" t="s">
        <v>10693</v>
      </c>
      <c r="I100" s="1" t="s">
        <v>10684</v>
      </c>
      <c r="J100" s="1" t="s">
        <v>10681</v>
      </c>
      <c r="K100" s="5">
        <v>14771</v>
      </c>
      <c r="L100" s="1" t="s">
        <v>10686</v>
      </c>
    </row>
    <row r="101" spans="1:12" x14ac:dyDescent="0.35">
      <c r="A101" s="1" t="s">
        <v>2786</v>
      </c>
      <c r="B101" s="1" t="s">
        <v>706</v>
      </c>
      <c r="C101" s="2">
        <v>44799</v>
      </c>
      <c r="D101" s="5">
        <v>649499</v>
      </c>
      <c r="E101" s="1" t="s">
        <v>56</v>
      </c>
      <c r="F101" s="1" t="s">
        <v>57</v>
      </c>
      <c r="G101" s="5">
        <v>43010</v>
      </c>
      <c r="H101" s="1" t="s">
        <v>10683</v>
      </c>
      <c r="I101" s="1" t="s">
        <v>10687</v>
      </c>
      <c r="J101" s="1" t="s">
        <v>10698</v>
      </c>
      <c r="K101" s="5">
        <v>27501</v>
      </c>
      <c r="L101" s="1" t="s">
        <v>10686</v>
      </c>
    </row>
    <row r="102" spans="1:12" x14ac:dyDescent="0.35">
      <c r="A102" s="1" t="s">
        <v>2790</v>
      </c>
      <c r="B102" s="1" t="s">
        <v>1251</v>
      </c>
      <c r="C102" s="2">
        <v>45401</v>
      </c>
      <c r="D102" s="5">
        <v>657000</v>
      </c>
      <c r="E102" s="1" t="s">
        <v>32</v>
      </c>
      <c r="F102" s="1" t="s">
        <v>33</v>
      </c>
      <c r="G102" s="5">
        <v>11545</v>
      </c>
      <c r="H102" s="1" t="s">
        <v>10683</v>
      </c>
      <c r="I102" s="1" t="s">
        <v>10684</v>
      </c>
      <c r="J102" s="1" t="s">
        <v>12598</v>
      </c>
      <c r="K102" s="5"/>
      <c r="L102" s="1" t="s">
        <v>10688</v>
      </c>
    </row>
    <row r="103" spans="1:12" x14ac:dyDescent="0.35">
      <c r="A103" s="1" t="s">
        <v>2796</v>
      </c>
      <c r="B103" s="1" t="s">
        <v>1222</v>
      </c>
      <c r="C103" s="2">
        <v>44565</v>
      </c>
      <c r="D103" s="5">
        <v>941751</v>
      </c>
      <c r="E103" s="1" t="s">
        <v>72</v>
      </c>
      <c r="F103" s="1" t="s">
        <v>33</v>
      </c>
      <c r="G103" s="5">
        <v>13127</v>
      </c>
      <c r="H103" s="1" t="s">
        <v>10679</v>
      </c>
      <c r="I103" s="1" t="s">
        <v>10684</v>
      </c>
      <c r="J103" s="1" t="s">
        <v>10702</v>
      </c>
      <c r="K103" s="5">
        <v>15249</v>
      </c>
      <c r="L103" s="1" t="s">
        <v>10682</v>
      </c>
    </row>
    <row r="104" spans="1:12" x14ac:dyDescent="0.35">
      <c r="A104" s="1" t="s">
        <v>2800</v>
      </c>
      <c r="B104" s="1" t="s">
        <v>934</v>
      </c>
      <c r="C104" s="2">
        <v>45350</v>
      </c>
      <c r="D104" s="5">
        <v>473549</v>
      </c>
      <c r="E104" s="1" t="s">
        <v>24</v>
      </c>
      <c r="F104" s="1" t="s">
        <v>25</v>
      </c>
      <c r="G104" s="5">
        <v>9445</v>
      </c>
      <c r="H104" s="1" t="s">
        <v>10693</v>
      </c>
      <c r="I104" s="1" t="s">
        <v>10690</v>
      </c>
      <c r="J104" s="1" t="s">
        <v>10700</v>
      </c>
      <c r="K104" s="5">
        <v>24451</v>
      </c>
      <c r="L104" s="1" t="s">
        <v>10688</v>
      </c>
    </row>
    <row r="105" spans="1:12" x14ac:dyDescent="0.35">
      <c r="A105" s="1" t="s">
        <v>2805</v>
      </c>
      <c r="B105" s="1" t="s">
        <v>1957</v>
      </c>
      <c r="C105" s="2">
        <v>44955</v>
      </c>
      <c r="D105" s="5">
        <v>657000</v>
      </c>
      <c r="E105" s="1" t="s">
        <v>48</v>
      </c>
      <c r="F105" s="1" t="s">
        <v>49</v>
      </c>
      <c r="G105" s="5">
        <v>27253</v>
      </c>
      <c r="H105" s="1" t="s">
        <v>10696</v>
      </c>
      <c r="I105" s="1" t="s">
        <v>10684</v>
      </c>
      <c r="J105" s="1" t="s">
        <v>12598</v>
      </c>
      <c r="K105" s="5"/>
      <c r="L105" s="1" t="s">
        <v>10682</v>
      </c>
    </row>
    <row r="106" spans="1:12" x14ac:dyDescent="0.35">
      <c r="A106" s="1" t="s">
        <v>2812</v>
      </c>
      <c r="B106" s="1" t="s">
        <v>330</v>
      </c>
      <c r="C106" s="2">
        <v>45528</v>
      </c>
      <c r="D106" s="5">
        <v>697000</v>
      </c>
      <c r="E106" s="1" t="s">
        <v>127</v>
      </c>
      <c r="F106" s="1" t="s">
        <v>128</v>
      </c>
      <c r="G106" s="5">
        <v>16884</v>
      </c>
      <c r="H106" s="1" t="s">
        <v>10697</v>
      </c>
      <c r="I106" s="1" t="s">
        <v>10687</v>
      </c>
      <c r="J106" s="1" t="s">
        <v>12598</v>
      </c>
      <c r="K106" s="5"/>
      <c r="L106" s="1" t="s">
        <v>10695</v>
      </c>
    </row>
    <row r="107" spans="1:12" x14ac:dyDescent="0.35">
      <c r="A107" s="1" t="s">
        <v>2816</v>
      </c>
      <c r="B107" s="1" t="s">
        <v>845</v>
      </c>
      <c r="C107" s="2">
        <v>44658</v>
      </c>
      <c r="D107" s="5">
        <v>199000</v>
      </c>
      <c r="E107" s="1" t="s">
        <v>12</v>
      </c>
      <c r="F107" s="1" t="s">
        <v>13</v>
      </c>
      <c r="G107" s="5">
        <v>13901</v>
      </c>
      <c r="H107" s="1" t="s">
        <v>10679</v>
      </c>
      <c r="I107" s="1" t="s">
        <v>10684</v>
      </c>
      <c r="J107" s="1" t="s">
        <v>12598</v>
      </c>
      <c r="K107" s="5"/>
      <c r="L107" s="1" t="s">
        <v>10688</v>
      </c>
    </row>
    <row r="108" spans="1:12" x14ac:dyDescent="0.35">
      <c r="A108" s="1" t="s">
        <v>2818</v>
      </c>
      <c r="B108" s="1" t="s">
        <v>1257</v>
      </c>
      <c r="C108" s="2">
        <v>44834</v>
      </c>
      <c r="D108" s="5">
        <v>268000</v>
      </c>
      <c r="E108" s="1" t="s">
        <v>83</v>
      </c>
      <c r="F108" s="1" t="s">
        <v>84</v>
      </c>
      <c r="G108" s="5">
        <v>12087</v>
      </c>
      <c r="H108" s="1" t="s">
        <v>10679</v>
      </c>
      <c r="I108" s="1" t="s">
        <v>10689</v>
      </c>
      <c r="J108" s="1" t="s">
        <v>12598</v>
      </c>
      <c r="K108" s="5"/>
      <c r="L108" s="1" t="s">
        <v>10688</v>
      </c>
    </row>
    <row r="109" spans="1:12" x14ac:dyDescent="0.35">
      <c r="A109" s="1" t="s">
        <v>2823</v>
      </c>
      <c r="B109" s="1" t="s">
        <v>770</v>
      </c>
      <c r="C109" s="2">
        <v>45607</v>
      </c>
      <c r="D109" s="5">
        <v>129000</v>
      </c>
      <c r="E109" s="1" t="s">
        <v>127</v>
      </c>
      <c r="F109" s="1" t="s">
        <v>128</v>
      </c>
      <c r="G109" s="5">
        <v>17061</v>
      </c>
      <c r="H109" s="1" t="s">
        <v>10693</v>
      </c>
      <c r="I109" s="1" t="s">
        <v>10689</v>
      </c>
      <c r="J109" s="1" t="s">
        <v>12598</v>
      </c>
      <c r="K109" s="5"/>
      <c r="L109" s="1" t="s">
        <v>10691</v>
      </c>
    </row>
    <row r="110" spans="1:12" x14ac:dyDescent="0.35">
      <c r="A110" s="1" t="s">
        <v>2825</v>
      </c>
      <c r="B110" s="1" t="s">
        <v>943</v>
      </c>
      <c r="C110" s="2">
        <v>45201</v>
      </c>
      <c r="D110" s="5">
        <v>99000</v>
      </c>
      <c r="E110" s="1" t="s">
        <v>83</v>
      </c>
      <c r="F110" s="1" t="s">
        <v>84</v>
      </c>
      <c r="G110" s="5">
        <v>13381</v>
      </c>
      <c r="H110" s="1" t="s">
        <v>10683</v>
      </c>
      <c r="I110" s="1" t="s">
        <v>10684</v>
      </c>
      <c r="J110" s="1" t="s">
        <v>12598</v>
      </c>
      <c r="K110" s="5"/>
      <c r="L110" s="1" t="s">
        <v>10682</v>
      </c>
    </row>
    <row r="111" spans="1:12" x14ac:dyDescent="0.35">
      <c r="A111" s="1" t="s">
        <v>2828</v>
      </c>
      <c r="B111" s="1" t="s">
        <v>1346</v>
      </c>
      <c r="C111" s="2">
        <v>44934</v>
      </c>
      <c r="D111" s="5">
        <v>158000</v>
      </c>
      <c r="E111" s="1" t="s">
        <v>146</v>
      </c>
      <c r="F111" s="1" t="s">
        <v>147</v>
      </c>
      <c r="G111" s="5">
        <v>33174</v>
      </c>
      <c r="H111" s="1" t="s">
        <v>10679</v>
      </c>
      <c r="I111" s="1" t="s">
        <v>10684</v>
      </c>
      <c r="J111" s="1" t="s">
        <v>12598</v>
      </c>
      <c r="K111" s="5"/>
      <c r="L111" s="1" t="s">
        <v>10691</v>
      </c>
    </row>
    <row r="112" spans="1:12" x14ac:dyDescent="0.35">
      <c r="A112" s="1" t="s">
        <v>2830</v>
      </c>
      <c r="B112" s="1" t="s">
        <v>1550</v>
      </c>
      <c r="C112" s="2">
        <v>45381</v>
      </c>
      <c r="D112" s="5">
        <v>516000</v>
      </c>
      <c r="E112" s="1" t="s">
        <v>12</v>
      </c>
      <c r="F112" s="1" t="s">
        <v>13</v>
      </c>
      <c r="G112" s="5">
        <v>12114</v>
      </c>
      <c r="H112" s="1" t="s">
        <v>10683</v>
      </c>
      <c r="I112" s="1" t="s">
        <v>10680</v>
      </c>
      <c r="J112" s="1" t="s">
        <v>12598</v>
      </c>
      <c r="K112" s="5"/>
      <c r="L112" s="1" t="s">
        <v>10688</v>
      </c>
    </row>
    <row r="113" spans="1:12" x14ac:dyDescent="0.35">
      <c r="A113" s="1" t="s">
        <v>2835</v>
      </c>
      <c r="B113" s="1" t="s">
        <v>1767</v>
      </c>
      <c r="C113" s="2">
        <v>45653</v>
      </c>
      <c r="D113" s="5">
        <v>1095000</v>
      </c>
      <c r="E113" s="1" t="s">
        <v>91</v>
      </c>
      <c r="F113" s="1" t="s">
        <v>84</v>
      </c>
      <c r="G113" s="5">
        <v>19990</v>
      </c>
      <c r="H113" s="1" t="s">
        <v>10696</v>
      </c>
      <c r="I113" s="1" t="s">
        <v>10684</v>
      </c>
      <c r="J113" s="1" t="s">
        <v>12598</v>
      </c>
      <c r="K113" s="5"/>
      <c r="L113" s="1" t="s">
        <v>10686</v>
      </c>
    </row>
    <row r="114" spans="1:12" x14ac:dyDescent="0.35">
      <c r="A114" s="1" t="s">
        <v>2842</v>
      </c>
      <c r="B114" s="1" t="s">
        <v>1010</v>
      </c>
      <c r="C114" s="2">
        <v>45085</v>
      </c>
      <c r="D114" s="5">
        <v>926000</v>
      </c>
      <c r="E114" s="1" t="s">
        <v>48</v>
      </c>
      <c r="F114" s="1" t="s">
        <v>49</v>
      </c>
      <c r="G114" s="5">
        <v>27366</v>
      </c>
      <c r="H114" s="1" t="s">
        <v>10697</v>
      </c>
      <c r="I114" s="1" t="s">
        <v>10684</v>
      </c>
      <c r="J114" s="1" t="s">
        <v>12598</v>
      </c>
      <c r="K114" s="5"/>
      <c r="L114" s="1" t="s">
        <v>10686</v>
      </c>
    </row>
    <row r="115" spans="1:12" x14ac:dyDescent="0.35">
      <c r="A115" s="1" t="s">
        <v>2845</v>
      </c>
      <c r="B115" s="1" t="s">
        <v>2139</v>
      </c>
      <c r="C115" s="2">
        <v>44781</v>
      </c>
      <c r="D115" s="5">
        <v>275109</v>
      </c>
      <c r="E115" s="1" t="s">
        <v>431</v>
      </c>
      <c r="F115" s="1" t="s">
        <v>432</v>
      </c>
      <c r="G115" s="5">
        <v>40777</v>
      </c>
      <c r="H115" s="1" t="s">
        <v>10683</v>
      </c>
      <c r="I115" s="1" t="s">
        <v>10687</v>
      </c>
      <c r="J115" s="1" t="s">
        <v>10698</v>
      </c>
      <c r="K115" s="5">
        <v>32891</v>
      </c>
      <c r="L115" s="1" t="s">
        <v>10682</v>
      </c>
    </row>
    <row r="116" spans="1:12" x14ac:dyDescent="0.35">
      <c r="A116" s="1" t="s">
        <v>2848</v>
      </c>
      <c r="B116" s="1" t="s">
        <v>1036</v>
      </c>
      <c r="C116" s="2">
        <v>45335</v>
      </c>
      <c r="D116" s="5">
        <v>549000</v>
      </c>
      <c r="E116" s="1" t="s">
        <v>248</v>
      </c>
      <c r="F116" s="1" t="s">
        <v>249</v>
      </c>
      <c r="G116" s="5">
        <v>10701</v>
      </c>
      <c r="H116" s="1" t="s">
        <v>10693</v>
      </c>
      <c r="I116" s="1" t="s">
        <v>10690</v>
      </c>
      <c r="J116" s="1" t="s">
        <v>12598</v>
      </c>
      <c r="K116" s="5"/>
      <c r="L116" s="1" t="s">
        <v>10691</v>
      </c>
    </row>
    <row r="117" spans="1:12" x14ac:dyDescent="0.35">
      <c r="A117" s="1" t="s">
        <v>2850</v>
      </c>
      <c r="B117" s="1" t="s">
        <v>505</v>
      </c>
      <c r="C117" s="2">
        <v>45556</v>
      </c>
      <c r="D117" s="5">
        <v>398000</v>
      </c>
      <c r="E117" s="1" t="s">
        <v>146</v>
      </c>
      <c r="F117" s="1" t="s">
        <v>147</v>
      </c>
      <c r="G117" s="5">
        <v>24854</v>
      </c>
      <c r="H117" s="1" t="s">
        <v>10679</v>
      </c>
      <c r="I117" s="1" t="s">
        <v>10684</v>
      </c>
      <c r="J117" s="1" t="s">
        <v>12598</v>
      </c>
      <c r="K117" s="5"/>
      <c r="L117" s="1" t="s">
        <v>10691</v>
      </c>
    </row>
    <row r="118" spans="1:12" x14ac:dyDescent="0.35">
      <c r="A118" s="1" t="s">
        <v>2853</v>
      </c>
      <c r="B118" s="1" t="s">
        <v>1721</v>
      </c>
      <c r="C118" s="2">
        <v>45605</v>
      </c>
      <c r="D118" s="5">
        <v>229000</v>
      </c>
      <c r="E118" s="1" t="s">
        <v>56</v>
      </c>
      <c r="F118" s="1" t="s">
        <v>57</v>
      </c>
      <c r="G118" s="5">
        <v>42214</v>
      </c>
      <c r="H118" s="1" t="s">
        <v>10696</v>
      </c>
      <c r="I118" s="1" t="s">
        <v>10684</v>
      </c>
      <c r="J118" s="1" t="s">
        <v>12598</v>
      </c>
      <c r="K118" s="5"/>
      <c r="L118" s="1" t="s">
        <v>10691</v>
      </c>
    </row>
    <row r="119" spans="1:12" x14ac:dyDescent="0.35">
      <c r="A119" s="1" t="s">
        <v>2856</v>
      </c>
      <c r="B119" s="1" t="s">
        <v>1045</v>
      </c>
      <c r="C119" s="2">
        <v>45588</v>
      </c>
      <c r="D119" s="5">
        <v>266041</v>
      </c>
      <c r="E119" s="1" t="s">
        <v>12</v>
      </c>
      <c r="F119" s="1" t="s">
        <v>13</v>
      </c>
      <c r="G119" s="5">
        <v>17425</v>
      </c>
      <c r="H119" s="1" t="s">
        <v>10683</v>
      </c>
      <c r="I119" s="1" t="s">
        <v>10684</v>
      </c>
      <c r="J119" s="1" t="s">
        <v>10700</v>
      </c>
      <c r="K119" s="5">
        <v>49959</v>
      </c>
      <c r="L119" s="1" t="s">
        <v>10686</v>
      </c>
    </row>
    <row r="120" spans="1:12" x14ac:dyDescent="0.35">
      <c r="A120" s="1" t="s">
        <v>2860</v>
      </c>
      <c r="B120" s="1" t="s">
        <v>1587</v>
      </c>
      <c r="C120" s="2">
        <v>45343</v>
      </c>
      <c r="D120" s="5">
        <v>977668</v>
      </c>
      <c r="E120" s="1" t="s">
        <v>151</v>
      </c>
      <c r="F120" s="1" t="s">
        <v>33</v>
      </c>
      <c r="G120" s="5">
        <v>12840</v>
      </c>
      <c r="H120" s="1" t="s">
        <v>10693</v>
      </c>
      <c r="I120" s="1" t="s">
        <v>10684</v>
      </c>
      <c r="J120" s="1" t="s">
        <v>10681</v>
      </c>
      <c r="K120" s="5">
        <v>39332</v>
      </c>
      <c r="L120" s="1" t="s">
        <v>10691</v>
      </c>
    </row>
    <row r="121" spans="1:12" x14ac:dyDescent="0.35">
      <c r="A121" s="1" t="s">
        <v>2865</v>
      </c>
      <c r="B121" s="1" t="s">
        <v>1225</v>
      </c>
      <c r="C121" s="2">
        <v>45194</v>
      </c>
      <c r="D121" s="5">
        <v>199000</v>
      </c>
      <c r="E121" s="1" t="s">
        <v>127</v>
      </c>
      <c r="F121" s="1" t="s">
        <v>128</v>
      </c>
      <c r="G121" s="5">
        <v>13214</v>
      </c>
      <c r="H121" s="1" t="s">
        <v>10697</v>
      </c>
      <c r="I121" s="1" t="s">
        <v>10684</v>
      </c>
      <c r="J121" s="1" t="s">
        <v>12598</v>
      </c>
      <c r="K121" s="5"/>
      <c r="L121" s="1" t="s">
        <v>10691</v>
      </c>
    </row>
    <row r="122" spans="1:12" x14ac:dyDescent="0.35">
      <c r="A122" s="1" t="s">
        <v>2868</v>
      </c>
      <c r="B122" s="1" t="s">
        <v>1434</v>
      </c>
      <c r="C122" s="2">
        <v>45185</v>
      </c>
      <c r="D122" s="5">
        <v>955632</v>
      </c>
      <c r="E122" s="1" t="s">
        <v>431</v>
      </c>
      <c r="F122" s="1" t="s">
        <v>432</v>
      </c>
      <c r="G122" s="5">
        <v>30456</v>
      </c>
      <c r="H122" s="1" t="s">
        <v>10683</v>
      </c>
      <c r="I122" s="1" t="s">
        <v>10684</v>
      </c>
      <c r="J122" s="1" t="s">
        <v>10698</v>
      </c>
      <c r="K122" s="5">
        <v>42368</v>
      </c>
      <c r="L122" s="1" t="s">
        <v>10691</v>
      </c>
    </row>
    <row r="123" spans="1:12" x14ac:dyDescent="0.35">
      <c r="A123" s="1" t="s">
        <v>2871</v>
      </c>
      <c r="B123" s="1" t="s">
        <v>2285</v>
      </c>
      <c r="C123" s="2">
        <v>44883</v>
      </c>
      <c r="D123" s="5">
        <v>857000</v>
      </c>
      <c r="E123" s="1" t="s">
        <v>48</v>
      </c>
      <c r="F123" s="1" t="s">
        <v>49</v>
      </c>
      <c r="G123" s="5">
        <v>28591</v>
      </c>
      <c r="H123" s="1" t="s">
        <v>10679</v>
      </c>
      <c r="I123" s="1" t="s">
        <v>10680</v>
      </c>
      <c r="J123" s="1" t="s">
        <v>12598</v>
      </c>
      <c r="K123" s="5"/>
      <c r="L123" s="1" t="s">
        <v>10686</v>
      </c>
    </row>
    <row r="124" spans="1:12" x14ac:dyDescent="0.35">
      <c r="A124" s="1" t="s">
        <v>2875</v>
      </c>
      <c r="B124" s="1" t="s">
        <v>1135</v>
      </c>
      <c r="C124" s="2">
        <v>45486</v>
      </c>
      <c r="D124" s="5">
        <v>83455</v>
      </c>
      <c r="E124" s="1" t="s">
        <v>146</v>
      </c>
      <c r="F124" s="1" t="s">
        <v>147</v>
      </c>
      <c r="G124" s="5">
        <v>27437</v>
      </c>
      <c r="H124" s="1" t="s">
        <v>10696</v>
      </c>
      <c r="I124" s="1" t="s">
        <v>10684</v>
      </c>
      <c r="J124" s="1" t="s">
        <v>10700</v>
      </c>
      <c r="K124" s="5">
        <v>34545</v>
      </c>
      <c r="L124" s="1" t="s">
        <v>10682</v>
      </c>
    </row>
    <row r="125" spans="1:12" x14ac:dyDescent="0.35">
      <c r="A125" s="1" t="s">
        <v>2878</v>
      </c>
      <c r="B125" s="1" t="s">
        <v>859</v>
      </c>
      <c r="C125" s="2">
        <v>45182</v>
      </c>
      <c r="D125" s="5">
        <v>163351</v>
      </c>
      <c r="E125" s="1" t="s">
        <v>95</v>
      </c>
      <c r="F125" s="1" t="s">
        <v>33</v>
      </c>
      <c r="G125" s="5">
        <v>13228</v>
      </c>
      <c r="H125" s="1" t="s">
        <v>10679</v>
      </c>
      <c r="I125" s="1" t="s">
        <v>10684</v>
      </c>
      <c r="J125" s="1" t="s">
        <v>10702</v>
      </c>
      <c r="K125" s="5">
        <v>35649</v>
      </c>
      <c r="L125" s="1" t="s">
        <v>10686</v>
      </c>
    </row>
    <row r="126" spans="1:12" x14ac:dyDescent="0.35">
      <c r="A126" s="1" t="s">
        <v>2881</v>
      </c>
      <c r="B126" s="1" t="s">
        <v>724</v>
      </c>
      <c r="C126" s="2">
        <v>45400</v>
      </c>
      <c r="D126" s="5">
        <v>148000</v>
      </c>
      <c r="E126" s="1" t="s">
        <v>56</v>
      </c>
      <c r="F126" s="1" t="s">
        <v>57</v>
      </c>
      <c r="G126" s="5">
        <v>33689</v>
      </c>
      <c r="H126" s="1" t="s">
        <v>10693</v>
      </c>
      <c r="I126" s="1" t="s">
        <v>10684</v>
      </c>
      <c r="J126" s="1" t="s">
        <v>12598</v>
      </c>
      <c r="K126" s="5"/>
      <c r="L126" s="1" t="s">
        <v>10682</v>
      </c>
    </row>
    <row r="127" spans="1:12" x14ac:dyDescent="0.35">
      <c r="A127" s="1" t="s">
        <v>2885</v>
      </c>
      <c r="B127" s="1" t="s">
        <v>1500</v>
      </c>
      <c r="C127" s="2">
        <v>45090</v>
      </c>
      <c r="D127" s="5">
        <v>801305</v>
      </c>
      <c r="E127" s="1" t="s">
        <v>56</v>
      </c>
      <c r="F127" s="1" t="s">
        <v>57</v>
      </c>
      <c r="G127" s="5">
        <v>41428</v>
      </c>
      <c r="H127" s="1" t="s">
        <v>10679</v>
      </c>
      <c r="I127" s="1" t="s">
        <v>10687</v>
      </c>
      <c r="J127" s="1" t="s">
        <v>10699</v>
      </c>
      <c r="K127" s="5">
        <v>46695</v>
      </c>
      <c r="L127" s="1" t="s">
        <v>10682</v>
      </c>
    </row>
    <row r="128" spans="1:12" x14ac:dyDescent="0.35">
      <c r="A128" s="1" t="s">
        <v>2889</v>
      </c>
      <c r="B128" s="1" t="s">
        <v>2170</v>
      </c>
      <c r="C128" s="2">
        <v>45078</v>
      </c>
      <c r="D128" s="5">
        <v>258000</v>
      </c>
      <c r="E128" s="1" t="s">
        <v>111</v>
      </c>
      <c r="F128" s="1" t="s">
        <v>112</v>
      </c>
      <c r="G128" s="5">
        <v>30502</v>
      </c>
      <c r="H128" s="1" t="s">
        <v>10679</v>
      </c>
      <c r="I128" s="1" t="s">
        <v>10684</v>
      </c>
      <c r="J128" s="1" t="s">
        <v>12598</v>
      </c>
      <c r="K128" s="5"/>
      <c r="L128" s="1" t="s">
        <v>10688</v>
      </c>
    </row>
    <row r="129" spans="1:12" x14ac:dyDescent="0.35">
      <c r="A129" s="1" t="s">
        <v>2892</v>
      </c>
      <c r="B129" s="1" t="s">
        <v>916</v>
      </c>
      <c r="C129" s="2">
        <v>45383</v>
      </c>
      <c r="D129" s="5">
        <v>1052821</v>
      </c>
      <c r="E129" s="1" t="s">
        <v>56</v>
      </c>
      <c r="F129" s="1" t="s">
        <v>57</v>
      </c>
      <c r="G129" s="5">
        <v>42291</v>
      </c>
      <c r="H129" s="1" t="s">
        <v>10696</v>
      </c>
      <c r="I129" s="1" t="s">
        <v>10687</v>
      </c>
      <c r="J129" s="1" t="s">
        <v>10698</v>
      </c>
      <c r="K129" s="5">
        <v>44179</v>
      </c>
      <c r="L129" s="1" t="s">
        <v>10688</v>
      </c>
    </row>
    <row r="130" spans="1:12" x14ac:dyDescent="0.35">
      <c r="A130" s="1" t="s">
        <v>2897</v>
      </c>
      <c r="B130" s="1" t="s">
        <v>2153</v>
      </c>
      <c r="C130" s="2">
        <v>45025</v>
      </c>
      <c r="D130" s="5">
        <v>49000</v>
      </c>
      <c r="E130" s="1" t="s">
        <v>248</v>
      </c>
      <c r="F130" s="1" t="s">
        <v>249</v>
      </c>
      <c r="G130" s="5">
        <v>8352</v>
      </c>
      <c r="H130" s="1" t="s">
        <v>10683</v>
      </c>
      <c r="I130" s="1" t="s">
        <v>10684</v>
      </c>
      <c r="J130" s="1" t="s">
        <v>12598</v>
      </c>
      <c r="K130" s="5"/>
      <c r="L130" s="1" t="s">
        <v>10691</v>
      </c>
    </row>
    <row r="131" spans="1:12" x14ac:dyDescent="0.35">
      <c r="A131" s="1" t="s">
        <v>2900</v>
      </c>
      <c r="B131" s="1" t="s">
        <v>664</v>
      </c>
      <c r="C131" s="2">
        <v>44901</v>
      </c>
      <c r="D131" s="5">
        <v>328191</v>
      </c>
      <c r="E131" s="1" t="s">
        <v>56</v>
      </c>
      <c r="F131" s="1" t="s">
        <v>57</v>
      </c>
      <c r="G131" s="5">
        <v>35513</v>
      </c>
      <c r="H131" s="1" t="s">
        <v>10683</v>
      </c>
      <c r="I131" s="1" t="s">
        <v>10684</v>
      </c>
      <c r="J131" s="1" t="s">
        <v>10702</v>
      </c>
      <c r="K131" s="5">
        <v>19809</v>
      </c>
      <c r="L131" s="1" t="s">
        <v>10686</v>
      </c>
    </row>
    <row r="132" spans="1:12" x14ac:dyDescent="0.35">
      <c r="A132" s="1" t="s">
        <v>2904</v>
      </c>
      <c r="B132" s="1" t="s">
        <v>2130</v>
      </c>
      <c r="C132" s="2">
        <v>45332</v>
      </c>
      <c r="D132" s="5">
        <v>418000</v>
      </c>
      <c r="E132" s="1" t="s">
        <v>95</v>
      </c>
      <c r="F132" s="1" t="s">
        <v>33</v>
      </c>
      <c r="G132" s="5">
        <v>10288</v>
      </c>
      <c r="H132" s="1" t="s">
        <v>10683</v>
      </c>
      <c r="I132" s="1" t="s">
        <v>10684</v>
      </c>
      <c r="J132" s="1" t="s">
        <v>12598</v>
      </c>
      <c r="K132" s="5"/>
      <c r="L132" s="1" t="s">
        <v>10691</v>
      </c>
    </row>
    <row r="133" spans="1:12" x14ac:dyDescent="0.35">
      <c r="A133" s="1" t="s">
        <v>2908</v>
      </c>
      <c r="B133" s="1" t="s">
        <v>451</v>
      </c>
      <c r="C133" s="2">
        <v>45300</v>
      </c>
      <c r="D133" s="5">
        <v>138000</v>
      </c>
      <c r="E133" s="1" t="s">
        <v>37</v>
      </c>
      <c r="F133" s="1" t="s">
        <v>38</v>
      </c>
      <c r="G133" s="5">
        <v>33850</v>
      </c>
      <c r="H133" s="1" t="s">
        <v>10683</v>
      </c>
      <c r="I133" s="1" t="s">
        <v>10684</v>
      </c>
      <c r="J133" s="1" t="s">
        <v>12598</v>
      </c>
      <c r="K133" s="5"/>
      <c r="L133" s="1" t="s">
        <v>10688</v>
      </c>
    </row>
    <row r="134" spans="1:12" x14ac:dyDescent="0.35">
      <c r="A134" s="1" t="s">
        <v>2910</v>
      </c>
      <c r="B134" s="1" t="s">
        <v>1721</v>
      </c>
      <c r="C134" s="2">
        <v>45487</v>
      </c>
      <c r="D134" s="5">
        <v>483563</v>
      </c>
      <c r="E134" s="1" t="s">
        <v>56</v>
      </c>
      <c r="F134" s="1" t="s">
        <v>57</v>
      </c>
      <c r="G134" s="5">
        <v>37315</v>
      </c>
      <c r="H134" s="1" t="s">
        <v>10683</v>
      </c>
      <c r="I134" s="1" t="s">
        <v>10684</v>
      </c>
      <c r="J134" s="1" t="s">
        <v>10700</v>
      </c>
      <c r="K134" s="5">
        <v>43437</v>
      </c>
      <c r="L134" s="1" t="s">
        <v>10691</v>
      </c>
    </row>
    <row r="135" spans="1:12" x14ac:dyDescent="0.35">
      <c r="A135" s="1" t="s">
        <v>2914</v>
      </c>
      <c r="B135" s="1" t="s">
        <v>1065</v>
      </c>
      <c r="C135" s="2">
        <v>45706</v>
      </c>
      <c r="D135" s="5">
        <v>433562</v>
      </c>
      <c r="E135" s="1" t="s">
        <v>43</v>
      </c>
      <c r="F135" s="1" t="s">
        <v>44</v>
      </c>
      <c r="G135" s="5">
        <v>37007</v>
      </c>
      <c r="H135" s="1" t="s">
        <v>10696</v>
      </c>
      <c r="I135" s="1" t="s">
        <v>10689</v>
      </c>
      <c r="J135" s="1" t="s">
        <v>10699</v>
      </c>
      <c r="K135" s="5">
        <v>15438</v>
      </c>
      <c r="L135" s="1" t="s">
        <v>10686</v>
      </c>
    </row>
    <row r="136" spans="1:12" x14ac:dyDescent="0.35">
      <c r="A136" s="1" t="s">
        <v>2916</v>
      </c>
      <c r="B136" s="1" t="s">
        <v>2120</v>
      </c>
      <c r="C136" s="2">
        <v>45078</v>
      </c>
      <c r="D136" s="5">
        <v>349000</v>
      </c>
      <c r="E136" s="1" t="s">
        <v>56</v>
      </c>
      <c r="F136" s="1" t="s">
        <v>57</v>
      </c>
      <c r="G136" s="5">
        <v>32102</v>
      </c>
      <c r="H136" s="1" t="s">
        <v>10683</v>
      </c>
      <c r="I136" s="1" t="s">
        <v>10684</v>
      </c>
      <c r="J136" s="1" t="s">
        <v>12598</v>
      </c>
      <c r="K136" s="5"/>
      <c r="L136" s="1" t="s">
        <v>10686</v>
      </c>
    </row>
    <row r="137" spans="1:12" x14ac:dyDescent="0.35">
      <c r="A137" s="1" t="s">
        <v>2918</v>
      </c>
      <c r="B137" s="1" t="s">
        <v>270</v>
      </c>
      <c r="C137" s="2">
        <v>45678</v>
      </c>
      <c r="D137" s="5">
        <v>132592</v>
      </c>
      <c r="E137" s="1" t="s">
        <v>43</v>
      </c>
      <c r="F137" s="1" t="s">
        <v>44</v>
      </c>
      <c r="G137" s="5">
        <v>38095</v>
      </c>
      <c r="H137" s="1" t="s">
        <v>10693</v>
      </c>
      <c r="I137" s="1" t="s">
        <v>10684</v>
      </c>
      <c r="J137" s="1" t="s">
        <v>10681</v>
      </c>
      <c r="K137" s="5">
        <v>46408</v>
      </c>
      <c r="L137" s="1" t="s">
        <v>10682</v>
      </c>
    </row>
    <row r="138" spans="1:12" x14ac:dyDescent="0.35">
      <c r="A138" s="1" t="s">
        <v>2921</v>
      </c>
      <c r="B138" s="1" t="s">
        <v>2250</v>
      </c>
      <c r="C138" s="2">
        <v>44967</v>
      </c>
      <c r="D138" s="5">
        <v>694000</v>
      </c>
      <c r="E138" s="1" t="s">
        <v>83</v>
      </c>
      <c r="F138" s="1" t="s">
        <v>84</v>
      </c>
      <c r="G138" s="5">
        <v>16258</v>
      </c>
      <c r="H138" s="1" t="s">
        <v>10693</v>
      </c>
      <c r="I138" s="1" t="s">
        <v>10684</v>
      </c>
      <c r="J138" s="1" t="s">
        <v>12598</v>
      </c>
      <c r="K138" s="5"/>
      <c r="L138" s="1" t="s">
        <v>10691</v>
      </c>
    </row>
    <row r="139" spans="1:12" x14ac:dyDescent="0.35">
      <c r="A139" s="1" t="s">
        <v>2927</v>
      </c>
      <c r="B139" s="1" t="s">
        <v>1957</v>
      </c>
      <c r="C139" s="2">
        <v>45657</v>
      </c>
      <c r="D139" s="5">
        <v>1105671</v>
      </c>
      <c r="E139" s="1" t="s">
        <v>48</v>
      </c>
      <c r="F139" s="1" t="s">
        <v>49</v>
      </c>
      <c r="G139" s="5">
        <v>26771</v>
      </c>
      <c r="H139" s="1" t="s">
        <v>10679</v>
      </c>
      <c r="I139" s="1" t="s">
        <v>10684</v>
      </c>
      <c r="J139" s="1" t="s">
        <v>10698</v>
      </c>
      <c r="K139" s="5">
        <v>21329</v>
      </c>
      <c r="L139" s="1" t="s">
        <v>10691</v>
      </c>
    </row>
    <row r="140" spans="1:12" x14ac:dyDescent="0.35">
      <c r="A140" s="1" t="s">
        <v>2930</v>
      </c>
      <c r="B140" s="1" t="s">
        <v>2162</v>
      </c>
      <c r="C140" s="2">
        <v>45346</v>
      </c>
      <c r="D140" s="5">
        <v>406000</v>
      </c>
      <c r="E140" s="1" t="s">
        <v>37</v>
      </c>
      <c r="F140" s="1" t="s">
        <v>38</v>
      </c>
      <c r="G140" s="5">
        <v>43702</v>
      </c>
      <c r="H140" s="1" t="s">
        <v>10679</v>
      </c>
      <c r="I140" s="1" t="s">
        <v>10684</v>
      </c>
      <c r="J140" s="1" t="s">
        <v>12598</v>
      </c>
      <c r="K140" s="5"/>
      <c r="L140" s="1" t="s">
        <v>10682</v>
      </c>
    </row>
    <row r="141" spans="1:12" x14ac:dyDescent="0.35">
      <c r="A141" s="1" t="s">
        <v>2936</v>
      </c>
      <c r="B141" s="1" t="s">
        <v>1300</v>
      </c>
      <c r="C141" s="2">
        <v>44992</v>
      </c>
      <c r="D141" s="5">
        <v>16057</v>
      </c>
      <c r="E141" s="1" t="s">
        <v>37</v>
      </c>
      <c r="F141" s="1" t="s">
        <v>38</v>
      </c>
      <c r="G141" s="5">
        <v>37588</v>
      </c>
      <c r="H141" s="1" t="s">
        <v>10693</v>
      </c>
      <c r="I141" s="1" t="s">
        <v>10684</v>
      </c>
      <c r="J141" s="1" t="s">
        <v>10701</v>
      </c>
      <c r="K141" s="5">
        <v>32943</v>
      </c>
      <c r="L141" s="1" t="s">
        <v>10686</v>
      </c>
    </row>
    <row r="142" spans="1:12" x14ac:dyDescent="0.35">
      <c r="A142" s="1" t="s">
        <v>2939</v>
      </c>
      <c r="B142" s="1" t="s">
        <v>1491</v>
      </c>
      <c r="C142" s="2">
        <v>45070</v>
      </c>
      <c r="D142" s="5">
        <v>298000</v>
      </c>
      <c r="E142" s="1" t="s">
        <v>61</v>
      </c>
      <c r="F142" s="1" t="s">
        <v>62</v>
      </c>
      <c r="G142" s="5">
        <v>40284</v>
      </c>
      <c r="H142" s="1" t="s">
        <v>10679</v>
      </c>
      <c r="I142" s="1" t="s">
        <v>10684</v>
      </c>
      <c r="J142" s="1" t="s">
        <v>12598</v>
      </c>
      <c r="K142" s="5"/>
      <c r="L142" s="1" t="s">
        <v>10682</v>
      </c>
    </row>
    <row r="143" spans="1:12" x14ac:dyDescent="0.35">
      <c r="A143" s="1" t="s">
        <v>2944</v>
      </c>
      <c r="B143" s="1" t="s">
        <v>2051</v>
      </c>
      <c r="C143" s="2">
        <v>45502</v>
      </c>
      <c r="D143" s="5">
        <v>1347000</v>
      </c>
      <c r="E143" s="1" t="s">
        <v>12</v>
      </c>
      <c r="F143" s="1" t="s">
        <v>13</v>
      </c>
      <c r="G143" s="5">
        <v>13975</v>
      </c>
      <c r="H143" s="1" t="s">
        <v>10696</v>
      </c>
      <c r="I143" s="1" t="s">
        <v>10684</v>
      </c>
      <c r="J143" s="1" t="s">
        <v>12598</v>
      </c>
      <c r="K143" s="5"/>
      <c r="L143" s="1" t="s">
        <v>10691</v>
      </c>
    </row>
    <row r="144" spans="1:12" x14ac:dyDescent="0.35">
      <c r="A144" s="1" t="s">
        <v>2946</v>
      </c>
      <c r="B144" s="1" t="s">
        <v>582</v>
      </c>
      <c r="C144" s="2">
        <v>44872</v>
      </c>
      <c r="D144" s="5">
        <v>687000</v>
      </c>
      <c r="E144" s="1" t="s">
        <v>24</v>
      </c>
      <c r="F144" s="1" t="s">
        <v>25</v>
      </c>
      <c r="G144" s="5">
        <v>10779</v>
      </c>
      <c r="H144" s="1" t="s">
        <v>10697</v>
      </c>
      <c r="I144" s="1" t="s">
        <v>10680</v>
      </c>
      <c r="J144" s="1" t="s">
        <v>12598</v>
      </c>
      <c r="K144" s="5"/>
      <c r="L144" s="1" t="s">
        <v>10695</v>
      </c>
    </row>
    <row r="145" spans="1:12" x14ac:dyDescent="0.35">
      <c r="A145" s="1" t="s">
        <v>2951</v>
      </c>
      <c r="B145" s="1" t="s">
        <v>2258</v>
      </c>
      <c r="C145" s="2">
        <v>45016</v>
      </c>
      <c r="D145" s="5">
        <v>461976</v>
      </c>
      <c r="E145" s="1" t="s">
        <v>91</v>
      </c>
      <c r="F145" s="1" t="s">
        <v>84</v>
      </c>
      <c r="G145" s="5">
        <v>17498</v>
      </c>
      <c r="H145" s="1" t="s">
        <v>10683</v>
      </c>
      <c r="I145" s="1" t="s">
        <v>10680</v>
      </c>
      <c r="J145" s="1" t="s">
        <v>10700</v>
      </c>
      <c r="K145" s="5">
        <v>26024</v>
      </c>
      <c r="L145" s="1" t="s">
        <v>10691</v>
      </c>
    </row>
    <row r="146" spans="1:12" x14ac:dyDescent="0.35">
      <c r="A146" s="1" t="s">
        <v>2955</v>
      </c>
      <c r="B146" s="1" t="s">
        <v>1781</v>
      </c>
      <c r="C146" s="2">
        <v>45542</v>
      </c>
      <c r="D146" s="5">
        <v>399000</v>
      </c>
      <c r="E146" s="1" t="s">
        <v>95</v>
      </c>
      <c r="F146" s="1" t="s">
        <v>33</v>
      </c>
      <c r="G146" s="5">
        <v>12523</v>
      </c>
      <c r="H146" s="1" t="s">
        <v>10679</v>
      </c>
      <c r="I146" s="1" t="s">
        <v>10684</v>
      </c>
      <c r="J146" s="1" t="s">
        <v>12598</v>
      </c>
      <c r="K146" s="5"/>
      <c r="L146" s="1" t="s">
        <v>10686</v>
      </c>
    </row>
    <row r="147" spans="1:12" x14ac:dyDescent="0.35">
      <c r="A147" s="1" t="s">
        <v>2958</v>
      </c>
      <c r="B147" s="1" t="s">
        <v>922</v>
      </c>
      <c r="C147" s="2">
        <v>44945</v>
      </c>
      <c r="D147" s="5">
        <v>1377000</v>
      </c>
      <c r="E147" s="1" t="s">
        <v>431</v>
      </c>
      <c r="F147" s="1" t="s">
        <v>432</v>
      </c>
      <c r="G147" s="5">
        <v>32159</v>
      </c>
      <c r="H147" s="1" t="s">
        <v>10696</v>
      </c>
      <c r="I147" s="1" t="s">
        <v>10689</v>
      </c>
      <c r="J147" s="1" t="s">
        <v>12598</v>
      </c>
      <c r="K147" s="5"/>
      <c r="L147" s="1" t="s">
        <v>10691</v>
      </c>
    </row>
    <row r="148" spans="1:12" x14ac:dyDescent="0.35">
      <c r="A148" s="1" t="s">
        <v>2963</v>
      </c>
      <c r="B148" s="1" t="s">
        <v>1796</v>
      </c>
      <c r="C148" s="2">
        <v>45004</v>
      </c>
      <c r="D148" s="5">
        <v>528000</v>
      </c>
      <c r="E148" s="1" t="s">
        <v>151</v>
      </c>
      <c r="F148" s="1" t="s">
        <v>33</v>
      </c>
      <c r="G148" s="5">
        <v>10572</v>
      </c>
      <c r="H148" s="1" t="s">
        <v>10679</v>
      </c>
      <c r="I148" s="1" t="s">
        <v>10684</v>
      </c>
      <c r="J148" s="1" t="s">
        <v>12598</v>
      </c>
      <c r="K148" s="5"/>
      <c r="L148" s="1" t="s">
        <v>10686</v>
      </c>
    </row>
    <row r="149" spans="1:12" x14ac:dyDescent="0.35">
      <c r="A149" s="1" t="s">
        <v>2966</v>
      </c>
      <c r="B149" s="1" t="s">
        <v>1033</v>
      </c>
      <c r="C149" s="2">
        <v>44834</v>
      </c>
      <c r="D149" s="5">
        <v>49000</v>
      </c>
      <c r="E149" s="1" t="s">
        <v>127</v>
      </c>
      <c r="F149" s="1" t="s">
        <v>128</v>
      </c>
      <c r="G149" s="5">
        <v>14070</v>
      </c>
      <c r="H149" s="1" t="s">
        <v>10679</v>
      </c>
      <c r="I149" s="1" t="s">
        <v>10690</v>
      </c>
      <c r="J149" s="1" t="s">
        <v>12598</v>
      </c>
      <c r="K149" s="5"/>
      <c r="L149" s="1" t="s">
        <v>10686</v>
      </c>
    </row>
    <row r="150" spans="1:12" x14ac:dyDescent="0.35">
      <c r="A150" s="1" t="s">
        <v>2969</v>
      </c>
      <c r="B150" s="1" t="s">
        <v>212</v>
      </c>
      <c r="C150" s="2">
        <v>45353</v>
      </c>
      <c r="D150" s="5">
        <v>129000</v>
      </c>
      <c r="E150" s="1" t="s">
        <v>48</v>
      </c>
      <c r="F150" s="1" t="s">
        <v>49</v>
      </c>
      <c r="G150" s="5">
        <v>29080</v>
      </c>
      <c r="H150" s="1" t="s">
        <v>10693</v>
      </c>
      <c r="I150" s="1" t="s">
        <v>10690</v>
      </c>
      <c r="J150" s="1" t="s">
        <v>12598</v>
      </c>
      <c r="K150" s="5"/>
      <c r="L150" s="1" t="s">
        <v>10686</v>
      </c>
    </row>
    <row r="151" spans="1:12" x14ac:dyDescent="0.35">
      <c r="A151" s="1" t="s">
        <v>2971</v>
      </c>
      <c r="B151" s="1" t="s">
        <v>1100</v>
      </c>
      <c r="C151" s="2">
        <v>45650</v>
      </c>
      <c r="D151" s="5">
        <v>632626</v>
      </c>
      <c r="E151" s="1" t="s">
        <v>32</v>
      </c>
      <c r="F151" s="1" t="s">
        <v>33</v>
      </c>
      <c r="G151" s="5">
        <v>12049</v>
      </c>
      <c r="H151" s="1" t="s">
        <v>10696</v>
      </c>
      <c r="I151" s="1" t="s">
        <v>10684</v>
      </c>
      <c r="J151" s="1" t="s">
        <v>10681</v>
      </c>
      <c r="K151" s="5">
        <v>15374</v>
      </c>
      <c r="L151" s="1" t="s">
        <v>10682</v>
      </c>
    </row>
    <row r="152" spans="1:12" x14ac:dyDescent="0.35">
      <c r="A152" s="1" t="s">
        <v>2974</v>
      </c>
      <c r="B152" s="1" t="s">
        <v>1767</v>
      </c>
      <c r="C152" s="2">
        <v>45576</v>
      </c>
      <c r="D152" s="5">
        <v>1166000</v>
      </c>
      <c r="E152" s="1" t="s">
        <v>91</v>
      </c>
      <c r="F152" s="1" t="s">
        <v>84</v>
      </c>
      <c r="G152" s="5">
        <v>14544</v>
      </c>
      <c r="H152" s="1" t="s">
        <v>10693</v>
      </c>
      <c r="I152" s="1" t="s">
        <v>10687</v>
      </c>
      <c r="J152" s="1" t="s">
        <v>12598</v>
      </c>
      <c r="K152" s="5"/>
      <c r="L152" s="1" t="s">
        <v>10695</v>
      </c>
    </row>
    <row r="153" spans="1:12" x14ac:dyDescent="0.35">
      <c r="A153" s="1" t="s">
        <v>2979</v>
      </c>
      <c r="B153" s="1" t="s">
        <v>1808</v>
      </c>
      <c r="C153" s="2">
        <v>45597</v>
      </c>
      <c r="D153" s="5">
        <v>558000</v>
      </c>
      <c r="E153" s="1" t="s">
        <v>248</v>
      </c>
      <c r="F153" s="1" t="s">
        <v>249</v>
      </c>
      <c r="G153" s="5">
        <v>8814</v>
      </c>
      <c r="H153" s="1" t="s">
        <v>10693</v>
      </c>
      <c r="I153" s="1" t="s">
        <v>10680</v>
      </c>
      <c r="J153" s="1" t="s">
        <v>12598</v>
      </c>
      <c r="K153" s="5"/>
      <c r="L153" s="1" t="s">
        <v>10686</v>
      </c>
    </row>
    <row r="154" spans="1:12" x14ac:dyDescent="0.35">
      <c r="A154" s="1" t="s">
        <v>2982</v>
      </c>
      <c r="B154" s="1" t="s">
        <v>1461</v>
      </c>
      <c r="C154" s="2">
        <v>44884</v>
      </c>
      <c r="D154" s="5">
        <v>62123</v>
      </c>
      <c r="E154" s="1" t="s">
        <v>95</v>
      </c>
      <c r="F154" s="1" t="s">
        <v>33</v>
      </c>
      <c r="G154" s="5">
        <v>14986</v>
      </c>
      <c r="H154" s="1" t="s">
        <v>10697</v>
      </c>
      <c r="I154" s="1" t="s">
        <v>10684</v>
      </c>
      <c r="J154" s="1" t="s">
        <v>10694</v>
      </c>
      <c r="K154" s="5">
        <v>36877</v>
      </c>
      <c r="L154" s="1" t="s">
        <v>10682</v>
      </c>
    </row>
    <row r="155" spans="1:12" x14ac:dyDescent="0.35">
      <c r="A155" s="1" t="s">
        <v>2985</v>
      </c>
      <c r="B155" s="1" t="s">
        <v>1449</v>
      </c>
      <c r="C155" s="2">
        <v>45353</v>
      </c>
      <c r="D155" s="5">
        <v>1058739</v>
      </c>
      <c r="E155" s="1" t="s">
        <v>146</v>
      </c>
      <c r="F155" s="1" t="s">
        <v>147</v>
      </c>
      <c r="G155" s="5">
        <v>34638</v>
      </c>
      <c r="H155" s="1" t="s">
        <v>10696</v>
      </c>
      <c r="I155" s="1" t="s">
        <v>10684</v>
      </c>
      <c r="J155" s="1" t="s">
        <v>10692</v>
      </c>
      <c r="K155" s="5">
        <v>39261</v>
      </c>
      <c r="L155" s="1" t="s">
        <v>10682</v>
      </c>
    </row>
    <row r="156" spans="1:12" x14ac:dyDescent="0.35">
      <c r="A156" s="1" t="s">
        <v>2988</v>
      </c>
      <c r="B156" s="1" t="s">
        <v>465</v>
      </c>
      <c r="C156" s="2">
        <v>45620</v>
      </c>
      <c r="D156" s="5">
        <v>203863</v>
      </c>
      <c r="E156" s="1" t="s">
        <v>138</v>
      </c>
      <c r="F156" s="1" t="s">
        <v>139</v>
      </c>
      <c r="G156" s="5">
        <v>28074</v>
      </c>
      <c r="H156" s="1" t="s">
        <v>10679</v>
      </c>
      <c r="I156" s="1" t="s">
        <v>10680</v>
      </c>
      <c r="J156" s="1" t="s">
        <v>10698</v>
      </c>
      <c r="K156" s="5">
        <v>45137</v>
      </c>
      <c r="L156" s="1" t="s">
        <v>10686</v>
      </c>
    </row>
    <row r="157" spans="1:12" x14ac:dyDescent="0.35">
      <c r="A157" s="1" t="s">
        <v>2990</v>
      </c>
      <c r="B157" s="1" t="s">
        <v>69</v>
      </c>
      <c r="C157" s="2">
        <v>45525</v>
      </c>
      <c r="D157" s="5">
        <v>329000</v>
      </c>
      <c r="E157" s="1" t="s">
        <v>91</v>
      </c>
      <c r="F157" s="1" t="s">
        <v>84</v>
      </c>
      <c r="G157" s="5">
        <v>20362</v>
      </c>
      <c r="H157" s="1" t="s">
        <v>10693</v>
      </c>
      <c r="I157" s="1" t="s">
        <v>10684</v>
      </c>
      <c r="J157" s="1" t="s">
        <v>12598</v>
      </c>
      <c r="K157" s="5"/>
      <c r="L157" s="1" t="s">
        <v>10686</v>
      </c>
    </row>
    <row r="158" spans="1:12" x14ac:dyDescent="0.35">
      <c r="A158" s="1" t="s">
        <v>2992</v>
      </c>
      <c r="B158" s="1" t="s">
        <v>2090</v>
      </c>
      <c r="C158" s="2">
        <v>45174</v>
      </c>
      <c r="D158" s="5">
        <v>349000</v>
      </c>
      <c r="E158" s="1" t="s">
        <v>248</v>
      </c>
      <c r="F158" s="1" t="s">
        <v>249</v>
      </c>
      <c r="G158" s="5">
        <v>10361</v>
      </c>
      <c r="H158" s="1" t="s">
        <v>10696</v>
      </c>
      <c r="I158" s="1" t="s">
        <v>10689</v>
      </c>
      <c r="J158" s="1" t="s">
        <v>12598</v>
      </c>
      <c r="K158" s="5"/>
      <c r="L158" s="1" t="s">
        <v>10682</v>
      </c>
    </row>
    <row r="159" spans="1:12" x14ac:dyDescent="0.35">
      <c r="A159" s="1" t="s">
        <v>2995</v>
      </c>
      <c r="B159" s="1" t="s">
        <v>638</v>
      </c>
      <c r="C159" s="2">
        <v>45455</v>
      </c>
      <c r="D159" s="5">
        <v>1405000</v>
      </c>
      <c r="E159" s="1" t="s">
        <v>12</v>
      </c>
      <c r="F159" s="1" t="s">
        <v>13</v>
      </c>
      <c r="G159" s="5">
        <v>12540</v>
      </c>
      <c r="H159" s="1" t="s">
        <v>10683</v>
      </c>
      <c r="I159" s="1" t="s">
        <v>10680</v>
      </c>
      <c r="J159" s="1" t="s">
        <v>12598</v>
      </c>
      <c r="K159" s="5"/>
      <c r="L159" s="1" t="s">
        <v>10682</v>
      </c>
    </row>
    <row r="160" spans="1:12" x14ac:dyDescent="0.35">
      <c r="A160" s="1" t="s">
        <v>3000</v>
      </c>
      <c r="B160" s="1" t="s">
        <v>745</v>
      </c>
      <c r="C160" s="2">
        <v>45662</v>
      </c>
      <c r="D160" s="5">
        <v>528766</v>
      </c>
      <c r="E160" s="1" t="s">
        <v>24</v>
      </c>
      <c r="F160" s="1" t="s">
        <v>25</v>
      </c>
      <c r="G160" s="5">
        <v>12472</v>
      </c>
      <c r="H160" s="1" t="s">
        <v>10697</v>
      </c>
      <c r="I160" s="1" t="s">
        <v>10684</v>
      </c>
      <c r="J160" s="1" t="s">
        <v>10699</v>
      </c>
      <c r="K160" s="5">
        <v>20234</v>
      </c>
      <c r="L160" s="1" t="s">
        <v>10691</v>
      </c>
    </row>
    <row r="161" spans="1:12" x14ac:dyDescent="0.35">
      <c r="A161" s="1" t="s">
        <v>3002</v>
      </c>
      <c r="B161" s="1" t="s">
        <v>116</v>
      </c>
      <c r="C161" s="2">
        <v>44803</v>
      </c>
      <c r="D161" s="5">
        <v>69000</v>
      </c>
      <c r="E161" s="1" t="s">
        <v>119</v>
      </c>
      <c r="F161" s="1" t="s">
        <v>120</v>
      </c>
      <c r="G161" s="5">
        <v>30017</v>
      </c>
      <c r="H161" s="1" t="s">
        <v>10693</v>
      </c>
      <c r="I161" s="1" t="s">
        <v>10684</v>
      </c>
      <c r="J161" s="1" t="s">
        <v>12598</v>
      </c>
      <c r="K161" s="5"/>
      <c r="L161" s="1" t="s">
        <v>10682</v>
      </c>
    </row>
    <row r="162" spans="1:12" x14ac:dyDescent="0.35">
      <c r="A162" s="1" t="s">
        <v>3004</v>
      </c>
      <c r="B162" s="1" t="s">
        <v>1380</v>
      </c>
      <c r="C162" s="2">
        <v>45336</v>
      </c>
      <c r="D162" s="5">
        <v>118504</v>
      </c>
      <c r="E162" s="1" t="s">
        <v>37</v>
      </c>
      <c r="F162" s="1" t="s">
        <v>38</v>
      </c>
      <c r="G162" s="5">
        <v>39679</v>
      </c>
      <c r="H162" s="1" t="s">
        <v>10679</v>
      </c>
      <c r="I162" s="1" t="s">
        <v>10684</v>
      </c>
      <c r="J162" s="1" t="s">
        <v>10701</v>
      </c>
      <c r="K162" s="5">
        <v>10496</v>
      </c>
      <c r="L162" s="1" t="s">
        <v>10682</v>
      </c>
    </row>
    <row r="163" spans="1:12" x14ac:dyDescent="0.35">
      <c r="A163" s="1" t="s">
        <v>3006</v>
      </c>
      <c r="B163" s="1" t="s">
        <v>724</v>
      </c>
      <c r="C163" s="2">
        <v>45414</v>
      </c>
      <c r="D163" s="5">
        <v>541623</v>
      </c>
      <c r="E163" s="1" t="s">
        <v>91</v>
      </c>
      <c r="F163" s="1" t="s">
        <v>84</v>
      </c>
      <c r="G163" s="5">
        <v>15021</v>
      </c>
      <c r="H163" s="1" t="s">
        <v>10679</v>
      </c>
      <c r="I163" s="1" t="s">
        <v>10684</v>
      </c>
      <c r="J163" s="1" t="s">
        <v>10700</v>
      </c>
      <c r="K163" s="5">
        <v>34377</v>
      </c>
      <c r="L163" s="1" t="s">
        <v>10688</v>
      </c>
    </row>
    <row r="164" spans="1:12" x14ac:dyDescent="0.35">
      <c r="A164" s="1" t="s">
        <v>3011</v>
      </c>
      <c r="B164" s="1" t="s">
        <v>907</v>
      </c>
      <c r="C164" s="2">
        <v>45016</v>
      </c>
      <c r="D164" s="5">
        <v>329000</v>
      </c>
      <c r="E164" s="1" t="s">
        <v>24</v>
      </c>
      <c r="F164" s="1" t="s">
        <v>25</v>
      </c>
      <c r="G164" s="5">
        <v>12928</v>
      </c>
      <c r="H164" s="1" t="s">
        <v>10683</v>
      </c>
      <c r="I164" s="1" t="s">
        <v>10684</v>
      </c>
      <c r="J164" s="1" t="s">
        <v>12598</v>
      </c>
      <c r="K164" s="5"/>
      <c r="L164" s="1" t="s">
        <v>10686</v>
      </c>
    </row>
    <row r="165" spans="1:12" x14ac:dyDescent="0.35">
      <c r="A165" s="1" t="s">
        <v>3014</v>
      </c>
      <c r="B165" s="1" t="s">
        <v>2342</v>
      </c>
      <c r="C165" s="2">
        <v>44808</v>
      </c>
      <c r="D165" s="5">
        <v>179000</v>
      </c>
      <c r="E165" s="1" t="s">
        <v>12</v>
      </c>
      <c r="F165" s="1" t="s">
        <v>13</v>
      </c>
      <c r="G165" s="5">
        <v>12218</v>
      </c>
      <c r="H165" s="1" t="s">
        <v>10683</v>
      </c>
      <c r="I165" s="1" t="s">
        <v>10680</v>
      </c>
      <c r="J165" s="1" t="s">
        <v>12598</v>
      </c>
      <c r="K165" s="5"/>
      <c r="L165" s="1" t="s">
        <v>10691</v>
      </c>
    </row>
    <row r="166" spans="1:12" x14ac:dyDescent="0.35">
      <c r="A166" s="1" t="s">
        <v>3017</v>
      </c>
      <c r="B166" s="1" t="s">
        <v>324</v>
      </c>
      <c r="C166" s="2">
        <v>45124</v>
      </c>
      <c r="D166" s="5">
        <v>199000</v>
      </c>
      <c r="E166" s="1" t="s">
        <v>95</v>
      </c>
      <c r="F166" s="1" t="s">
        <v>33</v>
      </c>
      <c r="G166" s="5">
        <v>10107</v>
      </c>
      <c r="H166" s="1" t="s">
        <v>10693</v>
      </c>
      <c r="I166" s="1" t="s">
        <v>10690</v>
      </c>
      <c r="J166" s="1" t="s">
        <v>12598</v>
      </c>
      <c r="K166" s="5"/>
      <c r="L166" s="1" t="s">
        <v>10686</v>
      </c>
    </row>
    <row r="167" spans="1:12" x14ac:dyDescent="0.35">
      <c r="A167" s="1" t="s">
        <v>3019</v>
      </c>
      <c r="B167" s="1" t="s">
        <v>378</v>
      </c>
      <c r="C167" s="2">
        <v>45672</v>
      </c>
      <c r="D167" s="5">
        <v>349000</v>
      </c>
      <c r="E167" s="1" t="s">
        <v>119</v>
      </c>
      <c r="F167" s="1" t="s">
        <v>120</v>
      </c>
      <c r="G167" s="5">
        <v>36329</v>
      </c>
      <c r="H167" s="1" t="s">
        <v>10679</v>
      </c>
      <c r="I167" s="1" t="s">
        <v>10684</v>
      </c>
      <c r="J167" s="1" t="s">
        <v>12598</v>
      </c>
      <c r="K167" s="5"/>
      <c r="L167" s="1" t="s">
        <v>10682</v>
      </c>
    </row>
    <row r="168" spans="1:12" x14ac:dyDescent="0.35">
      <c r="A168" s="1" t="s">
        <v>3021</v>
      </c>
      <c r="B168" s="1" t="s">
        <v>916</v>
      </c>
      <c r="C168" s="2">
        <v>45178</v>
      </c>
      <c r="D168" s="5">
        <v>239718</v>
      </c>
      <c r="E168" s="1" t="s">
        <v>56</v>
      </c>
      <c r="F168" s="1" t="s">
        <v>57</v>
      </c>
      <c r="G168" s="5">
        <v>35268</v>
      </c>
      <c r="H168" s="1" t="s">
        <v>10683</v>
      </c>
      <c r="I168" s="1" t="s">
        <v>10684</v>
      </c>
      <c r="J168" s="1" t="s">
        <v>10700</v>
      </c>
      <c r="K168" s="5">
        <v>39282</v>
      </c>
      <c r="L168" s="1" t="s">
        <v>10686</v>
      </c>
    </row>
    <row r="169" spans="1:12" x14ac:dyDescent="0.35">
      <c r="A169" s="1" t="s">
        <v>3023</v>
      </c>
      <c r="B169" s="1" t="s">
        <v>1331</v>
      </c>
      <c r="C169" s="2">
        <v>45574</v>
      </c>
      <c r="D169" s="5">
        <v>897000</v>
      </c>
      <c r="E169" s="1" t="s">
        <v>111</v>
      </c>
      <c r="F169" s="1" t="s">
        <v>112</v>
      </c>
      <c r="G169" s="5">
        <v>25351</v>
      </c>
      <c r="H169" s="1" t="s">
        <v>10679</v>
      </c>
      <c r="I169" s="1" t="s">
        <v>10684</v>
      </c>
      <c r="J169" s="1" t="s">
        <v>12598</v>
      </c>
      <c r="K169" s="5"/>
      <c r="L169" s="1" t="s">
        <v>10682</v>
      </c>
    </row>
    <row r="170" spans="1:12" x14ac:dyDescent="0.35">
      <c r="A170" s="1" t="s">
        <v>3026</v>
      </c>
      <c r="B170" s="1" t="s">
        <v>818</v>
      </c>
      <c r="C170" s="2">
        <v>45487</v>
      </c>
      <c r="D170" s="5">
        <v>346000</v>
      </c>
      <c r="E170" s="1" t="s">
        <v>95</v>
      </c>
      <c r="F170" s="1" t="s">
        <v>33</v>
      </c>
      <c r="G170" s="5">
        <v>12893</v>
      </c>
      <c r="H170" s="1" t="s">
        <v>10696</v>
      </c>
      <c r="I170" s="1" t="s">
        <v>10684</v>
      </c>
      <c r="J170" s="1" t="s">
        <v>12598</v>
      </c>
      <c r="K170" s="5"/>
      <c r="L170" s="1" t="s">
        <v>10686</v>
      </c>
    </row>
    <row r="171" spans="1:12" x14ac:dyDescent="0.35">
      <c r="A171" s="1" t="s">
        <v>3030</v>
      </c>
      <c r="B171" s="1" t="s">
        <v>1328</v>
      </c>
      <c r="C171" s="2">
        <v>44733</v>
      </c>
      <c r="D171" s="5">
        <v>41785</v>
      </c>
      <c r="E171" s="1" t="s">
        <v>61</v>
      </c>
      <c r="F171" s="1" t="s">
        <v>62</v>
      </c>
      <c r="G171" s="5">
        <v>42371</v>
      </c>
      <c r="H171" s="1" t="s">
        <v>10679</v>
      </c>
      <c r="I171" s="1" t="s">
        <v>10684</v>
      </c>
      <c r="J171" s="1" t="s">
        <v>10692</v>
      </c>
      <c r="K171" s="5">
        <v>27215</v>
      </c>
      <c r="L171" s="1" t="s">
        <v>10691</v>
      </c>
    </row>
    <row r="172" spans="1:12" x14ac:dyDescent="0.35">
      <c r="A172" s="1" t="s">
        <v>3033</v>
      </c>
      <c r="B172" s="1" t="s">
        <v>1805</v>
      </c>
      <c r="C172" s="2">
        <v>45172</v>
      </c>
      <c r="D172" s="5">
        <v>385229</v>
      </c>
      <c r="E172" s="1" t="s">
        <v>56</v>
      </c>
      <c r="F172" s="1" t="s">
        <v>57</v>
      </c>
      <c r="G172" s="5">
        <v>44407</v>
      </c>
      <c r="H172" s="1" t="s">
        <v>10696</v>
      </c>
      <c r="I172" s="1" t="s">
        <v>10680</v>
      </c>
      <c r="J172" s="1" t="s">
        <v>10701</v>
      </c>
      <c r="K172" s="5">
        <v>12771</v>
      </c>
      <c r="L172" s="1" t="s">
        <v>10686</v>
      </c>
    </row>
    <row r="173" spans="1:12" x14ac:dyDescent="0.35">
      <c r="A173" s="1" t="s">
        <v>3036</v>
      </c>
      <c r="B173" s="1" t="s">
        <v>821</v>
      </c>
      <c r="C173" s="2">
        <v>45537</v>
      </c>
      <c r="D173" s="5">
        <v>387000</v>
      </c>
      <c r="E173" s="1" t="s">
        <v>91</v>
      </c>
      <c r="F173" s="1" t="s">
        <v>84</v>
      </c>
      <c r="G173" s="5">
        <v>19296</v>
      </c>
      <c r="H173" s="1" t="s">
        <v>10683</v>
      </c>
      <c r="I173" s="1" t="s">
        <v>10690</v>
      </c>
      <c r="J173" s="1" t="s">
        <v>12598</v>
      </c>
      <c r="K173" s="5"/>
      <c r="L173" s="1" t="s">
        <v>10688</v>
      </c>
    </row>
    <row r="174" spans="1:12" x14ac:dyDescent="0.35">
      <c r="A174" s="1" t="s">
        <v>3038</v>
      </c>
      <c r="B174" s="1" t="s">
        <v>1986</v>
      </c>
      <c r="C174" s="2">
        <v>44792</v>
      </c>
      <c r="D174" s="5">
        <v>658000</v>
      </c>
      <c r="E174" s="1" t="s">
        <v>61</v>
      </c>
      <c r="F174" s="1" t="s">
        <v>62</v>
      </c>
      <c r="G174" s="5">
        <v>31970</v>
      </c>
      <c r="H174" s="1" t="s">
        <v>10683</v>
      </c>
      <c r="I174" s="1" t="s">
        <v>10684</v>
      </c>
      <c r="J174" s="1" t="s">
        <v>12598</v>
      </c>
      <c r="K174" s="5"/>
      <c r="L174" s="1" t="s">
        <v>10691</v>
      </c>
    </row>
    <row r="175" spans="1:12" x14ac:dyDescent="0.35">
      <c r="A175" s="1" t="s">
        <v>3040</v>
      </c>
      <c r="B175" s="1" t="s">
        <v>503</v>
      </c>
      <c r="C175" s="2">
        <v>45077</v>
      </c>
      <c r="D175" s="5">
        <v>178000</v>
      </c>
      <c r="E175" s="1" t="s">
        <v>119</v>
      </c>
      <c r="F175" s="1" t="s">
        <v>120</v>
      </c>
      <c r="G175" s="5">
        <v>35862</v>
      </c>
      <c r="H175" s="1" t="s">
        <v>10696</v>
      </c>
      <c r="I175" s="1" t="s">
        <v>10684</v>
      </c>
      <c r="J175" s="1" t="s">
        <v>12598</v>
      </c>
      <c r="K175" s="5"/>
      <c r="L175" s="1" t="s">
        <v>10686</v>
      </c>
    </row>
    <row r="176" spans="1:12" x14ac:dyDescent="0.35">
      <c r="A176" s="1" t="s">
        <v>3044</v>
      </c>
      <c r="B176" s="1" t="s">
        <v>1823</v>
      </c>
      <c r="C176" s="2">
        <v>45584</v>
      </c>
      <c r="D176" s="5">
        <v>238000</v>
      </c>
      <c r="E176" s="1" t="s">
        <v>119</v>
      </c>
      <c r="F176" s="1" t="s">
        <v>120</v>
      </c>
      <c r="G176" s="5">
        <v>35308</v>
      </c>
      <c r="H176" s="1" t="s">
        <v>10683</v>
      </c>
      <c r="I176" s="1" t="s">
        <v>10684</v>
      </c>
      <c r="J176" s="1" t="s">
        <v>12598</v>
      </c>
      <c r="K176" s="5"/>
      <c r="L176" s="1" t="s">
        <v>10686</v>
      </c>
    </row>
    <row r="177" spans="1:12" x14ac:dyDescent="0.35">
      <c r="A177" s="1" t="s">
        <v>3046</v>
      </c>
      <c r="B177" s="1" t="s">
        <v>474</v>
      </c>
      <c r="C177" s="2">
        <v>44775</v>
      </c>
      <c r="D177" s="5">
        <v>229000</v>
      </c>
      <c r="E177" s="1" t="s">
        <v>43</v>
      </c>
      <c r="F177" s="1" t="s">
        <v>44</v>
      </c>
      <c r="G177" s="5">
        <v>38431</v>
      </c>
      <c r="H177" s="1" t="s">
        <v>10697</v>
      </c>
      <c r="I177" s="1" t="s">
        <v>10690</v>
      </c>
      <c r="J177" s="1" t="s">
        <v>12598</v>
      </c>
      <c r="K177" s="5"/>
      <c r="L177" s="1" t="s">
        <v>10682</v>
      </c>
    </row>
    <row r="178" spans="1:12" x14ac:dyDescent="0.35">
      <c r="A178" s="1" t="s">
        <v>3048</v>
      </c>
      <c r="B178" s="1" t="s">
        <v>1937</v>
      </c>
      <c r="C178" s="2">
        <v>45605</v>
      </c>
      <c r="D178" s="5">
        <v>129000</v>
      </c>
      <c r="E178" s="1" t="s">
        <v>91</v>
      </c>
      <c r="F178" s="1" t="s">
        <v>84</v>
      </c>
      <c r="G178" s="5">
        <v>21625</v>
      </c>
      <c r="H178" s="1" t="s">
        <v>10697</v>
      </c>
      <c r="I178" s="1" t="s">
        <v>10684</v>
      </c>
      <c r="J178" s="1" t="s">
        <v>12598</v>
      </c>
      <c r="K178" s="5"/>
      <c r="L178" s="1" t="s">
        <v>10695</v>
      </c>
    </row>
    <row r="179" spans="1:12" x14ac:dyDescent="0.35">
      <c r="A179" s="1" t="s">
        <v>3051</v>
      </c>
      <c r="B179" s="1" t="s">
        <v>1765</v>
      </c>
      <c r="C179" s="2">
        <v>45564</v>
      </c>
      <c r="D179" s="5">
        <v>599000</v>
      </c>
      <c r="E179" s="1" t="s">
        <v>56</v>
      </c>
      <c r="F179" s="1" t="s">
        <v>57</v>
      </c>
      <c r="G179" s="5">
        <v>39349</v>
      </c>
      <c r="H179" s="1" t="s">
        <v>10697</v>
      </c>
      <c r="I179" s="1" t="s">
        <v>10687</v>
      </c>
      <c r="J179" s="1" t="s">
        <v>12598</v>
      </c>
      <c r="K179" s="5"/>
      <c r="L179" s="1" t="s">
        <v>10682</v>
      </c>
    </row>
    <row r="180" spans="1:12" x14ac:dyDescent="0.35">
      <c r="A180" s="1" t="s">
        <v>3053</v>
      </c>
      <c r="B180" s="1" t="s">
        <v>1923</v>
      </c>
      <c r="C180" s="2">
        <v>45442</v>
      </c>
      <c r="D180" s="5">
        <v>556000</v>
      </c>
      <c r="E180" s="1" t="s">
        <v>43</v>
      </c>
      <c r="F180" s="1" t="s">
        <v>44</v>
      </c>
      <c r="G180" s="5">
        <v>25500</v>
      </c>
      <c r="H180" s="1" t="s">
        <v>10683</v>
      </c>
      <c r="I180" s="1" t="s">
        <v>10687</v>
      </c>
      <c r="J180" s="1" t="s">
        <v>12598</v>
      </c>
      <c r="K180" s="5"/>
      <c r="L180" s="1" t="s">
        <v>10695</v>
      </c>
    </row>
    <row r="181" spans="1:12" x14ac:dyDescent="0.35">
      <c r="A181" s="1" t="s">
        <v>3060</v>
      </c>
      <c r="B181" s="1" t="s">
        <v>1120</v>
      </c>
      <c r="C181" s="2">
        <v>45656</v>
      </c>
      <c r="D181" s="5">
        <v>548000</v>
      </c>
      <c r="E181" s="1" t="s">
        <v>138</v>
      </c>
      <c r="F181" s="1" t="s">
        <v>139</v>
      </c>
      <c r="G181" s="5">
        <v>31214</v>
      </c>
      <c r="H181" s="1" t="s">
        <v>10697</v>
      </c>
      <c r="I181" s="1" t="s">
        <v>10684</v>
      </c>
      <c r="J181" s="1" t="s">
        <v>12598</v>
      </c>
      <c r="K181" s="5"/>
      <c r="L181" s="1" t="s">
        <v>10688</v>
      </c>
    </row>
    <row r="182" spans="1:12" x14ac:dyDescent="0.35">
      <c r="A182" s="1" t="s">
        <v>3063</v>
      </c>
      <c r="B182" s="1" t="s">
        <v>1470</v>
      </c>
      <c r="C182" s="2">
        <v>45378</v>
      </c>
      <c r="D182" s="5">
        <v>508000</v>
      </c>
      <c r="E182" s="1" t="s">
        <v>91</v>
      </c>
      <c r="F182" s="1" t="s">
        <v>84</v>
      </c>
      <c r="G182" s="5">
        <v>18615</v>
      </c>
      <c r="H182" s="1" t="s">
        <v>10679</v>
      </c>
      <c r="I182" s="1" t="s">
        <v>10684</v>
      </c>
      <c r="J182" s="1" t="s">
        <v>12598</v>
      </c>
      <c r="K182" s="5"/>
      <c r="L182" s="1" t="s">
        <v>10682</v>
      </c>
    </row>
    <row r="183" spans="1:12" x14ac:dyDescent="0.35">
      <c r="A183" s="1" t="s">
        <v>3067</v>
      </c>
      <c r="B183" s="1" t="s">
        <v>863</v>
      </c>
      <c r="C183" s="2">
        <v>45587</v>
      </c>
      <c r="D183" s="5">
        <v>281050</v>
      </c>
      <c r="E183" s="1" t="s">
        <v>91</v>
      </c>
      <c r="F183" s="1" t="s">
        <v>84</v>
      </c>
      <c r="G183" s="5">
        <v>21404</v>
      </c>
      <c r="H183" s="1" t="s">
        <v>10693</v>
      </c>
      <c r="I183" s="1" t="s">
        <v>10684</v>
      </c>
      <c r="J183" s="1" t="s">
        <v>10699</v>
      </c>
      <c r="K183" s="5">
        <v>26950</v>
      </c>
      <c r="L183" s="1" t="s">
        <v>10686</v>
      </c>
    </row>
    <row r="184" spans="1:12" x14ac:dyDescent="0.35">
      <c r="A184" s="1" t="s">
        <v>3071</v>
      </c>
      <c r="B184" s="1" t="s">
        <v>318</v>
      </c>
      <c r="C184" s="2">
        <v>45477</v>
      </c>
      <c r="D184" s="5">
        <v>365798</v>
      </c>
      <c r="E184" s="1" t="s">
        <v>37</v>
      </c>
      <c r="F184" s="1" t="s">
        <v>38</v>
      </c>
      <c r="G184" s="5">
        <v>30721</v>
      </c>
      <c r="H184" s="1" t="s">
        <v>10693</v>
      </c>
      <c r="I184" s="1" t="s">
        <v>10684</v>
      </c>
      <c r="J184" s="1" t="s">
        <v>10681</v>
      </c>
      <c r="K184" s="5">
        <v>33202</v>
      </c>
      <c r="L184" s="1" t="s">
        <v>10682</v>
      </c>
    </row>
    <row r="185" spans="1:12" x14ac:dyDescent="0.35">
      <c r="A185" s="1" t="s">
        <v>3073</v>
      </c>
      <c r="B185" s="1" t="s">
        <v>375</v>
      </c>
      <c r="C185" s="2">
        <v>45523</v>
      </c>
      <c r="D185" s="5">
        <v>806000</v>
      </c>
      <c r="E185" s="1" t="s">
        <v>151</v>
      </c>
      <c r="F185" s="1" t="s">
        <v>33</v>
      </c>
      <c r="G185" s="5">
        <v>13261</v>
      </c>
      <c r="H185" s="1" t="s">
        <v>10679</v>
      </c>
      <c r="I185" s="1" t="s">
        <v>10680</v>
      </c>
      <c r="J185" s="1" t="s">
        <v>12598</v>
      </c>
      <c r="K185" s="5"/>
      <c r="L185" s="1" t="s">
        <v>10688</v>
      </c>
    </row>
    <row r="186" spans="1:12" x14ac:dyDescent="0.35">
      <c r="A186" s="1" t="s">
        <v>3079</v>
      </c>
      <c r="B186" s="1" t="s">
        <v>853</v>
      </c>
      <c r="C186" s="2">
        <v>45051</v>
      </c>
      <c r="D186" s="5">
        <v>90964</v>
      </c>
      <c r="E186" s="1" t="s">
        <v>127</v>
      </c>
      <c r="F186" s="1" t="s">
        <v>128</v>
      </c>
      <c r="G186" s="5">
        <v>13095</v>
      </c>
      <c r="H186" s="1" t="s">
        <v>10679</v>
      </c>
      <c r="I186" s="1" t="s">
        <v>10684</v>
      </c>
      <c r="J186" s="1" t="s">
        <v>10681</v>
      </c>
      <c r="K186" s="5">
        <v>28036</v>
      </c>
      <c r="L186" s="1" t="s">
        <v>10691</v>
      </c>
    </row>
    <row r="187" spans="1:12" x14ac:dyDescent="0.35">
      <c r="A187" s="1" t="s">
        <v>3081</v>
      </c>
      <c r="B187" s="1" t="s">
        <v>1677</v>
      </c>
      <c r="C187" s="2">
        <v>45308</v>
      </c>
      <c r="D187" s="5">
        <v>316552</v>
      </c>
      <c r="E187" s="1" t="s">
        <v>146</v>
      </c>
      <c r="F187" s="1" t="s">
        <v>147</v>
      </c>
      <c r="G187" s="5">
        <v>26356</v>
      </c>
      <c r="H187" s="1" t="s">
        <v>10693</v>
      </c>
      <c r="I187" s="1" t="s">
        <v>10684</v>
      </c>
      <c r="J187" s="1" t="s">
        <v>10694</v>
      </c>
      <c r="K187" s="5">
        <v>49448</v>
      </c>
      <c r="L187" s="1" t="s">
        <v>10691</v>
      </c>
    </row>
    <row r="188" spans="1:12" x14ac:dyDescent="0.35">
      <c r="A188" s="1" t="s">
        <v>3085</v>
      </c>
      <c r="B188" s="1" t="s">
        <v>1776</v>
      </c>
      <c r="C188" s="2">
        <v>44581</v>
      </c>
      <c r="D188" s="5">
        <v>1262864</v>
      </c>
      <c r="E188" s="1" t="s">
        <v>95</v>
      </c>
      <c r="F188" s="1" t="s">
        <v>33</v>
      </c>
      <c r="G188" s="5">
        <v>12456</v>
      </c>
      <c r="H188" s="1" t="s">
        <v>10679</v>
      </c>
      <c r="I188" s="1" t="s">
        <v>10689</v>
      </c>
      <c r="J188" s="1" t="s">
        <v>10698</v>
      </c>
      <c r="K188" s="5">
        <v>41136</v>
      </c>
      <c r="L188" s="1" t="s">
        <v>10682</v>
      </c>
    </row>
    <row r="189" spans="1:12" x14ac:dyDescent="0.35">
      <c r="A189" s="1" t="s">
        <v>3090</v>
      </c>
      <c r="B189" s="1" t="s">
        <v>2195</v>
      </c>
      <c r="C189" s="2">
        <v>44937</v>
      </c>
      <c r="D189" s="5">
        <v>258000</v>
      </c>
      <c r="E189" s="1" t="s">
        <v>91</v>
      </c>
      <c r="F189" s="1" t="s">
        <v>84</v>
      </c>
      <c r="G189" s="5">
        <v>16036</v>
      </c>
      <c r="H189" s="1" t="s">
        <v>10679</v>
      </c>
      <c r="I189" s="1" t="s">
        <v>10684</v>
      </c>
      <c r="J189" s="1" t="s">
        <v>12598</v>
      </c>
      <c r="K189" s="5"/>
      <c r="L189" s="1" t="s">
        <v>10691</v>
      </c>
    </row>
    <row r="190" spans="1:12" x14ac:dyDescent="0.35">
      <c r="A190" s="1" t="s">
        <v>3092</v>
      </c>
      <c r="B190" s="1" t="s">
        <v>552</v>
      </c>
      <c r="C190" s="2">
        <v>45071</v>
      </c>
      <c r="D190" s="5">
        <v>1177000</v>
      </c>
      <c r="E190" s="1" t="s">
        <v>32</v>
      </c>
      <c r="F190" s="1" t="s">
        <v>33</v>
      </c>
      <c r="G190" s="5">
        <v>10184</v>
      </c>
      <c r="H190" s="1" t="s">
        <v>10679</v>
      </c>
      <c r="I190" s="1" t="s">
        <v>10680</v>
      </c>
      <c r="J190" s="1" t="s">
        <v>12598</v>
      </c>
      <c r="K190" s="5"/>
      <c r="L190" s="1" t="s">
        <v>10691</v>
      </c>
    </row>
    <row r="191" spans="1:12" x14ac:dyDescent="0.35">
      <c r="A191" s="1" t="s">
        <v>3097</v>
      </c>
      <c r="B191" s="1" t="s">
        <v>239</v>
      </c>
      <c r="C191" s="2">
        <v>45276</v>
      </c>
      <c r="D191" s="5">
        <v>716741</v>
      </c>
      <c r="E191" s="1" t="s">
        <v>95</v>
      </c>
      <c r="F191" s="1" t="s">
        <v>33</v>
      </c>
      <c r="G191" s="5">
        <v>14225</v>
      </c>
      <c r="H191" s="1" t="s">
        <v>10679</v>
      </c>
      <c r="I191" s="1" t="s">
        <v>10684</v>
      </c>
      <c r="J191" s="1" t="s">
        <v>10681</v>
      </c>
      <c r="K191" s="5">
        <v>40259</v>
      </c>
      <c r="L191" s="1" t="s">
        <v>10691</v>
      </c>
    </row>
    <row r="192" spans="1:12" x14ac:dyDescent="0.35">
      <c r="A192" s="1" t="s">
        <v>3101</v>
      </c>
      <c r="B192" s="1" t="s">
        <v>1704</v>
      </c>
      <c r="C192" s="2">
        <v>44684</v>
      </c>
      <c r="D192" s="5">
        <v>606000</v>
      </c>
      <c r="E192" s="1" t="s">
        <v>431</v>
      </c>
      <c r="F192" s="1" t="s">
        <v>432</v>
      </c>
      <c r="G192" s="5">
        <v>34778</v>
      </c>
      <c r="H192" s="1" t="s">
        <v>10693</v>
      </c>
      <c r="I192" s="1" t="s">
        <v>10689</v>
      </c>
      <c r="J192" s="1" t="s">
        <v>12598</v>
      </c>
      <c r="K192" s="5"/>
      <c r="L192" s="1" t="s">
        <v>10686</v>
      </c>
    </row>
    <row r="193" spans="1:12" x14ac:dyDescent="0.35">
      <c r="A193" s="1" t="s">
        <v>3105</v>
      </c>
      <c r="B193" s="1" t="s">
        <v>801</v>
      </c>
      <c r="C193" s="2">
        <v>45578</v>
      </c>
      <c r="D193" s="5">
        <v>329000</v>
      </c>
      <c r="E193" s="1" t="s">
        <v>43</v>
      </c>
      <c r="F193" s="1" t="s">
        <v>44</v>
      </c>
      <c r="G193" s="5">
        <v>34003</v>
      </c>
      <c r="H193" s="1" t="s">
        <v>10693</v>
      </c>
      <c r="I193" s="1" t="s">
        <v>10687</v>
      </c>
      <c r="J193" s="1" t="s">
        <v>12598</v>
      </c>
      <c r="K193" s="5"/>
      <c r="L193" s="1" t="s">
        <v>10691</v>
      </c>
    </row>
    <row r="194" spans="1:12" x14ac:dyDescent="0.35">
      <c r="A194" s="1" t="s">
        <v>3107</v>
      </c>
      <c r="B194" s="1" t="s">
        <v>995</v>
      </c>
      <c r="C194" s="2">
        <v>45295</v>
      </c>
      <c r="D194" s="5">
        <v>1327000</v>
      </c>
      <c r="E194" s="1" t="s">
        <v>431</v>
      </c>
      <c r="F194" s="1" t="s">
        <v>432</v>
      </c>
      <c r="G194" s="5">
        <v>30208</v>
      </c>
      <c r="H194" s="1" t="s">
        <v>10696</v>
      </c>
      <c r="I194" s="1" t="s">
        <v>10680</v>
      </c>
      <c r="J194" s="1" t="s">
        <v>12598</v>
      </c>
      <c r="K194" s="5"/>
      <c r="L194" s="1" t="s">
        <v>10682</v>
      </c>
    </row>
    <row r="195" spans="1:12" x14ac:dyDescent="0.35">
      <c r="A195" s="1" t="s">
        <v>3111</v>
      </c>
      <c r="B195" s="1" t="s">
        <v>182</v>
      </c>
      <c r="C195" s="2">
        <v>44973</v>
      </c>
      <c r="D195" s="5">
        <v>558000</v>
      </c>
      <c r="E195" s="1" t="s">
        <v>91</v>
      </c>
      <c r="F195" s="1" t="s">
        <v>84</v>
      </c>
      <c r="G195" s="5">
        <v>19593</v>
      </c>
      <c r="H195" s="1" t="s">
        <v>10696</v>
      </c>
      <c r="I195" s="1" t="s">
        <v>10684</v>
      </c>
      <c r="J195" s="1" t="s">
        <v>12598</v>
      </c>
      <c r="K195" s="5"/>
      <c r="L195" s="1" t="s">
        <v>10691</v>
      </c>
    </row>
    <row r="196" spans="1:12" x14ac:dyDescent="0.35">
      <c r="A196" s="1" t="s">
        <v>3116</v>
      </c>
      <c r="B196" s="1" t="s">
        <v>2167</v>
      </c>
      <c r="C196" s="2">
        <v>45339</v>
      </c>
      <c r="D196" s="5">
        <v>207274</v>
      </c>
      <c r="E196" s="1" t="s">
        <v>12</v>
      </c>
      <c r="F196" s="1" t="s">
        <v>13</v>
      </c>
      <c r="G196" s="5">
        <v>14684</v>
      </c>
      <c r="H196" s="1" t="s">
        <v>10693</v>
      </c>
      <c r="I196" s="1" t="s">
        <v>10684</v>
      </c>
      <c r="J196" s="1" t="s">
        <v>10702</v>
      </c>
      <c r="K196" s="5">
        <v>21726</v>
      </c>
      <c r="L196" s="1" t="s">
        <v>10691</v>
      </c>
    </row>
    <row r="197" spans="1:12" x14ac:dyDescent="0.35">
      <c r="A197" s="1" t="s">
        <v>3118</v>
      </c>
      <c r="B197" s="1" t="s">
        <v>191</v>
      </c>
      <c r="C197" s="2">
        <v>45120</v>
      </c>
      <c r="D197" s="5">
        <v>151821</v>
      </c>
      <c r="E197" s="1" t="s">
        <v>56</v>
      </c>
      <c r="F197" s="1" t="s">
        <v>57</v>
      </c>
      <c r="G197" s="5">
        <v>36488</v>
      </c>
      <c r="H197" s="1" t="s">
        <v>10683</v>
      </c>
      <c r="I197" s="1" t="s">
        <v>10680</v>
      </c>
      <c r="J197" s="1" t="s">
        <v>10681</v>
      </c>
      <c r="K197" s="5">
        <v>27179</v>
      </c>
      <c r="L197" s="1" t="s">
        <v>10691</v>
      </c>
    </row>
    <row r="198" spans="1:12" x14ac:dyDescent="0.35">
      <c r="A198" s="1" t="s">
        <v>3120</v>
      </c>
      <c r="B198" s="1" t="s">
        <v>540</v>
      </c>
      <c r="C198" s="2">
        <v>44692</v>
      </c>
      <c r="D198" s="5">
        <v>333535</v>
      </c>
      <c r="E198" s="1" t="s">
        <v>24</v>
      </c>
      <c r="F198" s="1" t="s">
        <v>25</v>
      </c>
      <c r="G198" s="5">
        <v>11983</v>
      </c>
      <c r="H198" s="1" t="s">
        <v>10693</v>
      </c>
      <c r="I198" s="1" t="s">
        <v>10684</v>
      </c>
      <c r="J198" s="1" t="s">
        <v>10700</v>
      </c>
      <c r="K198" s="5">
        <v>24465</v>
      </c>
      <c r="L198" s="1" t="s">
        <v>10691</v>
      </c>
    </row>
    <row r="199" spans="1:12" x14ac:dyDescent="0.35">
      <c r="A199" s="1" t="s">
        <v>3122</v>
      </c>
      <c r="B199" s="1" t="s">
        <v>632</v>
      </c>
      <c r="C199" s="2">
        <v>45566</v>
      </c>
      <c r="D199" s="5">
        <v>727000</v>
      </c>
      <c r="E199" s="1" t="s">
        <v>72</v>
      </c>
      <c r="F199" s="1" t="s">
        <v>33</v>
      </c>
      <c r="G199" s="5">
        <v>10986</v>
      </c>
      <c r="H199" s="1" t="s">
        <v>10683</v>
      </c>
      <c r="I199" s="1" t="s">
        <v>10684</v>
      </c>
      <c r="J199" s="1" t="s">
        <v>12598</v>
      </c>
      <c r="K199" s="5"/>
      <c r="L199" s="1" t="s">
        <v>10686</v>
      </c>
    </row>
    <row r="200" spans="1:12" x14ac:dyDescent="0.35">
      <c r="A200" s="1" t="s">
        <v>3127</v>
      </c>
      <c r="B200" s="1" t="s">
        <v>1860</v>
      </c>
      <c r="C200" s="2">
        <v>45412</v>
      </c>
      <c r="D200" s="5">
        <v>99000</v>
      </c>
      <c r="E200" s="1" t="s">
        <v>127</v>
      </c>
      <c r="F200" s="1" t="s">
        <v>128</v>
      </c>
      <c r="G200" s="5">
        <v>18691</v>
      </c>
      <c r="H200" s="1" t="s">
        <v>10697</v>
      </c>
      <c r="I200" s="1" t="s">
        <v>10684</v>
      </c>
      <c r="J200" s="1" t="s">
        <v>12598</v>
      </c>
      <c r="K200" s="5"/>
      <c r="L200" s="1" t="s">
        <v>10688</v>
      </c>
    </row>
    <row r="201" spans="1:12" x14ac:dyDescent="0.35">
      <c r="A201" s="1" t="s">
        <v>3129</v>
      </c>
      <c r="B201" s="1" t="s">
        <v>1406</v>
      </c>
      <c r="C201" s="2">
        <v>45161</v>
      </c>
      <c r="D201" s="5">
        <v>532952</v>
      </c>
      <c r="E201" s="1" t="s">
        <v>248</v>
      </c>
      <c r="F201" s="1" t="s">
        <v>249</v>
      </c>
      <c r="G201" s="5">
        <v>9272</v>
      </c>
      <c r="H201" s="1" t="s">
        <v>10693</v>
      </c>
      <c r="I201" s="1" t="s">
        <v>10690</v>
      </c>
      <c r="J201" s="1" t="s">
        <v>10699</v>
      </c>
      <c r="K201" s="5">
        <v>16048</v>
      </c>
      <c r="L201" s="1" t="s">
        <v>10686</v>
      </c>
    </row>
    <row r="202" spans="1:12" x14ac:dyDescent="0.35">
      <c r="A202" s="1" t="s">
        <v>3131</v>
      </c>
      <c r="B202" s="1" t="s">
        <v>1171</v>
      </c>
      <c r="C202" s="2">
        <v>45706</v>
      </c>
      <c r="D202" s="5">
        <v>1066000</v>
      </c>
      <c r="E202" s="1" t="s">
        <v>95</v>
      </c>
      <c r="F202" s="1" t="s">
        <v>33</v>
      </c>
      <c r="G202" s="5">
        <v>13180</v>
      </c>
      <c r="H202" s="1" t="s">
        <v>10697</v>
      </c>
      <c r="I202" s="1" t="s">
        <v>10684</v>
      </c>
      <c r="J202" s="1" t="s">
        <v>12598</v>
      </c>
      <c r="K202" s="5"/>
      <c r="L202" s="1" t="s">
        <v>10688</v>
      </c>
    </row>
    <row r="203" spans="1:12" x14ac:dyDescent="0.35">
      <c r="A203" s="1" t="s">
        <v>3135</v>
      </c>
      <c r="B203" s="1" t="s">
        <v>1535</v>
      </c>
      <c r="C203" s="2">
        <v>45664</v>
      </c>
      <c r="D203" s="5">
        <v>656000</v>
      </c>
      <c r="E203" s="1" t="s">
        <v>127</v>
      </c>
      <c r="F203" s="1" t="s">
        <v>128</v>
      </c>
      <c r="G203" s="5">
        <v>17733</v>
      </c>
      <c r="H203" s="1" t="s">
        <v>10696</v>
      </c>
      <c r="I203" s="1" t="s">
        <v>10687</v>
      </c>
      <c r="J203" s="1" t="s">
        <v>12598</v>
      </c>
      <c r="K203" s="5"/>
      <c r="L203" s="1" t="s">
        <v>10691</v>
      </c>
    </row>
    <row r="204" spans="1:12" x14ac:dyDescent="0.35">
      <c r="A204" s="1" t="s">
        <v>3140</v>
      </c>
      <c r="B204" s="1" t="s">
        <v>845</v>
      </c>
      <c r="C204" s="2">
        <v>45622</v>
      </c>
      <c r="D204" s="5">
        <v>748000</v>
      </c>
      <c r="E204" s="1" t="s">
        <v>12</v>
      </c>
      <c r="F204" s="1" t="s">
        <v>13</v>
      </c>
      <c r="G204" s="5">
        <v>13206</v>
      </c>
      <c r="H204" s="1" t="s">
        <v>10696</v>
      </c>
      <c r="I204" s="1" t="s">
        <v>10687</v>
      </c>
      <c r="J204" s="1" t="s">
        <v>12598</v>
      </c>
      <c r="K204" s="5"/>
      <c r="L204" s="1" t="s">
        <v>10682</v>
      </c>
    </row>
    <row r="205" spans="1:12" x14ac:dyDescent="0.35">
      <c r="A205" s="1" t="s">
        <v>3144</v>
      </c>
      <c r="B205" s="1" t="s">
        <v>2228</v>
      </c>
      <c r="C205" s="2">
        <v>45171</v>
      </c>
      <c r="D205" s="5">
        <v>36006</v>
      </c>
      <c r="E205" s="1" t="s">
        <v>48</v>
      </c>
      <c r="F205" s="1" t="s">
        <v>49</v>
      </c>
      <c r="G205" s="5">
        <v>25740</v>
      </c>
      <c r="H205" s="1" t="s">
        <v>10697</v>
      </c>
      <c r="I205" s="1" t="s">
        <v>10680</v>
      </c>
      <c r="J205" s="1" t="s">
        <v>10698</v>
      </c>
      <c r="K205" s="5">
        <v>42994</v>
      </c>
      <c r="L205" s="1" t="s">
        <v>10691</v>
      </c>
    </row>
    <row r="206" spans="1:12" x14ac:dyDescent="0.35">
      <c r="A206" s="1" t="s">
        <v>3147</v>
      </c>
      <c r="B206" s="1" t="s">
        <v>1028</v>
      </c>
      <c r="C206" s="2">
        <v>45469</v>
      </c>
      <c r="D206" s="5">
        <v>399000</v>
      </c>
      <c r="E206" s="1" t="s">
        <v>146</v>
      </c>
      <c r="F206" s="1" t="s">
        <v>147</v>
      </c>
      <c r="G206" s="5">
        <v>26396</v>
      </c>
      <c r="H206" s="1" t="s">
        <v>10679</v>
      </c>
      <c r="I206" s="1" t="s">
        <v>10680</v>
      </c>
      <c r="J206" s="1" t="s">
        <v>12598</v>
      </c>
      <c r="K206" s="5"/>
      <c r="L206" s="1" t="s">
        <v>10691</v>
      </c>
    </row>
    <row r="207" spans="1:12" x14ac:dyDescent="0.35">
      <c r="A207" s="1" t="s">
        <v>3149</v>
      </c>
      <c r="B207" s="1" t="s">
        <v>2255</v>
      </c>
      <c r="C207" s="2">
        <v>44679</v>
      </c>
      <c r="D207" s="5">
        <v>329000</v>
      </c>
      <c r="E207" s="1" t="s">
        <v>43</v>
      </c>
      <c r="F207" s="1" t="s">
        <v>44</v>
      </c>
      <c r="G207" s="5">
        <v>27292</v>
      </c>
      <c r="H207" s="1" t="s">
        <v>10697</v>
      </c>
      <c r="I207" s="1" t="s">
        <v>10684</v>
      </c>
      <c r="J207" s="1" t="s">
        <v>12598</v>
      </c>
      <c r="K207" s="5"/>
      <c r="L207" s="1" t="s">
        <v>10686</v>
      </c>
    </row>
    <row r="208" spans="1:12" x14ac:dyDescent="0.35">
      <c r="A208" s="1" t="s">
        <v>3151</v>
      </c>
      <c r="B208" s="1" t="s">
        <v>1526</v>
      </c>
      <c r="C208" s="2">
        <v>45589</v>
      </c>
      <c r="D208" s="5">
        <v>249000</v>
      </c>
      <c r="E208" s="1" t="s">
        <v>95</v>
      </c>
      <c r="F208" s="1" t="s">
        <v>33</v>
      </c>
      <c r="G208" s="5">
        <v>13692</v>
      </c>
      <c r="H208" s="1" t="s">
        <v>10693</v>
      </c>
      <c r="I208" s="1" t="s">
        <v>10690</v>
      </c>
      <c r="J208" s="1" t="s">
        <v>12598</v>
      </c>
      <c r="K208" s="5"/>
      <c r="L208" s="1" t="s">
        <v>10686</v>
      </c>
    </row>
    <row r="209" spans="1:12" x14ac:dyDescent="0.35">
      <c r="A209" s="1" t="s">
        <v>3154</v>
      </c>
      <c r="B209" s="1" t="s">
        <v>555</v>
      </c>
      <c r="C209" s="2">
        <v>44933</v>
      </c>
      <c r="D209" s="5">
        <v>69237</v>
      </c>
      <c r="E209" s="1" t="s">
        <v>61</v>
      </c>
      <c r="F209" s="1" t="s">
        <v>62</v>
      </c>
      <c r="G209" s="5">
        <v>38829</v>
      </c>
      <c r="H209" s="1" t="s">
        <v>10693</v>
      </c>
      <c r="I209" s="1" t="s">
        <v>10684</v>
      </c>
      <c r="J209" s="1" t="s">
        <v>10699</v>
      </c>
      <c r="K209" s="5">
        <v>49763</v>
      </c>
      <c r="L209" s="1" t="s">
        <v>10682</v>
      </c>
    </row>
    <row r="210" spans="1:12" x14ac:dyDescent="0.35">
      <c r="A210" s="1" t="s">
        <v>3156</v>
      </c>
      <c r="B210" s="1" t="s">
        <v>1216</v>
      </c>
      <c r="C210" s="2">
        <v>45666</v>
      </c>
      <c r="D210" s="5">
        <v>754974</v>
      </c>
      <c r="E210" s="1" t="s">
        <v>61</v>
      </c>
      <c r="F210" s="1" t="s">
        <v>62</v>
      </c>
      <c r="G210" s="5">
        <v>40409</v>
      </c>
      <c r="H210" s="1" t="s">
        <v>10679</v>
      </c>
      <c r="I210" s="1" t="s">
        <v>10684</v>
      </c>
      <c r="J210" s="1" t="s">
        <v>10698</v>
      </c>
      <c r="K210" s="5">
        <v>30026</v>
      </c>
      <c r="L210" s="1" t="s">
        <v>10695</v>
      </c>
    </row>
    <row r="211" spans="1:12" x14ac:dyDescent="0.35">
      <c r="A211" s="1" t="s">
        <v>3160</v>
      </c>
      <c r="B211" s="1" t="s">
        <v>66</v>
      </c>
      <c r="C211" s="2">
        <v>44921</v>
      </c>
      <c r="D211" s="5">
        <v>316368</v>
      </c>
      <c r="E211" s="1" t="s">
        <v>37</v>
      </c>
      <c r="F211" s="1" t="s">
        <v>38</v>
      </c>
      <c r="G211" s="5">
        <v>31701</v>
      </c>
      <c r="H211" s="1" t="s">
        <v>10693</v>
      </c>
      <c r="I211" s="1" t="s">
        <v>10680</v>
      </c>
      <c r="J211" s="1" t="s">
        <v>10681</v>
      </c>
      <c r="K211" s="5">
        <v>32632</v>
      </c>
      <c r="L211" s="1" t="s">
        <v>10691</v>
      </c>
    </row>
    <row r="212" spans="1:12" x14ac:dyDescent="0.35">
      <c r="A212" s="1" t="s">
        <v>3163</v>
      </c>
      <c r="B212" s="1" t="s">
        <v>573</v>
      </c>
      <c r="C212" s="2">
        <v>45076</v>
      </c>
      <c r="D212" s="5">
        <v>458000</v>
      </c>
      <c r="E212" s="1" t="s">
        <v>32</v>
      </c>
      <c r="F212" s="1" t="s">
        <v>33</v>
      </c>
      <c r="G212" s="5">
        <v>11944</v>
      </c>
      <c r="H212" s="1" t="s">
        <v>10679</v>
      </c>
      <c r="I212" s="1" t="s">
        <v>10684</v>
      </c>
      <c r="J212" s="1" t="s">
        <v>12598</v>
      </c>
      <c r="K212" s="5"/>
      <c r="L212" s="1" t="s">
        <v>10686</v>
      </c>
    </row>
    <row r="213" spans="1:12" x14ac:dyDescent="0.35">
      <c r="A213" s="1" t="s">
        <v>3165</v>
      </c>
      <c r="B213" s="1" t="s">
        <v>1476</v>
      </c>
      <c r="C213" s="2">
        <v>45397</v>
      </c>
      <c r="D213" s="5">
        <v>757000</v>
      </c>
      <c r="E213" s="1" t="s">
        <v>43</v>
      </c>
      <c r="F213" s="1" t="s">
        <v>44</v>
      </c>
      <c r="G213" s="5">
        <v>34051</v>
      </c>
      <c r="H213" s="1" t="s">
        <v>10679</v>
      </c>
      <c r="I213" s="1" t="s">
        <v>10680</v>
      </c>
      <c r="J213" s="1" t="s">
        <v>12598</v>
      </c>
      <c r="K213" s="5"/>
      <c r="L213" s="1" t="s">
        <v>10686</v>
      </c>
    </row>
    <row r="214" spans="1:12" x14ac:dyDescent="0.35">
      <c r="A214" s="1" t="s">
        <v>3170</v>
      </c>
      <c r="B214" s="1" t="s">
        <v>1666</v>
      </c>
      <c r="C214" s="2">
        <v>45584</v>
      </c>
      <c r="D214" s="5">
        <v>366000</v>
      </c>
      <c r="E214" s="1" t="s">
        <v>138</v>
      </c>
      <c r="F214" s="1" t="s">
        <v>139</v>
      </c>
      <c r="G214" s="5">
        <v>33606</v>
      </c>
      <c r="H214" s="1" t="s">
        <v>10693</v>
      </c>
      <c r="I214" s="1" t="s">
        <v>10690</v>
      </c>
      <c r="J214" s="1" t="s">
        <v>12598</v>
      </c>
      <c r="K214" s="5"/>
      <c r="L214" s="1" t="s">
        <v>10688</v>
      </c>
    </row>
    <row r="215" spans="1:12" x14ac:dyDescent="0.35">
      <c r="A215" s="1" t="s">
        <v>3173</v>
      </c>
      <c r="B215" s="1" t="s">
        <v>457</v>
      </c>
      <c r="C215" s="2">
        <v>45331</v>
      </c>
      <c r="D215" s="5">
        <v>531514</v>
      </c>
      <c r="E215" s="1" t="s">
        <v>37</v>
      </c>
      <c r="F215" s="1" t="s">
        <v>38</v>
      </c>
      <c r="G215" s="5">
        <v>34158</v>
      </c>
      <c r="H215" s="1" t="s">
        <v>10693</v>
      </c>
      <c r="I215" s="1" t="s">
        <v>10684</v>
      </c>
      <c r="J215" s="1" t="s">
        <v>10698</v>
      </c>
      <c r="K215" s="5">
        <v>46486</v>
      </c>
      <c r="L215" s="1" t="s">
        <v>10682</v>
      </c>
    </row>
    <row r="216" spans="1:12" x14ac:dyDescent="0.35">
      <c r="A216" s="1" t="s">
        <v>3177</v>
      </c>
      <c r="B216" s="1" t="s">
        <v>1989</v>
      </c>
      <c r="C216" s="2">
        <v>45144</v>
      </c>
      <c r="D216" s="5">
        <v>425000</v>
      </c>
      <c r="E216" s="1" t="s">
        <v>83</v>
      </c>
      <c r="F216" s="1" t="s">
        <v>84</v>
      </c>
      <c r="G216" s="5">
        <v>13951</v>
      </c>
      <c r="H216" s="1" t="s">
        <v>10696</v>
      </c>
      <c r="I216" s="1" t="s">
        <v>10684</v>
      </c>
      <c r="J216" s="1" t="s">
        <v>12598</v>
      </c>
      <c r="K216" s="5"/>
      <c r="L216" s="1" t="s">
        <v>10695</v>
      </c>
    </row>
    <row r="217" spans="1:12" x14ac:dyDescent="0.35">
      <c r="A217" s="1" t="s">
        <v>3181</v>
      </c>
      <c r="B217" s="1" t="s">
        <v>573</v>
      </c>
      <c r="C217" s="2">
        <v>45565</v>
      </c>
      <c r="D217" s="5">
        <v>537934</v>
      </c>
      <c r="E217" s="1" t="s">
        <v>32</v>
      </c>
      <c r="F217" s="1" t="s">
        <v>33</v>
      </c>
      <c r="G217" s="5">
        <v>13735</v>
      </c>
      <c r="H217" s="1" t="s">
        <v>10696</v>
      </c>
      <c r="I217" s="1" t="s">
        <v>10684</v>
      </c>
      <c r="J217" s="1" t="s">
        <v>10692</v>
      </c>
      <c r="K217" s="5">
        <v>11066</v>
      </c>
      <c r="L217" s="1" t="s">
        <v>10682</v>
      </c>
    </row>
    <row r="218" spans="1:12" x14ac:dyDescent="0.35">
      <c r="A218" s="1" t="s">
        <v>3183</v>
      </c>
      <c r="B218" s="1" t="s">
        <v>239</v>
      </c>
      <c r="C218" s="2">
        <v>45488</v>
      </c>
      <c r="D218" s="5">
        <v>228000</v>
      </c>
      <c r="E218" s="1" t="s">
        <v>111</v>
      </c>
      <c r="F218" s="1" t="s">
        <v>112</v>
      </c>
      <c r="G218" s="5">
        <v>23877</v>
      </c>
      <c r="H218" s="1" t="s">
        <v>10679</v>
      </c>
      <c r="I218" s="1" t="s">
        <v>10684</v>
      </c>
      <c r="J218" s="1" t="s">
        <v>12598</v>
      </c>
      <c r="K218" s="5"/>
      <c r="L218" s="1" t="s">
        <v>10686</v>
      </c>
    </row>
    <row r="219" spans="1:12" x14ac:dyDescent="0.35">
      <c r="A219" s="1" t="s">
        <v>3186</v>
      </c>
      <c r="B219" s="1" t="s">
        <v>940</v>
      </c>
      <c r="C219" s="2">
        <v>45133</v>
      </c>
      <c r="D219" s="5">
        <v>1215000</v>
      </c>
      <c r="E219" s="1" t="s">
        <v>83</v>
      </c>
      <c r="F219" s="1" t="s">
        <v>84</v>
      </c>
      <c r="G219" s="5">
        <v>12505</v>
      </c>
      <c r="H219" s="1" t="s">
        <v>10697</v>
      </c>
      <c r="I219" s="1" t="s">
        <v>10684</v>
      </c>
      <c r="J219" s="1" t="s">
        <v>12598</v>
      </c>
      <c r="K219" s="5"/>
      <c r="L219" s="1" t="s">
        <v>10691</v>
      </c>
    </row>
    <row r="220" spans="1:12" x14ac:dyDescent="0.35">
      <c r="A220" s="1" t="s">
        <v>3190</v>
      </c>
      <c r="B220" s="1" t="s">
        <v>2333</v>
      </c>
      <c r="C220" s="2">
        <v>45601</v>
      </c>
      <c r="D220" s="5">
        <v>698000</v>
      </c>
      <c r="E220" s="1" t="s">
        <v>61</v>
      </c>
      <c r="F220" s="1" t="s">
        <v>62</v>
      </c>
      <c r="G220" s="5">
        <v>35068</v>
      </c>
      <c r="H220" s="1" t="s">
        <v>10693</v>
      </c>
      <c r="I220" s="1" t="s">
        <v>10689</v>
      </c>
      <c r="J220" s="1" t="s">
        <v>12598</v>
      </c>
      <c r="K220" s="5"/>
      <c r="L220" s="1" t="s">
        <v>10691</v>
      </c>
    </row>
    <row r="221" spans="1:12" x14ac:dyDescent="0.35">
      <c r="A221" s="1" t="s">
        <v>3195</v>
      </c>
      <c r="B221" s="1" t="s">
        <v>1423</v>
      </c>
      <c r="C221" s="2">
        <v>45503</v>
      </c>
      <c r="D221" s="5">
        <v>697000</v>
      </c>
      <c r="E221" s="1" t="s">
        <v>83</v>
      </c>
      <c r="F221" s="1" t="s">
        <v>84</v>
      </c>
      <c r="G221" s="5">
        <v>15031</v>
      </c>
      <c r="H221" s="1" t="s">
        <v>10683</v>
      </c>
      <c r="I221" s="1" t="s">
        <v>10684</v>
      </c>
      <c r="J221" s="1" t="s">
        <v>12598</v>
      </c>
      <c r="K221" s="5"/>
      <c r="L221" s="1" t="s">
        <v>10691</v>
      </c>
    </row>
    <row r="222" spans="1:12" x14ac:dyDescent="0.35">
      <c r="A222" s="1" t="s">
        <v>3200</v>
      </c>
      <c r="B222" s="1" t="s">
        <v>188</v>
      </c>
      <c r="C222" s="2">
        <v>45243</v>
      </c>
      <c r="D222" s="5">
        <v>49000</v>
      </c>
      <c r="E222" s="1" t="s">
        <v>111</v>
      </c>
      <c r="F222" s="1" t="s">
        <v>112</v>
      </c>
      <c r="G222" s="5">
        <v>23507</v>
      </c>
      <c r="H222" s="1" t="s">
        <v>10679</v>
      </c>
      <c r="I222" s="1" t="s">
        <v>10687</v>
      </c>
      <c r="J222" s="1" t="s">
        <v>12598</v>
      </c>
      <c r="K222" s="5"/>
      <c r="L222" s="1" t="s">
        <v>10691</v>
      </c>
    </row>
    <row r="223" spans="1:12" x14ac:dyDescent="0.35">
      <c r="A223" s="1" t="s">
        <v>3202</v>
      </c>
      <c r="B223" s="1" t="s">
        <v>733</v>
      </c>
      <c r="C223" s="2">
        <v>45683</v>
      </c>
      <c r="D223" s="5">
        <v>378000</v>
      </c>
      <c r="E223" s="1" t="s">
        <v>37</v>
      </c>
      <c r="F223" s="1" t="s">
        <v>38</v>
      </c>
      <c r="G223" s="5">
        <v>35307</v>
      </c>
      <c r="H223" s="1" t="s">
        <v>10679</v>
      </c>
      <c r="I223" s="1" t="s">
        <v>10680</v>
      </c>
      <c r="J223" s="1" t="s">
        <v>12598</v>
      </c>
      <c r="K223" s="5"/>
      <c r="L223" s="1" t="s">
        <v>10688</v>
      </c>
    </row>
    <row r="224" spans="1:12" x14ac:dyDescent="0.35">
      <c r="A224" s="1" t="s">
        <v>3205</v>
      </c>
      <c r="B224" s="1" t="s">
        <v>2316</v>
      </c>
      <c r="C224" s="2">
        <v>45125</v>
      </c>
      <c r="D224" s="5">
        <v>367000</v>
      </c>
      <c r="E224" s="1" t="s">
        <v>43</v>
      </c>
      <c r="F224" s="1" t="s">
        <v>44</v>
      </c>
      <c r="G224" s="5">
        <v>34076</v>
      </c>
      <c r="H224" s="1" t="s">
        <v>10679</v>
      </c>
      <c r="I224" s="1" t="s">
        <v>10684</v>
      </c>
      <c r="J224" s="1" t="s">
        <v>12598</v>
      </c>
      <c r="K224" s="5"/>
      <c r="L224" s="1" t="s">
        <v>10691</v>
      </c>
    </row>
    <row r="225" spans="1:12" x14ac:dyDescent="0.35">
      <c r="A225" s="1" t="s">
        <v>3208</v>
      </c>
      <c r="B225" s="1" t="s">
        <v>1668</v>
      </c>
      <c r="C225" s="2">
        <v>45186</v>
      </c>
      <c r="D225" s="5">
        <v>277164</v>
      </c>
      <c r="E225" s="1" t="s">
        <v>56</v>
      </c>
      <c r="F225" s="1" t="s">
        <v>57</v>
      </c>
      <c r="G225" s="5">
        <v>33938</v>
      </c>
      <c r="H225" s="1" t="s">
        <v>10693</v>
      </c>
      <c r="I225" s="1" t="s">
        <v>10689</v>
      </c>
      <c r="J225" s="1" t="s">
        <v>10681</v>
      </c>
      <c r="K225" s="5">
        <v>21836</v>
      </c>
      <c r="L225" s="1" t="s">
        <v>10686</v>
      </c>
    </row>
    <row r="226" spans="1:12" x14ac:dyDescent="0.35">
      <c r="A226" s="1" t="s">
        <v>3210</v>
      </c>
      <c r="B226" s="1" t="s">
        <v>1141</v>
      </c>
      <c r="C226" s="2">
        <v>44976</v>
      </c>
      <c r="D226" s="5">
        <v>685000</v>
      </c>
      <c r="E226" s="1" t="s">
        <v>95</v>
      </c>
      <c r="F226" s="1" t="s">
        <v>33</v>
      </c>
      <c r="G226" s="5">
        <v>13088</v>
      </c>
      <c r="H226" s="1" t="s">
        <v>10679</v>
      </c>
      <c r="I226" s="1" t="s">
        <v>10684</v>
      </c>
      <c r="J226" s="1" t="s">
        <v>12598</v>
      </c>
      <c r="K226" s="5"/>
      <c r="L226" s="1" t="s">
        <v>10682</v>
      </c>
    </row>
    <row r="227" spans="1:12" x14ac:dyDescent="0.35">
      <c r="A227" s="1" t="s">
        <v>3215</v>
      </c>
      <c r="B227" s="1" t="s">
        <v>617</v>
      </c>
      <c r="C227" s="2">
        <v>45049</v>
      </c>
      <c r="D227" s="5">
        <v>2295000</v>
      </c>
      <c r="E227" s="1" t="s">
        <v>95</v>
      </c>
      <c r="F227" s="1" t="s">
        <v>33</v>
      </c>
      <c r="G227" s="5">
        <v>10047</v>
      </c>
      <c r="H227" s="1" t="s">
        <v>10683</v>
      </c>
      <c r="I227" s="1" t="s">
        <v>10689</v>
      </c>
      <c r="J227" s="1" t="s">
        <v>12598</v>
      </c>
      <c r="K227" s="5"/>
      <c r="L227" s="1" t="s">
        <v>10691</v>
      </c>
    </row>
    <row r="228" spans="1:12" x14ac:dyDescent="0.35">
      <c r="A228" s="1" t="s">
        <v>3219</v>
      </c>
      <c r="B228" s="1" t="s">
        <v>1420</v>
      </c>
      <c r="C228" s="2">
        <v>44979</v>
      </c>
      <c r="D228" s="5">
        <v>229972</v>
      </c>
      <c r="E228" s="1" t="s">
        <v>83</v>
      </c>
      <c r="F228" s="1" t="s">
        <v>84</v>
      </c>
      <c r="G228" s="5">
        <v>15999</v>
      </c>
      <c r="H228" s="1" t="s">
        <v>10679</v>
      </c>
      <c r="I228" s="1" t="s">
        <v>10680</v>
      </c>
      <c r="J228" s="1" t="s">
        <v>10681</v>
      </c>
      <c r="K228" s="5">
        <v>19028</v>
      </c>
      <c r="L228" s="1" t="s">
        <v>10686</v>
      </c>
    </row>
    <row r="229" spans="1:12" x14ac:dyDescent="0.35">
      <c r="A229" s="1" t="s">
        <v>3221</v>
      </c>
      <c r="B229" s="1" t="s">
        <v>1360</v>
      </c>
      <c r="C229" s="2">
        <v>44990</v>
      </c>
      <c r="D229" s="5">
        <v>188000</v>
      </c>
      <c r="E229" s="1" t="s">
        <v>146</v>
      </c>
      <c r="F229" s="1" t="s">
        <v>147</v>
      </c>
      <c r="G229" s="5">
        <v>29823</v>
      </c>
      <c r="H229" s="1" t="s">
        <v>10693</v>
      </c>
      <c r="I229" s="1" t="s">
        <v>10684</v>
      </c>
      <c r="J229" s="1" t="s">
        <v>12598</v>
      </c>
      <c r="K229" s="5"/>
      <c r="L229" s="1" t="s">
        <v>10691</v>
      </c>
    </row>
    <row r="230" spans="1:12" x14ac:dyDescent="0.35">
      <c r="A230" s="1" t="s">
        <v>3225</v>
      </c>
      <c r="B230" s="1" t="s">
        <v>1092</v>
      </c>
      <c r="C230" s="2">
        <v>45459</v>
      </c>
      <c r="D230" s="5">
        <v>318000</v>
      </c>
      <c r="E230" s="1" t="s">
        <v>83</v>
      </c>
      <c r="F230" s="1" t="s">
        <v>84</v>
      </c>
      <c r="G230" s="5">
        <v>14612</v>
      </c>
      <c r="H230" s="1" t="s">
        <v>10693</v>
      </c>
      <c r="I230" s="1" t="s">
        <v>10684</v>
      </c>
      <c r="J230" s="1" t="s">
        <v>12598</v>
      </c>
      <c r="K230" s="5"/>
      <c r="L230" s="1" t="s">
        <v>10682</v>
      </c>
    </row>
    <row r="231" spans="1:12" x14ac:dyDescent="0.35">
      <c r="A231" s="1" t="s">
        <v>3228</v>
      </c>
      <c r="B231" s="1" t="s">
        <v>2240</v>
      </c>
      <c r="C231" s="2">
        <v>44878</v>
      </c>
      <c r="D231" s="5">
        <v>1176360</v>
      </c>
      <c r="E231" s="1" t="s">
        <v>146</v>
      </c>
      <c r="F231" s="1" t="s">
        <v>147</v>
      </c>
      <c r="G231" s="5">
        <v>33536</v>
      </c>
      <c r="H231" s="1" t="s">
        <v>10683</v>
      </c>
      <c r="I231" s="1" t="s">
        <v>10684</v>
      </c>
      <c r="J231" s="1" t="s">
        <v>10694</v>
      </c>
      <c r="K231" s="5">
        <v>21640</v>
      </c>
      <c r="L231" s="1" t="s">
        <v>10695</v>
      </c>
    </row>
    <row r="232" spans="1:12" x14ac:dyDescent="0.35">
      <c r="A232" s="1" t="s">
        <v>3230</v>
      </c>
      <c r="B232" s="1" t="s">
        <v>1562</v>
      </c>
      <c r="C232" s="2">
        <v>45189</v>
      </c>
      <c r="D232" s="5">
        <v>329000</v>
      </c>
      <c r="E232" s="1" t="s">
        <v>48</v>
      </c>
      <c r="F232" s="1" t="s">
        <v>49</v>
      </c>
      <c r="G232" s="5">
        <v>31814</v>
      </c>
      <c r="H232" s="1" t="s">
        <v>10683</v>
      </c>
      <c r="I232" s="1" t="s">
        <v>10684</v>
      </c>
      <c r="J232" s="1" t="s">
        <v>12598</v>
      </c>
      <c r="K232" s="5"/>
      <c r="L232" s="1" t="s">
        <v>10682</v>
      </c>
    </row>
    <row r="233" spans="1:12" x14ac:dyDescent="0.35">
      <c r="A233" s="1" t="s">
        <v>3233</v>
      </c>
      <c r="B233" s="1" t="s">
        <v>2189</v>
      </c>
      <c r="C233" s="2">
        <v>44962</v>
      </c>
      <c r="D233" s="5">
        <v>557000</v>
      </c>
      <c r="E233" s="1" t="s">
        <v>95</v>
      </c>
      <c r="F233" s="1" t="s">
        <v>33</v>
      </c>
      <c r="G233" s="5">
        <v>13190</v>
      </c>
      <c r="H233" s="1" t="s">
        <v>10697</v>
      </c>
      <c r="I233" s="1" t="s">
        <v>10684</v>
      </c>
      <c r="J233" s="1" t="s">
        <v>12598</v>
      </c>
      <c r="K233" s="5"/>
      <c r="L233" s="1" t="s">
        <v>10688</v>
      </c>
    </row>
    <row r="234" spans="1:12" x14ac:dyDescent="0.35">
      <c r="A234" s="1" t="s">
        <v>3236</v>
      </c>
      <c r="B234" s="1" t="s">
        <v>1968</v>
      </c>
      <c r="C234" s="2">
        <v>45294</v>
      </c>
      <c r="D234" s="5">
        <v>516000</v>
      </c>
      <c r="E234" s="1" t="s">
        <v>138</v>
      </c>
      <c r="F234" s="1" t="s">
        <v>139</v>
      </c>
      <c r="G234" s="5">
        <v>30091</v>
      </c>
      <c r="H234" s="1" t="s">
        <v>10697</v>
      </c>
      <c r="I234" s="1" t="s">
        <v>10680</v>
      </c>
      <c r="J234" s="1" t="s">
        <v>12598</v>
      </c>
      <c r="K234" s="5"/>
      <c r="L234" s="1" t="s">
        <v>10686</v>
      </c>
    </row>
    <row r="235" spans="1:12" x14ac:dyDescent="0.35">
      <c r="A235" s="1" t="s">
        <v>3240</v>
      </c>
      <c r="B235" s="1" t="s">
        <v>739</v>
      </c>
      <c r="C235" s="2">
        <v>45690</v>
      </c>
      <c r="D235" s="5">
        <v>1996000</v>
      </c>
      <c r="E235" s="1" t="s">
        <v>37</v>
      </c>
      <c r="F235" s="1" t="s">
        <v>38</v>
      </c>
      <c r="G235" s="5">
        <v>33270</v>
      </c>
      <c r="H235" s="1" t="s">
        <v>10679</v>
      </c>
      <c r="I235" s="1" t="s">
        <v>10684</v>
      </c>
      <c r="J235" s="1" t="s">
        <v>12598</v>
      </c>
      <c r="K235" s="5"/>
      <c r="L235" s="1" t="s">
        <v>10686</v>
      </c>
    </row>
    <row r="236" spans="1:12" x14ac:dyDescent="0.35">
      <c r="A236" s="1" t="s">
        <v>3244</v>
      </c>
      <c r="B236" s="1" t="s">
        <v>2004</v>
      </c>
      <c r="C236" s="2">
        <v>44823</v>
      </c>
      <c r="D236" s="5">
        <v>1098000</v>
      </c>
      <c r="E236" s="1" t="s">
        <v>151</v>
      </c>
      <c r="F236" s="1" t="s">
        <v>33</v>
      </c>
      <c r="G236" s="5">
        <v>14602</v>
      </c>
      <c r="H236" s="1" t="s">
        <v>10696</v>
      </c>
      <c r="I236" s="1" t="s">
        <v>10680</v>
      </c>
      <c r="J236" s="1" t="s">
        <v>12598</v>
      </c>
      <c r="K236" s="5"/>
      <c r="L236" s="1" t="s">
        <v>10682</v>
      </c>
    </row>
    <row r="237" spans="1:12" x14ac:dyDescent="0.35">
      <c r="A237" s="1" t="s">
        <v>3249</v>
      </c>
      <c r="B237" s="1" t="s">
        <v>1292</v>
      </c>
      <c r="C237" s="2">
        <v>45208</v>
      </c>
      <c r="D237" s="5">
        <v>424673</v>
      </c>
      <c r="E237" s="1" t="s">
        <v>138</v>
      </c>
      <c r="F237" s="1" t="s">
        <v>139</v>
      </c>
      <c r="G237" s="5">
        <v>31736</v>
      </c>
      <c r="H237" s="1" t="s">
        <v>10683</v>
      </c>
      <c r="I237" s="1" t="s">
        <v>10684</v>
      </c>
      <c r="J237" s="1" t="s">
        <v>10699</v>
      </c>
      <c r="K237" s="5">
        <v>12327</v>
      </c>
      <c r="L237" s="1" t="s">
        <v>10686</v>
      </c>
    </row>
    <row r="238" spans="1:12" x14ac:dyDescent="0.35">
      <c r="A238" s="1" t="s">
        <v>3253</v>
      </c>
      <c r="B238" s="1" t="s">
        <v>830</v>
      </c>
      <c r="C238" s="2">
        <v>44997</v>
      </c>
      <c r="D238" s="5">
        <v>59000</v>
      </c>
      <c r="E238" s="1" t="s">
        <v>12</v>
      </c>
      <c r="F238" s="1" t="s">
        <v>13</v>
      </c>
      <c r="G238" s="5">
        <v>17439</v>
      </c>
      <c r="H238" s="1" t="s">
        <v>10696</v>
      </c>
      <c r="I238" s="1" t="s">
        <v>10684</v>
      </c>
      <c r="J238" s="1" t="s">
        <v>12598</v>
      </c>
      <c r="K238" s="5"/>
      <c r="L238" s="1" t="s">
        <v>10682</v>
      </c>
    </row>
    <row r="239" spans="1:12" x14ac:dyDescent="0.35">
      <c r="A239" s="1" t="s">
        <v>3255</v>
      </c>
      <c r="B239" s="1" t="s">
        <v>2222</v>
      </c>
      <c r="C239" s="2">
        <v>45063</v>
      </c>
      <c r="D239" s="5">
        <v>537000</v>
      </c>
      <c r="E239" s="1" t="s">
        <v>111</v>
      </c>
      <c r="F239" s="1" t="s">
        <v>112</v>
      </c>
      <c r="G239" s="5">
        <v>25964</v>
      </c>
      <c r="H239" s="1" t="s">
        <v>10693</v>
      </c>
      <c r="I239" s="1" t="s">
        <v>10687</v>
      </c>
      <c r="J239" s="1" t="s">
        <v>12598</v>
      </c>
      <c r="K239" s="5"/>
      <c r="L239" s="1" t="s">
        <v>10691</v>
      </c>
    </row>
    <row r="240" spans="1:12" x14ac:dyDescent="0.35">
      <c r="A240" s="1" t="s">
        <v>3257</v>
      </c>
      <c r="B240" s="1" t="s">
        <v>2273</v>
      </c>
      <c r="C240" s="2">
        <v>45035</v>
      </c>
      <c r="D240" s="5">
        <v>509400</v>
      </c>
      <c r="E240" s="1" t="s">
        <v>119</v>
      </c>
      <c r="F240" s="1" t="s">
        <v>120</v>
      </c>
      <c r="G240" s="5">
        <v>39759</v>
      </c>
      <c r="H240" s="1" t="s">
        <v>10697</v>
      </c>
      <c r="I240" s="1" t="s">
        <v>10687</v>
      </c>
      <c r="J240" s="1" t="s">
        <v>10702</v>
      </c>
      <c r="K240" s="5">
        <v>36600</v>
      </c>
      <c r="L240" s="1" t="s">
        <v>10688</v>
      </c>
    </row>
    <row r="241" spans="1:12" x14ac:dyDescent="0.35">
      <c r="A241" s="1" t="s">
        <v>3260</v>
      </c>
      <c r="B241" s="1" t="s">
        <v>471</v>
      </c>
      <c r="C241" s="2">
        <v>45454</v>
      </c>
      <c r="D241" s="5">
        <v>38550</v>
      </c>
      <c r="E241" s="1" t="s">
        <v>119</v>
      </c>
      <c r="F241" s="1" t="s">
        <v>120</v>
      </c>
      <c r="G241" s="5">
        <v>41374</v>
      </c>
      <c r="H241" s="1" t="s">
        <v>10693</v>
      </c>
      <c r="I241" s="1" t="s">
        <v>10684</v>
      </c>
      <c r="J241" s="1" t="s">
        <v>10681</v>
      </c>
      <c r="K241" s="5">
        <v>20450</v>
      </c>
      <c r="L241" s="1" t="s">
        <v>10682</v>
      </c>
    </row>
    <row r="242" spans="1:12" x14ac:dyDescent="0.35">
      <c r="A242" s="1" t="s">
        <v>3262</v>
      </c>
      <c r="B242" s="1" t="s">
        <v>673</v>
      </c>
      <c r="C242" s="2">
        <v>45653</v>
      </c>
      <c r="D242" s="5">
        <v>349673</v>
      </c>
      <c r="E242" s="1" t="s">
        <v>48</v>
      </c>
      <c r="F242" s="1" t="s">
        <v>49</v>
      </c>
      <c r="G242" s="5">
        <v>20557</v>
      </c>
      <c r="H242" s="1" t="s">
        <v>10693</v>
      </c>
      <c r="I242" s="1" t="s">
        <v>10684</v>
      </c>
      <c r="J242" s="1" t="s">
        <v>10692</v>
      </c>
      <c r="K242" s="5">
        <v>49327</v>
      </c>
      <c r="L242" s="1" t="s">
        <v>10686</v>
      </c>
    </row>
    <row r="243" spans="1:12" x14ac:dyDescent="0.35">
      <c r="A243" s="1" t="s">
        <v>3264</v>
      </c>
      <c r="B243" s="1" t="s">
        <v>360</v>
      </c>
      <c r="C243" s="2">
        <v>45325</v>
      </c>
      <c r="D243" s="5">
        <v>337000</v>
      </c>
      <c r="E243" s="1" t="s">
        <v>138</v>
      </c>
      <c r="F243" s="1" t="s">
        <v>139</v>
      </c>
      <c r="G243" s="5">
        <v>36761</v>
      </c>
      <c r="H243" s="1" t="s">
        <v>10693</v>
      </c>
      <c r="I243" s="1" t="s">
        <v>10684</v>
      </c>
      <c r="J243" s="1" t="s">
        <v>12598</v>
      </c>
      <c r="K243" s="5"/>
      <c r="L243" s="1" t="s">
        <v>10686</v>
      </c>
    </row>
    <row r="244" spans="1:12" x14ac:dyDescent="0.35">
      <c r="A244" s="1" t="s">
        <v>3268</v>
      </c>
      <c r="B244" s="1" t="s">
        <v>1222</v>
      </c>
      <c r="C244" s="2">
        <v>44901</v>
      </c>
      <c r="D244" s="5">
        <v>68958</v>
      </c>
      <c r="E244" s="1" t="s">
        <v>431</v>
      </c>
      <c r="F244" s="1" t="s">
        <v>432</v>
      </c>
      <c r="G244" s="5">
        <v>28389</v>
      </c>
      <c r="H244" s="1" t="s">
        <v>10693</v>
      </c>
      <c r="I244" s="1" t="s">
        <v>10680</v>
      </c>
      <c r="J244" s="1" t="s">
        <v>10701</v>
      </c>
      <c r="K244" s="5">
        <v>10042</v>
      </c>
      <c r="L244" s="1" t="s">
        <v>10688</v>
      </c>
    </row>
    <row r="245" spans="1:12" x14ac:dyDescent="0.35">
      <c r="A245" s="1" t="s">
        <v>3271</v>
      </c>
      <c r="B245" s="1" t="s">
        <v>300</v>
      </c>
      <c r="C245" s="2">
        <v>45366</v>
      </c>
      <c r="D245" s="5">
        <v>157001</v>
      </c>
      <c r="E245" s="1" t="s">
        <v>56</v>
      </c>
      <c r="F245" s="1" t="s">
        <v>57</v>
      </c>
      <c r="G245" s="5">
        <v>37854</v>
      </c>
      <c r="H245" s="1" t="s">
        <v>10683</v>
      </c>
      <c r="I245" s="1" t="s">
        <v>10684</v>
      </c>
      <c r="J245" s="1" t="s">
        <v>10698</v>
      </c>
      <c r="K245" s="5">
        <v>21999</v>
      </c>
      <c r="L245" s="1" t="s">
        <v>10682</v>
      </c>
    </row>
    <row r="246" spans="1:12" x14ac:dyDescent="0.35">
      <c r="A246" s="1" t="s">
        <v>3273</v>
      </c>
      <c r="B246" s="1" t="s">
        <v>1095</v>
      </c>
      <c r="C246" s="2">
        <v>45703</v>
      </c>
      <c r="D246" s="5">
        <v>99000</v>
      </c>
      <c r="E246" s="1" t="s">
        <v>72</v>
      </c>
      <c r="F246" s="1" t="s">
        <v>33</v>
      </c>
      <c r="G246" s="5">
        <v>11783</v>
      </c>
      <c r="H246" s="1" t="s">
        <v>10679</v>
      </c>
      <c r="I246" s="1" t="s">
        <v>10684</v>
      </c>
      <c r="J246" s="1" t="s">
        <v>12598</v>
      </c>
      <c r="K246" s="5"/>
      <c r="L246" s="1" t="s">
        <v>10695</v>
      </c>
    </row>
    <row r="247" spans="1:12" x14ac:dyDescent="0.35">
      <c r="A247" s="1" t="s">
        <v>3275</v>
      </c>
      <c r="B247" s="1" t="s">
        <v>1440</v>
      </c>
      <c r="C247" s="2">
        <v>45321</v>
      </c>
      <c r="D247" s="5">
        <v>279000</v>
      </c>
      <c r="E247" s="1" t="s">
        <v>146</v>
      </c>
      <c r="F247" s="1" t="s">
        <v>147</v>
      </c>
      <c r="G247" s="5">
        <v>34175</v>
      </c>
      <c r="H247" s="1" t="s">
        <v>10696</v>
      </c>
      <c r="I247" s="1" t="s">
        <v>10684</v>
      </c>
      <c r="J247" s="1" t="s">
        <v>12598</v>
      </c>
      <c r="K247" s="5"/>
      <c r="L247" s="1" t="s">
        <v>10682</v>
      </c>
    </row>
    <row r="248" spans="1:12" x14ac:dyDescent="0.35">
      <c r="A248" s="1" t="s">
        <v>3277</v>
      </c>
      <c r="B248" s="1" t="s">
        <v>916</v>
      </c>
      <c r="C248" s="2">
        <v>45667</v>
      </c>
      <c r="D248" s="5">
        <v>498000</v>
      </c>
      <c r="E248" s="1" t="s">
        <v>56</v>
      </c>
      <c r="F248" s="1" t="s">
        <v>57</v>
      </c>
      <c r="G248" s="5">
        <v>32199</v>
      </c>
      <c r="H248" s="1" t="s">
        <v>10679</v>
      </c>
      <c r="I248" s="1" t="s">
        <v>10687</v>
      </c>
      <c r="J248" s="1" t="s">
        <v>12598</v>
      </c>
      <c r="K248" s="5"/>
      <c r="L248" s="1" t="s">
        <v>10682</v>
      </c>
    </row>
    <row r="249" spans="1:12" x14ac:dyDescent="0.35">
      <c r="A249" s="1" t="s">
        <v>3279</v>
      </c>
      <c r="B249" s="1" t="s">
        <v>1337</v>
      </c>
      <c r="C249" s="2">
        <v>44857</v>
      </c>
      <c r="D249" s="5">
        <v>551254</v>
      </c>
      <c r="E249" s="1" t="s">
        <v>91</v>
      </c>
      <c r="F249" s="1" t="s">
        <v>84</v>
      </c>
      <c r="G249" s="5">
        <v>14527</v>
      </c>
      <c r="H249" s="1" t="s">
        <v>10679</v>
      </c>
      <c r="I249" s="1" t="s">
        <v>10684</v>
      </c>
      <c r="J249" s="1" t="s">
        <v>10701</v>
      </c>
      <c r="K249" s="5">
        <v>45746</v>
      </c>
      <c r="L249" s="1" t="s">
        <v>10686</v>
      </c>
    </row>
    <row r="250" spans="1:12" x14ac:dyDescent="0.35">
      <c r="A250" s="1" t="s">
        <v>3282</v>
      </c>
      <c r="B250" s="1" t="s">
        <v>1129</v>
      </c>
      <c r="C250" s="2">
        <v>45046</v>
      </c>
      <c r="D250" s="5">
        <v>747000</v>
      </c>
      <c r="E250" s="1" t="s">
        <v>127</v>
      </c>
      <c r="F250" s="1" t="s">
        <v>128</v>
      </c>
      <c r="G250" s="5">
        <v>17645</v>
      </c>
      <c r="H250" s="1" t="s">
        <v>10693</v>
      </c>
      <c r="I250" s="1" t="s">
        <v>10684</v>
      </c>
      <c r="J250" s="1" t="s">
        <v>12598</v>
      </c>
      <c r="K250" s="5"/>
      <c r="L250" s="1" t="s">
        <v>10691</v>
      </c>
    </row>
    <row r="251" spans="1:12" x14ac:dyDescent="0.35">
      <c r="A251" s="1" t="s">
        <v>3284</v>
      </c>
      <c r="B251" s="1" t="s">
        <v>1781</v>
      </c>
      <c r="C251" s="2">
        <v>44574</v>
      </c>
      <c r="D251" s="5">
        <v>298000</v>
      </c>
      <c r="E251" s="1" t="s">
        <v>95</v>
      </c>
      <c r="F251" s="1" t="s">
        <v>33</v>
      </c>
      <c r="G251" s="5">
        <v>14485</v>
      </c>
      <c r="H251" s="1" t="s">
        <v>10679</v>
      </c>
      <c r="I251" s="1" t="s">
        <v>10684</v>
      </c>
      <c r="J251" s="1" t="s">
        <v>12598</v>
      </c>
      <c r="K251" s="5"/>
      <c r="L251" s="1" t="s">
        <v>10686</v>
      </c>
    </row>
    <row r="252" spans="1:12" x14ac:dyDescent="0.35">
      <c r="A252" s="1" t="s">
        <v>3286</v>
      </c>
      <c r="B252" s="1" t="s">
        <v>1488</v>
      </c>
      <c r="C252" s="2">
        <v>45648</v>
      </c>
      <c r="D252" s="5">
        <v>528000</v>
      </c>
      <c r="E252" s="1" t="s">
        <v>127</v>
      </c>
      <c r="F252" s="1" t="s">
        <v>128</v>
      </c>
      <c r="G252" s="5">
        <v>14784</v>
      </c>
      <c r="H252" s="1" t="s">
        <v>10696</v>
      </c>
      <c r="I252" s="1" t="s">
        <v>10684</v>
      </c>
      <c r="J252" s="1" t="s">
        <v>12598</v>
      </c>
      <c r="K252" s="5"/>
      <c r="L252" s="1" t="s">
        <v>10682</v>
      </c>
    </row>
    <row r="253" spans="1:12" x14ac:dyDescent="0.35">
      <c r="A253" s="1" t="s">
        <v>3291</v>
      </c>
      <c r="B253" s="1" t="s">
        <v>2310</v>
      </c>
      <c r="C253" s="2">
        <v>45362</v>
      </c>
      <c r="D253" s="5">
        <v>126965</v>
      </c>
      <c r="E253" s="1" t="s">
        <v>43</v>
      </c>
      <c r="F253" s="1" t="s">
        <v>44</v>
      </c>
      <c r="G253" s="5">
        <v>28571</v>
      </c>
      <c r="H253" s="1" t="s">
        <v>10679</v>
      </c>
      <c r="I253" s="1" t="s">
        <v>10684</v>
      </c>
      <c r="J253" s="1" t="s">
        <v>10681</v>
      </c>
      <c r="K253" s="5">
        <v>22035</v>
      </c>
      <c r="L253" s="1" t="s">
        <v>10682</v>
      </c>
    </row>
    <row r="254" spans="1:12" x14ac:dyDescent="0.35">
      <c r="A254" s="1" t="s">
        <v>3293</v>
      </c>
      <c r="B254" s="1" t="s">
        <v>910</v>
      </c>
      <c r="C254" s="2">
        <v>44813</v>
      </c>
      <c r="D254" s="5">
        <v>849559</v>
      </c>
      <c r="E254" s="1" t="s">
        <v>24</v>
      </c>
      <c r="F254" s="1" t="s">
        <v>25</v>
      </c>
      <c r="G254" s="5">
        <v>9500</v>
      </c>
      <c r="H254" s="1" t="s">
        <v>10696</v>
      </c>
      <c r="I254" s="1" t="s">
        <v>10680</v>
      </c>
      <c r="J254" s="1" t="s">
        <v>10692</v>
      </c>
      <c r="K254" s="5">
        <v>47441</v>
      </c>
      <c r="L254" s="1" t="s">
        <v>10691</v>
      </c>
    </row>
    <row r="255" spans="1:12" x14ac:dyDescent="0.35">
      <c r="A255" s="1" t="s">
        <v>3296</v>
      </c>
      <c r="B255" s="1" t="s">
        <v>167</v>
      </c>
      <c r="C255" s="2">
        <v>45500</v>
      </c>
      <c r="D255" s="5">
        <v>598000</v>
      </c>
      <c r="E255" s="1" t="s">
        <v>56</v>
      </c>
      <c r="F255" s="1" t="s">
        <v>57</v>
      </c>
      <c r="G255" s="5">
        <v>37835</v>
      </c>
      <c r="H255" s="1" t="s">
        <v>10679</v>
      </c>
      <c r="I255" s="1" t="s">
        <v>10680</v>
      </c>
      <c r="J255" s="1" t="s">
        <v>12598</v>
      </c>
      <c r="K255" s="5"/>
      <c r="L255" s="1" t="s">
        <v>10695</v>
      </c>
    </row>
    <row r="256" spans="1:12" x14ac:dyDescent="0.35">
      <c r="A256" s="1" t="s">
        <v>3299</v>
      </c>
      <c r="B256" s="1" t="s">
        <v>404</v>
      </c>
      <c r="C256" s="2">
        <v>44757</v>
      </c>
      <c r="D256" s="5">
        <v>199000</v>
      </c>
      <c r="E256" s="1" t="s">
        <v>119</v>
      </c>
      <c r="F256" s="1" t="s">
        <v>120</v>
      </c>
      <c r="G256" s="5">
        <v>30229</v>
      </c>
      <c r="H256" s="1" t="s">
        <v>10696</v>
      </c>
      <c r="I256" s="1" t="s">
        <v>10684</v>
      </c>
      <c r="J256" s="1" t="s">
        <v>12598</v>
      </c>
      <c r="K256" s="5"/>
      <c r="L256" s="1" t="s">
        <v>10688</v>
      </c>
    </row>
    <row r="257" spans="1:12" x14ac:dyDescent="0.35">
      <c r="A257" s="1" t="s">
        <v>3301</v>
      </c>
      <c r="B257" s="1" t="s">
        <v>1738</v>
      </c>
      <c r="C257" s="2">
        <v>45550</v>
      </c>
      <c r="D257" s="5">
        <v>208000</v>
      </c>
      <c r="E257" s="1" t="s">
        <v>24</v>
      </c>
      <c r="F257" s="1" t="s">
        <v>25</v>
      </c>
      <c r="G257" s="5">
        <v>13633</v>
      </c>
      <c r="H257" s="1" t="s">
        <v>10683</v>
      </c>
      <c r="I257" s="1" t="s">
        <v>10684</v>
      </c>
      <c r="J257" s="1" t="s">
        <v>12598</v>
      </c>
      <c r="K257" s="5"/>
      <c r="L257" s="1" t="s">
        <v>10691</v>
      </c>
    </row>
    <row r="258" spans="1:12" x14ac:dyDescent="0.35">
      <c r="A258" s="1" t="s">
        <v>3305</v>
      </c>
      <c r="B258" s="1" t="s">
        <v>778</v>
      </c>
      <c r="C258" s="2">
        <v>45011</v>
      </c>
      <c r="D258" s="5">
        <v>597000</v>
      </c>
      <c r="E258" s="1" t="s">
        <v>127</v>
      </c>
      <c r="F258" s="1" t="s">
        <v>128</v>
      </c>
      <c r="G258" s="5">
        <v>18687</v>
      </c>
      <c r="H258" s="1" t="s">
        <v>10679</v>
      </c>
      <c r="I258" s="1" t="s">
        <v>10684</v>
      </c>
      <c r="J258" s="1" t="s">
        <v>12598</v>
      </c>
      <c r="K258" s="5"/>
      <c r="L258" s="1" t="s">
        <v>10691</v>
      </c>
    </row>
    <row r="259" spans="1:12" x14ac:dyDescent="0.35">
      <c r="A259" s="1" t="s">
        <v>3307</v>
      </c>
      <c r="B259" s="1" t="s">
        <v>2125</v>
      </c>
      <c r="C259" s="2">
        <v>45321</v>
      </c>
      <c r="D259" s="5">
        <v>463575</v>
      </c>
      <c r="E259" s="1" t="s">
        <v>138</v>
      </c>
      <c r="F259" s="1" t="s">
        <v>139</v>
      </c>
      <c r="G259" s="5">
        <v>25488</v>
      </c>
      <c r="H259" s="1" t="s">
        <v>10683</v>
      </c>
      <c r="I259" s="1" t="s">
        <v>10690</v>
      </c>
      <c r="J259" s="1" t="s">
        <v>10701</v>
      </c>
      <c r="K259" s="5">
        <v>14425</v>
      </c>
      <c r="L259" s="1" t="s">
        <v>10682</v>
      </c>
    </row>
    <row r="260" spans="1:12" x14ac:dyDescent="0.35">
      <c r="A260" s="1" t="s">
        <v>3310</v>
      </c>
      <c r="B260" s="1" t="s">
        <v>1112</v>
      </c>
      <c r="C260" s="2">
        <v>45674</v>
      </c>
      <c r="D260" s="5">
        <v>267222</v>
      </c>
      <c r="E260" s="1" t="s">
        <v>248</v>
      </c>
      <c r="F260" s="1" t="s">
        <v>249</v>
      </c>
      <c r="G260" s="5">
        <v>10002</v>
      </c>
      <c r="H260" s="1" t="s">
        <v>10696</v>
      </c>
      <c r="I260" s="1" t="s">
        <v>10680</v>
      </c>
      <c r="J260" s="1" t="s">
        <v>10700</v>
      </c>
      <c r="K260" s="5">
        <v>31778</v>
      </c>
      <c r="L260" s="1" t="s">
        <v>10691</v>
      </c>
    </row>
    <row r="261" spans="1:12" x14ac:dyDescent="0.35">
      <c r="A261" s="1" t="s">
        <v>3312</v>
      </c>
      <c r="B261" s="1" t="s">
        <v>1701</v>
      </c>
      <c r="C261" s="2">
        <v>45645</v>
      </c>
      <c r="D261" s="5">
        <v>948000</v>
      </c>
      <c r="E261" s="1" t="s">
        <v>56</v>
      </c>
      <c r="F261" s="1" t="s">
        <v>57</v>
      </c>
      <c r="G261" s="5">
        <v>44281</v>
      </c>
      <c r="H261" s="1" t="s">
        <v>10693</v>
      </c>
      <c r="I261" s="1" t="s">
        <v>10689</v>
      </c>
      <c r="J261" s="1" t="s">
        <v>12598</v>
      </c>
      <c r="K261" s="5"/>
      <c r="L261" s="1" t="s">
        <v>10682</v>
      </c>
    </row>
    <row r="262" spans="1:12" x14ac:dyDescent="0.35">
      <c r="A262" s="1" t="s">
        <v>3315</v>
      </c>
      <c r="B262" s="1" t="s">
        <v>2352</v>
      </c>
      <c r="C262" s="2">
        <v>45032</v>
      </c>
      <c r="D262" s="5">
        <v>329000</v>
      </c>
      <c r="E262" s="1" t="s">
        <v>146</v>
      </c>
      <c r="F262" s="1" t="s">
        <v>147</v>
      </c>
      <c r="G262" s="5">
        <v>33458</v>
      </c>
      <c r="H262" s="1" t="s">
        <v>10696</v>
      </c>
      <c r="I262" s="1" t="s">
        <v>10684</v>
      </c>
      <c r="J262" s="1" t="s">
        <v>12598</v>
      </c>
      <c r="K262" s="5"/>
      <c r="L262" s="1" t="s">
        <v>10691</v>
      </c>
    </row>
    <row r="263" spans="1:12" x14ac:dyDescent="0.35">
      <c r="A263" s="1" t="s">
        <v>3318</v>
      </c>
      <c r="B263" s="1" t="s">
        <v>573</v>
      </c>
      <c r="C263" s="2">
        <v>45423</v>
      </c>
      <c r="D263" s="5">
        <v>99697</v>
      </c>
      <c r="E263" s="1" t="s">
        <v>91</v>
      </c>
      <c r="F263" s="1" t="s">
        <v>84</v>
      </c>
      <c r="G263" s="5">
        <v>21096</v>
      </c>
      <c r="H263" s="1" t="s">
        <v>10679</v>
      </c>
      <c r="I263" s="1" t="s">
        <v>10684</v>
      </c>
      <c r="J263" s="1" t="s">
        <v>10698</v>
      </c>
      <c r="K263" s="5">
        <v>29303</v>
      </c>
      <c r="L263" s="1" t="s">
        <v>10691</v>
      </c>
    </row>
    <row r="264" spans="1:12" x14ac:dyDescent="0.35">
      <c r="A264" s="1" t="s">
        <v>3320</v>
      </c>
      <c r="B264" s="1" t="s">
        <v>1660</v>
      </c>
      <c r="C264" s="2">
        <v>44656</v>
      </c>
      <c r="D264" s="5">
        <v>1715000</v>
      </c>
      <c r="E264" s="1" t="s">
        <v>72</v>
      </c>
      <c r="F264" s="1" t="s">
        <v>33</v>
      </c>
      <c r="G264" s="5">
        <v>10273</v>
      </c>
      <c r="H264" s="1" t="s">
        <v>10679</v>
      </c>
      <c r="I264" s="1" t="s">
        <v>10684</v>
      </c>
      <c r="J264" s="1" t="s">
        <v>12598</v>
      </c>
      <c r="K264" s="5"/>
      <c r="L264" s="1" t="s">
        <v>10682</v>
      </c>
    </row>
    <row r="265" spans="1:12" x14ac:dyDescent="0.35">
      <c r="A265" s="1" t="s">
        <v>3324</v>
      </c>
      <c r="B265" s="1" t="s">
        <v>1781</v>
      </c>
      <c r="C265" s="2">
        <v>45405</v>
      </c>
      <c r="D265" s="5">
        <v>538443</v>
      </c>
      <c r="E265" s="1" t="s">
        <v>95</v>
      </c>
      <c r="F265" s="1" t="s">
        <v>33</v>
      </c>
      <c r="G265" s="5">
        <v>11036</v>
      </c>
      <c r="H265" s="1" t="s">
        <v>10696</v>
      </c>
      <c r="I265" s="1" t="s">
        <v>10680</v>
      </c>
      <c r="J265" s="1" t="s">
        <v>10701</v>
      </c>
      <c r="K265" s="5">
        <v>18557</v>
      </c>
      <c r="L265" s="1" t="s">
        <v>10682</v>
      </c>
    </row>
    <row r="266" spans="1:12" x14ac:dyDescent="0.35">
      <c r="A266" s="1" t="s">
        <v>3328</v>
      </c>
      <c r="B266" s="1" t="s">
        <v>2189</v>
      </c>
      <c r="C266" s="2">
        <v>45105</v>
      </c>
      <c r="D266" s="5">
        <v>267000</v>
      </c>
      <c r="E266" s="1" t="s">
        <v>43</v>
      </c>
      <c r="F266" s="1" t="s">
        <v>44</v>
      </c>
      <c r="G266" s="5">
        <v>28992</v>
      </c>
      <c r="H266" s="1" t="s">
        <v>10693</v>
      </c>
      <c r="I266" s="1" t="s">
        <v>10684</v>
      </c>
      <c r="J266" s="1" t="s">
        <v>12598</v>
      </c>
      <c r="K266" s="5"/>
      <c r="L266" s="1" t="s">
        <v>10688</v>
      </c>
    </row>
    <row r="267" spans="1:12" x14ac:dyDescent="0.35">
      <c r="A267" s="1" t="s">
        <v>3331</v>
      </c>
      <c r="B267" s="1" t="s">
        <v>1242</v>
      </c>
      <c r="C267" s="2">
        <v>45257</v>
      </c>
      <c r="D267" s="5">
        <v>119000</v>
      </c>
      <c r="E267" s="1" t="s">
        <v>248</v>
      </c>
      <c r="F267" s="1" t="s">
        <v>249</v>
      </c>
      <c r="G267" s="5">
        <v>10929</v>
      </c>
      <c r="H267" s="1" t="s">
        <v>10683</v>
      </c>
      <c r="I267" s="1" t="s">
        <v>10684</v>
      </c>
      <c r="J267" s="1" t="s">
        <v>12598</v>
      </c>
      <c r="K267" s="5"/>
      <c r="L267" s="1" t="s">
        <v>10686</v>
      </c>
    </row>
    <row r="268" spans="1:12" x14ac:dyDescent="0.35">
      <c r="A268" s="1" t="s">
        <v>3333</v>
      </c>
      <c r="B268" s="1" t="s">
        <v>1880</v>
      </c>
      <c r="C268" s="2">
        <v>45376</v>
      </c>
      <c r="D268" s="5">
        <v>408856</v>
      </c>
      <c r="E268" s="1" t="s">
        <v>248</v>
      </c>
      <c r="F268" s="1" t="s">
        <v>249</v>
      </c>
      <c r="G268" s="5">
        <v>8093</v>
      </c>
      <c r="H268" s="1" t="s">
        <v>10696</v>
      </c>
      <c r="I268" s="1" t="s">
        <v>10689</v>
      </c>
      <c r="J268" s="1" t="s">
        <v>10701</v>
      </c>
      <c r="K268" s="5">
        <v>48144</v>
      </c>
      <c r="L268" s="1" t="s">
        <v>10682</v>
      </c>
    </row>
    <row r="269" spans="1:12" x14ac:dyDescent="0.35">
      <c r="A269" s="1" t="s">
        <v>3336</v>
      </c>
      <c r="B269" s="1" t="s">
        <v>2285</v>
      </c>
      <c r="C269" s="2">
        <v>45661</v>
      </c>
      <c r="D269" s="5">
        <v>45695</v>
      </c>
      <c r="E269" s="1" t="s">
        <v>248</v>
      </c>
      <c r="F269" s="1" t="s">
        <v>249</v>
      </c>
      <c r="G269" s="5">
        <v>9079</v>
      </c>
      <c r="H269" s="1" t="s">
        <v>10679</v>
      </c>
      <c r="I269" s="1" t="s">
        <v>10689</v>
      </c>
      <c r="J269" s="1" t="s">
        <v>10699</v>
      </c>
      <c r="K269" s="5">
        <v>23305</v>
      </c>
      <c r="L269" s="1" t="s">
        <v>10691</v>
      </c>
    </row>
    <row r="270" spans="1:12" x14ac:dyDescent="0.35">
      <c r="A270" s="1" t="s">
        <v>3338</v>
      </c>
      <c r="B270" s="1" t="s">
        <v>410</v>
      </c>
      <c r="C270" s="2">
        <v>44943</v>
      </c>
      <c r="D270" s="5">
        <v>1372273</v>
      </c>
      <c r="E270" s="1" t="s">
        <v>95</v>
      </c>
      <c r="F270" s="1" t="s">
        <v>33</v>
      </c>
      <c r="G270" s="5">
        <v>13324</v>
      </c>
      <c r="H270" s="1" t="s">
        <v>10696</v>
      </c>
      <c r="I270" s="1" t="s">
        <v>10684</v>
      </c>
      <c r="J270" s="1" t="s">
        <v>10681</v>
      </c>
      <c r="K270" s="5">
        <v>33727</v>
      </c>
      <c r="L270" s="1" t="s">
        <v>10686</v>
      </c>
    </row>
    <row r="271" spans="1:12" x14ac:dyDescent="0.35">
      <c r="A271" s="1" t="s">
        <v>3343</v>
      </c>
      <c r="B271" s="1" t="s">
        <v>1138</v>
      </c>
      <c r="C271" s="2">
        <v>44844</v>
      </c>
      <c r="D271" s="5">
        <v>279000</v>
      </c>
      <c r="E271" s="1" t="s">
        <v>95</v>
      </c>
      <c r="F271" s="1" t="s">
        <v>33</v>
      </c>
      <c r="G271" s="5">
        <v>12086</v>
      </c>
      <c r="H271" s="1" t="s">
        <v>10693</v>
      </c>
      <c r="I271" s="1" t="s">
        <v>10684</v>
      </c>
      <c r="J271" s="1" t="s">
        <v>12598</v>
      </c>
      <c r="K271" s="5"/>
      <c r="L271" s="1" t="s">
        <v>10695</v>
      </c>
    </row>
    <row r="272" spans="1:12" x14ac:dyDescent="0.35">
      <c r="A272" s="1" t="s">
        <v>3345</v>
      </c>
      <c r="B272" s="1" t="s">
        <v>623</v>
      </c>
      <c r="C272" s="2">
        <v>45579</v>
      </c>
      <c r="D272" s="5">
        <v>399000</v>
      </c>
      <c r="E272" s="1" t="s">
        <v>24</v>
      </c>
      <c r="F272" s="1" t="s">
        <v>25</v>
      </c>
      <c r="G272" s="5">
        <v>11476</v>
      </c>
      <c r="H272" s="1" t="s">
        <v>10696</v>
      </c>
      <c r="I272" s="1" t="s">
        <v>10684</v>
      </c>
      <c r="J272" s="1" t="s">
        <v>12598</v>
      </c>
      <c r="K272" s="5"/>
      <c r="L272" s="1" t="s">
        <v>10691</v>
      </c>
    </row>
    <row r="273" spans="1:12" x14ac:dyDescent="0.35">
      <c r="A273" s="1" t="s">
        <v>3348</v>
      </c>
      <c r="B273" s="1" t="s">
        <v>407</v>
      </c>
      <c r="C273" s="2">
        <v>44629</v>
      </c>
      <c r="D273" s="5">
        <v>747000</v>
      </c>
      <c r="E273" s="1" t="s">
        <v>56</v>
      </c>
      <c r="F273" s="1" t="s">
        <v>57</v>
      </c>
      <c r="G273" s="5">
        <v>38732</v>
      </c>
      <c r="H273" s="1" t="s">
        <v>10696</v>
      </c>
      <c r="I273" s="1" t="s">
        <v>10687</v>
      </c>
      <c r="J273" s="1" t="s">
        <v>12598</v>
      </c>
      <c r="K273" s="5"/>
      <c r="L273" s="1" t="s">
        <v>10686</v>
      </c>
    </row>
    <row r="274" spans="1:12" x14ac:dyDescent="0.35">
      <c r="A274" s="1" t="s">
        <v>3352</v>
      </c>
      <c r="B274" s="1" t="s">
        <v>167</v>
      </c>
      <c r="C274" s="2">
        <v>45535</v>
      </c>
      <c r="D274" s="5">
        <v>158000</v>
      </c>
      <c r="E274" s="1" t="s">
        <v>119</v>
      </c>
      <c r="F274" s="1" t="s">
        <v>120</v>
      </c>
      <c r="G274" s="5">
        <v>29607</v>
      </c>
      <c r="H274" s="1" t="s">
        <v>10696</v>
      </c>
      <c r="I274" s="1" t="s">
        <v>10687</v>
      </c>
      <c r="J274" s="1" t="s">
        <v>12598</v>
      </c>
      <c r="K274" s="5"/>
      <c r="L274" s="1" t="s">
        <v>10682</v>
      </c>
    </row>
    <row r="275" spans="1:12" x14ac:dyDescent="0.35">
      <c r="A275" s="1" t="s">
        <v>3354</v>
      </c>
      <c r="B275" s="1" t="s">
        <v>2016</v>
      </c>
      <c r="C275" s="2">
        <v>45609</v>
      </c>
      <c r="D275" s="5">
        <v>712101</v>
      </c>
      <c r="E275" s="1" t="s">
        <v>431</v>
      </c>
      <c r="F275" s="1" t="s">
        <v>432</v>
      </c>
      <c r="G275" s="5">
        <v>31293</v>
      </c>
      <c r="H275" s="1" t="s">
        <v>10696</v>
      </c>
      <c r="I275" s="1" t="s">
        <v>10690</v>
      </c>
      <c r="J275" s="1" t="s">
        <v>10692</v>
      </c>
      <c r="K275" s="5">
        <v>33899</v>
      </c>
      <c r="L275" s="1" t="s">
        <v>10688</v>
      </c>
    </row>
    <row r="276" spans="1:12" x14ac:dyDescent="0.35">
      <c r="A276" s="1" t="s">
        <v>3357</v>
      </c>
      <c r="B276" s="1" t="s">
        <v>1646</v>
      </c>
      <c r="C276" s="2">
        <v>45025</v>
      </c>
      <c r="D276" s="5">
        <v>605000</v>
      </c>
      <c r="E276" s="1" t="s">
        <v>83</v>
      </c>
      <c r="F276" s="1" t="s">
        <v>84</v>
      </c>
      <c r="G276" s="5">
        <v>17648</v>
      </c>
      <c r="H276" s="1" t="s">
        <v>10679</v>
      </c>
      <c r="I276" s="1" t="s">
        <v>10684</v>
      </c>
      <c r="J276" s="1" t="s">
        <v>12598</v>
      </c>
      <c r="K276" s="5"/>
      <c r="L276" s="1" t="s">
        <v>10686</v>
      </c>
    </row>
    <row r="277" spans="1:12" x14ac:dyDescent="0.35">
      <c r="A277" s="1" t="s">
        <v>3362</v>
      </c>
      <c r="B277" s="1" t="s">
        <v>2369</v>
      </c>
      <c r="C277" s="2">
        <v>45645</v>
      </c>
      <c r="D277" s="5">
        <v>637000</v>
      </c>
      <c r="E277" s="1" t="s">
        <v>127</v>
      </c>
      <c r="F277" s="1" t="s">
        <v>128</v>
      </c>
      <c r="G277" s="5">
        <v>17090</v>
      </c>
      <c r="H277" s="1" t="s">
        <v>10693</v>
      </c>
      <c r="I277" s="1" t="s">
        <v>10684</v>
      </c>
      <c r="J277" s="1" t="s">
        <v>12598</v>
      </c>
      <c r="K277" s="5"/>
      <c r="L277" s="1" t="s">
        <v>10691</v>
      </c>
    </row>
    <row r="278" spans="1:12" x14ac:dyDescent="0.35">
      <c r="A278" s="1" t="s">
        <v>3366</v>
      </c>
      <c r="B278" s="1" t="s">
        <v>866</v>
      </c>
      <c r="C278" s="2">
        <v>45280</v>
      </c>
      <c r="D278" s="5">
        <v>153907</v>
      </c>
      <c r="E278" s="1" t="s">
        <v>61</v>
      </c>
      <c r="F278" s="1" t="s">
        <v>62</v>
      </c>
      <c r="G278" s="5">
        <v>36263</v>
      </c>
      <c r="H278" s="1" t="s">
        <v>10697</v>
      </c>
      <c r="I278" s="1" t="s">
        <v>10684</v>
      </c>
      <c r="J278" s="1" t="s">
        <v>10692</v>
      </c>
      <c r="K278" s="5">
        <v>45093</v>
      </c>
      <c r="L278" s="1" t="s">
        <v>10682</v>
      </c>
    </row>
    <row r="279" spans="1:12" x14ac:dyDescent="0.35">
      <c r="A279" s="1" t="s">
        <v>3368</v>
      </c>
      <c r="B279" s="1" t="s">
        <v>2133</v>
      </c>
      <c r="C279" s="2">
        <v>45715</v>
      </c>
      <c r="D279" s="5">
        <v>598000</v>
      </c>
      <c r="E279" s="1" t="s">
        <v>91</v>
      </c>
      <c r="F279" s="1" t="s">
        <v>84</v>
      </c>
      <c r="G279" s="5">
        <v>18161</v>
      </c>
      <c r="H279" s="1" t="s">
        <v>10679</v>
      </c>
      <c r="I279" s="1" t="s">
        <v>10684</v>
      </c>
      <c r="J279" s="1" t="s">
        <v>12598</v>
      </c>
      <c r="K279" s="5"/>
      <c r="L279" s="1" t="s">
        <v>10686</v>
      </c>
    </row>
    <row r="280" spans="1:12" x14ac:dyDescent="0.35">
      <c r="A280" s="1" t="s">
        <v>3372</v>
      </c>
      <c r="B280" s="1" t="s">
        <v>602</v>
      </c>
      <c r="C280" s="2">
        <v>44652</v>
      </c>
      <c r="D280" s="5">
        <v>826000</v>
      </c>
      <c r="E280" s="1" t="s">
        <v>83</v>
      </c>
      <c r="F280" s="1" t="s">
        <v>84</v>
      </c>
      <c r="G280" s="5">
        <v>14262</v>
      </c>
      <c r="H280" s="1" t="s">
        <v>10679</v>
      </c>
      <c r="I280" s="1" t="s">
        <v>10684</v>
      </c>
      <c r="J280" s="1" t="s">
        <v>12598</v>
      </c>
      <c r="K280" s="5"/>
      <c r="L280" s="1" t="s">
        <v>10686</v>
      </c>
    </row>
    <row r="281" spans="1:12" x14ac:dyDescent="0.35">
      <c r="A281" s="1" t="s">
        <v>3377</v>
      </c>
      <c r="B281" s="1" t="s">
        <v>850</v>
      </c>
      <c r="C281" s="2">
        <v>45572</v>
      </c>
      <c r="D281" s="5">
        <v>89000</v>
      </c>
      <c r="E281" s="1" t="s">
        <v>48</v>
      </c>
      <c r="F281" s="1" t="s">
        <v>49</v>
      </c>
      <c r="G281" s="5">
        <v>22579</v>
      </c>
      <c r="H281" s="1" t="s">
        <v>10697</v>
      </c>
      <c r="I281" s="1" t="s">
        <v>10690</v>
      </c>
      <c r="J281" s="1" t="s">
        <v>12598</v>
      </c>
      <c r="K281" s="5"/>
      <c r="L281" s="1" t="s">
        <v>10691</v>
      </c>
    </row>
    <row r="282" spans="1:12" x14ac:dyDescent="0.35">
      <c r="A282" s="1" t="s">
        <v>3379</v>
      </c>
      <c r="B282" s="1" t="s">
        <v>1409</v>
      </c>
      <c r="C282" s="2">
        <v>45404</v>
      </c>
      <c r="D282" s="5">
        <v>89000</v>
      </c>
      <c r="E282" s="1" t="s">
        <v>431</v>
      </c>
      <c r="F282" s="1" t="s">
        <v>432</v>
      </c>
      <c r="G282" s="5">
        <v>31702</v>
      </c>
      <c r="H282" s="1" t="s">
        <v>10679</v>
      </c>
      <c r="I282" s="1" t="s">
        <v>10687</v>
      </c>
      <c r="J282" s="1" t="s">
        <v>12598</v>
      </c>
      <c r="K282" s="5"/>
      <c r="L282" s="1" t="s">
        <v>10688</v>
      </c>
    </row>
    <row r="283" spans="1:12" x14ac:dyDescent="0.35">
      <c r="A283" s="1" t="s">
        <v>3381</v>
      </c>
      <c r="B283" s="1" t="s">
        <v>1120</v>
      </c>
      <c r="C283" s="2">
        <v>45687</v>
      </c>
      <c r="D283" s="5">
        <v>577000</v>
      </c>
      <c r="E283" s="1" t="s">
        <v>138</v>
      </c>
      <c r="F283" s="1" t="s">
        <v>139</v>
      </c>
      <c r="G283" s="5">
        <v>30035</v>
      </c>
      <c r="H283" s="1" t="s">
        <v>10696</v>
      </c>
      <c r="I283" s="1" t="s">
        <v>10684</v>
      </c>
      <c r="J283" s="1" t="s">
        <v>12598</v>
      </c>
      <c r="K283" s="5"/>
      <c r="L283" s="1" t="s">
        <v>10688</v>
      </c>
    </row>
    <row r="284" spans="1:12" x14ac:dyDescent="0.35">
      <c r="A284" s="1" t="s">
        <v>3385</v>
      </c>
      <c r="B284" s="1" t="s">
        <v>2253</v>
      </c>
      <c r="C284" s="2">
        <v>45502</v>
      </c>
      <c r="D284" s="5">
        <v>299000</v>
      </c>
      <c r="E284" s="1" t="s">
        <v>138</v>
      </c>
      <c r="F284" s="1" t="s">
        <v>139</v>
      </c>
      <c r="G284" s="5">
        <v>28255</v>
      </c>
      <c r="H284" s="1" t="s">
        <v>10679</v>
      </c>
      <c r="I284" s="1" t="s">
        <v>10680</v>
      </c>
      <c r="J284" s="1" t="s">
        <v>12598</v>
      </c>
      <c r="K284" s="5"/>
      <c r="L284" s="1" t="s">
        <v>10688</v>
      </c>
    </row>
    <row r="285" spans="1:12" x14ac:dyDescent="0.35">
      <c r="A285" s="1" t="s">
        <v>3387</v>
      </c>
      <c r="B285" s="1" t="s">
        <v>546</v>
      </c>
      <c r="C285" s="2">
        <v>45597</v>
      </c>
      <c r="D285" s="5">
        <v>362766</v>
      </c>
      <c r="E285" s="1" t="s">
        <v>431</v>
      </c>
      <c r="F285" s="1" t="s">
        <v>432</v>
      </c>
      <c r="G285" s="5">
        <v>34732</v>
      </c>
      <c r="H285" s="1" t="s">
        <v>10683</v>
      </c>
      <c r="I285" s="1" t="s">
        <v>10687</v>
      </c>
      <c r="J285" s="1" t="s">
        <v>10681</v>
      </c>
      <c r="K285" s="5">
        <v>36234</v>
      </c>
      <c r="L285" s="1" t="s">
        <v>10686</v>
      </c>
    </row>
    <row r="286" spans="1:12" x14ac:dyDescent="0.35">
      <c r="A286" s="1" t="s">
        <v>3390</v>
      </c>
      <c r="B286" s="1" t="s">
        <v>2087</v>
      </c>
      <c r="C286" s="2">
        <v>45023</v>
      </c>
      <c r="D286" s="5">
        <v>1522617</v>
      </c>
      <c r="E286" s="1" t="s">
        <v>43</v>
      </c>
      <c r="F286" s="1" t="s">
        <v>44</v>
      </c>
      <c r="G286" s="5">
        <v>26826</v>
      </c>
      <c r="H286" s="1" t="s">
        <v>10679</v>
      </c>
      <c r="I286" s="1" t="s">
        <v>10684</v>
      </c>
      <c r="J286" s="1" t="s">
        <v>10692</v>
      </c>
      <c r="K286" s="5">
        <v>12383</v>
      </c>
      <c r="L286" s="1" t="s">
        <v>10686</v>
      </c>
    </row>
    <row r="287" spans="1:12" x14ac:dyDescent="0.35">
      <c r="A287" s="1" t="s">
        <v>3394</v>
      </c>
      <c r="B287" s="1" t="s">
        <v>113</v>
      </c>
      <c r="C287" s="2">
        <v>45716</v>
      </c>
      <c r="D287" s="5">
        <v>805000</v>
      </c>
      <c r="E287" s="1" t="s">
        <v>72</v>
      </c>
      <c r="F287" s="1" t="s">
        <v>33</v>
      </c>
      <c r="G287" s="5">
        <v>10048</v>
      </c>
      <c r="H287" s="1" t="s">
        <v>10679</v>
      </c>
      <c r="I287" s="1" t="s">
        <v>10684</v>
      </c>
      <c r="J287" s="1" t="s">
        <v>12598</v>
      </c>
      <c r="K287" s="5"/>
      <c r="L287" s="1" t="s">
        <v>10691</v>
      </c>
    </row>
    <row r="288" spans="1:12" x14ac:dyDescent="0.35">
      <c r="A288" s="1" t="s">
        <v>3399</v>
      </c>
      <c r="B288" s="1" t="s">
        <v>425</v>
      </c>
      <c r="C288" s="2">
        <v>45407</v>
      </c>
      <c r="D288" s="5">
        <v>75046</v>
      </c>
      <c r="E288" s="1" t="s">
        <v>72</v>
      </c>
      <c r="F288" s="1" t="s">
        <v>33</v>
      </c>
      <c r="G288" s="5">
        <v>9711</v>
      </c>
      <c r="H288" s="1" t="s">
        <v>10693</v>
      </c>
      <c r="I288" s="1" t="s">
        <v>10684</v>
      </c>
      <c r="J288" s="1" t="s">
        <v>10701</v>
      </c>
      <c r="K288" s="5">
        <v>43954</v>
      </c>
      <c r="L288" s="1" t="s">
        <v>10682</v>
      </c>
    </row>
    <row r="289" spans="1:12" x14ac:dyDescent="0.35">
      <c r="A289" s="1" t="s">
        <v>3402</v>
      </c>
      <c r="B289" s="1" t="s">
        <v>2361</v>
      </c>
      <c r="C289" s="2">
        <v>45261</v>
      </c>
      <c r="D289" s="5">
        <v>349000</v>
      </c>
      <c r="E289" s="1" t="s">
        <v>248</v>
      </c>
      <c r="F289" s="1" t="s">
        <v>249</v>
      </c>
      <c r="G289" s="5">
        <v>8763</v>
      </c>
      <c r="H289" s="1" t="s">
        <v>10696</v>
      </c>
      <c r="I289" s="1" t="s">
        <v>10680</v>
      </c>
      <c r="J289" s="1" t="s">
        <v>12598</v>
      </c>
      <c r="K289" s="5"/>
      <c r="L289" s="1" t="s">
        <v>10691</v>
      </c>
    </row>
    <row r="290" spans="1:12" x14ac:dyDescent="0.35">
      <c r="A290" s="1" t="s">
        <v>3404</v>
      </c>
      <c r="B290" s="1" t="s">
        <v>1109</v>
      </c>
      <c r="C290" s="2">
        <v>45618</v>
      </c>
      <c r="D290" s="5">
        <v>363172</v>
      </c>
      <c r="E290" s="1" t="s">
        <v>111</v>
      </c>
      <c r="F290" s="1" t="s">
        <v>112</v>
      </c>
      <c r="G290" s="5">
        <v>25844</v>
      </c>
      <c r="H290" s="1" t="s">
        <v>10679</v>
      </c>
      <c r="I290" s="1" t="s">
        <v>10684</v>
      </c>
      <c r="J290" s="1" t="s">
        <v>10702</v>
      </c>
      <c r="K290" s="5">
        <v>33828</v>
      </c>
      <c r="L290" s="1" t="s">
        <v>10686</v>
      </c>
    </row>
    <row r="291" spans="1:12" x14ac:dyDescent="0.35">
      <c r="A291" s="1" t="s">
        <v>3408</v>
      </c>
      <c r="B291" s="1" t="s">
        <v>1473</v>
      </c>
      <c r="C291" s="2">
        <v>45408</v>
      </c>
      <c r="D291" s="5">
        <v>556000</v>
      </c>
      <c r="E291" s="1" t="s">
        <v>127</v>
      </c>
      <c r="F291" s="1" t="s">
        <v>128</v>
      </c>
      <c r="G291" s="5">
        <v>14058</v>
      </c>
      <c r="H291" s="1" t="s">
        <v>10679</v>
      </c>
      <c r="I291" s="1" t="s">
        <v>10684</v>
      </c>
      <c r="J291" s="1" t="s">
        <v>12598</v>
      </c>
      <c r="K291" s="5"/>
      <c r="L291" s="1" t="s">
        <v>10691</v>
      </c>
    </row>
    <row r="292" spans="1:12" x14ac:dyDescent="0.35">
      <c r="A292" s="1" t="s">
        <v>3413</v>
      </c>
      <c r="B292" s="1" t="s">
        <v>1222</v>
      </c>
      <c r="C292" s="2">
        <v>45347</v>
      </c>
      <c r="D292" s="5">
        <v>402413</v>
      </c>
      <c r="E292" s="1" t="s">
        <v>431</v>
      </c>
      <c r="F292" s="1" t="s">
        <v>432</v>
      </c>
      <c r="G292" s="5">
        <v>30595</v>
      </c>
      <c r="H292" s="1" t="s">
        <v>10683</v>
      </c>
      <c r="I292" s="1" t="s">
        <v>10684</v>
      </c>
      <c r="J292" s="1" t="s">
        <v>10698</v>
      </c>
      <c r="K292" s="5">
        <v>46587</v>
      </c>
      <c r="L292" s="1" t="s">
        <v>10682</v>
      </c>
    </row>
    <row r="293" spans="1:12" x14ac:dyDescent="0.35">
      <c r="A293" s="1" t="s">
        <v>3415</v>
      </c>
      <c r="B293" s="1" t="s">
        <v>2075</v>
      </c>
      <c r="C293" s="2">
        <v>45374</v>
      </c>
      <c r="D293" s="5">
        <v>926000</v>
      </c>
      <c r="E293" s="1" t="s">
        <v>61</v>
      </c>
      <c r="F293" s="1" t="s">
        <v>62</v>
      </c>
      <c r="G293" s="5">
        <v>44074</v>
      </c>
      <c r="H293" s="1" t="s">
        <v>10693</v>
      </c>
      <c r="I293" s="1" t="s">
        <v>10690</v>
      </c>
      <c r="J293" s="1" t="s">
        <v>12598</v>
      </c>
      <c r="K293" s="5"/>
      <c r="L293" s="1" t="s">
        <v>10686</v>
      </c>
    </row>
    <row r="294" spans="1:12" x14ac:dyDescent="0.35">
      <c r="A294" s="1" t="s">
        <v>3419</v>
      </c>
      <c r="B294" s="1" t="s">
        <v>451</v>
      </c>
      <c r="C294" s="2">
        <v>44674</v>
      </c>
      <c r="D294" s="5">
        <v>496000</v>
      </c>
      <c r="E294" s="1" t="s">
        <v>37</v>
      </c>
      <c r="F294" s="1" t="s">
        <v>38</v>
      </c>
      <c r="G294" s="5">
        <v>32644</v>
      </c>
      <c r="H294" s="1" t="s">
        <v>10697</v>
      </c>
      <c r="I294" s="1" t="s">
        <v>10684</v>
      </c>
      <c r="J294" s="1" t="s">
        <v>12598</v>
      </c>
      <c r="K294" s="5"/>
      <c r="L294" s="1" t="s">
        <v>10686</v>
      </c>
    </row>
    <row r="295" spans="1:12" x14ac:dyDescent="0.35">
      <c r="A295" s="1" t="s">
        <v>3424</v>
      </c>
      <c r="B295" s="1" t="s">
        <v>2258</v>
      </c>
      <c r="C295" s="2">
        <v>45653</v>
      </c>
      <c r="D295" s="5">
        <v>199000</v>
      </c>
      <c r="E295" s="1" t="s">
        <v>91</v>
      </c>
      <c r="F295" s="1" t="s">
        <v>84</v>
      </c>
      <c r="G295" s="5">
        <v>19614</v>
      </c>
      <c r="H295" s="1" t="s">
        <v>10696</v>
      </c>
      <c r="I295" s="1" t="s">
        <v>10684</v>
      </c>
      <c r="J295" s="1" t="s">
        <v>12598</v>
      </c>
      <c r="K295" s="5"/>
      <c r="L295" s="1" t="s">
        <v>10686</v>
      </c>
    </row>
    <row r="296" spans="1:12" x14ac:dyDescent="0.35">
      <c r="A296" s="1" t="s">
        <v>3427</v>
      </c>
      <c r="B296" s="1" t="s">
        <v>1900</v>
      </c>
      <c r="C296" s="2">
        <v>45695</v>
      </c>
      <c r="D296" s="5">
        <v>678000</v>
      </c>
      <c r="E296" s="1" t="s">
        <v>61</v>
      </c>
      <c r="F296" s="1" t="s">
        <v>62</v>
      </c>
      <c r="G296" s="5">
        <v>30807</v>
      </c>
      <c r="H296" s="1" t="s">
        <v>10697</v>
      </c>
      <c r="I296" s="1" t="s">
        <v>10684</v>
      </c>
      <c r="J296" s="1" t="s">
        <v>12598</v>
      </c>
      <c r="K296" s="5"/>
      <c r="L296" s="1" t="s">
        <v>10688</v>
      </c>
    </row>
    <row r="297" spans="1:12" x14ac:dyDescent="0.35">
      <c r="A297" s="1" t="s">
        <v>3430</v>
      </c>
      <c r="B297" s="1" t="s">
        <v>869</v>
      </c>
      <c r="C297" s="2">
        <v>45147</v>
      </c>
      <c r="D297" s="5">
        <v>133599</v>
      </c>
      <c r="E297" s="1" t="s">
        <v>83</v>
      </c>
      <c r="F297" s="1" t="s">
        <v>84</v>
      </c>
      <c r="G297" s="5">
        <v>13935</v>
      </c>
      <c r="H297" s="1" t="s">
        <v>10679</v>
      </c>
      <c r="I297" s="1" t="s">
        <v>10680</v>
      </c>
      <c r="J297" s="1" t="s">
        <v>10699</v>
      </c>
      <c r="K297" s="5">
        <v>24401</v>
      </c>
      <c r="L297" s="1" t="s">
        <v>10682</v>
      </c>
    </row>
    <row r="298" spans="1:12" x14ac:dyDescent="0.35">
      <c r="A298" s="1" t="s">
        <v>3433</v>
      </c>
      <c r="B298" s="1" t="s">
        <v>2358</v>
      </c>
      <c r="C298" s="2">
        <v>45129</v>
      </c>
      <c r="D298" s="5">
        <v>27796</v>
      </c>
      <c r="E298" s="1" t="s">
        <v>111</v>
      </c>
      <c r="F298" s="1" t="s">
        <v>112</v>
      </c>
      <c r="G298" s="5">
        <v>26699</v>
      </c>
      <c r="H298" s="1" t="s">
        <v>10696</v>
      </c>
      <c r="I298" s="1" t="s">
        <v>10684</v>
      </c>
      <c r="J298" s="1" t="s">
        <v>10702</v>
      </c>
      <c r="K298" s="5">
        <v>41204</v>
      </c>
      <c r="L298" s="1" t="s">
        <v>10686</v>
      </c>
    </row>
    <row r="299" spans="1:12" x14ac:dyDescent="0.35">
      <c r="A299" s="1" t="s">
        <v>3435</v>
      </c>
      <c r="B299" s="1" t="s">
        <v>185</v>
      </c>
      <c r="C299" s="2">
        <v>45065</v>
      </c>
      <c r="D299" s="5">
        <v>79000</v>
      </c>
      <c r="E299" s="1" t="s">
        <v>91</v>
      </c>
      <c r="F299" s="1" t="s">
        <v>84</v>
      </c>
      <c r="G299" s="5">
        <v>15427</v>
      </c>
      <c r="H299" s="1" t="s">
        <v>10697</v>
      </c>
      <c r="I299" s="1" t="s">
        <v>10680</v>
      </c>
      <c r="J299" s="1" t="s">
        <v>12598</v>
      </c>
      <c r="K299" s="5"/>
      <c r="L299" s="1" t="s">
        <v>10691</v>
      </c>
    </row>
    <row r="300" spans="1:12" x14ac:dyDescent="0.35">
      <c r="A300" s="1" t="s">
        <v>3437</v>
      </c>
      <c r="B300" s="1" t="s">
        <v>2062</v>
      </c>
      <c r="C300" s="2">
        <v>45116</v>
      </c>
      <c r="D300" s="5">
        <v>129000</v>
      </c>
      <c r="E300" s="1" t="s">
        <v>138</v>
      </c>
      <c r="F300" s="1" t="s">
        <v>139</v>
      </c>
      <c r="G300" s="5">
        <v>34985</v>
      </c>
      <c r="H300" s="1" t="s">
        <v>10679</v>
      </c>
      <c r="I300" s="1" t="s">
        <v>10680</v>
      </c>
      <c r="J300" s="1" t="s">
        <v>12598</v>
      </c>
      <c r="K300" s="5"/>
      <c r="L300" s="1" t="s">
        <v>10691</v>
      </c>
    </row>
    <row r="301" spans="1:12" x14ac:dyDescent="0.35">
      <c r="A301" s="1" t="s">
        <v>3439</v>
      </c>
      <c r="B301" s="1" t="s">
        <v>611</v>
      </c>
      <c r="C301" s="2">
        <v>44587</v>
      </c>
      <c r="D301" s="5">
        <v>179000</v>
      </c>
      <c r="E301" s="1" t="s">
        <v>83</v>
      </c>
      <c r="F301" s="1" t="s">
        <v>84</v>
      </c>
      <c r="G301" s="5">
        <v>14077</v>
      </c>
      <c r="H301" s="1" t="s">
        <v>10679</v>
      </c>
      <c r="I301" s="1" t="s">
        <v>10689</v>
      </c>
      <c r="J301" s="1" t="s">
        <v>12598</v>
      </c>
      <c r="K301" s="5"/>
      <c r="L301" s="1" t="s">
        <v>10686</v>
      </c>
    </row>
    <row r="302" spans="1:12" x14ac:dyDescent="0.35">
      <c r="A302" s="1" t="s">
        <v>3441</v>
      </c>
      <c r="B302" s="1" t="s">
        <v>321</v>
      </c>
      <c r="C302" s="2">
        <v>44599</v>
      </c>
      <c r="D302" s="5">
        <v>1036000</v>
      </c>
      <c r="E302" s="1" t="s">
        <v>95</v>
      </c>
      <c r="F302" s="1" t="s">
        <v>33</v>
      </c>
      <c r="G302" s="5">
        <v>13522</v>
      </c>
      <c r="H302" s="1" t="s">
        <v>10697</v>
      </c>
      <c r="I302" s="1" t="s">
        <v>10680</v>
      </c>
      <c r="J302" s="1" t="s">
        <v>12598</v>
      </c>
      <c r="K302" s="5"/>
      <c r="L302" s="1" t="s">
        <v>10691</v>
      </c>
    </row>
    <row r="303" spans="1:12" x14ac:dyDescent="0.35">
      <c r="A303" s="1" t="s">
        <v>3444</v>
      </c>
      <c r="B303" s="1" t="s">
        <v>273</v>
      </c>
      <c r="C303" s="2">
        <v>45167</v>
      </c>
      <c r="D303" s="5">
        <v>451201</v>
      </c>
      <c r="E303" s="1" t="s">
        <v>24</v>
      </c>
      <c r="F303" s="1" t="s">
        <v>25</v>
      </c>
      <c r="G303" s="5">
        <v>9654</v>
      </c>
      <c r="H303" s="1" t="s">
        <v>10683</v>
      </c>
      <c r="I303" s="1" t="s">
        <v>10689</v>
      </c>
      <c r="J303" s="1" t="s">
        <v>10700</v>
      </c>
      <c r="K303" s="5">
        <v>47799</v>
      </c>
      <c r="L303" s="1" t="s">
        <v>10682</v>
      </c>
    </row>
    <row r="304" spans="1:12" x14ac:dyDescent="0.35">
      <c r="A304" s="1" t="s">
        <v>3447</v>
      </c>
      <c r="B304" s="1" t="s">
        <v>1643</v>
      </c>
      <c r="C304" s="2">
        <v>45525</v>
      </c>
      <c r="D304" s="5">
        <v>338000</v>
      </c>
      <c r="E304" s="1" t="s">
        <v>56</v>
      </c>
      <c r="F304" s="1" t="s">
        <v>57</v>
      </c>
      <c r="G304" s="5">
        <v>37773</v>
      </c>
      <c r="H304" s="1" t="s">
        <v>10679</v>
      </c>
      <c r="I304" s="1" t="s">
        <v>10680</v>
      </c>
      <c r="J304" s="1" t="s">
        <v>12598</v>
      </c>
      <c r="K304" s="5"/>
      <c r="L304" s="1" t="s">
        <v>10682</v>
      </c>
    </row>
    <row r="305" spans="1:12" x14ac:dyDescent="0.35">
      <c r="A305" s="1" t="s">
        <v>3450</v>
      </c>
      <c r="B305" s="1" t="s">
        <v>1201</v>
      </c>
      <c r="C305" s="2">
        <v>45017</v>
      </c>
      <c r="D305" s="5">
        <v>257131</v>
      </c>
      <c r="E305" s="1" t="s">
        <v>56</v>
      </c>
      <c r="F305" s="1" t="s">
        <v>57</v>
      </c>
      <c r="G305" s="5">
        <v>42435</v>
      </c>
      <c r="H305" s="1" t="s">
        <v>10693</v>
      </c>
      <c r="I305" s="1" t="s">
        <v>10684</v>
      </c>
      <c r="J305" s="1" t="s">
        <v>10700</v>
      </c>
      <c r="K305" s="5">
        <v>41869</v>
      </c>
      <c r="L305" s="1" t="s">
        <v>10682</v>
      </c>
    </row>
    <row r="306" spans="1:12" x14ac:dyDescent="0.35">
      <c r="A306" s="1" t="s">
        <v>3453</v>
      </c>
      <c r="B306" s="1" t="s">
        <v>1189</v>
      </c>
      <c r="C306" s="2">
        <v>45065</v>
      </c>
      <c r="D306" s="5">
        <v>597000</v>
      </c>
      <c r="E306" s="1" t="s">
        <v>119</v>
      </c>
      <c r="F306" s="1" t="s">
        <v>120</v>
      </c>
      <c r="G306" s="5">
        <v>41099</v>
      </c>
      <c r="H306" s="1" t="s">
        <v>10697</v>
      </c>
      <c r="I306" s="1" t="s">
        <v>10684</v>
      </c>
      <c r="J306" s="1" t="s">
        <v>12598</v>
      </c>
      <c r="K306" s="5"/>
      <c r="L306" s="1" t="s">
        <v>10686</v>
      </c>
    </row>
    <row r="307" spans="1:12" x14ac:dyDescent="0.35">
      <c r="A307" s="1" t="s">
        <v>3456</v>
      </c>
      <c r="B307" s="1" t="s">
        <v>973</v>
      </c>
      <c r="C307" s="2">
        <v>45255</v>
      </c>
      <c r="D307" s="5">
        <v>161041</v>
      </c>
      <c r="E307" s="1" t="s">
        <v>43</v>
      </c>
      <c r="F307" s="1" t="s">
        <v>44</v>
      </c>
      <c r="G307" s="5">
        <v>31568</v>
      </c>
      <c r="H307" s="1" t="s">
        <v>10679</v>
      </c>
      <c r="I307" s="1" t="s">
        <v>10684</v>
      </c>
      <c r="J307" s="1" t="s">
        <v>10700</v>
      </c>
      <c r="K307" s="5">
        <v>37959</v>
      </c>
      <c r="L307" s="1" t="s">
        <v>10691</v>
      </c>
    </row>
    <row r="308" spans="1:12" x14ac:dyDescent="0.35">
      <c r="A308" s="1" t="s">
        <v>3459</v>
      </c>
      <c r="B308" s="1" t="s">
        <v>2114</v>
      </c>
      <c r="C308" s="2">
        <v>45716</v>
      </c>
      <c r="D308" s="5">
        <v>11970</v>
      </c>
      <c r="E308" s="1" t="s">
        <v>43</v>
      </c>
      <c r="F308" s="1" t="s">
        <v>44</v>
      </c>
      <c r="G308" s="5">
        <v>25377</v>
      </c>
      <c r="H308" s="1" t="s">
        <v>10693</v>
      </c>
      <c r="I308" s="1" t="s">
        <v>10684</v>
      </c>
      <c r="J308" s="1" t="s">
        <v>10702</v>
      </c>
      <c r="K308" s="5">
        <v>47030</v>
      </c>
      <c r="L308" s="1" t="s">
        <v>10686</v>
      </c>
    </row>
    <row r="309" spans="1:12" x14ac:dyDescent="0.35">
      <c r="A309" s="1" t="s">
        <v>3461</v>
      </c>
      <c r="B309" s="1" t="s">
        <v>1331</v>
      </c>
      <c r="C309" s="2">
        <v>45519</v>
      </c>
      <c r="D309" s="5">
        <v>129000</v>
      </c>
      <c r="E309" s="1" t="s">
        <v>111</v>
      </c>
      <c r="F309" s="1" t="s">
        <v>112</v>
      </c>
      <c r="G309" s="5">
        <v>32403</v>
      </c>
      <c r="H309" s="1" t="s">
        <v>10696</v>
      </c>
      <c r="I309" s="1" t="s">
        <v>10684</v>
      </c>
      <c r="J309" s="1" t="s">
        <v>12598</v>
      </c>
      <c r="K309" s="5"/>
      <c r="L309" s="1" t="s">
        <v>10691</v>
      </c>
    </row>
    <row r="310" spans="1:12" x14ac:dyDescent="0.35">
      <c r="A310" s="1" t="s">
        <v>3463</v>
      </c>
      <c r="B310" s="1" t="s">
        <v>1829</v>
      </c>
      <c r="C310" s="2">
        <v>44932</v>
      </c>
      <c r="D310" s="5">
        <v>89996</v>
      </c>
      <c r="E310" s="1" t="s">
        <v>56</v>
      </c>
      <c r="F310" s="1" t="s">
        <v>57</v>
      </c>
      <c r="G310" s="5">
        <v>33804</v>
      </c>
      <c r="H310" s="1" t="s">
        <v>10679</v>
      </c>
      <c r="I310" s="1" t="s">
        <v>10684</v>
      </c>
      <c r="J310" s="1" t="s">
        <v>10700</v>
      </c>
      <c r="K310" s="5">
        <v>29004</v>
      </c>
      <c r="L310" s="1" t="s">
        <v>10691</v>
      </c>
    </row>
    <row r="311" spans="1:12" x14ac:dyDescent="0.35">
      <c r="A311" s="1" t="s">
        <v>3465</v>
      </c>
      <c r="B311" s="1" t="s">
        <v>1626</v>
      </c>
      <c r="C311" s="2">
        <v>45562</v>
      </c>
      <c r="D311" s="5">
        <v>955000</v>
      </c>
      <c r="E311" s="1" t="s">
        <v>72</v>
      </c>
      <c r="F311" s="1" t="s">
        <v>33</v>
      </c>
      <c r="G311" s="5">
        <v>11747</v>
      </c>
      <c r="H311" s="1" t="s">
        <v>10696</v>
      </c>
      <c r="I311" s="1" t="s">
        <v>10684</v>
      </c>
      <c r="J311" s="1" t="s">
        <v>12598</v>
      </c>
      <c r="K311" s="5"/>
      <c r="L311" s="1" t="s">
        <v>10682</v>
      </c>
    </row>
    <row r="312" spans="1:12" x14ac:dyDescent="0.35">
      <c r="A312" s="1" t="s">
        <v>3468</v>
      </c>
      <c r="B312" s="1" t="s">
        <v>931</v>
      </c>
      <c r="C312" s="2">
        <v>45435</v>
      </c>
      <c r="D312" s="5">
        <v>1087317</v>
      </c>
      <c r="E312" s="1" t="s">
        <v>43</v>
      </c>
      <c r="F312" s="1" t="s">
        <v>44</v>
      </c>
      <c r="G312" s="5">
        <v>26195</v>
      </c>
      <c r="H312" s="1" t="s">
        <v>10683</v>
      </c>
      <c r="I312" s="1" t="s">
        <v>10684</v>
      </c>
      <c r="J312" s="1" t="s">
        <v>10694</v>
      </c>
      <c r="K312" s="5">
        <v>28683</v>
      </c>
      <c r="L312" s="1" t="s">
        <v>10682</v>
      </c>
    </row>
    <row r="313" spans="1:12" x14ac:dyDescent="0.35">
      <c r="A313" s="1" t="s">
        <v>3471</v>
      </c>
      <c r="B313" s="1" t="s">
        <v>736</v>
      </c>
      <c r="C313" s="2">
        <v>45441</v>
      </c>
      <c r="D313" s="5">
        <v>898000</v>
      </c>
      <c r="E313" s="1" t="s">
        <v>95</v>
      </c>
      <c r="F313" s="1" t="s">
        <v>33</v>
      </c>
      <c r="G313" s="5">
        <v>10140</v>
      </c>
      <c r="H313" s="1" t="s">
        <v>10693</v>
      </c>
      <c r="I313" s="1" t="s">
        <v>10680</v>
      </c>
      <c r="J313" s="1" t="s">
        <v>12598</v>
      </c>
      <c r="K313" s="5"/>
      <c r="L313" s="1" t="s">
        <v>10686</v>
      </c>
    </row>
    <row r="314" spans="1:12" x14ac:dyDescent="0.35">
      <c r="A314" s="1" t="s">
        <v>3474</v>
      </c>
      <c r="B314" s="1" t="s">
        <v>1863</v>
      </c>
      <c r="C314" s="2">
        <v>45656</v>
      </c>
      <c r="D314" s="5">
        <v>979541</v>
      </c>
      <c r="E314" s="1" t="s">
        <v>127</v>
      </c>
      <c r="F314" s="1" t="s">
        <v>128</v>
      </c>
      <c r="G314" s="5">
        <v>17715</v>
      </c>
      <c r="H314" s="1" t="s">
        <v>10696</v>
      </c>
      <c r="I314" s="1" t="s">
        <v>10684</v>
      </c>
      <c r="J314" s="1" t="s">
        <v>10694</v>
      </c>
      <c r="K314" s="5">
        <v>18459</v>
      </c>
      <c r="L314" s="1" t="s">
        <v>10686</v>
      </c>
    </row>
    <row r="315" spans="1:12" x14ac:dyDescent="0.35">
      <c r="A315" s="1" t="s">
        <v>3477</v>
      </c>
      <c r="B315" s="1" t="s">
        <v>233</v>
      </c>
      <c r="C315" s="2">
        <v>45350</v>
      </c>
      <c r="D315" s="5">
        <v>349000</v>
      </c>
      <c r="E315" s="1" t="s">
        <v>111</v>
      </c>
      <c r="F315" s="1" t="s">
        <v>112</v>
      </c>
      <c r="G315" s="5">
        <v>22710</v>
      </c>
      <c r="H315" s="1" t="s">
        <v>10693</v>
      </c>
      <c r="I315" s="1" t="s">
        <v>10684</v>
      </c>
      <c r="J315" s="1" t="s">
        <v>12598</v>
      </c>
      <c r="K315" s="5"/>
      <c r="L315" s="1" t="s">
        <v>10688</v>
      </c>
    </row>
    <row r="316" spans="1:12" x14ac:dyDescent="0.35">
      <c r="A316" s="1" t="s">
        <v>3479</v>
      </c>
      <c r="B316" s="1" t="s">
        <v>1165</v>
      </c>
      <c r="C316" s="2">
        <v>45204</v>
      </c>
      <c r="D316" s="5">
        <v>51870</v>
      </c>
      <c r="E316" s="1" t="s">
        <v>37</v>
      </c>
      <c r="F316" s="1" t="s">
        <v>38</v>
      </c>
      <c r="G316" s="5">
        <v>30610</v>
      </c>
      <c r="H316" s="1" t="s">
        <v>10679</v>
      </c>
      <c r="I316" s="1" t="s">
        <v>10684</v>
      </c>
      <c r="J316" s="1" t="s">
        <v>10698</v>
      </c>
      <c r="K316" s="5">
        <v>47130</v>
      </c>
      <c r="L316" s="1" t="s">
        <v>10682</v>
      </c>
    </row>
    <row r="317" spans="1:12" x14ac:dyDescent="0.35">
      <c r="A317" s="1" t="s">
        <v>3481</v>
      </c>
      <c r="B317" s="1" t="s">
        <v>212</v>
      </c>
      <c r="C317" s="2">
        <v>45380</v>
      </c>
      <c r="D317" s="5">
        <v>497000</v>
      </c>
      <c r="E317" s="1" t="s">
        <v>48</v>
      </c>
      <c r="F317" s="1" t="s">
        <v>49</v>
      </c>
      <c r="G317" s="5">
        <v>25828</v>
      </c>
      <c r="H317" s="1" t="s">
        <v>10679</v>
      </c>
      <c r="I317" s="1" t="s">
        <v>10690</v>
      </c>
      <c r="J317" s="1" t="s">
        <v>12598</v>
      </c>
      <c r="K317" s="5"/>
      <c r="L317" s="1" t="s">
        <v>10682</v>
      </c>
    </row>
    <row r="318" spans="1:12" x14ac:dyDescent="0.35">
      <c r="A318" s="1" t="s">
        <v>3485</v>
      </c>
      <c r="B318" s="1" t="s">
        <v>1932</v>
      </c>
      <c r="C318" s="2">
        <v>45535</v>
      </c>
      <c r="D318" s="5">
        <v>276604</v>
      </c>
      <c r="E318" s="1" t="s">
        <v>43</v>
      </c>
      <c r="F318" s="1" t="s">
        <v>44</v>
      </c>
      <c r="G318" s="5">
        <v>32049</v>
      </c>
      <c r="H318" s="1" t="s">
        <v>10697</v>
      </c>
      <c r="I318" s="1" t="s">
        <v>10684</v>
      </c>
      <c r="J318" s="1" t="s">
        <v>10702</v>
      </c>
      <c r="K318" s="5">
        <v>22396</v>
      </c>
      <c r="L318" s="1" t="s">
        <v>10691</v>
      </c>
    </row>
    <row r="319" spans="1:12" x14ac:dyDescent="0.35">
      <c r="A319" s="1" t="s">
        <v>3487</v>
      </c>
      <c r="B319" s="1" t="s">
        <v>833</v>
      </c>
      <c r="C319" s="2">
        <v>45486</v>
      </c>
      <c r="D319" s="5">
        <v>483227</v>
      </c>
      <c r="E319" s="1" t="s">
        <v>248</v>
      </c>
      <c r="F319" s="1" t="s">
        <v>249</v>
      </c>
      <c r="G319" s="5">
        <v>8296</v>
      </c>
      <c r="H319" s="1" t="s">
        <v>10679</v>
      </c>
      <c r="I319" s="1" t="s">
        <v>10684</v>
      </c>
      <c r="J319" s="1" t="s">
        <v>10698</v>
      </c>
      <c r="K319" s="5">
        <v>22773</v>
      </c>
      <c r="L319" s="1" t="s">
        <v>10691</v>
      </c>
    </row>
    <row r="320" spans="1:12" x14ac:dyDescent="0.35">
      <c r="A320" s="1" t="s">
        <v>3491</v>
      </c>
      <c r="B320" s="1" t="s">
        <v>985</v>
      </c>
      <c r="C320" s="2">
        <v>44994</v>
      </c>
      <c r="D320" s="5">
        <v>798000</v>
      </c>
      <c r="E320" s="1" t="s">
        <v>61</v>
      </c>
      <c r="F320" s="1" t="s">
        <v>62</v>
      </c>
      <c r="G320" s="5">
        <v>40748</v>
      </c>
      <c r="H320" s="1" t="s">
        <v>10679</v>
      </c>
      <c r="I320" s="1" t="s">
        <v>10684</v>
      </c>
      <c r="J320" s="1" t="s">
        <v>12598</v>
      </c>
      <c r="K320" s="5"/>
      <c r="L320" s="1" t="s">
        <v>10686</v>
      </c>
    </row>
    <row r="321" spans="1:12" x14ac:dyDescent="0.35">
      <c r="A321" s="1" t="s">
        <v>3494</v>
      </c>
      <c r="B321" s="1" t="s">
        <v>1671</v>
      </c>
      <c r="C321" s="2">
        <v>45309</v>
      </c>
      <c r="D321" s="5">
        <v>1426000</v>
      </c>
      <c r="E321" s="1" t="s">
        <v>12</v>
      </c>
      <c r="F321" s="1" t="s">
        <v>13</v>
      </c>
      <c r="G321" s="5">
        <v>17334</v>
      </c>
      <c r="H321" s="1" t="s">
        <v>10693</v>
      </c>
      <c r="I321" s="1" t="s">
        <v>10680</v>
      </c>
      <c r="J321" s="1" t="s">
        <v>12598</v>
      </c>
      <c r="K321" s="5"/>
      <c r="L321" s="1" t="s">
        <v>10682</v>
      </c>
    </row>
    <row r="322" spans="1:12" x14ac:dyDescent="0.35">
      <c r="A322" s="1" t="s">
        <v>3498</v>
      </c>
      <c r="B322" s="1" t="s">
        <v>1512</v>
      </c>
      <c r="C322" s="2">
        <v>45049</v>
      </c>
      <c r="D322" s="5">
        <v>49000</v>
      </c>
      <c r="E322" s="1" t="s">
        <v>24</v>
      </c>
      <c r="F322" s="1" t="s">
        <v>25</v>
      </c>
      <c r="G322" s="5">
        <v>10542</v>
      </c>
      <c r="H322" s="1" t="s">
        <v>10697</v>
      </c>
      <c r="I322" s="1" t="s">
        <v>10684</v>
      </c>
      <c r="J322" s="1" t="s">
        <v>12598</v>
      </c>
      <c r="K322" s="5"/>
      <c r="L322" s="1" t="s">
        <v>10686</v>
      </c>
    </row>
    <row r="323" spans="1:12" x14ac:dyDescent="0.35">
      <c r="A323" s="1" t="s">
        <v>3500</v>
      </c>
      <c r="B323" s="1" t="s">
        <v>1153</v>
      </c>
      <c r="C323" s="2">
        <v>45663</v>
      </c>
      <c r="D323" s="5">
        <v>203680</v>
      </c>
      <c r="E323" s="1" t="s">
        <v>119</v>
      </c>
      <c r="F323" s="1" t="s">
        <v>120</v>
      </c>
      <c r="G323" s="5">
        <v>32592</v>
      </c>
      <c r="H323" s="1" t="s">
        <v>10693</v>
      </c>
      <c r="I323" s="1" t="s">
        <v>10684</v>
      </c>
      <c r="J323" s="1" t="s">
        <v>10701</v>
      </c>
      <c r="K323" s="5">
        <v>25320</v>
      </c>
      <c r="L323" s="1" t="s">
        <v>10691</v>
      </c>
    </row>
    <row r="324" spans="1:12" x14ac:dyDescent="0.35">
      <c r="A324" s="1" t="s">
        <v>3502</v>
      </c>
      <c r="B324" s="1" t="s">
        <v>53</v>
      </c>
      <c r="C324" s="2">
        <v>44631</v>
      </c>
      <c r="D324" s="5">
        <v>229000</v>
      </c>
      <c r="E324" s="1" t="s">
        <v>56</v>
      </c>
      <c r="F324" s="1" t="s">
        <v>57</v>
      </c>
      <c r="G324" s="5">
        <v>33766</v>
      </c>
      <c r="H324" s="1" t="s">
        <v>10679</v>
      </c>
      <c r="I324" s="1" t="s">
        <v>10687</v>
      </c>
      <c r="J324" s="1" t="s">
        <v>12598</v>
      </c>
      <c r="K324" s="5"/>
      <c r="L324" s="1" t="s">
        <v>10682</v>
      </c>
    </row>
    <row r="325" spans="1:12" x14ac:dyDescent="0.35">
      <c r="A325" s="1" t="s">
        <v>3504</v>
      </c>
      <c r="B325" s="1" t="s">
        <v>2240</v>
      </c>
      <c r="C325" s="2">
        <v>45625</v>
      </c>
      <c r="D325" s="5">
        <v>102674</v>
      </c>
      <c r="E325" s="1" t="s">
        <v>146</v>
      </c>
      <c r="F325" s="1" t="s">
        <v>147</v>
      </c>
      <c r="G325" s="5">
        <v>29475</v>
      </c>
      <c r="H325" s="1" t="s">
        <v>10693</v>
      </c>
      <c r="I325" s="1" t="s">
        <v>10690</v>
      </c>
      <c r="J325" s="1" t="s">
        <v>10700</v>
      </c>
      <c r="K325" s="5">
        <v>26326</v>
      </c>
      <c r="L325" s="1" t="s">
        <v>10691</v>
      </c>
    </row>
    <row r="326" spans="1:12" x14ac:dyDescent="0.35">
      <c r="A326" s="1" t="s">
        <v>3506</v>
      </c>
      <c r="B326" s="1" t="s">
        <v>2282</v>
      </c>
      <c r="C326" s="2">
        <v>44702</v>
      </c>
      <c r="D326" s="5">
        <v>1378362</v>
      </c>
      <c r="E326" s="1" t="s">
        <v>146</v>
      </c>
      <c r="F326" s="1" t="s">
        <v>147</v>
      </c>
      <c r="G326" s="5">
        <v>22918</v>
      </c>
      <c r="H326" s="1" t="s">
        <v>10679</v>
      </c>
      <c r="I326" s="1" t="s">
        <v>10687</v>
      </c>
      <c r="J326" s="1" t="s">
        <v>10702</v>
      </c>
      <c r="K326" s="5">
        <v>18638</v>
      </c>
      <c r="L326" s="1" t="s">
        <v>10688</v>
      </c>
    </row>
    <row r="327" spans="1:12" x14ac:dyDescent="0.35">
      <c r="A327" s="1" t="s">
        <v>3509</v>
      </c>
      <c r="B327" s="1" t="s">
        <v>188</v>
      </c>
      <c r="C327" s="2">
        <v>44696</v>
      </c>
      <c r="D327" s="5">
        <v>49000</v>
      </c>
      <c r="E327" s="1" t="s">
        <v>111</v>
      </c>
      <c r="F327" s="1" t="s">
        <v>112</v>
      </c>
      <c r="G327" s="5">
        <v>31527</v>
      </c>
      <c r="H327" s="1" t="s">
        <v>10683</v>
      </c>
      <c r="I327" s="1" t="s">
        <v>10690</v>
      </c>
      <c r="J327" s="1" t="s">
        <v>12598</v>
      </c>
      <c r="K327" s="5"/>
      <c r="L327" s="1" t="s">
        <v>10688</v>
      </c>
    </row>
    <row r="328" spans="1:12" x14ac:dyDescent="0.35">
      <c r="A328" s="1" t="s">
        <v>3511</v>
      </c>
      <c r="B328" s="1" t="s">
        <v>2028</v>
      </c>
      <c r="C328" s="2">
        <v>45414</v>
      </c>
      <c r="D328" s="5">
        <v>229000</v>
      </c>
      <c r="E328" s="1" t="s">
        <v>83</v>
      </c>
      <c r="F328" s="1" t="s">
        <v>84</v>
      </c>
      <c r="G328" s="5">
        <v>15599</v>
      </c>
      <c r="H328" s="1" t="s">
        <v>10683</v>
      </c>
      <c r="I328" s="1" t="s">
        <v>10680</v>
      </c>
      <c r="J328" s="1" t="s">
        <v>12598</v>
      </c>
      <c r="K328" s="5"/>
      <c r="L328" s="1" t="s">
        <v>10688</v>
      </c>
    </row>
    <row r="329" spans="1:12" x14ac:dyDescent="0.35">
      <c r="A329" s="1" t="s">
        <v>3513</v>
      </c>
      <c r="B329" s="1" t="s">
        <v>360</v>
      </c>
      <c r="C329" s="2">
        <v>45525</v>
      </c>
      <c r="D329" s="5">
        <v>208000</v>
      </c>
      <c r="E329" s="1" t="s">
        <v>138</v>
      </c>
      <c r="F329" s="1" t="s">
        <v>139</v>
      </c>
      <c r="G329" s="5">
        <v>32113</v>
      </c>
      <c r="H329" s="1" t="s">
        <v>10693</v>
      </c>
      <c r="I329" s="1" t="s">
        <v>10684</v>
      </c>
      <c r="J329" s="1" t="s">
        <v>12598</v>
      </c>
      <c r="K329" s="5"/>
      <c r="L329" s="1" t="s">
        <v>10682</v>
      </c>
    </row>
    <row r="330" spans="1:12" x14ac:dyDescent="0.35">
      <c r="A330" s="1" t="s">
        <v>3516</v>
      </c>
      <c r="B330" s="1" t="s">
        <v>1660</v>
      </c>
      <c r="C330" s="2">
        <v>45509</v>
      </c>
      <c r="D330" s="5">
        <v>293751</v>
      </c>
      <c r="E330" s="1" t="s">
        <v>72</v>
      </c>
      <c r="F330" s="1" t="s">
        <v>33</v>
      </c>
      <c r="G330" s="5">
        <v>12843</v>
      </c>
      <c r="H330" s="1" t="s">
        <v>10696</v>
      </c>
      <c r="I330" s="1" t="s">
        <v>10684</v>
      </c>
      <c r="J330" s="1" t="s">
        <v>10700</v>
      </c>
      <c r="K330" s="5">
        <v>35249</v>
      </c>
      <c r="L330" s="1" t="s">
        <v>10688</v>
      </c>
    </row>
    <row r="331" spans="1:12" x14ac:dyDescent="0.35">
      <c r="A331" s="1" t="s">
        <v>3518</v>
      </c>
      <c r="B331" s="1" t="s">
        <v>1236</v>
      </c>
      <c r="C331" s="2">
        <v>45435</v>
      </c>
      <c r="D331" s="5">
        <v>49000</v>
      </c>
      <c r="E331" s="1" t="s">
        <v>37</v>
      </c>
      <c r="F331" s="1" t="s">
        <v>38</v>
      </c>
      <c r="G331" s="5">
        <v>38308</v>
      </c>
      <c r="H331" s="1" t="s">
        <v>10696</v>
      </c>
      <c r="I331" s="1" t="s">
        <v>10684</v>
      </c>
      <c r="J331" s="1" t="s">
        <v>12598</v>
      </c>
      <c r="K331" s="5"/>
      <c r="L331" s="1" t="s">
        <v>10682</v>
      </c>
    </row>
    <row r="332" spans="1:12" x14ac:dyDescent="0.35">
      <c r="A332" s="1" t="s">
        <v>3521</v>
      </c>
      <c r="B332" s="1" t="s">
        <v>282</v>
      </c>
      <c r="C332" s="2">
        <v>45327</v>
      </c>
      <c r="D332" s="5">
        <v>747000</v>
      </c>
      <c r="E332" s="1" t="s">
        <v>119</v>
      </c>
      <c r="F332" s="1" t="s">
        <v>120</v>
      </c>
      <c r="G332" s="5">
        <v>28772</v>
      </c>
      <c r="H332" s="1" t="s">
        <v>10679</v>
      </c>
      <c r="I332" s="1" t="s">
        <v>10684</v>
      </c>
      <c r="J332" s="1" t="s">
        <v>12598</v>
      </c>
      <c r="K332" s="5"/>
      <c r="L332" s="1" t="s">
        <v>10691</v>
      </c>
    </row>
    <row r="333" spans="1:12" x14ac:dyDescent="0.35">
      <c r="A333" s="1" t="s">
        <v>3524</v>
      </c>
      <c r="B333" s="1" t="s">
        <v>2264</v>
      </c>
      <c r="C333" s="2">
        <v>45626</v>
      </c>
      <c r="D333" s="5">
        <v>398000</v>
      </c>
      <c r="E333" s="1" t="s">
        <v>95</v>
      </c>
      <c r="F333" s="1" t="s">
        <v>33</v>
      </c>
      <c r="G333" s="5">
        <v>13722</v>
      </c>
      <c r="H333" s="1" t="s">
        <v>10683</v>
      </c>
      <c r="I333" s="1" t="s">
        <v>10687</v>
      </c>
      <c r="J333" s="1" t="s">
        <v>12598</v>
      </c>
      <c r="K333" s="5"/>
      <c r="L333" s="1" t="s">
        <v>10691</v>
      </c>
    </row>
    <row r="334" spans="1:12" x14ac:dyDescent="0.35">
      <c r="A334" s="1" t="s">
        <v>3527</v>
      </c>
      <c r="B334" s="1" t="s">
        <v>810</v>
      </c>
      <c r="C334" s="2">
        <v>45371</v>
      </c>
      <c r="D334" s="5">
        <v>427193</v>
      </c>
      <c r="E334" s="1" t="s">
        <v>127</v>
      </c>
      <c r="F334" s="1" t="s">
        <v>128</v>
      </c>
      <c r="G334" s="5">
        <v>19261</v>
      </c>
      <c r="H334" s="1" t="s">
        <v>10679</v>
      </c>
      <c r="I334" s="1" t="s">
        <v>10684</v>
      </c>
      <c r="J334" s="1" t="s">
        <v>10702</v>
      </c>
      <c r="K334" s="5">
        <v>19807</v>
      </c>
      <c r="L334" s="1" t="s">
        <v>10682</v>
      </c>
    </row>
    <row r="335" spans="1:12" x14ac:dyDescent="0.35">
      <c r="A335" s="1" t="s">
        <v>3531</v>
      </c>
      <c r="B335" s="1" t="s">
        <v>488</v>
      </c>
      <c r="C335" s="2">
        <v>44633</v>
      </c>
      <c r="D335" s="5">
        <v>796980</v>
      </c>
      <c r="E335" s="1" t="s">
        <v>83</v>
      </c>
      <c r="F335" s="1" t="s">
        <v>84</v>
      </c>
      <c r="G335" s="5">
        <v>17612</v>
      </c>
      <c r="H335" s="1" t="s">
        <v>10683</v>
      </c>
      <c r="I335" s="1" t="s">
        <v>10684</v>
      </c>
      <c r="J335" s="1" t="s">
        <v>10702</v>
      </c>
      <c r="K335" s="5">
        <v>39020</v>
      </c>
      <c r="L335" s="1" t="s">
        <v>10686</v>
      </c>
    </row>
    <row r="336" spans="1:12" x14ac:dyDescent="0.35">
      <c r="A336" s="1" t="s">
        <v>3535</v>
      </c>
      <c r="B336" s="1" t="s">
        <v>88</v>
      </c>
      <c r="C336" s="2">
        <v>45185</v>
      </c>
      <c r="D336" s="5">
        <v>348000</v>
      </c>
      <c r="E336" s="1" t="s">
        <v>91</v>
      </c>
      <c r="F336" s="1" t="s">
        <v>84</v>
      </c>
      <c r="G336" s="5">
        <v>18752</v>
      </c>
      <c r="H336" s="1" t="s">
        <v>10697</v>
      </c>
      <c r="I336" s="1" t="s">
        <v>10684</v>
      </c>
      <c r="J336" s="1" t="s">
        <v>12598</v>
      </c>
      <c r="K336" s="5"/>
      <c r="L336" s="1" t="s">
        <v>10691</v>
      </c>
    </row>
    <row r="337" spans="1:12" x14ac:dyDescent="0.35">
      <c r="A337" s="1" t="s">
        <v>3539</v>
      </c>
      <c r="B337" s="1" t="s">
        <v>1100</v>
      </c>
      <c r="C337" s="2">
        <v>44719</v>
      </c>
      <c r="D337" s="5">
        <v>229000</v>
      </c>
      <c r="E337" s="1" t="s">
        <v>32</v>
      </c>
      <c r="F337" s="1" t="s">
        <v>33</v>
      </c>
      <c r="G337" s="5">
        <v>12671</v>
      </c>
      <c r="H337" s="1" t="s">
        <v>10693</v>
      </c>
      <c r="I337" s="1" t="s">
        <v>10680</v>
      </c>
      <c r="J337" s="1" t="s">
        <v>12598</v>
      </c>
      <c r="K337" s="5"/>
      <c r="L337" s="1" t="s">
        <v>10688</v>
      </c>
    </row>
    <row r="338" spans="1:12" x14ac:dyDescent="0.35">
      <c r="A338" s="1" t="s">
        <v>3541</v>
      </c>
      <c r="B338" s="1" t="s">
        <v>2258</v>
      </c>
      <c r="C338" s="2">
        <v>45025</v>
      </c>
      <c r="D338" s="5">
        <v>1984180</v>
      </c>
      <c r="E338" s="1" t="s">
        <v>91</v>
      </c>
      <c r="F338" s="1" t="s">
        <v>84</v>
      </c>
      <c r="G338" s="5">
        <v>21547</v>
      </c>
      <c r="H338" s="1" t="s">
        <v>10693</v>
      </c>
      <c r="I338" s="1" t="s">
        <v>10684</v>
      </c>
      <c r="J338" s="1" t="s">
        <v>10701</v>
      </c>
      <c r="K338" s="5">
        <v>11820</v>
      </c>
      <c r="L338" s="1" t="s">
        <v>10682</v>
      </c>
    </row>
    <row r="339" spans="1:12" x14ac:dyDescent="0.35">
      <c r="A339" s="1" t="s">
        <v>3545</v>
      </c>
      <c r="B339" s="1" t="s">
        <v>2004</v>
      </c>
      <c r="C339" s="2">
        <v>45290</v>
      </c>
      <c r="D339" s="5">
        <v>1176000</v>
      </c>
      <c r="E339" s="1" t="s">
        <v>151</v>
      </c>
      <c r="F339" s="1" t="s">
        <v>33</v>
      </c>
      <c r="G339" s="5">
        <v>14853</v>
      </c>
      <c r="H339" s="1" t="s">
        <v>10679</v>
      </c>
      <c r="I339" s="1" t="s">
        <v>10684</v>
      </c>
      <c r="J339" s="1" t="s">
        <v>12598</v>
      </c>
      <c r="K339" s="5"/>
      <c r="L339" s="1" t="s">
        <v>10688</v>
      </c>
    </row>
    <row r="340" spans="1:12" x14ac:dyDescent="0.35">
      <c r="A340" s="1" t="s">
        <v>3550</v>
      </c>
      <c r="B340" s="1" t="s">
        <v>1260</v>
      </c>
      <c r="C340" s="2">
        <v>45031</v>
      </c>
      <c r="D340" s="5">
        <v>252013</v>
      </c>
      <c r="E340" s="1" t="s">
        <v>72</v>
      </c>
      <c r="F340" s="1" t="s">
        <v>33</v>
      </c>
      <c r="G340" s="5">
        <v>10262</v>
      </c>
      <c r="H340" s="1" t="s">
        <v>10696</v>
      </c>
      <c r="I340" s="1" t="s">
        <v>10684</v>
      </c>
      <c r="J340" s="1" t="s">
        <v>10700</v>
      </c>
      <c r="K340" s="5">
        <v>26987</v>
      </c>
      <c r="L340" s="1" t="s">
        <v>10686</v>
      </c>
    </row>
    <row r="341" spans="1:12" x14ac:dyDescent="0.35">
      <c r="A341" s="1" t="s">
        <v>3552</v>
      </c>
      <c r="B341" s="1" t="s">
        <v>1917</v>
      </c>
      <c r="C341" s="2">
        <v>45618</v>
      </c>
      <c r="D341" s="5">
        <v>698000</v>
      </c>
      <c r="E341" s="1" t="s">
        <v>32</v>
      </c>
      <c r="F341" s="1" t="s">
        <v>33</v>
      </c>
      <c r="G341" s="5">
        <v>9795</v>
      </c>
      <c r="H341" s="1" t="s">
        <v>10679</v>
      </c>
      <c r="I341" s="1" t="s">
        <v>10680</v>
      </c>
      <c r="J341" s="1" t="s">
        <v>12598</v>
      </c>
      <c r="K341" s="5"/>
      <c r="L341" s="1" t="s">
        <v>10682</v>
      </c>
    </row>
    <row r="342" spans="1:12" x14ac:dyDescent="0.35">
      <c r="A342" s="1" t="s">
        <v>3555</v>
      </c>
      <c r="B342" s="1" t="s">
        <v>2153</v>
      </c>
      <c r="C342" s="2">
        <v>45349</v>
      </c>
      <c r="D342" s="5">
        <v>121721</v>
      </c>
      <c r="E342" s="1" t="s">
        <v>248</v>
      </c>
      <c r="F342" s="1" t="s">
        <v>249</v>
      </c>
      <c r="G342" s="5">
        <v>8724</v>
      </c>
      <c r="H342" s="1" t="s">
        <v>10683</v>
      </c>
      <c r="I342" s="1" t="s">
        <v>10684</v>
      </c>
      <c r="J342" s="1" t="s">
        <v>10700</v>
      </c>
      <c r="K342" s="5">
        <v>45279</v>
      </c>
      <c r="L342" s="1" t="s">
        <v>10686</v>
      </c>
    </row>
    <row r="343" spans="1:12" x14ac:dyDescent="0.35">
      <c r="A343" s="1" t="s">
        <v>3558</v>
      </c>
      <c r="B343" s="1" t="s">
        <v>517</v>
      </c>
      <c r="C343" s="2">
        <v>45549</v>
      </c>
      <c r="D343" s="5">
        <v>79000</v>
      </c>
      <c r="E343" s="1" t="s">
        <v>95</v>
      </c>
      <c r="F343" s="1" t="s">
        <v>33</v>
      </c>
      <c r="G343" s="5">
        <v>13288</v>
      </c>
      <c r="H343" s="1" t="s">
        <v>10679</v>
      </c>
      <c r="I343" s="1" t="s">
        <v>10684</v>
      </c>
      <c r="J343" s="1" t="s">
        <v>12598</v>
      </c>
      <c r="K343" s="5"/>
      <c r="L343" s="1" t="s">
        <v>10686</v>
      </c>
    </row>
    <row r="344" spans="1:12" x14ac:dyDescent="0.35">
      <c r="A344" s="1" t="s">
        <v>3560</v>
      </c>
      <c r="B344" s="1" t="s">
        <v>1222</v>
      </c>
      <c r="C344" s="2">
        <v>45071</v>
      </c>
      <c r="D344" s="5">
        <v>263871</v>
      </c>
      <c r="E344" s="1" t="s">
        <v>431</v>
      </c>
      <c r="F344" s="1" t="s">
        <v>432</v>
      </c>
      <c r="G344" s="5">
        <v>41710</v>
      </c>
      <c r="H344" s="1" t="s">
        <v>10696</v>
      </c>
      <c r="I344" s="1" t="s">
        <v>10684</v>
      </c>
      <c r="J344" s="1" t="s">
        <v>10700</v>
      </c>
      <c r="K344" s="5">
        <v>44129</v>
      </c>
      <c r="L344" s="1" t="s">
        <v>10691</v>
      </c>
    </row>
    <row r="345" spans="1:12" x14ac:dyDescent="0.35">
      <c r="A345" s="1" t="s">
        <v>3563</v>
      </c>
      <c r="B345" s="1" t="s">
        <v>1036</v>
      </c>
      <c r="C345" s="2">
        <v>45494</v>
      </c>
      <c r="D345" s="5">
        <v>481674</v>
      </c>
      <c r="E345" s="1" t="s">
        <v>248</v>
      </c>
      <c r="F345" s="1" t="s">
        <v>249</v>
      </c>
      <c r="G345" s="5">
        <v>11873</v>
      </c>
      <c r="H345" s="1" t="s">
        <v>10683</v>
      </c>
      <c r="I345" s="1" t="s">
        <v>10680</v>
      </c>
      <c r="J345" s="1" t="s">
        <v>10701</v>
      </c>
      <c r="K345" s="5">
        <v>17326</v>
      </c>
      <c r="L345" s="1" t="s">
        <v>10686</v>
      </c>
    </row>
    <row r="346" spans="1:12" x14ac:dyDescent="0.35">
      <c r="A346" s="1" t="s">
        <v>3565</v>
      </c>
      <c r="B346" s="1" t="s">
        <v>1880</v>
      </c>
      <c r="C346" s="2">
        <v>44768</v>
      </c>
      <c r="D346" s="5">
        <v>69000</v>
      </c>
      <c r="E346" s="1" t="s">
        <v>248</v>
      </c>
      <c r="F346" s="1" t="s">
        <v>249</v>
      </c>
      <c r="G346" s="5">
        <v>8307</v>
      </c>
      <c r="H346" s="1" t="s">
        <v>10679</v>
      </c>
      <c r="I346" s="1" t="s">
        <v>10684</v>
      </c>
      <c r="J346" s="1" t="s">
        <v>12598</v>
      </c>
      <c r="K346" s="5"/>
      <c r="L346" s="1" t="s">
        <v>10686</v>
      </c>
    </row>
    <row r="347" spans="1:12" x14ac:dyDescent="0.35">
      <c r="A347" s="1" t="s">
        <v>3567</v>
      </c>
      <c r="B347" s="1" t="s">
        <v>393</v>
      </c>
      <c r="C347" s="2">
        <v>45169</v>
      </c>
      <c r="D347" s="5">
        <v>79000</v>
      </c>
      <c r="E347" s="1" t="s">
        <v>91</v>
      </c>
      <c r="F347" s="1" t="s">
        <v>84</v>
      </c>
      <c r="G347" s="5">
        <v>21208</v>
      </c>
      <c r="H347" s="1" t="s">
        <v>10696</v>
      </c>
      <c r="I347" s="1" t="s">
        <v>10687</v>
      </c>
      <c r="J347" s="1" t="s">
        <v>12598</v>
      </c>
      <c r="K347" s="5"/>
      <c r="L347" s="1" t="s">
        <v>10688</v>
      </c>
    </row>
    <row r="348" spans="1:12" x14ac:dyDescent="0.35">
      <c r="A348" s="1" t="s">
        <v>3570</v>
      </c>
      <c r="B348" s="1" t="s">
        <v>1814</v>
      </c>
      <c r="C348" s="2">
        <v>45574</v>
      </c>
      <c r="D348" s="5">
        <v>111328</v>
      </c>
      <c r="E348" s="1" t="s">
        <v>138</v>
      </c>
      <c r="F348" s="1" t="s">
        <v>139</v>
      </c>
      <c r="G348" s="5">
        <v>32631</v>
      </c>
      <c r="H348" s="1" t="s">
        <v>10679</v>
      </c>
      <c r="I348" s="1" t="s">
        <v>10684</v>
      </c>
      <c r="J348" s="1" t="s">
        <v>10681</v>
      </c>
      <c r="K348" s="5">
        <v>37672</v>
      </c>
      <c r="L348" s="1" t="s">
        <v>10686</v>
      </c>
    </row>
    <row r="349" spans="1:12" x14ac:dyDescent="0.35">
      <c r="A349" s="1" t="s">
        <v>3572</v>
      </c>
      <c r="B349" s="1" t="s">
        <v>1283</v>
      </c>
      <c r="C349" s="2">
        <v>44919</v>
      </c>
      <c r="D349" s="5">
        <v>238748</v>
      </c>
      <c r="E349" s="1" t="s">
        <v>37</v>
      </c>
      <c r="F349" s="1" t="s">
        <v>38</v>
      </c>
      <c r="G349" s="5">
        <v>30034</v>
      </c>
      <c r="H349" s="1" t="s">
        <v>10679</v>
      </c>
      <c r="I349" s="1" t="s">
        <v>10684</v>
      </c>
      <c r="J349" s="1" t="s">
        <v>10699</v>
      </c>
      <c r="K349" s="5">
        <v>10252</v>
      </c>
      <c r="L349" s="1" t="s">
        <v>10682</v>
      </c>
    </row>
    <row r="350" spans="1:12" x14ac:dyDescent="0.35">
      <c r="A350" s="1" t="s">
        <v>3574</v>
      </c>
      <c r="B350" s="1" t="s">
        <v>1019</v>
      </c>
      <c r="C350" s="2">
        <v>45469</v>
      </c>
      <c r="D350" s="5">
        <v>97799</v>
      </c>
      <c r="E350" s="1" t="s">
        <v>12</v>
      </c>
      <c r="F350" s="1" t="s">
        <v>13</v>
      </c>
      <c r="G350" s="5">
        <v>14001</v>
      </c>
      <c r="H350" s="1" t="s">
        <v>10683</v>
      </c>
      <c r="I350" s="1" t="s">
        <v>10687</v>
      </c>
      <c r="J350" s="1" t="s">
        <v>10681</v>
      </c>
      <c r="K350" s="5">
        <v>21201</v>
      </c>
      <c r="L350" s="1" t="s">
        <v>10691</v>
      </c>
    </row>
    <row r="351" spans="1:12" x14ac:dyDescent="0.35">
      <c r="A351" s="1" t="s">
        <v>3577</v>
      </c>
      <c r="B351" s="1" t="s">
        <v>2022</v>
      </c>
      <c r="C351" s="2">
        <v>45567</v>
      </c>
      <c r="D351" s="5">
        <v>328000</v>
      </c>
      <c r="E351" s="1" t="s">
        <v>127</v>
      </c>
      <c r="F351" s="1" t="s">
        <v>128</v>
      </c>
      <c r="G351" s="5">
        <v>16261</v>
      </c>
      <c r="H351" s="1" t="s">
        <v>10693</v>
      </c>
      <c r="I351" s="1" t="s">
        <v>10684</v>
      </c>
      <c r="J351" s="1" t="s">
        <v>12598</v>
      </c>
      <c r="K351" s="5"/>
      <c r="L351" s="1" t="s">
        <v>10686</v>
      </c>
    </row>
    <row r="352" spans="1:12" x14ac:dyDescent="0.35">
      <c r="A352" s="1" t="s">
        <v>3580</v>
      </c>
      <c r="B352" s="1" t="s">
        <v>1556</v>
      </c>
      <c r="C352" s="2">
        <v>45495</v>
      </c>
      <c r="D352" s="5">
        <v>249000</v>
      </c>
      <c r="E352" s="1" t="s">
        <v>119</v>
      </c>
      <c r="F352" s="1" t="s">
        <v>120</v>
      </c>
      <c r="G352" s="5">
        <v>31339</v>
      </c>
      <c r="H352" s="1" t="s">
        <v>10679</v>
      </c>
      <c r="I352" s="1" t="s">
        <v>10684</v>
      </c>
      <c r="J352" s="1" t="s">
        <v>12598</v>
      </c>
      <c r="K352" s="5"/>
      <c r="L352" s="1" t="s">
        <v>10688</v>
      </c>
    </row>
    <row r="353" spans="1:12" x14ac:dyDescent="0.35">
      <c r="A353" s="1" t="s">
        <v>3582</v>
      </c>
      <c r="B353" s="1" t="s">
        <v>1677</v>
      </c>
      <c r="C353" s="2">
        <v>45694</v>
      </c>
      <c r="D353" s="5">
        <v>399000</v>
      </c>
      <c r="E353" s="1" t="s">
        <v>72</v>
      </c>
      <c r="F353" s="1" t="s">
        <v>33</v>
      </c>
      <c r="G353" s="5">
        <v>9858</v>
      </c>
      <c r="H353" s="1" t="s">
        <v>10679</v>
      </c>
      <c r="I353" s="1" t="s">
        <v>10684</v>
      </c>
      <c r="J353" s="1" t="s">
        <v>12598</v>
      </c>
      <c r="K353" s="5"/>
      <c r="L353" s="1" t="s">
        <v>10695</v>
      </c>
    </row>
    <row r="354" spans="1:12" x14ac:dyDescent="0.35">
      <c r="A354" s="1" t="s">
        <v>3584</v>
      </c>
      <c r="B354" s="1" t="s">
        <v>526</v>
      </c>
      <c r="C354" s="2">
        <v>45039</v>
      </c>
      <c r="D354" s="5">
        <v>69000</v>
      </c>
      <c r="E354" s="1" t="s">
        <v>72</v>
      </c>
      <c r="F354" s="1" t="s">
        <v>33</v>
      </c>
      <c r="G354" s="5">
        <v>9812</v>
      </c>
      <c r="H354" s="1" t="s">
        <v>10696</v>
      </c>
      <c r="I354" s="1" t="s">
        <v>10690</v>
      </c>
      <c r="J354" s="1" t="s">
        <v>12598</v>
      </c>
      <c r="K354" s="5"/>
      <c r="L354" s="1" t="s">
        <v>10686</v>
      </c>
    </row>
    <row r="355" spans="1:12" x14ac:dyDescent="0.35">
      <c r="A355" s="1" t="s">
        <v>3586</v>
      </c>
      <c r="B355" s="1" t="s">
        <v>239</v>
      </c>
      <c r="C355" s="2">
        <v>45466</v>
      </c>
      <c r="D355" s="5">
        <v>387000</v>
      </c>
      <c r="E355" s="1" t="s">
        <v>248</v>
      </c>
      <c r="F355" s="1" t="s">
        <v>249</v>
      </c>
      <c r="G355" s="5">
        <v>9663</v>
      </c>
      <c r="H355" s="1" t="s">
        <v>10697</v>
      </c>
      <c r="I355" s="1" t="s">
        <v>10684</v>
      </c>
      <c r="J355" s="1" t="s">
        <v>12598</v>
      </c>
      <c r="K355" s="5"/>
      <c r="L355" s="1" t="s">
        <v>10691</v>
      </c>
    </row>
    <row r="356" spans="1:12" x14ac:dyDescent="0.35">
      <c r="A356" s="1" t="s">
        <v>3589</v>
      </c>
      <c r="B356" s="1" t="s">
        <v>1666</v>
      </c>
      <c r="C356" s="2">
        <v>45623</v>
      </c>
      <c r="D356" s="5">
        <v>737000</v>
      </c>
      <c r="E356" s="1" t="s">
        <v>138</v>
      </c>
      <c r="F356" s="1" t="s">
        <v>139</v>
      </c>
      <c r="G356" s="5">
        <v>36620</v>
      </c>
      <c r="H356" s="1" t="s">
        <v>10679</v>
      </c>
      <c r="I356" s="1" t="s">
        <v>10684</v>
      </c>
      <c r="J356" s="1" t="s">
        <v>12598</v>
      </c>
      <c r="K356" s="5"/>
      <c r="L356" s="1" t="s">
        <v>10686</v>
      </c>
    </row>
    <row r="357" spans="1:12" x14ac:dyDescent="0.35">
      <c r="A357" s="1" t="s">
        <v>3593</v>
      </c>
      <c r="B357" s="1" t="s">
        <v>1651</v>
      </c>
      <c r="C357" s="2">
        <v>45558</v>
      </c>
      <c r="D357" s="5">
        <v>218000</v>
      </c>
      <c r="E357" s="1" t="s">
        <v>12</v>
      </c>
      <c r="F357" s="1" t="s">
        <v>13</v>
      </c>
      <c r="G357" s="5">
        <v>17412</v>
      </c>
      <c r="H357" s="1" t="s">
        <v>10693</v>
      </c>
      <c r="I357" s="1" t="s">
        <v>10680</v>
      </c>
      <c r="J357" s="1" t="s">
        <v>12598</v>
      </c>
      <c r="K357" s="5"/>
      <c r="L357" s="1" t="s">
        <v>10682</v>
      </c>
    </row>
    <row r="358" spans="1:12" x14ac:dyDescent="0.35">
      <c r="A358" s="1" t="s">
        <v>3597</v>
      </c>
      <c r="B358" s="1" t="s">
        <v>1651</v>
      </c>
      <c r="C358" s="2">
        <v>45005</v>
      </c>
      <c r="D358" s="5">
        <v>337409</v>
      </c>
      <c r="E358" s="1" t="s">
        <v>56</v>
      </c>
      <c r="F358" s="1" t="s">
        <v>57</v>
      </c>
      <c r="G358" s="5">
        <v>33543</v>
      </c>
      <c r="H358" s="1" t="s">
        <v>10679</v>
      </c>
      <c r="I358" s="1" t="s">
        <v>10684</v>
      </c>
      <c r="J358" s="1" t="s">
        <v>10681</v>
      </c>
      <c r="K358" s="5">
        <v>10591</v>
      </c>
      <c r="L358" s="1" t="s">
        <v>10691</v>
      </c>
    </row>
    <row r="359" spans="1:12" x14ac:dyDescent="0.35">
      <c r="A359" s="1" t="s">
        <v>3600</v>
      </c>
      <c r="B359" s="1" t="s">
        <v>2327</v>
      </c>
      <c r="C359" s="2">
        <v>45075</v>
      </c>
      <c r="D359" s="5">
        <v>668377</v>
      </c>
      <c r="E359" s="1" t="s">
        <v>24</v>
      </c>
      <c r="F359" s="1" t="s">
        <v>25</v>
      </c>
      <c r="G359" s="5">
        <v>13979</v>
      </c>
      <c r="H359" s="1" t="s">
        <v>10679</v>
      </c>
      <c r="I359" s="1" t="s">
        <v>10684</v>
      </c>
      <c r="J359" s="1" t="s">
        <v>10694</v>
      </c>
      <c r="K359" s="5">
        <v>47623</v>
      </c>
      <c r="L359" s="1" t="s">
        <v>10691</v>
      </c>
    </row>
    <row r="360" spans="1:12" x14ac:dyDescent="0.35">
      <c r="A360" s="1" t="s">
        <v>3603</v>
      </c>
      <c r="B360" s="1" t="s">
        <v>1903</v>
      </c>
      <c r="C360" s="2">
        <v>44944</v>
      </c>
      <c r="D360" s="5">
        <v>578000</v>
      </c>
      <c r="E360" s="1" t="s">
        <v>111</v>
      </c>
      <c r="F360" s="1" t="s">
        <v>112</v>
      </c>
      <c r="G360" s="5">
        <v>31753</v>
      </c>
      <c r="H360" s="1" t="s">
        <v>10693</v>
      </c>
      <c r="I360" s="1" t="s">
        <v>10680</v>
      </c>
      <c r="J360" s="1" t="s">
        <v>12598</v>
      </c>
      <c r="K360" s="5"/>
      <c r="L360" s="1" t="s">
        <v>10691</v>
      </c>
    </row>
    <row r="361" spans="1:12" x14ac:dyDescent="0.35">
      <c r="A361" s="1" t="s">
        <v>3606</v>
      </c>
      <c r="B361" s="1" t="s">
        <v>1871</v>
      </c>
      <c r="C361" s="2">
        <v>45416</v>
      </c>
      <c r="D361" s="5">
        <v>119000</v>
      </c>
      <c r="E361" s="1" t="s">
        <v>56</v>
      </c>
      <c r="F361" s="1" t="s">
        <v>57</v>
      </c>
      <c r="G361" s="5">
        <v>35973</v>
      </c>
      <c r="H361" s="1" t="s">
        <v>10679</v>
      </c>
      <c r="I361" s="1" t="s">
        <v>10684</v>
      </c>
      <c r="J361" s="1" t="s">
        <v>12598</v>
      </c>
      <c r="K361" s="5"/>
      <c r="L361" s="1" t="s">
        <v>10688</v>
      </c>
    </row>
    <row r="362" spans="1:12" x14ac:dyDescent="0.35">
      <c r="A362" s="1" t="s">
        <v>3608</v>
      </c>
      <c r="B362" s="1" t="s">
        <v>1651</v>
      </c>
      <c r="C362" s="2">
        <v>44752</v>
      </c>
      <c r="D362" s="5">
        <v>386251</v>
      </c>
      <c r="E362" s="1" t="s">
        <v>12</v>
      </c>
      <c r="F362" s="1" t="s">
        <v>13</v>
      </c>
      <c r="G362" s="5">
        <v>16372</v>
      </c>
      <c r="H362" s="1" t="s">
        <v>10679</v>
      </c>
      <c r="I362" s="1" t="s">
        <v>10684</v>
      </c>
      <c r="J362" s="1" t="s">
        <v>10692</v>
      </c>
      <c r="K362" s="5">
        <v>20749</v>
      </c>
      <c r="L362" s="1" t="s">
        <v>10682</v>
      </c>
    </row>
    <row r="363" spans="1:12" x14ac:dyDescent="0.35">
      <c r="A363" s="1" t="s">
        <v>3611</v>
      </c>
      <c r="B363" s="1" t="s">
        <v>1251</v>
      </c>
      <c r="C363" s="2">
        <v>44775</v>
      </c>
      <c r="D363" s="5">
        <v>1416965</v>
      </c>
      <c r="E363" s="1" t="s">
        <v>32</v>
      </c>
      <c r="F363" s="1" t="s">
        <v>33</v>
      </c>
      <c r="G363" s="5">
        <v>11374</v>
      </c>
      <c r="H363" s="1" t="s">
        <v>10696</v>
      </c>
      <c r="I363" s="1" t="s">
        <v>10687</v>
      </c>
      <c r="J363" s="1" t="s">
        <v>10698</v>
      </c>
      <c r="K363" s="5">
        <v>10035</v>
      </c>
      <c r="L363" s="1" t="s">
        <v>10682</v>
      </c>
    </row>
    <row r="364" spans="1:12" x14ac:dyDescent="0.35">
      <c r="A364" s="1" t="s">
        <v>3614</v>
      </c>
      <c r="B364" s="1" t="s">
        <v>1718</v>
      </c>
      <c r="C364" s="2">
        <v>45583</v>
      </c>
      <c r="D364" s="5">
        <v>321737</v>
      </c>
      <c r="E364" s="1" t="s">
        <v>37</v>
      </c>
      <c r="F364" s="1" t="s">
        <v>38</v>
      </c>
      <c r="G364" s="5">
        <v>40907</v>
      </c>
      <c r="H364" s="1" t="s">
        <v>10683</v>
      </c>
      <c r="I364" s="1" t="s">
        <v>10684</v>
      </c>
      <c r="J364" s="1" t="s">
        <v>10699</v>
      </c>
      <c r="K364" s="5">
        <v>46263</v>
      </c>
      <c r="L364" s="1" t="s">
        <v>10691</v>
      </c>
    </row>
    <row r="365" spans="1:12" x14ac:dyDescent="0.35">
      <c r="A365" s="1" t="s">
        <v>3617</v>
      </c>
      <c r="B365" s="1" t="s">
        <v>1095</v>
      </c>
      <c r="C365" s="2">
        <v>45017</v>
      </c>
      <c r="D365" s="5">
        <v>449000</v>
      </c>
      <c r="E365" s="1" t="s">
        <v>72</v>
      </c>
      <c r="F365" s="1" t="s">
        <v>33</v>
      </c>
      <c r="G365" s="5">
        <v>12662</v>
      </c>
      <c r="H365" s="1" t="s">
        <v>10683</v>
      </c>
      <c r="I365" s="1" t="s">
        <v>10687</v>
      </c>
      <c r="J365" s="1" t="s">
        <v>12598</v>
      </c>
      <c r="K365" s="5"/>
      <c r="L365" s="1" t="s">
        <v>10682</v>
      </c>
    </row>
    <row r="366" spans="1:12" x14ac:dyDescent="0.35">
      <c r="A366" s="1" t="s">
        <v>3619</v>
      </c>
      <c r="B366" s="1" t="s">
        <v>1263</v>
      </c>
      <c r="C366" s="2">
        <v>44846</v>
      </c>
      <c r="D366" s="5">
        <v>212522</v>
      </c>
      <c r="E366" s="1" t="s">
        <v>138</v>
      </c>
      <c r="F366" s="1" t="s">
        <v>139</v>
      </c>
      <c r="G366" s="5">
        <v>24283</v>
      </c>
      <c r="H366" s="1" t="s">
        <v>10697</v>
      </c>
      <c r="I366" s="1" t="s">
        <v>10689</v>
      </c>
      <c r="J366" s="1" t="s">
        <v>10694</v>
      </c>
      <c r="K366" s="5">
        <v>45478</v>
      </c>
      <c r="L366" s="1" t="s">
        <v>10691</v>
      </c>
    </row>
    <row r="367" spans="1:12" x14ac:dyDescent="0.35">
      <c r="A367" s="1" t="s">
        <v>3621</v>
      </c>
      <c r="B367" s="1" t="s">
        <v>2036</v>
      </c>
      <c r="C367" s="2">
        <v>45426</v>
      </c>
      <c r="D367" s="5">
        <v>586954</v>
      </c>
      <c r="E367" s="1" t="s">
        <v>83</v>
      </c>
      <c r="F367" s="1" t="s">
        <v>84</v>
      </c>
      <c r="G367" s="5">
        <v>12424</v>
      </c>
      <c r="H367" s="1" t="s">
        <v>10693</v>
      </c>
      <c r="I367" s="1" t="s">
        <v>10684</v>
      </c>
      <c r="J367" s="1" t="s">
        <v>10692</v>
      </c>
      <c r="K367" s="5">
        <v>12046</v>
      </c>
      <c r="L367" s="1" t="s">
        <v>10686</v>
      </c>
    </row>
    <row r="368" spans="1:12" x14ac:dyDescent="0.35">
      <c r="A368" s="1" t="s">
        <v>3623</v>
      </c>
      <c r="B368" s="1" t="s">
        <v>393</v>
      </c>
      <c r="C368" s="2">
        <v>45396</v>
      </c>
      <c r="D368" s="5">
        <v>229000</v>
      </c>
      <c r="E368" s="1" t="s">
        <v>91</v>
      </c>
      <c r="F368" s="1" t="s">
        <v>84</v>
      </c>
      <c r="G368" s="5">
        <v>19635</v>
      </c>
      <c r="H368" s="1" t="s">
        <v>10679</v>
      </c>
      <c r="I368" s="1" t="s">
        <v>10684</v>
      </c>
      <c r="J368" s="1" t="s">
        <v>12598</v>
      </c>
      <c r="K368" s="5"/>
      <c r="L368" s="1" t="s">
        <v>10688</v>
      </c>
    </row>
    <row r="369" spans="1:12" x14ac:dyDescent="0.35">
      <c r="A369" s="1" t="s">
        <v>3625</v>
      </c>
      <c r="B369" s="1" t="s">
        <v>179</v>
      </c>
      <c r="C369" s="2">
        <v>45068</v>
      </c>
      <c r="D369" s="5">
        <v>980344</v>
      </c>
      <c r="E369" s="1" t="s">
        <v>95</v>
      </c>
      <c r="F369" s="1" t="s">
        <v>33</v>
      </c>
      <c r="G369" s="5">
        <v>13456</v>
      </c>
      <c r="H369" s="1" t="s">
        <v>10696</v>
      </c>
      <c r="I369" s="1" t="s">
        <v>10687</v>
      </c>
      <c r="J369" s="1" t="s">
        <v>10701</v>
      </c>
      <c r="K369" s="5">
        <v>17656</v>
      </c>
      <c r="L369" s="1" t="s">
        <v>10686</v>
      </c>
    </row>
    <row r="370" spans="1:12" x14ac:dyDescent="0.35">
      <c r="A370" s="1" t="s">
        <v>3628</v>
      </c>
      <c r="B370" s="1" t="s">
        <v>1025</v>
      </c>
      <c r="C370" s="2">
        <v>45716</v>
      </c>
      <c r="D370" s="5">
        <v>1969052</v>
      </c>
      <c r="E370" s="1" t="s">
        <v>146</v>
      </c>
      <c r="F370" s="1" t="s">
        <v>147</v>
      </c>
      <c r="G370" s="5">
        <v>27167</v>
      </c>
      <c r="H370" s="1" t="s">
        <v>10697</v>
      </c>
      <c r="I370" s="1" t="s">
        <v>10690</v>
      </c>
      <c r="J370" s="1" t="s">
        <v>10692</v>
      </c>
      <c r="K370" s="5">
        <v>26948</v>
      </c>
      <c r="L370" s="1" t="s">
        <v>10682</v>
      </c>
    </row>
    <row r="371" spans="1:12" x14ac:dyDescent="0.35">
      <c r="A371" s="1" t="s">
        <v>3632</v>
      </c>
      <c r="B371" s="1" t="s">
        <v>1547</v>
      </c>
      <c r="C371" s="2">
        <v>45117</v>
      </c>
      <c r="D371" s="5">
        <v>199000</v>
      </c>
      <c r="E371" s="1" t="s">
        <v>119</v>
      </c>
      <c r="F371" s="1" t="s">
        <v>120</v>
      </c>
      <c r="G371" s="5">
        <v>39218</v>
      </c>
      <c r="H371" s="1" t="s">
        <v>10683</v>
      </c>
      <c r="I371" s="1" t="s">
        <v>10684</v>
      </c>
      <c r="J371" s="1" t="s">
        <v>12598</v>
      </c>
      <c r="K371" s="5"/>
      <c r="L371" s="1" t="s">
        <v>10682</v>
      </c>
    </row>
    <row r="372" spans="1:12" x14ac:dyDescent="0.35">
      <c r="A372" s="1" t="s">
        <v>3634</v>
      </c>
      <c r="B372" s="1" t="s">
        <v>753</v>
      </c>
      <c r="C372" s="2">
        <v>45444</v>
      </c>
      <c r="D372" s="5">
        <v>329000</v>
      </c>
      <c r="E372" s="1" t="s">
        <v>43</v>
      </c>
      <c r="F372" s="1" t="s">
        <v>44</v>
      </c>
      <c r="G372" s="5">
        <v>26340</v>
      </c>
      <c r="H372" s="1" t="s">
        <v>10697</v>
      </c>
      <c r="I372" s="1" t="s">
        <v>10684</v>
      </c>
      <c r="J372" s="1" t="s">
        <v>12598</v>
      </c>
      <c r="K372" s="5"/>
      <c r="L372" s="1" t="s">
        <v>10686</v>
      </c>
    </row>
    <row r="373" spans="1:12" x14ac:dyDescent="0.35">
      <c r="A373" s="1" t="s">
        <v>3636</v>
      </c>
      <c r="B373" s="1" t="s">
        <v>1838</v>
      </c>
      <c r="C373" s="2">
        <v>44903</v>
      </c>
      <c r="D373" s="5">
        <v>1017000</v>
      </c>
      <c r="E373" s="1" t="s">
        <v>37</v>
      </c>
      <c r="F373" s="1" t="s">
        <v>38</v>
      </c>
      <c r="G373" s="5">
        <v>40787</v>
      </c>
      <c r="H373" s="1" t="s">
        <v>10679</v>
      </c>
      <c r="I373" s="1" t="s">
        <v>10684</v>
      </c>
      <c r="J373" s="1" t="s">
        <v>12598</v>
      </c>
      <c r="K373" s="5"/>
      <c r="L373" s="1" t="s">
        <v>10688</v>
      </c>
    </row>
    <row r="374" spans="1:12" x14ac:dyDescent="0.35">
      <c r="A374" s="1" t="s">
        <v>3641</v>
      </c>
      <c r="B374" s="1" t="s">
        <v>1657</v>
      </c>
      <c r="C374" s="2">
        <v>45634</v>
      </c>
      <c r="D374" s="5">
        <v>129829</v>
      </c>
      <c r="E374" s="1" t="s">
        <v>32</v>
      </c>
      <c r="F374" s="1" t="s">
        <v>33</v>
      </c>
      <c r="G374" s="5">
        <v>13552</v>
      </c>
      <c r="H374" s="1" t="s">
        <v>10693</v>
      </c>
      <c r="I374" s="1" t="s">
        <v>10680</v>
      </c>
      <c r="J374" s="1" t="s">
        <v>10700</v>
      </c>
      <c r="K374" s="5">
        <v>19171</v>
      </c>
      <c r="L374" s="1" t="s">
        <v>10691</v>
      </c>
    </row>
    <row r="375" spans="1:12" x14ac:dyDescent="0.35">
      <c r="A375" s="1" t="s">
        <v>3644</v>
      </c>
      <c r="B375" s="1" t="s">
        <v>2175</v>
      </c>
      <c r="C375" s="2">
        <v>45335</v>
      </c>
      <c r="D375" s="5">
        <v>498000</v>
      </c>
      <c r="E375" s="1" t="s">
        <v>138</v>
      </c>
      <c r="F375" s="1" t="s">
        <v>139</v>
      </c>
      <c r="G375" s="5">
        <v>32230</v>
      </c>
      <c r="H375" s="1" t="s">
        <v>10693</v>
      </c>
      <c r="I375" s="1" t="s">
        <v>10684</v>
      </c>
      <c r="J375" s="1" t="s">
        <v>12598</v>
      </c>
      <c r="K375" s="5"/>
      <c r="L375" s="1" t="s">
        <v>10682</v>
      </c>
    </row>
    <row r="376" spans="1:12" x14ac:dyDescent="0.35">
      <c r="A376" s="1" t="s">
        <v>3646</v>
      </c>
      <c r="B376" s="1" t="s">
        <v>1957</v>
      </c>
      <c r="C376" s="2">
        <v>44701</v>
      </c>
      <c r="D376" s="5">
        <v>154337</v>
      </c>
      <c r="E376" s="1" t="s">
        <v>48</v>
      </c>
      <c r="F376" s="1" t="s">
        <v>49</v>
      </c>
      <c r="G376" s="5">
        <v>27343</v>
      </c>
      <c r="H376" s="1" t="s">
        <v>10693</v>
      </c>
      <c r="I376" s="1" t="s">
        <v>10684</v>
      </c>
      <c r="J376" s="1" t="s">
        <v>10694</v>
      </c>
      <c r="K376" s="5">
        <v>44663</v>
      </c>
      <c r="L376" s="1" t="s">
        <v>10682</v>
      </c>
    </row>
    <row r="377" spans="1:12" x14ac:dyDescent="0.35">
      <c r="A377" s="1" t="s">
        <v>3648</v>
      </c>
      <c r="B377" s="1" t="s">
        <v>2234</v>
      </c>
      <c r="C377" s="2">
        <v>45636</v>
      </c>
      <c r="D377" s="5">
        <v>1142541</v>
      </c>
      <c r="E377" s="1" t="s">
        <v>151</v>
      </c>
      <c r="F377" s="1" t="s">
        <v>33</v>
      </c>
      <c r="G377" s="5">
        <v>13778</v>
      </c>
      <c r="H377" s="1" t="s">
        <v>10679</v>
      </c>
      <c r="I377" s="1" t="s">
        <v>10684</v>
      </c>
      <c r="J377" s="1" t="s">
        <v>10694</v>
      </c>
      <c r="K377" s="5">
        <v>43459</v>
      </c>
      <c r="L377" s="1" t="s">
        <v>10686</v>
      </c>
    </row>
    <row r="378" spans="1:12" x14ac:dyDescent="0.35">
      <c r="A378" s="1" t="s">
        <v>3652</v>
      </c>
      <c r="B378" s="1" t="s">
        <v>1654</v>
      </c>
      <c r="C378" s="2">
        <v>44655</v>
      </c>
      <c r="D378" s="5">
        <v>118000</v>
      </c>
      <c r="E378" s="1" t="s">
        <v>32</v>
      </c>
      <c r="F378" s="1" t="s">
        <v>33</v>
      </c>
      <c r="G378" s="5">
        <v>12451</v>
      </c>
      <c r="H378" s="1" t="s">
        <v>10679</v>
      </c>
      <c r="I378" s="1" t="s">
        <v>10690</v>
      </c>
      <c r="J378" s="1" t="s">
        <v>12598</v>
      </c>
      <c r="K378" s="5"/>
      <c r="L378" s="1" t="s">
        <v>10686</v>
      </c>
    </row>
    <row r="379" spans="1:12" x14ac:dyDescent="0.35">
      <c r="A379" s="1" t="s">
        <v>3654</v>
      </c>
      <c r="B379" s="1" t="s">
        <v>1334</v>
      </c>
      <c r="C379" s="2">
        <v>45705</v>
      </c>
      <c r="D379" s="5">
        <v>426945</v>
      </c>
      <c r="E379" s="1" t="s">
        <v>83</v>
      </c>
      <c r="F379" s="1" t="s">
        <v>84</v>
      </c>
      <c r="G379" s="5">
        <v>13434</v>
      </c>
      <c r="H379" s="1" t="s">
        <v>10683</v>
      </c>
      <c r="I379" s="1" t="s">
        <v>10684</v>
      </c>
      <c r="J379" s="1" t="s">
        <v>10681</v>
      </c>
      <c r="K379" s="5">
        <v>22055</v>
      </c>
      <c r="L379" s="1" t="s">
        <v>10691</v>
      </c>
    </row>
    <row r="380" spans="1:12" x14ac:dyDescent="0.35">
      <c r="A380" s="1" t="s">
        <v>3657</v>
      </c>
      <c r="B380" s="1" t="s">
        <v>1001</v>
      </c>
      <c r="C380" s="2">
        <v>45449</v>
      </c>
      <c r="D380" s="5">
        <v>753680</v>
      </c>
      <c r="E380" s="1" t="s">
        <v>61</v>
      </c>
      <c r="F380" s="1" t="s">
        <v>62</v>
      </c>
      <c r="G380" s="5">
        <v>41329</v>
      </c>
      <c r="H380" s="1" t="s">
        <v>10693</v>
      </c>
      <c r="I380" s="1" t="s">
        <v>10684</v>
      </c>
      <c r="J380" s="1" t="s">
        <v>10694</v>
      </c>
      <c r="K380" s="5">
        <v>22320</v>
      </c>
      <c r="L380" s="1" t="s">
        <v>10686</v>
      </c>
    </row>
    <row r="381" spans="1:12" x14ac:dyDescent="0.35">
      <c r="A381" s="1" t="s">
        <v>3662</v>
      </c>
      <c r="B381" s="1" t="s">
        <v>931</v>
      </c>
      <c r="C381" s="2">
        <v>45123</v>
      </c>
      <c r="D381" s="5">
        <v>422354</v>
      </c>
      <c r="E381" s="1" t="s">
        <v>43</v>
      </c>
      <c r="F381" s="1" t="s">
        <v>44</v>
      </c>
      <c r="G381" s="5">
        <v>32851</v>
      </c>
      <c r="H381" s="1" t="s">
        <v>10693</v>
      </c>
      <c r="I381" s="1" t="s">
        <v>10684</v>
      </c>
      <c r="J381" s="1" t="s">
        <v>10702</v>
      </c>
      <c r="K381" s="5">
        <v>34646</v>
      </c>
      <c r="L381" s="1" t="s">
        <v>10682</v>
      </c>
    </row>
    <row r="382" spans="1:12" x14ac:dyDescent="0.35">
      <c r="A382" s="1" t="s">
        <v>3665</v>
      </c>
      <c r="B382" s="1" t="s">
        <v>1935</v>
      </c>
      <c r="C382" s="2">
        <v>45441</v>
      </c>
      <c r="D382" s="5">
        <v>59000</v>
      </c>
      <c r="E382" s="1" t="s">
        <v>56</v>
      </c>
      <c r="F382" s="1" t="s">
        <v>57</v>
      </c>
      <c r="G382" s="5">
        <v>41987</v>
      </c>
      <c r="H382" s="1" t="s">
        <v>10696</v>
      </c>
      <c r="I382" s="1" t="s">
        <v>10684</v>
      </c>
      <c r="J382" s="1" t="s">
        <v>12598</v>
      </c>
      <c r="K382" s="5"/>
      <c r="L382" s="1" t="s">
        <v>10682</v>
      </c>
    </row>
    <row r="383" spans="1:12" x14ac:dyDescent="0.35">
      <c r="A383" s="1" t="s">
        <v>3667</v>
      </c>
      <c r="B383" s="1" t="s">
        <v>1491</v>
      </c>
      <c r="C383" s="2">
        <v>44944</v>
      </c>
      <c r="D383" s="5">
        <v>957997</v>
      </c>
      <c r="E383" s="1" t="s">
        <v>32</v>
      </c>
      <c r="F383" s="1" t="s">
        <v>33</v>
      </c>
      <c r="G383" s="5">
        <v>10341</v>
      </c>
      <c r="H383" s="1" t="s">
        <v>10679</v>
      </c>
      <c r="I383" s="1" t="s">
        <v>10684</v>
      </c>
      <c r="J383" s="1" t="s">
        <v>10702</v>
      </c>
      <c r="K383" s="5">
        <v>40003</v>
      </c>
      <c r="L383" s="1" t="s">
        <v>10691</v>
      </c>
    </row>
    <row r="384" spans="1:12" x14ac:dyDescent="0.35">
      <c r="A384" s="1" t="s">
        <v>3670</v>
      </c>
      <c r="B384" s="1" t="s">
        <v>1796</v>
      </c>
      <c r="C384" s="2">
        <v>45003</v>
      </c>
      <c r="D384" s="5">
        <v>848740</v>
      </c>
      <c r="E384" s="1" t="s">
        <v>24</v>
      </c>
      <c r="F384" s="1" t="s">
        <v>25</v>
      </c>
      <c r="G384" s="5">
        <v>13016</v>
      </c>
      <c r="H384" s="1" t="s">
        <v>10693</v>
      </c>
      <c r="I384" s="1" t="s">
        <v>10680</v>
      </c>
      <c r="J384" s="1" t="s">
        <v>10694</v>
      </c>
      <c r="K384" s="5">
        <v>48260</v>
      </c>
      <c r="L384" s="1" t="s">
        <v>10691</v>
      </c>
    </row>
    <row r="385" spans="1:12" x14ac:dyDescent="0.35">
      <c r="A385" s="1" t="s">
        <v>3674</v>
      </c>
      <c r="B385" s="1" t="s">
        <v>1437</v>
      </c>
      <c r="C385" s="2">
        <v>45587</v>
      </c>
      <c r="D385" s="5">
        <v>665457</v>
      </c>
      <c r="E385" s="1" t="s">
        <v>95</v>
      </c>
      <c r="F385" s="1" t="s">
        <v>33</v>
      </c>
      <c r="G385" s="5">
        <v>11127</v>
      </c>
      <c r="H385" s="1" t="s">
        <v>10679</v>
      </c>
      <c r="I385" s="1" t="s">
        <v>10684</v>
      </c>
      <c r="J385" s="1" t="s">
        <v>10702</v>
      </c>
      <c r="K385" s="5">
        <v>31543</v>
      </c>
      <c r="L385" s="1" t="s">
        <v>10686</v>
      </c>
    </row>
    <row r="386" spans="1:12" x14ac:dyDescent="0.35">
      <c r="A386" s="1" t="s">
        <v>3679</v>
      </c>
      <c r="B386" s="1" t="s">
        <v>351</v>
      </c>
      <c r="C386" s="2">
        <v>45396</v>
      </c>
      <c r="D386" s="5">
        <v>89000</v>
      </c>
      <c r="E386" s="1" t="s">
        <v>37</v>
      </c>
      <c r="F386" s="1" t="s">
        <v>38</v>
      </c>
      <c r="G386" s="5">
        <v>44317</v>
      </c>
      <c r="H386" s="1" t="s">
        <v>10679</v>
      </c>
      <c r="I386" s="1" t="s">
        <v>10689</v>
      </c>
      <c r="J386" s="1" t="s">
        <v>12598</v>
      </c>
      <c r="K386" s="5"/>
      <c r="L386" s="1" t="s">
        <v>10695</v>
      </c>
    </row>
    <row r="387" spans="1:12" x14ac:dyDescent="0.35">
      <c r="A387" s="1" t="s">
        <v>3681</v>
      </c>
      <c r="B387" s="1" t="s">
        <v>685</v>
      </c>
      <c r="C387" s="2">
        <v>45468</v>
      </c>
      <c r="D387" s="5">
        <v>906000</v>
      </c>
      <c r="E387" s="1" t="s">
        <v>431</v>
      </c>
      <c r="F387" s="1" t="s">
        <v>432</v>
      </c>
      <c r="G387" s="5">
        <v>36787</v>
      </c>
      <c r="H387" s="1" t="s">
        <v>10679</v>
      </c>
      <c r="I387" s="1" t="s">
        <v>10684</v>
      </c>
      <c r="J387" s="1" t="s">
        <v>12598</v>
      </c>
      <c r="K387" s="5"/>
      <c r="L387" s="1" t="s">
        <v>10682</v>
      </c>
    </row>
    <row r="388" spans="1:12" x14ac:dyDescent="0.35">
      <c r="A388" s="1" t="s">
        <v>3685</v>
      </c>
      <c r="B388" s="1" t="s">
        <v>105</v>
      </c>
      <c r="C388" s="2">
        <v>45587</v>
      </c>
      <c r="D388" s="5">
        <v>367000</v>
      </c>
      <c r="E388" s="1" t="s">
        <v>56</v>
      </c>
      <c r="F388" s="1" t="s">
        <v>57</v>
      </c>
      <c r="G388" s="5">
        <v>42326</v>
      </c>
      <c r="H388" s="1" t="s">
        <v>10683</v>
      </c>
      <c r="I388" s="1" t="s">
        <v>10690</v>
      </c>
      <c r="J388" s="1" t="s">
        <v>12598</v>
      </c>
      <c r="K388" s="5"/>
      <c r="L388" s="1" t="s">
        <v>10691</v>
      </c>
    </row>
    <row r="389" spans="1:12" x14ac:dyDescent="0.35">
      <c r="A389" s="1" t="s">
        <v>3688</v>
      </c>
      <c r="B389" s="1" t="s">
        <v>1805</v>
      </c>
      <c r="C389" s="2">
        <v>45080</v>
      </c>
      <c r="D389" s="5">
        <v>1105691</v>
      </c>
      <c r="E389" s="1" t="s">
        <v>119</v>
      </c>
      <c r="F389" s="1" t="s">
        <v>120</v>
      </c>
      <c r="G389" s="5">
        <v>38764</v>
      </c>
      <c r="H389" s="1" t="s">
        <v>10693</v>
      </c>
      <c r="I389" s="1" t="s">
        <v>10684</v>
      </c>
      <c r="J389" s="1" t="s">
        <v>10681</v>
      </c>
      <c r="K389" s="5">
        <v>11309</v>
      </c>
      <c r="L389" s="1" t="s">
        <v>10686</v>
      </c>
    </row>
    <row r="390" spans="1:12" x14ac:dyDescent="0.35">
      <c r="A390" s="1" t="s">
        <v>3692</v>
      </c>
      <c r="B390" s="1" t="s">
        <v>2276</v>
      </c>
      <c r="C390" s="2">
        <v>45341</v>
      </c>
      <c r="D390" s="5">
        <v>654092</v>
      </c>
      <c r="E390" s="1" t="s">
        <v>37</v>
      </c>
      <c r="F390" s="1" t="s">
        <v>38</v>
      </c>
      <c r="G390" s="5">
        <v>39576</v>
      </c>
      <c r="H390" s="1" t="s">
        <v>10679</v>
      </c>
      <c r="I390" s="1" t="s">
        <v>10684</v>
      </c>
      <c r="J390" s="1" t="s">
        <v>10700</v>
      </c>
      <c r="K390" s="5">
        <v>32908</v>
      </c>
      <c r="L390" s="1" t="s">
        <v>10688</v>
      </c>
    </row>
    <row r="391" spans="1:12" x14ac:dyDescent="0.35">
      <c r="A391" s="1" t="s">
        <v>3694</v>
      </c>
      <c r="B391" s="1" t="s">
        <v>419</v>
      </c>
      <c r="C391" s="2">
        <v>45109</v>
      </c>
      <c r="D391" s="5">
        <v>1016000</v>
      </c>
      <c r="E391" s="1" t="s">
        <v>56</v>
      </c>
      <c r="F391" s="1" t="s">
        <v>57</v>
      </c>
      <c r="G391" s="5">
        <v>43306</v>
      </c>
      <c r="H391" s="1" t="s">
        <v>10693</v>
      </c>
      <c r="I391" s="1" t="s">
        <v>10690</v>
      </c>
      <c r="J391" s="1" t="s">
        <v>12598</v>
      </c>
      <c r="K391" s="5"/>
      <c r="L391" s="1" t="s">
        <v>10686</v>
      </c>
    </row>
    <row r="392" spans="1:12" x14ac:dyDescent="0.35">
      <c r="A392" s="1" t="s">
        <v>3698</v>
      </c>
      <c r="B392" s="1" t="s">
        <v>676</v>
      </c>
      <c r="C392" s="2">
        <v>45107</v>
      </c>
      <c r="D392" s="5">
        <v>833045</v>
      </c>
      <c r="E392" s="1" t="s">
        <v>12</v>
      </c>
      <c r="F392" s="1" t="s">
        <v>13</v>
      </c>
      <c r="G392" s="5">
        <v>16349</v>
      </c>
      <c r="H392" s="1" t="s">
        <v>10693</v>
      </c>
      <c r="I392" s="1" t="s">
        <v>10684</v>
      </c>
      <c r="J392" s="1" t="s">
        <v>10698</v>
      </c>
      <c r="K392" s="5">
        <v>13955</v>
      </c>
      <c r="L392" s="1" t="s">
        <v>10691</v>
      </c>
    </row>
    <row r="393" spans="1:12" x14ac:dyDescent="0.35">
      <c r="A393" s="1" t="s">
        <v>3703</v>
      </c>
      <c r="B393" s="1" t="s">
        <v>2153</v>
      </c>
      <c r="C393" s="2">
        <v>44730</v>
      </c>
      <c r="D393" s="5">
        <v>53714</v>
      </c>
      <c r="E393" s="1" t="s">
        <v>248</v>
      </c>
      <c r="F393" s="1" t="s">
        <v>249</v>
      </c>
      <c r="G393" s="5">
        <v>11579</v>
      </c>
      <c r="H393" s="1" t="s">
        <v>10697</v>
      </c>
      <c r="I393" s="1" t="s">
        <v>10690</v>
      </c>
      <c r="J393" s="1" t="s">
        <v>10700</v>
      </c>
      <c r="K393" s="5">
        <v>35286</v>
      </c>
      <c r="L393" s="1" t="s">
        <v>10691</v>
      </c>
    </row>
    <row r="394" spans="1:12" x14ac:dyDescent="0.35">
      <c r="A394" s="1" t="s">
        <v>3705</v>
      </c>
      <c r="B394" s="1" t="s">
        <v>1180</v>
      </c>
      <c r="C394" s="2">
        <v>45157</v>
      </c>
      <c r="D394" s="5">
        <v>299000</v>
      </c>
      <c r="E394" s="1" t="s">
        <v>83</v>
      </c>
      <c r="F394" s="1" t="s">
        <v>84</v>
      </c>
      <c r="G394" s="5">
        <v>14840</v>
      </c>
      <c r="H394" s="1" t="s">
        <v>10683</v>
      </c>
      <c r="I394" s="1" t="s">
        <v>10684</v>
      </c>
      <c r="J394" s="1" t="s">
        <v>12598</v>
      </c>
      <c r="K394" s="5"/>
      <c r="L394" s="1" t="s">
        <v>10691</v>
      </c>
    </row>
    <row r="395" spans="1:12" x14ac:dyDescent="0.35">
      <c r="A395" s="1" t="s">
        <v>3707</v>
      </c>
      <c r="B395" s="1" t="s">
        <v>776</v>
      </c>
      <c r="C395" s="2">
        <v>45000</v>
      </c>
      <c r="D395" s="5">
        <v>304841</v>
      </c>
      <c r="E395" s="1" t="s">
        <v>72</v>
      </c>
      <c r="F395" s="1" t="s">
        <v>33</v>
      </c>
      <c r="G395" s="5">
        <v>10297</v>
      </c>
      <c r="H395" s="1" t="s">
        <v>10693</v>
      </c>
      <c r="I395" s="1" t="s">
        <v>10684</v>
      </c>
      <c r="J395" s="1" t="s">
        <v>10701</v>
      </c>
      <c r="K395" s="5">
        <v>44159</v>
      </c>
      <c r="L395" s="1" t="s">
        <v>10686</v>
      </c>
    </row>
    <row r="396" spans="1:12" x14ac:dyDescent="0.35">
      <c r="A396" s="1" t="s">
        <v>3709</v>
      </c>
      <c r="B396" s="1" t="s">
        <v>300</v>
      </c>
      <c r="C396" s="2">
        <v>45055</v>
      </c>
      <c r="D396" s="5">
        <v>748000</v>
      </c>
      <c r="E396" s="1" t="s">
        <v>119</v>
      </c>
      <c r="F396" s="1" t="s">
        <v>120</v>
      </c>
      <c r="G396" s="5">
        <v>39547</v>
      </c>
      <c r="H396" s="1" t="s">
        <v>10696</v>
      </c>
      <c r="I396" s="1" t="s">
        <v>10684</v>
      </c>
      <c r="J396" s="1" t="s">
        <v>12598</v>
      </c>
      <c r="K396" s="5"/>
      <c r="L396" s="1" t="s">
        <v>10688</v>
      </c>
    </row>
    <row r="397" spans="1:12" x14ac:dyDescent="0.35">
      <c r="A397" s="1" t="s">
        <v>3712</v>
      </c>
      <c r="B397" s="1" t="s">
        <v>1951</v>
      </c>
      <c r="C397" s="2">
        <v>45715</v>
      </c>
      <c r="D397" s="5">
        <v>1072334</v>
      </c>
      <c r="E397" s="1" t="s">
        <v>119</v>
      </c>
      <c r="F397" s="1" t="s">
        <v>120</v>
      </c>
      <c r="G397" s="5">
        <v>34116</v>
      </c>
      <c r="H397" s="1" t="s">
        <v>10697</v>
      </c>
      <c r="I397" s="1" t="s">
        <v>10684</v>
      </c>
      <c r="J397" s="1" t="s">
        <v>10681</v>
      </c>
      <c r="K397" s="5">
        <v>23666</v>
      </c>
      <c r="L397" s="1" t="s">
        <v>10686</v>
      </c>
    </row>
    <row r="398" spans="1:12" x14ac:dyDescent="0.35">
      <c r="A398" s="1" t="s">
        <v>3715</v>
      </c>
      <c r="B398" s="1" t="s">
        <v>1320</v>
      </c>
      <c r="C398" s="2">
        <v>44832</v>
      </c>
      <c r="D398" s="5">
        <v>936000</v>
      </c>
      <c r="E398" s="1" t="s">
        <v>56</v>
      </c>
      <c r="F398" s="1" t="s">
        <v>57</v>
      </c>
      <c r="G398" s="5">
        <v>42383</v>
      </c>
      <c r="H398" s="1" t="s">
        <v>10679</v>
      </c>
      <c r="I398" s="1" t="s">
        <v>10684</v>
      </c>
      <c r="J398" s="1" t="s">
        <v>12598</v>
      </c>
      <c r="K398" s="5"/>
      <c r="L398" s="1" t="s">
        <v>10682</v>
      </c>
    </row>
    <row r="399" spans="1:12" x14ac:dyDescent="0.35">
      <c r="A399" s="1" t="s">
        <v>3718</v>
      </c>
      <c r="B399" s="1" t="s">
        <v>1773</v>
      </c>
      <c r="C399" s="2">
        <v>45489</v>
      </c>
      <c r="D399" s="5">
        <v>458000</v>
      </c>
      <c r="E399" s="1" t="s">
        <v>248</v>
      </c>
      <c r="F399" s="1" t="s">
        <v>249</v>
      </c>
      <c r="G399" s="5">
        <v>10847</v>
      </c>
      <c r="H399" s="1" t="s">
        <v>10683</v>
      </c>
      <c r="I399" s="1" t="s">
        <v>10687</v>
      </c>
      <c r="J399" s="1" t="s">
        <v>12598</v>
      </c>
      <c r="K399" s="5"/>
      <c r="L399" s="1" t="s">
        <v>10688</v>
      </c>
    </row>
    <row r="400" spans="1:12" x14ac:dyDescent="0.35">
      <c r="A400" s="1" t="s">
        <v>3721</v>
      </c>
      <c r="B400" s="1" t="s">
        <v>887</v>
      </c>
      <c r="C400" s="2">
        <v>45713</v>
      </c>
      <c r="D400" s="5">
        <v>179000</v>
      </c>
      <c r="E400" s="1" t="s">
        <v>32</v>
      </c>
      <c r="F400" s="1" t="s">
        <v>33</v>
      </c>
      <c r="G400" s="5">
        <v>11620</v>
      </c>
      <c r="H400" s="1" t="s">
        <v>10683</v>
      </c>
      <c r="I400" s="1" t="s">
        <v>10684</v>
      </c>
      <c r="J400" s="1" t="s">
        <v>12598</v>
      </c>
      <c r="K400" s="5"/>
      <c r="L400" s="1" t="s">
        <v>10688</v>
      </c>
    </row>
    <row r="401" spans="1:12" x14ac:dyDescent="0.35">
      <c r="A401" s="1" t="s">
        <v>3723</v>
      </c>
      <c r="B401" s="1" t="s">
        <v>465</v>
      </c>
      <c r="C401" s="2">
        <v>45337</v>
      </c>
      <c r="D401" s="5">
        <v>914000</v>
      </c>
      <c r="E401" s="1" t="s">
        <v>32</v>
      </c>
      <c r="F401" s="1" t="s">
        <v>33</v>
      </c>
      <c r="G401" s="5">
        <v>10610</v>
      </c>
      <c r="H401" s="1" t="s">
        <v>10679</v>
      </c>
      <c r="I401" s="1" t="s">
        <v>10689</v>
      </c>
      <c r="J401" s="1" t="s">
        <v>12598</v>
      </c>
      <c r="K401" s="5"/>
      <c r="L401" s="1" t="s">
        <v>10686</v>
      </c>
    </row>
    <row r="402" spans="1:12" x14ac:dyDescent="0.35">
      <c r="A402" s="1" t="s">
        <v>3727</v>
      </c>
      <c r="B402" s="1" t="s">
        <v>152</v>
      </c>
      <c r="C402" s="2">
        <v>45035</v>
      </c>
      <c r="D402" s="5">
        <v>572946</v>
      </c>
      <c r="E402" s="1" t="s">
        <v>61</v>
      </c>
      <c r="F402" s="1" t="s">
        <v>62</v>
      </c>
      <c r="G402" s="5">
        <v>38564</v>
      </c>
      <c r="H402" s="1" t="s">
        <v>10697</v>
      </c>
      <c r="I402" s="1" t="s">
        <v>10684</v>
      </c>
      <c r="J402" s="1" t="s">
        <v>10698</v>
      </c>
      <c r="K402" s="5">
        <v>24054</v>
      </c>
      <c r="L402" s="1" t="s">
        <v>10682</v>
      </c>
    </row>
    <row r="403" spans="1:12" x14ac:dyDescent="0.35">
      <c r="A403" s="1" t="s">
        <v>3729</v>
      </c>
      <c r="B403" s="1" t="s">
        <v>1269</v>
      </c>
      <c r="C403" s="2">
        <v>45153</v>
      </c>
      <c r="D403" s="5">
        <v>1097000</v>
      </c>
      <c r="E403" s="1" t="s">
        <v>32</v>
      </c>
      <c r="F403" s="1" t="s">
        <v>33</v>
      </c>
      <c r="G403" s="5">
        <v>11056</v>
      </c>
      <c r="H403" s="1" t="s">
        <v>10679</v>
      </c>
      <c r="I403" s="1" t="s">
        <v>10680</v>
      </c>
      <c r="J403" s="1" t="s">
        <v>12598</v>
      </c>
      <c r="K403" s="5"/>
      <c r="L403" s="1" t="s">
        <v>10686</v>
      </c>
    </row>
    <row r="404" spans="1:12" x14ac:dyDescent="0.35">
      <c r="A404" s="1" t="s">
        <v>3732</v>
      </c>
      <c r="B404" s="1" t="s">
        <v>105</v>
      </c>
      <c r="C404" s="2">
        <v>44998</v>
      </c>
      <c r="D404" s="5">
        <v>385717</v>
      </c>
      <c r="E404" s="1" t="s">
        <v>37</v>
      </c>
      <c r="F404" s="1" t="s">
        <v>38</v>
      </c>
      <c r="G404" s="5">
        <v>34333</v>
      </c>
      <c r="H404" s="1" t="s">
        <v>10683</v>
      </c>
      <c r="I404" s="1" t="s">
        <v>10689</v>
      </c>
      <c r="J404" s="1" t="s">
        <v>10699</v>
      </c>
      <c r="K404" s="5">
        <v>12283</v>
      </c>
      <c r="L404" s="1" t="s">
        <v>10688</v>
      </c>
    </row>
    <row r="405" spans="1:12" x14ac:dyDescent="0.35">
      <c r="A405" s="1" t="s">
        <v>3734</v>
      </c>
      <c r="B405" s="1" t="s">
        <v>2210</v>
      </c>
      <c r="C405" s="2">
        <v>45519</v>
      </c>
      <c r="D405" s="5">
        <v>531901</v>
      </c>
      <c r="E405" s="1" t="s">
        <v>95</v>
      </c>
      <c r="F405" s="1" t="s">
        <v>33</v>
      </c>
      <c r="G405" s="5">
        <v>12199</v>
      </c>
      <c r="H405" s="1" t="s">
        <v>10683</v>
      </c>
      <c r="I405" s="1" t="s">
        <v>10684</v>
      </c>
      <c r="J405" s="1" t="s">
        <v>10698</v>
      </c>
      <c r="K405" s="5">
        <v>46099</v>
      </c>
      <c r="L405" s="1" t="s">
        <v>10682</v>
      </c>
    </row>
    <row r="406" spans="1:12" x14ac:dyDescent="0.35">
      <c r="A406" s="1" t="s">
        <v>3737</v>
      </c>
      <c r="B406" s="1" t="s">
        <v>1972</v>
      </c>
      <c r="C406" s="2">
        <v>44850</v>
      </c>
      <c r="D406" s="5">
        <v>628000</v>
      </c>
      <c r="E406" s="1" t="s">
        <v>146</v>
      </c>
      <c r="F406" s="1" t="s">
        <v>147</v>
      </c>
      <c r="G406" s="5">
        <v>27071</v>
      </c>
      <c r="H406" s="1" t="s">
        <v>10679</v>
      </c>
      <c r="I406" s="1" t="s">
        <v>10680</v>
      </c>
      <c r="J406" s="1" t="s">
        <v>12598</v>
      </c>
      <c r="K406" s="5"/>
      <c r="L406" s="1" t="s">
        <v>10682</v>
      </c>
    </row>
    <row r="407" spans="1:12" x14ac:dyDescent="0.35">
      <c r="A407" s="1" t="s">
        <v>3740</v>
      </c>
      <c r="B407" s="1" t="s">
        <v>508</v>
      </c>
      <c r="C407" s="2">
        <v>45440</v>
      </c>
      <c r="D407" s="5">
        <v>1176000</v>
      </c>
      <c r="E407" s="1" t="s">
        <v>151</v>
      </c>
      <c r="F407" s="1" t="s">
        <v>33</v>
      </c>
      <c r="G407" s="5">
        <v>11676</v>
      </c>
      <c r="H407" s="1" t="s">
        <v>10679</v>
      </c>
      <c r="I407" s="1" t="s">
        <v>10684</v>
      </c>
      <c r="J407" s="1" t="s">
        <v>12598</v>
      </c>
      <c r="K407" s="5"/>
      <c r="L407" s="1" t="s">
        <v>10695</v>
      </c>
    </row>
    <row r="408" spans="1:12" x14ac:dyDescent="0.35">
      <c r="A408" s="1" t="s">
        <v>3744</v>
      </c>
      <c r="B408" s="1" t="s">
        <v>573</v>
      </c>
      <c r="C408" s="2">
        <v>44975</v>
      </c>
      <c r="D408" s="5">
        <v>614325</v>
      </c>
      <c r="E408" s="1" t="s">
        <v>83</v>
      </c>
      <c r="F408" s="1" t="s">
        <v>84</v>
      </c>
      <c r="G408" s="5">
        <v>12290</v>
      </c>
      <c r="H408" s="1" t="s">
        <v>10679</v>
      </c>
      <c r="I408" s="1" t="s">
        <v>10684</v>
      </c>
      <c r="J408" s="1" t="s">
        <v>10701</v>
      </c>
      <c r="K408" s="5">
        <v>13675</v>
      </c>
      <c r="L408" s="1" t="s">
        <v>10691</v>
      </c>
    </row>
    <row r="409" spans="1:12" x14ac:dyDescent="0.35">
      <c r="A409" s="1" t="s">
        <v>3748</v>
      </c>
      <c r="B409" s="1" t="s">
        <v>511</v>
      </c>
      <c r="C409" s="2">
        <v>45311</v>
      </c>
      <c r="D409" s="5">
        <v>249000</v>
      </c>
      <c r="E409" s="1" t="s">
        <v>56</v>
      </c>
      <c r="F409" s="1" t="s">
        <v>57</v>
      </c>
      <c r="G409" s="5">
        <v>44983</v>
      </c>
      <c r="H409" s="1" t="s">
        <v>10679</v>
      </c>
      <c r="I409" s="1" t="s">
        <v>10687</v>
      </c>
      <c r="J409" s="1" t="s">
        <v>12598</v>
      </c>
      <c r="K409" s="5"/>
      <c r="L409" s="1" t="s">
        <v>10691</v>
      </c>
    </row>
    <row r="410" spans="1:12" x14ac:dyDescent="0.35">
      <c r="A410" s="1" t="s">
        <v>3750</v>
      </c>
      <c r="B410" s="1" t="s">
        <v>1680</v>
      </c>
      <c r="C410" s="2">
        <v>45302</v>
      </c>
      <c r="D410" s="5">
        <v>212832</v>
      </c>
      <c r="E410" s="1" t="s">
        <v>24</v>
      </c>
      <c r="F410" s="1" t="s">
        <v>25</v>
      </c>
      <c r="G410" s="5">
        <v>13955</v>
      </c>
      <c r="H410" s="1" t="s">
        <v>10693</v>
      </c>
      <c r="I410" s="1" t="s">
        <v>10684</v>
      </c>
      <c r="J410" s="1" t="s">
        <v>10694</v>
      </c>
      <c r="K410" s="5">
        <v>24168</v>
      </c>
      <c r="L410" s="1" t="s">
        <v>10691</v>
      </c>
    </row>
    <row r="411" spans="1:12" x14ac:dyDescent="0.35">
      <c r="A411" s="1" t="s">
        <v>3752</v>
      </c>
      <c r="B411" s="1" t="s">
        <v>1894</v>
      </c>
      <c r="C411" s="2">
        <v>45041</v>
      </c>
      <c r="D411" s="5">
        <v>428000</v>
      </c>
      <c r="E411" s="1" t="s">
        <v>43</v>
      </c>
      <c r="F411" s="1" t="s">
        <v>44</v>
      </c>
      <c r="G411" s="5">
        <v>35720</v>
      </c>
      <c r="H411" s="1" t="s">
        <v>10693</v>
      </c>
      <c r="I411" s="1" t="s">
        <v>10684</v>
      </c>
      <c r="J411" s="1" t="s">
        <v>12598</v>
      </c>
      <c r="K411" s="5"/>
      <c r="L411" s="1" t="s">
        <v>10682</v>
      </c>
    </row>
    <row r="412" spans="1:12" x14ac:dyDescent="0.35">
      <c r="A412" s="1" t="s">
        <v>3755</v>
      </c>
      <c r="B412" s="1" t="s">
        <v>2007</v>
      </c>
      <c r="C412" s="2">
        <v>44991</v>
      </c>
      <c r="D412" s="5">
        <v>1004939</v>
      </c>
      <c r="E412" s="1" t="s">
        <v>91</v>
      </c>
      <c r="F412" s="1" t="s">
        <v>84</v>
      </c>
      <c r="G412" s="5">
        <v>20588</v>
      </c>
      <c r="H412" s="1" t="s">
        <v>10683</v>
      </c>
      <c r="I412" s="1" t="s">
        <v>10684</v>
      </c>
      <c r="J412" s="1" t="s">
        <v>10699</v>
      </c>
      <c r="K412" s="5">
        <v>41061</v>
      </c>
      <c r="L412" s="1" t="s">
        <v>10688</v>
      </c>
    </row>
    <row r="413" spans="1:12" x14ac:dyDescent="0.35">
      <c r="A413" s="1" t="s">
        <v>3758</v>
      </c>
      <c r="B413" s="1" t="s">
        <v>40</v>
      </c>
      <c r="C413" s="2">
        <v>45054</v>
      </c>
      <c r="D413" s="5">
        <v>185566</v>
      </c>
      <c r="E413" s="1" t="s">
        <v>43</v>
      </c>
      <c r="F413" s="1" t="s">
        <v>44</v>
      </c>
      <c r="G413" s="5">
        <v>27370</v>
      </c>
      <c r="H413" s="1" t="s">
        <v>10683</v>
      </c>
      <c r="I413" s="1" t="s">
        <v>10690</v>
      </c>
      <c r="J413" s="1" t="s">
        <v>10701</v>
      </c>
      <c r="K413" s="5">
        <v>32434</v>
      </c>
      <c r="L413" s="1" t="s">
        <v>10682</v>
      </c>
    </row>
    <row r="414" spans="1:12" x14ac:dyDescent="0.35">
      <c r="A414" s="1" t="s">
        <v>3761</v>
      </c>
      <c r="B414" s="1" t="s">
        <v>599</v>
      </c>
      <c r="C414" s="2">
        <v>45208</v>
      </c>
      <c r="D414" s="5">
        <v>179000</v>
      </c>
      <c r="E414" s="1" t="s">
        <v>12</v>
      </c>
      <c r="F414" s="1" t="s">
        <v>13</v>
      </c>
      <c r="G414" s="5">
        <v>13162</v>
      </c>
      <c r="H414" s="1" t="s">
        <v>10697</v>
      </c>
      <c r="I414" s="1" t="s">
        <v>10687</v>
      </c>
      <c r="J414" s="1" t="s">
        <v>12598</v>
      </c>
      <c r="K414" s="5"/>
      <c r="L414" s="1" t="s">
        <v>10686</v>
      </c>
    </row>
    <row r="415" spans="1:12" x14ac:dyDescent="0.35">
      <c r="A415" s="1" t="s">
        <v>3763</v>
      </c>
      <c r="B415" s="1" t="s">
        <v>1473</v>
      </c>
      <c r="C415" s="2">
        <v>45493</v>
      </c>
      <c r="D415" s="5">
        <v>499503</v>
      </c>
      <c r="E415" s="1" t="s">
        <v>127</v>
      </c>
      <c r="F415" s="1" t="s">
        <v>128</v>
      </c>
      <c r="G415" s="5">
        <v>18524</v>
      </c>
      <c r="H415" s="1" t="s">
        <v>10679</v>
      </c>
      <c r="I415" s="1" t="s">
        <v>10680</v>
      </c>
      <c r="J415" s="1" t="s">
        <v>10694</v>
      </c>
      <c r="K415" s="5">
        <v>49497</v>
      </c>
      <c r="L415" s="1" t="s">
        <v>10691</v>
      </c>
    </row>
    <row r="416" spans="1:12" x14ac:dyDescent="0.35">
      <c r="A416" s="1" t="s">
        <v>3765</v>
      </c>
      <c r="B416" s="1" t="s">
        <v>955</v>
      </c>
      <c r="C416" s="2">
        <v>45313</v>
      </c>
      <c r="D416" s="5">
        <v>88051</v>
      </c>
      <c r="E416" s="1" t="s">
        <v>48</v>
      </c>
      <c r="F416" s="1" t="s">
        <v>49</v>
      </c>
      <c r="G416" s="5">
        <v>25651</v>
      </c>
      <c r="H416" s="1" t="s">
        <v>10683</v>
      </c>
      <c r="I416" s="1" t="s">
        <v>10684</v>
      </c>
      <c r="J416" s="1" t="s">
        <v>10699</v>
      </c>
      <c r="K416" s="5">
        <v>30949</v>
      </c>
      <c r="L416" s="1" t="s">
        <v>10691</v>
      </c>
    </row>
    <row r="417" spans="1:12" x14ac:dyDescent="0.35">
      <c r="A417" s="1" t="s">
        <v>3767</v>
      </c>
      <c r="B417" s="1" t="s">
        <v>1660</v>
      </c>
      <c r="C417" s="2">
        <v>45328</v>
      </c>
      <c r="D417" s="5">
        <v>828000</v>
      </c>
      <c r="E417" s="1" t="s">
        <v>61</v>
      </c>
      <c r="F417" s="1" t="s">
        <v>62</v>
      </c>
      <c r="G417" s="5">
        <v>44431</v>
      </c>
      <c r="H417" s="1" t="s">
        <v>10693</v>
      </c>
      <c r="I417" s="1" t="s">
        <v>10690</v>
      </c>
      <c r="J417" s="1" t="s">
        <v>12598</v>
      </c>
      <c r="K417" s="5"/>
      <c r="L417" s="1" t="s">
        <v>10682</v>
      </c>
    </row>
    <row r="418" spans="1:12" x14ac:dyDescent="0.35">
      <c r="A418" s="1" t="s">
        <v>3770</v>
      </c>
      <c r="B418" s="1" t="s">
        <v>1593</v>
      </c>
      <c r="C418" s="2">
        <v>45358</v>
      </c>
      <c r="D418" s="5">
        <v>102002</v>
      </c>
      <c r="E418" s="1" t="s">
        <v>91</v>
      </c>
      <c r="F418" s="1" t="s">
        <v>84</v>
      </c>
      <c r="G418" s="5">
        <v>14481</v>
      </c>
      <c r="H418" s="1" t="s">
        <v>10697</v>
      </c>
      <c r="I418" s="1" t="s">
        <v>10684</v>
      </c>
      <c r="J418" s="1" t="s">
        <v>10699</v>
      </c>
      <c r="K418" s="5">
        <v>46998</v>
      </c>
      <c r="L418" s="1" t="s">
        <v>10682</v>
      </c>
    </row>
    <row r="419" spans="1:12" x14ac:dyDescent="0.35">
      <c r="A419" s="1" t="s">
        <v>3772</v>
      </c>
      <c r="B419" s="1" t="s">
        <v>384</v>
      </c>
      <c r="C419" s="2">
        <v>45514</v>
      </c>
      <c r="D419" s="5">
        <v>258000</v>
      </c>
      <c r="E419" s="1" t="s">
        <v>146</v>
      </c>
      <c r="F419" s="1" t="s">
        <v>147</v>
      </c>
      <c r="G419" s="5">
        <v>31293</v>
      </c>
      <c r="H419" s="1" t="s">
        <v>10679</v>
      </c>
      <c r="I419" s="1" t="s">
        <v>10684</v>
      </c>
      <c r="J419" s="1" t="s">
        <v>12598</v>
      </c>
      <c r="K419" s="5"/>
      <c r="L419" s="1" t="s">
        <v>10682</v>
      </c>
    </row>
    <row r="420" spans="1:12" x14ac:dyDescent="0.35">
      <c r="A420" s="1" t="s">
        <v>3774</v>
      </c>
      <c r="B420" s="1" t="s">
        <v>661</v>
      </c>
      <c r="C420" s="2">
        <v>45281</v>
      </c>
      <c r="D420" s="5">
        <v>89000</v>
      </c>
      <c r="E420" s="1" t="s">
        <v>83</v>
      </c>
      <c r="F420" s="1" t="s">
        <v>84</v>
      </c>
      <c r="G420" s="5">
        <v>13616</v>
      </c>
      <c r="H420" s="1" t="s">
        <v>10683</v>
      </c>
      <c r="I420" s="1" t="s">
        <v>10689</v>
      </c>
      <c r="J420" s="1" t="s">
        <v>12598</v>
      </c>
      <c r="K420" s="5"/>
      <c r="L420" s="1" t="s">
        <v>10682</v>
      </c>
    </row>
    <row r="421" spans="1:12" x14ac:dyDescent="0.35">
      <c r="A421" s="1" t="s">
        <v>3776</v>
      </c>
      <c r="B421" s="1" t="s">
        <v>167</v>
      </c>
      <c r="C421" s="2">
        <v>45330</v>
      </c>
      <c r="D421" s="5">
        <v>998000</v>
      </c>
      <c r="E421" s="1" t="s">
        <v>56</v>
      </c>
      <c r="F421" s="1" t="s">
        <v>57</v>
      </c>
      <c r="G421" s="5">
        <v>40647</v>
      </c>
      <c r="H421" s="1" t="s">
        <v>10693</v>
      </c>
      <c r="I421" s="1" t="s">
        <v>10684</v>
      </c>
      <c r="J421" s="1" t="s">
        <v>12598</v>
      </c>
      <c r="K421" s="5"/>
      <c r="L421" s="1" t="s">
        <v>10682</v>
      </c>
    </row>
    <row r="422" spans="1:12" x14ac:dyDescent="0.35">
      <c r="A422" s="1" t="s">
        <v>3779</v>
      </c>
      <c r="B422" s="1" t="s">
        <v>1526</v>
      </c>
      <c r="C422" s="2">
        <v>45631</v>
      </c>
      <c r="D422" s="5">
        <v>62569</v>
      </c>
      <c r="E422" s="1" t="s">
        <v>24</v>
      </c>
      <c r="F422" s="1" t="s">
        <v>25</v>
      </c>
      <c r="G422" s="5">
        <v>11693</v>
      </c>
      <c r="H422" s="1" t="s">
        <v>10679</v>
      </c>
      <c r="I422" s="1" t="s">
        <v>10684</v>
      </c>
      <c r="J422" s="1" t="s">
        <v>10702</v>
      </c>
      <c r="K422" s="5">
        <v>36431</v>
      </c>
      <c r="L422" s="1" t="s">
        <v>10682</v>
      </c>
    </row>
    <row r="423" spans="1:12" x14ac:dyDescent="0.35">
      <c r="A423" s="1" t="s">
        <v>3781</v>
      </c>
      <c r="B423" s="1" t="s">
        <v>1412</v>
      </c>
      <c r="C423" s="2">
        <v>44977</v>
      </c>
      <c r="D423" s="5">
        <v>229000</v>
      </c>
      <c r="E423" s="1" t="s">
        <v>83</v>
      </c>
      <c r="F423" s="1" t="s">
        <v>84</v>
      </c>
      <c r="G423" s="5">
        <v>16228</v>
      </c>
      <c r="H423" s="1" t="s">
        <v>10693</v>
      </c>
      <c r="I423" s="1" t="s">
        <v>10690</v>
      </c>
      <c r="J423" s="1" t="s">
        <v>12598</v>
      </c>
      <c r="K423" s="5"/>
      <c r="L423" s="1" t="s">
        <v>10691</v>
      </c>
    </row>
    <row r="424" spans="1:12" x14ac:dyDescent="0.35">
      <c r="A424" s="1" t="s">
        <v>3783</v>
      </c>
      <c r="B424" s="1" t="s">
        <v>105</v>
      </c>
      <c r="C424" s="2">
        <v>45335</v>
      </c>
      <c r="D424" s="5">
        <v>199000</v>
      </c>
      <c r="E424" s="1" t="s">
        <v>37</v>
      </c>
      <c r="F424" s="1" t="s">
        <v>38</v>
      </c>
      <c r="G424" s="5">
        <v>42146</v>
      </c>
      <c r="H424" s="1" t="s">
        <v>10696</v>
      </c>
      <c r="I424" s="1" t="s">
        <v>10690</v>
      </c>
      <c r="J424" s="1" t="s">
        <v>12598</v>
      </c>
      <c r="K424" s="5"/>
      <c r="L424" s="1" t="s">
        <v>10682</v>
      </c>
    </row>
    <row r="425" spans="1:12" x14ac:dyDescent="0.35">
      <c r="A425" s="1" t="s">
        <v>3785</v>
      </c>
      <c r="B425" s="1" t="s">
        <v>1646</v>
      </c>
      <c r="C425" s="2">
        <v>45712</v>
      </c>
      <c r="D425" s="5">
        <v>298000</v>
      </c>
      <c r="E425" s="1" t="s">
        <v>61</v>
      </c>
      <c r="F425" s="1" t="s">
        <v>62</v>
      </c>
      <c r="G425" s="5">
        <v>30732</v>
      </c>
      <c r="H425" s="1" t="s">
        <v>10693</v>
      </c>
      <c r="I425" s="1" t="s">
        <v>10684</v>
      </c>
      <c r="J425" s="1" t="s">
        <v>12598</v>
      </c>
      <c r="K425" s="5"/>
      <c r="L425" s="1" t="s">
        <v>10686</v>
      </c>
    </row>
    <row r="426" spans="1:12" x14ac:dyDescent="0.35">
      <c r="A426" s="1" t="s">
        <v>3787</v>
      </c>
      <c r="B426" s="1" t="s">
        <v>1692</v>
      </c>
      <c r="C426" s="2">
        <v>45059</v>
      </c>
      <c r="D426" s="5">
        <v>658793</v>
      </c>
      <c r="E426" s="1" t="s">
        <v>127</v>
      </c>
      <c r="F426" s="1" t="s">
        <v>128</v>
      </c>
      <c r="G426" s="5">
        <v>13415</v>
      </c>
      <c r="H426" s="1" t="s">
        <v>10679</v>
      </c>
      <c r="I426" s="1" t="s">
        <v>10684</v>
      </c>
      <c r="J426" s="1" t="s">
        <v>10698</v>
      </c>
      <c r="K426" s="5">
        <v>39207</v>
      </c>
      <c r="L426" s="1" t="s">
        <v>10686</v>
      </c>
    </row>
    <row r="427" spans="1:12" x14ac:dyDescent="0.35">
      <c r="A427" s="1" t="s">
        <v>3790</v>
      </c>
      <c r="B427" s="1" t="s">
        <v>300</v>
      </c>
      <c r="C427" s="2">
        <v>45668</v>
      </c>
      <c r="D427" s="5">
        <v>318000</v>
      </c>
      <c r="E427" s="1" t="s">
        <v>119</v>
      </c>
      <c r="F427" s="1" t="s">
        <v>120</v>
      </c>
      <c r="G427" s="5">
        <v>37898</v>
      </c>
      <c r="H427" s="1" t="s">
        <v>10696</v>
      </c>
      <c r="I427" s="1" t="s">
        <v>10684</v>
      </c>
      <c r="J427" s="1" t="s">
        <v>12598</v>
      </c>
      <c r="K427" s="5"/>
      <c r="L427" s="1" t="s">
        <v>10682</v>
      </c>
    </row>
    <row r="428" spans="1:12" x14ac:dyDescent="0.35">
      <c r="A428" s="1" t="s">
        <v>3793</v>
      </c>
      <c r="B428" s="1" t="s">
        <v>2036</v>
      </c>
      <c r="C428" s="2">
        <v>44719</v>
      </c>
      <c r="D428" s="5">
        <v>192496</v>
      </c>
      <c r="E428" s="1" t="s">
        <v>83</v>
      </c>
      <c r="F428" s="1" t="s">
        <v>84</v>
      </c>
      <c r="G428" s="5">
        <v>13959</v>
      </c>
      <c r="H428" s="1" t="s">
        <v>10679</v>
      </c>
      <c r="I428" s="1" t="s">
        <v>10684</v>
      </c>
      <c r="J428" s="1" t="s">
        <v>10702</v>
      </c>
      <c r="K428" s="5">
        <v>36504</v>
      </c>
      <c r="L428" s="1" t="s">
        <v>10691</v>
      </c>
    </row>
    <row r="429" spans="1:12" x14ac:dyDescent="0.35">
      <c r="A429" s="1" t="s">
        <v>3795</v>
      </c>
      <c r="B429" s="1" t="s">
        <v>1349</v>
      </c>
      <c r="C429" s="2">
        <v>45262</v>
      </c>
      <c r="D429" s="5">
        <v>414358</v>
      </c>
      <c r="E429" s="1" t="s">
        <v>72</v>
      </c>
      <c r="F429" s="1" t="s">
        <v>33</v>
      </c>
      <c r="G429" s="5">
        <v>13509</v>
      </c>
      <c r="H429" s="1" t="s">
        <v>10679</v>
      </c>
      <c r="I429" s="1" t="s">
        <v>10687</v>
      </c>
      <c r="J429" s="1" t="s">
        <v>10698</v>
      </c>
      <c r="K429" s="5">
        <v>43642</v>
      </c>
      <c r="L429" s="1" t="s">
        <v>10686</v>
      </c>
    </row>
    <row r="430" spans="1:12" x14ac:dyDescent="0.35">
      <c r="A430" s="1" t="s">
        <v>3798</v>
      </c>
      <c r="B430" s="1" t="s">
        <v>1392</v>
      </c>
      <c r="C430" s="2">
        <v>45443</v>
      </c>
      <c r="D430" s="5">
        <v>149000</v>
      </c>
      <c r="E430" s="1" t="s">
        <v>72</v>
      </c>
      <c r="F430" s="1" t="s">
        <v>33</v>
      </c>
      <c r="G430" s="5">
        <v>12203</v>
      </c>
      <c r="H430" s="1" t="s">
        <v>10679</v>
      </c>
      <c r="I430" s="1" t="s">
        <v>10684</v>
      </c>
      <c r="J430" s="1" t="s">
        <v>12598</v>
      </c>
      <c r="K430" s="5"/>
      <c r="L430" s="1" t="s">
        <v>10691</v>
      </c>
    </row>
    <row r="431" spans="1:12" x14ac:dyDescent="0.35">
      <c r="A431" s="1" t="s">
        <v>3800</v>
      </c>
      <c r="B431" s="1" t="s">
        <v>1452</v>
      </c>
      <c r="C431" s="2">
        <v>45098</v>
      </c>
      <c r="D431" s="5">
        <v>552299</v>
      </c>
      <c r="E431" s="1" t="s">
        <v>151</v>
      </c>
      <c r="F431" s="1" t="s">
        <v>33</v>
      </c>
      <c r="G431" s="5">
        <v>12552</v>
      </c>
      <c r="H431" s="1" t="s">
        <v>10679</v>
      </c>
      <c r="I431" s="1" t="s">
        <v>10687</v>
      </c>
      <c r="J431" s="1" t="s">
        <v>10699</v>
      </c>
      <c r="K431" s="5">
        <v>46701</v>
      </c>
      <c r="L431" s="1" t="s">
        <v>10691</v>
      </c>
    </row>
    <row r="432" spans="1:12" x14ac:dyDescent="0.35">
      <c r="A432" s="1" t="s">
        <v>3802</v>
      </c>
      <c r="B432" s="1" t="s">
        <v>474</v>
      </c>
      <c r="C432" s="2">
        <v>45447</v>
      </c>
      <c r="D432" s="5">
        <v>328000</v>
      </c>
      <c r="E432" s="1" t="s">
        <v>43</v>
      </c>
      <c r="F432" s="1" t="s">
        <v>44</v>
      </c>
      <c r="G432" s="5">
        <v>36249</v>
      </c>
      <c r="H432" s="1" t="s">
        <v>10693</v>
      </c>
      <c r="I432" s="1" t="s">
        <v>10684</v>
      </c>
      <c r="J432" s="1" t="s">
        <v>12598</v>
      </c>
      <c r="K432" s="5"/>
      <c r="L432" s="1" t="s">
        <v>10682</v>
      </c>
    </row>
    <row r="433" spans="1:12" x14ac:dyDescent="0.35">
      <c r="A433" s="1" t="s">
        <v>3805</v>
      </c>
      <c r="B433" s="1" t="s">
        <v>1248</v>
      </c>
      <c r="C433" s="2">
        <v>44563</v>
      </c>
      <c r="D433" s="5">
        <v>349000</v>
      </c>
      <c r="E433" s="1" t="s">
        <v>48</v>
      </c>
      <c r="F433" s="1" t="s">
        <v>49</v>
      </c>
      <c r="G433" s="5">
        <v>22832</v>
      </c>
      <c r="H433" s="1" t="s">
        <v>10679</v>
      </c>
      <c r="I433" s="1" t="s">
        <v>10684</v>
      </c>
      <c r="J433" s="1" t="s">
        <v>12598</v>
      </c>
      <c r="K433" s="5"/>
      <c r="L433" s="1" t="s">
        <v>10691</v>
      </c>
    </row>
    <row r="434" spans="1:12" x14ac:dyDescent="0.35">
      <c r="A434" s="1" t="s">
        <v>3807</v>
      </c>
      <c r="B434" s="1" t="s">
        <v>1426</v>
      </c>
      <c r="C434" s="2">
        <v>44616</v>
      </c>
      <c r="D434" s="5">
        <v>1086000</v>
      </c>
      <c r="E434" s="1" t="s">
        <v>127</v>
      </c>
      <c r="F434" s="1" t="s">
        <v>128</v>
      </c>
      <c r="G434" s="5">
        <v>14642</v>
      </c>
      <c r="H434" s="1" t="s">
        <v>10697</v>
      </c>
      <c r="I434" s="1" t="s">
        <v>10684</v>
      </c>
      <c r="J434" s="1" t="s">
        <v>12598</v>
      </c>
      <c r="K434" s="5"/>
      <c r="L434" s="1" t="s">
        <v>10686</v>
      </c>
    </row>
    <row r="435" spans="1:12" x14ac:dyDescent="0.35">
      <c r="A435" s="1" t="s">
        <v>3811</v>
      </c>
      <c r="B435" s="1" t="s">
        <v>2184</v>
      </c>
      <c r="C435" s="2">
        <v>45162</v>
      </c>
      <c r="D435" s="5">
        <v>478000</v>
      </c>
      <c r="E435" s="1" t="s">
        <v>37</v>
      </c>
      <c r="F435" s="1" t="s">
        <v>38</v>
      </c>
      <c r="G435" s="5">
        <v>42311</v>
      </c>
      <c r="H435" s="1" t="s">
        <v>10693</v>
      </c>
      <c r="I435" s="1" t="s">
        <v>10689</v>
      </c>
      <c r="J435" s="1" t="s">
        <v>12598</v>
      </c>
      <c r="K435" s="5"/>
      <c r="L435" s="1" t="s">
        <v>10686</v>
      </c>
    </row>
    <row r="436" spans="1:12" x14ac:dyDescent="0.35">
      <c r="A436" s="1" t="s">
        <v>3814</v>
      </c>
      <c r="B436" s="1" t="s">
        <v>2007</v>
      </c>
      <c r="C436" s="2">
        <v>45000</v>
      </c>
      <c r="D436" s="5">
        <v>175568</v>
      </c>
      <c r="E436" s="1" t="s">
        <v>91</v>
      </c>
      <c r="F436" s="1" t="s">
        <v>84</v>
      </c>
      <c r="G436" s="5">
        <v>15792</v>
      </c>
      <c r="H436" s="1" t="s">
        <v>10683</v>
      </c>
      <c r="I436" s="1" t="s">
        <v>10684</v>
      </c>
      <c r="J436" s="1" t="s">
        <v>10694</v>
      </c>
      <c r="K436" s="5">
        <v>23432</v>
      </c>
      <c r="L436" s="1" t="s">
        <v>10686</v>
      </c>
    </row>
    <row r="437" spans="1:12" x14ac:dyDescent="0.35">
      <c r="A437" s="1" t="s">
        <v>3816</v>
      </c>
      <c r="B437" s="1" t="s">
        <v>2234</v>
      </c>
      <c r="C437" s="2">
        <v>44994</v>
      </c>
      <c r="D437" s="5">
        <v>234990</v>
      </c>
      <c r="E437" s="1" t="s">
        <v>151</v>
      </c>
      <c r="F437" s="1" t="s">
        <v>33</v>
      </c>
      <c r="G437" s="5">
        <v>14573</v>
      </c>
      <c r="H437" s="1" t="s">
        <v>10697</v>
      </c>
      <c r="I437" s="1" t="s">
        <v>10684</v>
      </c>
      <c r="J437" s="1" t="s">
        <v>10694</v>
      </c>
      <c r="K437" s="5">
        <v>22010</v>
      </c>
      <c r="L437" s="1" t="s">
        <v>10695</v>
      </c>
    </row>
    <row r="438" spans="1:12" x14ac:dyDescent="0.35">
      <c r="A438" s="1" t="s">
        <v>3819</v>
      </c>
      <c r="B438" s="1" t="s">
        <v>1236</v>
      </c>
      <c r="C438" s="2">
        <v>44943</v>
      </c>
      <c r="D438" s="5">
        <v>700211</v>
      </c>
      <c r="E438" s="1" t="s">
        <v>37</v>
      </c>
      <c r="F438" s="1" t="s">
        <v>38</v>
      </c>
      <c r="G438" s="5">
        <v>36853</v>
      </c>
      <c r="H438" s="1" t="s">
        <v>10696</v>
      </c>
      <c r="I438" s="1" t="s">
        <v>10684</v>
      </c>
      <c r="J438" s="1" t="s">
        <v>10694</v>
      </c>
      <c r="K438" s="5">
        <v>36789</v>
      </c>
      <c r="L438" s="1" t="s">
        <v>10691</v>
      </c>
    </row>
    <row r="439" spans="1:12" x14ac:dyDescent="0.35">
      <c r="A439" s="1" t="s">
        <v>3822</v>
      </c>
      <c r="B439" s="1" t="s">
        <v>1686</v>
      </c>
      <c r="C439" s="2">
        <v>45072</v>
      </c>
      <c r="D439" s="5">
        <v>355560</v>
      </c>
      <c r="E439" s="1" t="s">
        <v>151</v>
      </c>
      <c r="F439" s="1" t="s">
        <v>33</v>
      </c>
      <c r="G439" s="5">
        <v>13877</v>
      </c>
      <c r="H439" s="1" t="s">
        <v>10693</v>
      </c>
      <c r="I439" s="1" t="s">
        <v>10684</v>
      </c>
      <c r="J439" s="1" t="s">
        <v>10699</v>
      </c>
      <c r="K439" s="5">
        <v>43440</v>
      </c>
      <c r="L439" s="1" t="s">
        <v>10682</v>
      </c>
    </row>
    <row r="440" spans="1:12" x14ac:dyDescent="0.35">
      <c r="A440" s="1" t="s">
        <v>3825</v>
      </c>
      <c r="B440" s="1" t="s">
        <v>964</v>
      </c>
      <c r="C440" s="2">
        <v>45514</v>
      </c>
      <c r="D440" s="5">
        <v>178000</v>
      </c>
      <c r="E440" s="1" t="s">
        <v>37</v>
      </c>
      <c r="F440" s="1" t="s">
        <v>38</v>
      </c>
      <c r="G440" s="5">
        <v>33855</v>
      </c>
      <c r="H440" s="1" t="s">
        <v>10693</v>
      </c>
      <c r="I440" s="1" t="s">
        <v>10684</v>
      </c>
      <c r="J440" s="1" t="s">
        <v>12598</v>
      </c>
      <c r="K440" s="5"/>
      <c r="L440" s="1" t="s">
        <v>10682</v>
      </c>
    </row>
    <row r="441" spans="1:12" x14ac:dyDescent="0.35">
      <c r="A441" s="1" t="s">
        <v>3827</v>
      </c>
      <c r="B441" s="1" t="s">
        <v>1692</v>
      </c>
      <c r="C441" s="2">
        <v>44962</v>
      </c>
      <c r="D441" s="5">
        <v>278886</v>
      </c>
      <c r="E441" s="1" t="s">
        <v>127</v>
      </c>
      <c r="F441" s="1" t="s">
        <v>128</v>
      </c>
      <c r="G441" s="5">
        <v>19476</v>
      </c>
      <c r="H441" s="1" t="s">
        <v>10696</v>
      </c>
      <c r="I441" s="1" t="s">
        <v>10690</v>
      </c>
      <c r="J441" s="1" t="s">
        <v>10681</v>
      </c>
      <c r="K441" s="5">
        <v>28114</v>
      </c>
      <c r="L441" s="1" t="s">
        <v>10686</v>
      </c>
    </row>
    <row r="442" spans="1:12" x14ac:dyDescent="0.35">
      <c r="A442" s="1" t="s">
        <v>3830</v>
      </c>
      <c r="B442" s="1" t="s">
        <v>901</v>
      </c>
      <c r="C442" s="2">
        <v>45347</v>
      </c>
      <c r="D442" s="5">
        <v>448000</v>
      </c>
      <c r="E442" s="1" t="s">
        <v>146</v>
      </c>
      <c r="F442" s="1" t="s">
        <v>147</v>
      </c>
      <c r="G442" s="5">
        <v>32986</v>
      </c>
      <c r="H442" s="1" t="s">
        <v>10696</v>
      </c>
      <c r="I442" s="1" t="s">
        <v>10684</v>
      </c>
      <c r="J442" s="1" t="s">
        <v>12598</v>
      </c>
      <c r="K442" s="5"/>
      <c r="L442" s="1" t="s">
        <v>10682</v>
      </c>
    </row>
    <row r="443" spans="1:12" x14ac:dyDescent="0.35">
      <c r="A443" s="1" t="s">
        <v>3833</v>
      </c>
      <c r="B443" s="1" t="s">
        <v>759</v>
      </c>
      <c r="C443" s="2">
        <v>45099</v>
      </c>
      <c r="D443" s="5">
        <v>787000</v>
      </c>
      <c r="E443" s="1" t="s">
        <v>127</v>
      </c>
      <c r="F443" s="1" t="s">
        <v>128</v>
      </c>
      <c r="G443" s="5">
        <v>15355</v>
      </c>
      <c r="H443" s="1" t="s">
        <v>10693</v>
      </c>
      <c r="I443" s="1" t="s">
        <v>10687</v>
      </c>
      <c r="J443" s="1" t="s">
        <v>12598</v>
      </c>
      <c r="K443" s="5"/>
      <c r="L443" s="1" t="s">
        <v>10686</v>
      </c>
    </row>
    <row r="444" spans="1:12" x14ac:dyDescent="0.35">
      <c r="A444" s="1" t="s">
        <v>3836</v>
      </c>
      <c r="B444" s="1" t="s">
        <v>1269</v>
      </c>
      <c r="C444" s="2">
        <v>44938</v>
      </c>
      <c r="D444" s="5">
        <v>329000</v>
      </c>
      <c r="E444" s="1" t="s">
        <v>43</v>
      </c>
      <c r="F444" s="1" t="s">
        <v>44</v>
      </c>
      <c r="G444" s="5">
        <v>25716</v>
      </c>
      <c r="H444" s="1" t="s">
        <v>10679</v>
      </c>
      <c r="I444" s="1" t="s">
        <v>10684</v>
      </c>
      <c r="J444" s="1" t="s">
        <v>12598</v>
      </c>
      <c r="K444" s="5"/>
      <c r="L444" s="1" t="s">
        <v>10688</v>
      </c>
    </row>
    <row r="445" spans="1:12" x14ac:dyDescent="0.35">
      <c r="A445" s="1" t="s">
        <v>3839</v>
      </c>
      <c r="B445" s="1" t="s">
        <v>798</v>
      </c>
      <c r="C445" s="2">
        <v>45345</v>
      </c>
      <c r="D445" s="5">
        <v>268000</v>
      </c>
      <c r="E445" s="1" t="s">
        <v>61</v>
      </c>
      <c r="F445" s="1" t="s">
        <v>62</v>
      </c>
      <c r="G445" s="5">
        <v>35094</v>
      </c>
      <c r="H445" s="1" t="s">
        <v>10696</v>
      </c>
      <c r="I445" s="1" t="s">
        <v>10689</v>
      </c>
      <c r="J445" s="1" t="s">
        <v>12598</v>
      </c>
      <c r="K445" s="5"/>
      <c r="L445" s="1" t="s">
        <v>10691</v>
      </c>
    </row>
    <row r="446" spans="1:12" x14ac:dyDescent="0.35">
      <c r="A446" s="1" t="s">
        <v>3842</v>
      </c>
      <c r="B446" s="1" t="s">
        <v>1567</v>
      </c>
      <c r="C446" s="2">
        <v>44933</v>
      </c>
      <c r="D446" s="5">
        <v>628000</v>
      </c>
      <c r="E446" s="1" t="s">
        <v>56</v>
      </c>
      <c r="F446" s="1" t="s">
        <v>57</v>
      </c>
      <c r="G446" s="5">
        <v>43450</v>
      </c>
      <c r="H446" s="1" t="s">
        <v>10679</v>
      </c>
      <c r="I446" s="1" t="s">
        <v>10684</v>
      </c>
      <c r="J446" s="1" t="s">
        <v>12598</v>
      </c>
      <c r="K446" s="5"/>
      <c r="L446" s="1" t="s">
        <v>10691</v>
      </c>
    </row>
    <row r="447" spans="1:12" x14ac:dyDescent="0.35">
      <c r="A447" s="1" t="s">
        <v>3845</v>
      </c>
      <c r="B447" s="1" t="s">
        <v>685</v>
      </c>
      <c r="C447" s="2">
        <v>45165</v>
      </c>
      <c r="D447" s="5">
        <v>698000</v>
      </c>
      <c r="E447" s="1" t="s">
        <v>431</v>
      </c>
      <c r="F447" s="1" t="s">
        <v>432</v>
      </c>
      <c r="G447" s="5">
        <v>29752</v>
      </c>
      <c r="H447" s="1" t="s">
        <v>10683</v>
      </c>
      <c r="I447" s="1" t="s">
        <v>10684</v>
      </c>
      <c r="J447" s="1" t="s">
        <v>12598</v>
      </c>
      <c r="K447" s="5"/>
      <c r="L447" s="1" t="s">
        <v>10682</v>
      </c>
    </row>
    <row r="448" spans="1:12" x14ac:dyDescent="0.35">
      <c r="A448" s="1" t="s">
        <v>3848</v>
      </c>
      <c r="B448" s="1" t="s">
        <v>2307</v>
      </c>
      <c r="C448" s="2">
        <v>45010</v>
      </c>
      <c r="D448" s="5">
        <v>347383</v>
      </c>
      <c r="E448" s="1" t="s">
        <v>24</v>
      </c>
      <c r="F448" s="1" t="s">
        <v>25</v>
      </c>
      <c r="G448" s="5">
        <v>9417</v>
      </c>
      <c r="H448" s="1" t="s">
        <v>10696</v>
      </c>
      <c r="I448" s="1" t="s">
        <v>10684</v>
      </c>
      <c r="J448" s="1" t="s">
        <v>10700</v>
      </c>
      <c r="K448" s="5">
        <v>10617</v>
      </c>
      <c r="L448" s="1" t="s">
        <v>10691</v>
      </c>
    </row>
    <row r="449" spans="1:12" x14ac:dyDescent="0.35">
      <c r="A449" s="1" t="s">
        <v>3850</v>
      </c>
      <c r="B449" s="1" t="s">
        <v>1932</v>
      </c>
      <c r="C449" s="2">
        <v>44666</v>
      </c>
      <c r="D449" s="5">
        <v>577000</v>
      </c>
      <c r="E449" s="1" t="s">
        <v>43</v>
      </c>
      <c r="F449" s="1" t="s">
        <v>44</v>
      </c>
      <c r="G449" s="5">
        <v>30532</v>
      </c>
      <c r="H449" s="1" t="s">
        <v>10693</v>
      </c>
      <c r="I449" s="1" t="s">
        <v>10680</v>
      </c>
      <c r="J449" s="1" t="s">
        <v>12598</v>
      </c>
      <c r="K449" s="5"/>
      <c r="L449" s="1" t="s">
        <v>10682</v>
      </c>
    </row>
    <row r="450" spans="1:12" x14ac:dyDescent="0.35">
      <c r="A450" s="1" t="s">
        <v>3854</v>
      </c>
      <c r="B450" s="1" t="s">
        <v>2316</v>
      </c>
      <c r="C450" s="2">
        <v>44666</v>
      </c>
      <c r="D450" s="5">
        <v>187959</v>
      </c>
      <c r="E450" s="1" t="s">
        <v>43</v>
      </c>
      <c r="F450" s="1" t="s">
        <v>44</v>
      </c>
      <c r="G450" s="5">
        <v>31807</v>
      </c>
      <c r="H450" s="1" t="s">
        <v>10679</v>
      </c>
      <c r="I450" s="1" t="s">
        <v>10684</v>
      </c>
      <c r="J450" s="1" t="s">
        <v>10698</v>
      </c>
      <c r="K450" s="5">
        <v>49041</v>
      </c>
      <c r="L450" s="1" t="s">
        <v>10686</v>
      </c>
    </row>
    <row r="451" spans="1:12" x14ac:dyDescent="0.35">
      <c r="A451" s="1" t="s">
        <v>3856</v>
      </c>
      <c r="B451" s="1" t="s">
        <v>2310</v>
      </c>
      <c r="C451" s="2">
        <v>45482</v>
      </c>
      <c r="D451" s="5">
        <v>258000</v>
      </c>
      <c r="E451" s="1" t="s">
        <v>43</v>
      </c>
      <c r="F451" s="1" t="s">
        <v>44</v>
      </c>
      <c r="G451" s="5">
        <v>37695</v>
      </c>
      <c r="H451" s="1" t="s">
        <v>10679</v>
      </c>
      <c r="I451" s="1" t="s">
        <v>10684</v>
      </c>
      <c r="J451" s="1" t="s">
        <v>12598</v>
      </c>
      <c r="K451" s="5"/>
      <c r="L451" s="1" t="s">
        <v>10691</v>
      </c>
    </row>
    <row r="452" spans="1:12" x14ac:dyDescent="0.35">
      <c r="A452" s="1" t="s">
        <v>3858</v>
      </c>
      <c r="B452" s="1" t="s">
        <v>372</v>
      </c>
      <c r="C452" s="2">
        <v>45297</v>
      </c>
      <c r="D452" s="5">
        <v>215276</v>
      </c>
      <c r="E452" s="1" t="s">
        <v>91</v>
      </c>
      <c r="F452" s="1" t="s">
        <v>84</v>
      </c>
      <c r="G452" s="5">
        <v>18481</v>
      </c>
      <c r="H452" s="1" t="s">
        <v>10679</v>
      </c>
      <c r="I452" s="1" t="s">
        <v>10680</v>
      </c>
      <c r="J452" s="1" t="s">
        <v>10702</v>
      </c>
      <c r="K452" s="5">
        <v>22724</v>
      </c>
      <c r="L452" s="1" t="s">
        <v>10691</v>
      </c>
    </row>
    <row r="453" spans="1:12" x14ac:dyDescent="0.35">
      <c r="A453" s="1" t="s">
        <v>3861</v>
      </c>
      <c r="B453" s="1" t="s">
        <v>2339</v>
      </c>
      <c r="C453" s="2">
        <v>44773</v>
      </c>
      <c r="D453" s="5">
        <v>686695</v>
      </c>
      <c r="E453" s="1" t="s">
        <v>24</v>
      </c>
      <c r="F453" s="1" t="s">
        <v>25</v>
      </c>
      <c r="G453" s="5">
        <v>9995</v>
      </c>
      <c r="H453" s="1" t="s">
        <v>10693</v>
      </c>
      <c r="I453" s="1" t="s">
        <v>10684</v>
      </c>
      <c r="J453" s="1" t="s">
        <v>10694</v>
      </c>
      <c r="K453" s="5">
        <v>11305</v>
      </c>
      <c r="L453" s="1" t="s">
        <v>10695</v>
      </c>
    </row>
    <row r="454" spans="1:12" x14ac:dyDescent="0.35">
      <c r="A454" s="1" t="s">
        <v>3864</v>
      </c>
      <c r="B454" s="1" t="s">
        <v>1222</v>
      </c>
      <c r="C454" s="2">
        <v>45618</v>
      </c>
      <c r="D454" s="5">
        <v>526000</v>
      </c>
      <c r="E454" s="1" t="s">
        <v>431</v>
      </c>
      <c r="F454" s="1" t="s">
        <v>432</v>
      </c>
      <c r="G454" s="5">
        <v>35158</v>
      </c>
      <c r="H454" s="1" t="s">
        <v>10696</v>
      </c>
      <c r="I454" s="1" t="s">
        <v>10684</v>
      </c>
      <c r="J454" s="1" t="s">
        <v>12598</v>
      </c>
      <c r="K454" s="5"/>
      <c r="L454" s="1" t="s">
        <v>10691</v>
      </c>
    </row>
    <row r="455" spans="1:12" x14ac:dyDescent="0.35">
      <c r="A455" s="1" t="s">
        <v>3868</v>
      </c>
      <c r="B455" s="1" t="s">
        <v>491</v>
      </c>
      <c r="C455" s="2">
        <v>44942</v>
      </c>
      <c r="D455" s="5">
        <v>628000</v>
      </c>
      <c r="E455" s="1" t="s">
        <v>12</v>
      </c>
      <c r="F455" s="1" t="s">
        <v>13</v>
      </c>
      <c r="G455" s="5">
        <v>13618</v>
      </c>
      <c r="H455" s="1" t="s">
        <v>10693</v>
      </c>
      <c r="I455" s="1" t="s">
        <v>10689</v>
      </c>
      <c r="J455" s="1" t="s">
        <v>12598</v>
      </c>
      <c r="K455" s="5"/>
      <c r="L455" s="1" t="s">
        <v>10695</v>
      </c>
    </row>
    <row r="456" spans="1:12" x14ac:dyDescent="0.35">
      <c r="A456" s="1" t="s">
        <v>3871</v>
      </c>
      <c r="B456" s="1" t="s">
        <v>393</v>
      </c>
      <c r="C456" s="2">
        <v>45401</v>
      </c>
      <c r="D456" s="5">
        <v>129000</v>
      </c>
      <c r="E456" s="1" t="s">
        <v>91</v>
      </c>
      <c r="F456" s="1" t="s">
        <v>84</v>
      </c>
      <c r="G456" s="5">
        <v>18438</v>
      </c>
      <c r="H456" s="1" t="s">
        <v>10683</v>
      </c>
      <c r="I456" s="1" t="s">
        <v>10684</v>
      </c>
      <c r="J456" s="1" t="s">
        <v>12598</v>
      </c>
      <c r="K456" s="5"/>
      <c r="L456" s="1" t="s">
        <v>10682</v>
      </c>
    </row>
    <row r="457" spans="1:12" x14ac:dyDescent="0.35">
      <c r="A457" s="1" t="s">
        <v>3873</v>
      </c>
      <c r="B457" s="1" t="s">
        <v>276</v>
      </c>
      <c r="C457" s="2">
        <v>45471</v>
      </c>
      <c r="D457" s="5">
        <v>218000</v>
      </c>
      <c r="E457" s="1" t="s">
        <v>43</v>
      </c>
      <c r="F457" s="1" t="s">
        <v>44</v>
      </c>
      <c r="G457" s="5">
        <v>27414</v>
      </c>
      <c r="H457" s="1" t="s">
        <v>10679</v>
      </c>
      <c r="I457" s="1" t="s">
        <v>10687</v>
      </c>
      <c r="J457" s="1" t="s">
        <v>12598</v>
      </c>
      <c r="K457" s="5"/>
      <c r="L457" s="1" t="s">
        <v>10691</v>
      </c>
    </row>
    <row r="458" spans="1:12" x14ac:dyDescent="0.35">
      <c r="A458" s="1" t="s">
        <v>3876</v>
      </c>
      <c r="B458" s="1" t="s">
        <v>751</v>
      </c>
      <c r="C458" s="2">
        <v>45593</v>
      </c>
      <c r="D458" s="5">
        <v>278987</v>
      </c>
      <c r="E458" s="1" t="s">
        <v>431</v>
      </c>
      <c r="F458" s="1" t="s">
        <v>432</v>
      </c>
      <c r="G458" s="5">
        <v>33076</v>
      </c>
      <c r="H458" s="1" t="s">
        <v>10693</v>
      </c>
      <c r="I458" s="1" t="s">
        <v>10684</v>
      </c>
      <c r="J458" s="1" t="s">
        <v>10681</v>
      </c>
      <c r="K458" s="5">
        <v>18013</v>
      </c>
      <c r="L458" s="1" t="s">
        <v>10691</v>
      </c>
    </row>
    <row r="459" spans="1:12" x14ac:dyDescent="0.35">
      <c r="A459" s="1" t="s">
        <v>3879</v>
      </c>
      <c r="B459" s="1" t="s">
        <v>1013</v>
      </c>
      <c r="C459" s="2">
        <v>45180</v>
      </c>
      <c r="D459" s="5">
        <v>239220</v>
      </c>
      <c r="E459" s="1" t="s">
        <v>37</v>
      </c>
      <c r="F459" s="1" t="s">
        <v>38</v>
      </c>
      <c r="G459" s="5">
        <v>42532</v>
      </c>
      <c r="H459" s="1" t="s">
        <v>10697</v>
      </c>
      <c r="I459" s="1" t="s">
        <v>10684</v>
      </c>
      <c r="J459" s="1" t="s">
        <v>10699</v>
      </c>
      <c r="K459" s="5">
        <v>18780</v>
      </c>
      <c r="L459" s="1" t="s">
        <v>10691</v>
      </c>
    </row>
    <row r="460" spans="1:12" x14ac:dyDescent="0.35">
      <c r="A460" s="1" t="s">
        <v>3881</v>
      </c>
      <c r="B460" s="1" t="s">
        <v>759</v>
      </c>
      <c r="C460" s="2">
        <v>45581</v>
      </c>
      <c r="D460" s="5">
        <v>209484</v>
      </c>
      <c r="E460" s="1" t="s">
        <v>127</v>
      </c>
      <c r="F460" s="1" t="s">
        <v>128</v>
      </c>
      <c r="G460" s="5">
        <v>15796</v>
      </c>
      <c r="H460" s="1" t="s">
        <v>10693</v>
      </c>
      <c r="I460" s="1" t="s">
        <v>10684</v>
      </c>
      <c r="J460" s="1" t="s">
        <v>10702</v>
      </c>
      <c r="K460" s="5">
        <v>38516</v>
      </c>
      <c r="L460" s="1" t="s">
        <v>10688</v>
      </c>
    </row>
    <row r="461" spans="1:12" x14ac:dyDescent="0.35">
      <c r="A461" s="1" t="s">
        <v>3885</v>
      </c>
      <c r="B461" s="1" t="s">
        <v>2310</v>
      </c>
      <c r="C461" s="2">
        <v>45468</v>
      </c>
      <c r="D461" s="5">
        <v>430972</v>
      </c>
      <c r="E461" s="1" t="s">
        <v>43</v>
      </c>
      <c r="F461" s="1" t="s">
        <v>44</v>
      </c>
      <c r="G461" s="5">
        <v>37667</v>
      </c>
      <c r="H461" s="1" t="s">
        <v>10693</v>
      </c>
      <c r="I461" s="1" t="s">
        <v>10684</v>
      </c>
      <c r="J461" s="1" t="s">
        <v>10694</v>
      </c>
      <c r="K461" s="5">
        <v>18028</v>
      </c>
      <c r="L461" s="1" t="s">
        <v>10691</v>
      </c>
    </row>
    <row r="462" spans="1:12" x14ac:dyDescent="0.35">
      <c r="A462" s="1" t="s">
        <v>3887</v>
      </c>
      <c r="B462" s="1" t="s">
        <v>1138</v>
      </c>
      <c r="C462" s="2">
        <v>45071</v>
      </c>
      <c r="D462" s="5">
        <v>825830</v>
      </c>
      <c r="E462" s="1" t="s">
        <v>95</v>
      </c>
      <c r="F462" s="1" t="s">
        <v>33</v>
      </c>
      <c r="G462" s="5">
        <v>14354</v>
      </c>
      <c r="H462" s="1" t="s">
        <v>10697</v>
      </c>
      <c r="I462" s="1" t="s">
        <v>10690</v>
      </c>
      <c r="J462" s="1" t="s">
        <v>10692</v>
      </c>
      <c r="K462" s="5">
        <v>22170</v>
      </c>
      <c r="L462" s="1" t="s">
        <v>10691</v>
      </c>
    </row>
    <row r="463" spans="1:12" x14ac:dyDescent="0.35">
      <c r="A463" s="1" t="s">
        <v>3890</v>
      </c>
      <c r="B463" s="1" t="s">
        <v>1377</v>
      </c>
      <c r="C463" s="2">
        <v>44984</v>
      </c>
      <c r="D463" s="5">
        <v>34392</v>
      </c>
      <c r="E463" s="1" t="s">
        <v>91</v>
      </c>
      <c r="F463" s="1" t="s">
        <v>84</v>
      </c>
      <c r="G463" s="5">
        <v>20935</v>
      </c>
      <c r="H463" s="1" t="s">
        <v>10693</v>
      </c>
      <c r="I463" s="1" t="s">
        <v>10684</v>
      </c>
      <c r="J463" s="1" t="s">
        <v>10681</v>
      </c>
      <c r="K463" s="5">
        <v>44608</v>
      </c>
      <c r="L463" s="1" t="s">
        <v>10682</v>
      </c>
    </row>
    <row r="464" spans="1:12" x14ac:dyDescent="0.35">
      <c r="A464" s="1" t="s">
        <v>3892</v>
      </c>
      <c r="B464" s="1" t="s">
        <v>1263</v>
      </c>
      <c r="C464" s="2">
        <v>45694</v>
      </c>
      <c r="D464" s="5">
        <v>119000</v>
      </c>
      <c r="E464" s="1" t="s">
        <v>138</v>
      </c>
      <c r="F464" s="1" t="s">
        <v>139</v>
      </c>
      <c r="G464" s="5">
        <v>37662</v>
      </c>
      <c r="H464" s="1" t="s">
        <v>10693</v>
      </c>
      <c r="I464" s="1" t="s">
        <v>10684</v>
      </c>
      <c r="J464" s="1" t="s">
        <v>12598</v>
      </c>
      <c r="K464" s="5"/>
      <c r="L464" s="1" t="s">
        <v>10691</v>
      </c>
    </row>
    <row r="465" spans="1:12" x14ac:dyDescent="0.35">
      <c r="A465" s="1" t="s">
        <v>3894</v>
      </c>
      <c r="B465" s="1" t="s">
        <v>2090</v>
      </c>
      <c r="C465" s="2">
        <v>45169</v>
      </c>
      <c r="D465" s="5">
        <v>108000</v>
      </c>
      <c r="E465" s="1" t="s">
        <v>431</v>
      </c>
      <c r="F465" s="1" t="s">
        <v>432</v>
      </c>
      <c r="G465" s="5">
        <v>41677</v>
      </c>
      <c r="H465" s="1" t="s">
        <v>10696</v>
      </c>
      <c r="I465" s="1" t="s">
        <v>10687</v>
      </c>
      <c r="J465" s="1" t="s">
        <v>12598</v>
      </c>
      <c r="K465" s="5"/>
      <c r="L465" s="1" t="s">
        <v>10682</v>
      </c>
    </row>
    <row r="466" spans="1:12" x14ac:dyDescent="0.35">
      <c r="A466" s="1" t="s">
        <v>3898</v>
      </c>
      <c r="B466" s="1" t="s">
        <v>712</v>
      </c>
      <c r="C466" s="2">
        <v>45497</v>
      </c>
      <c r="D466" s="5">
        <v>149000</v>
      </c>
      <c r="E466" s="1" t="s">
        <v>72</v>
      </c>
      <c r="F466" s="1" t="s">
        <v>33</v>
      </c>
      <c r="G466" s="5">
        <v>12892</v>
      </c>
      <c r="H466" s="1" t="s">
        <v>10696</v>
      </c>
      <c r="I466" s="1" t="s">
        <v>10684</v>
      </c>
      <c r="J466" s="1" t="s">
        <v>12598</v>
      </c>
      <c r="K466" s="5"/>
      <c r="L466" s="1" t="s">
        <v>10686</v>
      </c>
    </row>
    <row r="467" spans="1:12" x14ac:dyDescent="0.35">
      <c r="A467" s="1" t="s">
        <v>3900</v>
      </c>
      <c r="B467" s="1" t="s">
        <v>1233</v>
      </c>
      <c r="C467" s="2">
        <v>45388</v>
      </c>
      <c r="D467" s="5">
        <v>449000</v>
      </c>
      <c r="E467" s="1" t="s">
        <v>83</v>
      </c>
      <c r="F467" s="1" t="s">
        <v>84</v>
      </c>
      <c r="G467" s="5">
        <v>14741</v>
      </c>
      <c r="H467" s="1" t="s">
        <v>10683</v>
      </c>
      <c r="I467" s="1" t="s">
        <v>10690</v>
      </c>
      <c r="J467" s="1" t="s">
        <v>12598</v>
      </c>
      <c r="K467" s="5"/>
      <c r="L467" s="1" t="s">
        <v>10682</v>
      </c>
    </row>
    <row r="468" spans="1:12" x14ac:dyDescent="0.35">
      <c r="A468" s="1" t="s">
        <v>3902</v>
      </c>
      <c r="B468" s="1" t="s">
        <v>1860</v>
      </c>
      <c r="C468" s="2">
        <v>45511</v>
      </c>
      <c r="D468" s="5">
        <v>421033</v>
      </c>
      <c r="E468" s="1" t="s">
        <v>127</v>
      </c>
      <c r="F468" s="1" t="s">
        <v>128</v>
      </c>
      <c r="G468" s="5">
        <v>19080</v>
      </c>
      <c r="H468" s="1" t="s">
        <v>10679</v>
      </c>
      <c r="I468" s="1" t="s">
        <v>10687</v>
      </c>
      <c r="J468" s="1" t="s">
        <v>10700</v>
      </c>
      <c r="K468" s="5">
        <v>36967</v>
      </c>
      <c r="L468" s="1" t="s">
        <v>10691</v>
      </c>
    </row>
    <row r="469" spans="1:12" x14ac:dyDescent="0.35">
      <c r="A469" s="1" t="s">
        <v>3905</v>
      </c>
      <c r="B469" s="1" t="s">
        <v>1403</v>
      </c>
      <c r="C469" s="2">
        <v>44790</v>
      </c>
      <c r="D469" s="5">
        <v>449000</v>
      </c>
      <c r="E469" s="1" t="s">
        <v>72</v>
      </c>
      <c r="F469" s="1" t="s">
        <v>33</v>
      </c>
      <c r="G469" s="5">
        <v>12795</v>
      </c>
      <c r="H469" s="1" t="s">
        <v>10693</v>
      </c>
      <c r="I469" s="1" t="s">
        <v>10684</v>
      </c>
      <c r="J469" s="1" t="s">
        <v>12598</v>
      </c>
      <c r="K469" s="5"/>
      <c r="L469" s="1" t="s">
        <v>10682</v>
      </c>
    </row>
    <row r="470" spans="1:12" x14ac:dyDescent="0.35">
      <c r="A470" s="1" t="s">
        <v>3908</v>
      </c>
      <c r="B470" s="1" t="s">
        <v>781</v>
      </c>
      <c r="C470" s="2">
        <v>45544</v>
      </c>
      <c r="D470" s="5">
        <v>99000</v>
      </c>
      <c r="E470" s="1" t="s">
        <v>111</v>
      </c>
      <c r="F470" s="1" t="s">
        <v>112</v>
      </c>
      <c r="G470" s="5">
        <v>24964</v>
      </c>
      <c r="H470" s="1" t="s">
        <v>10693</v>
      </c>
      <c r="I470" s="1" t="s">
        <v>10687</v>
      </c>
      <c r="J470" s="1" t="s">
        <v>12598</v>
      </c>
      <c r="K470" s="5"/>
      <c r="L470" s="1" t="s">
        <v>10686</v>
      </c>
    </row>
    <row r="471" spans="1:12" x14ac:dyDescent="0.35">
      <c r="A471" s="1" t="s">
        <v>3910</v>
      </c>
      <c r="B471" s="1" t="s">
        <v>582</v>
      </c>
      <c r="C471" s="2">
        <v>45673</v>
      </c>
      <c r="D471" s="5">
        <v>373251</v>
      </c>
      <c r="E471" s="1" t="s">
        <v>24</v>
      </c>
      <c r="F471" s="1" t="s">
        <v>25</v>
      </c>
      <c r="G471" s="5">
        <v>9614</v>
      </c>
      <c r="H471" s="1" t="s">
        <v>10683</v>
      </c>
      <c r="I471" s="1" t="s">
        <v>10690</v>
      </c>
      <c r="J471" s="1" t="s">
        <v>10701</v>
      </c>
      <c r="K471" s="5">
        <v>13749</v>
      </c>
      <c r="L471" s="1" t="s">
        <v>10686</v>
      </c>
    </row>
    <row r="472" spans="1:12" x14ac:dyDescent="0.35">
      <c r="A472" s="1" t="s">
        <v>3912</v>
      </c>
      <c r="B472" s="1" t="s">
        <v>2372</v>
      </c>
      <c r="C472" s="2">
        <v>45228</v>
      </c>
      <c r="D472" s="5">
        <v>378000</v>
      </c>
      <c r="E472" s="1" t="s">
        <v>248</v>
      </c>
      <c r="F472" s="1" t="s">
        <v>249</v>
      </c>
      <c r="G472" s="5">
        <v>8467</v>
      </c>
      <c r="H472" s="1" t="s">
        <v>10679</v>
      </c>
      <c r="I472" s="1" t="s">
        <v>10690</v>
      </c>
      <c r="J472" s="1" t="s">
        <v>12598</v>
      </c>
      <c r="K472" s="5"/>
      <c r="L472" s="1" t="s">
        <v>10691</v>
      </c>
    </row>
    <row r="473" spans="1:12" x14ac:dyDescent="0.35">
      <c r="A473" s="1" t="s">
        <v>3915</v>
      </c>
      <c r="B473" s="1" t="s">
        <v>1784</v>
      </c>
      <c r="C473" s="2">
        <v>44862</v>
      </c>
      <c r="D473" s="5">
        <v>1628926</v>
      </c>
      <c r="E473" s="1" t="s">
        <v>127</v>
      </c>
      <c r="F473" s="1" t="s">
        <v>128</v>
      </c>
      <c r="G473" s="5">
        <v>13242</v>
      </c>
      <c r="H473" s="1" t="s">
        <v>10683</v>
      </c>
      <c r="I473" s="1" t="s">
        <v>10680</v>
      </c>
      <c r="J473" s="1" t="s">
        <v>10694</v>
      </c>
      <c r="K473" s="5">
        <v>15074</v>
      </c>
      <c r="L473" s="1" t="s">
        <v>10695</v>
      </c>
    </row>
    <row r="474" spans="1:12" x14ac:dyDescent="0.35">
      <c r="A474" s="1" t="s">
        <v>3920</v>
      </c>
      <c r="B474" s="1" t="s">
        <v>233</v>
      </c>
      <c r="C474" s="2">
        <v>44954</v>
      </c>
      <c r="D474" s="5">
        <v>1017000</v>
      </c>
      <c r="E474" s="1" t="s">
        <v>111</v>
      </c>
      <c r="F474" s="1" t="s">
        <v>112</v>
      </c>
      <c r="G474" s="5">
        <v>29611</v>
      </c>
      <c r="H474" s="1" t="s">
        <v>10683</v>
      </c>
      <c r="I474" s="1" t="s">
        <v>10690</v>
      </c>
      <c r="J474" s="1" t="s">
        <v>12598</v>
      </c>
      <c r="K474" s="5"/>
      <c r="L474" s="1" t="s">
        <v>10688</v>
      </c>
    </row>
    <row r="475" spans="1:12" x14ac:dyDescent="0.35">
      <c r="A475" s="1" t="s">
        <v>3923</v>
      </c>
      <c r="B475" s="1" t="s">
        <v>1080</v>
      </c>
      <c r="C475" s="2">
        <v>45301</v>
      </c>
      <c r="D475" s="5">
        <v>1055000</v>
      </c>
      <c r="E475" s="1" t="s">
        <v>24</v>
      </c>
      <c r="F475" s="1" t="s">
        <v>25</v>
      </c>
      <c r="G475" s="5">
        <v>10709</v>
      </c>
      <c r="H475" s="1" t="s">
        <v>10679</v>
      </c>
      <c r="I475" s="1" t="s">
        <v>10690</v>
      </c>
      <c r="J475" s="1" t="s">
        <v>12598</v>
      </c>
      <c r="K475" s="5"/>
      <c r="L475" s="1" t="s">
        <v>10682</v>
      </c>
    </row>
    <row r="476" spans="1:12" x14ac:dyDescent="0.35">
      <c r="A476" s="1" t="s">
        <v>3927</v>
      </c>
      <c r="B476" s="1" t="s">
        <v>1383</v>
      </c>
      <c r="C476" s="2">
        <v>45046</v>
      </c>
      <c r="D476" s="5">
        <v>407000</v>
      </c>
      <c r="E476" s="1" t="s">
        <v>111</v>
      </c>
      <c r="F476" s="1" t="s">
        <v>112</v>
      </c>
      <c r="G476" s="5">
        <v>30846</v>
      </c>
      <c r="H476" s="1" t="s">
        <v>10679</v>
      </c>
      <c r="I476" s="1" t="s">
        <v>10684</v>
      </c>
      <c r="J476" s="1" t="s">
        <v>12598</v>
      </c>
      <c r="K476" s="5"/>
      <c r="L476" s="1" t="s">
        <v>10686</v>
      </c>
    </row>
    <row r="477" spans="1:12" x14ac:dyDescent="0.35">
      <c r="A477" s="1" t="s">
        <v>3930</v>
      </c>
      <c r="B477" s="1" t="s">
        <v>1886</v>
      </c>
      <c r="C477" s="2">
        <v>45546</v>
      </c>
      <c r="D477" s="5">
        <v>678000</v>
      </c>
      <c r="E477" s="1" t="s">
        <v>248</v>
      </c>
      <c r="F477" s="1" t="s">
        <v>249</v>
      </c>
      <c r="G477" s="5">
        <v>10472</v>
      </c>
      <c r="H477" s="1" t="s">
        <v>10679</v>
      </c>
      <c r="I477" s="1" t="s">
        <v>10680</v>
      </c>
      <c r="J477" s="1" t="s">
        <v>12598</v>
      </c>
      <c r="K477" s="5"/>
      <c r="L477" s="1" t="s">
        <v>10682</v>
      </c>
    </row>
    <row r="478" spans="1:12" x14ac:dyDescent="0.35">
      <c r="A478" s="1" t="s">
        <v>3933</v>
      </c>
      <c r="B478" s="1" t="s">
        <v>407</v>
      </c>
      <c r="C478" s="2">
        <v>45394</v>
      </c>
      <c r="D478" s="5">
        <v>119000</v>
      </c>
      <c r="E478" s="1" t="s">
        <v>56</v>
      </c>
      <c r="F478" s="1" t="s">
        <v>57</v>
      </c>
      <c r="G478" s="5">
        <v>36890</v>
      </c>
      <c r="H478" s="1" t="s">
        <v>10697</v>
      </c>
      <c r="I478" s="1" t="s">
        <v>10684</v>
      </c>
      <c r="J478" s="1" t="s">
        <v>12598</v>
      </c>
      <c r="K478" s="5"/>
      <c r="L478" s="1" t="s">
        <v>10691</v>
      </c>
    </row>
    <row r="479" spans="1:12" x14ac:dyDescent="0.35">
      <c r="A479" s="1" t="s">
        <v>3935</v>
      </c>
      <c r="B479" s="1" t="s">
        <v>1980</v>
      </c>
      <c r="C479" s="2">
        <v>45000</v>
      </c>
      <c r="D479" s="5">
        <v>229000</v>
      </c>
      <c r="E479" s="1" t="s">
        <v>61</v>
      </c>
      <c r="F479" s="1" t="s">
        <v>62</v>
      </c>
      <c r="G479" s="5">
        <v>40559</v>
      </c>
      <c r="H479" s="1" t="s">
        <v>10693</v>
      </c>
      <c r="I479" s="1" t="s">
        <v>10689</v>
      </c>
      <c r="J479" s="1" t="s">
        <v>12598</v>
      </c>
      <c r="K479" s="5"/>
      <c r="L479" s="1" t="s">
        <v>10691</v>
      </c>
    </row>
    <row r="480" spans="1:12" x14ac:dyDescent="0.35">
      <c r="A480" s="1" t="s">
        <v>3937</v>
      </c>
      <c r="B480" s="1" t="s">
        <v>1567</v>
      </c>
      <c r="C480" s="2">
        <v>45483</v>
      </c>
      <c r="D480" s="5">
        <v>149000</v>
      </c>
      <c r="E480" s="1" t="s">
        <v>151</v>
      </c>
      <c r="F480" s="1" t="s">
        <v>33</v>
      </c>
      <c r="G480" s="5">
        <v>14056</v>
      </c>
      <c r="H480" s="1" t="s">
        <v>10697</v>
      </c>
      <c r="I480" s="1" t="s">
        <v>10690</v>
      </c>
      <c r="J480" s="1" t="s">
        <v>12598</v>
      </c>
      <c r="K480" s="5"/>
      <c r="L480" s="1" t="s">
        <v>10686</v>
      </c>
    </row>
    <row r="481" spans="1:12" x14ac:dyDescent="0.35">
      <c r="A481" s="1" t="s">
        <v>3939</v>
      </c>
      <c r="B481" s="1" t="s">
        <v>363</v>
      </c>
      <c r="C481" s="2">
        <v>45371</v>
      </c>
      <c r="D481" s="5">
        <v>294161</v>
      </c>
      <c r="E481" s="1" t="s">
        <v>146</v>
      </c>
      <c r="F481" s="1" t="s">
        <v>147</v>
      </c>
      <c r="G481" s="5">
        <v>25050</v>
      </c>
      <c r="H481" s="1" t="s">
        <v>10683</v>
      </c>
      <c r="I481" s="1" t="s">
        <v>10687</v>
      </c>
      <c r="J481" s="1" t="s">
        <v>10701</v>
      </c>
      <c r="K481" s="5">
        <v>32839</v>
      </c>
      <c r="L481" s="1" t="s">
        <v>10686</v>
      </c>
    </row>
    <row r="482" spans="1:12" x14ac:dyDescent="0.35">
      <c r="A482" s="1" t="s">
        <v>3943</v>
      </c>
      <c r="B482" s="1" t="s">
        <v>635</v>
      </c>
      <c r="C482" s="2">
        <v>44986</v>
      </c>
      <c r="D482" s="5">
        <v>1147000</v>
      </c>
      <c r="E482" s="1" t="s">
        <v>146</v>
      </c>
      <c r="F482" s="1" t="s">
        <v>147</v>
      </c>
      <c r="G482" s="5">
        <v>27857</v>
      </c>
      <c r="H482" s="1" t="s">
        <v>10679</v>
      </c>
      <c r="I482" s="1" t="s">
        <v>10684</v>
      </c>
      <c r="J482" s="1" t="s">
        <v>12598</v>
      </c>
      <c r="K482" s="5"/>
      <c r="L482" s="1" t="s">
        <v>10691</v>
      </c>
    </row>
    <row r="483" spans="1:12" x14ac:dyDescent="0.35">
      <c r="A483" s="1" t="s">
        <v>3946</v>
      </c>
      <c r="B483" s="1" t="s">
        <v>2225</v>
      </c>
      <c r="C483" s="2">
        <v>45087</v>
      </c>
      <c r="D483" s="5">
        <v>1297000</v>
      </c>
      <c r="E483" s="1" t="s">
        <v>146</v>
      </c>
      <c r="F483" s="1" t="s">
        <v>147</v>
      </c>
      <c r="G483" s="5">
        <v>33762</v>
      </c>
      <c r="H483" s="1" t="s">
        <v>10696</v>
      </c>
      <c r="I483" s="1" t="s">
        <v>10684</v>
      </c>
      <c r="J483" s="1" t="s">
        <v>12598</v>
      </c>
      <c r="K483" s="5"/>
      <c r="L483" s="1" t="s">
        <v>10688</v>
      </c>
    </row>
    <row r="484" spans="1:12" x14ac:dyDescent="0.35">
      <c r="A484" s="1" t="s">
        <v>3950</v>
      </c>
      <c r="B484" s="1" t="s">
        <v>2301</v>
      </c>
      <c r="C484" s="2">
        <v>45411</v>
      </c>
      <c r="D484" s="5">
        <v>329000</v>
      </c>
      <c r="E484" s="1" t="s">
        <v>138</v>
      </c>
      <c r="F484" s="1" t="s">
        <v>139</v>
      </c>
      <c r="G484" s="5">
        <v>37923</v>
      </c>
      <c r="H484" s="1" t="s">
        <v>10679</v>
      </c>
      <c r="I484" s="1" t="s">
        <v>10687</v>
      </c>
      <c r="J484" s="1" t="s">
        <v>12598</v>
      </c>
      <c r="K484" s="5"/>
      <c r="L484" s="1" t="s">
        <v>10691</v>
      </c>
    </row>
    <row r="485" spans="1:12" x14ac:dyDescent="0.35">
      <c r="A485" s="1" t="s">
        <v>3952</v>
      </c>
      <c r="B485" s="1" t="s">
        <v>2258</v>
      </c>
      <c r="C485" s="2">
        <v>45604</v>
      </c>
      <c r="D485" s="5">
        <v>349000</v>
      </c>
      <c r="E485" s="1" t="s">
        <v>91</v>
      </c>
      <c r="F485" s="1" t="s">
        <v>84</v>
      </c>
      <c r="G485" s="5">
        <v>20812</v>
      </c>
      <c r="H485" s="1" t="s">
        <v>10697</v>
      </c>
      <c r="I485" s="1" t="s">
        <v>10684</v>
      </c>
      <c r="J485" s="1" t="s">
        <v>12598</v>
      </c>
      <c r="K485" s="5"/>
      <c r="L485" s="1" t="s">
        <v>10682</v>
      </c>
    </row>
    <row r="486" spans="1:12" x14ac:dyDescent="0.35">
      <c r="A486" s="1" t="s">
        <v>3954</v>
      </c>
      <c r="B486" s="1" t="s">
        <v>2291</v>
      </c>
      <c r="C486" s="2">
        <v>45473</v>
      </c>
      <c r="D486" s="5">
        <v>481839</v>
      </c>
      <c r="E486" s="1" t="s">
        <v>119</v>
      </c>
      <c r="F486" s="1" t="s">
        <v>120</v>
      </c>
      <c r="G486" s="5">
        <v>38072</v>
      </c>
      <c r="H486" s="1" t="s">
        <v>10679</v>
      </c>
      <c r="I486" s="1" t="s">
        <v>10684</v>
      </c>
      <c r="J486" s="1" t="s">
        <v>10692</v>
      </c>
      <c r="K486" s="5">
        <v>35161</v>
      </c>
      <c r="L486" s="1" t="s">
        <v>10682</v>
      </c>
    </row>
    <row r="487" spans="1:12" x14ac:dyDescent="0.35">
      <c r="A487" s="1" t="s">
        <v>3959</v>
      </c>
      <c r="B487" s="1" t="s">
        <v>602</v>
      </c>
      <c r="C487" s="2">
        <v>45433</v>
      </c>
      <c r="D487" s="5">
        <v>129000</v>
      </c>
      <c r="E487" s="1" t="s">
        <v>83</v>
      </c>
      <c r="F487" s="1" t="s">
        <v>84</v>
      </c>
      <c r="G487" s="5">
        <v>13664</v>
      </c>
      <c r="H487" s="1" t="s">
        <v>10697</v>
      </c>
      <c r="I487" s="1" t="s">
        <v>10684</v>
      </c>
      <c r="J487" s="1" t="s">
        <v>12598</v>
      </c>
      <c r="K487" s="5"/>
      <c r="L487" s="1" t="s">
        <v>10695</v>
      </c>
    </row>
    <row r="488" spans="1:12" x14ac:dyDescent="0.35">
      <c r="A488" s="1" t="s">
        <v>3961</v>
      </c>
      <c r="B488" s="1" t="s">
        <v>2147</v>
      </c>
      <c r="C488" s="2">
        <v>45150</v>
      </c>
      <c r="D488" s="5">
        <v>99000</v>
      </c>
      <c r="E488" s="1" t="s">
        <v>146</v>
      </c>
      <c r="F488" s="1" t="s">
        <v>147</v>
      </c>
      <c r="G488" s="5">
        <v>28566</v>
      </c>
      <c r="H488" s="1" t="s">
        <v>10679</v>
      </c>
      <c r="I488" s="1" t="s">
        <v>10684</v>
      </c>
      <c r="J488" s="1" t="s">
        <v>12598</v>
      </c>
      <c r="K488" s="5"/>
      <c r="L488" s="1" t="s">
        <v>10695</v>
      </c>
    </row>
    <row r="489" spans="1:12" x14ac:dyDescent="0.35">
      <c r="A489" s="1" t="s">
        <v>3963</v>
      </c>
      <c r="B489" s="1" t="s">
        <v>1251</v>
      </c>
      <c r="C489" s="2">
        <v>44962</v>
      </c>
      <c r="D489" s="5">
        <v>229000</v>
      </c>
      <c r="E489" s="1" t="s">
        <v>32</v>
      </c>
      <c r="F489" s="1" t="s">
        <v>33</v>
      </c>
      <c r="G489" s="5">
        <v>12487</v>
      </c>
      <c r="H489" s="1" t="s">
        <v>10679</v>
      </c>
      <c r="I489" s="1" t="s">
        <v>10690</v>
      </c>
      <c r="J489" s="1" t="s">
        <v>12598</v>
      </c>
      <c r="K489" s="5"/>
      <c r="L489" s="1" t="s">
        <v>10682</v>
      </c>
    </row>
    <row r="490" spans="1:12" x14ac:dyDescent="0.35">
      <c r="A490" s="1" t="s">
        <v>3965</v>
      </c>
      <c r="B490" s="1" t="s">
        <v>861</v>
      </c>
      <c r="C490" s="2">
        <v>44994</v>
      </c>
      <c r="D490" s="5">
        <v>446372</v>
      </c>
      <c r="E490" s="1" t="s">
        <v>61</v>
      </c>
      <c r="F490" s="1" t="s">
        <v>62</v>
      </c>
      <c r="G490" s="5">
        <v>32723</v>
      </c>
      <c r="H490" s="1" t="s">
        <v>10696</v>
      </c>
      <c r="I490" s="1" t="s">
        <v>10684</v>
      </c>
      <c r="J490" s="1" t="s">
        <v>10699</v>
      </c>
      <c r="K490" s="5">
        <v>29628</v>
      </c>
      <c r="L490" s="1" t="s">
        <v>10686</v>
      </c>
    </row>
    <row r="491" spans="1:12" x14ac:dyDescent="0.35">
      <c r="A491" s="1" t="s">
        <v>3969</v>
      </c>
      <c r="B491" s="1" t="s">
        <v>770</v>
      </c>
      <c r="C491" s="2">
        <v>45308</v>
      </c>
      <c r="D491" s="5">
        <v>437000</v>
      </c>
      <c r="E491" s="1" t="s">
        <v>111</v>
      </c>
      <c r="F491" s="1" t="s">
        <v>112</v>
      </c>
      <c r="G491" s="5">
        <v>31687</v>
      </c>
      <c r="H491" s="1" t="s">
        <v>10693</v>
      </c>
      <c r="I491" s="1" t="s">
        <v>10684</v>
      </c>
      <c r="J491" s="1" t="s">
        <v>12598</v>
      </c>
      <c r="K491" s="5"/>
      <c r="L491" s="1" t="s">
        <v>10691</v>
      </c>
    </row>
    <row r="492" spans="1:12" x14ac:dyDescent="0.35">
      <c r="A492" s="1" t="s">
        <v>3973</v>
      </c>
      <c r="B492" s="1" t="s">
        <v>818</v>
      </c>
      <c r="C492" s="2">
        <v>45607</v>
      </c>
      <c r="D492" s="5">
        <v>1297000</v>
      </c>
      <c r="E492" s="1" t="s">
        <v>431</v>
      </c>
      <c r="F492" s="1" t="s">
        <v>432</v>
      </c>
      <c r="G492" s="5">
        <v>36842</v>
      </c>
      <c r="H492" s="1" t="s">
        <v>10683</v>
      </c>
      <c r="I492" s="1" t="s">
        <v>10684</v>
      </c>
      <c r="J492" s="1" t="s">
        <v>12598</v>
      </c>
      <c r="K492" s="5"/>
      <c r="L492" s="1" t="s">
        <v>10686</v>
      </c>
    </row>
    <row r="493" spans="1:12" x14ac:dyDescent="0.35">
      <c r="A493" s="1" t="s">
        <v>3978</v>
      </c>
      <c r="B493" s="1" t="s">
        <v>653</v>
      </c>
      <c r="C493" s="2">
        <v>45682</v>
      </c>
      <c r="D493" s="5">
        <v>607000</v>
      </c>
      <c r="E493" s="1" t="s">
        <v>56</v>
      </c>
      <c r="F493" s="1" t="s">
        <v>57</v>
      </c>
      <c r="G493" s="5">
        <v>41659</v>
      </c>
      <c r="H493" s="1" t="s">
        <v>10697</v>
      </c>
      <c r="I493" s="1" t="s">
        <v>10684</v>
      </c>
      <c r="J493" s="1" t="s">
        <v>12598</v>
      </c>
      <c r="K493" s="5"/>
      <c r="L493" s="1" t="s">
        <v>10682</v>
      </c>
    </row>
    <row r="494" spans="1:12" x14ac:dyDescent="0.35">
      <c r="A494" s="1" t="s">
        <v>3982</v>
      </c>
      <c r="B494" s="1" t="s">
        <v>221</v>
      </c>
      <c r="C494" s="2">
        <v>45464</v>
      </c>
      <c r="D494" s="5">
        <v>328000</v>
      </c>
      <c r="E494" s="1" t="s">
        <v>61</v>
      </c>
      <c r="F494" s="1" t="s">
        <v>62</v>
      </c>
      <c r="G494" s="5">
        <v>42851</v>
      </c>
      <c r="H494" s="1" t="s">
        <v>10693</v>
      </c>
      <c r="I494" s="1" t="s">
        <v>10684</v>
      </c>
      <c r="J494" s="1" t="s">
        <v>12598</v>
      </c>
      <c r="K494" s="5"/>
      <c r="L494" s="1" t="s">
        <v>10682</v>
      </c>
    </row>
    <row r="495" spans="1:12" x14ac:dyDescent="0.35">
      <c r="A495" s="1" t="s">
        <v>3985</v>
      </c>
      <c r="B495" s="1" t="s">
        <v>1269</v>
      </c>
      <c r="C495" s="2">
        <v>45315</v>
      </c>
      <c r="D495" s="5">
        <v>898000</v>
      </c>
      <c r="E495" s="1" t="s">
        <v>32</v>
      </c>
      <c r="F495" s="1" t="s">
        <v>33</v>
      </c>
      <c r="G495" s="5">
        <v>12259</v>
      </c>
      <c r="H495" s="1" t="s">
        <v>10693</v>
      </c>
      <c r="I495" s="1" t="s">
        <v>10680</v>
      </c>
      <c r="J495" s="1" t="s">
        <v>12598</v>
      </c>
      <c r="K495" s="5"/>
      <c r="L495" s="1" t="s">
        <v>10686</v>
      </c>
    </row>
    <row r="496" spans="1:12" x14ac:dyDescent="0.35">
      <c r="A496" s="1" t="s">
        <v>3987</v>
      </c>
      <c r="B496" s="1" t="s">
        <v>1010</v>
      </c>
      <c r="C496" s="2">
        <v>45348</v>
      </c>
      <c r="D496" s="5">
        <v>107990</v>
      </c>
      <c r="E496" s="1" t="s">
        <v>48</v>
      </c>
      <c r="F496" s="1" t="s">
        <v>49</v>
      </c>
      <c r="G496" s="5">
        <v>22765</v>
      </c>
      <c r="H496" s="1" t="s">
        <v>10696</v>
      </c>
      <c r="I496" s="1" t="s">
        <v>10684</v>
      </c>
      <c r="J496" s="1" t="s">
        <v>10681</v>
      </c>
      <c r="K496" s="5">
        <v>21010</v>
      </c>
      <c r="L496" s="1" t="s">
        <v>10688</v>
      </c>
    </row>
    <row r="497" spans="1:12" x14ac:dyDescent="0.35">
      <c r="A497" s="1" t="s">
        <v>3989</v>
      </c>
      <c r="B497" s="1" t="s">
        <v>2307</v>
      </c>
      <c r="C497" s="2">
        <v>45427</v>
      </c>
      <c r="D497" s="5">
        <v>1009663</v>
      </c>
      <c r="E497" s="1" t="s">
        <v>32</v>
      </c>
      <c r="F497" s="1" t="s">
        <v>33</v>
      </c>
      <c r="G497" s="5">
        <v>12368</v>
      </c>
      <c r="H497" s="1" t="s">
        <v>10679</v>
      </c>
      <c r="I497" s="1" t="s">
        <v>10690</v>
      </c>
      <c r="J497" s="1" t="s">
        <v>10702</v>
      </c>
      <c r="K497" s="5">
        <v>47337</v>
      </c>
      <c r="L497" s="1" t="s">
        <v>10688</v>
      </c>
    </row>
    <row r="498" spans="1:12" x14ac:dyDescent="0.35">
      <c r="A498" s="1" t="s">
        <v>3992</v>
      </c>
      <c r="B498" s="1" t="s">
        <v>1770</v>
      </c>
      <c r="C498" s="2">
        <v>44952</v>
      </c>
      <c r="D498" s="5">
        <v>215552</v>
      </c>
      <c r="E498" s="1" t="s">
        <v>248</v>
      </c>
      <c r="F498" s="1" t="s">
        <v>249</v>
      </c>
      <c r="G498" s="5">
        <v>10876</v>
      </c>
      <c r="H498" s="1" t="s">
        <v>10696</v>
      </c>
      <c r="I498" s="1" t="s">
        <v>10684</v>
      </c>
      <c r="J498" s="1" t="s">
        <v>10700</v>
      </c>
      <c r="K498" s="5">
        <v>13448</v>
      </c>
      <c r="L498" s="1" t="s">
        <v>10686</v>
      </c>
    </row>
    <row r="499" spans="1:12" x14ac:dyDescent="0.35">
      <c r="A499" s="1" t="s">
        <v>3994</v>
      </c>
      <c r="B499" s="1" t="s">
        <v>1790</v>
      </c>
      <c r="C499" s="2">
        <v>45022</v>
      </c>
      <c r="D499" s="5">
        <v>233693</v>
      </c>
      <c r="E499" s="1" t="s">
        <v>83</v>
      </c>
      <c r="F499" s="1" t="s">
        <v>84</v>
      </c>
      <c r="G499" s="5">
        <v>14335</v>
      </c>
      <c r="H499" s="1" t="s">
        <v>10696</v>
      </c>
      <c r="I499" s="1" t="s">
        <v>10684</v>
      </c>
      <c r="J499" s="1" t="s">
        <v>10698</v>
      </c>
      <c r="K499" s="5">
        <v>45307</v>
      </c>
      <c r="L499" s="1" t="s">
        <v>10682</v>
      </c>
    </row>
    <row r="500" spans="1:12" x14ac:dyDescent="0.35">
      <c r="A500" s="1" t="s">
        <v>3996</v>
      </c>
      <c r="B500" s="1" t="s">
        <v>1906</v>
      </c>
      <c r="C500" s="2">
        <v>44995</v>
      </c>
      <c r="D500" s="5">
        <v>327000</v>
      </c>
      <c r="E500" s="1" t="s">
        <v>95</v>
      </c>
      <c r="F500" s="1" t="s">
        <v>33</v>
      </c>
      <c r="G500" s="5">
        <v>10711</v>
      </c>
      <c r="H500" s="1" t="s">
        <v>10697</v>
      </c>
      <c r="I500" s="1" t="s">
        <v>10684</v>
      </c>
      <c r="J500" s="1" t="s">
        <v>12598</v>
      </c>
      <c r="K500" s="5"/>
      <c r="L500" s="1" t="s">
        <v>10688</v>
      </c>
    </row>
    <row r="501" spans="1:12" x14ac:dyDescent="0.35">
      <c r="A501" s="1" t="s">
        <v>3999</v>
      </c>
      <c r="B501" s="1" t="s">
        <v>161</v>
      </c>
      <c r="C501" s="2">
        <v>45059</v>
      </c>
      <c r="D501" s="5">
        <v>1101041</v>
      </c>
      <c r="E501" s="1" t="s">
        <v>12</v>
      </c>
      <c r="F501" s="1" t="s">
        <v>13</v>
      </c>
      <c r="G501" s="5">
        <v>17612</v>
      </c>
      <c r="H501" s="1" t="s">
        <v>10696</v>
      </c>
      <c r="I501" s="1" t="s">
        <v>10690</v>
      </c>
      <c r="J501" s="1" t="s">
        <v>10700</v>
      </c>
      <c r="K501" s="5">
        <v>24959</v>
      </c>
      <c r="L501" s="1" t="s">
        <v>10682</v>
      </c>
    </row>
    <row r="502" spans="1:12" x14ac:dyDescent="0.35">
      <c r="A502" s="1" t="s">
        <v>4003</v>
      </c>
      <c r="B502" s="1" t="s">
        <v>1440</v>
      </c>
      <c r="C502" s="2">
        <v>45060</v>
      </c>
      <c r="D502" s="5">
        <v>89446</v>
      </c>
      <c r="E502" s="1" t="s">
        <v>146</v>
      </c>
      <c r="F502" s="1" t="s">
        <v>147</v>
      </c>
      <c r="G502" s="5">
        <v>28973</v>
      </c>
      <c r="H502" s="1" t="s">
        <v>10696</v>
      </c>
      <c r="I502" s="1" t="s">
        <v>10687</v>
      </c>
      <c r="J502" s="1" t="s">
        <v>10702</v>
      </c>
      <c r="K502" s="5">
        <v>28554</v>
      </c>
      <c r="L502" s="1" t="s">
        <v>10686</v>
      </c>
    </row>
    <row r="503" spans="1:12" x14ac:dyDescent="0.35">
      <c r="A503" s="1" t="s">
        <v>4005</v>
      </c>
      <c r="B503" s="1" t="s">
        <v>2175</v>
      </c>
      <c r="C503" s="2">
        <v>44752</v>
      </c>
      <c r="D503" s="5">
        <v>828000</v>
      </c>
      <c r="E503" s="1" t="s">
        <v>138</v>
      </c>
      <c r="F503" s="1" t="s">
        <v>139</v>
      </c>
      <c r="G503" s="5">
        <v>27277</v>
      </c>
      <c r="H503" s="1" t="s">
        <v>10696</v>
      </c>
      <c r="I503" s="1" t="s">
        <v>10684</v>
      </c>
      <c r="J503" s="1" t="s">
        <v>12598</v>
      </c>
      <c r="K503" s="5"/>
      <c r="L503" s="1" t="s">
        <v>10682</v>
      </c>
    </row>
    <row r="504" spans="1:12" x14ac:dyDescent="0.35">
      <c r="A504" s="1" t="s">
        <v>4008</v>
      </c>
      <c r="B504" s="1" t="s">
        <v>1219</v>
      </c>
      <c r="C504" s="2">
        <v>45535</v>
      </c>
      <c r="D504" s="5">
        <v>89000</v>
      </c>
      <c r="E504" s="1" t="s">
        <v>431</v>
      </c>
      <c r="F504" s="1" t="s">
        <v>432</v>
      </c>
      <c r="G504" s="5">
        <v>40321</v>
      </c>
      <c r="H504" s="1" t="s">
        <v>10679</v>
      </c>
      <c r="I504" s="1" t="s">
        <v>10687</v>
      </c>
      <c r="J504" s="1" t="s">
        <v>12598</v>
      </c>
      <c r="K504" s="5"/>
      <c r="L504" s="1" t="s">
        <v>10682</v>
      </c>
    </row>
    <row r="505" spans="1:12" x14ac:dyDescent="0.35">
      <c r="A505" s="1" t="s">
        <v>4010</v>
      </c>
      <c r="B505" s="1" t="s">
        <v>887</v>
      </c>
      <c r="C505" s="2">
        <v>45338</v>
      </c>
      <c r="D505" s="5">
        <v>299000</v>
      </c>
      <c r="E505" s="1" t="s">
        <v>32</v>
      </c>
      <c r="F505" s="1" t="s">
        <v>33</v>
      </c>
      <c r="G505" s="5">
        <v>11786</v>
      </c>
      <c r="H505" s="1" t="s">
        <v>10679</v>
      </c>
      <c r="I505" s="1" t="s">
        <v>10684</v>
      </c>
      <c r="J505" s="1" t="s">
        <v>12598</v>
      </c>
      <c r="K505" s="5"/>
      <c r="L505" s="1" t="s">
        <v>10682</v>
      </c>
    </row>
    <row r="506" spans="1:12" x14ac:dyDescent="0.35">
      <c r="A506" s="1" t="s">
        <v>4012</v>
      </c>
      <c r="B506" s="1" t="s">
        <v>573</v>
      </c>
      <c r="C506" s="2">
        <v>44987</v>
      </c>
      <c r="D506" s="5">
        <v>147030</v>
      </c>
      <c r="E506" s="1" t="s">
        <v>91</v>
      </c>
      <c r="F506" s="1" t="s">
        <v>84</v>
      </c>
      <c r="G506" s="5">
        <v>18590</v>
      </c>
      <c r="H506" s="1" t="s">
        <v>10679</v>
      </c>
      <c r="I506" s="1" t="s">
        <v>10684</v>
      </c>
      <c r="J506" s="1" t="s">
        <v>10681</v>
      </c>
      <c r="K506" s="5">
        <v>31970</v>
      </c>
      <c r="L506" s="1" t="s">
        <v>10686</v>
      </c>
    </row>
    <row r="507" spans="1:12" x14ac:dyDescent="0.35">
      <c r="A507" s="1" t="s">
        <v>4014</v>
      </c>
      <c r="B507" s="1" t="s">
        <v>647</v>
      </c>
      <c r="C507" s="2">
        <v>45492</v>
      </c>
      <c r="D507" s="5">
        <v>291605</v>
      </c>
      <c r="E507" s="1" t="s">
        <v>431</v>
      </c>
      <c r="F507" s="1" t="s">
        <v>432</v>
      </c>
      <c r="G507" s="5">
        <v>37343</v>
      </c>
      <c r="H507" s="1" t="s">
        <v>10683</v>
      </c>
      <c r="I507" s="1" t="s">
        <v>10684</v>
      </c>
      <c r="J507" s="1" t="s">
        <v>10701</v>
      </c>
      <c r="K507" s="5">
        <v>37395</v>
      </c>
      <c r="L507" s="1" t="s">
        <v>10691</v>
      </c>
    </row>
    <row r="508" spans="1:12" x14ac:dyDescent="0.35">
      <c r="A508" s="1" t="s">
        <v>4016</v>
      </c>
      <c r="B508" s="1" t="s">
        <v>1727</v>
      </c>
      <c r="C508" s="2">
        <v>45435</v>
      </c>
      <c r="D508" s="5">
        <v>467000</v>
      </c>
      <c r="E508" s="1" t="s">
        <v>151</v>
      </c>
      <c r="F508" s="1" t="s">
        <v>33</v>
      </c>
      <c r="G508" s="5">
        <v>11620</v>
      </c>
      <c r="H508" s="1" t="s">
        <v>10693</v>
      </c>
      <c r="I508" s="1" t="s">
        <v>10680</v>
      </c>
      <c r="J508" s="1" t="s">
        <v>12598</v>
      </c>
      <c r="K508" s="5"/>
      <c r="L508" s="1" t="s">
        <v>10682</v>
      </c>
    </row>
    <row r="509" spans="1:12" x14ac:dyDescent="0.35">
      <c r="A509" s="1" t="s">
        <v>4020</v>
      </c>
      <c r="B509" s="1" t="s">
        <v>994</v>
      </c>
      <c r="C509" s="2">
        <v>45052</v>
      </c>
      <c r="D509" s="5">
        <v>121840</v>
      </c>
      <c r="E509" s="1" t="s">
        <v>37</v>
      </c>
      <c r="F509" s="1" t="s">
        <v>38</v>
      </c>
      <c r="G509" s="5">
        <v>41896</v>
      </c>
      <c r="H509" s="1" t="s">
        <v>10679</v>
      </c>
      <c r="I509" s="1" t="s">
        <v>10684</v>
      </c>
      <c r="J509" s="1" t="s">
        <v>10699</v>
      </c>
      <c r="K509" s="5">
        <v>27160</v>
      </c>
      <c r="L509" s="1" t="s">
        <v>10691</v>
      </c>
    </row>
    <row r="510" spans="1:12" x14ac:dyDescent="0.35">
      <c r="A510" s="1" t="s">
        <v>4022</v>
      </c>
      <c r="B510" s="1" t="s">
        <v>2059</v>
      </c>
      <c r="C510" s="2">
        <v>45062</v>
      </c>
      <c r="D510" s="5">
        <v>764971</v>
      </c>
      <c r="E510" s="1" t="s">
        <v>151</v>
      </c>
      <c r="F510" s="1" t="s">
        <v>33</v>
      </c>
      <c r="G510" s="5">
        <v>10768</v>
      </c>
      <c r="H510" s="1" t="s">
        <v>10679</v>
      </c>
      <c r="I510" s="1" t="s">
        <v>10684</v>
      </c>
      <c r="J510" s="1" t="s">
        <v>10694</v>
      </c>
      <c r="K510" s="5">
        <v>33029</v>
      </c>
      <c r="L510" s="1" t="s">
        <v>10695</v>
      </c>
    </row>
    <row r="511" spans="1:12" x14ac:dyDescent="0.35">
      <c r="A511" s="1" t="s">
        <v>4025</v>
      </c>
      <c r="B511" s="1" t="s">
        <v>1300</v>
      </c>
      <c r="C511" s="2">
        <v>45135</v>
      </c>
      <c r="D511" s="5">
        <v>1376000</v>
      </c>
      <c r="E511" s="1" t="s">
        <v>37</v>
      </c>
      <c r="F511" s="1" t="s">
        <v>38</v>
      </c>
      <c r="G511" s="5">
        <v>41131</v>
      </c>
      <c r="H511" s="1" t="s">
        <v>10683</v>
      </c>
      <c r="I511" s="1" t="s">
        <v>10690</v>
      </c>
      <c r="J511" s="1" t="s">
        <v>12598</v>
      </c>
      <c r="K511" s="5"/>
      <c r="L511" s="1" t="s">
        <v>10691</v>
      </c>
    </row>
    <row r="512" spans="1:12" x14ac:dyDescent="0.35">
      <c r="A512" s="1" t="s">
        <v>4029</v>
      </c>
      <c r="B512" s="1" t="s">
        <v>1874</v>
      </c>
      <c r="C512" s="2">
        <v>45296</v>
      </c>
      <c r="D512" s="5">
        <v>608000</v>
      </c>
      <c r="E512" s="1" t="s">
        <v>61</v>
      </c>
      <c r="F512" s="1" t="s">
        <v>62</v>
      </c>
      <c r="G512" s="5">
        <v>41399</v>
      </c>
      <c r="H512" s="1" t="s">
        <v>10679</v>
      </c>
      <c r="I512" s="1" t="s">
        <v>10690</v>
      </c>
      <c r="J512" s="1" t="s">
        <v>12598</v>
      </c>
      <c r="K512" s="5"/>
      <c r="L512" s="1" t="s">
        <v>10682</v>
      </c>
    </row>
    <row r="513" spans="1:12" x14ac:dyDescent="0.35">
      <c r="A513" s="1" t="s">
        <v>4032</v>
      </c>
      <c r="B513" s="1" t="s">
        <v>1210</v>
      </c>
      <c r="C513" s="2">
        <v>44663</v>
      </c>
      <c r="D513" s="5">
        <v>881025</v>
      </c>
      <c r="E513" s="1" t="s">
        <v>37</v>
      </c>
      <c r="F513" s="1" t="s">
        <v>38</v>
      </c>
      <c r="G513" s="5">
        <v>44455</v>
      </c>
      <c r="H513" s="1" t="s">
        <v>10693</v>
      </c>
      <c r="I513" s="1" t="s">
        <v>10684</v>
      </c>
      <c r="J513" s="1" t="s">
        <v>10692</v>
      </c>
      <c r="K513" s="5">
        <v>35975</v>
      </c>
      <c r="L513" s="1" t="s">
        <v>10682</v>
      </c>
    </row>
    <row r="514" spans="1:12" x14ac:dyDescent="0.35">
      <c r="A514" s="1" t="s">
        <v>4035</v>
      </c>
      <c r="B514" s="1" t="s">
        <v>1500</v>
      </c>
      <c r="C514" s="2">
        <v>45603</v>
      </c>
      <c r="D514" s="5">
        <v>438000</v>
      </c>
      <c r="E514" s="1" t="s">
        <v>56</v>
      </c>
      <c r="F514" s="1" t="s">
        <v>57</v>
      </c>
      <c r="G514" s="5">
        <v>38628</v>
      </c>
      <c r="H514" s="1" t="s">
        <v>10693</v>
      </c>
      <c r="I514" s="1" t="s">
        <v>10690</v>
      </c>
      <c r="J514" s="1" t="s">
        <v>12598</v>
      </c>
      <c r="K514" s="5"/>
      <c r="L514" s="1" t="s">
        <v>10688</v>
      </c>
    </row>
    <row r="515" spans="1:12" x14ac:dyDescent="0.35">
      <c r="A515" s="1" t="s">
        <v>4038</v>
      </c>
      <c r="B515" s="1" t="s">
        <v>1476</v>
      </c>
      <c r="C515" s="2">
        <v>45713</v>
      </c>
      <c r="D515" s="5">
        <v>213624</v>
      </c>
      <c r="E515" s="1" t="s">
        <v>43</v>
      </c>
      <c r="F515" s="1" t="s">
        <v>44</v>
      </c>
      <c r="G515" s="5">
        <v>25264</v>
      </c>
      <c r="H515" s="1" t="s">
        <v>10683</v>
      </c>
      <c r="I515" s="1" t="s">
        <v>10684</v>
      </c>
      <c r="J515" s="1" t="s">
        <v>10692</v>
      </c>
      <c r="K515" s="5">
        <v>35376</v>
      </c>
      <c r="L515" s="1" t="s">
        <v>10686</v>
      </c>
    </row>
    <row r="516" spans="1:12" x14ac:dyDescent="0.35">
      <c r="A516" s="1" t="s">
        <v>4040</v>
      </c>
      <c r="B516" s="1" t="s">
        <v>1464</v>
      </c>
      <c r="C516" s="2">
        <v>45579</v>
      </c>
      <c r="D516" s="5">
        <v>725000</v>
      </c>
      <c r="E516" s="1" t="s">
        <v>138</v>
      </c>
      <c r="F516" s="1" t="s">
        <v>139</v>
      </c>
      <c r="G516" s="5">
        <v>35136</v>
      </c>
      <c r="H516" s="1" t="s">
        <v>10683</v>
      </c>
      <c r="I516" s="1" t="s">
        <v>10680</v>
      </c>
      <c r="J516" s="1" t="s">
        <v>12598</v>
      </c>
      <c r="K516" s="5"/>
      <c r="L516" s="1" t="s">
        <v>10686</v>
      </c>
    </row>
    <row r="517" spans="1:12" x14ac:dyDescent="0.35">
      <c r="A517" s="1" t="s">
        <v>4044</v>
      </c>
      <c r="B517" s="1" t="s">
        <v>102</v>
      </c>
      <c r="C517" s="2">
        <v>45606</v>
      </c>
      <c r="D517" s="5">
        <v>456000</v>
      </c>
      <c r="E517" s="1" t="s">
        <v>24</v>
      </c>
      <c r="F517" s="1" t="s">
        <v>25</v>
      </c>
      <c r="G517" s="5">
        <v>10138</v>
      </c>
      <c r="H517" s="1" t="s">
        <v>10683</v>
      </c>
      <c r="I517" s="1" t="s">
        <v>10680</v>
      </c>
      <c r="J517" s="1" t="s">
        <v>12598</v>
      </c>
      <c r="K517" s="5"/>
      <c r="L517" s="1" t="s">
        <v>10682</v>
      </c>
    </row>
    <row r="518" spans="1:12" x14ac:dyDescent="0.35">
      <c r="A518" s="1" t="s">
        <v>4048</v>
      </c>
      <c r="B518" s="1" t="s">
        <v>1260</v>
      </c>
      <c r="C518" s="2">
        <v>45505</v>
      </c>
      <c r="D518" s="5">
        <v>1247000</v>
      </c>
      <c r="E518" s="1" t="s">
        <v>72</v>
      </c>
      <c r="F518" s="1" t="s">
        <v>33</v>
      </c>
      <c r="G518" s="5">
        <v>10687</v>
      </c>
      <c r="H518" s="1" t="s">
        <v>10679</v>
      </c>
      <c r="I518" s="1" t="s">
        <v>10684</v>
      </c>
      <c r="J518" s="1" t="s">
        <v>12598</v>
      </c>
      <c r="K518" s="5"/>
      <c r="L518" s="1" t="s">
        <v>10682</v>
      </c>
    </row>
    <row r="519" spans="1:12" x14ac:dyDescent="0.35">
      <c r="A519" s="1" t="s">
        <v>4051</v>
      </c>
      <c r="B519" s="1" t="s">
        <v>588</v>
      </c>
      <c r="C519" s="2">
        <v>45562</v>
      </c>
      <c r="D519" s="5">
        <v>1365000</v>
      </c>
      <c r="E519" s="1" t="s">
        <v>32</v>
      </c>
      <c r="F519" s="1" t="s">
        <v>33</v>
      </c>
      <c r="G519" s="5">
        <v>13641</v>
      </c>
      <c r="H519" s="1" t="s">
        <v>10683</v>
      </c>
      <c r="I519" s="1" t="s">
        <v>10687</v>
      </c>
      <c r="J519" s="1" t="s">
        <v>12598</v>
      </c>
      <c r="K519" s="5"/>
      <c r="L519" s="1" t="s">
        <v>10691</v>
      </c>
    </row>
    <row r="520" spans="1:12" x14ac:dyDescent="0.35">
      <c r="A520" s="1" t="s">
        <v>4054</v>
      </c>
      <c r="B520" s="1" t="s">
        <v>756</v>
      </c>
      <c r="C520" s="2">
        <v>45162</v>
      </c>
      <c r="D520" s="5">
        <v>73292</v>
      </c>
      <c r="E520" s="1" t="s">
        <v>248</v>
      </c>
      <c r="F520" s="1" t="s">
        <v>249</v>
      </c>
      <c r="G520" s="5">
        <v>10186</v>
      </c>
      <c r="H520" s="1" t="s">
        <v>10693</v>
      </c>
      <c r="I520" s="1" t="s">
        <v>10690</v>
      </c>
      <c r="J520" s="1" t="s">
        <v>10698</v>
      </c>
      <c r="K520" s="5">
        <v>15708</v>
      </c>
      <c r="L520" s="1" t="s">
        <v>10686</v>
      </c>
    </row>
    <row r="521" spans="1:12" x14ac:dyDescent="0.35">
      <c r="A521" s="1" t="s">
        <v>4056</v>
      </c>
      <c r="B521" s="1" t="s">
        <v>2065</v>
      </c>
      <c r="C521" s="2">
        <v>45453</v>
      </c>
      <c r="D521" s="5">
        <v>222702</v>
      </c>
      <c r="E521" s="1" t="s">
        <v>248</v>
      </c>
      <c r="F521" s="1" t="s">
        <v>249</v>
      </c>
      <c r="G521" s="5">
        <v>10620</v>
      </c>
      <c r="H521" s="1" t="s">
        <v>10696</v>
      </c>
      <c r="I521" s="1" t="s">
        <v>10684</v>
      </c>
      <c r="J521" s="1" t="s">
        <v>10700</v>
      </c>
      <c r="K521" s="5">
        <v>45298</v>
      </c>
      <c r="L521" s="1" t="s">
        <v>10682</v>
      </c>
    </row>
    <row r="522" spans="1:12" x14ac:dyDescent="0.35">
      <c r="A522" s="1" t="s">
        <v>4059</v>
      </c>
      <c r="B522" s="1" t="s">
        <v>1368</v>
      </c>
      <c r="C522" s="2">
        <v>45086</v>
      </c>
      <c r="D522" s="5">
        <v>937000</v>
      </c>
      <c r="E522" s="1" t="s">
        <v>431</v>
      </c>
      <c r="F522" s="1" t="s">
        <v>432</v>
      </c>
      <c r="G522" s="5">
        <v>30660</v>
      </c>
      <c r="H522" s="1" t="s">
        <v>10697</v>
      </c>
      <c r="I522" s="1" t="s">
        <v>10684</v>
      </c>
      <c r="J522" s="1" t="s">
        <v>12598</v>
      </c>
      <c r="K522" s="5"/>
      <c r="L522" s="1" t="s">
        <v>10691</v>
      </c>
    </row>
    <row r="523" spans="1:12" x14ac:dyDescent="0.35">
      <c r="A523" s="1" t="s">
        <v>4062</v>
      </c>
      <c r="B523" s="1" t="s">
        <v>2122</v>
      </c>
      <c r="C523" s="2">
        <v>45629</v>
      </c>
      <c r="D523" s="5">
        <v>519536</v>
      </c>
      <c r="E523" s="1" t="s">
        <v>32</v>
      </c>
      <c r="F523" s="1" t="s">
        <v>33</v>
      </c>
      <c r="G523" s="5">
        <v>13413</v>
      </c>
      <c r="H523" s="1" t="s">
        <v>10679</v>
      </c>
      <c r="I523" s="1" t="s">
        <v>10684</v>
      </c>
      <c r="J523" s="1" t="s">
        <v>10698</v>
      </c>
      <c r="K523" s="5">
        <v>17464</v>
      </c>
      <c r="L523" s="1" t="s">
        <v>10688</v>
      </c>
    </row>
    <row r="524" spans="1:12" x14ac:dyDescent="0.35">
      <c r="A524" s="1" t="s">
        <v>4064</v>
      </c>
      <c r="B524" s="1" t="s">
        <v>1083</v>
      </c>
      <c r="C524" s="2">
        <v>45554</v>
      </c>
      <c r="D524" s="5">
        <v>178000</v>
      </c>
      <c r="E524" s="1" t="s">
        <v>83</v>
      </c>
      <c r="F524" s="1" t="s">
        <v>84</v>
      </c>
      <c r="G524" s="5">
        <v>12843</v>
      </c>
      <c r="H524" s="1" t="s">
        <v>10693</v>
      </c>
      <c r="I524" s="1" t="s">
        <v>10687</v>
      </c>
      <c r="J524" s="1" t="s">
        <v>12598</v>
      </c>
      <c r="K524" s="5"/>
      <c r="L524" s="1" t="s">
        <v>10688</v>
      </c>
    </row>
    <row r="525" spans="1:12" x14ac:dyDescent="0.35">
      <c r="A525" s="1" t="s">
        <v>4067</v>
      </c>
      <c r="B525" s="1" t="s">
        <v>2358</v>
      </c>
      <c r="C525" s="2">
        <v>44775</v>
      </c>
      <c r="D525" s="5">
        <v>49230</v>
      </c>
      <c r="E525" s="1" t="s">
        <v>37</v>
      </c>
      <c r="F525" s="1" t="s">
        <v>38</v>
      </c>
      <c r="G525" s="5">
        <v>36754</v>
      </c>
      <c r="H525" s="1" t="s">
        <v>10696</v>
      </c>
      <c r="I525" s="1" t="s">
        <v>10684</v>
      </c>
      <c r="J525" s="1" t="s">
        <v>10699</v>
      </c>
      <c r="K525" s="5">
        <v>39770</v>
      </c>
      <c r="L525" s="1" t="s">
        <v>10688</v>
      </c>
    </row>
    <row r="526" spans="1:12" x14ac:dyDescent="0.35">
      <c r="A526" s="1" t="s">
        <v>4069</v>
      </c>
      <c r="B526" s="1" t="s">
        <v>534</v>
      </c>
      <c r="C526" s="2">
        <v>45175</v>
      </c>
      <c r="D526" s="5">
        <v>517000</v>
      </c>
      <c r="E526" s="1" t="s">
        <v>95</v>
      </c>
      <c r="F526" s="1" t="s">
        <v>33</v>
      </c>
      <c r="G526" s="5">
        <v>13396</v>
      </c>
      <c r="H526" s="1" t="s">
        <v>10696</v>
      </c>
      <c r="I526" s="1" t="s">
        <v>10680</v>
      </c>
      <c r="J526" s="1" t="s">
        <v>12598</v>
      </c>
      <c r="K526" s="5"/>
      <c r="L526" s="1" t="s">
        <v>10686</v>
      </c>
    </row>
    <row r="527" spans="1:12" x14ac:dyDescent="0.35">
      <c r="A527" s="1" t="s">
        <v>4073</v>
      </c>
      <c r="B527" s="1" t="s">
        <v>1787</v>
      </c>
      <c r="C527" s="2">
        <v>45678</v>
      </c>
      <c r="D527" s="5">
        <v>299000</v>
      </c>
      <c r="E527" s="1" t="s">
        <v>91</v>
      </c>
      <c r="F527" s="1" t="s">
        <v>84</v>
      </c>
      <c r="G527" s="5">
        <v>19171</v>
      </c>
      <c r="H527" s="1" t="s">
        <v>10679</v>
      </c>
      <c r="I527" s="1" t="s">
        <v>10684</v>
      </c>
      <c r="J527" s="1" t="s">
        <v>12598</v>
      </c>
      <c r="K527" s="5"/>
      <c r="L527" s="1" t="s">
        <v>10691</v>
      </c>
    </row>
    <row r="528" spans="1:12" x14ac:dyDescent="0.35">
      <c r="A528" s="1" t="s">
        <v>4075</v>
      </c>
      <c r="B528" s="1" t="s">
        <v>1210</v>
      </c>
      <c r="C528" s="2">
        <v>45377</v>
      </c>
      <c r="D528" s="5">
        <v>546000</v>
      </c>
      <c r="E528" s="1" t="s">
        <v>37</v>
      </c>
      <c r="F528" s="1" t="s">
        <v>38</v>
      </c>
      <c r="G528" s="5">
        <v>36421</v>
      </c>
      <c r="H528" s="1" t="s">
        <v>10679</v>
      </c>
      <c r="I528" s="1" t="s">
        <v>10684</v>
      </c>
      <c r="J528" s="1" t="s">
        <v>12598</v>
      </c>
      <c r="K528" s="5"/>
      <c r="L528" s="1" t="s">
        <v>10691</v>
      </c>
    </row>
    <row r="529" spans="1:12" x14ac:dyDescent="0.35">
      <c r="A529" s="1" t="s">
        <v>4079</v>
      </c>
      <c r="B529" s="1" t="s">
        <v>641</v>
      </c>
      <c r="C529" s="2">
        <v>45421</v>
      </c>
      <c r="D529" s="5">
        <v>1257000</v>
      </c>
      <c r="E529" s="1" t="s">
        <v>119</v>
      </c>
      <c r="F529" s="1" t="s">
        <v>120</v>
      </c>
      <c r="G529" s="5">
        <v>33342</v>
      </c>
      <c r="H529" s="1" t="s">
        <v>10683</v>
      </c>
      <c r="I529" s="1" t="s">
        <v>10684</v>
      </c>
      <c r="J529" s="1" t="s">
        <v>12598</v>
      </c>
      <c r="K529" s="5"/>
      <c r="L529" s="1" t="s">
        <v>10686</v>
      </c>
    </row>
    <row r="530" spans="1:12" x14ac:dyDescent="0.35">
      <c r="A530" s="1" t="s">
        <v>4082</v>
      </c>
      <c r="B530" s="1" t="s">
        <v>297</v>
      </c>
      <c r="C530" s="2">
        <v>45284</v>
      </c>
      <c r="D530" s="5">
        <v>1019705</v>
      </c>
      <c r="E530" s="1" t="s">
        <v>248</v>
      </c>
      <c r="F530" s="1" t="s">
        <v>249</v>
      </c>
      <c r="G530" s="5">
        <v>10711</v>
      </c>
      <c r="H530" s="1" t="s">
        <v>10697</v>
      </c>
      <c r="I530" s="1" t="s">
        <v>10684</v>
      </c>
      <c r="J530" s="1" t="s">
        <v>10700</v>
      </c>
      <c r="K530" s="5">
        <v>26295</v>
      </c>
      <c r="L530" s="1" t="s">
        <v>10682</v>
      </c>
    </row>
    <row r="531" spans="1:12" x14ac:dyDescent="0.35">
      <c r="A531" s="1" t="s">
        <v>4086</v>
      </c>
      <c r="B531" s="1" t="s">
        <v>53</v>
      </c>
      <c r="C531" s="2">
        <v>45065</v>
      </c>
      <c r="D531" s="5">
        <v>227144</v>
      </c>
      <c r="E531" s="1" t="s">
        <v>56</v>
      </c>
      <c r="F531" s="1" t="s">
        <v>57</v>
      </c>
      <c r="G531" s="5">
        <v>43537</v>
      </c>
      <c r="H531" s="1" t="s">
        <v>10679</v>
      </c>
      <c r="I531" s="1" t="s">
        <v>10680</v>
      </c>
      <c r="J531" s="1" t="s">
        <v>10681</v>
      </c>
      <c r="K531" s="5">
        <v>30856</v>
      </c>
      <c r="L531" s="1" t="s">
        <v>10686</v>
      </c>
    </row>
    <row r="532" spans="1:12" x14ac:dyDescent="0.35">
      <c r="A532" s="1" t="s">
        <v>4088</v>
      </c>
      <c r="B532" s="1" t="s">
        <v>457</v>
      </c>
      <c r="C532" s="2">
        <v>45636</v>
      </c>
      <c r="D532" s="5">
        <v>1230071</v>
      </c>
      <c r="E532" s="1" t="s">
        <v>83</v>
      </c>
      <c r="F532" s="1" t="s">
        <v>84</v>
      </c>
      <c r="G532" s="5">
        <v>14907</v>
      </c>
      <c r="H532" s="1" t="s">
        <v>10679</v>
      </c>
      <c r="I532" s="1" t="s">
        <v>10690</v>
      </c>
      <c r="J532" s="1" t="s">
        <v>10692</v>
      </c>
      <c r="K532" s="5">
        <v>25929</v>
      </c>
      <c r="L532" s="1" t="s">
        <v>10682</v>
      </c>
    </row>
    <row r="533" spans="1:12" x14ac:dyDescent="0.35">
      <c r="A533" s="1" t="s">
        <v>4091</v>
      </c>
      <c r="B533" s="1" t="s">
        <v>1254</v>
      </c>
      <c r="C533" s="2">
        <v>45439</v>
      </c>
      <c r="D533" s="5">
        <v>12058</v>
      </c>
      <c r="E533" s="1" t="s">
        <v>431</v>
      </c>
      <c r="F533" s="1" t="s">
        <v>432</v>
      </c>
      <c r="G533" s="5">
        <v>36958</v>
      </c>
      <c r="H533" s="1" t="s">
        <v>10679</v>
      </c>
      <c r="I533" s="1" t="s">
        <v>10684</v>
      </c>
      <c r="J533" s="1" t="s">
        <v>10681</v>
      </c>
      <c r="K533" s="5">
        <v>36942</v>
      </c>
      <c r="L533" s="1" t="s">
        <v>10686</v>
      </c>
    </row>
    <row r="534" spans="1:12" x14ac:dyDescent="0.35">
      <c r="A534" s="1" t="s">
        <v>4093</v>
      </c>
      <c r="B534" s="1" t="s">
        <v>511</v>
      </c>
      <c r="C534" s="2">
        <v>45665</v>
      </c>
      <c r="D534" s="5">
        <v>727000</v>
      </c>
      <c r="E534" s="1" t="s">
        <v>56</v>
      </c>
      <c r="F534" s="1" t="s">
        <v>57</v>
      </c>
      <c r="G534" s="5">
        <v>38244</v>
      </c>
      <c r="H534" s="1" t="s">
        <v>10693</v>
      </c>
      <c r="I534" s="1" t="s">
        <v>10684</v>
      </c>
      <c r="J534" s="1" t="s">
        <v>12598</v>
      </c>
      <c r="K534" s="5"/>
      <c r="L534" s="1" t="s">
        <v>10686</v>
      </c>
    </row>
    <row r="535" spans="1:12" x14ac:dyDescent="0.35">
      <c r="A535" s="1" t="s">
        <v>4097</v>
      </c>
      <c r="B535" s="1" t="s">
        <v>2042</v>
      </c>
      <c r="C535" s="2">
        <v>45681</v>
      </c>
      <c r="D535" s="5">
        <v>785000</v>
      </c>
      <c r="E535" s="1" t="s">
        <v>12</v>
      </c>
      <c r="F535" s="1" t="s">
        <v>13</v>
      </c>
      <c r="G535" s="5">
        <v>14101</v>
      </c>
      <c r="H535" s="1" t="s">
        <v>10679</v>
      </c>
      <c r="I535" s="1" t="s">
        <v>10684</v>
      </c>
      <c r="J535" s="1" t="s">
        <v>12598</v>
      </c>
      <c r="K535" s="5"/>
      <c r="L535" s="1" t="s">
        <v>10682</v>
      </c>
    </row>
    <row r="536" spans="1:12" x14ac:dyDescent="0.35">
      <c r="A536" s="1" t="s">
        <v>4101</v>
      </c>
      <c r="B536" s="1" t="s">
        <v>1756</v>
      </c>
      <c r="C536" s="2">
        <v>45358</v>
      </c>
      <c r="D536" s="5">
        <v>478000</v>
      </c>
      <c r="E536" s="1" t="s">
        <v>72</v>
      </c>
      <c r="F536" s="1" t="s">
        <v>33</v>
      </c>
      <c r="G536" s="5">
        <v>13999</v>
      </c>
      <c r="H536" s="1" t="s">
        <v>10697</v>
      </c>
      <c r="I536" s="1" t="s">
        <v>10687</v>
      </c>
      <c r="J536" s="1" t="s">
        <v>12598</v>
      </c>
      <c r="K536" s="5"/>
      <c r="L536" s="1" t="s">
        <v>10688</v>
      </c>
    </row>
    <row r="537" spans="1:12" x14ac:dyDescent="0.35">
      <c r="A537" s="1" t="s">
        <v>4104</v>
      </c>
      <c r="B537" s="1" t="s">
        <v>1482</v>
      </c>
      <c r="C537" s="2">
        <v>45491</v>
      </c>
      <c r="D537" s="5">
        <v>485799</v>
      </c>
      <c r="E537" s="1" t="s">
        <v>72</v>
      </c>
      <c r="F537" s="1" t="s">
        <v>33</v>
      </c>
      <c r="G537" s="5">
        <v>13058</v>
      </c>
      <c r="H537" s="1" t="s">
        <v>10693</v>
      </c>
      <c r="I537" s="1" t="s">
        <v>10684</v>
      </c>
      <c r="J537" s="1" t="s">
        <v>10701</v>
      </c>
      <c r="K537" s="5">
        <v>13201</v>
      </c>
      <c r="L537" s="1" t="s">
        <v>10688</v>
      </c>
    </row>
    <row r="538" spans="1:12" x14ac:dyDescent="0.35">
      <c r="A538" s="1" t="s">
        <v>4106</v>
      </c>
      <c r="B538" s="1" t="s">
        <v>1620</v>
      </c>
      <c r="C538" s="2">
        <v>45708</v>
      </c>
      <c r="D538" s="5">
        <v>1137022</v>
      </c>
      <c r="E538" s="1" t="s">
        <v>43</v>
      </c>
      <c r="F538" s="1" t="s">
        <v>44</v>
      </c>
      <c r="G538" s="5">
        <v>30363</v>
      </c>
      <c r="H538" s="1" t="s">
        <v>10679</v>
      </c>
      <c r="I538" s="1" t="s">
        <v>10684</v>
      </c>
      <c r="J538" s="1" t="s">
        <v>10699</v>
      </c>
      <c r="K538" s="5">
        <v>28978</v>
      </c>
      <c r="L538" s="1" t="s">
        <v>10682</v>
      </c>
    </row>
    <row r="539" spans="1:12" x14ac:dyDescent="0.35">
      <c r="A539" s="1" t="s">
        <v>4109</v>
      </c>
      <c r="B539" s="1" t="s">
        <v>946</v>
      </c>
      <c r="C539" s="2">
        <v>44888</v>
      </c>
      <c r="D539" s="5">
        <v>69000</v>
      </c>
      <c r="E539" s="1" t="s">
        <v>12</v>
      </c>
      <c r="F539" s="1" t="s">
        <v>13</v>
      </c>
      <c r="G539" s="5">
        <v>15267</v>
      </c>
      <c r="H539" s="1" t="s">
        <v>10679</v>
      </c>
      <c r="I539" s="1" t="s">
        <v>10680</v>
      </c>
      <c r="J539" s="1" t="s">
        <v>12598</v>
      </c>
      <c r="K539" s="5"/>
      <c r="L539" s="1" t="s">
        <v>10686</v>
      </c>
    </row>
    <row r="540" spans="1:12" x14ac:dyDescent="0.35">
      <c r="A540" s="1" t="s">
        <v>4111</v>
      </c>
      <c r="B540" s="1" t="s">
        <v>148</v>
      </c>
      <c r="C540" s="2">
        <v>45656</v>
      </c>
      <c r="D540" s="5">
        <v>456000</v>
      </c>
      <c r="E540" s="1" t="s">
        <v>151</v>
      </c>
      <c r="F540" s="1" t="s">
        <v>33</v>
      </c>
      <c r="G540" s="5">
        <v>11783</v>
      </c>
      <c r="H540" s="1" t="s">
        <v>10693</v>
      </c>
      <c r="I540" s="1" t="s">
        <v>10684</v>
      </c>
      <c r="J540" s="1" t="s">
        <v>12598</v>
      </c>
      <c r="K540" s="5"/>
      <c r="L540" s="1" t="s">
        <v>10691</v>
      </c>
    </row>
    <row r="541" spans="1:12" x14ac:dyDescent="0.35">
      <c r="A541" s="1" t="s">
        <v>4114</v>
      </c>
      <c r="B541" s="1" t="s">
        <v>143</v>
      </c>
      <c r="C541" s="2">
        <v>45549</v>
      </c>
      <c r="D541" s="5">
        <v>619696</v>
      </c>
      <c r="E541" s="1" t="s">
        <v>146</v>
      </c>
      <c r="F541" s="1" t="s">
        <v>147</v>
      </c>
      <c r="G541" s="5">
        <v>32999</v>
      </c>
      <c r="H541" s="1" t="s">
        <v>10693</v>
      </c>
      <c r="I541" s="1" t="s">
        <v>10684</v>
      </c>
      <c r="J541" s="1" t="s">
        <v>10701</v>
      </c>
      <c r="K541" s="5">
        <v>25304</v>
      </c>
      <c r="L541" s="1" t="s">
        <v>10686</v>
      </c>
    </row>
    <row r="542" spans="1:12" x14ac:dyDescent="0.35">
      <c r="A542" s="1" t="s">
        <v>4118</v>
      </c>
      <c r="B542" s="1" t="s">
        <v>1062</v>
      </c>
      <c r="C542" s="2">
        <v>45310</v>
      </c>
      <c r="D542" s="5">
        <v>59000</v>
      </c>
      <c r="E542" s="1" t="s">
        <v>151</v>
      </c>
      <c r="F542" s="1" t="s">
        <v>33</v>
      </c>
      <c r="G542" s="5">
        <v>13507</v>
      </c>
      <c r="H542" s="1" t="s">
        <v>10696</v>
      </c>
      <c r="I542" s="1" t="s">
        <v>10690</v>
      </c>
      <c r="J542" s="1" t="s">
        <v>12598</v>
      </c>
      <c r="K542" s="5"/>
      <c r="L542" s="1" t="s">
        <v>10686</v>
      </c>
    </row>
    <row r="543" spans="1:12" x14ac:dyDescent="0.35">
      <c r="A543" s="1" t="s">
        <v>4120</v>
      </c>
      <c r="B543" s="1" t="s">
        <v>2364</v>
      </c>
      <c r="C543" s="2">
        <v>45312</v>
      </c>
      <c r="D543" s="5">
        <v>560522</v>
      </c>
      <c r="E543" s="1" t="s">
        <v>24</v>
      </c>
      <c r="F543" s="1" t="s">
        <v>25</v>
      </c>
      <c r="G543" s="5">
        <v>12295</v>
      </c>
      <c r="H543" s="1" t="s">
        <v>10693</v>
      </c>
      <c r="I543" s="1" t="s">
        <v>10687</v>
      </c>
      <c r="J543" s="1" t="s">
        <v>10681</v>
      </c>
      <c r="K543" s="5">
        <v>47478</v>
      </c>
      <c r="L543" s="1" t="s">
        <v>10682</v>
      </c>
    </row>
    <row r="544" spans="1:12" x14ac:dyDescent="0.35">
      <c r="A544" s="1" t="s">
        <v>4123</v>
      </c>
      <c r="B544" s="1" t="s">
        <v>1053</v>
      </c>
      <c r="C544" s="2">
        <v>45682</v>
      </c>
      <c r="D544" s="5">
        <v>380102</v>
      </c>
      <c r="E544" s="1" t="s">
        <v>119</v>
      </c>
      <c r="F544" s="1" t="s">
        <v>120</v>
      </c>
      <c r="G544" s="5">
        <v>40001</v>
      </c>
      <c r="H544" s="1" t="s">
        <v>10696</v>
      </c>
      <c r="I544" s="1" t="s">
        <v>10690</v>
      </c>
      <c r="J544" s="1" t="s">
        <v>10702</v>
      </c>
      <c r="K544" s="5">
        <v>17898</v>
      </c>
      <c r="L544" s="1" t="s">
        <v>10686</v>
      </c>
    </row>
    <row r="545" spans="1:12" x14ac:dyDescent="0.35">
      <c r="A545" s="1" t="s">
        <v>4125</v>
      </c>
      <c r="B545" s="1" t="s">
        <v>2170</v>
      </c>
      <c r="C545" s="2">
        <v>45019</v>
      </c>
      <c r="D545" s="5">
        <v>164198</v>
      </c>
      <c r="E545" s="1" t="s">
        <v>91</v>
      </c>
      <c r="F545" s="1" t="s">
        <v>84</v>
      </c>
      <c r="G545" s="5">
        <v>17949</v>
      </c>
      <c r="H545" s="1" t="s">
        <v>10696</v>
      </c>
      <c r="I545" s="1" t="s">
        <v>10684</v>
      </c>
      <c r="J545" s="1" t="s">
        <v>10701</v>
      </c>
      <c r="K545" s="5">
        <v>14802</v>
      </c>
      <c r="L545" s="1" t="s">
        <v>10691</v>
      </c>
    </row>
    <row r="546" spans="1:12" x14ac:dyDescent="0.35">
      <c r="A546" s="1" t="s">
        <v>4127</v>
      </c>
      <c r="B546" s="1" t="s">
        <v>1541</v>
      </c>
      <c r="C546" s="2">
        <v>45690</v>
      </c>
      <c r="D546" s="5">
        <v>258000</v>
      </c>
      <c r="E546" s="1" t="s">
        <v>56</v>
      </c>
      <c r="F546" s="1" t="s">
        <v>57</v>
      </c>
      <c r="G546" s="5">
        <v>33411</v>
      </c>
      <c r="H546" s="1" t="s">
        <v>10683</v>
      </c>
      <c r="I546" s="1" t="s">
        <v>10690</v>
      </c>
      <c r="J546" s="1" t="s">
        <v>12598</v>
      </c>
      <c r="K546" s="5"/>
      <c r="L546" s="1" t="s">
        <v>10682</v>
      </c>
    </row>
    <row r="547" spans="1:12" x14ac:dyDescent="0.35">
      <c r="A547" s="1" t="s">
        <v>4129</v>
      </c>
      <c r="B547" s="1" t="s">
        <v>1799</v>
      </c>
      <c r="C547" s="2">
        <v>45341</v>
      </c>
      <c r="D547" s="5">
        <v>338000</v>
      </c>
      <c r="E547" s="1" t="s">
        <v>72</v>
      </c>
      <c r="F547" s="1" t="s">
        <v>33</v>
      </c>
      <c r="G547" s="5">
        <v>12967</v>
      </c>
      <c r="H547" s="1" t="s">
        <v>10679</v>
      </c>
      <c r="I547" s="1" t="s">
        <v>10684</v>
      </c>
      <c r="J547" s="1" t="s">
        <v>12598</v>
      </c>
      <c r="K547" s="5"/>
      <c r="L547" s="1" t="s">
        <v>10682</v>
      </c>
    </row>
    <row r="548" spans="1:12" x14ac:dyDescent="0.35">
      <c r="A548" s="1" t="s">
        <v>4132</v>
      </c>
      <c r="B548" s="1" t="s">
        <v>9</v>
      </c>
      <c r="C548" s="2">
        <v>45518</v>
      </c>
      <c r="D548" s="5">
        <v>1006000</v>
      </c>
      <c r="E548" s="1" t="s">
        <v>12</v>
      </c>
      <c r="F548" s="1" t="s">
        <v>13</v>
      </c>
      <c r="G548" s="5">
        <v>16378</v>
      </c>
      <c r="H548" s="1" t="s">
        <v>10693</v>
      </c>
      <c r="I548" s="1" t="s">
        <v>10684</v>
      </c>
      <c r="J548" s="1" t="s">
        <v>12598</v>
      </c>
      <c r="K548" s="5"/>
      <c r="L548" s="1" t="s">
        <v>10682</v>
      </c>
    </row>
    <row r="549" spans="1:12" x14ac:dyDescent="0.35">
      <c r="A549" s="1" t="s">
        <v>4136</v>
      </c>
      <c r="B549" s="1" t="s">
        <v>1935</v>
      </c>
      <c r="C549" s="2">
        <v>44913</v>
      </c>
      <c r="D549" s="5">
        <v>527000</v>
      </c>
      <c r="E549" s="1" t="s">
        <v>24</v>
      </c>
      <c r="F549" s="1" t="s">
        <v>25</v>
      </c>
      <c r="G549" s="5">
        <v>9735</v>
      </c>
      <c r="H549" s="1" t="s">
        <v>10693</v>
      </c>
      <c r="I549" s="1" t="s">
        <v>10684</v>
      </c>
      <c r="J549" s="1" t="s">
        <v>12598</v>
      </c>
      <c r="K549" s="5"/>
      <c r="L549" s="1" t="s">
        <v>10686</v>
      </c>
    </row>
    <row r="550" spans="1:12" x14ac:dyDescent="0.35">
      <c r="A550" s="1" t="s">
        <v>4140</v>
      </c>
      <c r="B550" s="1" t="s">
        <v>273</v>
      </c>
      <c r="C550" s="2">
        <v>45460</v>
      </c>
      <c r="D550" s="5">
        <v>49000</v>
      </c>
      <c r="E550" s="1" t="s">
        <v>24</v>
      </c>
      <c r="F550" s="1" t="s">
        <v>25</v>
      </c>
      <c r="G550" s="5">
        <v>11837</v>
      </c>
      <c r="H550" s="1" t="s">
        <v>10693</v>
      </c>
      <c r="I550" s="1" t="s">
        <v>10684</v>
      </c>
      <c r="J550" s="1" t="s">
        <v>12598</v>
      </c>
      <c r="K550" s="5"/>
      <c r="L550" s="1" t="s">
        <v>10686</v>
      </c>
    </row>
    <row r="551" spans="1:12" x14ac:dyDescent="0.35">
      <c r="A551" s="1" t="s">
        <v>4142</v>
      </c>
      <c r="B551" s="1" t="s">
        <v>1906</v>
      </c>
      <c r="C551" s="2">
        <v>45085</v>
      </c>
      <c r="D551" s="5">
        <v>179000</v>
      </c>
      <c r="E551" s="1" t="s">
        <v>12</v>
      </c>
      <c r="F551" s="1" t="s">
        <v>13</v>
      </c>
      <c r="G551" s="5">
        <v>12958</v>
      </c>
      <c r="H551" s="1" t="s">
        <v>10697</v>
      </c>
      <c r="I551" s="1" t="s">
        <v>10684</v>
      </c>
      <c r="J551" s="1" t="s">
        <v>12598</v>
      </c>
      <c r="K551" s="5"/>
      <c r="L551" s="1" t="s">
        <v>10691</v>
      </c>
    </row>
    <row r="552" spans="1:12" x14ac:dyDescent="0.35">
      <c r="A552" s="1" t="s">
        <v>4144</v>
      </c>
      <c r="B552" s="1" t="s">
        <v>66</v>
      </c>
      <c r="C552" s="2">
        <v>45472</v>
      </c>
      <c r="D552" s="5">
        <v>838428</v>
      </c>
      <c r="E552" s="1" t="s">
        <v>37</v>
      </c>
      <c r="F552" s="1" t="s">
        <v>38</v>
      </c>
      <c r="G552" s="5">
        <v>38840</v>
      </c>
      <c r="H552" s="1" t="s">
        <v>10679</v>
      </c>
      <c r="I552" s="1" t="s">
        <v>10684</v>
      </c>
      <c r="J552" s="1" t="s">
        <v>10698</v>
      </c>
      <c r="K552" s="5">
        <v>48572</v>
      </c>
      <c r="L552" s="1" t="s">
        <v>10686</v>
      </c>
    </row>
    <row r="553" spans="1:12" x14ac:dyDescent="0.35">
      <c r="A553" s="1" t="s">
        <v>4148</v>
      </c>
      <c r="B553" s="1" t="s">
        <v>1201</v>
      </c>
      <c r="C553" s="2">
        <v>45010</v>
      </c>
      <c r="D553" s="5">
        <v>329000</v>
      </c>
      <c r="E553" s="1" t="s">
        <v>83</v>
      </c>
      <c r="F553" s="1" t="s">
        <v>84</v>
      </c>
      <c r="G553" s="5">
        <v>13954</v>
      </c>
      <c r="H553" s="1" t="s">
        <v>10693</v>
      </c>
      <c r="I553" s="1" t="s">
        <v>10687</v>
      </c>
      <c r="J553" s="1" t="s">
        <v>12598</v>
      </c>
      <c r="K553" s="5"/>
      <c r="L553" s="1" t="s">
        <v>10691</v>
      </c>
    </row>
    <row r="554" spans="1:12" x14ac:dyDescent="0.35">
      <c r="A554" s="1" t="s">
        <v>4150</v>
      </c>
      <c r="B554" s="1" t="s">
        <v>99</v>
      </c>
      <c r="C554" s="2">
        <v>45553</v>
      </c>
      <c r="D554" s="5">
        <v>748340</v>
      </c>
      <c r="E554" s="1" t="s">
        <v>83</v>
      </c>
      <c r="F554" s="1" t="s">
        <v>84</v>
      </c>
      <c r="G554" s="5">
        <v>15209</v>
      </c>
      <c r="H554" s="1" t="s">
        <v>10693</v>
      </c>
      <c r="I554" s="1" t="s">
        <v>10680</v>
      </c>
      <c r="J554" s="1" t="s">
        <v>10681</v>
      </c>
      <c r="K554" s="5">
        <v>18660</v>
      </c>
      <c r="L554" s="1" t="s">
        <v>10691</v>
      </c>
    </row>
    <row r="555" spans="1:12" x14ac:dyDescent="0.35">
      <c r="A555" s="1" t="s">
        <v>4154</v>
      </c>
      <c r="B555" s="1" t="s">
        <v>656</v>
      </c>
      <c r="C555" s="2">
        <v>44671</v>
      </c>
      <c r="D555" s="5">
        <v>179000</v>
      </c>
      <c r="E555" s="1" t="s">
        <v>91</v>
      </c>
      <c r="F555" s="1" t="s">
        <v>84</v>
      </c>
      <c r="G555" s="5">
        <v>16159</v>
      </c>
      <c r="H555" s="1" t="s">
        <v>10683</v>
      </c>
      <c r="I555" s="1" t="s">
        <v>10684</v>
      </c>
      <c r="J555" s="1" t="s">
        <v>12598</v>
      </c>
      <c r="K555" s="5"/>
      <c r="L555" s="1" t="s">
        <v>10691</v>
      </c>
    </row>
    <row r="556" spans="1:12" x14ac:dyDescent="0.35">
      <c r="A556" s="1" t="s">
        <v>4156</v>
      </c>
      <c r="B556" s="1" t="s">
        <v>1863</v>
      </c>
      <c r="C556" s="2">
        <v>45311</v>
      </c>
      <c r="D556" s="5">
        <v>428000</v>
      </c>
      <c r="E556" s="1" t="s">
        <v>127</v>
      </c>
      <c r="F556" s="1" t="s">
        <v>128</v>
      </c>
      <c r="G556" s="5">
        <v>18566</v>
      </c>
      <c r="H556" s="1" t="s">
        <v>10696</v>
      </c>
      <c r="I556" s="1" t="s">
        <v>10684</v>
      </c>
      <c r="J556" s="1" t="s">
        <v>12598</v>
      </c>
      <c r="K556" s="5"/>
      <c r="L556" s="1" t="s">
        <v>10686</v>
      </c>
    </row>
    <row r="557" spans="1:12" x14ac:dyDescent="0.35">
      <c r="A557" s="1" t="s">
        <v>4159</v>
      </c>
      <c r="B557" s="1" t="s">
        <v>491</v>
      </c>
      <c r="C557" s="2">
        <v>45477</v>
      </c>
      <c r="D557" s="5">
        <v>119000</v>
      </c>
      <c r="E557" s="1" t="s">
        <v>138</v>
      </c>
      <c r="F557" s="1" t="s">
        <v>139</v>
      </c>
      <c r="G557" s="5">
        <v>32800</v>
      </c>
      <c r="H557" s="1" t="s">
        <v>10679</v>
      </c>
      <c r="I557" s="1" t="s">
        <v>10684</v>
      </c>
      <c r="J557" s="1" t="s">
        <v>12598</v>
      </c>
      <c r="K557" s="5"/>
      <c r="L557" s="1" t="s">
        <v>10682</v>
      </c>
    </row>
    <row r="558" spans="1:12" x14ac:dyDescent="0.35">
      <c r="A558" s="1" t="s">
        <v>4161</v>
      </c>
      <c r="B558" s="1" t="s">
        <v>390</v>
      </c>
      <c r="C558" s="2">
        <v>45475</v>
      </c>
      <c r="D558" s="5">
        <v>299000</v>
      </c>
      <c r="E558" s="1" t="s">
        <v>91</v>
      </c>
      <c r="F558" s="1" t="s">
        <v>84</v>
      </c>
      <c r="G558" s="5">
        <v>17725</v>
      </c>
      <c r="H558" s="1" t="s">
        <v>10683</v>
      </c>
      <c r="I558" s="1" t="s">
        <v>10680</v>
      </c>
      <c r="J558" s="1" t="s">
        <v>12598</v>
      </c>
      <c r="K558" s="5"/>
      <c r="L558" s="1" t="s">
        <v>10682</v>
      </c>
    </row>
    <row r="559" spans="1:12" x14ac:dyDescent="0.35">
      <c r="A559" s="1" t="s">
        <v>4163</v>
      </c>
      <c r="B559" s="1" t="s">
        <v>45</v>
      </c>
      <c r="C559" s="2">
        <v>45058</v>
      </c>
      <c r="D559" s="5">
        <v>551018</v>
      </c>
      <c r="E559" s="1" t="s">
        <v>48</v>
      </c>
      <c r="F559" s="1" t="s">
        <v>49</v>
      </c>
      <c r="G559" s="5">
        <v>24854</v>
      </c>
      <c r="H559" s="1" t="s">
        <v>10693</v>
      </c>
      <c r="I559" s="1" t="s">
        <v>10680</v>
      </c>
      <c r="J559" s="1" t="s">
        <v>10700</v>
      </c>
      <c r="K559" s="5">
        <v>25982</v>
      </c>
      <c r="L559" s="1" t="s">
        <v>10686</v>
      </c>
    </row>
    <row r="560" spans="1:12" x14ac:dyDescent="0.35">
      <c r="A560" s="1" t="s">
        <v>4167</v>
      </c>
      <c r="B560" s="1" t="s">
        <v>1778</v>
      </c>
      <c r="C560" s="2">
        <v>45164</v>
      </c>
      <c r="D560" s="5">
        <v>477000</v>
      </c>
      <c r="E560" s="1" t="s">
        <v>111</v>
      </c>
      <c r="F560" s="1" t="s">
        <v>112</v>
      </c>
      <c r="G560" s="5">
        <v>28687</v>
      </c>
      <c r="H560" s="1" t="s">
        <v>10679</v>
      </c>
      <c r="I560" s="1" t="s">
        <v>10684</v>
      </c>
      <c r="J560" s="1" t="s">
        <v>12598</v>
      </c>
      <c r="K560" s="5"/>
      <c r="L560" s="1" t="s">
        <v>10682</v>
      </c>
    </row>
    <row r="561" spans="1:12" x14ac:dyDescent="0.35">
      <c r="A561" s="1" t="s">
        <v>4170</v>
      </c>
      <c r="B561" s="1" t="s">
        <v>471</v>
      </c>
      <c r="C561" s="2">
        <v>45346</v>
      </c>
      <c r="D561" s="5">
        <v>898000</v>
      </c>
      <c r="E561" s="1" t="s">
        <v>119</v>
      </c>
      <c r="F561" s="1" t="s">
        <v>120</v>
      </c>
      <c r="G561" s="5">
        <v>28269</v>
      </c>
      <c r="H561" s="1" t="s">
        <v>10679</v>
      </c>
      <c r="I561" s="1" t="s">
        <v>10684</v>
      </c>
      <c r="J561" s="1" t="s">
        <v>12598</v>
      </c>
      <c r="K561" s="5"/>
      <c r="L561" s="1" t="s">
        <v>10691</v>
      </c>
    </row>
    <row r="562" spans="1:12" x14ac:dyDescent="0.35">
      <c r="A562" s="1" t="s">
        <v>4172</v>
      </c>
      <c r="B562" s="1" t="s">
        <v>194</v>
      </c>
      <c r="C562" s="2">
        <v>44939</v>
      </c>
      <c r="D562" s="5">
        <v>470569</v>
      </c>
      <c r="E562" s="1" t="s">
        <v>138</v>
      </c>
      <c r="F562" s="1" t="s">
        <v>139</v>
      </c>
      <c r="G562" s="5">
        <v>30491</v>
      </c>
      <c r="H562" s="1" t="s">
        <v>10693</v>
      </c>
      <c r="I562" s="1" t="s">
        <v>10684</v>
      </c>
      <c r="J562" s="1" t="s">
        <v>10681</v>
      </c>
      <c r="K562" s="5">
        <v>27431</v>
      </c>
      <c r="L562" s="1" t="s">
        <v>10682</v>
      </c>
    </row>
    <row r="563" spans="1:12" x14ac:dyDescent="0.35">
      <c r="A563" s="1" t="s">
        <v>4174</v>
      </c>
      <c r="B563" s="1" t="s">
        <v>50</v>
      </c>
      <c r="C563" s="2">
        <v>45569</v>
      </c>
      <c r="D563" s="5">
        <v>107473</v>
      </c>
      <c r="E563" s="1" t="s">
        <v>12</v>
      </c>
      <c r="F563" s="1" t="s">
        <v>13</v>
      </c>
      <c r="G563" s="5">
        <v>13772</v>
      </c>
      <c r="H563" s="1" t="s">
        <v>10696</v>
      </c>
      <c r="I563" s="1" t="s">
        <v>10684</v>
      </c>
      <c r="J563" s="1" t="s">
        <v>10701</v>
      </c>
      <c r="K563" s="5">
        <v>11527</v>
      </c>
      <c r="L563" s="1" t="s">
        <v>10695</v>
      </c>
    </row>
    <row r="564" spans="1:12" x14ac:dyDescent="0.35">
      <c r="A564" s="1" t="s">
        <v>4176</v>
      </c>
      <c r="B564" s="1" t="s">
        <v>1871</v>
      </c>
      <c r="C564" s="2">
        <v>45008</v>
      </c>
      <c r="D564" s="5">
        <v>299000</v>
      </c>
      <c r="E564" s="1" t="s">
        <v>56</v>
      </c>
      <c r="F564" s="1" t="s">
        <v>57</v>
      </c>
      <c r="G564" s="5">
        <v>39537</v>
      </c>
      <c r="H564" s="1" t="s">
        <v>10683</v>
      </c>
      <c r="I564" s="1" t="s">
        <v>10684</v>
      </c>
      <c r="J564" s="1" t="s">
        <v>12598</v>
      </c>
      <c r="K564" s="5"/>
      <c r="L564" s="1" t="s">
        <v>10686</v>
      </c>
    </row>
    <row r="565" spans="1:12" x14ac:dyDescent="0.35">
      <c r="A565" s="1" t="s">
        <v>4178</v>
      </c>
      <c r="B565" s="1" t="s">
        <v>1230</v>
      </c>
      <c r="C565" s="2">
        <v>44857</v>
      </c>
      <c r="D565" s="5">
        <v>445127</v>
      </c>
      <c r="E565" s="1" t="s">
        <v>431</v>
      </c>
      <c r="F565" s="1" t="s">
        <v>432</v>
      </c>
      <c r="G565" s="5">
        <v>28704</v>
      </c>
      <c r="H565" s="1" t="s">
        <v>10679</v>
      </c>
      <c r="I565" s="1" t="s">
        <v>10689</v>
      </c>
      <c r="J565" s="1" t="s">
        <v>10701</v>
      </c>
      <c r="K565" s="5">
        <v>12873</v>
      </c>
      <c r="L565" s="1" t="s">
        <v>10691</v>
      </c>
    </row>
    <row r="566" spans="1:12" x14ac:dyDescent="0.35">
      <c r="A566" s="1" t="s">
        <v>4181</v>
      </c>
      <c r="B566" s="1" t="s">
        <v>1010</v>
      </c>
      <c r="C566" s="2">
        <v>45189</v>
      </c>
      <c r="D566" s="5">
        <v>183306</v>
      </c>
      <c r="E566" s="1" t="s">
        <v>48</v>
      </c>
      <c r="F566" s="1" t="s">
        <v>49</v>
      </c>
      <c r="G566" s="5">
        <v>24674</v>
      </c>
      <c r="H566" s="1" t="s">
        <v>10697</v>
      </c>
      <c r="I566" s="1" t="s">
        <v>10684</v>
      </c>
      <c r="J566" s="1" t="s">
        <v>10700</v>
      </c>
      <c r="K566" s="5">
        <v>44694</v>
      </c>
      <c r="L566" s="1" t="s">
        <v>10682</v>
      </c>
    </row>
    <row r="567" spans="1:12" x14ac:dyDescent="0.35">
      <c r="A567" s="1" t="s">
        <v>4184</v>
      </c>
      <c r="B567" s="1" t="s">
        <v>691</v>
      </c>
      <c r="C567" s="2">
        <v>45071</v>
      </c>
      <c r="D567" s="5">
        <v>449000</v>
      </c>
      <c r="E567" s="1" t="s">
        <v>48</v>
      </c>
      <c r="F567" s="1" t="s">
        <v>49</v>
      </c>
      <c r="G567" s="5">
        <v>26654</v>
      </c>
      <c r="H567" s="1" t="s">
        <v>10679</v>
      </c>
      <c r="I567" s="1" t="s">
        <v>10684</v>
      </c>
      <c r="J567" s="1" t="s">
        <v>12598</v>
      </c>
      <c r="K567" s="5"/>
      <c r="L567" s="1" t="s">
        <v>10686</v>
      </c>
    </row>
    <row r="568" spans="1:12" x14ac:dyDescent="0.35">
      <c r="A568" s="1" t="s">
        <v>4186</v>
      </c>
      <c r="B568" s="1" t="s">
        <v>998</v>
      </c>
      <c r="C568" s="2">
        <v>45474</v>
      </c>
      <c r="D568" s="5">
        <v>218000</v>
      </c>
      <c r="E568" s="1" t="s">
        <v>24</v>
      </c>
      <c r="F568" s="1" t="s">
        <v>25</v>
      </c>
      <c r="G568" s="5">
        <v>12345</v>
      </c>
      <c r="H568" s="1" t="s">
        <v>10679</v>
      </c>
      <c r="I568" s="1" t="s">
        <v>10684</v>
      </c>
      <c r="J568" s="1" t="s">
        <v>12598</v>
      </c>
      <c r="K568" s="5"/>
      <c r="L568" s="1" t="s">
        <v>10682</v>
      </c>
    </row>
    <row r="569" spans="1:12" x14ac:dyDescent="0.35">
      <c r="A569" s="1" t="s">
        <v>4189</v>
      </c>
      <c r="B569" s="1" t="s">
        <v>2307</v>
      </c>
      <c r="C569" s="2">
        <v>45108</v>
      </c>
      <c r="D569" s="5">
        <v>687000</v>
      </c>
      <c r="E569" s="1" t="s">
        <v>32</v>
      </c>
      <c r="F569" s="1" t="s">
        <v>33</v>
      </c>
      <c r="G569" s="5">
        <v>11894</v>
      </c>
      <c r="H569" s="1" t="s">
        <v>10683</v>
      </c>
      <c r="I569" s="1" t="s">
        <v>10684</v>
      </c>
      <c r="J569" s="1" t="s">
        <v>12598</v>
      </c>
      <c r="K569" s="5"/>
      <c r="L569" s="1" t="s">
        <v>10691</v>
      </c>
    </row>
    <row r="570" spans="1:12" x14ac:dyDescent="0.35">
      <c r="A570" s="1" t="s">
        <v>4191</v>
      </c>
      <c r="B570" s="1" t="s">
        <v>256</v>
      </c>
      <c r="C570" s="2">
        <v>45254</v>
      </c>
      <c r="D570" s="5">
        <v>327254</v>
      </c>
      <c r="E570" s="1" t="s">
        <v>61</v>
      </c>
      <c r="F570" s="1" t="s">
        <v>62</v>
      </c>
      <c r="G570" s="5">
        <v>31477</v>
      </c>
      <c r="H570" s="1" t="s">
        <v>10693</v>
      </c>
      <c r="I570" s="1" t="s">
        <v>10690</v>
      </c>
      <c r="J570" s="1" t="s">
        <v>10701</v>
      </c>
      <c r="K570" s="5">
        <v>21746</v>
      </c>
      <c r="L570" s="1" t="s">
        <v>10691</v>
      </c>
    </row>
    <row r="571" spans="1:12" x14ac:dyDescent="0.35">
      <c r="A571" s="1" t="s">
        <v>4193</v>
      </c>
      <c r="B571" s="1" t="s">
        <v>821</v>
      </c>
      <c r="C571" s="2">
        <v>45024</v>
      </c>
      <c r="D571" s="5">
        <v>446000</v>
      </c>
      <c r="E571" s="1" t="s">
        <v>43</v>
      </c>
      <c r="F571" s="1" t="s">
        <v>44</v>
      </c>
      <c r="G571" s="5">
        <v>30039</v>
      </c>
      <c r="H571" s="1" t="s">
        <v>10693</v>
      </c>
      <c r="I571" s="1" t="s">
        <v>10684</v>
      </c>
      <c r="J571" s="1" t="s">
        <v>12598</v>
      </c>
      <c r="K571" s="5"/>
      <c r="L571" s="1" t="s">
        <v>10686</v>
      </c>
    </row>
    <row r="572" spans="1:12" x14ac:dyDescent="0.35">
      <c r="A572" s="1" t="s">
        <v>4197</v>
      </c>
      <c r="B572" s="1" t="s">
        <v>1799</v>
      </c>
      <c r="C572" s="2">
        <v>44910</v>
      </c>
      <c r="D572" s="5">
        <v>1081550</v>
      </c>
      <c r="E572" s="1" t="s">
        <v>72</v>
      </c>
      <c r="F572" s="1" t="s">
        <v>33</v>
      </c>
      <c r="G572" s="5">
        <v>9654</v>
      </c>
      <c r="H572" s="1" t="s">
        <v>10683</v>
      </c>
      <c r="I572" s="1" t="s">
        <v>10687</v>
      </c>
      <c r="J572" s="1" t="s">
        <v>10700</v>
      </c>
      <c r="K572" s="5">
        <v>35450</v>
      </c>
      <c r="L572" s="1" t="s">
        <v>10686</v>
      </c>
    </row>
    <row r="573" spans="1:12" x14ac:dyDescent="0.35">
      <c r="A573" s="1" t="s">
        <v>4200</v>
      </c>
      <c r="B573" s="1" t="s">
        <v>425</v>
      </c>
      <c r="C573" s="2">
        <v>45411</v>
      </c>
      <c r="D573" s="5">
        <v>199000</v>
      </c>
      <c r="E573" s="1" t="s">
        <v>72</v>
      </c>
      <c r="F573" s="1" t="s">
        <v>33</v>
      </c>
      <c r="G573" s="5">
        <v>13974</v>
      </c>
      <c r="H573" s="1" t="s">
        <v>10693</v>
      </c>
      <c r="I573" s="1" t="s">
        <v>10680</v>
      </c>
      <c r="J573" s="1" t="s">
        <v>12598</v>
      </c>
      <c r="K573" s="5"/>
      <c r="L573" s="1" t="s">
        <v>10691</v>
      </c>
    </row>
    <row r="574" spans="1:12" x14ac:dyDescent="0.35">
      <c r="A574" s="1" t="s">
        <v>4202</v>
      </c>
      <c r="B574" s="1" t="s">
        <v>2350</v>
      </c>
      <c r="C574" s="2">
        <v>45040</v>
      </c>
      <c r="D574" s="5">
        <v>527586</v>
      </c>
      <c r="E574" s="1" t="s">
        <v>12</v>
      </c>
      <c r="F574" s="1" t="s">
        <v>13</v>
      </c>
      <c r="G574" s="5">
        <v>15883</v>
      </c>
      <c r="H574" s="1" t="s">
        <v>10683</v>
      </c>
      <c r="I574" s="1" t="s">
        <v>10684</v>
      </c>
      <c r="J574" s="1" t="s">
        <v>10698</v>
      </c>
      <c r="K574" s="5">
        <v>19414</v>
      </c>
      <c r="L574" s="1" t="s">
        <v>10682</v>
      </c>
    </row>
    <row r="575" spans="1:12" x14ac:dyDescent="0.35">
      <c r="A575" s="1" t="s">
        <v>4206</v>
      </c>
      <c r="B575" s="1" t="s">
        <v>2111</v>
      </c>
      <c r="C575" s="2">
        <v>45642</v>
      </c>
      <c r="D575" s="5">
        <v>549000</v>
      </c>
      <c r="E575" s="1" t="s">
        <v>43</v>
      </c>
      <c r="F575" s="1" t="s">
        <v>44</v>
      </c>
      <c r="G575" s="5">
        <v>36183</v>
      </c>
      <c r="H575" s="1" t="s">
        <v>10679</v>
      </c>
      <c r="I575" s="1" t="s">
        <v>10684</v>
      </c>
      <c r="J575" s="1" t="s">
        <v>12598</v>
      </c>
      <c r="K575" s="5"/>
      <c r="L575" s="1" t="s">
        <v>10688</v>
      </c>
    </row>
    <row r="576" spans="1:12" x14ac:dyDescent="0.35">
      <c r="A576" s="1" t="s">
        <v>4208</v>
      </c>
      <c r="B576" s="1" t="s">
        <v>457</v>
      </c>
      <c r="C576" s="2">
        <v>45012</v>
      </c>
      <c r="D576" s="5">
        <v>374331</v>
      </c>
      <c r="E576" s="1" t="s">
        <v>83</v>
      </c>
      <c r="F576" s="1" t="s">
        <v>84</v>
      </c>
      <c r="G576" s="5">
        <v>15769</v>
      </c>
      <c r="H576" s="1" t="s">
        <v>10693</v>
      </c>
      <c r="I576" s="1" t="s">
        <v>10687</v>
      </c>
      <c r="J576" s="1" t="s">
        <v>10701</v>
      </c>
      <c r="K576" s="5">
        <v>24669</v>
      </c>
      <c r="L576" s="1" t="s">
        <v>10686</v>
      </c>
    </row>
    <row r="577" spans="1:12" x14ac:dyDescent="0.35">
      <c r="A577" s="1" t="s">
        <v>4210</v>
      </c>
      <c r="B577" s="1" t="s">
        <v>2201</v>
      </c>
      <c r="C577" s="2">
        <v>45464</v>
      </c>
      <c r="D577" s="5">
        <v>599000</v>
      </c>
      <c r="E577" s="1" t="s">
        <v>32</v>
      </c>
      <c r="F577" s="1" t="s">
        <v>33</v>
      </c>
      <c r="G577" s="5">
        <v>10119</v>
      </c>
      <c r="H577" s="1" t="s">
        <v>10679</v>
      </c>
      <c r="I577" s="1" t="s">
        <v>10684</v>
      </c>
      <c r="J577" s="1" t="s">
        <v>12598</v>
      </c>
      <c r="K577" s="5"/>
      <c r="L577" s="1" t="s">
        <v>10691</v>
      </c>
    </row>
    <row r="578" spans="1:12" x14ac:dyDescent="0.35">
      <c r="A578" s="1" t="s">
        <v>4212</v>
      </c>
      <c r="B578" s="1" t="s">
        <v>742</v>
      </c>
      <c r="C578" s="2">
        <v>45368</v>
      </c>
      <c r="D578" s="5">
        <v>987000</v>
      </c>
      <c r="E578" s="1" t="s">
        <v>119</v>
      </c>
      <c r="F578" s="1" t="s">
        <v>120</v>
      </c>
      <c r="G578" s="5">
        <v>30265</v>
      </c>
      <c r="H578" s="1" t="s">
        <v>10679</v>
      </c>
      <c r="I578" s="1" t="s">
        <v>10684</v>
      </c>
      <c r="J578" s="1" t="s">
        <v>12598</v>
      </c>
      <c r="K578" s="5"/>
      <c r="L578" s="1" t="s">
        <v>10686</v>
      </c>
    </row>
    <row r="579" spans="1:12" x14ac:dyDescent="0.35">
      <c r="A579" s="1" t="s">
        <v>4215</v>
      </c>
      <c r="B579" s="1" t="s">
        <v>1048</v>
      </c>
      <c r="C579" s="2">
        <v>45333</v>
      </c>
      <c r="D579" s="5">
        <v>129000</v>
      </c>
      <c r="E579" s="1" t="s">
        <v>32</v>
      </c>
      <c r="F579" s="1" t="s">
        <v>33</v>
      </c>
      <c r="G579" s="5">
        <v>10039</v>
      </c>
      <c r="H579" s="1" t="s">
        <v>10683</v>
      </c>
      <c r="I579" s="1" t="s">
        <v>10684</v>
      </c>
      <c r="J579" s="1" t="s">
        <v>12598</v>
      </c>
      <c r="K579" s="5"/>
      <c r="L579" s="1" t="s">
        <v>10688</v>
      </c>
    </row>
    <row r="580" spans="1:12" x14ac:dyDescent="0.35">
      <c r="A580" s="1" t="s">
        <v>4217</v>
      </c>
      <c r="B580" s="1" t="s">
        <v>661</v>
      </c>
      <c r="C580" s="2">
        <v>45386</v>
      </c>
      <c r="D580" s="5">
        <v>329000</v>
      </c>
      <c r="E580" s="1" t="s">
        <v>83</v>
      </c>
      <c r="F580" s="1" t="s">
        <v>84</v>
      </c>
      <c r="G580" s="5">
        <v>17870</v>
      </c>
      <c r="H580" s="1" t="s">
        <v>10683</v>
      </c>
      <c r="I580" s="1" t="s">
        <v>10690</v>
      </c>
      <c r="J580" s="1" t="s">
        <v>12598</v>
      </c>
      <c r="K580" s="5"/>
      <c r="L580" s="1" t="s">
        <v>10695</v>
      </c>
    </row>
    <row r="581" spans="1:12" x14ac:dyDescent="0.35">
      <c r="A581" s="1" t="s">
        <v>4219</v>
      </c>
      <c r="B581" s="1" t="s">
        <v>1923</v>
      </c>
      <c r="C581" s="2">
        <v>45381</v>
      </c>
      <c r="D581" s="5">
        <v>42668</v>
      </c>
      <c r="E581" s="1" t="s">
        <v>43</v>
      </c>
      <c r="F581" s="1" t="s">
        <v>44</v>
      </c>
      <c r="G581" s="5">
        <v>32362</v>
      </c>
      <c r="H581" s="1" t="s">
        <v>10693</v>
      </c>
      <c r="I581" s="1" t="s">
        <v>10684</v>
      </c>
      <c r="J581" s="1" t="s">
        <v>10681</v>
      </c>
      <c r="K581" s="5">
        <v>36332</v>
      </c>
      <c r="L581" s="1" t="s">
        <v>10688</v>
      </c>
    </row>
    <row r="582" spans="1:12" x14ac:dyDescent="0.35">
      <c r="A582" s="1" t="s">
        <v>4221</v>
      </c>
      <c r="B582" s="1" t="s">
        <v>949</v>
      </c>
      <c r="C582" s="2">
        <v>45321</v>
      </c>
      <c r="D582" s="5">
        <v>179000</v>
      </c>
      <c r="E582" s="1" t="s">
        <v>248</v>
      </c>
      <c r="F582" s="1" t="s">
        <v>249</v>
      </c>
      <c r="G582" s="5">
        <v>8849</v>
      </c>
      <c r="H582" s="1" t="s">
        <v>10696</v>
      </c>
      <c r="I582" s="1" t="s">
        <v>10684</v>
      </c>
      <c r="J582" s="1" t="s">
        <v>12598</v>
      </c>
      <c r="K582" s="5"/>
      <c r="L582" s="1" t="s">
        <v>10691</v>
      </c>
    </row>
    <row r="583" spans="1:12" x14ac:dyDescent="0.35">
      <c r="A583" s="1" t="s">
        <v>4223</v>
      </c>
      <c r="B583" s="1" t="s">
        <v>967</v>
      </c>
      <c r="C583" s="2">
        <v>44684</v>
      </c>
      <c r="D583" s="5">
        <v>299000</v>
      </c>
      <c r="E583" s="1" t="s">
        <v>24</v>
      </c>
      <c r="F583" s="1" t="s">
        <v>25</v>
      </c>
      <c r="G583" s="5">
        <v>9307</v>
      </c>
      <c r="H583" s="1" t="s">
        <v>10696</v>
      </c>
      <c r="I583" s="1" t="s">
        <v>10690</v>
      </c>
      <c r="J583" s="1" t="s">
        <v>12598</v>
      </c>
      <c r="K583" s="5"/>
      <c r="L583" s="1" t="s">
        <v>10682</v>
      </c>
    </row>
    <row r="584" spans="1:12" x14ac:dyDescent="0.35">
      <c r="A584" s="1" t="s">
        <v>4225</v>
      </c>
      <c r="B584" s="1" t="s">
        <v>1355</v>
      </c>
      <c r="C584" s="2">
        <v>45094</v>
      </c>
      <c r="D584" s="5">
        <v>1016000</v>
      </c>
      <c r="E584" s="1" t="s">
        <v>37</v>
      </c>
      <c r="F584" s="1" t="s">
        <v>38</v>
      </c>
      <c r="G584" s="5">
        <v>37429</v>
      </c>
      <c r="H584" s="1" t="s">
        <v>10693</v>
      </c>
      <c r="I584" s="1" t="s">
        <v>10684</v>
      </c>
      <c r="J584" s="1" t="s">
        <v>12598</v>
      </c>
      <c r="K584" s="5"/>
      <c r="L584" s="1" t="s">
        <v>10688</v>
      </c>
    </row>
    <row r="585" spans="1:12" x14ac:dyDescent="0.35">
      <c r="A585" s="1" t="s">
        <v>4229</v>
      </c>
      <c r="B585" s="1" t="s">
        <v>2031</v>
      </c>
      <c r="C585" s="2">
        <v>45714</v>
      </c>
      <c r="D585" s="5">
        <v>400526</v>
      </c>
      <c r="E585" s="1" t="s">
        <v>138</v>
      </c>
      <c r="F585" s="1" t="s">
        <v>139</v>
      </c>
      <c r="G585" s="5">
        <v>30744</v>
      </c>
      <c r="H585" s="1" t="s">
        <v>10696</v>
      </c>
      <c r="I585" s="1" t="s">
        <v>10684</v>
      </c>
      <c r="J585" s="1" t="s">
        <v>10698</v>
      </c>
      <c r="K585" s="5">
        <v>48474</v>
      </c>
      <c r="L585" s="1" t="s">
        <v>10691</v>
      </c>
    </row>
    <row r="586" spans="1:12" x14ac:dyDescent="0.35">
      <c r="A586" s="1" t="s">
        <v>4232</v>
      </c>
      <c r="B586" s="1" t="s">
        <v>2136</v>
      </c>
      <c r="C586" s="2">
        <v>45612</v>
      </c>
      <c r="D586" s="5">
        <v>308000</v>
      </c>
      <c r="E586" s="1" t="s">
        <v>127</v>
      </c>
      <c r="F586" s="1" t="s">
        <v>128</v>
      </c>
      <c r="G586" s="5">
        <v>19870</v>
      </c>
      <c r="H586" s="1" t="s">
        <v>10693</v>
      </c>
      <c r="I586" s="1" t="s">
        <v>10684</v>
      </c>
      <c r="J586" s="1" t="s">
        <v>12598</v>
      </c>
      <c r="K586" s="5"/>
      <c r="L586" s="1" t="s">
        <v>10695</v>
      </c>
    </row>
    <row r="587" spans="1:12" x14ac:dyDescent="0.35">
      <c r="A587" s="1" t="s">
        <v>4235</v>
      </c>
      <c r="B587" s="1" t="s">
        <v>998</v>
      </c>
      <c r="C587" s="2">
        <v>45319</v>
      </c>
      <c r="D587" s="5">
        <v>314031</v>
      </c>
      <c r="E587" s="1" t="s">
        <v>24</v>
      </c>
      <c r="F587" s="1" t="s">
        <v>25</v>
      </c>
      <c r="G587" s="5">
        <v>10700</v>
      </c>
      <c r="H587" s="1" t="s">
        <v>10679</v>
      </c>
      <c r="I587" s="1" t="s">
        <v>10684</v>
      </c>
      <c r="J587" s="1" t="s">
        <v>10702</v>
      </c>
      <c r="K587" s="5">
        <v>34969</v>
      </c>
      <c r="L587" s="1" t="s">
        <v>10688</v>
      </c>
    </row>
    <row r="588" spans="1:12" x14ac:dyDescent="0.35">
      <c r="A588" s="1" t="s">
        <v>4237</v>
      </c>
      <c r="B588" s="1" t="s">
        <v>357</v>
      </c>
      <c r="C588" s="2">
        <v>44643</v>
      </c>
      <c r="D588" s="5">
        <v>716933</v>
      </c>
      <c r="E588" s="1" t="s">
        <v>248</v>
      </c>
      <c r="F588" s="1" t="s">
        <v>249</v>
      </c>
      <c r="G588" s="5">
        <v>10883</v>
      </c>
      <c r="H588" s="1" t="s">
        <v>10697</v>
      </c>
      <c r="I588" s="1" t="s">
        <v>10684</v>
      </c>
      <c r="J588" s="1" t="s">
        <v>10702</v>
      </c>
      <c r="K588" s="5">
        <v>11067</v>
      </c>
      <c r="L588" s="1" t="s">
        <v>10686</v>
      </c>
    </row>
    <row r="589" spans="1:12" x14ac:dyDescent="0.35">
      <c r="A589" s="1" t="s">
        <v>4240</v>
      </c>
      <c r="B589" s="1" t="s">
        <v>29</v>
      </c>
      <c r="C589" s="2">
        <v>45373</v>
      </c>
      <c r="D589" s="5">
        <v>457000</v>
      </c>
      <c r="E589" s="1" t="s">
        <v>32</v>
      </c>
      <c r="F589" s="1" t="s">
        <v>33</v>
      </c>
      <c r="G589" s="5">
        <v>10338</v>
      </c>
      <c r="H589" s="1" t="s">
        <v>10679</v>
      </c>
      <c r="I589" s="1" t="s">
        <v>10684</v>
      </c>
      <c r="J589" s="1" t="s">
        <v>12598</v>
      </c>
      <c r="K589" s="5"/>
      <c r="L589" s="1" t="s">
        <v>10691</v>
      </c>
    </row>
    <row r="590" spans="1:12" x14ac:dyDescent="0.35">
      <c r="A590" s="1" t="s">
        <v>4243</v>
      </c>
      <c r="B590" s="1" t="s">
        <v>540</v>
      </c>
      <c r="C590" s="2">
        <v>45275</v>
      </c>
      <c r="D590" s="5">
        <v>349000</v>
      </c>
      <c r="E590" s="1" t="s">
        <v>24</v>
      </c>
      <c r="F590" s="1" t="s">
        <v>25</v>
      </c>
      <c r="G590" s="5">
        <v>13027</v>
      </c>
      <c r="H590" s="1" t="s">
        <v>10679</v>
      </c>
      <c r="I590" s="1" t="s">
        <v>10684</v>
      </c>
      <c r="J590" s="1" t="s">
        <v>12598</v>
      </c>
      <c r="K590" s="5"/>
      <c r="L590" s="1" t="s">
        <v>10691</v>
      </c>
    </row>
    <row r="591" spans="1:12" x14ac:dyDescent="0.35">
      <c r="A591" s="1" t="s">
        <v>4245</v>
      </c>
      <c r="B591" s="1" t="s">
        <v>1689</v>
      </c>
      <c r="C591" s="2">
        <v>45302</v>
      </c>
      <c r="D591" s="5">
        <v>462733</v>
      </c>
      <c r="E591" s="1" t="s">
        <v>12</v>
      </c>
      <c r="F591" s="1" t="s">
        <v>13</v>
      </c>
      <c r="G591" s="5">
        <v>14376</v>
      </c>
      <c r="H591" s="1" t="s">
        <v>10679</v>
      </c>
      <c r="I591" s="1" t="s">
        <v>10684</v>
      </c>
      <c r="J591" s="1" t="s">
        <v>10700</v>
      </c>
      <c r="K591" s="5">
        <v>36267</v>
      </c>
      <c r="L591" s="1" t="s">
        <v>10691</v>
      </c>
    </row>
    <row r="592" spans="1:12" x14ac:dyDescent="0.35">
      <c r="A592" s="1" t="s">
        <v>4247</v>
      </c>
      <c r="B592" s="1" t="s">
        <v>973</v>
      </c>
      <c r="C592" s="2">
        <v>45219</v>
      </c>
      <c r="D592" s="5">
        <v>329000</v>
      </c>
      <c r="E592" s="1" t="s">
        <v>43</v>
      </c>
      <c r="F592" s="1" t="s">
        <v>44</v>
      </c>
      <c r="G592" s="5">
        <v>39251</v>
      </c>
      <c r="H592" s="1" t="s">
        <v>10697</v>
      </c>
      <c r="I592" s="1" t="s">
        <v>10684</v>
      </c>
      <c r="J592" s="1" t="s">
        <v>12598</v>
      </c>
      <c r="K592" s="5"/>
      <c r="L592" s="1" t="s">
        <v>10686</v>
      </c>
    </row>
    <row r="593" spans="1:12" x14ac:dyDescent="0.35">
      <c r="A593" s="1" t="s">
        <v>4249</v>
      </c>
      <c r="B593" s="1" t="s">
        <v>1750</v>
      </c>
      <c r="C593" s="2">
        <v>45480</v>
      </c>
      <c r="D593" s="5">
        <v>181387</v>
      </c>
      <c r="E593" s="1" t="s">
        <v>61</v>
      </c>
      <c r="F593" s="1" t="s">
        <v>62</v>
      </c>
      <c r="G593" s="5">
        <v>33955</v>
      </c>
      <c r="H593" s="1" t="s">
        <v>10697</v>
      </c>
      <c r="I593" s="1" t="s">
        <v>10687</v>
      </c>
      <c r="J593" s="1" t="s">
        <v>10692</v>
      </c>
      <c r="K593" s="5">
        <v>47613</v>
      </c>
      <c r="L593" s="1" t="s">
        <v>10688</v>
      </c>
    </row>
    <row r="594" spans="1:12" x14ac:dyDescent="0.35">
      <c r="A594" s="1" t="s">
        <v>4251</v>
      </c>
      <c r="B594" s="1" t="s">
        <v>480</v>
      </c>
      <c r="C594" s="2">
        <v>45120</v>
      </c>
      <c r="D594" s="5">
        <v>34742</v>
      </c>
      <c r="E594" s="1" t="s">
        <v>56</v>
      </c>
      <c r="F594" s="1" t="s">
        <v>57</v>
      </c>
      <c r="G594" s="5">
        <v>33621</v>
      </c>
      <c r="H594" s="1" t="s">
        <v>10693</v>
      </c>
      <c r="I594" s="1" t="s">
        <v>10684</v>
      </c>
      <c r="J594" s="1" t="s">
        <v>10694</v>
      </c>
      <c r="K594" s="5">
        <v>44258</v>
      </c>
      <c r="L594" s="1" t="s">
        <v>10691</v>
      </c>
    </row>
    <row r="595" spans="1:12" x14ac:dyDescent="0.35">
      <c r="A595" s="1" t="s">
        <v>4253</v>
      </c>
      <c r="B595" s="1" t="s">
        <v>1251</v>
      </c>
      <c r="C595" s="2">
        <v>45106</v>
      </c>
      <c r="D595" s="5">
        <v>199000</v>
      </c>
      <c r="E595" s="1" t="s">
        <v>32</v>
      </c>
      <c r="F595" s="1" t="s">
        <v>33</v>
      </c>
      <c r="G595" s="5">
        <v>9818</v>
      </c>
      <c r="H595" s="1" t="s">
        <v>10697</v>
      </c>
      <c r="I595" s="1" t="s">
        <v>10684</v>
      </c>
      <c r="J595" s="1" t="s">
        <v>12598</v>
      </c>
      <c r="K595" s="5"/>
      <c r="L595" s="1" t="s">
        <v>10691</v>
      </c>
    </row>
    <row r="596" spans="1:12" x14ac:dyDescent="0.35">
      <c r="A596" s="1" t="s">
        <v>4255</v>
      </c>
      <c r="B596" s="1" t="s">
        <v>1065</v>
      </c>
      <c r="C596" s="2">
        <v>45499</v>
      </c>
      <c r="D596" s="5">
        <v>69173</v>
      </c>
      <c r="E596" s="1" t="s">
        <v>43</v>
      </c>
      <c r="F596" s="1" t="s">
        <v>44</v>
      </c>
      <c r="G596" s="5">
        <v>27175</v>
      </c>
      <c r="H596" s="1" t="s">
        <v>10679</v>
      </c>
      <c r="I596" s="1" t="s">
        <v>10684</v>
      </c>
      <c r="J596" s="1" t="s">
        <v>10702</v>
      </c>
      <c r="K596" s="5">
        <v>29827</v>
      </c>
      <c r="L596" s="1" t="s">
        <v>10682</v>
      </c>
    </row>
    <row r="597" spans="1:12" x14ac:dyDescent="0.35">
      <c r="A597" s="1" t="s">
        <v>4257</v>
      </c>
      <c r="B597" s="1" t="s">
        <v>836</v>
      </c>
      <c r="C597" s="2">
        <v>44823</v>
      </c>
      <c r="D597" s="5">
        <v>498000</v>
      </c>
      <c r="E597" s="1" t="s">
        <v>32</v>
      </c>
      <c r="F597" s="1" t="s">
        <v>33</v>
      </c>
      <c r="G597" s="5">
        <v>11425</v>
      </c>
      <c r="H597" s="1" t="s">
        <v>10679</v>
      </c>
      <c r="I597" s="1" t="s">
        <v>10690</v>
      </c>
      <c r="J597" s="1" t="s">
        <v>12598</v>
      </c>
      <c r="K597" s="5"/>
      <c r="L597" s="1" t="s">
        <v>10686</v>
      </c>
    </row>
    <row r="598" spans="1:12" x14ac:dyDescent="0.35">
      <c r="A598" s="1" t="s">
        <v>4259</v>
      </c>
      <c r="B598" s="1" t="s">
        <v>85</v>
      </c>
      <c r="C598" s="2">
        <v>45409</v>
      </c>
      <c r="D598" s="5">
        <v>831401</v>
      </c>
      <c r="E598" s="1" t="s">
        <v>56</v>
      </c>
      <c r="F598" s="1" t="s">
        <v>57</v>
      </c>
      <c r="G598" s="5">
        <v>39699</v>
      </c>
      <c r="H598" s="1" t="s">
        <v>10683</v>
      </c>
      <c r="I598" s="1" t="s">
        <v>10680</v>
      </c>
      <c r="J598" s="1" t="s">
        <v>10698</v>
      </c>
      <c r="K598" s="5">
        <v>43599</v>
      </c>
      <c r="L598" s="1" t="s">
        <v>10691</v>
      </c>
    </row>
    <row r="599" spans="1:12" x14ac:dyDescent="0.35">
      <c r="A599" s="1" t="s">
        <v>4263</v>
      </c>
      <c r="B599" s="1" t="s">
        <v>1972</v>
      </c>
      <c r="C599" s="2">
        <v>44987</v>
      </c>
      <c r="D599" s="5">
        <v>280735</v>
      </c>
      <c r="E599" s="1" t="s">
        <v>146</v>
      </c>
      <c r="F599" s="1" t="s">
        <v>147</v>
      </c>
      <c r="G599" s="5">
        <v>27452</v>
      </c>
      <c r="H599" s="1" t="s">
        <v>10696</v>
      </c>
      <c r="I599" s="1" t="s">
        <v>10684</v>
      </c>
      <c r="J599" s="1" t="s">
        <v>10692</v>
      </c>
      <c r="K599" s="5">
        <v>48265</v>
      </c>
      <c r="L599" s="1" t="s">
        <v>10686</v>
      </c>
    </row>
    <row r="600" spans="1:12" x14ac:dyDescent="0.35">
      <c r="A600" s="1" t="s">
        <v>4265</v>
      </c>
      <c r="B600" s="1" t="s">
        <v>2345</v>
      </c>
      <c r="C600" s="2">
        <v>44984</v>
      </c>
      <c r="D600" s="5">
        <v>629823</v>
      </c>
      <c r="E600" s="1" t="s">
        <v>146</v>
      </c>
      <c r="F600" s="1" t="s">
        <v>147</v>
      </c>
      <c r="G600" s="5">
        <v>31771</v>
      </c>
      <c r="H600" s="1" t="s">
        <v>10693</v>
      </c>
      <c r="I600" s="1" t="s">
        <v>10690</v>
      </c>
      <c r="J600" s="1" t="s">
        <v>10702</v>
      </c>
      <c r="K600" s="5">
        <v>17177</v>
      </c>
      <c r="L600" s="1" t="s">
        <v>10686</v>
      </c>
    </row>
    <row r="601" spans="1:12" x14ac:dyDescent="0.35">
      <c r="A601" s="1" t="s">
        <v>4269</v>
      </c>
      <c r="B601" s="1" t="s">
        <v>685</v>
      </c>
      <c r="C601" s="2">
        <v>45208</v>
      </c>
      <c r="D601" s="5">
        <v>168000</v>
      </c>
      <c r="E601" s="1" t="s">
        <v>431</v>
      </c>
      <c r="F601" s="1" t="s">
        <v>432</v>
      </c>
      <c r="G601" s="5">
        <v>32895</v>
      </c>
      <c r="H601" s="1" t="s">
        <v>10693</v>
      </c>
      <c r="I601" s="1" t="s">
        <v>10684</v>
      </c>
      <c r="J601" s="1" t="s">
        <v>12598</v>
      </c>
      <c r="K601" s="5"/>
      <c r="L601" s="1" t="s">
        <v>10682</v>
      </c>
    </row>
    <row r="602" spans="1:12" x14ac:dyDescent="0.35">
      <c r="A602" s="1" t="s">
        <v>4272</v>
      </c>
      <c r="B602" s="1" t="s">
        <v>1767</v>
      </c>
      <c r="C602" s="2">
        <v>45251</v>
      </c>
      <c r="D602" s="5">
        <v>568288</v>
      </c>
      <c r="E602" s="1" t="s">
        <v>56</v>
      </c>
      <c r="F602" s="1" t="s">
        <v>57</v>
      </c>
      <c r="G602" s="5">
        <v>36115</v>
      </c>
      <c r="H602" s="1" t="s">
        <v>10696</v>
      </c>
      <c r="I602" s="1" t="s">
        <v>10687</v>
      </c>
      <c r="J602" s="1" t="s">
        <v>10702</v>
      </c>
      <c r="K602" s="5">
        <v>27712</v>
      </c>
      <c r="L602" s="1" t="s">
        <v>10691</v>
      </c>
    </row>
    <row r="603" spans="1:12" x14ac:dyDescent="0.35">
      <c r="A603" s="1" t="s">
        <v>4275</v>
      </c>
      <c r="B603" s="1" t="s">
        <v>497</v>
      </c>
      <c r="C603" s="2">
        <v>45317</v>
      </c>
      <c r="D603" s="5">
        <v>59000</v>
      </c>
      <c r="E603" s="1" t="s">
        <v>32</v>
      </c>
      <c r="F603" s="1" t="s">
        <v>33</v>
      </c>
      <c r="G603" s="5">
        <v>9737</v>
      </c>
      <c r="H603" s="1" t="s">
        <v>10693</v>
      </c>
      <c r="I603" s="1" t="s">
        <v>10684</v>
      </c>
      <c r="J603" s="1" t="s">
        <v>12598</v>
      </c>
      <c r="K603" s="5"/>
      <c r="L603" s="1" t="s">
        <v>10695</v>
      </c>
    </row>
    <row r="604" spans="1:12" x14ac:dyDescent="0.35">
      <c r="A604" s="1" t="s">
        <v>4277</v>
      </c>
      <c r="B604" s="1" t="s">
        <v>85</v>
      </c>
      <c r="C604" s="2">
        <v>45051</v>
      </c>
      <c r="D604" s="5">
        <v>89000</v>
      </c>
      <c r="E604" s="1" t="s">
        <v>56</v>
      </c>
      <c r="F604" s="1" t="s">
        <v>57</v>
      </c>
      <c r="G604" s="5">
        <v>33578</v>
      </c>
      <c r="H604" s="1" t="s">
        <v>10696</v>
      </c>
      <c r="I604" s="1" t="s">
        <v>10684</v>
      </c>
      <c r="J604" s="1" t="s">
        <v>12598</v>
      </c>
      <c r="K604" s="5"/>
      <c r="L604" s="1" t="s">
        <v>10691</v>
      </c>
    </row>
    <row r="605" spans="1:12" x14ac:dyDescent="0.35">
      <c r="A605" s="1" t="s">
        <v>4279</v>
      </c>
      <c r="B605" s="1" t="s">
        <v>396</v>
      </c>
      <c r="C605" s="2">
        <v>45339</v>
      </c>
      <c r="D605" s="5">
        <v>1130052</v>
      </c>
      <c r="E605" s="1" t="s">
        <v>48</v>
      </c>
      <c r="F605" s="1" t="s">
        <v>49</v>
      </c>
      <c r="G605" s="5">
        <v>31251</v>
      </c>
      <c r="H605" s="1" t="s">
        <v>10693</v>
      </c>
      <c r="I605" s="1" t="s">
        <v>10684</v>
      </c>
      <c r="J605" s="1" t="s">
        <v>10702</v>
      </c>
      <c r="K605" s="5">
        <v>16948</v>
      </c>
      <c r="L605" s="1" t="s">
        <v>10682</v>
      </c>
    </row>
    <row r="606" spans="1:12" x14ac:dyDescent="0.35">
      <c r="A606" s="1" t="s">
        <v>4283</v>
      </c>
      <c r="B606" s="1" t="s">
        <v>1762</v>
      </c>
      <c r="C606" s="2">
        <v>45037</v>
      </c>
      <c r="D606" s="5">
        <v>149000</v>
      </c>
      <c r="E606" s="1" t="s">
        <v>37</v>
      </c>
      <c r="F606" s="1" t="s">
        <v>38</v>
      </c>
      <c r="G606" s="5">
        <v>32757</v>
      </c>
      <c r="H606" s="1" t="s">
        <v>10697</v>
      </c>
      <c r="I606" s="1" t="s">
        <v>10684</v>
      </c>
      <c r="J606" s="1" t="s">
        <v>12598</v>
      </c>
      <c r="K606" s="5"/>
      <c r="L606" s="1" t="s">
        <v>10686</v>
      </c>
    </row>
    <row r="607" spans="1:12" x14ac:dyDescent="0.35">
      <c r="A607" s="1" t="s">
        <v>4285</v>
      </c>
      <c r="B607" s="1" t="s">
        <v>892</v>
      </c>
      <c r="C607" s="2">
        <v>45134</v>
      </c>
      <c r="D607" s="5">
        <v>398000</v>
      </c>
      <c r="E607" s="1" t="s">
        <v>48</v>
      </c>
      <c r="F607" s="1" t="s">
        <v>49</v>
      </c>
      <c r="G607" s="5">
        <v>28459</v>
      </c>
      <c r="H607" s="1" t="s">
        <v>10679</v>
      </c>
      <c r="I607" s="1" t="s">
        <v>10690</v>
      </c>
      <c r="J607" s="1" t="s">
        <v>12598</v>
      </c>
      <c r="K607" s="5"/>
      <c r="L607" s="1" t="s">
        <v>10691</v>
      </c>
    </row>
    <row r="608" spans="1:12" x14ac:dyDescent="0.35">
      <c r="A608" s="1" t="s">
        <v>4288</v>
      </c>
      <c r="B608" s="1" t="s">
        <v>1970</v>
      </c>
      <c r="C608" s="2">
        <v>45669</v>
      </c>
      <c r="D608" s="5">
        <v>59000</v>
      </c>
      <c r="E608" s="1" t="s">
        <v>431</v>
      </c>
      <c r="F608" s="1" t="s">
        <v>432</v>
      </c>
      <c r="G608" s="5">
        <v>41303</v>
      </c>
      <c r="H608" s="1" t="s">
        <v>10693</v>
      </c>
      <c r="I608" s="1" t="s">
        <v>10687</v>
      </c>
      <c r="J608" s="1" t="s">
        <v>12598</v>
      </c>
      <c r="K608" s="5"/>
      <c r="L608" s="1" t="s">
        <v>10686</v>
      </c>
    </row>
    <row r="609" spans="1:12" x14ac:dyDescent="0.35">
      <c r="A609" s="1" t="s">
        <v>4290</v>
      </c>
      <c r="B609" s="1" t="s">
        <v>1198</v>
      </c>
      <c r="C609" s="2">
        <v>45462</v>
      </c>
      <c r="D609" s="5">
        <v>377000</v>
      </c>
      <c r="E609" s="1" t="s">
        <v>119</v>
      </c>
      <c r="F609" s="1" t="s">
        <v>120</v>
      </c>
      <c r="G609" s="5">
        <v>38204</v>
      </c>
      <c r="H609" s="1" t="s">
        <v>10693</v>
      </c>
      <c r="I609" s="1" t="s">
        <v>10690</v>
      </c>
      <c r="J609" s="1" t="s">
        <v>12598</v>
      </c>
      <c r="K609" s="5"/>
      <c r="L609" s="1" t="s">
        <v>10688</v>
      </c>
    </row>
    <row r="610" spans="1:12" x14ac:dyDescent="0.35">
      <c r="A610" s="1" t="s">
        <v>4294</v>
      </c>
      <c r="B610" s="1" t="s">
        <v>1559</v>
      </c>
      <c r="C610" s="2">
        <v>45662</v>
      </c>
      <c r="D610" s="5">
        <v>896000</v>
      </c>
      <c r="E610" s="1" t="s">
        <v>146</v>
      </c>
      <c r="F610" s="1" t="s">
        <v>147</v>
      </c>
      <c r="G610" s="5">
        <v>29725</v>
      </c>
      <c r="H610" s="1" t="s">
        <v>10696</v>
      </c>
      <c r="I610" s="1" t="s">
        <v>10684</v>
      </c>
      <c r="J610" s="1" t="s">
        <v>12598</v>
      </c>
      <c r="K610" s="5"/>
      <c r="L610" s="1" t="s">
        <v>10682</v>
      </c>
    </row>
    <row r="611" spans="1:12" x14ac:dyDescent="0.35">
      <c r="A611" s="1" t="s">
        <v>4297</v>
      </c>
      <c r="B611" s="1" t="s">
        <v>1929</v>
      </c>
      <c r="C611" s="2">
        <v>45313</v>
      </c>
      <c r="D611" s="5">
        <v>350115</v>
      </c>
      <c r="E611" s="1" t="s">
        <v>48</v>
      </c>
      <c r="F611" s="1" t="s">
        <v>49</v>
      </c>
      <c r="G611" s="5">
        <v>27635</v>
      </c>
      <c r="H611" s="1" t="s">
        <v>10697</v>
      </c>
      <c r="I611" s="1" t="s">
        <v>10684</v>
      </c>
      <c r="J611" s="1" t="s">
        <v>10698</v>
      </c>
      <c r="K611" s="5">
        <v>48885</v>
      </c>
      <c r="L611" s="1" t="s">
        <v>10686</v>
      </c>
    </row>
    <row r="612" spans="1:12" x14ac:dyDescent="0.35">
      <c r="A612" s="1" t="s">
        <v>4299</v>
      </c>
      <c r="B612" s="1" t="s">
        <v>1626</v>
      </c>
      <c r="C612" s="2">
        <v>44822</v>
      </c>
      <c r="D612" s="5">
        <v>399000</v>
      </c>
      <c r="E612" s="1" t="s">
        <v>72</v>
      </c>
      <c r="F612" s="1" t="s">
        <v>33</v>
      </c>
      <c r="G612" s="5">
        <v>9325</v>
      </c>
      <c r="H612" s="1" t="s">
        <v>10683</v>
      </c>
      <c r="I612" s="1" t="s">
        <v>10680</v>
      </c>
      <c r="J612" s="1" t="s">
        <v>12598</v>
      </c>
      <c r="K612" s="5"/>
      <c r="L612" s="1" t="s">
        <v>10691</v>
      </c>
    </row>
    <row r="613" spans="1:12" x14ac:dyDescent="0.35">
      <c r="A613" s="1" t="s">
        <v>4301</v>
      </c>
      <c r="B613" s="1" t="s">
        <v>224</v>
      </c>
      <c r="C613" s="2">
        <v>45424</v>
      </c>
      <c r="D613" s="5">
        <v>828000</v>
      </c>
      <c r="E613" s="1" t="s">
        <v>111</v>
      </c>
      <c r="F613" s="1" t="s">
        <v>112</v>
      </c>
      <c r="G613" s="5">
        <v>31970</v>
      </c>
      <c r="H613" s="1" t="s">
        <v>10683</v>
      </c>
      <c r="I613" s="1" t="s">
        <v>10680</v>
      </c>
      <c r="J613" s="1" t="s">
        <v>12598</v>
      </c>
      <c r="K613" s="5"/>
      <c r="L613" s="1" t="s">
        <v>10682</v>
      </c>
    </row>
    <row r="614" spans="1:12" x14ac:dyDescent="0.35">
      <c r="A614" s="1" t="s">
        <v>4304</v>
      </c>
      <c r="B614" s="1" t="s">
        <v>1626</v>
      </c>
      <c r="C614" s="2">
        <v>44651</v>
      </c>
      <c r="D614" s="5">
        <v>1356000</v>
      </c>
      <c r="E614" s="1" t="s">
        <v>72</v>
      </c>
      <c r="F614" s="1" t="s">
        <v>33</v>
      </c>
      <c r="G614" s="5">
        <v>12923</v>
      </c>
      <c r="H614" s="1" t="s">
        <v>10693</v>
      </c>
      <c r="I614" s="1" t="s">
        <v>10684</v>
      </c>
      <c r="J614" s="1" t="s">
        <v>12598</v>
      </c>
      <c r="K614" s="5"/>
      <c r="L614" s="1" t="s">
        <v>10691</v>
      </c>
    </row>
    <row r="615" spans="1:12" x14ac:dyDescent="0.35">
      <c r="A615" s="1" t="s">
        <v>4308</v>
      </c>
      <c r="B615" s="1" t="s">
        <v>1942</v>
      </c>
      <c r="C615" s="2">
        <v>45629</v>
      </c>
      <c r="D615" s="5">
        <v>1324260</v>
      </c>
      <c r="E615" s="1" t="s">
        <v>61</v>
      </c>
      <c r="F615" s="1" t="s">
        <v>62</v>
      </c>
      <c r="G615" s="5">
        <v>43226</v>
      </c>
      <c r="H615" s="1" t="s">
        <v>10693</v>
      </c>
      <c r="I615" s="1" t="s">
        <v>10684</v>
      </c>
      <c r="J615" s="1" t="s">
        <v>10701</v>
      </c>
      <c r="K615" s="5">
        <v>11740</v>
      </c>
      <c r="L615" s="1" t="s">
        <v>10691</v>
      </c>
    </row>
    <row r="616" spans="1:12" x14ac:dyDescent="0.35">
      <c r="A616" s="1" t="s">
        <v>4311</v>
      </c>
      <c r="B616" s="1" t="s">
        <v>1989</v>
      </c>
      <c r="C616" s="2">
        <v>45321</v>
      </c>
      <c r="D616" s="5">
        <v>1000</v>
      </c>
      <c r="E616" s="1" t="s">
        <v>83</v>
      </c>
      <c r="F616" s="1" t="s">
        <v>84</v>
      </c>
      <c r="G616" s="5">
        <v>17859</v>
      </c>
      <c r="H616" s="1" t="s">
        <v>10683</v>
      </c>
      <c r="I616" s="1" t="s">
        <v>10689</v>
      </c>
      <c r="J616" s="1" t="s">
        <v>10701</v>
      </c>
      <c r="K616" s="5">
        <v>48000</v>
      </c>
      <c r="L616" s="1" t="s">
        <v>10682</v>
      </c>
    </row>
    <row r="617" spans="1:12" x14ac:dyDescent="0.35">
      <c r="A617" s="1" t="s">
        <v>4313</v>
      </c>
      <c r="B617" s="1" t="s">
        <v>1715</v>
      </c>
      <c r="C617" s="2">
        <v>44824</v>
      </c>
      <c r="D617" s="5">
        <v>99000</v>
      </c>
      <c r="E617" s="1" t="s">
        <v>146</v>
      </c>
      <c r="F617" s="1" t="s">
        <v>147</v>
      </c>
      <c r="G617" s="5">
        <v>26503</v>
      </c>
      <c r="H617" s="1" t="s">
        <v>10697</v>
      </c>
      <c r="I617" s="1" t="s">
        <v>10684</v>
      </c>
      <c r="J617" s="1" t="s">
        <v>12598</v>
      </c>
      <c r="K617" s="5"/>
      <c r="L617" s="1" t="s">
        <v>10688</v>
      </c>
    </row>
    <row r="618" spans="1:12" x14ac:dyDescent="0.35">
      <c r="A618" s="1" t="s">
        <v>4315</v>
      </c>
      <c r="B618" s="1" t="s">
        <v>188</v>
      </c>
      <c r="C618" s="2">
        <v>45079</v>
      </c>
      <c r="D618" s="5">
        <v>559017</v>
      </c>
      <c r="E618" s="1" t="s">
        <v>111</v>
      </c>
      <c r="F618" s="1" t="s">
        <v>112</v>
      </c>
      <c r="G618" s="5">
        <v>27372</v>
      </c>
      <c r="H618" s="1" t="s">
        <v>10693</v>
      </c>
      <c r="I618" s="1" t="s">
        <v>10680</v>
      </c>
      <c r="J618" s="1" t="s">
        <v>10694</v>
      </c>
      <c r="K618" s="5">
        <v>38983</v>
      </c>
      <c r="L618" s="1" t="s">
        <v>10688</v>
      </c>
    </row>
    <row r="619" spans="1:12" x14ac:dyDescent="0.35">
      <c r="A619" s="1" t="s">
        <v>4318</v>
      </c>
      <c r="B619" s="1" t="s">
        <v>765</v>
      </c>
      <c r="C619" s="2">
        <v>45378</v>
      </c>
      <c r="D619" s="5">
        <v>717000</v>
      </c>
      <c r="E619" s="1" t="s">
        <v>12</v>
      </c>
      <c r="F619" s="1" t="s">
        <v>13</v>
      </c>
      <c r="G619" s="5">
        <v>12820</v>
      </c>
      <c r="H619" s="1" t="s">
        <v>10693</v>
      </c>
      <c r="I619" s="1" t="s">
        <v>10684</v>
      </c>
      <c r="J619" s="1" t="s">
        <v>12598</v>
      </c>
      <c r="K619" s="5"/>
      <c r="L619" s="1" t="s">
        <v>10682</v>
      </c>
    </row>
    <row r="620" spans="1:12" x14ac:dyDescent="0.35">
      <c r="A620" s="1" t="s">
        <v>4322</v>
      </c>
      <c r="B620" s="1" t="s">
        <v>2068</v>
      </c>
      <c r="C620" s="2">
        <v>45399</v>
      </c>
      <c r="D620" s="5">
        <v>998000</v>
      </c>
      <c r="E620" s="1" t="s">
        <v>72</v>
      </c>
      <c r="F620" s="1" t="s">
        <v>33</v>
      </c>
      <c r="G620" s="5">
        <v>11295</v>
      </c>
      <c r="H620" s="1" t="s">
        <v>10679</v>
      </c>
      <c r="I620" s="1" t="s">
        <v>10684</v>
      </c>
      <c r="J620" s="1" t="s">
        <v>12598</v>
      </c>
      <c r="K620" s="5"/>
      <c r="L620" s="1" t="s">
        <v>10695</v>
      </c>
    </row>
    <row r="621" spans="1:12" x14ac:dyDescent="0.35">
      <c r="A621" s="1" t="s">
        <v>4325</v>
      </c>
      <c r="B621" s="1" t="s">
        <v>203</v>
      </c>
      <c r="C621" s="2">
        <v>45630</v>
      </c>
      <c r="D621" s="5">
        <v>59000</v>
      </c>
      <c r="E621" s="1" t="s">
        <v>91</v>
      </c>
      <c r="F621" s="1" t="s">
        <v>84</v>
      </c>
      <c r="G621" s="5">
        <v>21669</v>
      </c>
      <c r="H621" s="1" t="s">
        <v>10679</v>
      </c>
      <c r="I621" s="1" t="s">
        <v>10680</v>
      </c>
      <c r="J621" s="1" t="s">
        <v>12598</v>
      </c>
      <c r="K621" s="5"/>
      <c r="L621" s="1" t="s">
        <v>10691</v>
      </c>
    </row>
    <row r="622" spans="1:12" x14ac:dyDescent="0.35">
      <c r="A622" s="1" t="s">
        <v>4327</v>
      </c>
      <c r="B622" s="1" t="s">
        <v>1028</v>
      </c>
      <c r="C622" s="2">
        <v>45500</v>
      </c>
      <c r="D622" s="5">
        <v>666000</v>
      </c>
      <c r="E622" s="1" t="s">
        <v>61</v>
      </c>
      <c r="F622" s="1" t="s">
        <v>62</v>
      </c>
      <c r="G622" s="5">
        <v>39858</v>
      </c>
      <c r="H622" s="1" t="s">
        <v>10679</v>
      </c>
      <c r="I622" s="1" t="s">
        <v>10684</v>
      </c>
      <c r="J622" s="1" t="s">
        <v>12598</v>
      </c>
      <c r="K622" s="5"/>
      <c r="L622" s="1" t="s">
        <v>10686</v>
      </c>
    </row>
    <row r="623" spans="1:12" x14ac:dyDescent="0.35">
      <c r="A623" s="1" t="s">
        <v>4331</v>
      </c>
      <c r="B623" s="1" t="s">
        <v>2366</v>
      </c>
      <c r="C623" s="2">
        <v>45457</v>
      </c>
      <c r="D623" s="5">
        <v>558000</v>
      </c>
      <c r="E623" s="1" t="s">
        <v>431</v>
      </c>
      <c r="F623" s="1" t="s">
        <v>432</v>
      </c>
      <c r="G623" s="5">
        <v>32315</v>
      </c>
      <c r="H623" s="1" t="s">
        <v>10693</v>
      </c>
      <c r="I623" s="1" t="s">
        <v>10684</v>
      </c>
      <c r="J623" s="1" t="s">
        <v>12598</v>
      </c>
      <c r="K623" s="5"/>
      <c r="L623" s="1" t="s">
        <v>10686</v>
      </c>
    </row>
    <row r="624" spans="1:12" x14ac:dyDescent="0.35">
      <c r="A624" s="1" t="s">
        <v>4333</v>
      </c>
      <c r="B624" s="1" t="s">
        <v>1334</v>
      </c>
      <c r="C624" s="2">
        <v>45660</v>
      </c>
      <c r="D624" s="5">
        <v>1547586</v>
      </c>
      <c r="E624" s="1" t="s">
        <v>83</v>
      </c>
      <c r="F624" s="1" t="s">
        <v>84</v>
      </c>
      <c r="G624" s="5">
        <v>13103</v>
      </c>
      <c r="H624" s="1" t="s">
        <v>10696</v>
      </c>
      <c r="I624" s="1" t="s">
        <v>10684</v>
      </c>
      <c r="J624" s="1" t="s">
        <v>10701</v>
      </c>
      <c r="K624" s="5">
        <v>49414</v>
      </c>
      <c r="L624" s="1" t="s">
        <v>10686</v>
      </c>
    </row>
    <row r="625" spans="1:12" x14ac:dyDescent="0.35">
      <c r="A625" s="1" t="s">
        <v>4336</v>
      </c>
      <c r="B625" s="1" t="s">
        <v>2150</v>
      </c>
      <c r="C625" s="2">
        <v>45611</v>
      </c>
      <c r="D625" s="5">
        <v>956274</v>
      </c>
      <c r="E625" s="1" t="s">
        <v>24</v>
      </c>
      <c r="F625" s="1" t="s">
        <v>25</v>
      </c>
      <c r="G625" s="5">
        <v>13170</v>
      </c>
      <c r="H625" s="1" t="s">
        <v>10693</v>
      </c>
      <c r="I625" s="1" t="s">
        <v>10684</v>
      </c>
      <c r="J625" s="1" t="s">
        <v>10702</v>
      </c>
      <c r="K625" s="5">
        <v>20726</v>
      </c>
      <c r="L625" s="1" t="s">
        <v>10686</v>
      </c>
    </row>
    <row r="626" spans="1:12" x14ac:dyDescent="0.35">
      <c r="A626" s="1" t="s">
        <v>4339</v>
      </c>
      <c r="B626" s="1" t="s">
        <v>739</v>
      </c>
      <c r="C626" s="2">
        <v>45049</v>
      </c>
      <c r="D626" s="5">
        <v>199000</v>
      </c>
      <c r="E626" s="1" t="s">
        <v>56</v>
      </c>
      <c r="F626" s="1" t="s">
        <v>57</v>
      </c>
      <c r="G626" s="5">
        <v>44064</v>
      </c>
      <c r="H626" s="1" t="s">
        <v>10693</v>
      </c>
      <c r="I626" s="1" t="s">
        <v>10684</v>
      </c>
      <c r="J626" s="1" t="s">
        <v>12598</v>
      </c>
      <c r="K626" s="5"/>
      <c r="L626" s="1" t="s">
        <v>10686</v>
      </c>
    </row>
    <row r="627" spans="1:12" x14ac:dyDescent="0.35">
      <c r="A627" s="1" t="s">
        <v>4341</v>
      </c>
      <c r="B627" s="1" t="s">
        <v>108</v>
      </c>
      <c r="C627" s="2">
        <v>45667</v>
      </c>
      <c r="D627" s="5">
        <v>650454</v>
      </c>
      <c r="E627" s="1" t="s">
        <v>111</v>
      </c>
      <c r="F627" s="1" t="s">
        <v>112</v>
      </c>
      <c r="G627" s="5">
        <v>28296</v>
      </c>
      <c r="H627" s="1" t="s">
        <v>10683</v>
      </c>
      <c r="I627" s="1" t="s">
        <v>10680</v>
      </c>
      <c r="J627" s="1" t="s">
        <v>10694</v>
      </c>
      <c r="K627" s="5">
        <v>27546</v>
      </c>
      <c r="L627" s="1" t="s">
        <v>10691</v>
      </c>
    </row>
    <row r="628" spans="1:12" x14ac:dyDescent="0.35">
      <c r="A628" s="1" t="s">
        <v>4344</v>
      </c>
      <c r="B628" s="1" t="s">
        <v>2258</v>
      </c>
      <c r="C628" s="2">
        <v>45671</v>
      </c>
      <c r="D628" s="5">
        <v>99000</v>
      </c>
      <c r="E628" s="1" t="s">
        <v>91</v>
      </c>
      <c r="F628" s="1" t="s">
        <v>84</v>
      </c>
      <c r="G628" s="5">
        <v>14024</v>
      </c>
      <c r="H628" s="1" t="s">
        <v>10693</v>
      </c>
      <c r="I628" s="1" t="s">
        <v>10687</v>
      </c>
      <c r="J628" s="1" t="s">
        <v>12598</v>
      </c>
      <c r="K628" s="5"/>
      <c r="L628" s="1" t="s">
        <v>10688</v>
      </c>
    </row>
    <row r="629" spans="1:12" x14ac:dyDescent="0.35">
      <c r="A629" s="1" t="s">
        <v>4346</v>
      </c>
      <c r="B629" s="1" t="s">
        <v>1980</v>
      </c>
      <c r="C629" s="2">
        <v>45441</v>
      </c>
      <c r="D629" s="5">
        <v>157094</v>
      </c>
      <c r="E629" s="1" t="s">
        <v>146</v>
      </c>
      <c r="F629" s="1" t="s">
        <v>147</v>
      </c>
      <c r="G629" s="5">
        <v>34906</v>
      </c>
      <c r="H629" s="1" t="s">
        <v>10683</v>
      </c>
      <c r="I629" s="1" t="s">
        <v>10690</v>
      </c>
      <c r="J629" s="1" t="s">
        <v>10698</v>
      </c>
      <c r="K629" s="5">
        <v>41906</v>
      </c>
      <c r="L629" s="1" t="s">
        <v>10686</v>
      </c>
    </row>
    <row r="630" spans="1:12" x14ac:dyDescent="0.35">
      <c r="A630" s="1" t="s">
        <v>4348</v>
      </c>
      <c r="B630" s="1" t="s">
        <v>1400</v>
      </c>
      <c r="C630" s="2">
        <v>45265</v>
      </c>
      <c r="D630" s="5">
        <v>420164</v>
      </c>
      <c r="E630" s="1" t="s">
        <v>32</v>
      </c>
      <c r="F630" s="1" t="s">
        <v>33</v>
      </c>
      <c r="G630" s="5">
        <v>10027</v>
      </c>
      <c r="H630" s="1" t="s">
        <v>10693</v>
      </c>
      <c r="I630" s="1" t="s">
        <v>10684</v>
      </c>
      <c r="J630" s="1" t="s">
        <v>10701</v>
      </c>
      <c r="K630" s="5">
        <v>37836</v>
      </c>
      <c r="L630" s="1" t="s">
        <v>10686</v>
      </c>
    </row>
    <row r="631" spans="1:12" x14ac:dyDescent="0.35">
      <c r="A631" s="1" t="s">
        <v>4350</v>
      </c>
      <c r="B631" s="1" t="s">
        <v>1948</v>
      </c>
      <c r="C631" s="2">
        <v>45261</v>
      </c>
      <c r="D631" s="5">
        <v>248000</v>
      </c>
      <c r="E631" s="1" t="s">
        <v>127</v>
      </c>
      <c r="F631" s="1" t="s">
        <v>128</v>
      </c>
      <c r="G631" s="5">
        <v>18290</v>
      </c>
      <c r="H631" s="1" t="s">
        <v>10696</v>
      </c>
      <c r="I631" s="1" t="s">
        <v>10680</v>
      </c>
      <c r="J631" s="1" t="s">
        <v>12598</v>
      </c>
      <c r="K631" s="5"/>
      <c r="L631" s="1" t="s">
        <v>10682</v>
      </c>
    </row>
    <row r="632" spans="1:12" x14ac:dyDescent="0.35">
      <c r="A632" s="1" t="s">
        <v>4353</v>
      </c>
      <c r="B632" s="1" t="s">
        <v>1186</v>
      </c>
      <c r="C632" s="2">
        <v>45702</v>
      </c>
      <c r="D632" s="5">
        <v>149000</v>
      </c>
      <c r="E632" s="1" t="s">
        <v>248</v>
      </c>
      <c r="F632" s="1" t="s">
        <v>249</v>
      </c>
      <c r="G632" s="5">
        <v>8571</v>
      </c>
      <c r="H632" s="1" t="s">
        <v>10697</v>
      </c>
      <c r="I632" s="1" t="s">
        <v>10680</v>
      </c>
      <c r="J632" s="1" t="s">
        <v>12598</v>
      </c>
      <c r="K632" s="5"/>
      <c r="L632" s="1" t="s">
        <v>10688</v>
      </c>
    </row>
    <row r="633" spans="1:12" x14ac:dyDescent="0.35">
      <c r="A633" s="1" t="s">
        <v>4355</v>
      </c>
      <c r="B633" s="1" t="s">
        <v>442</v>
      </c>
      <c r="C633" s="2">
        <v>44903</v>
      </c>
      <c r="D633" s="5">
        <v>511854</v>
      </c>
      <c r="E633" s="1" t="s">
        <v>72</v>
      </c>
      <c r="F633" s="1" t="s">
        <v>33</v>
      </c>
      <c r="G633" s="5">
        <v>13820</v>
      </c>
      <c r="H633" s="1" t="s">
        <v>10693</v>
      </c>
      <c r="I633" s="1" t="s">
        <v>10684</v>
      </c>
      <c r="J633" s="1" t="s">
        <v>10692</v>
      </c>
      <c r="K633" s="5">
        <v>16146</v>
      </c>
      <c r="L633" s="1" t="s">
        <v>10695</v>
      </c>
    </row>
    <row r="634" spans="1:12" x14ac:dyDescent="0.35">
      <c r="A634" s="1" t="s">
        <v>4358</v>
      </c>
      <c r="B634" s="1" t="s">
        <v>1473</v>
      </c>
      <c r="C634" s="2">
        <v>45568</v>
      </c>
      <c r="D634" s="5">
        <v>129000</v>
      </c>
      <c r="E634" s="1" t="s">
        <v>127</v>
      </c>
      <c r="F634" s="1" t="s">
        <v>128</v>
      </c>
      <c r="G634" s="5">
        <v>18207</v>
      </c>
      <c r="H634" s="1" t="s">
        <v>10693</v>
      </c>
      <c r="I634" s="1" t="s">
        <v>10690</v>
      </c>
      <c r="J634" s="1" t="s">
        <v>12598</v>
      </c>
      <c r="K634" s="5"/>
      <c r="L634" s="1" t="s">
        <v>10682</v>
      </c>
    </row>
    <row r="635" spans="1:12" x14ac:dyDescent="0.35">
      <c r="A635" s="1" t="s">
        <v>4360</v>
      </c>
      <c r="B635" s="1" t="s">
        <v>1103</v>
      </c>
      <c r="C635" s="2">
        <v>44709</v>
      </c>
      <c r="D635" s="5">
        <v>210596</v>
      </c>
      <c r="E635" s="1" t="s">
        <v>32</v>
      </c>
      <c r="F635" s="1" t="s">
        <v>33</v>
      </c>
      <c r="G635" s="5">
        <v>11953</v>
      </c>
      <c r="H635" s="1" t="s">
        <v>10693</v>
      </c>
      <c r="I635" s="1" t="s">
        <v>10684</v>
      </c>
      <c r="J635" s="1" t="s">
        <v>10694</v>
      </c>
      <c r="K635" s="5">
        <v>18404</v>
      </c>
      <c r="L635" s="1" t="s">
        <v>10688</v>
      </c>
    </row>
    <row r="636" spans="1:12" x14ac:dyDescent="0.35">
      <c r="A636" s="1" t="s">
        <v>4362</v>
      </c>
      <c r="B636" s="1" t="s">
        <v>1192</v>
      </c>
      <c r="C636" s="2">
        <v>45218</v>
      </c>
      <c r="D636" s="5">
        <v>637000</v>
      </c>
      <c r="E636" s="1" t="s">
        <v>119</v>
      </c>
      <c r="F636" s="1" t="s">
        <v>120</v>
      </c>
      <c r="G636" s="5">
        <v>33844</v>
      </c>
      <c r="H636" s="1" t="s">
        <v>10696</v>
      </c>
      <c r="I636" s="1" t="s">
        <v>10680</v>
      </c>
      <c r="J636" s="1" t="s">
        <v>12598</v>
      </c>
      <c r="K636" s="5"/>
      <c r="L636" s="1" t="s">
        <v>10688</v>
      </c>
    </row>
    <row r="637" spans="1:12" x14ac:dyDescent="0.35">
      <c r="A637" s="1" t="s">
        <v>4365</v>
      </c>
      <c r="B637" s="1" t="s">
        <v>1368</v>
      </c>
      <c r="C637" s="2">
        <v>45072</v>
      </c>
      <c r="D637" s="5">
        <v>698000</v>
      </c>
      <c r="E637" s="1" t="s">
        <v>95</v>
      </c>
      <c r="F637" s="1" t="s">
        <v>33</v>
      </c>
      <c r="G637" s="5">
        <v>14979</v>
      </c>
      <c r="H637" s="1" t="s">
        <v>10679</v>
      </c>
      <c r="I637" s="1" t="s">
        <v>10684</v>
      </c>
      <c r="J637" s="1" t="s">
        <v>12598</v>
      </c>
      <c r="K637" s="5"/>
      <c r="L637" s="1" t="s">
        <v>10688</v>
      </c>
    </row>
    <row r="638" spans="1:12" x14ac:dyDescent="0.35">
      <c r="A638" s="1" t="s">
        <v>4368</v>
      </c>
      <c r="B638" s="1" t="s">
        <v>1083</v>
      </c>
      <c r="C638" s="2">
        <v>44902</v>
      </c>
      <c r="D638" s="5">
        <v>279000</v>
      </c>
      <c r="E638" s="1" t="s">
        <v>48</v>
      </c>
      <c r="F638" s="1" t="s">
        <v>49</v>
      </c>
      <c r="G638" s="5">
        <v>24727</v>
      </c>
      <c r="H638" s="1" t="s">
        <v>10697</v>
      </c>
      <c r="I638" s="1" t="s">
        <v>10684</v>
      </c>
      <c r="J638" s="1" t="s">
        <v>12598</v>
      </c>
      <c r="K638" s="5"/>
      <c r="L638" s="1" t="s">
        <v>10691</v>
      </c>
    </row>
    <row r="639" spans="1:12" x14ac:dyDescent="0.35">
      <c r="A639" s="1" t="s">
        <v>4370</v>
      </c>
      <c r="B639" s="1" t="s">
        <v>1767</v>
      </c>
      <c r="C639" s="2">
        <v>44798</v>
      </c>
      <c r="D639" s="5">
        <v>378000</v>
      </c>
      <c r="E639" s="1" t="s">
        <v>91</v>
      </c>
      <c r="F639" s="1" t="s">
        <v>84</v>
      </c>
      <c r="G639" s="5">
        <v>15912</v>
      </c>
      <c r="H639" s="1" t="s">
        <v>10679</v>
      </c>
      <c r="I639" s="1" t="s">
        <v>10687</v>
      </c>
      <c r="J639" s="1" t="s">
        <v>12598</v>
      </c>
      <c r="K639" s="5"/>
      <c r="L639" s="1" t="s">
        <v>10682</v>
      </c>
    </row>
    <row r="640" spans="1:12" x14ac:dyDescent="0.35">
      <c r="A640" s="1" t="s">
        <v>4373</v>
      </c>
      <c r="B640" s="1" t="s">
        <v>503</v>
      </c>
      <c r="C640" s="2">
        <v>44966</v>
      </c>
      <c r="D640" s="5">
        <v>199000</v>
      </c>
      <c r="E640" s="1" t="s">
        <v>119</v>
      </c>
      <c r="F640" s="1" t="s">
        <v>120</v>
      </c>
      <c r="G640" s="5">
        <v>37639</v>
      </c>
      <c r="H640" s="1" t="s">
        <v>10693</v>
      </c>
      <c r="I640" s="1" t="s">
        <v>10684</v>
      </c>
      <c r="J640" s="1" t="s">
        <v>12598</v>
      </c>
      <c r="K640" s="5"/>
      <c r="L640" s="1" t="s">
        <v>10691</v>
      </c>
    </row>
    <row r="641" spans="1:12" x14ac:dyDescent="0.35">
      <c r="A641" s="1" t="s">
        <v>4375</v>
      </c>
      <c r="B641" s="1" t="s">
        <v>922</v>
      </c>
      <c r="C641" s="2">
        <v>44722</v>
      </c>
      <c r="D641" s="5">
        <v>258000</v>
      </c>
      <c r="E641" s="1" t="s">
        <v>431</v>
      </c>
      <c r="F641" s="1" t="s">
        <v>432</v>
      </c>
      <c r="G641" s="5">
        <v>36119</v>
      </c>
      <c r="H641" s="1" t="s">
        <v>10696</v>
      </c>
      <c r="I641" s="1" t="s">
        <v>10684</v>
      </c>
      <c r="J641" s="1" t="s">
        <v>12598</v>
      </c>
      <c r="K641" s="5"/>
      <c r="L641" s="1" t="s">
        <v>10691</v>
      </c>
    </row>
    <row r="642" spans="1:12" x14ac:dyDescent="0.35">
      <c r="A642" s="1" t="s">
        <v>4377</v>
      </c>
      <c r="B642" s="1" t="s">
        <v>230</v>
      </c>
      <c r="C642" s="2">
        <v>44913</v>
      </c>
      <c r="D642" s="5">
        <v>279000</v>
      </c>
      <c r="E642" s="1" t="s">
        <v>138</v>
      </c>
      <c r="F642" s="1" t="s">
        <v>139</v>
      </c>
      <c r="G642" s="5">
        <v>27984</v>
      </c>
      <c r="H642" s="1" t="s">
        <v>10679</v>
      </c>
      <c r="I642" s="1" t="s">
        <v>10684</v>
      </c>
      <c r="J642" s="1" t="s">
        <v>12598</v>
      </c>
      <c r="K642" s="5"/>
      <c r="L642" s="1" t="s">
        <v>10682</v>
      </c>
    </row>
    <row r="643" spans="1:12" x14ac:dyDescent="0.35">
      <c r="A643" s="1" t="s">
        <v>4379</v>
      </c>
      <c r="B643" s="1" t="s">
        <v>1654</v>
      </c>
      <c r="C643" s="2">
        <v>45234</v>
      </c>
      <c r="D643" s="5">
        <v>310555</v>
      </c>
      <c r="E643" s="1" t="s">
        <v>248</v>
      </c>
      <c r="F643" s="1" t="s">
        <v>249</v>
      </c>
      <c r="G643" s="5">
        <v>9990</v>
      </c>
      <c r="H643" s="1" t="s">
        <v>10683</v>
      </c>
      <c r="I643" s="1" t="s">
        <v>10684</v>
      </c>
      <c r="J643" s="1" t="s">
        <v>10702</v>
      </c>
      <c r="K643" s="5">
        <v>18445</v>
      </c>
      <c r="L643" s="1" t="s">
        <v>10691</v>
      </c>
    </row>
    <row r="644" spans="1:12" x14ac:dyDescent="0.35">
      <c r="A644" s="1" t="s">
        <v>4381</v>
      </c>
      <c r="B644" s="1" t="s">
        <v>1045</v>
      </c>
      <c r="C644" s="2">
        <v>45305</v>
      </c>
      <c r="D644" s="5">
        <v>375256</v>
      </c>
      <c r="E644" s="1" t="s">
        <v>12</v>
      </c>
      <c r="F644" s="1" t="s">
        <v>13</v>
      </c>
      <c r="G644" s="5">
        <v>17338</v>
      </c>
      <c r="H644" s="1" t="s">
        <v>10683</v>
      </c>
      <c r="I644" s="1" t="s">
        <v>10684</v>
      </c>
      <c r="J644" s="1" t="s">
        <v>10702</v>
      </c>
      <c r="K644" s="5">
        <v>21744</v>
      </c>
      <c r="L644" s="1" t="s">
        <v>10691</v>
      </c>
    </row>
    <row r="645" spans="1:12" x14ac:dyDescent="0.35">
      <c r="A645" s="1" t="s">
        <v>4384</v>
      </c>
      <c r="B645" s="1" t="s">
        <v>2159</v>
      </c>
      <c r="C645" s="2">
        <v>45304</v>
      </c>
      <c r="D645" s="5">
        <v>275947</v>
      </c>
      <c r="E645" s="1" t="s">
        <v>83</v>
      </c>
      <c r="F645" s="1" t="s">
        <v>84</v>
      </c>
      <c r="G645" s="5">
        <v>13512</v>
      </c>
      <c r="H645" s="1" t="s">
        <v>10679</v>
      </c>
      <c r="I645" s="1" t="s">
        <v>10684</v>
      </c>
      <c r="J645" s="1" t="s">
        <v>10702</v>
      </c>
      <c r="K645" s="5">
        <v>20053</v>
      </c>
      <c r="L645" s="1" t="s">
        <v>10691</v>
      </c>
    </row>
    <row r="646" spans="1:12" x14ac:dyDescent="0.35">
      <c r="A646" s="1" t="s">
        <v>4388</v>
      </c>
      <c r="B646" s="1" t="s">
        <v>121</v>
      </c>
      <c r="C646" s="2">
        <v>45140</v>
      </c>
      <c r="D646" s="5">
        <v>40564</v>
      </c>
      <c r="E646" s="1" t="s">
        <v>119</v>
      </c>
      <c r="F646" s="1" t="s">
        <v>120</v>
      </c>
      <c r="G646" s="5">
        <v>29235</v>
      </c>
      <c r="H646" s="1" t="s">
        <v>10679</v>
      </c>
      <c r="I646" s="1" t="s">
        <v>10680</v>
      </c>
      <c r="J646" s="1" t="s">
        <v>10701</v>
      </c>
      <c r="K646" s="5">
        <v>18436</v>
      </c>
      <c r="L646" s="1" t="s">
        <v>10691</v>
      </c>
    </row>
    <row r="647" spans="1:12" x14ac:dyDescent="0.35">
      <c r="A647" s="1" t="s">
        <v>4390</v>
      </c>
      <c r="B647" s="1" t="s">
        <v>462</v>
      </c>
      <c r="C647" s="2">
        <v>45414</v>
      </c>
      <c r="D647" s="5">
        <v>93051</v>
      </c>
      <c r="E647" s="1" t="s">
        <v>32</v>
      </c>
      <c r="F647" s="1" t="s">
        <v>33</v>
      </c>
      <c r="G647" s="5">
        <v>11617</v>
      </c>
      <c r="H647" s="1" t="s">
        <v>10679</v>
      </c>
      <c r="I647" s="1" t="s">
        <v>10689</v>
      </c>
      <c r="J647" s="1" t="s">
        <v>10692</v>
      </c>
      <c r="K647" s="5">
        <v>14949</v>
      </c>
      <c r="L647" s="1" t="s">
        <v>10682</v>
      </c>
    </row>
    <row r="648" spans="1:12" x14ac:dyDescent="0.35">
      <c r="A648" s="1" t="s">
        <v>4393</v>
      </c>
      <c r="B648" s="1" t="s">
        <v>396</v>
      </c>
      <c r="C648" s="2">
        <v>45430</v>
      </c>
      <c r="D648" s="5">
        <v>329000</v>
      </c>
      <c r="E648" s="1" t="s">
        <v>56</v>
      </c>
      <c r="F648" s="1" t="s">
        <v>57</v>
      </c>
      <c r="G648" s="5">
        <v>35663</v>
      </c>
      <c r="H648" s="1" t="s">
        <v>10696</v>
      </c>
      <c r="I648" s="1" t="s">
        <v>10684</v>
      </c>
      <c r="J648" s="1" t="s">
        <v>12598</v>
      </c>
      <c r="K648" s="5"/>
      <c r="L648" s="1" t="s">
        <v>10686</v>
      </c>
    </row>
    <row r="649" spans="1:12" x14ac:dyDescent="0.35">
      <c r="A649" s="1" t="s">
        <v>4395</v>
      </c>
      <c r="B649" s="1" t="s">
        <v>700</v>
      </c>
      <c r="C649" s="2">
        <v>45280</v>
      </c>
      <c r="D649" s="5">
        <v>19062</v>
      </c>
      <c r="E649" s="1" t="s">
        <v>43</v>
      </c>
      <c r="F649" s="1" t="s">
        <v>44</v>
      </c>
      <c r="G649" s="5">
        <v>38638</v>
      </c>
      <c r="H649" s="1" t="s">
        <v>10683</v>
      </c>
      <c r="I649" s="1" t="s">
        <v>10680</v>
      </c>
      <c r="J649" s="1" t="s">
        <v>10702</v>
      </c>
      <c r="K649" s="5">
        <v>49938</v>
      </c>
      <c r="L649" s="1" t="s">
        <v>10691</v>
      </c>
    </row>
    <row r="650" spans="1:12" x14ac:dyDescent="0.35">
      <c r="A650" s="1" t="s">
        <v>4397</v>
      </c>
      <c r="B650" s="1" t="s">
        <v>1380</v>
      </c>
      <c r="C650" s="2">
        <v>44932</v>
      </c>
      <c r="D650" s="5">
        <v>1155966</v>
      </c>
      <c r="E650" s="1" t="s">
        <v>37</v>
      </c>
      <c r="F650" s="1" t="s">
        <v>38</v>
      </c>
      <c r="G650" s="5">
        <v>38388</v>
      </c>
      <c r="H650" s="1" t="s">
        <v>10693</v>
      </c>
      <c r="I650" s="1" t="s">
        <v>10684</v>
      </c>
      <c r="J650" s="1" t="s">
        <v>10694</v>
      </c>
      <c r="K650" s="5">
        <v>41034</v>
      </c>
      <c r="L650" s="1" t="s">
        <v>10682</v>
      </c>
    </row>
    <row r="651" spans="1:12" x14ac:dyDescent="0.35">
      <c r="A651" s="1" t="s">
        <v>4399</v>
      </c>
      <c r="B651" s="1" t="s">
        <v>1923</v>
      </c>
      <c r="C651" s="2">
        <v>45666</v>
      </c>
      <c r="D651" s="5">
        <v>517000</v>
      </c>
      <c r="E651" s="1" t="s">
        <v>43</v>
      </c>
      <c r="F651" s="1" t="s">
        <v>44</v>
      </c>
      <c r="G651" s="5">
        <v>34013</v>
      </c>
      <c r="H651" s="1" t="s">
        <v>10696</v>
      </c>
      <c r="I651" s="1" t="s">
        <v>10684</v>
      </c>
      <c r="J651" s="1" t="s">
        <v>12598</v>
      </c>
      <c r="K651" s="5"/>
      <c r="L651" s="1" t="s">
        <v>10686</v>
      </c>
    </row>
    <row r="652" spans="1:12" x14ac:dyDescent="0.35">
      <c r="A652" s="1" t="s">
        <v>4403</v>
      </c>
      <c r="B652" s="1" t="s">
        <v>1165</v>
      </c>
      <c r="C652" s="2">
        <v>45593</v>
      </c>
      <c r="D652" s="5">
        <v>157020</v>
      </c>
      <c r="E652" s="1" t="s">
        <v>91</v>
      </c>
      <c r="F652" s="1" t="s">
        <v>84</v>
      </c>
      <c r="G652" s="5">
        <v>17997</v>
      </c>
      <c r="H652" s="1" t="s">
        <v>10683</v>
      </c>
      <c r="I652" s="1" t="s">
        <v>10684</v>
      </c>
      <c r="J652" s="1" t="s">
        <v>10702</v>
      </c>
      <c r="K652" s="5">
        <v>40980</v>
      </c>
      <c r="L652" s="1" t="s">
        <v>10682</v>
      </c>
    </row>
    <row r="653" spans="1:12" x14ac:dyDescent="0.35">
      <c r="A653" s="1" t="s">
        <v>4406</v>
      </c>
      <c r="B653" s="1" t="s">
        <v>1162</v>
      </c>
      <c r="C653" s="2">
        <v>45135</v>
      </c>
      <c r="D653" s="5">
        <v>867000</v>
      </c>
      <c r="E653" s="1" t="s">
        <v>119</v>
      </c>
      <c r="F653" s="1" t="s">
        <v>120</v>
      </c>
      <c r="G653" s="5">
        <v>34076</v>
      </c>
      <c r="H653" s="1" t="s">
        <v>10679</v>
      </c>
      <c r="I653" s="1" t="s">
        <v>10687</v>
      </c>
      <c r="J653" s="1" t="s">
        <v>12598</v>
      </c>
      <c r="K653" s="5"/>
      <c r="L653" s="1" t="s">
        <v>10686</v>
      </c>
    </row>
    <row r="654" spans="1:12" x14ac:dyDescent="0.35">
      <c r="A654" s="1" t="s">
        <v>4410</v>
      </c>
      <c r="B654" s="1" t="s">
        <v>2139</v>
      </c>
      <c r="C654" s="2">
        <v>45682</v>
      </c>
      <c r="D654" s="5">
        <v>458000</v>
      </c>
      <c r="E654" s="1" t="s">
        <v>146</v>
      </c>
      <c r="F654" s="1" t="s">
        <v>147</v>
      </c>
      <c r="G654" s="5">
        <v>34548</v>
      </c>
      <c r="H654" s="1" t="s">
        <v>10696</v>
      </c>
      <c r="I654" s="1" t="s">
        <v>10687</v>
      </c>
      <c r="J654" s="1" t="s">
        <v>12598</v>
      </c>
      <c r="K654" s="5"/>
      <c r="L654" s="1" t="s">
        <v>10686</v>
      </c>
    </row>
    <row r="655" spans="1:12" x14ac:dyDescent="0.35">
      <c r="A655" s="1" t="s">
        <v>4412</v>
      </c>
      <c r="B655" s="1" t="s">
        <v>1219</v>
      </c>
      <c r="C655" s="2">
        <v>45204</v>
      </c>
      <c r="D655" s="5">
        <v>344074</v>
      </c>
      <c r="E655" s="1" t="s">
        <v>431</v>
      </c>
      <c r="F655" s="1" t="s">
        <v>432</v>
      </c>
      <c r="G655" s="5">
        <v>33550</v>
      </c>
      <c r="H655" s="1" t="s">
        <v>10693</v>
      </c>
      <c r="I655" s="1" t="s">
        <v>10684</v>
      </c>
      <c r="J655" s="1" t="s">
        <v>10702</v>
      </c>
      <c r="K655" s="5">
        <v>23926</v>
      </c>
      <c r="L655" s="1" t="s">
        <v>10691</v>
      </c>
    </row>
    <row r="656" spans="1:12" x14ac:dyDescent="0.35">
      <c r="A656" s="1" t="s">
        <v>4415</v>
      </c>
      <c r="B656" s="1" t="s">
        <v>2022</v>
      </c>
      <c r="C656" s="2">
        <v>45180</v>
      </c>
      <c r="D656" s="5">
        <v>329000</v>
      </c>
      <c r="E656" s="1" t="s">
        <v>127</v>
      </c>
      <c r="F656" s="1" t="s">
        <v>128</v>
      </c>
      <c r="G656" s="5">
        <v>16515</v>
      </c>
      <c r="H656" s="1" t="s">
        <v>10679</v>
      </c>
      <c r="I656" s="1" t="s">
        <v>10684</v>
      </c>
      <c r="J656" s="1" t="s">
        <v>12598</v>
      </c>
      <c r="K656" s="5"/>
      <c r="L656" s="1" t="s">
        <v>10691</v>
      </c>
    </row>
    <row r="657" spans="1:12" x14ac:dyDescent="0.35">
      <c r="A657" s="1" t="s">
        <v>4417</v>
      </c>
      <c r="B657" s="1" t="s">
        <v>1820</v>
      </c>
      <c r="C657" s="2">
        <v>45585</v>
      </c>
      <c r="D657" s="5">
        <v>756000</v>
      </c>
      <c r="E657" s="1" t="s">
        <v>24</v>
      </c>
      <c r="F657" s="1" t="s">
        <v>25</v>
      </c>
      <c r="G657" s="5">
        <v>13475</v>
      </c>
      <c r="H657" s="1" t="s">
        <v>10683</v>
      </c>
      <c r="I657" s="1" t="s">
        <v>10684</v>
      </c>
      <c r="J657" s="1" t="s">
        <v>12598</v>
      </c>
      <c r="K657" s="5"/>
      <c r="L657" s="1" t="s">
        <v>10682</v>
      </c>
    </row>
    <row r="658" spans="1:12" x14ac:dyDescent="0.35">
      <c r="A658" s="1" t="s">
        <v>4421</v>
      </c>
      <c r="B658" s="1" t="s">
        <v>318</v>
      </c>
      <c r="C658" s="2">
        <v>44577</v>
      </c>
      <c r="D658" s="5">
        <v>897000</v>
      </c>
      <c r="E658" s="1" t="s">
        <v>111</v>
      </c>
      <c r="F658" s="1" t="s">
        <v>112</v>
      </c>
      <c r="G658" s="5">
        <v>24143</v>
      </c>
      <c r="H658" s="1" t="s">
        <v>10693</v>
      </c>
      <c r="I658" s="1" t="s">
        <v>10684</v>
      </c>
      <c r="J658" s="1" t="s">
        <v>12598</v>
      </c>
      <c r="K658" s="5"/>
      <c r="L658" s="1" t="s">
        <v>10682</v>
      </c>
    </row>
    <row r="659" spans="1:12" x14ac:dyDescent="0.35">
      <c r="A659" s="1" t="s">
        <v>4426</v>
      </c>
      <c r="B659" s="1" t="s">
        <v>2172</v>
      </c>
      <c r="C659" s="2">
        <v>44633</v>
      </c>
      <c r="D659" s="5">
        <v>242992</v>
      </c>
      <c r="E659" s="1" t="s">
        <v>91</v>
      </c>
      <c r="F659" s="1" t="s">
        <v>84</v>
      </c>
      <c r="G659" s="5">
        <v>18700</v>
      </c>
      <c r="H659" s="1" t="s">
        <v>10679</v>
      </c>
      <c r="I659" s="1" t="s">
        <v>10684</v>
      </c>
      <c r="J659" s="1" t="s">
        <v>10694</v>
      </c>
      <c r="K659" s="5">
        <v>36008</v>
      </c>
      <c r="L659" s="1" t="s">
        <v>10682</v>
      </c>
    </row>
    <row r="660" spans="1:12" x14ac:dyDescent="0.35">
      <c r="A660" s="1" t="s">
        <v>4428</v>
      </c>
      <c r="B660" s="1" t="s">
        <v>608</v>
      </c>
      <c r="C660" s="2">
        <v>45073</v>
      </c>
      <c r="D660" s="5">
        <v>1107000</v>
      </c>
      <c r="E660" s="1" t="s">
        <v>24</v>
      </c>
      <c r="F660" s="1" t="s">
        <v>25</v>
      </c>
      <c r="G660" s="5">
        <v>13736</v>
      </c>
      <c r="H660" s="1" t="s">
        <v>10697</v>
      </c>
      <c r="I660" s="1" t="s">
        <v>10680</v>
      </c>
      <c r="J660" s="1" t="s">
        <v>12598</v>
      </c>
      <c r="K660" s="5"/>
      <c r="L660" s="1" t="s">
        <v>10691</v>
      </c>
    </row>
    <row r="661" spans="1:12" x14ac:dyDescent="0.35">
      <c r="A661" s="1" t="s">
        <v>4431</v>
      </c>
      <c r="B661" s="1" t="s">
        <v>1431</v>
      </c>
      <c r="C661" s="2">
        <v>44862</v>
      </c>
      <c r="D661" s="5">
        <v>761205</v>
      </c>
      <c r="E661" s="1" t="s">
        <v>91</v>
      </c>
      <c r="F661" s="1" t="s">
        <v>84</v>
      </c>
      <c r="G661" s="5">
        <v>14092</v>
      </c>
      <c r="H661" s="1" t="s">
        <v>10679</v>
      </c>
      <c r="I661" s="1" t="s">
        <v>10690</v>
      </c>
      <c r="J661" s="1" t="s">
        <v>10694</v>
      </c>
      <c r="K661" s="5">
        <v>15795</v>
      </c>
      <c r="L661" s="1" t="s">
        <v>10682</v>
      </c>
    </row>
    <row r="662" spans="1:12" x14ac:dyDescent="0.35">
      <c r="A662" s="1" t="s">
        <v>4435</v>
      </c>
      <c r="B662" s="1" t="s">
        <v>1909</v>
      </c>
      <c r="C662" s="2">
        <v>45231</v>
      </c>
      <c r="D662" s="5">
        <v>481556</v>
      </c>
      <c r="E662" s="1" t="s">
        <v>127</v>
      </c>
      <c r="F662" s="1" t="s">
        <v>128</v>
      </c>
      <c r="G662" s="5">
        <v>17511</v>
      </c>
      <c r="H662" s="1" t="s">
        <v>10679</v>
      </c>
      <c r="I662" s="1" t="s">
        <v>10684</v>
      </c>
      <c r="J662" s="1" t="s">
        <v>10692</v>
      </c>
      <c r="K662" s="5">
        <v>17444</v>
      </c>
      <c r="L662" s="1" t="s">
        <v>10686</v>
      </c>
    </row>
    <row r="663" spans="1:12" x14ac:dyDescent="0.35">
      <c r="A663" s="1" t="s">
        <v>4437</v>
      </c>
      <c r="B663" s="1" t="s">
        <v>1257</v>
      </c>
      <c r="C663" s="2">
        <v>45401</v>
      </c>
      <c r="D663" s="5">
        <v>495410</v>
      </c>
      <c r="E663" s="1" t="s">
        <v>83</v>
      </c>
      <c r="F663" s="1" t="s">
        <v>84</v>
      </c>
      <c r="G663" s="5">
        <v>17991</v>
      </c>
      <c r="H663" s="1" t="s">
        <v>10696</v>
      </c>
      <c r="I663" s="1" t="s">
        <v>10690</v>
      </c>
      <c r="J663" s="1" t="s">
        <v>10681</v>
      </c>
      <c r="K663" s="5">
        <v>41590</v>
      </c>
      <c r="L663" s="1" t="s">
        <v>10682</v>
      </c>
    </row>
    <row r="664" spans="1:12" x14ac:dyDescent="0.35">
      <c r="A664" s="1" t="s">
        <v>4439</v>
      </c>
      <c r="B664" s="1" t="s">
        <v>2013</v>
      </c>
      <c r="C664" s="2">
        <v>45605</v>
      </c>
      <c r="D664" s="5">
        <v>795000</v>
      </c>
      <c r="E664" s="1" t="s">
        <v>37</v>
      </c>
      <c r="F664" s="1" t="s">
        <v>38</v>
      </c>
      <c r="G664" s="5">
        <v>31644</v>
      </c>
      <c r="H664" s="1" t="s">
        <v>10679</v>
      </c>
      <c r="I664" s="1" t="s">
        <v>10690</v>
      </c>
      <c r="J664" s="1" t="s">
        <v>12598</v>
      </c>
      <c r="K664" s="5"/>
      <c r="L664" s="1" t="s">
        <v>10691</v>
      </c>
    </row>
    <row r="665" spans="1:12" x14ac:dyDescent="0.35">
      <c r="A665" s="1" t="s">
        <v>4442</v>
      </c>
      <c r="B665" s="1" t="s">
        <v>706</v>
      </c>
      <c r="C665" s="2">
        <v>44711</v>
      </c>
      <c r="D665" s="5">
        <v>298000</v>
      </c>
      <c r="E665" s="1" t="s">
        <v>56</v>
      </c>
      <c r="F665" s="1" t="s">
        <v>57</v>
      </c>
      <c r="G665" s="5">
        <v>33699</v>
      </c>
      <c r="H665" s="1" t="s">
        <v>10693</v>
      </c>
      <c r="I665" s="1" t="s">
        <v>10689</v>
      </c>
      <c r="J665" s="1" t="s">
        <v>12598</v>
      </c>
      <c r="K665" s="5"/>
      <c r="L665" s="1" t="s">
        <v>10691</v>
      </c>
    </row>
    <row r="666" spans="1:12" x14ac:dyDescent="0.35">
      <c r="A666" s="1" t="s">
        <v>4445</v>
      </c>
      <c r="B666" s="1" t="s">
        <v>540</v>
      </c>
      <c r="C666" s="2">
        <v>45296</v>
      </c>
      <c r="D666" s="5">
        <v>579006</v>
      </c>
      <c r="E666" s="1" t="s">
        <v>24</v>
      </c>
      <c r="F666" s="1" t="s">
        <v>25</v>
      </c>
      <c r="G666" s="5">
        <v>12417</v>
      </c>
      <c r="H666" s="1" t="s">
        <v>10683</v>
      </c>
      <c r="I666" s="1" t="s">
        <v>10687</v>
      </c>
      <c r="J666" s="1" t="s">
        <v>10701</v>
      </c>
      <c r="K666" s="5">
        <v>17994</v>
      </c>
      <c r="L666" s="1" t="s">
        <v>10691</v>
      </c>
    </row>
    <row r="667" spans="1:12" x14ac:dyDescent="0.35">
      <c r="A667" s="1" t="s">
        <v>4448</v>
      </c>
      <c r="B667" s="1" t="s">
        <v>2345</v>
      </c>
      <c r="C667" s="2">
        <v>45198</v>
      </c>
      <c r="D667" s="5">
        <v>49000</v>
      </c>
      <c r="E667" s="1" t="s">
        <v>146</v>
      </c>
      <c r="F667" s="1" t="s">
        <v>147</v>
      </c>
      <c r="G667" s="5">
        <v>27392</v>
      </c>
      <c r="H667" s="1" t="s">
        <v>10693</v>
      </c>
      <c r="I667" s="1" t="s">
        <v>10684</v>
      </c>
      <c r="J667" s="1" t="s">
        <v>12598</v>
      </c>
      <c r="K667" s="5"/>
      <c r="L667" s="1" t="s">
        <v>10682</v>
      </c>
    </row>
    <row r="668" spans="1:12" x14ac:dyDescent="0.35">
      <c r="A668" s="1" t="s">
        <v>4450</v>
      </c>
      <c r="B668" s="1" t="s">
        <v>2127</v>
      </c>
      <c r="C668" s="2">
        <v>45234</v>
      </c>
      <c r="D668" s="5">
        <v>179000</v>
      </c>
      <c r="E668" s="1" t="s">
        <v>72</v>
      </c>
      <c r="F668" s="1" t="s">
        <v>33</v>
      </c>
      <c r="G668" s="5">
        <v>13847</v>
      </c>
      <c r="H668" s="1" t="s">
        <v>10679</v>
      </c>
      <c r="I668" s="1" t="s">
        <v>10687</v>
      </c>
      <c r="J668" s="1" t="s">
        <v>12598</v>
      </c>
      <c r="K668" s="5"/>
      <c r="L668" s="1" t="s">
        <v>10691</v>
      </c>
    </row>
    <row r="669" spans="1:12" x14ac:dyDescent="0.35">
      <c r="A669" s="1" t="s">
        <v>4452</v>
      </c>
      <c r="B669" s="1" t="s">
        <v>312</v>
      </c>
      <c r="C669" s="2">
        <v>45329</v>
      </c>
      <c r="D669" s="5">
        <v>1446000</v>
      </c>
      <c r="E669" s="1" t="s">
        <v>43</v>
      </c>
      <c r="F669" s="1" t="s">
        <v>44</v>
      </c>
      <c r="G669" s="5">
        <v>34551</v>
      </c>
      <c r="H669" s="1" t="s">
        <v>10696</v>
      </c>
      <c r="I669" s="1" t="s">
        <v>10687</v>
      </c>
      <c r="J669" s="1" t="s">
        <v>12598</v>
      </c>
      <c r="K669" s="5"/>
      <c r="L669" s="1" t="s">
        <v>10686</v>
      </c>
    </row>
    <row r="670" spans="1:12" x14ac:dyDescent="0.35">
      <c r="A670" s="1" t="s">
        <v>4456</v>
      </c>
      <c r="B670" s="1" t="s">
        <v>922</v>
      </c>
      <c r="C670" s="2">
        <v>44647</v>
      </c>
      <c r="D670" s="5">
        <v>664711</v>
      </c>
      <c r="E670" s="1" t="s">
        <v>431</v>
      </c>
      <c r="F670" s="1" t="s">
        <v>432</v>
      </c>
      <c r="G670" s="5">
        <v>41944</v>
      </c>
      <c r="H670" s="1" t="s">
        <v>10696</v>
      </c>
      <c r="I670" s="1" t="s">
        <v>10684</v>
      </c>
      <c r="J670" s="1" t="s">
        <v>10681</v>
      </c>
      <c r="K670" s="5">
        <v>22289</v>
      </c>
      <c r="L670" s="1" t="s">
        <v>10688</v>
      </c>
    </row>
    <row r="671" spans="1:12" x14ac:dyDescent="0.35">
      <c r="A671" s="1" t="s">
        <v>4460</v>
      </c>
      <c r="B671" s="1" t="s">
        <v>1863</v>
      </c>
      <c r="C671" s="2">
        <v>44830</v>
      </c>
      <c r="D671" s="5">
        <v>572011</v>
      </c>
      <c r="E671" s="1" t="s">
        <v>83</v>
      </c>
      <c r="F671" s="1" t="s">
        <v>84</v>
      </c>
      <c r="G671" s="5">
        <v>17219</v>
      </c>
      <c r="H671" s="1" t="s">
        <v>10693</v>
      </c>
      <c r="I671" s="1" t="s">
        <v>10680</v>
      </c>
      <c r="J671" s="1" t="s">
        <v>10692</v>
      </c>
      <c r="K671" s="5">
        <v>14989</v>
      </c>
      <c r="L671" s="1" t="s">
        <v>10682</v>
      </c>
    </row>
    <row r="672" spans="1:12" x14ac:dyDescent="0.35">
      <c r="A672" s="1" t="s">
        <v>4464</v>
      </c>
      <c r="B672" s="1" t="s">
        <v>2170</v>
      </c>
      <c r="C672" s="2">
        <v>45084</v>
      </c>
      <c r="D672" s="5">
        <v>249000</v>
      </c>
      <c r="E672" s="1" t="s">
        <v>91</v>
      </c>
      <c r="F672" s="1" t="s">
        <v>84</v>
      </c>
      <c r="G672" s="5">
        <v>17366</v>
      </c>
      <c r="H672" s="1" t="s">
        <v>10696</v>
      </c>
      <c r="I672" s="1" t="s">
        <v>10684</v>
      </c>
      <c r="J672" s="1" t="s">
        <v>12598</v>
      </c>
      <c r="K672" s="5"/>
      <c r="L672" s="1" t="s">
        <v>10686</v>
      </c>
    </row>
    <row r="673" spans="1:12" x14ac:dyDescent="0.35">
      <c r="A673" s="1" t="s">
        <v>4466</v>
      </c>
      <c r="B673" s="1" t="s">
        <v>1065</v>
      </c>
      <c r="C673" s="2">
        <v>45083</v>
      </c>
      <c r="D673" s="5">
        <v>378000</v>
      </c>
      <c r="E673" s="1" t="s">
        <v>43</v>
      </c>
      <c r="F673" s="1" t="s">
        <v>44</v>
      </c>
      <c r="G673" s="5">
        <v>33140</v>
      </c>
      <c r="H673" s="1" t="s">
        <v>10696</v>
      </c>
      <c r="I673" s="1" t="s">
        <v>10687</v>
      </c>
      <c r="J673" s="1" t="s">
        <v>12598</v>
      </c>
      <c r="K673" s="5"/>
      <c r="L673" s="1" t="s">
        <v>10682</v>
      </c>
    </row>
    <row r="674" spans="1:12" x14ac:dyDescent="0.35">
      <c r="A674" s="1" t="s">
        <v>4469</v>
      </c>
      <c r="B674" s="1" t="s">
        <v>1799</v>
      </c>
      <c r="C674" s="2">
        <v>45646</v>
      </c>
      <c r="D674" s="5">
        <v>387000</v>
      </c>
      <c r="E674" s="1" t="s">
        <v>72</v>
      </c>
      <c r="F674" s="1" t="s">
        <v>33</v>
      </c>
      <c r="G674" s="5">
        <v>13306</v>
      </c>
      <c r="H674" s="1" t="s">
        <v>10697</v>
      </c>
      <c r="I674" s="1" t="s">
        <v>10684</v>
      </c>
      <c r="J674" s="1" t="s">
        <v>12598</v>
      </c>
      <c r="K674" s="5"/>
      <c r="L674" s="1" t="s">
        <v>10691</v>
      </c>
    </row>
    <row r="675" spans="1:12" x14ac:dyDescent="0.35">
      <c r="A675" s="1" t="s">
        <v>4471</v>
      </c>
      <c r="B675" s="1" t="s">
        <v>224</v>
      </c>
      <c r="C675" s="2">
        <v>44611</v>
      </c>
      <c r="D675" s="5">
        <v>75927</v>
      </c>
      <c r="E675" s="1" t="s">
        <v>32</v>
      </c>
      <c r="F675" s="1" t="s">
        <v>33</v>
      </c>
      <c r="G675" s="5">
        <v>12544</v>
      </c>
      <c r="H675" s="1" t="s">
        <v>10693</v>
      </c>
      <c r="I675" s="1" t="s">
        <v>10687</v>
      </c>
      <c r="J675" s="1" t="s">
        <v>10701</v>
      </c>
      <c r="K675" s="5">
        <v>22073</v>
      </c>
      <c r="L675" s="1" t="s">
        <v>10688</v>
      </c>
    </row>
    <row r="676" spans="1:12" x14ac:dyDescent="0.35">
      <c r="A676" s="1" t="s">
        <v>4473</v>
      </c>
      <c r="B676" s="1" t="s">
        <v>1398</v>
      </c>
      <c r="C676" s="2">
        <v>45337</v>
      </c>
      <c r="D676" s="5">
        <v>898000</v>
      </c>
      <c r="E676" s="1" t="s">
        <v>248</v>
      </c>
      <c r="F676" s="1" t="s">
        <v>249</v>
      </c>
      <c r="G676" s="5">
        <v>9655</v>
      </c>
      <c r="H676" s="1" t="s">
        <v>10679</v>
      </c>
      <c r="I676" s="1" t="s">
        <v>10680</v>
      </c>
      <c r="J676" s="1" t="s">
        <v>12598</v>
      </c>
      <c r="K676" s="5"/>
      <c r="L676" s="1" t="s">
        <v>10691</v>
      </c>
    </row>
    <row r="677" spans="1:12" x14ac:dyDescent="0.35">
      <c r="A677" s="1" t="s">
        <v>4475</v>
      </c>
      <c r="B677" s="1" t="s">
        <v>2033</v>
      </c>
      <c r="C677" s="2">
        <v>44709</v>
      </c>
      <c r="D677" s="5">
        <v>757000</v>
      </c>
      <c r="E677" s="1" t="s">
        <v>48</v>
      </c>
      <c r="F677" s="1" t="s">
        <v>49</v>
      </c>
      <c r="G677" s="5">
        <v>21822</v>
      </c>
      <c r="H677" s="1" t="s">
        <v>10683</v>
      </c>
      <c r="I677" s="1" t="s">
        <v>10684</v>
      </c>
      <c r="J677" s="1" t="s">
        <v>12598</v>
      </c>
      <c r="K677" s="5"/>
      <c r="L677" s="1" t="s">
        <v>10686</v>
      </c>
    </row>
    <row r="678" spans="1:12" x14ac:dyDescent="0.35">
      <c r="A678" s="1" t="s">
        <v>4478</v>
      </c>
      <c r="B678" s="1" t="s">
        <v>2366</v>
      </c>
      <c r="C678" s="2">
        <v>45292</v>
      </c>
      <c r="D678" s="5">
        <v>1179024</v>
      </c>
      <c r="E678" s="1" t="s">
        <v>151</v>
      </c>
      <c r="F678" s="1" t="s">
        <v>33</v>
      </c>
      <c r="G678" s="5">
        <v>13351</v>
      </c>
      <c r="H678" s="1" t="s">
        <v>10693</v>
      </c>
      <c r="I678" s="1" t="s">
        <v>10684</v>
      </c>
      <c r="J678" s="1" t="s">
        <v>10699</v>
      </c>
      <c r="K678" s="5">
        <v>17976</v>
      </c>
      <c r="L678" s="1" t="s">
        <v>10682</v>
      </c>
    </row>
    <row r="679" spans="1:12" x14ac:dyDescent="0.35">
      <c r="A679" s="1" t="s">
        <v>4482</v>
      </c>
      <c r="B679" s="1" t="s">
        <v>1106</v>
      </c>
      <c r="C679" s="2">
        <v>45602</v>
      </c>
      <c r="D679" s="5">
        <v>284528</v>
      </c>
      <c r="E679" s="1" t="s">
        <v>12</v>
      </c>
      <c r="F679" s="1" t="s">
        <v>13</v>
      </c>
      <c r="G679" s="5">
        <v>13170</v>
      </c>
      <c r="H679" s="1" t="s">
        <v>10696</v>
      </c>
      <c r="I679" s="1" t="s">
        <v>10684</v>
      </c>
      <c r="J679" s="1" t="s">
        <v>10701</v>
      </c>
      <c r="K679" s="5">
        <v>44472</v>
      </c>
      <c r="L679" s="1" t="s">
        <v>10691</v>
      </c>
    </row>
    <row r="680" spans="1:12" x14ac:dyDescent="0.35">
      <c r="A680" s="1" t="s">
        <v>4484</v>
      </c>
      <c r="B680" s="1" t="s">
        <v>635</v>
      </c>
      <c r="C680" s="2">
        <v>45218</v>
      </c>
      <c r="D680" s="5">
        <v>1120861</v>
      </c>
      <c r="E680" s="1" t="s">
        <v>91</v>
      </c>
      <c r="F680" s="1" t="s">
        <v>84</v>
      </c>
      <c r="G680" s="5">
        <v>14261</v>
      </c>
      <c r="H680" s="1" t="s">
        <v>10679</v>
      </c>
      <c r="I680" s="1" t="s">
        <v>10684</v>
      </c>
      <c r="J680" s="1" t="s">
        <v>10699</v>
      </c>
      <c r="K680" s="5">
        <v>26139</v>
      </c>
      <c r="L680" s="1" t="s">
        <v>10686</v>
      </c>
    </row>
    <row r="681" spans="1:12" x14ac:dyDescent="0.35">
      <c r="A681" s="1" t="s">
        <v>4487</v>
      </c>
      <c r="B681" s="1" t="s">
        <v>1095</v>
      </c>
      <c r="C681" s="2">
        <v>45450</v>
      </c>
      <c r="D681" s="5">
        <v>288000</v>
      </c>
      <c r="E681" s="1" t="s">
        <v>72</v>
      </c>
      <c r="F681" s="1" t="s">
        <v>33</v>
      </c>
      <c r="G681" s="5">
        <v>12629</v>
      </c>
      <c r="H681" s="1" t="s">
        <v>10697</v>
      </c>
      <c r="I681" s="1" t="s">
        <v>10684</v>
      </c>
      <c r="J681" s="1" t="s">
        <v>12598</v>
      </c>
      <c r="K681" s="5"/>
      <c r="L681" s="1" t="s">
        <v>10686</v>
      </c>
    </row>
    <row r="682" spans="1:12" x14ac:dyDescent="0.35">
      <c r="A682" s="1" t="s">
        <v>4490</v>
      </c>
      <c r="B682" s="1" t="s">
        <v>1132</v>
      </c>
      <c r="C682" s="2">
        <v>45677</v>
      </c>
      <c r="D682" s="5">
        <v>420941</v>
      </c>
      <c r="E682" s="1" t="s">
        <v>111</v>
      </c>
      <c r="F682" s="1" t="s">
        <v>112</v>
      </c>
      <c r="G682" s="5">
        <v>30588</v>
      </c>
      <c r="H682" s="1" t="s">
        <v>10679</v>
      </c>
      <c r="I682" s="1" t="s">
        <v>10684</v>
      </c>
      <c r="J682" s="1" t="s">
        <v>10702</v>
      </c>
      <c r="K682" s="5">
        <v>15059</v>
      </c>
      <c r="L682" s="1" t="s">
        <v>10691</v>
      </c>
    </row>
    <row r="683" spans="1:12" x14ac:dyDescent="0.35">
      <c r="A683" s="1" t="s">
        <v>4494</v>
      </c>
      <c r="B683" s="1" t="s">
        <v>1886</v>
      </c>
      <c r="C683" s="2">
        <v>45011</v>
      </c>
      <c r="D683" s="5">
        <v>451916</v>
      </c>
      <c r="E683" s="1" t="s">
        <v>248</v>
      </c>
      <c r="F683" s="1" t="s">
        <v>249</v>
      </c>
      <c r="G683" s="5">
        <v>11116</v>
      </c>
      <c r="H683" s="1" t="s">
        <v>10697</v>
      </c>
      <c r="I683" s="1" t="s">
        <v>10687</v>
      </c>
      <c r="J683" s="1" t="s">
        <v>10701</v>
      </c>
      <c r="K683" s="5">
        <v>46084</v>
      </c>
      <c r="L683" s="1" t="s">
        <v>10682</v>
      </c>
    </row>
    <row r="684" spans="1:12" x14ac:dyDescent="0.35">
      <c r="A684" s="1" t="s">
        <v>4496</v>
      </c>
      <c r="B684" s="1" t="s">
        <v>158</v>
      </c>
      <c r="C684" s="2">
        <v>45247</v>
      </c>
      <c r="D684" s="5">
        <v>449000</v>
      </c>
      <c r="E684" s="1" t="s">
        <v>32</v>
      </c>
      <c r="F684" s="1" t="s">
        <v>33</v>
      </c>
      <c r="G684" s="5">
        <v>13999</v>
      </c>
      <c r="H684" s="1" t="s">
        <v>10679</v>
      </c>
      <c r="I684" s="1" t="s">
        <v>10684</v>
      </c>
      <c r="J684" s="1" t="s">
        <v>12598</v>
      </c>
      <c r="K684" s="5"/>
      <c r="L684" s="1" t="s">
        <v>10686</v>
      </c>
    </row>
    <row r="685" spans="1:12" x14ac:dyDescent="0.35">
      <c r="A685" s="1" t="s">
        <v>4498</v>
      </c>
      <c r="B685" s="1" t="s">
        <v>2062</v>
      </c>
      <c r="C685" s="2">
        <v>45706</v>
      </c>
      <c r="D685" s="5">
        <v>956000</v>
      </c>
      <c r="E685" s="1" t="s">
        <v>138</v>
      </c>
      <c r="F685" s="1" t="s">
        <v>139</v>
      </c>
      <c r="G685" s="5">
        <v>25890</v>
      </c>
      <c r="H685" s="1" t="s">
        <v>10696</v>
      </c>
      <c r="I685" s="1" t="s">
        <v>10684</v>
      </c>
      <c r="J685" s="1" t="s">
        <v>12598</v>
      </c>
      <c r="K685" s="5"/>
      <c r="L685" s="1" t="s">
        <v>10686</v>
      </c>
    </row>
    <row r="686" spans="1:12" x14ac:dyDescent="0.35">
      <c r="A686" s="1" t="s">
        <v>4501</v>
      </c>
      <c r="B686" s="1" t="s">
        <v>1263</v>
      </c>
      <c r="C686" s="2">
        <v>45302</v>
      </c>
      <c r="D686" s="5">
        <v>218000</v>
      </c>
      <c r="E686" s="1" t="s">
        <v>61</v>
      </c>
      <c r="F686" s="1" t="s">
        <v>62</v>
      </c>
      <c r="G686" s="5">
        <v>35294</v>
      </c>
      <c r="H686" s="1" t="s">
        <v>10697</v>
      </c>
      <c r="I686" s="1" t="s">
        <v>10687</v>
      </c>
      <c r="J686" s="1" t="s">
        <v>12598</v>
      </c>
      <c r="K686" s="5"/>
      <c r="L686" s="1" t="s">
        <v>10686</v>
      </c>
    </row>
    <row r="687" spans="1:12" x14ac:dyDescent="0.35">
      <c r="A687" s="1" t="s">
        <v>4504</v>
      </c>
      <c r="B687" s="1" t="s">
        <v>2248</v>
      </c>
      <c r="C687" s="2">
        <v>44762</v>
      </c>
      <c r="D687" s="5">
        <v>740451</v>
      </c>
      <c r="E687" s="1" t="s">
        <v>56</v>
      </c>
      <c r="F687" s="1" t="s">
        <v>57</v>
      </c>
      <c r="G687" s="5">
        <v>42446</v>
      </c>
      <c r="H687" s="1" t="s">
        <v>10679</v>
      </c>
      <c r="I687" s="1" t="s">
        <v>10684</v>
      </c>
      <c r="J687" s="1" t="s">
        <v>10700</v>
      </c>
      <c r="K687" s="5">
        <v>37549</v>
      </c>
      <c r="L687" s="1" t="s">
        <v>10688</v>
      </c>
    </row>
    <row r="688" spans="1:12" x14ac:dyDescent="0.35">
      <c r="A688" s="1" t="s">
        <v>4507</v>
      </c>
      <c r="B688" s="1" t="s">
        <v>1428</v>
      </c>
      <c r="C688" s="2">
        <v>45163</v>
      </c>
      <c r="D688" s="5">
        <v>138000</v>
      </c>
      <c r="E688" s="1" t="s">
        <v>95</v>
      </c>
      <c r="F688" s="1" t="s">
        <v>33</v>
      </c>
      <c r="G688" s="5">
        <v>13637</v>
      </c>
      <c r="H688" s="1" t="s">
        <v>10683</v>
      </c>
      <c r="I688" s="1" t="s">
        <v>10684</v>
      </c>
      <c r="J688" s="1" t="s">
        <v>12598</v>
      </c>
      <c r="K688" s="5"/>
      <c r="L688" s="1" t="s">
        <v>10691</v>
      </c>
    </row>
    <row r="689" spans="1:12" x14ac:dyDescent="0.35">
      <c r="A689" s="1" t="s">
        <v>4509</v>
      </c>
      <c r="B689" s="1" t="s">
        <v>1730</v>
      </c>
      <c r="C689" s="2">
        <v>44863</v>
      </c>
      <c r="D689" s="5">
        <v>89618</v>
      </c>
      <c r="E689" s="1" t="s">
        <v>138</v>
      </c>
      <c r="F689" s="1" t="s">
        <v>139</v>
      </c>
      <c r="G689" s="5">
        <v>26293</v>
      </c>
      <c r="H689" s="1" t="s">
        <v>10693</v>
      </c>
      <c r="I689" s="1" t="s">
        <v>10680</v>
      </c>
      <c r="J689" s="1" t="s">
        <v>10681</v>
      </c>
      <c r="K689" s="5">
        <v>29382</v>
      </c>
      <c r="L689" s="1" t="s">
        <v>10691</v>
      </c>
    </row>
    <row r="690" spans="1:12" x14ac:dyDescent="0.35">
      <c r="A690" s="1" t="s">
        <v>4511</v>
      </c>
      <c r="B690" s="1" t="s">
        <v>861</v>
      </c>
      <c r="C690" s="2">
        <v>45166</v>
      </c>
      <c r="D690" s="5">
        <v>66909</v>
      </c>
      <c r="E690" s="1" t="s">
        <v>32</v>
      </c>
      <c r="F690" s="1" t="s">
        <v>33</v>
      </c>
      <c r="G690" s="5">
        <v>9074</v>
      </c>
      <c r="H690" s="1" t="s">
        <v>10693</v>
      </c>
      <c r="I690" s="1" t="s">
        <v>10680</v>
      </c>
      <c r="J690" s="1" t="s">
        <v>10692</v>
      </c>
      <c r="K690" s="5">
        <v>12091</v>
      </c>
      <c r="L690" s="1" t="s">
        <v>10682</v>
      </c>
    </row>
    <row r="691" spans="1:12" x14ac:dyDescent="0.35">
      <c r="A691" s="1" t="s">
        <v>4513</v>
      </c>
      <c r="B691" s="1" t="s">
        <v>875</v>
      </c>
      <c r="C691" s="2">
        <v>44900</v>
      </c>
      <c r="D691" s="5">
        <v>308000</v>
      </c>
      <c r="E691" s="1" t="s">
        <v>119</v>
      </c>
      <c r="F691" s="1" t="s">
        <v>120</v>
      </c>
      <c r="G691" s="5">
        <v>39798</v>
      </c>
      <c r="H691" s="1" t="s">
        <v>10693</v>
      </c>
      <c r="I691" s="1" t="s">
        <v>10684</v>
      </c>
      <c r="J691" s="1" t="s">
        <v>12598</v>
      </c>
      <c r="K691" s="5"/>
      <c r="L691" s="1" t="s">
        <v>10688</v>
      </c>
    </row>
    <row r="692" spans="1:12" x14ac:dyDescent="0.35">
      <c r="A692" s="1" t="s">
        <v>4516</v>
      </c>
      <c r="B692" s="1" t="s">
        <v>1802</v>
      </c>
      <c r="C692" s="2">
        <v>45694</v>
      </c>
      <c r="D692" s="5">
        <v>149693</v>
      </c>
      <c r="E692" s="1" t="s">
        <v>56</v>
      </c>
      <c r="F692" s="1" t="s">
        <v>57</v>
      </c>
      <c r="G692" s="5">
        <v>38206</v>
      </c>
      <c r="H692" s="1" t="s">
        <v>10679</v>
      </c>
      <c r="I692" s="1" t="s">
        <v>10684</v>
      </c>
      <c r="J692" s="1" t="s">
        <v>10700</v>
      </c>
      <c r="K692" s="5">
        <v>49307</v>
      </c>
      <c r="L692" s="1" t="s">
        <v>10691</v>
      </c>
    </row>
    <row r="693" spans="1:12" x14ac:dyDescent="0.35">
      <c r="A693" s="1" t="s">
        <v>4518</v>
      </c>
      <c r="B693" s="1" t="s">
        <v>928</v>
      </c>
      <c r="C693" s="2">
        <v>45044</v>
      </c>
      <c r="D693" s="5">
        <v>59000</v>
      </c>
      <c r="E693" s="1" t="s">
        <v>56</v>
      </c>
      <c r="F693" s="1" t="s">
        <v>57</v>
      </c>
      <c r="G693" s="5">
        <v>42486</v>
      </c>
      <c r="H693" s="1" t="s">
        <v>10693</v>
      </c>
      <c r="I693" s="1" t="s">
        <v>10690</v>
      </c>
      <c r="J693" s="1" t="s">
        <v>12598</v>
      </c>
      <c r="K693" s="5"/>
      <c r="L693" s="1" t="s">
        <v>10691</v>
      </c>
    </row>
    <row r="694" spans="1:12" x14ac:dyDescent="0.35">
      <c r="A694" s="1" t="s">
        <v>4520</v>
      </c>
      <c r="B694" s="1" t="s">
        <v>1863</v>
      </c>
      <c r="C694" s="2">
        <v>45014</v>
      </c>
      <c r="D694" s="5">
        <v>707000</v>
      </c>
      <c r="E694" s="1" t="s">
        <v>119</v>
      </c>
      <c r="F694" s="1" t="s">
        <v>120</v>
      </c>
      <c r="G694" s="5">
        <v>37831</v>
      </c>
      <c r="H694" s="1" t="s">
        <v>10679</v>
      </c>
      <c r="I694" s="1" t="s">
        <v>10684</v>
      </c>
      <c r="J694" s="1" t="s">
        <v>12598</v>
      </c>
      <c r="K694" s="5"/>
      <c r="L694" s="1" t="s">
        <v>10691</v>
      </c>
    </row>
    <row r="695" spans="1:12" x14ac:dyDescent="0.35">
      <c r="A695" s="1" t="s">
        <v>4524</v>
      </c>
      <c r="B695" s="1" t="s">
        <v>413</v>
      </c>
      <c r="C695" s="2">
        <v>45035</v>
      </c>
      <c r="D695" s="5">
        <v>1214572</v>
      </c>
      <c r="E695" s="1" t="s">
        <v>61</v>
      </c>
      <c r="F695" s="1" t="s">
        <v>62</v>
      </c>
      <c r="G695" s="5">
        <v>36653</v>
      </c>
      <c r="H695" s="1" t="s">
        <v>10693</v>
      </c>
      <c r="I695" s="1" t="s">
        <v>10684</v>
      </c>
      <c r="J695" s="1" t="s">
        <v>10698</v>
      </c>
      <c r="K695" s="5">
        <v>48428</v>
      </c>
      <c r="L695" s="1" t="s">
        <v>10688</v>
      </c>
    </row>
    <row r="696" spans="1:12" x14ac:dyDescent="0.35">
      <c r="A696" s="1" t="s">
        <v>4528</v>
      </c>
      <c r="B696" s="1" t="s">
        <v>526</v>
      </c>
      <c r="C696" s="2">
        <v>45430</v>
      </c>
      <c r="D696" s="5">
        <v>145927</v>
      </c>
      <c r="E696" s="1" t="s">
        <v>72</v>
      </c>
      <c r="F696" s="1" t="s">
        <v>33</v>
      </c>
      <c r="G696" s="5">
        <v>11935</v>
      </c>
      <c r="H696" s="1" t="s">
        <v>10679</v>
      </c>
      <c r="I696" s="1" t="s">
        <v>10684</v>
      </c>
      <c r="J696" s="1" t="s">
        <v>10698</v>
      </c>
      <c r="K696" s="5">
        <v>42073</v>
      </c>
      <c r="L696" s="1" t="s">
        <v>10691</v>
      </c>
    </row>
    <row r="697" spans="1:12" x14ac:dyDescent="0.35">
      <c r="A697" s="1" t="s">
        <v>4531</v>
      </c>
      <c r="B697" s="1" t="s">
        <v>1860</v>
      </c>
      <c r="C697" s="2">
        <v>45201</v>
      </c>
      <c r="D697" s="5">
        <v>179000</v>
      </c>
      <c r="E697" s="1" t="s">
        <v>127</v>
      </c>
      <c r="F697" s="1" t="s">
        <v>128</v>
      </c>
      <c r="G697" s="5">
        <v>18293</v>
      </c>
      <c r="H697" s="1" t="s">
        <v>10679</v>
      </c>
      <c r="I697" s="1" t="s">
        <v>10680</v>
      </c>
      <c r="J697" s="1" t="s">
        <v>12598</v>
      </c>
      <c r="K697" s="5"/>
      <c r="L697" s="1" t="s">
        <v>10686</v>
      </c>
    </row>
    <row r="698" spans="1:12" x14ac:dyDescent="0.35">
      <c r="A698" s="1" t="s">
        <v>4533</v>
      </c>
      <c r="B698" s="1" t="s">
        <v>1183</v>
      </c>
      <c r="C698" s="2">
        <v>45605</v>
      </c>
      <c r="D698" s="5">
        <v>179000</v>
      </c>
      <c r="E698" s="1" t="s">
        <v>138</v>
      </c>
      <c r="F698" s="1" t="s">
        <v>139</v>
      </c>
      <c r="G698" s="5">
        <v>25048</v>
      </c>
      <c r="H698" s="1" t="s">
        <v>10693</v>
      </c>
      <c r="I698" s="1" t="s">
        <v>10684</v>
      </c>
      <c r="J698" s="1" t="s">
        <v>12598</v>
      </c>
      <c r="K698" s="5"/>
      <c r="L698" s="1" t="s">
        <v>10695</v>
      </c>
    </row>
    <row r="699" spans="1:12" x14ac:dyDescent="0.35">
      <c r="A699" s="1" t="s">
        <v>4535</v>
      </c>
      <c r="B699" s="1" t="s">
        <v>485</v>
      </c>
      <c r="C699" s="2">
        <v>45072</v>
      </c>
      <c r="D699" s="5">
        <v>149000</v>
      </c>
      <c r="E699" s="1" t="s">
        <v>248</v>
      </c>
      <c r="F699" s="1" t="s">
        <v>249</v>
      </c>
      <c r="G699" s="5">
        <v>10977</v>
      </c>
      <c r="H699" s="1" t="s">
        <v>10683</v>
      </c>
      <c r="I699" s="1" t="s">
        <v>10684</v>
      </c>
      <c r="J699" s="1" t="s">
        <v>12598</v>
      </c>
      <c r="K699" s="5"/>
      <c r="L699" s="1" t="s">
        <v>10686</v>
      </c>
    </row>
    <row r="700" spans="1:12" x14ac:dyDescent="0.35">
      <c r="A700" s="1" t="s">
        <v>4537</v>
      </c>
      <c r="B700" s="1" t="s">
        <v>1654</v>
      </c>
      <c r="C700" s="2">
        <v>45423</v>
      </c>
      <c r="D700" s="5">
        <v>1257000</v>
      </c>
      <c r="E700" s="1" t="s">
        <v>32</v>
      </c>
      <c r="F700" s="1" t="s">
        <v>33</v>
      </c>
      <c r="G700" s="5">
        <v>12613</v>
      </c>
      <c r="H700" s="1" t="s">
        <v>10696</v>
      </c>
      <c r="I700" s="1" t="s">
        <v>10690</v>
      </c>
      <c r="J700" s="1" t="s">
        <v>12598</v>
      </c>
      <c r="K700" s="5"/>
      <c r="L700" s="1" t="s">
        <v>10691</v>
      </c>
    </row>
    <row r="701" spans="1:12" x14ac:dyDescent="0.35">
      <c r="A701" s="1" t="s">
        <v>4540</v>
      </c>
      <c r="B701" s="1" t="s">
        <v>2139</v>
      </c>
      <c r="C701" s="2">
        <v>45679</v>
      </c>
      <c r="D701" s="5">
        <v>69000</v>
      </c>
      <c r="E701" s="1" t="s">
        <v>146</v>
      </c>
      <c r="F701" s="1" t="s">
        <v>147</v>
      </c>
      <c r="G701" s="5">
        <v>30174</v>
      </c>
      <c r="H701" s="1" t="s">
        <v>10693</v>
      </c>
      <c r="I701" s="1" t="s">
        <v>10684</v>
      </c>
      <c r="J701" s="1" t="s">
        <v>12598</v>
      </c>
      <c r="K701" s="5"/>
      <c r="L701" s="1" t="s">
        <v>10691</v>
      </c>
    </row>
    <row r="702" spans="1:12" x14ac:dyDescent="0.35">
      <c r="A702" s="1" t="s">
        <v>4543</v>
      </c>
      <c r="B702" s="1" t="s">
        <v>2313</v>
      </c>
      <c r="C702" s="2">
        <v>44986</v>
      </c>
      <c r="D702" s="5">
        <v>478785</v>
      </c>
      <c r="E702" s="1" t="s">
        <v>91</v>
      </c>
      <c r="F702" s="1" t="s">
        <v>84</v>
      </c>
      <c r="G702" s="5">
        <v>15311</v>
      </c>
      <c r="H702" s="1" t="s">
        <v>10696</v>
      </c>
      <c r="I702" s="1" t="s">
        <v>10690</v>
      </c>
      <c r="J702" s="1" t="s">
        <v>10692</v>
      </c>
      <c r="K702" s="5">
        <v>20215</v>
      </c>
      <c r="L702" s="1" t="s">
        <v>10686</v>
      </c>
    </row>
    <row r="703" spans="1:12" x14ac:dyDescent="0.35">
      <c r="A703" s="1" t="s">
        <v>4545</v>
      </c>
      <c r="B703" s="1" t="s">
        <v>454</v>
      </c>
      <c r="C703" s="2">
        <v>45234</v>
      </c>
      <c r="D703" s="5">
        <v>339933</v>
      </c>
      <c r="E703" s="1" t="s">
        <v>248</v>
      </c>
      <c r="F703" s="1" t="s">
        <v>249</v>
      </c>
      <c r="G703" s="5">
        <v>10564</v>
      </c>
      <c r="H703" s="1" t="s">
        <v>10693</v>
      </c>
      <c r="I703" s="1" t="s">
        <v>10687</v>
      </c>
      <c r="J703" s="1" t="s">
        <v>10694</v>
      </c>
      <c r="K703" s="5">
        <v>18067</v>
      </c>
      <c r="L703" s="1" t="s">
        <v>10682</v>
      </c>
    </row>
    <row r="704" spans="1:12" x14ac:dyDescent="0.35">
      <c r="A704" s="1" t="s">
        <v>4548</v>
      </c>
      <c r="B704" s="1" t="s">
        <v>1668</v>
      </c>
      <c r="C704" s="2">
        <v>44988</v>
      </c>
      <c r="D704" s="5">
        <v>129268</v>
      </c>
      <c r="E704" s="1" t="s">
        <v>72</v>
      </c>
      <c r="F704" s="1" t="s">
        <v>33</v>
      </c>
      <c r="G704" s="5">
        <v>13233</v>
      </c>
      <c r="H704" s="1" t="s">
        <v>10696</v>
      </c>
      <c r="I704" s="1" t="s">
        <v>10680</v>
      </c>
      <c r="J704" s="1" t="s">
        <v>10701</v>
      </c>
      <c r="K704" s="5">
        <v>49732</v>
      </c>
      <c r="L704" s="1" t="s">
        <v>10691</v>
      </c>
    </row>
    <row r="705" spans="1:12" x14ac:dyDescent="0.35">
      <c r="A705" s="1" t="s">
        <v>4550</v>
      </c>
      <c r="B705" s="1" t="s">
        <v>991</v>
      </c>
      <c r="C705" s="2">
        <v>44927</v>
      </c>
      <c r="D705" s="5">
        <v>859984</v>
      </c>
      <c r="E705" s="1" t="s">
        <v>146</v>
      </c>
      <c r="F705" s="1" t="s">
        <v>147</v>
      </c>
      <c r="G705" s="5">
        <v>29431</v>
      </c>
      <c r="H705" s="1" t="s">
        <v>10683</v>
      </c>
      <c r="I705" s="1" t="s">
        <v>10690</v>
      </c>
      <c r="J705" s="1" t="s">
        <v>10701</v>
      </c>
      <c r="K705" s="5">
        <v>27016</v>
      </c>
      <c r="L705" s="1" t="s">
        <v>10682</v>
      </c>
    </row>
    <row r="706" spans="1:12" x14ac:dyDescent="0.35">
      <c r="A706" s="1" t="s">
        <v>4553</v>
      </c>
      <c r="B706" s="1" t="s">
        <v>1363</v>
      </c>
      <c r="C706" s="2">
        <v>45251</v>
      </c>
      <c r="D706" s="5">
        <v>690952</v>
      </c>
      <c r="E706" s="1" t="s">
        <v>111</v>
      </c>
      <c r="F706" s="1" t="s">
        <v>112</v>
      </c>
      <c r="G706" s="5">
        <v>28227</v>
      </c>
      <c r="H706" s="1" t="s">
        <v>10693</v>
      </c>
      <c r="I706" s="1" t="s">
        <v>10684</v>
      </c>
      <c r="J706" s="1" t="s">
        <v>10694</v>
      </c>
      <c r="K706" s="5">
        <v>37048</v>
      </c>
      <c r="L706" s="1" t="s">
        <v>10695</v>
      </c>
    </row>
    <row r="707" spans="1:12" x14ac:dyDescent="0.35">
      <c r="A707" s="1" t="s">
        <v>4556</v>
      </c>
      <c r="B707" s="1" t="s">
        <v>1080</v>
      </c>
      <c r="C707" s="2">
        <v>45472</v>
      </c>
      <c r="D707" s="5">
        <v>247000</v>
      </c>
      <c r="E707" s="1" t="s">
        <v>24</v>
      </c>
      <c r="F707" s="1" t="s">
        <v>25</v>
      </c>
      <c r="G707" s="5">
        <v>13290</v>
      </c>
      <c r="H707" s="1" t="s">
        <v>10679</v>
      </c>
      <c r="I707" s="1" t="s">
        <v>10684</v>
      </c>
      <c r="J707" s="1" t="s">
        <v>12598</v>
      </c>
      <c r="K707" s="5"/>
      <c r="L707" s="1" t="s">
        <v>10686</v>
      </c>
    </row>
    <row r="708" spans="1:12" x14ac:dyDescent="0.35">
      <c r="A708" s="1" t="s">
        <v>4559</v>
      </c>
      <c r="B708" s="1" t="s">
        <v>931</v>
      </c>
      <c r="C708" s="2">
        <v>45166</v>
      </c>
      <c r="D708" s="5">
        <v>16953</v>
      </c>
      <c r="E708" s="1" t="s">
        <v>43</v>
      </c>
      <c r="F708" s="1" t="s">
        <v>44</v>
      </c>
      <c r="G708" s="5">
        <v>28609</v>
      </c>
      <c r="H708" s="1" t="s">
        <v>10683</v>
      </c>
      <c r="I708" s="1" t="s">
        <v>10684</v>
      </c>
      <c r="J708" s="1" t="s">
        <v>10698</v>
      </c>
      <c r="K708" s="5">
        <v>42047</v>
      </c>
      <c r="L708" s="1" t="s">
        <v>10686</v>
      </c>
    </row>
    <row r="709" spans="1:12" x14ac:dyDescent="0.35">
      <c r="A709" s="1" t="s">
        <v>4561</v>
      </c>
      <c r="B709" s="1" t="s">
        <v>1150</v>
      </c>
      <c r="C709" s="2">
        <v>45473</v>
      </c>
      <c r="D709" s="5">
        <v>687000</v>
      </c>
      <c r="E709" s="1" t="s">
        <v>43</v>
      </c>
      <c r="F709" s="1" t="s">
        <v>44</v>
      </c>
      <c r="G709" s="5">
        <v>35053</v>
      </c>
      <c r="H709" s="1" t="s">
        <v>10693</v>
      </c>
      <c r="I709" s="1" t="s">
        <v>10684</v>
      </c>
      <c r="J709" s="1" t="s">
        <v>12598</v>
      </c>
      <c r="K709" s="5"/>
      <c r="L709" s="1" t="s">
        <v>10691</v>
      </c>
    </row>
    <row r="710" spans="1:12" x14ac:dyDescent="0.35">
      <c r="A710" s="1" t="s">
        <v>4564</v>
      </c>
      <c r="B710" s="1" t="s">
        <v>2164</v>
      </c>
      <c r="C710" s="2">
        <v>44958</v>
      </c>
      <c r="D710" s="5">
        <v>481801</v>
      </c>
      <c r="E710" s="1" t="s">
        <v>43</v>
      </c>
      <c r="F710" s="1" t="s">
        <v>44</v>
      </c>
      <c r="G710" s="5">
        <v>35247</v>
      </c>
      <c r="H710" s="1" t="s">
        <v>10679</v>
      </c>
      <c r="I710" s="1" t="s">
        <v>10684</v>
      </c>
      <c r="J710" s="1" t="s">
        <v>10700</v>
      </c>
      <c r="K710" s="5">
        <v>17199</v>
      </c>
      <c r="L710" s="1" t="s">
        <v>10691</v>
      </c>
    </row>
    <row r="711" spans="1:12" x14ac:dyDescent="0.35">
      <c r="A711" s="1" t="s">
        <v>4566</v>
      </c>
      <c r="B711" s="1" t="s">
        <v>485</v>
      </c>
      <c r="C711" s="2">
        <v>45319</v>
      </c>
      <c r="D711" s="5">
        <v>279000</v>
      </c>
      <c r="E711" s="1" t="s">
        <v>248</v>
      </c>
      <c r="F711" s="1" t="s">
        <v>249</v>
      </c>
      <c r="G711" s="5">
        <v>8517</v>
      </c>
      <c r="H711" s="1" t="s">
        <v>10683</v>
      </c>
      <c r="I711" s="1" t="s">
        <v>10687</v>
      </c>
      <c r="J711" s="1" t="s">
        <v>12598</v>
      </c>
      <c r="K711" s="5"/>
      <c r="L711" s="1" t="s">
        <v>10686</v>
      </c>
    </row>
    <row r="712" spans="1:12" x14ac:dyDescent="0.35">
      <c r="A712" s="1" t="s">
        <v>4568</v>
      </c>
      <c r="B712" s="1" t="s">
        <v>1889</v>
      </c>
      <c r="C712" s="2">
        <v>45025</v>
      </c>
      <c r="D712" s="5">
        <v>68818</v>
      </c>
      <c r="E712" s="1" t="s">
        <v>138</v>
      </c>
      <c r="F712" s="1" t="s">
        <v>139</v>
      </c>
      <c r="G712" s="5">
        <v>28412</v>
      </c>
      <c r="H712" s="1" t="s">
        <v>10683</v>
      </c>
      <c r="I712" s="1" t="s">
        <v>10684</v>
      </c>
      <c r="J712" s="1" t="s">
        <v>10698</v>
      </c>
      <c r="K712" s="5">
        <v>29182</v>
      </c>
      <c r="L712" s="1" t="s">
        <v>10691</v>
      </c>
    </row>
    <row r="713" spans="1:12" x14ac:dyDescent="0.35">
      <c r="A713" s="1" t="s">
        <v>4570</v>
      </c>
      <c r="B713" s="1" t="s">
        <v>1532</v>
      </c>
      <c r="C713" s="2">
        <v>45290</v>
      </c>
      <c r="D713" s="5">
        <v>99000</v>
      </c>
      <c r="E713" s="1" t="s">
        <v>248</v>
      </c>
      <c r="F713" s="1" t="s">
        <v>249</v>
      </c>
      <c r="G713" s="5">
        <v>9175</v>
      </c>
      <c r="H713" s="1" t="s">
        <v>10697</v>
      </c>
      <c r="I713" s="1" t="s">
        <v>10689</v>
      </c>
      <c r="J713" s="1" t="s">
        <v>12598</v>
      </c>
      <c r="K713" s="5"/>
      <c r="L713" s="1" t="s">
        <v>10686</v>
      </c>
    </row>
    <row r="714" spans="1:12" x14ac:dyDescent="0.35">
      <c r="A714" s="1" t="s">
        <v>4572</v>
      </c>
      <c r="B714" s="1" t="s">
        <v>928</v>
      </c>
      <c r="C714" s="2">
        <v>45306</v>
      </c>
      <c r="D714" s="5">
        <v>884324</v>
      </c>
      <c r="E714" s="1" t="s">
        <v>56</v>
      </c>
      <c r="F714" s="1" t="s">
        <v>57</v>
      </c>
      <c r="G714" s="5">
        <v>35771</v>
      </c>
      <c r="H714" s="1" t="s">
        <v>10696</v>
      </c>
      <c r="I714" s="1" t="s">
        <v>10684</v>
      </c>
      <c r="J714" s="1" t="s">
        <v>10701</v>
      </c>
      <c r="K714" s="5">
        <v>13676</v>
      </c>
      <c r="L714" s="1" t="s">
        <v>10682</v>
      </c>
    </row>
    <row r="715" spans="1:12" x14ac:dyDescent="0.35">
      <c r="A715" s="1" t="s">
        <v>4574</v>
      </c>
      <c r="B715" s="1" t="s">
        <v>1753</v>
      </c>
      <c r="C715" s="2">
        <v>45423</v>
      </c>
      <c r="D715" s="5">
        <v>249000</v>
      </c>
      <c r="E715" s="1" t="s">
        <v>43</v>
      </c>
      <c r="F715" s="1" t="s">
        <v>44</v>
      </c>
      <c r="G715" s="5">
        <v>31466</v>
      </c>
      <c r="H715" s="1" t="s">
        <v>10693</v>
      </c>
      <c r="I715" s="1" t="s">
        <v>10690</v>
      </c>
      <c r="J715" s="1" t="s">
        <v>12598</v>
      </c>
      <c r="K715" s="5"/>
      <c r="L715" s="1" t="s">
        <v>10691</v>
      </c>
    </row>
    <row r="716" spans="1:12" x14ac:dyDescent="0.35">
      <c r="A716" s="1" t="s">
        <v>4576</v>
      </c>
      <c r="B716" s="1" t="s">
        <v>1611</v>
      </c>
      <c r="C716" s="2">
        <v>44930</v>
      </c>
      <c r="D716" s="5">
        <v>543592</v>
      </c>
      <c r="E716" s="1" t="s">
        <v>127</v>
      </c>
      <c r="F716" s="1" t="s">
        <v>128</v>
      </c>
      <c r="G716" s="5">
        <v>14133</v>
      </c>
      <c r="H716" s="1" t="s">
        <v>10683</v>
      </c>
      <c r="I716" s="1" t="s">
        <v>10690</v>
      </c>
      <c r="J716" s="1" t="s">
        <v>10698</v>
      </c>
      <c r="K716" s="5">
        <v>23408</v>
      </c>
      <c r="L716" s="1" t="s">
        <v>10682</v>
      </c>
    </row>
    <row r="717" spans="1:12" x14ac:dyDescent="0.35">
      <c r="A717" s="1" t="s">
        <v>4580</v>
      </c>
      <c r="B717" s="1" t="s">
        <v>2294</v>
      </c>
      <c r="C717" s="2">
        <v>45160</v>
      </c>
      <c r="D717" s="5">
        <v>378000</v>
      </c>
      <c r="E717" s="1" t="s">
        <v>127</v>
      </c>
      <c r="F717" s="1" t="s">
        <v>128</v>
      </c>
      <c r="G717" s="5">
        <v>13187</v>
      </c>
      <c r="H717" s="1" t="s">
        <v>10697</v>
      </c>
      <c r="I717" s="1" t="s">
        <v>10684</v>
      </c>
      <c r="J717" s="1" t="s">
        <v>12598</v>
      </c>
      <c r="K717" s="5"/>
      <c r="L717" s="1" t="s">
        <v>10688</v>
      </c>
    </row>
    <row r="718" spans="1:12" x14ac:dyDescent="0.35">
      <c r="A718" s="1" t="s">
        <v>4583</v>
      </c>
      <c r="B718" s="1" t="s">
        <v>1198</v>
      </c>
      <c r="C718" s="2">
        <v>44733</v>
      </c>
      <c r="D718" s="5">
        <v>627547</v>
      </c>
      <c r="E718" s="1" t="s">
        <v>119</v>
      </c>
      <c r="F718" s="1" t="s">
        <v>120</v>
      </c>
      <c r="G718" s="5">
        <v>37938</v>
      </c>
      <c r="H718" s="1" t="s">
        <v>10697</v>
      </c>
      <c r="I718" s="1" t="s">
        <v>10687</v>
      </c>
      <c r="J718" s="1" t="s">
        <v>10692</v>
      </c>
      <c r="K718" s="5">
        <v>17453</v>
      </c>
      <c r="L718" s="1" t="s">
        <v>10688</v>
      </c>
    </row>
    <row r="719" spans="1:12" x14ac:dyDescent="0.35">
      <c r="A719" s="1" t="s">
        <v>4586</v>
      </c>
      <c r="B719" s="1" t="s">
        <v>620</v>
      </c>
      <c r="C719" s="2">
        <v>44846</v>
      </c>
      <c r="D719" s="5">
        <v>1015392</v>
      </c>
      <c r="E719" s="1" t="s">
        <v>43</v>
      </c>
      <c r="F719" s="1" t="s">
        <v>44</v>
      </c>
      <c r="G719" s="5">
        <v>26533</v>
      </c>
      <c r="H719" s="1" t="s">
        <v>10697</v>
      </c>
      <c r="I719" s="1" t="s">
        <v>10687</v>
      </c>
      <c r="J719" s="1" t="s">
        <v>10694</v>
      </c>
      <c r="K719" s="5">
        <v>32608</v>
      </c>
      <c r="L719" s="1" t="s">
        <v>10691</v>
      </c>
    </row>
    <row r="720" spans="1:12" x14ac:dyDescent="0.35">
      <c r="A720" s="1" t="s">
        <v>4589</v>
      </c>
      <c r="B720" s="1" t="s">
        <v>1643</v>
      </c>
      <c r="C720" s="2">
        <v>45647</v>
      </c>
      <c r="D720" s="5">
        <v>442141</v>
      </c>
      <c r="E720" s="1" t="s">
        <v>56</v>
      </c>
      <c r="F720" s="1" t="s">
        <v>57</v>
      </c>
      <c r="G720" s="5">
        <v>32799</v>
      </c>
      <c r="H720" s="1" t="s">
        <v>10679</v>
      </c>
      <c r="I720" s="1" t="s">
        <v>10684</v>
      </c>
      <c r="J720" s="1" t="s">
        <v>10702</v>
      </c>
      <c r="K720" s="5">
        <v>25859</v>
      </c>
      <c r="L720" s="1" t="s">
        <v>10691</v>
      </c>
    </row>
    <row r="721" spans="1:12" x14ac:dyDescent="0.35">
      <c r="A721" s="1" t="s">
        <v>4592</v>
      </c>
      <c r="B721" s="1" t="s">
        <v>242</v>
      </c>
      <c r="C721" s="2">
        <v>45136</v>
      </c>
      <c r="D721" s="5">
        <v>464915</v>
      </c>
      <c r="E721" s="1" t="s">
        <v>91</v>
      </c>
      <c r="F721" s="1" t="s">
        <v>84</v>
      </c>
      <c r="G721" s="5">
        <v>14621</v>
      </c>
      <c r="H721" s="1" t="s">
        <v>10696</v>
      </c>
      <c r="I721" s="1" t="s">
        <v>10690</v>
      </c>
      <c r="J721" s="1" t="s">
        <v>10700</v>
      </c>
      <c r="K721" s="5">
        <v>33085</v>
      </c>
      <c r="L721" s="1" t="s">
        <v>10682</v>
      </c>
    </row>
    <row r="722" spans="1:12" x14ac:dyDescent="0.35">
      <c r="A722" s="1" t="s">
        <v>4595</v>
      </c>
      <c r="B722" s="1" t="s">
        <v>1567</v>
      </c>
      <c r="C722" s="2">
        <v>44581</v>
      </c>
      <c r="D722" s="5">
        <v>299000</v>
      </c>
      <c r="E722" s="1" t="s">
        <v>56</v>
      </c>
      <c r="F722" s="1" t="s">
        <v>57</v>
      </c>
      <c r="G722" s="5">
        <v>33689</v>
      </c>
      <c r="H722" s="1" t="s">
        <v>10697</v>
      </c>
      <c r="I722" s="1" t="s">
        <v>10684</v>
      </c>
      <c r="J722" s="1" t="s">
        <v>12598</v>
      </c>
      <c r="K722" s="5"/>
      <c r="L722" s="1" t="s">
        <v>10691</v>
      </c>
    </row>
    <row r="723" spans="1:12" x14ac:dyDescent="0.35">
      <c r="A723" s="1" t="s">
        <v>4597</v>
      </c>
      <c r="B723" s="1" t="s">
        <v>1698</v>
      </c>
      <c r="C723" s="2">
        <v>44977</v>
      </c>
      <c r="D723" s="5">
        <v>604187</v>
      </c>
      <c r="E723" s="1" t="s">
        <v>127</v>
      </c>
      <c r="F723" s="1" t="s">
        <v>128</v>
      </c>
      <c r="G723" s="5">
        <v>16789</v>
      </c>
      <c r="H723" s="1" t="s">
        <v>10683</v>
      </c>
      <c r="I723" s="1" t="s">
        <v>10680</v>
      </c>
      <c r="J723" s="1" t="s">
        <v>10700</v>
      </c>
      <c r="K723" s="5">
        <v>43813</v>
      </c>
      <c r="L723" s="1" t="s">
        <v>10691</v>
      </c>
    </row>
    <row r="724" spans="1:12" x14ac:dyDescent="0.35">
      <c r="A724" s="1" t="s">
        <v>4600</v>
      </c>
      <c r="B724" s="1" t="s">
        <v>1222</v>
      </c>
      <c r="C724" s="2">
        <v>45183</v>
      </c>
      <c r="D724" s="5">
        <v>44697</v>
      </c>
      <c r="E724" s="1" t="s">
        <v>431</v>
      </c>
      <c r="F724" s="1" t="s">
        <v>432</v>
      </c>
      <c r="G724" s="5">
        <v>37318</v>
      </c>
      <c r="H724" s="1" t="s">
        <v>10696</v>
      </c>
      <c r="I724" s="1" t="s">
        <v>10690</v>
      </c>
      <c r="J724" s="1" t="s">
        <v>10681</v>
      </c>
      <c r="K724" s="5">
        <v>14303</v>
      </c>
      <c r="L724" s="1" t="s">
        <v>10691</v>
      </c>
    </row>
    <row r="725" spans="1:12" x14ac:dyDescent="0.35">
      <c r="A725" s="1" t="s">
        <v>4602</v>
      </c>
      <c r="B725" s="1" t="s">
        <v>1479</v>
      </c>
      <c r="C725" s="2">
        <v>45637</v>
      </c>
      <c r="D725" s="5">
        <v>528000</v>
      </c>
      <c r="E725" s="1" t="s">
        <v>32</v>
      </c>
      <c r="F725" s="1" t="s">
        <v>33</v>
      </c>
      <c r="G725" s="5">
        <v>13393</v>
      </c>
      <c r="H725" s="1" t="s">
        <v>10679</v>
      </c>
      <c r="I725" s="1" t="s">
        <v>10684</v>
      </c>
      <c r="J725" s="1" t="s">
        <v>12598</v>
      </c>
      <c r="K725" s="5"/>
      <c r="L725" s="1" t="s">
        <v>10691</v>
      </c>
    </row>
    <row r="726" spans="1:12" x14ac:dyDescent="0.35">
      <c r="A726" s="1" t="s">
        <v>4605</v>
      </c>
      <c r="B726" s="1" t="s">
        <v>796</v>
      </c>
      <c r="C726" s="2">
        <v>45024</v>
      </c>
      <c r="D726" s="5">
        <v>79000</v>
      </c>
      <c r="E726" s="1" t="s">
        <v>431</v>
      </c>
      <c r="F726" s="1" t="s">
        <v>432</v>
      </c>
      <c r="G726" s="5">
        <v>37720</v>
      </c>
      <c r="H726" s="1" t="s">
        <v>10683</v>
      </c>
      <c r="I726" s="1" t="s">
        <v>10684</v>
      </c>
      <c r="J726" s="1" t="s">
        <v>12598</v>
      </c>
      <c r="K726" s="5"/>
      <c r="L726" s="1" t="s">
        <v>10682</v>
      </c>
    </row>
    <row r="727" spans="1:12" x14ac:dyDescent="0.35">
      <c r="A727" s="1" t="s">
        <v>4607</v>
      </c>
      <c r="B727" s="1" t="s">
        <v>2142</v>
      </c>
      <c r="C727" s="2">
        <v>45171</v>
      </c>
      <c r="D727" s="5">
        <v>1472598</v>
      </c>
      <c r="E727" s="1" t="s">
        <v>119</v>
      </c>
      <c r="F727" s="1" t="s">
        <v>120</v>
      </c>
      <c r="G727" s="5">
        <v>33410</v>
      </c>
      <c r="H727" s="1" t="s">
        <v>10693</v>
      </c>
      <c r="I727" s="1" t="s">
        <v>10684</v>
      </c>
      <c r="J727" s="1" t="s">
        <v>10700</v>
      </c>
      <c r="K727" s="5">
        <v>23402</v>
      </c>
      <c r="L727" s="1" t="s">
        <v>10691</v>
      </c>
    </row>
    <row r="728" spans="1:12" x14ac:dyDescent="0.35">
      <c r="A728" s="1" t="s">
        <v>4610</v>
      </c>
      <c r="B728" s="1" t="s">
        <v>529</v>
      </c>
      <c r="C728" s="2">
        <v>45694</v>
      </c>
      <c r="D728" s="5">
        <v>299000</v>
      </c>
      <c r="E728" s="1" t="s">
        <v>56</v>
      </c>
      <c r="F728" s="1" t="s">
        <v>57</v>
      </c>
      <c r="G728" s="5">
        <v>38295</v>
      </c>
      <c r="H728" s="1" t="s">
        <v>10693</v>
      </c>
      <c r="I728" s="1" t="s">
        <v>10684</v>
      </c>
      <c r="J728" s="1" t="s">
        <v>12598</v>
      </c>
      <c r="K728" s="5"/>
      <c r="L728" s="1" t="s">
        <v>10686</v>
      </c>
    </row>
    <row r="729" spans="1:12" x14ac:dyDescent="0.35">
      <c r="A729" s="1" t="s">
        <v>4612</v>
      </c>
      <c r="B729" s="1" t="s">
        <v>2170</v>
      </c>
      <c r="C729" s="2">
        <v>44717</v>
      </c>
      <c r="D729" s="5">
        <v>498000</v>
      </c>
      <c r="E729" s="1" t="s">
        <v>24</v>
      </c>
      <c r="F729" s="1" t="s">
        <v>25</v>
      </c>
      <c r="G729" s="5">
        <v>11456</v>
      </c>
      <c r="H729" s="1" t="s">
        <v>10693</v>
      </c>
      <c r="I729" s="1" t="s">
        <v>10689</v>
      </c>
      <c r="J729" s="1" t="s">
        <v>12598</v>
      </c>
      <c r="K729" s="5"/>
      <c r="L729" s="1" t="s">
        <v>10682</v>
      </c>
    </row>
    <row r="730" spans="1:12" x14ac:dyDescent="0.35">
      <c r="A730" s="1" t="s">
        <v>4615</v>
      </c>
      <c r="B730" s="1" t="s">
        <v>2204</v>
      </c>
      <c r="C730" s="2">
        <v>45611</v>
      </c>
      <c r="D730" s="5">
        <v>49000</v>
      </c>
      <c r="E730" s="1" t="s">
        <v>48</v>
      </c>
      <c r="F730" s="1" t="s">
        <v>49</v>
      </c>
      <c r="G730" s="5">
        <v>23666</v>
      </c>
      <c r="H730" s="1" t="s">
        <v>10696</v>
      </c>
      <c r="I730" s="1" t="s">
        <v>10680</v>
      </c>
      <c r="J730" s="1" t="s">
        <v>12598</v>
      </c>
      <c r="K730" s="5"/>
      <c r="L730" s="1" t="s">
        <v>10682</v>
      </c>
    </row>
    <row r="731" spans="1:12" x14ac:dyDescent="0.35">
      <c r="A731" s="1" t="s">
        <v>4617</v>
      </c>
      <c r="B731" s="1" t="s">
        <v>2301</v>
      </c>
      <c r="C731" s="2">
        <v>44814</v>
      </c>
      <c r="D731" s="5">
        <v>1182565</v>
      </c>
      <c r="E731" s="1" t="s">
        <v>138</v>
      </c>
      <c r="F731" s="1" t="s">
        <v>139</v>
      </c>
      <c r="G731" s="5">
        <v>26101</v>
      </c>
      <c r="H731" s="1" t="s">
        <v>10696</v>
      </c>
      <c r="I731" s="1" t="s">
        <v>10684</v>
      </c>
      <c r="J731" s="1" t="s">
        <v>10694</v>
      </c>
      <c r="K731" s="5">
        <v>15435</v>
      </c>
      <c r="L731" s="1" t="s">
        <v>10691</v>
      </c>
    </row>
    <row r="732" spans="1:12" x14ac:dyDescent="0.35">
      <c r="A732" s="1" t="s">
        <v>4619</v>
      </c>
      <c r="B732" s="1" t="s">
        <v>494</v>
      </c>
      <c r="C732" s="2">
        <v>44643</v>
      </c>
      <c r="D732" s="5">
        <v>628000</v>
      </c>
      <c r="E732" s="1" t="s">
        <v>37</v>
      </c>
      <c r="F732" s="1" t="s">
        <v>38</v>
      </c>
      <c r="G732" s="5">
        <v>33169</v>
      </c>
      <c r="H732" s="1" t="s">
        <v>10679</v>
      </c>
      <c r="I732" s="1" t="s">
        <v>10684</v>
      </c>
      <c r="J732" s="1" t="s">
        <v>12598</v>
      </c>
      <c r="K732" s="5"/>
      <c r="L732" s="1" t="s">
        <v>10682</v>
      </c>
    </row>
    <row r="733" spans="1:12" x14ac:dyDescent="0.35">
      <c r="A733" s="1" t="s">
        <v>4622</v>
      </c>
      <c r="B733" s="1" t="s">
        <v>2031</v>
      </c>
      <c r="C733" s="2">
        <v>45142</v>
      </c>
      <c r="D733" s="5">
        <v>349000</v>
      </c>
      <c r="E733" s="1" t="s">
        <v>138</v>
      </c>
      <c r="F733" s="1" t="s">
        <v>139</v>
      </c>
      <c r="G733" s="5">
        <v>37667</v>
      </c>
      <c r="H733" s="1" t="s">
        <v>10697</v>
      </c>
      <c r="I733" s="1" t="s">
        <v>10680</v>
      </c>
      <c r="J733" s="1" t="s">
        <v>12598</v>
      </c>
      <c r="K733" s="5"/>
      <c r="L733" s="1" t="s">
        <v>10691</v>
      </c>
    </row>
    <row r="734" spans="1:12" x14ac:dyDescent="0.35">
      <c r="A734" s="1" t="s">
        <v>4624</v>
      </c>
      <c r="B734" s="1" t="s">
        <v>1183</v>
      </c>
      <c r="C734" s="2">
        <v>45213</v>
      </c>
      <c r="D734" s="5">
        <v>567000</v>
      </c>
      <c r="E734" s="1" t="s">
        <v>138</v>
      </c>
      <c r="F734" s="1" t="s">
        <v>139</v>
      </c>
      <c r="G734" s="5">
        <v>30533</v>
      </c>
      <c r="H734" s="1" t="s">
        <v>10693</v>
      </c>
      <c r="I734" s="1" t="s">
        <v>10684</v>
      </c>
      <c r="J734" s="1" t="s">
        <v>12598</v>
      </c>
      <c r="K734" s="5"/>
      <c r="L734" s="1" t="s">
        <v>10682</v>
      </c>
    </row>
    <row r="735" spans="1:12" x14ac:dyDescent="0.35">
      <c r="A735" s="1" t="s">
        <v>4627</v>
      </c>
      <c r="B735" s="1" t="s">
        <v>80</v>
      </c>
      <c r="C735" s="2">
        <v>44907</v>
      </c>
      <c r="D735" s="5">
        <v>408025</v>
      </c>
      <c r="E735" s="1" t="s">
        <v>83</v>
      </c>
      <c r="F735" s="1" t="s">
        <v>84</v>
      </c>
      <c r="G735" s="5">
        <v>14306</v>
      </c>
      <c r="H735" s="1" t="s">
        <v>10697</v>
      </c>
      <c r="I735" s="1" t="s">
        <v>10689</v>
      </c>
      <c r="J735" s="1" t="s">
        <v>10699</v>
      </c>
      <c r="K735" s="5">
        <v>47975</v>
      </c>
      <c r="L735" s="1" t="s">
        <v>10691</v>
      </c>
    </row>
    <row r="736" spans="1:12" x14ac:dyDescent="0.35">
      <c r="A736" s="1" t="s">
        <v>4630</v>
      </c>
      <c r="B736" s="1" t="s">
        <v>279</v>
      </c>
      <c r="C736" s="2">
        <v>45402</v>
      </c>
      <c r="D736" s="5">
        <v>342586</v>
      </c>
      <c r="E736" s="1" t="s">
        <v>95</v>
      </c>
      <c r="F736" s="1" t="s">
        <v>33</v>
      </c>
      <c r="G736" s="5">
        <v>13757</v>
      </c>
      <c r="H736" s="1" t="s">
        <v>10679</v>
      </c>
      <c r="I736" s="1" t="s">
        <v>10680</v>
      </c>
      <c r="J736" s="1" t="s">
        <v>10699</v>
      </c>
      <c r="K736" s="5">
        <v>15414</v>
      </c>
      <c r="L736" s="1" t="s">
        <v>10691</v>
      </c>
    </row>
    <row r="737" spans="1:12" x14ac:dyDescent="0.35">
      <c r="A737" s="1" t="s">
        <v>4632</v>
      </c>
      <c r="B737" s="1" t="s">
        <v>1039</v>
      </c>
      <c r="C737" s="2">
        <v>44899</v>
      </c>
      <c r="D737" s="5">
        <v>121853</v>
      </c>
      <c r="E737" s="1" t="s">
        <v>61</v>
      </c>
      <c r="F737" s="1" t="s">
        <v>62</v>
      </c>
      <c r="G737" s="5">
        <v>36503</v>
      </c>
      <c r="H737" s="1" t="s">
        <v>10696</v>
      </c>
      <c r="I737" s="1" t="s">
        <v>10687</v>
      </c>
      <c r="J737" s="1" t="s">
        <v>10698</v>
      </c>
      <c r="K737" s="5">
        <v>27147</v>
      </c>
      <c r="L737" s="1" t="s">
        <v>10691</v>
      </c>
    </row>
    <row r="738" spans="1:12" x14ac:dyDescent="0.35">
      <c r="A738" s="1" t="s">
        <v>4634</v>
      </c>
      <c r="B738" s="1" t="s">
        <v>1455</v>
      </c>
      <c r="C738" s="2">
        <v>45716</v>
      </c>
      <c r="D738" s="5">
        <v>98000</v>
      </c>
      <c r="E738" s="1" t="s">
        <v>111</v>
      </c>
      <c r="F738" s="1" t="s">
        <v>112</v>
      </c>
      <c r="G738" s="5">
        <v>25330</v>
      </c>
      <c r="H738" s="1" t="s">
        <v>10679</v>
      </c>
      <c r="I738" s="1" t="s">
        <v>10684</v>
      </c>
      <c r="J738" s="1" t="s">
        <v>12598</v>
      </c>
      <c r="K738" s="5"/>
      <c r="L738" s="1" t="s">
        <v>10691</v>
      </c>
    </row>
    <row r="739" spans="1:12" x14ac:dyDescent="0.35">
      <c r="A739" s="1" t="s">
        <v>4636</v>
      </c>
      <c r="B739" s="1" t="s">
        <v>378</v>
      </c>
      <c r="C739" s="2">
        <v>45123</v>
      </c>
      <c r="D739" s="5">
        <v>1055497</v>
      </c>
      <c r="E739" s="1" t="s">
        <v>119</v>
      </c>
      <c r="F739" s="1" t="s">
        <v>120</v>
      </c>
      <c r="G739" s="5">
        <v>41405</v>
      </c>
      <c r="H739" s="1" t="s">
        <v>10679</v>
      </c>
      <c r="I739" s="1" t="s">
        <v>10684</v>
      </c>
      <c r="J739" s="1" t="s">
        <v>10701</v>
      </c>
      <c r="K739" s="5">
        <v>11503</v>
      </c>
      <c r="L739" s="1" t="s">
        <v>10688</v>
      </c>
    </row>
    <row r="740" spans="1:12" x14ac:dyDescent="0.35">
      <c r="A740" s="1" t="s">
        <v>4639</v>
      </c>
      <c r="B740" s="1" t="s">
        <v>679</v>
      </c>
      <c r="C740" s="2">
        <v>44796</v>
      </c>
      <c r="D740" s="5">
        <v>206360</v>
      </c>
      <c r="E740" s="1" t="s">
        <v>43</v>
      </c>
      <c r="F740" s="1" t="s">
        <v>44</v>
      </c>
      <c r="G740" s="5">
        <v>35770</v>
      </c>
      <c r="H740" s="1" t="s">
        <v>10693</v>
      </c>
      <c r="I740" s="1" t="s">
        <v>10684</v>
      </c>
      <c r="J740" s="1" t="s">
        <v>10701</v>
      </c>
      <c r="K740" s="5">
        <v>42640</v>
      </c>
      <c r="L740" s="1" t="s">
        <v>10686</v>
      </c>
    </row>
    <row r="741" spans="1:12" x14ac:dyDescent="0.35">
      <c r="A741" s="1" t="s">
        <v>4641</v>
      </c>
      <c r="B741" s="1" t="s">
        <v>2051</v>
      </c>
      <c r="C741" s="2">
        <v>44563</v>
      </c>
      <c r="D741" s="5">
        <v>618000</v>
      </c>
      <c r="E741" s="1" t="s">
        <v>37</v>
      </c>
      <c r="F741" s="1" t="s">
        <v>38</v>
      </c>
      <c r="G741" s="5">
        <v>30340</v>
      </c>
      <c r="H741" s="1" t="s">
        <v>10693</v>
      </c>
      <c r="I741" s="1" t="s">
        <v>10680</v>
      </c>
      <c r="J741" s="1" t="s">
        <v>12598</v>
      </c>
      <c r="K741" s="5"/>
      <c r="L741" s="1" t="s">
        <v>10682</v>
      </c>
    </row>
    <row r="742" spans="1:12" x14ac:dyDescent="0.35">
      <c r="A742" s="1" t="s">
        <v>4644</v>
      </c>
      <c r="B742" s="1" t="s">
        <v>1068</v>
      </c>
      <c r="C742" s="2">
        <v>45001</v>
      </c>
      <c r="D742" s="5">
        <v>89000</v>
      </c>
      <c r="E742" s="1" t="s">
        <v>72</v>
      </c>
      <c r="F742" s="1" t="s">
        <v>33</v>
      </c>
      <c r="G742" s="5">
        <v>10662</v>
      </c>
      <c r="H742" s="1" t="s">
        <v>10696</v>
      </c>
      <c r="I742" s="1" t="s">
        <v>10687</v>
      </c>
      <c r="J742" s="1" t="s">
        <v>12598</v>
      </c>
      <c r="K742" s="5"/>
      <c r="L742" s="1" t="s">
        <v>10686</v>
      </c>
    </row>
    <row r="743" spans="1:12" x14ac:dyDescent="0.35">
      <c r="A743" s="1" t="s">
        <v>4646</v>
      </c>
      <c r="B743" s="1" t="s">
        <v>2010</v>
      </c>
      <c r="C743" s="2">
        <v>45708</v>
      </c>
      <c r="D743" s="5">
        <v>59000</v>
      </c>
      <c r="E743" s="1" t="s">
        <v>91</v>
      </c>
      <c r="F743" s="1" t="s">
        <v>84</v>
      </c>
      <c r="G743" s="5">
        <v>20820</v>
      </c>
      <c r="H743" s="1" t="s">
        <v>10683</v>
      </c>
      <c r="I743" s="1" t="s">
        <v>10690</v>
      </c>
      <c r="J743" s="1" t="s">
        <v>12598</v>
      </c>
      <c r="K743" s="5"/>
      <c r="L743" s="1" t="s">
        <v>10682</v>
      </c>
    </row>
    <row r="744" spans="1:12" x14ac:dyDescent="0.35">
      <c r="A744" s="1" t="s">
        <v>4648</v>
      </c>
      <c r="B744" s="1" t="s">
        <v>1835</v>
      </c>
      <c r="C744" s="2">
        <v>45340</v>
      </c>
      <c r="D744" s="5">
        <v>581775</v>
      </c>
      <c r="E744" s="1" t="s">
        <v>72</v>
      </c>
      <c r="F744" s="1" t="s">
        <v>33</v>
      </c>
      <c r="G744" s="5">
        <v>9933</v>
      </c>
      <c r="H744" s="1" t="s">
        <v>10696</v>
      </c>
      <c r="I744" s="1" t="s">
        <v>10690</v>
      </c>
      <c r="J744" s="1" t="s">
        <v>10702</v>
      </c>
      <c r="K744" s="5">
        <v>14225</v>
      </c>
      <c r="L744" s="1" t="s">
        <v>10691</v>
      </c>
    </row>
    <row r="745" spans="1:12" x14ac:dyDescent="0.35">
      <c r="A745" s="1" t="s">
        <v>4652</v>
      </c>
      <c r="B745" s="1" t="s">
        <v>1059</v>
      </c>
      <c r="C745" s="2">
        <v>45590</v>
      </c>
      <c r="D745" s="5">
        <v>948000</v>
      </c>
      <c r="E745" s="1" t="s">
        <v>32</v>
      </c>
      <c r="F745" s="1" t="s">
        <v>33</v>
      </c>
      <c r="G745" s="5">
        <v>9414</v>
      </c>
      <c r="H745" s="1" t="s">
        <v>10696</v>
      </c>
      <c r="I745" s="1" t="s">
        <v>10684</v>
      </c>
      <c r="J745" s="1" t="s">
        <v>12598</v>
      </c>
      <c r="K745" s="5"/>
      <c r="L745" s="1" t="s">
        <v>10688</v>
      </c>
    </row>
    <row r="746" spans="1:12" x14ac:dyDescent="0.35">
      <c r="A746" s="1" t="s">
        <v>4655</v>
      </c>
      <c r="B746" s="1" t="s">
        <v>567</v>
      </c>
      <c r="C746" s="2">
        <v>45597</v>
      </c>
      <c r="D746" s="5">
        <v>648000</v>
      </c>
      <c r="E746" s="1" t="s">
        <v>146</v>
      </c>
      <c r="F746" s="1" t="s">
        <v>147</v>
      </c>
      <c r="G746" s="5">
        <v>23349</v>
      </c>
      <c r="H746" s="1" t="s">
        <v>10679</v>
      </c>
      <c r="I746" s="1" t="s">
        <v>10684</v>
      </c>
      <c r="J746" s="1" t="s">
        <v>12598</v>
      </c>
      <c r="K746" s="5"/>
      <c r="L746" s="1" t="s">
        <v>10686</v>
      </c>
    </row>
    <row r="747" spans="1:12" x14ac:dyDescent="0.35">
      <c r="A747" s="1" t="s">
        <v>4658</v>
      </c>
      <c r="B747" s="1" t="s">
        <v>824</v>
      </c>
      <c r="C747" s="2">
        <v>45319</v>
      </c>
      <c r="D747" s="5">
        <v>399000</v>
      </c>
      <c r="E747" s="1" t="s">
        <v>146</v>
      </c>
      <c r="F747" s="1" t="s">
        <v>147</v>
      </c>
      <c r="G747" s="5">
        <v>33760</v>
      </c>
      <c r="H747" s="1" t="s">
        <v>10679</v>
      </c>
      <c r="I747" s="1" t="s">
        <v>10689</v>
      </c>
      <c r="J747" s="1" t="s">
        <v>12598</v>
      </c>
      <c r="K747" s="5"/>
      <c r="L747" s="1" t="s">
        <v>10688</v>
      </c>
    </row>
    <row r="748" spans="1:12" x14ac:dyDescent="0.35">
      <c r="A748" s="1" t="s">
        <v>4660</v>
      </c>
      <c r="B748" s="1" t="s">
        <v>2065</v>
      </c>
      <c r="C748" s="2">
        <v>45383</v>
      </c>
      <c r="D748" s="5">
        <v>129000</v>
      </c>
      <c r="E748" s="1" t="s">
        <v>151</v>
      </c>
      <c r="F748" s="1" t="s">
        <v>33</v>
      </c>
      <c r="G748" s="5">
        <v>14073</v>
      </c>
      <c r="H748" s="1" t="s">
        <v>10697</v>
      </c>
      <c r="I748" s="1" t="s">
        <v>10680</v>
      </c>
      <c r="J748" s="1" t="s">
        <v>12598</v>
      </c>
      <c r="K748" s="5"/>
      <c r="L748" s="1" t="s">
        <v>10686</v>
      </c>
    </row>
    <row r="749" spans="1:12" x14ac:dyDescent="0.35">
      <c r="A749" s="1" t="s">
        <v>4662</v>
      </c>
      <c r="B749" s="1" t="s">
        <v>428</v>
      </c>
      <c r="C749" s="2">
        <v>45373</v>
      </c>
      <c r="D749" s="5">
        <v>1427000</v>
      </c>
      <c r="E749" s="1" t="s">
        <v>431</v>
      </c>
      <c r="F749" s="1" t="s">
        <v>432</v>
      </c>
      <c r="G749" s="5">
        <v>31813</v>
      </c>
      <c r="H749" s="1" t="s">
        <v>10693</v>
      </c>
      <c r="I749" s="1" t="s">
        <v>10684</v>
      </c>
      <c r="J749" s="1" t="s">
        <v>12598</v>
      </c>
      <c r="K749" s="5"/>
      <c r="L749" s="1" t="s">
        <v>10688</v>
      </c>
    </row>
    <row r="750" spans="1:12" x14ac:dyDescent="0.35">
      <c r="A750" s="1" t="s">
        <v>4665</v>
      </c>
      <c r="B750" s="1" t="s">
        <v>348</v>
      </c>
      <c r="C750" s="2">
        <v>45517</v>
      </c>
      <c r="D750" s="5">
        <v>1156000</v>
      </c>
      <c r="E750" s="1" t="s">
        <v>37</v>
      </c>
      <c r="F750" s="1" t="s">
        <v>38</v>
      </c>
      <c r="G750" s="5">
        <v>40783</v>
      </c>
      <c r="H750" s="1" t="s">
        <v>10693</v>
      </c>
      <c r="I750" s="1" t="s">
        <v>10690</v>
      </c>
      <c r="J750" s="1" t="s">
        <v>12598</v>
      </c>
      <c r="K750" s="5"/>
      <c r="L750" s="1" t="s">
        <v>10682</v>
      </c>
    </row>
    <row r="751" spans="1:12" x14ac:dyDescent="0.35">
      <c r="A751" s="1" t="s">
        <v>4669</v>
      </c>
      <c r="B751" s="1" t="s">
        <v>1245</v>
      </c>
      <c r="C751" s="2">
        <v>45602</v>
      </c>
      <c r="D751" s="5">
        <v>158000</v>
      </c>
      <c r="E751" s="1" t="s">
        <v>119</v>
      </c>
      <c r="F751" s="1" t="s">
        <v>120</v>
      </c>
      <c r="G751" s="5">
        <v>34578</v>
      </c>
      <c r="H751" s="1" t="s">
        <v>10679</v>
      </c>
      <c r="I751" s="1" t="s">
        <v>10684</v>
      </c>
      <c r="J751" s="1" t="s">
        <v>12598</v>
      </c>
      <c r="K751" s="5"/>
      <c r="L751" s="1" t="s">
        <v>10691</v>
      </c>
    </row>
    <row r="752" spans="1:12" x14ac:dyDescent="0.35">
      <c r="A752" s="1" t="s">
        <v>4671</v>
      </c>
      <c r="B752" s="1" t="s">
        <v>1759</v>
      </c>
      <c r="C752" s="2">
        <v>45397</v>
      </c>
      <c r="D752" s="5">
        <v>938938</v>
      </c>
      <c r="E752" s="1" t="s">
        <v>24</v>
      </c>
      <c r="F752" s="1" t="s">
        <v>25</v>
      </c>
      <c r="G752" s="5">
        <v>9701</v>
      </c>
      <c r="H752" s="1" t="s">
        <v>10697</v>
      </c>
      <c r="I752" s="1" t="s">
        <v>10689</v>
      </c>
      <c r="J752" s="1" t="s">
        <v>10702</v>
      </c>
      <c r="K752" s="5">
        <v>48062</v>
      </c>
      <c r="L752" s="1" t="s">
        <v>10691</v>
      </c>
    </row>
    <row r="753" spans="1:12" x14ac:dyDescent="0.35">
      <c r="A753" s="1" t="s">
        <v>4673</v>
      </c>
      <c r="B753" s="1" t="s">
        <v>1799</v>
      </c>
      <c r="C753" s="2">
        <v>45096</v>
      </c>
      <c r="D753" s="5">
        <v>1647000</v>
      </c>
      <c r="E753" s="1" t="s">
        <v>72</v>
      </c>
      <c r="F753" s="1" t="s">
        <v>33</v>
      </c>
      <c r="G753" s="5">
        <v>10110</v>
      </c>
      <c r="H753" s="1" t="s">
        <v>10693</v>
      </c>
      <c r="I753" s="1" t="s">
        <v>10680</v>
      </c>
      <c r="J753" s="1" t="s">
        <v>12598</v>
      </c>
      <c r="K753" s="5"/>
      <c r="L753" s="1" t="s">
        <v>10691</v>
      </c>
    </row>
    <row r="754" spans="1:12" x14ac:dyDescent="0.35">
      <c r="A754" s="1" t="s">
        <v>4675</v>
      </c>
      <c r="B754" s="1" t="s">
        <v>1195</v>
      </c>
      <c r="C754" s="2">
        <v>45196</v>
      </c>
      <c r="D754" s="5">
        <v>598000</v>
      </c>
      <c r="E754" s="1" t="s">
        <v>95</v>
      </c>
      <c r="F754" s="1" t="s">
        <v>33</v>
      </c>
      <c r="G754" s="5">
        <v>14563</v>
      </c>
      <c r="H754" s="1" t="s">
        <v>10693</v>
      </c>
      <c r="I754" s="1" t="s">
        <v>10680</v>
      </c>
      <c r="J754" s="1" t="s">
        <v>12598</v>
      </c>
      <c r="K754" s="5"/>
      <c r="L754" s="1" t="s">
        <v>10682</v>
      </c>
    </row>
    <row r="755" spans="1:12" x14ac:dyDescent="0.35">
      <c r="A755" s="1" t="s">
        <v>4677</v>
      </c>
      <c r="B755" s="1" t="s">
        <v>925</v>
      </c>
      <c r="C755" s="2">
        <v>44777</v>
      </c>
      <c r="D755" s="5">
        <v>436791</v>
      </c>
      <c r="E755" s="1" t="s">
        <v>72</v>
      </c>
      <c r="F755" s="1" t="s">
        <v>33</v>
      </c>
      <c r="G755" s="5">
        <v>11700</v>
      </c>
      <c r="H755" s="1" t="s">
        <v>10693</v>
      </c>
      <c r="I755" s="1" t="s">
        <v>10684</v>
      </c>
      <c r="J755" s="1" t="s">
        <v>10699</v>
      </c>
      <c r="K755" s="5">
        <v>30209</v>
      </c>
      <c r="L755" s="1" t="s">
        <v>10691</v>
      </c>
    </row>
    <row r="756" spans="1:12" x14ac:dyDescent="0.35">
      <c r="A756" s="1" t="s">
        <v>4682</v>
      </c>
      <c r="B756" s="1" t="s">
        <v>1629</v>
      </c>
      <c r="C756" s="2">
        <v>44954</v>
      </c>
      <c r="D756" s="5">
        <v>279000</v>
      </c>
      <c r="E756" s="1" t="s">
        <v>61</v>
      </c>
      <c r="F756" s="1" t="s">
        <v>62</v>
      </c>
      <c r="G756" s="5">
        <v>42679</v>
      </c>
      <c r="H756" s="1" t="s">
        <v>10679</v>
      </c>
      <c r="I756" s="1" t="s">
        <v>10680</v>
      </c>
      <c r="J756" s="1" t="s">
        <v>12598</v>
      </c>
      <c r="K756" s="5"/>
      <c r="L756" s="1" t="s">
        <v>10682</v>
      </c>
    </row>
    <row r="757" spans="1:12" x14ac:dyDescent="0.35">
      <c r="A757" s="1" t="s">
        <v>4684</v>
      </c>
      <c r="B757" s="1" t="s">
        <v>1526</v>
      </c>
      <c r="C757" s="2">
        <v>45140</v>
      </c>
      <c r="D757" s="5">
        <v>316633</v>
      </c>
      <c r="E757" s="1" t="s">
        <v>119</v>
      </c>
      <c r="F757" s="1" t="s">
        <v>120</v>
      </c>
      <c r="G757" s="5">
        <v>38527</v>
      </c>
      <c r="H757" s="1" t="s">
        <v>10679</v>
      </c>
      <c r="I757" s="1" t="s">
        <v>10684</v>
      </c>
      <c r="J757" s="1" t="s">
        <v>10681</v>
      </c>
      <c r="K757" s="5">
        <v>12367</v>
      </c>
      <c r="L757" s="1" t="s">
        <v>10682</v>
      </c>
    </row>
    <row r="758" spans="1:12" x14ac:dyDescent="0.35">
      <c r="A758" s="1" t="s">
        <v>4686</v>
      </c>
      <c r="B758" s="1" t="s">
        <v>1532</v>
      </c>
      <c r="C758" s="2">
        <v>45224</v>
      </c>
      <c r="D758" s="5">
        <v>1054184</v>
      </c>
      <c r="E758" s="1" t="s">
        <v>72</v>
      </c>
      <c r="F758" s="1" t="s">
        <v>33</v>
      </c>
      <c r="G758" s="5">
        <v>13921</v>
      </c>
      <c r="H758" s="1" t="s">
        <v>10693</v>
      </c>
      <c r="I758" s="1" t="s">
        <v>10689</v>
      </c>
      <c r="J758" s="1" t="s">
        <v>10694</v>
      </c>
      <c r="K758" s="5">
        <v>22816</v>
      </c>
      <c r="L758" s="1" t="s">
        <v>10682</v>
      </c>
    </row>
    <row r="759" spans="1:12" x14ac:dyDescent="0.35">
      <c r="A759" s="1" t="s">
        <v>4690</v>
      </c>
      <c r="B759" s="1" t="s">
        <v>96</v>
      </c>
      <c r="C759" s="2">
        <v>45714</v>
      </c>
      <c r="D759" s="5">
        <v>147000</v>
      </c>
      <c r="E759" s="1" t="s">
        <v>43</v>
      </c>
      <c r="F759" s="1" t="s">
        <v>44</v>
      </c>
      <c r="G759" s="5">
        <v>31306</v>
      </c>
      <c r="H759" s="1" t="s">
        <v>10696</v>
      </c>
      <c r="I759" s="1" t="s">
        <v>10684</v>
      </c>
      <c r="J759" s="1" t="s">
        <v>12598</v>
      </c>
      <c r="K759" s="5"/>
      <c r="L759" s="1" t="s">
        <v>10682</v>
      </c>
    </row>
    <row r="760" spans="1:12" x14ac:dyDescent="0.35">
      <c r="A760" s="1" t="s">
        <v>4693</v>
      </c>
      <c r="B760" s="1" t="s">
        <v>919</v>
      </c>
      <c r="C760" s="2">
        <v>45704</v>
      </c>
      <c r="D760" s="5">
        <v>249000</v>
      </c>
      <c r="E760" s="1" t="s">
        <v>95</v>
      </c>
      <c r="F760" s="1" t="s">
        <v>33</v>
      </c>
      <c r="G760" s="5">
        <v>12269</v>
      </c>
      <c r="H760" s="1" t="s">
        <v>10693</v>
      </c>
      <c r="I760" s="1" t="s">
        <v>10687</v>
      </c>
      <c r="J760" s="1" t="s">
        <v>12598</v>
      </c>
      <c r="K760" s="5"/>
      <c r="L760" s="1" t="s">
        <v>10695</v>
      </c>
    </row>
    <row r="761" spans="1:12" x14ac:dyDescent="0.35">
      <c r="A761" s="1" t="s">
        <v>4695</v>
      </c>
      <c r="B761" s="1" t="s">
        <v>821</v>
      </c>
      <c r="C761" s="2">
        <v>44760</v>
      </c>
      <c r="D761" s="5">
        <v>279000</v>
      </c>
      <c r="E761" s="1" t="s">
        <v>12</v>
      </c>
      <c r="F761" s="1" t="s">
        <v>13</v>
      </c>
      <c r="G761" s="5">
        <v>14964</v>
      </c>
      <c r="H761" s="1" t="s">
        <v>10696</v>
      </c>
      <c r="I761" s="1" t="s">
        <v>10684</v>
      </c>
      <c r="J761" s="1" t="s">
        <v>12598</v>
      </c>
      <c r="K761" s="5"/>
      <c r="L761" s="1" t="s">
        <v>10691</v>
      </c>
    </row>
    <row r="762" spans="1:12" x14ac:dyDescent="0.35">
      <c r="A762" s="1" t="s">
        <v>4697</v>
      </c>
      <c r="B762" s="1" t="s">
        <v>1698</v>
      </c>
      <c r="C762" s="2">
        <v>45700</v>
      </c>
      <c r="D762" s="5">
        <v>797000</v>
      </c>
      <c r="E762" s="1" t="s">
        <v>431</v>
      </c>
      <c r="F762" s="1" t="s">
        <v>432</v>
      </c>
      <c r="G762" s="5">
        <v>31254</v>
      </c>
      <c r="H762" s="1" t="s">
        <v>10696</v>
      </c>
      <c r="I762" s="1" t="s">
        <v>10687</v>
      </c>
      <c r="J762" s="1" t="s">
        <v>12598</v>
      </c>
      <c r="K762" s="5"/>
      <c r="L762" s="1" t="s">
        <v>10691</v>
      </c>
    </row>
    <row r="763" spans="1:12" x14ac:dyDescent="0.35">
      <c r="A763" s="1" t="s">
        <v>4700</v>
      </c>
      <c r="B763" s="1" t="s">
        <v>1340</v>
      </c>
      <c r="C763" s="2">
        <v>45500</v>
      </c>
      <c r="D763" s="5">
        <v>178000</v>
      </c>
      <c r="E763" s="1" t="s">
        <v>91</v>
      </c>
      <c r="F763" s="1" t="s">
        <v>84</v>
      </c>
      <c r="G763" s="5">
        <v>17556</v>
      </c>
      <c r="H763" s="1" t="s">
        <v>10697</v>
      </c>
      <c r="I763" s="1" t="s">
        <v>10690</v>
      </c>
      <c r="J763" s="1" t="s">
        <v>12598</v>
      </c>
      <c r="K763" s="5"/>
      <c r="L763" s="1" t="s">
        <v>10691</v>
      </c>
    </row>
    <row r="764" spans="1:12" x14ac:dyDescent="0.35">
      <c r="A764" s="1" t="s">
        <v>4702</v>
      </c>
      <c r="B764" s="1" t="s">
        <v>1470</v>
      </c>
      <c r="C764" s="2">
        <v>45139</v>
      </c>
      <c r="D764" s="5">
        <v>298871</v>
      </c>
      <c r="E764" s="1" t="s">
        <v>119</v>
      </c>
      <c r="F764" s="1" t="s">
        <v>120</v>
      </c>
      <c r="G764" s="5">
        <v>32763</v>
      </c>
      <c r="H764" s="1" t="s">
        <v>10679</v>
      </c>
      <c r="I764" s="1" t="s">
        <v>10690</v>
      </c>
      <c r="J764" s="1" t="s">
        <v>10681</v>
      </c>
      <c r="K764" s="5">
        <v>49129</v>
      </c>
      <c r="L764" s="1" t="s">
        <v>10686</v>
      </c>
    </row>
    <row r="765" spans="1:12" x14ac:dyDescent="0.35">
      <c r="A765" s="1" t="s">
        <v>4705</v>
      </c>
      <c r="B765" s="1" t="s">
        <v>2114</v>
      </c>
      <c r="C765" s="2">
        <v>45171</v>
      </c>
      <c r="D765" s="5">
        <v>149000</v>
      </c>
      <c r="E765" s="1" t="s">
        <v>43</v>
      </c>
      <c r="F765" s="1" t="s">
        <v>44</v>
      </c>
      <c r="G765" s="5">
        <v>37503</v>
      </c>
      <c r="H765" s="1" t="s">
        <v>10696</v>
      </c>
      <c r="I765" s="1" t="s">
        <v>10684</v>
      </c>
      <c r="J765" s="1" t="s">
        <v>12598</v>
      </c>
      <c r="K765" s="5"/>
      <c r="L765" s="1" t="s">
        <v>10686</v>
      </c>
    </row>
    <row r="766" spans="1:12" x14ac:dyDescent="0.35">
      <c r="A766" s="1" t="s">
        <v>4707</v>
      </c>
      <c r="B766" s="1" t="s">
        <v>1257</v>
      </c>
      <c r="C766" s="2">
        <v>45287</v>
      </c>
      <c r="D766" s="5">
        <v>758702</v>
      </c>
      <c r="E766" s="1" t="s">
        <v>83</v>
      </c>
      <c r="F766" s="1" t="s">
        <v>84</v>
      </c>
      <c r="G766" s="5">
        <v>15750</v>
      </c>
      <c r="H766" s="1" t="s">
        <v>10679</v>
      </c>
      <c r="I766" s="1" t="s">
        <v>10684</v>
      </c>
      <c r="J766" s="1" t="s">
        <v>10694</v>
      </c>
      <c r="K766" s="5">
        <v>19298</v>
      </c>
      <c r="L766" s="1" t="s">
        <v>10695</v>
      </c>
    </row>
    <row r="767" spans="1:12" x14ac:dyDescent="0.35">
      <c r="A767" s="1" t="s">
        <v>4710</v>
      </c>
      <c r="B767" s="1" t="s">
        <v>1820</v>
      </c>
      <c r="C767" s="2">
        <v>45256</v>
      </c>
      <c r="D767" s="5">
        <v>268682</v>
      </c>
      <c r="E767" s="1" t="s">
        <v>248</v>
      </c>
      <c r="F767" s="1" t="s">
        <v>249</v>
      </c>
      <c r="G767" s="5">
        <v>8989</v>
      </c>
      <c r="H767" s="1" t="s">
        <v>10696</v>
      </c>
      <c r="I767" s="1" t="s">
        <v>10684</v>
      </c>
      <c r="J767" s="1" t="s">
        <v>10701</v>
      </c>
      <c r="K767" s="5">
        <v>10318</v>
      </c>
      <c r="L767" s="1" t="s">
        <v>10691</v>
      </c>
    </row>
    <row r="768" spans="1:12" x14ac:dyDescent="0.35">
      <c r="A768" s="1" t="s">
        <v>4712</v>
      </c>
      <c r="B768" s="1" t="s">
        <v>955</v>
      </c>
      <c r="C768" s="2">
        <v>45679</v>
      </c>
      <c r="D768" s="5">
        <v>499000</v>
      </c>
      <c r="E768" s="1" t="s">
        <v>48</v>
      </c>
      <c r="F768" s="1" t="s">
        <v>49</v>
      </c>
      <c r="G768" s="5">
        <v>29213</v>
      </c>
      <c r="H768" s="1" t="s">
        <v>10679</v>
      </c>
      <c r="I768" s="1" t="s">
        <v>10684</v>
      </c>
      <c r="J768" s="1" t="s">
        <v>12598</v>
      </c>
      <c r="K768" s="5"/>
      <c r="L768" s="1" t="s">
        <v>10682</v>
      </c>
    </row>
    <row r="769" spans="1:12" x14ac:dyDescent="0.35">
      <c r="A769" s="1" t="s">
        <v>4714</v>
      </c>
      <c r="B769" s="1" t="s">
        <v>2102</v>
      </c>
      <c r="C769" s="2">
        <v>45409</v>
      </c>
      <c r="D769" s="5">
        <v>351245</v>
      </c>
      <c r="E769" s="1" t="s">
        <v>95</v>
      </c>
      <c r="F769" s="1" t="s">
        <v>33</v>
      </c>
      <c r="G769" s="5">
        <v>14026</v>
      </c>
      <c r="H769" s="1" t="s">
        <v>10696</v>
      </c>
      <c r="I769" s="1" t="s">
        <v>10690</v>
      </c>
      <c r="J769" s="1" t="s">
        <v>10700</v>
      </c>
      <c r="K769" s="5">
        <v>47755</v>
      </c>
      <c r="L769" s="1" t="s">
        <v>10691</v>
      </c>
    </row>
    <row r="770" spans="1:12" x14ac:dyDescent="0.35">
      <c r="A770" s="1" t="s">
        <v>4716</v>
      </c>
      <c r="B770" s="1" t="s">
        <v>129</v>
      </c>
      <c r="C770" s="2">
        <v>44998</v>
      </c>
      <c r="D770" s="5">
        <v>493363</v>
      </c>
      <c r="E770" s="1" t="s">
        <v>111</v>
      </c>
      <c r="F770" s="1" t="s">
        <v>112</v>
      </c>
      <c r="G770" s="5">
        <v>29548</v>
      </c>
      <c r="H770" s="1" t="s">
        <v>10683</v>
      </c>
      <c r="I770" s="1" t="s">
        <v>10684</v>
      </c>
      <c r="J770" s="1" t="s">
        <v>10698</v>
      </c>
      <c r="K770" s="5">
        <v>44637</v>
      </c>
      <c r="L770" s="1" t="s">
        <v>10691</v>
      </c>
    </row>
    <row r="771" spans="1:12" x14ac:dyDescent="0.35">
      <c r="A771" s="1" t="s">
        <v>4719</v>
      </c>
      <c r="B771" s="1" t="s">
        <v>635</v>
      </c>
      <c r="C771" s="2">
        <v>45608</v>
      </c>
      <c r="D771" s="5">
        <v>877000</v>
      </c>
      <c r="E771" s="1" t="s">
        <v>91</v>
      </c>
      <c r="F771" s="1" t="s">
        <v>84</v>
      </c>
      <c r="G771" s="5">
        <v>16803</v>
      </c>
      <c r="H771" s="1" t="s">
        <v>10697</v>
      </c>
      <c r="I771" s="1" t="s">
        <v>10684</v>
      </c>
      <c r="J771" s="1" t="s">
        <v>12598</v>
      </c>
      <c r="K771" s="5"/>
      <c r="L771" s="1" t="s">
        <v>10686</v>
      </c>
    </row>
    <row r="772" spans="1:12" x14ac:dyDescent="0.35">
      <c r="A772" s="1" t="s">
        <v>4723</v>
      </c>
      <c r="B772" s="1" t="s">
        <v>1086</v>
      </c>
      <c r="C772" s="2">
        <v>45468</v>
      </c>
      <c r="D772" s="5">
        <v>45907</v>
      </c>
      <c r="E772" s="1" t="s">
        <v>61</v>
      </c>
      <c r="F772" s="1" t="s">
        <v>62</v>
      </c>
      <c r="G772" s="5">
        <v>41282</v>
      </c>
      <c r="H772" s="1" t="s">
        <v>10693</v>
      </c>
      <c r="I772" s="1" t="s">
        <v>10684</v>
      </c>
      <c r="J772" s="1" t="s">
        <v>10694</v>
      </c>
      <c r="K772" s="5">
        <v>23093</v>
      </c>
      <c r="L772" s="1" t="s">
        <v>10686</v>
      </c>
    </row>
    <row r="773" spans="1:12" x14ac:dyDescent="0.35">
      <c r="A773" s="1" t="s">
        <v>4725</v>
      </c>
      <c r="B773" s="1" t="s">
        <v>798</v>
      </c>
      <c r="C773" s="2">
        <v>45111</v>
      </c>
      <c r="D773" s="5">
        <v>1086000</v>
      </c>
      <c r="E773" s="1" t="s">
        <v>37</v>
      </c>
      <c r="F773" s="1" t="s">
        <v>38</v>
      </c>
      <c r="G773" s="5">
        <v>43858</v>
      </c>
      <c r="H773" s="1" t="s">
        <v>10679</v>
      </c>
      <c r="I773" s="1" t="s">
        <v>10684</v>
      </c>
      <c r="J773" s="1" t="s">
        <v>12598</v>
      </c>
      <c r="K773" s="5"/>
      <c r="L773" s="1" t="s">
        <v>10691</v>
      </c>
    </row>
    <row r="774" spans="1:12" x14ac:dyDescent="0.35">
      <c r="A774" s="1" t="s">
        <v>4729</v>
      </c>
      <c r="B774" s="1" t="s">
        <v>1629</v>
      </c>
      <c r="C774" s="2">
        <v>44880</v>
      </c>
      <c r="D774" s="5">
        <v>119000</v>
      </c>
      <c r="E774" s="1" t="s">
        <v>61</v>
      </c>
      <c r="F774" s="1" t="s">
        <v>62</v>
      </c>
      <c r="G774" s="5">
        <v>30231</v>
      </c>
      <c r="H774" s="1" t="s">
        <v>10696</v>
      </c>
      <c r="I774" s="1" t="s">
        <v>10687</v>
      </c>
      <c r="J774" s="1" t="s">
        <v>12598</v>
      </c>
      <c r="K774" s="5"/>
      <c r="L774" s="1" t="s">
        <v>10691</v>
      </c>
    </row>
    <row r="775" spans="1:12" x14ac:dyDescent="0.35">
      <c r="A775" s="1" t="s">
        <v>4731</v>
      </c>
      <c r="B775" s="1" t="s">
        <v>762</v>
      </c>
      <c r="C775" s="2">
        <v>45691</v>
      </c>
      <c r="D775" s="5">
        <v>129000</v>
      </c>
      <c r="E775" s="1" t="s">
        <v>72</v>
      </c>
      <c r="F775" s="1" t="s">
        <v>33</v>
      </c>
      <c r="G775" s="5">
        <v>13047</v>
      </c>
      <c r="H775" s="1" t="s">
        <v>10697</v>
      </c>
      <c r="I775" s="1" t="s">
        <v>10684</v>
      </c>
      <c r="J775" s="1" t="s">
        <v>12598</v>
      </c>
      <c r="K775" s="5"/>
      <c r="L775" s="1" t="s">
        <v>10682</v>
      </c>
    </row>
    <row r="776" spans="1:12" x14ac:dyDescent="0.35">
      <c r="A776" s="1" t="s">
        <v>4733</v>
      </c>
      <c r="B776" s="1" t="s">
        <v>2072</v>
      </c>
      <c r="C776" s="2">
        <v>45488</v>
      </c>
      <c r="D776" s="5">
        <v>698000</v>
      </c>
      <c r="E776" s="1" t="s">
        <v>248</v>
      </c>
      <c r="F776" s="1" t="s">
        <v>249</v>
      </c>
      <c r="G776" s="5">
        <v>11292</v>
      </c>
      <c r="H776" s="1" t="s">
        <v>10679</v>
      </c>
      <c r="I776" s="1" t="s">
        <v>10684</v>
      </c>
      <c r="J776" s="1" t="s">
        <v>12598</v>
      </c>
      <c r="K776" s="5"/>
      <c r="L776" s="1" t="s">
        <v>10686</v>
      </c>
    </row>
    <row r="777" spans="1:12" x14ac:dyDescent="0.35">
      <c r="A777" s="1" t="s">
        <v>4735</v>
      </c>
      <c r="B777" s="1" t="s">
        <v>1718</v>
      </c>
      <c r="C777" s="2">
        <v>45301</v>
      </c>
      <c r="D777" s="5">
        <v>94997</v>
      </c>
      <c r="E777" s="1" t="s">
        <v>37</v>
      </c>
      <c r="F777" s="1" t="s">
        <v>38</v>
      </c>
      <c r="G777" s="5">
        <v>43929</v>
      </c>
      <c r="H777" s="1" t="s">
        <v>10697</v>
      </c>
      <c r="I777" s="1" t="s">
        <v>10680</v>
      </c>
      <c r="J777" s="1" t="s">
        <v>10702</v>
      </c>
      <c r="K777" s="5">
        <v>34003</v>
      </c>
      <c r="L777" s="1" t="s">
        <v>10686</v>
      </c>
    </row>
    <row r="778" spans="1:12" x14ac:dyDescent="0.35">
      <c r="A778" s="1" t="s">
        <v>4737</v>
      </c>
      <c r="B778" s="1" t="s">
        <v>188</v>
      </c>
      <c r="C778" s="2">
        <v>45369</v>
      </c>
      <c r="D778" s="5">
        <v>129000</v>
      </c>
      <c r="E778" s="1" t="s">
        <v>111</v>
      </c>
      <c r="F778" s="1" t="s">
        <v>112</v>
      </c>
      <c r="G778" s="5">
        <v>33835</v>
      </c>
      <c r="H778" s="1" t="s">
        <v>10679</v>
      </c>
      <c r="I778" s="1" t="s">
        <v>10684</v>
      </c>
      <c r="J778" s="1" t="s">
        <v>12598</v>
      </c>
      <c r="K778" s="5"/>
      <c r="L778" s="1" t="s">
        <v>10682</v>
      </c>
    </row>
    <row r="779" spans="1:12" x14ac:dyDescent="0.35">
      <c r="A779" s="1" t="s">
        <v>4739</v>
      </c>
      <c r="B779" s="1" t="s">
        <v>1866</v>
      </c>
      <c r="C779" s="2">
        <v>45345</v>
      </c>
      <c r="D779" s="5">
        <v>636000</v>
      </c>
      <c r="E779" s="1" t="s">
        <v>91</v>
      </c>
      <c r="F779" s="1" t="s">
        <v>84</v>
      </c>
      <c r="G779" s="5">
        <v>18837</v>
      </c>
      <c r="H779" s="1" t="s">
        <v>10679</v>
      </c>
      <c r="I779" s="1" t="s">
        <v>10684</v>
      </c>
      <c r="J779" s="1" t="s">
        <v>12598</v>
      </c>
      <c r="K779" s="5"/>
      <c r="L779" s="1" t="s">
        <v>10682</v>
      </c>
    </row>
    <row r="780" spans="1:12" x14ac:dyDescent="0.35">
      <c r="A780" s="1" t="s">
        <v>4743</v>
      </c>
      <c r="B780" s="1" t="s">
        <v>306</v>
      </c>
      <c r="C780" s="2">
        <v>45617</v>
      </c>
      <c r="D780" s="5">
        <v>149354</v>
      </c>
      <c r="E780" s="1" t="s">
        <v>56</v>
      </c>
      <c r="F780" s="1" t="s">
        <v>57</v>
      </c>
      <c r="G780" s="5">
        <v>39926</v>
      </c>
      <c r="H780" s="1" t="s">
        <v>10693</v>
      </c>
      <c r="I780" s="1" t="s">
        <v>10680</v>
      </c>
      <c r="J780" s="1" t="s">
        <v>10694</v>
      </c>
      <c r="K780" s="5">
        <v>49646</v>
      </c>
      <c r="L780" s="1" t="s">
        <v>10682</v>
      </c>
    </row>
    <row r="781" spans="1:12" x14ac:dyDescent="0.35">
      <c r="A781" s="1" t="s">
        <v>4745</v>
      </c>
      <c r="B781" s="1" t="s">
        <v>436</v>
      </c>
      <c r="C781" s="2">
        <v>45103</v>
      </c>
      <c r="D781" s="5">
        <v>149000</v>
      </c>
      <c r="E781" s="1" t="s">
        <v>56</v>
      </c>
      <c r="F781" s="1" t="s">
        <v>57</v>
      </c>
      <c r="G781" s="5">
        <v>39404</v>
      </c>
      <c r="H781" s="1" t="s">
        <v>10679</v>
      </c>
      <c r="I781" s="1" t="s">
        <v>10684</v>
      </c>
      <c r="J781" s="1" t="s">
        <v>12598</v>
      </c>
      <c r="K781" s="5"/>
      <c r="L781" s="1" t="s">
        <v>10682</v>
      </c>
    </row>
    <row r="782" spans="1:12" x14ac:dyDescent="0.35">
      <c r="A782" s="1" t="s">
        <v>4747</v>
      </c>
      <c r="B782" s="1" t="s">
        <v>1518</v>
      </c>
      <c r="C782" s="2">
        <v>45204</v>
      </c>
      <c r="D782" s="5">
        <v>348000</v>
      </c>
      <c r="E782" s="1" t="s">
        <v>151</v>
      </c>
      <c r="F782" s="1" t="s">
        <v>33</v>
      </c>
      <c r="G782" s="5">
        <v>14863</v>
      </c>
      <c r="H782" s="1" t="s">
        <v>10693</v>
      </c>
      <c r="I782" s="1" t="s">
        <v>10684</v>
      </c>
      <c r="J782" s="1" t="s">
        <v>12598</v>
      </c>
      <c r="K782" s="5"/>
      <c r="L782" s="1" t="s">
        <v>10688</v>
      </c>
    </row>
    <row r="783" spans="1:12" x14ac:dyDescent="0.35">
      <c r="A783" s="1" t="s">
        <v>4750</v>
      </c>
      <c r="B783" s="1" t="s">
        <v>2352</v>
      </c>
      <c r="C783" s="2">
        <v>44639</v>
      </c>
      <c r="D783" s="5">
        <v>957000</v>
      </c>
      <c r="E783" s="1" t="s">
        <v>146</v>
      </c>
      <c r="F783" s="1" t="s">
        <v>147</v>
      </c>
      <c r="G783" s="5">
        <v>29392</v>
      </c>
      <c r="H783" s="1" t="s">
        <v>10693</v>
      </c>
      <c r="I783" s="1" t="s">
        <v>10684</v>
      </c>
      <c r="J783" s="1" t="s">
        <v>12598</v>
      </c>
      <c r="K783" s="5"/>
      <c r="L783" s="1" t="s">
        <v>10682</v>
      </c>
    </row>
    <row r="784" spans="1:12" x14ac:dyDescent="0.35">
      <c r="A784" s="1" t="s">
        <v>4754</v>
      </c>
      <c r="B784" s="1" t="s">
        <v>588</v>
      </c>
      <c r="C784" s="2">
        <v>44878</v>
      </c>
      <c r="D784" s="5">
        <v>837000</v>
      </c>
      <c r="E784" s="1" t="s">
        <v>32</v>
      </c>
      <c r="F784" s="1" t="s">
        <v>33</v>
      </c>
      <c r="G784" s="5">
        <v>13265</v>
      </c>
      <c r="H784" s="1" t="s">
        <v>10679</v>
      </c>
      <c r="I784" s="1" t="s">
        <v>10684</v>
      </c>
      <c r="J784" s="1" t="s">
        <v>12598</v>
      </c>
      <c r="K784" s="5"/>
      <c r="L784" s="1" t="s">
        <v>10686</v>
      </c>
    </row>
    <row r="785" spans="1:12" x14ac:dyDescent="0.35">
      <c r="A785" s="1" t="s">
        <v>4758</v>
      </c>
      <c r="B785" s="1" t="s">
        <v>191</v>
      </c>
      <c r="C785" s="2">
        <v>44935</v>
      </c>
      <c r="D785" s="5">
        <v>578000</v>
      </c>
      <c r="E785" s="1" t="s">
        <v>56</v>
      </c>
      <c r="F785" s="1" t="s">
        <v>57</v>
      </c>
      <c r="G785" s="5">
        <v>44793</v>
      </c>
      <c r="H785" s="1" t="s">
        <v>10696</v>
      </c>
      <c r="I785" s="1" t="s">
        <v>10684</v>
      </c>
      <c r="J785" s="1" t="s">
        <v>12598</v>
      </c>
      <c r="K785" s="5"/>
      <c r="L785" s="1" t="s">
        <v>10691</v>
      </c>
    </row>
    <row r="786" spans="1:12" x14ac:dyDescent="0.35">
      <c r="A786" s="1" t="s">
        <v>4761</v>
      </c>
      <c r="B786" s="1" t="s">
        <v>776</v>
      </c>
      <c r="C786" s="2">
        <v>45552</v>
      </c>
      <c r="D786" s="5">
        <v>149000</v>
      </c>
      <c r="E786" s="1" t="s">
        <v>72</v>
      </c>
      <c r="F786" s="1" t="s">
        <v>33</v>
      </c>
      <c r="G786" s="5">
        <v>9618</v>
      </c>
      <c r="H786" s="1" t="s">
        <v>10683</v>
      </c>
      <c r="I786" s="1" t="s">
        <v>10690</v>
      </c>
      <c r="J786" s="1" t="s">
        <v>12598</v>
      </c>
      <c r="K786" s="5"/>
      <c r="L786" s="1" t="s">
        <v>10686</v>
      </c>
    </row>
    <row r="787" spans="1:12" x14ac:dyDescent="0.35">
      <c r="A787" s="1" t="s">
        <v>4764</v>
      </c>
      <c r="B787" s="1" t="s">
        <v>354</v>
      </c>
      <c r="C787" s="2">
        <v>45059</v>
      </c>
      <c r="D787" s="5">
        <v>532968</v>
      </c>
      <c r="E787" s="1" t="s">
        <v>248</v>
      </c>
      <c r="F787" s="1" t="s">
        <v>249</v>
      </c>
      <c r="G787" s="5">
        <v>10234</v>
      </c>
      <c r="H787" s="1" t="s">
        <v>10693</v>
      </c>
      <c r="I787" s="1" t="s">
        <v>10684</v>
      </c>
      <c r="J787" s="1" t="s">
        <v>10698</v>
      </c>
      <c r="K787" s="5">
        <v>15032</v>
      </c>
      <c r="L787" s="1" t="s">
        <v>10682</v>
      </c>
    </row>
    <row r="788" spans="1:12" x14ac:dyDescent="0.35">
      <c r="A788" s="1" t="s">
        <v>4767</v>
      </c>
      <c r="B788" s="1" t="s">
        <v>2294</v>
      </c>
      <c r="C788" s="2">
        <v>45539</v>
      </c>
      <c r="D788" s="5">
        <v>546000</v>
      </c>
      <c r="E788" s="1" t="s">
        <v>127</v>
      </c>
      <c r="F788" s="1" t="s">
        <v>128</v>
      </c>
      <c r="G788" s="5">
        <v>18219</v>
      </c>
      <c r="H788" s="1" t="s">
        <v>10693</v>
      </c>
      <c r="I788" s="1" t="s">
        <v>10684</v>
      </c>
      <c r="J788" s="1" t="s">
        <v>12598</v>
      </c>
      <c r="K788" s="5"/>
      <c r="L788" s="1" t="s">
        <v>10682</v>
      </c>
    </row>
    <row r="789" spans="1:12" x14ac:dyDescent="0.35">
      <c r="A789" s="1" t="s">
        <v>4770</v>
      </c>
      <c r="B789" s="1" t="s">
        <v>1449</v>
      </c>
      <c r="C789" s="2">
        <v>45588</v>
      </c>
      <c r="D789" s="5">
        <v>449000</v>
      </c>
      <c r="E789" s="1" t="s">
        <v>146</v>
      </c>
      <c r="F789" s="1" t="s">
        <v>147</v>
      </c>
      <c r="G789" s="5">
        <v>29964</v>
      </c>
      <c r="H789" s="1" t="s">
        <v>10693</v>
      </c>
      <c r="I789" s="1" t="s">
        <v>10684</v>
      </c>
      <c r="J789" s="1" t="s">
        <v>12598</v>
      </c>
      <c r="K789" s="5"/>
      <c r="L789" s="1" t="s">
        <v>10682</v>
      </c>
    </row>
    <row r="790" spans="1:12" x14ac:dyDescent="0.35">
      <c r="A790" s="1" t="s">
        <v>4772</v>
      </c>
      <c r="B790" s="1" t="s">
        <v>2375</v>
      </c>
      <c r="C790" s="2">
        <v>44803</v>
      </c>
      <c r="D790" s="5">
        <v>292697</v>
      </c>
      <c r="E790" s="1" t="s">
        <v>138</v>
      </c>
      <c r="F790" s="1" t="s">
        <v>139</v>
      </c>
      <c r="G790" s="5">
        <v>25870</v>
      </c>
      <c r="H790" s="1" t="s">
        <v>10693</v>
      </c>
      <c r="I790" s="1" t="s">
        <v>10684</v>
      </c>
      <c r="J790" s="1" t="s">
        <v>10700</v>
      </c>
      <c r="K790" s="5">
        <v>15303</v>
      </c>
      <c r="L790" s="1" t="s">
        <v>10691</v>
      </c>
    </row>
    <row r="791" spans="1:12" x14ac:dyDescent="0.35">
      <c r="A791" s="1" t="s">
        <v>4775</v>
      </c>
      <c r="B791" s="1" t="s">
        <v>2330</v>
      </c>
      <c r="C791" s="2">
        <v>44859</v>
      </c>
      <c r="D791" s="5">
        <v>413475</v>
      </c>
      <c r="E791" s="1" t="s">
        <v>24</v>
      </c>
      <c r="F791" s="1" t="s">
        <v>25</v>
      </c>
      <c r="G791" s="5">
        <v>11169</v>
      </c>
      <c r="H791" s="1" t="s">
        <v>10683</v>
      </c>
      <c r="I791" s="1" t="s">
        <v>10684</v>
      </c>
      <c r="J791" s="1" t="s">
        <v>10700</v>
      </c>
      <c r="K791" s="5">
        <v>35525</v>
      </c>
      <c r="L791" s="1" t="s">
        <v>10682</v>
      </c>
    </row>
    <row r="792" spans="1:12" x14ac:dyDescent="0.35">
      <c r="A792" s="1" t="s">
        <v>4777</v>
      </c>
      <c r="B792" s="1" t="s">
        <v>398</v>
      </c>
      <c r="C792" s="2">
        <v>45518</v>
      </c>
      <c r="D792" s="5">
        <v>479734</v>
      </c>
      <c r="E792" s="1" t="s">
        <v>32</v>
      </c>
      <c r="F792" s="1" t="s">
        <v>33</v>
      </c>
      <c r="G792" s="5">
        <v>10935</v>
      </c>
      <c r="H792" s="1" t="s">
        <v>10693</v>
      </c>
      <c r="I792" s="1" t="s">
        <v>10680</v>
      </c>
      <c r="J792" s="1" t="s">
        <v>10700</v>
      </c>
      <c r="K792" s="5">
        <v>36266</v>
      </c>
      <c r="L792" s="1" t="s">
        <v>10686</v>
      </c>
    </row>
    <row r="793" spans="1:12" x14ac:dyDescent="0.35">
      <c r="A793" s="1" t="s">
        <v>4780</v>
      </c>
      <c r="B793" s="1" t="s">
        <v>375</v>
      </c>
      <c r="C793" s="2">
        <v>44767</v>
      </c>
      <c r="D793" s="5">
        <v>399000</v>
      </c>
      <c r="E793" s="1" t="s">
        <v>138</v>
      </c>
      <c r="F793" s="1" t="s">
        <v>139</v>
      </c>
      <c r="G793" s="5">
        <v>32911</v>
      </c>
      <c r="H793" s="1" t="s">
        <v>10679</v>
      </c>
      <c r="I793" s="1" t="s">
        <v>10684</v>
      </c>
      <c r="J793" s="1" t="s">
        <v>12598</v>
      </c>
      <c r="K793" s="5"/>
      <c r="L793" s="1" t="s">
        <v>10691</v>
      </c>
    </row>
    <row r="794" spans="1:12" x14ac:dyDescent="0.35">
      <c r="A794" s="1" t="s">
        <v>4782</v>
      </c>
      <c r="B794" s="1" t="s">
        <v>1626</v>
      </c>
      <c r="C794" s="2">
        <v>45073</v>
      </c>
      <c r="D794" s="5">
        <v>1496000</v>
      </c>
      <c r="E794" s="1" t="s">
        <v>127</v>
      </c>
      <c r="F794" s="1" t="s">
        <v>128</v>
      </c>
      <c r="G794" s="5">
        <v>18975</v>
      </c>
      <c r="H794" s="1" t="s">
        <v>10679</v>
      </c>
      <c r="I794" s="1" t="s">
        <v>10680</v>
      </c>
      <c r="J794" s="1" t="s">
        <v>12598</v>
      </c>
      <c r="K794" s="5"/>
      <c r="L794" s="1" t="s">
        <v>10688</v>
      </c>
    </row>
    <row r="795" spans="1:12" x14ac:dyDescent="0.35">
      <c r="A795" s="1" t="s">
        <v>4785</v>
      </c>
      <c r="B795" s="1" t="s">
        <v>1198</v>
      </c>
      <c r="C795" s="2">
        <v>45114</v>
      </c>
      <c r="D795" s="5">
        <v>54451</v>
      </c>
      <c r="E795" s="1" t="s">
        <v>119</v>
      </c>
      <c r="F795" s="1" t="s">
        <v>120</v>
      </c>
      <c r="G795" s="5">
        <v>28013</v>
      </c>
      <c r="H795" s="1" t="s">
        <v>10679</v>
      </c>
      <c r="I795" s="1" t="s">
        <v>10680</v>
      </c>
      <c r="J795" s="1" t="s">
        <v>10699</v>
      </c>
      <c r="K795" s="5">
        <v>34549</v>
      </c>
      <c r="L795" s="1" t="s">
        <v>10682</v>
      </c>
    </row>
    <row r="796" spans="1:12" x14ac:dyDescent="0.35">
      <c r="A796" s="1" t="s">
        <v>4787</v>
      </c>
      <c r="B796" s="1" t="s">
        <v>614</v>
      </c>
      <c r="C796" s="2">
        <v>45020</v>
      </c>
      <c r="D796" s="5">
        <v>852700</v>
      </c>
      <c r="E796" s="1" t="s">
        <v>48</v>
      </c>
      <c r="F796" s="1" t="s">
        <v>49</v>
      </c>
      <c r="G796" s="5">
        <v>28714</v>
      </c>
      <c r="H796" s="1" t="s">
        <v>10696</v>
      </c>
      <c r="I796" s="1" t="s">
        <v>10684</v>
      </c>
      <c r="J796" s="1" t="s">
        <v>10681</v>
      </c>
      <c r="K796" s="5">
        <v>45300</v>
      </c>
      <c r="L796" s="1" t="s">
        <v>10688</v>
      </c>
    </row>
    <row r="797" spans="1:12" x14ac:dyDescent="0.35">
      <c r="A797" s="1" t="s">
        <v>4789</v>
      </c>
      <c r="B797" s="1" t="s">
        <v>1744</v>
      </c>
      <c r="C797" s="2">
        <v>45198</v>
      </c>
      <c r="D797" s="5">
        <v>412684</v>
      </c>
      <c r="E797" s="1" t="s">
        <v>146</v>
      </c>
      <c r="F797" s="1" t="s">
        <v>147</v>
      </c>
      <c r="G797" s="5">
        <v>22357</v>
      </c>
      <c r="H797" s="1" t="s">
        <v>10679</v>
      </c>
      <c r="I797" s="1" t="s">
        <v>10684</v>
      </c>
      <c r="J797" s="1" t="s">
        <v>10698</v>
      </c>
      <c r="K797" s="5">
        <v>36316</v>
      </c>
      <c r="L797" s="1" t="s">
        <v>10686</v>
      </c>
    </row>
    <row r="798" spans="1:12" x14ac:dyDescent="0.35">
      <c r="A798" s="1" t="s">
        <v>4791</v>
      </c>
      <c r="B798" s="1" t="s">
        <v>2225</v>
      </c>
      <c r="C798" s="2">
        <v>44982</v>
      </c>
      <c r="D798" s="5">
        <v>1398684</v>
      </c>
      <c r="E798" s="1" t="s">
        <v>146</v>
      </c>
      <c r="F798" s="1" t="s">
        <v>147</v>
      </c>
      <c r="G798" s="5">
        <v>24967</v>
      </c>
      <c r="H798" s="1" t="s">
        <v>10696</v>
      </c>
      <c r="I798" s="1" t="s">
        <v>10684</v>
      </c>
      <c r="J798" s="1" t="s">
        <v>10692</v>
      </c>
      <c r="K798" s="5">
        <v>27316</v>
      </c>
      <c r="L798" s="1" t="s">
        <v>10695</v>
      </c>
    </row>
    <row r="799" spans="1:12" x14ac:dyDescent="0.35">
      <c r="A799" s="1" t="s">
        <v>4795</v>
      </c>
      <c r="B799" s="1" t="s">
        <v>200</v>
      </c>
      <c r="C799" s="2">
        <v>45235</v>
      </c>
      <c r="D799" s="5">
        <v>409749</v>
      </c>
      <c r="E799" s="1" t="s">
        <v>12</v>
      </c>
      <c r="F799" s="1" t="s">
        <v>13</v>
      </c>
      <c r="G799" s="5">
        <v>12671</v>
      </c>
      <c r="H799" s="1" t="s">
        <v>10693</v>
      </c>
      <c r="I799" s="1" t="s">
        <v>10684</v>
      </c>
      <c r="J799" s="1" t="s">
        <v>10699</v>
      </c>
      <c r="K799" s="5">
        <v>39251</v>
      </c>
      <c r="L799" s="1" t="s">
        <v>10691</v>
      </c>
    </row>
    <row r="800" spans="1:12" x14ac:dyDescent="0.35">
      <c r="A800" s="1" t="s">
        <v>4797</v>
      </c>
      <c r="B800" s="1" t="s">
        <v>2130</v>
      </c>
      <c r="C800" s="2">
        <v>45494</v>
      </c>
      <c r="D800" s="5">
        <v>297661</v>
      </c>
      <c r="E800" s="1" t="s">
        <v>43</v>
      </c>
      <c r="F800" s="1" t="s">
        <v>44</v>
      </c>
      <c r="G800" s="5">
        <v>38555</v>
      </c>
      <c r="H800" s="1" t="s">
        <v>10693</v>
      </c>
      <c r="I800" s="1" t="s">
        <v>10680</v>
      </c>
      <c r="J800" s="1" t="s">
        <v>10694</v>
      </c>
      <c r="K800" s="5">
        <v>49339</v>
      </c>
      <c r="L800" s="1" t="s">
        <v>10691</v>
      </c>
    </row>
    <row r="801" spans="1:12" x14ac:dyDescent="0.35">
      <c r="A801" s="1" t="s">
        <v>4800</v>
      </c>
      <c r="B801" s="1" t="s">
        <v>221</v>
      </c>
      <c r="C801" s="2">
        <v>44989</v>
      </c>
      <c r="D801" s="5">
        <v>547000</v>
      </c>
      <c r="E801" s="1" t="s">
        <v>61</v>
      </c>
      <c r="F801" s="1" t="s">
        <v>62</v>
      </c>
      <c r="G801" s="5">
        <v>31808</v>
      </c>
      <c r="H801" s="1" t="s">
        <v>10679</v>
      </c>
      <c r="I801" s="1" t="s">
        <v>10687</v>
      </c>
      <c r="J801" s="1" t="s">
        <v>12598</v>
      </c>
      <c r="K801" s="5"/>
      <c r="L801" s="1" t="s">
        <v>10686</v>
      </c>
    </row>
    <row r="802" spans="1:12" x14ac:dyDescent="0.35">
      <c r="A802" s="1" t="s">
        <v>4804</v>
      </c>
      <c r="B802" s="1" t="s">
        <v>53</v>
      </c>
      <c r="C802" s="2">
        <v>45145</v>
      </c>
      <c r="D802" s="5">
        <v>946000</v>
      </c>
      <c r="E802" s="1" t="s">
        <v>56</v>
      </c>
      <c r="F802" s="1" t="s">
        <v>57</v>
      </c>
      <c r="G802" s="5">
        <v>43218</v>
      </c>
      <c r="H802" s="1" t="s">
        <v>10683</v>
      </c>
      <c r="I802" s="1" t="s">
        <v>10687</v>
      </c>
      <c r="J802" s="1" t="s">
        <v>12598</v>
      </c>
      <c r="K802" s="5"/>
      <c r="L802" s="1" t="s">
        <v>10691</v>
      </c>
    </row>
    <row r="803" spans="1:12" x14ac:dyDescent="0.35">
      <c r="A803" s="1" t="s">
        <v>4808</v>
      </c>
      <c r="B803" s="1" t="s">
        <v>1109</v>
      </c>
      <c r="C803" s="2">
        <v>45009</v>
      </c>
      <c r="D803" s="5">
        <v>54558</v>
      </c>
      <c r="E803" s="1" t="s">
        <v>151</v>
      </c>
      <c r="F803" s="1" t="s">
        <v>33</v>
      </c>
      <c r="G803" s="5">
        <v>10846</v>
      </c>
      <c r="H803" s="1" t="s">
        <v>10693</v>
      </c>
      <c r="I803" s="1" t="s">
        <v>10684</v>
      </c>
      <c r="J803" s="1" t="s">
        <v>10698</v>
      </c>
      <c r="K803" s="5">
        <v>44442</v>
      </c>
      <c r="L803" s="1" t="s">
        <v>10691</v>
      </c>
    </row>
    <row r="804" spans="1:12" x14ac:dyDescent="0.35">
      <c r="A804" s="1" t="s">
        <v>4810</v>
      </c>
      <c r="B804" s="1" t="s">
        <v>2111</v>
      </c>
      <c r="C804" s="2">
        <v>45615</v>
      </c>
      <c r="D804" s="5">
        <v>361081</v>
      </c>
      <c r="E804" s="1" t="s">
        <v>83</v>
      </c>
      <c r="F804" s="1" t="s">
        <v>84</v>
      </c>
      <c r="G804" s="5">
        <v>15210</v>
      </c>
      <c r="H804" s="1" t="s">
        <v>10693</v>
      </c>
      <c r="I804" s="1" t="s">
        <v>10687</v>
      </c>
      <c r="J804" s="1" t="s">
        <v>10699</v>
      </c>
      <c r="K804" s="5">
        <v>37919</v>
      </c>
      <c r="L804" s="1" t="s">
        <v>10686</v>
      </c>
    </row>
    <row r="805" spans="1:12" x14ac:dyDescent="0.35">
      <c r="A805" s="1" t="s">
        <v>4812</v>
      </c>
      <c r="B805" s="1" t="s">
        <v>1532</v>
      </c>
      <c r="C805" s="2">
        <v>45253</v>
      </c>
      <c r="D805" s="5">
        <v>676653</v>
      </c>
      <c r="E805" s="1" t="s">
        <v>111</v>
      </c>
      <c r="F805" s="1" t="s">
        <v>112</v>
      </c>
      <c r="G805" s="5">
        <v>28373</v>
      </c>
      <c r="H805" s="1" t="s">
        <v>10679</v>
      </c>
      <c r="I805" s="1" t="s">
        <v>10689</v>
      </c>
      <c r="J805" s="1" t="s">
        <v>10692</v>
      </c>
      <c r="K805" s="5">
        <v>30347</v>
      </c>
      <c r="L805" s="1" t="s">
        <v>10682</v>
      </c>
    </row>
    <row r="806" spans="1:12" x14ac:dyDescent="0.35">
      <c r="A806" s="1" t="s">
        <v>4816</v>
      </c>
      <c r="B806" s="1" t="s">
        <v>2108</v>
      </c>
      <c r="C806" s="2">
        <v>45299</v>
      </c>
      <c r="D806" s="5">
        <v>428000</v>
      </c>
      <c r="E806" s="1" t="s">
        <v>91</v>
      </c>
      <c r="F806" s="1" t="s">
        <v>84</v>
      </c>
      <c r="G806" s="5">
        <v>15338</v>
      </c>
      <c r="H806" s="1" t="s">
        <v>10696</v>
      </c>
      <c r="I806" s="1" t="s">
        <v>10680</v>
      </c>
      <c r="J806" s="1" t="s">
        <v>12598</v>
      </c>
      <c r="K806" s="5"/>
      <c r="L806" s="1" t="s">
        <v>10691</v>
      </c>
    </row>
    <row r="807" spans="1:12" x14ac:dyDescent="0.35">
      <c r="A807" s="1" t="s">
        <v>4819</v>
      </c>
      <c r="B807" s="1" t="s">
        <v>762</v>
      </c>
      <c r="C807" s="2">
        <v>45583</v>
      </c>
      <c r="D807" s="5">
        <v>482064</v>
      </c>
      <c r="E807" s="1" t="s">
        <v>72</v>
      </c>
      <c r="F807" s="1" t="s">
        <v>33</v>
      </c>
      <c r="G807" s="5">
        <v>10013</v>
      </c>
      <c r="H807" s="1" t="s">
        <v>10679</v>
      </c>
      <c r="I807" s="1" t="s">
        <v>10687</v>
      </c>
      <c r="J807" s="1" t="s">
        <v>10700</v>
      </c>
      <c r="K807" s="5">
        <v>16936</v>
      </c>
      <c r="L807" s="1" t="s">
        <v>10695</v>
      </c>
    </row>
    <row r="808" spans="1:12" x14ac:dyDescent="0.35">
      <c r="A808" s="1" t="s">
        <v>4821</v>
      </c>
      <c r="B808" s="1" t="s">
        <v>1366</v>
      </c>
      <c r="C808" s="2">
        <v>45349</v>
      </c>
      <c r="D808" s="5">
        <v>996000</v>
      </c>
      <c r="E808" s="1" t="s">
        <v>56</v>
      </c>
      <c r="F808" s="1" t="s">
        <v>57</v>
      </c>
      <c r="G808" s="5">
        <v>44120</v>
      </c>
      <c r="H808" s="1" t="s">
        <v>10679</v>
      </c>
      <c r="I808" s="1" t="s">
        <v>10684</v>
      </c>
      <c r="J808" s="1" t="s">
        <v>12598</v>
      </c>
      <c r="K808" s="5"/>
      <c r="L808" s="1" t="s">
        <v>10688</v>
      </c>
    </row>
    <row r="809" spans="1:12" x14ac:dyDescent="0.35">
      <c r="A809" s="1" t="s">
        <v>4824</v>
      </c>
      <c r="B809" s="1" t="s">
        <v>372</v>
      </c>
      <c r="C809" s="2">
        <v>45374</v>
      </c>
      <c r="D809" s="5">
        <v>527000</v>
      </c>
      <c r="E809" s="1" t="s">
        <v>91</v>
      </c>
      <c r="F809" s="1" t="s">
        <v>84</v>
      </c>
      <c r="G809" s="5">
        <v>20644</v>
      </c>
      <c r="H809" s="1" t="s">
        <v>10679</v>
      </c>
      <c r="I809" s="1" t="s">
        <v>10680</v>
      </c>
      <c r="J809" s="1" t="s">
        <v>12598</v>
      </c>
      <c r="K809" s="5"/>
      <c r="L809" s="1" t="s">
        <v>10691</v>
      </c>
    </row>
    <row r="810" spans="1:12" x14ac:dyDescent="0.35">
      <c r="A810" s="1" t="s">
        <v>4827</v>
      </c>
      <c r="B810" s="1" t="s">
        <v>1715</v>
      </c>
      <c r="C810" s="2">
        <v>45020</v>
      </c>
      <c r="D810" s="5">
        <v>198000</v>
      </c>
      <c r="E810" s="1" t="s">
        <v>111</v>
      </c>
      <c r="F810" s="1" t="s">
        <v>112</v>
      </c>
      <c r="G810" s="5">
        <v>25565</v>
      </c>
      <c r="H810" s="1" t="s">
        <v>10683</v>
      </c>
      <c r="I810" s="1" t="s">
        <v>10680</v>
      </c>
      <c r="J810" s="1" t="s">
        <v>12598</v>
      </c>
      <c r="K810" s="5"/>
      <c r="L810" s="1" t="s">
        <v>10682</v>
      </c>
    </row>
    <row r="811" spans="1:12" x14ac:dyDescent="0.35">
      <c r="A811" s="1" t="s">
        <v>4830</v>
      </c>
      <c r="B811" s="1" t="s">
        <v>1912</v>
      </c>
      <c r="C811" s="2">
        <v>44848</v>
      </c>
      <c r="D811" s="5">
        <v>640948</v>
      </c>
      <c r="E811" s="1" t="s">
        <v>37</v>
      </c>
      <c r="F811" s="1" t="s">
        <v>38</v>
      </c>
      <c r="G811" s="5">
        <v>35011</v>
      </c>
      <c r="H811" s="1" t="s">
        <v>10693</v>
      </c>
      <c r="I811" s="1" t="s">
        <v>10690</v>
      </c>
      <c r="J811" s="1" t="s">
        <v>10701</v>
      </c>
      <c r="K811" s="5">
        <v>17052</v>
      </c>
      <c r="L811" s="1" t="s">
        <v>10691</v>
      </c>
    </row>
    <row r="812" spans="1:12" x14ac:dyDescent="0.35">
      <c r="A812" s="1" t="s">
        <v>4832</v>
      </c>
      <c r="B812" s="1" t="s">
        <v>1431</v>
      </c>
      <c r="C812" s="2">
        <v>45027</v>
      </c>
      <c r="D812" s="5">
        <v>99000</v>
      </c>
      <c r="E812" s="1" t="s">
        <v>56</v>
      </c>
      <c r="F812" s="1" t="s">
        <v>57</v>
      </c>
      <c r="G812" s="5">
        <v>44458</v>
      </c>
      <c r="H812" s="1" t="s">
        <v>10697</v>
      </c>
      <c r="I812" s="1" t="s">
        <v>10684</v>
      </c>
      <c r="J812" s="1" t="s">
        <v>12598</v>
      </c>
      <c r="K812" s="5"/>
      <c r="L812" s="1" t="s">
        <v>10691</v>
      </c>
    </row>
    <row r="813" spans="1:12" x14ac:dyDescent="0.35">
      <c r="A813" s="1" t="s">
        <v>4834</v>
      </c>
      <c r="B813" s="1" t="s">
        <v>632</v>
      </c>
      <c r="C813" s="2">
        <v>45689</v>
      </c>
      <c r="D813" s="5">
        <v>477000</v>
      </c>
      <c r="E813" s="1" t="s">
        <v>72</v>
      </c>
      <c r="F813" s="1" t="s">
        <v>33</v>
      </c>
      <c r="G813" s="5">
        <v>10114</v>
      </c>
      <c r="H813" s="1" t="s">
        <v>10679</v>
      </c>
      <c r="I813" s="1" t="s">
        <v>10680</v>
      </c>
      <c r="J813" s="1" t="s">
        <v>12598</v>
      </c>
      <c r="K813" s="5"/>
      <c r="L813" s="1" t="s">
        <v>10686</v>
      </c>
    </row>
    <row r="814" spans="1:12" x14ac:dyDescent="0.35">
      <c r="A814" s="1" t="s">
        <v>4838</v>
      </c>
      <c r="B814" s="1" t="s">
        <v>336</v>
      </c>
      <c r="C814" s="2">
        <v>45564</v>
      </c>
      <c r="D814" s="5">
        <v>766000</v>
      </c>
      <c r="E814" s="1" t="s">
        <v>37</v>
      </c>
      <c r="F814" s="1" t="s">
        <v>38</v>
      </c>
      <c r="G814" s="5">
        <v>41826</v>
      </c>
      <c r="H814" s="1" t="s">
        <v>10679</v>
      </c>
      <c r="I814" s="1" t="s">
        <v>10690</v>
      </c>
      <c r="J814" s="1" t="s">
        <v>12598</v>
      </c>
      <c r="K814" s="5"/>
      <c r="L814" s="1" t="s">
        <v>10691</v>
      </c>
    </row>
    <row r="815" spans="1:12" x14ac:dyDescent="0.35">
      <c r="A815" s="1" t="s">
        <v>4842</v>
      </c>
      <c r="B815" s="1" t="s">
        <v>1989</v>
      </c>
      <c r="C815" s="2">
        <v>45421</v>
      </c>
      <c r="D815" s="5">
        <v>308216</v>
      </c>
      <c r="E815" s="1" t="s">
        <v>83</v>
      </c>
      <c r="F815" s="1" t="s">
        <v>84</v>
      </c>
      <c r="G815" s="5">
        <v>16528</v>
      </c>
      <c r="H815" s="1" t="s">
        <v>10683</v>
      </c>
      <c r="I815" s="1" t="s">
        <v>10684</v>
      </c>
      <c r="J815" s="1" t="s">
        <v>10702</v>
      </c>
      <c r="K815" s="5">
        <v>38784</v>
      </c>
      <c r="L815" s="1" t="s">
        <v>10686</v>
      </c>
    </row>
    <row r="816" spans="1:12" x14ac:dyDescent="0.35">
      <c r="A816" s="1" t="s">
        <v>4845</v>
      </c>
      <c r="B816" s="1" t="s">
        <v>1289</v>
      </c>
      <c r="C816" s="2">
        <v>44961</v>
      </c>
      <c r="D816" s="5">
        <v>1157000</v>
      </c>
      <c r="E816" s="1" t="s">
        <v>37</v>
      </c>
      <c r="F816" s="1" t="s">
        <v>38</v>
      </c>
      <c r="G816" s="5">
        <v>38433</v>
      </c>
      <c r="H816" s="1" t="s">
        <v>10693</v>
      </c>
      <c r="I816" s="1" t="s">
        <v>10684</v>
      </c>
      <c r="J816" s="1" t="s">
        <v>12598</v>
      </c>
      <c r="K816" s="5"/>
      <c r="L816" s="1" t="s">
        <v>10691</v>
      </c>
    </row>
    <row r="817" spans="1:12" x14ac:dyDescent="0.35">
      <c r="A817" s="1" t="s">
        <v>4849</v>
      </c>
      <c r="B817" s="1" t="s">
        <v>2159</v>
      </c>
      <c r="C817" s="2">
        <v>44666</v>
      </c>
      <c r="D817" s="5">
        <v>916000</v>
      </c>
      <c r="E817" s="1" t="s">
        <v>83</v>
      </c>
      <c r="F817" s="1" t="s">
        <v>84</v>
      </c>
      <c r="G817" s="5">
        <v>14548</v>
      </c>
      <c r="H817" s="1" t="s">
        <v>10683</v>
      </c>
      <c r="I817" s="1" t="s">
        <v>10684</v>
      </c>
      <c r="J817" s="1" t="s">
        <v>12598</v>
      </c>
      <c r="K817" s="5"/>
      <c r="L817" s="1" t="s">
        <v>10686</v>
      </c>
    </row>
    <row r="818" spans="1:12" x14ac:dyDescent="0.35">
      <c r="A818" s="1" t="s">
        <v>4853</v>
      </c>
      <c r="B818" s="1" t="s">
        <v>121</v>
      </c>
      <c r="C818" s="2">
        <v>45456</v>
      </c>
      <c r="D818" s="5">
        <v>10638</v>
      </c>
      <c r="E818" s="1" t="s">
        <v>119</v>
      </c>
      <c r="F818" s="1" t="s">
        <v>120</v>
      </c>
      <c r="G818" s="5">
        <v>32377</v>
      </c>
      <c r="H818" s="1" t="s">
        <v>10679</v>
      </c>
      <c r="I818" s="1" t="s">
        <v>10684</v>
      </c>
      <c r="J818" s="1" t="s">
        <v>10681</v>
      </c>
      <c r="K818" s="5">
        <v>38362</v>
      </c>
      <c r="L818" s="1" t="s">
        <v>10695</v>
      </c>
    </row>
    <row r="819" spans="1:12" x14ac:dyDescent="0.35">
      <c r="A819" s="1" t="s">
        <v>4855</v>
      </c>
      <c r="B819" s="1" t="s">
        <v>1799</v>
      </c>
      <c r="C819" s="2">
        <v>45493</v>
      </c>
      <c r="D819" s="5">
        <v>29100</v>
      </c>
      <c r="E819" s="1" t="s">
        <v>72</v>
      </c>
      <c r="F819" s="1" t="s">
        <v>33</v>
      </c>
      <c r="G819" s="5">
        <v>10375</v>
      </c>
      <c r="H819" s="1" t="s">
        <v>10696</v>
      </c>
      <c r="I819" s="1" t="s">
        <v>10684</v>
      </c>
      <c r="J819" s="1" t="s">
        <v>10698</v>
      </c>
      <c r="K819" s="5">
        <v>49900</v>
      </c>
      <c r="L819" s="1" t="s">
        <v>10691</v>
      </c>
    </row>
    <row r="820" spans="1:12" x14ac:dyDescent="0.35">
      <c r="A820" s="1" t="s">
        <v>4857</v>
      </c>
      <c r="B820" s="1" t="s">
        <v>2072</v>
      </c>
      <c r="C820" s="2">
        <v>44860</v>
      </c>
      <c r="D820" s="5">
        <v>329000</v>
      </c>
      <c r="E820" s="1" t="s">
        <v>248</v>
      </c>
      <c r="F820" s="1" t="s">
        <v>249</v>
      </c>
      <c r="G820" s="5">
        <v>11252</v>
      </c>
      <c r="H820" s="1" t="s">
        <v>10693</v>
      </c>
      <c r="I820" s="1" t="s">
        <v>10684</v>
      </c>
      <c r="J820" s="1" t="s">
        <v>12598</v>
      </c>
      <c r="K820" s="5"/>
      <c r="L820" s="1" t="s">
        <v>10686</v>
      </c>
    </row>
    <row r="821" spans="1:12" x14ac:dyDescent="0.35">
      <c r="A821" s="1" t="s">
        <v>4859</v>
      </c>
      <c r="B821" s="1" t="s">
        <v>1587</v>
      </c>
      <c r="C821" s="2">
        <v>45426</v>
      </c>
      <c r="D821" s="5">
        <v>360415</v>
      </c>
      <c r="E821" s="1" t="s">
        <v>151</v>
      </c>
      <c r="F821" s="1" t="s">
        <v>33</v>
      </c>
      <c r="G821" s="5">
        <v>12456</v>
      </c>
      <c r="H821" s="1" t="s">
        <v>10696</v>
      </c>
      <c r="I821" s="1" t="s">
        <v>10684</v>
      </c>
      <c r="J821" s="1" t="s">
        <v>10681</v>
      </c>
      <c r="K821" s="5">
        <v>38585</v>
      </c>
      <c r="L821" s="1" t="s">
        <v>10682</v>
      </c>
    </row>
    <row r="822" spans="1:12" x14ac:dyDescent="0.35">
      <c r="A822" s="1" t="s">
        <v>4861</v>
      </c>
      <c r="B822" s="1" t="s">
        <v>1883</v>
      </c>
      <c r="C822" s="2">
        <v>44943</v>
      </c>
      <c r="D822" s="5">
        <v>536000</v>
      </c>
      <c r="E822" s="1" t="s">
        <v>61</v>
      </c>
      <c r="F822" s="1" t="s">
        <v>62</v>
      </c>
      <c r="G822" s="5">
        <v>43244</v>
      </c>
      <c r="H822" s="1" t="s">
        <v>10693</v>
      </c>
      <c r="I822" s="1" t="s">
        <v>10684</v>
      </c>
      <c r="J822" s="1" t="s">
        <v>12598</v>
      </c>
      <c r="K822" s="5"/>
      <c r="L822" s="1" t="s">
        <v>10682</v>
      </c>
    </row>
    <row r="823" spans="1:12" x14ac:dyDescent="0.35">
      <c r="A823" s="1" t="s">
        <v>4864</v>
      </c>
      <c r="B823" s="1" t="s">
        <v>1083</v>
      </c>
      <c r="C823" s="2">
        <v>44688</v>
      </c>
      <c r="D823" s="5">
        <v>2695000</v>
      </c>
      <c r="E823" s="1" t="s">
        <v>37</v>
      </c>
      <c r="F823" s="1" t="s">
        <v>38</v>
      </c>
      <c r="G823" s="5">
        <v>43645</v>
      </c>
      <c r="H823" s="1" t="s">
        <v>10679</v>
      </c>
      <c r="I823" s="1" t="s">
        <v>10687</v>
      </c>
      <c r="J823" s="1" t="s">
        <v>12598</v>
      </c>
      <c r="K823" s="5"/>
      <c r="L823" s="1" t="s">
        <v>10682</v>
      </c>
    </row>
    <row r="824" spans="1:12" x14ac:dyDescent="0.35">
      <c r="A824" s="1" t="s">
        <v>4867</v>
      </c>
      <c r="B824" s="1" t="s">
        <v>1491</v>
      </c>
      <c r="C824" s="2">
        <v>45299</v>
      </c>
      <c r="D824" s="5">
        <v>178000</v>
      </c>
      <c r="E824" s="1" t="s">
        <v>111</v>
      </c>
      <c r="F824" s="1" t="s">
        <v>112</v>
      </c>
      <c r="G824" s="5">
        <v>31913</v>
      </c>
      <c r="H824" s="1" t="s">
        <v>10683</v>
      </c>
      <c r="I824" s="1" t="s">
        <v>10684</v>
      </c>
      <c r="J824" s="1" t="s">
        <v>12598</v>
      </c>
      <c r="K824" s="5"/>
      <c r="L824" s="1" t="s">
        <v>10691</v>
      </c>
    </row>
    <row r="825" spans="1:12" x14ac:dyDescent="0.35">
      <c r="A825" s="1" t="s">
        <v>4869</v>
      </c>
      <c r="B825" s="1" t="s">
        <v>1039</v>
      </c>
      <c r="C825" s="2">
        <v>44777</v>
      </c>
      <c r="D825" s="5">
        <v>349000</v>
      </c>
      <c r="E825" s="1" t="s">
        <v>431</v>
      </c>
      <c r="F825" s="1" t="s">
        <v>432</v>
      </c>
      <c r="G825" s="5">
        <v>31299</v>
      </c>
      <c r="H825" s="1" t="s">
        <v>10679</v>
      </c>
      <c r="I825" s="1" t="s">
        <v>10690</v>
      </c>
      <c r="J825" s="1" t="s">
        <v>12598</v>
      </c>
      <c r="K825" s="5"/>
      <c r="L825" s="1" t="s">
        <v>10686</v>
      </c>
    </row>
    <row r="826" spans="1:12" x14ac:dyDescent="0.35">
      <c r="A826" s="1" t="s">
        <v>4871</v>
      </c>
      <c r="B826" s="1" t="s">
        <v>694</v>
      </c>
      <c r="C826" s="2">
        <v>45712</v>
      </c>
      <c r="D826" s="5">
        <v>292224</v>
      </c>
      <c r="E826" s="1" t="s">
        <v>248</v>
      </c>
      <c r="F826" s="1" t="s">
        <v>249</v>
      </c>
      <c r="G826" s="5">
        <v>10642</v>
      </c>
      <c r="H826" s="1" t="s">
        <v>10693</v>
      </c>
      <c r="I826" s="1" t="s">
        <v>10684</v>
      </c>
      <c r="J826" s="1" t="s">
        <v>10692</v>
      </c>
      <c r="K826" s="5">
        <v>36776</v>
      </c>
      <c r="L826" s="1" t="s">
        <v>10695</v>
      </c>
    </row>
    <row r="827" spans="1:12" x14ac:dyDescent="0.35">
      <c r="A827" s="1" t="s">
        <v>4873</v>
      </c>
      <c r="B827" s="1" t="s">
        <v>2142</v>
      </c>
      <c r="C827" s="2">
        <v>44923</v>
      </c>
      <c r="D827" s="5">
        <v>129000</v>
      </c>
      <c r="E827" s="1" t="s">
        <v>248</v>
      </c>
      <c r="F827" s="1" t="s">
        <v>249</v>
      </c>
      <c r="G827" s="5">
        <v>11572</v>
      </c>
      <c r="H827" s="1" t="s">
        <v>10683</v>
      </c>
      <c r="I827" s="1" t="s">
        <v>10687</v>
      </c>
      <c r="J827" s="1" t="s">
        <v>12598</v>
      </c>
      <c r="K827" s="5"/>
      <c r="L827" s="1" t="s">
        <v>10691</v>
      </c>
    </row>
    <row r="828" spans="1:12" x14ac:dyDescent="0.35">
      <c r="A828" s="1" t="s">
        <v>4875</v>
      </c>
      <c r="B828" s="1" t="s">
        <v>294</v>
      </c>
      <c r="C828" s="2">
        <v>44677</v>
      </c>
      <c r="D828" s="5">
        <v>87649</v>
      </c>
      <c r="E828" s="1" t="s">
        <v>119</v>
      </c>
      <c r="F828" s="1" t="s">
        <v>120</v>
      </c>
      <c r="G828" s="5">
        <v>41043</v>
      </c>
      <c r="H828" s="1" t="s">
        <v>10697</v>
      </c>
      <c r="I828" s="1" t="s">
        <v>10680</v>
      </c>
      <c r="J828" s="1" t="s">
        <v>10681</v>
      </c>
      <c r="K828" s="5">
        <v>31351</v>
      </c>
      <c r="L828" s="1" t="s">
        <v>10688</v>
      </c>
    </row>
    <row r="829" spans="1:12" x14ac:dyDescent="0.35">
      <c r="A829" s="1" t="s">
        <v>4877</v>
      </c>
      <c r="B829" s="1" t="s">
        <v>9</v>
      </c>
      <c r="C829" s="2">
        <v>45340</v>
      </c>
      <c r="D829" s="5">
        <v>302887</v>
      </c>
      <c r="E829" s="1" t="s">
        <v>12</v>
      </c>
      <c r="F829" s="1" t="s">
        <v>13</v>
      </c>
      <c r="G829" s="5">
        <v>15460</v>
      </c>
      <c r="H829" s="1" t="s">
        <v>10697</v>
      </c>
      <c r="I829" s="1" t="s">
        <v>10680</v>
      </c>
      <c r="J829" s="1" t="s">
        <v>10698</v>
      </c>
      <c r="K829" s="5">
        <v>34113</v>
      </c>
      <c r="L829" s="1" t="s">
        <v>10691</v>
      </c>
    </row>
    <row r="830" spans="1:12" x14ac:dyDescent="0.35">
      <c r="A830" s="1" t="s">
        <v>4880</v>
      </c>
      <c r="B830" s="1" t="s">
        <v>1880</v>
      </c>
      <c r="C830" s="2">
        <v>45492</v>
      </c>
      <c r="D830" s="5">
        <v>1057000</v>
      </c>
      <c r="E830" s="1" t="s">
        <v>248</v>
      </c>
      <c r="F830" s="1" t="s">
        <v>249</v>
      </c>
      <c r="G830" s="5">
        <v>8076</v>
      </c>
      <c r="H830" s="1" t="s">
        <v>10683</v>
      </c>
      <c r="I830" s="1" t="s">
        <v>10689</v>
      </c>
      <c r="J830" s="1" t="s">
        <v>12598</v>
      </c>
      <c r="K830" s="5"/>
      <c r="L830" s="1" t="s">
        <v>10682</v>
      </c>
    </row>
    <row r="831" spans="1:12" x14ac:dyDescent="0.35">
      <c r="A831" s="1" t="s">
        <v>4883</v>
      </c>
      <c r="B831" s="1" t="s">
        <v>745</v>
      </c>
      <c r="C831" s="2">
        <v>45048</v>
      </c>
      <c r="D831" s="5">
        <v>329000</v>
      </c>
      <c r="E831" s="1" t="s">
        <v>24</v>
      </c>
      <c r="F831" s="1" t="s">
        <v>25</v>
      </c>
      <c r="G831" s="5">
        <v>11165</v>
      </c>
      <c r="H831" s="1" t="s">
        <v>10697</v>
      </c>
      <c r="I831" s="1" t="s">
        <v>10690</v>
      </c>
      <c r="J831" s="1" t="s">
        <v>12598</v>
      </c>
      <c r="K831" s="5"/>
      <c r="L831" s="1" t="s">
        <v>10691</v>
      </c>
    </row>
    <row r="832" spans="1:12" x14ac:dyDescent="0.35">
      <c r="A832" s="1" t="s">
        <v>4885</v>
      </c>
      <c r="B832" s="1" t="s">
        <v>1389</v>
      </c>
      <c r="C832" s="2">
        <v>44589</v>
      </c>
      <c r="D832" s="5">
        <v>19284</v>
      </c>
      <c r="E832" s="1" t="s">
        <v>91</v>
      </c>
      <c r="F832" s="1" t="s">
        <v>84</v>
      </c>
      <c r="G832" s="5">
        <v>14456</v>
      </c>
      <c r="H832" s="1" t="s">
        <v>10697</v>
      </c>
      <c r="I832" s="1" t="s">
        <v>10680</v>
      </c>
      <c r="J832" s="1" t="s">
        <v>10681</v>
      </c>
      <c r="K832" s="5">
        <v>29716</v>
      </c>
      <c r="L832" s="1" t="s">
        <v>10682</v>
      </c>
    </row>
    <row r="833" spans="1:12" x14ac:dyDescent="0.35">
      <c r="A833" s="1" t="s">
        <v>4887</v>
      </c>
      <c r="B833" s="1" t="s">
        <v>1593</v>
      </c>
      <c r="C833" s="2">
        <v>45678</v>
      </c>
      <c r="D833" s="5">
        <v>922534</v>
      </c>
      <c r="E833" s="1" t="s">
        <v>91</v>
      </c>
      <c r="F833" s="1" t="s">
        <v>84</v>
      </c>
      <c r="G833" s="5">
        <v>20192</v>
      </c>
      <c r="H833" s="1" t="s">
        <v>10679</v>
      </c>
      <c r="I833" s="1" t="s">
        <v>10680</v>
      </c>
      <c r="J833" s="1" t="s">
        <v>10700</v>
      </c>
      <c r="K833" s="5">
        <v>24466</v>
      </c>
      <c r="L833" s="1" t="s">
        <v>10691</v>
      </c>
    </row>
    <row r="834" spans="1:12" x14ac:dyDescent="0.35">
      <c r="A834" s="1" t="s">
        <v>4890</v>
      </c>
      <c r="B834" s="1" t="s">
        <v>92</v>
      </c>
      <c r="C834" s="2">
        <v>45323</v>
      </c>
      <c r="D834" s="5">
        <v>379339</v>
      </c>
      <c r="E834" s="1" t="s">
        <v>95</v>
      </c>
      <c r="F834" s="1" t="s">
        <v>33</v>
      </c>
      <c r="G834" s="5">
        <v>11157</v>
      </c>
      <c r="H834" s="1" t="s">
        <v>10693</v>
      </c>
      <c r="I834" s="1" t="s">
        <v>10684</v>
      </c>
      <c r="J834" s="1" t="s">
        <v>10700</v>
      </c>
      <c r="K834" s="5">
        <v>19661</v>
      </c>
      <c r="L834" s="1" t="s">
        <v>10686</v>
      </c>
    </row>
    <row r="835" spans="1:12" x14ac:dyDescent="0.35">
      <c r="A835" s="1" t="s">
        <v>4892</v>
      </c>
      <c r="B835" s="1" t="s">
        <v>2164</v>
      </c>
      <c r="C835" s="2">
        <v>45094</v>
      </c>
      <c r="D835" s="5">
        <v>50568</v>
      </c>
      <c r="E835" s="1" t="s">
        <v>43</v>
      </c>
      <c r="F835" s="1" t="s">
        <v>44</v>
      </c>
      <c r="G835" s="5">
        <v>32779</v>
      </c>
      <c r="H835" s="1" t="s">
        <v>10679</v>
      </c>
      <c r="I835" s="1" t="s">
        <v>10684</v>
      </c>
      <c r="J835" s="1" t="s">
        <v>10702</v>
      </c>
      <c r="K835" s="5">
        <v>28432</v>
      </c>
      <c r="L835" s="1" t="s">
        <v>10691</v>
      </c>
    </row>
    <row r="836" spans="1:12" x14ac:dyDescent="0.35">
      <c r="A836" s="1" t="s">
        <v>4894</v>
      </c>
      <c r="B836" s="1" t="s">
        <v>691</v>
      </c>
      <c r="C836" s="2">
        <v>45425</v>
      </c>
      <c r="D836" s="5">
        <v>114701</v>
      </c>
      <c r="E836" s="1" t="s">
        <v>48</v>
      </c>
      <c r="F836" s="1" t="s">
        <v>49</v>
      </c>
      <c r="G836" s="5">
        <v>29793</v>
      </c>
      <c r="H836" s="1" t="s">
        <v>10693</v>
      </c>
      <c r="I836" s="1" t="s">
        <v>10680</v>
      </c>
      <c r="J836" s="1" t="s">
        <v>10698</v>
      </c>
      <c r="K836" s="5">
        <v>34299</v>
      </c>
      <c r="L836" s="1" t="s">
        <v>10682</v>
      </c>
    </row>
    <row r="837" spans="1:12" x14ac:dyDescent="0.35">
      <c r="A837" s="1" t="s">
        <v>4896</v>
      </c>
      <c r="B837" s="1" t="s">
        <v>1371</v>
      </c>
      <c r="C837" s="2">
        <v>45338</v>
      </c>
      <c r="D837" s="5">
        <v>79000</v>
      </c>
      <c r="E837" s="1" t="s">
        <v>56</v>
      </c>
      <c r="F837" s="1" t="s">
        <v>57</v>
      </c>
      <c r="G837" s="5">
        <v>44169</v>
      </c>
      <c r="H837" s="1" t="s">
        <v>10697</v>
      </c>
      <c r="I837" s="1" t="s">
        <v>10684</v>
      </c>
      <c r="J837" s="1" t="s">
        <v>12598</v>
      </c>
      <c r="K837" s="5"/>
      <c r="L837" s="1" t="s">
        <v>10682</v>
      </c>
    </row>
    <row r="838" spans="1:12" x14ac:dyDescent="0.35">
      <c r="A838" s="1" t="s">
        <v>4898</v>
      </c>
      <c r="B838" s="1" t="s">
        <v>1434</v>
      </c>
      <c r="C838" s="2">
        <v>45113</v>
      </c>
      <c r="D838" s="5">
        <v>299000</v>
      </c>
      <c r="E838" s="1" t="s">
        <v>431</v>
      </c>
      <c r="F838" s="1" t="s">
        <v>432</v>
      </c>
      <c r="G838" s="5">
        <v>30226</v>
      </c>
      <c r="H838" s="1" t="s">
        <v>10693</v>
      </c>
      <c r="I838" s="1" t="s">
        <v>10687</v>
      </c>
      <c r="J838" s="1" t="s">
        <v>12598</v>
      </c>
      <c r="K838" s="5"/>
      <c r="L838" s="1" t="s">
        <v>10691</v>
      </c>
    </row>
    <row r="839" spans="1:12" x14ac:dyDescent="0.35">
      <c r="A839" s="1" t="s">
        <v>4900</v>
      </c>
      <c r="B839" s="1" t="s">
        <v>1712</v>
      </c>
      <c r="C839" s="2">
        <v>45715</v>
      </c>
      <c r="D839" s="5">
        <v>504532</v>
      </c>
      <c r="E839" s="1" t="s">
        <v>32</v>
      </c>
      <c r="F839" s="1" t="s">
        <v>33</v>
      </c>
      <c r="G839" s="5">
        <v>13061</v>
      </c>
      <c r="H839" s="1" t="s">
        <v>10697</v>
      </c>
      <c r="I839" s="1" t="s">
        <v>10687</v>
      </c>
      <c r="J839" s="1" t="s">
        <v>10700</v>
      </c>
      <c r="K839" s="5">
        <v>22468</v>
      </c>
      <c r="L839" s="1" t="s">
        <v>10686</v>
      </c>
    </row>
    <row r="840" spans="1:12" x14ac:dyDescent="0.35">
      <c r="A840" s="1" t="s">
        <v>4903</v>
      </c>
      <c r="B840" s="1" t="s">
        <v>1389</v>
      </c>
      <c r="C840" s="2">
        <v>45441</v>
      </c>
      <c r="D840" s="5">
        <v>37524</v>
      </c>
      <c r="E840" s="1" t="s">
        <v>248</v>
      </c>
      <c r="F840" s="1" t="s">
        <v>249</v>
      </c>
      <c r="G840" s="5">
        <v>11941</v>
      </c>
      <c r="H840" s="1" t="s">
        <v>10683</v>
      </c>
      <c r="I840" s="1" t="s">
        <v>10684</v>
      </c>
      <c r="J840" s="1" t="s">
        <v>10701</v>
      </c>
      <c r="K840" s="5">
        <v>11476</v>
      </c>
      <c r="L840" s="1" t="s">
        <v>10691</v>
      </c>
    </row>
    <row r="841" spans="1:12" x14ac:dyDescent="0.35">
      <c r="A841" s="1" t="s">
        <v>4905</v>
      </c>
      <c r="B841" s="1" t="s">
        <v>1491</v>
      </c>
      <c r="C841" s="2">
        <v>45080</v>
      </c>
      <c r="D841" s="5">
        <v>420581</v>
      </c>
      <c r="E841" s="1" t="s">
        <v>111</v>
      </c>
      <c r="F841" s="1" t="s">
        <v>112</v>
      </c>
      <c r="G841" s="5">
        <v>29293</v>
      </c>
      <c r="H841" s="1" t="s">
        <v>10693</v>
      </c>
      <c r="I841" s="1" t="s">
        <v>10684</v>
      </c>
      <c r="J841" s="1" t="s">
        <v>10692</v>
      </c>
      <c r="K841" s="5">
        <v>47419</v>
      </c>
      <c r="L841" s="1" t="s">
        <v>10682</v>
      </c>
    </row>
    <row r="842" spans="1:12" x14ac:dyDescent="0.35">
      <c r="A842" s="1" t="s">
        <v>4908</v>
      </c>
      <c r="B842" s="1" t="s">
        <v>887</v>
      </c>
      <c r="C842" s="2">
        <v>45485</v>
      </c>
      <c r="D842" s="5">
        <v>987000</v>
      </c>
      <c r="E842" s="1" t="s">
        <v>32</v>
      </c>
      <c r="F842" s="1" t="s">
        <v>33</v>
      </c>
      <c r="G842" s="5">
        <v>13147</v>
      </c>
      <c r="H842" s="1" t="s">
        <v>10679</v>
      </c>
      <c r="I842" s="1" t="s">
        <v>10680</v>
      </c>
      <c r="J842" s="1" t="s">
        <v>12598</v>
      </c>
      <c r="K842" s="5"/>
      <c r="L842" s="1" t="s">
        <v>10686</v>
      </c>
    </row>
    <row r="843" spans="1:12" x14ac:dyDescent="0.35">
      <c r="A843" s="1" t="s">
        <v>4910</v>
      </c>
      <c r="B843" s="1" t="s">
        <v>2007</v>
      </c>
      <c r="C843" s="2">
        <v>45451</v>
      </c>
      <c r="D843" s="5">
        <v>149000</v>
      </c>
      <c r="E843" s="1" t="s">
        <v>91</v>
      </c>
      <c r="F843" s="1" t="s">
        <v>84</v>
      </c>
      <c r="G843" s="5">
        <v>15476</v>
      </c>
      <c r="H843" s="1" t="s">
        <v>10697</v>
      </c>
      <c r="I843" s="1" t="s">
        <v>10687</v>
      </c>
      <c r="J843" s="1" t="s">
        <v>12598</v>
      </c>
      <c r="K843" s="5"/>
      <c r="L843" s="1" t="s">
        <v>10682</v>
      </c>
    </row>
    <row r="844" spans="1:12" x14ac:dyDescent="0.35">
      <c r="A844" s="1" t="s">
        <v>4912</v>
      </c>
      <c r="B844" s="1" t="s">
        <v>2056</v>
      </c>
      <c r="C844" s="2">
        <v>45300</v>
      </c>
      <c r="D844" s="5">
        <v>1946000</v>
      </c>
      <c r="E844" s="1" t="s">
        <v>91</v>
      </c>
      <c r="F844" s="1" t="s">
        <v>84</v>
      </c>
      <c r="G844" s="5">
        <v>21007</v>
      </c>
      <c r="H844" s="1" t="s">
        <v>10697</v>
      </c>
      <c r="I844" s="1" t="s">
        <v>10680</v>
      </c>
      <c r="J844" s="1" t="s">
        <v>12598</v>
      </c>
      <c r="K844" s="5"/>
      <c r="L844" s="1" t="s">
        <v>10682</v>
      </c>
    </row>
    <row r="845" spans="1:12" x14ac:dyDescent="0.35">
      <c r="A845" s="1" t="s">
        <v>4915</v>
      </c>
      <c r="B845" s="1" t="s">
        <v>285</v>
      </c>
      <c r="C845" s="2">
        <v>44920</v>
      </c>
      <c r="D845" s="5">
        <v>149000</v>
      </c>
      <c r="E845" s="1" t="s">
        <v>151</v>
      </c>
      <c r="F845" s="1" t="s">
        <v>33</v>
      </c>
      <c r="G845" s="5">
        <v>14650</v>
      </c>
      <c r="H845" s="1" t="s">
        <v>10696</v>
      </c>
      <c r="I845" s="1" t="s">
        <v>10684</v>
      </c>
      <c r="J845" s="1" t="s">
        <v>12598</v>
      </c>
      <c r="K845" s="5"/>
      <c r="L845" s="1" t="s">
        <v>10691</v>
      </c>
    </row>
    <row r="846" spans="1:12" x14ac:dyDescent="0.35">
      <c r="A846" s="1" t="s">
        <v>4917</v>
      </c>
      <c r="B846" s="1" t="s">
        <v>1559</v>
      </c>
      <c r="C846" s="2">
        <v>45164</v>
      </c>
      <c r="D846" s="5">
        <v>69000</v>
      </c>
      <c r="E846" s="1" t="s">
        <v>72</v>
      </c>
      <c r="F846" s="1" t="s">
        <v>33</v>
      </c>
      <c r="G846" s="5">
        <v>12492</v>
      </c>
      <c r="H846" s="1" t="s">
        <v>10679</v>
      </c>
      <c r="I846" s="1" t="s">
        <v>10680</v>
      </c>
      <c r="J846" s="1" t="s">
        <v>12598</v>
      </c>
      <c r="K846" s="5"/>
      <c r="L846" s="1" t="s">
        <v>10691</v>
      </c>
    </row>
    <row r="847" spans="1:12" x14ac:dyDescent="0.35">
      <c r="A847" s="1" t="s">
        <v>4919</v>
      </c>
      <c r="B847" s="1" t="s">
        <v>1280</v>
      </c>
      <c r="C847" s="2">
        <v>45597</v>
      </c>
      <c r="D847" s="5">
        <v>514516</v>
      </c>
      <c r="E847" s="1" t="s">
        <v>43</v>
      </c>
      <c r="F847" s="1" t="s">
        <v>44</v>
      </c>
      <c r="G847" s="5">
        <v>32562</v>
      </c>
      <c r="H847" s="1" t="s">
        <v>10696</v>
      </c>
      <c r="I847" s="1" t="s">
        <v>10684</v>
      </c>
      <c r="J847" s="1" t="s">
        <v>10681</v>
      </c>
      <c r="K847" s="5">
        <v>32484</v>
      </c>
      <c r="L847" s="1" t="s">
        <v>10686</v>
      </c>
    </row>
    <row r="848" spans="1:12" x14ac:dyDescent="0.35">
      <c r="A848" s="1" t="s">
        <v>4923</v>
      </c>
      <c r="B848" s="1" t="s">
        <v>1849</v>
      </c>
      <c r="C848" s="2">
        <v>45308</v>
      </c>
      <c r="D848" s="5">
        <v>250272</v>
      </c>
      <c r="E848" s="1" t="s">
        <v>12</v>
      </c>
      <c r="F848" s="1" t="s">
        <v>13</v>
      </c>
      <c r="G848" s="5">
        <v>12555</v>
      </c>
      <c r="H848" s="1" t="s">
        <v>10679</v>
      </c>
      <c r="I848" s="1" t="s">
        <v>10684</v>
      </c>
      <c r="J848" s="1" t="s">
        <v>10681</v>
      </c>
      <c r="K848" s="5">
        <v>28728</v>
      </c>
      <c r="L848" s="1" t="s">
        <v>10682</v>
      </c>
    </row>
    <row r="849" spans="1:12" x14ac:dyDescent="0.35">
      <c r="A849" s="1" t="s">
        <v>4925</v>
      </c>
      <c r="B849" s="1" t="s">
        <v>85</v>
      </c>
      <c r="C849" s="2">
        <v>45160</v>
      </c>
      <c r="D849" s="5">
        <v>364353</v>
      </c>
      <c r="E849" s="1" t="s">
        <v>56</v>
      </c>
      <c r="F849" s="1" t="s">
        <v>57</v>
      </c>
      <c r="G849" s="5">
        <v>40765</v>
      </c>
      <c r="H849" s="1" t="s">
        <v>10693</v>
      </c>
      <c r="I849" s="1" t="s">
        <v>10687</v>
      </c>
      <c r="J849" s="1" t="s">
        <v>10681</v>
      </c>
      <c r="K849" s="5">
        <v>34647</v>
      </c>
      <c r="L849" s="1" t="s">
        <v>10682</v>
      </c>
    </row>
    <row r="850" spans="1:12" x14ac:dyDescent="0.35">
      <c r="A850" s="1" t="s">
        <v>4927</v>
      </c>
      <c r="B850" s="1" t="s">
        <v>143</v>
      </c>
      <c r="C850" s="2">
        <v>45061</v>
      </c>
      <c r="D850" s="5">
        <v>387826</v>
      </c>
      <c r="E850" s="1" t="s">
        <v>12</v>
      </c>
      <c r="F850" s="1" t="s">
        <v>13</v>
      </c>
      <c r="G850" s="5">
        <v>16520</v>
      </c>
      <c r="H850" s="1" t="s">
        <v>10696</v>
      </c>
      <c r="I850" s="1" t="s">
        <v>10684</v>
      </c>
      <c r="J850" s="1" t="s">
        <v>10701</v>
      </c>
      <c r="K850" s="5">
        <v>10174</v>
      </c>
      <c r="L850" s="1" t="s">
        <v>10691</v>
      </c>
    </row>
    <row r="851" spans="1:12" x14ac:dyDescent="0.35">
      <c r="A851" s="1" t="s">
        <v>4930</v>
      </c>
      <c r="B851" s="1" t="s">
        <v>620</v>
      </c>
      <c r="C851" s="2">
        <v>45056</v>
      </c>
      <c r="D851" s="5">
        <v>583621</v>
      </c>
      <c r="E851" s="1" t="s">
        <v>43</v>
      </c>
      <c r="F851" s="1" t="s">
        <v>44</v>
      </c>
      <c r="G851" s="5">
        <v>39699</v>
      </c>
      <c r="H851" s="1" t="s">
        <v>10696</v>
      </c>
      <c r="I851" s="1" t="s">
        <v>10680</v>
      </c>
      <c r="J851" s="1" t="s">
        <v>10700</v>
      </c>
      <c r="K851" s="5">
        <v>15379</v>
      </c>
      <c r="L851" s="1" t="s">
        <v>10688</v>
      </c>
    </row>
    <row r="852" spans="1:12" x14ac:dyDescent="0.35">
      <c r="A852" s="1" t="s">
        <v>4932</v>
      </c>
      <c r="B852" s="1" t="s">
        <v>1663</v>
      </c>
      <c r="C852" s="2">
        <v>45702</v>
      </c>
      <c r="D852" s="5">
        <v>69000</v>
      </c>
      <c r="E852" s="1" t="s">
        <v>431</v>
      </c>
      <c r="F852" s="1" t="s">
        <v>432</v>
      </c>
      <c r="G852" s="5">
        <v>36141</v>
      </c>
      <c r="H852" s="1" t="s">
        <v>10693</v>
      </c>
      <c r="I852" s="1" t="s">
        <v>10684</v>
      </c>
      <c r="J852" s="1" t="s">
        <v>12598</v>
      </c>
      <c r="K852" s="5"/>
      <c r="L852" s="1" t="s">
        <v>10682</v>
      </c>
    </row>
    <row r="853" spans="1:12" x14ac:dyDescent="0.35">
      <c r="A853" s="1" t="s">
        <v>4934</v>
      </c>
      <c r="B853" s="1" t="s">
        <v>50</v>
      </c>
      <c r="C853" s="2">
        <v>44816</v>
      </c>
      <c r="D853" s="5">
        <v>680206</v>
      </c>
      <c r="E853" s="1" t="s">
        <v>12</v>
      </c>
      <c r="F853" s="1" t="s">
        <v>13</v>
      </c>
      <c r="G853" s="5">
        <v>15427</v>
      </c>
      <c r="H853" s="1" t="s">
        <v>10683</v>
      </c>
      <c r="I853" s="1" t="s">
        <v>10684</v>
      </c>
      <c r="J853" s="1" t="s">
        <v>10701</v>
      </c>
      <c r="K853" s="5">
        <v>17794</v>
      </c>
      <c r="L853" s="1" t="s">
        <v>10682</v>
      </c>
    </row>
    <row r="854" spans="1:12" x14ac:dyDescent="0.35">
      <c r="A854" s="1" t="s">
        <v>4936</v>
      </c>
      <c r="B854" s="1" t="s">
        <v>1518</v>
      </c>
      <c r="C854" s="2">
        <v>45454</v>
      </c>
      <c r="D854" s="5">
        <v>1351999</v>
      </c>
      <c r="E854" s="1" t="s">
        <v>119</v>
      </c>
      <c r="F854" s="1" t="s">
        <v>120</v>
      </c>
      <c r="G854" s="5">
        <v>28948</v>
      </c>
      <c r="H854" s="1" t="s">
        <v>10683</v>
      </c>
      <c r="I854" s="1" t="s">
        <v>10684</v>
      </c>
      <c r="J854" s="1" t="s">
        <v>10700</v>
      </c>
      <c r="K854" s="5">
        <v>44001</v>
      </c>
      <c r="L854" s="1" t="s">
        <v>10686</v>
      </c>
    </row>
    <row r="855" spans="1:12" x14ac:dyDescent="0.35">
      <c r="A855" s="1" t="s">
        <v>4939</v>
      </c>
      <c r="B855" s="1" t="s">
        <v>387</v>
      </c>
      <c r="C855" s="2">
        <v>45102</v>
      </c>
      <c r="D855" s="5">
        <v>358000</v>
      </c>
      <c r="E855" s="1" t="s">
        <v>24</v>
      </c>
      <c r="F855" s="1" t="s">
        <v>25</v>
      </c>
      <c r="G855" s="5">
        <v>10762</v>
      </c>
      <c r="H855" s="1" t="s">
        <v>10693</v>
      </c>
      <c r="I855" s="1" t="s">
        <v>10687</v>
      </c>
      <c r="J855" s="1" t="s">
        <v>12598</v>
      </c>
      <c r="K855" s="5"/>
      <c r="L855" s="1" t="s">
        <v>10682</v>
      </c>
    </row>
    <row r="856" spans="1:12" x14ac:dyDescent="0.35">
      <c r="A856" s="1" t="s">
        <v>4941</v>
      </c>
      <c r="B856" s="1" t="s">
        <v>1692</v>
      </c>
      <c r="C856" s="2">
        <v>45315</v>
      </c>
      <c r="D856" s="5">
        <v>399000</v>
      </c>
      <c r="E856" s="1" t="s">
        <v>127</v>
      </c>
      <c r="F856" s="1" t="s">
        <v>128</v>
      </c>
      <c r="G856" s="5">
        <v>14606</v>
      </c>
      <c r="H856" s="1" t="s">
        <v>10697</v>
      </c>
      <c r="I856" s="1" t="s">
        <v>10684</v>
      </c>
      <c r="J856" s="1" t="s">
        <v>12598</v>
      </c>
      <c r="K856" s="5"/>
      <c r="L856" s="1" t="s">
        <v>10682</v>
      </c>
    </row>
    <row r="857" spans="1:12" x14ac:dyDescent="0.35">
      <c r="A857" s="1" t="s">
        <v>4943</v>
      </c>
      <c r="B857" s="1" t="s">
        <v>576</v>
      </c>
      <c r="C857" s="2">
        <v>44989</v>
      </c>
      <c r="D857" s="5">
        <v>248655</v>
      </c>
      <c r="E857" s="1" t="s">
        <v>127</v>
      </c>
      <c r="F857" s="1" t="s">
        <v>128</v>
      </c>
      <c r="G857" s="5">
        <v>16030</v>
      </c>
      <c r="H857" s="1" t="s">
        <v>10696</v>
      </c>
      <c r="I857" s="1" t="s">
        <v>10680</v>
      </c>
      <c r="J857" s="1" t="s">
        <v>10698</v>
      </c>
      <c r="K857" s="5">
        <v>29345</v>
      </c>
      <c r="L857" s="1" t="s">
        <v>10682</v>
      </c>
    </row>
    <row r="858" spans="1:12" x14ac:dyDescent="0.35">
      <c r="A858" s="1" t="s">
        <v>4946</v>
      </c>
      <c r="B858" s="1" t="s">
        <v>324</v>
      </c>
      <c r="C858" s="2">
        <v>45712</v>
      </c>
      <c r="D858" s="5">
        <v>874561</v>
      </c>
      <c r="E858" s="1" t="s">
        <v>95</v>
      </c>
      <c r="F858" s="1" t="s">
        <v>33</v>
      </c>
      <c r="G858" s="5">
        <v>11610</v>
      </c>
      <c r="H858" s="1" t="s">
        <v>10679</v>
      </c>
      <c r="I858" s="1" t="s">
        <v>10684</v>
      </c>
      <c r="J858" s="1" t="s">
        <v>10692</v>
      </c>
      <c r="K858" s="5">
        <v>22439</v>
      </c>
      <c r="L858" s="1" t="s">
        <v>10686</v>
      </c>
    </row>
    <row r="859" spans="1:12" x14ac:dyDescent="0.35">
      <c r="A859" s="1" t="s">
        <v>4948</v>
      </c>
      <c r="B859" s="1" t="s">
        <v>227</v>
      </c>
      <c r="C859" s="2">
        <v>45413</v>
      </c>
      <c r="D859" s="5">
        <v>848000</v>
      </c>
      <c r="E859" s="1" t="s">
        <v>32</v>
      </c>
      <c r="F859" s="1" t="s">
        <v>33</v>
      </c>
      <c r="G859" s="5">
        <v>13364</v>
      </c>
      <c r="H859" s="1" t="s">
        <v>10679</v>
      </c>
      <c r="I859" s="1" t="s">
        <v>10680</v>
      </c>
      <c r="J859" s="1" t="s">
        <v>12598</v>
      </c>
      <c r="K859" s="5"/>
      <c r="L859" s="1" t="s">
        <v>10688</v>
      </c>
    </row>
    <row r="860" spans="1:12" x14ac:dyDescent="0.35">
      <c r="A860" s="1" t="s">
        <v>4951</v>
      </c>
      <c r="B860" s="1" t="s">
        <v>1013</v>
      </c>
      <c r="C860" s="2">
        <v>45287</v>
      </c>
      <c r="D860" s="5">
        <v>29736</v>
      </c>
      <c r="E860" s="1" t="s">
        <v>37</v>
      </c>
      <c r="F860" s="1" t="s">
        <v>38</v>
      </c>
      <c r="G860" s="5">
        <v>33889</v>
      </c>
      <c r="H860" s="1" t="s">
        <v>10696</v>
      </c>
      <c r="I860" s="1" t="s">
        <v>10684</v>
      </c>
      <c r="J860" s="1" t="s">
        <v>10699</v>
      </c>
      <c r="K860" s="5">
        <v>19264</v>
      </c>
      <c r="L860" s="1" t="s">
        <v>10695</v>
      </c>
    </row>
    <row r="861" spans="1:12" x14ac:dyDescent="0.35">
      <c r="A861" s="1" t="s">
        <v>4953</v>
      </c>
      <c r="B861" s="1" t="s">
        <v>1274</v>
      </c>
      <c r="C861" s="2">
        <v>45699</v>
      </c>
      <c r="D861" s="5">
        <v>648000</v>
      </c>
      <c r="E861" s="1" t="s">
        <v>43</v>
      </c>
      <c r="F861" s="1" t="s">
        <v>44</v>
      </c>
      <c r="G861" s="5">
        <v>31831</v>
      </c>
      <c r="H861" s="1" t="s">
        <v>10693</v>
      </c>
      <c r="I861" s="1" t="s">
        <v>10684</v>
      </c>
      <c r="J861" s="1" t="s">
        <v>12598</v>
      </c>
      <c r="K861" s="5"/>
      <c r="L861" s="1" t="s">
        <v>10686</v>
      </c>
    </row>
    <row r="862" spans="1:12" x14ac:dyDescent="0.35">
      <c r="A862" s="1" t="s">
        <v>4956</v>
      </c>
      <c r="B862" s="1" t="s">
        <v>1201</v>
      </c>
      <c r="C862" s="2">
        <v>45711</v>
      </c>
      <c r="D862" s="5">
        <v>478000</v>
      </c>
      <c r="E862" s="1" t="s">
        <v>119</v>
      </c>
      <c r="F862" s="1" t="s">
        <v>120</v>
      </c>
      <c r="G862" s="5">
        <v>28282</v>
      </c>
      <c r="H862" s="1" t="s">
        <v>10679</v>
      </c>
      <c r="I862" s="1" t="s">
        <v>10690</v>
      </c>
      <c r="J862" s="1" t="s">
        <v>12598</v>
      </c>
      <c r="K862" s="5"/>
      <c r="L862" s="1" t="s">
        <v>10686</v>
      </c>
    </row>
    <row r="863" spans="1:12" x14ac:dyDescent="0.35">
      <c r="A863" s="1" t="s">
        <v>4959</v>
      </c>
      <c r="B863" s="1" t="s">
        <v>425</v>
      </c>
      <c r="C863" s="2">
        <v>44999</v>
      </c>
      <c r="D863" s="5">
        <v>738241</v>
      </c>
      <c r="E863" s="1" t="s">
        <v>37</v>
      </c>
      <c r="F863" s="1" t="s">
        <v>38</v>
      </c>
      <c r="G863" s="5">
        <v>32489</v>
      </c>
      <c r="H863" s="1" t="s">
        <v>10696</v>
      </c>
      <c r="I863" s="1" t="s">
        <v>10680</v>
      </c>
      <c r="J863" s="1" t="s">
        <v>10698</v>
      </c>
      <c r="K863" s="5">
        <v>27759</v>
      </c>
      <c r="L863" s="1" t="s">
        <v>10691</v>
      </c>
    </row>
    <row r="864" spans="1:12" x14ac:dyDescent="0.35">
      <c r="A864" s="1" t="s">
        <v>4963</v>
      </c>
      <c r="B864" s="1" t="s">
        <v>1541</v>
      </c>
      <c r="C864" s="2">
        <v>45629</v>
      </c>
      <c r="D864" s="5">
        <v>678000</v>
      </c>
      <c r="E864" s="1" t="s">
        <v>56</v>
      </c>
      <c r="F864" s="1" t="s">
        <v>57</v>
      </c>
      <c r="G864" s="5">
        <v>32182</v>
      </c>
      <c r="H864" s="1" t="s">
        <v>10693</v>
      </c>
      <c r="I864" s="1" t="s">
        <v>10684</v>
      </c>
      <c r="J864" s="1" t="s">
        <v>12598</v>
      </c>
      <c r="K864" s="5"/>
      <c r="L864" s="1" t="s">
        <v>10686</v>
      </c>
    </row>
    <row r="865" spans="1:12" x14ac:dyDescent="0.35">
      <c r="A865" s="1" t="s">
        <v>4966</v>
      </c>
      <c r="B865" s="1" t="s">
        <v>197</v>
      </c>
      <c r="C865" s="2">
        <v>45356</v>
      </c>
      <c r="D865" s="5">
        <v>352530</v>
      </c>
      <c r="E865" s="1" t="s">
        <v>127</v>
      </c>
      <c r="F865" s="1" t="s">
        <v>128</v>
      </c>
      <c r="G865" s="5">
        <v>18287</v>
      </c>
      <c r="H865" s="1" t="s">
        <v>10696</v>
      </c>
      <c r="I865" s="1" t="s">
        <v>10687</v>
      </c>
      <c r="J865" s="1" t="s">
        <v>10698</v>
      </c>
      <c r="K865" s="5">
        <v>46470</v>
      </c>
      <c r="L865" s="1" t="s">
        <v>10682</v>
      </c>
    </row>
    <row r="866" spans="1:12" x14ac:dyDescent="0.35">
      <c r="A866" s="1" t="s">
        <v>4968</v>
      </c>
      <c r="B866" s="1" t="s">
        <v>1440</v>
      </c>
      <c r="C866" s="2">
        <v>45677</v>
      </c>
      <c r="D866" s="5">
        <v>178000</v>
      </c>
      <c r="E866" s="1" t="s">
        <v>146</v>
      </c>
      <c r="F866" s="1" t="s">
        <v>147</v>
      </c>
      <c r="G866" s="5">
        <v>26837</v>
      </c>
      <c r="H866" s="1" t="s">
        <v>10693</v>
      </c>
      <c r="I866" s="1" t="s">
        <v>10687</v>
      </c>
      <c r="J866" s="1" t="s">
        <v>12598</v>
      </c>
      <c r="K866" s="5"/>
      <c r="L866" s="1" t="s">
        <v>10686</v>
      </c>
    </row>
    <row r="867" spans="1:12" x14ac:dyDescent="0.35">
      <c r="A867" s="1" t="s">
        <v>4970</v>
      </c>
      <c r="B867" s="1" t="s">
        <v>105</v>
      </c>
      <c r="C867" s="2">
        <v>45381</v>
      </c>
      <c r="D867" s="5">
        <v>196733</v>
      </c>
      <c r="E867" s="1" t="s">
        <v>37</v>
      </c>
      <c r="F867" s="1" t="s">
        <v>38</v>
      </c>
      <c r="G867" s="5">
        <v>38454</v>
      </c>
      <c r="H867" s="1" t="s">
        <v>10693</v>
      </c>
      <c r="I867" s="1" t="s">
        <v>10690</v>
      </c>
      <c r="J867" s="1" t="s">
        <v>10702</v>
      </c>
      <c r="K867" s="5">
        <v>41267</v>
      </c>
      <c r="L867" s="1" t="s">
        <v>10682</v>
      </c>
    </row>
    <row r="868" spans="1:12" x14ac:dyDescent="0.35">
      <c r="A868" s="1" t="s">
        <v>4973</v>
      </c>
      <c r="B868" s="1" t="s">
        <v>845</v>
      </c>
      <c r="C868" s="2">
        <v>45130</v>
      </c>
      <c r="D868" s="5">
        <v>748000</v>
      </c>
      <c r="E868" s="1" t="s">
        <v>32</v>
      </c>
      <c r="F868" s="1" t="s">
        <v>33</v>
      </c>
      <c r="G868" s="5">
        <v>9341</v>
      </c>
      <c r="H868" s="1" t="s">
        <v>10696</v>
      </c>
      <c r="I868" s="1" t="s">
        <v>10684</v>
      </c>
      <c r="J868" s="1" t="s">
        <v>12598</v>
      </c>
      <c r="K868" s="5"/>
      <c r="L868" s="1" t="s">
        <v>10688</v>
      </c>
    </row>
    <row r="869" spans="1:12" x14ac:dyDescent="0.35">
      <c r="A869" s="1" t="s">
        <v>4976</v>
      </c>
      <c r="B869" s="1" t="s">
        <v>670</v>
      </c>
      <c r="C869" s="2">
        <v>44753</v>
      </c>
      <c r="D869" s="5">
        <v>558000</v>
      </c>
      <c r="E869" s="1" t="s">
        <v>95</v>
      </c>
      <c r="F869" s="1" t="s">
        <v>33</v>
      </c>
      <c r="G869" s="5">
        <v>12903</v>
      </c>
      <c r="H869" s="1" t="s">
        <v>10693</v>
      </c>
      <c r="I869" s="1" t="s">
        <v>10684</v>
      </c>
      <c r="J869" s="1" t="s">
        <v>12598</v>
      </c>
      <c r="K869" s="5"/>
      <c r="L869" s="1" t="s">
        <v>10691</v>
      </c>
    </row>
    <row r="870" spans="1:12" x14ac:dyDescent="0.35">
      <c r="A870" s="1" t="s">
        <v>4978</v>
      </c>
      <c r="B870" s="1" t="s">
        <v>1198</v>
      </c>
      <c r="C870" s="2">
        <v>45290</v>
      </c>
      <c r="D870" s="5">
        <v>682221</v>
      </c>
      <c r="E870" s="1" t="s">
        <v>119</v>
      </c>
      <c r="F870" s="1" t="s">
        <v>120</v>
      </c>
      <c r="G870" s="5">
        <v>41591</v>
      </c>
      <c r="H870" s="1" t="s">
        <v>10679</v>
      </c>
      <c r="I870" s="1" t="s">
        <v>10684</v>
      </c>
      <c r="J870" s="1" t="s">
        <v>10692</v>
      </c>
      <c r="K870" s="5">
        <v>15779</v>
      </c>
      <c r="L870" s="1" t="s">
        <v>10686</v>
      </c>
    </row>
    <row r="871" spans="1:12" x14ac:dyDescent="0.35">
      <c r="A871" s="1" t="s">
        <v>4980</v>
      </c>
      <c r="B871" s="1" t="s">
        <v>348</v>
      </c>
      <c r="C871" s="2">
        <v>45400</v>
      </c>
      <c r="D871" s="5">
        <v>398000</v>
      </c>
      <c r="E871" s="1" t="s">
        <v>12</v>
      </c>
      <c r="F871" s="1" t="s">
        <v>13</v>
      </c>
      <c r="G871" s="5">
        <v>14289</v>
      </c>
      <c r="H871" s="1" t="s">
        <v>10693</v>
      </c>
      <c r="I871" s="1" t="s">
        <v>10684</v>
      </c>
      <c r="J871" s="1" t="s">
        <v>12598</v>
      </c>
      <c r="K871" s="5"/>
      <c r="L871" s="1" t="s">
        <v>10686</v>
      </c>
    </row>
    <row r="872" spans="1:12" x14ac:dyDescent="0.35">
      <c r="A872" s="1" t="s">
        <v>4982</v>
      </c>
      <c r="B872" s="1" t="s">
        <v>700</v>
      </c>
      <c r="C872" s="2">
        <v>45393</v>
      </c>
      <c r="D872" s="5">
        <v>1386000</v>
      </c>
      <c r="E872" s="1" t="s">
        <v>43</v>
      </c>
      <c r="F872" s="1" t="s">
        <v>44</v>
      </c>
      <c r="G872" s="5">
        <v>36813</v>
      </c>
      <c r="H872" s="1" t="s">
        <v>10696</v>
      </c>
      <c r="I872" s="1" t="s">
        <v>10687</v>
      </c>
      <c r="J872" s="1" t="s">
        <v>12598</v>
      </c>
      <c r="K872" s="5"/>
      <c r="L872" s="1" t="s">
        <v>10691</v>
      </c>
    </row>
    <row r="873" spans="1:12" x14ac:dyDescent="0.35">
      <c r="A873" s="1" t="s">
        <v>4985</v>
      </c>
      <c r="B873" s="1" t="s">
        <v>979</v>
      </c>
      <c r="C873" s="2">
        <v>44920</v>
      </c>
      <c r="D873" s="5">
        <v>432907</v>
      </c>
      <c r="E873" s="1" t="s">
        <v>72</v>
      </c>
      <c r="F873" s="1" t="s">
        <v>33</v>
      </c>
      <c r="G873" s="5">
        <v>12765</v>
      </c>
      <c r="H873" s="1" t="s">
        <v>10683</v>
      </c>
      <c r="I873" s="1" t="s">
        <v>10680</v>
      </c>
      <c r="J873" s="1" t="s">
        <v>10700</v>
      </c>
      <c r="K873" s="5">
        <v>16093</v>
      </c>
      <c r="L873" s="1" t="s">
        <v>10695</v>
      </c>
    </row>
    <row r="874" spans="1:12" x14ac:dyDescent="0.35">
      <c r="A874" s="1" t="s">
        <v>4987</v>
      </c>
      <c r="B874" s="1" t="s">
        <v>2246</v>
      </c>
      <c r="C874" s="2">
        <v>45037</v>
      </c>
      <c r="D874" s="5">
        <v>1153350</v>
      </c>
      <c r="E874" s="1" t="s">
        <v>24</v>
      </c>
      <c r="F874" s="1" t="s">
        <v>25</v>
      </c>
      <c r="G874" s="5">
        <v>13623</v>
      </c>
      <c r="H874" s="1" t="s">
        <v>10693</v>
      </c>
      <c r="I874" s="1" t="s">
        <v>10684</v>
      </c>
      <c r="J874" s="1" t="s">
        <v>10681</v>
      </c>
      <c r="K874" s="5">
        <v>44650</v>
      </c>
      <c r="L874" s="1" t="s">
        <v>10686</v>
      </c>
    </row>
    <row r="875" spans="1:12" x14ac:dyDescent="0.35">
      <c r="A875" s="1" t="s">
        <v>4989</v>
      </c>
      <c r="B875" s="1" t="s">
        <v>2282</v>
      </c>
      <c r="C875" s="2">
        <v>45456</v>
      </c>
      <c r="D875" s="5">
        <v>482467</v>
      </c>
      <c r="E875" s="1" t="s">
        <v>146</v>
      </c>
      <c r="F875" s="1" t="s">
        <v>147</v>
      </c>
      <c r="G875" s="5">
        <v>24445</v>
      </c>
      <c r="H875" s="1" t="s">
        <v>10696</v>
      </c>
      <c r="I875" s="1" t="s">
        <v>10684</v>
      </c>
      <c r="J875" s="1" t="s">
        <v>10699</v>
      </c>
      <c r="K875" s="5">
        <v>44533</v>
      </c>
      <c r="L875" s="1" t="s">
        <v>10686</v>
      </c>
    </row>
    <row r="876" spans="1:12" x14ac:dyDescent="0.35">
      <c r="A876" s="1" t="s">
        <v>4993</v>
      </c>
      <c r="B876" s="1" t="s">
        <v>712</v>
      </c>
      <c r="C876" s="2">
        <v>45084</v>
      </c>
      <c r="D876" s="5">
        <v>707000</v>
      </c>
      <c r="E876" s="1" t="s">
        <v>72</v>
      </c>
      <c r="F876" s="1" t="s">
        <v>33</v>
      </c>
      <c r="G876" s="5">
        <v>13177</v>
      </c>
      <c r="H876" s="1" t="s">
        <v>10693</v>
      </c>
      <c r="I876" s="1" t="s">
        <v>10684</v>
      </c>
      <c r="J876" s="1" t="s">
        <v>12598</v>
      </c>
      <c r="K876" s="5"/>
      <c r="L876" s="1" t="s">
        <v>10686</v>
      </c>
    </row>
    <row r="877" spans="1:12" x14ac:dyDescent="0.35">
      <c r="A877" s="1" t="s">
        <v>4996</v>
      </c>
      <c r="B877" s="1" t="s">
        <v>1880</v>
      </c>
      <c r="C877" s="2">
        <v>45699</v>
      </c>
      <c r="D877" s="5">
        <v>307000</v>
      </c>
      <c r="E877" s="1" t="s">
        <v>146</v>
      </c>
      <c r="F877" s="1" t="s">
        <v>147</v>
      </c>
      <c r="G877" s="5">
        <v>29858</v>
      </c>
      <c r="H877" s="1" t="s">
        <v>10697</v>
      </c>
      <c r="I877" s="1" t="s">
        <v>10680</v>
      </c>
      <c r="J877" s="1" t="s">
        <v>12598</v>
      </c>
      <c r="K877" s="5"/>
      <c r="L877" s="1" t="s">
        <v>10691</v>
      </c>
    </row>
    <row r="878" spans="1:12" x14ac:dyDescent="0.35">
      <c r="A878" s="1" t="s">
        <v>5000</v>
      </c>
      <c r="B878" s="1" t="s">
        <v>1022</v>
      </c>
      <c r="C878" s="2">
        <v>45622</v>
      </c>
      <c r="D878" s="5">
        <v>329000</v>
      </c>
      <c r="E878" s="1" t="s">
        <v>72</v>
      </c>
      <c r="F878" s="1" t="s">
        <v>33</v>
      </c>
      <c r="G878" s="5">
        <v>13912</v>
      </c>
      <c r="H878" s="1" t="s">
        <v>10696</v>
      </c>
      <c r="I878" s="1" t="s">
        <v>10687</v>
      </c>
      <c r="J878" s="1" t="s">
        <v>12598</v>
      </c>
      <c r="K878" s="5"/>
      <c r="L878" s="1" t="s">
        <v>10686</v>
      </c>
    </row>
    <row r="879" spans="1:12" x14ac:dyDescent="0.35">
      <c r="A879" s="1" t="s">
        <v>5002</v>
      </c>
      <c r="B879" s="1" t="s">
        <v>315</v>
      </c>
      <c r="C879" s="2">
        <v>45680</v>
      </c>
      <c r="D879" s="5">
        <v>1098000</v>
      </c>
      <c r="E879" s="1" t="s">
        <v>95</v>
      </c>
      <c r="F879" s="1" t="s">
        <v>33</v>
      </c>
      <c r="G879" s="5">
        <v>14313</v>
      </c>
      <c r="H879" s="1" t="s">
        <v>10693</v>
      </c>
      <c r="I879" s="1" t="s">
        <v>10687</v>
      </c>
      <c r="J879" s="1" t="s">
        <v>12598</v>
      </c>
      <c r="K879" s="5"/>
      <c r="L879" s="1" t="s">
        <v>10688</v>
      </c>
    </row>
    <row r="880" spans="1:12" x14ac:dyDescent="0.35">
      <c r="A880" s="1" t="s">
        <v>5004</v>
      </c>
      <c r="B880" s="1" t="s">
        <v>1998</v>
      </c>
      <c r="C880" s="2">
        <v>44854</v>
      </c>
      <c r="D880" s="5">
        <v>497000</v>
      </c>
      <c r="E880" s="1" t="s">
        <v>138</v>
      </c>
      <c r="F880" s="1" t="s">
        <v>139</v>
      </c>
      <c r="G880" s="5">
        <v>28213</v>
      </c>
      <c r="H880" s="1" t="s">
        <v>10693</v>
      </c>
      <c r="I880" s="1" t="s">
        <v>10684</v>
      </c>
      <c r="J880" s="1" t="s">
        <v>12598</v>
      </c>
      <c r="K880" s="5"/>
      <c r="L880" s="1" t="s">
        <v>10691</v>
      </c>
    </row>
    <row r="881" spans="1:12" x14ac:dyDescent="0.35">
      <c r="A881" s="1" t="s">
        <v>5007</v>
      </c>
      <c r="B881" s="1" t="s">
        <v>1883</v>
      </c>
      <c r="C881" s="2">
        <v>45189</v>
      </c>
      <c r="D881" s="5">
        <v>1162048</v>
      </c>
      <c r="E881" s="1" t="s">
        <v>61</v>
      </c>
      <c r="F881" s="1" t="s">
        <v>62</v>
      </c>
      <c r="G881" s="5">
        <v>41839</v>
      </c>
      <c r="H881" s="1" t="s">
        <v>10679</v>
      </c>
      <c r="I881" s="1" t="s">
        <v>10690</v>
      </c>
      <c r="J881" s="1" t="s">
        <v>10699</v>
      </c>
      <c r="K881" s="5">
        <v>35952</v>
      </c>
      <c r="L881" s="1" t="s">
        <v>10691</v>
      </c>
    </row>
    <row r="882" spans="1:12" x14ac:dyDescent="0.35">
      <c r="A882" s="1" t="s">
        <v>5009</v>
      </c>
      <c r="B882" s="1" t="s">
        <v>632</v>
      </c>
      <c r="C882" s="2">
        <v>45347</v>
      </c>
      <c r="D882" s="5">
        <v>249000</v>
      </c>
      <c r="E882" s="1" t="s">
        <v>72</v>
      </c>
      <c r="F882" s="1" t="s">
        <v>33</v>
      </c>
      <c r="G882" s="5">
        <v>13715</v>
      </c>
      <c r="H882" s="1" t="s">
        <v>10693</v>
      </c>
      <c r="I882" s="1" t="s">
        <v>10680</v>
      </c>
      <c r="J882" s="1" t="s">
        <v>12598</v>
      </c>
      <c r="K882" s="5"/>
      <c r="L882" s="1" t="s">
        <v>10682</v>
      </c>
    </row>
    <row r="883" spans="1:12" x14ac:dyDescent="0.35">
      <c r="A883" s="1" t="s">
        <v>5011</v>
      </c>
      <c r="B883" s="1" t="s">
        <v>2270</v>
      </c>
      <c r="C883" s="2">
        <v>45250</v>
      </c>
      <c r="D883" s="5">
        <v>625000</v>
      </c>
      <c r="E883" s="1" t="s">
        <v>83</v>
      </c>
      <c r="F883" s="1" t="s">
        <v>84</v>
      </c>
      <c r="G883" s="5">
        <v>15125</v>
      </c>
      <c r="H883" s="1" t="s">
        <v>10693</v>
      </c>
      <c r="I883" s="1" t="s">
        <v>10684</v>
      </c>
      <c r="J883" s="1" t="s">
        <v>12598</v>
      </c>
      <c r="K883" s="5"/>
      <c r="L883" s="1" t="s">
        <v>10686</v>
      </c>
    </row>
    <row r="884" spans="1:12" x14ac:dyDescent="0.35">
      <c r="A884" s="1" t="s">
        <v>5014</v>
      </c>
      <c r="B884" s="1" t="s">
        <v>148</v>
      </c>
      <c r="C884" s="2">
        <v>45023</v>
      </c>
      <c r="D884" s="5">
        <v>179000</v>
      </c>
      <c r="E884" s="1" t="s">
        <v>61</v>
      </c>
      <c r="F884" s="1" t="s">
        <v>62</v>
      </c>
      <c r="G884" s="5">
        <v>30082</v>
      </c>
      <c r="H884" s="1" t="s">
        <v>10679</v>
      </c>
      <c r="I884" s="1" t="s">
        <v>10687</v>
      </c>
      <c r="J884" s="1" t="s">
        <v>12598</v>
      </c>
      <c r="K884" s="5"/>
      <c r="L884" s="1" t="s">
        <v>10688</v>
      </c>
    </row>
    <row r="885" spans="1:12" x14ac:dyDescent="0.35">
      <c r="A885" s="1" t="s">
        <v>5016</v>
      </c>
      <c r="B885" s="1" t="s">
        <v>1251</v>
      </c>
      <c r="C885" s="2">
        <v>45276</v>
      </c>
      <c r="D885" s="5">
        <v>107245</v>
      </c>
      <c r="E885" s="1" t="s">
        <v>32</v>
      </c>
      <c r="F885" s="1" t="s">
        <v>33</v>
      </c>
      <c r="G885" s="5">
        <v>11833</v>
      </c>
      <c r="H885" s="1" t="s">
        <v>10693</v>
      </c>
      <c r="I885" s="1" t="s">
        <v>10684</v>
      </c>
      <c r="J885" s="1" t="s">
        <v>10681</v>
      </c>
      <c r="K885" s="5">
        <v>41755</v>
      </c>
      <c r="L885" s="1" t="s">
        <v>10688</v>
      </c>
    </row>
    <row r="886" spans="1:12" x14ac:dyDescent="0.35">
      <c r="A886" s="1" t="s">
        <v>5018</v>
      </c>
      <c r="B886" s="1" t="s">
        <v>856</v>
      </c>
      <c r="C886" s="2">
        <v>45709</v>
      </c>
      <c r="D886" s="5">
        <v>74220</v>
      </c>
      <c r="E886" s="1" t="s">
        <v>83</v>
      </c>
      <c r="F886" s="1" t="s">
        <v>84</v>
      </c>
      <c r="G886" s="5">
        <v>16061</v>
      </c>
      <c r="H886" s="1" t="s">
        <v>10679</v>
      </c>
      <c r="I886" s="1" t="s">
        <v>10680</v>
      </c>
      <c r="J886" s="1" t="s">
        <v>10701</v>
      </c>
      <c r="K886" s="5">
        <v>44780</v>
      </c>
      <c r="L886" s="1" t="s">
        <v>10686</v>
      </c>
    </row>
    <row r="887" spans="1:12" x14ac:dyDescent="0.35">
      <c r="A887" s="1" t="s">
        <v>5020</v>
      </c>
      <c r="B887" s="1" t="s">
        <v>1100</v>
      </c>
      <c r="C887" s="2">
        <v>45281</v>
      </c>
      <c r="D887" s="5">
        <v>357000</v>
      </c>
      <c r="E887" s="1" t="s">
        <v>37</v>
      </c>
      <c r="F887" s="1" t="s">
        <v>38</v>
      </c>
      <c r="G887" s="5">
        <v>43156</v>
      </c>
      <c r="H887" s="1" t="s">
        <v>10693</v>
      </c>
      <c r="I887" s="1" t="s">
        <v>10680</v>
      </c>
      <c r="J887" s="1" t="s">
        <v>12598</v>
      </c>
      <c r="K887" s="5"/>
      <c r="L887" s="1" t="s">
        <v>10682</v>
      </c>
    </row>
    <row r="888" spans="1:12" x14ac:dyDescent="0.35">
      <c r="A888" s="1" t="s">
        <v>5022</v>
      </c>
      <c r="B888" s="1" t="s">
        <v>1989</v>
      </c>
      <c r="C888" s="2">
        <v>45400</v>
      </c>
      <c r="D888" s="5">
        <v>391939</v>
      </c>
      <c r="E888" s="1" t="s">
        <v>83</v>
      </c>
      <c r="F888" s="1" t="s">
        <v>84</v>
      </c>
      <c r="G888" s="5">
        <v>12160</v>
      </c>
      <c r="H888" s="1" t="s">
        <v>10696</v>
      </c>
      <c r="I888" s="1" t="s">
        <v>10684</v>
      </c>
      <c r="J888" s="1" t="s">
        <v>10700</v>
      </c>
      <c r="K888" s="5">
        <v>36061</v>
      </c>
      <c r="L888" s="1" t="s">
        <v>10688</v>
      </c>
    </row>
    <row r="889" spans="1:12" x14ac:dyDescent="0.35">
      <c r="A889" s="1" t="s">
        <v>5025</v>
      </c>
      <c r="B889" s="1" t="s">
        <v>1485</v>
      </c>
      <c r="C889" s="2">
        <v>45422</v>
      </c>
      <c r="D889" s="5">
        <v>941448</v>
      </c>
      <c r="E889" s="1" t="s">
        <v>119</v>
      </c>
      <c r="F889" s="1" t="s">
        <v>120</v>
      </c>
      <c r="G889" s="5">
        <v>28041</v>
      </c>
      <c r="H889" s="1" t="s">
        <v>10693</v>
      </c>
      <c r="I889" s="1" t="s">
        <v>10680</v>
      </c>
      <c r="J889" s="1" t="s">
        <v>10694</v>
      </c>
      <c r="K889" s="5">
        <v>34552</v>
      </c>
      <c r="L889" s="1" t="s">
        <v>10686</v>
      </c>
    </row>
    <row r="890" spans="1:12" x14ac:dyDescent="0.35">
      <c r="A890" s="1" t="s">
        <v>5029</v>
      </c>
      <c r="B890" s="1" t="s">
        <v>1165</v>
      </c>
      <c r="C890" s="2">
        <v>44856</v>
      </c>
      <c r="D890" s="5">
        <v>354921</v>
      </c>
      <c r="E890" s="1" t="s">
        <v>91</v>
      </c>
      <c r="F890" s="1" t="s">
        <v>84</v>
      </c>
      <c r="G890" s="5">
        <v>16448</v>
      </c>
      <c r="H890" s="1" t="s">
        <v>10679</v>
      </c>
      <c r="I890" s="1" t="s">
        <v>10684</v>
      </c>
      <c r="J890" s="1" t="s">
        <v>10701</v>
      </c>
      <c r="K890" s="5">
        <v>44079</v>
      </c>
      <c r="L890" s="1" t="s">
        <v>10686</v>
      </c>
    </row>
    <row r="891" spans="1:12" x14ac:dyDescent="0.35">
      <c r="A891" s="1" t="s">
        <v>5031</v>
      </c>
      <c r="B891" s="1" t="s">
        <v>2313</v>
      </c>
      <c r="C891" s="2">
        <v>45399</v>
      </c>
      <c r="D891" s="5">
        <v>298000</v>
      </c>
      <c r="E891" s="1" t="s">
        <v>91</v>
      </c>
      <c r="F891" s="1" t="s">
        <v>84</v>
      </c>
      <c r="G891" s="5">
        <v>16755</v>
      </c>
      <c r="H891" s="1" t="s">
        <v>10696</v>
      </c>
      <c r="I891" s="1" t="s">
        <v>10684</v>
      </c>
      <c r="J891" s="1" t="s">
        <v>12598</v>
      </c>
      <c r="K891" s="5"/>
      <c r="L891" s="1" t="s">
        <v>10691</v>
      </c>
    </row>
    <row r="892" spans="1:12" x14ac:dyDescent="0.35">
      <c r="A892" s="1" t="s">
        <v>5033</v>
      </c>
      <c r="B892" s="1" t="s">
        <v>158</v>
      </c>
      <c r="C892" s="2">
        <v>45088</v>
      </c>
      <c r="D892" s="5">
        <v>179000</v>
      </c>
      <c r="E892" s="1" t="s">
        <v>32</v>
      </c>
      <c r="F892" s="1" t="s">
        <v>33</v>
      </c>
      <c r="G892" s="5">
        <v>11157</v>
      </c>
      <c r="H892" s="1" t="s">
        <v>10696</v>
      </c>
      <c r="I892" s="1" t="s">
        <v>10680</v>
      </c>
      <c r="J892" s="1" t="s">
        <v>12598</v>
      </c>
      <c r="K892" s="5"/>
      <c r="L892" s="1" t="s">
        <v>10686</v>
      </c>
    </row>
    <row r="893" spans="1:12" x14ac:dyDescent="0.35">
      <c r="A893" s="1" t="s">
        <v>5035</v>
      </c>
      <c r="B893" s="1" t="s">
        <v>360</v>
      </c>
      <c r="C893" s="2">
        <v>45133</v>
      </c>
      <c r="D893" s="5">
        <v>564340</v>
      </c>
      <c r="E893" s="1" t="s">
        <v>138</v>
      </c>
      <c r="F893" s="1" t="s">
        <v>139</v>
      </c>
      <c r="G893" s="5">
        <v>26307</v>
      </c>
      <c r="H893" s="1" t="s">
        <v>10696</v>
      </c>
      <c r="I893" s="1" t="s">
        <v>10690</v>
      </c>
      <c r="J893" s="1" t="s">
        <v>10699</v>
      </c>
      <c r="K893" s="5">
        <v>32660</v>
      </c>
      <c r="L893" s="1" t="s">
        <v>10682</v>
      </c>
    </row>
    <row r="894" spans="1:12" x14ac:dyDescent="0.35">
      <c r="A894" s="1" t="s">
        <v>5038</v>
      </c>
      <c r="B894" s="1" t="s">
        <v>688</v>
      </c>
      <c r="C894" s="2">
        <v>45153</v>
      </c>
      <c r="D894" s="5">
        <v>496000</v>
      </c>
      <c r="E894" s="1" t="s">
        <v>248</v>
      </c>
      <c r="F894" s="1" t="s">
        <v>249</v>
      </c>
      <c r="G894" s="5">
        <v>8208</v>
      </c>
      <c r="H894" s="1" t="s">
        <v>10696</v>
      </c>
      <c r="I894" s="1" t="s">
        <v>10684</v>
      </c>
      <c r="J894" s="1" t="s">
        <v>12598</v>
      </c>
      <c r="K894" s="5"/>
      <c r="L894" s="1" t="s">
        <v>10688</v>
      </c>
    </row>
    <row r="895" spans="1:12" x14ac:dyDescent="0.35">
      <c r="A895" s="1" t="s">
        <v>5041</v>
      </c>
      <c r="B895" s="1" t="s">
        <v>845</v>
      </c>
      <c r="C895" s="2">
        <v>44984</v>
      </c>
      <c r="D895" s="5">
        <v>26547</v>
      </c>
      <c r="E895" s="1" t="s">
        <v>48</v>
      </c>
      <c r="F895" s="1" t="s">
        <v>49</v>
      </c>
      <c r="G895" s="5">
        <v>31374</v>
      </c>
      <c r="H895" s="1" t="s">
        <v>10693</v>
      </c>
      <c r="I895" s="1" t="s">
        <v>10684</v>
      </c>
      <c r="J895" s="1" t="s">
        <v>10698</v>
      </c>
      <c r="K895" s="5">
        <v>32453</v>
      </c>
      <c r="L895" s="1" t="s">
        <v>10691</v>
      </c>
    </row>
    <row r="896" spans="1:12" x14ac:dyDescent="0.35">
      <c r="A896" s="1" t="s">
        <v>5043</v>
      </c>
      <c r="B896" s="1" t="s">
        <v>863</v>
      </c>
      <c r="C896" s="2">
        <v>45647</v>
      </c>
      <c r="D896" s="5">
        <v>179000</v>
      </c>
      <c r="E896" s="1" t="s">
        <v>91</v>
      </c>
      <c r="F896" s="1" t="s">
        <v>84</v>
      </c>
      <c r="G896" s="5">
        <v>14780</v>
      </c>
      <c r="H896" s="1" t="s">
        <v>10693</v>
      </c>
      <c r="I896" s="1" t="s">
        <v>10684</v>
      </c>
      <c r="J896" s="1" t="s">
        <v>12598</v>
      </c>
      <c r="K896" s="5"/>
      <c r="L896" s="1" t="s">
        <v>10686</v>
      </c>
    </row>
    <row r="897" spans="1:12" x14ac:dyDescent="0.35">
      <c r="A897" s="1" t="s">
        <v>5045</v>
      </c>
      <c r="B897" s="1" t="s">
        <v>1660</v>
      </c>
      <c r="C897" s="2">
        <v>45089</v>
      </c>
      <c r="D897" s="5">
        <v>427000</v>
      </c>
      <c r="E897" s="1" t="s">
        <v>72</v>
      </c>
      <c r="F897" s="1" t="s">
        <v>33</v>
      </c>
      <c r="G897" s="5">
        <v>13768</v>
      </c>
      <c r="H897" s="1" t="s">
        <v>10683</v>
      </c>
      <c r="I897" s="1" t="s">
        <v>10690</v>
      </c>
      <c r="J897" s="1" t="s">
        <v>12598</v>
      </c>
      <c r="K897" s="5"/>
      <c r="L897" s="1" t="s">
        <v>10691</v>
      </c>
    </row>
    <row r="898" spans="1:12" x14ac:dyDescent="0.35">
      <c r="A898" s="1" t="s">
        <v>5049</v>
      </c>
      <c r="B898" s="1" t="s">
        <v>182</v>
      </c>
      <c r="C898" s="2">
        <v>45194</v>
      </c>
      <c r="D898" s="5">
        <v>849144</v>
      </c>
      <c r="E898" s="1" t="s">
        <v>43</v>
      </c>
      <c r="F898" s="1" t="s">
        <v>44</v>
      </c>
      <c r="G898" s="5">
        <v>37725</v>
      </c>
      <c r="H898" s="1" t="s">
        <v>10679</v>
      </c>
      <c r="I898" s="1" t="s">
        <v>10684</v>
      </c>
      <c r="J898" s="1" t="s">
        <v>10681</v>
      </c>
      <c r="K898" s="5">
        <v>48856</v>
      </c>
      <c r="L898" s="1" t="s">
        <v>10682</v>
      </c>
    </row>
    <row r="899" spans="1:12" x14ac:dyDescent="0.35">
      <c r="A899" s="1" t="s">
        <v>5052</v>
      </c>
      <c r="B899" s="1" t="s">
        <v>1386</v>
      </c>
      <c r="C899" s="2">
        <v>45331</v>
      </c>
      <c r="D899" s="5">
        <v>815265</v>
      </c>
      <c r="E899" s="1" t="s">
        <v>37</v>
      </c>
      <c r="F899" s="1" t="s">
        <v>38</v>
      </c>
      <c r="G899" s="5">
        <v>38072</v>
      </c>
      <c r="H899" s="1" t="s">
        <v>10696</v>
      </c>
      <c r="I899" s="1" t="s">
        <v>10684</v>
      </c>
      <c r="J899" s="1" t="s">
        <v>10700</v>
      </c>
      <c r="K899" s="5">
        <v>12735</v>
      </c>
      <c r="L899" s="1" t="s">
        <v>10686</v>
      </c>
    </row>
    <row r="900" spans="1:12" x14ac:dyDescent="0.35">
      <c r="A900" s="1" t="s">
        <v>5055</v>
      </c>
      <c r="B900" s="1" t="s">
        <v>1605</v>
      </c>
      <c r="C900" s="2">
        <v>45535</v>
      </c>
      <c r="D900" s="5">
        <v>56953</v>
      </c>
      <c r="E900" s="1" t="s">
        <v>431</v>
      </c>
      <c r="F900" s="1" t="s">
        <v>432</v>
      </c>
      <c r="G900" s="5">
        <v>39696</v>
      </c>
      <c r="H900" s="1" t="s">
        <v>10683</v>
      </c>
      <c r="I900" s="1" t="s">
        <v>10684</v>
      </c>
      <c r="J900" s="1" t="s">
        <v>10700</v>
      </c>
      <c r="K900" s="5">
        <v>12047</v>
      </c>
      <c r="L900" s="1" t="s">
        <v>10691</v>
      </c>
    </row>
    <row r="901" spans="1:12" x14ac:dyDescent="0.35">
      <c r="A901" s="1" t="s">
        <v>5057</v>
      </c>
      <c r="B901" s="1" t="s">
        <v>2019</v>
      </c>
      <c r="C901" s="2">
        <v>45337</v>
      </c>
      <c r="D901" s="5">
        <v>449000</v>
      </c>
      <c r="E901" s="1" t="s">
        <v>119</v>
      </c>
      <c r="F901" s="1" t="s">
        <v>120</v>
      </c>
      <c r="G901" s="5">
        <v>34278</v>
      </c>
      <c r="H901" s="1" t="s">
        <v>10693</v>
      </c>
      <c r="I901" s="1" t="s">
        <v>10690</v>
      </c>
      <c r="J901" s="1" t="s">
        <v>12598</v>
      </c>
      <c r="K901" s="5"/>
      <c r="L901" s="1" t="s">
        <v>10682</v>
      </c>
    </row>
    <row r="902" spans="1:12" x14ac:dyDescent="0.35">
      <c r="A902" s="1" t="s">
        <v>5059</v>
      </c>
      <c r="B902" s="1" t="s">
        <v>1638</v>
      </c>
      <c r="C902" s="2">
        <v>45234</v>
      </c>
      <c r="D902" s="5">
        <v>536000</v>
      </c>
      <c r="E902" s="1" t="s">
        <v>12</v>
      </c>
      <c r="F902" s="1" t="s">
        <v>13</v>
      </c>
      <c r="G902" s="5">
        <v>17764</v>
      </c>
      <c r="H902" s="1" t="s">
        <v>10679</v>
      </c>
      <c r="I902" s="1" t="s">
        <v>10680</v>
      </c>
      <c r="J902" s="1" t="s">
        <v>12598</v>
      </c>
      <c r="K902" s="5"/>
      <c r="L902" s="1" t="s">
        <v>10691</v>
      </c>
    </row>
    <row r="903" spans="1:12" x14ac:dyDescent="0.35">
      <c r="A903" s="1" t="s">
        <v>5062</v>
      </c>
      <c r="B903" s="1" t="s">
        <v>1260</v>
      </c>
      <c r="C903" s="2">
        <v>45450</v>
      </c>
      <c r="D903" s="5">
        <v>309217</v>
      </c>
      <c r="E903" s="1" t="s">
        <v>72</v>
      </c>
      <c r="F903" s="1" t="s">
        <v>33</v>
      </c>
      <c r="G903" s="5">
        <v>12987</v>
      </c>
      <c r="H903" s="1" t="s">
        <v>10697</v>
      </c>
      <c r="I903" s="1" t="s">
        <v>10684</v>
      </c>
      <c r="J903" s="1" t="s">
        <v>10692</v>
      </c>
      <c r="K903" s="5">
        <v>39783</v>
      </c>
      <c r="L903" s="1" t="s">
        <v>10686</v>
      </c>
    </row>
    <row r="904" spans="1:12" x14ac:dyDescent="0.35">
      <c r="A904" s="1" t="s">
        <v>5064</v>
      </c>
      <c r="B904" s="1" t="s">
        <v>442</v>
      </c>
      <c r="C904" s="2">
        <v>44811</v>
      </c>
      <c r="D904" s="5">
        <v>65912</v>
      </c>
      <c r="E904" s="1" t="s">
        <v>72</v>
      </c>
      <c r="F904" s="1" t="s">
        <v>33</v>
      </c>
      <c r="G904" s="5">
        <v>9699</v>
      </c>
      <c r="H904" s="1" t="s">
        <v>10697</v>
      </c>
      <c r="I904" s="1" t="s">
        <v>10684</v>
      </c>
      <c r="J904" s="1" t="s">
        <v>10698</v>
      </c>
      <c r="K904" s="5">
        <v>13088</v>
      </c>
      <c r="L904" s="1" t="s">
        <v>10691</v>
      </c>
    </row>
    <row r="905" spans="1:12" x14ac:dyDescent="0.35">
      <c r="A905" s="1" t="s">
        <v>5066</v>
      </c>
      <c r="B905" s="1" t="s">
        <v>1860</v>
      </c>
      <c r="C905" s="2">
        <v>45052</v>
      </c>
      <c r="D905" s="5">
        <v>657000</v>
      </c>
      <c r="E905" s="1" t="s">
        <v>127</v>
      </c>
      <c r="F905" s="1" t="s">
        <v>128</v>
      </c>
      <c r="G905" s="5">
        <v>15537</v>
      </c>
      <c r="H905" s="1" t="s">
        <v>10697</v>
      </c>
      <c r="I905" s="1" t="s">
        <v>10684</v>
      </c>
      <c r="J905" s="1" t="s">
        <v>12598</v>
      </c>
      <c r="K905" s="5"/>
      <c r="L905" s="1" t="s">
        <v>10691</v>
      </c>
    </row>
    <row r="906" spans="1:12" x14ac:dyDescent="0.35">
      <c r="A906" s="1" t="s">
        <v>5069</v>
      </c>
      <c r="B906" s="1" t="s">
        <v>1377</v>
      </c>
      <c r="C906" s="2">
        <v>45345</v>
      </c>
      <c r="D906" s="5">
        <v>547000</v>
      </c>
      <c r="E906" s="1" t="s">
        <v>91</v>
      </c>
      <c r="F906" s="1" t="s">
        <v>84</v>
      </c>
      <c r="G906" s="5">
        <v>21891</v>
      </c>
      <c r="H906" s="1" t="s">
        <v>10679</v>
      </c>
      <c r="I906" s="1" t="s">
        <v>10680</v>
      </c>
      <c r="J906" s="1" t="s">
        <v>12598</v>
      </c>
      <c r="K906" s="5"/>
      <c r="L906" s="1" t="s">
        <v>10688</v>
      </c>
    </row>
    <row r="907" spans="1:12" x14ac:dyDescent="0.35">
      <c r="A907" s="1" t="s">
        <v>5073</v>
      </c>
      <c r="B907" s="1" t="s">
        <v>1147</v>
      </c>
      <c r="C907" s="2">
        <v>45364</v>
      </c>
      <c r="D907" s="5">
        <v>1136000</v>
      </c>
      <c r="E907" s="1" t="s">
        <v>431</v>
      </c>
      <c r="F907" s="1" t="s">
        <v>432</v>
      </c>
      <c r="G907" s="5">
        <v>30852</v>
      </c>
      <c r="H907" s="1" t="s">
        <v>10697</v>
      </c>
      <c r="I907" s="1" t="s">
        <v>10684</v>
      </c>
      <c r="J907" s="1" t="s">
        <v>12598</v>
      </c>
      <c r="K907" s="5"/>
      <c r="L907" s="1" t="s">
        <v>10688</v>
      </c>
    </row>
    <row r="908" spans="1:12" x14ac:dyDescent="0.35">
      <c r="A908" s="1" t="s">
        <v>5076</v>
      </c>
      <c r="B908" s="1" t="s">
        <v>256</v>
      </c>
      <c r="C908" s="2">
        <v>44832</v>
      </c>
      <c r="D908" s="5">
        <v>1047000</v>
      </c>
      <c r="E908" s="1" t="s">
        <v>61</v>
      </c>
      <c r="F908" s="1" t="s">
        <v>62</v>
      </c>
      <c r="G908" s="5">
        <v>36395</v>
      </c>
      <c r="H908" s="1" t="s">
        <v>10693</v>
      </c>
      <c r="I908" s="1" t="s">
        <v>10684</v>
      </c>
      <c r="J908" s="1" t="s">
        <v>12598</v>
      </c>
      <c r="K908" s="5"/>
      <c r="L908" s="1" t="s">
        <v>10682</v>
      </c>
    </row>
    <row r="909" spans="1:12" x14ac:dyDescent="0.35">
      <c r="A909" s="1" t="s">
        <v>5078</v>
      </c>
      <c r="B909" s="1" t="s">
        <v>555</v>
      </c>
      <c r="C909" s="2">
        <v>44887</v>
      </c>
      <c r="D909" s="5">
        <v>229000</v>
      </c>
      <c r="E909" s="1" t="s">
        <v>111</v>
      </c>
      <c r="F909" s="1" t="s">
        <v>112</v>
      </c>
      <c r="G909" s="5">
        <v>24606</v>
      </c>
      <c r="H909" s="1" t="s">
        <v>10683</v>
      </c>
      <c r="I909" s="1" t="s">
        <v>10684</v>
      </c>
      <c r="J909" s="1" t="s">
        <v>12598</v>
      </c>
      <c r="K909" s="5"/>
      <c r="L909" s="1" t="s">
        <v>10682</v>
      </c>
    </row>
    <row r="910" spans="1:12" x14ac:dyDescent="0.35">
      <c r="A910" s="1" t="s">
        <v>5080</v>
      </c>
      <c r="B910" s="1" t="s">
        <v>1053</v>
      </c>
      <c r="C910" s="2">
        <v>45425</v>
      </c>
      <c r="D910" s="5">
        <v>662114</v>
      </c>
      <c r="E910" s="1" t="s">
        <v>32</v>
      </c>
      <c r="F910" s="1" t="s">
        <v>33</v>
      </c>
      <c r="G910" s="5">
        <v>12698</v>
      </c>
      <c r="H910" s="1" t="s">
        <v>10697</v>
      </c>
      <c r="I910" s="1" t="s">
        <v>10680</v>
      </c>
      <c r="J910" s="1" t="s">
        <v>10699</v>
      </c>
      <c r="K910" s="5">
        <v>44886</v>
      </c>
      <c r="L910" s="1" t="s">
        <v>10682</v>
      </c>
    </row>
    <row r="911" spans="1:12" x14ac:dyDescent="0.35">
      <c r="A911" s="1" t="s">
        <v>5084</v>
      </c>
      <c r="B911" s="1" t="s">
        <v>2039</v>
      </c>
      <c r="C911" s="2">
        <v>45637</v>
      </c>
      <c r="D911" s="5">
        <v>847000</v>
      </c>
      <c r="E911" s="1" t="s">
        <v>95</v>
      </c>
      <c r="F911" s="1" t="s">
        <v>33</v>
      </c>
      <c r="G911" s="5">
        <v>13129</v>
      </c>
      <c r="H911" s="1" t="s">
        <v>10697</v>
      </c>
      <c r="I911" s="1" t="s">
        <v>10684</v>
      </c>
      <c r="J911" s="1" t="s">
        <v>12598</v>
      </c>
      <c r="K911" s="5"/>
      <c r="L911" s="1" t="s">
        <v>10695</v>
      </c>
    </row>
    <row r="912" spans="1:12" x14ac:dyDescent="0.35">
      <c r="A912" s="1" t="s">
        <v>5087</v>
      </c>
      <c r="B912" s="1" t="s">
        <v>354</v>
      </c>
      <c r="C912" s="2">
        <v>45397</v>
      </c>
      <c r="D912" s="5">
        <v>337134</v>
      </c>
      <c r="E912" s="1" t="s">
        <v>151</v>
      </c>
      <c r="F912" s="1" t="s">
        <v>33</v>
      </c>
      <c r="G912" s="5">
        <v>14202</v>
      </c>
      <c r="H912" s="1" t="s">
        <v>10693</v>
      </c>
      <c r="I912" s="1" t="s">
        <v>10684</v>
      </c>
      <c r="J912" s="1" t="s">
        <v>10701</v>
      </c>
      <c r="K912" s="5">
        <v>20866</v>
      </c>
      <c r="L912" s="1" t="s">
        <v>10686</v>
      </c>
    </row>
    <row r="913" spans="1:12" x14ac:dyDescent="0.35">
      <c r="A913" s="1" t="s">
        <v>5089</v>
      </c>
      <c r="B913" s="1" t="s">
        <v>124</v>
      </c>
      <c r="C913" s="2">
        <v>45710</v>
      </c>
      <c r="D913" s="5">
        <v>89000</v>
      </c>
      <c r="E913" s="1" t="s">
        <v>127</v>
      </c>
      <c r="F913" s="1" t="s">
        <v>128</v>
      </c>
      <c r="G913" s="5">
        <v>14624</v>
      </c>
      <c r="H913" s="1" t="s">
        <v>10679</v>
      </c>
      <c r="I913" s="1" t="s">
        <v>10684</v>
      </c>
      <c r="J913" s="1" t="s">
        <v>12598</v>
      </c>
      <c r="K913" s="5"/>
      <c r="L913" s="1" t="s">
        <v>10682</v>
      </c>
    </row>
    <row r="914" spans="1:12" x14ac:dyDescent="0.35">
      <c r="A914" s="1" t="s">
        <v>5091</v>
      </c>
      <c r="B914" s="1" t="s">
        <v>1222</v>
      </c>
      <c r="C914" s="2">
        <v>44578</v>
      </c>
      <c r="D914" s="5">
        <v>229000</v>
      </c>
      <c r="E914" s="1" t="s">
        <v>431</v>
      </c>
      <c r="F914" s="1" t="s">
        <v>432</v>
      </c>
      <c r="G914" s="5">
        <v>40742</v>
      </c>
      <c r="H914" s="1" t="s">
        <v>10693</v>
      </c>
      <c r="I914" s="1" t="s">
        <v>10684</v>
      </c>
      <c r="J914" s="1" t="s">
        <v>12598</v>
      </c>
      <c r="K914" s="5"/>
      <c r="L914" s="1" t="s">
        <v>10688</v>
      </c>
    </row>
    <row r="915" spans="1:12" x14ac:dyDescent="0.35">
      <c r="A915" s="1" t="s">
        <v>5093</v>
      </c>
      <c r="B915" s="1" t="s">
        <v>2036</v>
      </c>
      <c r="C915" s="2">
        <v>44975</v>
      </c>
      <c r="D915" s="5">
        <v>276841</v>
      </c>
      <c r="E915" s="1" t="s">
        <v>83</v>
      </c>
      <c r="F915" s="1" t="s">
        <v>84</v>
      </c>
      <c r="G915" s="5">
        <v>15809</v>
      </c>
      <c r="H915" s="1" t="s">
        <v>10693</v>
      </c>
      <c r="I915" s="1" t="s">
        <v>10680</v>
      </c>
      <c r="J915" s="1" t="s">
        <v>10681</v>
      </c>
      <c r="K915" s="5">
        <v>22159</v>
      </c>
      <c r="L915" s="1" t="s">
        <v>10691</v>
      </c>
    </row>
    <row r="916" spans="1:12" x14ac:dyDescent="0.35">
      <c r="A916" s="1" t="s">
        <v>5095</v>
      </c>
      <c r="B916" s="1" t="s">
        <v>336</v>
      </c>
      <c r="C916" s="2">
        <v>44936</v>
      </c>
      <c r="D916" s="5">
        <v>977394</v>
      </c>
      <c r="E916" s="1" t="s">
        <v>37</v>
      </c>
      <c r="F916" s="1" t="s">
        <v>38</v>
      </c>
      <c r="G916" s="5">
        <v>43853</v>
      </c>
      <c r="H916" s="1" t="s">
        <v>10693</v>
      </c>
      <c r="I916" s="1" t="s">
        <v>10684</v>
      </c>
      <c r="J916" s="1" t="s">
        <v>10698</v>
      </c>
      <c r="K916" s="5">
        <v>20606</v>
      </c>
      <c r="L916" s="1" t="s">
        <v>10686</v>
      </c>
    </row>
    <row r="917" spans="1:12" x14ac:dyDescent="0.35">
      <c r="A917" s="1" t="s">
        <v>5097</v>
      </c>
      <c r="B917" s="1" t="s">
        <v>1216</v>
      </c>
      <c r="C917" s="2">
        <v>45607</v>
      </c>
      <c r="D917" s="5">
        <v>297000</v>
      </c>
      <c r="E917" s="1" t="s">
        <v>61</v>
      </c>
      <c r="F917" s="1" t="s">
        <v>62</v>
      </c>
      <c r="G917" s="5">
        <v>34205</v>
      </c>
      <c r="H917" s="1" t="s">
        <v>10696</v>
      </c>
      <c r="I917" s="1" t="s">
        <v>10684</v>
      </c>
      <c r="J917" s="1" t="s">
        <v>12598</v>
      </c>
      <c r="K917" s="5"/>
      <c r="L917" s="1" t="s">
        <v>10682</v>
      </c>
    </row>
    <row r="918" spans="1:12" x14ac:dyDescent="0.35">
      <c r="A918" s="1" t="s">
        <v>5100</v>
      </c>
      <c r="B918" s="1" t="s">
        <v>1874</v>
      </c>
      <c r="C918" s="2">
        <v>45499</v>
      </c>
      <c r="D918" s="5">
        <v>707000</v>
      </c>
      <c r="E918" s="1" t="s">
        <v>56</v>
      </c>
      <c r="F918" s="1" t="s">
        <v>57</v>
      </c>
      <c r="G918" s="5">
        <v>32543</v>
      </c>
      <c r="H918" s="1" t="s">
        <v>10697</v>
      </c>
      <c r="I918" s="1" t="s">
        <v>10680</v>
      </c>
      <c r="J918" s="1" t="s">
        <v>12598</v>
      </c>
      <c r="K918" s="5"/>
      <c r="L918" s="1" t="s">
        <v>10686</v>
      </c>
    </row>
    <row r="919" spans="1:12" x14ac:dyDescent="0.35">
      <c r="A919" s="1" t="s">
        <v>5103</v>
      </c>
      <c r="B919" s="1" t="s">
        <v>2156</v>
      </c>
      <c r="C919" s="2">
        <v>45710</v>
      </c>
      <c r="D919" s="5">
        <v>166556</v>
      </c>
      <c r="E919" s="1" t="s">
        <v>43</v>
      </c>
      <c r="F919" s="1" t="s">
        <v>44</v>
      </c>
      <c r="G919" s="5">
        <v>34049</v>
      </c>
      <c r="H919" s="1" t="s">
        <v>10679</v>
      </c>
      <c r="I919" s="1" t="s">
        <v>10687</v>
      </c>
      <c r="J919" s="1" t="s">
        <v>10681</v>
      </c>
      <c r="K919" s="5">
        <v>40444</v>
      </c>
      <c r="L919" s="1" t="s">
        <v>10691</v>
      </c>
    </row>
    <row r="920" spans="1:12" x14ac:dyDescent="0.35">
      <c r="A920" s="1" t="s">
        <v>5105</v>
      </c>
      <c r="B920" s="1" t="s">
        <v>63</v>
      </c>
      <c r="C920" s="2">
        <v>44989</v>
      </c>
      <c r="D920" s="5">
        <v>837000</v>
      </c>
      <c r="E920" s="1" t="s">
        <v>146</v>
      </c>
      <c r="F920" s="1" t="s">
        <v>147</v>
      </c>
      <c r="G920" s="5">
        <v>23097</v>
      </c>
      <c r="H920" s="1" t="s">
        <v>10696</v>
      </c>
      <c r="I920" s="1" t="s">
        <v>10680</v>
      </c>
      <c r="J920" s="1" t="s">
        <v>12598</v>
      </c>
      <c r="K920" s="5"/>
      <c r="L920" s="1" t="s">
        <v>10691</v>
      </c>
    </row>
    <row r="921" spans="1:12" x14ac:dyDescent="0.35">
      <c r="A921" s="1" t="s">
        <v>5107</v>
      </c>
      <c r="B921" s="1" t="s">
        <v>26</v>
      </c>
      <c r="C921" s="2">
        <v>44606</v>
      </c>
      <c r="D921" s="5">
        <v>119000</v>
      </c>
      <c r="E921" s="1" t="s">
        <v>12</v>
      </c>
      <c r="F921" s="1" t="s">
        <v>13</v>
      </c>
      <c r="G921" s="5">
        <v>12205</v>
      </c>
      <c r="H921" s="1" t="s">
        <v>10696</v>
      </c>
      <c r="I921" s="1" t="s">
        <v>10684</v>
      </c>
      <c r="J921" s="1" t="s">
        <v>12598</v>
      </c>
      <c r="K921" s="5"/>
      <c r="L921" s="1" t="s">
        <v>10691</v>
      </c>
    </row>
    <row r="922" spans="1:12" x14ac:dyDescent="0.35">
      <c r="A922" s="1" t="s">
        <v>5109</v>
      </c>
      <c r="B922" s="1" t="s">
        <v>1858</v>
      </c>
      <c r="C922" s="2">
        <v>45095</v>
      </c>
      <c r="D922" s="5">
        <v>598000</v>
      </c>
      <c r="E922" s="1" t="s">
        <v>56</v>
      </c>
      <c r="F922" s="1" t="s">
        <v>57</v>
      </c>
      <c r="G922" s="5">
        <v>40249</v>
      </c>
      <c r="H922" s="1" t="s">
        <v>10683</v>
      </c>
      <c r="I922" s="1" t="s">
        <v>10684</v>
      </c>
      <c r="J922" s="1" t="s">
        <v>12598</v>
      </c>
      <c r="K922" s="5"/>
      <c r="L922" s="1" t="s">
        <v>10686</v>
      </c>
    </row>
    <row r="923" spans="1:12" x14ac:dyDescent="0.35">
      <c r="A923" s="1" t="s">
        <v>5112</v>
      </c>
      <c r="B923" s="1" t="s">
        <v>306</v>
      </c>
      <c r="C923" s="2">
        <v>45107</v>
      </c>
      <c r="D923" s="5">
        <v>49135</v>
      </c>
      <c r="E923" s="1" t="s">
        <v>91</v>
      </c>
      <c r="F923" s="1" t="s">
        <v>84</v>
      </c>
      <c r="G923" s="5">
        <v>18701</v>
      </c>
      <c r="H923" s="1" t="s">
        <v>10679</v>
      </c>
      <c r="I923" s="1" t="s">
        <v>10680</v>
      </c>
      <c r="J923" s="1" t="s">
        <v>10699</v>
      </c>
      <c r="K923" s="5">
        <v>19865</v>
      </c>
      <c r="L923" s="1" t="s">
        <v>10691</v>
      </c>
    </row>
    <row r="924" spans="1:12" x14ac:dyDescent="0.35">
      <c r="A924" s="1" t="s">
        <v>5114</v>
      </c>
      <c r="B924" s="1" t="s">
        <v>1680</v>
      </c>
      <c r="C924" s="2">
        <v>44976</v>
      </c>
      <c r="D924" s="5">
        <v>1136000</v>
      </c>
      <c r="E924" s="1" t="s">
        <v>24</v>
      </c>
      <c r="F924" s="1" t="s">
        <v>25</v>
      </c>
      <c r="G924" s="5">
        <v>13204</v>
      </c>
      <c r="H924" s="1" t="s">
        <v>10697</v>
      </c>
      <c r="I924" s="1" t="s">
        <v>10684</v>
      </c>
      <c r="J924" s="1" t="s">
        <v>12598</v>
      </c>
      <c r="K924" s="5"/>
      <c r="L924" s="1" t="s">
        <v>10691</v>
      </c>
    </row>
    <row r="925" spans="1:12" x14ac:dyDescent="0.35">
      <c r="A925" s="1" t="s">
        <v>5117</v>
      </c>
      <c r="B925" s="1" t="s">
        <v>1529</v>
      </c>
      <c r="C925" s="2">
        <v>45685</v>
      </c>
      <c r="D925" s="5">
        <v>690300</v>
      </c>
      <c r="E925" s="1" t="s">
        <v>119</v>
      </c>
      <c r="F925" s="1" t="s">
        <v>120</v>
      </c>
      <c r="G925" s="5">
        <v>28439</v>
      </c>
      <c r="H925" s="1" t="s">
        <v>10679</v>
      </c>
      <c r="I925" s="1" t="s">
        <v>10684</v>
      </c>
      <c r="J925" s="1" t="s">
        <v>10699</v>
      </c>
      <c r="K925" s="5">
        <v>35700</v>
      </c>
      <c r="L925" s="1" t="s">
        <v>10691</v>
      </c>
    </row>
    <row r="926" spans="1:12" x14ac:dyDescent="0.35">
      <c r="A926" s="1" t="s">
        <v>5121</v>
      </c>
      <c r="B926" s="1" t="s">
        <v>815</v>
      </c>
      <c r="C926" s="2">
        <v>45407</v>
      </c>
      <c r="D926" s="5">
        <v>647000</v>
      </c>
      <c r="E926" s="1" t="s">
        <v>61</v>
      </c>
      <c r="F926" s="1" t="s">
        <v>62</v>
      </c>
      <c r="G926" s="5">
        <v>39097</v>
      </c>
      <c r="H926" s="1" t="s">
        <v>10696</v>
      </c>
      <c r="I926" s="1" t="s">
        <v>10684</v>
      </c>
      <c r="J926" s="1" t="s">
        <v>12598</v>
      </c>
      <c r="K926" s="5"/>
      <c r="L926" s="1" t="s">
        <v>10691</v>
      </c>
    </row>
    <row r="927" spans="1:12" x14ac:dyDescent="0.35">
      <c r="A927" s="1" t="s">
        <v>5124</v>
      </c>
      <c r="B927" s="1" t="s">
        <v>2045</v>
      </c>
      <c r="C927" s="2">
        <v>44927</v>
      </c>
      <c r="D927" s="5">
        <v>187000</v>
      </c>
      <c r="E927" s="1" t="s">
        <v>119</v>
      </c>
      <c r="F927" s="1" t="s">
        <v>120</v>
      </c>
      <c r="G927" s="5">
        <v>31677</v>
      </c>
      <c r="H927" s="1" t="s">
        <v>10693</v>
      </c>
      <c r="I927" s="1" t="s">
        <v>10687</v>
      </c>
      <c r="J927" s="1" t="s">
        <v>12598</v>
      </c>
      <c r="K927" s="5"/>
      <c r="L927" s="1" t="s">
        <v>10686</v>
      </c>
    </row>
    <row r="928" spans="1:12" x14ac:dyDescent="0.35">
      <c r="A928" s="1" t="s">
        <v>5127</v>
      </c>
      <c r="B928" s="1" t="s">
        <v>767</v>
      </c>
      <c r="C928" s="2">
        <v>44657</v>
      </c>
      <c r="D928" s="5">
        <v>80378</v>
      </c>
      <c r="E928" s="1" t="s">
        <v>91</v>
      </c>
      <c r="F928" s="1" t="s">
        <v>84</v>
      </c>
      <c r="G928" s="5">
        <v>20481</v>
      </c>
      <c r="H928" s="1" t="s">
        <v>10693</v>
      </c>
      <c r="I928" s="1" t="s">
        <v>10690</v>
      </c>
      <c r="J928" s="1" t="s">
        <v>10700</v>
      </c>
      <c r="K928" s="5">
        <v>17622</v>
      </c>
      <c r="L928" s="1" t="s">
        <v>10686</v>
      </c>
    </row>
    <row r="929" spans="1:12" x14ac:dyDescent="0.35">
      <c r="A929" s="1" t="s">
        <v>5129</v>
      </c>
      <c r="B929" s="1" t="s">
        <v>2372</v>
      </c>
      <c r="C929" s="2">
        <v>44813</v>
      </c>
      <c r="D929" s="5">
        <v>1019027</v>
      </c>
      <c r="E929" s="1" t="s">
        <v>83</v>
      </c>
      <c r="F929" s="1" t="s">
        <v>84</v>
      </c>
      <c r="G929" s="5">
        <v>16805</v>
      </c>
      <c r="H929" s="1" t="s">
        <v>10693</v>
      </c>
      <c r="I929" s="1" t="s">
        <v>10687</v>
      </c>
      <c r="J929" s="1" t="s">
        <v>10700</v>
      </c>
      <c r="K929" s="5">
        <v>28973</v>
      </c>
      <c r="L929" s="1" t="s">
        <v>10691</v>
      </c>
    </row>
    <row r="930" spans="1:12" x14ac:dyDescent="0.35">
      <c r="A930" s="1" t="s">
        <v>5132</v>
      </c>
      <c r="B930" s="1" t="s">
        <v>543</v>
      </c>
      <c r="C930" s="2">
        <v>45158</v>
      </c>
      <c r="D930" s="5">
        <v>2425000</v>
      </c>
      <c r="E930" s="1" t="s">
        <v>43</v>
      </c>
      <c r="F930" s="1" t="s">
        <v>44</v>
      </c>
      <c r="G930" s="5">
        <v>34562</v>
      </c>
      <c r="H930" s="1" t="s">
        <v>10683</v>
      </c>
      <c r="I930" s="1" t="s">
        <v>10684</v>
      </c>
      <c r="J930" s="1" t="s">
        <v>12598</v>
      </c>
      <c r="K930" s="5"/>
      <c r="L930" s="1" t="s">
        <v>10691</v>
      </c>
    </row>
    <row r="931" spans="1:12" x14ac:dyDescent="0.35">
      <c r="A931" s="1" t="s">
        <v>5136</v>
      </c>
      <c r="B931" s="1" t="s">
        <v>1230</v>
      </c>
      <c r="C931" s="2">
        <v>45150</v>
      </c>
      <c r="D931" s="5">
        <v>270413</v>
      </c>
      <c r="E931" s="1" t="s">
        <v>431</v>
      </c>
      <c r="F931" s="1" t="s">
        <v>432</v>
      </c>
      <c r="G931" s="5">
        <v>40176</v>
      </c>
      <c r="H931" s="1" t="s">
        <v>10693</v>
      </c>
      <c r="I931" s="1" t="s">
        <v>10684</v>
      </c>
      <c r="J931" s="1" t="s">
        <v>10700</v>
      </c>
      <c r="K931" s="5">
        <v>27587</v>
      </c>
      <c r="L931" s="1" t="s">
        <v>10682</v>
      </c>
    </row>
    <row r="932" spans="1:12" x14ac:dyDescent="0.35">
      <c r="A932" s="1" t="s">
        <v>5139</v>
      </c>
      <c r="B932" s="1" t="s">
        <v>2081</v>
      </c>
      <c r="C932" s="2">
        <v>44670</v>
      </c>
      <c r="D932" s="5">
        <v>549000</v>
      </c>
      <c r="E932" s="1" t="s">
        <v>95</v>
      </c>
      <c r="F932" s="1" t="s">
        <v>33</v>
      </c>
      <c r="G932" s="5">
        <v>14157</v>
      </c>
      <c r="H932" s="1" t="s">
        <v>10679</v>
      </c>
      <c r="I932" s="1" t="s">
        <v>10680</v>
      </c>
      <c r="J932" s="1" t="s">
        <v>12598</v>
      </c>
      <c r="K932" s="5"/>
      <c r="L932" s="1" t="s">
        <v>10691</v>
      </c>
    </row>
    <row r="933" spans="1:12" x14ac:dyDescent="0.35">
      <c r="A933" s="1" t="s">
        <v>5141</v>
      </c>
      <c r="B933" s="1" t="s">
        <v>2207</v>
      </c>
      <c r="C933" s="2">
        <v>45571</v>
      </c>
      <c r="D933" s="5">
        <v>796000</v>
      </c>
      <c r="E933" s="1" t="s">
        <v>151</v>
      </c>
      <c r="F933" s="1" t="s">
        <v>33</v>
      </c>
      <c r="G933" s="5">
        <v>10554</v>
      </c>
      <c r="H933" s="1" t="s">
        <v>10679</v>
      </c>
      <c r="I933" s="1" t="s">
        <v>10684</v>
      </c>
      <c r="J933" s="1" t="s">
        <v>12598</v>
      </c>
      <c r="K933" s="5"/>
      <c r="L933" s="1" t="s">
        <v>10691</v>
      </c>
    </row>
    <row r="934" spans="1:12" x14ac:dyDescent="0.35">
      <c r="A934" s="1" t="s">
        <v>5144</v>
      </c>
      <c r="B934" s="1" t="s">
        <v>1177</v>
      </c>
      <c r="C934" s="2">
        <v>45237</v>
      </c>
      <c r="D934" s="5">
        <v>399000</v>
      </c>
      <c r="E934" s="1" t="s">
        <v>48</v>
      </c>
      <c r="F934" s="1" t="s">
        <v>49</v>
      </c>
      <c r="G934" s="5">
        <v>26656</v>
      </c>
      <c r="H934" s="1" t="s">
        <v>10679</v>
      </c>
      <c r="I934" s="1" t="s">
        <v>10684</v>
      </c>
      <c r="J934" s="1" t="s">
        <v>12598</v>
      </c>
      <c r="K934" s="5"/>
      <c r="L934" s="1" t="s">
        <v>10691</v>
      </c>
    </row>
    <row r="935" spans="1:12" x14ac:dyDescent="0.35">
      <c r="A935" s="1" t="s">
        <v>5146</v>
      </c>
      <c r="B935" s="1" t="s">
        <v>215</v>
      </c>
      <c r="C935" s="2">
        <v>45669</v>
      </c>
      <c r="D935" s="5">
        <v>387000</v>
      </c>
      <c r="E935" s="1" t="s">
        <v>12</v>
      </c>
      <c r="F935" s="1" t="s">
        <v>13</v>
      </c>
      <c r="G935" s="5">
        <v>16537</v>
      </c>
      <c r="H935" s="1" t="s">
        <v>10696</v>
      </c>
      <c r="I935" s="1" t="s">
        <v>10684</v>
      </c>
      <c r="J935" s="1" t="s">
        <v>12598</v>
      </c>
      <c r="K935" s="5"/>
      <c r="L935" s="1" t="s">
        <v>10686</v>
      </c>
    </row>
    <row r="936" spans="1:12" x14ac:dyDescent="0.35">
      <c r="A936" s="1" t="s">
        <v>5148</v>
      </c>
      <c r="B936" s="1" t="s">
        <v>558</v>
      </c>
      <c r="C936" s="2">
        <v>44993</v>
      </c>
      <c r="D936" s="5">
        <v>578000</v>
      </c>
      <c r="E936" s="1" t="s">
        <v>138</v>
      </c>
      <c r="F936" s="1" t="s">
        <v>139</v>
      </c>
      <c r="G936" s="5">
        <v>36719</v>
      </c>
      <c r="H936" s="1" t="s">
        <v>10679</v>
      </c>
      <c r="I936" s="1" t="s">
        <v>10690</v>
      </c>
      <c r="J936" s="1" t="s">
        <v>12598</v>
      </c>
      <c r="K936" s="5"/>
      <c r="L936" s="1" t="s">
        <v>10682</v>
      </c>
    </row>
    <row r="937" spans="1:12" x14ac:dyDescent="0.35">
      <c r="A937" s="1" t="s">
        <v>5151</v>
      </c>
      <c r="B937" s="1" t="s">
        <v>2164</v>
      </c>
      <c r="C937" s="2">
        <v>45492</v>
      </c>
      <c r="D937" s="5">
        <v>549000</v>
      </c>
      <c r="E937" s="1" t="s">
        <v>48</v>
      </c>
      <c r="F937" s="1" t="s">
        <v>49</v>
      </c>
      <c r="G937" s="5">
        <v>31595</v>
      </c>
      <c r="H937" s="1" t="s">
        <v>10679</v>
      </c>
      <c r="I937" s="1" t="s">
        <v>10687</v>
      </c>
      <c r="J937" s="1" t="s">
        <v>12598</v>
      </c>
      <c r="K937" s="5"/>
      <c r="L937" s="1" t="s">
        <v>10691</v>
      </c>
    </row>
    <row r="938" spans="1:12" x14ac:dyDescent="0.35">
      <c r="A938" s="1" t="s">
        <v>5153</v>
      </c>
      <c r="B938" s="1" t="s">
        <v>1230</v>
      </c>
      <c r="C938" s="2">
        <v>45005</v>
      </c>
      <c r="D938" s="5">
        <v>869174</v>
      </c>
      <c r="E938" s="1" t="s">
        <v>431</v>
      </c>
      <c r="F938" s="1" t="s">
        <v>432</v>
      </c>
      <c r="G938" s="5">
        <v>30237</v>
      </c>
      <c r="H938" s="1" t="s">
        <v>10693</v>
      </c>
      <c r="I938" s="1" t="s">
        <v>10684</v>
      </c>
      <c r="J938" s="1" t="s">
        <v>10700</v>
      </c>
      <c r="K938" s="5">
        <v>28826</v>
      </c>
      <c r="L938" s="1" t="s">
        <v>10686</v>
      </c>
    </row>
    <row r="939" spans="1:12" x14ac:dyDescent="0.35">
      <c r="A939" s="1" t="s">
        <v>5155</v>
      </c>
      <c r="B939" s="1" t="s">
        <v>1646</v>
      </c>
      <c r="C939" s="2">
        <v>45085</v>
      </c>
      <c r="D939" s="5">
        <v>329000</v>
      </c>
      <c r="E939" s="1" t="s">
        <v>61</v>
      </c>
      <c r="F939" s="1" t="s">
        <v>62</v>
      </c>
      <c r="G939" s="5">
        <v>39480</v>
      </c>
      <c r="H939" s="1" t="s">
        <v>10696</v>
      </c>
      <c r="I939" s="1" t="s">
        <v>10690</v>
      </c>
      <c r="J939" s="1" t="s">
        <v>12598</v>
      </c>
      <c r="K939" s="5"/>
      <c r="L939" s="1" t="s">
        <v>10691</v>
      </c>
    </row>
    <row r="940" spans="1:12" x14ac:dyDescent="0.35">
      <c r="A940" s="1" t="s">
        <v>5157</v>
      </c>
      <c r="B940" s="1" t="s">
        <v>485</v>
      </c>
      <c r="C940" s="2">
        <v>45302</v>
      </c>
      <c r="D940" s="5">
        <v>89000</v>
      </c>
      <c r="E940" s="1" t="s">
        <v>248</v>
      </c>
      <c r="F940" s="1" t="s">
        <v>249</v>
      </c>
      <c r="G940" s="5">
        <v>9818</v>
      </c>
      <c r="H940" s="1" t="s">
        <v>10693</v>
      </c>
      <c r="I940" s="1" t="s">
        <v>10689</v>
      </c>
      <c r="J940" s="1" t="s">
        <v>12598</v>
      </c>
      <c r="K940" s="5"/>
      <c r="L940" s="1" t="s">
        <v>10695</v>
      </c>
    </row>
    <row r="941" spans="1:12" x14ac:dyDescent="0.35">
      <c r="A941" s="1" t="s">
        <v>5159</v>
      </c>
      <c r="B941" s="1" t="s">
        <v>1325</v>
      </c>
      <c r="C941" s="2">
        <v>45611</v>
      </c>
      <c r="D941" s="5">
        <v>1255000</v>
      </c>
      <c r="E941" s="1" t="s">
        <v>72</v>
      </c>
      <c r="F941" s="1" t="s">
        <v>33</v>
      </c>
      <c r="G941" s="5">
        <v>9224</v>
      </c>
      <c r="H941" s="1" t="s">
        <v>10696</v>
      </c>
      <c r="I941" s="1" t="s">
        <v>10684</v>
      </c>
      <c r="J941" s="1" t="s">
        <v>12598</v>
      </c>
      <c r="K941" s="5"/>
      <c r="L941" s="1" t="s">
        <v>10686</v>
      </c>
    </row>
    <row r="942" spans="1:12" x14ac:dyDescent="0.35">
      <c r="A942" s="1" t="s">
        <v>5163</v>
      </c>
      <c r="B942" s="1" t="s">
        <v>1912</v>
      </c>
      <c r="C942" s="2">
        <v>45706</v>
      </c>
      <c r="D942" s="5">
        <v>1003698</v>
      </c>
      <c r="E942" s="1" t="s">
        <v>37</v>
      </c>
      <c r="F942" s="1" t="s">
        <v>38</v>
      </c>
      <c r="G942" s="5">
        <v>36794</v>
      </c>
      <c r="H942" s="1" t="s">
        <v>10697</v>
      </c>
      <c r="I942" s="1" t="s">
        <v>10689</v>
      </c>
      <c r="J942" s="1" t="s">
        <v>10694</v>
      </c>
      <c r="K942" s="5">
        <v>23302</v>
      </c>
      <c r="L942" s="1" t="s">
        <v>10686</v>
      </c>
    </row>
    <row r="943" spans="1:12" x14ac:dyDescent="0.35">
      <c r="A943" s="1" t="s">
        <v>5166</v>
      </c>
      <c r="B943" s="1" t="s">
        <v>2139</v>
      </c>
      <c r="C943" s="2">
        <v>44646</v>
      </c>
      <c r="D943" s="5">
        <v>138454</v>
      </c>
      <c r="E943" s="1" t="s">
        <v>146</v>
      </c>
      <c r="F943" s="1" t="s">
        <v>147</v>
      </c>
      <c r="G943" s="5">
        <v>27935</v>
      </c>
      <c r="H943" s="1" t="s">
        <v>10683</v>
      </c>
      <c r="I943" s="1" t="s">
        <v>10684</v>
      </c>
      <c r="J943" s="1" t="s">
        <v>10681</v>
      </c>
      <c r="K943" s="5">
        <v>10546</v>
      </c>
      <c r="L943" s="1" t="s">
        <v>10686</v>
      </c>
    </row>
    <row r="944" spans="1:12" x14ac:dyDescent="0.35">
      <c r="A944" s="1" t="s">
        <v>5168</v>
      </c>
      <c r="B944" s="1" t="s">
        <v>762</v>
      </c>
      <c r="C944" s="2">
        <v>45003</v>
      </c>
      <c r="D944" s="5">
        <v>329166</v>
      </c>
      <c r="E944" s="1" t="s">
        <v>72</v>
      </c>
      <c r="F944" s="1" t="s">
        <v>33</v>
      </c>
      <c r="G944" s="5">
        <v>9054</v>
      </c>
      <c r="H944" s="1" t="s">
        <v>10693</v>
      </c>
      <c r="I944" s="1" t="s">
        <v>10684</v>
      </c>
      <c r="J944" s="1" t="s">
        <v>10699</v>
      </c>
      <c r="K944" s="5">
        <v>19834</v>
      </c>
      <c r="L944" s="1" t="s">
        <v>10682</v>
      </c>
    </row>
    <row r="945" spans="1:12" x14ac:dyDescent="0.35">
      <c r="A945" s="1" t="s">
        <v>5170</v>
      </c>
      <c r="B945" s="1" t="s">
        <v>99</v>
      </c>
      <c r="C945" s="2">
        <v>44644</v>
      </c>
      <c r="D945" s="5">
        <v>159990</v>
      </c>
      <c r="E945" s="1" t="s">
        <v>83</v>
      </c>
      <c r="F945" s="1" t="s">
        <v>84</v>
      </c>
      <c r="G945" s="5">
        <v>12029</v>
      </c>
      <c r="H945" s="1" t="s">
        <v>10679</v>
      </c>
      <c r="I945" s="1" t="s">
        <v>10687</v>
      </c>
      <c r="J945" s="1" t="s">
        <v>10694</v>
      </c>
      <c r="K945" s="5">
        <v>19010</v>
      </c>
      <c r="L945" s="1" t="s">
        <v>10691</v>
      </c>
    </row>
    <row r="946" spans="1:12" x14ac:dyDescent="0.35">
      <c r="A946" s="1" t="s">
        <v>5172</v>
      </c>
      <c r="B946" s="1" t="s">
        <v>2019</v>
      </c>
      <c r="C946" s="2">
        <v>45324</v>
      </c>
      <c r="D946" s="5">
        <v>518000</v>
      </c>
      <c r="E946" s="1" t="s">
        <v>48</v>
      </c>
      <c r="F946" s="1" t="s">
        <v>49</v>
      </c>
      <c r="G946" s="5">
        <v>26648</v>
      </c>
      <c r="H946" s="1" t="s">
        <v>10693</v>
      </c>
      <c r="I946" s="1" t="s">
        <v>10687</v>
      </c>
      <c r="J946" s="1" t="s">
        <v>12598</v>
      </c>
      <c r="K946" s="5"/>
      <c r="L946" s="1" t="s">
        <v>10691</v>
      </c>
    </row>
    <row r="947" spans="1:12" x14ac:dyDescent="0.35">
      <c r="A947" s="1" t="s">
        <v>5175</v>
      </c>
      <c r="B947" s="1" t="s">
        <v>812</v>
      </c>
      <c r="C947" s="2">
        <v>44934</v>
      </c>
      <c r="D947" s="5">
        <v>736000</v>
      </c>
      <c r="E947" s="1" t="s">
        <v>72</v>
      </c>
      <c r="F947" s="1" t="s">
        <v>33</v>
      </c>
      <c r="G947" s="5">
        <v>9453</v>
      </c>
      <c r="H947" s="1" t="s">
        <v>10693</v>
      </c>
      <c r="I947" s="1" t="s">
        <v>10687</v>
      </c>
      <c r="J947" s="1" t="s">
        <v>12598</v>
      </c>
      <c r="K947" s="5"/>
      <c r="L947" s="1" t="s">
        <v>10691</v>
      </c>
    </row>
    <row r="948" spans="1:12" x14ac:dyDescent="0.35">
      <c r="A948" s="1" t="s">
        <v>5178</v>
      </c>
      <c r="B948" s="1" t="s">
        <v>1532</v>
      </c>
      <c r="C948" s="2">
        <v>44674</v>
      </c>
      <c r="D948" s="5">
        <v>416188</v>
      </c>
      <c r="E948" s="1" t="s">
        <v>111</v>
      </c>
      <c r="F948" s="1" t="s">
        <v>112</v>
      </c>
      <c r="G948" s="5">
        <v>28519</v>
      </c>
      <c r="H948" s="1" t="s">
        <v>10693</v>
      </c>
      <c r="I948" s="1" t="s">
        <v>10680</v>
      </c>
      <c r="J948" s="1" t="s">
        <v>10681</v>
      </c>
      <c r="K948" s="5">
        <v>41812</v>
      </c>
      <c r="L948" s="1" t="s">
        <v>10691</v>
      </c>
    </row>
    <row r="949" spans="1:12" x14ac:dyDescent="0.35">
      <c r="A949" s="1" t="s">
        <v>5181</v>
      </c>
      <c r="B949" s="1" t="s">
        <v>279</v>
      </c>
      <c r="C949" s="2">
        <v>45248</v>
      </c>
      <c r="D949" s="5">
        <v>129000</v>
      </c>
      <c r="E949" s="1" t="s">
        <v>95</v>
      </c>
      <c r="F949" s="1" t="s">
        <v>33</v>
      </c>
      <c r="G949" s="5">
        <v>10816</v>
      </c>
      <c r="H949" s="1" t="s">
        <v>10696</v>
      </c>
      <c r="I949" s="1" t="s">
        <v>10684</v>
      </c>
      <c r="J949" s="1" t="s">
        <v>12598</v>
      </c>
      <c r="K949" s="5"/>
      <c r="L949" s="1" t="s">
        <v>10682</v>
      </c>
    </row>
    <row r="950" spans="1:12" x14ac:dyDescent="0.35">
      <c r="A950" s="1" t="s">
        <v>5183</v>
      </c>
      <c r="B950" s="1" t="s">
        <v>1500</v>
      </c>
      <c r="C950" s="2">
        <v>45311</v>
      </c>
      <c r="D950" s="5">
        <v>231966</v>
      </c>
      <c r="E950" s="1" t="s">
        <v>56</v>
      </c>
      <c r="F950" s="1" t="s">
        <v>57</v>
      </c>
      <c r="G950" s="5">
        <v>33206</v>
      </c>
      <c r="H950" s="1" t="s">
        <v>10696</v>
      </c>
      <c r="I950" s="1" t="s">
        <v>10684</v>
      </c>
      <c r="J950" s="1" t="s">
        <v>10701</v>
      </c>
      <c r="K950" s="5">
        <v>47034</v>
      </c>
      <c r="L950" s="1" t="s">
        <v>10686</v>
      </c>
    </row>
    <row r="951" spans="1:12" x14ac:dyDescent="0.35">
      <c r="A951" s="1" t="s">
        <v>5185</v>
      </c>
      <c r="B951" s="1" t="s">
        <v>1400</v>
      </c>
      <c r="C951" s="2">
        <v>45431</v>
      </c>
      <c r="D951" s="5">
        <v>1247000</v>
      </c>
      <c r="E951" s="1" t="s">
        <v>32</v>
      </c>
      <c r="F951" s="1" t="s">
        <v>33</v>
      </c>
      <c r="G951" s="5">
        <v>10619</v>
      </c>
      <c r="H951" s="1" t="s">
        <v>10683</v>
      </c>
      <c r="I951" s="1" t="s">
        <v>10684</v>
      </c>
      <c r="J951" s="1" t="s">
        <v>12598</v>
      </c>
      <c r="K951" s="5"/>
      <c r="L951" s="1" t="s">
        <v>10691</v>
      </c>
    </row>
    <row r="952" spans="1:12" x14ac:dyDescent="0.35">
      <c r="A952" s="1" t="s">
        <v>5188</v>
      </c>
      <c r="B952" s="1" t="s">
        <v>1022</v>
      </c>
      <c r="C952" s="2">
        <v>45336</v>
      </c>
      <c r="D952" s="5">
        <v>179000</v>
      </c>
      <c r="E952" s="1" t="s">
        <v>119</v>
      </c>
      <c r="F952" s="1" t="s">
        <v>120</v>
      </c>
      <c r="G952" s="5">
        <v>38582</v>
      </c>
      <c r="H952" s="1" t="s">
        <v>10693</v>
      </c>
      <c r="I952" s="1" t="s">
        <v>10684</v>
      </c>
      <c r="J952" s="1" t="s">
        <v>12598</v>
      </c>
      <c r="K952" s="5"/>
      <c r="L952" s="1" t="s">
        <v>10682</v>
      </c>
    </row>
    <row r="953" spans="1:12" x14ac:dyDescent="0.35">
      <c r="A953" s="1" t="s">
        <v>5190</v>
      </c>
      <c r="B953" s="1" t="s">
        <v>961</v>
      </c>
      <c r="C953" s="2">
        <v>45348</v>
      </c>
      <c r="D953" s="5">
        <v>149000</v>
      </c>
      <c r="E953" s="1" t="s">
        <v>127</v>
      </c>
      <c r="F953" s="1" t="s">
        <v>128</v>
      </c>
      <c r="G953" s="5">
        <v>15449</v>
      </c>
      <c r="H953" s="1" t="s">
        <v>10696</v>
      </c>
      <c r="I953" s="1" t="s">
        <v>10684</v>
      </c>
      <c r="J953" s="1" t="s">
        <v>12598</v>
      </c>
      <c r="K953" s="5"/>
      <c r="L953" s="1" t="s">
        <v>10682</v>
      </c>
    </row>
    <row r="954" spans="1:12" x14ac:dyDescent="0.35">
      <c r="A954" s="1" t="s">
        <v>5192</v>
      </c>
      <c r="B954" s="1" t="s">
        <v>1602</v>
      </c>
      <c r="C954" s="2">
        <v>45680</v>
      </c>
      <c r="D954" s="5">
        <v>767000</v>
      </c>
      <c r="E954" s="1" t="s">
        <v>56</v>
      </c>
      <c r="F954" s="1" t="s">
        <v>57</v>
      </c>
      <c r="G954" s="5">
        <v>36921</v>
      </c>
      <c r="H954" s="1" t="s">
        <v>10696</v>
      </c>
      <c r="I954" s="1" t="s">
        <v>10689</v>
      </c>
      <c r="J954" s="1" t="s">
        <v>12598</v>
      </c>
      <c r="K954" s="5"/>
      <c r="L954" s="1" t="s">
        <v>10695</v>
      </c>
    </row>
    <row r="955" spans="1:12" x14ac:dyDescent="0.35">
      <c r="A955" s="1" t="s">
        <v>5196</v>
      </c>
      <c r="B955" s="1" t="s">
        <v>946</v>
      </c>
      <c r="C955" s="2">
        <v>45053</v>
      </c>
      <c r="D955" s="5">
        <v>148856</v>
      </c>
      <c r="E955" s="1" t="s">
        <v>12</v>
      </c>
      <c r="F955" s="1" t="s">
        <v>13</v>
      </c>
      <c r="G955" s="5">
        <v>14806</v>
      </c>
      <c r="H955" s="1" t="s">
        <v>10683</v>
      </c>
      <c r="I955" s="1" t="s">
        <v>10680</v>
      </c>
      <c r="J955" s="1" t="s">
        <v>10681</v>
      </c>
      <c r="K955" s="5">
        <v>30144</v>
      </c>
      <c r="L955" s="1" t="s">
        <v>10691</v>
      </c>
    </row>
    <row r="956" spans="1:12" x14ac:dyDescent="0.35">
      <c r="A956" s="1" t="s">
        <v>5198</v>
      </c>
      <c r="B956" s="1" t="s">
        <v>727</v>
      </c>
      <c r="C956" s="2">
        <v>45617</v>
      </c>
      <c r="D956" s="5">
        <v>229000</v>
      </c>
      <c r="E956" s="1" t="s">
        <v>138</v>
      </c>
      <c r="F956" s="1" t="s">
        <v>139</v>
      </c>
      <c r="G956" s="5">
        <v>26567</v>
      </c>
      <c r="H956" s="1" t="s">
        <v>10696</v>
      </c>
      <c r="I956" s="1" t="s">
        <v>10684</v>
      </c>
      <c r="J956" s="1" t="s">
        <v>12598</v>
      </c>
      <c r="K956" s="5"/>
      <c r="L956" s="1" t="s">
        <v>10686</v>
      </c>
    </row>
    <row r="957" spans="1:12" x14ac:dyDescent="0.35">
      <c r="A957" s="1" t="s">
        <v>5200</v>
      </c>
      <c r="B957" s="1" t="s">
        <v>433</v>
      </c>
      <c r="C957" s="2">
        <v>45227</v>
      </c>
      <c r="D957" s="5">
        <v>237682</v>
      </c>
      <c r="E957" s="1" t="s">
        <v>111</v>
      </c>
      <c r="F957" s="1" t="s">
        <v>112</v>
      </c>
      <c r="G957" s="5">
        <v>22828</v>
      </c>
      <c r="H957" s="1" t="s">
        <v>10696</v>
      </c>
      <c r="I957" s="1" t="s">
        <v>10680</v>
      </c>
      <c r="J957" s="1" t="s">
        <v>10698</v>
      </c>
      <c r="K957" s="5">
        <v>41318</v>
      </c>
      <c r="L957" s="1" t="s">
        <v>10691</v>
      </c>
    </row>
    <row r="958" spans="1:12" x14ac:dyDescent="0.35">
      <c r="A958" s="1" t="s">
        <v>5202</v>
      </c>
      <c r="B958" s="1" t="s">
        <v>1300</v>
      </c>
      <c r="C958" s="2">
        <v>44633</v>
      </c>
      <c r="D958" s="5">
        <v>984524</v>
      </c>
      <c r="E958" s="1" t="s">
        <v>37</v>
      </c>
      <c r="F958" s="1" t="s">
        <v>38</v>
      </c>
      <c r="G958" s="5">
        <v>42766</v>
      </c>
      <c r="H958" s="1" t="s">
        <v>10697</v>
      </c>
      <c r="I958" s="1" t="s">
        <v>10690</v>
      </c>
      <c r="J958" s="1" t="s">
        <v>10698</v>
      </c>
      <c r="K958" s="5">
        <v>13476</v>
      </c>
      <c r="L958" s="1" t="s">
        <v>10682</v>
      </c>
    </row>
    <row r="959" spans="1:12" x14ac:dyDescent="0.35">
      <c r="A959" s="1" t="s">
        <v>5204</v>
      </c>
      <c r="B959" s="1" t="s">
        <v>1835</v>
      </c>
      <c r="C959" s="2">
        <v>45657</v>
      </c>
      <c r="D959" s="5">
        <v>762048</v>
      </c>
      <c r="E959" s="1" t="s">
        <v>72</v>
      </c>
      <c r="F959" s="1" t="s">
        <v>33</v>
      </c>
      <c r="G959" s="5">
        <v>9480</v>
      </c>
      <c r="H959" s="1" t="s">
        <v>10697</v>
      </c>
      <c r="I959" s="1" t="s">
        <v>10680</v>
      </c>
      <c r="J959" s="1" t="s">
        <v>10701</v>
      </c>
      <c r="K959" s="5">
        <v>35952</v>
      </c>
      <c r="L959" s="1" t="s">
        <v>10682</v>
      </c>
    </row>
    <row r="960" spans="1:12" x14ac:dyDescent="0.35">
      <c r="A960" s="1" t="s">
        <v>5206</v>
      </c>
      <c r="B960" s="1" t="s">
        <v>988</v>
      </c>
      <c r="C960" s="2">
        <v>45704</v>
      </c>
      <c r="D960" s="5">
        <v>673431</v>
      </c>
      <c r="E960" s="1" t="s">
        <v>32</v>
      </c>
      <c r="F960" s="1" t="s">
        <v>33</v>
      </c>
      <c r="G960" s="5">
        <v>12449</v>
      </c>
      <c r="H960" s="1" t="s">
        <v>10696</v>
      </c>
      <c r="I960" s="1" t="s">
        <v>10690</v>
      </c>
      <c r="J960" s="1" t="s">
        <v>10700</v>
      </c>
      <c r="K960" s="5">
        <v>44569</v>
      </c>
      <c r="L960" s="1" t="s">
        <v>10688</v>
      </c>
    </row>
    <row r="961" spans="1:12" x14ac:dyDescent="0.35">
      <c r="A961" s="1" t="s">
        <v>5209</v>
      </c>
      <c r="B961" s="1" t="s">
        <v>2248</v>
      </c>
      <c r="C961" s="2">
        <v>45052</v>
      </c>
      <c r="D961" s="5">
        <v>1647000</v>
      </c>
      <c r="E961" s="1" t="s">
        <v>24</v>
      </c>
      <c r="F961" s="1" t="s">
        <v>25</v>
      </c>
      <c r="G961" s="5">
        <v>13413</v>
      </c>
      <c r="H961" s="1" t="s">
        <v>10696</v>
      </c>
      <c r="I961" s="1" t="s">
        <v>10690</v>
      </c>
      <c r="J961" s="1" t="s">
        <v>12598</v>
      </c>
      <c r="K961" s="5"/>
      <c r="L961" s="1" t="s">
        <v>10695</v>
      </c>
    </row>
    <row r="962" spans="1:12" x14ac:dyDescent="0.35">
      <c r="A962" s="1" t="s">
        <v>5212</v>
      </c>
      <c r="B962" s="1" t="s">
        <v>1482</v>
      </c>
      <c r="C962" s="2">
        <v>45334</v>
      </c>
      <c r="D962" s="5">
        <v>719340</v>
      </c>
      <c r="E962" s="1" t="s">
        <v>72</v>
      </c>
      <c r="F962" s="1" t="s">
        <v>33</v>
      </c>
      <c r="G962" s="5">
        <v>13875</v>
      </c>
      <c r="H962" s="1" t="s">
        <v>10679</v>
      </c>
      <c r="I962" s="1" t="s">
        <v>10684</v>
      </c>
      <c r="J962" s="1" t="s">
        <v>10692</v>
      </c>
      <c r="K962" s="5">
        <v>47660</v>
      </c>
      <c r="L962" s="1" t="s">
        <v>10691</v>
      </c>
    </row>
    <row r="963" spans="1:12" x14ac:dyDescent="0.35">
      <c r="A963" s="1" t="s">
        <v>5216</v>
      </c>
      <c r="B963" s="1" t="s">
        <v>161</v>
      </c>
      <c r="C963" s="2">
        <v>45598</v>
      </c>
      <c r="D963" s="5">
        <v>18154</v>
      </c>
      <c r="E963" s="1" t="s">
        <v>12</v>
      </c>
      <c r="F963" s="1" t="s">
        <v>13</v>
      </c>
      <c r="G963" s="5">
        <v>15713</v>
      </c>
      <c r="H963" s="1" t="s">
        <v>10693</v>
      </c>
      <c r="I963" s="1" t="s">
        <v>10687</v>
      </c>
      <c r="J963" s="1" t="s">
        <v>10700</v>
      </c>
      <c r="K963" s="5">
        <v>30846</v>
      </c>
      <c r="L963" s="1" t="s">
        <v>10686</v>
      </c>
    </row>
    <row r="964" spans="1:12" x14ac:dyDescent="0.35">
      <c r="A964" s="1" t="s">
        <v>5218</v>
      </c>
      <c r="B964" s="1" t="s">
        <v>836</v>
      </c>
      <c r="C964" s="2">
        <v>45314</v>
      </c>
      <c r="D964" s="5">
        <v>99000</v>
      </c>
      <c r="E964" s="1" t="s">
        <v>127</v>
      </c>
      <c r="F964" s="1" t="s">
        <v>128</v>
      </c>
      <c r="G964" s="5">
        <v>18253</v>
      </c>
      <c r="H964" s="1" t="s">
        <v>10679</v>
      </c>
      <c r="I964" s="1" t="s">
        <v>10684</v>
      </c>
      <c r="J964" s="1" t="s">
        <v>12598</v>
      </c>
      <c r="K964" s="5"/>
      <c r="L964" s="1" t="s">
        <v>10691</v>
      </c>
    </row>
    <row r="965" spans="1:12" x14ac:dyDescent="0.35">
      <c r="A965" s="1" t="s">
        <v>5220</v>
      </c>
      <c r="B965" s="1" t="s">
        <v>1144</v>
      </c>
      <c r="C965" s="2">
        <v>45443</v>
      </c>
      <c r="D965" s="5">
        <v>99000</v>
      </c>
      <c r="E965" s="1" t="s">
        <v>12</v>
      </c>
      <c r="F965" s="1" t="s">
        <v>13</v>
      </c>
      <c r="G965" s="5">
        <v>17095</v>
      </c>
      <c r="H965" s="1" t="s">
        <v>10679</v>
      </c>
      <c r="I965" s="1" t="s">
        <v>10689</v>
      </c>
      <c r="J965" s="1" t="s">
        <v>12598</v>
      </c>
      <c r="K965" s="5"/>
      <c r="L965" s="1" t="s">
        <v>10686</v>
      </c>
    </row>
    <row r="966" spans="1:12" x14ac:dyDescent="0.35">
      <c r="A966" s="1" t="s">
        <v>5222</v>
      </c>
      <c r="B966" s="1" t="s">
        <v>2255</v>
      </c>
      <c r="C966" s="2">
        <v>45593</v>
      </c>
      <c r="D966" s="5">
        <v>59000</v>
      </c>
      <c r="E966" s="1" t="s">
        <v>24</v>
      </c>
      <c r="F966" s="1" t="s">
        <v>25</v>
      </c>
      <c r="G966" s="5">
        <v>11840</v>
      </c>
      <c r="H966" s="1" t="s">
        <v>10679</v>
      </c>
      <c r="I966" s="1" t="s">
        <v>10684</v>
      </c>
      <c r="J966" s="1" t="s">
        <v>12598</v>
      </c>
      <c r="K966" s="5"/>
      <c r="L966" s="1" t="s">
        <v>10686</v>
      </c>
    </row>
    <row r="967" spans="1:12" x14ac:dyDescent="0.35">
      <c r="A967" s="1" t="s">
        <v>5224</v>
      </c>
      <c r="B967" s="1" t="s">
        <v>1584</v>
      </c>
      <c r="C967" s="2">
        <v>44659</v>
      </c>
      <c r="D967" s="5">
        <v>1613828</v>
      </c>
      <c r="E967" s="1" t="s">
        <v>151</v>
      </c>
      <c r="F967" s="1" t="s">
        <v>33</v>
      </c>
      <c r="G967" s="5">
        <v>13943</v>
      </c>
      <c r="H967" s="1" t="s">
        <v>10679</v>
      </c>
      <c r="I967" s="1" t="s">
        <v>10684</v>
      </c>
      <c r="J967" s="1" t="s">
        <v>10702</v>
      </c>
      <c r="K967" s="5">
        <v>41172</v>
      </c>
      <c r="L967" s="1" t="s">
        <v>10686</v>
      </c>
    </row>
    <row r="968" spans="1:12" x14ac:dyDescent="0.35">
      <c r="A968" s="1" t="s">
        <v>5228</v>
      </c>
      <c r="B968" s="1" t="s">
        <v>815</v>
      </c>
      <c r="C968" s="2">
        <v>44852</v>
      </c>
      <c r="D968" s="5">
        <v>1071712</v>
      </c>
      <c r="E968" s="1" t="s">
        <v>61</v>
      </c>
      <c r="F968" s="1" t="s">
        <v>62</v>
      </c>
      <c r="G968" s="5">
        <v>41707</v>
      </c>
      <c r="H968" s="1" t="s">
        <v>10683</v>
      </c>
      <c r="I968" s="1" t="s">
        <v>10684</v>
      </c>
      <c r="J968" s="1" t="s">
        <v>10701</v>
      </c>
      <c r="K968" s="5">
        <v>26288</v>
      </c>
      <c r="L968" s="1" t="s">
        <v>10682</v>
      </c>
    </row>
    <row r="969" spans="1:12" x14ac:dyDescent="0.35">
      <c r="A969" s="1" t="s">
        <v>5230</v>
      </c>
      <c r="B969" s="1" t="s">
        <v>454</v>
      </c>
      <c r="C969" s="2">
        <v>44942</v>
      </c>
      <c r="D969" s="5">
        <v>119000</v>
      </c>
      <c r="E969" s="1" t="s">
        <v>248</v>
      </c>
      <c r="F969" s="1" t="s">
        <v>249</v>
      </c>
      <c r="G969" s="5">
        <v>9497</v>
      </c>
      <c r="H969" s="1" t="s">
        <v>10697</v>
      </c>
      <c r="I969" s="1" t="s">
        <v>10684</v>
      </c>
      <c r="J969" s="1" t="s">
        <v>12598</v>
      </c>
      <c r="K969" s="5"/>
      <c r="L969" s="1" t="s">
        <v>10688</v>
      </c>
    </row>
    <row r="970" spans="1:12" x14ac:dyDescent="0.35">
      <c r="A970" s="1" t="s">
        <v>5232</v>
      </c>
      <c r="B970" s="1" t="s">
        <v>872</v>
      </c>
      <c r="C970" s="2">
        <v>45257</v>
      </c>
      <c r="D970" s="5">
        <v>512532</v>
      </c>
      <c r="E970" s="1" t="s">
        <v>72</v>
      </c>
      <c r="F970" s="1" t="s">
        <v>33</v>
      </c>
      <c r="G970" s="5">
        <v>11450</v>
      </c>
      <c r="H970" s="1" t="s">
        <v>10697</v>
      </c>
      <c r="I970" s="1" t="s">
        <v>10684</v>
      </c>
      <c r="J970" s="1" t="s">
        <v>10698</v>
      </c>
      <c r="K970" s="5">
        <v>43468</v>
      </c>
      <c r="L970" s="1" t="s">
        <v>10682</v>
      </c>
    </row>
    <row r="971" spans="1:12" x14ac:dyDescent="0.35">
      <c r="A971" s="1" t="s">
        <v>5235</v>
      </c>
      <c r="B971" s="1" t="s">
        <v>155</v>
      </c>
      <c r="C971" s="2">
        <v>45676</v>
      </c>
      <c r="D971" s="5">
        <v>958787</v>
      </c>
      <c r="E971" s="1" t="s">
        <v>72</v>
      </c>
      <c r="F971" s="1" t="s">
        <v>33</v>
      </c>
      <c r="G971" s="5">
        <v>11043</v>
      </c>
      <c r="H971" s="1" t="s">
        <v>10683</v>
      </c>
      <c r="I971" s="1" t="s">
        <v>10680</v>
      </c>
      <c r="J971" s="1" t="s">
        <v>10694</v>
      </c>
      <c r="K971" s="5">
        <v>17213</v>
      </c>
      <c r="L971" s="1" t="s">
        <v>10688</v>
      </c>
    </row>
    <row r="972" spans="1:12" x14ac:dyDescent="0.35">
      <c r="A972" s="1" t="s">
        <v>5239</v>
      </c>
      <c r="B972" s="1" t="s">
        <v>1053</v>
      </c>
      <c r="C972" s="2">
        <v>45455</v>
      </c>
      <c r="D972" s="5">
        <v>42158</v>
      </c>
      <c r="E972" s="1" t="s">
        <v>119</v>
      </c>
      <c r="F972" s="1" t="s">
        <v>120</v>
      </c>
      <c r="G972" s="5">
        <v>29986</v>
      </c>
      <c r="H972" s="1" t="s">
        <v>10683</v>
      </c>
      <c r="I972" s="1" t="s">
        <v>10684</v>
      </c>
      <c r="J972" s="1" t="s">
        <v>10702</v>
      </c>
      <c r="K972" s="5">
        <v>36842</v>
      </c>
      <c r="L972" s="1" t="s">
        <v>10686</v>
      </c>
    </row>
    <row r="973" spans="1:12" x14ac:dyDescent="0.35">
      <c r="A973" s="1" t="s">
        <v>5241</v>
      </c>
      <c r="B973" s="1" t="s">
        <v>793</v>
      </c>
      <c r="C973" s="2">
        <v>44746</v>
      </c>
      <c r="D973" s="5">
        <v>228000</v>
      </c>
      <c r="E973" s="1" t="s">
        <v>61</v>
      </c>
      <c r="F973" s="1" t="s">
        <v>62</v>
      </c>
      <c r="G973" s="5">
        <v>32197</v>
      </c>
      <c r="H973" s="1" t="s">
        <v>10683</v>
      </c>
      <c r="I973" s="1" t="s">
        <v>10684</v>
      </c>
      <c r="J973" s="1" t="s">
        <v>12598</v>
      </c>
      <c r="K973" s="5"/>
      <c r="L973" s="1" t="s">
        <v>10686</v>
      </c>
    </row>
    <row r="974" spans="1:12" x14ac:dyDescent="0.35">
      <c r="A974" s="1" t="s">
        <v>5244</v>
      </c>
      <c r="B974" s="1" t="s">
        <v>9</v>
      </c>
      <c r="C974" s="2">
        <v>44968</v>
      </c>
      <c r="D974" s="5">
        <v>373860</v>
      </c>
      <c r="E974" s="1" t="s">
        <v>12</v>
      </c>
      <c r="F974" s="1" t="s">
        <v>13</v>
      </c>
      <c r="G974" s="5">
        <v>13260</v>
      </c>
      <c r="H974" s="1" t="s">
        <v>10679</v>
      </c>
      <c r="I974" s="1" t="s">
        <v>10680</v>
      </c>
      <c r="J974" s="1" t="s">
        <v>10698</v>
      </c>
      <c r="K974" s="5">
        <v>24140</v>
      </c>
      <c r="L974" s="1" t="s">
        <v>10686</v>
      </c>
    </row>
    <row r="975" spans="1:12" x14ac:dyDescent="0.35">
      <c r="A975" s="1" t="s">
        <v>5247</v>
      </c>
      <c r="B975" s="1" t="s">
        <v>2120</v>
      </c>
      <c r="C975" s="2">
        <v>45687</v>
      </c>
      <c r="D975" s="5">
        <v>1187000</v>
      </c>
      <c r="E975" s="1" t="s">
        <v>83</v>
      </c>
      <c r="F975" s="1" t="s">
        <v>84</v>
      </c>
      <c r="G975" s="5">
        <v>16856</v>
      </c>
      <c r="H975" s="1" t="s">
        <v>10679</v>
      </c>
      <c r="I975" s="1" t="s">
        <v>10684</v>
      </c>
      <c r="J975" s="1" t="s">
        <v>12598</v>
      </c>
      <c r="K975" s="5"/>
      <c r="L975" s="1" t="s">
        <v>10688</v>
      </c>
    </row>
    <row r="976" spans="1:12" x14ac:dyDescent="0.35">
      <c r="A976" s="1" t="s">
        <v>5250</v>
      </c>
      <c r="B976" s="1" t="s">
        <v>1509</v>
      </c>
      <c r="C976" s="2">
        <v>45552</v>
      </c>
      <c r="D976" s="5">
        <v>1385000</v>
      </c>
      <c r="E976" s="1" t="s">
        <v>72</v>
      </c>
      <c r="F976" s="1" t="s">
        <v>33</v>
      </c>
      <c r="G976" s="5">
        <v>13406</v>
      </c>
      <c r="H976" s="1" t="s">
        <v>10696</v>
      </c>
      <c r="I976" s="1" t="s">
        <v>10684</v>
      </c>
      <c r="J976" s="1" t="s">
        <v>12598</v>
      </c>
      <c r="K976" s="5"/>
      <c r="L976" s="1" t="s">
        <v>10686</v>
      </c>
    </row>
    <row r="977" spans="1:12" x14ac:dyDescent="0.35">
      <c r="A977" s="1" t="s">
        <v>5254</v>
      </c>
      <c r="B977" s="1" t="s">
        <v>1657</v>
      </c>
      <c r="C977" s="2">
        <v>45339</v>
      </c>
      <c r="D977" s="5">
        <v>449000</v>
      </c>
      <c r="E977" s="1" t="s">
        <v>24</v>
      </c>
      <c r="F977" s="1" t="s">
        <v>25</v>
      </c>
      <c r="G977" s="5">
        <v>12444</v>
      </c>
      <c r="H977" s="1" t="s">
        <v>10697</v>
      </c>
      <c r="I977" s="1" t="s">
        <v>10684</v>
      </c>
      <c r="J977" s="1" t="s">
        <v>12598</v>
      </c>
      <c r="K977" s="5"/>
      <c r="L977" s="1" t="s">
        <v>10691</v>
      </c>
    </row>
    <row r="978" spans="1:12" x14ac:dyDescent="0.35">
      <c r="A978" s="1" t="s">
        <v>5256</v>
      </c>
      <c r="B978" s="1" t="s">
        <v>1721</v>
      </c>
      <c r="C978" s="2">
        <v>45364</v>
      </c>
      <c r="D978" s="5">
        <v>599000</v>
      </c>
      <c r="E978" s="1" t="s">
        <v>56</v>
      </c>
      <c r="F978" s="1" t="s">
        <v>57</v>
      </c>
      <c r="G978" s="5">
        <v>40585</v>
      </c>
      <c r="H978" s="1" t="s">
        <v>10679</v>
      </c>
      <c r="I978" s="1" t="s">
        <v>10684</v>
      </c>
      <c r="J978" s="1" t="s">
        <v>12598</v>
      </c>
      <c r="K978" s="5"/>
      <c r="L978" s="1" t="s">
        <v>10682</v>
      </c>
    </row>
    <row r="979" spans="1:12" x14ac:dyDescent="0.35">
      <c r="A979" s="1" t="s">
        <v>5258</v>
      </c>
      <c r="B979" s="1" t="s">
        <v>390</v>
      </c>
      <c r="C979" s="2">
        <v>45427</v>
      </c>
      <c r="D979" s="5">
        <v>399000</v>
      </c>
      <c r="E979" s="1" t="s">
        <v>91</v>
      </c>
      <c r="F979" s="1" t="s">
        <v>84</v>
      </c>
      <c r="G979" s="5">
        <v>15582</v>
      </c>
      <c r="H979" s="1" t="s">
        <v>10693</v>
      </c>
      <c r="I979" s="1" t="s">
        <v>10684</v>
      </c>
      <c r="J979" s="1" t="s">
        <v>12598</v>
      </c>
      <c r="K979" s="5"/>
      <c r="L979" s="1" t="s">
        <v>10682</v>
      </c>
    </row>
    <row r="980" spans="1:12" x14ac:dyDescent="0.35">
      <c r="A980" s="1" t="s">
        <v>5260</v>
      </c>
      <c r="B980" s="1" t="s">
        <v>129</v>
      </c>
      <c r="C980" s="2">
        <v>45659</v>
      </c>
      <c r="D980" s="5">
        <v>178000</v>
      </c>
      <c r="E980" s="1" t="s">
        <v>111</v>
      </c>
      <c r="F980" s="1" t="s">
        <v>112</v>
      </c>
      <c r="G980" s="5">
        <v>31890</v>
      </c>
      <c r="H980" s="1" t="s">
        <v>10693</v>
      </c>
      <c r="I980" s="1" t="s">
        <v>10687</v>
      </c>
      <c r="J980" s="1" t="s">
        <v>12598</v>
      </c>
      <c r="K980" s="5"/>
      <c r="L980" s="1" t="s">
        <v>10686</v>
      </c>
    </row>
    <row r="981" spans="1:12" x14ac:dyDescent="0.35">
      <c r="A981" s="1" t="s">
        <v>5263</v>
      </c>
      <c r="B981" s="1" t="s">
        <v>1871</v>
      </c>
      <c r="C981" s="2">
        <v>45488</v>
      </c>
      <c r="D981" s="5">
        <v>79000</v>
      </c>
      <c r="E981" s="1" t="s">
        <v>48</v>
      </c>
      <c r="F981" s="1" t="s">
        <v>49</v>
      </c>
      <c r="G981" s="5">
        <v>26349</v>
      </c>
      <c r="H981" s="1" t="s">
        <v>10693</v>
      </c>
      <c r="I981" s="1" t="s">
        <v>10684</v>
      </c>
      <c r="J981" s="1" t="s">
        <v>12598</v>
      </c>
      <c r="K981" s="5"/>
      <c r="L981" s="1" t="s">
        <v>10688</v>
      </c>
    </row>
    <row r="982" spans="1:12" x14ac:dyDescent="0.35">
      <c r="A982" s="1" t="s">
        <v>5265</v>
      </c>
      <c r="B982" s="1" t="s">
        <v>259</v>
      </c>
      <c r="C982" s="2">
        <v>45468</v>
      </c>
      <c r="D982" s="5">
        <v>111686</v>
      </c>
      <c r="E982" s="1" t="s">
        <v>119</v>
      </c>
      <c r="F982" s="1" t="s">
        <v>120</v>
      </c>
      <c r="G982" s="5">
        <v>29654</v>
      </c>
      <c r="H982" s="1" t="s">
        <v>10679</v>
      </c>
      <c r="I982" s="1" t="s">
        <v>10684</v>
      </c>
      <c r="J982" s="1" t="s">
        <v>10702</v>
      </c>
      <c r="K982" s="5">
        <v>26314</v>
      </c>
      <c r="L982" s="1" t="s">
        <v>10691</v>
      </c>
    </row>
    <row r="983" spans="1:12" x14ac:dyDescent="0.35">
      <c r="A983" s="1" t="s">
        <v>5267</v>
      </c>
      <c r="B983" s="1" t="s">
        <v>2288</v>
      </c>
      <c r="C983" s="2">
        <v>44591</v>
      </c>
      <c r="D983" s="5">
        <v>399000</v>
      </c>
      <c r="E983" s="1" t="s">
        <v>95</v>
      </c>
      <c r="F983" s="1" t="s">
        <v>33</v>
      </c>
      <c r="G983" s="5">
        <v>13595</v>
      </c>
      <c r="H983" s="1" t="s">
        <v>10679</v>
      </c>
      <c r="I983" s="1" t="s">
        <v>10687</v>
      </c>
      <c r="J983" s="1" t="s">
        <v>12598</v>
      </c>
      <c r="K983" s="5"/>
      <c r="L983" s="1" t="s">
        <v>10682</v>
      </c>
    </row>
    <row r="984" spans="1:12" x14ac:dyDescent="0.35">
      <c r="A984" s="1" t="s">
        <v>5269</v>
      </c>
      <c r="B984" s="1" t="s">
        <v>1337</v>
      </c>
      <c r="C984" s="2">
        <v>45024</v>
      </c>
      <c r="D984" s="5">
        <v>299000</v>
      </c>
      <c r="E984" s="1" t="s">
        <v>32</v>
      </c>
      <c r="F984" s="1" t="s">
        <v>33</v>
      </c>
      <c r="G984" s="5">
        <v>12906</v>
      </c>
      <c r="H984" s="1" t="s">
        <v>10693</v>
      </c>
      <c r="I984" s="1" t="s">
        <v>10684</v>
      </c>
      <c r="J984" s="1" t="s">
        <v>12598</v>
      </c>
      <c r="K984" s="5"/>
      <c r="L984" s="1" t="s">
        <v>10686</v>
      </c>
    </row>
    <row r="985" spans="1:12" x14ac:dyDescent="0.35">
      <c r="A985" s="1" t="s">
        <v>5271</v>
      </c>
      <c r="B985" s="1" t="s">
        <v>1826</v>
      </c>
      <c r="C985" s="2">
        <v>45477</v>
      </c>
      <c r="D985" s="5">
        <v>166914</v>
      </c>
      <c r="E985" s="1" t="s">
        <v>151</v>
      </c>
      <c r="F985" s="1" t="s">
        <v>33</v>
      </c>
      <c r="G985" s="5">
        <v>14485</v>
      </c>
      <c r="H985" s="1" t="s">
        <v>10693</v>
      </c>
      <c r="I985" s="1" t="s">
        <v>10684</v>
      </c>
      <c r="J985" s="1" t="s">
        <v>10702</v>
      </c>
      <c r="K985" s="5">
        <v>32086</v>
      </c>
      <c r="L985" s="1" t="s">
        <v>10688</v>
      </c>
    </row>
    <row r="986" spans="1:12" x14ac:dyDescent="0.35">
      <c r="A986" s="1" t="s">
        <v>5273</v>
      </c>
      <c r="B986" s="1" t="s">
        <v>1016</v>
      </c>
      <c r="C986" s="2">
        <v>44572</v>
      </c>
      <c r="D986" s="5">
        <v>548000</v>
      </c>
      <c r="E986" s="1" t="s">
        <v>32</v>
      </c>
      <c r="F986" s="1" t="s">
        <v>33</v>
      </c>
      <c r="G986" s="5">
        <v>9256</v>
      </c>
      <c r="H986" s="1" t="s">
        <v>10693</v>
      </c>
      <c r="I986" s="1" t="s">
        <v>10680</v>
      </c>
      <c r="J986" s="1" t="s">
        <v>12598</v>
      </c>
      <c r="K986" s="5"/>
      <c r="L986" s="1" t="s">
        <v>10682</v>
      </c>
    </row>
    <row r="987" spans="1:12" x14ac:dyDescent="0.35">
      <c r="A987" s="1" t="s">
        <v>5276</v>
      </c>
      <c r="B987" s="1" t="s">
        <v>767</v>
      </c>
      <c r="C987" s="2">
        <v>45509</v>
      </c>
      <c r="D987" s="5">
        <v>598926</v>
      </c>
      <c r="E987" s="1" t="s">
        <v>91</v>
      </c>
      <c r="F987" s="1" t="s">
        <v>84</v>
      </c>
      <c r="G987" s="5">
        <v>14797</v>
      </c>
      <c r="H987" s="1" t="s">
        <v>10693</v>
      </c>
      <c r="I987" s="1" t="s">
        <v>10684</v>
      </c>
      <c r="J987" s="1" t="s">
        <v>10699</v>
      </c>
      <c r="K987" s="5">
        <v>29074</v>
      </c>
      <c r="L987" s="1" t="s">
        <v>10686</v>
      </c>
    </row>
    <row r="988" spans="1:12" x14ac:dyDescent="0.35">
      <c r="A988" s="1" t="s">
        <v>5279</v>
      </c>
      <c r="B988" s="1" t="s">
        <v>727</v>
      </c>
      <c r="C988" s="2">
        <v>45209</v>
      </c>
      <c r="D988" s="5">
        <v>1197000</v>
      </c>
      <c r="E988" s="1" t="s">
        <v>138</v>
      </c>
      <c r="F988" s="1" t="s">
        <v>139</v>
      </c>
      <c r="G988" s="5">
        <v>27703</v>
      </c>
      <c r="H988" s="1" t="s">
        <v>10697</v>
      </c>
      <c r="I988" s="1" t="s">
        <v>10684</v>
      </c>
      <c r="J988" s="1" t="s">
        <v>12598</v>
      </c>
      <c r="K988" s="5"/>
      <c r="L988" s="1" t="s">
        <v>10695</v>
      </c>
    </row>
    <row r="989" spans="1:12" x14ac:dyDescent="0.35">
      <c r="A989" s="1" t="s">
        <v>5281</v>
      </c>
      <c r="B989" s="1" t="s">
        <v>1975</v>
      </c>
      <c r="C989" s="2">
        <v>45060</v>
      </c>
      <c r="D989" s="5">
        <v>87550</v>
      </c>
      <c r="E989" s="1" t="s">
        <v>119</v>
      </c>
      <c r="F989" s="1" t="s">
        <v>120</v>
      </c>
      <c r="G989" s="5">
        <v>30500</v>
      </c>
      <c r="H989" s="1" t="s">
        <v>10693</v>
      </c>
      <c r="I989" s="1" t="s">
        <v>10684</v>
      </c>
      <c r="J989" s="1" t="s">
        <v>10694</v>
      </c>
      <c r="K989" s="5">
        <v>31450</v>
      </c>
      <c r="L989" s="1" t="s">
        <v>10682</v>
      </c>
    </row>
    <row r="990" spans="1:12" x14ac:dyDescent="0.35">
      <c r="A990" s="1" t="s">
        <v>5283</v>
      </c>
      <c r="B990" s="1" t="s">
        <v>1942</v>
      </c>
      <c r="C990" s="2">
        <v>44932</v>
      </c>
      <c r="D990" s="5">
        <v>69000</v>
      </c>
      <c r="E990" s="1" t="s">
        <v>61</v>
      </c>
      <c r="F990" s="1" t="s">
        <v>62</v>
      </c>
      <c r="G990" s="5">
        <v>30612</v>
      </c>
      <c r="H990" s="1" t="s">
        <v>10679</v>
      </c>
      <c r="I990" s="1" t="s">
        <v>10687</v>
      </c>
      <c r="J990" s="1" t="s">
        <v>12598</v>
      </c>
      <c r="K990" s="5"/>
      <c r="L990" s="1" t="s">
        <v>10682</v>
      </c>
    </row>
    <row r="991" spans="1:12" x14ac:dyDescent="0.35">
      <c r="A991" s="1" t="s">
        <v>5285</v>
      </c>
      <c r="B991" s="1" t="s">
        <v>360</v>
      </c>
      <c r="C991" s="2">
        <v>44979</v>
      </c>
      <c r="D991" s="5">
        <v>298731</v>
      </c>
      <c r="E991" s="1" t="s">
        <v>138</v>
      </c>
      <c r="F991" s="1" t="s">
        <v>139</v>
      </c>
      <c r="G991" s="5">
        <v>33238</v>
      </c>
      <c r="H991" s="1" t="s">
        <v>10696</v>
      </c>
      <c r="I991" s="1" t="s">
        <v>10690</v>
      </c>
      <c r="J991" s="1" t="s">
        <v>10681</v>
      </c>
      <c r="K991" s="5">
        <v>38269</v>
      </c>
      <c r="L991" s="1" t="s">
        <v>10682</v>
      </c>
    </row>
    <row r="992" spans="1:12" x14ac:dyDescent="0.35">
      <c r="A992" s="1" t="s">
        <v>5288</v>
      </c>
      <c r="B992" s="1" t="s">
        <v>179</v>
      </c>
      <c r="C992" s="2">
        <v>45350</v>
      </c>
      <c r="D992" s="5">
        <v>261719</v>
      </c>
      <c r="E992" s="1" t="s">
        <v>95</v>
      </c>
      <c r="F992" s="1" t="s">
        <v>33</v>
      </c>
      <c r="G992" s="5">
        <v>14744</v>
      </c>
      <c r="H992" s="1" t="s">
        <v>10679</v>
      </c>
      <c r="I992" s="1" t="s">
        <v>10684</v>
      </c>
      <c r="J992" s="1" t="s">
        <v>10698</v>
      </c>
      <c r="K992" s="5">
        <v>37281</v>
      </c>
      <c r="L992" s="1" t="s">
        <v>10682</v>
      </c>
    </row>
    <row r="993" spans="1:12" x14ac:dyDescent="0.35">
      <c r="A993" s="1" t="s">
        <v>5290</v>
      </c>
      <c r="B993" s="1" t="s">
        <v>300</v>
      </c>
      <c r="C993" s="2">
        <v>45151</v>
      </c>
      <c r="D993" s="5">
        <v>282607</v>
      </c>
      <c r="E993" s="1" t="s">
        <v>119</v>
      </c>
      <c r="F993" s="1" t="s">
        <v>120</v>
      </c>
      <c r="G993" s="5">
        <v>41584</v>
      </c>
      <c r="H993" s="1" t="s">
        <v>10696</v>
      </c>
      <c r="I993" s="1" t="s">
        <v>10690</v>
      </c>
      <c r="J993" s="1" t="s">
        <v>10702</v>
      </c>
      <c r="K993" s="5">
        <v>46393</v>
      </c>
      <c r="L993" s="1" t="s">
        <v>10688</v>
      </c>
    </row>
    <row r="994" spans="1:12" x14ac:dyDescent="0.35">
      <c r="A994" s="1" t="s">
        <v>5292</v>
      </c>
      <c r="B994" s="1" t="s">
        <v>503</v>
      </c>
      <c r="C994" s="2">
        <v>45196</v>
      </c>
      <c r="D994" s="5">
        <v>69000</v>
      </c>
      <c r="E994" s="1" t="s">
        <v>119</v>
      </c>
      <c r="F994" s="1" t="s">
        <v>120</v>
      </c>
      <c r="G994" s="5">
        <v>39865</v>
      </c>
      <c r="H994" s="1" t="s">
        <v>10679</v>
      </c>
      <c r="I994" s="1" t="s">
        <v>10687</v>
      </c>
      <c r="J994" s="1" t="s">
        <v>12598</v>
      </c>
      <c r="K994" s="5"/>
      <c r="L994" s="1" t="s">
        <v>10682</v>
      </c>
    </row>
    <row r="995" spans="1:12" x14ac:dyDescent="0.35">
      <c r="A995" s="1" t="s">
        <v>5294</v>
      </c>
      <c r="B995" s="1" t="s">
        <v>384</v>
      </c>
      <c r="C995" s="2">
        <v>45680</v>
      </c>
      <c r="D995" s="5">
        <v>78581</v>
      </c>
      <c r="E995" s="1" t="s">
        <v>146</v>
      </c>
      <c r="F995" s="1" t="s">
        <v>147</v>
      </c>
      <c r="G995" s="5">
        <v>33125</v>
      </c>
      <c r="H995" s="1" t="s">
        <v>10693</v>
      </c>
      <c r="I995" s="1" t="s">
        <v>10684</v>
      </c>
      <c r="J995" s="1" t="s">
        <v>10681</v>
      </c>
      <c r="K995" s="5">
        <v>10419</v>
      </c>
      <c r="L995" s="1" t="s">
        <v>10682</v>
      </c>
    </row>
    <row r="996" spans="1:12" x14ac:dyDescent="0.35">
      <c r="A996" s="1" t="s">
        <v>5296</v>
      </c>
      <c r="B996" s="1" t="s">
        <v>1204</v>
      </c>
      <c r="C996" s="2">
        <v>44696</v>
      </c>
      <c r="D996" s="5">
        <v>617000</v>
      </c>
      <c r="E996" s="1" t="s">
        <v>95</v>
      </c>
      <c r="F996" s="1" t="s">
        <v>33</v>
      </c>
      <c r="G996" s="5">
        <v>14107</v>
      </c>
      <c r="H996" s="1" t="s">
        <v>10696</v>
      </c>
      <c r="I996" s="1" t="s">
        <v>10680</v>
      </c>
      <c r="J996" s="1" t="s">
        <v>12598</v>
      </c>
      <c r="K996" s="5"/>
      <c r="L996" s="1" t="s">
        <v>10686</v>
      </c>
    </row>
    <row r="997" spans="1:12" x14ac:dyDescent="0.35">
      <c r="A997" s="1" t="s">
        <v>5299</v>
      </c>
      <c r="B997" s="1" t="s">
        <v>1846</v>
      </c>
      <c r="C997" s="2">
        <v>44705</v>
      </c>
      <c r="D997" s="5">
        <v>816550</v>
      </c>
      <c r="E997" s="1" t="s">
        <v>43</v>
      </c>
      <c r="F997" s="1" t="s">
        <v>44</v>
      </c>
      <c r="G997" s="5">
        <v>34178</v>
      </c>
      <c r="H997" s="1" t="s">
        <v>10696</v>
      </c>
      <c r="I997" s="1" t="s">
        <v>10690</v>
      </c>
      <c r="J997" s="1" t="s">
        <v>10699</v>
      </c>
      <c r="K997" s="5">
        <v>30450</v>
      </c>
      <c r="L997" s="1" t="s">
        <v>10682</v>
      </c>
    </row>
    <row r="998" spans="1:12" x14ac:dyDescent="0.35">
      <c r="A998" s="1" t="s">
        <v>5303</v>
      </c>
      <c r="B998" s="1" t="s">
        <v>53</v>
      </c>
      <c r="C998" s="2">
        <v>45691</v>
      </c>
      <c r="D998" s="5">
        <v>370480</v>
      </c>
      <c r="E998" s="1" t="s">
        <v>56</v>
      </c>
      <c r="F998" s="1" t="s">
        <v>57</v>
      </c>
      <c r="G998" s="5">
        <v>35792</v>
      </c>
      <c r="H998" s="1" t="s">
        <v>10679</v>
      </c>
      <c r="I998" s="1" t="s">
        <v>10680</v>
      </c>
      <c r="J998" s="1" t="s">
        <v>10692</v>
      </c>
      <c r="K998" s="5">
        <v>47520</v>
      </c>
      <c r="L998" s="1" t="s">
        <v>10691</v>
      </c>
    </row>
    <row r="999" spans="1:12" x14ac:dyDescent="0.35">
      <c r="A999" s="1" t="s">
        <v>5306</v>
      </c>
      <c r="B999" s="1" t="s">
        <v>2270</v>
      </c>
      <c r="C999" s="2">
        <v>44952</v>
      </c>
      <c r="D999" s="5">
        <v>898000</v>
      </c>
      <c r="E999" s="1" t="s">
        <v>72</v>
      </c>
      <c r="F999" s="1" t="s">
        <v>33</v>
      </c>
      <c r="G999" s="5">
        <v>12712</v>
      </c>
      <c r="H999" s="1" t="s">
        <v>10679</v>
      </c>
      <c r="I999" s="1" t="s">
        <v>10680</v>
      </c>
      <c r="J999" s="1" t="s">
        <v>12598</v>
      </c>
      <c r="K999" s="5"/>
      <c r="L999" s="1" t="s">
        <v>10691</v>
      </c>
    </row>
    <row r="1000" spans="1:12" x14ac:dyDescent="0.35">
      <c r="A1000" s="1" t="s">
        <v>5309</v>
      </c>
      <c r="B1000" s="1" t="s">
        <v>2324</v>
      </c>
      <c r="C1000" s="2">
        <v>45699</v>
      </c>
      <c r="D1000" s="5">
        <v>274924</v>
      </c>
      <c r="E1000" s="1" t="s">
        <v>48</v>
      </c>
      <c r="F1000" s="1" t="s">
        <v>49</v>
      </c>
      <c r="G1000" s="5">
        <v>22498</v>
      </c>
      <c r="H1000" s="1" t="s">
        <v>10693</v>
      </c>
      <c r="I1000" s="1" t="s">
        <v>10680</v>
      </c>
      <c r="J1000" s="1" t="s">
        <v>10698</v>
      </c>
      <c r="K1000" s="5">
        <v>24076</v>
      </c>
      <c r="L1000" s="1" t="s">
        <v>10691</v>
      </c>
    </row>
    <row r="1001" spans="1:12" x14ac:dyDescent="0.35">
      <c r="A1001" s="1" t="s">
        <v>5311</v>
      </c>
      <c r="B1001" s="1" t="s">
        <v>1400</v>
      </c>
      <c r="C1001" s="2">
        <v>45220</v>
      </c>
      <c r="D1001" s="5">
        <v>1059490</v>
      </c>
      <c r="E1001" s="1" t="s">
        <v>32</v>
      </c>
      <c r="F1001" s="1" t="s">
        <v>33</v>
      </c>
      <c r="G1001" s="5">
        <v>13302</v>
      </c>
      <c r="H1001" s="1" t="s">
        <v>10693</v>
      </c>
      <c r="I1001" s="1" t="s">
        <v>10680</v>
      </c>
      <c r="J1001" s="1" t="s">
        <v>10701</v>
      </c>
      <c r="K1001" s="5">
        <v>36510</v>
      </c>
      <c r="L1001" s="1" t="s">
        <v>10682</v>
      </c>
    </row>
    <row r="1002" spans="1:12" x14ac:dyDescent="0.35">
      <c r="A1002" s="1" t="s">
        <v>5314</v>
      </c>
      <c r="B1002" s="1" t="s">
        <v>955</v>
      </c>
      <c r="C1002" s="2">
        <v>44743</v>
      </c>
      <c r="D1002" s="5">
        <v>499000</v>
      </c>
      <c r="E1002" s="1" t="s">
        <v>48</v>
      </c>
      <c r="F1002" s="1" t="s">
        <v>49</v>
      </c>
      <c r="G1002" s="5">
        <v>26989</v>
      </c>
      <c r="H1002" s="1" t="s">
        <v>10683</v>
      </c>
      <c r="I1002" s="1" t="s">
        <v>10684</v>
      </c>
      <c r="J1002" s="1" t="s">
        <v>12598</v>
      </c>
      <c r="K1002" s="5"/>
      <c r="L1002" s="1" t="s">
        <v>10682</v>
      </c>
    </row>
    <row r="1003" spans="1:12" x14ac:dyDescent="0.35">
      <c r="A1003" s="1" t="s">
        <v>5316</v>
      </c>
      <c r="B1003" s="1" t="s">
        <v>1245</v>
      </c>
      <c r="C1003" s="2">
        <v>45257</v>
      </c>
      <c r="D1003" s="5">
        <v>63540</v>
      </c>
      <c r="E1003" s="1" t="s">
        <v>119</v>
      </c>
      <c r="F1003" s="1" t="s">
        <v>120</v>
      </c>
      <c r="G1003" s="5">
        <v>28438</v>
      </c>
      <c r="H1003" s="1" t="s">
        <v>10697</v>
      </c>
      <c r="I1003" s="1" t="s">
        <v>10680</v>
      </c>
      <c r="J1003" s="1" t="s">
        <v>10692</v>
      </c>
      <c r="K1003" s="5">
        <v>35460</v>
      </c>
      <c r="L1003" s="1" t="s">
        <v>10686</v>
      </c>
    </row>
    <row r="1004" spans="1:12" x14ac:dyDescent="0.35">
      <c r="A1004" s="1" t="s">
        <v>5318</v>
      </c>
      <c r="B1004" s="1" t="s">
        <v>919</v>
      </c>
      <c r="C1004" s="2">
        <v>44696</v>
      </c>
      <c r="D1004" s="5">
        <v>798000</v>
      </c>
      <c r="E1004" s="1" t="s">
        <v>56</v>
      </c>
      <c r="F1004" s="1" t="s">
        <v>57</v>
      </c>
      <c r="G1004" s="5">
        <v>40536</v>
      </c>
      <c r="H1004" s="1" t="s">
        <v>10693</v>
      </c>
      <c r="I1004" s="1" t="s">
        <v>10684</v>
      </c>
      <c r="J1004" s="1" t="s">
        <v>12598</v>
      </c>
      <c r="K1004" s="5"/>
      <c r="L1004" s="1" t="s">
        <v>10688</v>
      </c>
    </row>
    <row r="1005" spans="1:12" x14ac:dyDescent="0.35">
      <c r="A1005" s="1" t="s">
        <v>5320</v>
      </c>
      <c r="B1005" s="1" t="s">
        <v>1576</v>
      </c>
      <c r="C1005" s="2">
        <v>44972</v>
      </c>
      <c r="D1005" s="5">
        <v>358869</v>
      </c>
      <c r="E1005" s="1" t="s">
        <v>146</v>
      </c>
      <c r="F1005" s="1" t="s">
        <v>147</v>
      </c>
      <c r="G1005" s="5">
        <v>32643</v>
      </c>
      <c r="H1005" s="1" t="s">
        <v>10679</v>
      </c>
      <c r="I1005" s="1" t="s">
        <v>10690</v>
      </c>
      <c r="J1005" s="1" t="s">
        <v>10699</v>
      </c>
      <c r="K1005" s="5">
        <v>39131</v>
      </c>
      <c r="L1005" s="1" t="s">
        <v>10682</v>
      </c>
    </row>
    <row r="1006" spans="1:12" x14ac:dyDescent="0.35">
      <c r="A1006" s="1" t="s">
        <v>5322</v>
      </c>
      <c r="B1006" s="1" t="s">
        <v>1509</v>
      </c>
      <c r="C1006" s="2">
        <v>45678</v>
      </c>
      <c r="D1006" s="5">
        <v>518000</v>
      </c>
      <c r="E1006" s="1" t="s">
        <v>72</v>
      </c>
      <c r="F1006" s="1" t="s">
        <v>33</v>
      </c>
      <c r="G1006" s="5">
        <v>13703</v>
      </c>
      <c r="H1006" s="1" t="s">
        <v>10697</v>
      </c>
      <c r="I1006" s="1" t="s">
        <v>10684</v>
      </c>
      <c r="J1006" s="1" t="s">
        <v>12598</v>
      </c>
      <c r="K1006" s="5"/>
      <c r="L1006" s="1" t="s">
        <v>10686</v>
      </c>
    </row>
    <row r="1007" spans="1:12" x14ac:dyDescent="0.35">
      <c r="A1007" s="1" t="s">
        <v>5325</v>
      </c>
      <c r="B1007" s="1" t="s">
        <v>1377</v>
      </c>
      <c r="C1007" s="2">
        <v>44920</v>
      </c>
      <c r="D1007" s="5">
        <v>1375000</v>
      </c>
      <c r="E1007" s="1" t="s">
        <v>91</v>
      </c>
      <c r="F1007" s="1" t="s">
        <v>84</v>
      </c>
      <c r="G1007" s="5">
        <v>14426</v>
      </c>
      <c r="H1007" s="1" t="s">
        <v>10697</v>
      </c>
      <c r="I1007" s="1" t="s">
        <v>10684</v>
      </c>
      <c r="J1007" s="1" t="s">
        <v>12598</v>
      </c>
      <c r="K1007" s="5"/>
      <c r="L1007" s="1" t="s">
        <v>10682</v>
      </c>
    </row>
    <row r="1008" spans="1:12" x14ac:dyDescent="0.35">
      <c r="A1008" s="1" t="s">
        <v>5329</v>
      </c>
      <c r="B1008" s="1" t="s">
        <v>1322</v>
      </c>
      <c r="C1008" s="2">
        <v>45024</v>
      </c>
      <c r="D1008" s="5">
        <v>1335000</v>
      </c>
      <c r="E1008" s="1" t="s">
        <v>111</v>
      </c>
      <c r="F1008" s="1" t="s">
        <v>112</v>
      </c>
      <c r="G1008" s="5">
        <v>32845</v>
      </c>
      <c r="H1008" s="1" t="s">
        <v>10693</v>
      </c>
      <c r="I1008" s="1" t="s">
        <v>10680</v>
      </c>
      <c r="J1008" s="1" t="s">
        <v>12598</v>
      </c>
      <c r="K1008" s="5"/>
      <c r="L1008" s="1" t="s">
        <v>10686</v>
      </c>
    </row>
    <row r="1009" spans="1:12" x14ac:dyDescent="0.35">
      <c r="A1009" s="1" t="s">
        <v>5333</v>
      </c>
      <c r="B1009" s="1" t="s">
        <v>691</v>
      </c>
      <c r="C1009" s="2">
        <v>45451</v>
      </c>
      <c r="D1009" s="5">
        <v>579682</v>
      </c>
      <c r="E1009" s="1" t="s">
        <v>83</v>
      </c>
      <c r="F1009" s="1" t="s">
        <v>84</v>
      </c>
      <c r="G1009" s="5">
        <v>14548</v>
      </c>
      <c r="H1009" s="1" t="s">
        <v>10696</v>
      </c>
      <c r="I1009" s="1" t="s">
        <v>10690</v>
      </c>
      <c r="J1009" s="1" t="s">
        <v>10681</v>
      </c>
      <c r="K1009" s="5">
        <v>17318</v>
      </c>
      <c r="L1009" s="1" t="s">
        <v>10691</v>
      </c>
    </row>
    <row r="1010" spans="1:12" x14ac:dyDescent="0.35">
      <c r="A1010" s="1" t="s">
        <v>5335</v>
      </c>
      <c r="B1010" s="1" t="s">
        <v>2255</v>
      </c>
      <c r="C1010" s="2">
        <v>45623</v>
      </c>
      <c r="D1010" s="5">
        <v>209024</v>
      </c>
      <c r="E1010" s="1" t="s">
        <v>24</v>
      </c>
      <c r="F1010" s="1" t="s">
        <v>25</v>
      </c>
      <c r="G1010" s="5">
        <v>9850</v>
      </c>
      <c r="H1010" s="1" t="s">
        <v>10697</v>
      </c>
      <c r="I1010" s="1" t="s">
        <v>10684</v>
      </c>
      <c r="J1010" s="1" t="s">
        <v>10694</v>
      </c>
      <c r="K1010" s="5">
        <v>19976</v>
      </c>
      <c r="L1010" s="1" t="s">
        <v>10691</v>
      </c>
    </row>
    <row r="1011" spans="1:12" x14ac:dyDescent="0.35">
      <c r="A1011" s="1" t="s">
        <v>5337</v>
      </c>
      <c r="B1011" s="1" t="s">
        <v>644</v>
      </c>
      <c r="C1011" s="2">
        <v>45562</v>
      </c>
      <c r="D1011" s="5">
        <v>939078</v>
      </c>
      <c r="E1011" s="1" t="s">
        <v>127</v>
      </c>
      <c r="F1011" s="1" t="s">
        <v>128</v>
      </c>
      <c r="G1011" s="5">
        <v>17309</v>
      </c>
      <c r="H1011" s="1" t="s">
        <v>10693</v>
      </c>
      <c r="I1011" s="1" t="s">
        <v>10684</v>
      </c>
      <c r="J1011" s="1" t="s">
        <v>10698</v>
      </c>
      <c r="K1011" s="5">
        <v>27922</v>
      </c>
      <c r="L1011" s="1" t="s">
        <v>10686</v>
      </c>
    </row>
    <row r="1012" spans="1:12" x14ac:dyDescent="0.35">
      <c r="A1012" s="1" t="s">
        <v>5341</v>
      </c>
      <c r="B1012" s="1" t="s">
        <v>1778</v>
      </c>
      <c r="C1012" s="2">
        <v>44982</v>
      </c>
      <c r="D1012" s="5">
        <v>449000</v>
      </c>
      <c r="E1012" s="1" t="s">
        <v>111</v>
      </c>
      <c r="F1012" s="1" t="s">
        <v>112</v>
      </c>
      <c r="G1012" s="5">
        <v>31977</v>
      </c>
      <c r="H1012" s="1" t="s">
        <v>10693</v>
      </c>
      <c r="I1012" s="1" t="s">
        <v>10687</v>
      </c>
      <c r="J1012" s="1" t="s">
        <v>12598</v>
      </c>
      <c r="K1012" s="5"/>
      <c r="L1012" s="1" t="s">
        <v>10691</v>
      </c>
    </row>
    <row r="1013" spans="1:12" x14ac:dyDescent="0.35">
      <c r="A1013" s="1" t="s">
        <v>5343</v>
      </c>
      <c r="B1013" s="1" t="s">
        <v>745</v>
      </c>
      <c r="C1013" s="2">
        <v>45524</v>
      </c>
      <c r="D1013" s="5">
        <v>110744</v>
      </c>
      <c r="E1013" s="1" t="s">
        <v>24</v>
      </c>
      <c r="F1013" s="1" t="s">
        <v>25</v>
      </c>
      <c r="G1013" s="5">
        <v>9994</v>
      </c>
      <c r="H1013" s="1" t="s">
        <v>10693</v>
      </c>
      <c r="I1013" s="1" t="s">
        <v>10684</v>
      </c>
      <c r="J1013" s="1" t="s">
        <v>10702</v>
      </c>
      <c r="K1013" s="5">
        <v>36256</v>
      </c>
      <c r="L1013" s="1" t="s">
        <v>10691</v>
      </c>
    </row>
    <row r="1014" spans="1:12" x14ac:dyDescent="0.35">
      <c r="A1014" s="1" t="s">
        <v>5346</v>
      </c>
      <c r="B1014" s="1" t="s">
        <v>682</v>
      </c>
      <c r="C1014" s="2">
        <v>45558</v>
      </c>
      <c r="D1014" s="5">
        <v>1497000</v>
      </c>
      <c r="E1014" s="1" t="s">
        <v>138</v>
      </c>
      <c r="F1014" s="1" t="s">
        <v>139</v>
      </c>
      <c r="G1014" s="5">
        <v>24255</v>
      </c>
      <c r="H1014" s="1" t="s">
        <v>10679</v>
      </c>
      <c r="I1014" s="1" t="s">
        <v>10684</v>
      </c>
      <c r="J1014" s="1" t="s">
        <v>12598</v>
      </c>
      <c r="K1014" s="5"/>
      <c r="L1014" s="1" t="s">
        <v>10695</v>
      </c>
    </row>
    <row r="1015" spans="1:12" x14ac:dyDescent="0.35">
      <c r="A1015" s="1" t="s">
        <v>5349</v>
      </c>
      <c r="B1015" s="1" t="s">
        <v>770</v>
      </c>
      <c r="C1015" s="2">
        <v>45001</v>
      </c>
      <c r="D1015" s="5">
        <v>228000</v>
      </c>
      <c r="E1015" s="1" t="s">
        <v>127</v>
      </c>
      <c r="F1015" s="1" t="s">
        <v>128</v>
      </c>
      <c r="G1015" s="5">
        <v>13811</v>
      </c>
      <c r="H1015" s="1" t="s">
        <v>10696</v>
      </c>
      <c r="I1015" s="1" t="s">
        <v>10689</v>
      </c>
      <c r="J1015" s="1" t="s">
        <v>12598</v>
      </c>
      <c r="K1015" s="5"/>
      <c r="L1015" s="1" t="s">
        <v>10691</v>
      </c>
    </row>
    <row r="1016" spans="1:12" x14ac:dyDescent="0.35">
      <c r="A1016" s="1" t="s">
        <v>5352</v>
      </c>
      <c r="B1016" s="1" t="s">
        <v>215</v>
      </c>
      <c r="C1016" s="2">
        <v>45229</v>
      </c>
      <c r="D1016" s="5">
        <v>749634</v>
      </c>
      <c r="E1016" s="1" t="s">
        <v>12</v>
      </c>
      <c r="F1016" s="1" t="s">
        <v>13</v>
      </c>
      <c r="G1016" s="5">
        <v>12439</v>
      </c>
      <c r="H1016" s="1" t="s">
        <v>10679</v>
      </c>
      <c r="I1016" s="1" t="s">
        <v>10680</v>
      </c>
      <c r="J1016" s="1" t="s">
        <v>10699</v>
      </c>
      <c r="K1016" s="5">
        <v>48366</v>
      </c>
      <c r="L1016" s="1" t="s">
        <v>10686</v>
      </c>
    </row>
    <row r="1017" spans="1:12" x14ac:dyDescent="0.35">
      <c r="A1017" s="1" t="s">
        <v>5355</v>
      </c>
      <c r="B1017" s="1" t="s">
        <v>1428</v>
      </c>
      <c r="C1017" s="2">
        <v>45072</v>
      </c>
      <c r="D1017" s="5">
        <v>499000</v>
      </c>
      <c r="E1017" s="1" t="s">
        <v>95</v>
      </c>
      <c r="F1017" s="1" t="s">
        <v>33</v>
      </c>
      <c r="G1017" s="5">
        <v>14212</v>
      </c>
      <c r="H1017" s="1" t="s">
        <v>10679</v>
      </c>
      <c r="I1017" s="1" t="s">
        <v>10687</v>
      </c>
      <c r="J1017" s="1" t="s">
        <v>12598</v>
      </c>
      <c r="K1017" s="5"/>
      <c r="L1017" s="1" t="s">
        <v>10688</v>
      </c>
    </row>
    <row r="1018" spans="1:12" x14ac:dyDescent="0.35">
      <c r="A1018" s="1" t="s">
        <v>5357</v>
      </c>
      <c r="B1018" s="1" t="s">
        <v>635</v>
      </c>
      <c r="C1018" s="2">
        <v>45434</v>
      </c>
      <c r="D1018" s="5">
        <v>512317</v>
      </c>
      <c r="E1018" s="1" t="s">
        <v>56</v>
      </c>
      <c r="F1018" s="1" t="s">
        <v>57</v>
      </c>
      <c r="G1018" s="5">
        <v>42231</v>
      </c>
      <c r="H1018" s="1" t="s">
        <v>10679</v>
      </c>
      <c r="I1018" s="1" t="s">
        <v>10680</v>
      </c>
      <c r="J1018" s="1" t="s">
        <v>10702</v>
      </c>
      <c r="K1018" s="5">
        <v>44683</v>
      </c>
      <c r="L1018" s="1" t="s">
        <v>10695</v>
      </c>
    </row>
    <row r="1019" spans="1:12" x14ac:dyDescent="0.35">
      <c r="A1019" s="1" t="s">
        <v>5361</v>
      </c>
      <c r="B1019" s="1" t="s">
        <v>428</v>
      </c>
      <c r="C1019" s="2">
        <v>45169</v>
      </c>
      <c r="D1019" s="5">
        <v>685000</v>
      </c>
      <c r="E1019" s="1" t="s">
        <v>431</v>
      </c>
      <c r="F1019" s="1" t="s">
        <v>432</v>
      </c>
      <c r="G1019" s="5">
        <v>38291</v>
      </c>
      <c r="H1019" s="1" t="s">
        <v>10697</v>
      </c>
      <c r="I1019" s="1" t="s">
        <v>10687</v>
      </c>
      <c r="J1019" s="1" t="s">
        <v>12598</v>
      </c>
      <c r="K1019" s="5"/>
      <c r="L1019" s="1" t="s">
        <v>10688</v>
      </c>
    </row>
    <row r="1020" spans="1:12" x14ac:dyDescent="0.35">
      <c r="A1020" s="1" t="s">
        <v>5365</v>
      </c>
      <c r="B1020" s="1" t="s">
        <v>477</v>
      </c>
      <c r="C1020" s="2">
        <v>44676</v>
      </c>
      <c r="D1020" s="5">
        <v>770843</v>
      </c>
      <c r="E1020" s="1" t="s">
        <v>431</v>
      </c>
      <c r="F1020" s="1" t="s">
        <v>432</v>
      </c>
      <c r="G1020" s="5">
        <v>39915</v>
      </c>
      <c r="H1020" s="1" t="s">
        <v>10697</v>
      </c>
      <c r="I1020" s="1" t="s">
        <v>10690</v>
      </c>
      <c r="J1020" s="1" t="s">
        <v>10681</v>
      </c>
      <c r="K1020" s="5">
        <v>27157</v>
      </c>
      <c r="L1020" s="1" t="s">
        <v>10682</v>
      </c>
    </row>
    <row r="1021" spans="1:12" x14ac:dyDescent="0.35">
      <c r="A1021" s="1" t="s">
        <v>5367</v>
      </c>
      <c r="B1021" s="1" t="s">
        <v>2327</v>
      </c>
      <c r="C1021" s="2">
        <v>44879</v>
      </c>
      <c r="D1021" s="5">
        <v>650160</v>
      </c>
      <c r="E1021" s="1" t="s">
        <v>24</v>
      </c>
      <c r="F1021" s="1" t="s">
        <v>25</v>
      </c>
      <c r="G1021" s="5">
        <v>12469</v>
      </c>
      <c r="H1021" s="1" t="s">
        <v>10693</v>
      </c>
      <c r="I1021" s="1" t="s">
        <v>10684</v>
      </c>
      <c r="J1021" s="1" t="s">
        <v>10698</v>
      </c>
      <c r="K1021" s="5">
        <v>47840</v>
      </c>
      <c r="L1021" s="1" t="s">
        <v>10686</v>
      </c>
    </row>
    <row r="1022" spans="1:12" x14ac:dyDescent="0.35">
      <c r="A1022" s="1" t="s">
        <v>5370</v>
      </c>
      <c r="B1022" s="1" t="s">
        <v>2042</v>
      </c>
      <c r="C1022" s="2">
        <v>44858</v>
      </c>
      <c r="D1022" s="5">
        <v>118000</v>
      </c>
      <c r="E1022" s="1" t="s">
        <v>12</v>
      </c>
      <c r="F1022" s="1" t="s">
        <v>13</v>
      </c>
      <c r="G1022" s="5">
        <v>13471</v>
      </c>
      <c r="H1022" s="1" t="s">
        <v>10697</v>
      </c>
      <c r="I1022" s="1" t="s">
        <v>10684</v>
      </c>
      <c r="J1022" s="1" t="s">
        <v>12598</v>
      </c>
      <c r="K1022" s="5"/>
      <c r="L1022" s="1" t="s">
        <v>10688</v>
      </c>
    </row>
    <row r="1023" spans="1:12" x14ac:dyDescent="0.35">
      <c r="A1023" s="1" t="s">
        <v>5372</v>
      </c>
      <c r="B1023" s="1" t="s">
        <v>582</v>
      </c>
      <c r="C1023" s="2">
        <v>45207</v>
      </c>
      <c r="D1023" s="5">
        <v>379727</v>
      </c>
      <c r="E1023" s="1" t="s">
        <v>24</v>
      </c>
      <c r="F1023" s="1" t="s">
        <v>25</v>
      </c>
      <c r="G1023" s="5">
        <v>11130</v>
      </c>
      <c r="H1023" s="1" t="s">
        <v>10696</v>
      </c>
      <c r="I1023" s="1" t="s">
        <v>10680</v>
      </c>
      <c r="J1023" s="1" t="s">
        <v>10702</v>
      </c>
      <c r="K1023" s="5">
        <v>26273</v>
      </c>
      <c r="L1023" s="1" t="s">
        <v>10691</v>
      </c>
    </row>
    <row r="1024" spans="1:12" x14ac:dyDescent="0.35">
      <c r="A1024" s="1" t="s">
        <v>5376</v>
      </c>
      <c r="B1024" s="1" t="s">
        <v>2276</v>
      </c>
      <c r="C1024" s="2">
        <v>45650</v>
      </c>
      <c r="D1024" s="5">
        <v>199000</v>
      </c>
      <c r="E1024" s="1" t="s">
        <v>37</v>
      </c>
      <c r="F1024" s="1" t="s">
        <v>38</v>
      </c>
      <c r="G1024" s="5">
        <v>38311</v>
      </c>
      <c r="H1024" s="1" t="s">
        <v>10679</v>
      </c>
      <c r="I1024" s="1" t="s">
        <v>10689</v>
      </c>
      <c r="J1024" s="1" t="s">
        <v>12598</v>
      </c>
      <c r="K1024" s="5"/>
      <c r="L1024" s="1" t="s">
        <v>10682</v>
      </c>
    </row>
    <row r="1025" spans="1:12" x14ac:dyDescent="0.35">
      <c r="A1025" s="1" t="s">
        <v>5378</v>
      </c>
      <c r="B1025" s="1" t="s">
        <v>108</v>
      </c>
      <c r="C1025" s="2">
        <v>45536</v>
      </c>
      <c r="D1025" s="5">
        <v>998000</v>
      </c>
      <c r="E1025" s="1" t="s">
        <v>111</v>
      </c>
      <c r="F1025" s="1" t="s">
        <v>112</v>
      </c>
      <c r="G1025" s="5">
        <v>30186</v>
      </c>
      <c r="H1025" s="1" t="s">
        <v>10693</v>
      </c>
      <c r="I1025" s="1" t="s">
        <v>10690</v>
      </c>
      <c r="J1025" s="1" t="s">
        <v>12598</v>
      </c>
      <c r="K1025" s="5"/>
      <c r="L1025" s="1" t="s">
        <v>10691</v>
      </c>
    </row>
    <row r="1026" spans="1:12" x14ac:dyDescent="0.35">
      <c r="A1026" s="1" t="s">
        <v>5380</v>
      </c>
      <c r="B1026" s="1" t="s">
        <v>2136</v>
      </c>
      <c r="C1026" s="2">
        <v>45521</v>
      </c>
      <c r="D1026" s="5">
        <v>1854000</v>
      </c>
      <c r="E1026" s="1" t="s">
        <v>127</v>
      </c>
      <c r="F1026" s="1" t="s">
        <v>128</v>
      </c>
      <c r="G1026" s="5">
        <v>17995</v>
      </c>
      <c r="H1026" s="1" t="s">
        <v>10679</v>
      </c>
      <c r="I1026" s="1" t="s">
        <v>10687</v>
      </c>
      <c r="J1026" s="1" t="s">
        <v>12598</v>
      </c>
      <c r="K1026" s="5"/>
      <c r="L1026" s="1" t="s">
        <v>10691</v>
      </c>
    </row>
    <row r="1027" spans="1:12" x14ac:dyDescent="0.35">
      <c r="A1027" s="1" t="s">
        <v>5383</v>
      </c>
      <c r="B1027" s="1" t="s">
        <v>404</v>
      </c>
      <c r="C1027" s="2">
        <v>45291</v>
      </c>
      <c r="D1027" s="5">
        <v>625410</v>
      </c>
      <c r="E1027" s="1" t="s">
        <v>119</v>
      </c>
      <c r="F1027" s="1" t="s">
        <v>120</v>
      </c>
      <c r="G1027" s="5">
        <v>39875</v>
      </c>
      <c r="H1027" s="1" t="s">
        <v>10679</v>
      </c>
      <c r="I1027" s="1" t="s">
        <v>10684</v>
      </c>
      <c r="J1027" s="1" t="s">
        <v>10700</v>
      </c>
      <c r="K1027" s="5">
        <v>32590</v>
      </c>
      <c r="L1027" s="1" t="s">
        <v>10691</v>
      </c>
    </row>
    <row r="1028" spans="1:12" x14ac:dyDescent="0.35">
      <c r="A1028" s="1" t="s">
        <v>5385</v>
      </c>
      <c r="B1028" s="1" t="s">
        <v>2016</v>
      </c>
      <c r="C1028" s="2">
        <v>45596</v>
      </c>
      <c r="D1028" s="5">
        <v>500298</v>
      </c>
      <c r="E1028" s="1" t="s">
        <v>431</v>
      </c>
      <c r="F1028" s="1" t="s">
        <v>432</v>
      </c>
      <c r="G1028" s="5">
        <v>40608</v>
      </c>
      <c r="H1028" s="1" t="s">
        <v>10679</v>
      </c>
      <c r="I1028" s="1" t="s">
        <v>10684</v>
      </c>
      <c r="J1028" s="1" t="s">
        <v>10701</v>
      </c>
      <c r="K1028" s="5">
        <v>26702</v>
      </c>
      <c r="L1028" s="1" t="s">
        <v>10688</v>
      </c>
    </row>
    <row r="1029" spans="1:12" x14ac:dyDescent="0.35">
      <c r="A1029" s="1" t="s">
        <v>5389</v>
      </c>
      <c r="B1029" s="1" t="s">
        <v>2198</v>
      </c>
      <c r="C1029" s="2">
        <v>45233</v>
      </c>
      <c r="D1029" s="5">
        <v>249000</v>
      </c>
      <c r="E1029" s="1" t="s">
        <v>248</v>
      </c>
      <c r="F1029" s="1" t="s">
        <v>249</v>
      </c>
      <c r="G1029" s="5">
        <v>9963</v>
      </c>
      <c r="H1029" s="1" t="s">
        <v>10696</v>
      </c>
      <c r="I1029" s="1" t="s">
        <v>10689</v>
      </c>
      <c r="J1029" s="1" t="s">
        <v>12598</v>
      </c>
      <c r="K1029" s="5"/>
      <c r="L1029" s="1" t="s">
        <v>10695</v>
      </c>
    </row>
    <row r="1030" spans="1:12" x14ac:dyDescent="0.35">
      <c r="A1030" s="1" t="s">
        <v>5391</v>
      </c>
      <c r="B1030" s="1" t="s">
        <v>1118</v>
      </c>
      <c r="C1030" s="2">
        <v>45245</v>
      </c>
      <c r="D1030" s="5">
        <v>686000</v>
      </c>
      <c r="E1030" s="1" t="s">
        <v>43</v>
      </c>
      <c r="F1030" s="1" t="s">
        <v>44</v>
      </c>
      <c r="G1030" s="5">
        <v>26694</v>
      </c>
      <c r="H1030" s="1" t="s">
        <v>10679</v>
      </c>
      <c r="I1030" s="1" t="s">
        <v>10687</v>
      </c>
      <c r="J1030" s="1" t="s">
        <v>12598</v>
      </c>
      <c r="K1030" s="5"/>
      <c r="L1030" s="1" t="s">
        <v>10682</v>
      </c>
    </row>
    <row r="1031" spans="1:12" x14ac:dyDescent="0.35">
      <c r="A1031" s="1" t="s">
        <v>5395</v>
      </c>
      <c r="B1031" s="1" t="s">
        <v>140</v>
      </c>
      <c r="C1031" s="2">
        <v>45558</v>
      </c>
      <c r="D1031" s="5">
        <v>997000</v>
      </c>
      <c r="E1031" s="1" t="s">
        <v>61</v>
      </c>
      <c r="F1031" s="1" t="s">
        <v>62</v>
      </c>
      <c r="G1031" s="5">
        <v>32721</v>
      </c>
      <c r="H1031" s="1" t="s">
        <v>10696</v>
      </c>
      <c r="I1031" s="1" t="s">
        <v>10689</v>
      </c>
      <c r="J1031" s="1" t="s">
        <v>12598</v>
      </c>
      <c r="K1031" s="5"/>
      <c r="L1031" s="1" t="s">
        <v>10691</v>
      </c>
    </row>
    <row r="1032" spans="1:12" x14ac:dyDescent="0.35">
      <c r="A1032" s="1" t="s">
        <v>5398</v>
      </c>
      <c r="B1032" s="1" t="s">
        <v>2187</v>
      </c>
      <c r="C1032" s="2">
        <v>45385</v>
      </c>
      <c r="D1032" s="5">
        <v>1177000</v>
      </c>
      <c r="E1032" s="1" t="s">
        <v>43</v>
      </c>
      <c r="F1032" s="1" t="s">
        <v>44</v>
      </c>
      <c r="G1032" s="5">
        <v>32231</v>
      </c>
      <c r="H1032" s="1" t="s">
        <v>10679</v>
      </c>
      <c r="I1032" s="1" t="s">
        <v>10684</v>
      </c>
      <c r="J1032" s="1" t="s">
        <v>12598</v>
      </c>
      <c r="K1032" s="5"/>
      <c r="L1032" s="1" t="s">
        <v>10691</v>
      </c>
    </row>
    <row r="1033" spans="1:12" x14ac:dyDescent="0.35">
      <c r="A1033" s="1" t="s">
        <v>5402</v>
      </c>
      <c r="B1033" s="1" t="s">
        <v>105</v>
      </c>
      <c r="C1033" s="2">
        <v>45369</v>
      </c>
      <c r="D1033" s="5">
        <v>206620</v>
      </c>
      <c r="E1033" s="1" t="s">
        <v>37</v>
      </c>
      <c r="F1033" s="1" t="s">
        <v>38</v>
      </c>
      <c r="G1033" s="5">
        <v>43592</v>
      </c>
      <c r="H1033" s="1" t="s">
        <v>10696</v>
      </c>
      <c r="I1033" s="1" t="s">
        <v>10684</v>
      </c>
      <c r="J1033" s="1" t="s">
        <v>10681</v>
      </c>
      <c r="K1033" s="5">
        <v>31380</v>
      </c>
      <c r="L1033" s="1" t="s">
        <v>10686</v>
      </c>
    </row>
    <row r="1034" spans="1:12" x14ac:dyDescent="0.35">
      <c r="A1034" s="1" t="s">
        <v>5404</v>
      </c>
      <c r="B1034" s="1" t="s">
        <v>250</v>
      </c>
      <c r="C1034" s="2">
        <v>45284</v>
      </c>
      <c r="D1034" s="5">
        <v>403757</v>
      </c>
      <c r="E1034" s="1" t="s">
        <v>37</v>
      </c>
      <c r="F1034" s="1" t="s">
        <v>38</v>
      </c>
      <c r="G1034" s="5">
        <v>35439</v>
      </c>
      <c r="H1034" s="1" t="s">
        <v>10679</v>
      </c>
      <c r="I1034" s="1" t="s">
        <v>10680</v>
      </c>
      <c r="J1034" s="1" t="s">
        <v>10702</v>
      </c>
      <c r="K1034" s="5">
        <v>45243</v>
      </c>
      <c r="L1034" s="1" t="s">
        <v>10682</v>
      </c>
    </row>
    <row r="1035" spans="1:12" x14ac:dyDescent="0.35">
      <c r="A1035" s="1" t="s">
        <v>5406</v>
      </c>
      <c r="B1035" s="1" t="s">
        <v>2342</v>
      </c>
      <c r="C1035" s="2">
        <v>44990</v>
      </c>
      <c r="D1035" s="5">
        <v>28938</v>
      </c>
      <c r="E1035" s="1" t="s">
        <v>12</v>
      </c>
      <c r="F1035" s="1" t="s">
        <v>13</v>
      </c>
      <c r="G1035" s="5">
        <v>13416</v>
      </c>
      <c r="H1035" s="1" t="s">
        <v>10679</v>
      </c>
      <c r="I1035" s="1" t="s">
        <v>10684</v>
      </c>
      <c r="J1035" s="1" t="s">
        <v>10692</v>
      </c>
      <c r="K1035" s="5">
        <v>20062</v>
      </c>
      <c r="L1035" s="1" t="s">
        <v>10682</v>
      </c>
    </row>
    <row r="1036" spans="1:12" x14ac:dyDescent="0.35">
      <c r="A1036" s="1" t="s">
        <v>5408</v>
      </c>
      <c r="B1036" s="1" t="s">
        <v>2273</v>
      </c>
      <c r="C1036" s="2">
        <v>45383</v>
      </c>
      <c r="D1036" s="5">
        <v>210440</v>
      </c>
      <c r="E1036" s="1" t="s">
        <v>119</v>
      </c>
      <c r="F1036" s="1" t="s">
        <v>120</v>
      </c>
      <c r="G1036" s="5">
        <v>31119</v>
      </c>
      <c r="H1036" s="1" t="s">
        <v>10696</v>
      </c>
      <c r="I1036" s="1" t="s">
        <v>10680</v>
      </c>
      <c r="J1036" s="1" t="s">
        <v>10681</v>
      </c>
      <c r="K1036" s="5">
        <v>47560</v>
      </c>
      <c r="L1036" s="1" t="s">
        <v>10688</v>
      </c>
    </row>
    <row r="1037" spans="1:12" x14ac:dyDescent="0.35">
      <c r="A1037" s="1" t="s">
        <v>5411</v>
      </c>
      <c r="B1037" s="1" t="s">
        <v>480</v>
      </c>
      <c r="C1037" s="2">
        <v>45536</v>
      </c>
      <c r="D1037" s="5">
        <v>400339</v>
      </c>
      <c r="E1037" s="1" t="s">
        <v>43</v>
      </c>
      <c r="F1037" s="1" t="s">
        <v>44</v>
      </c>
      <c r="G1037" s="5">
        <v>39273</v>
      </c>
      <c r="H1037" s="1" t="s">
        <v>10693</v>
      </c>
      <c r="I1037" s="1" t="s">
        <v>10684</v>
      </c>
      <c r="J1037" s="1" t="s">
        <v>10692</v>
      </c>
      <c r="K1037" s="5">
        <v>26661</v>
      </c>
      <c r="L1037" s="1" t="s">
        <v>10682</v>
      </c>
    </row>
    <row r="1038" spans="1:12" x14ac:dyDescent="0.35">
      <c r="A1038" s="1" t="s">
        <v>5415</v>
      </c>
      <c r="B1038" s="1" t="s">
        <v>1174</v>
      </c>
      <c r="C1038" s="2">
        <v>45049</v>
      </c>
      <c r="D1038" s="5">
        <v>229000</v>
      </c>
      <c r="E1038" s="1" t="s">
        <v>72</v>
      </c>
      <c r="F1038" s="1" t="s">
        <v>33</v>
      </c>
      <c r="G1038" s="5">
        <v>9815</v>
      </c>
      <c r="H1038" s="1" t="s">
        <v>10693</v>
      </c>
      <c r="I1038" s="1" t="s">
        <v>10684</v>
      </c>
      <c r="J1038" s="1" t="s">
        <v>12598</v>
      </c>
      <c r="K1038" s="5"/>
      <c r="L1038" s="1" t="s">
        <v>10691</v>
      </c>
    </row>
    <row r="1039" spans="1:12" x14ac:dyDescent="0.35">
      <c r="A1039" s="1" t="s">
        <v>5417</v>
      </c>
      <c r="B1039" s="1" t="s">
        <v>1048</v>
      </c>
      <c r="C1039" s="2">
        <v>45333</v>
      </c>
      <c r="D1039" s="5">
        <v>199000</v>
      </c>
      <c r="E1039" s="1" t="s">
        <v>91</v>
      </c>
      <c r="F1039" s="1" t="s">
        <v>84</v>
      </c>
      <c r="G1039" s="5">
        <v>14778</v>
      </c>
      <c r="H1039" s="1" t="s">
        <v>10693</v>
      </c>
      <c r="I1039" s="1" t="s">
        <v>10684</v>
      </c>
      <c r="J1039" s="1" t="s">
        <v>12598</v>
      </c>
      <c r="K1039" s="5"/>
      <c r="L1039" s="1" t="s">
        <v>10691</v>
      </c>
    </row>
    <row r="1040" spans="1:12" x14ac:dyDescent="0.35">
      <c r="A1040" s="1" t="s">
        <v>5419</v>
      </c>
      <c r="B1040" s="1" t="s">
        <v>940</v>
      </c>
      <c r="C1040" s="2">
        <v>44713</v>
      </c>
      <c r="D1040" s="5">
        <v>965281</v>
      </c>
      <c r="E1040" s="1" t="s">
        <v>83</v>
      </c>
      <c r="F1040" s="1" t="s">
        <v>84</v>
      </c>
      <c r="G1040" s="5">
        <v>12148</v>
      </c>
      <c r="H1040" s="1" t="s">
        <v>10696</v>
      </c>
      <c r="I1040" s="1" t="s">
        <v>10689</v>
      </c>
      <c r="J1040" s="1" t="s">
        <v>10701</v>
      </c>
      <c r="K1040" s="5">
        <v>31719</v>
      </c>
      <c r="L1040" s="1" t="s">
        <v>10691</v>
      </c>
    </row>
    <row r="1041" spans="1:12" x14ac:dyDescent="0.35">
      <c r="A1041" s="1" t="s">
        <v>5422</v>
      </c>
      <c r="B1041" s="1" t="s">
        <v>1171</v>
      </c>
      <c r="C1041" s="2">
        <v>45039</v>
      </c>
      <c r="D1041" s="5">
        <v>199000</v>
      </c>
      <c r="E1041" s="1" t="s">
        <v>95</v>
      </c>
      <c r="F1041" s="1" t="s">
        <v>33</v>
      </c>
      <c r="G1041" s="5">
        <v>14527</v>
      </c>
      <c r="H1041" s="1" t="s">
        <v>10697</v>
      </c>
      <c r="I1041" s="1" t="s">
        <v>10684</v>
      </c>
      <c r="J1041" s="1" t="s">
        <v>12598</v>
      </c>
      <c r="K1041" s="5"/>
      <c r="L1041" s="1" t="s">
        <v>10686</v>
      </c>
    </row>
    <row r="1042" spans="1:12" x14ac:dyDescent="0.35">
      <c r="A1042" s="1" t="s">
        <v>5424</v>
      </c>
      <c r="B1042" s="1" t="s">
        <v>762</v>
      </c>
      <c r="C1042" s="2">
        <v>45070</v>
      </c>
      <c r="D1042" s="5">
        <v>87570</v>
      </c>
      <c r="E1042" s="1" t="s">
        <v>72</v>
      </c>
      <c r="F1042" s="1" t="s">
        <v>33</v>
      </c>
      <c r="G1042" s="5">
        <v>11507</v>
      </c>
      <c r="H1042" s="1" t="s">
        <v>10693</v>
      </c>
      <c r="I1042" s="1" t="s">
        <v>10684</v>
      </c>
      <c r="J1042" s="1" t="s">
        <v>10700</v>
      </c>
      <c r="K1042" s="5">
        <v>20430</v>
      </c>
      <c r="L1042" s="1" t="s">
        <v>10688</v>
      </c>
    </row>
    <row r="1043" spans="1:12" x14ac:dyDescent="0.35">
      <c r="A1043" s="1" t="s">
        <v>5427</v>
      </c>
      <c r="B1043" s="1" t="s">
        <v>1028</v>
      </c>
      <c r="C1043" s="2">
        <v>45244</v>
      </c>
      <c r="D1043" s="5">
        <v>421406</v>
      </c>
      <c r="E1043" s="1" t="s">
        <v>138</v>
      </c>
      <c r="F1043" s="1" t="s">
        <v>139</v>
      </c>
      <c r="G1043" s="5">
        <v>31296</v>
      </c>
      <c r="H1043" s="1" t="s">
        <v>10696</v>
      </c>
      <c r="I1043" s="1" t="s">
        <v>10684</v>
      </c>
      <c r="J1043" s="1" t="s">
        <v>10692</v>
      </c>
      <c r="K1043" s="5">
        <v>25594</v>
      </c>
      <c r="L1043" s="1" t="s">
        <v>10682</v>
      </c>
    </row>
    <row r="1044" spans="1:12" x14ac:dyDescent="0.35">
      <c r="A1044" s="1" t="s">
        <v>5429</v>
      </c>
      <c r="B1044" s="1" t="s">
        <v>96</v>
      </c>
      <c r="C1044" s="2">
        <v>45103</v>
      </c>
      <c r="D1044" s="5">
        <v>887000</v>
      </c>
      <c r="E1044" s="1" t="s">
        <v>431</v>
      </c>
      <c r="F1044" s="1" t="s">
        <v>432</v>
      </c>
      <c r="G1044" s="5">
        <v>28114</v>
      </c>
      <c r="H1044" s="1" t="s">
        <v>10696</v>
      </c>
      <c r="I1044" s="1" t="s">
        <v>10684</v>
      </c>
      <c r="J1044" s="1" t="s">
        <v>12598</v>
      </c>
      <c r="K1044" s="5"/>
      <c r="L1044" s="1" t="s">
        <v>10682</v>
      </c>
    </row>
    <row r="1045" spans="1:12" x14ac:dyDescent="0.35">
      <c r="A1045" s="1" t="s">
        <v>5432</v>
      </c>
      <c r="B1045" s="1" t="s">
        <v>718</v>
      </c>
      <c r="C1045" s="2">
        <v>45271</v>
      </c>
      <c r="D1045" s="5">
        <v>279000</v>
      </c>
      <c r="E1045" s="1" t="s">
        <v>91</v>
      </c>
      <c r="F1045" s="1" t="s">
        <v>84</v>
      </c>
      <c r="G1045" s="5">
        <v>19412</v>
      </c>
      <c r="H1045" s="1" t="s">
        <v>10696</v>
      </c>
      <c r="I1045" s="1" t="s">
        <v>10684</v>
      </c>
      <c r="J1045" s="1" t="s">
        <v>12598</v>
      </c>
      <c r="K1045" s="5"/>
      <c r="L1045" s="1" t="s">
        <v>10682</v>
      </c>
    </row>
    <row r="1046" spans="1:12" x14ac:dyDescent="0.35">
      <c r="A1046" s="1" t="s">
        <v>5434</v>
      </c>
      <c r="B1046" s="1" t="s">
        <v>1386</v>
      </c>
      <c r="C1046" s="2">
        <v>45227</v>
      </c>
      <c r="D1046" s="5">
        <v>267000</v>
      </c>
      <c r="E1046" s="1" t="s">
        <v>37</v>
      </c>
      <c r="F1046" s="1" t="s">
        <v>38</v>
      </c>
      <c r="G1046" s="5">
        <v>41151</v>
      </c>
      <c r="H1046" s="1" t="s">
        <v>10679</v>
      </c>
      <c r="I1046" s="1" t="s">
        <v>10684</v>
      </c>
      <c r="J1046" s="1" t="s">
        <v>12598</v>
      </c>
      <c r="K1046" s="5"/>
      <c r="L1046" s="1" t="s">
        <v>10691</v>
      </c>
    </row>
    <row r="1047" spans="1:12" x14ac:dyDescent="0.35">
      <c r="A1047" s="1" t="s">
        <v>5437</v>
      </c>
      <c r="B1047" s="1" t="s">
        <v>1377</v>
      </c>
      <c r="C1047" s="2">
        <v>45468</v>
      </c>
      <c r="D1047" s="5">
        <v>1093998</v>
      </c>
      <c r="E1047" s="1" t="s">
        <v>43</v>
      </c>
      <c r="F1047" s="1" t="s">
        <v>44</v>
      </c>
      <c r="G1047" s="5">
        <v>26437</v>
      </c>
      <c r="H1047" s="1" t="s">
        <v>10697</v>
      </c>
      <c r="I1047" s="1" t="s">
        <v>10684</v>
      </c>
      <c r="J1047" s="1" t="s">
        <v>10700</v>
      </c>
      <c r="K1047" s="5">
        <v>21002</v>
      </c>
      <c r="L1047" s="1" t="s">
        <v>10691</v>
      </c>
    </row>
    <row r="1048" spans="1:12" x14ac:dyDescent="0.35">
      <c r="A1048" s="1" t="s">
        <v>5441</v>
      </c>
      <c r="B1048" s="1" t="s">
        <v>599</v>
      </c>
      <c r="C1048" s="2">
        <v>44658</v>
      </c>
      <c r="D1048" s="5">
        <v>227540</v>
      </c>
      <c r="E1048" s="1" t="s">
        <v>12</v>
      </c>
      <c r="F1048" s="1" t="s">
        <v>13</v>
      </c>
      <c r="G1048" s="5">
        <v>16273</v>
      </c>
      <c r="H1048" s="1" t="s">
        <v>10696</v>
      </c>
      <c r="I1048" s="1" t="s">
        <v>10684</v>
      </c>
      <c r="J1048" s="1" t="s">
        <v>10698</v>
      </c>
      <c r="K1048" s="5">
        <v>10460</v>
      </c>
      <c r="L1048" s="1" t="s">
        <v>10682</v>
      </c>
    </row>
    <row r="1049" spans="1:12" x14ac:dyDescent="0.35">
      <c r="A1049" s="1" t="s">
        <v>5444</v>
      </c>
      <c r="B1049" s="1" t="s">
        <v>2102</v>
      </c>
      <c r="C1049" s="2">
        <v>45697</v>
      </c>
      <c r="D1049" s="5">
        <v>1064481</v>
      </c>
      <c r="E1049" s="1" t="s">
        <v>95</v>
      </c>
      <c r="F1049" s="1" t="s">
        <v>33</v>
      </c>
      <c r="G1049" s="5">
        <v>10866</v>
      </c>
      <c r="H1049" s="1" t="s">
        <v>10696</v>
      </c>
      <c r="I1049" s="1" t="s">
        <v>10680</v>
      </c>
      <c r="J1049" s="1" t="s">
        <v>10699</v>
      </c>
      <c r="K1049" s="5">
        <v>31519</v>
      </c>
      <c r="L1049" s="1" t="s">
        <v>10686</v>
      </c>
    </row>
    <row r="1050" spans="1:12" x14ac:dyDescent="0.35">
      <c r="A1050" s="1" t="s">
        <v>5447</v>
      </c>
      <c r="B1050" s="1" t="s">
        <v>2127</v>
      </c>
      <c r="C1050" s="2">
        <v>44956</v>
      </c>
      <c r="D1050" s="5">
        <v>956000</v>
      </c>
      <c r="E1050" s="1" t="s">
        <v>72</v>
      </c>
      <c r="F1050" s="1" t="s">
        <v>33</v>
      </c>
      <c r="G1050" s="5">
        <v>10804</v>
      </c>
      <c r="H1050" s="1" t="s">
        <v>10679</v>
      </c>
      <c r="I1050" s="1" t="s">
        <v>10680</v>
      </c>
      <c r="J1050" s="1" t="s">
        <v>12598</v>
      </c>
      <c r="K1050" s="5"/>
      <c r="L1050" s="1" t="s">
        <v>10686</v>
      </c>
    </row>
    <row r="1051" spans="1:12" x14ac:dyDescent="0.35">
      <c r="A1051" s="1" t="s">
        <v>5451</v>
      </c>
      <c r="B1051" s="1" t="s">
        <v>1587</v>
      </c>
      <c r="C1051" s="2">
        <v>45234</v>
      </c>
      <c r="D1051" s="5">
        <v>309833</v>
      </c>
      <c r="E1051" s="1" t="s">
        <v>151</v>
      </c>
      <c r="F1051" s="1" t="s">
        <v>33</v>
      </c>
      <c r="G1051" s="5">
        <v>12115</v>
      </c>
      <c r="H1051" s="1" t="s">
        <v>10683</v>
      </c>
      <c r="I1051" s="1" t="s">
        <v>10689</v>
      </c>
      <c r="J1051" s="1" t="s">
        <v>10702</v>
      </c>
      <c r="K1051" s="5">
        <v>48167</v>
      </c>
      <c r="L1051" s="1" t="s">
        <v>10691</v>
      </c>
    </row>
    <row r="1052" spans="1:12" x14ac:dyDescent="0.35">
      <c r="A1052" s="1" t="s">
        <v>5454</v>
      </c>
      <c r="B1052" s="1" t="s">
        <v>1883</v>
      </c>
      <c r="C1052" s="2">
        <v>45647</v>
      </c>
      <c r="D1052" s="5">
        <v>676000</v>
      </c>
      <c r="E1052" s="1" t="s">
        <v>48</v>
      </c>
      <c r="F1052" s="1" t="s">
        <v>49</v>
      </c>
      <c r="G1052" s="5">
        <v>25122</v>
      </c>
      <c r="H1052" s="1" t="s">
        <v>10693</v>
      </c>
      <c r="I1052" s="1" t="s">
        <v>10687</v>
      </c>
      <c r="J1052" s="1" t="s">
        <v>12598</v>
      </c>
      <c r="K1052" s="5"/>
      <c r="L1052" s="1" t="s">
        <v>10686</v>
      </c>
    </row>
    <row r="1053" spans="1:12" x14ac:dyDescent="0.35">
      <c r="A1053" s="1" t="s">
        <v>5458</v>
      </c>
      <c r="B1053" s="1" t="s">
        <v>567</v>
      </c>
      <c r="C1053" s="2">
        <v>45364</v>
      </c>
      <c r="D1053" s="5">
        <v>1032202</v>
      </c>
      <c r="E1053" s="1" t="s">
        <v>146</v>
      </c>
      <c r="F1053" s="1" t="s">
        <v>147</v>
      </c>
      <c r="G1053" s="5">
        <v>27625</v>
      </c>
      <c r="H1053" s="1" t="s">
        <v>10679</v>
      </c>
      <c r="I1053" s="1" t="s">
        <v>10684</v>
      </c>
      <c r="J1053" s="1" t="s">
        <v>10698</v>
      </c>
      <c r="K1053" s="5">
        <v>43798</v>
      </c>
      <c r="L1053" s="1" t="s">
        <v>10686</v>
      </c>
    </row>
    <row r="1054" spans="1:12" x14ac:dyDescent="0.35">
      <c r="A1054" s="1" t="s">
        <v>5462</v>
      </c>
      <c r="B1054" s="1" t="s">
        <v>1042</v>
      </c>
      <c r="C1054" s="2">
        <v>45672</v>
      </c>
      <c r="D1054" s="5">
        <v>716000</v>
      </c>
      <c r="E1054" s="1" t="s">
        <v>56</v>
      </c>
      <c r="F1054" s="1" t="s">
        <v>57</v>
      </c>
      <c r="G1054" s="5">
        <v>39031</v>
      </c>
      <c r="H1054" s="1" t="s">
        <v>10693</v>
      </c>
      <c r="I1054" s="1" t="s">
        <v>10687</v>
      </c>
      <c r="J1054" s="1" t="s">
        <v>12598</v>
      </c>
      <c r="K1054" s="5"/>
      <c r="L1054" s="1" t="s">
        <v>10691</v>
      </c>
    </row>
    <row r="1055" spans="1:12" x14ac:dyDescent="0.35">
      <c r="A1055" s="1" t="s">
        <v>5465</v>
      </c>
      <c r="B1055" s="1" t="s">
        <v>1189</v>
      </c>
      <c r="C1055" s="2">
        <v>45073</v>
      </c>
      <c r="D1055" s="5">
        <v>58481</v>
      </c>
      <c r="E1055" s="1" t="s">
        <v>119</v>
      </c>
      <c r="F1055" s="1" t="s">
        <v>120</v>
      </c>
      <c r="G1055" s="5">
        <v>33023</v>
      </c>
      <c r="H1055" s="1" t="s">
        <v>10696</v>
      </c>
      <c r="I1055" s="1" t="s">
        <v>10684</v>
      </c>
      <c r="J1055" s="1" t="s">
        <v>10694</v>
      </c>
      <c r="K1055" s="5">
        <v>40519</v>
      </c>
      <c r="L1055" s="1" t="s">
        <v>10695</v>
      </c>
    </row>
    <row r="1056" spans="1:12" x14ac:dyDescent="0.35">
      <c r="A1056" s="1" t="s">
        <v>5467</v>
      </c>
      <c r="B1056" s="1" t="s">
        <v>1219</v>
      </c>
      <c r="C1056" s="2">
        <v>44886</v>
      </c>
      <c r="D1056" s="5">
        <v>370485</v>
      </c>
      <c r="E1056" s="1" t="s">
        <v>32</v>
      </c>
      <c r="F1056" s="1" t="s">
        <v>33</v>
      </c>
      <c r="G1056" s="5">
        <v>9209</v>
      </c>
      <c r="H1056" s="1" t="s">
        <v>10696</v>
      </c>
      <c r="I1056" s="1" t="s">
        <v>10684</v>
      </c>
      <c r="J1056" s="1" t="s">
        <v>10700</v>
      </c>
      <c r="K1056" s="5">
        <v>28515</v>
      </c>
      <c r="L1056" s="1" t="s">
        <v>10691</v>
      </c>
    </row>
    <row r="1057" spans="1:12" x14ac:dyDescent="0.35">
      <c r="A1057" s="1" t="s">
        <v>5469</v>
      </c>
      <c r="B1057" s="1" t="s">
        <v>69</v>
      </c>
      <c r="C1057" s="2">
        <v>45030</v>
      </c>
      <c r="D1057" s="5">
        <v>1235353</v>
      </c>
      <c r="E1057" s="1" t="s">
        <v>72</v>
      </c>
      <c r="F1057" s="1" t="s">
        <v>33</v>
      </c>
      <c r="G1057" s="5">
        <v>13948</v>
      </c>
      <c r="H1057" s="1" t="s">
        <v>10693</v>
      </c>
      <c r="I1057" s="1" t="s">
        <v>10689</v>
      </c>
      <c r="J1057" s="1" t="s">
        <v>10681</v>
      </c>
      <c r="K1057" s="5">
        <v>30647</v>
      </c>
      <c r="L1057" s="1" t="s">
        <v>10691</v>
      </c>
    </row>
    <row r="1058" spans="1:12" x14ac:dyDescent="0.35">
      <c r="A1058" s="1" t="s">
        <v>5472</v>
      </c>
      <c r="B1058" s="1" t="s">
        <v>644</v>
      </c>
      <c r="C1058" s="2">
        <v>45027</v>
      </c>
      <c r="D1058" s="5">
        <v>299000</v>
      </c>
      <c r="E1058" s="1" t="s">
        <v>127</v>
      </c>
      <c r="F1058" s="1" t="s">
        <v>128</v>
      </c>
      <c r="G1058" s="5">
        <v>18823</v>
      </c>
      <c r="H1058" s="1" t="s">
        <v>10693</v>
      </c>
      <c r="I1058" s="1" t="s">
        <v>10684</v>
      </c>
      <c r="J1058" s="1" t="s">
        <v>12598</v>
      </c>
      <c r="K1058" s="5"/>
      <c r="L1058" s="1" t="s">
        <v>10686</v>
      </c>
    </row>
    <row r="1059" spans="1:12" x14ac:dyDescent="0.35">
      <c r="A1059" s="1" t="s">
        <v>5474</v>
      </c>
      <c r="B1059" s="1" t="s">
        <v>793</v>
      </c>
      <c r="C1059" s="2">
        <v>45141</v>
      </c>
      <c r="D1059" s="5">
        <v>578000</v>
      </c>
      <c r="E1059" s="1" t="s">
        <v>61</v>
      </c>
      <c r="F1059" s="1" t="s">
        <v>62</v>
      </c>
      <c r="G1059" s="5">
        <v>42979</v>
      </c>
      <c r="H1059" s="1" t="s">
        <v>10696</v>
      </c>
      <c r="I1059" s="1" t="s">
        <v>10687</v>
      </c>
      <c r="J1059" s="1" t="s">
        <v>12598</v>
      </c>
      <c r="K1059" s="5"/>
      <c r="L1059" s="1" t="s">
        <v>10691</v>
      </c>
    </row>
    <row r="1060" spans="1:12" x14ac:dyDescent="0.35">
      <c r="A1060" s="1" t="s">
        <v>5477</v>
      </c>
      <c r="B1060" s="1" t="s">
        <v>503</v>
      </c>
      <c r="C1060" s="2">
        <v>44746</v>
      </c>
      <c r="D1060" s="5">
        <v>1755871</v>
      </c>
      <c r="E1060" s="1" t="s">
        <v>119</v>
      </c>
      <c r="F1060" s="1" t="s">
        <v>120</v>
      </c>
      <c r="G1060" s="5">
        <v>29206</v>
      </c>
      <c r="H1060" s="1" t="s">
        <v>10679</v>
      </c>
      <c r="I1060" s="1" t="s">
        <v>10689</v>
      </c>
      <c r="J1060" s="1" t="s">
        <v>10698</v>
      </c>
      <c r="K1060" s="5">
        <v>49129</v>
      </c>
      <c r="L1060" s="1" t="s">
        <v>10682</v>
      </c>
    </row>
    <row r="1061" spans="1:12" x14ac:dyDescent="0.35">
      <c r="A1061" s="1" t="s">
        <v>5481</v>
      </c>
      <c r="B1061" s="1" t="s">
        <v>333</v>
      </c>
      <c r="C1061" s="2">
        <v>45673</v>
      </c>
      <c r="D1061" s="5">
        <v>283544</v>
      </c>
      <c r="E1061" s="1" t="s">
        <v>119</v>
      </c>
      <c r="F1061" s="1" t="s">
        <v>120</v>
      </c>
      <c r="G1061" s="5">
        <v>40383</v>
      </c>
      <c r="H1061" s="1" t="s">
        <v>10683</v>
      </c>
      <c r="I1061" s="1" t="s">
        <v>10690</v>
      </c>
      <c r="J1061" s="1" t="s">
        <v>10701</v>
      </c>
      <c r="K1061" s="5">
        <v>45456</v>
      </c>
      <c r="L1061" s="1" t="s">
        <v>10691</v>
      </c>
    </row>
    <row r="1062" spans="1:12" x14ac:dyDescent="0.35">
      <c r="A1062" s="1" t="s">
        <v>5483</v>
      </c>
      <c r="B1062" s="1" t="s">
        <v>1989</v>
      </c>
      <c r="C1062" s="2">
        <v>45281</v>
      </c>
      <c r="D1062" s="5">
        <v>665711</v>
      </c>
      <c r="E1062" s="1" t="s">
        <v>83</v>
      </c>
      <c r="F1062" s="1" t="s">
        <v>84</v>
      </c>
      <c r="G1062" s="5">
        <v>15163</v>
      </c>
      <c r="H1062" s="1" t="s">
        <v>10679</v>
      </c>
      <c r="I1062" s="1" t="s">
        <v>10684</v>
      </c>
      <c r="J1062" s="1" t="s">
        <v>10700</v>
      </c>
      <c r="K1062" s="5">
        <v>32289</v>
      </c>
      <c r="L1062" s="1" t="s">
        <v>10686</v>
      </c>
    </row>
    <row r="1063" spans="1:12" x14ac:dyDescent="0.35">
      <c r="A1063" s="1" t="s">
        <v>5485</v>
      </c>
      <c r="B1063" s="1" t="s">
        <v>1790</v>
      </c>
      <c r="C1063" s="2">
        <v>44999</v>
      </c>
      <c r="D1063" s="5">
        <v>528000</v>
      </c>
      <c r="E1063" s="1" t="s">
        <v>83</v>
      </c>
      <c r="F1063" s="1" t="s">
        <v>84</v>
      </c>
      <c r="G1063" s="5">
        <v>14726</v>
      </c>
      <c r="H1063" s="1" t="s">
        <v>10693</v>
      </c>
      <c r="I1063" s="1" t="s">
        <v>10684</v>
      </c>
      <c r="J1063" s="1" t="s">
        <v>12598</v>
      </c>
      <c r="K1063" s="5"/>
      <c r="L1063" s="1" t="s">
        <v>10691</v>
      </c>
    </row>
    <row r="1064" spans="1:12" x14ac:dyDescent="0.35">
      <c r="A1064" s="1" t="s">
        <v>5488</v>
      </c>
      <c r="B1064" s="1" t="s">
        <v>632</v>
      </c>
      <c r="C1064" s="2">
        <v>45567</v>
      </c>
      <c r="D1064" s="5">
        <v>398000</v>
      </c>
      <c r="E1064" s="1" t="s">
        <v>72</v>
      </c>
      <c r="F1064" s="1" t="s">
        <v>33</v>
      </c>
      <c r="G1064" s="5">
        <v>12367</v>
      </c>
      <c r="H1064" s="1" t="s">
        <v>10679</v>
      </c>
      <c r="I1064" s="1" t="s">
        <v>10684</v>
      </c>
      <c r="J1064" s="1" t="s">
        <v>12598</v>
      </c>
      <c r="K1064" s="5"/>
      <c r="L1064" s="1" t="s">
        <v>10686</v>
      </c>
    </row>
    <row r="1065" spans="1:12" x14ac:dyDescent="0.35">
      <c r="A1065" s="1" t="s">
        <v>5491</v>
      </c>
      <c r="B1065" s="1" t="s">
        <v>483</v>
      </c>
      <c r="C1065" s="2">
        <v>45707</v>
      </c>
      <c r="D1065" s="5">
        <v>599000</v>
      </c>
      <c r="E1065" s="1" t="s">
        <v>72</v>
      </c>
      <c r="F1065" s="1" t="s">
        <v>33</v>
      </c>
      <c r="G1065" s="5">
        <v>10505</v>
      </c>
      <c r="H1065" s="1" t="s">
        <v>10679</v>
      </c>
      <c r="I1065" s="1" t="s">
        <v>10684</v>
      </c>
      <c r="J1065" s="1" t="s">
        <v>12598</v>
      </c>
      <c r="K1065" s="5"/>
      <c r="L1065" s="1" t="s">
        <v>10691</v>
      </c>
    </row>
    <row r="1066" spans="1:12" x14ac:dyDescent="0.35">
      <c r="A1066" s="1" t="s">
        <v>5493</v>
      </c>
      <c r="B1066" s="1" t="s">
        <v>1866</v>
      </c>
      <c r="C1066" s="2">
        <v>44895</v>
      </c>
      <c r="D1066" s="5">
        <v>499000</v>
      </c>
      <c r="E1066" s="1" t="s">
        <v>91</v>
      </c>
      <c r="F1066" s="1" t="s">
        <v>84</v>
      </c>
      <c r="G1066" s="5">
        <v>21517</v>
      </c>
      <c r="H1066" s="1" t="s">
        <v>10696</v>
      </c>
      <c r="I1066" s="1" t="s">
        <v>10689</v>
      </c>
      <c r="J1066" s="1" t="s">
        <v>12598</v>
      </c>
      <c r="K1066" s="5"/>
      <c r="L1066" s="1" t="s">
        <v>10686</v>
      </c>
    </row>
    <row r="1067" spans="1:12" x14ac:dyDescent="0.35">
      <c r="A1067" s="1" t="s">
        <v>5495</v>
      </c>
      <c r="B1067" s="1" t="s">
        <v>812</v>
      </c>
      <c r="C1067" s="2">
        <v>44941</v>
      </c>
      <c r="D1067" s="5">
        <v>407000</v>
      </c>
      <c r="E1067" s="1" t="s">
        <v>431</v>
      </c>
      <c r="F1067" s="1" t="s">
        <v>432</v>
      </c>
      <c r="G1067" s="5">
        <v>35792</v>
      </c>
      <c r="H1067" s="1" t="s">
        <v>10683</v>
      </c>
      <c r="I1067" s="1" t="s">
        <v>10687</v>
      </c>
      <c r="J1067" s="1" t="s">
        <v>12598</v>
      </c>
      <c r="K1067" s="5"/>
      <c r="L1067" s="1" t="s">
        <v>10691</v>
      </c>
    </row>
    <row r="1068" spans="1:12" x14ac:dyDescent="0.35">
      <c r="A1068" s="1" t="s">
        <v>5498</v>
      </c>
      <c r="B1068" s="1" t="s">
        <v>1814</v>
      </c>
      <c r="C1068" s="2">
        <v>45346</v>
      </c>
      <c r="D1068" s="5">
        <v>249000</v>
      </c>
      <c r="E1068" s="1" t="s">
        <v>138</v>
      </c>
      <c r="F1068" s="1" t="s">
        <v>139</v>
      </c>
      <c r="G1068" s="5">
        <v>33469</v>
      </c>
      <c r="H1068" s="1" t="s">
        <v>10697</v>
      </c>
      <c r="I1068" s="1" t="s">
        <v>10690</v>
      </c>
      <c r="J1068" s="1" t="s">
        <v>12598</v>
      </c>
      <c r="K1068" s="5"/>
      <c r="L1068" s="1" t="s">
        <v>10686</v>
      </c>
    </row>
    <row r="1069" spans="1:12" x14ac:dyDescent="0.35">
      <c r="A1069" s="1" t="s">
        <v>5500</v>
      </c>
      <c r="B1069" s="1" t="s">
        <v>534</v>
      </c>
      <c r="C1069" s="2">
        <v>45109</v>
      </c>
      <c r="D1069" s="5">
        <v>59000</v>
      </c>
      <c r="E1069" s="1" t="s">
        <v>61</v>
      </c>
      <c r="F1069" s="1" t="s">
        <v>62</v>
      </c>
      <c r="G1069" s="5">
        <v>32063</v>
      </c>
      <c r="H1069" s="1" t="s">
        <v>10683</v>
      </c>
      <c r="I1069" s="1" t="s">
        <v>10684</v>
      </c>
      <c r="J1069" s="1" t="s">
        <v>12598</v>
      </c>
      <c r="K1069" s="5"/>
      <c r="L1069" s="1" t="s">
        <v>10686</v>
      </c>
    </row>
    <row r="1070" spans="1:12" x14ac:dyDescent="0.35">
      <c r="A1070" s="1" t="s">
        <v>5502</v>
      </c>
      <c r="B1070" s="1" t="s">
        <v>1001</v>
      </c>
      <c r="C1070" s="2">
        <v>45180</v>
      </c>
      <c r="D1070" s="5">
        <v>598000</v>
      </c>
      <c r="E1070" s="1" t="s">
        <v>61</v>
      </c>
      <c r="F1070" s="1" t="s">
        <v>62</v>
      </c>
      <c r="G1070" s="5">
        <v>38871</v>
      </c>
      <c r="H1070" s="1" t="s">
        <v>10693</v>
      </c>
      <c r="I1070" s="1" t="s">
        <v>10684</v>
      </c>
      <c r="J1070" s="1" t="s">
        <v>12598</v>
      </c>
      <c r="K1070" s="5"/>
      <c r="L1070" s="1" t="s">
        <v>10682</v>
      </c>
    </row>
    <row r="1071" spans="1:12" x14ac:dyDescent="0.35">
      <c r="A1071" s="1" t="s">
        <v>5505</v>
      </c>
      <c r="B1071" s="1" t="s">
        <v>1605</v>
      </c>
      <c r="C1071" s="2">
        <v>45650</v>
      </c>
      <c r="D1071" s="5">
        <v>488000</v>
      </c>
      <c r="E1071" s="1" t="s">
        <v>431</v>
      </c>
      <c r="F1071" s="1" t="s">
        <v>432</v>
      </c>
      <c r="G1071" s="5">
        <v>29296</v>
      </c>
      <c r="H1071" s="1" t="s">
        <v>10697</v>
      </c>
      <c r="I1071" s="1" t="s">
        <v>10684</v>
      </c>
      <c r="J1071" s="1" t="s">
        <v>12598</v>
      </c>
      <c r="K1071" s="5"/>
      <c r="L1071" s="1" t="s">
        <v>10695</v>
      </c>
    </row>
    <row r="1072" spans="1:12" x14ac:dyDescent="0.35">
      <c r="A1072" s="1" t="s">
        <v>5508</v>
      </c>
      <c r="B1072" s="1" t="s">
        <v>1025</v>
      </c>
      <c r="C1072" s="2">
        <v>44697</v>
      </c>
      <c r="D1072" s="5">
        <v>119000</v>
      </c>
      <c r="E1072" s="1" t="s">
        <v>146</v>
      </c>
      <c r="F1072" s="1" t="s">
        <v>147</v>
      </c>
      <c r="G1072" s="5">
        <v>31303</v>
      </c>
      <c r="H1072" s="1" t="s">
        <v>10693</v>
      </c>
      <c r="I1072" s="1" t="s">
        <v>10680</v>
      </c>
      <c r="J1072" s="1" t="s">
        <v>12598</v>
      </c>
      <c r="K1072" s="5"/>
      <c r="L1072" s="1" t="s">
        <v>10682</v>
      </c>
    </row>
    <row r="1073" spans="1:12" x14ac:dyDescent="0.35">
      <c r="A1073" s="1" t="s">
        <v>5510</v>
      </c>
      <c r="B1073" s="1" t="s">
        <v>827</v>
      </c>
      <c r="C1073" s="2">
        <v>45694</v>
      </c>
      <c r="D1073" s="5">
        <v>329000</v>
      </c>
      <c r="E1073" s="1" t="s">
        <v>431</v>
      </c>
      <c r="F1073" s="1" t="s">
        <v>432</v>
      </c>
      <c r="G1073" s="5">
        <v>31563</v>
      </c>
      <c r="H1073" s="1" t="s">
        <v>10693</v>
      </c>
      <c r="I1073" s="1" t="s">
        <v>10684</v>
      </c>
      <c r="J1073" s="1" t="s">
        <v>12598</v>
      </c>
      <c r="K1073" s="5"/>
      <c r="L1073" s="1" t="s">
        <v>10682</v>
      </c>
    </row>
    <row r="1074" spans="1:12" x14ac:dyDescent="0.35">
      <c r="A1074" s="1" t="s">
        <v>5512</v>
      </c>
      <c r="B1074" s="1" t="s">
        <v>2130</v>
      </c>
      <c r="C1074" s="2">
        <v>45426</v>
      </c>
      <c r="D1074" s="5">
        <v>79000</v>
      </c>
      <c r="E1074" s="1" t="s">
        <v>43</v>
      </c>
      <c r="F1074" s="1" t="s">
        <v>44</v>
      </c>
      <c r="G1074" s="5">
        <v>32669</v>
      </c>
      <c r="H1074" s="1" t="s">
        <v>10693</v>
      </c>
      <c r="I1074" s="1" t="s">
        <v>10687</v>
      </c>
      <c r="J1074" s="1" t="s">
        <v>12598</v>
      </c>
      <c r="K1074" s="5"/>
      <c r="L1074" s="1" t="s">
        <v>10695</v>
      </c>
    </row>
    <row r="1075" spans="1:12" x14ac:dyDescent="0.35">
      <c r="A1075" s="1" t="s">
        <v>5514</v>
      </c>
      <c r="B1075" s="1" t="s">
        <v>514</v>
      </c>
      <c r="C1075" s="2">
        <v>45364</v>
      </c>
      <c r="D1075" s="5">
        <v>497000</v>
      </c>
      <c r="E1075" s="1" t="s">
        <v>127</v>
      </c>
      <c r="F1075" s="1" t="s">
        <v>128</v>
      </c>
      <c r="G1075" s="5">
        <v>19517</v>
      </c>
      <c r="H1075" s="1" t="s">
        <v>10696</v>
      </c>
      <c r="I1075" s="1" t="s">
        <v>10684</v>
      </c>
      <c r="J1075" s="1" t="s">
        <v>12598</v>
      </c>
      <c r="K1075" s="5"/>
      <c r="L1075" s="1" t="s">
        <v>10695</v>
      </c>
    </row>
    <row r="1076" spans="1:12" x14ac:dyDescent="0.35">
      <c r="A1076" s="1" t="s">
        <v>5518</v>
      </c>
      <c r="B1076" s="1" t="s">
        <v>276</v>
      </c>
      <c r="C1076" s="2">
        <v>45475</v>
      </c>
      <c r="D1076" s="5">
        <v>59000</v>
      </c>
      <c r="E1076" s="1" t="s">
        <v>43</v>
      </c>
      <c r="F1076" s="1" t="s">
        <v>44</v>
      </c>
      <c r="G1076" s="5">
        <v>36937</v>
      </c>
      <c r="H1076" s="1" t="s">
        <v>10696</v>
      </c>
      <c r="I1076" s="1" t="s">
        <v>10684</v>
      </c>
      <c r="J1076" s="1" t="s">
        <v>12598</v>
      </c>
      <c r="K1076" s="5"/>
      <c r="L1076" s="1" t="s">
        <v>10682</v>
      </c>
    </row>
    <row r="1077" spans="1:12" x14ac:dyDescent="0.35">
      <c r="A1077" s="1" t="s">
        <v>5520</v>
      </c>
      <c r="B1077" s="1" t="s">
        <v>1781</v>
      </c>
      <c r="C1077" s="2">
        <v>45599</v>
      </c>
      <c r="D1077" s="5">
        <v>378000</v>
      </c>
      <c r="E1077" s="1" t="s">
        <v>95</v>
      </c>
      <c r="F1077" s="1" t="s">
        <v>33</v>
      </c>
      <c r="G1077" s="5">
        <v>14772</v>
      </c>
      <c r="H1077" s="1" t="s">
        <v>10693</v>
      </c>
      <c r="I1077" s="1" t="s">
        <v>10687</v>
      </c>
      <c r="J1077" s="1" t="s">
        <v>12598</v>
      </c>
      <c r="K1077" s="5"/>
      <c r="L1077" s="1" t="s">
        <v>10688</v>
      </c>
    </row>
    <row r="1078" spans="1:12" x14ac:dyDescent="0.35">
      <c r="A1078" s="1" t="s">
        <v>5523</v>
      </c>
      <c r="B1078" s="1" t="s">
        <v>2059</v>
      </c>
      <c r="C1078" s="2">
        <v>45349</v>
      </c>
      <c r="D1078" s="5">
        <v>628000</v>
      </c>
      <c r="E1078" s="1" t="s">
        <v>43</v>
      </c>
      <c r="F1078" s="1" t="s">
        <v>44</v>
      </c>
      <c r="G1078" s="5">
        <v>25295</v>
      </c>
      <c r="H1078" s="1" t="s">
        <v>10679</v>
      </c>
      <c r="I1078" s="1" t="s">
        <v>10680</v>
      </c>
      <c r="J1078" s="1" t="s">
        <v>12598</v>
      </c>
      <c r="K1078" s="5"/>
      <c r="L1078" s="1" t="s">
        <v>10695</v>
      </c>
    </row>
    <row r="1079" spans="1:12" x14ac:dyDescent="0.35">
      <c r="A1079" s="1" t="s">
        <v>5526</v>
      </c>
      <c r="B1079" s="1" t="s">
        <v>410</v>
      </c>
      <c r="C1079" s="2">
        <v>45277</v>
      </c>
      <c r="D1079" s="5">
        <v>69000</v>
      </c>
      <c r="E1079" s="1" t="s">
        <v>95</v>
      </c>
      <c r="F1079" s="1" t="s">
        <v>33</v>
      </c>
      <c r="G1079" s="5">
        <v>13279</v>
      </c>
      <c r="H1079" s="1" t="s">
        <v>10693</v>
      </c>
      <c r="I1079" s="1" t="s">
        <v>10687</v>
      </c>
      <c r="J1079" s="1" t="s">
        <v>12598</v>
      </c>
      <c r="K1079" s="5"/>
      <c r="L1079" s="1" t="s">
        <v>10691</v>
      </c>
    </row>
    <row r="1080" spans="1:12" x14ac:dyDescent="0.35">
      <c r="A1080" s="1" t="s">
        <v>5528</v>
      </c>
      <c r="B1080" s="1" t="s">
        <v>215</v>
      </c>
      <c r="C1080" s="2">
        <v>45048</v>
      </c>
      <c r="D1080" s="5">
        <v>111981</v>
      </c>
      <c r="E1080" s="1" t="s">
        <v>12</v>
      </c>
      <c r="F1080" s="1" t="s">
        <v>13</v>
      </c>
      <c r="G1080" s="5">
        <v>13842</v>
      </c>
      <c r="H1080" s="1" t="s">
        <v>10693</v>
      </c>
      <c r="I1080" s="1" t="s">
        <v>10684</v>
      </c>
      <c r="J1080" s="1" t="s">
        <v>10702</v>
      </c>
      <c r="K1080" s="5">
        <v>37019</v>
      </c>
      <c r="L1080" s="1" t="s">
        <v>10691</v>
      </c>
    </row>
    <row r="1081" spans="1:12" x14ac:dyDescent="0.35">
      <c r="A1081" s="1" t="s">
        <v>5530</v>
      </c>
      <c r="B1081" s="1" t="s">
        <v>303</v>
      </c>
      <c r="C1081" s="2">
        <v>45446</v>
      </c>
      <c r="D1081" s="5">
        <v>129000</v>
      </c>
      <c r="E1081" s="1" t="s">
        <v>91</v>
      </c>
      <c r="F1081" s="1" t="s">
        <v>84</v>
      </c>
      <c r="G1081" s="5">
        <v>21588</v>
      </c>
      <c r="H1081" s="1" t="s">
        <v>10683</v>
      </c>
      <c r="I1081" s="1" t="s">
        <v>10687</v>
      </c>
      <c r="J1081" s="1" t="s">
        <v>12598</v>
      </c>
      <c r="K1081" s="5"/>
      <c r="L1081" s="1" t="s">
        <v>10682</v>
      </c>
    </row>
    <row r="1082" spans="1:12" x14ac:dyDescent="0.35">
      <c r="A1082" s="1" t="s">
        <v>5532</v>
      </c>
      <c r="B1082" s="1" t="s">
        <v>124</v>
      </c>
      <c r="C1082" s="2">
        <v>45303</v>
      </c>
      <c r="D1082" s="5">
        <v>398000</v>
      </c>
      <c r="E1082" s="1" t="s">
        <v>127</v>
      </c>
      <c r="F1082" s="1" t="s">
        <v>128</v>
      </c>
      <c r="G1082" s="5">
        <v>15850</v>
      </c>
      <c r="H1082" s="1" t="s">
        <v>10696</v>
      </c>
      <c r="I1082" s="1" t="s">
        <v>10684</v>
      </c>
      <c r="J1082" s="1" t="s">
        <v>12598</v>
      </c>
      <c r="K1082" s="5"/>
      <c r="L1082" s="1" t="s">
        <v>10682</v>
      </c>
    </row>
    <row r="1083" spans="1:12" x14ac:dyDescent="0.35">
      <c r="A1083" s="1" t="s">
        <v>5535</v>
      </c>
      <c r="B1083" s="1" t="s">
        <v>1906</v>
      </c>
      <c r="C1083" s="2">
        <v>45700</v>
      </c>
      <c r="D1083" s="5">
        <v>607000</v>
      </c>
      <c r="E1083" s="1" t="s">
        <v>119</v>
      </c>
      <c r="F1083" s="1" t="s">
        <v>120</v>
      </c>
      <c r="G1083" s="5">
        <v>35755</v>
      </c>
      <c r="H1083" s="1" t="s">
        <v>10679</v>
      </c>
      <c r="I1083" s="1" t="s">
        <v>10684</v>
      </c>
      <c r="J1083" s="1" t="s">
        <v>12598</v>
      </c>
      <c r="K1083" s="5"/>
      <c r="L1083" s="1" t="s">
        <v>10686</v>
      </c>
    </row>
    <row r="1084" spans="1:12" x14ac:dyDescent="0.35">
      <c r="A1084" s="1" t="s">
        <v>5538</v>
      </c>
      <c r="B1084" s="1" t="s">
        <v>2282</v>
      </c>
      <c r="C1084" s="2">
        <v>45697</v>
      </c>
      <c r="D1084" s="5">
        <v>504160</v>
      </c>
      <c r="E1084" s="1" t="s">
        <v>127</v>
      </c>
      <c r="F1084" s="1" t="s">
        <v>128</v>
      </c>
      <c r="G1084" s="5">
        <v>15838</v>
      </c>
      <c r="H1084" s="1" t="s">
        <v>10679</v>
      </c>
      <c r="I1084" s="1" t="s">
        <v>10680</v>
      </c>
      <c r="J1084" s="1" t="s">
        <v>10700</v>
      </c>
      <c r="K1084" s="5">
        <v>23840</v>
      </c>
      <c r="L1084" s="1" t="s">
        <v>10686</v>
      </c>
    </row>
    <row r="1085" spans="1:12" x14ac:dyDescent="0.35">
      <c r="A1085" s="1" t="s">
        <v>5541</v>
      </c>
      <c r="B1085" s="1" t="s">
        <v>1374</v>
      </c>
      <c r="C1085" s="2">
        <v>45258</v>
      </c>
      <c r="D1085" s="5">
        <v>927000</v>
      </c>
      <c r="E1085" s="1" t="s">
        <v>12</v>
      </c>
      <c r="F1085" s="1" t="s">
        <v>13</v>
      </c>
      <c r="G1085" s="5">
        <v>13537</v>
      </c>
      <c r="H1085" s="1" t="s">
        <v>10679</v>
      </c>
      <c r="I1085" s="1" t="s">
        <v>10687</v>
      </c>
      <c r="J1085" s="1" t="s">
        <v>12598</v>
      </c>
      <c r="K1085" s="5"/>
      <c r="L1085" s="1" t="s">
        <v>10695</v>
      </c>
    </row>
    <row r="1086" spans="1:12" x14ac:dyDescent="0.35">
      <c r="A1086" s="1" t="s">
        <v>5544</v>
      </c>
      <c r="B1086" s="1" t="s">
        <v>2102</v>
      </c>
      <c r="C1086" s="2">
        <v>45491</v>
      </c>
      <c r="D1086" s="5">
        <v>398000</v>
      </c>
      <c r="E1086" s="1" t="s">
        <v>95</v>
      </c>
      <c r="F1086" s="1" t="s">
        <v>33</v>
      </c>
      <c r="G1086" s="5">
        <v>13086</v>
      </c>
      <c r="H1086" s="1" t="s">
        <v>10683</v>
      </c>
      <c r="I1086" s="1" t="s">
        <v>10684</v>
      </c>
      <c r="J1086" s="1" t="s">
        <v>12598</v>
      </c>
      <c r="K1086" s="5"/>
      <c r="L1086" s="1" t="s">
        <v>10691</v>
      </c>
    </row>
    <row r="1087" spans="1:12" x14ac:dyDescent="0.35">
      <c r="A1087" s="1" t="s">
        <v>5546</v>
      </c>
      <c r="B1087" s="1" t="s">
        <v>1846</v>
      </c>
      <c r="C1087" s="2">
        <v>45460</v>
      </c>
      <c r="D1087" s="5">
        <v>536000</v>
      </c>
      <c r="E1087" s="1" t="s">
        <v>43</v>
      </c>
      <c r="F1087" s="1" t="s">
        <v>44</v>
      </c>
      <c r="G1087" s="5">
        <v>36855</v>
      </c>
      <c r="H1087" s="1" t="s">
        <v>10693</v>
      </c>
      <c r="I1087" s="1" t="s">
        <v>10684</v>
      </c>
      <c r="J1087" s="1" t="s">
        <v>12598</v>
      </c>
      <c r="K1087" s="5"/>
      <c r="L1087" s="1" t="s">
        <v>10682</v>
      </c>
    </row>
    <row r="1088" spans="1:12" x14ac:dyDescent="0.35">
      <c r="A1088" s="1" t="s">
        <v>5549</v>
      </c>
      <c r="B1088" s="1" t="s">
        <v>1562</v>
      </c>
      <c r="C1088" s="2">
        <v>45070</v>
      </c>
      <c r="D1088" s="5">
        <v>138000</v>
      </c>
      <c r="E1088" s="1" t="s">
        <v>48</v>
      </c>
      <c r="F1088" s="1" t="s">
        <v>49</v>
      </c>
      <c r="G1088" s="5">
        <v>25824</v>
      </c>
      <c r="H1088" s="1" t="s">
        <v>10693</v>
      </c>
      <c r="I1088" s="1" t="s">
        <v>10684</v>
      </c>
      <c r="J1088" s="1" t="s">
        <v>12598</v>
      </c>
      <c r="K1088" s="5"/>
      <c r="L1088" s="1" t="s">
        <v>10682</v>
      </c>
    </row>
    <row r="1089" spans="1:12" x14ac:dyDescent="0.35">
      <c r="A1089" s="1" t="s">
        <v>5552</v>
      </c>
      <c r="B1089" s="1" t="s">
        <v>1004</v>
      </c>
      <c r="C1089" s="2">
        <v>44797</v>
      </c>
      <c r="D1089" s="5">
        <v>1095000</v>
      </c>
      <c r="E1089" s="1" t="s">
        <v>24</v>
      </c>
      <c r="F1089" s="1" t="s">
        <v>25</v>
      </c>
      <c r="G1089" s="5">
        <v>9796</v>
      </c>
      <c r="H1089" s="1" t="s">
        <v>10697</v>
      </c>
      <c r="I1089" s="1" t="s">
        <v>10684</v>
      </c>
      <c r="J1089" s="1" t="s">
        <v>12598</v>
      </c>
      <c r="K1089" s="5"/>
      <c r="L1089" s="1" t="s">
        <v>10695</v>
      </c>
    </row>
    <row r="1090" spans="1:12" x14ac:dyDescent="0.35">
      <c r="A1090" s="1" t="s">
        <v>5556</v>
      </c>
      <c r="B1090" s="1" t="s">
        <v>1877</v>
      </c>
      <c r="C1090" s="2">
        <v>45637</v>
      </c>
      <c r="D1090" s="5">
        <v>35988</v>
      </c>
      <c r="E1090" s="1" t="s">
        <v>248</v>
      </c>
      <c r="F1090" s="1" t="s">
        <v>249</v>
      </c>
      <c r="G1090" s="5">
        <v>11352</v>
      </c>
      <c r="H1090" s="1" t="s">
        <v>10679</v>
      </c>
      <c r="I1090" s="1" t="s">
        <v>10684</v>
      </c>
      <c r="J1090" s="1" t="s">
        <v>10694</v>
      </c>
      <c r="K1090" s="5">
        <v>23012</v>
      </c>
      <c r="L1090" s="1" t="s">
        <v>10686</v>
      </c>
    </row>
    <row r="1091" spans="1:12" x14ac:dyDescent="0.35">
      <c r="A1091" s="1" t="s">
        <v>5558</v>
      </c>
      <c r="B1091" s="1" t="s">
        <v>1995</v>
      </c>
      <c r="C1091" s="2">
        <v>45170</v>
      </c>
      <c r="D1091" s="5">
        <v>267250</v>
      </c>
      <c r="E1091" s="1" t="s">
        <v>83</v>
      </c>
      <c r="F1091" s="1" t="s">
        <v>84</v>
      </c>
      <c r="G1091" s="5">
        <v>13279</v>
      </c>
      <c r="H1091" s="1" t="s">
        <v>10679</v>
      </c>
      <c r="I1091" s="1" t="s">
        <v>10687</v>
      </c>
      <c r="J1091" s="1" t="s">
        <v>10700</v>
      </c>
      <c r="K1091" s="5">
        <v>31750</v>
      </c>
      <c r="L1091" s="1" t="s">
        <v>10682</v>
      </c>
    </row>
    <row r="1092" spans="1:12" x14ac:dyDescent="0.35">
      <c r="A1092" s="1" t="s">
        <v>5560</v>
      </c>
      <c r="B1092" s="1" t="s">
        <v>943</v>
      </c>
      <c r="C1092" s="2">
        <v>45378</v>
      </c>
      <c r="D1092" s="5">
        <v>428000</v>
      </c>
      <c r="E1092" s="1" t="s">
        <v>83</v>
      </c>
      <c r="F1092" s="1" t="s">
        <v>84</v>
      </c>
      <c r="G1092" s="5">
        <v>15967</v>
      </c>
      <c r="H1092" s="1" t="s">
        <v>10697</v>
      </c>
      <c r="I1092" s="1" t="s">
        <v>10684</v>
      </c>
      <c r="J1092" s="1" t="s">
        <v>12598</v>
      </c>
      <c r="K1092" s="5"/>
      <c r="L1092" s="1" t="s">
        <v>10682</v>
      </c>
    </row>
    <row r="1093" spans="1:12" x14ac:dyDescent="0.35">
      <c r="A1093" s="1" t="s">
        <v>5563</v>
      </c>
      <c r="B1093" s="1" t="s">
        <v>1668</v>
      </c>
      <c r="C1093" s="2">
        <v>45059</v>
      </c>
      <c r="D1093" s="5">
        <v>298000</v>
      </c>
      <c r="E1093" s="1" t="s">
        <v>91</v>
      </c>
      <c r="F1093" s="1" t="s">
        <v>84</v>
      </c>
      <c r="G1093" s="5">
        <v>15429</v>
      </c>
      <c r="H1093" s="1" t="s">
        <v>10696</v>
      </c>
      <c r="I1093" s="1" t="s">
        <v>10687</v>
      </c>
      <c r="J1093" s="1" t="s">
        <v>12598</v>
      </c>
      <c r="K1093" s="5"/>
      <c r="L1093" s="1" t="s">
        <v>10695</v>
      </c>
    </row>
    <row r="1094" spans="1:12" x14ac:dyDescent="0.35">
      <c r="A1094" s="1" t="s">
        <v>5565</v>
      </c>
      <c r="B1094" s="1" t="s">
        <v>596</v>
      </c>
      <c r="C1094" s="2">
        <v>44745</v>
      </c>
      <c r="D1094" s="5">
        <v>537000</v>
      </c>
      <c r="E1094" s="1" t="s">
        <v>138</v>
      </c>
      <c r="F1094" s="1" t="s">
        <v>139</v>
      </c>
      <c r="G1094" s="5">
        <v>32176</v>
      </c>
      <c r="H1094" s="1" t="s">
        <v>10693</v>
      </c>
      <c r="I1094" s="1" t="s">
        <v>10684</v>
      </c>
      <c r="J1094" s="1" t="s">
        <v>12598</v>
      </c>
      <c r="K1094" s="5"/>
      <c r="L1094" s="1" t="s">
        <v>10682</v>
      </c>
    </row>
    <row r="1095" spans="1:12" x14ac:dyDescent="0.35">
      <c r="A1095" s="1" t="s">
        <v>5568</v>
      </c>
      <c r="B1095" s="1" t="s">
        <v>1562</v>
      </c>
      <c r="C1095" s="2">
        <v>45580</v>
      </c>
      <c r="D1095" s="5">
        <v>89000</v>
      </c>
      <c r="E1095" s="1" t="s">
        <v>48</v>
      </c>
      <c r="F1095" s="1" t="s">
        <v>49</v>
      </c>
      <c r="G1095" s="5">
        <v>28876</v>
      </c>
      <c r="H1095" s="1" t="s">
        <v>10693</v>
      </c>
      <c r="I1095" s="1" t="s">
        <v>10687</v>
      </c>
      <c r="J1095" s="1" t="s">
        <v>12598</v>
      </c>
      <c r="K1095" s="5"/>
      <c r="L1095" s="1" t="s">
        <v>10691</v>
      </c>
    </row>
    <row r="1096" spans="1:12" x14ac:dyDescent="0.35">
      <c r="A1096" s="1" t="s">
        <v>5570</v>
      </c>
      <c r="B1096" s="1" t="s">
        <v>937</v>
      </c>
      <c r="C1096" s="2">
        <v>45666</v>
      </c>
      <c r="D1096" s="5">
        <v>1125000</v>
      </c>
      <c r="E1096" s="1" t="s">
        <v>56</v>
      </c>
      <c r="F1096" s="1" t="s">
        <v>57</v>
      </c>
      <c r="G1096" s="5">
        <v>42000</v>
      </c>
      <c r="H1096" s="1" t="s">
        <v>10697</v>
      </c>
      <c r="I1096" s="1" t="s">
        <v>10684</v>
      </c>
      <c r="J1096" s="1" t="s">
        <v>12598</v>
      </c>
      <c r="K1096" s="5"/>
      <c r="L1096" s="1" t="s">
        <v>10688</v>
      </c>
    </row>
    <row r="1097" spans="1:12" x14ac:dyDescent="0.35">
      <c r="A1097" s="1" t="s">
        <v>5574</v>
      </c>
      <c r="B1097" s="1" t="s">
        <v>1051</v>
      </c>
      <c r="C1097" s="2">
        <v>45345</v>
      </c>
      <c r="D1097" s="5">
        <v>658000</v>
      </c>
      <c r="E1097" s="1" t="s">
        <v>151</v>
      </c>
      <c r="F1097" s="1" t="s">
        <v>33</v>
      </c>
      <c r="G1097" s="5">
        <v>12057</v>
      </c>
      <c r="H1097" s="1" t="s">
        <v>10693</v>
      </c>
      <c r="I1097" s="1" t="s">
        <v>10684</v>
      </c>
      <c r="J1097" s="1" t="s">
        <v>12598</v>
      </c>
      <c r="K1097" s="5"/>
      <c r="L1097" s="1" t="s">
        <v>10686</v>
      </c>
    </row>
    <row r="1098" spans="1:12" x14ac:dyDescent="0.35">
      <c r="A1098" s="1" t="s">
        <v>5576</v>
      </c>
      <c r="B1098" s="1" t="s">
        <v>937</v>
      </c>
      <c r="C1098" s="2">
        <v>45030</v>
      </c>
      <c r="D1098" s="5">
        <v>766000</v>
      </c>
      <c r="E1098" s="1" t="s">
        <v>56</v>
      </c>
      <c r="F1098" s="1" t="s">
        <v>57</v>
      </c>
      <c r="G1098" s="5">
        <v>42962</v>
      </c>
      <c r="H1098" s="1" t="s">
        <v>10693</v>
      </c>
      <c r="I1098" s="1" t="s">
        <v>10684</v>
      </c>
      <c r="J1098" s="1" t="s">
        <v>12598</v>
      </c>
      <c r="K1098" s="5"/>
      <c r="L1098" s="1" t="s">
        <v>10688</v>
      </c>
    </row>
    <row r="1099" spans="1:12" x14ac:dyDescent="0.35">
      <c r="A1099" s="1" t="s">
        <v>5580</v>
      </c>
      <c r="B1099" s="1" t="s">
        <v>236</v>
      </c>
      <c r="C1099" s="2">
        <v>45689</v>
      </c>
      <c r="D1099" s="5">
        <v>453536</v>
      </c>
      <c r="E1099" s="1" t="s">
        <v>32</v>
      </c>
      <c r="F1099" s="1" t="s">
        <v>33</v>
      </c>
      <c r="G1099" s="5">
        <v>11746</v>
      </c>
      <c r="H1099" s="1" t="s">
        <v>10696</v>
      </c>
      <c r="I1099" s="1" t="s">
        <v>10684</v>
      </c>
      <c r="J1099" s="1" t="s">
        <v>10698</v>
      </c>
      <c r="K1099" s="5">
        <v>13464</v>
      </c>
      <c r="L1099" s="1" t="s">
        <v>10688</v>
      </c>
    </row>
    <row r="1100" spans="1:12" x14ac:dyDescent="0.35">
      <c r="A1100" s="1" t="s">
        <v>5584</v>
      </c>
      <c r="B1100" s="1" t="s">
        <v>697</v>
      </c>
      <c r="C1100" s="2">
        <v>45602</v>
      </c>
      <c r="D1100" s="5">
        <v>279000</v>
      </c>
      <c r="E1100" s="1" t="s">
        <v>111</v>
      </c>
      <c r="F1100" s="1" t="s">
        <v>112</v>
      </c>
      <c r="G1100" s="5">
        <v>23104</v>
      </c>
      <c r="H1100" s="1" t="s">
        <v>10693</v>
      </c>
      <c r="I1100" s="1" t="s">
        <v>10680</v>
      </c>
      <c r="J1100" s="1" t="s">
        <v>12598</v>
      </c>
      <c r="K1100" s="5"/>
      <c r="L1100" s="1" t="s">
        <v>10682</v>
      </c>
    </row>
    <row r="1101" spans="1:12" x14ac:dyDescent="0.35">
      <c r="A1101" s="1" t="s">
        <v>5586</v>
      </c>
      <c r="B1101" s="1" t="s">
        <v>369</v>
      </c>
      <c r="C1101" s="2">
        <v>44599</v>
      </c>
      <c r="D1101" s="5">
        <v>118000</v>
      </c>
      <c r="E1101" s="1" t="s">
        <v>127</v>
      </c>
      <c r="F1101" s="1" t="s">
        <v>128</v>
      </c>
      <c r="G1101" s="5">
        <v>13117</v>
      </c>
      <c r="H1101" s="1" t="s">
        <v>10693</v>
      </c>
      <c r="I1101" s="1" t="s">
        <v>10690</v>
      </c>
      <c r="J1101" s="1" t="s">
        <v>12598</v>
      </c>
      <c r="K1101" s="5"/>
      <c r="L1101" s="1" t="s">
        <v>10691</v>
      </c>
    </row>
    <row r="1102" spans="1:12" x14ac:dyDescent="0.35">
      <c r="A1102" s="1" t="s">
        <v>5588</v>
      </c>
      <c r="B1102" s="1" t="s">
        <v>1010</v>
      </c>
      <c r="C1102" s="2">
        <v>45424</v>
      </c>
      <c r="D1102" s="5">
        <v>59000</v>
      </c>
      <c r="E1102" s="1" t="s">
        <v>48</v>
      </c>
      <c r="F1102" s="1" t="s">
        <v>49</v>
      </c>
      <c r="G1102" s="5">
        <v>28366</v>
      </c>
      <c r="H1102" s="1" t="s">
        <v>10693</v>
      </c>
      <c r="I1102" s="1" t="s">
        <v>10684</v>
      </c>
      <c r="J1102" s="1" t="s">
        <v>12598</v>
      </c>
      <c r="K1102" s="5"/>
      <c r="L1102" s="1" t="s">
        <v>10682</v>
      </c>
    </row>
    <row r="1103" spans="1:12" x14ac:dyDescent="0.35">
      <c r="A1103" s="1" t="s">
        <v>5590</v>
      </c>
      <c r="B1103" s="1" t="s">
        <v>552</v>
      </c>
      <c r="C1103" s="2">
        <v>45557</v>
      </c>
      <c r="D1103" s="5">
        <v>578000</v>
      </c>
      <c r="E1103" s="1" t="s">
        <v>32</v>
      </c>
      <c r="F1103" s="1" t="s">
        <v>33</v>
      </c>
      <c r="G1103" s="5">
        <v>11773</v>
      </c>
      <c r="H1103" s="1" t="s">
        <v>10679</v>
      </c>
      <c r="I1103" s="1" t="s">
        <v>10687</v>
      </c>
      <c r="J1103" s="1" t="s">
        <v>12598</v>
      </c>
      <c r="K1103" s="5"/>
      <c r="L1103" s="1" t="s">
        <v>10688</v>
      </c>
    </row>
    <row r="1104" spans="1:12" x14ac:dyDescent="0.35">
      <c r="A1104" s="1" t="s">
        <v>5593</v>
      </c>
      <c r="B1104" s="1" t="s">
        <v>1889</v>
      </c>
      <c r="C1104" s="2">
        <v>45229</v>
      </c>
      <c r="D1104" s="5">
        <v>537000</v>
      </c>
      <c r="E1104" s="1" t="s">
        <v>138</v>
      </c>
      <c r="F1104" s="1" t="s">
        <v>139</v>
      </c>
      <c r="G1104" s="5">
        <v>32617</v>
      </c>
      <c r="H1104" s="1" t="s">
        <v>10683</v>
      </c>
      <c r="I1104" s="1" t="s">
        <v>10684</v>
      </c>
      <c r="J1104" s="1" t="s">
        <v>12598</v>
      </c>
      <c r="K1104" s="5"/>
      <c r="L1104" s="1" t="s">
        <v>10691</v>
      </c>
    </row>
    <row r="1105" spans="1:12" x14ac:dyDescent="0.35">
      <c r="A1105" s="1" t="s">
        <v>5595</v>
      </c>
      <c r="B1105" s="1" t="s">
        <v>155</v>
      </c>
      <c r="C1105" s="2">
        <v>44934</v>
      </c>
      <c r="D1105" s="5">
        <v>764901</v>
      </c>
      <c r="E1105" s="1" t="s">
        <v>72</v>
      </c>
      <c r="F1105" s="1" t="s">
        <v>33</v>
      </c>
      <c r="G1105" s="5">
        <v>10804</v>
      </c>
      <c r="H1105" s="1" t="s">
        <v>10683</v>
      </c>
      <c r="I1105" s="1" t="s">
        <v>10684</v>
      </c>
      <c r="J1105" s="1" t="s">
        <v>10701</v>
      </c>
      <c r="K1105" s="5">
        <v>11099</v>
      </c>
      <c r="L1105" s="1" t="s">
        <v>10686</v>
      </c>
    </row>
    <row r="1106" spans="1:12" x14ac:dyDescent="0.35">
      <c r="A1106" s="1" t="s">
        <v>5598</v>
      </c>
      <c r="B1106" s="1" t="s">
        <v>679</v>
      </c>
      <c r="C1106" s="2">
        <v>45490</v>
      </c>
      <c r="D1106" s="5">
        <v>499000</v>
      </c>
      <c r="E1106" s="1" t="s">
        <v>43</v>
      </c>
      <c r="F1106" s="1" t="s">
        <v>44</v>
      </c>
      <c r="G1106" s="5">
        <v>29800</v>
      </c>
      <c r="H1106" s="1" t="s">
        <v>10679</v>
      </c>
      <c r="I1106" s="1" t="s">
        <v>10684</v>
      </c>
      <c r="J1106" s="1" t="s">
        <v>12598</v>
      </c>
      <c r="K1106" s="5"/>
      <c r="L1106" s="1" t="s">
        <v>10688</v>
      </c>
    </row>
    <row r="1107" spans="1:12" x14ac:dyDescent="0.35">
      <c r="A1107" s="1" t="s">
        <v>5600</v>
      </c>
      <c r="B1107" s="1" t="s">
        <v>2147</v>
      </c>
      <c r="C1107" s="2">
        <v>45449</v>
      </c>
      <c r="D1107" s="5">
        <v>199000</v>
      </c>
      <c r="E1107" s="1" t="s">
        <v>146</v>
      </c>
      <c r="F1107" s="1" t="s">
        <v>147</v>
      </c>
      <c r="G1107" s="5">
        <v>30670</v>
      </c>
      <c r="H1107" s="1" t="s">
        <v>10693</v>
      </c>
      <c r="I1107" s="1" t="s">
        <v>10684</v>
      </c>
      <c r="J1107" s="1" t="s">
        <v>12598</v>
      </c>
      <c r="K1107" s="5"/>
      <c r="L1107" s="1" t="s">
        <v>10682</v>
      </c>
    </row>
    <row r="1108" spans="1:12" x14ac:dyDescent="0.35">
      <c r="A1108" s="1" t="s">
        <v>5602</v>
      </c>
      <c r="B1108" s="1" t="s">
        <v>1398</v>
      </c>
      <c r="C1108" s="2">
        <v>45427</v>
      </c>
      <c r="D1108" s="5">
        <v>498000</v>
      </c>
      <c r="E1108" s="1" t="s">
        <v>248</v>
      </c>
      <c r="F1108" s="1" t="s">
        <v>249</v>
      </c>
      <c r="G1108" s="5">
        <v>9665</v>
      </c>
      <c r="H1108" s="1" t="s">
        <v>10679</v>
      </c>
      <c r="I1108" s="1" t="s">
        <v>10684</v>
      </c>
      <c r="J1108" s="1" t="s">
        <v>12598</v>
      </c>
      <c r="K1108" s="5"/>
      <c r="L1108" s="1" t="s">
        <v>10686</v>
      </c>
    </row>
    <row r="1109" spans="1:12" x14ac:dyDescent="0.35">
      <c r="A1109" s="1" t="s">
        <v>5604</v>
      </c>
      <c r="B1109" s="1" t="s">
        <v>1954</v>
      </c>
      <c r="C1109" s="2">
        <v>45512</v>
      </c>
      <c r="D1109" s="5">
        <v>123044</v>
      </c>
      <c r="E1109" s="1" t="s">
        <v>48</v>
      </c>
      <c r="F1109" s="1" t="s">
        <v>49</v>
      </c>
      <c r="G1109" s="5">
        <v>26967</v>
      </c>
      <c r="H1109" s="1" t="s">
        <v>10679</v>
      </c>
      <c r="I1109" s="1" t="s">
        <v>10689</v>
      </c>
      <c r="J1109" s="1" t="s">
        <v>10700</v>
      </c>
      <c r="K1109" s="5">
        <v>23956</v>
      </c>
      <c r="L1109" s="1" t="s">
        <v>10682</v>
      </c>
    </row>
    <row r="1110" spans="1:12" x14ac:dyDescent="0.35">
      <c r="A1110" s="1" t="s">
        <v>5607</v>
      </c>
      <c r="B1110" s="1" t="s">
        <v>1071</v>
      </c>
      <c r="C1110" s="2">
        <v>45645</v>
      </c>
      <c r="D1110" s="5">
        <v>647000</v>
      </c>
      <c r="E1110" s="1" t="s">
        <v>95</v>
      </c>
      <c r="F1110" s="1" t="s">
        <v>33</v>
      </c>
      <c r="G1110" s="5">
        <v>10498</v>
      </c>
      <c r="H1110" s="1" t="s">
        <v>10697</v>
      </c>
      <c r="I1110" s="1" t="s">
        <v>10690</v>
      </c>
      <c r="J1110" s="1" t="s">
        <v>12598</v>
      </c>
      <c r="K1110" s="5"/>
      <c r="L1110" s="1" t="s">
        <v>10682</v>
      </c>
    </row>
    <row r="1111" spans="1:12" x14ac:dyDescent="0.35">
      <c r="A1111" s="1" t="s">
        <v>5610</v>
      </c>
      <c r="B1111" s="1" t="s">
        <v>105</v>
      </c>
      <c r="C1111" s="2">
        <v>45011</v>
      </c>
      <c r="D1111" s="5">
        <v>329000</v>
      </c>
      <c r="E1111" s="1" t="s">
        <v>37</v>
      </c>
      <c r="F1111" s="1" t="s">
        <v>38</v>
      </c>
      <c r="G1111" s="5">
        <v>42505</v>
      </c>
      <c r="H1111" s="1" t="s">
        <v>10696</v>
      </c>
      <c r="I1111" s="1" t="s">
        <v>10684</v>
      </c>
      <c r="J1111" s="1" t="s">
        <v>12598</v>
      </c>
      <c r="K1111" s="5"/>
      <c r="L1111" s="1" t="s">
        <v>10691</v>
      </c>
    </row>
    <row r="1112" spans="1:12" x14ac:dyDescent="0.35">
      <c r="A1112" s="1" t="s">
        <v>5612</v>
      </c>
      <c r="B1112" s="1" t="s">
        <v>2142</v>
      </c>
      <c r="C1112" s="2">
        <v>45591</v>
      </c>
      <c r="D1112" s="5">
        <v>49000</v>
      </c>
      <c r="E1112" s="1" t="s">
        <v>119</v>
      </c>
      <c r="F1112" s="1" t="s">
        <v>120</v>
      </c>
      <c r="G1112" s="5">
        <v>35506</v>
      </c>
      <c r="H1112" s="1" t="s">
        <v>10696</v>
      </c>
      <c r="I1112" s="1" t="s">
        <v>10684</v>
      </c>
      <c r="J1112" s="1" t="s">
        <v>12598</v>
      </c>
      <c r="K1112" s="5"/>
      <c r="L1112" s="1" t="s">
        <v>10682</v>
      </c>
    </row>
    <row r="1113" spans="1:12" x14ac:dyDescent="0.35">
      <c r="A1113" s="1" t="s">
        <v>5614</v>
      </c>
      <c r="B1113" s="1" t="s">
        <v>1132</v>
      </c>
      <c r="C1113" s="2">
        <v>45494</v>
      </c>
      <c r="D1113" s="5">
        <v>555256</v>
      </c>
      <c r="E1113" s="1" t="s">
        <v>111</v>
      </c>
      <c r="F1113" s="1" t="s">
        <v>112</v>
      </c>
      <c r="G1113" s="5">
        <v>26677</v>
      </c>
      <c r="H1113" s="1" t="s">
        <v>10693</v>
      </c>
      <c r="I1113" s="1" t="s">
        <v>10680</v>
      </c>
      <c r="J1113" s="1" t="s">
        <v>10702</v>
      </c>
      <c r="K1113" s="5">
        <v>43744</v>
      </c>
      <c r="L1113" s="1" t="s">
        <v>10682</v>
      </c>
    </row>
    <row r="1114" spans="1:12" x14ac:dyDescent="0.35">
      <c r="A1114" s="1" t="s">
        <v>5616</v>
      </c>
      <c r="B1114" s="1" t="s">
        <v>2056</v>
      </c>
      <c r="C1114" s="2">
        <v>45712</v>
      </c>
      <c r="D1114" s="5">
        <v>179315</v>
      </c>
      <c r="E1114" s="1" t="s">
        <v>91</v>
      </c>
      <c r="F1114" s="1" t="s">
        <v>84</v>
      </c>
      <c r="G1114" s="5">
        <v>18091</v>
      </c>
      <c r="H1114" s="1" t="s">
        <v>10696</v>
      </c>
      <c r="I1114" s="1" t="s">
        <v>10684</v>
      </c>
      <c r="J1114" s="1" t="s">
        <v>10694</v>
      </c>
      <c r="K1114" s="5">
        <v>38685</v>
      </c>
      <c r="L1114" s="1" t="s">
        <v>10686</v>
      </c>
    </row>
    <row r="1115" spans="1:12" x14ac:dyDescent="0.35">
      <c r="A1115" s="1" t="s">
        <v>5619</v>
      </c>
      <c r="B1115" s="1" t="s">
        <v>129</v>
      </c>
      <c r="C1115" s="2">
        <v>44771</v>
      </c>
      <c r="D1115" s="5">
        <v>558000</v>
      </c>
      <c r="E1115" s="1" t="s">
        <v>111</v>
      </c>
      <c r="F1115" s="1" t="s">
        <v>112</v>
      </c>
      <c r="G1115" s="5">
        <v>33098</v>
      </c>
      <c r="H1115" s="1" t="s">
        <v>10696</v>
      </c>
      <c r="I1115" s="1" t="s">
        <v>10687</v>
      </c>
      <c r="J1115" s="1" t="s">
        <v>12598</v>
      </c>
      <c r="K1115" s="5"/>
      <c r="L1115" s="1" t="s">
        <v>10691</v>
      </c>
    </row>
    <row r="1116" spans="1:12" x14ac:dyDescent="0.35">
      <c r="A1116" s="1" t="s">
        <v>5622</v>
      </c>
      <c r="B1116" s="1" t="s">
        <v>1954</v>
      </c>
      <c r="C1116" s="2">
        <v>45450</v>
      </c>
      <c r="D1116" s="5">
        <v>83029</v>
      </c>
      <c r="E1116" s="1" t="s">
        <v>48</v>
      </c>
      <c r="F1116" s="1" t="s">
        <v>49</v>
      </c>
      <c r="G1116" s="5">
        <v>22109</v>
      </c>
      <c r="H1116" s="1" t="s">
        <v>10697</v>
      </c>
      <c r="I1116" s="1" t="s">
        <v>10684</v>
      </c>
      <c r="J1116" s="1" t="s">
        <v>10694</v>
      </c>
      <c r="K1116" s="5">
        <v>15971</v>
      </c>
      <c r="L1116" s="1" t="s">
        <v>10688</v>
      </c>
    </row>
    <row r="1117" spans="1:12" x14ac:dyDescent="0.35">
      <c r="A1117" s="1" t="s">
        <v>5624</v>
      </c>
      <c r="B1117" s="1" t="s">
        <v>2313</v>
      </c>
      <c r="C1117" s="2">
        <v>45177</v>
      </c>
      <c r="D1117" s="5">
        <v>434454</v>
      </c>
      <c r="E1117" s="1" t="s">
        <v>91</v>
      </c>
      <c r="F1117" s="1" t="s">
        <v>84</v>
      </c>
      <c r="G1117" s="5">
        <v>17475</v>
      </c>
      <c r="H1117" s="1" t="s">
        <v>10693</v>
      </c>
      <c r="I1117" s="1" t="s">
        <v>10684</v>
      </c>
      <c r="J1117" s="1" t="s">
        <v>10698</v>
      </c>
      <c r="K1117" s="5">
        <v>23546</v>
      </c>
      <c r="L1117" s="1" t="s">
        <v>10688</v>
      </c>
    </row>
    <row r="1118" spans="1:12" x14ac:dyDescent="0.35">
      <c r="A1118" s="1" t="s">
        <v>5627</v>
      </c>
      <c r="B1118" s="1" t="s">
        <v>1423</v>
      </c>
      <c r="C1118" s="2">
        <v>45027</v>
      </c>
      <c r="D1118" s="5">
        <v>440877</v>
      </c>
      <c r="E1118" s="1" t="s">
        <v>83</v>
      </c>
      <c r="F1118" s="1" t="s">
        <v>84</v>
      </c>
      <c r="G1118" s="5">
        <v>12173</v>
      </c>
      <c r="H1118" s="1" t="s">
        <v>10679</v>
      </c>
      <c r="I1118" s="1" t="s">
        <v>10680</v>
      </c>
      <c r="J1118" s="1" t="s">
        <v>10681</v>
      </c>
      <c r="K1118" s="5">
        <v>34123</v>
      </c>
      <c r="L1118" s="1" t="s">
        <v>10691</v>
      </c>
    </row>
    <row r="1119" spans="1:12" x14ac:dyDescent="0.35">
      <c r="A1119" s="1" t="s">
        <v>5630</v>
      </c>
      <c r="B1119" s="1" t="s">
        <v>1437</v>
      </c>
      <c r="C1119" s="2">
        <v>45587</v>
      </c>
      <c r="D1119" s="5">
        <v>2006961</v>
      </c>
      <c r="E1119" s="1" t="s">
        <v>24</v>
      </c>
      <c r="F1119" s="1" t="s">
        <v>25</v>
      </c>
      <c r="G1119" s="5">
        <v>13052</v>
      </c>
      <c r="H1119" s="1" t="s">
        <v>10693</v>
      </c>
      <c r="I1119" s="1" t="s">
        <v>10684</v>
      </c>
      <c r="J1119" s="1" t="s">
        <v>10699</v>
      </c>
      <c r="K1119" s="5">
        <v>39039</v>
      </c>
      <c r="L1119" s="1" t="s">
        <v>10691</v>
      </c>
    </row>
    <row r="1120" spans="1:12" x14ac:dyDescent="0.35">
      <c r="A1120" s="1" t="s">
        <v>5634</v>
      </c>
      <c r="B1120" s="1" t="s">
        <v>398</v>
      </c>
      <c r="C1120" s="2">
        <v>45106</v>
      </c>
      <c r="D1120" s="5">
        <v>179000</v>
      </c>
      <c r="E1120" s="1" t="s">
        <v>91</v>
      </c>
      <c r="F1120" s="1" t="s">
        <v>84</v>
      </c>
      <c r="G1120" s="5">
        <v>21352</v>
      </c>
      <c r="H1120" s="1" t="s">
        <v>10679</v>
      </c>
      <c r="I1120" s="1" t="s">
        <v>10684</v>
      </c>
      <c r="J1120" s="1" t="s">
        <v>12598</v>
      </c>
      <c r="K1120" s="5"/>
      <c r="L1120" s="1" t="s">
        <v>10691</v>
      </c>
    </row>
    <row r="1121" spans="1:12" x14ac:dyDescent="0.35">
      <c r="A1121" s="1" t="s">
        <v>5636</v>
      </c>
      <c r="B1121" s="1" t="s">
        <v>1153</v>
      </c>
      <c r="C1121" s="2">
        <v>44592</v>
      </c>
      <c r="D1121" s="5">
        <v>631936</v>
      </c>
      <c r="E1121" s="1" t="s">
        <v>431</v>
      </c>
      <c r="F1121" s="1" t="s">
        <v>432</v>
      </c>
      <c r="G1121" s="5">
        <v>38956</v>
      </c>
      <c r="H1121" s="1" t="s">
        <v>10683</v>
      </c>
      <c r="I1121" s="1" t="s">
        <v>10680</v>
      </c>
      <c r="J1121" s="1" t="s">
        <v>10701</v>
      </c>
      <c r="K1121" s="5">
        <v>16064</v>
      </c>
      <c r="L1121" s="1" t="s">
        <v>10691</v>
      </c>
    </row>
    <row r="1122" spans="1:12" x14ac:dyDescent="0.35">
      <c r="A1122" s="1" t="s">
        <v>5639</v>
      </c>
      <c r="B1122" s="1" t="s">
        <v>952</v>
      </c>
      <c r="C1122" s="2">
        <v>45459</v>
      </c>
      <c r="D1122" s="5">
        <v>907000</v>
      </c>
      <c r="E1122" s="1" t="s">
        <v>119</v>
      </c>
      <c r="F1122" s="1" t="s">
        <v>120</v>
      </c>
      <c r="G1122" s="5">
        <v>32847</v>
      </c>
      <c r="H1122" s="1" t="s">
        <v>10693</v>
      </c>
      <c r="I1122" s="1" t="s">
        <v>10684</v>
      </c>
      <c r="J1122" s="1" t="s">
        <v>12598</v>
      </c>
      <c r="K1122" s="5"/>
      <c r="L1122" s="1" t="s">
        <v>10682</v>
      </c>
    </row>
    <row r="1123" spans="1:12" x14ac:dyDescent="0.35">
      <c r="A1123" s="1" t="s">
        <v>5642</v>
      </c>
      <c r="B1123" s="1" t="s">
        <v>1440</v>
      </c>
      <c r="C1123" s="2">
        <v>45193</v>
      </c>
      <c r="D1123" s="5">
        <v>179000</v>
      </c>
      <c r="E1123" s="1" t="s">
        <v>146</v>
      </c>
      <c r="F1123" s="1" t="s">
        <v>147</v>
      </c>
      <c r="G1123" s="5">
        <v>24318</v>
      </c>
      <c r="H1123" s="1" t="s">
        <v>10693</v>
      </c>
      <c r="I1123" s="1" t="s">
        <v>10684</v>
      </c>
      <c r="J1123" s="1" t="s">
        <v>12598</v>
      </c>
      <c r="K1123" s="5"/>
      <c r="L1123" s="1" t="s">
        <v>10686</v>
      </c>
    </row>
    <row r="1124" spans="1:12" x14ac:dyDescent="0.35">
      <c r="A1124" s="1" t="s">
        <v>5644</v>
      </c>
      <c r="B1124" s="1" t="s">
        <v>561</v>
      </c>
      <c r="C1124" s="2">
        <v>45441</v>
      </c>
      <c r="D1124" s="5">
        <v>549000</v>
      </c>
      <c r="E1124" s="1" t="s">
        <v>248</v>
      </c>
      <c r="F1124" s="1" t="s">
        <v>249</v>
      </c>
      <c r="G1124" s="5">
        <v>11017</v>
      </c>
      <c r="H1124" s="1" t="s">
        <v>10696</v>
      </c>
      <c r="I1124" s="1" t="s">
        <v>10684</v>
      </c>
      <c r="J1124" s="1" t="s">
        <v>12598</v>
      </c>
      <c r="K1124" s="5"/>
      <c r="L1124" s="1" t="s">
        <v>10695</v>
      </c>
    </row>
    <row r="1125" spans="1:12" x14ac:dyDescent="0.35">
      <c r="A1125" s="1" t="s">
        <v>5646</v>
      </c>
      <c r="B1125" s="1" t="s">
        <v>102</v>
      </c>
      <c r="C1125" s="2">
        <v>45328</v>
      </c>
      <c r="D1125" s="5">
        <v>327169</v>
      </c>
      <c r="E1125" s="1" t="s">
        <v>24</v>
      </c>
      <c r="F1125" s="1" t="s">
        <v>25</v>
      </c>
      <c r="G1125" s="5">
        <v>9725</v>
      </c>
      <c r="H1125" s="1" t="s">
        <v>10683</v>
      </c>
      <c r="I1125" s="1" t="s">
        <v>10687</v>
      </c>
      <c r="J1125" s="1" t="s">
        <v>10694</v>
      </c>
      <c r="K1125" s="5">
        <v>49831</v>
      </c>
      <c r="L1125" s="1" t="s">
        <v>10691</v>
      </c>
    </row>
    <row r="1126" spans="1:12" x14ac:dyDescent="0.35">
      <c r="A1126" s="1" t="s">
        <v>5650</v>
      </c>
      <c r="B1126" s="1" t="s">
        <v>812</v>
      </c>
      <c r="C1126" s="2">
        <v>44873</v>
      </c>
      <c r="D1126" s="5">
        <v>371831</v>
      </c>
      <c r="E1126" s="1" t="s">
        <v>32</v>
      </c>
      <c r="F1126" s="1" t="s">
        <v>33</v>
      </c>
      <c r="G1126" s="5">
        <v>11477</v>
      </c>
      <c r="H1126" s="1" t="s">
        <v>10693</v>
      </c>
      <c r="I1126" s="1" t="s">
        <v>10684</v>
      </c>
      <c r="J1126" s="1" t="s">
        <v>10698</v>
      </c>
      <c r="K1126" s="5">
        <v>27169</v>
      </c>
      <c r="L1126" s="1" t="s">
        <v>10688</v>
      </c>
    </row>
    <row r="1127" spans="1:12" x14ac:dyDescent="0.35">
      <c r="A1127" s="1" t="s">
        <v>5652</v>
      </c>
      <c r="B1127" s="1" t="s">
        <v>1559</v>
      </c>
      <c r="C1127" s="2">
        <v>45507</v>
      </c>
      <c r="D1127" s="5">
        <v>637122</v>
      </c>
      <c r="E1127" s="1" t="s">
        <v>43</v>
      </c>
      <c r="F1127" s="1" t="s">
        <v>44</v>
      </c>
      <c r="G1127" s="5">
        <v>34843</v>
      </c>
      <c r="H1127" s="1" t="s">
        <v>10683</v>
      </c>
      <c r="I1127" s="1" t="s">
        <v>10680</v>
      </c>
      <c r="J1127" s="1" t="s">
        <v>10699</v>
      </c>
      <c r="K1127" s="5">
        <v>19878</v>
      </c>
      <c r="L1127" s="1" t="s">
        <v>10686</v>
      </c>
    </row>
    <row r="1128" spans="1:12" x14ac:dyDescent="0.35">
      <c r="A1128" s="1" t="s">
        <v>5656</v>
      </c>
      <c r="B1128" s="1" t="s">
        <v>116</v>
      </c>
      <c r="C1128" s="2">
        <v>45568</v>
      </c>
      <c r="D1128" s="5">
        <v>518000</v>
      </c>
      <c r="E1128" s="1" t="s">
        <v>12</v>
      </c>
      <c r="F1128" s="1" t="s">
        <v>13</v>
      </c>
      <c r="G1128" s="5">
        <v>16116</v>
      </c>
      <c r="H1128" s="1" t="s">
        <v>10679</v>
      </c>
      <c r="I1128" s="1" t="s">
        <v>10684</v>
      </c>
      <c r="J1128" s="1" t="s">
        <v>12598</v>
      </c>
      <c r="K1128" s="5"/>
      <c r="L1128" s="1" t="s">
        <v>10682</v>
      </c>
    </row>
    <row r="1129" spans="1:12" x14ac:dyDescent="0.35">
      <c r="A1129" s="1" t="s">
        <v>5659</v>
      </c>
      <c r="B1129" s="1" t="s">
        <v>200</v>
      </c>
      <c r="C1129" s="2">
        <v>45613</v>
      </c>
      <c r="D1129" s="5">
        <v>1054372</v>
      </c>
      <c r="E1129" s="1" t="s">
        <v>12</v>
      </c>
      <c r="F1129" s="1" t="s">
        <v>13</v>
      </c>
      <c r="G1129" s="5">
        <v>16738</v>
      </c>
      <c r="H1129" s="1" t="s">
        <v>10693</v>
      </c>
      <c r="I1129" s="1" t="s">
        <v>10684</v>
      </c>
      <c r="J1129" s="1" t="s">
        <v>10692</v>
      </c>
      <c r="K1129" s="5">
        <v>43628</v>
      </c>
      <c r="L1129" s="1" t="s">
        <v>10686</v>
      </c>
    </row>
    <row r="1130" spans="1:12" x14ac:dyDescent="0.35">
      <c r="A1130" s="1" t="s">
        <v>5661</v>
      </c>
      <c r="B1130" s="1" t="s">
        <v>517</v>
      </c>
      <c r="C1130" s="2">
        <v>44658</v>
      </c>
      <c r="D1130" s="5">
        <v>803000</v>
      </c>
      <c r="E1130" s="1" t="s">
        <v>95</v>
      </c>
      <c r="F1130" s="1" t="s">
        <v>33</v>
      </c>
      <c r="G1130" s="5">
        <v>14600</v>
      </c>
      <c r="H1130" s="1" t="s">
        <v>10696</v>
      </c>
      <c r="I1130" s="1" t="s">
        <v>10680</v>
      </c>
      <c r="J1130" s="1" t="s">
        <v>12598</v>
      </c>
      <c r="K1130" s="5"/>
      <c r="L1130" s="1" t="s">
        <v>10682</v>
      </c>
    </row>
    <row r="1131" spans="1:12" x14ac:dyDescent="0.35">
      <c r="A1131" s="1" t="s">
        <v>5665</v>
      </c>
      <c r="B1131" s="1" t="s">
        <v>2127</v>
      </c>
      <c r="C1131" s="2">
        <v>45691</v>
      </c>
      <c r="D1131" s="5">
        <v>158000</v>
      </c>
      <c r="E1131" s="1" t="s">
        <v>72</v>
      </c>
      <c r="F1131" s="1" t="s">
        <v>33</v>
      </c>
      <c r="G1131" s="5">
        <v>10783</v>
      </c>
      <c r="H1131" s="1" t="s">
        <v>10696</v>
      </c>
      <c r="I1131" s="1" t="s">
        <v>10687</v>
      </c>
      <c r="J1131" s="1" t="s">
        <v>12598</v>
      </c>
      <c r="K1131" s="5"/>
      <c r="L1131" s="1" t="s">
        <v>10682</v>
      </c>
    </row>
    <row r="1132" spans="1:12" x14ac:dyDescent="0.35">
      <c r="A1132" s="1" t="s">
        <v>5667</v>
      </c>
      <c r="B1132" s="1" t="s">
        <v>155</v>
      </c>
      <c r="C1132" s="2">
        <v>44930</v>
      </c>
      <c r="D1132" s="5">
        <v>149000</v>
      </c>
      <c r="E1132" s="1" t="s">
        <v>72</v>
      </c>
      <c r="F1132" s="1" t="s">
        <v>33</v>
      </c>
      <c r="G1132" s="5">
        <v>10687</v>
      </c>
      <c r="H1132" s="1" t="s">
        <v>10683</v>
      </c>
      <c r="I1132" s="1" t="s">
        <v>10684</v>
      </c>
      <c r="J1132" s="1" t="s">
        <v>12598</v>
      </c>
      <c r="K1132" s="5"/>
      <c r="L1132" s="1" t="s">
        <v>10688</v>
      </c>
    </row>
    <row r="1133" spans="1:12" x14ac:dyDescent="0.35">
      <c r="A1133" s="1" t="s">
        <v>5669</v>
      </c>
      <c r="B1133" s="1" t="s">
        <v>1529</v>
      </c>
      <c r="C1133" s="2">
        <v>44820</v>
      </c>
      <c r="D1133" s="5">
        <v>663272</v>
      </c>
      <c r="E1133" s="1" t="s">
        <v>119</v>
      </c>
      <c r="F1133" s="1" t="s">
        <v>120</v>
      </c>
      <c r="G1133" s="5">
        <v>33651</v>
      </c>
      <c r="H1133" s="1" t="s">
        <v>10679</v>
      </c>
      <c r="I1133" s="1" t="s">
        <v>10680</v>
      </c>
      <c r="J1133" s="1" t="s">
        <v>10699</v>
      </c>
      <c r="K1133" s="5">
        <v>34728</v>
      </c>
      <c r="L1133" s="1" t="s">
        <v>10691</v>
      </c>
    </row>
    <row r="1134" spans="1:12" x14ac:dyDescent="0.35">
      <c r="A1134" s="1" t="s">
        <v>5672</v>
      </c>
      <c r="B1134" s="1" t="s">
        <v>2304</v>
      </c>
      <c r="C1134" s="2">
        <v>45335</v>
      </c>
      <c r="D1134" s="5">
        <v>499000</v>
      </c>
      <c r="E1134" s="1" t="s">
        <v>56</v>
      </c>
      <c r="F1134" s="1" t="s">
        <v>57</v>
      </c>
      <c r="G1134" s="5">
        <v>35208</v>
      </c>
      <c r="H1134" s="1" t="s">
        <v>10696</v>
      </c>
      <c r="I1134" s="1" t="s">
        <v>10689</v>
      </c>
      <c r="J1134" s="1" t="s">
        <v>12598</v>
      </c>
      <c r="K1134" s="5"/>
      <c r="L1134" s="1" t="s">
        <v>10691</v>
      </c>
    </row>
    <row r="1135" spans="1:12" x14ac:dyDescent="0.35">
      <c r="A1135" s="1" t="s">
        <v>5674</v>
      </c>
      <c r="B1135" s="1" t="s">
        <v>2301</v>
      </c>
      <c r="C1135" s="2">
        <v>44957</v>
      </c>
      <c r="D1135" s="5">
        <v>162616</v>
      </c>
      <c r="E1135" s="1" t="s">
        <v>138</v>
      </c>
      <c r="F1135" s="1" t="s">
        <v>139</v>
      </c>
      <c r="G1135" s="5">
        <v>33393</v>
      </c>
      <c r="H1135" s="1" t="s">
        <v>10696</v>
      </c>
      <c r="I1135" s="1" t="s">
        <v>10687</v>
      </c>
      <c r="J1135" s="1" t="s">
        <v>10702</v>
      </c>
      <c r="K1135" s="5">
        <v>36384</v>
      </c>
      <c r="L1135" s="1" t="s">
        <v>10682</v>
      </c>
    </row>
    <row r="1136" spans="1:12" x14ac:dyDescent="0.35">
      <c r="A1136" s="1" t="s">
        <v>5676</v>
      </c>
      <c r="B1136" s="1" t="s">
        <v>1841</v>
      </c>
      <c r="C1136" s="2">
        <v>45486</v>
      </c>
      <c r="D1136" s="5">
        <v>199000</v>
      </c>
      <c r="E1136" s="1" t="s">
        <v>111</v>
      </c>
      <c r="F1136" s="1" t="s">
        <v>112</v>
      </c>
      <c r="G1136" s="5">
        <v>26023</v>
      </c>
      <c r="H1136" s="1" t="s">
        <v>10683</v>
      </c>
      <c r="I1136" s="1" t="s">
        <v>10684</v>
      </c>
      <c r="J1136" s="1" t="s">
        <v>12598</v>
      </c>
      <c r="K1136" s="5"/>
      <c r="L1136" s="1" t="s">
        <v>10686</v>
      </c>
    </row>
    <row r="1137" spans="1:12" x14ac:dyDescent="0.35">
      <c r="A1137" s="1" t="s">
        <v>5678</v>
      </c>
      <c r="B1137" s="1" t="s">
        <v>2264</v>
      </c>
      <c r="C1137" s="2">
        <v>45562</v>
      </c>
      <c r="D1137" s="5">
        <v>611378</v>
      </c>
      <c r="E1137" s="1" t="s">
        <v>127</v>
      </c>
      <c r="F1137" s="1" t="s">
        <v>128</v>
      </c>
      <c r="G1137" s="5">
        <v>13216</v>
      </c>
      <c r="H1137" s="1" t="s">
        <v>10696</v>
      </c>
      <c r="I1137" s="1" t="s">
        <v>10687</v>
      </c>
      <c r="J1137" s="1" t="s">
        <v>10692</v>
      </c>
      <c r="K1137" s="5">
        <v>36622</v>
      </c>
      <c r="L1137" s="1" t="s">
        <v>10682</v>
      </c>
    </row>
    <row r="1138" spans="1:12" x14ac:dyDescent="0.35">
      <c r="A1138" s="1" t="s">
        <v>5681</v>
      </c>
      <c r="B1138" s="1" t="s">
        <v>1065</v>
      </c>
      <c r="C1138" s="2">
        <v>45514</v>
      </c>
      <c r="D1138" s="5">
        <v>616000</v>
      </c>
      <c r="E1138" s="1" t="s">
        <v>43</v>
      </c>
      <c r="F1138" s="1" t="s">
        <v>44</v>
      </c>
      <c r="G1138" s="5">
        <v>36400</v>
      </c>
      <c r="H1138" s="1" t="s">
        <v>10693</v>
      </c>
      <c r="I1138" s="1" t="s">
        <v>10684</v>
      </c>
      <c r="J1138" s="1" t="s">
        <v>12598</v>
      </c>
      <c r="K1138" s="5"/>
      <c r="L1138" s="1" t="s">
        <v>10682</v>
      </c>
    </row>
    <row r="1139" spans="1:12" x14ac:dyDescent="0.35">
      <c r="A1139" s="1" t="s">
        <v>5685</v>
      </c>
      <c r="B1139" s="1" t="s">
        <v>483</v>
      </c>
      <c r="C1139" s="2">
        <v>45473</v>
      </c>
      <c r="D1139" s="5">
        <v>309245</v>
      </c>
      <c r="E1139" s="1" t="s">
        <v>72</v>
      </c>
      <c r="F1139" s="1" t="s">
        <v>33</v>
      </c>
      <c r="G1139" s="5">
        <v>10158</v>
      </c>
      <c r="H1139" s="1" t="s">
        <v>10696</v>
      </c>
      <c r="I1139" s="1" t="s">
        <v>10684</v>
      </c>
      <c r="J1139" s="1" t="s">
        <v>10699</v>
      </c>
      <c r="K1139" s="5">
        <v>47755</v>
      </c>
      <c r="L1139" s="1" t="s">
        <v>10691</v>
      </c>
    </row>
    <row r="1140" spans="1:12" x14ac:dyDescent="0.35">
      <c r="A1140" s="1" t="s">
        <v>5687</v>
      </c>
      <c r="B1140" s="1" t="s">
        <v>1314</v>
      </c>
      <c r="C1140" s="2">
        <v>45412</v>
      </c>
      <c r="D1140" s="5">
        <v>248000</v>
      </c>
      <c r="E1140" s="1" t="s">
        <v>431</v>
      </c>
      <c r="F1140" s="1" t="s">
        <v>432</v>
      </c>
      <c r="G1140" s="5">
        <v>30704</v>
      </c>
      <c r="H1140" s="1" t="s">
        <v>10683</v>
      </c>
      <c r="I1140" s="1" t="s">
        <v>10684</v>
      </c>
      <c r="J1140" s="1" t="s">
        <v>12598</v>
      </c>
      <c r="K1140" s="5"/>
      <c r="L1140" s="1" t="s">
        <v>10691</v>
      </c>
    </row>
    <row r="1141" spans="1:12" x14ac:dyDescent="0.35">
      <c r="A1141" s="1" t="s">
        <v>5690</v>
      </c>
      <c r="B1141" s="1" t="s">
        <v>1951</v>
      </c>
      <c r="C1141" s="2">
        <v>45034</v>
      </c>
      <c r="D1141" s="5">
        <v>1197000</v>
      </c>
      <c r="E1141" s="1" t="s">
        <v>119</v>
      </c>
      <c r="F1141" s="1" t="s">
        <v>120</v>
      </c>
      <c r="G1141" s="5">
        <v>32228</v>
      </c>
      <c r="H1141" s="1" t="s">
        <v>10696</v>
      </c>
      <c r="I1141" s="1" t="s">
        <v>10684</v>
      </c>
      <c r="J1141" s="1" t="s">
        <v>12598</v>
      </c>
      <c r="K1141" s="5"/>
      <c r="L1141" s="1" t="s">
        <v>10691</v>
      </c>
    </row>
    <row r="1142" spans="1:12" x14ac:dyDescent="0.35">
      <c r="A1142" s="1" t="s">
        <v>5693</v>
      </c>
      <c r="B1142" s="1" t="s">
        <v>1491</v>
      </c>
      <c r="C1142" s="2">
        <v>45692</v>
      </c>
      <c r="D1142" s="5">
        <v>87492</v>
      </c>
      <c r="E1142" s="1" t="s">
        <v>111</v>
      </c>
      <c r="F1142" s="1" t="s">
        <v>112</v>
      </c>
      <c r="G1142" s="5">
        <v>30046</v>
      </c>
      <c r="H1142" s="1" t="s">
        <v>10683</v>
      </c>
      <c r="I1142" s="1" t="s">
        <v>10684</v>
      </c>
      <c r="J1142" s="1" t="s">
        <v>10694</v>
      </c>
      <c r="K1142" s="5">
        <v>41508</v>
      </c>
      <c r="L1142" s="1" t="s">
        <v>10691</v>
      </c>
    </row>
    <row r="1143" spans="1:12" x14ac:dyDescent="0.35">
      <c r="A1143" s="1" t="s">
        <v>5695</v>
      </c>
      <c r="B1143" s="1" t="s">
        <v>1254</v>
      </c>
      <c r="C1143" s="2">
        <v>44693</v>
      </c>
      <c r="D1143" s="5">
        <v>168579</v>
      </c>
      <c r="E1143" s="1" t="s">
        <v>12</v>
      </c>
      <c r="F1143" s="1" t="s">
        <v>13</v>
      </c>
      <c r="G1143" s="5">
        <v>12039</v>
      </c>
      <c r="H1143" s="1" t="s">
        <v>10693</v>
      </c>
      <c r="I1143" s="1" t="s">
        <v>10684</v>
      </c>
      <c r="J1143" s="1" t="s">
        <v>10699</v>
      </c>
      <c r="K1143" s="5">
        <v>30421</v>
      </c>
      <c r="L1143" s="1" t="s">
        <v>10686</v>
      </c>
    </row>
    <row r="1144" spans="1:12" x14ac:dyDescent="0.35">
      <c r="A1144" s="1" t="s">
        <v>5697</v>
      </c>
      <c r="B1144" s="1" t="s">
        <v>2172</v>
      </c>
      <c r="C1144" s="2">
        <v>45136</v>
      </c>
      <c r="D1144" s="5">
        <v>637000</v>
      </c>
      <c r="E1144" s="1" t="s">
        <v>91</v>
      </c>
      <c r="F1144" s="1" t="s">
        <v>84</v>
      </c>
      <c r="G1144" s="5">
        <v>17392</v>
      </c>
      <c r="H1144" s="1" t="s">
        <v>10693</v>
      </c>
      <c r="I1144" s="1" t="s">
        <v>10684</v>
      </c>
      <c r="J1144" s="1" t="s">
        <v>12598</v>
      </c>
      <c r="K1144" s="5"/>
      <c r="L1144" s="1" t="s">
        <v>10691</v>
      </c>
    </row>
    <row r="1145" spans="1:12" x14ac:dyDescent="0.35">
      <c r="A1145" s="1" t="s">
        <v>5701</v>
      </c>
      <c r="B1145" s="1" t="s">
        <v>1051</v>
      </c>
      <c r="C1145" s="2">
        <v>45281</v>
      </c>
      <c r="D1145" s="5">
        <v>753000</v>
      </c>
      <c r="E1145" s="1" t="s">
        <v>151</v>
      </c>
      <c r="F1145" s="1" t="s">
        <v>33</v>
      </c>
      <c r="G1145" s="5">
        <v>12872</v>
      </c>
      <c r="H1145" s="1" t="s">
        <v>10697</v>
      </c>
      <c r="I1145" s="1" t="s">
        <v>10684</v>
      </c>
      <c r="J1145" s="1" t="s">
        <v>12598</v>
      </c>
      <c r="K1145" s="5"/>
      <c r="L1145" s="1" t="s">
        <v>10691</v>
      </c>
    </row>
    <row r="1146" spans="1:12" x14ac:dyDescent="0.35">
      <c r="A1146" s="1" t="s">
        <v>5705</v>
      </c>
      <c r="B1146" s="1" t="s">
        <v>1550</v>
      </c>
      <c r="C1146" s="2">
        <v>45072</v>
      </c>
      <c r="D1146" s="5">
        <v>100214</v>
      </c>
      <c r="E1146" s="1" t="s">
        <v>12</v>
      </c>
      <c r="F1146" s="1" t="s">
        <v>13</v>
      </c>
      <c r="G1146" s="5">
        <v>14376</v>
      </c>
      <c r="H1146" s="1" t="s">
        <v>10683</v>
      </c>
      <c r="I1146" s="1" t="s">
        <v>10680</v>
      </c>
      <c r="J1146" s="1" t="s">
        <v>10681</v>
      </c>
      <c r="K1146" s="5">
        <v>37786</v>
      </c>
      <c r="L1146" s="1" t="s">
        <v>10686</v>
      </c>
    </row>
    <row r="1147" spans="1:12" x14ac:dyDescent="0.35">
      <c r="A1147" s="1" t="s">
        <v>5707</v>
      </c>
      <c r="B1147" s="1" t="s">
        <v>129</v>
      </c>
      <c r="C1147" s="2">
        <v>44589</v>
      </c>
      <c r="D1147" s="5">
        <v>987000</v>
      </c>
      <c r="E1147" s="1" t="s">
        <v>111</v>
      </c>
      <c r="F1147" s="1" t="s">
        <v>112</v>
      </c>
      <c r="G1147" s="5">
        <v>31846</v>
      </c>
      <c r="H1147" s="1" t="s">
        <v>10697</v>
      </c>
      <c r="I1147" s="1" t="s">
        <v>10680</v>
      </c>
      <c r="J1147" s="1" t="s">
        <v>12598</v>
      </c>
      <c r="K1147" s="5"/>
      <c r="L1147" s="1" t="s">
        <v>10682</v>
      </c>
    </row>
    <row r="1148" spans="1:12" x14ac:dyDescent="0.35">
      <c r="A1148" s="1" t="s">
        <v>5709</v>
      </c>
      <c r="B1148" s="1" t="s">
        <v>1183</v>
      </c>
      <c r="C1148" s="2">
        <v>45534</v>
      </c>
      <c r="D1148" s="5">
        <v>1248929</v>
      </c>
      <c r="E1148" s="1" t="s">
        <v>138</v>
      </c>
      <c r="F1148" s="1" t="s">
        <v>139</v>
      </c>
      <c r="G1148" s="5">
        <v>26059</v>
      </c>
      <c r="H1148" s="1" t="s">
        <v>10696</v>
      </c>
      <c r="I1148" s="1" t="s">
        <v>10680</v>
      </c>
      <c r="J1148" s="1" t="s">
        <v>10692</v>
      </c>
      <c r="K1148" s="5">
        <v>48071</v>
      </c>
      <c r="L1148" s="1" t="s">
        <v>10686</v>
      </c>
    </row>
    <row r="1149" spans="1:12" x14ac:dyDescent="0.35">
      <c r="A1149" s="1" t="s">
        <v>5712</v>
      </c>
      <c r="B1149" s="1" t="s">
        <v>1028</v>
      </c>
      <c r="C1149" s="2">
        <v>45611</v>
      </c>
      <c r="D1149" s="5">
        <v>762437</v>
      </c>
      <c r="E1149" s="1" t="s">
        <v>146</v>
      </c>
      <c r="F1149" s="1" t="s">
        <v>147</v>
      </c>
      <c r="G1149" s="5">
        <v>34943</v>
      </c>
      <c r="H1149" s="1" t="s">
        <v>10696</v>
      </c>
      <c r="I1149" s="1" t="s">
        <v>10684</v>
      </c>
      <c r="J1149" s="1" t="s">
        <v>10699</v>
      </c>
      <c r="K1149" s="5">
        <v>14563</v>
      </c>
      <c r="L1149" s="1" t="s">
        <v>10686</v>
      </c>
    </row>
    <row r="1150" spans="1:12" x14ac:dyDescent="0.35">
      <c r="A1150" s="1" t="s">
        <v>5715</v>
      </c>
      <c r="B1150" s="1" t="s">
        <v>623</v>
      </c>
      <c r="C1150" s="2">
        <v>45286</v>
      </c>
      <c r="D1150" s="5">
        <v>377000</v>
      </c>
      <c r="E1150" s="1" t="s">
        <v>24</v>
      </c>
      <c r="F1150" s="1" t="s">
        <v>25</v>
      </c>
      <c r="G1150" s="5">
        <v>9157</v>
      </c>
      <c r="H1150" s="1" t="s">
        <v>10679</v>
      </c>
      <c r="I1150" s="1" t="s">
        <v>10690</v>
      </c>
      <c r="J1150" s="1" t="s">
        <v>12598</v>
      </c>
      <c r="K1150" s="5"/>
      <c r="L1150" s="1" t="s">
        <v>10686</v>
      </c>
    </row>
    <row r="1151" spans="1:12" x14ac:dyDescent="0.35">
      <c r="A1151" s="1" t="s">
        <v>5718</v>
      </c>
      <c r="B1151" s="1" t="s">
        <v>573</v>
      </c>
      <c r="C1151" s="2">
        <v>45576</v>
      </c>
      <c r="D1151" s="5">
        <v>119000</v>
      </c>
      <c r="E1151" s="1" t="s">
        <v>32</v>
      </c>
      <c r="F1151" s="1" t="s">
        <v>33</v>
      </c>
      <c r="G1151" s="5">
        <v>13721</v>
      </c>
      <c r="H1151" s="1" t="s">
        <v>10693</v>
      </c>
      <c r="I1151" s="1" t="s">
        <v>10680</v>
      </c>
      <c r="J1151" s="1" t="s">
        <v>12598</v>
      </c>
      <c r="K1151" s="5"/>
      <c r="L1151" s="1" t="s">
        <v>10691</v>
      </c>
    </row>
    <row r="1152" spans="1:12" x14ac:dyDescent="0.35">
      <c r="A1152" s="1" t="s">
        <v>5720</v>
      </c>
      <c r="B1152" s="1" t="s">
        <v>1216</v>
      </c>
      <c r="C1152" s="2">
        <v>45087</v>
      </c>
      <c r="D1152" s="5">
        <v>618000</v>
      </c>
      <c r="E1152" s="1" t="s">
        <v>61</v>
      </c>
      <c r="F1152" s="1" t="s">
        <v>62</v>
      </c>
      <c r="G1152" s="5">
        <v>31385</v>
      </c>
      <c r="H1152" s="1" t="s">
        <v>10697</v>
      </c>
      <c r="I1152" s="1" t="s">
        <v>10690</v>
      </c>
      <c r="J1152" s="1" t="s">
        <v>12598</v>
      </c>
      <c r="K1152" s="5"/>
      <c r="L1152" s="1" t="s">
        <v>10691</v>
      </c>
    </row>
    <row r="1153" spans="1:12" x14ac:dyDescent="0.35">
      <c r="A1153" s="1" t="s">
        <v>5723</v>
      </c>
      <c r="B1153" s="1" t="s">
        <v>66</v>
      </c>
      <c r="C1153" s="2">
        <v>44924</v>
      </c>
      <c r="D1153" s="5">
        <v>174051</v>
      </c>
      <c r="E1153" s="1" t="s">
        <v>95</v>
      </c>
      <c r="F1153" s="1" t="s">
        <v>33</v>
      </c>
      <c r="G1153" s="5">
        <v>13660</v>
      </c>
      <c r="H1153" s="1" t="s">
        <v>10679</v>
      </c>
      <c r="I1153" s="1" t="s">
        <v>10684</v>
      </c>
      <c r="J1153" s="1" t="s">
        <v>10681</v>
      </c>
      <c r="K1153" s="5">
        <v>23949</v>
      </c>
      <c r="L1153" s="1" t="s">
        <v>10691</v>
      </c>
    </row>
    <row r="1154" spans="1:12" x14ac:dyDescent="0.35">
      <c r="A1154" s="1" t="s">
        <v>5726</v>
      </c>
      <c r="B1154" s="1" t="s">
        <v>1704</v>
      </c>
      <c r="C1154" s="2">
        <v>44999</v>
      </c>
      <c r="D1154" s="5">
        <v>1402860</v>
      </c>
      <c r="E1154" s="1" t="s">
        <v>431</v>
      </c>
      <c r="F1154" s="1" t="s">
        <v>432</v>
      </c>
      <c r="G1154" s="5">
        <v>39997</v>
      </c>
      <c r="H1154" s="1" t="s">
        <v>10693</v>
      </c>
      <c r="I1154" s="1" t="s">
        <v>10684</v>
      </c>
      <c r="J1154" s="1" t="s">
        <v>10702</v>
      </c>
      <c r="K1154" s="5">
        <v>32140</v>
      </c>
      <c r="L1154" s="1" t="s">
        <v>10682</v>
      </c>
    </row>
    <row r="1155" spans="1:12" x14ac:dyDescent="0.35">
      <c r="A1155" s="1" t="s">
        <v>5730</v>
      </c>
      <c r="B1155" s="1" t="s">
        <v>1398</v>
      </c>
      <c r="C1155" s="2">
        <v>44981</v>
      </c>
      <c r="D1155" s="5">
        <v>1626000</v>
      </c>
      <c r="E1155" s="1" t="s">
        <v>248</v>
      </c>
      <c r="F1155" s="1" t="s">
        <v>249</v>
      </c>
      <c r="G1155" s="5">
        <v>8167</v>
      </c>
      <c r="H1155" s="1" t="s">
        <v>10683</v>
      </c>
      <c r="I1155" s="1" t="s">
        <v>10687</v>
      </c>
      <c r="J1155" s="1" t="s">
        <v>12598</v>
      </c>
      <c r="K1155" s="5"/>
      <c r="L1155" s="1" t="s">
        <v>10686</v>
      </c>
    </row>
    <row r="1156" spans="1:12" x14ac:dyDescent="0.35">
      <c r="A1156" s="1" t="s">
        <v>5734</v>
      </c>
      <c r="B1156" s="1" t="s">
        <v>1957</v>
      </c>
      <c r="C1156" s="2">
        <v>45393</v>
      </c>
      <c r="D1156" s="5">
        <v>199000</v>
      </c>
      <c r="E1156" s="1" t="s">
        <v>48</v>
      </c>
      <c r="F1156" s="1" t="s">
        <v>49</v>
      </c>
      <c r="G1156" s="5">
        <v>22453</v>
      </c>
      <c r="H1156" s="1" t="s">
        <v>10683</v>
      </c>
      <c r="I1156" s="1" t="s">
        <v>10687</v>
      </c>
      <c r="J1156" s="1" t="s">
        <v>12598</v>
      </c>
      <c r="K1156" s="5"/>
      <c r="L1156" s="1" t="s">
        <v>10688</v>
      </c>
    </row>
    <row r="1157" spans="1:12" x14ac:dyDescent="0.35">
      <c r="A1157" s="1" t="s">
        <v>5736</v>
      </c>
      <c r="B1157" s="1" t="s">
        <v>1467</v>
      </c>
      <c r="C1157" s="2">
        <v>45495</v>
      </c>
      <c r="D1157" s="5">
        <v>149000</v>
      </c>
      <c r="E1157" s="1" t="s">
        <v>43</v>
      </c>
      <c r="F1157" s="1" t="s">
        <v>44</v>
      </c>
      <c r="G1157" s="5">
        <v>34089</v>
      </c>
      <c r="H1157" s="1" t="s">
        <v>10679</v>
      </c>
      <c r="I1157" s="1" t="s">
        <v>10684</v>
      </c>
      <c r="J1157" s="1" t="s">
        <v>12598</v>
      </c>
      <c r="K1157" s="5"/>
      <c r="L1157" s="1" t="s">
        <v>10688</v>
      </c>
    </row>
    <row r="1158" spans="1:12" x14ac:dyDescent="0.35">
      <c r="A1158" s="1" t="s">
        <v>5738</v>
      </c>
      <c r="B1158" s="1" t="s">
        <v>2172</v>
      </c>
      <c r="C1158" s="2">
        <v>44968</v>
      </c>
      <c r="D1158" s="5">
        <v>128000</v>
      </c>
      <c r="E1158" s="1" t="s">
        <v>91</v>
      </c>
      <c r="F1158" s="1" t="s">
        <v>84</v>
      </c>
      <c r="G1158" s="5">
        <v>15064</v>
      </c>
      <c r="H1158" s="1" t="s">
        <v>10683</v>
      </c>
      <c r="I1158" s="1" t="s">
        <v>10680</v>
      </c>
      <c r="J1158" s="1" t="s">
        <v>12598</v>
      </c>
      <c r="K1158" s="5"/>
      <c r="L1158" s="1" t="s">
        <v>10682</v>
      </c>
    </row>
    <row r="1159" spans="1:12" x14ac:dyDescent="0.35">
      <c r="A1159" s="1" t="s">
        <v>5741</v>
      </c>
      <c r="B1159" s="1" t="s">
        <v>270</v>
      </c>
      <c r="C1159" s="2">
        <v>45673</v>
      </c>
      <c r="D1159" s="5">
        <v>777000</v>
      </c>
      <c r="E1159" s="1" t="s">
        <v>12</v>
      </c>
      <c r="F1159" s="1" t="s">
        <v>13</v>
      </c>
      <c r="G1159" s="5">
        <v>12989</v>
      </c>
      <c r="H1159" s="1" t="s">
        <v>10679</v>
      </c>
      <c r="I1159" s="1" t="s">
        <v>10684</v>
      </c>
      <c r="J1159" s="1" t="s">
        <v>12598</v>
      </c>
      <c r="K1159" s="5"/>
      <c r="L1159" s="1" t="s">
        <v>10682</v>
      </c>
    </row>
    <row r="1160" spans="1:12" x14ac:dyDescent="0.35">
      <c r="A1160" s="1" t="s">
        <v>5745</v>
      </c>
      <c r="B1160" s="1" t="s">
        <v>1564</v>
      </c>
      <c r="C1160" s="2">
        <v>45214</v>
      </c>
      <c r="D1160" s="5">
        <v>658000</v>
      </c>
      <c r="E1160" s="1" t="s">
        <v>24</v>
      </c>
      <c r="F1160" s="1" t="s">
        <v>25</v>
      </c>
      <c r="G1160" s="5">
        <v>11485</v>
      </c>
      <c r="H1160" s="1" t="s">
        <v>10679</v>
      </c>
      <c r="I1160" s="1" t="s">
        <v>10690</v>
      </c>
      <c r="J1160" s="1" t="s">
        <v>12598</v>
      </c>
      <c r="K1160" s="5"/>
      <c r="L1160" s="1" t="s">
        <v>10688</v>
      </c>
    </row>
    <row r="1161" spans="1:12" x14ac:dyDescent="0.35">
      <c r="A1161" s="1" t="s">
        <v>5747</v>
      </c>
      <c r="B1161" s="1" t="s">
        <v>2330</v>
      </c>
      <c r="C1161" s="2">
        <v>45266</v>
      </c>
      <c r="D1161" s="5">
        <v>408000</v>
      </c>
      <c r="E1161" s="1" t="s">
        <v>24</v>
      </c>
      <c r="F1161" s="1" t="s">
        <v>25</v>
      </c>
      <c r="G1161" s="5">
        <v>12955</v>
      </c>
      <c r="H1161" s="1" t="s">
        <v>10697</v>
      </c>
      <c r="I1161" s="1" t="s">
        <v>10684</v>
      </c>
      <c r="J1161" s="1" t="s">
        <v>12598</v>
      </c>
      <c r="K1161" s="5"/>
      <c r="L1161" s="1" t="s">
        <v>10686</v>
      </c>
    </row>
    <row r="1162" spans="1:12" x14ac:dyDescent="0.35">
      <c r="A1162" s="1" t="s">
        <v>5750</v>
      </c>
      <c r="B1162" s="1" t="s">
        <v>1942</v>
      </c>
      <c r="C1162" s="2">
        <v>44657</v>
      </c>
      <c r="D1162" s="5">
        <v>565000</v>
      </c>
      <c r="E1162" s="1" t="s">
        <v>61</v>
      </c>
      <c r="F1162" s="1" t="s">
        <v>62</v>
      </c>
      <c r="G1162" s="5">
        <v>31553</v>
      </c>
      <c r="H1162" s="1" t="s">
        <v>10679</v>
      </c>
      <c r="I1162" s="1" t="s">
        <v>10690</v>
      </c>
      <c r="J1162" s="1" t="s">
        <v>12598</v>
      </c>
      <c r="K1162" s="5"/>
      <c r="L1162" s="1" t="s">
        <v>10686</v>
      </c>
    </row>
    <row r="1163" spans="1:12" x14ac:dyDescent="0.35">
      <c r="A1163" s="1" t="s">
        <v>5753</v>
      </c>
      <c r="B1163" s="1" t="s">
        <v>1765</v>
      </c>
      <c r="C1163" s="2">
        <v>45677</v>
      </c>
      <c r="D1163" s="5">
        <v>158895</v>
      </c>
      <c r="E1163" s="1" t="s">
        <v>56</v>
      </c>
      <c r="F1163" s="1" t="s">
        <v>57</v>
      </c>
      <c r="G1163" s="5">
        <v>38649</v>
      </c>
      <c r="H1163" s="1" t="s">
        <v>10693</v>
      </c>
      <c r="I1163" s="1" t="s">
        <v>10684</v>
      </c>
      <c r="J1163" s="1" t="s">
        <v>10700</v>
      </c>
      <c r="K1163" s="5">
        <v>40105</v>
      </c>
      <c r="L1163" s="1" t="s">
        <v>10691</v>
      </c>
    </row>
    <row r="1164" spans="1:12" x14ac:dyDescent="0.35">
      <c r="A1164" s="1" t="s">
        <v>5755</v>
      </c>
      <c r="B1164" s="1" t="s">
        <v>239</v>
      </c>
      <c r="C1164" s="2">
        <v>45132</v>
      </c>
      <c r="D1164" s="5">
        <v>449000</v>
      </c>
      <c r="E1164" s="1" t="s">
        <v>431</v>
      </c>
      <c r="F1164" s="1" t="s">
        <v>432</v>
      </c>
      <c r="G1164" s="5">
        <v>30188</v>
      </c>
      <c r="H1164" s="1" t="s">
        <v>10697</v>
      </c>
      <c r="I1164" s="1" t="s">
        <v>10690</v>
      </c>
      <c r="J1164" s="1" t="s">
        <v>12598</v>
      </c>
      <c r="K1164" s="5"/>
      <c r="L1164" s="1" t="s">
        <v>10682</v>
      </c>
    </row>
    <row r="1165" spans="1:12" x14ac:dyDescent="0.35">
      <c r="A1165" s="1" t="s">
        <v>5757</v>
      </c>
      <c r="B1165" s="1" t="s">
        <v>1829</v>
      </c>
      <c r="C1165" s="2">
        <v>45306</v>
      </c>
      <c r="D1165" s="5">
        <v>2053317</v>
      </c>
      <c r="E1165" s="1" t="s">
        <v>56</v>
      </c>
      <c r="F1165" s="1" t="s">
        <v>57</v>
      </c>
      <c r="G1165" s="5">
        <v>36029</v>
      </c>
      <c r="H1165" s="1" t="s">
        <v>10693</v>
      </c>
      <c r="I1165" s="1" t="s">
        <v>10690</v>
      </c>
      <c r="J1165" s="1" t="s">
        <v>10692</v>
      </c>
      <c r="K1165" s="5">
        <v>42683</v>
      </c>
      <c r="L1165" s="1" t="s">
        <v>10691</v>
      </c>
    </row>
    <row r="1166" spans="1:12" x14ac:dyDescent="0.35">
      <c r="A1166" s="1" t="s">
        <v>5760</v>
      </c>
      <c r="B1166" s="1" t="s">
        <v>2294</v>
      </c>
      <c r="C1166" s="2">
        <v>45596</v>
      </c>
      <c r="D1166" s="5">
        <v>548000</v>
      </c>
      <c r="E1166" s="1" t="s">
        <v>431</v>
      </c>
      <c r="F1166" s="1" t="s">
        <v>432</v>
      </c>
      <c r="G1166" s="5">
        <v>31843</v>
      </c>
      <c r="H1166" s="1" t="s">
        <v>10679</v>
      </c>
      <c r="I1166" s="1" t="s">
        <v>10684</v>
      </c>
      <c r="J1166" s="1" t="s">
        <v>12598</v>
      </c>
      <c r="K1166" s="5"/>
      <c r="L1166" s="1" t="s">
        <v>10682</v>
      </c>
    </row>
    <row r="1167" spans="1:12" x14ac:dyDescent="0.35">
      <c r="A1167" s="1" t="s">
        <v>5763</v>
      </c>
      <c r="B1167" s="1" t="s">
        <v>2093</v>
      </c>
      <c r="C1167" s="2">
        <v>45119</v>
      </c>
      <c r="D1167" s="5">
        <v>119000</v>
      </c>
      <c r="E1167" s="1" t="s">
        <v>119</v>
      </c>
      <c r="F1167" s="1" t="s">
        <v>120</v>
      </c>
      <c r="G1167" s="5">
        <v>35778</v>
      </c>
      <c r="H1167" s="1" t="s">
        <v>10683</v>
      </c>
      <c r="I1167" s="1" t="s">
        <v>10680</v>
      </c>
      <c r="J1167" s="1" t="s">
        <v>12598</v>
      </c>
      <c r="K1167" s="5"/>
      <c r="L1167" s="1" t="s">
        <v>10682</v>
      </c>
    </row>
    <row r="1168" spans="1:12" x14ac:dyDescent="0.35">
      <c r="A1168" s="1" t="s">
        <v>5765</v>
      </c>
      <c r="B1168" s="1" t="s">
        <v>1239</v>
      </c>
      <c r="C1168" s="2">
        <v>45049</v>
      </c>
      <c r="D1168" s="5">
        <v>106298</v>
      </c>
      <c r="E1168" s="1" t="s">
        <v>48</v>
      </c>
      <c r="F1168" s="1" t="s">
        <v>49</v>
      </c>
      <c r="G1168" s="5">
        <v>28353</v>
      </c>
      <c r="H1168" s="1" t="s">
        <v>10679</v>
      </c>
      <c r="I1168" s="1" t="s">
        <v>10684</v>
      </c>
      <c r="J1168" s="1" t="s">
        <v>10692</v>
      </c>
      <c r="K1168" s="5">
        <v>22702</v>
      </c>
      <c r="L1168" s="1" t="s">
        <v>10695</v>
      </c>
    </row>
    <row r="1169" spans="1:12" x14ac:dyDescent="0.35">
      <c r="A1169" s="1" t="s">
        <v>5767</v>
      </c>
      <c r="B1169" s="1" t="s">
        <v>976</v>
      </c>
      <c r="C1169" s="2">
        <v>45010</v>
      </c>
      <c r="D1169" s="5">
        <v>1559672</v>
      </c>
      <c r="E1169" s="1" t="s">
        <v>151</v>
      </c>
      <c r="F1169" s="1" t="s">
        <v>33</v>
      </c>
      <c r="G1169" s="5">
        <v>11522</v>
      </c>
      <c r="H1169" s="1" t="s">
        <v>10693</v>
      </c>
      <c r="I1169" s="1" t="s">
        <v>10684</v>
      </c>
      <c r="J1169" s="1" t="s">
        <v>10701</v>
      </c>
      <c r="K1169" s="5">
        <v>34328</v>
      </c>
      <c r="L1169" s="1" t="s">
        <v>10686</v>
      </c>
    </row>
    <row r="1170" spans="1:12" x14ac:dyDescent="0.35">
      <c r="A1170" s="1" t="s">
        <v>5771</v>
      </c>
      <c r="B1170" s="1" t="s">
        <v>1380</v>
      </c>
      <c r="C1170" s="2">
        <v>44946</v>
      </c>
      <c r="D1170" s="5">
        <v>429390</v>
      </c>
      <c r="E1170" s="1" t="s">
        <v>83</v>
      </c>
      <c r="F1170" s="1" t="s">
        <v>84</v>
      </c>
      <c r="G1170" s="5">
        <v>15780</v>
      </c>
      <c r="H1170" s="1" t="s">
        <v>10683</v>
      </c>
      <c r="I1170" s="1" t="s">
        <v>10690</v>
      </c>
      <c r="J1170" s="1" t="s">
        <v>10700</v>
      </c>
      <c r="K1170" s="5">
        <v>19610</v>
      </c>
      <c r="L1170" s="1" t="s">
        <v>10686</v>
      </c>
    </row>
    <row r="1171" spans="1:12" x14ac:dyDescent="0.35">
      <c r="A1171" s="1" t="s">
        <v>5773</v>
      </c>
      <c r="B1171" s="1" t="s">
        <v>1983</v>
      </c>
      <c r="C1171" s="2">
        <v>44786</v>
      </c>
      <c r="D1171" s="5">
        <v>205242</v>
      </c>
      <c r="E1171" s="1" t="s">
        <v>61</v>
      </c>
      <c r="F1171" s="1" t="s">
        <v>62</v>
      </c>
      <c r="G1171" s="5">
        <v>36030</v>
      </c>
      <c r="H1171" s="1" t="s">
        <v>10679</v>
      </c>
      <c r="I1171" s="1" t="s">
        <v>10684</v>
      </c>
      <c r="J1171" s="1" t="s">
        <v>10700</v>
      </c>
      <c r="K1171" s="5">
        <v>23758</v>
      </c>
      <c r="L1171" s="1" t="s">
        <v>10691</v>
      </c>
    </row>
    <row r="1172" spans="1:12" x14ac:dyDescent="0.35">
      <c r="A1172" s="1" t="s">
        <v>5775</v>
      </c>
      <c r="B1172" s="1" t="s">
        <v>1254</v>
      </c>
      <c r="C1172" s="2">
        <v>45493</v>
      </c>
      <c r="D1172" s="5">
        <v>358000</v>
      </c>
      <c r="E1172" s="1" t="s">
        <v>12</v>
      </c>
      <c r="F1172" s="1" t="s">
        <v>13</v>
      </c>
      <c r="G1172" s="5">
        <v>13114</v>
      </c>
      <c r="H1172" s="1" t="s">
        <v>10693</v>
      </c>
      <c r="I1172" s="1" t="s">
        <v>10684</v>
      </c>
      <c r="J1172" s="1" t="s">
        <v>12598</v>
      </c>
      <c r="K1172" s="5"/>
      <c r="L1172" s="1" t="s">
        <v>10695</v>
      </c>
    </row>
    <row r="1173" spans="1:12" x14ac:dyDescent="0.35">
      <c r="A1173" s="1" t="s">
        <v>5777</v>
      </c>
      <c r="B1173" s="1" t="s">
        <v>534</v>
      </c>
      <c r="C1173" s="2">
        <v>45543</v>
      </c>
      <c r="D1173" s="5">
        <v>168000</v>
      </c>
      <c r="E1173" s="1" t="s">
        <v>95</v>
      </c>
      <c r="F1173" s="1" t="s">
        <v>33</v>
      </c>
      <c r="G1173" s="5">
        <v>11794</v>
      </c>
      <c r="H1173" s="1" t="s">
        <v>10693</v>
      </c>
      <c r="I1173" s="1" t="s">
        <v>10684</v>
      </c>
      <c r="J1173" s="1" t="s">
        <v>12598</v>
      </c>
      <c r="K1173" s="5"/>
      <c r="L1173" s="1" t="s">
        <v>10691</v>
      </c>
    </row>
    <row r="1174" spans="1:12" x14ac:dyDescent="0.35">
      <c r="A1174" s="1" t="s">
        <v>5780</v>
      </c>
      <c r="B1174" s="1" t="s">
        <v>2336</v>
      </c>
      <c r="C1174" s="2">
        <v>45655</v>
      </c>
      <c r="D1174" s="5">
        <v>299000</v>
      </c>
      <c r="E1174" s="1" t="s">
        <v>151</v>
      </c>
      <c r="F1174" s="1" t="s">
        <v>33</v>
      </c>
      <c r="G1174" s="5">
        <v>14450</v>
      </c>
      <c r="H1174" s="1" t="s">
        <v>10696</v>
      </c>
      <c r="I1174" s="1" t="s">
        <v>10684</v>
      </c>
      <c r="J1174" s="1" t="s">
        <v>12598</v>
      </c>
      <c r="K1174" s="5"/>
      <c r="L1174" s="1" t="s">
        <v>10686</v>
      </c>
    </row>
    <row r="1175" spans="1:12" x14ac:dyDescent="0.35">
      <c r="A1175" s="1" t="s">
        <v>5782</v>
      </c>
      <c r="B1175" s="1" t="s">
        <v>856</v>
      </c>
      <c r="C1175" s="2">
        <v>45045</v>
      </c>
      <c r="D1175" s="5">
        <v>288000</v>
      </c>
      <c r="E1175" s="1" t="s">
        <v>83</v>
      </c>
      <c r="F1175" s="1" t="s">
        <v>84</v>
      </c>
      <c r="G1175" s="5">
        <v>17593</v>
      </c>
      <c r="H1175" s="1" t="s">
        <v>10679</v>
      </c>
      <c r="I1175" s="1" t="s">
        <v>10680</v>
      </c>
      <c r="J1175" s="1" t="s">
        <v>12598</v>
      </c>
      <c r="K1175" s="5"/>
      <c r="L1175" s="1" t="s">
        <v>10688</v>
      </c>
    </row>
    <row r="1176" spans="1:12" x14ac:dyDescent="0.35">
      <c r="A1176" s="1" t="s">
        <v>5785</v>
      </c>
      <c r="B1176" s="1" t="s">
        <v>439</v>
      </c>
      <c r="C1176" s="2">
        <v>45167</v>
      </c>
      <c r="D1176" s="5">
        <v>448000</v>
      </c>
      <c r="E1176" s="1" t="s">
        <v>32</v>
      </c>
      <c r="F1176" s="1" t="s">
        <v>33</v>
      </c>
      <c r="G1176" s="5">
        <v>9103</v>
      </c>
      <c r="H1176" s="1" t="s">
        <v>10679</v>
      </c>
      <c r="I1176" s="1" t="s">
        <v>10684</v>
      </c>
      <c r="J1176" s="1" t="s">
        <v>12598</v>
      </c>
      <c r="K1176" s="5"/>
      <c r="L1176" s="1" t="s">
        <v>10682</v>
      </c>
    </row>
    <row r="1177" spans="1:12" x14ac:dyDescent="0.35">
      <c r="A1177" s="1" t="s">
        <v>5788</v>
      </c>
      <c r="B1177" s="1" t="s">
        <v>1671</v>
      </c>
      <c r="C1177" s="2">
        <v>44886</v>
      </c>
      <c r="D1177" s="5">
        <v>1336000</v>
      </c>
      <c r="E1177" s="1" t="s">
        <v>12</v>
      </c>
      <c r="F1177" s="1" t="s">
        <v>13</v>
      </c>
      <c r="G1177" s="5">
        <v>15027</v>
      </c>
      <c r="H1177" s="1" t="s">
        <v>10683</v>
      </c>
      <c r="I1177" s="1" t="s">
        <v>10684</v>
      </c>
      <c r="J1177" s="1" t="s">
        <v>12598</v>
      </c>
      <c r="K1177" s="5"/>
      <c r="L1177" s="1" t="s">
        <v>10691</v>
      </c>
    </row>
    <row r="1178" spans="1:12" x14ac:dyDescent="0.35">
      <c r="A1178" s="1" t="s">
        <v>5792</v>
      </c>
      <c r="B1178" s="1" t="s">
        <v>2048</v>
      </c>
      <c r="C1178" s="2">
        <v>45047</v>
      </c>
      <c r="D1178" s="5">
        <v>1129503</v>
      </c>
      <c r="E1178" s="1" t="s">
        <v>138</v>
      </c>
      <c r="F1178" s="1" t="s">
        <v>139</v>
      </c>
      <c r="G1178" s="5">
        <v>35686</v>
      </c>
      <c r="H1178" s="1" t="s">
        <v>10679</v>
      </c>
      <c r="I1178" s="1" t="s">
        <v>10690</v>
      </c>
      <c r="J1178" s="1" t="s">
        <v>10698</v>
      </c>
      <c r="K1178" s="5">
        <v>47497</v>
      </c>
      <c r="L1178" s="1" t="s">
        <v>10682</v>
      </c>
    </row>
    <row r="1179" spans="1:12" x14ac:dyDescent="0.35">
      <c r="A1179" s="1" t="s">
        <v>5796</v>
      </c>
      <c r="B1179" s="1" t="s">
        <v>161</v>
      </c>
      <c r="C1179" s="2">
        <v>45158</v>
      </c>
      <c r="D1179" s="5">
        <v>1000</v>
      </c>
      <c r="E1179" s="1" t="s">
        <v>138</v>
      </c>
      <c r="F1179" s="1" t="s">
        <v>139</v>
      </c>
      <c r="G1179" s="5">
        <v>35090</v>
      </c>
      <c r="H1179" s="1" t="s">
        <v>10696</v>
      </c>
      <c r="I1179" s="1" t="s">
        <v>10687</v>
      </c>
      <c r="J1179" s="1" t="s">
        <v>10700</v>
      </c>
      <c r="K1179" s="5">
        <v>48000</v>
      </c>
      <c r="L1179" s="1" t="s">
        <v>10686</v>
      </c>
    </row>
    <row r="1180" spans="1:12" x14ac:dyDescent="0.35">
      <c r="A1180" s="1" t="s">
        <v>5798</v>
      </c>
      <c r="B1180" s="1" t="s">
        <v>2065</v>
      </c>
      <c r="C1180" s="2">
        <v>45103</v>
      </c>
      <c r="D1180" s="5">
        <v>89000</v>
      </c>
      <c r="E1180" s="1" t="s">
        <v>248</v>
      </c>
      <c r="F1180" s="1" t="s">
        <v>249</v>
      </c>
      <c r="G1180" s="5">
        <v>8330</v>
      </c>
      <c r="H1180" s="1" t="s">
        <v>10696</v>
      </c>
      <c r="I1180" s="1" t="s">
        <v>10680</v>
      </c>
      <c r="J1180" s="1" t="s">
        <v>12598</v>
      </c>
      <c r="K1180" s="5"/>
      <c r="L1180" s="1" t="s">
        <v>10682</v>
      </c>
    </row>
    <row r="1181" spans="1:12" x14ac:dyDescent="0.35">
      <c r="A1181" s="1" t="s">
        <v>5800</v>
      </c>
      <c r="B1181" s="1" t="s">
        <v>1989</v>
      </c>
      <c r="C1181" s="2">
        <v>45618</v>
      </c>
      <c r="D1181" s="5">
        <v>138000</v>
      </c>
      <c r="E1181" s="1" t="s">
        <v>83</v>
      </c>
      <c r="F1181" s="1" t="s">
        <v>84</v>
      </c>
      <c r="G1181" s="5">
        <v>15303</v>
      </c>
      <c r="H1181" s="1" t="s">
        <v>10696</v>
      </c>
      <c r="I1181" s="1" t="s">
        <v>10684</v>
      </c>
      <c r="J1181" s="1" t="s">
        <v>12598</v>
      </c>
      <c r="K1181" s="5"/>
      <c r="L1181" s="1" t="s">
        <v>10682</v>
      </c>
    </row>
    <row r="1182" spans="1:12" x14ac:dyDescent="0.35">
      <c r="A1182" s="1" t="s">
        <v>5802</v>
      </c>
      <c r="B1182" s="1" t="s">
        <v>1778</v>
      </c>
      <c r="C1182" s="2">
        <v>45481</v>
      </c>
      <c r="D1182" s="5">
        <v>94023</v>
      </c>
      <c r="E1182" s="1" t="s">
        <v>111</v>
      </c>
      <c r="F1182" s="1" t="s">
        <v>112</v>
      </c>
      <c r="G1182" s="5">
        <v>31561</v>
      </c>
      <c r="H1182" s="1" t="s">
        <v>10693</v>
      </c>
      <c r="I1182" s="1" t="s">
        <v>10680</v>
      </c>
      <c r="J1182" s="1" t="s">
        <v>10694</v>
      </c>
      <c r="K1182" s="5">
        <v>34977</v>
      </c>
      <c r="L1182" s="1" t="s">
        <v>10688</v>
      </c>
    </row>
    <row r="1183" spans="1:12" x14ac:dyDescent="0.35">
      <c r="A1183" s="1" t="s">
        <v>5804</v>
      </c>
      <c r="B1183" s="1" t="s">
        <v>561</v>
      </c>
      <c r="C1183" s="2">
        <v>45089</v>
      </c>
      <c r="D1183" s="5">
        <v>237527</v>
      </c>
      <c r="E1183" s="1" t="s">
        <v>111</v>
      </c>
      <c r="F1183" s="1" t="s">
        <v>112</v>
      </c>
      <c r="G1183" s="5">
        <v>28560</v>
      </c>
      <c r="H1183" s="1" t="s">
        <v>10679</v>
      </c>
      <c r="I1183" s="1" t="s">
        <v>10680</v>
      </c>
      <c r="J1183" s="1" t="s">
        <v>10702</v>
      </c>
      <c r="K1183" s="5">
        <v>10473</v>
      </c>
      <c r="L1183" s="1" t="s">
        <v>10682</v>
      </c>
    </row>
    <row r="1184" spans="1:12" x14ac:dyDescent="0.35">
      <c r="A1184" s="1" t="s">
        <v>5807</v>
      </c>
      <c r="B1184" s="1" t="s">
        <v>659</v>
      </c>
      <c r="C1184" s="2">
        <v>45454</v>
      </c>
      <c r="D1184" s="5">
        <v>399000</v>
      </c>
      <c r="E1184" s="1" t="s">
        <v>151</v>
      </c>
      <c r="F1184" s="1" t="s">
        <v>33</v>
      </c>
      <c r="G1184" s="5">
        <v>12342</v>
      </c>
      <c r="H1184" s="1" t="s">
        <v>10693</v>
      </c>
      <c r="I1184" s="1" t="s">
        <v>10684</v>
      </c>
      <c r="J1184" s="1" t="s">
        <v>12598</v>
      </c>
      <c r="K1184" s="5"/>
      <c r="L1184" s="1" t="s">
        <v>10686</v>
      </c>
    </row>
    <row r="1185" spans="1:12" x14ac:dyDescent="0.35">
      <c r="A1185" s="1" t="s">
        <v>5809</v>
      </c>
      <c r="B1185" s="1" t="s">
        <v>709</v>
      </c>
      <c r="C1185" s="2">
        <v>44644</v>
      </c>
      <c r="D1185" s="5">
        <v>179000</v>
      </c>
      <c r="E1185" s="1" t="s">
        <v>248</v>
      </c>
      <c r="F1185" s="1" t="s">
        <v>249</v>
      </c>
      <c r="G1185" s="5">
        <v>10712</v>
      </c>
      <c r="H1185" s="1" t="s">
        <v>10679</v>
      </c>
      <c r="I1185" s="1" t="s">
        <v>10690</v>
      </c>
      <c r="J1185" s="1" t="s">
        <v>12598</v>
      </c>
      <c r="K1185" s="5"/>
      <c r="L1185" s="1" t="s">
        <v>10691</v>
      </c>
    </row>
    <row r="1186" spans="1:12" x14ac:dyDescent="0.35">
      <c r="A1186" s="1" t="s">
        <v>5811</v>
      </c>
      <c r="B1186" s="1" t="s">
        <v>558</v>
      </c>
      <c r="C1186" s="2">
        <v>45129</v>
      </c>
      <c r="D1186" s="5">
        <v>928000</v>
      </c>
      <c r="E1186" s="1" t="s">
        <v>138</v>
      </c>
      <c r="F1186" s="1" t="s">
        <v>139</v>
      </c>
      <c r="G1186" s="5">
        <v>27356</v>
      </c>
      <c r="H1186" s="1" t="s">
        <v>10696</v>
      </c>
      <c r="I1186" s="1" t="s">
        <v>10690</v>
      </c>
      <c r="J1186" s="1" t="s">
        <v>12598</v>
      </c>
      <c r="K1186" s="5"/>
      <c r="L1186" s="1" t="s">
        <v>10682</v>
      </c>
    </row>
    <row r="1187" spans="1:12" x14ac:dyDescent="0.35">
      <c r="A1187" s="1" t="s">
        <v>5814</v>
      </c>
      <c r="B1187" s="1" t="s">
        <v>245</v>
      </c>
      <c r="C1187" s="2">
        <v>45108</v>
      </c>
      <c r="D1187" s="5">
        <v>658000</v>
      </c>
      <c r="E1187" s="1" t="s">
        <v>248</v>
      </c>
      <c r="F1187" s="1" t="s">
        <v>249</v>
      </c>
      <c r="G1187" s="5">
        <v>10376</v>
      </c>
      <c r="H1187" s="1" t="s">
        <v>10679</v>
      </c>
      <c r="I1187" s="1" t="s">
        <v>10680</v>
      </c>
      <c r="J1187" s="1" t="s">
        <v>12598</v>
      </c>
      <c r="K1187" s="5"/>
      <c r="L1187" s="1" t="s">
        <v>10691</v>
      </c>
    </row>
    <row r="1188" spans="1:12" x14ac:dyDescent="0.35">
      <c r="A1188" s="1" t="s">
        <v>5817</v>
      </c>
      <c r="B1188" s="1" t="s">
        <v>517</v>
      </c>
      <c r="C1188" s="2">
        <v>45076</v>
      </c>
      <c r="D1188" s="5">
        <v>119000</v>
      </c>
      <c r="E1188" s="1" t="s">
        <v>95</v>
      </c>
      <c r="F1188" s="1" t="s">
        <v>33</v>
      </c>
      <c r="G1188" s="5">
        <v>14568</v>
      </c>
      <c r="H1188" s="1" t="s">
        <v>10683</v>
      </c>
      <c r="I1188" s="1" t="s">
        <v>10680</v>
      </c>
      <c r="J1188" s="1" t="s">
        <v>12598</v>
      </c>
      <c r="K1188" s="5"/>
      <c r="L1188" s="1" t="s">
        <v>10682</v>
      </c>
    </row>
    <row r="1189" spans="1:12" x14ac:dyDescent="0.35">
      <c r="A1189" s="1" t="s">
        <v>5819</v>
      </c>
      <c r="B1189" s="1" t="s">
        <v>892</v>
      </c>
      <c r="C1189" s="2">
        <v>44768</v>
      </c>
      <c r="D1189" s="5">
        <v>1056000</v>
      </c>
      <c r="E1189" s="1" t="s">
        <v>48</v>
      </c>
      <c r="F1189" s="1" t="s">
        <v>49</v>
      </c>
      <c r="G1189" s="5">
        <v>30098</v>
      </c>
      <c r="H1189" s="1" t="s">
        <v>10696</v>
      </c>
      <c r="I1189" s="1" t="s">
        <v>10684</v>
      </c>
      <c r="J1189" s="1" t="s">
        <v>12598</v>
      </c>
      <c r="K1189" s="5"/>
      <c r="L1189" s="1" t="s">
        <v>10691</v>
      </c>
    </row>
    <row r="1190" spans="1:12" x14ac:dyDescent="0.35">
      <c r="A1190" s="1" t="s">
        <v>5823</v>
      </c>
      <c r="B1190" s="1" t="s">
        <v>2184</v>
      </c>
      <c r="C1190" s="2">
        <v>45138</v>
      </c>
      <c r="D1190" s="5">
        <v>885000</v>
      </c>
      <c r="E1190" s="1" t="s">
        <v>37</v>
      </c>
      <c r="F1190" s="1" t="s">
        <v>38</v>
      </c>
      <c r="G1190" s="5">
        <v>34917</v>
      </c>
      <c r="H1190" s="1" t="s">
        <v>10679</v>
      </c>
      <c r="I1190" s="1" t="s">
        <v>10684</v>
      </c>
      <c r="J1190" s="1" t="s">
        <v>12598</v>
      </c>
      <c r="K1190" s="5"/>
      <c r="L1190" s="1" t="s">
        <v>10682</v>
      </c>
    </row>
    <row r="1191" spans="1:12" x14ac:dyDescent="0.35">
      <c r="A1191" s="1" t="s">
        <v>5827</v>
      </c>
      <c r="B1191" s="1" t="s">
        <v>2172</v>
      </c>
      <c r="C1191" s="2">
        <v>45188</v>
      </c>
      <c r="D1191" s="5">
        <v>697000</v>
      </c>
      <c r="E1191" s="1" t="s">
        <v>91</v>
      </c>
      <c r="F1191" s="1" t="s">
        <v>84</v>
      </c>
      <c r="G1191" s="5">
        <v>16717</v>
      </c>
      <c r="H1191" s="1" t="s">
        <v>10693</v>
      </c>
      <c r="I1191" s="1" t="s">
        <v>10684</v>
      </c>
      <c r="J1191" s="1" t="s">
        <v>12598</v>
      </c>
      <c r="K1191" s="5"/>
      <c r="L1191" s="1" t="s">
        <v>10695</v>
      </c>
    </row>
    <row r="1192" spans="1:12" x14ac:dyDescent="0.35">
      <c r="A1192" s="1" t="s">
        <v>5830</v>
      </c>
      <c r="B1192" s="1" t="s">
        <v>324</v>
      </c>
      <c r="C1192" s="2">
        <v>45552</v>
      </c>
      <c r="D1192" s="5">
        <v>446808</v>
      </c>
      <c r="E1192" s="1" t="s">
        <v>95</v>
      </c>
      <c r="F1192" s="1" t="s">
        <v>33</v>
      </c>
      <c r="G1192" s="5">
        <v>13645</v>
      </c>
      <c r="H1192" s="1" t="s">
        <v>10679</v>
      </c>
      <c r="I1192" s="1" t="s">
        <v>10690</v>
      </c>
      <c r="J1192" s="1" t="s">
        <v>10701</v>
      </c>
      <c r="K1192" s="5">
        <v>31192</v>
      </c>
      <c r="L1192" s="1" t="s">
        <v>10691</v>
      </c>
    </row>
    <row r="1193" spans="1:12" x14ac:dyDescent="0.35">
      <c r="A1193" s="1" t="s">
        <v>5833</v>
      </c>
      <c r="B1193" s="1" t="s">
        <v>224</v>
      </c>
      <c r="C1193" s="2">
        <v>44578</v>
      </c>
      <c r="D1193" s="5">
        <v>468015</v>
      </c>
      <c r="E1193" s="1" t="s">
        <v>56</v>
      </c>
      <c r="F1193" s="1" t="s">
        <v>57</v>
      </c>
      <c r="G1193" s="5">
        <v>43027</v>
      </c>
      <c r="H1193" s="1" t="s">
        <v>10693</v>
      </c>
      <c r="I1193" s="1" t="s">
        <v>10684</v>
      </c>
      <c r="J1193" s="1" t="s">
        <v>10681</v>
      </c>
      <c r="K1193" s="5">
        <v>48985</v>
      </c>
      <c r="L1193" s="1" t="s">
        <v>10686</v>
      </c>
    </row>
    <row r="1194" spans="1:12" x14ac:dyDescent="0.35">
      <c r="A1194" s="1" t="s">
        <v>5836</v>
      </c>
      <c r="B1194" s="1" t="s">
        <v>1042</v>
      </c>
      <c r="C1194" s="2">
        <v>44963</v>
      </c>
      <c r="D1194" s="5">
        <v>191501</v>
      </c>
      <c r="E1194" s="1" t="s">
        <v>24</v>
      </c>
      <c r="F1194" s="1" t="s">
        <v>25</v>
      </c>
      <c r="G1194" s="5">
        <v>12185</v>
      </c>
      <c r="H1194" s="1" t="s">
        <v>10679</v>
      </c>
      <c r="I1194" s="1" t="s">
        <v>10684</v>
      </c>
      <c r="J1194" s="1" t="s">
        <v>10702</v>
      </c>
      <c r="K1194" s="5">
        <v>37499</v>
      </c>
      <c r="L1194" s="1" t="s">
        <v>10691</v>
      </c>
    </row>
    <row r="1195" spans="1:12" x14ac:dyDescent="0.35">
      <c r="A1195" s="1" t="s">
        <v>5838</v>
      </c>
      <c r="B1195" s="1" t="s">
        <v>1912</v>
      </c>
      <c r="C1195" s="2">
        <v>45108</v>
      </c>
      <c r="D1195" s="5">
        <v>399000</v>
      </c>
      <c r="E1195" s="1" t="s">
        <v>56</v>
      </c>
      <c r="F1195" s="1" t="s">
        <v>57</v>
      </c>
      <c r="G1195" s="5">
        <v>32960</v>
      </c>
      <c r="H1195" s="1" t="s">
        <v>10679</v>
      </c>
      <c r="I1195" s="1" t="s">
        <v>10684</v>
      </c>
      <c r="J1195" s="1" t="s">
        <v>12598</v>
      </c>
      <c r="K1195" s="5"/>
      <c r="L1195" s="1" t="s">
        <v>10691</v>
      </c>
    </row>
    <row r="1196" spans="1:12" x14ac:dyDescent="0.35">
      <c r="A1196" s="1" t="s">
        <v>5840</v>
      </c>
      <c r="B1196" s="1" t="s">
        <v>297</v>
      </c>
      <c r="C1196" s="2">
        <v>44991</v>
      </c>
      <c r="D1196" s="5">
        <v>1166000</v>
      </c>
      <c r="E1196" s="1" t="s">
        <v>248</v>
      </c>
      <c r="F1196" s="1" t="s">
        <v>249</v>
      </c>
      <c r="G1196" s="5">
        <v>9384</v>
      </c>
      <c r="H1196" s="1" t="s">
        <v>10679</v>
      </c>
      <c r="I1196" s="1" t="s">
        <v>10690</v>
      </c>
      <c r="J1196" s="1" t="s">
        <v>12598</v>
      </c>
      <c r="K1196" s="5"/>
      <c r="L1196" s="1" t="s">
        <v>10686</v>
      </c>
    </row>
    <row r="1197" spans="1:12" x14ac:dyDescent="0.35">
      <c r="A1197" s="1" t="s">
        <v>5843</v>
      </c>
      <c r="B1197" s="1" t="s">
        <v>1559</v>
      </c>
      <c r="C1197" s="2">
        <v>45629</v>
      </c>
      <c r="D1197" s="5">
        <v>40414</v>
      </c>
      <c r="E1197" s="1" t="s">
        <v>43</v>
      </c>
      <c r="F1197" s="1" t="s">
        <v>44</v>
      </c>
      <c r="G1197" s="5">
        <v>39793</v>
      </c>
      <c r="H1197" s="1" t="s">
        <v>10696</v>
      </c>
      <c r="I1197" s="1" t="s">
        <v>10684</v>
      </c>
      <c r="J1197" s="1" t="s">
        <v>10700</v>
      </c>
      <c r="K1197" s="5">
        <v>18586</v>
      </c>
      <c r="L1197" s="1" t="s">
        <v>10686</v>
      </c>
    </row>
    <row r="1198" spans="1:12" x14ac:dyDescent="0.35">
      <c r="A1198" s="1" t="s">
        <v>5845</v>
      </c>
      <c r="B1198" s="1" t="s">
        <v>1680</v>
      </c>
      <c r="C1198" s="2">
        <v>45282</v>
      </c>
      <c r="D1198" s="5">
        <v>426351</v>
      </c>
      <c r="E1198" s="1" t="s">
        <v>24</v>
      </c>
      <c r="F1198" s="1" t="s">
        <v>25</v>
      </c>
      <c r="G1198" s="5">
        <v>9822</v>
      </c>
      <c r="H1198" s="1" t="s">
        <v>10683</v>
      </c>
      <c r="I1198" s="1" t="s">
        <v>10684</v>
      </c>
      <c r="J1198" s="1" t="s">
        <v>10694</v>
      </c>
      <c r="K1198" s="5">
        <v>22649</v>
      </c>
      <c r="L1198" s="1" t="s">
        <v>10691</v>
      </c>
    </row>
    <row r="1199" spans="1:12" x14ac:dyDescent="0.35">
      <c r="A1199" s="1" t="s">
        <v>5847</v>
      </c>
      <c r="B1199" s="1" t="s">
        <v>1608</v>
      </c>
      <c r="C1199" s="2">
        <v>44564</v>
      </c>
      <c r="D1199" s="5">
        <v>678000</v>
      </c>
      <c r="E1199" s="1" t="s">
        <v>56</v>
      </c>
      <c r="F1199" s="1" t="s">
        <v>57</v>
      </c>
      <c r="G1199" s="5">
        <v>36821</v>
      </c>
      <c r="H1199" s="1" t="s">
        <v>10683</v>
      </c>
      <c r="I1199" s="1" t="s">
        <v>10687</v>
      </c>
      <c r="J1199" s="1" t="s">
        <v>12598</v>
      </c>
      <c r="K1199" s="5"/>
      <c r="L1199" s="1" t="s">
        <v>10682</v>
      </c>
    </row>
    <row r="1200" spans="1:12" x14ac:dyDescent="0.35">
      <c r="A1200" s="1" t="s">
        <v>5850</v>
      </c>
      <c r="B1200" s="1" t="s">
        <v>324</v>
      </c>
      <c r="C1200" s="2">
        <v>45584</v>
      </c>
      <c r="D1200" s="5">
        <v>119000</v>
      </c>
      <c r="E1200" s="1" t="s">
        <v>95</v>
      </c>
      <c r="F1200" s="1" t="s">
        <v>33</v>
      </c>
      <c r="G1200" s="5">
        <v>10949</v>
      </c>
      <c r="H1200" s="1" t="s">
        <v>10679</v>
      </c>
      <c r="I1200" s="1" t="s">
        <v>10684</v>
      </c>
      <c r="J1200" s="1" t="s">
        <v>12598</v>
      </c>
      <c r="K1200" s="5"/>
      <c r="L1200" s="1" t="s">
        <v>10686</v>
      </c>
    </row>
    <row r="1201" spans="1:12" x14ac:dyDescent="0.35">
      <c r="A1201" s="1" t="s">
        <v>5852</v>
      </c>
      <c r="B1201" s="1" t="s">
        <v>2056</v>
      </c>
      <c r="C1201" s="2">
        <v>45573</v>
      </c>
      <c r="D1201" s="5">
        <v>698846</v>
      </c>
      <c r="E1201" s="1" t="s">
        <v>56</v>
      </c>
      <c r="F1201" s="1" t="s">
        <v>57</v>
      </c>
      <c r="G1201" s="5">
        <v>38746</v>
      </c>
      <c r="H1201" s="1" t="s">
        <v>10693</v>
      </c>
      <c r="I1201" s="1" t="s">
        <v>10684</v>
      </c>
      <c r="J1201" s="1" t="s">
        <v>10701</v>
      </c>
      <c r="K1201" s="5">
        <v>49154</v>
      </c>
      <c r="L1201" s="1" t="s">
        <v>10691</v>
      </c>
    </row>
    <row r="1202" spans="1:12" x14ac:dyDescent="0.35">
      <c r="A1202" s="1" t="s">
        <v>5855</v>
      </c>
      <c r="B1202" s="1" t="s">
        <v>667</v>
      </c>
      <c r="C1202" s="2">
        <v>45565</v>
      </c>
      <c r="D1202" s="5">
        <v>648687</v>
      </c>
      <c r="E1202" s="1" t="s">
        <v>37</v>
      </c>
      <c r="F1202" s="1" t="s">
        <v>38</v>
      </c>
      <c r="G1202" s="5">
        <v>42802</v>
      </c>
      <c r="H1202" s="1" t="s">
        <v>10683</v>
      </c>
      <c r="I1202" s="1" t="s">
        <v>10689</v>
      </c>
      <c r="J1202" s="1" t="s">
        <v>10698</v>
      </c>
      <c r="K1202" s="5">
        <v>28313</v>
      </c>
      <c r="L1202" s="1" t="s">
        <v>10682</v>
      </c>
    </row>
    <row r="1203" spans="1:12" x14ac:dyDescent="0.35">
      <c r="A1203" s="1" t="s">
        <v>5859</v>
      </c>
      <c r="B1203" s="1" t="s">
        <v>1778</v>
      </c>
      <c r="C1203" s="2">
        <v>44987</v>
      </c>
      <c r="D1203" s="5">
        <v>598000</v>
      </c>
      <c r="E1203" s="1" t="s">
        <v>111</v>
      </c>
      <c r="F1203" s="1" t="s">
        <v>112</v>
      </c>
      <c r="G1203" s="5">
        <v>26344</v>
      </c>
      <c r="H1203" s="1" t="s">
        <v>10679</v>
      </c>
      <c r="I1203" s="1" t="s">
        <v>10684</v>
      </c>
      <c r="J1203" s="1" t="s">
        <v>12598</v>
      </c>
      <c r="K1203" s="5"/>
      <c r="L1203" s="1" t="s">
        <v>10695</v>
      </c>
    </row>
    <row r="1204" spans="1:12" x14ac:dyDescent="0.35">
      <c r="A1204" s="1" t="s">
        <v>5861</v>
      </c>
      <c r="B1204" s="1" t="s">
        <v>1141</v>
      </c>
      <c r="C1204" s="2">
        <v>45456</v>
      </c>
      <c r="D1204" s="5">
        <v>558000</v>
      </c>
      <c r="E1204" s="1" t="s">
        <v>95</v>
      </c>
      <c r="F1204" s="1" t="s">
        <v>33</v>
      </c>
      <c r="G1204" s="5">
        <v>13677</v>
      </c>
      <c r="H1204" s="1" t="s">
        <v>10679</v>
      </c>
      <c r="I1204" s="1" t="s">
        <v>10684</v>
      </c>
      <c r="J1204" s="1" t="s">
        <v>12598</v>
      </c>
      <c r="K1204" s="5"/>
      <c r="L1204" s="1" t="s">
        <v>10691</v>
      </c>
    </row>
    <row r="1205" spans="1:12" x14ac:dyDescent="0.35">
      <c r="A1205" s="1" t="s">
        <v>5863</v>
      </c>
      <c r="B1205" s="1" t="s">
        <v>2258</v>
      </c>
      <c r="C1205" s="2">
        <v>44582</v>
      </c>
      <c r="D1205" s="5">
        <v>497000</v>
      </c>
      <c r="E1205" s="1" t="s">
        <v>91</v>
      </c>
      <c r="F1205" s="1" t="s">
        <v>84</v>
      </c>
      <c r="G1205" s="5">
        <v>14487</v>
      </c>
      <c r="H1205" s="1" t="s">
        <v>10697</v>
      </c>
      <c r="I1205" s="1" t="s">
        <v>10684</v>
      </c>
      <c r="J1205" s="1" t="s">
        <v>12598</v>
      </c>
      <c r="K1205" s="5"/>
      <c r="L1205" s="1" t="s">
        <v>10686</v>
      </c>
    </row>
    <row r="1206" spans="1:12" x14ac:dyDescent="0.35">
      <c r="A1206" s="1" t="s">
        <v>5867</v>
      </c>
      <c r="B1206" s="1" t="s">
        <v>1972</v>
      </c>
      <c r="C1206" s="2">
        <v>44596</v>
      </c>
      <c r="D1206" s="5">
        <v>616000</v>
      </c>
      <c r="E1206" s="1" t="s">
        <v>146</v>
      </c>
      <c r="F1206" s="1" t="s">
        <v>147</v>
      </c>
      <c r="G1206" s="5">
        <v>24158</v>
      </c>
      <c r="H1206" s="1" t="s">
        <v>10683</v>
      </c>
      <c r="I1206" s="1" t="s">
        <v>10680</v>
      </c>
      <c r="J1206" s="1" t="s">
        <v>12598</v>
      </c>
      <c r="K1206" s="5"/>
      <c r="L1206" s="1" t="s">
        <v>10686</v>
      </c>
    </row>
    <row r="1207" spans="1:12" x14ac:dyDescent="0.35">
      <c r="A1207" s="1" t="s">
        <v>5871</v>
      </c>
      <c r="B1207" s="1" t="s">
        <v>1538</v>
      </c>
      <c r="C1207" s="2">
        <v>45353</v>
      </c>
      <c r="D1207" s="5">
        <v>119000</v>
      </c>
      <c r="E1207" s="1" t="s">
        <v>56</v>
      </c>
      <c r="F1207" s="1" t="s">
        <v>57</v>
      </c>
      <c r="G1207" s="5">
        <v>34468</v>
      </c>
      <c r="H1207" s="1" t="s">
        <v>10679</v>
      </c>
      <c r="I1207" s="1" t="s">
        <v>10690</v>
      </c>
      <c r="J1207" s="1" t="s">
        <v>12598</v>
      </c>
      <c r="K1207" s="5"/>
      <c r="L1207" s="1" t="s">
        <v>10686</v>
      </c>
    </row>
    <row r="1208" spans="1:12" x14ac:dyDescent="0.35">
      <c r="A1208" s="1" t="s">
        <v>5873</v>
      </c>
      <c r="B1208" s="1" t="s">
        <v>2142</v>
      </c>
      <c r="C1208" s="2">
        <v>45350</v>
      </c>
      <c r="D1208" s="5">
        <v>116471</v>
      </c>
      <c r="E1208" s="1" t="s">
        <v>119</v>
      </c>
      <c r="F1208" s="1" t="s">
        <v>120</v>
      </c>
      <c r="G1208" s="5">
        <v>37546</v>
      </c>
      <c r="H1208" s="1" t="s">
        <v>10696</v>
      </c>
      <c r="I1208" s="1" t="s">
        <v>10680</v>
      </c>
      <c r="J1208" s="1" t="s">
        <v>10692</v>
      </c>
      <c r="K1208" s="5">
        <v>32529</v>
      </c>
      <c r="L1208" s="1" t="s">
        <v>10691</v>
      </c>
    </row>
    <row r="1209" spans="1:12" x14ac:dyDescent="0.35">
      <c r="A1209" s="1" t="s">
        <v>5875</v>
      </c>
      <c r="B1209" s="1" t="s">
        <v>546</v>
      </c>
      <c r="C1209" s="2">
        <v>44645</v>
      </c>
      <c r="D1209" s="5">
        <v>147000</v>
      </c>
      <c r="E1209" s="1" t="s">
        <v>431</v>
      </c>
      <c r="F1209" s="1" t="s">
        <v>432</v>
      </c>
      <c r="G1209" s="5">
        <v>31557</v>
      </c>
      <c r="H1209" s="1" t="s">
        <v>10683</v>
      </c>
      <c r="I1209" s="1" t="s">
        <v>10684</v>
      </c>
      <c r="J1209" s="1" t="s">
        <v>12598</v>
      </c>
      <c r="K1209" s="5"/>
      <c r="L1209" s="1" t="s">
        <v>10682</v>
      </c>
    </row>
    <row r="1210" spans="1:12" x14ac:dyDescent="0.35">
      <c r="A1210" s="1" t="s">
        <v>5878</v>
      </c>
      <c r="B1210" s="1" t="s">
        <v>1274</v>
      </c>
      <c r="C1210" s="2">
        <v>45558</v>
      </c>
      <c r="D1210" s="5">
        <v>256045</v>
      </c>
      <c r="E1210" s="1" t="s">
        <v>43</v>
      </c>
      <c r="F1210" s="1" t="s">
        <v>44</v>
      </c>
      <c r="G1210" s="5">
        <v>35013</v>
      </c>
      <c r="H1210" s="1" t="s">
        <v>10693</v>
      </c>
      <c r="I1210" s="1" t="s">
        <v>10684</v>
      </c>
      <c r="J1210" s="1" t="s">
        <v>10700</v>
      </c>
      <c r="K1210" s="5">
        <v>11955</v>
      </c>
      <c r="L1210" s="1" t="s">
        <v>10682</v>
      </c>
    </row>
    <row r="1211" spans="1:12" x14ac:dyDescent="0.35">
      <c r="A1211" s="1" t="s">
        <v>5881</v>
      </c>
      <c r="B1211" s="1" t="s">
        <v>1266</v>
      </c>
      <c r="C1211" s="2">
        <v>44891</v>
      </c>
      <c r="D1211" s="5">
        <v>279000</v>
      </c>
      <c r="E1211" s="1" t="s">
        <v>32</v>
      </c>
      <c r="F1211" s="1" t="s">
        <v>33</v>
      </c>
      <c r="G1211" s="5">
        <v>13108</v>
      </c>
      <c r="H1211" s="1" t="s">
        <v>10679</v>
      </c>
      <c r="I1211" s="1" t="s">
        <v>10690</v>
      </c>
      <c r="J1211" s="1" t="s">
        <v>12598</v>
      </c>
      <c r="K1211" s="5"/>
      <c r="L1211" s="1" t="s">
        <v>10686</v>
      </c>
    </row>
    <row r="1212" spans="1:12" x14ac:dyDescent="0.35">
      <c r="A1212" s="1" t="s">
        <v>5883</v>
      </c>
      <c r="B1212" s="1" t="s">
        <v>718</v>
      </c>
      <c r="C1212" s="2">
        <v>45614</v>
      </c>
      <c r="D1212" s="5">
        <v>678749</v>
      </c>
      <c r="E1212" s="1" t="s">
        <v>24</v>
      </c>
      <c r="F1212" s="1" t="s">
        <v>25</v>
      </c>
      <c r="G1212" s="5">
        <v>13681</v>
      </c>
      <c r="H1212" s="1" t="s">
        <v>10696</v>
      </c>
      <c r="I1212" s="1" t="s">
        <v>10684</v>
      </c>
      <c r="J1212" s="1" t="s">
        <v>10694</v>
      </c>
      <c r="K1212" s="5">
        <v>38251</v>
      </c>
      <c r="L1212" s="1" t="s">
        <v>10682</v>
      </c>
    </row>
    <row r="1213" spans="1:12" x14ac:dyDescent="0.35">
      <c r="A1213" s="1" t="s">
        <v>5887</v>
      </c>
      <c r="B1213" s="1" t="s">
        <v>593</v>
      </c>
      <c r="C1213" s="2">
        <v>45038</v>
      </c>
      <c r="D1213" s="5">
        <v>406536</v>
      </c>
      <c r="E1213" s="1" t="s">
        <v>43</v>
      </c>
      <c r="F1213" s="1" t="s">
        <v>44</v>
      </c>
      <c r="G1213" s="5">
        <v>33743</v>
      </c>
      <c r="H1213" s="1" t="s">
        <v>10679</v>
      </c>
      <c r="I1213" s="1" t="s">
        <v>10684</v>
      </c>
      <c r="J1213" s="1" t="s">
        <v>10702</v>
      </c>
      <c r="K1213" s="5">
        <v>42464</v>
      </c>
      <c r="L1213" s="1" t="s">
        <v>10691</v>
      </c>
    </row>
    <row r="1214" spans="1:12" x14ac:dyDescent="0.35">
      <c r="A1214" s="1" t="s">
        <v>5889</v>
      </c>
      <c r="B1214" s="1" t="s">
        <v>474</v>
      </c>
      <c r="C1214" s="2">
        <v>45609</v>
      </c>
      <c r="D1214" s="5">
        <v>2298567</v>
      </c>
      <c r="E1214" s="1" t="s">
        <v>43</v>
      </c>
      <c r="F1214" s="1" t="s">
        <v>44</v>
      </c>
      <c r="G1214" s="5">
        <v>29808</v>
      </c>
      <c r="H1214" s="1" t="s">
        <v>10696</v>
      </c>
      <c r="I1214" s="1" t="s">
        <v>10684</v>
      </c>
      <c r="J1214" s="1" t="s">
        <v>10694</v>
      </c>
      <c r="K1214" s="5">
        <v>35433</v>
      </c>
      <c r="L1214" s="1" t="s">
        <v>10691</v>
      </c>
    </row>
    <row r="1215" spans="1:12" x14ac:dyDescent="0.35">
      <c r="A1215" s="1" t="s">
        <v>5892</v>
      </c>
      <c r="B1215" s="1" t="s">
        <v>306</v>
      </c>
      <c r="C1215" s="2">
        <v>44755</v>
      </c>
      <c r="D1215" s="5">
        <v>599000</v>
      </c>
      <c r="E1215" s="1" t="s">
        <v>91</v>
      </c>
      <c r="F1215" s="1" t="s">
        <v>84</v>
      </c>
      <c r="G1215" s="5">
        <v>19891</v>
      </c>
      <c r="H1215" s="1" t="s">
        <v>10693</v>
      </c>
      <c r="I1215" s="1" t="s">
        <v>10684</v>
      </c>
      <c r="J1215" s="1" t="s">
        <v>12598</v>
      </c>
      <c r="K1215" s="5"/>
      <c r="L1215" s="1" t="s">
        <v>10686</v>
      </c>
    </row>
    <row r="1216" spans="1:12" x14ac:dyDescent="0.35">
      <c r="A1216" s="1" t="s">
        <v>5894</v>
      </c>
      <c r="B1216" s="1" t="s">
        <v>1254</v>
      </c>
      <c r="C1216" s="2">
        <v>45595</v>
      </c>
      <c r="D1216" s="5">
        <v>458000</v>
      </c>
      <c r="E1216" s="1" t="s">
        <v>12</v>
      </c>
      <c r="F1216" s="1" t="s">
        <v>13</v>
      </c>
      <c r="G1216" s="5">
        <v>17530</v>
      </c>
      <c r="H1216" s="1" t="s">
        <v>10693</v>
      </c>
      <c r="I1216" s="1" t="s">
        <v>10680</v>
      </c>
      <c r="J1216" s="1" t="s">
        <v>12598</v>
      </c>
      <c r="K1216" s="5"/>
      <c r="L1216" s="1" t="s">
        <v>10682</v>
      </c>
    </row>
    <row r="1217" spans="1:12" x14ac:dyDescent="0.35">
      <c r="A1217" s="1" t="s">
        <v>5896</v>
      </c>
      <c r="B1217" s="1" t="s">
        <v>2093</v>
      </c>
      <c r="C1217" s="2">
        <v>44988</v>
      </c>
      <c r="D1217" s="5">
        <v>171423</v>
      </c>
      <c r="E1217" s="1" t="s">
        <v>111</v>
      </c>
      <c r="F1217" s="1" t="s">
        <v>112</v>
      </c>
      <c r="G1217" s="5">
        <v>24164</v>
      </c>
      <c r="H1217" s="1" t="s">
        <v>10679</v>
      </c>
      <c r="I1217" s="1" t="s">
        <v>10680</v>
      </c>
      <c r="J1217" s="1" t="s">
        <v>10700</v>
      </c>
      <c r="K1217" s="5">
        <v>35577</v>
      </c>
      <c r="L1217" s="1" t="s">
        <v>10682</v>
      </c>
    </row>
    <row r="1218" spans="1:12" x14ac:dyDescent="0.35">
      <c r="A1218" s="1" t="s">
        <v>5898</v>
      </c>
      <c r="B1218" s="1" t="s">
        <v>148</v>
      </c>
      <c r="C1218" s="2">
        <v>44736</v>
      </c>
      <c r="D1218" s="5">
        <v>474080</v>
      </c>
      <c r="E1218" s="1" t="s">
        <v>119</v>
      </c>
      <c r="F1218" s="1" t="s">
        <v>120</v>
      </c>
      <c r="G1218" s="5">
        <v>33061</v>
      </c>
      <c r="H1218" s="1" t="s">
        <v>10696</v>
      </c>
      <c r="I1218" s="1" t="s">
        <v>10687</v>
      </c>
      <c r="J1218" s="1" t="s">
        <v>10700</v>
      </c>
      <c r="K1218" s="5">
        <v>24920</v>
      </c>
      <c r="L1218" s="1" t="s">
        <v>10691</v>
      </c>
    </row>
    <row r="1219" spans="1:12" x14ac:dyDescent="0.35">
      <c r="A1219" s="1" t="s">
        <v>5900</v>
      </c>
      <c r="B1219" s="1" t="s">
        <v>1045</v>
      </c>
      <c r="C1219" s="2">
        <v>44964</v>
      </c>
      <c r="D1219" s="5">
        <v>787566</v>
      </c>
      <c r="E1219" s="1" t="s">
        <v>12</v>
      </c>
      <c r="F1219" s="1" t="s">
        <v>13</v>
      </c>
      <c r="G1219" s="5">
        <v>16219</v>
      </c>
      <c r="H1219" s="1" t="s">
        <v>10679</v>
      </c>
      <c r="I1219" s="1" t="s">
        <v>10687</v>
      </c>
      <c r="J1219" s="1" t="s">
        <v>10699</v>
      </c>
      <c r="K1219" s="5">
        <v>10434</v>
      </c>
      <c r="L1219" s="1" t="s">
        <v>10682</v>
      </c>
    </row>
    <row r="1220" spans="1:12" x14ac:dyDescent="0.35">
      <c r="A1220" s="1" t="s">
        <v>5903</v>
      </c>
      <c r="B1220" s="1" t="s">
        <v>1863</v>
      </c>
      <c r="C1220" s="2">
        <v>44650</v>
      </c>
      <c r="D1220" s="5">
        <v>916000</v>
      </c>
      <c r="E1220" s="1" t="s">
        <v>48</v>
      </c>
      <c r="F1220" s="1" t="s">
        <v>49</v>
      </c>
      <c r="G1220" s="5">
        <v>24229</v>
      </c>
      <c r="H1220" s="1" t="s">
        <v>10683</v>
      </c>
      <c r="I1220" s="1" t="s">
        <v>10684</v>
      </c>
      <c r="J1220" s="1" t="s">
        <v>12598</v>
      </c>
      <c r="K1220" s="5"/>
      <c r="L1220" s="1" t="s">
        <v>10682</v>
      </c>
    </row>
    <row r="1221" spans="1:12" x14ac:dyDescent="0.35">
      <c r="A1221" s="1" t="s">
        <v>5906</v>
      </c>
      <c r="B1221" s="1" t="s">
        <v>1509</v>
      </c>
      <c r="C1221" s="2">
        <v>45435</v>
      </c>
      <c r="D1221" s="5">
        <v>548000</v>
      </c>
      <c r="E1221" s="1" t="s">
        <v>12</v>
      </c>
      <c r="F1221" s="1" t="s">
        <v>13</v>
      </c>
      <c r="G1221" s="5">
        <v>17578</v>
      </c>
      <c r="H1221" s="1" t="s">
        <v>10683</v>
      </c>
      <c r="I1221" s="1" t="s">
        <v>10684</v>
      </c>
      <c r="J1221" s="1" t="s">
        <v>12598</v>
      </c>
      <c r="K1221" s="5"/>
      <c r="L1221" s="1" t="s">
        <v>10686</v>
      </c>
    </row>
    <row r="1222" spans="1:12" x14ac:dyDescent="0.35">
      <c r="A1222" s="1" t="s">
        <v>5909</v>
      </c>
      <c r="B1222" s="1" t="s">
        <v>342</v>
      </c>
      <c r="C1222" s="2">
        <v>45705</v>
      </c>
      <c r="D1222" s="5">
        <v>778000</v>
      </c>
      <c r="E1222" s="1" t="s">
        <v>72</v>
      </c>
      <c r="F1222" s="1" t="s">
        <v>33</v>
      </c>
      <c r="G1222" s="5">
        <v>9759</v>
      </c>
      <c r="H1222" s="1" t="s">
        <v>10679</v>
      </c>
      <c r="I1222" s="1" t="s">
        <v>10680</v>
      </c>
      <c r="J1222" s="1" t="s">
        <v>12598</v>
      </c>
      <c r="K1222" s="5"/>
      <c r="L1222" s="1" t="s">
        <v>10691</v>
      </c>
    </row>
    <row r="1223" spans="1:12" x14ac:dyDescent="0.35">
      <c r="A1223" s="1" t="s">
        <v>5912</v>
      </c>
      <c r="B1223" s="1" t="s">
        <v>2084</v>
      </c>
      <c r="C1223" s="2">
        <v>45379</v>
      </c>
      <c r="D1223" s="5">
        <v>748000</v>
      </c>
      <c r="E1223" s="1" t="s">
        <v>111</v>
      </c>
      <c r="F1223" s="1" t="s">
        <v>112</v>
      </c>
      <c r="G1223" s="5">
        <v>28691</v>
      </c>
      <c r="H1223" s="1" t="s">
        <v>10693</v>
      </c>
      <c r="I1223" s="1" t="s">
        <v>10684</v>
      </c>
      <c r="J1223" s="1" t="s">
        <v>12598</v>
      </c>
      <c r="K1223" s="5"/>
      <c r="L1223" s="1" t="s">
        <v>10686</v>
      </c>
    </row>
    <row r="1224" spans="1:12" x14ac:dyDescent="0.35">
      <c r="A1224" s="1" t="s">
        <v>5915</v>
      </c>
      <c r="B1224" s="1" t="s">
        <v>901</v>
      </c>
      <c r="C1224" s="2">
        <v>45471</v>
      </c>
      <c r="D1224" s="5">
        <v>938595</v>
      </c>
      <c r="E1224" s="1" t="s">
        <v>146</v>
      </c>
      <c r="F1224" s="1" t="s">
        <v>147</v>
      </c>
      <c r="G1224" s="5">
        <v>25493</v>
      </c>
      <c r="H1224" s="1" t="s">
        <v>10683</v>
      </c>
      <c r="I1224" s="1" t="s">
        <v>10684</v>
      </c>
      <c r="J1224" s="1" t="s">
        <v>10701</v>
      </c>
      <c r="K1224" s="5">
        <v>18405</v>
      </c>
      <c r="L1224" s="1" t="s">
        <v>10691</v>
      </c>
    </row>
    <row r="1225" spans="1:12" x14ac:dyDescent="0.35">
      <c r="A1225" s="1" t="s">
        <v>5918</v>
      </c>
      <c r="B1225" s="1" t="s">
        <v>1963</v>
      </c>
      <c r="C1225" s="2">
        <v>45081</v>
      </c>
      <c r="D1225" s="5">
        <v>1152526</v>
      </c>
      <c r="E1225" s="1" t="s">
        <v>151</v>
      </c>
      <c r="F1225" s="1" t="s">
        <v>33</v>
      </c>
      <c r="G1225" s="5">
        <v>13816</v>
      </c>
      <c r="H1225" s="1" t="s">
        <v>10697</v>
      </c>
      <c r="I1225" s="1" t="s">
        <v>10680</v>
      </c>
      <c r="J1225" s="1" t="s">
        <v>10701</v>
      </c>
      <c r="K1225" s="5">
        <v>43474</v>
      </c>
      <c r="L1225" s="1" t="s">
        <v>10686</v>
      </c>
    </row>
    <row r="1226" spans="1:12" x14ac:dyDescent="0.35">
      <c r="A1226" s="1" t="s">
        <v>5921</v>
      </c>
      <c r="B1226" s="1" t="s">
        <v>1467</v>
      </c>
      <c r="C1226" s="2">
        <v>45061</v>
      </c>
      <c r="D1226" s="5">
        <v>671821</v>
      </c>
      <c r="E1226" s="1" t="s">
        <v>43</v>
      </c>
      <c r="F1226" s="1" t="s">
        <v>44</v>
      </c>
      <c r="G1226" s="5">
        <v>32129</v>
      </c>
      <c r="H1226" s="1" t="s">
        <v>10693</v>
      </c>
      <c r="I1226" s="1" t="s">
        <v>10684</v>
      </c>
      <c r="J1226" s="1" t="s">
        <v>10694</v>
      </c>
      <c r="K1226" s="5">
        <v>15179</v>
      </c>
      <c r="L1226" s="1" t="s">
        <v>10682</v>
      </c>
    </row>
    <row r="1227" spans="1:12" x14ac:dyDescent="0.35">
      <c r="A1227" s="1" t="s">
        <v>5923</v>
      </c>
      <c r="B1227" s="1" t="s">
        <v>2207</v>
      </c>
      <c r="C1227" s="2">
        <v>45312</v>
      </c>
      <c r="D1227" s="5">
        <v>1983742</v>
      </c>
      <c r="E1227" s="1" t="s">
        <v>111</v>
      </c>
      <c r="F1227" s="1" t="s">
        <v>112</v>
      </c>
      <c r="G1227" s="5">
        <v>25401</v>
      </c>
      <c r="H1227" s="1" t="s">
        <v>10679</v>
      </c>
      <c r="I1227" s="1" t="s">
        <v>10690</v>
      </c>
      <c r="J1227" s="1" t="s">
        <v>10699</v>
      </c>
      <c r="K1227" s="5">
        <v>12258</v>
      </c>
      <c r="L1227" s="1" t="s">
        <v>10682</v>
      </c>
    </row>
    <row r="1228" spans="1:12" x14ac:dyDescent="0.35">
      <c r="A1228" s="1" t="s">
        <v>5927</v>
      </c>
      <c r="B1228" s="1" t="s">
        <v>1494</v>
      </c>
      <c r="C1228" s="2">
        <v>45655</v>
      </c>
      <c r="D1228" s="5">
        <v>1227000</v>
      </c>
      <c r="E1228" s="1" t="s">
        <v>48</v>
      </c>
      <c r="F1228" s="1" t="s">
        <v>49</v>
      </c>
      <c r="G1228" s="5">
        <v>24314</v>
      </c>
      <c r="H1228" s="1" t="s">
        <v>10679</v>
      </c>
      <c r="I1228" s="1" t="s">
        <v>10680</v>
      </c>
      <c r="J1228" s="1" t="s">
        <v>12598</v>
      </c>
      <c r="K1228" s="5"/>
      <c r="L1228" s="1" t="s">
        <v>10682</v>
      </c>
    </row>
    <row r="1229" spans="1:12" x14ac:dyDescent="0.35">
      <c r="A1229" s="1" t="s">
        <v>5930</v>
      </c>
      <c r="B1229" s="1" t="s">
        <v>1841</v>
      </c>
      <c r="C1229" s="2">
        <v>45058</v>
      </c>
      <c r="D1229" s="5">
        <v>861073</v>
      </c>
      <c r="E1229" s="1" t="s">
        <v>111</v>
      </c>
      <c r="F1229" s="1" t="s">
        <v>112</v>
      </c>
      <c r="G1229" s="5">
        <v>27109</v>
      </c>
      <c r="H1229" s="1" t="s">
        <v>10679</v>
      </c>
      <c r="I1229" s="1" t="s">
        <v>10684</v>
      </c>
      <c r="J1229" s="1" t="s">
        <v>10698</v>
      </c>
      <c r="K1229" s="5">
        <v>25927</v>
      </c>
      <c r="L1229" s="1" t="s">
        <v>10682</v>
      </c>
    </row>
    <row r="1230" spans="1:12" x14ac:dyDescent="0.35">
      <c r="A1230" s="1" t="s">
        <v>5933</v>
      </c>
      <c r="B1230" s="1" t="s">
        <v>884</v>
      </c>
      <c r="C1230" s="2">
        <v>45510</v>
      </c>
      <c r="D1230" s="5">
        <v>465126</v>
      </c>
      <c r="E1230" s="1" t="s">
        <v>95</v>
      </c>
      <c r="F1230" s="1" t="s">
        <v>33</v>
      </c>
      <c r="G1230" s="5">
        <v>13828</v>
      </c>
      <c r="H1230" s="1" t="s">
        <v>10679</v>
      </c>
      <c r="I1230" s="1" t="s">
        <v>10684</v>
      </c>
      <c r="J1230" s="1" t="s">
        <v>10694</v>
      </c>
      <c r="K1230" s="5">
        <v>33874</v>
      </c>
      <c r="L1230" s="1" t="s">
        <v>10682</v>
      </c>
    </row>
    <row r="1231" spans="1:12" x14ac:dyDescent="0.35">
      <c r="A1231" s="1" t="s">
        <v>5935</v>
      </c>
      <c r="B1231" s="1" t="s">
        <v>2253</v>
      </c>
      <c r="C1231" s="2">
        <v>45638</v>
      </c>
      <c r="D1231" s="5">
        <v>1325469</v>
      </c>
      <c r="E1231" s="1" t="s">
        <v>151</v>
      </c>
      <c r="F1231" s="1" t="s">
        <v>33</v>
      </c>
      <c r="G1231" s="5">
        <v>10563</v>
      </c>
      <c r="H1231" s="1" t="s">
        <v>10696</v>
      </c>
      <c r="I1231" s="1" t="s">
        <v>10684</v>
      </c>
      <c r="J1231" s="1" t="s">
        <v>10700</v>
      </c>
      <c r="K1231" s="5">
        <v>47531</v>
      </c>
      <c r="L1231" s="1" t="s">
        <v>10682</v>
      </c>
    </row>
    <row r="1232" spans="1:12" x14ac:dyDescent="0.35">
      <c r="A1232" s="1" t="s">
        <v>5939</v>
      </c>
      <c r="B1232" s="1" t="s">
        <v>1820</v>
      </c>
      <c r="C1232" s="2">
        <v>45208</v>
      </c>
      <c r="D1232" s="5">
        <v>777000</v>
      </c>
      <c r="E1232" s="1" t="s">
        <v>24</v>
      </c>
      <c r="F1232" s="1" t="s">
        <v>25</v>
      </c>
      <c r="G1232" s="5">
        <v>12580</v>
      </c>
      <c r="H1232" s="1" t="s">
        <v>10697</v>
      </c>
      <c r="I1232" s="1" t="s">
        <v>10684</v>
      </c>
      <c r="J1232" s="1" t="s">
        <v>12598</v>
      </c>
      <c r="K1232" s="5"/>
      <c r="L1232" s="1" t="s">
        <v>10682</v>
      </c>
    </row>
    <row r="1233" spans="1:12" x14ac:dyDescent="0.35">
      <c r="A1233" s="1" t="s">
        <v>5943</v>
      </c>
      <c r="B1233" s="1" t="s">
        <v>1019</v>
      </c>
      <c r="C1233" s="2">
        <v>44956</v>
      </c>
      <c r="D1233" s="5">
        <v>864470</v>
      </c>
      <c r="E1233" s="1" t="s">
        <v>248</v>
      </c>
      <c r="F1233" s="1" t="s">
        <v>249</v>
      </c>
      <c r="G1233" s="5">
        <v>9187</v>
      </c>
      <c r="H1233" s="1" t="s">
        <v>10693</v>
      </c>
      <c r="I1233" s="1" t="s">
        <v>10680</v>
      </c>
      <c r="J1233" s="1" t="s">
        <v>10694</v>
      </c>
      <c r="K1233" s="5">
        <v>42530</v>
      </c>
      <c r="L1233" s="1" t="s">
        <v>10695</v>
      </c>
    </row>
    <row r="1234" spans="1:12" x14ac:dyDescent="0.35">
      <c r="A1234" s="1" t="s">
        <v>5946</v>
      </c>
      <c r="B1234" s="1" t="s">
        <v>821</v>
      </c>
      <c r="C1234" s="2">
        <v>44569</v>
      </c>
      <c r="D1234" s="5">
        <v>179000</v>
      </c>
      <c r="E1234" s="1" t="s">
        <v>43</v>
      </c>
      <c r="F1234" s="1" t="s">
        <v>44</v>
      </c>
      <c r="G1234" s="5">
        <v>31735</v>
      </c>
      <c r="H1234" s="1" t="s">
        <v>10683</v>
      </c>
      <c r="I1234" s="1" t="s">
        <v>10689</v>
      </c>
      <c r="J1234" s="1" t="s">
        <v>12598</v>
      </c>
      <c r="K1234" s="5"/>
      <c r="L1234" s="1" t="s">
        <v>10691</v>
      </c>
    </row>
    <row r="1235" spans="1:12" x14ac:dyDescent="0.35">
      <c r="A1235" s="1" t="s">
        <v>5948</v>
      </c>
      <c r="B1235" s="1" t="s">
        <v>540</v>
      </c>
      <c r="C1235" s="2">
        <v>45563</v>
      </c>
      <c r="D1235" s="5">
        <v>947141</v>
      </c>
      <c r="E1235" s="1" t="s">
        <v>24</v>
      </c>
      <c r="F1235" s="1" t="s">
        <v>25</v>
      </c>
      <c r="G1235" s="5">
        <v>10482</v>
      </c>
      <c r="H1235" s="1" t="s">
        <v>10683</v>
      </c>
      <c r="I1235" s="1" t="s">
        <v>10680</v>
      </c>
      <c r="J1235" s="1" t="s">
        <v>10702</v>
      </c>
      <c r="K1235" s="5">
        <v>38859</v>
      </c>
      <c r="L1235" s="1" t="s">
        <v>10682</v>
      </c>
    </row>
    <row r="1236" spans="1:12" x14ac:dyDescent="0.35">
      <c r="A1236" s="1" t="s">
        <v>5951</v>
      </c>
      <c r="B1236" s="1" t="s">
        <v>457</v>
      </c>
      <c r="C1236" s="2">
        <v>45286</v>
      </c>
      <c r="D1236" s="5">
        <v>377000</v>
      </c>
      <c r="E1236" s="1" t="s">
        <v>83</v>
      </c>
      <c r="F1236" s="1" t="s">
        <v>84</v>
      </c>
      <c r="G1236" s="5">
        <v>13687</v>
      </c>
      <c r="H1236" s="1" t="s">
        <v>10679</v>
      </c>
      <c r="I1236" s="1" t="s">
        <v>10684</v>
      </c>
      <c r="J1236" s="1" t="s">
        <v>12598</v>
      </c>
      <c r="K1236" s="5"/>
      <c r="L1236" s="1" t="s">
        <v>10682</v>
      </c>
    </row>
    <row r="1237" spans="1:12" x14ac:dyDescent="0.35">
      <c r="A1237" s="1" t="s">
        <v>5954</v>
      </c>
      <c r="B1237" s="1" t="s">
        <v>1257</v>
      </c>
      <c r="C1237" s="2">
        <v>45475</v>
      </c>
      <c r="D1237" s="5">
        <v>456000</v>
      </c>
      <c r="E1237" s="1" t="s">
        <v>61</v>
      </c>
      <c r="F1237" s="1" t="s">
        <v>62</v>
      </c>
      <c r="G1237" s="5">
        <v>35772</v>
      </c>
      <c r="H1237" s="1" t="s">
        <v>10697</v>
      </c>
      <c r="I1237" s="1" t="s">
        <v>10684</v>
      </c>
      <c r="J1237" s="1" t="s">
        <v>12598</v>
      </c>
      <c r="K1237" s="5"/>
      <c r="L1237" s="1" t="s">
        <v>10682</v>
      </c>
    </row>
    <row r="1238" spans="1:12" x14ac:dyDescent="0.35">
      <c r="A1238" s="1" t="s">
        <v>5957</v>
      </c>
      <c r="B1238" s="1" t="s">
        <v>1784</v>
      </c>
      <c r="C1238" s="2">
        <v>45538</v>
      </c>
      <c r="D1238" s="5">
        <v>1461520</v>
      </c>
      <c r="E1238" s="1" t="s">
        <v>32</v>
      </c>
      <c r="F1238" s="1" t="s">
        <v>33</v>
      </c>
      <c r="G1238" s="5">
        <v>13266</v>
      </c>
      <c r="H1238" s="1" t="s">
        <v>10696</v>
      </c>
      <c r="I1238" s="1" t="s">
        <v>10689</v>
      </c>
      <c r="J1238" s="1" t="s">
        <v>10692</v>
      </c>
      <c r="K1238" s="5">
        <v>35480</v>
      </c>
      <c r="L1238" s="1" t="s">
        <v>10686</v>
      </c>
    </row>
    <row r="1239" spans="1:12" x14ac:dyDescent="0.35">
      <c r="A1239" s="1" t="s">
        <v>5959</v>
      </c>
      <c r="B1239" s="1" t="s">
        <v>2285</v>
      </c>
      <c r="C1239" s="2">
        <v>45191</v>
      </c>
      <c r="D1239" s="5">
        <v>179000</v>
      </c>
      <c r="E1239" s="1" t="s">
        <v>48</v>
      </c>
      <c r="F1239" s="1" t="s">
        <v>49</v>
      </c>
      <c r="G1239" s="5">
        <v>31592</v>
      </c>
      <c r="H1239" s="1" t="s">
        <v>10679</v>
      </c>
      <c r="I1239" s="1" t="s">
        <v>10684</v>
      </c>
      <c r="J1239" s="1" t="s">
        <v>12598</v>
      </c>
      <c r="K1239" s="5"/>
      <c r="L1239" s="1" t="s">
        <v>10686</v>
      </c>
    </row>
    <row r="1240" spans="1:12" x14ac:dyDescent="0.35">
      <c r="A1240" s="1" t="s">
        <v>5961</v>
      </c>
      <c r="B1240" s="1" t="s">
        <v>339</v>
      </c>
      <c r="C1240" s="2">
        <v>44766</v>
      </c>
      <c r="D1240" s="5">
        <v>327000</v>
      </c>
      <c r="E1240" s="1" t="s">
        <v>32</v>
      </c>
      <c r="F1240" s="1" t="s">
        <v>33</v>
      </c>
      <c r="G1240" s="5">
        <v>11864</v>
      </c>
      <c r="H1240" s="1" t="s">
        <v>10697</v>
      </c>
      <c r="I1240" s="1" t="s">
        <v>10680</v>
      </c>
      <c r="J1240" s="1" t="s">
        <v>12598</v>
      </c>
      <c r="K1240" s="5"/>
      <c r="L1240" s="1" t="s">
        <v>10686</v>
      </c>
    </row>
    <row r="1241" spans="1:12" x14ac:dyDescent="0.35">
      <c r="A1241" s="1" t="s">
        <v>5964</v>
      </c>
      <c r="B1241" s="1" t="s">
        <v>1550</v>
      </c>
      <c r="C1241" s="2">
        <v>45412</v>
      </c>
      <c r="D1241" s="5">
        <v>129000</v>
      </c>
      <c r="E1241" s="1" t="s">
        <v>12</v>
      </c>
      <c r="F1241" s="1" t="s">
        <v>13</v>
      </c>
      <c r="G1241" s="5">
        <v>15359</v>
      </c>
      <c r="H1241" s="1" t="s">
        <v>10679</v>
      </c>
      <c r="I1241" s="1" t="s">
        <v>10680</v>
      </c>
      <c r="J1241" s="1" t="s">
        <v>12598</v>
      </c>
      <c r="K1241" s="5"/>
      <c r="L1241" s="1" t="s">
        <v>10691</v>
      </c>
    </row>
    <row r="1242" spans="1:12" x14ac:dyDescent="0.35">
      <c r="A1242" s="1" t="s">
        <v>5966</v>
      </c>
      <c r="B1242" s="1" t="s">
        <v>1529</v>
      </c>
      <c r="C1242" s="2">
        <v>45096</v>
      </c>
      <c r="D1242" s="5">
        <v>449000</v>
      </c>
      <c r="E1242" s="1" t="s">
        <v>119</v>
      </c>
      <c r="F1242" s="1" t="s">
        <v>120</v>
      </c>
      <c r="G1242" s="5">
        <v>40915</v>
      </c>
      <c r="H1242" s="1" t="s">
        <v>10696</v>
      </c>
      <c r="I1242" s="1" t="s">
        <v>10684</v>
      </c>
      <c r="J1242" s="1" t="s">
        <v>12598</v>
      </c>
      <c r="K1242" s="5"/>
      <c r="L1242" s="1" t="s">
        <v>10686</v>
      </c>
    </row>
    <row r="1243" spans="1:12" x14ac:dyDescent="0.35">
      <c r="A1243" s="1" t="s">
        <v>5968</v>
      </c>
      <c r="B1243" s="1" t="s">
        <v>1802</v>
      </c>
      <c r="C1243" s="2">
        <v>45170</v>
      </c>
      <c r="D1243" s="5">
        <v>462390</v>
      </c>
      <c r="E1243" s="1" t="s">
        <v>61</v>
      </c>
      <c r="F1243" s="1" t="s">
        <v>62</v>
      </c>
      <c r="G1243" s="5">
        <v>43098</v>
      </c>
      <c r="H1243" s="1" t="s">
        <v>10679</v>
      </c>
      <c r="I1243" s="1" t="s">
        <v>10684</v>
      </c>
      <c r="J1243" s="1" t="s">
        <v>10694</v>
      </c>
      <c r="K1243" s="5">
        <v>36610</v>
      </c>
      <c r="L1243" s="1" t="s">
        <v>10691</v>
      </c>
    </row>
    <row r="1244" spans="1:12" x14ac:dyDescent="0.35">
      <c r="A1244" s="1" t="s">
        <v>5970</v>
      </c>
      <c r="B1244" s="1" t="s">
        <v>398</v>
      </c>
      <c r="C1244" s="2">
        <v>44928</v>
      </c>
      <c r="D1244" s="5">
        <v>917000</v>
      </c>
      <c r="E1244" s="1" t="s">
        <v>32</v>
      </c>
      <c r="F1244" s="1" t="s">
        <v>33</v>
      </c>
      <c r="G1244" s="5">
        <v>9671</v>
      </c>
      <c r="H1244" s="1" t="s">
        <v>10679</v>
      </c>
      <c r="I1244" s="1" t="s">
        <v>10684</v>
      </c>
      <c r="J1244" s="1" t="s">
        <v>12598</v>
      </c>
      <c r="K1244" s="5"/>
      <c r="L1244" s="1" t="s">
        <v>10691</v>
      </c>
    </row>
    <row r="1245" spans="1:12" x14ac:dyDescent="0.35">
      <c r="A1245" s="1" t="s">
        <v>5974</v>
      </c>
      <c r="B1245" s="1" t="s">
        <v>2310</v>
      </c>
      <c r="C1245" s="2">
        <v>44854</v>
      </c>
      <c r="D1245" s="5">
        <v>444546</v>
      </c>
      <c r="E1245" s="1" t="s">
        <v>43</v>
      </c>
      <c r="F1245" s="1" t="s">
        <v>44</v>
      </c>
      <c r="G1245" s="5">
        <v>25041</v>
      </c>
      <c r="H1245" s="1" t="s">
        <v>10683</v>
      </c>
      <c r="I1245" s="1" t="s">
        <v>10684</v>
      </c>
      <c r="J1245" s="1" t="s">
        <v>10699</v>
      </c>
      <c r="K1245" s="5">
        <v>32454</v>
      </c>
      <c r="L1245" s="1" t="s">
        <v>10691</v>
      </c>
    </row>
    <row r="1246" spans="1:12" x14ac:dyDescent="0.35">
      <c r="A1246" s="1" t="s">
        <v>5977</v>
      </c>
      <c r="B1246" s="1" t="s">
        <v>1494</v>
      </c>
      <c r="C1246" s="2">
        <v>45260</v>
      </c>
      <c r="D1246" s="5">
        <v>31256</v>
      </c>
      <c r="E1246" s="1" t="s">
        <v>138</v>
      </c>
      <c r="F1246" s="1" t="s">
        <v>139</v>
      </c>
      <c r="G1246" s="5">
        <v>31441</v>
      </c>
      <c r="H1246" s="1" t="s">
        <v>10696</v>
      </c>
      <c r="I1246" s="1" t="s">
        <v>10684</v>
      </c>
      <c r="J1246" s="1" t="s">
        <v>10681</v>
      </c>
      <c r="K1246" s="5">
        <v>17744</v>
      </c>
      <c r="L1246" s="1" t="s">
        <v>10691</v>
      </c>
    </row>
    <row r="1247" spans="1:12" x14ac:dyDescent="0.35">
      <c r="A1247" s="1" t="s">
        <v>5979</v>
      </c>
      <c r="B1247" s="1" t="s">
        <v>185</v>
      </c>
      <c r="C1247" s="2">
        <v>45397</v>
      </c>
      <c r="D1247" s="5">
        <v>737266</v>
      </c>
      <c r="E1247" s="1" t="s">
        <v>91</v>
      </c>
      <c r="F1247" s="1" t="s">
        <v>84</v>
      </c>
      <c r="G1247" s="5">
        <v>16503</v>
      </c>
      <c r="H1247" s="1" t="s">
        <v>10679</v>
      </c>
      <c r="I1247" s="1" t="s">
        <v>10684</v>
      </c>
      <c r="J1247" s="1" t="s">
        <v>10700</v>
      </c>
      <c r="K1247" s="5">
        <v>40734</v>
      </c>
      <c r="L1247" s="1" t="s">
        <v>10691</v>
      </c>
    </row>
    <row r="1248" spans="1:12" x14ac:dyDescent="0.35">
      <c r="A1248" s="1" t="s">
        <v>5982</v>
      </c>
      <c r="B1248" s="1" t="s">
        <v>366</v>
      </c>
      <c r="C1248" s="2">
        <v>45608</v>
      </c>
      <c r="D1248" s="5">
        <v>558425</v>
      </c>
      <c r="E1248" s="1" t="s">
        <v>72</v>
      </c>
      <c r="F1248" s="1" t="s">
        <v>33</v>
      </c>
      <c r="G1248" s="5">
        <v>12636</v>
      </c>
      <c r="H1248" s="1" t="s">
        <v>10696</v>
      </c>
      <c r="I1248" s="1" t="s">
        <v>10684</v>
      </c>
      <c r="J1248" s="1" t="s">
        <v>10699</v>
      </c>
      <c r="K1248" s="5">
        <v>40575</v>
      </c>
      <c r="L1248" s="1" t="s">
        <v>10688</v>
      </c>
    </row>
    <row r="1249" spans="1:12" x14ac:dyDescent="0.35">
      <c r="A1249" s="1" t="s">
        <v>5984</v>
      </c>
      <c r="B1249" s="1" t="s">
        <v>2070</v>
      </c>
      <c r="C1249" s="2">
        <v>45256</v>
      </c>
      <c r="D1249" s="5">
        <v>279000</v>
      </c>
      <c r="E1249" s="1" t="s">
        <v>56</v>
      </c>
      <c r="F1249" s="1" t="s">
        <v>57</v>
      </c>
      <c r="G1249" s="5">
        <v>38778</v>
      </c>
      <c r="H1249" s="1" t="s">
        <v>10679</v>
      </c>
      <c r="I1249" s="1" t="s">
        <v>10689</v>
      </c>
      <c r="J1249" s="1" t="s">
        <v>12598</v>
      </c>
      <c r="K1249" s="5"/>
      <c r="L1249" s="1" t="s">
        <v>10691</v>
      </c>
    </row>
    <row r="1250" spans="1:12" x14ac:dyDescent="0.35">
      <c r="A1250" s="1" t="s">
        <v>5986</v>
      </c>
      <c r="B1250" s="1" t="s">
        <v>1968</v>
      </c>
      <c r="C1250" s="2">
        <v>45498</v>
      </c>
      <c r="D1250" s="5">
        <v>1131251</v>
      </c>
      <c r="E1250" s="1" t="s">
        <v>138</v>
      </c>
      <c r="F1250" s="1" t="s">
        <v>139</v>
      </c>
      <c r="G1250" s="5">
        <v>36389</v>
      </c>
      <c r="H1250" s="1" t="s">
        <v>10693</v>
      </c>
      <c r="I1250" s="1" t="s">
        <v>10680</v>
      </c>
      <c r="J1250" s="1" t="s">
        <v>10698</v>
      </c>
      <c r="K1250" s="5">
        <v>22749</v>
      </c>
      <c r="L1250" s="1" t="s">
        <v>10691</v>
      </c>
    </row>
    <row r="1251" spans="1:12" x14ac:dyDescent="0.35">
      <c r="A1251" s="1" t="s">
        <v>5990</v>
      </c>
      <c r="B1251" s="1" t="s">
        <v>1286</v>
      </c>
      <c r="C1251" s="2">
        <v>45140</v>
      </c>
      <c r="D1251" s="5">
        <v>279000</v>
      </c>
      <c r="E1251" s="1" t="s">
        <v>248</v>
      </c>
      <c r="F1251" s="1" t="s">
        <v>249</v>
      </c>
      <c r="G1251" s="5">
        <v>8822</v>
      </c>
      <c r="H1251" s="1" t="s">
        <v>10679</v>
      </c>
      <c r="I1251" s="1" t="s">
        <v>10684</v>
      </c>
      <c r="J1251" s="1" t="s">
        <v>12598</v>
      </c>
      <c r="K1251" s="5"/>
      <c r="L1251" s="1" t="s">
        <v>10691</v>
      </c>
    </row>
    <row r="1252" spans="1:12" x14ac:dyDescent="0.35">
      <c r="A1252" s="1" t="s">
        <v>5992</v>
      </c>
      <c r="B1252" s="1" t="s">
        <v>848</v>
      </c>
      <c r="C1252" s="2">
        <v>45550</v>
      </c>
      <c r="D1252" s="5">
        <v>70973</v>
      </c>
      <c r="E1252" s="1" t="s">
        <v>61</v>
      </c>
      <c r="F1252" s="1" t="s">
        <v>62</v>
      </c>
      <c r="G1252" s="5">
        <v>36344</v>
      </c>
      <c r="H1252" s="1" t="s">
        <v>10693</v>
      </c>
      <c r="I1252" s="1" t="s">
        <v>10684</v>
      </c>
      <c r="J1252" s="1" t="s">
        <v>10698</v>
      </c>
      <c r="K1252" s="5">
        <v>28027</v>
      </c>
      <c r="L1252" s="1" t="s">
        <v>10691</v>
      </c>
    </row>
    <row r="1253" spans="1:12" x14ac:dyDescent="0.35">
      <c r="A1253" s="1" t="s">
        <v>5994</v>
      </c>
      <c r="B1253" s="1" t="s">
        <v>1380</v>
      </c>
      <c r="C1253" s="2">
        <v>45709</v>
      </c>
      <c r="D1253" s="5">
        <v>354645</v>
      </c>
      <c r="E1253" s="1" t="s">
        <v>37</v>
      </c>
      <c r="F1253" s="1" t="s">
        <v>38</v>
      </c>
      <c r="G1253" s="5">
        <v>40461</v>
      </c>
      <c r="H1253" s="1" t="s">
        <v>10679</v>
      </c>
      <c r="I1253" s="1" t="s">
        <v>10684</v>
      </c>
      <c r="J1253" s="1" t="s">
        <v>10702</v>
      </c>
      <c r="K1253" s="5">
        <v>44355</v>
      </c>
      <c r="L1253" s="1" t="s">
        <v>10691</v>
      </c>
    </row>
    <row r="1254" spans="1:12" x14ac:dyDescent="0.35">
      <c r="A1254" s="1" t="s">
        <v>5996</v>
      </c>
      <c r="B1254" s="1" t="s">
        <v>1880</v>
      </c>
      <c r="C1254" s="2">
        <v>45037</v>
      </c>
      <c r="D1254" s="5">
        <v>753596</v>
      </c>
      <c r="E1254" s="1" t="s">
        <v>248</v>
      </c>
      <c r="F1254" s="1" t="s">
        <v>249</v>
      </c>
      <c r="G1254" s="5">
        <v>9363</v>
      </c>
      <c r="H1254" s="1" t="s">
        <v>10683</v>
      </c>
      <c r="I1254" s="1" t="s">
        <v>10684</v>
      </c>
      <c r="J1254" s="1" t="s">
        <v>10694</v>
      </c>
      <c r="K1254" s="5">
        <v>44404</v>
      </c>
      <c r="L1254" s="1" t="s">
        <v>10686</v>
      </c>
    </row>
    <row r="1255" spans="1:12" x14ac:dyDescent="0.35">
      <c r="A1255" s="1" t="s">
        <v>5998</v>
      </c>
      <c r="B1255" s="1" t="s">
        <v>45</v>
      </c>
      <c r="C1255" s="2">
        <v>45176</v>
      </c>
      <c r="D1255" s="5">
        <v>328000</v>
      </c>
      <c r="E1255" s="1" t="s">
        <v>48</v>
      </c>
      <c r="F1255" s="1" t="s">
        <v>49</v>
      </c>
      <c r="G1255" s="5">
        <v>28743</v>
      </c>
      <c r="H1255" s="1" t="s">
        <v>10693</v>
      </c>
      <c r="I1255" s="1" t="s">
        <v>10684</v>
      </c>
      <c r="J1255" s="1" t="s">
        <v>12598</v>
      </c>
      <c r="K1255" s="5"/>
      <c r="L1255" s="1" t="s">
        <v>10682</v>
      </c>
    </row>
    <row r="1256" spans="1:12" x14ac:dyDescent="0.35">
      <c r="A1256" s="1" t="s">
        <v>6001</v>
      </c>
      <c r="B1256" s="1" t="s">
        <v>1626</v>
      </c>
      <c r="C1256" s="2">
        <v>44707</v>
      </c>
      <c r="D1256" s="5">
        <v>927000</v>
      </c>
      <c r="E1256" s="1" t="s">
        <v>72</v>
      </c>
      <c r="F1256" s="1" t="s">
        <v>33</v>
      </c>
      <c r="G1256" s="5">
        <v>12888</v>
      </c>
      <c r="H1256" s="1" t="s">
        <v>10679</v>
      </c>
      <c r="I1256" s="1" t="s">
        <v>10684</v>
      </c>
      <c r="J1256" s="1" t="s">
        <v>12598</v>
      </c>
      <c r="K1256" s="5"/>
      <c r="L1256" s="1" t="s">
        <v>10695</v>
      </c>
    </row>
    <row r="1257" spans="1:12" x14ac:dyDescent="0.35">
      <c r="A1257" s="1" t="s">
        <v>6005</v>
      </c>
      <c r="B1257" s="1" t="s">
        <v>827</v>
      </c>
      <c r="C1257" s="2">
        <v>45447</v>
      </c>
      <c r="D1257" s="5">
        <v>965000</v>
      </c>
      <c r="E1257" s="1" t="s">
        <v>431</v>
      </c>
      <c r="F1257" s="1" t="s">
        <v>432</v>
      </c>
      <c r="G1257" s="5">
        <v>40092</v>
      </c>
      <c r="H1257" s="1" t="s">
        <v>10683</v>
      </c>
      <c r="I1257" s="1" t="s">
        <v>10684</v>
      </c>
      <c r="J1257" s="1" t="s">
        <v>12598</v>
      </c>
      <c r="K1257" s="5"/>
      <c r="L1257" s="1" t="s">
        <v>10691</v>
      </c>
    </row>
    <row r="1258" spans="1:12" x14ac:dyDescent="0.35">
      <c r="A1258" s="1" t="s">
        <v>6009</v>
      </c>
      <c r="B1258" s="1" t="s">
        <v>1986</v>
      </c>
      <c r="C1258" s="2">
        <v>45286</v>
      </c>
      <c r="D1258" s="5">
        <v>929280</v>
      </c>
      <c r="E1258" s="1" t="s">
        <v>72</v>
      </c>
      <c r="F1258" s="1" t="s">
        <v>33</v>
      </c>
      <c r="G1258" s="5">
        <v>12537</v>
      </c>
      <c r="H1258" s="1" t="s">
        <v>10696</v>
      </c>
      <c r="I1258" s="1" t="s">
        <v>10684</v>
      </c>
      <c r="J1258" s="1" t="s">
        <v>10692</v>
      </c>
      <c r="K1258" s="5">
        <v>47720</v>
      </c>
      <c r="L1258" s="1" t="s">
        <v>10688</v>
      </c>
    </row>
    <row r="1259" spans="1:12" x14ac:dyDescent="0.35">
      <c r="A1259" s="1" t="s">
        <v>6013</v>
      </c>
      <c r="B1259" s="1" t="s">
        <v>904</v>
      </c>
      <c r="C1259" s="2">
        <v>45324</v>
      </c>
      <c r="D1259" s="5">
        <v>1234820</v>
      </c>
      <c r="E1259" s="1" t="s">
        <v>248</v>
      </c>
      <c r="F1259" s="1" t="s">
        <v>249</v>
      </c>
      <c r="G1259" s="5">
        <v>8733</v>
      </c>
      <c r="H1259" s="1" t="s">
        <v>10696</v>
      </c>
      <c r="I1259" s="1" t="s">
        <v>10684</v>
      </c>
      <c r="J1259" s="1" t="s">
        <v>10694</v>
      </c>
      <c r="K1259" s="5">
        <v>41180</v>
      </c>
      <c r="L1259" s="1" t="s">
        <v>10691</v>
      </c>
    </row>
    <row r="1260" spans="1:12" x14ac:dyDescent="0.35">
      <c r="A1260" s="1" t="s">
        <v>6016</v>
      </c>
      <c r="B1260" s="1" t="s">
        <v>1747</v>
      </c>
      <c r="C1260" s="2">
        <v>45399</v>
      </c>
      <c r="D1260" s="5">
        <v>129000</v>
      </c>
      <c r="E1260" s="1" t="s">
        <v>48</v>
      </c>
      <c r="F1260" s="1" t="s">
        <v>49</v>
      </c>
      <c r="G1260" s="5">
        <v>23867</v>
      </c>
      <c r="H1260" s="1" t="s">
        <v>10683</v>
      </c>
      <c r="I1260" s="1" t="s">
        <v>10684</v>
      </c>
      <c r="J1260" s="1" t="s">
        <v>12598</v>
      </c>
      <c r="K1260" s="5"/>
      <c r="L1260" s="1" t="s">
        <v>10682</v>
      </c>
    </row>
    <row r="1261" spans="1:12" x14ac:dyDescent="0.35">
      <c r="A1261" s="1" t="s">
        <v>6018</v>
      </c>
      <c r="B1261" s="1" t="s">
        <v>863</v>
      </c>
      <c r="C1261" s="2">
        <v>45521</v>
      </c>
      <c r="D1261" s="5">
        <v>542407</v>
      </c>
      <c r="E1261" s="1" t="s">
        <v>91</v>
      </c>
      <c r="F1261" s="1" t="s">
        <v>84</v>
      </c>
      <c r="G1261" s="5">
        <v>21004</v>
      </c>
      <c r="H1261" s="1" t="s">
        <v>10693</v>
      </c>
      <c r="I1261" s="1" t="s">
        <v>10687</v>
      </c>
      <c r="J1261" s="1" t="s">
        <v>10681</v>
      </c>
      <c r="K1261" s="5">
        <v>44593</v>
      </c>
      <c r="L1261" s="1" t="s">
        <v>10688</v>
      </c>
    </row>
    <row r="1262" spans="1:12" x14ac:dyDescent="0.35">
      <c r="A1262" s="1" t="s">
        <v>6021</v>
      </c>
      <c r="B1262" s="1" t="s">
        <v>1461</v>
      </c>
      <c r="C1262" s="2">
        <v>45140</v>
      </c>
      <c r="D1262" s="5">
        <v>238000</v>
      </c>
      <c r="E1262" s="1" t="s">
        <v>95</v>
      </c>
      <c r="F1262" s="1" t="s">
        <v>33</v>
      </c>
      <c r="G1262" s="5">
        <v>14438</v>
      </c>
      <c r="H1262" s="1" t="s">
        <v>10696</v>
      </c>
      <c r="I1262" s="1" t="s">
        <v>10684</v>
      </c>
      <c r="J1262" s="1" t="s">
        <v>12598</v>
      </c>
      <c r="K1262" s="5"/>
      <c r="L1262" s="1" t="s">
        <v>10682</v>
      </c>
    </row>
    <row r="1263" spans="1:12" x14ac:dyDescent="0.35">
      <c r="A1263" s="1" t="s">
        <v>6023</v>
      </c>
      <c r="B1263" s="1" t="s">
        <v>1759</v>
      </c>
      <c r="C1263" s="2">
        <v>44667</v>
      </c>
      <c r="D1263" s="5">
        <v>1083935</v>
      </c>
      <c r="E1263" s="1" t="s">
        <v>24</v>
      </c>
      <c r="F1263" s="1" t="s">
        <v>25</v>
      </c>
      <c r="G1263" s="5">
        <v>11981</v>
      </c>
      <c r="H1263" s="1" t="s">
        <v>10696</v>
      </c>
      <c r="I1263" s="1" t="s">
        <v>10684</v>
      </c>
      <c r="J1263" s="1" t="s">
        <v>10692</v>
      </c>
      <c r="K1263" s="5">
        <v>42065</v>
      </c>
      <c r="L1263" s="1" t="s">
        <v>10695</v>
      </c>
    </row>
    <row r="1264" spans="1:12" x14ac:dyDescent="0.35">
      <c r="A1264" s="1" t="s">
        <v>6027</v>
      </c>
      <c r="B1264" s="1" t="s">
        <v>1784</v>
      </c>
      <c r="C1264" s="2">
        <v>44582</v>
      </c>
      <c r="D1264" s="5">
        <v>357000</v>
      </c>
      <c r="E1264" s="1" t="s">
        <v>72</v>
      </c>
      <c r="F1264" s="1" t="s">
        <v>33</v>
      </c>
      <c r="G1264" s="5">
        <v>11976</v>
      </c>
      <c r="H1264" s="1" t="s">
        <v>10679</v>
      </c>
      <c r="I1264" s="1" t="s">
        <v>10684</v>
      </c>
      <c r="J1264" s="1" t="s">
        <v>12598</v>
      </c>
      <c r="K1264" s="5"/>
      <c r="L1264" s="1" t="s">
        <v>10691</v>
      </c>
    </row>
    <row r="1265" spans="1:12" x14ac:dyDescent="0.35">
      <c r="A1265" s="1" t="s">
        <v>6029</v>
      </c>
      <c r="B1265" s="1" t="s">
        <v>2319</v>
      </c>
      <c r="C1265" s="2">
        <v>45606</v>
      </c>
      <c r="D1265" s="5">
        <v>619633</v>
      </c>
      <c r="E1265" s="1" t="s">
        <v>43</v>
      </c>
      <c r="F1265" s="1" t="s">
        <v>44</v>
      </c>
      <c r="G1265" s="5">
        <v>36972</v>
      </c>
      <c r="H1265" s="1" t="s">
        <v>10679</v>
      </c>
      <c r="I1265" s="1" t="s">
        <v>10689</v>
      </c>
      <c r="J1265" s="1" t="s">
        <v>10698</v>
      </c>
      <c r="K1265" s="5">
        <v>38367</v>
      </c>
      <c r="L1265" s="1" t="s">
        <v>10686</v>
      </c>
    </row>
    <row r="1266" spans="1:12" x14ac:dyDescent="0.35">
      <c r="A1266" s="1" t="s">
        <v>6031</v>
      </c>
      <c r="B1266" s="1" t="s">
        <v>1039</v>
      </c>
      <c r="C1266" s="2">
        <v>45648</v>
      </c>
      <c r="D1266" s="5">
        <v>168000</v>
      </c>
      <c r="E1266" s="1" t="s">
        <v>61</v>
      </c>
      <c r="F1266" s="1" t="s">
        <v>62</v>
      </c>
      <c r="G1266" s="5">
        <v>34768</v>
      </c>
      <c r="H1266" s="1" t="s">
        <v>10683</v>
      </c>
      <c r="I1266" s="1" t="s">
        <v>10680</v>
      </c>
      <c r="J1266" s="1" t="s">
        <v>12598</v>
      </c>
      <c r="K1266" s="5"/>
      <c r="L1266" s="1" t="s">
        <v>10691</v>
      </c>
    </row>
    <row r="1267" spans="1:12" x14ac:dyDescent="0.35">
      <c r="A1267" s="1" t="s">
        <v>6034</v>
      </c>
      <c r="B1267" s="1" t="s">
        <v>1570</v>
      </c>
      <c r="C1267" s="2">
        <v>45256</v>
      </c>
      <c r="D1267" s="5">
        <v>556000</v>
      </c>
      <c r="E1267" s="1" t="s">
        <v>37</v>
      </c>
      <c r="F1267" s="1" t="s">
        <v>38</v>
      </c>
      <c r="G1267" s="5">
        <v>34199</v>
      </c>
      <c r="H1267" s="1" t="s">
        <v>10679</v>
      </c>
      <c r="I1267" s="1" t="s">
        <v>10687</v>
      </c>
      <c r="J1267" s="1" t="s">
        <v>12598</v>
      </c>
      <c r="K1267" s="5"/>
      <c r="L1267" s="1" t="s">
        <v>10691</v>
      </c>
    </row>
    <row r="1268" spans="1:12" x14ac:dyDescent="0.35">
      <c r="A1268" s="1" t="s">
        <v>6037</v>
      </c>
      <c r="B1268" s="1" t="s">
        <v>173</v>
      </c>
      <c r="C1268" s="2">
        <v>45615</v>
      </c>
      <c r="D1268" s="5">
        <v>49000</v>
      </c>
      <c r="E1268" s="1" t="s">
        <v>56</v>
      </c>
      <c r="F1268" s="1" t="s">
        <v>57</v>
      </c>
      <c r="G1268" s="5">
        <v>35532</v>
      </c>
      <c r="H1268" s="1" t="s">
        <v>10679</v>
      </c>
      <c r="I1268" s="1" t="s">
        <v>10689</v>
      </c>
      <c r="J1268" s="1" t="s">
        <v>12598</v>
      </c>
      <c r="K1268" s="5"/>
      <c r="L1268" s="1" t="s">
        <v>10695</v>
      </c>
    </row>
    <row r="1269" spans="1:12" x14ac:dyDescent="0.35">
      <c r="A1269" s="1" t="s">
        <v>6039</v>
      </c>
      <c r="B1269" s="1" t="s">
        <v>1080</v>
      </c>
      <c r="C1269" s="2">
        <v>45219</v>
      </c>
      <c r="D1269" s="5">
        <v>608000</v>
      </c>
      <c r="E1269" s="1" t="s">
        <v>24</v>
      </c>
      <c r="F1269" s="1" t="s">
        <v>25</v>
      </c>
      <c r="G1269" s="5">
        <v>10017</v>
      </c>
      <c r="H1269" s="1" t="s">
        <v>10696</v>
      </c>
      <c r="I1269" s="1" t="s">
        <v>10684</v>
      </c>
      <c r="J1269" s="1" t="s">
        <v>12598</v>
      </c>
      <c r="K1269" s="5"/>
      <c r="L1269" s="1" t="s">
        <v>10686</v>
      </c>
    </row>
    <row r="1270" spans="1:12" x14ac:dyDescent="0.35">
      <c r="A1270" s="1" t="s">
        <v>6042</v>
      </c>
      <c r="B1270" s="1" t="s">
        <v>552</v>
      </c>
      <c r="C1270" s="2">
        <v>45716</v>
      </c>
      <c r="D1270" s="5">
        <v>1116663</v>
      </c>
      <c r="E1270" s="1" t="s">
        <v>24</v>
      </c>
      <c r="F1270" s="1" t="s">
        <v>25</v>
      </c>
      <c r="G1270" s="5">
        <v>11168</v>
      </c>
      <c r="H1270" s="1" t="s">
        <v>10697</v>
      </c>
      <c r="I1270" s="1" t="s">
        <v>10689</v>
      </c>
      <c r="J1270" s="1" t="s">
        <v>10701</v>
      </c>
      <c r="K1270" s="5">
        <v>40337</v>
      </c>
      <c r="L1270" s="1" t="s">
        <v>10682</v>
      </c>
    </row>
    <row r="1271" spans="1:12" x14ac:dyDescent="0.35">
      <c r="A1271" s="1" t="s">
        <v>6045</v>
      </c>
      <c r="B1271" s="1" t="s">
        <v>682</v>
      </c>
      <c r="C1271" s="2">
        <v>45661</v>
      </c>
      <c r="D1271" s="5">
        <v>1090801</v>
      </c>
      <c r="E1271" s="1" t="s">
        <v>138</v>
      </c>
      <c r="F1271" s="1" t="s">
        <v>139</v>
      </c>
      <c r="G1271" s="5">
        <v>34288</v>
      </c>
      <c r="H1271" s="1" t="s">
        <v>10696</v>
      </c>
      <c r="I1271" s="1" t="s">
        <v>10684</v>
      </c>
      <c r="J1271" s="1" t="s">
        <v>10692</v>
      </c>
      <c r="K1271" s="5">
        <v>35199</v>
      </c>
      <c r="L1271" s="1" t="s">
        <v>10691</v>
      </c>
    </row>
    <row r="1272" spans="1:12" x14ac:dyDescent="0.35">
      <c r="A1272" s="1" t="s">
        <v>6049</v>
      </c>
      <c r="B1272" s="1" t="s">
        <v>1602</v>
      </c>
      <c r="C1272" s="2">
        <v>44571</v>
      </c>
      <c r="D1272" s="5">
        <v>876679</v>
      </c>
      <c r="E1272" s="1" t="s">
        <v>56</v>
      </c>
      <c r="F1272" s="1" t="s">
        <v>57</v>
      </c>
      <c r="G1272" s="5">
        <v>34038</v>
      </c>
      <c r="H1272" s="1" t="s">
        <v>10683</v>
      </c>
      <c r="I1272" s="1" t="s">
        <v>10684</v>
      </c>
      <c r="J1272" s="1" t="s">
        <v>10694</v>
      </c>
      <c r="K1272" s="5">
        <v>49321</v>
      </c>
      <c r="L1272" s="1" t="s">
        <v>10682</v>
      </c>
    </row>
    <row r="1273" spans="1:12" x14ac:dyDescent="0.35">
      <c r="A1273" s="1" t="s">
        <v>6053</v>
      </c>
      <c r="B1273" s="1" t="s">
        <v>1392</v>
      </c>
      <c r="C1273" s="2">
        <v>45591</v>
      </c>
      <c r="D1273" s="5">
        <v>652887</v>
      </c>
      <c r="E1273" s="1" t="s">
        <v>72</v>
      </c>
      <c r="F1273" s="1" t="s">
        <v>33</v>
      </c>
      <c r="G1273" s="5">
        <v>10231</v>
      </c>
      <c r="H1273" s="1" t="s">
        <v>10679</v>
      </c>
      <c r="I1273" s="1" t="s">
        <v>10680</v>
      </c>
      <c r="J1273" s="1" t="s">
        <v>10699</v>
      </c>
      <c r="K1273" s="5">
        <v>45113</v>
      </c>
      <c r="L1273" s="1" t="s">
        <v>10686</v>
      </c>
    </row>
    <row r="1274" spans="1:12" x14ac:dyDescent="0.35">
      <c r="A1274" s="1" t="s">
        <v>6055</v>
      </c>
      <c r="B1274" s="1" t="s">
        <v>526</v>
      </c>
      <c r="C1274" s="2">
        <v>45237</v>
      </c>
      <c r="D1274" s="5">
        <v>365071</v>
      </c>
      <c r="E1274" s="1" t="s">
        <v>72</v>
      </c>
      <c r="F1274" s="1" t="s">
        <v>33</v>
      </c>
      <c r="G1274" s="5">
        <v>10131</v>
      </c>
      <c r="H1274" s="1" t="s">
        <v>10693</v>
      </c>
      <c r="I1274" s="1" t="s">
        <v>10684</v>
      </c>
      <c r="J1274" s="1" t="s">
        <v>10700</v>
      </c>
      <c r="K1274" s="5">
        <v>33929</v>
      </c>
      <c r="L1274" s="1" t="s">
        <v>10682</v>
      </c>
    </row>
    <row r="1275" spans="1:12" x14ac:dyDescent="0.35">
      <c r="A1275" s="1" t="s">
        <v>6057</v>
      </c>
      <c r="B1275" s="1" t="s">
        <v>1983</v>
      </c>
      <c r="C1275" s="2">
        <v>45132</v>
      </c>
      <c r="D1275" s="5">
        <v>857000</v>
      </c>
      <c r="E1275" s="1" t="s">
        <v>61</v>
      </c>
      <c r="F1275" s="1" t="s">
        <v>62</v>
      </c>
      <c r="G1275" s="5">
        <v>38617</v>
      </c>
      <c r="H1275" s="1" t="s">
        <v>10696</v>
      </c>
      <c r="I1275" s="1" t="s">
        <v>10684</v>
      </c>
      <c r="J1275" s="1" t="s">
        <v>12598</v>
      </c>
      <c r="K1275" s="5"/>
      <c r="L1275" s="1" t="s">
        <v>10688</v>
      </c>
    </row>
    <row r="1276" spans="1:12" x14ac:dyDescent="0.35">
      <c r="A1276" s="1" t="s">
        <v>6060</v>
      </c>
      <c r="B1276" s="1" t="s">
        <v>2219</v>
      </c>
      <c r="C1276" s="2">
        <v>45576</v>
      </c>
      <c r="D1276" s="5">
        <v>217679</v>
      </c>
      <c r="E1276" s="1" t="s">
        <v>48</v>
      </c>
      <c r="F1276" s="1" t="s">
        <v>49</v>
      </c>
      <c r="G1276" s="5">
        <v>28221</v>
      </c>
      <c r="H1276" s="1" t="s">
        <v>10693</v>
      </c>
      <c r="I1276" s="1" t="s">
        <v>10684</v>
      </c>
      <c r="J1276" s="1" t="s">
        <v>10699</v>
      </c>
      <c r="K1276" s="5">
        <v>31321</v>
      </c>
      <c r="L1276" s="1" t="s">
        <v>10686</v>
      </c>
    </row>
    <row r="1277" spans="1:12" x14ac:dyDescent="0.35">
      <c r="A1277" s="1" t="s">
        <v>6062</v>
      </c>
      <c r="B1277" s="1" t="s">
        <v>2248</v>
      </c>
      <c r="C1277" s="2">
        <v>44839</v>
      </c>
      <c r="D1277" s="5">
        <v>798000</v>
      </c>
      <c r="E1277" s="1" t="s">
        <v>24</v>
      </c>
      <c r="F1277" s="1" t="s">
        <v>25</v>
      </c>
      <c r="G1277" s="5">
        <v>11360</v>
      </c>
      <c r="H1277" s="1" t="s">
        <v>10693</v>
      </c>
      <c r="I1277" s="1" t="s">
        <v>10684</v>
      </c>
      <c r="J1277" s="1" t="s">
        <v>12598</v>
      </c>
      <c r="K1277" s="5"/>
      <c r="L1277" s="1" t="s">
        <v>10682</v>
      </c>
    </row>
    <row r="1278" spans="1:12" x14ac:dyDescent="0.35">
      <c r="A1278" s="1" t="s">
        <v>6064</v>
      </c>
      <c r="B1278" s="1" t="s">
        <v>1135</v>
      </c>
      <c r="C1278" s="2">
        <v>45097</v>
      </c>
      <c r="D1278" s="5">
        <v>245391</v>
      </c>
      <c r="E1278" s="1" t="s">
        <v>146</v>
      </c>
      <c r="F1278" s="1" t="s">
        <v>147</v>
      </c>
      <c r="G1278" s="5">
        <v>34674</v>
      </c>
      <c r="H1278" s="1" t="s">
        <v>10697</v>
      </c>
      <c r="I1278" s="1" t="s">
        <v>10684</v>
      </c>
      <c r="J1278" s="1" t="s">
        <v>10694</v>
      </c>
      <c r="K1278" s="5">
        <v>31609</v>
      </c>
      <c r="L1278" s="1" t="s">
        <v>10691</v>
      </c>
    </row>
    <row r="1279" spans="1:12" x14ac:dyDescent="0.35">
      <c r="A1279" s="1" t="s">
        <v>6067</v>
      </c>
      <c r="B1279" s="1" t="s">
        <v>955</v>
      </c>
      <c r="C1279" s="2">
        <v>45159</v>
      </c>
      <c r="D1279" s="5">
        <v>599000</v>
      </c>
      <c r="E1279" s="1" t="s">
        <v>48</v>
      </c>
      <c r="F1279" s="1" t="s">
        <v>49</v>
      </c>
      <c r="G1279" s="5">
        <v>28079</v>
      </c>
      <c r="H1279" s="1" t="s">
        <v>10679</v>
      </c>
      <c r="I1279" s="1" t="s">
        <v>10684</v>
      </c>
      <c r="J1279" s="1" t="s">
        <v>12598</v>
      </c>
      <c r="K1279" s="5"/>
      <c r="L1279" s="1" t="s">
        <v>10682</v>
      </c>
    </row>
    <row r="1280" spans="1:12" x14ac:dyDescent="0.35">
      <c r="A1280" s="1" t="s">
        <v>6069</v>
      </c>
      <c r="B1280" s="1" t="s">
        <v>500</v>
      </c>
      <c r="C1280" s="2">
        <v>45645</v>
      </c>
      <c r="D1280" s="5">
        <v>658000</v>
      </c>
      <c r="E1280" s="1" t="s">
        <v>146</v>
      </c>
      <c r="F1280" s="1" t="s">
        <v>147</v>
      </c>
      <c r="G1280" s="5">
        <v>29905</v>
      </c>
      <c r="H1280" s="1" t="s">
        <v>10696</v>
      </c>
      <c r="I1280" s="1" t="s">
        <v>10680</v>
      </c>
      <c r="J1280" s="1" t="s">
        <v>12598</v>
      </c>
      <c r="K1280" s="5"/>
      <c r="L1280" s="1" t="s">
        <v>10682</v>
      </c>
    </row>
    <row r="1281" spans="1:12" x14ac:dyDescent="0.35">
      <c r="A1281" s="1" t="s">
        <v>6071</v>
      </c>
      <c r="B1281" s="1" t="s">
        <v>1849</v>
      </c>
      <c r="C1281" s="2">
        <v>45707</v>
      </c>
      <c r="D1281" s="5">
        <v>576000</v>
      </c>
      <c r="E1281" s="1" t="s">
        <v>12</v>
      </c>
      <c r="F1281" s="1" t="s">
        <v>13</v>
      </c>
      <c r="G1281" s="5">
        <v>15408</v>
      </c>
      <c r="H1281" s="1" t="s">
        <v>10693</v>
      </c>
      <c r="I1281" s="1" t="s">
        <v>10684</v>
      </c>
      <c r="J1281" s="1" t="s">
        <v>12598</v>
      </c>
      <c r="K1281" s="5"/>
      <c r="L1281" s="1" t="s">
        <v>10686</v>
      </c>
    </row>
    <row r="1282" spans="1:12" x14ac:dyDescent="0.35">
      <c r="A1282" s="1" t="s">
        <v>6075</v>
      </c>
      <c r="B1282" s="1" t="s">
        <v>1518</v>
      </c>
      <c r="C1282" s="2">
        <v>44724</v>
      </c>
      <c r="D1282" s="5">
        <v>149000</v>
      </c>
      <c r="E1282" s="1" t="s">
        <v>151</v>
      </c>
      <c r="F1282" s="1" t="s">
        <v>33</v>
      </c>
      <c r="G1282" s="5">
        <v>12814</v>
      </c>
      <c r="H1282" s="1" t="s">
        <v>10697</v>
      </c>
      <c r="I1282" s="1" t="s">
        <v>10687</v>
      </c>
      <c r="J1282" s="1" t="s">
        <v>12598</v>
      </c>
      <c r="K1282" s="5"/>
      <c r="L1282" s="1" t="s">
        <v>10686</v>
      </c>
    </row>
    <row r="1283" spans="1:12" x14ac:dyDescent="0.35">
      <c r="A1283" s="1" t="s">
        <v>6077</v>
      </c>
      <c r="B1283" s="1" t="s">
        <v>1180</v>
      </c>
      <c r="C1283" s="2">
        <v>45015</v>
      </c>
      <c r="D1283" s="5">
        <v>398000</v>
      </c>
      <c r="E1283" s="1" t="s">
        <v>83</v>
      </c>
      <c r="F1283" s="1" t="s">
        <v>84</v>
      </c>
      <c r="G1283" s="5">
        <v>13253</v>
      </c>
      <c r="H1283" s="1" t="s">
        <v>10693</v>
      </c>
      <c r="I1283" s="1" t="s">
        <v>10680</v>
      </c>
      <c r="J1283" s="1" t="s">
        <v>12598</v>
      </c>
      <c r="K1283" s="5"/>
      <c r="L1283" s="1" t="s">
        <v>10691</v>
      </c>
    </row>
    <row r="1284" spans="1:12" x14ac:dyDescent="0.35">
      <c r="A1284" s="1" t="s">
        <v>6079</v>
      </c>
      <c r="B1284" s="1" t="s">
        <v>393</v>
      </c>
      <c r="C1284" s="2">
        <v>45391</v>
      </c>
      <c r="D1284" s="5">
        <v>15854</v>
      </c>
      <c r="E1284" s="1" t="s">
        <v>91</v>
      </c>
      <c r="F1284" s="1" t="s">
        <v>84</v>
      </c>
      <c r="G1284" s="5">
        <v>21425</v>
      </c>
      <c r="H1284" s="1" t="s">
        <v>10697</v>
      </c>
      <c r="I1284" s="1" t="s">
        <v>10690</v>
      </c>
      <c r="J1284" s="1" t="s">
        <v>10702</v>
      </c>
      <c r="K1284" s="5">
        <v>33146</v>
      </c>
      <c r="L1284" s="1" t="s">
        <v>10682</v>
      </c>
    </row>
    <row r="1285" spans="1:12" x14ac:dyDescent="0.35">
      <c r="A1285" s="1" t="s">
        <v>6081</v>
      </c>
      <c r="B1285" s="1" t="s">
        <v>1120</v>
      </c>
      <c r="C1285" s="2">
        <v>45472</v>
      </c>
      <c r="D1285" s="5">
        <v>845000</v>
      </c>
      <c r="E1285" s="1" t="s">
        <v>151</v>
      </c>
      <c r="F1285" s="1" t="s">
        <v>33</v>
      </c>
      <c r="G1285" s="5">
        <v>11534</v>
      </c>
      <c r="H1285" s="1" t="s">
        <v>10697</v>
      </c>
      <c r="I1285" s="1" t="s">
        <v>10684</v>
      </c>
      <c r="J1285" s="1" t="s">
        <v>12598</v>
      </c>
      <c r="K1285" s="5"/>
      <c r="L1285" s="1" t="s">
        <v>10691</v>
      </c>
    </row>
    <row r="1286" spans="1:12" x14ac:dyDescent="0.35">
      <c r="A1286" s="1" t="s">
        <v>6085</v>
      </c>
      <c r="B1286" s="1" t="s">
        <v>2327</v>
      </c>
      <c r="C1286" s="2">
        <v>45171</v>
      </c>
      <c r="D1286" s="5">
        <v>176959</v>
      </c>
      <c r="E1286" s="1" t="s">
        <v>24</v>
      </c>
      <c r="F1286" s="1" t="s">
        <v>25</v>
      </c>
      <c r="G1286" s="5">
        <v>11917</v>
      </c>
      <c r="H1286" s="1" t="s">
        <v>10683</v>
      </c>
      <c r="I1286" s="1" t="s">
        <v>10684</v>
      </c>
      <c r="J1286" s="1" t="s">
        <v>10699</v>
      </c>
      <c r="K1286" s="5">
        <v>41041</v>
      </c>
      <c r="L1286" s="1" t="s">
        <v>10686</v>
      </c>
    </row>
    <row r="1287" spans="1:12" x14ac:dyDescent="0.35">
      <c r="A1287" s="1" t="s">
        <v>6088</v>
      </c>
      <c r="B1287" s="1" t="s">
        <v>318</v>
      </c>
      <c r="C1287" s="2">
        <v>45099</v>
      </c>
      <c r="D1287" s="5">
        <v>279000</v>
      </c>
      <c r="E1287" s="1" t="s">
        <v>37</v>
      </c>
      <c r="F1287" s="1" t="s">
        <v>38</v>
      </c>
      <c r="G1287" s="5">
        <v>35260</v>
      </c>
      <c r="H1287" s="1" t="s">
        <v>10683</v>
      </c>
      <c r="I1287" s="1" t="s">
        <v>10684</v>
      </c>
      <c r="J1287" s="1" t="s">
        <v>12598</v>
      </c>
      <c r="K1287" s="5"/>
      <c r="L1287" s="1" t="s">
        <v>10686</v>
      </c>
    </row>
    <row r="1288" spans="1:12" x14ac:dyDescent="0.35">
      <c r="A1288" s="1" t="s">
        <v>6090</v>
      </c>
      <c r="B1288" s="1" t="s">
        <v>188</v>
      </c>
      <c r="C1288" s="2">
        <v>45587</v>
      </c>
      <c r="D1288" s="5">
        <v>308000</v>
      </c>
      <c r="E1288" s="1" t="s">
        <v>95</v>
      </c>
      <c r="F1288" s="1" t="s">
        <v>33</v>
      </c>
      <c r="G1288" s="5">
        <v>13442</v>
      </c>
      <c r="H1288" s="1" t="s">
        <v>10679</v>
      </c>
      <c r="I1288" s="1" t="s">
        <v>10684</v>
      </c>
      <c r="J1288" s="1" t="s">
        <v>12598</v>
      </c>
      <c r="K1288" s="5"/>
      <c r="L1288" s="1" t="s">
        <v>10695</v>
      </c>
    </row>
    <row r="1289" spans="1:12" x14ac:dyDescent="0.35">
      <c r="A1289" s="1" t="s">
        <v>6093</v>
      </c>
      <c r="B1289" s="1" t="s">
        <v>148</v>
      </c>
      <c r="C1289" s="2">
        <v>45176</v>
      </c>
      <c r="D1289" s="5">
        <v>329000</v>
      </c>
      <c r="E1289" s="1" t="s">
        <v>151</v>
      </c>
      <c r="F1289" s="1" t="s">
        <v>33</v>
      </c>
      <c r="G1289" s="5">
        <v>10760</v>
      </c>
      <c r="H1289" s="1" t="s">
        <v>10679</v>
      </c>
      <c r="I1289" s="1" t="s">
        <v>10690</v>
      </c>
      <c r="J1289" s="1" t="s">
        <v>12598</v>
      </c>
      <c r="K1289" s="5"/>
      <c r="L1289" s="1" t="s">
        <v>10682</v>
      </c>
    </row>
    <row r="1290" spans="1:12" x14ac:dyDescent="0.35">
      <c r="A1290" s="1" t="s">
        <v>6095</v>
      </c>
      <c r="B1290" s="1" t="s">
        <v>626</v>
      </c>
      <c r="C1290" s="2">
        <v>45634</v>
      </c>
      <c r="D1290" s="5">
        <v>1436000</v>
      </c>
      <c r="E1290" s="1" t="s">
        <v>32</v>
      </c>
      <c r="F1290" s="1" t="s">
        <v>33</v>
      </c>
      <c r="G1290" s="5">
        <v>13674</v>
      </c>
      <c r="H1290" s="1" t="s">
        <v>10693</v>
      </c>
      <c r="I1290" s="1" t="s">
        <v>10684</v>
      </c>
      <c r="J1290" s="1" t="s">
        <v>12598</v>
      </c>
      <c r="K1290" s="5"/>
      <c r="L1290" s="1" t="s">
        <v>10682</v>
      </c>
    </row>
    <row r="1291" spans="1:12" x14ac:dyDescent="0.35">
      <c r="A1291" s="1" t="s">
        <v>6099</v>
      </c>
      <c r="B1291" s="1" t="s">
        <v>239</v>
      </c>
      <c r="C1291" s="2">
        <v>45572</v>
      </c>
      <c r="D1291" s="5">
        <v>217483</v>
      </c>
      <c r="E1291" s="1" t="s">
        <v>111</v>
      </c>
      <c r="F1291" s="1" t="s">
        <v>112</v>
      </c>
      <c r="G1291" s="5">
        <v>26642</v>
      </c>
      <c r="H1291" s="1" t="s">
        <v>10697</v>
      </c>
      <c r="I1291" s="1" t="s">
        <v>10684</v>
      </c>
      <c r="J1291" s="1" t="s">
        <v>10701</v>
      </c>
      <c r="K1291" s="5">
        <v>10517</v>
      </c>
      <c r="L1291" s="1" t="s">
        <v>10682</v>
      </c>
    </row>
    <row r="1292" spans="1:12" x14ac:dyDescent="0.35">
      <c r="A1292" s="1" t="s">
        <v>6102</v>
      </c>
      <c r="B1292" s="1" t="s">
        <v>1680</v>
      </c>
      <c r="C1292" s="2">
        <v>45192</v>
      </c>
      <c r="D1292" s="5">
        <v>329000</v>
      </c>
      <c r="E1292" s="1" t="s">
        <v>24</v>
      </c>
      <c r="F1292" s="1" t="s">
        <v>25</v>
      </c>
      <c r="G1292" s="5">
        <v>11408</v>
      </c>
      <c r="H1292" s="1" t="s">
        <v>10679</v>
      </c>
      <c r="I1292" s="1" t="s">
        <v>10690</v>
      </c>
      <c r="J1292" s="1" t="s">
        <v>12598</v>
      </c>
      <c r="K1292" s="5"/>
      <c r="L1292" s="1" t="s">
        <v>10691</v>
      </c>
    </row>
    <row r="1293" spans="1:12" x14ac:dyDescent="0.35">
      <c r="A1293" s="1" t="s">
        <v>6104</v>
      </c>
      <c r="B1293" s="1" t="s">
        <v>878</v>
      </c>
      <c r="C1293" s="2">
        <v>45427</v>
      </c>
      <c r="D1293" s="5">
        <v>748000</v>
      </c>
      <c r="E1293" s="1" t="s">
        <v>24</v>
      </c>
      <c r="F1293" s="1" t="s">
        <v>25</v>
      </c>
      <c r="G1293" s="5">
        <v>10590</v>
      </c>
      <c r="H1293" s="1" t="s">
        <v>10683</v>
      </c>
      <c r="I1293" s="1" t="s">
        <v>10690</v>
      </c>
      <c r="J1293" s="1" t="s">
        <v>12598</v>
      </c>
      <c r="K1293" s="5"/>
      <c r="L1293" s="1" t="s">
        <v>10686</v>
      </c>
    </row>
    <row r="1294" spans="1:12" x14ac:dyDescent="0.35">
      <c r="A1294" s="1" t="s">
        <v>6107</v>
      </c>
      <c r="B1294" s="1" t="s">
        <v>1605</v>
      </c>
      <c r="C1294" s="2">
        <v>44913</v>
      </c>
      <c r="D1294" s="5">
        <v>313833</v>
      </c>
      <c r="E1294" s="1" t="s">
        <v>431</v>
      </c>
      <c r="F1294" s="1" t="s">
        <v>432</v>
      </c>
      <c r="G1294" s="5">
        <v>41513</v>
      </c>
      <c r="H1294" s="1" t="s">
        <v>10683</v>
      </c>
      <c r="I1294" s="1" t="s">
        <v>10684</v>
      </c>
      <c r="J1294" s="1" t="s">
        <v>10702</v>
      </c>
      <c r="K1294" s="5">
        <v>35167</v>
      </c>
      <c r="L1294" s="1" t="s">
        <v>10691</v>
      </c>
    </row>
    <row r="1295" spans="1:12" x14ac:dyDescent="0.35">
      <c r="A1295" s="1" t="s">
        <v>6109</v>
      </c>
      <c r="B1295" s="1" t="s">
        <v>1877</v>
      </c>
      <c r="C1295" s="2">
        <v>45219</v>
      </c>
      <c r="D1295" s="5">
        <v>414172</v>
      </c>
      <c r="E1295" s="1" t="s">
        <v>248</v>
      </c>
      <c r="F1295" s="1" t="s">
        <v>249</v>
      </c>
      <c r="G1295" s="5">
        <v>9021</v>
      </c>
      <c r="H1295" s="1" t="s">
        <v>10679</v>
      </c>
      <c r="I1295" s="1" t="s">
        <v>10684</v>
      </c>
      <c r="J1295" s="1" t="s">
        <v>10701</v>
      </c>
      <c r="K1295" s="5">
        <v>34828</v>
      </c>
      <c r="L1295" s="1" t="s">
        <v>10686</v>
      </c>
    </row>
    <row r="1296" spans="1:12" x14ac:dyDescent="0.35">
      <c r="A1296" s="1" t="s">
        <v>6111</v>
      </c>
      <c r="B1296" s="1" t="s">
        <v>1799</v>
      </c>
      <c r="C1296" s="2">
        <v>45554</v>
      </c>
      <c r="D1296" s="5">
        <v>418000</v>
      </c>
      <c r="E1296" s="1" t="s">
        <v>48</v>
      </c>
      <c r="F1296" s="1" t="s">
        <v>49</v>
      </c>
      <c r="G1296" s="5">
        <v>29652</v>
      </c>
      <c r="H1296" s="1" t="s">
        <v>10693</v>
      </c>
      <c r="I1296" s="1" t="s">
        <v>10684</v>
      </c>
      <c r="J1296" s="1" t="s">
        <v>12598</v>
      </c>
      <c r="K1296" s="5"/>
      <c r="L1296" s="1" t="s">
        <v>10695</v>
      </c>
    </row>
    <row r="1297" spans="1:12" x14ac:dyDescent="0.35">
      <c r="A1297" s="1" t="s">
        <v>6114</v>
      </c>
      <c r="B1297" s="1" t="s">
        <v>494</v>
      </c>
      <c r="C1297" s="2">
        <v>45251</v>
      </c>
      <c r="D1297" s="5">
        <v>69000</v>
      </c>
      <c r="E1297" s="1" t="s">
        <v>37</v>
      </c>
      <c r="F1297" s="1" t="s">
        <v>38</v>
      </c>
      <c r="G1297" s="5">
        <v>34362</v>
      </c>
      <c r="H1297" s="1" t="s">
        <v>10693</v>
      </c>
      <c r="I1297" s="1" t="s">
        <v>10684</v>
      </c>
      <c r="J1297" s="1" t="s">
        <v>12598</v>
      </c>
      <c r="K1297" s="5"/>
      <c r="L1297" s="1" t="s">
        <v>10682</v>
      </c>
    </row>
    <row r="1298" spans="1:12" x14ac:dyDescent="0.35">
      <c r="A1298" s="1" t="s">
        <v>6116</v>
      </c>
      <c r="B1298" s="1" t="s">
        <v>1724</v>
      </c>
      <c r="C1298" s="2">
        <v>45304</v>
      </c>
      <c r="D1298" s="5">
        <v>138000</v>
      </c>
      <c r="E1298" s="1" t="s">
        <v>12</v>
      </c>
      <c r="F1298" s="1" t="s">
        <v>13</v>
      </c>
      <c r="G1298" s="5">
        <v>12526</v>
      </c>
      <c r="H1298" s="1" t="s">
        <v>10679</v>
      </c>
      <c r="I1298" s="1" t="s">
        <v>10684</v>
      </c>
      <c r="J1298" s="1" t="s">
        <v>12598</v>
      </c>
      <c r="K1298" s="5"/>
      <c r="L1298" s="1" t="s">
        <v>10688</v>
      </c>
    </row>
    <row r="1299" spans="1:12" x14ac:dyDescent="0.35">
      <c r="A1299" s="1" t="s">
        <v>6119</v>
      </c>
      <c r="B1299" s="1" t="s">
        <v>1042</v>
      </c>
      <c r="C1299" s="2">
        <v>45129</v>
      </c>
      <c r="D1299" s="5">
        <v>75894</v>
      </c>
      <c r="E1299" s="1" t="s">
        <v>32</v>
      </c>
      <c r="F1299" s="1" t="s">
        <v>33</v>
      </c>
      <c r="G1299" s="5">
        <v>12681</v>
      </c>
      <c r="H1299" s="1" t="s">
        <v>10696</v>
      </c>
      <c r="I1299" s="1" t="s">
        <v>10680</v>
      </c>
      <c r="J1299" s="1" t="s">
        <v>10700</v>
      </c>
      <c r="K1299" s="5">
        <v>32106</v>
      </c>
      <c r="L1299" s="1" t="s">
        <v>10686</v>
      </c>
    </row>
    <row r="1300" spans="1:12" x14ac:dyDescent="0.35">
      <c r="A1300" s="1" t="s">
        <v>6122</v>
      </c>
      <c r="B1300" s="1" t="s">
        <v>253</v>
      </c>
      <c r="C1300" s="2">
        <v>45381</v>
      </c>
      <c r="D1300" s="5">
        <v>636000</v>
      </c>
      <c r="E1300" s="1" t="s">
        <v>37</v>
      </c>
      <c r="F1300" s="1" t="s">
        <v>38</v>
      </c>
      <c r="G1300" s="5">
        <v>42265</v>
      </c>
      <c r="H1300" s="1" t="s">
        <v>10693</v>
      </c>
      <c r="I1300" s="1" t="s">
        <v>10684</v>
      </c>
      <c r="J1300" s="1" t="s">
        <v>12598</v>
      </c>
      <c r="K1300" s="5"/>
      <c r="L1300" s="1" t="s">
        <v>10686</v>
      </c>
    </row>
    <row r="1301" spans="1:12" x14ac:dyDescent="0.35">
      <c r="A1301" s="1" t="s">
        <v>6126</v>
      </c>
      <c r="B1301" s="1" t="s">
        <v>821</v>
      </c>
      <c r="C1301" s="2">
        <v>45695</v>
      </c>
      <c r="D1301" s="5">
        <v>218000</v>
      </c>
      <c r="E1301" s="1" t="s">
        <v>48</v>
      </c>
      <c r="F1301" s="1" t="s">
        <v>49</v>
      </c>
      <c r="G1301" s="5">
        <v>22909</v>
      </c>
      <c r="H1301" s="1" t="s">
        <v>10679</v>
      </c>
      <c r="I1301" s="1" t="s">
        <v>10684</v>
      </c>
      <c r="J1301" s="1" t="s">
        <v>12598</v>
      </c>
      <c r="K1301" s="5"/>
      <c r="L1301" s="1" t="s">
        <v>10682</v>
      </c>
    </row>
    <row r="1302" spans="1:12" x14ac:dyDescent="0.35">
      <c r="A1302" s="1" t="s">
        <v>6129</v>
      </c>
      <c r="B1302" s="1" t="s">
        <v>468</v>
      </c>
      <c r="C1302" s="2">
        <v>44715</v>
      </c>
      <c r="D1302" s="5">
        <v>514746</v>
      </c>
      <c r="E1302" s="1" t="s">
        <v>91</v>
      </c>
      <c r="F1302" s="1" t="s">
        <v>84</v>
      </c>
      <c r="G1302" s="5">
        <v>14759</v>
      </c>
      <c r="H1302" s="1" t="s">
        <v>10696</v>
      </c>
      <c r="I1302" s="1" t="s">
        <v>10684</v>
      </c>
      <c r="J1302" s="1" t="s">
        <v>10700</v>
      </c>
      <c r="K1302" s="5">
        <v>13254</v>
      </c>
      <c r="L1302" s="1" t="s">
        <v>10686</v>
      </c>
    </row>
    <row r="1303" spans="1:12" x14ac:dyDescent="0.35">
      <c r="A1303" s="1" t="s">
        <v>6132</v>
      </c>
      <c r="B1303" s="1" t="s">
        <v>1680</v>
      </c>
      <c r="C1303" s="2">
        <v>44688</v>
      </c>
      <c r="D1303" s="5">
        <v>199000</v>
      </c>
      <c r="E1303" s="1" t="s">
        <v>127</v>
      </c>
      <c r="F1303" s="1" t="s">
        <v>128</v>
      </c>
      <c r="G1303" s="5">
        <v>18812</v>
      </c>
      <c r="H1303" s="1" t="s">
        <v>10696</v>
      </c>
      <c r="I1303" s="1" t="s">
        <v>10687</v>
      </c>
      <c r="J1303" s="1" t="s">
        <v>12598</v>
      </c>
      <c r="K1303" s="5"/>
      <c r="L1303" s="1" t="s">
        <v>10691</v>
      </c>
    </row>
    <row r="1304" spans="1:12" x14ac:dyDescent="0.35">
      <c r="A1304" s="1" t="s">
        <v>6134</v>
      </c>
      <c r="B1304" s="1" t="s">
        <v>1823</v>
      </c>
      <c r="C1304" s="2">
        <v>45316</v>
      </c>
      <c r="D1304" s="5">
        <v>1064091</v>
      </c>
      <c r="E1304" s="1" t="s">
        <v>95</v>
      </c>
      <c r="F1304" s="1" t="s">
        <v>33</v>
      </c>
      <c r="G1304" s="5">
        <v>11697</v>
      </c>
      <c r="H1304" s="1" t="s">
        <v>10679</v>
      </c>
      <c r="I1304" s="1" t="s">
        <v>10684</v>
      </c>
      <c r="J1304" s="1" t="s">
        <v>10702</v>
      </c>
      <c r="K1304" s="5">
        <v>32909</v>
      </c>
      <c r="L1304" s="1" t="s">
        <v>10691</v>
      </c>
    </row>
    <row r="1305" spans="1:12" x14ac:dyDescent="0.35">
      <c r="A1305" s="1" t="s">
        <v>6138</v>
      </c>
      <c r="B1305" s="1" t="s">
        <v>1428</v>
      </c>
      <c r="C1305" s="2">
        <v>45707</v>
      </c>
      <c r="D1305" s="5">
        <v>279000</v>
      </c>
      <c r="E1305" s="1" t="s">
        <v>151</v>
      </c>
      <c r="F1305" s="1" t="s">
        <v>33</v>
      </c>
      <c r="G1305" s="5">
        <v>12964</v>
      </c>
      <c r="H1305" s="1" t="s">
        <v>10696</v>
      </c>
      <c r="I1305" s="1" t="s">
        <v>10684</v>
      </c>
      <c r="J1305" s="1" t="s">
        <v>12598</v>
      </c>
      <c r="K1305" s="5"/>
      <c r="L1305" s="1" t="s">
        <v>10686</v>
      </c>
    </row>
    <row r="1306" spans="1:12" x14ac:dyDescent="0.35">
      <c r="A1306" s="1" t="s">
        <v>6140</v>
      </c>
      <c r="B1306" s="1" t="s">
        <v>339</v>
      </c>
      <c r="C1306" s="2">
        <v>45695</v>
      </c>
      <c r="D1306" s="5">
        <v>299000</v>
      </c>
      <c r="E1306" s="1" t="s">
        <v>32</v>
      </c>
      <c r="F1306" s="1" t="s">
        <v>33</v>
      </c>
      <c r="G1306" s="5">
        <v>13127</v>
      </c>
      <c r="H1306" s="1" t="s">
        <v>10683</v>
      </c>
      <c r="I1306" s="1" t="s">
        <v>10684</v>
      </c>
      <c r="J1306" s="1" t="s">
        <v>12598</v>
      </c>
      <c r="K1306" s="5"/>
      <c r="L1306" s="1" t="s">
        <v>10688</v>
      </c>
    </row>
    <row r="1307" spans="1:12" x14ac:dyDescent="0.35">
      <c r="A1307" s="1" t="s">
        <v>6142</v>
      </c>
      <c r="B1307" s="1" t="s">
        <v>2195</v>
      </c>
      <c r="C1307" s="2">
        <v>45018</v>
      </c>
      <c r="D1307" s="5">
        <v>59000</v>
      </c>
      <c r="E1307" s="1" t="s">
        <v>91</v>
      </c>
      <c r="F1307" s="1" t="s">
        <v>84</v>
      </c>
      <c r="G1307" s="5">
        <v>14088</v>
      </c>
      <c r="H1307" s="1" t="s">
        <v>10696</v>
      </c>
      <c r="I1307" s="1" t="s">
        <v>10684</v>
      </c>
      <c r="J1307" s="1" t="s">
        <v>12598</v>
      </c>
      <c r="K1307" s="5"/>
      <c r="L1307" s="1" t="s">
        <v>10688</v>
      </c>
    </row>
    <row r="1308" spans="1:12" x14ac:dyDescent="0.35">
      <c r="A1308" s="1" t="s">
        <v>6144</v>
      </c>
      <c r="B1308" s="1" t="s">
        <v>1071</v>
      </c>
      <c r="C1308" s="2">
        <v>45409</v>
      </c>
      <c r="D1308" s="5">
        <v>252688</v>
      </c>
      <c r="E1308" s="1" t="s">
        <v>95</v>
      </c>
      <c r="F1308" s="1" t="s">
        <v>33</v>
      </c>
      <c r="G1308" s="5">
        <v>12314</v>
      </c>
      <c r="H1308" s="1" t="s">
        <v>10697</v>
      </c>
      <c r="I1308" s="1" t="s">
        <v>10684</v>
      </c>
      <c r="J1308" s="1" t="s">
        <v>10702</v>
      </c>
      <c r="K1308" s="5">
        <v>26312</v>
      </c>
      <c r="L1308" s="1" t="s">
        <v>10686</v>
      </c>
    </row>
    <row r="1309" spans="1:12" x14ac:dyDescent="0.35">
      <c r="A1309" s="1" t="s">
        <v>6146</v>
      </c>
      <c r="B1309" s="1" t="s">
        <v>315</v>
      </c>
      <c r="C1309" s="2">
        <v>45121</v>
      </c>
      <c r="D1309" s="5">
        <v>92581</v>
      </c>
      <c r="E1309" s="1" t="s">
        <v>95</v>
      </c>
      <c r="F1309" s="1" t="s">
        <v>33</v>
      </c>
      <c r="G1309" s="5">
        <v>10354</v>
      </c>
      <c r="H1309" s="1" t="s">
        <v>10679</v>
      </c>
      <c r="I1309" s="1" t="s">
        <v>10684</v>
      </c>
      <c r="J1309" s="1" t="s">
        <v>10701</v>
      </c>
      <c r="K1309" s="5">
        <v>26419</v>
      </c>
      <c r="L1309" s="1" t="s">
        <v>10682</v>
      </c>
    </row>
    <row r="1310" spans="1:12" x14ac:dyDescent="0.35">
      <c r="A1310" s="1" t="s">
        <v>6148</v>
      </c>
      <c r="B1310" s="1" t="s">
        <v>1412</v>
      </c>
      <c r="C1310" s="2">
        <v>45082</v>
      </c>
      <c r="D1310" s="5">
        <v>697000</v>
      </c>
      <c r="E1310" s="1" t="s">
        <v>83</v>
      </c>
      <c r="F1310" s="1" t="s">
        <v>84</v>
      </c>
      <c r="G1310" s="5">
        <v>13137</v>
      </c>
      <c r="H1310" s="1" t="s">
        <v>10683</v>
      </c>
      <c r="I1310" s="1" t="s">
        <v>10680</v>
      </c>
      <c r="J1310" s="1" t="s">
        <v>12598</v>
      </c>
      <c r="K1310" s="5"/>
      <c r="L1310" s="1" t="s">
        <v>10691</v>
      </c>
    </row>
    <row r="1311" spans="1:12" x14ac:dyDescent="0.35">
      <c r="A1311" s="1" t="s">
        <v>6152</v>
      </c>
      <c r="B1311" s="1" t="s">
        <v>2282</v>
      </c>
      <c r="C1311" s="2">
        <v>45626</v>
      </c>
      <c r="D1311" s="5">
        <v>367000</v>
      </c>
      <c r="E1311" s="1" t="s">
        <v>146</v>
      </c>
      <c r="F1311" s="1" t="s">
        <v>147</v>
      </c>
      <c r="G1311" s="5">
        <v>29986</v>
      </c>
      <c r="H1311" s="1" t="s">
        <v>10679</v>
      </c>
      <c r="I1311" s="1" t="s">
        <v>10684</v>
      </c>
      <c r="J1311" s="1" t="s">
        <v>12598</v>
      </c>
      <c r="K1311" s="5"/>
      <c r="L1311" s="1" t="s">
        <v>10691</v>
      </c>
    </row>
    <row r="1312" spans="1:12" x14ac:dyDescent="0.35">
      <c r="A1312" s="1" t="s">
        <v>6156</v>
      </c>
      <c r="B1312" s="1" t="s">
        <v>1846</v>
      </c>
      <c r="C1312" s="2">
        <v>44993</v>
      </c>
      <c r="D1312" s="5">
        <v>807000</v>
      </c>
      <c r="E1312" s="1" t="s">
        <v>43</v>
      </c>
      <c r="F1312" s="1" t="s">
        <v>44</v>
      </c>
      <c r="G1312" s="5">
        <v>38037</v>
      </c>
      <c r="H1312" s="1" t="s">
        <v>10679</v>
      </c>
      <c r="I1312" s="1" t="s">
        <v>10690</v>
      </c>
      <c r="J1312" s="1" t="s">
        <v>12598</v>
      </c>
      <c r="K1312" s="5"/>
      <c r="L1312" s="1" t="s">
        <v>10686</v>
      </c>
    </row>
    <row r="1313" spans="1:12" x14ac:dyDescent="0.35">
      <c r="A1313" s="1" t="s">
        <v>6160</v>
      </c>
      <c r="B1313" s="1" t="s">
        <v>1308</v>
      </c>
      <c r="C1313" s="2">
        <v>44955</v>
      </c>
      <c r="D1313" s="5">
        <v>161982</v>
      </c>
      <c r="E1313" s="1" t="s">
        <v>43</v>
      </c>
      <c r="F1313" s="1" t="s">
        <v>44</v>
      </c>
      <c r="G1313" s="5">
        <v>29862</v>
      </c>
      <c r="H1313" s="1" t="s">
        <v>10679</v>
      </c>
      <c r="I1313" s="1" t="s">
        <v>10687</v>
      </c>
      <c r="J1313" s="1" t="s">
        <v>10702</v>
      </c>
      <c r="K1313" s="5">
        <v>37018</v>
      </c>
      <c r="L1313" s="1" t="s">
        <v>10686</v>
      </c>
    </row>
    <row r="1314" spans="1:12" x14ac:dyDescent="0.35">
      <c r="A1314" s="1" t="s">
        <v>6162</v>
      </c>
      <c r="B1314" s="1" t="s">
        <v>2285</v>
      </c>
      <c r="C1314" s="2">
        <v>45464</v>
      </c>
      <c r="D1314" s="5">
        <v>248287</v>
      </c>
      <c r="E1314" s="1" t="s">
        <v>32</v>
      </c>
      <c r="F1314" s="1" t="s">
        <v>33</v>
      </c>
      <c r="G1314" s="5">
        <v>9904</v>
      </c>
      <c r="H1314" s="1" t="s">
        <v>10696</v>
      </c>
      <c r="I1314" s="1" t="s">
        <v>10684</v>
      </c>
      <c r="J1314" s="1" t="s">
        <v>10692</v>
      </c>
      <c r="K1314" s="5">
        <v>30713</v>
      </c>
      <c r="L1314" s="1" t="s">
        <v>10682</v>
      </c>
    </row>
    <row r="1315" spans="1:12" x14ac:dyDescent="0.35">
      <c r="A1315" s="1" t="s">
        <v>6164</v>
      </c>
      <c r="B1315" s="1" t="s">
        <v>348</v>
      </c>
      <c r="C1315" s="2">
        <v>44658</v>
      </c>
      <c r="D1315" s="5">
        <v>437000</v>
      </c>
      <c r="E1315" s="1" t="s">
        <v>12</v>
      </c>
      <c r="F1315" s="1" t="s">
        <v>13</v>
      </c>
      <c r="G1315" s="5">
        <v>14990</v>
      </c>
      <c r="H1315" s="1" t="s">
        <v>10696</v>
      </c>
      <c r="I1315" s="1" t="s">
        <v>10684</v>
      </c>
      <c r="J1315" s="1" t="s">
        <v>12598</v>
      </c>
      <c r="K1315" s="5"/>
      <c r="L1315" s="1" t="s">
        <v>10691</v>
      </c>
    </row>
    <row r="1316" spans="1:12" x14ac:dyDescent="0.35">
      <c r="A1316" s="1" t="s">
        <v>6167</v>
      </c>
      <c r="B1316" s="1" t="s">
        <v>638</v>
      </c>
      <c r="C1316" s="2">
        <v>44927</v>
      </c>
      <c r="D1316" s="5">
        <v>341716</v>
      </c>
      <c r="E1316" s="1" t="s">
        <v>12</v>
      </c>
      <c r="F1316" s="1" t="s">
        <v>13</v>
      </c>
      <c r="G1316" s="5">
        <v>16425</v>
      </c>
      <c r="H1316" s="1" t="s">
        <v>10683</v>
      </c>
      <c r="I1316" s="1" t="s">
        <v>10684</v>
      </c>
      <c r="J1316" s="1" t="s">
        <v>10701</v>
      </c>
      <c r="K1316" s="5">
        <v>16284</v>
      </c>
      <c r="L1316" s="1" t="s">
        <v>10686</v>
      </c>
    </row>
    <row r="1317" spans="1:12" x14ac:dyDescent="0.35">
      <c r="A1317" s="1" t="s">
        <v>6169</v>
      </c>
      <c r="B1317" s="1" t="s">
        <v>1437</v>
      </c>
      <c r="C1317" s="2">
        <v>44904</v>
      </c>
      <c r="D1317" s="5">
        <v>1296000</v>
      </c>
      <c r="E1317" s="1" t="s">
        <v>431</v>
      </c>
      <c r="F1317" s="1" t="s">
        <v>432</v>
      </c>
      <c r="G1317" s="5">
        <v>29823</v>
      </c>
      <c r="H1317" s="1" t="s">
        <v>10683</v>
      </c>
      <c r="I1317" s="1" t="s">
        <v>10684</v>
      </c>
      <c r="J1317" s="1" t="s">
        <v>12598</v>
      </c>
      <c r="K1317" s="5"/>
      <c r="L1317" s="1" t="s">
        <v>10686</v>
      </c>
    </row>
    <row r="1318" spans="1:12" x14ac:dyDescent="0.35">
      <c r="A1318" s="1" t="s">
        <v>6172</v>
      </c>
      <c r="B1318" s="1" t="s">
        <v>1744</v>
      </c>
      <c r="C1318" s="2">
        <v>45337</v>
      </c>
      <c r="D1318" s="5">
        <v>348000</v>
      </c>
      <c r="E1318" s="1" t="s">
        <v>146</v>
      </c>
      <c r="F1318" s="1" t="s">
        <v>147</v>
      </c>
      <c r="G1318" s="5">
        <v>30832</v>
      </c>
      <c r="H1318" s="1" t="s">
        <v>10693</v>
      </c>
      <c r="I1318" s="1" t="s">
        <v>10684</v>
      </c>
      <c r="J1318" s="1" t="s">
        <v>12598</v>
      </c>
      <c r="K1318" s="5"/>
      <c r="L1318" s="1" t="s">
        <v>10691</v>
      </c>
    </row>
    <row r="1319" spans="1:12" x14ac:dyDescent="0.35">
      <c r="A1319" s="1" t="s">
        <v>6175</v>
      </c>
      <c r="B1319" s="1" t="s">
        <v>767</v>
      </c>
      <c r="C1319" s="2">
        <v>45658</v>
      </c>
      <c r="D1319" s="5">
        <v>417000</v>
      </c>
      <c r="E1319" s="1" t="s">
        <v>91</v>
      </c>
      <c r="F1319" s="1" t="s">
        <v>84</v>
      </c>
      <c r="G1319" s="5">
        <v>14566</v>
      </c>
      <c r="H1319" s="1" t="s">
        <v>10697</v>
      </c>
      <c r="I1319" s="1" t="s">
        <v>10680</v>
      </c>
      <c r="J1319" s="1" t="s">
        <v>12598</v>
      </c>
      <c r="K1319" s="5"/>
      <c r="L1319" s="1" t="s">
        <v>10686</v>
      </c>
    </row>
    <row r="1320" spans="1:12" x14ac:dyDescent="0.35">
      <c r="A1320" s="1" t="s">
        <v>6179</v>
      </c>
      <c r="B1320" s="1" t="s">
        <v>1180</v>
      </c>
      <c r="C1320" s="2">
        <v>45139</v>
      </c>
      <c r="D1320" s="5">
        <v>118000</v>
      </c>
      <c r="E1320" s="1" t="s">
        <v>83</v>
      </c>
      <c r="F1320" s="1" t="s">
        <v>84</v>
      </c>
      <c r="G1320" s="5">
        <v>17844</v>
      </c>
      <c r="H1320" s="1" t="s">
        <v>10683</v>
      </c>
      <c r="I1320" s="1" t="s">
        <v>10680</v>
      </c>
      <c r="J1320" s="1" t="s">
        <v>12598</v>
      </c>
      <c r="K1320" s="5"/>
      <c r="L1320" s="1" t="s">
        <v>10682</v>
      </c>
    </row>
    <row r="1321" spans="1:12" x14ac:dyDescent="0.35">
      <c r="A1321" s="1" t="s">
        <v>6181</v>
      </c>
      <c r="B1321" s="1" t="s">
        <v>503</v>
      </c>
      <c r="C1321" s="2">
        <v>45707</v>
      </c>
      <c r="D1321" s="5">
        <v>1246000</v>
      </c>
      <c r="E1321" s="1" t="s">
        <v>119</v>
      </c>
      <c r="F1321" s="1" t="s">
        <v>120</v>
      </c>
      <c r="G1321" s="5">
        <v>41777</v>
      </c>
      <c r="H1321" s="1" t="s">
        <v>10693</v>
      </c>
      <c r="I1321" s="1" t="s">
        <v>10684</v>
      </c>
      <c r="J1321" s="1" t="s">
        <v>12598</v>
      </c>
      <c r="K1321" s="5"/>
      <c r="L1321" s="1" t="s">
        <v>10691</v>
      </c>
    </row>
    <row r="1322" spans="1:12" x14ac:dyDescent="0.35">
      <c r="A1322" s="1" t="s">
        <v>6185</v>
      </c>
      <c r="B1322" s="1" t="s">
        <v>1986</v>
      </c>
      <c r="C1322" s="2">
        <v>45006</v>
      </c>
      <c r="D1322" s="5">
        <v>1047000</v>
      </c>
      <c r="E1322" s="1" t="s">
        <v>127</v>
      </c>
      <c r="F1322" s="1" t="s">
        <v>128</v>
      </c>
      <c r="G1322" s="5">
        <v>16687</v>
      </c>
      <c r="H1322" s="1" t="s">
        <v>10679</v>
      </c>
      <c r="I1322" s="1" t="s">
        <v>10680</v>
      </c>
      <c r="J1322" s="1" t="s">
        <v>12598</v>
      </c>
      <c r="K1322" s="5"/>
      <c r="L1322" s="1" t="s">
        <v>10682</v>
      </c>
    </row>
    <row r="1323" spans="1:12" x14ac:dyDescent="0.35">
      <c r="A1323" s="1" t="s">
        <v>6187</v>
      </c>
      <c r="B1323" s="1" t="s">
        <v>2016</v>
      </c>
      <c r="C1323" s="2">
        <v>45287</v>
      </c>
      <c r="D1323" s="5">
        <v>450363</v>
      </c>
      <c r="E1323" s="1" t="s">
        <v>43</v>
      </c>
      <c r="F1323" s="1" t="s">
        <v>44</v>
      </c>
      <c r="G1323" s="5">
        <v>34193</v>
      </c>
      <c r="H1323" s="1" t="s">
        <v>10693</v>
      </c>
      <c r="I1323" s="1" t="s">
        <v>10687</v>
      </c>
      <c r="J1323" s="1" t="s">
        <v>10699</v>
      </c>
      <c r="K1323" s="5">
        <v>48637</v>
      </c>
      <c r="L1323" s="1" t="s">
        <v>10682</v>
      </c>
    </row>
    <row r="1324" spans="1:12" x14ac:dyDescent="0.35">
      <c r="A1324" s="1" t="s">
        <v>6189</v>
      </c>
      <c r="B1324" s="1" t="s">
        <v>890</v>
      </c>
      <c r="C1324" s="2">
        <v>45318</v>
      </c>
      <c r="D1324" s="5">
        <v>329000</v>
      </c>
      <c r="E1324" s="1" t="s">
        <v>151</v>
      </c>
      <c r="F1324" s="1" t="s">
        <v>33</v>
      </c>
      <c r="G1324" s="5">
        <v>13828</v>
      </c>
      <c r="H1324" s="1" t="s">
        <v>10679</v>
      </c>
      <c r="I1324" s="1" t="s">
        <v>10687</v>
      </c>
      <c r="J1324" s="1" t="s">
        <v>12598</v>
      </c>
      <c r="K1324" s="5"/>
      <c r="L1324" s="1" t="s">
        <v>10695</v>
      </c>
    </row>
    <row r="1325" spans="1:12" x14ac:dyDescent="0.35">
      <c r="A1325" s="1" t="s">
        <v>6191</v>
      </c>
      <c r="B1325" s="1" t="s">
        <v>1086</v>
      </c>
      <c r="C1325" s="2">
        <v>45703</v>
      </c>
      <c r="D1325" s="5">
        <v>707000</v>
      </c>
      <c r="E1325" s="1" t="s">
        <v>111</v>
      </c>
      <c r="F1325" s="1" t="s">
        <v>112</v>
      </c>
      <c r="G1325" s="5">
        <v>22815</v>
      </c>
      <c r="H1325" s="1" t="s">
        <v>10679</v>
      </c>
      <c r="I1325" s="1" t="s">
        <v>10680</v>
      </c>
      <c r="J1325" s="1" t="s">
        <v>12598</v>
      </c>
      <c r="K1325" s="5"/>
      <c r="L1325" s="1" t="s">
        <v>10691</v>
      </c>
    </row>
    <row r="1326" spans="1:12" x14ac:dyDescent="0.35">
      <c r="A1326" s="1" t="s">
        <v>6194</v>
      </c>
      <c r="B1326" s="1" t="s">
        <v>1334</v>
      </c>
      <c r="C1326" s="2">
        <v>45646</v>
      </c>
      <c r="D1326" s="5">
        <v>129000</v>
      </c>
      <c r="E1326" s="1" t="s">
        <v>91</v>
      </c>
      <c r="F1326" s="1" t="s">
        <v>84</v>
      </c>
      <c r="G1326" s="5">
        <v>17555</v>
      </c>
      <c r="H1326" s="1" t="s">
        <v>10679</v>
      </c>
      <c r="I1326" s="1" t="s">
        <v>10684</v>
      </c>
      <c r="J1326" s="1" t="s">
        <v>12598</v>
      </c>
      <c r="K1326" s="5"/>
      <c r="L1326" s="1" t="s">
        <v>10682</v>
      </c>
    </row>
    <row r="1327" spans="1:12" x14ac:dyDescent="0.35">
      <c r="A1327" s="1" t="s">
        <v>6196</v>
      </c>
      <c r="B1327" s="1" t="s">
        <v>2099</v>
      </c>
      <c r="C1327" s="2">
        <v>44861</v>
      </c>
      <c r="D1327" s="5">
        <v>946000</v>
      </c>
      <c r="E1327" s="1" t="s">
        <v>12</v>
      </c>
      <c r="F1327" s="1" t="s">
        <v>13</v>
      </c>
      <c r="G1327" s="5">
        <v>12302</v>
      </c>
      <c r="H1327" s="1" t="s">
        <v>10693</v>
      </c>
      <c r="I1327" s="1" t="s">
        <v>10690</v>
      </c>
      <c r="J1327" s="1" t="s">
        <v>12598</v>
      </c>
      <c r="K1327" s="5"/>
      <c r="L1327" s="1" t="s">
        <v>10686</v>
      </c>
    </row>
    <row r="1328" spans="1:12" x14ac:dyDescent="0.35">
      <c r="A1328" s="1" t="s">
        <v>6200</v>
      </c>
      <c r="B1328" s="1" t="s">
        <v>1428</v>
      </c>
      <c r="C1328" s="2">
        <v>45643</v>
      </c>
      <c r="D1328" s="5">
        <v>69000</v>
      </c>
      <c r="E1328" s="1" t="s">
        <v>95</v>
      </c>
      <c r="F1328" s="1" t="s">
        <v>33</v>
      </c>
      <c r="G1328" s="5">
        <v>14995</v>
      </c>
      <c r="H1328" s="1" t="s">
        <v>10679</v>
      </c>
      <c r="I1328" s="1" t="s">
        <v>10684</v>
      </c>
      <c r="J1328" s="1" t="s">
        <v>12598</v>
      </c>
      <c r="K1328" s="5"/>
      <c r="L1328" s="1" t="s">
        <v>10691</v>
      </c>
    </row>
    <row r="1329" spans="1:12" x14ac:dyDescent="0.35">
      <c r="A1329" s="1" t="s">
        <v>6202</v>
      </c>
      <c r="B1329" s="1" t="s">
        <v>2204</v>
      </c>
      <c r="C1329" s="2">
        <v>45612</v>
      </c>
      <c r="D1329" s="5">
        <v>986000</v>
      </c>
      <c r="E1329" s="1" t="s">
        <v>48</v>
      </c>
      <c r="F1329" s="1" t="s">
        <v>49</v>
      </c>
      <c r="G1329" s="5">
        <v>28869</v>
      </c>
      <c r="H1329" s="1" t="s">
        <v>10679</v>
      </c>
      <c r="I1329" s="1" t="s">
        <v>10684</v>
      </c>
      <c r="J1329" s="1" t="s">
        <v>12598</v>
      </c>
      <c r="K1329" s="5"/>
      <c r="L1329" s="1" t="s">
        <v>10682</v>
      </c>
    </row>
    <row r="1330" spans="1:12" x14ac:dyDescent="0.35">
      <c r="A1330" s="1" t="s">
        <v>6205</v>
      </c>
      <c r="B1330" s="1" t="s">
        <v>1868</v>
      </c>
      <c r="C1330" s="2">
        <v>45229</v>
      </c>
      <c r="D1330" s="5">
        <v>198000</v>
      </c>
      <c r="E1330" s="1" t="s">
        <v>431</v>
      </c>
      <c r="F1330" s="1" t="s">
        <v>432</v>
      </c>
      <c r="G1330" s="5">
        <v>39109</v>
      </c>
      <c r="H1330" s="1" t="s">
        <v>10697</v>
      </c>
      <c r="I1330" s="1" t="s">
        <v>10680</v>
      </c>
      <c r="J1330" s="1" t="s">
        <v>12598</v>
      </c>
      <c r="K1330" s="5"/>
      <c r="L1330" s="1" t="s">
        <v>10691</v>
      </c>
    </row>
    <row r="1331" spans="1:12" x14ac:dyDescent="0.35">
      <c r="A1331" s="1" t="s">
        <v>6208</v>
      </c>
      <c r="B1331" s="1" t="s">
        <v>588</v>
      </c>
      <c r="C1331" s="2">
        <v>44953</v>
      </c>
      <c r="D1331" s="5">
        <v>778000</v>
      </c>
      <c r="E1331" s="1" t="s">
        <v>32</v>
      </c>
      <c r="F1331" s="1" t="s">
        <v>33</v>
      </c>
      <c r="G1331" s="5">
        <v>10639</v>
      </c>
      <c r="H1331" s="1" t="s">
        <v>10679</v>
      </c>
      <c r="I1331" s="1" t="s">
        <v>10684</v>
      </c>
      <c r="J1331" s="1" t="s">
        <v>12598</v>
      </c>
      <c r="K1331" s="5"/>
      <c r="L1331" s="1" t="s">
        <v>10682</v>
      </c>
    </row>
    <row r="1332" spans="1:12" x14ac:dyDescent="0.35">
      <c r="A1332" s="1" t="s">
        <v>6211</v>
      </c>
      <c r="B1332" s="1" t="s">
        <v>1756</v>
      </c>
      <c r="C1332" s="2">
        <v>45218</v>
      </c>
      <c r="D1332" s="5">
        <v>463224</v>
      </c>
      <c r="E1332" s="1" t="s">
        <v>43</v>
      </c>
      <c r="F1332" s="1" t="s">
        <v>44</v>
      </c>
      <c r="G1332" s="5">
        <v>31054</v>
      </c>
      <c r="H1332" s="1" t="s">
        <v>10679</v>
      </c>
      <c r="I1332" s="1" t="s">
        <v>10684</v>
      </c>
      <c r="J1332" s="1" t="s">
        <v>10700</v>
      </c>
      <c r="K1332" s="5">
        <v>35776</v>
      </c>
      <c r="L1332" s="1" t="s">
        <v>10686</v>
      </c>
    </row>
    <row r="1333" spans="1:12" x14ac:dyDescent="0.35">
      <c r="A1333" s="1" t="s">
        <v>6213</v>
      </c>
      <c r="B1333" s="1" t="s">
        <v>1643</v>
      </c>
      <c r="C1333" s="2">
        <v>44919</v>
      </c>
      <c r="D1333" s="5">
        <v>199000</v>
      </c>
      <c r="E1333" s="1" t="s">
        <v>56</v>
      </c>
      <c r="F1333" s="1" t="s">
        <v>57</v>
      </c>
      <c r="G1333" s="5">
        <v>38126</v>
      </c>
      <c r="H1333" s="1" t="s">
        <v>10679</v>
      </c>
      <c r="I1333" s="1" t="s">
        <v>10684</v>
      </c>
      <c r="J1333" s="1" t="s">
        <v>12598</v>
      </c>
      <c r="K1333" s="5"/>
      <c r="L1333" s="1" t="s">
        <v>10691</v>
      </c>
    </row>
    <row r="1334" spans="1:12" x14ac:dyDescent="0.35">
      <c r="A1334" s="1" t="s">
        <v>6215</v>
      </c>
      <c r="B1334" s="1" t="s">
        <v>884</v>
      </c>
      <c r="C1334" s="2">
        <v>45513</v>
      </c>
      <c r="D1334" s="5">
        <v>2025000</v>
      </c>
      <c r="E1334" s="1" t="s">
        <v>95</v>
      </c>
      <c r="F1334" s="1" t="s">
        <v>33</v>
      </c>
      <c r="G1334" s="5">
        <v>11014</v>
      </c>
      <c r="H1334" s="1" t="s">
        <v>10679</v>
      </c>
      <c r="I1334" s="1" t="s">
        <v>10684</v>
      </c>
      <c r="J1334" s="1" t="s">
        <v>12598</v>
      </c>
      <c r="K1334" s="5"/>
      <c r="L1334" s="1" t="s">
        <v>10691</v>
      </c>
    </row>
    <row r="1335" spans="1:12" x14ac:dyDescent="0.35">
      <c r="A1335" s="1" t="s">
        <v>6219</v>
      </c>
      <c r="B1335" s="1" t="s">
        <v>468</v>
      </c>
      <c r="C1335" s="2">
        <v>45337</v>
      </c>
      <c r="D1335" s="5">
        <v>199000</v>
      </c>
      <c r="E1335" s="1" t="s">
        <v>91</v>
      </c>
      <c r="F1335" s="1" t="s">
        <v>84</v>
      </c>
      <c r="G1335" s="5">
        <v>18183</v>
      </c>
      <c r="H1335" s="1" t="s">
        <v>10693</v>
      </c>
      <c r="I1335" s="1" t="s">
        <v>10687</v>
      </c>
      <c r="J1335" s="1" t="s">
        <v>12598</v>
      </c>
      <c r="K1335" s="5"/>
      <c r="L1335" s="1" t="s">
        <v>10682</v>
      </c>
    </row>
    <row r="1336" spans="1:12" x14ac:dyDescent="0.35">
      <c r="A1336" s="1" t="s">
        <v>6221</v>
      </c>
      <c r="B1336" s="1" t="s">
        <v>1368</v>
      </c>
      <c r="C1336" s="2">
        <v>45251</v>
      </c>
      <c r="D1336" s="5">
        <v>60773</v>
      </c>
      <c r="E1336" s="1" t="s">
        <v>95</v>
      </c>
      <c r="F1336" s="1" t="s">
        <v>33</v>
      </c>
      <c r="G1336" s="5">
        <v>12667</v>
      </c>
      <c r="H1336" s="1" t="s">
        <v>10697</v>
      </c>
      <c r="I1336" s="1" t="s">
        <v>10680</v>
      </c>
      <c r="J1336" s="1" t="s">
        <v>10699</v>
      </c>
      <c r="K1336" s="5">
        <v>18227</v>
      </c>
      <c r="L1336" s="1" t="s">
        <v>10691</v>
      </c>
    </row>
    <row r="1337" spans="1:12" x14ac:dyDescent="0.35">
      <c r="A1337" s="1" t="s">
        <v>6223</v>
      </c>
      <c r="B1337" s="1" t="s">
        <v>2051</v>
      </c>
      <c r="C1337" s="2">
        <v>45067</v>
      </c>
      <c r="D1337" s="5">
        <v>578000</v>
      </c>
      <c r="E1337" s="1" t="s">
        <v>12</v>
      </c>
      <c r="F1337" s="1" t="s">
        <v>13</v>
      </c>
      <c r="G1337" s="5">
        <v>14865</v>
      </c>
      <c r="H1337" s="1" t="s">
        <v>10679</v>
      </c>
      <c r="I1337" s="1" t="s">
        <v>10687</v>
      </c>
      <c r="J1337" s="1" t="s">
        <v>12598</v>
      </c>
      <c r="K1337" s="5"/>
      <c r="L1337" s="1" t="s">
        <v>10682</v>
      </c>
    </row>
    <row r="1338" spans="1:12" x14ac:dyDescent="0.35">
      <c r="A1338" s="1" t="s">
        <v>6226</v>
      </c>
      <c r="B1338" s="1" t="s">
        <v>1428</v>
      </c>
      <c r="C1338" s="2">
        <v>45208</v>
      </c>
      <c r="D1338" s="5">
        <v>1130331</v>
      </c>
      <c r="E1338" s="1" t="s">
        <v>95</v>
      </c>
      <c r="F1338" s="1" t="s">
        <v>33</v>
      </c>
      <c r="G1338" s="5">
        <v>11540</v>
      </c>
      <c r="H1338" s="1" t="s">
        <v>10693</v>
      </c>
      <c r="I1338" s="1" t="s">
        <v>10680</v>
      </c>
      <c r="J1338" s="1" t="s">
        <v>10699</v>
      </c>
      <c r="K1338" s="5">
        <v>36669</v>
      </c>
      <c r="L1338" s="1" t="s">
        <v>10691</v>
      </c>
    </row>
    <row r="1339" spans="1:12" x14ac:dyDescent="0.35">
      <c r="A1339" s="1" t="s">
        <v>6229</v>
      </c>
      <c r="B1339" s="1" t="s">
        <v>1657</v>
      </c>
      <c r="C1339" s="2">
        <v>45139</v>
      </c>
      <c r="D1339" s="5">
        <v>335039</v>
      </c>
      <c r="E1339" s="1" t="s">
        <v>61</v>
      </c>
      <c r="F1339" s="1" t="s">
        <v>62</v>
      </c>
      <c r="G1339" s="5">
        <v>35167</v>
      </c>
      <c r="H1339" s="1" t="s">
        <v>10693</v>
      </c>
      <c r="I1339" s="1" t="s">
        <v>10684</v>
      </c>
      <c r="J1339" s="1" t="s">
        <v>10699</v>
      </c>
      <c r="K1339" s="5">
        <v>13961</v>
      </c>
      <c r="L1339" s="1" t="s">
        <v>10686</v>
      </c>
    </row>
    <row r="1340" spans="1:12" x14ac:dyDescent="0.35">
      <c r="A1340" s="1" t="s">
        <v>6231</v>
      </c>
      <c r="B1340" s="1" t="s">
        <v>2189</v>
      </c>
      <c r="C1340" s="2">
        <v>44686</v>
      </c>
      <c r="D1340" s="5">
        <v>980554</v>
      </c>
      <c r="E1340" s="1" t="s">
        <v>56</v>
      </c>
      <c r="F1340" s="1" t="s">
        <v>57</v>
      </c>
      <c r="G1340" s="5">
        <v>39765</v>
      </c>
      <c r="H1340" s="1" t="s">
        <v>10679</v>
      </c>
      <c r="I1340" s="1" t="s">
        <v>10684</v>
      </c>
      <c r="J1340" s="1" t="s">
        <v>10681</v>
      </c>
      <c r="K1340" s="5">
        <v>17446</v>
      </c>
      <c r="L1340" s="1" t="s">
        <v>10682</v>
      </c>
    </row>
    <row r="1341" spans="1:12" x14ac:dyDescent="0.35">
      <c r="A1341" s="1" t="s">
        <v>6234</v>
      </c>
      <c r="B1341" s="1" t="s">
        <v>700</v>
      </c>
      <c r="C1341" s="2">
        <v>45669</v>
      </c>
      <c r="D1341" s="5">
        <v>598000</v>
      </c>
      <c r="E1341" s="1" t="s">
        <v>43</v>
      </c>
      <c r="F1341" s="1" t="s">
        <v>44</v>
      </c>
      <c r="G1341" s="5">
        <v>30258</v>
      </c>
      <c r="H1341" s="1" t="s">
        <v>10679</v>
      </c>
      <c r="I1341" s="1" t="s">
        <v>10684</v>
      </c>
      <c r="J1341" s="1" t="s">
        <v>12598</v>
      </c>
      <c r="K1341" s="5"/>
      <c r="L1341" s="1" t="s">
        <v>10691</v>
      </c>
    </row>
    <row r="1342" spans="1:12" x14ac:dyDescent="0.35">
      <c r="A1342" s="1" t="s">
        <v>6237</v>
      </c>
      <c r="B1342" s="1" t="s">
        <v>952</v>
      </c>
      <c r="C1342" s="2">
        <v>45109</v>
      </c>
      <c r="D1342" s="5">
        <v>69000</v>
      </c>
      <c r="E1342" s="1" t="s">
        <v>119</v>
      </c>
      <c r="F1342" s="1" t="s">
        <v>120</v>
      </c>
      <c r="G1342" s="5">
        <v>41715</v>
      </c>
      <c r="H1342" s="1" t="s">
        <v>10693</v>
      </c>
      <c r="I1342" s="1" t="s">
        <v>10690</v>
      </c>
      <c r="J1342" s="1" t="s">
        <v>12598</v>
      </c>
      <c r="K1342" s="5"/>
      <c r="L1342" s="1" t="s">
        <v>10688</v>
      </c>
    </row>
    <row r="1343" spans="1:12" x14ac:dyDescent="0.35">
      <c r="A1343" s="1" t="s">
        <v>6239</v>
      </c>
      <c r="B1343" s="1" t="s">
        <v>1025</v>
      </c>
      <c r="C1343" s="2">
        <v>44986</v>
      </c>
      <c r="D1343" s="5">
        <v>808849</v>
      </c>
      <c r="E1343" s="1" t="s">
        <v>43</v>
      </c>
      <c r="F1343" s="1" t="s">
        <v>44</v>
      </c>
      <c r="G1343" s="5">
        <v>38607</v>
      </c>
      <c r="H1343" s="1" t="s">
        <v>10679</v>
      </c>
      <c r="I1343" s="1" t="s">
        <v>10680</v>
      </c>
      <c r="J1343" s="1" t="s">
        <v>10699</v>
      </c>
      <c r="K1343" s="5">
        <v>39151</v>
      </c>
      <c r="L1343" s="1" t="s">
        <v>10686</v>
      </c>
    </row>
    <row r="1344" spans="1:12" x14ac:dyDescent="0.35">
      <c r="A1344" s="1" t="s">
        <v>6242</v>
      </c>
      <c r="B1344" s="1" t="s">
        <v>796</v>
      </c>
      <c r="C1344" s="2">
        <v>45391</v>
      </c>
      <c r="D1344" s="5">
        <v>1027000</v>
      </c>
      <c r="E1344" s="1" t="s">
        <v>431</v>
      </c>
      <c r="F1344" s="1" t="s">
        <v>432</v>
      </c>
      <c r="G1344" s="5">
        <v>29016</v>
      </c>
      <c r="H1344" s="1" t="s">
        <v>10697</v>
      </c>
      <c r="I1344" s="1" t="s">
        <v>10690</v>
      </c>
      <c r="J1344" s="1" t="s">
        <v>12598</v>
      </c>
      <c r="K1344" s="5"/>
      <c r="L1344" s="1" t="s">
        <v>10688</v>
      </c>
    </row>
    <row r="1345" spans="1:12" x14ac:dyDescent="0.35">
      <c r="A1345" s="1" t="s">
        <v>6246</v>
      </c>
      <c r="B1345" s="1" t="s">
        <v>1762</v>
      </c>
      <c r="C1345" s="2">
        <v>45324</v>
      </c>
      <c r="D1345" s="5">
        <v>258157</v>
      </c>
      <c r="E1345" s="1" t="s">
        <v>37</v>
      </c>
      <c r="F1345" s="1" t="s">
        <v>38</v>
      </c>
      <c r="G1345" s="5">
        <v>42677</v>
      </c>
      <c r="H1345" s="1" t="s">
        <v>10693</v>
      </c>
      <c r="I1345" s="1" t="s">
        <v>10684</v>
      </c>
      <c r="J1345" s="1" t="s">
        <v>10701</v>
      </c>
      <c r="K1345" s="5">
        <v>20843</v>
      </c>
      <c r="L1345" s="1" t="s">
        <v>10691</v>
      </c>
    </row>
    <row r="1346" spans="1:12" x14ac:dyDescent="0.35">
      <c r="A1346" s="1" t="s">
        <v>6248</v>
      </c>
      <c r="B1346" s="1" t="s">
        <v>928</v>
      </c>
      <c r="C1346" s="2">
        <v>45515</v>
      </c>
      <c r="D1346" s="5">
        <v>279000</v>
      </c>
      <c r="E1346" s="1" t="s">
        <v>56</v>
      </c>
      <c r="F1346" s="1" t="s">
        <v>57</v>
      </c>
      <c r="G1346" s="5">
        <v>38274</v>
      </c>
      <c r="H1346" s="1" t="s">
        <v>10693</v>
      </c>
      <c r="I1346" s="1" t="s">
        <v>10687</v>
      </c>
      <c r="J1346" s="1" t="s">
        <v>12598</v>
      </c>
      <c r="K1346" s="5"/>
      <c r="L1346" s="1" t="s">
        <v>10691</v>
      </c>
    </row>
    <row r="1347" spans="1:12" x14ac:dyDescent="0.35">
      <c r="A1347" s="1" t="s">
        <v>6250</v>
      </c>
      <c r="B1347" s="1" t="s">
        <v>1059</v>
      </c>
      <c r="C1347" s="2">
        <v>45023</v>
      </c>
      <c r="D1347" s="5">
        <v>977000</v>
      </c>
      <c r="E1347" s="1" t="s">
        <v>32</v>
      </c>
      <c r="F1347" s="1" t="s">
        <v>33</v>
      </c>
      <c r="G1347" s="5">
        <v>12561</v>
      </c>
      <c r="H1347" s="1" t="s">
        <v>10693</v>
      </c>
      <c r="I1347" s="1" t="s">
        <v>10680</v>
      </c>
      <c r="J1347" s="1" t="s">
        <v>12598</v>
      </c>
      <c r="K1347" s="5"/>
      <c r="L1347" s="1" t="s">
        <v>10682</v>
      </c>
    </row>
    <row r="1348" spans="1:12" x14ac:dyDescent="0.35">
      <c r="A1348" s="1" t="s">
        <v>6253</v>
      </c>
      <c r="B1348" s="1" t="s">
        <v>1707</v>
      </c>
      <c r="C1348" s="2">
        <v>44885</v>
      </c>
      <c r="D1348" s="5">
        <v>168000</v>
      </c>
      <c r="E1348" s="1" t="s">
        <v>91</v>
      </c>
      <c r="F1348" s="1" t="s">
        <v>84</v>
      </c>
      <c r="G1348" s="5">
        <v>17057</v>
      </c>
      <c r="H1348" s="1" t="s">
        <v>10696</v>
      </c>
      <c r="I1348" s="1" t="s">
        <v>10684</v>
      </c>
      <c r="J1348" s="1" t="s">
        <v>12598</v>
      </c>
      <c r="K1348" s="5"/>
      <c r="L1348" s="1" t="s">
        <v>10691</v>
      </c>
    </row>
    <row r="1349" spans="1:12" x14ac:dyDescent="0.35">
      <c r="A1349" s="1" t="s">
        <v>6256</v>
      </c>
      <c r="B1349" s="1" t="s">
        <v>401</v>
      </c>
      <c r="C1349" s="2">
        <v>45343</v>
      </c>
      <c r="D1349" s="5">
        <v>292998</v>
      </c>
      <c r="E1349" s="1" t="s">
        <v>37</v>
      </c>
      <c r="F1349" s="1" t="s">
        <v>38</v>
      </c>
      <c r="G1349" s="5">
        <v>39345</v>
      </c>
      <c r="H1349" s="1" t="s">
        <v>10696</v>
      </c>
      <c r="I1349" s="1" t="s">
        <v>10680</v>
      </c>
      <c r="J1349" s="1" t="s">
        <v>10700</v>
      </c>
      <c r="K1349" s="5">
        <v>36002</v>
      </c>
      <c r="L1349" s="1" t="s">
        <v>10691</v>
      </c>
    </row>
    <row r="1350" spans="1:12" x14ac:dyDescent="0.35">
      <c r="A1350" s="1" t="s">
        <v>6258</v>
      </c>
      <c r="B1350" s="1" t="s">
        <v>1781</v>
      </c>
      <c r="C1350" s="2">
        <v>45569</v>
      </c>
      <c r="D1350" s="5">
        <v>516866</v>
      </c>
      <c r="E1350" s="1" t="s">
        <v>95</v>
      </c>
      <c r="F1350" s="1" t="s">
        <v>33</v>
      </c>
      <c r="G1350" s="5">
        <v>11379</v>
      </c>
      <c r="H1350" s="1" t="s">
        <v>10693</v>
      </c>
      <c r="I1350" s="1" t="s">
        <v>10684</v>
      </c>
      <c r="J1350" s="1" t="s">
        <v>10702</v>
      </c>
      <c r="K1350" s="5">
        <v>30134</v>
      </c>
      <c r="L1350" s="1" t="s">
        <v>10688</v>
      </c>
    </row>
    <row r="1351" spans="1:12" x14ac:dyDescent="0.35">
      <c r="A1351" s="1" t="s">
        <v>6261</v>
      </c>
      <c r="B1351" s="1" t="s">
        <v>1360</v>
      </c>
      <c r="C1351" s="2">
        <v>45552</v>
      </c>
      <c r="D1351" s="5">
        <v>1027046</v>
      </c>
      <c r="E1351" s="1" t="s">
        <v>72</v>
      </c>
      <c r="F1351" s="1" t="s">
        <v>33</v>
      </c>
      <c r="G1351" s="5">
        <v>12303</v>
      </c>
      <c r="H1351" s="1" t="s">
        <v>10693</v>
      </c>
      <c r="I1351" s="1" t="s">
        <v>10684</v>
      </c>
      <c r="J1351" s="1" t="s">
        <v>10681</v>
      </c>
      <c r="K1351" s="5">
        <v>39954</v>
      </c>
      <c r="L1351" s="1" t="s">
        <v>10682</v>
      </c>
    </row>
    <row r="1352" spans="1:12" x14ac:dyDescent="0.35">
      <c r="A1352" s="1" t="s">
        <v>6264</v>
      </c>
      <c r="B1352" s="1" t="s">
        <v>2048</v>
      </c>
      <c r="C1352" s="2">
        <v>45230</v>
      </c>
      <c r="D1352" s="5">
        <v>132317</v>
      </c>
      <c r="E1352" s="1" t="s">
        <v>138</v>
      </c>
      <c r="F1352" s="1" t="s">
        <v>139</v>
      </c>
      <c r="G1352" s="5">
        <v>30821</v>
      </c>
      <c r="H1352" s="1" t="s">
        <v>10693</v>
      </c>
      <c r="I1352" s="1" t="s">
        <v>10684</v>
      </c>
      <c r="J1352" s="1" t="s">
        <v>10699</v>
      </c>
      <c r="K1352" s="5">
        <v>46683</v>
      </c>
      <c r="L1352" s="1" t="s">
        <v>10686</v>
      </c>
    </row>
    <row r="1353" spans="1:12" x14ac:dyDescent="0.35">
      <c r="A1353" s="1" t="s">
        <v>6266</v>
      </c>
      <c r="B1353" s="1" t="s">
        <v>2007</v>
      </c>
      <c r="C1353" s="2">
        <v>44596</v>
      </c>
      <c r="D1353" s="5">
        <v>458000</v>
      </c>
      <c r="E1353" s="1" t="s">
        <v>91</v>
      </c>
      <c r="F1353" s="1" t="s">
        <v>84</v>
      </c>
      <c r="G1353" s="5">
        <v>18238</v>
      </c>
      <c r="H1353" s="1" t="s">
        <v>10693</v>
      </c>
      <c r="I1353" s="1" t="s">
        <v>10684</v>
      </c>
      <c r="J1353" s="1" t="s">
        <v>12598</v>
      </c>
      <c r="K1353" s="5"/>
      <c r="L1353" s="1" t="s">
        <v>10682</v>
      </c>
    </row>
    <row r="1354" spans="1:12" x14ac:dyDescent="0.35">
      <c r="A1354" s="1" t="s">
        <v>6268</v>
      </c>
      <c r="B1354" s="1" t="s">
        <v>765</v>
      </c>
      <c r="C1354" s="2">
        <v>45178</v>
      </c>
      <c r="D1354" s="5">
        <v>357000</v>
      </c>
      <c r="E1354" s="1" t="s">
        <v>248</v>
      </c>
      <c r="F1354" s="1" t="s">
        <v>249</v>
      </c>
      <c r="G1354" s="5">
        <v>10978</v>
      </c>
      <c r="H1354" s="1" t="s">
        <v>10679</v>
      </c>
      <c r="I1354" s="1" t="s">
        <v>10687</v>
      </c>
      <c r="J1354" s="1" t="s">
        <v>12598</v>
      </c>
      <c r="K1354" s="5"/>
      <c r="L1354" s="1" t="s">
        <v>10688</v>
      </c>
    </row>
    <row r="1355" spans="1:12" x14ac:dyDescent="0.35">
      <c r="A1355" s="1" t="s">
        <v>6272</v>
      </c>
      <c r="B1355" s="1" t="s">
        <v>58</v>
      </c>
      <c r="C1355" s="2">
        <v>45696</v>
      </c>
      <c r="D1355" s="5">
        <v>577000</v>
      </c>
      <c r="E1355" s="1" t="s">
        <v>48</v>
      </c>
      <c r="F1355" s="1" t="s">
        <v>49</v>
      </c>
      <c r="G1355" s="5">
        <v>22603</v>
      </c>
      <c r="H1355" s="1" t="s">
        <v>10679</v>
      </c>
      <c r="I1355" s="1" t="s">
        <v>10684</v>
      </c>
      <c r="J1355" s="1" t="s">
        <v>12598</v>
      </c>
      <c r="K1355" s="5"/>
      <c r="L1355" s="1" t="s">
        <v>10686</v>
      </c>
    </row>
    <row r="1356" spans="1:12" x14ac:dyDescent="0.35">
      <c r="A1356" s="1" t="s">
        <v>6275</v>
      </c>
      <c r="B1356" s="1" t="s">
        <v>2234</v>
      </c>
      <c r="C1356" s="2">
        <v>45260</v>
      </c>
      <c r="D1356" s="5">
        <v>1136000</v>
      </c>
      <c r="E1356" s="1" t="s">
        <v>151</v>
      </c>
      <c r="F1356" s="1" t="s">
        <v>33</v>
      </c>
      <c r="G1356" s="5">
        <v>14833</v>
      </c>
      <c r="H1356" s="1" t="s">
        <v>10683</v>
      </c>
      <c r="I1356" s="1" t="s">
        <v>10684</v>
      </c>
      <c r="J1356" s="1" t="s">
        <v>12598</v>
      </c>
      <c r="K1356" s="5"/>
      <c r="L1356" s="1" t="s">
        <v>10686</v>
      </c>
    </row>
    <row r="1357" spans="1:12" x14ac:dyDescent="0.35">
      <c r="A1357" s="1" t="s">
        <v>6279</v>
      </c>
      <c r="B1357" s="1" t="s">
        <v>1512</v>
      </c>
      <c r="C1357" s="2">
        <v>45324</v>
      </c>
      <c r="D1357" s="5">
        <v>249000</v>
      </c>
      <c r="E1357" s="1" t="s">
        <v>24</v>
      </c>
      <c r="F1357" s="1" t="s">
        <v>25</v>
      </c>
      <c r="G1357" s="5">
        <v>11769</v>
      </c>
      <c r="H1357" s="1" t="s">
        <v>10679</v>
      </c>
      <c r="I1357" s="1" t="s">
        <v>10684</v>
      </c>
      <c r="J1357" s="1" t="s">
        <v>12598</v>
      </c>
      <c r="K1357" s="5"/>
      <c r="L1357" s="1" t="s">
        <v>10686</v>
      </c>
    </row>
    <row r="1358" spans="1:12" x14ac:dyDescent="0.35">
      <c r="A1358" s="1" t="s">
        <v>6281</v>
      </c>
      <c r="B1358" s="1" t="s">
        <v>1165</v>
      </c>
      <c r="C1358" s="2">
        <v>45314</v>
      </c>
      <c r="D1358" s="5">
        <v>627000</v>
      </c>
      <c r="E1358" s="1" t="s">
        <v>91</v>
      </c>
      <c r="F1358" s="1" t="s">
        <v>84</v>
      </c>
      <c r="G1358" s="5">
        <v>20585</v>
      </c>
      <c r="H1358" s="1" t="s">
        <v>10683</v>
      </c>
      <c r="I1358" s="1" t="s">
        <v>10680</v>
      </c>
      <c r="J1358" s="1" t="s">
        <v>12598</v>
      </c>
      <c r="K1358" s="5"/>
      <c r="L1358" s="1" t="s">
        <v>10691</v>
      </c>
    </row>
    <row r="1359" spans="1:12" x14ac:dyDescent="0.35">
      <c r="A1359" s="1" t="s">
        <v>6285</v>
      </c>
      <c r="B1359" s="1" t="s">
        <v>1363</v>
      </c>
      <c r="C1359" s="2">
        <v>45614</v>
      </c>
      <c r="D1359" s="5">
        <v>321868</v>
      </c>
      <c r="E1359" s="1" t="s">
        <v>111</v>
      </c>
      <c r="F1359" s="1" t="s">
        <v>112</v>
      </c>
      <c r="G1359" s="5">
        <v>25397</v>
      </c>
      <c r="H1359" s="1" t="s">
        <v>10696</v>
      </c>
      <c r="I1359" s="1" t="s">
        <v>10684</v>
      </c>
      <c r="J1359" s="1" t="s">
        <v>10699</v>
      </c>
      <c r="K1359" s="5">
        <v>46132</v>
      </c>
      <c r="L1359" s="1" t="s">
        <v>10686</v>
      </c>
    </row>
    <row r="1360" spans="1:12" x14ac:dyDescent="0.35">
      <c r="A1360" s="1" t="s">
        <v>6288</v>
      </c>
      <c r="B1360" s="1" t="s">
        <v>564</v>
      </c>
      <c r="C1360" s="2">
        <v>45554</v>
      </c>
      <c r="D1360" s="5">
        <v>208000</v>
      </c>
      <c r="E1360" s="1" t="s">
        <v>83</v>
      </c>
      <c r="F1360" s="1" t="s">
        <v>84</v>
      </c>
      <c r="G1360" s="5">
        <v>15123</v>
      </c>
      <c r="H1360" s="1" t="s">
        <v>10696</v>
      </c>
      <c r="I1360" s="1" t="s">
        <v>10689</v>
      </c>
      <c r="J1360" s="1" t="s">
        <v>12598</v>
      </c>
      <c r="K1360" s="5"/>
      <c r="L1360" s="1" t="s">
        <v>10686</v>
      </c>
    </row>
    <row r="1361" spans="1:12" x14ac:dyDescent="0.35">
      <c r="A1361" s="1" t="s">
        <v>6291</v>
      </c>
      <c r="B1361" s="1" t="s">
        <v>2250</v>
      </c>
      <c r="C1361" s="2">
        <v>45694</v>
      </c>
      <c r="D1361" s="5">
        <v>44362</v>
      </c>
      <c r="E1361" s="1" t="s">
        <v>83</v>
      </c>
      <c r="F1361" s="1" t="s">
        <v>84</v>
      </c>
      <c r="G1361" s="5">
        <v>13902</v>
      </c>
      <c r="H1361" s="1" t="s">
        <v>10693</v>
      </c>
      <c r="I1361" s="1" t="s">
        <v>10687</v>
      </c>
      <c r="J1361" s="1" t="s">
        <v>10698</v>
      </c>
      <c r="K1361" s="5">
        <v>14638</v>
      </c>
      <c r="L1361" s="1" t="s">
        <v>10686</v>
      </c>
    </row>
    <row r="1362" spans="1:12" x14ac:dyDescent="0.35">
      <c r="A1362" s="1" t="s">
        <v>6293</v>
      </c>
      <c r="B1362" s="1" t="s">
        <v>294</v>
      </c>
      <c r="C1362" s="2">
        <v>45615</v>
      </c>
      <c r="D1362" s="5">
        <v>448000</v>
      </c>
      <c r="E1362" s="1" t="s">
        <v>119</v>
      </c>
      <c r="F1362" s="1" t="s">
        <v>120</v>
      </c>
      <c r="G1362" s="5">
        <v>39050</v>
      </c>
      <c r="H1362" s="1" t="s">
        <v>10679</v>
      </c>
      <c r="I1362" s="1" t="s">
        <v>10684</v>
      </c>
      <c r="J1362" s="1" t="s">
        <v>12598</v>
      </c>
      <c r="K1362" s="5"/>
      <c r="L1362" s="1" t="s">
        <v>10682</v>
      </c>
    </row>
    <row r="1363" spans="1:12" x14ac:dyDescent="0.35">
      <c r="A1363" s="1" t="s">
        <v>6296</v>
      </c>
      <c r="B1363" s="1" t="s">
        <v>2010</v>
      </c>
      <c r="C1363" s="2">
        <v>44785</v>
      </c>
      <c r="D1363" s="5">
        <v>149000</v>
      </c>
      <c r="E1363" s="1" t="s">
        <v>91</v>
      </c>
      <c r="F1363" s="1" t="s">
        <v>84</v>
      </c>
      <c r="G1363" s="5">
        <v>18575</v>
      </c>
      <c r="H1363" s="1" t="s">
        <v>10696</v>
      </c>
      <c r="I1363" s="1" t="s">
        <v>10690</v>
      </c>
      <c r="J1363" s="1" t="s">
        <v>12598</v>
      </c>
      <c r="K1363" s="5"/>
      <c r="L1363" s="1" t="s">
        <v>10682</v>
      </c>
    </row>
    <row r="1364" spans="1:12" x14ac:dyDescent="0.35">
      <c r="A1364" s="1" t="s">
        <v>6298</v>
      </c>
      <c r="B1364" s="1" t="s">
        <v>1254</v>
      </c>
      <c r="C1364" s="2">
        <v>45092</v>
      </c>
      <c r="D1364" s="5">
        <v>238000</v>
      </c>
      <c r="E1364" s="1" t="s">
        <v>12</v>
      </c>
      <c r="F1364" s="1" t="s">
        <v>13</v>
      </c>
      <c r="G1364" s="5">
        <v>15409</v>
      </c>
      <c r="H1364" s="1" t="s">
        <v>10696</v>
      </c>
      <c r="I1364" s="1" t="s">
        <v>10684</v>
      </c>
      <c r="J1364" s="1" t="s">
        <v>12598</v>
      </c>
      <c r="K1364" s="5"/>
      <c r="L1364" s="1" t="s">
        <v>10686</v>
      </c>
    </row>
    <row r="1365" spans="1:12" x14ac:dyDescent="0.35">
      <c r="A1365" s="1" t="s">
        <v>6300</v>
      </c>
      <c r="B1365" s="1" t="s">
        <v>1129</v>
      </c>
      <c r="C1365" s="2">
        <v>44699</v>
      </c>
      <c r="D1365" s="5">
        <v>1015544</v>
      </c>
      <c r="E1365" s="1" t="s">
        <v>127</v>
      </c>
      <c r="F1365" s="1" t="s">
        <v>128</v>
      </c>
      <c r="G1365" s="5">
        <v>15940</v>
      </c>
      <c r="H1365" s="1" t="s">
        <v>10679</v>
      </c>
      <c r="I1365" s="1" t="s">
        <v>10684</v>
      </c>
      <c r="J1365" s="1" t="s">
        <v>10692</v>
      </c>
      <c r="K1365" s="5">
        <v>31456</v>
      </c>
      <c r="L1365" s="1" t="s">
        <v>10688</v>
      </c>
    </row>
    <row r="1366" spans="1:12" x14ac:dyDescent="0.35">
      <c r="A1366" s="1" t="s">
        <v>6303</v>
      </c>
      <c r="B1366" s="1" t="s">
        <v>1886</v>
      </c>
      <c r="C1366" s="2">
        <v>44685</v>
      </c>
      <c r="D1366" s="5">
        <v>809893</v>
      </c>
      <c r="E1366" s="1" t="s">
        <v>248</v>
      </c>
      <c r="F1366" s="1" t="s">
        <v>249</v>
      </c>
      <c r="G1366" s="5">
        <v>8852</v>
      </c>
      <c r="H1366" s="1" t="s">
        <v>10696</v>
      </c>
      <c r="I1366" s="1" t="s">
        <v>10684</v>
      </c>
      <c r="J1366" s="1" t="s">
        <v>10698</v>
      </c>
      <c r="K1366" s="5">
        <v>38107</v>
      </c>
      <c r="L1366" s="1" t="s">
        <v>10688</v>
      </c>
    </row>
    <row r="1367" spans="1:12" x14ac:dyDescent="0.35">
      <c r="A1367" s="1" t="s">
        <v>6306</v>
      </c>
      <c r="B1367" s="1" t="s">
        <v>745</v>
      </c>
      <c r="C1367" s="2">
        <v>45101</v>
      </c>
      <c r="D1367" s="5">
        <v>37093</v>
      </c>
      <c r="E1367" s="1" t="s">
        <v>24</v>
      </c>
      <c r="F1367" s="1" t="s">
        <v>25</v>
      </c>
      <c r="G1367" s="5">
        <v>11745</v>
      </c>
      <c r="H1367" s="1" t="s">
        <v>10696</v>
      </c>
      <c r="I1367" s="1" t="s">
        <v>10684</v>
      </c>
      <c r="J1367" s="1" t="s">
        <v>10681</v>
      </c>
      <c r="K1367" s="5">
        <v>41907</v>
      </c>
      <c r="L1367" s="1" t="s">
        <v>10691</v>
      </c>
    </row>
    <row r="1368" spans="1:12" x14ac:dyDescent="0.35">
      <c r="A1368" s="1" t="s">
        <v>6308</v>
      </c>
      <c r="B1368" s="1" t="s">
        <v>1559</v>
      </c>
      <c r="C1368" s="2">
        <v>45532</v>
      </c>
      <c r="D1368" s="5">
        <v>229000</v>
      </c>
      <c r="E1368" s="1" t="s">
        <v>83</v>
      </c>
      <c r="F1368" s="1" t="s">
        <v>84</v>
      </c>
      <c r="G1368" s="5">
        <v>17811</v>
      </c>
      <c r="H1368" s="1" t="s">
        <v>10679</v>
      </c>
      <c r="I1368" s="1" t="s">
        <v>10689</v>
      </c>
      <c r="J1368" s="1" t="s">
        <v>12598</v>
      </c>
      <c r="K1368" s="5"/>
      <c r="L1368" s="1" t="s">
        <v>10686</v>
      </c>
    </row>
    <row r="1369" spans="1:12" x14ac:dyDescent="0.35">
      <c r="A1369" s="1" t="s">
        <v>6310</v>
      </c>
      <c r="B1369" s="1" t="s">
        <v>1374</v>
      </c>
      <c r="C1369" s="2">
        <v>44831</v>
      </c>
      <c r="D1369" s="5">
        <v>99000</v>
      </c>
      <c r="E1369" s="1" t="s">
        <v>12</v>
      </c>
      <c r="F1369" s="1" t="s">
        <v>13</v>
      </c>
      <c r="G1369" s="5">
        <v>17943</v>
      </c>
      <c r="H1369" s="1" t="s">
        <v>10696</v>
      </c>
      <c r="I1369" s="1" t="s">
        <v>10684</v>
      </c>
      <c r="J1369" s="1" t="s">
        <v>12598</v>
      </c>
      <c r="K1369" s="5"/>
      <c r="L1369" s="1" t="s">
        <v>10688</v>
      </c>
    </row>
    <row r="1370" spans="1:12" x14ac:dyDescent="0.35">
      <c r="A1370" s="1" t="s">
        <v>6312</v>
      </c>
      <c r="B1370" s="1" t="s">
        <v>1013</v>
      </c>
      <c r="C1370" s="2">
        <v>45325</v>
      </c>
      <c r="D1370" s="5">
        <v>596000</v>
      </c>
      <c r="E1370" s="1" t="s">
        <v>138</v>
      </c>
      <c r="F1370" s="1" t="s">
        <v>139</v>
      </c>
      <c r="G1370" s="5">
        <v>36274</v>
      </c>
      <c r="H1370" s="1" t="s">
        <v>10693</v>
      </c>
      <c r="I1370" s="1" t="s">
        <v>10684</v>
      </c>
      <c r="J1370" s="1" t="s">
        <v>12598</v>
      </c>
      <c r="K1370" s="5"/>
      <c r="L1370" s="1" t="s">
        <v>10682</v>
      </c>
    </row>
    <row r="1371" spans="1:12" x14ac:dyDescent="0.35">
      <c r="A1371" s="1" t="s">
        <v>6316</v>
      </c>
      <c r="B1371" s="1" t="s">
        <v>369</v>
      </c>
      <c r="C1371" s="2">
        <v>45552</v>
      </c>
      <c r="D1371" s="5">
        <v>634614</v>
      </c>
      <c r="E1371" s="1" t="s">
        <v>127</v>
      </c>
      <c r="F1371" s="1" t="s">
        <v>128</v>
      </c>
      <c r="G1371" s="5">
        <v>14972</v>
      </c>
      <c r="H1371" s="1" t="s">
        <v>10679</v>
      </c>
      <c r="I1371" s="1" t="s">
        <v>10684</v>
      </c>
      <c r="J1371" s="1" t="s">
        <v>10699</v>
      </c>
      <c r="K1371" s="5">
        <v>43386</v>
      </c>
      <c r="L1371" s="1" t="s">
        <v>10686</v>
      </c>
    </row>
    <row r="1372" spans="1:12" x14ac:dyDescent="0.35">
      <c r="A1372" s="1" t="s">
        <v>6319</v>
      </c>
      <c r="B1372" s="1" t="s">
        <v>92</v>
      </c>
      <c r="C1372" s="2">
        <v>45117</v>
      </c>
      <c r="D1372" s="5">
        <v>47445</v>
      </c>
      <c r="E1372" s="1" t="s">
        <v>95</v>
      </c>
      <c r="F1372" s="1" t="s">
        <v>33</v>
      </c>
      <c r="G1372" s="5">
        <v>13049</v>
      </c>
      <c r="H1372" s="1" t="s">
        <v>10696</v>
      </c>
      <c r="I1372" s="1" t="s">
        <v>10680</v>
      </c>
      <c r="J1372" s="1" t="s">
        <v>10702</v>
      </c>
      <c r="K1372" s="5">
        <v>11555</v>
      </c>
      <c r="L1372" s="1" t="s">
        <v>10688</v>
      </c>
    </row>
    <row r="1373" spans="1:12" x14ac:dyDescent="0.35">
      <c r="A1373" s="1" t="s">
        <v>6321</v>
      </c>
      <c r="B1373" s="1" t="s">
        <v>1683</v>
      </c>
      <c r="C1373" s="2">
        <v>44566</v>
      </c>
      <c r="D1373" s="5">
        <v>68296</v>
      </c>
      <c r="E1373" s="1" t="s">
        <v>48</v>
      </c>
      <c r="F1373" s="1" t="s">
        <v>49</v>
      </c>
      <c r="G1373" s="5">
        <v>26924</v>
      </c>
      <c r="H1373" s="1" t="s">
        <v>10679</v>
      </c>
      <c r="I1373" s="1" t="s">
        <v>10680</v>
      </c>
      <c r="J1373" s="1" t="s">
        <v>10694</v>
      </c>
      <c r="K1373" s="5">
        <v>10704</v>
      </c>
      <c r="L1373" s="1" t="s">
        <v>10691</v>
      </c>
    </row>
    <row r="1374" spans="1:12" x14ac:dyDescent="0.35">
      <c r="A1374" s="1" t="s">
        <v>6323</v>
      </c>
      <c r="B1374" s="1" t="s">
        <v>685</v>
      </c>
      <c r="C1374" s="2">
        <v>45300</v>
      </c>
      <c r="D1374" s="5">
        <v>549000</v>
      </c>
      <c r="E1374" s="1" t="s">
        <v>431</v>
      </c>
      <c r="F1374" s="1" t="s">
        <v>432</v>
      </c>
      <c r="G1374" s="5">
        <v>33101</v>
      </c>
      <c r="H1374" s="1" t="s">
        <v>10696</v>
      </c>
      <c r="I1374" s="1" t="s">
        <v>10684</v>
      </c>
      <c r="J1374" s="1" t="s">
        <v>12598</v>
      </c>
      <c r="K1374" s="5"/>
      <c r="L1374" s="1" t="s">
        <v>10686</v>
      </c>
    </row>
    <row r="1375" spans="1:12" x14ac:dyDescent="0.35">
      <c r="A1375" s="1" t="s">
        <v>6325</v>
      </c>
      <c r="B1375" s="1" t="s">
        <v>250</v>
      </c>
      <c r="C1375" s="2">
        <v>45301</v>
      </c>
      <c r="D1375" s="5">
        <v>69000</v>
      </c>
      <c r="E1375" s="1" t="s">
        <v>248</v>
      </c>
      <c r="F1375" s="1" t="s">
        <v>249</v>
      </c>
      <c r="G1375" s="5">
        <v>8268</v>
      </c>
      <c r="H1375" s="1" t="s">
        <v>10679</v>
      </c>
      <c r="I1375" s="1" t="s">
        <v>10684</v>
      </c>
      <c r="J1375" s="1" t="s">
        <v>12598</v>
      </c>
      <c r="K1375" s="5"/>
      <c r="L1375" s="1" t="s">
        <v>10682</v>
      </c>
    </row>
    <row r="1376" spans="1:12" x14ac:dyDescent="0.35">
      <c r="A1376" s="1" t="s">
        <v>6327</v>
      </c>
      <c r="B1376" s="1" t="s">
        <v>1762</v>
      </c>
      <c r="C1376" s="2">
        <v>44950</v>
      </c>
      <c r="D1376" s="5">
        <v>1679712</v>
      </c>
      <c r="E1376" s="1" t="s">
        <v>37</v>
      </c>
      <c r="F1376" s="1" t="s">
        <v>38</v>
      </c>
      <c r="G1376" s="5">
        <v>32404</v>
      </c>
      <c r="H1376" s="1" t="s">
        <v>10696</v>
      </c>
      <c r="I1376" s="1" t="s">
        <v>10684</v>
      </c>
      <c r="J1376" s="1" t="s">
        <v>10694</v>
      </c>
      <c r="K1376" s="5">
        <v>46288</v>
      </c>
      <c r="L1376" s="1" t="s">
        <v>10682</v>
      </c>
    </row>
    <row r="1377" spans="1:12" x14ac:dyDescent="0.35">
      <c r="A1377" s="1" t="s">
        <v>6331</v>
      </c>
      <c r="B1377" s="1" t="s">
        <v>1412</v>
      </c>
      <c r="C1377" s="2">
        <v>45162</v>
      </c>
      <c r="D1377" s="5">
        <v>548000</v>
      </c>
      <c r="E1377" s="1" t="s">
        <v>83</v>
      </c>
      <c r="F1377" s="1" t="s">
        <v>84</v>
      </c>
      <c r="G1377" s="5">
        <v>15039</v>
      </c>
      <c r="H1377" s="1" t="s">
        <v>10683</v>
      </c>
      <c r="I1377" s="1" t="s">
        <v>10684</v>
      </c>
      <c r="J1377" s="1" t="s">
        <v>12598</v>
      </c>
      <c r="K1377" s="5"/>
      <c r="L1377" s="1" t="s">
        <v>10691</v>
      </c>
    </row>
    <row r="1378" spans="1:12" x14ac:dyDescent="0.35">
      <c r="A1378" s="1" t="s">
        <v>6334</v>
      </c>
      <c r="B1378" s="1" t="s">
        <v>727</v>
      </c>
      <c r="C1378" s="2">
        <v>45617</v>
      </c>
      <c r="D1378" s="5">
        <v>229000</v>
      </c>
      <c r="E1378" s="1" t="s">
        <v>138</v>
      </c>
      <c r="F1378" s="1" t="s">
        <v>139</v>
      </c>
      <c r="G1378" s="5">
        <v>24683</v>
      </c>
      <c r="H1378" s="1" t="s">
        <v>10679</v>
      </c>
      <c r="I1378" s="1" t="s">
        <v>10684</v>
      </c>
      <c r="J1378" s="1" t="s">
        <v>12598</v>
      </c>
      <c r="K1378" s="5"/>
      <c r="L1378" s="1" t="s">
        <v>10682</v>
      </c>
    </row>
    <row r="1379" spans="1:12" x14ac:dyDescent="0.35">
      <c r="A1379" s="1" t="s">
        <v>6336</v>
      </c>
      <c r="B1379" s="1" t="s">
        <v>1283</v>
      </c>
      <c r="C1379" s="2">
        <v>45678</v>
      </c>
      <c r="D1379" s="5">
        <v>316000</v>
      </c>
      <c r="E1379" s="1" t="s">
        <v>37</v>
      </c>
      <c r="F1379" s="1" t="s">
        <v>38</v>
      </c>
      <c r="G1379" s="5">
        <v>37475</v>
      </c>
      <c r="H1379" s="1" t="s">
        <v>10683</v>
      </c>
      <c r="I1379" s="1" t="s">
        <v>10684</v>
      </c>
      <c r="J1379" s="1" t="s">
        <v>12598</v>
      </c>
      <c r="K1379" s="5"/>
      <c r="L1379" s="1" t="s">
        <v>10682</v>
      </c>
    </row>
    <row r="1380" spans="1:12" x14ac:dyDescent="0.35">
      <c r="A1380" s="1" t="s">
        <v>6339</v>
      </c>
      <c r="B1380" s="1" t="s">
        <v>991</v>
      </c>
      <c r="C1380" s="2">
        <v>45299</v>
      </c>
      <c r="D1380" s="5">
        <v>132375</v>
      </c>
      <c r="E1380" s="1" t="s">
        <v>32</v>
      </c>
      <c r="F1380" s="1" t="s">
        <v>33</v>
      </c>
      <c r="G1380" s="5">
        <v>9876</v>
      </c>
      <c r="H1380" s="1" t="s">
        <v>10693</v>
      </c>
      <c r="I1380" s="1" t="s">
        <v>10684</v>
      </c>
      <c r="J1380" s="1" t="s">
        <v>10700</v>
      </c>
      <c r="K1380" s="5">
        <v>25625</v>
      </c>
      <c r="L1380" s="1" t="s">
        <v>10691</v>
      </c>
    </row>
    <row r="1381" spans="1:12" x14ac:dyDescent="0.35">
      <c r="A1381" s="1" t="s">
        <v>6341</v>
      </c>
      <c r="B1381" s="1" t="s">
        <v>2028</v>
      </c>
      <c r="C1381" s="2">
        <v>44987</v>
      </c>
      <c r="D1381" s="5">
        <v>553065</v>
      </c>
      <c r="E1381" s="1" t="s">
        <v>83</v>
      </c>
      <c r="F1381" s="1" t="s">
        <v>84</v>
      </c>
      <c r="G1381" s="5">
        <v>14284</v>
      </c>
      <c r="H1381" s="1" t="s">
        <v>10683</v>
      </c>
      <c r="I1381" s="1" t="s">
        <v>10680</v>
      </c>
      <c r="J1381" s="1" t="s">
        <v>10681</v>
      </c>
      <c r="K1381" s="5">
        <v>24935</v>
      </c>
      <c r="L1381" s="1" t="s">
        <v>10686</v>
      </c>
    </row>
    <row r="1382" spans="1:12" x14ac:dyDescent="0.35">
      <c r="A1382" s="1" t="s">
        <v>6344</v>
      </c>
      <c r="B1382" s="1" t="s">
        <v>1599</v>
      </c>
      <c r="C1382" s="2">
        <v>45136</v>
      </c>
      <c r="D1382" s="5">
        <v>119000</v>
      </c>
      <c r="E1382" s="1" t="s">
        <v>37</v>
      </c>
      <c r="F1382" s="1" t="s">
        <v>38</v>
      </c>
      <c r="G1382" s="5">
        <v>32298</v>
      </c>
      <c r="H1382" s="1" t="s">
        <v>10697</v>
      </c>
      <c r="I1382" s="1" t="s">
        <v>10680</v>
      </c>
      <c r="J1382" s="1" t="s">
        <v>12598</v>
      </c>
      <c r="K1382" s="5"/>
      <c r="L1382" s="1" t="s">
        <v>10695</v>
      </c>
    </row>
    <row r="1383" spans="1:12" x14ac:dyDescent="0.35">
      <c r="A1383" s="1" t="s">
        <v>6346</v>
      </c>
      <c r="B1383" s="1" t="s">
        <v>890</v>
      </c>
      <c r="C1383" s="2">
        <v>45259</v>
      </c>
      <c r="D1383" s="5">
        <v>119000</v>
      </c>
      <c r="E1383" s="1" t="s">
        <v>151</v>
      </c>
      <c r="F1383" s="1" t="s">
        <v>33</v>
      </c>
      <c r="G1383" s="5">
        <v>12852</v>
      </c>
      <c r="H1383" s="1" t="s">
        <v>10696</v>
      </c>
      <c r="I1383" s="1" t="s">
        <v>10690</v>
      </c>
      <c r="J1383" s="1" t="s">
        <v>12598</v>
      </c>
      <c r="K1383" s="5"/>
      <c r="L1383" s="1" t="s">
        <v>10686</v>
      </c>
    </row>
    <row r="1384" spans="1:12" x14ac:dyDescent="0.35">
      <c r="A1384" s="1" t="s">
        <v>6348</v>
      </c>
      <c r="B1384" s="1" t="s">
        <v>1599</v>
      </c>
      <c r="C1384" s="2">
        <v>45610</v>
      </c>
      <c r="D1384" s="5">
        <v>1085000</v>
      </c>
      <c r="E1384" s="1" t="s">
        <v>37</v>
      </c>
      <c r="F1384" s="1" t="s">
        <v>38</v>
      </c>
      <c r="G1384" s="5">
        <v>41444</v>
      </c>
      <c r="H1384" s="1" t="s">
        <v>10697</v>
      </c>
      <c r="I1384" s="1" t="s">
        <v>10687</v>
      </c>
      <c r="J1384" s="1" t="s">
        <v>12598</v>
      </c>
      <c r="K1384" s="5"/>
      <c r="L1384" s="1" t="s">
        <v>10691</v>
      </c>
    </row>
    <row r="1385" spans="1:12" x14ac:dyDescent="0.35">
      <c r="A1385" s="1" t="s">
        <v>6351</v>
      </c>
      <c r="B1385" s="1" t="s">
        <v>140</v>
      </c>
      <c r="C1385" s="2">
        <v>45529</v>
      </c>
      <c r="D1385" s="5">
        <v>1655929</v>
      </c>
      <c r="E1385" s="1" t="s">
        <v>61</v>
      </c>
      <c r="F1385" s="1" t="s">
        <v>62</v>
      </c>
      <c r="G1385" s="5">
        <v>40913</v>
      </c>
      <c r="H1385" s="1" t="s">
        <v>10679</v>
      </c>
      <c r="I1385" s="1" t="s">
        <v>10684</v>
      </c>
      <c r="J1385" s="1" t="s">
        <v>10699</v>
      </c>
      <c r="K1385" s="5">
        <v>39071</v>
      </c>
      <c r="L1385" s="1" t="s">
        <v>10686</v>
      </c>
    </row>
    <row r="1386" spans="1:12" x14ac:dyDescent="0.35">
      <c r="A1386" s="1" t="s">
        <v>6354</v>
      </c>
      <c r="B1386" s="1" t="s">
        <v>1153</v>
      </c>
      <c r="C1386" s="2">
        <v>45558</v>
      </c>
      <c r="D1386" s="5">
        <v>708738</v>
      </c>
      <c r="E1386" s="1" t="s">
        <v>431</v>
      </c>
      <c r="F1386" s="1" t="s">
        <v>432</v>
      </c>
      <c r="G1386" s="5">
        <v>32579</v>
      </c>
      <c r="H1386" s="1" t="s">
        <v>10679</v>
      </c>
      <c r="I1386" s="1" t="s">
        <v>10687</v>
      </c>
      <c r="J1386" s="1" t="s">
        <v>10681</v>
      </c>
      <c r="K1386" s="5">
        <v>18262</v>
      </c>
      <c r="L1386" s="1" t="s">
        <v>10695</v>
      </c>
    </row>
    <row r="1387" spans="1:12" x14ac:dyDescent="0.35">
      <c r="A1387" s="1" t="s">
        <v>6358</v>
      </c>
      <c r="B1387" s="1" t="s">
        <v>2345</v>
      </c>
      <c r="C1387" s="2">
        <v>45140</v>
      </c>
      <c r="D1387" s="5">
        <v>599000</v>
      </c>
      <c r="E1387" s="1" t="s">
        <v>146</v>
      </c>
      <c r="F1387" s="1" t="s">
        <v>147</v>
      </c>
      <c r="G1387" s="5">
        <v>31223</v>
      </c>
      <c r="H1387" s="1" t="s">
        <v>10693</v>
      </c>
      <c r="I1387" s="1" t="s">
        <v>10684</v>
      </c>
      <c r="J1387" s="1" t="s">
        <v>12598</v>
      </c>
      <c r="K1387" s="5"/>
      <c r="L1387" s="1" t="s">
        <v>10682</v>
      </c>
    </row>
    <row r="1388" spans="1:12" x14ac:dyDescent="0.35">
      <c r="A1388" s="1" t="s">
        <v>6360</v>
      </c>
      <c r="B1388" s="1" t="s">
        <v>73</v>
      </c>
      <c r="C1388" s="2">
        <v>44996</v>
      </c>
      <c r="D1388" s="5">
        <v>1057000</v>
      </c>
      <c r="E1388" s="1" t="s">
        <v>43</v>
      </c>
      <c r="F1388" s="1" t="s">
        <v>44</v>
      </c>
      <c r="G1388" s="5">
        <v>25770</v>
      </c>
      <c r="H1388" s="1" t="s">
        <v>10696</v>
      </c>
      <c r="I1388" s="1" t="s">
        <v>10680</v>
      </c>
      <c r="J1388" s="1" t="s">
        <v>12598</v>
      </c>
      <c r="K1388" s="5"/>
      <c r="L1388" s="1" t="s">
        <v>10682</v>
      </c>
    </row>
    <row r="1389" spans="1:12" x14ac:dyDescent="0.35">
      <c r="A1389" s="1" t="s">
        <v>6363</v>
      </c>
      <c r="B1389" s="1" t="s">
        <v>2352</v>
      </c>
      <c r="C1389" s="2">
        <v>45593</v>
      </c>
      <c r="D1389" s="5">
        <v>199000</v>
      </c>
      <c r="E1389" s="1" t="s">
        <v>146</v>
      </c>
      <c r="F1389" s="1" t="s">
        <v>147</v>
      </c>
      <c r="G1389" s="5">
        <v>26200</v>
      </c>
      <c r="H1389" s="1" t="s">
        <v>10696</v>
      </c>
      <c r="I1389" s="1" t="s">
        <v>10690</v>
      </c>
      <c r="J1389" s="1" t="s">
        <v>12598</v>
      </c>
      <c r="K1389" s="5"/>
      <c r="L1389" s="1" t="s">
        <v>10682</v>
      </c>
    </row>
    <row r="1390" spans="1:12" x14ac:dyDescent="0.35">
      <c r="A1390" s="1" t="s">
        <v>6365</v>
      </c>
      <c r="B1390" s="1" t="s">
        <v>1590</v>
      </c>
      <c r="C1390" s="2">
        <v>45703</v>
      </c>
      <c r="D1390" s="5">
        <v>229000</v>
      </c>
      <c r="E1390" s="1" t="s">
        <v>61</v>
      </c>
      <c r="F1390" s="1" t="s">
        <v>62</v>
      </c>
      <c r="G1390" s="5">
        <v>44390</v>
      </c>
      <c r="H1390" s="1" t="s">
        <v>10696</v>
      </c>
      <c r="I1390" s="1" t="s">
        <v>10687</v>
      </c>
      <c r="J1390" s="1" t="s">
        <v>12598</v>
      </c>
      <c r="K1390" s="5"/>
      <c r="L1390" s="1" t="s">
        <v>10691</v>
      </c>
    </row>
    <row r="1391" spans="1:12" x14ac:dyDescent="0.35">
      <c r="A1391" s="1" t="s">
        <v>6367</v>
      </c>
      <c r="B1391" s="1" t="s">
        <v>901</v>
      </c>
      <c r="C1391" s="2">
        <v>45326</v>
      </c>
      <c r="D1391" s="5">
        <v>164165</v>
      </c>
      <c r="E1391" s="1" t="s">
        <v>12</v>
      </c>
      <c r="F1391" s="1" t="s">
        <v>13</v>
      </c>
      <c r="G1391" s="5">
        <v>12484</v>
      </c>
      <c r="H1391" s="1" t="s">
        <v>10679</v>
      </c>
      <c r="I1391" s="1" t="s">
        <v>10684</v>
      </c>
      <c r="J1391" s="1" t="s">
        <v>10700</v>
      </c>
      <c r="K1391" s="5">
        <v>34835</v>
      </c>
      <c r="L1391" s="1" t="s">
        <v>10695</v>
      </c>
    </row>
    <row r="1392" spans="1:12" x14ac:dyDescent="0.35">
      <c r="A1392" s="1" t="s">
        <v>6369</v>
      </c>
      <c r="B1392" s="1" t="s">
        <v>1168</v>
      </c>
      <c r="C1392" s="2">
        <v>44598</v>
      </c>
      <c r="D1392" s="5">
        <v>358000</v>
      </c>
      <c r="E1392" s="1" t="s">
        <v>91</v>
      </c>
      <c r="F1392" s="1" t="s">
        <v>84</v>
      </c>
      <c r="G1392" s="5">
        <v>18871</v>
      </c>
      <c r="H1392" s="1" t="s">
        <v>10679</v>
      </c>
      <c r="I1392" s="1" t="s">
        <v>10690</v>
      </c>
      <c r="J1392" s="1" t="s">
        <v>12598</v>
      </c>
      <c r="K1392" s="5"/>
      <c r="L1392" s="1" t="s">
        <v>10682</v>
      </c>
    </row>
    <row r="1393" spans="1:12" x14ac:dyDescent="0.35">
      <c r="A1393" s="1" t="s">
        <v>6371</v>
      </c>
      <c r="B1393" s="1" t="s">
        <v>650</v>
      </c>
      <c r="C1393" s="2">
        <v>45363</v>
      </c>
      <c r="D1393" s="5">
        <v>378000</v>
      </c>
      <c r="E1393" s="1" t="s">
        <v>111</v>
      </c>
      <c r="F1393" s="1" t="s">
        <v>112</v>
      </c>
      <c r="G1393" s="5">
        <v>26849</v>
      </c>
      <c r="H1393" s="1" t="s">
        <v>10679</v>
      </c>
      <c r="I1393" s="1" t="s">
        <v>10690</v>
      </c>
      <c r="J1393" s="1" t="s">
        <v>12598</v>
      </c>
      <c r="K1393" s="5"/>
      <c r="L1393" s="1" t="s">
        <v>10695</v>
      </c>
    </row>
    <row r="1394" spans="1:12" x14ac:dyDescent="0.35">
      <c r="A1394" s="1" t="s">
        <v>6374</v>
      </c>
      <c r="B1394" s="1" t="s">
        <v>520</v>
      </c>
      <c r="C1394" s="2">
        <v>44984</v>
      </c>
      <c r="D1394" s="5">
        <v>697000</v>
      </c>
      <c r="E1394" s="1" t="s">
        <v>248</v>
      </c>
      <c r="F1394" s="1" t="s">
        <v>249</v>
      </c>
      <c r="G1394" s="5">
        <v>8447</v>
      </c>
      <c r="H1394" s="1" t="s">
        <v>10696</v>
      </c>
      <c r="I1394" s="1" t="s">
        <v>10684</v>
      </c>
      <c r="J1394" s="1" t="s">
        <v>12598</v>
      </c>
      <c r="K1394" s="5"/>
      <c r="L1394" s="1" t="s">
        <v>10686</v>
      </c>
    </row>
    <row r="1395" spans="1:12" x14ac:dyDescent="0.35">
      <c r="A1395" s="1" t="s">
        <v>6378</v>
      </c>
      <c r="B1395" s="1" t="s">
        <v>667</v>
      </c>
      <c r="C1395" s="2">
        <v>44573</v>
      </c>
      <c r="D1395" s="5">
        <v>1128141</v>
      </c>
      <c r="E1395" s="1" t="s">
        <v>127</v>
      </c>
      <c r="F1395" s="1" t="s">
        <v>128</v>
      </c>
      <c r="G1395" s="5">
        <v>13617</v>
      </c>
      <c r="H1395" s="1" t="s">
        <v>10697</v>
      </c>
      <c r="I1395" s="1" t="s">
        <v>10684</v>
      </c>
      <c r="J1395" s="1" t="s">
        <v>10681</v>
      </c>
      <c r="K1395" s="5">
        <v>17859</v>
      </c>
      <c r="L1395" s="1" t="s">
        <v>10682</v>
      </c>
    </row>
    <row r="1396" spans="1:12" x14ac:dyDescent="0.35">
      <c r="A1396" s="1" t="s">
        <v>6382</v>
      </c>
      <c r="B1396" s="1" t="s">
        <v>425</v>
      </c>
      <c r="C1396" s="2">
        <v>45344</v>
      </c>
      <c r="D1396" s="5">
        <v>279000</v>
      </c>
      <c r="E1396" s="1" t="s">
        <v>72</v>
      </c>
      <c r="F1396" s="1" t="s">
        <v>33</v>
      </c>
      <c r="G1396" s="5">
        <v>13676</v>
      </c>
      <c r="H1396" s="1" t="s">
        <v>10696</v>
      </c>
      <c r="I1396" s="1" t="s">
        <v>10684</v>
      </c>
      <c r="J1396" s="1" t="s">
        <v>12598</v>
      </c>
      <c r="K1396" s="5"/>
      <c r="L1396" s="1" t="s">
        <v>10686</v>
      </c>
    </row>
    <row r="1397" spans="1:12" x14ac:dyDescent="0.35">
      <c r="A1397" s="1" t="s">
        <v>6384</v>
      </c>
      <c r="B1397" s="1" t="s">
        <v>1042</v>
      </c>
      <c r="C1397" s="2">
        <v>45163</v>
      </c>
      <c r="D1397" s="5">
        <v>468000</v>
      </c>
      <c r="E1397" s="1" t="s">
        <v>12</v>
      </c>
      <c r="F1397" s="1" t="s">
        <v>13</v>
      </c>
      <c r="G1397" s="5">
        <v>14594</v>
      </c>
      <c r="H1397" s="1" t="s">
        <v>10693</v>
      </c>
      <c r="I1397" s="1" t="s">
        <v>10684</v>
      </c>
      <c r="J1397" s="1" t="s">
        <v>12598</v>
      </c>
      <c r="K1397" s="5"/>
      <c r="L1397" s="1" t="s">
        <v>10691</v>
      </c>
    </row>
    <row r="1398" spans="1:12" x14ac:dyDescent="0.35">
      <c r="A1398" s="1" t="s">
        <v>6387</v>
      </c>
      <c r="B1398" s="1" t="s">
        <v>2013</v>
      </c>
      <c r="C1398" s="2">
        <v>44932</v>
      </c>
      <c r="D1398" s="5">
        <v>1097000</v>
      </c>
      <c r="E1398" s="1" t="s">
        <v>37</v>
      </c>
      <c r="F1398" s="1" t="s">
        <v>38</v>
      </c>
      <c r="G1398" s="5">
        <v>32188</v>
      </c>
      <c r="H1398" s="1" t="s">
        <v>10679</v>
      </c>
      <c r="I1398" s="1" t="s">
        <v>10684</v>
      </c>
      <c r="J1398" s="1" t="s">
        <v>12598</v>
      </c>
      <c r="K1398" s="5"/>
      <c r="L1398" s="1" t="s">
        <v>10691</v>
      </c>
    </row>
    <row r="1399" spans="1:12" x14ac:dyDescent="0.35">
      <c r="A1399" s="1" t="s">
        <v>6390</v>
      </c>
      <c r="B1399" s="1" t="s">
        <v>1932</v>
      </c>
      <c r="C1399" s="2">
        <v>45236</v>
      </c>
      <c r="D1399" s="5">
        <v>179000</v>
      </c>
      <c r="E1399" s="1" t="s">
        <v>43</v>
      </c>
      <c r="F1399" s="1" t="s">
        <v>44</v>
      </c>
      <c r="G1399" s="5">
        <v>25495</v>
      </c>
      <c r="H1399" s="1" t="s">
        <v>10693</v>
      </c>
      <c r="I1399" s="1" t="s">
        <v>10687</v>
      </c>
      <c r="J1399" s="1" t="s">
        <v>12598</v>
      </c>
      <c r="K1399" s="5"/>
      <c r="L1399" s="1" t="s">
        <v>10691</v>
      </c>
    </row>
    <row r="1400" spans="1:12" x14ac:dyDescent="0.35">
      <c r="A1400" s="1" t="s">
        <v>6392</v>
      </c>
      <c r="B1400" s="1" t="s">
        <v>1805</v>
      </c>
      <c r="C1400" s="2">
        <v>45623</v>
      </c>
      <c r="D1400" s="5">
        <v>489940</v>
      </c>
      <c r="E1400" s="1" t="s">
        <v>119</v>
      </c>
      <c r="F1400" s="1" t="s">
        <v>120</v>
      </c>
      <c r="G1400" s="5">
        <v>31470</v>
      </c>
      <c r="H1400" s="1" t="s">
        <v>10693</v>
      </c>
      <c r="I1400" s="1" t="s">
        <v>10690</v>
      </c>
      <c r="J1400" s="1" t="s">
        <v>10702</v>
      </c>
      <c r="K1400" s="5">
        <v>47060</v>
      </c>
      <c r="L1400" s="1" t="s">
        <v>10686</v>
      </c>
    </row>
    <row r="1401" spans="1:12" x14ac:dyDescent="0.35">
      <c r="A1401" s="1" t="s">
        <v>6396</v>
      </c>
      <c r="B1401" s="1" t="s">
        <v>1225</v>
      </c>
      <c r="C1401" s="2">
        <v>45207</v>
      </c>
      <c r="D1401" s="5">
        <v>358000</v>
      </c>
      <c r="E1401" s="1" t="s">
        <v>56</v>
      </c>
      <c r="F1401" s="1" t="s">
        <v>57</v>
      </c>
      <c r="G1401" s="5">
        <v>38998</v>
      </c>
      <c r="H1401" s="1" t="s">
        <v>10679</v>
      </c>
      <c r="I1401" s="1" t="s">
        <v>10684</v>
      </c>
      <c r="J1401" s="1" t="s">
        <v>12598</v>
      </c>
      <c r="K1401" s="5"/>
      <c r="L1401" s="1" t="s">
        <v>10691</v>
      </c>
    </row>
    <row r="1402" spans="1:12" x14ac:dyDescent="0.35">
      <c r="A1402" s="1" t="s">
        <v>6398</v>
      </c>
      <c r="B1402" s="1" t="s">
        <v>1225</v>
      </c>
      <c r="C1402" s="2">
        <v>45112</v>
      </c>
      <c r="D1402" s="5">
        <v>756000</v>
      </c>
      <c r="E1402" s="1" t="s">
        <v>138</v>
      </c>
      <c r="F1402" s="1" t="s">
        <v>139</v>
      </c>
      <c r="G1402" s="5">
        <v>29966</v>
      </c>
      <c r="H1402" s="1" t="s">
        <v>10683</v>
      </c>
      <c r="I1402" s="1" t="s">
        <v>10690</v>
      </c>
      <c r="J1402" s="1" t="s">
        <v>12598</v>
      </c>
      <c r="K1402" s="5"/>
      <c r="L1402" s="1" t="s">
        <v>10691</v>
      </c>
    </row>
    <row r="1403" spans="1:12" x14ac:dyDescent="0.35">
      <c r="A1403" s="1" t="s">
        <v>6401</v>
      </c>
      <c r="B1403" s="1" t="s">
        <v>1192</v>
      </c>
      <c r="C1403" s="2">
        <v>44597</v>
      </c>
      <c r="D1403" s="5">
        <v>119000</v>
      </c>
      <c r="E1403" s="1" t="s">
        <v>119</v>
      </c>
      <c r="F1403" s="1" t="s">
        <v>120</v>
      </c>
      <c r="G1403" s="5">
        <v>41868</v>
      </c>
      <c r="H1403" s="1" t="s">
        <v>10679</v>
      </c>
      <c r="I1403" s="1" t="s">
        <v>10684</v>
      </c>
      <c r="J1403" s="1" t="s">
        <v>12598</v>
      </c>
      <c r="K1403" s="5"/>
      <c r="L1403" s="1" t="s">
        <v>10688</v>
      </c>
    </row>
    <row r="1404" spans="1:12" x14ac:dyDescent="0.35">
      <c r="A1404" s="1" t="s">
        <v>6403</v>
      </c>
      <c r="B1404" s="1" t="s">
        <v>179</v>
      </c>
      <c r="C1404" s="2">
        <v>44744</v>
      </c>
      <c r="D1404" s="5">
        <v>79000</v>
      </c>
      <c r="E1404" s="1" t="s">
        <v>95</v>
      </c>
      <c r="F1404" s="1" t="s">
        <v>33</v>
      </c>
      <c r="G1404" s="5">
        <v>11823</v>
      </c>
      <c r="H1404" s="1" t="s">
        <v>10679</v>
      </c>
      <c r="I1404" s="1" t="s">
        <v>10680</v>
      </c>
      <c r="J1404" s="1" t="s">
        <v>12598</v>
      </c>
      <c r="K1404" s="5"/>
      <c r="L1404" s="1" t="s">
        <v>10682</v>
      </c>
    </row>
    <row r="1405" spans="1:12" x14ac:dyDescent="0.35">
      <c r="A1405" s="1" t="s">
        <v>6405</v>
      </c>
      <c r="B1405" s="1" t="s">
        <v>1135</v>
      </c>
      <c r="C1405" s="2">
        <v>45345</v>
      </c>
      <c r="D1405" s="5">
        <v>42844</v>
      </c>
      <c r="E1405" s="1" t="s">
        <v>146</v>
      </c>
      <c r="F1405" s="1" t="s">
        <v>147</v>
      </c>
      <c r="G1405" s="5">
        <v>25297</v>
      </c>
      <c r="H1405" s="1" t="s">
        <v>10679</v>
      </c>
      <c r="I1405" s="1" t="s">
        <v>10684</v>
      </c>
      <c r="J1405" s="1" t="s">
        <v>10702</v>
      </c>
      <c r="K1405" s="5">
        <v>26156</v>
      </c>
      <c r="L1405" s="1" t="s">
        <v>10682</v>
      </c>
    </row>
    <row r="1406" spans="1:12" x14ac:dyDescent="0.35">
      <c r="A1406" s="1" t="s">
        <v>6407</v>
      </c>
      <c r="B1406" s="1" t="s">
        <v>2065</v>
      </c>
      <c r="C1406" s="2">
        <v>45565</v>
      </c>
      <c r="D1406" s="5">
        <v>279000</v>
      </c>
      <c r="E1406" s="1" t="s">
        <v>248</v>
      </c>
      <c r="F1406" s="1" t="s">
        <v>249</v>
      </c>
      <c r="G1406" s="5">
        <v>11881</v>
      </c>
      <c r="H1406" s="1" t="s">
        <v>10679</v>
      </c>
      <c r="I1406" s="1" t="s">
        <v>10684</v>
      </c>
      <c r="J1406" s="1" t="s">
        <v>12598</v>
      </c>
      <c r="K1406" s="5"/>
      <c r="L1406" s="1" t="s">
        <v>10691</v>
      </c>
    </row>
    <row r="1407" spans="1:12" x14ac:dyDescent="0.35">
      <c r="A1407" s="1" t="s">
        <v>6409</v>
      </c>
      <c r="B1407" s="1" t="s">
        <v>1550</v>
      </c>
      <c r="C1407" s="2">
        <v>45431</v>
      </c>
      <c r="D1407" s="5">
        <v>499844</v>
      </c>
      <c r="E1407" s="1" t="s">
        <v>12</v>
      </c>
      <c r="F1407" s="1" t="s">
        <v>13</v>
      </c>
      <c r="G1407" s="5">
        <v>14150</v>
      </c>
      <c r="H1407" s="1" t="s">
        <v>10693</v>
      </c>
      <c r="I1407" s="1" t="s">
        <v>10690</v>
      </c>
      <c r="J1407" s="1" t="s">
        <v>10698</v>
      </c>
      <c r="K1407" s="5">
        <v>17156</v>
      </c>
      <c r="L1407" s="1" t="s">
        <v>10686</v>
      </c>
    </row>
    <row r="1408" spans="1:12" x14ac:dyDescent="0.35">
      <c r="A1408" s="1" t="s">
        <v>6412</v>
      </c>
      <c r="B1408" s="1" t="s">
        <v>1529</v>
      </c>
      <c r="C1408" s="2">
        <v>45434</v>
      </c>
      <c r="D1408" s="5">
        <v>977423</v>
      </c>
      <c r="E1408" s="1" t="s">
        <v>119</v>
      </c>
      <c r="F1408" s="1" t="s">
        <v>120</v>
      </c>
      <c r="G1408" s="5">
        <v>38792</v>
      </c>
      <c r="H1408" s="1" t="s">
        <v>10683</v>
      </c>
      <c r="I1408" s="1" t="s">
        <v>10684</v>
      </c>
      <c r="J1408" s="1" t="s">
        <v>10692</v>
      </c>
      <c r="K1408" s="5">
        <v>20577</v>
      </c>
      <c r="L1408" s="1" t="s">
        <v>10682</v>
      </c>
    </row>
    <row r="1409" spans="1:12" x14ac:dyDescent="0.35">
      <c r="A1409" s="1" t="s">
        <v>6414</v>
      </c>
      <c r="B1409" s="1" t="s">
        <v>697</v>
      </c>
      <c r="C1409" s="2">
        <v>45395</v>
      </c>
      <c r="D1409" s="5">
        <v>149771</v>
      </c>
      <c r="E1409" s="1" t="s">
        <v>37</v>
      </c>
      <c r="F1409" s="1" t="s">
        <v>38</v>
      </c>
      <c r="G1409" s="5">
        <v>37795</v>
      </c>
      <c r="H1409" s="1" t="s">
        <v>10693</v>
      </c>
      <c r="I1409" s="1" t="s">
        <v>10684</v>
      </c>
      <c r="J1409" s="1" t="s">
        <v>10692</v>
      </c>
      <c r="K1409" s="5">
        <v>28229</v>
      </c>
      <c r="L1409" s="1" t="s">
        <v>10688</v>
      </c>
    </row>
    <row r="1410" spans="1:12" x14ac:dyDescent="0.35">
      <c r="A1410" s="1" t="s">
        <v>6416</v>
      </c>
      <c r="B1410" s="1" t="s">
        <v>2222</v>
      </c>
      <c r="C1410" s="2">
        <v>45710</v>
      </c>
      <c r="D1410" s="5">
        <v>1675000</v>
      </c>
      <c r="E1410" s="1" t="s">
        <v>111</v>
      </c>
      <c r="F1410" s="1" t="s">
        <v>112</v>
      </c>
      <c r="G1410" s="5">
        <v>23323</v>
      </c>
      <c r="H1410" s="1" t="s">
        <v>10679</v>
      </c>
      <c r="I1410" s="1" t="s">
        <v>10684</v>
      </c>
      <c r="J1410" s="1" t="s">
        <v>12598</v>
      </c>
      <c r="K1410" s="5"/>
      <c r="L1410" s="1" t="s">
        <v>10691</v>
      </c>
    </row>
    <row r="1411" spans="1:12" x14ac:dyDescent="0.35">
      <c r="A1411" s="1" t="s">
        <v>6420</v>
      </c>
      <c r="B1411" s="1" t="s">
        <v>1858</v>
      </c>
      <c r="C1411" s="2">
        <v>45163</v>
      </c>
      <c r="D1411" s="5">
        <v>1495000</v>
      </c>
      <c r="E1411" s="1" t="s">
        <v>56</v>
      </c>
      <c r="F1411" s="1" t="s">
        <v>57</v>
      </c>
      <c r="G1411" s="5">
        <v>43127</v>
      </c>
      <c r="H1411" s="1" t="s">
        <v>10696</v>
      </c>
      <c r="I1411" s="1" t="s">
        <v>10684</v>
      </c>
      <c r="J1411" s="1" t="s">
        <v>12598</v>
      </c>
      <c r="K1411" s="5"/>
      <c r="L1411" s="1" t="s">
        <v>10682</v>
      </c>
    </row>
    <row r="1412" spans="1:12" x14ac:dyDescent="0.35">
      <c r="A1412" s="1" t="s">
        <v>6424</v>
      </c>
      <c r="B1412" s="1" t="s">
        <v>602</v>
      </c>
      <c r="C1412" s="2">
        <v>45027</v>
      </c>
      <c r="D1412" s="5">
        <v>757000</v>
      </c>
      <c r="E1412" s="1" t="s">
        <v>83</v>
      </c>
      <c r="F1412" s="1" t="s">
        <v>84</v>
      </c>
      <c r="G1412" s="5">
        <v>13777</v>
      </c>
      <c r="H1412" s="1" t="s">
        <v>10697</v>
      </c>
      <c r="I1412" s="1" t="s">
        <v>10684</v>
      </c>
      <c r="J1412" s="1" t="s">
        <v>12598</v>
      </c>
      <c r="K1412" s="5"/>
      <c r="L1412" s="1" t="s">
        <v>10686</v>
      </c>
    </row>
    <row r="1413" spans="1:12" x14ac:dyDescent="0.35">
      <c r="A1413" s="1" t="s">
        <v>6428</v>
      </c>
      <c r="B1413" s="1" t="s">
        <v>617</v>
      </c>
      <c r="C1413" s="2">
        <v>44716</v>
      </c>
      <c r="D1413" s="5">
        <v>158000</v>
      </c>
      <c r="E1413" s="1" t="s">
        <v>95</v>
      </c>
      <c r="F1413" s="1" t="s">
        <v>33</v>
      </c>
      <c r="G1413" s="5">
        <v>11130</v>
      </c>
      <c r="H1413" s="1" t="s">
        <v>10693</v>
      </c>
      <c r="I1413" s="1" t="s">
        <v>10684</v>
      </c>
      <c r="J1413" s="1" t="s">
        <v>12598</v>
      </c>
      <c r="K1413" s="5"/>
      <c r="L1413" s="1" t="s">
        <v>10686</v>
      </c>
    </row>
    <row r="1414" spans="1:12" x14ac:dyDescent="0.35">
      <c r="A1414" s="1" t="s">
        <v>6430</v>
      </c>
      <c r="B1414" s="1" t="s">
        <v>2130</v>
      </c>
      <c r="C1414" s="2">
        <v>45587</v>
      </c>
      <c r="D1414" s="5">
        <v>85663</v>
      </c>
      <c r="E1414" s="1" t="s">
        <v>43</v>
      </c>
      <c r="F1414" s="1" t="s">
        <v>44</v>
      </c>
      <c r="G1414" s="5">
        <v>37944</v>
      </c>
      <c r="H1414" s="1" t="s">
        <v>10697</v>
      </c>
      <c r="I1414" s="1" t="s">
        <v>10684</v>
      </c>
      <c r="J1414" s="1" t="s">
        <v>10692</v>
      </c>
      <c r="K1414" s="5">
        <v>33337</v>
      </c>
      <c r="L1414" s="1" t="s">
        <v>10688</v>
      </c>
    </row>
    <row r="1415" spans="1:12" x14ac:dyDescent="0.35">
      <c r="A1415" s="1" t="s">
        <v>6432</v>
      </c>
      <c r="B1415" s="1" t="s">
        <v>599</v>
      </c>
      <c r="C1415" s="2">
        <v>44852</v>
      </c>
      <c r="D1415" s="5">
        <v>965000</v>
      </c>
      <c r="E1415" s="1" t="s">
        <v>12</v>
      </c>
      <c r="F1415" s="1" t="s">
        <v>13</v>
      </c>
      <c r="G1415" s="5">
        <v>16555</v>
      </c>
      <c r="H1415" s="1" t="s">
        <v>10693</v>
      </c>
      <c r="I1415" s="1" t="s">
        <v>10684</v>
      </c>
      <c r="J1415" s="1" t="s">
        <v>12598</v>
      </c>
      <c r="K1415" s="5"/>
      <c r="L1415" s="1" t="s">
        <v>10686</v>
      </c>
    </row>
    <row r="1416" spans="1:12" x14ac:dyDescent="0.35">
      <c r="A1416" s="1" t="s">
        <v>6436</v>
      </c>
      <c r="B1416" s="1" t="s">
        <v>369</v>
      </c>
      <c r="C1416" s="2">
        <v>45695</v>
      </c>
      <c r="D1416" s="5">
        <v>556000</v>
      </c>
      <c r="E1416" s="1" t="s">
        <v>48</v>
      </c>
      <c r="F1416" s="1" t="s">
        <v>49</v>
      </c>
      <c r="G1416" s="5">
        <v>21403</v>
      </c>
      <c r="H1416" s="1" t="s">
        <v>10696</v>
      </c>
      <c r="I1416" s="1" t="s">
        <v>10684</v>
      </c>
      <c r="J1416" s="1" t="s">
        <v>12598</v>
      </c>
      <c r="K1416" s="5"/>
      <c r="L1416" s="1" t="s">
        <v>10682</v>
      </c>
    </row>
    <row r="1417" spans="1:12" x14ac:dyDescent="0.35">
      <c r="A1417" s="1" t="s">
        <v>6440</v>
      </c>
      <c r="B1417" s="1" t="s">
        <v>1289</v>
      </c>
      <c r="C1417" s="2">
        <v>45292</v>
      </c>
      <c r="D1417" s="5">
        <v>425248</v>
      </c>
      <c r="E1417" s="1" t="s">
        <v>37</v>
      </c>
      <c r="F1417" s="1" t="s">
        <v>38</v>
      </c>
      <c r="G1417" s="5">
        <v>37734</v>
      </c>
      <c r="H1417" s="1" t="s">
        <v>10679</v>
      </c>
      <c r="I1417" s="1" t="s">
        <v>10684</v>
      </c>
      <c r="J1417" s="1" t="s">
        <v>10702</v>
      </c>
      <c r="K1417" s="5">
        <v>32752</v>
      </c>
      <c r="L1417" s="1" t="s">
        <v>10686</v>
      </c>
    </row>
    <row r="1418" spans="1:12" x14ac:dyDescent="0.35">
      <c r="A1418" s="1" t="s">
        <v>6442</v>
      </c>
      <c r="B1418" s="1" t="s">
        <v>596</v>
      </c>
      <c r="C1418" s="2">
        <v>45253</v>
      </c>
      <c r="D1418" s="5">
        <v>1134044</v>
      </c>
      <c r="E1418" s="1" t="s">
        <v>138</v>
      </c>
      <c r="F1418" s="1" t="s">
        <v>139</v>
      </c>
      <c r="G1418" s="5">
        <v>30775</v>
      </c>
      <c r="H1418" s="1" t="s">
        <v>10683</v>
      </c>
      <c r="I1418" s="1" t="s">
        <v>10684</v>
      </c>
      <c r="J1418" s="1" t="s">
        <v>10692</v>
      </c>
      <c r="K1418" s="5">
        <v>22956</v>
      </c>
      <c r="L1418" s="1" t="s">
        <v>10682</v>
      </c>
    </row>
    <row r="1419" spans="1:12" x14ac:dyDescent="0.35">
      <c r="A1419" s="1" t="s">
        <v>6445</v>
      </c>
      <c r="B1419" s="1" t="s">
        <v>558</v>
      </c>
      <c r="C1419" s="2">
        <v>45186</v>
      </c>
      <c r="D1419" s="5">
        <v>796000</v>
      </c>
      <c r="E1419" s="1" t="s">
        <v>138</v>
      </c>
      <c r="F1419" s="1" t="s">
        <v>139</v>
      </c>
      <c r="G1419" s="5">
        <v>37014</v>
      </c>
      <c r="H1419" s="1" t="s">
        <v>10693</v>
      </c>
      <c r="I1419" s="1" t="s">
        <v>10684</v>
      </c>
      <c r="J1419" s="1" t="s">
        <v>12598</v>
      </c>
      <c r="K1419" s="5"/>
      <c r="L1419" s="1" t="s">
        <v>10686</v>
      </c>
    </row>
    <row r="1420" spans="1:12" x14ac:dyDescent="0.35">
      <c r="A1420" s="1" t="s">
        <v>6449</v>
      </c>
      <c r="B1420" s="1" t="s">
        <v>108</v>
      </c>
      <c r="C1420" s="2">
        <v>44825</v>
      </c>
      <c r="D1420" s="5">
        <v>499000</v>
      </c>
      <c r="E1420" s="1" t="s">
        <v>111</v>
      </c>
      <c r="F1420" s="1" t="s">
        <v>112</v>
      </c>
      <c r="G1420" s="5">
        <v>30087</v>
      </c>
      <c r="H1420" s="1" t="s">
        <v>10696</v>
      </c>
      <c r="I1420" s="1" t="s">
        <v>10684</v>
      </c>
      <c r="J1420" s="1" t="s">
        <v>12598</v>
      </c>
      <c r="K1420" s="5"/>
      <c r="L1420" s="1" t="s">
        <v>10686</v>
      </c>
    </row>
    <row r="1421" spans="1:12" x14ac:dyDescent="0.35">
      <c r="A1421" s="1" t="s">
        <v>6451</v>
      </c>
      <c r="B1421" s="1" t="s">
        <v>1811</v>
      </c>
      <c r="C1421" s="2">
        <v>44967</v>
      </c>
      <c r="D1421" s="5">
        <v>499000</v>
      </c>
      <c r="E1421" s="1" t="s">
        <v>32</v>
      </c>
      <c r="F1421" s="1" t="s">
        <v>33</v>
      </c>
      <c r="G1421" s="5">
        <v>11430</v>
      </c>
      <c r="H1421" s="1" t="s">
        <v>10696</v>
      </c>
      <c r="I1421" s="1" t="s">
        <v>10687</v>
      </c>
      <c r="J1421" s="1" t="s">
        <v>12598</v>
      </c>
      <c r="K1421" s="5"/>
      <c r="L1421" s="1" t="s">
        <v>10682</v>
      </c>
    </row>
    <row r="1422" spans="1:12" x14ac:dyDescent="0.35">
      <c r="A1422" s="1" t="s">
        <v>6453</v>
      </c>
      <c r="B1422" s="1" t="s">
        <v>442</v>
      </c>
      <c r="C1422" s="2">
        <v>45183</v>
      </c>
      <c r="D1422" s="5">
        <v>285987</v>
      </c>
      <c r="E1422" s="1" t="s">
        <v>43</v>
      </c>
      <c r="F1422" s="1" t="s">
        <v>44</v>
      </c>
      <c r="G1422" s="5">
        <v>33850</v>
      </c>
      <c r="H1422" s="1" t="s">
        <v>10697</v>
      </c>
      <c r="I1422" s="1" t="s">
        <v>10684</v>
      </c>
      <c r="J1422" s="1" t="s">
        <v>10700</v>
      </c>
      <c r="K1422" s="5">
        <v>13013</v>
      </c>
      <c r="L1422" s="1" t="s">
        <v>10686</v>
      </c>
    </row>
    <row r="1423" spans="1:12" x14ac:dyDescent="0.35">
      <c r="A1423" s="1" t="s">
        <v>6455</v>
      </c>
      <c r="B1423" s="1" t="s">
        <v>2087</v>
      </c>
      <c r="C1423" s="2">
        <v>45701</v>
      </c>
      <c r="D1423" s="5">
        <v>458000</v>
      </c>
      <c r="E1423" s="1" t="s">
        <v>43</v>
      </c>
      <c r="F1423" s="1" t="s">
        <v>44</v>
      </c>
      <c r="G1423" s="5">
        <v>32978</v>
      </c>
      <c r="H1423" s="1" t="s">
        <v>10683</v>
      </c>
      <c r="I1423" s="1" t="s">
        <v>10684</v>
      </c>
      <c r="J1423" s="1" t="s">
        <v>12598</v>
      </c>
      <c r="K1423" s="5"/>
      <c r="L1423" s="1" t="s">
        <v>10682</v>
      </c>
    </row>
    <row r="1424" spans="1:12" x14ac:dyDescent="0.35">
      <c r="A1424" s="1" t="s">
        <v>6457</v>
      </c>
      <c r="B1424" s="1" t="s">
        <v>375</v>
      </c>
      <c r="C1424" s="2">
        <v>45285</v>
      </c>
      <c r="D1424" s="5">
        <v>247000</v>
      </c>
      <c r="E1424" s="1" t="s">
        <v>138</v>
      </c>
      <c r="F1424" s="1" t="s">
        <v>139</v>
      </c>
      <c r="G1424" s="5">
        <v>28201</v>
      </c>
      <c r="H1424" s="1" t="s">
        <v>10697</v>
      </c>
      <c r="I1424" s="1" t="s">
        <v>10684</v>
      </c>
      <c r="J1424" s="1" t="s">
        <v>12598</v>
      </c>
      <c r="K1424" s="5"/>
      <c r="L1424" s="1" t="s">
        <v>10688</v>
      </c>
    </row>
    <row r="1425" spans="1:12" x14ac:dyDescent="0.35">
      <c r="A1425" s="1" t="s">
        <v>6460</v>
      </c>
      <c r="B1425" s="1" t="s">
        <v>1132</v>
      </c>
      <c r="C1425" s="2">
        <v>45513</v>
      </c>
      <c r="D1425" s="5">
        <v>253970</v>
      </c>
      <c r="E1425" s="1" t="s">
        <v>111</v>
      </c>
      <c r="F1425" s="1" t="s">
        <v>112</v>
      </c>
      <c r="G1425" s="5">
        <v>23409</v>
      </c>
      <c r="H1425" s="1" t="s">
        <v>10679</v>
      </c>
      <c r="I1425" s="1" t="s">
        <v>10680</v>
      </c>
      <c r="J1425" s="1" t="s">
        <v>10699</v>
      </c>
      <c r="K1425" s="5">
        <v>43030</v>
      </c>
      <c r="L1425" s="1" t="s">
        <v>10688</v>
      </c>
    </row>
    <row r="1426" spans="1:12" x14ac:dyDescent="0.35">
      <c r="A1426" s="1" t="s">
        <v>6462</v>
      </c>
      <c r="B1426" s="1" t="s">
        <v>1395</v>
      </c>
      <c r="C1426" s="2">
        <v>45615</v>
      </c>
      <c r="D1426" s="5">
        <v>229000</v>
      </c>
      <c r="E1426" s="1" t="s">
        <v>32</v>
      </c>
      <c r="F1426" s="1" t="s">
        <v>33</v>
      </c>
      <c r="G1426" s="5">
        <v>11597</v>
      </c>
      <c r="H1426" s="1" t="s">
        <v>10679</v>
      </c>
      <c r="I1426" s="1" t="s">
        <v>10684</v>
      </c>
      <c r="J1426" s="1" t="s">
        <v>12598</v>
      </c>
      <c r="K1426" s="5"/>
      <c r="L1426" s="1" t="s">
        <v>10682</v>
      </c>
    </row>
    <row r="1427" spans="1:12" x14ac:dyDescent="0.35">
      <c r="A1427" s="1" t="s">
        <v>6464</v>
      </c>
      <c r="B1427" s="1" t="s">
        <v>1346</v>
      </c>
      <c r="C1427" s="2">
        <v>45465</v>
      </c>
      <c r="D1427" s="5">
        <v>369816</v>
      </c>
      <c r="E1427" s="1" t="s">
        <v>146</v>
      </c>
      <c r="F1427" s="1" t="s">
        <v>147</v>
      </c>
      <c r="G1427" s="5">
        <v>30544</v>
      </c>
      <c r="H1427" s="1" t="s">
        <v>10697</v>
      </c>
      <c r="I1427" s="1" t="s">
        <v>10687</v>
      </c>
      <c r="J1427" s="1" t="s">
        <v>10692</v>
      </c>
      <c r="K1427" s="5">
        <v>29184</v>
      </c>
      <c r="L1427" s="1" t="s">
        <v>10682</v>
      </c>
    </row>
    <row r="1428" spans="1:12" x14ac:dyDescent="0.35">
      <c r="A1428" s="1" t="s">
        <v>6466</v>
      </c>
      <c r="B1428" s="1" t="s">
        <v>167</v>
      </c>
      <c r="C1428" s="2">
        <v>45206</v>
      </c>
      <c r="D1428" s="5">
        <v>471545</v>
      </c>
      <c r="E1428" s="1" t="s">
        <v>56</v>
      </c>
      <c r="F1428" s="1" t="s">
        <v>57</v>
      </c>
      <c r="G1428" s="5">
        <v>33118</v>
      </c>
      <c r="H1428" s="1" t="s">
        <v>10683</v>
      </c>
      <c r="I1428" s="1" t="s">
        <v>10690</v>
      </c>
      <c r="J1428" s="1" t="s">
        <v>10692</v>
      </c>
      <c r="K1428" s="5">
        <v>24455</v>
      </c>
      <c r="L1428" s="1" t="s">
        <v>10691</v>
      </c>
    </row>
    <row r="1429" spans="1:12" x14ac:dyDescent="0.35">
      <c r="A1429" s="1" t="s">
        <v>6469</v>
      </c>
      <c r="B1429" s="1" t="s">
        <v>2048</v>
      </c>
      <c r="C1429" s="2">
        <v>45673</v>
      </c>
      <c r="D1429" s="5">
        <v>907000</v>
      </c>
      <c r="E1429" s="1" t="s">
        <v>32</v>
      </c>
      <c r="F1429" s="1" t="s">
        <v>33</v>
      </c>
      <c r="G1429" s="5">
        <v>13065</v>
      </c>
      <c r="H1429" s="1" t="s">
        <v>10679</v>
      </c>
      <c r="I1429" s="1" t="s">
        <v>10684</v>
      </c>
      <c r="J1429" s="1" t="s">
        <v>12598</v>
      </c>
      <c r="K1429" s="5"/>
      <c r="L1429" s="1" t="s">
        <v>10688</v>
      </c>
    </row>
    <row r="1430" spans="1:12" x14ac:dyDescent="0.35">
      <c r="A1430" s="1" t="s">
        <v>6473</v>
      </c>
      <c r="B1430" s="1" t="s">
        <v>1776</v>
      </c>
      <c r="C1430" s="2">
        <v>45203</v>
      </c>
      <c r="D1430" s="5">
        <v>199000</v>
      </c>
      <c r="E1430" s="1" t="s">
        <v>95</v>
      </c>
      <c r="F1430" s="1" t="s">
        <v>33</v>
      </c>
      <c r="G1430" s="5">
        <v>11162</v>
      </c>
      <c r="H1430" s="1" t="s">
        <v>10696</v>
      </c>
      <c r="I1430" s="1" t="s">
        <v>10684</v>
      </c>
      <c r="J1430" s="1" t="s">
        <v>12598</v>
      </c>
      <c r="K1430" s="5"/>
      <c r="L1430" s="1" t="s">
        <v>10686</v>
      </c>
    </row>
    <row r="1431" spans="1:12" x14ac:dyDescent="0.35">
      <c r="A1431" s="1" t="s">
        <v>6475</v>
      </c>
      <c r="B1431" s="1" t="s">
        <v>9</v>
      </c>
      <c r="C1431" s="2">
        <v>45473</v>
      </c>
      <c r="D1431" s="5">
        <v>626000</v>
      </c>
      <c r="E1431" s="1" t="s">
        <v>12</v>
      </c>
      <c r="F1431" s="1" t="s">
        <v>13</v>
      </c>
      <c r="G1431" s="5">
        <v>16404</v>
      </c>
      <c r="H1431" s="1" t="s">
        <v>10679</v>
      </c>
      <c r="I1431" s="1" t="s">
        <v>10680</v>
      </c>
      <c r="J1431" s="1" t="s">
        <v>12598</v>
      </c>
      <c r="K1431" s="5"/>
      <c r="L1431" s="1" t="s">
        <v>10682</v>
      </c>
    </row>
    <row r="1432" spans="1:12" x14ac:dyDescent="0.35">
      <c r="A1432" s="1" t="s">
        <v>6479</v>
      </c>
      <c r="B1432" s="1" t="s">
        <v>1068</v>
      </c>
      <c r="C1432" s="2">
        <v>45370</v>
      </c>
      <c r="D1432" s="5">
        <v>1247000</v>
      </c>
      <c r="E1432" s="1" t="s">
        <v>72</v>
      </c>
      <c r="F1432" s="1" t="s">
        <v>33</v>
      </c>
      <c r="G1432" s="5">
        <v>12552</v>
      </c>
      <c r="H1432" s="1" t="s">
        <v>10696</v>
      </c>
      <c r="I1432" s="1" t="s">
        <v>10684</v>
      </c>
      <c r="J1432" s="1" t="s">
        <v>12598</v>
      </c>
      <c r="K1432" s="5"/>
      <c r="L1432" s="1" t="s">
        <v>10686</v>
      </c>
    </row>
    <row r="1433" spans="1:12" x14ac:dyDescent="0.35">
      <c r="A1433" s="1" t="s">
        <v>6482</v>
      </c>
      <c r="B1433" s="1" t="s">
        <v>179</v>
      </c>
      <c r="C1433" s="2">
        <v>44942</v>
      </c>
      <c r="D1433" s="5">
        <v>1036000</v>
      </c>
      <c r="E1433" s="1" t="s">
        <v>95</v>
      </c>
      <c r="F1433" s="1" t="s">
        <v>33</v>
      </c>
      <c r="G1433" s="5">
        <v>13091</v>
      </c>
      <c r="H1433" s="1" t="s">
        <v>10679</v>
      </c>
      <c r="I1433" s="1" t="s">
        <v>10684</v>
      </c>
      <c r="J1433" s="1" t="s">
        <v>12598</v>
      </c>
      <c r="K1433" s="5"/>
      <c r="L1433" s="1" t="s">
        <v>10682</v>
      </c>
    </row>
    <row r="1434" spans="1:12" x14ac:dyDescent="0.35">
      <c r="A1434" s="1" t="s">
        <v>6486</v>
      </c>
      <c r="B1434" s="1" t="s">
        <v>982</v>
      </c>
      <c r="C1434" s="2">
        <v>45419</v>
      </c>
      <c r="D1434" s="5">
        <v>465000</v>
      </c>
      <c r="E1434" s="1" t="s">
        <v>61</v>
      </c>
      <c r="F1434" s="1" t="s">
        <v>62</v>
      </c>
      <c r="G1434" s="5">
        <v>37170</v>
      </c>
      <c r="H1434" s="1" t="s">
        <v>10679</v>
      </c>
      <c r="I1434" s="1" t="s">
        <v>10680</v>
      </c>
      <c r="J1434" s="1" t="s">
        <v>12598</v>
      </c>
      <c r="K1434" s="5"/>
      <c r="L1434" s="1" t="s">
        <v>10686</v>
      </c>
    </row>
    <row r="1435" spans="1:12" x14ac:dyDescent="0.35">
      <c r="A1435" s="1" t="s">
        <v>6490</v>
      </c>
      <c r="B1435" s="1" t="s">
        <v>2162</v>
      </c>
      <c r="C1435" s="2">
        <v>45073</v>
      </c>
      <c r="D1435" s="5">
        <v>329000</v>
      </c>
      <c r="E1435" s="1" t="s">
        <v>37</v>
      </c>
      <c r="F1435" s="1" t="s">
        <v>38</v>
      </c>
      <c r="G1435" s="5">
        <v>35325</v>
      </c>
      <c r="H1435" s="1" t="s">
        <v>10679</v>
      </c>
      <c r="I1435" s="1" t="s">
        <v>10684</v>
      </c>
      <c r="J1435" s="1" t="s">
        <v>12598</v>
      </c>
      <c r="K1435" s="5"/>
      <c r="L1435" s="1" t="s">
        <v>10691</v>
      </c>
    </row>
    <row r="1436" spans="1:12" x14ac:dyDescent="0.35">
      <c r="A1436" s="1" t="s">
        <v>6492</v>
      </c>
      <c r="B1436" s="1" t="s">
        <v>2210</v>
      </c>
      <c r="C1436" s="2">
        <v>44966</v>
      </c>
      <c r="D1436" s="5">
        <v>102077</v>
      </c>
      <c r="E1436" s="1" t="s">
        <v>95</v>
      </c>
      <c r="F1436" s="1" t="s">
        <v>33</v>
      </c>
      <c r="G1436" s="5">
        <v>14144</v>
      </c>
      <c r="H1436" s="1" t="s">
        <v>10693</v>
      </c>
      <c r="I1436" s="1" t="s">
        <v>10684</v>
      </c>
      <c r="J1436" s="1" t="s">
        <v>10698</v>
      </c>
      <c r="K1436" s="5">
        <v>26923</v>
      </c>
      <c r="L1436" s="1" t="s">
        <v>10682</v>
      </c>
    </row>
    <row r="1437" spans="1:12" x14ac:dyDescent="0.35">
      <c r="A1437" s="1" t="s">
        <v>6494</v>
      </c>
      <c r="B1437" s="1" t="s">
        <v>2099</v>
      </c>
      <c r="C1437" s="2">
        <v>45343</v>
      </c>
      <c r="D1437" s="5">
        <v>383132</v>
      </c>
      <c r="E1437" s="1" t="s">
        <v>12</v>
      </c>
      <c r="F1437" s="1" t="s">
        <v>13</v>
      </c>
      <c r="G1437" s="5">
        <v>13678</v>
      </c>
      <c r="H1437" s="1" t="s">
        <v>10696</v>
      </c>
      <c r="I1437" s="1" t="s">
        <v>10684</v>
      </c>
      <c r="J1437" s="1" t="s">
        <v>10699</v>
      </c>
      <c r="K1437" s="5">
        <v>23868</v>
      </c>
      <c r="L1437" s="1" t="s">
        <v>10691</v>
      </c>
    </row>
    <row r="1438" spans="1:12" x14ac:dyDescent="0.35">
      <c r="A1438" s="1" t="s">
        <v>6497</v>
      </c>
      <c r="B1438" s="1" t="s">
        <v>471</v>
      </c>
      <c r="C1438" s="2">
        <v>45301</v>
      </c>
      <c r="D1438" s="5">
        <v>796000</v>
      </c>
      <c r="E1438" s="1" t="s">
        <v>119</v>
      </c>
      <c r="F1438" s="1" t="s">
        <v>120</v>
      </c>
      <c r="G1438" s="5">
        <v>36379</v>
      </c>
      <c r="H1438" s="1" t="s">
        <v>10679</v>
      </c>
      <c r="I1438" s="1" t="s">
        <v>10690</v>
      </c>
      <c r="J1438" s="1" t="s">
        <v>12598</v>
      </c>
      <c r="K1438" s="5"/>
      <c r="L1438" s="1" t="s">
        <v>10691</v>
      </c>
    </row>
    <row r="1439" spans="1:12" x14ac:dyDescent="0.35">
      <c r="A1439" s="1" t="s">
        <v>6501</v>
      </c>
      <c r="B1439" s="1" t="s">
        <v>1992</v>
      </c>
      <c r="C1439" s="2">
        <v>45474</v>
      </c>
      <c r="D1439" s="5">
        <v>406000</v>
      </c>
      <c r="E1439" s="1" t="s">
        <v>248</v>
      </c>
      <c r="F1439" s="1" t="s">
        <v>249</v>
      </c>
      <c r="G1439" s="5">
        <v>9710</v>
      </c>
      <c r="H1439" s="1" t="s">
        <v>10693</v>
      </c>
      <c r="I1439" s="1" t="s">
        <v>10690</v>
      </c>
      <c r="J1439" s="1" t="s">
        <v>12598</v>
      </c>
      <c r="K1439" s="5"/>
      <c r="L1439" s="1" t="s">
        <v>10691</v>
      </c>
    </row>
    <row r="1440" spans="1:12" x14ac:dyDescent="0.35">
      <c r="A1440" s="1" t="s">
        <v>6505</v>
      </c>
      <c r="B1440" s="1" t="s">
        <v>1400</v>
      </c>
      <c r="C1440" s="2">
        <v>45503</v>
      </c>
      <c r="D1440" s="5">
        <v>206224</v>
      </c>
      <c r="E1440" s="1" t="s">
        <v>32</v>
      </c>
      <c r="F1440" s="1" t="s">
        <v>33</v>
      </c>
      <c r="G1440" s="5">
        <v>12881</v>
      </c>
      <c r="H1440" s="1" t="s">
        <v>10696</v>
      </c>
      <c r="I1440" s="1" t="s">
        <v>10684</v>
      </c>
      <c r="J1440" s="1" t="s">
        <v>10692</v>
      </c>
      <c r="K1440" s="5">
        <v>42776</v>
      </c>
      <c r="L1440" s="1" t="s">
        <v>10688</v>
      </c>
    </row>
    <row r="1441" spans="1:12" x14ac:dyDescent="0.35">
      <c r="A1441" s="1" t="s">
        <v>6507</v>
      </c>
      <c r="B1441" s="1" t="s">
        <v>2056</v>
      </c>
      <c r="C1441" s="2">
        <v>45471</v>
      </c>
      <c r="D1441" s="5">
        <v>4318</v>
      </c>
      <c r="E1441" s="1" t="s">
        <v>91</v>
      </c>
      <c r="F1441" s="1" t="s">
        <v>84</v>
      </c>
      <c r="G1441" s="5">
        <v>18801</v>
      </c>
      <c r="H1441" s="1" t="s">
        <v>10693</v>
      </c>
      <c r="I1441" s="1" t="s">
        <v>10684</v>
      </c>
      <c r="J1441" s="1" t="s">
        <v>10694</v>
      </c>
      <c r="K1441" s="5">
        <v>44682</v>
      </c>
      <c r="L1441" s="1" t="s">
        <v>10691</v>
      </c>
    </row>
    <row r="1442" spans="1:12" x14ac:dyDescent="0.35">
      <c r="A1442" s="1" t="s">
        <v>6509</v>
      </c>
      <c r="B1442" s="1" t="s">
        <v>459</v>
      </c>
      <c r="C1442" s="2">
        <v>45551</v>
      </c>
      <c r="D1442" s="5">
        <v>350012</v>
      </c>
      <c r="E1442" s="1" t="s">
        <v>138</v>
      </c>
      <c r="F1442" s="1" t="s">
        <v>139</v>
      </c>
      <c r="G1442" s="5">
        <v>29907</v>
      </c>
      <c r="H1442" s="1" t="s">
        <v>10679</v>
      </c>
      <c r="I1442" s="1" t="s">
        <v>10684</v>
      </c>
      <c r="J1442" s="1" t="s">
        <v>10701</v>
      </c>
      <c r="K1442" s="5">
        <v>48988</v>
      </c>
      <c r="L1442" s="1" t="s">
        <v>10682</v>
      </c>
    </row>
    <row r="1443" spans="1:12" x14ac:dyDescent="0.35">
      <c r="A1443" s="1" t="s">
        <v>6511</v>
      </c>
      <c r="B1443" s="1" t="s">
        <v>1660</v>
      </c>
      <c r="C1443" s="2">
        <v>45238</v>
      </c>
      <c r="D1443" s="5">
        <v>309895</v>
      </c>
      <c r="E1443" s="1" t="s">
        <v>72</v>
      </c>
      <c r="F1443" s="1" t="s">
        <v>33</v>
      </c>
      <c r="G1443" s="5">
        <v>12537</v>
      </c>
      <c r="H1443" s="1" t="s">
        <v>10683</v>
      </c>
      <c r="I1443" s="1" t="s">
        <v>10684</v>
      </c>
      <c r="J1443" s="1" t="s">
        <v>10692</v>
      </c>
      <c r="K1443" s="5">
        <v>26105</v>
      </c>
      <c r="L1443" s="1" t="s">
        <v>10682</v>
      </c>
    </row>
    <row r="1444" spans="1:12" x14ac:dyDescent="0.35">
      <c r="A1444" s="1" t="s">
        <v>6514</v>
      </c>
      <c r="B1444" s="1" t="s">
        <v>543</v>
      </c>
      <c r="C1444" s="2">
        <v>45331</v>
      </c>
      <c r="D1444" s="5">
        <v>492688</v>
      </c>
      <c r="E1444" s="1" t="s">
        <v>43</v>
      </c>
      <c r="F1444" s="1" t="s">
        <v>44</v>
      </c>
      <c r="G1444" s="5">
        <v>28178</v>
      </c>
      <c r="H1444" s="1" t="s">
        <v>10679</v>
      </c>
      <c r="I1444" s="1" t="s">
        <v>10680</v>
      </c>
      <c r="J1444" s="1" t="s">
        <v>10699</v>
      </c>
      <c r="K1444" s="5">
        <v>43312</v>
      </c>
      <c r="L1444" s="1" t="s">
        <v>10695</v>
      </c>
    </row>
    <row r="1445" spans="1:12" x14ac:dyDescent="0.35">
      <c r="A1445" s="1" t="s">
        <v>6517</v>
      </c>
      <c r="B1445" s="1" t="s">
        <v>845</v>
      </c>
      <c r="C1445" s="2">
        <v>45485</v>
      </c>
      <c r="D1445" s="5">
        <v>549000</v>
      </c>
      <c r="E1445" s="1" t="s">
        <v>12</v>
      </c>
      <c r="F1445" s="1" t="s">
        <v>13</v>
      </c>
      <c r="G1445" s="5">
        <v>16356</v>
      </c>
      <c r="H1445" s="1" t="s">
        <v>10693</v>
      </c>
      <c r="I1445" s="1" t="s">
        <v>10684</v>
      </c>
      <c r="J1445" s="1" t="s">
        <v>12598</v>
      </c>
      <c r="K1445" s="5"/>
      <c r="L1445" s="1" t="s">
        <v>10691</v>
      </c>
    </row>
    <row r="1446" spans="1:12" x14ac:dyDescent="0.35">
      <c r="A1446" s="1" t="s">
        <v>6519</v>
      </c>
      <c r="B1446" s="1" t="s">
        <v>366</v>
      </c>
      <c r="C1446" s="2">
        <v>45053</v>
      </c>
      <c r="D1446" s="5">
        <v>1135000</v>
      </c>
      <c r="E1446" s="1" t="s">
        <v>72</v>
      </c>
      <c r="F1446" s="1" t="s">
        <v>33</v>
      </c>
      <c r="G1446" s="5">
        <v>12747</v>
      </c>
      <c r="H1446" s="1" t="s">
        <v>10697</v>
      </c>
      <c r="I1446" s="1" t="s">
        <v>10684</v>
      </c>
      <c r="J1446" s="1" t="s">
        <v>12598</v>
      </c>
      <c r="K1446" s="5"/>
      <c r="L1446" s="1" t="s">
        <v>10686</v>
      </c>
    </row>
    <row r="1447" spans="1:12" x14ac:dyDescent="0.35">
      <c r="A1447" s="1" t="s">
        <v>6522</v>
      </c>
      <c r="B1447" s="1" t="s">
        <v>656</v>
      </c>
      <c r="C1447" s="2">
        <v>45527</v>
      </c>
      <c r="D1447" s="5">
        <v>597000</v>
      </c>
      <c r="E1447" s="1" t="s">
        <v>146</v>
      </c>
      <c r="F1447" s="1" t="s">
        <v>147</v>
      </c>
      <c r="G1447" s="5">
        <v>27376</v>
      </c>
      <c r="H1447" s="1" t="s">
        <v>10693</v>
      </c>
      <c r="I1447" s="1" t="s">
        <v>10684</v>
      </c>
      <c r="J1447" s="1" t="s">
        <v>12598</v>
      </c>
      <c r="K1447" s="5"/>
      <c r="L1447" s="1" t="s">
        <v>10691</v>
      </c>
    </row>
    <row r="1448" spans="1:12" x14ac:dyDescent="0.35">
      <c r="A1448" s="1" t="s">
        <v>6525</v>
      </c>
      <c r="B1448" s="1" t="s">
        <v>1118</v>
      </c>
      <c r="C1448" s="2">
        <v>45644</v>
      </c>
      <c r="D1448" s="5">
        <v>138000</v>
      </c>
      <c r="E1448" s="1" t="s">
        <v>138</v>
      </c>
      <c r="F1448" s="1" t="s">
        <v>139</v>
      </c>
      <c r="G1448" s="5">
        <v>28101</v>
      </c>
      <c r="H1448" s="1" t="s">
        <v>10679</v>
      </c>
      <c r="I1448" s="1" t="s">
        <v>10680</v>
      </c>
      <c r="J1448" s="1" t="s">
        <v>12598</v>
      </c>
      <c r="K1448" s="5"/>
      <c r="L1448" s="1" t="s">
        <v>10688</v>
      </c>
    </row>
    <row r="1449" spans="1:12" x14ac:dyDescent="0.35">
      <c r="A1449" s="1" t="s">
        <v>6527</v>
      </c>
      <c r="B1449" s="1" t="s">
        <v>1849</v>
      </c>
      <c r="C1449" s="2">
        <v>45569</v>
      </c>
      <c r="D1449" s="5">
        <v>79000</v>
      </c>
      <c r="E1449" s="1" t="s">
        <v>12</v>
      </c>
      <c r="F1449" s="1" t="s">
        <v>13</v>
      </c>
      <c r="G1449" s="5">
        <v>15540</v>
      </c>
      <c r="H1449" s="1" t="s">
        <v>10679</v>
      </c>
      <c r="I1449" s="1" t="s">
        <v>10687</v>
      </c>
      <c r="J1449" s="1" t="s">
        <v>12598</v>
      </c>
      <c r="K1449" s="5"/>
      <c r="L1449" s="1" t="s">
        <v>10688</v>
      </c>
    </row>
    <row r="1450" spans="1:12" x14ac:dyDescent="0.35">
      <c r="A1450" s="1" t="s">
        <v>6529</v>
      </c>
      <c r="B1450" s="1" t="s">
        <v>1826</v>
      </c>
      <c r="C1450" s="2">
        <v>45260</v>
      </c>
      <c r="D1450" s="5">
        <v>59000</v>
      </c>
      <c r="E1450" s="1" t="s">
        <v>151</v>
      </c>
      <c r="F1450" s="1" t="s">
        <v>33</v>
      </c>
      <c r="G1450" s="5">
        <v>11125</v>
      </c>
      <c r="H1450" s="1" t="s">
        <v>10693</v>
      </c>
      <c r="I1450" s="1" t="s">
        <v>10687</v>
      </c>
      <c r="J1450" s="1" t="s">
        <v>12598</v>
      </c>
      <c r="K1450" s="5"/>
      <c r="L1450" s="1" t="s">
        <v>10686</v>
      </c>
    </row>
    <row r="1451" spans="1:12" x14ac:dyDescent="0.35">
      <c r="A1451" s="1" t="s">
        <v>6531</v>
      </c>
      <c r="B1451" s="1" t="s">
        <v>2219</v>
      </c>
      <c r="C1451" s="2">
        <v>45294</v>
      </c>
      <c r="D1451" s="5">
        <v>577000</v>
      </c>
      <c r="E1451" s="1" t="s">
        <v>248</v>
      </c>
      <c r="F1451" s="1" t="s">
        <v>249</v>
      </c>
      <c r="G1451" s="5">
        <v>8537</v>
      </c>
      <c r="H1451" s="1" t="s">
        <v>10696</v>
      </c>
      <c r="I1451" s="1" t="s">
        <v>10687</v>
      </c>
      <c r="J1451" s="1" t="s">
        <v>12598</v>
      </c>
      <c r="K1451" s="5"/>
      <c r="L1451" s="1" t="s">
        <v>10686</v>
      </c>
    </row>
    <row r="1452" spans="1:12" x14ac:dyDescent="0.35">
      <c r="A1452" s="1" t="s">
        <v>6534</v>
      </c>
      <c r="B1452" s="1" t="s">
        <v>53</v>
      </c>
      <c r="C1452" s="2">
        <v>45245</v>
      </c>
      <c r="D1452" s="5">
        <v>299000</v>
      </c>
      <c r="E1452" s="1" t="s">
        <v>56</v>
      </c>
      <c r="F1452" s="1" t="s">
        <v>57</v>
      </c>
      <c r="G1452" s="5">
        <v>34107</v>
      </c>
      <c r="H1452" s="1" t="s">
        <v>10679</v>
      </c>
      <c r="I1452" s="1" t="s">
        <v>10687</v>
      </c>
      <c r="J1452" s="1" t="s">
        <v>12598</v>
      </c>
      <c r="K1452" s="5"/>
      <c r="L1452" s="1" t="s">
        <v>10691</v>
      </c>
    </row>
    <row r="1453" spans="1:12" x14ac:dyDescent="0.35">
      <c r="A1453" s="1" t="s">
        <v>6536</v>
      </c>
      <c r="B1453" s="1" t="s">
        <v>2231</v>
      </c>
      <c r="C1453" s="2">
        <v>45378</v>
      </c>
      <c r="D1453" s="5">
        <v>199000</v>
      </c>
      <c r="E1453" s="1" t="s">
        <v>24</v>
      </c>
      <c r="F1453" s="1" t="s">
        <v>25</v>
      </c>
      <c r="G1453" s="5">
        <v>11217</v>
      </c>
      <c r="H1453" s="1" t="s">
        <v>10693</v>
      </c>
      <c r="I1453" s="1" t="s">
        <v>10684</v>
      </c>
      <c r="J1453" s="1" t="s">
        <v>12598</v>
      </c>
      <c r="K1453" s="5"/>
      <c r="L1453" s="1" t="s">
        <v>10682</v>
      </c>
    </row>
    <row r="1454" spans="1:12" x14ac:dyDescent="0.35">
      <c r="A1454" s="1" t="s">
        <v>6538</v>
      </c>
      <c r="B1454" s="1" t="s">
        <v>765</v>
      </c>
      <c r="C1454" s="2">
        <v>45608</v>
      </c>
      <c r="D1454" s="5">
        <v>315484</v>
      </c>
      <c r="E1454" s="1" t="s">
        <v>32</v>
      </c>
      <c r="F1454" s="1" t="s">
        <v>33</v>
      </c>
      <c r="G1454" s="5">
        <v>10275</v>
      </c>
      <c r="H1454" s="1" t="s">
        <v>10679</v>
      </c>
      <c r="I1454" s="1" t="s">
        <v>10680</v>
      </c>
      <c r="J1454" s="1" t="s">
        <v>10698</v>
      </c>
      <c r="K1454" s="5">
        <v>13516</v>
      </c>
      <c r="L1454" s="1" t="s">
        <v>10691</v>
      </c>
    </row>
    <row r="1455" spans="1:12" x14ac:dyDescent="0.35">
      <c r="A1455" s="1" t="s">
        <v>6540</v>
      </c>
      <c r="B1455" s="1" t="s">
        <v>1972</v>
      </c>
      <c r="C1455" s="2">
        <v>45105</v>
      </c>
      <c r="D1455" s="5">
        <v>158000</v>
      </c>
      <c r="E1455" s="1" t="s">
        <v>146</v>
      </c>
      <c r="F1455" s="1" t="s">
        <v>147</v>
      </c>
      <c r="G1455" s="5">
        <v>30635</v>
      </c>
      <c r="H1455" s="1" t="s">
        <v>10683</v>
      </c>
      <c r="I1455" s="1" t="s">
        <v>10684</v>
      </c>
      <c r="J1455" s="1" t="s">
        <v>12598</v>
      </c>
      <c r="K1455" s="5"/>
      <c r="L1455" s="1" t="s">
        <v>10682</v>
      </c>
    </row>
    <row r="1456" spans="1:12" x14ac:dyDescent="0.35">
      <c r="A1456" s="1" t="s">
        <v>6542</v>
      </c>
      <c r="B1456" s="1" t="s">
        <v>626</v>
      </c>
      <c r="C1456" s="2">
        <v>45445</v>
      </c>
      <c r="D1456" s="5">
        <v>377000</v>
      </c>
      <c r="E1456" s="1" t="s">
        <v>32</v>
      </c>
      <c r="F1456" s="1" t="s">
        <v>33</v>
      </c>
      <c r="G1456" s="5">
        <v>12023</v>
      </c>
      <c r="H1456" s="1" t="s">
        <v>10679</v>
      </c>
      <c r="I1456" s="1" t="s">
        <v>10689</v>
      </c>
      <c r="J1456" s="1" t="s">
        <v>12598</v>
      </c>
      <c r="K1456" s="5"/>
      <c r="L1456" s="1" t="s">
        <v>10686</v>
      </c>
    </row>
    <row r="1457" spans="1:12" x14ac:dyDescent="0.35">
      <c r="A1457" s="1" t="s">
        <v>6545</v>
      </c>
      <c r="B1457" s="1" t="s">
        <v>1744</v>
      </c>
      <c r="C1457" s="2">
        <v>45505</v>
      </c>
      <c r="D1457" s="5">
        <v>93560</v>
      </c>
      <c r="E1457" s="1" t="s">
        <v>146</v>
      </c>
      <c r="F1457" s="1" t="s">
        <v>147</v>
      </c>
      <c r="G1457" s="5">
        <v>26420</v>
      </c>
      <c r="H1457" s="1" t="s">
        <v>10679</v>
      </c>
      <c r="I1457" s="1" t="s">
        <v>10687</v>
      </c>
      <c r="J1457" s="1" t="s">
        <v>10701</v>
      </c>
      <c r="K1457" s="5">
        <v>25440</v>
      </c>
      <c r="L1457" s="1" t="s">
        <v>10682</v>
      </c>
    </row>
    <row r="1458" spans="1:12" x14ac:dyDescent="0.35">
      <c r="A1458" s="1" t="s">
        <v>6547</v>
      </c>
      <c r="B1458" s="1" t="s">
        <v>2072</v>
      </c>
      <c r="C1458" s="2">
        <v>45268</v>
      </c>
      <c r="D1458" s="5">
        <v>119000</v>
      </c>
      <c r="E1458" s="1" t="s">
        <v>37</v>
      </c>
      <c r="F1458" s="1" t="s">
        <v>38</v>
      </c>
      <c r="G1458" s="5">
        <v>42394</v>
      </c>
      <c r="H1458" s="1" t="s">
        <v>10683</v>
      </c>
      <c r="I1458" s="1" t="s">
        <v>10684</v>
      </c>
      <c r="J1458" s="1" t="s">
        <v>12598</v>
      </c>
      <c r="K1458" s="5"/>
      <c r="L1458" s="1" t="s">
        <v>10686</v>
      </c>
    </row>
    <row r="1459" spans="1:12" x14ac:dyDescent="0.35">
      <c r="A1459" s="1" t="s">
        <v>6549</v>
      </c>
      <c r="B1459" s="1" t="s">
        <v>245</v>
      </c>
      <c r="C1459" s="2">
        <v>45150</v>
      </c>
      <c r="D1459" s="5">
        <v>72070</v>
      </c>
      <c r="E1459" s="1" t="s">
        <v>248</v>
      </c>
      <c r="F1459" s="1" t="s">
        <v>249</v>
      </c>
      <c r="G1459" s="5">
        <v>8922</v>
      </c>
      <c r="H1459" s="1" t="s">
        <v>10693</v>
      </c>
      <c r="I1459" s="1" t="s">
        <v>10684</v>
      </c>
      <c r="J1459" s="1" t="s">
        <v>10681</v>
      </c>
      <c r="K1459" s="5">
        <v>16930</v>
      </c>
      <c r="L1459" s="1" t="s">
        <v>10688</v>
      </c>
    </row>
    <row r="1460" spans="1:12" x14ac:dyDescent="0.35">
      <c r="A1460" s="1" t="s">
        <v>6551</v>
      </c>
      <c r="B1460" s="1" t="s">
        <v>1071</v>
      </c>
      <c r="C1460" s="2">
        <v>45401</v>
      </c>
      <c r="D1460" s="5">
        <v>458000</v>
      </c>
      <c r="E1460" s="1" t="s">
        <v>95</v>
      </c>
      <c r="F1460" s="1" t="s">
        <v>33</v>
      </c>
      <c r="G1460" s="5">
        <v>14727</v>
      </c>
      <c r="H1460" s="1" t="s">
        <v>10696</v>
      </c>
      <c r="I1460" s="1" t="s">
        <v>10684</v>
      </c>
      <c r="J1460" s="1" t="s">
        <v>12598</v>
      </c>
      <c r="K1460" s="5"/>
      <c r="L1460" s="1" t="s">
        <v>10682</v>
      </c>
    </row>
    <row r="1461" spans="1:12" x14ac:dyDescent="0.35">
      <c r="A1461" s="1" t="s">
        <v>6553</v>
      </c>
      <c r="B1461" s="1" t="s">
        <v>1092</v>
      </c>
      <c r="C1461" s="2">
        <v>44869</v>
      </c>
      <c r="D1461" s="5">
        <v>229000</v>
      </c>
      <c r="E1461" s="1" t="s">
        <v>43</v>
      </c>
      <c r="F1461" s="1" t="s">
        <v>44</v>
      </c>
      <c r="G1461" s="5">
        <v>29172</v>
      </c>
      <c r="H1461" s="1" t="s">
        <v>10683</v>
      </c>
      <c r="I1461" s="1" t="s">
        <v>10684</v>
      </c>
      <c r="J1461" s="1" t="s">
        <v>12598</v>
      </c>
      <c r="K1461" s="5"/>
      <c r="L1461" s="1" t="s">
        <v>10682</v>
      </c>
    </row>
    <row r="1462" spans="1:12" x14ac:dyDescent="0.35">
      <c r="A1462" s="1" t="s">
        <v>6555</v>
      </c>
      <c r="B1462" s="1" t="s">
        <v>1668</v>
      </c>
      <c r="C1462" s="2">
        <v>45705</v>
      </c>
      <c r="D1462" s="5">
        <v>707000</v>
      </c>
      <c r="E1462" s="1" t="s">
        <v>91</v>
      </c>
      <c r="F1462" s="1" t="s">
        <v>84</v>
      </c>
      <c r="G1462" s="5">
        <v>16359</v>
      </c>
      <c r="H1462" s="1" t="s">
        <v>10683</v>
      </c>
      <c r="I1462" s="1" t="s">
        <v>10684</v>
      </c>
      <c r="J1462" s="1" t="s">
        <v>12598</v>
      </c>
      <c r="K1462" s="5"/>
      <c r="L1462" s="1" t="s">
        <v>10682</v>
      </c>
    </row>
    <row r="1463" spans="1:12" x14ac:dyDescent="0.35">
      <c r="A1463" s="1" t="s">
        <v>6559</v>
      </c>
      <c r="B1463" s="1" t="s">
        <v>390</v>
      </c>
      <c r="C1463" s="2">
        <v>45327</v>
      </c>
      <c r="D1463" s="5">
        <v>98000</v>
      </c>
      <c r="E1463" s="1" t="s">
        <v>24</v>
      </c>
      <c r="F1463" s="1" t="s">
        <v>25</v>
      </c>
      <c r="G1463" s="5">
        <v>13910</v>
      </c>
      <c r="H1463" s="1" t="s">
        <v>10679</v>
      </c>
      <c r="I1463" s="1" t="s">
        <v>10680</v>
      </c>
      <c r="J1463" s="1" t="s">
        <v>12598</v>
      </c>
      <c r="K1463" s="5"/>
      <c r="L1463" s="1" t="s">
        <v>10691</v>
      </c>
    </row>
    <row r="1464" spans="1:12" x14ac:dyDescent="0.35">
      <c r="A1464" s="1" t="s">
        <v>6561</v>
      </c>
      <c r="B1464" s="1" t="s">
        <v>306</v>
      </c>
      <c r="C1464" s="2">
        <v>45336</v>
      </c>
      <c r="D1464" s="5">
        <v>348000</v>
      </c>
      <c r="E1464" s="1" t="s">
        <v>127</v>
      </c>
      <c r="F1464" s="1" t="s">
        <v>128</v>
      </c>
      <c r="G1464" s="5">
        <v>14452</v>
      </c>
      <c r="H1464" s="1" t="s">
        <v>10679</v>
      </c>
      <c r="I1464" s="1" t="s">
        <v>10687</v>
      </c>
      <c r="J1464" s="1" t="s">
        <v>12598</v>
      </c>
      <c r="K1464" s="5"/>
      <c r="L1464" s="1" t="s">
        <v>10691</v>
      </c>
    </row>
    <row r="1465" spans="1:12" x14ac:dyDescent="0.35">
      <c r="A1465" s="1" t="s">
        <v>6564</v>
      </c>
      <c r="B1465" s="1" t="s">
        <v>626</v>
      </c>
      <c r="C1465" s="2">
        <v>45029</v>
      </c>
      <c r="D1465" s="5">
        <v>158000</v>
      </c>
      <c r="E1465" s="1" t="s">
        <v>32</v>
      </c>
      <c r="F1465" s="1" t="s">
        <v>33</v>
      </c>
      <c r="G1465" s="5">
        <v>11056</v>
      </c>
      <c r="H1465" s="1" t="s">
        <v>10679</v>
      </c>
      <c r="I1465" s="1" t="s">
        <v>10684</v>
      </c>
      <c r="J1465" s="1" t="s">
        <v>12598</v>
      </c>
      <c r="K1465" s="5"/>
      <c r="L1465" s="1" t="s">
        <v>10686</v>
      </c>
    </row>
    <row r="1466" spans="1:12" x14ac:dyDescent="0.35">
      <c r="A1466" s="1" t="s">
        <v>6567</v>
      </c>
      <c r="B1466" s="1" t="s">
        <v>2162</v>
      </c>
      <c r="C1466" s="2">
        <v>44576</v>
      </c>
      <c r="D1466" s="5">
        <v>278000</v>
      </c>
      <c r="E1466" s="1" t="s">
        <v>37</v>
      </c>
      <c r="F1466" s="1" t="s">
        <v>38</v>
      </c>
      <c r="G1466" s="5">
        <v>32705</v>
      </c>
      <c r="H1466" s="1" t="s">
        <v>10697</v>
      </c>
      <c r="I1466" s="1" t="s">
        <v>10689</v>
      </c>
      <c r="J1466" s="1" t="s">
        <v>12598</v>
      </c>
      <c r="K1466" s="5"/>
      <c r="L1466" s="1" t="s">
        <v>10691</v>
      </c>
    </row>
    <row r="1467" spans="1:12" x14ac:dyDescent="0.35">
      <c r="A1467" s="1" t="s">
        <v>6570</v>
      </c>
      <c r="B1467" s="1" t="s">
        <v>1389</v>
      </c>
      <c r="C1467" s="2">
        <v>45710</v>
      </c>
      <c r="D1467" s="5">
        <v>549000</v>
      </c>
      <c r="E1467" s="1" t="s">
        <v>91</v>
      </c>
      <c r="F1467" s="1" t="s">
        <v>84</v>
      </c>
      <c r="G1467" s="5">
        <v>14461</v>
      </c>
      <c r="H1467" s="1" t="s">
        <v>10696</v>
      </c>
      <c r="I1467" s="1" t="s">
        <v>10684</v>
      </c>
      <c r="J1467" s="1" t="s">
        <v>12598</v>
      </c>
      <c r="K1467" s="5"/>
      <c r="L1467" s="1" t="s">
        <v>10691</v>
      </c>
    </row>
    <row r="1468" spans="1:12" x14ac:dyDescent="0.35">
      <c r="A1468" s="1" t="s">
        <v>6572</v>
      </c>
      <c r="B1468" s="1" t="s">
        <v>230</v>
      </c>
      <c r="C1468" s="2">
        <v>45403</v>
      </c>
      <c r="D1468" s="5">
        <v>877000</v>
      </c>
      <c r="E1468" s="1" t="s">
        <v>32</v>
      </c>
      <c r="F1468" s="1" t="s">
        <v>33</v>
      </c>
      <c r="G1468" s="5">
        <v>13214</v>
      </c>
      <c r="H1468" s="1" t="s">
        <v>10696</v>
      </c>
      <c r="I1468" s="1" t="s">
        <v>10684</v>
      </c>
      <c r="J1468" s="1" t="s">
        <v>12598</v>
      </c>
      <c r="K1468" s="5"/>
      <c r="L1468" s="1" t="s">
        <v>10695</v>
      </c>
    </row>
    <row r="1469" spans="1:12" x14ac:dyDescent="0.35">
      <c r="A1469" s="1" t="s">
        <v>6576</v>
      </c>
      <c r="B1469" s="1" t="s">
        <v>982</v>
      </c>
      <c r="C1469" s="2">
        <v>45665</v>
      </c>
      <c r="D1469" s="5">
        <v>119000</v>
      </c>
      <c r="E1469" s="1" t="s">
        <v>61</v>
      </c>
      <c r="F1469" s="1" t="s">
        <v>62</v>
      </c>
      <c r="G1469" s="5">
        <v>43163</v>
      </c>
      <c r="H1469" s="1" t="s">
        <v>10693</v>
      </c>
      <c r="I1469" s="1" t="s">
        <v>10684</v>
      </c>
      <c r="J1469" s="1" t="s">
        <v>12598</v>
      </c>
      <c r="K1469" s="5"/>
      <c r="L1469" s="1" t="s">
        <v>10682</v>
      </c>
    </row>
    <row r="1470" spans="1:12" x14ac:dyDescent="0.35">
      <c r="A1470" s="1" t="s">
        <v>6578</v>
      </c>
      <c r="B1470" s="1" t="s">
        <v>2316</v>
      </c>
      <c r="C1470" s="2">
        <v>45545</v>
      </c>
      <c r="D1470" s="5">
        <v>135271</v>
      </c>
      <c r="E1470" s="1" t="s">
        <v>95</v>
      </c>
      <c r="F1470" s="1" t="s">
        <v>33</v>
      </c>
      <c r="G1470" s="5">
        <v>12737</v>
      </c>
      <c r="H1470" s="1" t="s">
        <v>10679</v>
      </c>
      <c r="I1470" s="1" t="s">
        <v>10684</v>
      </c>
      <c r="J1470" s="1" t="s">
        <v>10699</v>
      </c>
      <c r="K1470" s="5">
        <v>43729</v>
      </c>
      <c r="L1470" s="1" t="s">
        <v>10682</v>
      </c>
    </row>
    <row r="1471" spans="1:12" x14ac:dyDescent="0.35">
      <c r="A1471" s="1" t="s">
        <v>6580</v>
      </c>
      <c r="B1471" s="1" t="s">
        <v>1153</v>
      </c>
      <c r="C1471" s="2">
        <v>44922</v>
      </c>
      <c r="D1471" s="5">
        <v>349000</v>
      </c>
      <c r="E1471" s="1" t="s">
        <v>72</v>
      </c>
      <c r="F1471" s="1" t="s">
        <v>33</v>
      </c>
      <c r="G1471" s="5">
        <v>13660</v>
      </c>
      <c r="H1471" s="1" t="s">
        <v>10696</v>
      </c>
      <c r="I1471" s="1" t="s">
        <v>10684</v>
      </c>
      <c r="J1471" s="1" t="s">
        <v>12598</v>
      </c>
      <c r="K1471" s="5"/>
      <c r="L1471" s="1" t="s">
        <v>10686</v>
      </c>
    </row>
    <row r="1472" spans="1:12" x14ac:dyDescent="0.35">
      <c r="A1472" s="1" t="s">
        <v>6582</v>
      </c>
      <c r="B1472" s="1" t="s">
        <v>66</v>
      </c>
      <c r="C1472" s="2">
        <v>44895</v>
      </c>
      <c r="D1472" s="5">
        <v>59000</v>
      </c>
      <c r="E1472" s="1" t="s">
        <v>37</v>
      </c>
      <c r="F1472" s="1" t="s">
        <v>38</v>
      </c>
      <c r="G1472" s="5">
        <v>33746</v>
      </c>
      <c r="H1472" s="1" t="s">
        <v>10696</v>
      </c>
      <c r="I1472" s="1" t="s">
        <v>10684</v>
      </c>
      <c r="J1472" s="1" t="s">
        <v>12598</v>
      </c>
      <c r="K1472" s="5"/>
      <c r="L1472" s="1" t="s">
        <v>10691</v>
      </c>
    </row>
    <row r="1473" spans="1:12" x14ac:dyDescent="0.35">
      <c r="A1473" s="1" t="s">
        <v>6584</v>
      </c>
      <c r="B1473" s="1" t="s">
        <v>1957</v>
      </c>
      <c r="C1473" s="2">
        <v>44580</v>
      </c>
      <c r="D1473" s="5">
        <v>772937</v>
      </c>
      <c r="E1473" s="1" t="s">
        <v>48</v>
      </c>
      <c r="F1473" s="1" t="s">
        <v>49</v>
      </c>
      <c r="G1473" s="5">
        <v>22095</v>
      </c>
      <c r="H1473" s="1" t="s">
        <v>10693</v>
      </c>
      <c r="I1473" s="1" t="s">
        <v>10680</v>
      </c>
      <c r="J1473" s="1" t="s">
        <v>10701</v>
      </c>
      <c r="K1473" s="5">
        <v>25063</v>
      </c>
      <c r="L1473" s="1" t="s">
        <v>10691</v>
      </c>
    </row>
    <row r="1474" spans="1:12" x14ac:dyDescent="0.35">
      <c r="A1474" s="1" t="s">
        <v>6586</v>
      </c>
      <c r="B1474" s="1" t="s">
        <v>1506</v>
      </c>
      <c r="C1474" s="2">
        <v>44935</v>
      </c>
      <c r="D1474" s="5">
        <v>598000</v>
      </c>
      <c r="E1474" s="1" t="s">
        <v>37</v>
      </c>
      <c r="F1474" s="1" t="s">
        <v>38</v>
      </c>
      <c r="G1474" s="5">
        <v>32358</v>
      </c>
      <c r="H1474" s="1" t="s">
        <v>10697</v>
      </c>
      <c r="I1474" s="1" t="s">
        <v>10684</v>
      </c>
      <c r="J1474" s="1" t="s">
        <v>12598</v>
      </c>
      <c r="K1474" s="5"/>
      <c r="L1474" s="1" t="s">
        <v>10682</v>
      </c>
    </row>
    <row r="1475" spans="1:12" x14ac:dyDescent="0.35">
      <c r="A1475" s="1" t="s">
        <v>6589</v>
      </c>
      <c r="B1475" s="1" t="s">
        <v>593</v>
      </c>
      <c r="C1475" s="2">
        <v>45355</v>
      </c>
      <c r="D1475" s="5">
        <v>1127000</v>
      </c>
      <c r="E1475" s="1" t="s">
        <v>43</v>
      </c>
      <c r="F1475" s="1" t="s">
        <v>44</v>
      </c>
      <c r="G1475" s="5">
        <v>37765</v>
      </c>
      <c r="H1475" s="1" t="s">
        <v>10679</v>
      </c>
      <c r="I1475" s="1" t="s">
        <v>10680</v>
      </c>
      <c r="J1475" s="1" t="s">
        <v>12598</v>
      </c>
      <c r="K1475" s="5"/>
      <c r="L1475" s="1" t="s">
        <v>10682</v>
      </c>
    </row>
    <row r="1476" spans="1:12" x14ac:dyDescent="0.35">
      <c r="A1476" s="1" t="s">
        <v>6593</v>
      </c>
      <c r="B1476" s="1" t="s">
        <v>2045</v>
      </c>
      <c r="C1476" s="2">
        <v>45707</v>
      </c>
      <c r="D1476" s="5">
        <v>297000</v>
      </c>
      <c r="E1476" s="1" t="s">
        <v>119</v>
      </c>
      <c r="F1476" s="1" t="s">
        <v>120</v>
      </c>
      <c r="G1476" s="5">
        <v>30180</v>
      </c>
      <c r="H1476" s="1" t="s">
        <v>10696</v>
      </c>
      <c r="I1476" s="1" t="s">
        <v>10684</v>
      </c>
      <c r="J1476" s="1" t="s">
        <v>12598</v>
      </c>
      <c r="K1476" s="5"/>
      <c r="L1476" s="1" t="s">
        <v>10686</v>
      </c>
    </row>
    <row r="1477" spans="1:12" x14ac:dyDescent="0.35">
      <c r="A1477" s="1" t="s">
        <v>6596</v>
      </c>
      <c r="B1477" s="1" t="s">
        <v>694</v>
      </c>
      <c r="C1477" s="2">
        <v>45606</v>
      </c>
      <c r="D1477" s="5">
        <v>1007000</v>
      </c>
      <c r="E1477" s="1" t="s">
        <v>248</v>
      </c>
      <c r="F1477" s="1" t="s">
        <v>249</v>
      </c>
      <c r="G1477" s="5">
        <v>9650</v>
      </c>
      <c r="H1477" s="1" t="s">
        <v>10693</v>
      </c>
      <c r="I1477" s="1" t="s">
        <v>10680</v>
      </c>
      <c r="J1477" s="1" t="s">
        <v>12598</v>
      </c>
      <c r="K1477" s="5"/>
      <c r="L1477" s="1" t="s">
        <v>10682</v>
      </c>
    </row>
    <row r="1478" spans="1:12" x14ac:dyDescent="0.35">
      <c r="A1478" s="1" t="s">
        <v>6600</v>
      </c>
      <c r="B1478" s="1" t="s">
        <v>2105</v>
      </c>
      <c r="C1478" s="2">
        <v>45503</v>
      </c>
      <c r="D1478" s="5">
        <v>1427000</v>
      </c>
      <c r="E1478" s="1" t="s">
        <v>12</v>
      </c>
      <c r="F1478" s="1" t="s">
        <v>13</v>
      </c>
      <c r="G1478" s="5">
        <v>12039</v>
      </c>
      <c r="H1478" s="1" t="s">
        <v>10696</v>
      </c>
      <c r="I1478" s="1" t="s">
        <v>10684</v>
      </c>
      <c r="J1478" s="1" t="s">
        <v>12598</v>
      </c>
      <c r="K1478" s="5"/>
      <c r="L1478" s="1" t="s">
        <v>10691</v>
      </c>
    </row>
    <row r="1479" spans="1:12" x14ac:dyDescent="0.35">
      <c r="A1479" s="1" t="s">
        <v>6603</v>
      </c>
      <c r="B1479" s="1" t="s">
        <v>80</v>
      </c>
      <c r="C1479" s="2">
        <v>45462</v>
      </c>
      <c r="D1479" s="5">
        <v>526544</v>
      </c>
      <c r="E1479" s="1" t="s">
        <v>83</v>
      </c>
      <c r="F1479" s="1" t="s">
        <v>84</v>
      </c>
      <c r="G1479" s="5">
        <v>17187</v>
      </c>
      <c r="H1479" s="1" t="s">
        <v>10693</v>
      </c>
      <c r="I1479" s="1" t="s">
        <v>10684</v>
      </c>
      <c r="J1479" s="1" t="s">
        <v>10701</v>
      </c>
      <c r="K1479" s="5">
        <v>31456</v>
      </c>
      <c r="L1479" s="1" t="s">
        <v>10686</v>
      </c>
    </row>
    <row r="1480" spans="1:12" x14ac:dyDescent="0.35">
      <c r="A1480" s="1" t="s">
        <v>6605</v>
      </c>
      <c r="B1480" s="1" t="s">
        <v>1395</v>
      </c>
      <c r="C1480" s="2">
        <v>45367</v>
      </c>
      <c r="D1480" s="5">
        <v>643389</v>
      </c>
      <c r="E1480" s="1" t="s">
        <v>32</v>
      </c>
      <c r="F1480" s="1" t="s">
        <v>33</v>
      </c>
      <c r="G1480" s="5">
        <v>11491</v>
      </c>
      <c r="H1480" s="1" t="s">
        <v>10696</v>
      </c>
      <c r="I1480" s="1" t="s">
        <v>10687</v>
      </c>
      <c r="J1480" s="1" t="s">
        <v>10701</v>
      </c>
      <c r="K1480" s="5">
        <v>22611</v>
      </c>
      <c r="L1480" s="1" t="s">
        <v>10688</v>
      </c>
    </row>
    <row r="1481" spans="1:12" x14ac:dyDescent="0.35">
      <c r="A1481" s="1" t="s">
        <v>6608</v>
      </c>
      <c r="B1481" s="1" t="s">
        <v>2375</v>
      </c>
      <c r="C1481" s="2">
        <v>45391</v>
      </c>
      <c r="D1481" s="5">
        <v>679925</v>
      </c>
      <c r="E1481" s="1" t="s">
        <v>138</v>
      </c>
      <c r="F1481" s="1" t="s">
        <v>139</v>
      </c>
      <c r="G1481" s="5">
        <v>31052</v>
      </c>
      <c r="H1481" s="1" t="s">
        <v>10693</v>
      </c>
      <c r="I1481" s="1" t="s">
        <v>10684</v>
      </c>
      <c r="J1481" s="1" t="s">
        <v>10681</v>
      </c>
      <c r="K1481" s="5">
        <v>44075</v>
      </c>
      <c r="L1481" s="1" t="s">
        <v>10691</v>
      </c>
    </row>
    <row r="1482" spans="1:12" x14ac:dyDescent="0.35">
      <c r="A1482" s="1" t="s">
        <v>6612</v>
      </c>
      <c r="B1482" s="1" t="s">
        <v>2127</v>
      </c>
      <c r="C1482" s="2">
        <v>45535</v>
      </c>
      <c r="D1482" s="5">
        <v>1027000</v>
      </c>
      <c r="E1482" s="1" t="s">
        <v>127</v>
      </c>
      <c r="F1482" s="1" t="s">
        <v>128</v>
      </c>
      <c r="G1482" s="5">
        <v>15226</v>
      </c>
      <c r="H1482" s="1" t="s">
        <v>10697</v>
      </c>
      <c r="I1482" s="1" t="s">
        <v>10680</v>
      </c>
      <c r="J1482" s="1" t="s">
        <v>12598</v>
      </c>
      <c r="K1482" s="5"/>
      <c r="L1482" s="1" t="s">
        <v>10695</v>
      </c>
    </row>
    <row r="1483" spans="1:12" x14ac:dyDescent="0.35">
      <c r="A1483" s="1" t="s">
        <v>6616</v>
      </c>
      <c r="B1483" s="1" t="s">
        <v>312</v>
      </c>
      <c r="C1483" s="2">
        <v>45055</v>
      </c>
      <c r="D1483" s="5">
        <v>1097000</v>
      </c>
      <c r="E1483" s="1" t="s">
        <v>138</v>
      </c>
      <c r="F1483" s="1" t="s">
        <v>139</v>
      </c>
      <c r="G1483" s="5">
        <v>33198</v>
      </c>
      <c r="H1483" s="1" t="s">
        <v>10697</v>
      </c>
      <c r="I1483" s="1" t="s">
        <v>10684</v>
      </c>
      <c r="J1483" s="1" t="s">
        <v>12598</v>
      </c>
      <c r="K1483" s="5"/>
      <c r="L1483" s="1" t="s">
        <v>10686</v>
      </c>
    </row>
    <row r="1484" spans="1:12" x14ac:dyDescent="0.35">
      <c r="A1484" s="1" t="s">
        <v>6620</v>
      </c>
      <c r="B1484" s="1" t="s">
        <v>1805</v>
      </c>
      <c r="C1484" s="2">
        <v>44641</v>
      </c>
      <c r="D1484" s="5">
        <v>562969</v>
      </c>
      <c r="E1484" s="1" t="s">
        <v>12</v>
      </c>
      <c r="F1484" s="1" t="s">
        <v>13</v>
      </c>
      <c r="G1484" s="5">
        <v>16046</v>
      </c>
      <c r="H1484" s="1" t="s">
        <v>10697</v>
      </c>
      <c r="I1484" s="1" t="s">
        <v>10680</v>
      </c>
      <c r="J1484" s="1" t="s">
        <v>10692</v>
      </c>
      <c r="K1484" s="5">
        <v>15031</v>
      </c>
      <c r="L1484" s="1" t="s">
        <v>10686</v>
      </c>
    </row>
    <row r="1485" spans="1:12" x14ac:dyDescent="0.35">
      <c r="A1485" s="1" t="s">
        <v>6623</v>
      </c>
      <c r="B1485" s="1" t="s">
        <v>1210</v>
      </c>
      <c r="C1485" s="2">
        <v>45194</v>
      </c>
      <c r="D1485" s="5">
        <v>424789</v>
      </c>
      <c r="E1485" s="1" t="s">
        <v>37</v>
      </c>
      <c r="F1485" s="1" t="s">
        <v>38</v>
      </c>
      <c r="G1485" s="5">
        <v>30509</v>
      </c>
      <c r="H1485" s="1" t="s">
        <v>10679</v>
      </c>
      <c r="I1485" s="1" t="s">
        <v>10684</v>
      </c>
      <c r="J1485" s="1" t="s">
        <v>10681</v>
      </c>
      <c r="K1485" s="5">
        <v>24211</v>
      </c>
      <c r="L1485" s="1" t="s">
        <v>10691</v>
      </c>
    </row>
    <row r="1486" spans="1:12" x14ac:dyDescent="0.35">
      <c r="A1486" s="1" t="s">
        <v>6625</v>
      </c>
      <c r="B1486" s="1" t="s">
        <v>2078</v>
      </c>
      <c r="C1486" s="2">
        <v>44580</v>
      </c>
      <c r="D1486" s="5">
        <v>777391</v>
      </c>
      <c r="E1486" s="1" t="s">
        <v>43</v>
      </c>
      <c r="F1486" s="1" t="s">
        <v>44</v>
      </c>
      <c r="G1486" s="5">
        <v>26303</v>
      </c>
      <c r="H1486" s="1" t="s">
        <v>10679</v>
      </c>
      <c r="I1486" s="1" t="s">
        <v>10684</v>
      </c>
      <c r="J1486" s="1" t="s">
        <v>10700</v>
      </c>
      <c r="K1486" s="5">
        <v>49609</v>
      </c>
      <c r="L1486" s="1" t="s">
        <v>10682</v>
      </c>
    </row>
    <row r="1487" spans="1:12" x14ac:dyDescent="0.35">
      <c r="A1487" s="1" t="s">
        <v>6628</v>
      </c>
      <c r="B1487" s="1" t="s">
        <v>88</v>
      </c>
      <c r="C1487" s="2">
        <v>45386</v>
      </c>
      <c r="D1487" s="5">
        <v>748000</v>
      </c>
      <c r="E1487" s="1" t="s">
        <v>91</v>
      </c>
      <c r="F1487" s="1" t="s">
        <v>84</v>
      </c>
      <c r="G1487" s="5">
        <v>17739</v>
      </c>
      <c r="H1487" s="1" t="s">
        <v>10693</v>
      </c>
      <c r="I1487" s="1" t="s">
        <v>10684</v>
      </c>
      <c r="J1487" s="1" t="s">
        <v>12598</v>
      </c>
      <c r="K1487" s="5"/>
      <c r="L1487" s="1" t="s">
        <v>10688</v>
      </c>
    </row>
    <row r="1488" spans="1:12" x14ac:dyDescent="0.35">
      <c r="A1488" s="1" t="s">
        <v>6631</v>
      </c>
      <c r="B1488" s="1" t="s">
        <v>1963</v>
      </c>
      <c r="C1488" s="2">
        <v>45688</v>
      </c>
      <c r="D1488" s="5">
        <v>498000</v>
      </c>
      <c r="E1488" s="1" t="s">
        <v>151</v>
      </c>
      <c r="F1488" s="1" t="s">
        <v>33</v>
      </c>
      <c r="G1488" s="5">
        <v>12807</v>
      </c>
      <c r="H1488" s="1" t="s">
        <v>10683</v>
      </c>
      <c r="I1488" s="1" t="s">
        <v>10687</v>
      </c>
      <c r="J1488" s="1" t="s">
        <v>12598</v>
      </c>
      <c r="K1488" s="5"/>
      <c r="L1488" s="1" t="s">
        <v>10686</v>
      </c>
    </row>
    <row r="1489" spans="1:12" x14ac:dyDescent="0.35">
      <c r="A1489" s="1" t="s">
        <v>6633</v>
      </c>
      <c r="B1489" s="1" t="s">
        <v>827</v>
      </c>
      <c r="C1489" s="2">
        <v>45692</v>
      </c>
      <c r="D1489" s="5">
        <v>1376000</v>
      </c>
      <c r="E1489" s="1" t="s">
        <v>431</v>
      </c>
      <c r="F1489" s="1" t="s">
        <v>432</v>
      </c>
      <c r="G1489" s="5">
        <v>29191</v>
      </c>
      <c r="H1489" s="1" t="s">
        <v>10693</v>
      </c>
      <c r="I1489" s="1" t="s">
        <v>10680</v>
      </c>
      <c r="J1489" s="1" t="s">
        <v>12598</v>
      </c>
      <c r="K1489" s="5"/>
      <c r="L1489" s="1" t="s">
        <v>10691</v>
      </c>
    </row>
    <row r="1490" spans="1:12" x14ac:dyDescent="0.35">
      <c r="A1490" s="1" t="s">
        <v>6636</v>
      </c>
      <c r="B1490" s="1" t="s">
        <v>1707</v>
      </c>
      <c r="C1490" s="2">
        <v>45001</v>
      </c>
      <c r="D1490" s="5">
        <v>119000</v>
      </c>
      <c r="E1490" s="1" t="s">
        <v>91</v>
      </c>
      <c r="F1490" s="1" t="s">
        <v>84</v>
      </c>
      <c r="G1490" s="5">
        <v>21924</v>
      </c>
      <c r="H1490" s="1" t="s">
        <v>10679</v>
      </c>
      <c r="I1490" s="1" t="s">
        <v>10684</v>
      </c>
      <c r="J1490" s="1" t="s">
        <v>12598</v>
      </c>
      <c r="K1490" s="5"/>
      <c r="L1490" s="1" t="s">
        <v>10682</v>
      </c>
    </row>
    <row r="1491" spans="1:12" x14ac:dyDescent="0.35">
      <c r="A1491" s="1" t="s">
        <v>6638</v>
      </c>
      <c r="B1491" s="1" t="s">
        <v>1611</v>
      </c>
      <c r="C1491" s="2">
        <v>44834</v>
      </c>
      <c r="D1491" s="5">
        <v>777000</v>
      </c>
      <c r="E1491" s="1" t="s">
        <v>127</v>
      </c>
      <c r="F1491" s="1" t="s">
        <v>128</v>
      </c>
      <c r="G1491" s="5">
        <v>15318</v>
      </c>
      <c r="H1491" s="1" t="s">
        <v>10696</v>
      </c>
      <c r="I1491" s="1" t="s">
        <v>10684</v>
      </c>
      <c r="J1491" s="1" t="s">
        <v>12598</v>
      </c>
      <c r="K1491" s="5"/>
      <c r="L1491" s="1" t="s">
        <v>10682</v>
      </c>
    </row>
    <row r="1492" spans="1:12" x14ac:dyDescent="0.35">
      <c r="A1492" s="1" t="s">
        <v>6642</v>
      </c>
      <c r="B1492" s="1" t="s">
        <v>2170</v>
      </c>
      <c r="C1492" s="2">
        <v>45069</v>
      </c>
      <c r="D1492" s="5">
        <v>232216</v>
      </c>
      <c r="E1492" s="1" t="s">
        <v>91</v>
      </c>
      <c r="F1492" s="1" t="s">
        <v>84</v>
      </c>
      <c r="G1492" s="5">
        <v>15912</v>
      </c>
      <c r="H1492" s="1" t="s">
        <v>10679</v>
      </c>
      <c r="I1492" s="1" t="s">
        <v>10680</v>
      </c>
      <c r="J1492" s="1" t="s">
        <v>10701</v>
      </c>
      <c r="K1492" s="5">
        <v>15784</v>
      </c>
      <c r="L1492" s="1" t="s">
        <v>10691</v>
      </c>
    </row>
    <row r="1493" spans="1:12" x14ac:dyDescent="0.35">
      <c r="A1493" s="1" t="s">
        <v>6645</v>
      </c>
      <c r="B1493" s="1" t="s">
        <v>718</v>
      </c>
      <c r="C1493" s="2">
        <v>44757</v>
      </c>
      <c r="D1493" s="5">
        <v>112728</v>
      </c>
      <c r="E1493" s="1" t="s">
        <v>83</v>
      </c>
      <c r="F1493" s="1" t="s">
        <v>84</v>
      </c>
      <c r="G1493" s="5">
        <v>17943</v>
      </c>
      <c r="H1493" s="1" t="s">
        <v>10679</v>
      </c>
      <c r="I1493" s="1" t="s">
        <v>10684</v>
      </c>
      <c r="J1493" s="1" t="s">
        <v>10699</v>
      </c>
      <c r="K1493" s="5">
        <v>36272</v>
      </c>
      <c r="L1493" s="1" t="s">
        <v>10688</v>
      </c>
    </row>
    <row r="1494" spans="1:12" x14ac:dyDescent="0.35">
      <c r="A1494" s="1" t="s">
        <v>6647</v>
      </c>
      <c r="B1494" s="1" t="s">
        <v>1389</v>
      </c>
      <c r="C1494" s="2">
        <v>45348</v>
      </c>
      <c r="D1494" s="5">
        <v>268000</v>
      </c>
      <c r="E1494" s="1" t="s">
        <v>91</v>
      </c>
      <c r="F1494" s="1" t="s">
        <v>84</v>
      </c>
      <c r="G1494" s="5">
        <v>21561</v>
      </c>
      <c r="H1494" s="1" t="s">
        <v>10693</v>
      </c>
      <c r="I1494" s="1" t="s">
        <v>10690</v>
      </c>
      <c r="J1494" s="1" t="s">
        <v>12598</v>
      </c>
      <c r="K1494" s="5"/>
      <c r="L1494" s="1" t="s">
        <v>10691</v>
      </c>
    </row>
    <row r="1495" spans="1:12" x14ac:dyDescent="0.35">
      <c r="A1495" s="1" t="s">
        <v>6650</v>
      </c>
      <c r="B1495" s="1" t="s">
        <v>824</v>
      </c>
      <c r="C1495" s="2">
        <v>45488</v>
      </c>
      <c r="D1495" s="5">
        <v>69000</v>
      </c>
      <c r="E1495" s="1" t="s">
        <v>146</v>
      </c>
      <c r="F1495" s="1" t="s">
        <v>147</v>
      </c>
      <c r="G1495" s="5">
        <v>22257</v>
      </c>
      <c r="H1495" s="1" t="s">
        <v>10679</v>
      </c>
      <c r="I1495" s="1" t="s">
        <v>10684</v>
      </c>
      <c r="J1495" s="1" t="s">
        <v>12598</v>
      </c>
      <c r="K1495" s="5"/>
      <c r="L1495" s="1" t="s">
        <v>10691</v>
      </c>
    </row>
    <row r="1496" spans="1:12" x14ac:dyDescent="0.35">
      <c r="A1496" s="1" t="s">
        <v>6652</v>
      </c>
      <c r="B1496" s="1" t="s">
        <v>901</v>
      </c>
      <c r="C1496" s="2">
        <v>45669</v>
      </c>
      <c r="D1496" s="5">
        <v>578000</v>
      </c>
      <c r="E1496" s="1" t="s">
        <v>146</v>
      </c>
      <c r="F1496" s="1" t="s">
        <v>147</v>
      </c>
      <c r="G1496" s="5">
        <v>23271</v>
      </c>
      <c r="H1496" s="1" t="s">
        <v>10696</v>
      </c>
      <c r="I1496" s="1" t="s">
        <v>10684</v>
      </c>
      <c r="J1496" s="1" t="s">
        <v>12598</v>
      </c>
      <c r="K1496" s="5"/>
      <c r="L1496" s="1" t="s">
        <v>10682</v>
      </c>
    </row>
    <row r="1497" spans="1:12" x14ac:dyDescent="0.35">
      <c r="A1497" s="1" t="s">
        <v>6655</v>
      </c>
      <c r="B1497" s="1" t="s">
        <v>1556</v>
      </c>
      <c r="C1497" s="2">
        <v>45179</v>
      </c>
      <c r="D1497" s="5">
        <v>2357</v>
      </c>
      <c r="E1497" s="1" t="s">
        <v>119</v>
      </c>
      <c r="F1497" s="1" t="s">
        <v>120</v>
      </c>
      <c r="G1497" s="5">
        <v>36018</v>
      </c>
      <c r="H1497" s="1" t="s">
        <v>10693</v>
      </c>
      <c r="I1497" s="1" t="s">
        <v>10684</v>
      </c>
      <c r="J1497" s="1" t="s">
        <v>10692</v>
      </c>
      <c r="K1497" s="5">
        <v>46643</v>
      </c>
      <c r="L1497" s="1" t="s">
        <v>10691</v>
      </c>
    </row>
    <row r="1498" spans="1:12" x14ac:dyDescent="0.35">
      <c r="A1498" s="1" t="s">
        <v>6657</v>
      </c>
      <c r="B1498" s="1" t="s">
        <v>2007</v>
      </c>
      <c r="C1498" s="2">
        <v>45312</v>
      </c>
      <c r="D1498" s="5">
        <v>208000</v>
      </c>
      <c r="E1498" s="1" t="s">
        <v>91</v>
      </c>
      <c r="F1498" s="1" t="s">
        <v>84</v>
      </c>
      <c r="G1498" s="5">
        <v>16233</v>
      </c>
      <c r="H1498" s="1" t="s">
        <v>10696</v>
      </c>
      <c r="I1498" s="1" t="s">
        <v>10690</v>
      </c>
      <c r="J1498" s="1" t="s">
        <v>12598</v>
      </c>
      <c r="K1498" s="5"/>
      <c r="L1498" s="1" t="s">
        <v>10691</v>
      </c>
    </row>
    <row r="1499" spans="1:12" x14ac:dyDescent="0.35">
      <c r="A1499" s="1" t="s">
        <v>6660</v>
      </c>
      <c r="B1499" s="1" t="s">
        <v>546</v>
      </c>
      <c r="C1499" s="2">
        <v>45159</v>
      </c>
      <c r="D1499" s="5">
        <v>1326669</v>
      </c>
      <c r="E1499" s="1" t="s">
        <v>431</v>
      </c>
      <c r="F1499" s="1" t="s">
        <v>432</v>
      </c>
      <c r="G1499" s="5">
        <v>35253</v>
      </c>
      <c r="H1499" s="1" t="s">
        <v>10679</v>
      </c>
      <c r="I1499" s="1" t="s">
        <v>10680</v>
      </c>
      <c r="J1499" s="1" t="s">
        <v>10699</v>
      </c>
      <c r="K1499" s="5">
        <v>20331</v>
      </c>
      <c r="L1499" s="1" t="s">
        <v>10691</v>
      </c>
    </row>
    <row r="1500" spans="1:12" x14ac:dyDescent="0.35">
      <c r="A1500" s="1" t="s">
        <v>6663</v>
      </c>
      <c r="B1500" s="1" t="s">
        <v>239</v>
      </c>
      <c r="C1500" s="2">
        <v>45413</v>
      </c>
      <c r="D1500" s="5">
        <v>598000</v>
      </c>
      <c r="E1500" s="1" t="s">
        <v>111</v>
      </c>
      <c r="F1500" s="1" t="s">
        <v>112</v>
      </c>
      <c r="G1500" s="5">
        <v>25202</v>
      </c>
      <c r="H1500" s="1" t="s">
        <v>10683</v>
      </c>
      <c r="I1500" s="1" t="s">
        <v>10684</v>
      </c>
      <c r="J1500" s="1" t="s">
        <v>12598</v>
      </c>
      <c r="K1500" s="5"/>
      <c r="L1500" s="1" t="s">
        <v>10682</v>
      </c>
    </row>
    <row r="1501" spans="1:12" x14ac:dyDescent="0.35">
      <c r="A1501" s="1" t="s">
        <v>6666</v>
      </c>
      <c r="B1501" s="1" t="s">
        <v>242</v>
      </c>
      <c r="C1501" s="2">
        <v>44794</v>
      </c>
      <c r="D1501" s="5">
        <v>140169</v>
      </c>
      <c r="E1501" s="1" t="s">
        <v>91</v>
      </c>
      <c r="F1501" s="1" t="s">
        <v>84</v>
      </c>
      <c r="G1501" s="5">
        <v>16237</v>
      </c>
      <c r="H1501" s="1" t="s">
        <v>10683</v>
      </c>
      <c r="I1501" s="1" t="s">
        <v>10684</v>
      </c>
      <c r="J1501" s="1" t="s">
        <v>10700</v>
      </c>
      <c r="K1501" s="5">
        <v>38831</v>
      </c>
      <c r="L1501" s="1" t="s">
        <v>10682</v>
      </c>
    </row>
    <row r="1502" spans="1:12" x14ac:dyDescent="0.35">
      <c r="A1502" s="1" t="s">
        <v>6668</v>
      </c>
      <c r="B1502" s="1" t="s">
        <v>1750</v>
      </c>
      <c r="C1502" s="2">
        <v>45187</v>
      </c>
      <c r="D1502" s="5">
        <v>552413</v>
      </c>
      <c r="E1502" s="1" t="s">
        <v>248</v>
      </c>
      <c r="F1502" s="1" t="s">
        <v>249</v>
      </c>
      <c r="G1502" s="5">
        <v>8799</v>
      </c>
      <c r="H1502" s="1" t="s">
        <v>10696</v>
      </c>
      <c r="I1502" s="1" t="s">
        <v>10684</v>
      </c>
      <c r="J1502" s="1" t="s">
        <v>10702</v>
      </c>
      <c r="K1502" s="5">
        <v>45587</v>
      </c>
      <c r="L1502" s="1" t="s">
        <v>10688</v>
      </c>
    </row>
    <row r="1503" spans="1:12" x14ac:dyDescent="0.35">
      <c r="A1503" s="1" t="s">
        <v>6671</v>
      </c>
      <c r="B1503" s="1" t="s">
        <v>2096</v>
      </c>
      <c r="C1503" s="2">
        <v>44669</v>
      </c>
      <c r="D1503" s="5">
        <v>508000</v>
      </c>
      <c r="E1503" s="1" t="s">
        <v>431</v>
      </c>
      <c r="F1503" s="1" t="s">
        <v>432</v>
      </c>
      <c r="G1503" s="5">
        <v>29973</v>
      </c>
      <c r="H1503" s="1" t="s">
        <v>10696</v>
      </c>
      <c r="I1503" s="1" t="s">
        <v>10687</v>
      </c>
      <c r="J1503" s="1" t="s">
        <v>12598</v>
      </c>
      <c r="K1503" s="5"/>
      <c r="L1503" s="1" t="s">
        <v>10682</v>
      </c>
    </row>
    <row r="1504" spans="1:12" x14ac:dyDescent="0.35">
      <c r="A1504" s="1" t="s">
        <v>6674</v>
      </c>
      <c r="B1504" s="1" t="s">
        <v>1443</v>
      </c>
      <c r="C1504" s="2">
        <v>44976</v>
      </c>
      <c r="D1504" s="5">
        <v>998000</v>
      </c>
      <c r="E1504" s="1" t="s">
        <v>37</v>
      </c>
      <c r="F1504" s="1" t="s">
        <v>38</v>
      </c>
      <c r="G1504" s="5">
        <v>34390</v>
      </c>
      <c r="H1504" s="1" t="s">
        <v>10696</v>
      </c>
      <c r="I1504" s="1" t="s">
        <v>10680</v>
      </c>
      <c r="J1504" s="1" t="s">
        <v>12598</v>
      </c>
      <c r="K1504" s="5"/>
      <c r="L1504" s="1" t="s">
        <v>10682</v>
      </c>
    </row>
    <row r="1505" spans="1:12" x14ac:dyDescent="0.35">
      <c r="A1505" s="1" t="s">
        <v>6676</v>
      </c>
      <c r="B1505" s="1" t="s">
        <v>973</v>
      </c>
      <c r="C1505" s="2">
        <v>45166</v>
      </c>
      <c r="D1505" s="5">
        <v>798137</v>
      </c>
      <c r="E1505" s="1" t="s">
        <v>83</v>
      </c>
      <c r="F1505" s="1" t="s">
        <v>84</v>
      </c>
      <c r="G1505" s="5">
        <v>13056</v>
      </c>
      <c r="H1505" s="1" t="s">
        <v>10683</v>
      </c>
      <c r="I1505" s="1" t="s">
        <v>10680</v>
      </c>
      <c r="J1505" s="1" t="s">
        <v>10701</v>
      </c>
      <c r="K1505" s="5">
        <v>38863</v>
      </c>
      <c r="L1505" s="1" t="s">
        <v>10691</v>
      </c>
    </row>
    <row r="1506" spans="1:12" x14ac:dyDescent="0.35">
      <c r="A1506" s="1" t="s">
        <v>6678</v>
      </c>
      <c r="B1506" s="1" t="s">
        <v>1431</v>
      </c>
      <c r="C1506" s="2">
        <v>45471</v>
      </c>
      <c r="D1506" s="5">
        <v>268000</v>
      </c>
      <c r="E1506" s="1" t="s">
        <v>56</v>
      </c>
      <c r="F1506" s="1" t="s">
        <v>57</v>
      </c>
      <c r="G1506" s="5">
        <v>34437</v>
      </c>
      <c r="H1506" s="1" t="s">
        <v>10679</v>
      </c>
      <c r="I1506" s="1" t="s">
        <v>10687</v>
      </c>
      <c r="J1506" s="1" t="s">
        <v>12598</v>
      </c>
      <c r="K1506" s="5"/>
      <c r="L1506" s="1" t="s">
        <v>10686</v>
      </c>
    </row>
    <row r="1507" spans="1:12" x14ac:dyDescent="0.35">
      <c r="A1507" s="1" t="s">
        <v>6681</v>
      </c>
      <c r="B1507" s="1" t="s">
        <v>765</v>
      </c>
      <c r="C1507" s="2">
        <v>45185</v>
      </c>
      <c r="D1507" s="5">
        <v>69000</v>
      </c>
      <c r="E1507" s="1" t="s">
        <v>32</v>
      </c>
      <c r="F1507" s="1" t="s">
        <v>33</v>
      </c>
      <c r="G1507" s="5">
        <v>12756</v>
      </c>
      <c r="H1507" s="1" t="s">
        <v>10697</v>
      </c>
      <c r="I1507" s="1" t="s">
        <v>10680</v>
      </c>
      <c r="J1507" s="1" t="s">
        <v>12598</v>
      </c>
      <c r="K1507" s="5"/>
      <c r="L1507" s="1" t="s">
        <v>10688</v>
      </c>
    </row>
    <row r="1508" spans="1:12" x14ac:dyDescent="0.35">
      <c r="A1508" s="1" t="s">
        <v>6683</v>
      </c>
      <c r="B1508" s="1" t="s">
        <v>1929</v>
      </c>
      <c r="C1508" s="2">
        <v>44924</v>
      </c>
      <c r="D1508" s="5">
        <v>101531</v>
      </c>
      <c r="E1508" s="1" t="s">
        <v>83</v>
      </c>
      <c r="F1508" s="1" t="s">
        <v>84</v>
      </c>
      <c r="G1508" s="5">
        <v>17016</v>
      </c>
      <c r="H1508" s="1" t="s">
        <v>10679</v>
      </c>
      <c r="I1508" s="1" t="s">
        <v>10684</v>
      </c>
      <c r="J1508" s="1" t="s">
        <v>10702</v>
      </c>
      <c r="K1508" s="5">
        <v>27469</v>
      </c>
      <c r="L1508" s="1" t="s">
        <v>10686</v>
      </c>
    </row>
    <row r="1509" spans="1:12" x14ac:dyDescent="0.35">
      <c r="A1509" s="1" t="s">
        <v>6685</v>
      </c>
      <c r="B1509" s="1" t="s">
        <v>462</v>
      </c>
      <c r="C1509" s="2">
        <v>45401</v>
      </c>
      <c r="D1509" s="5">
        <v>89000</v>
      </c>
      <c r="E1509" s="1" t="s">
        <v>32</v>
      </c>
      <c r="F1509" s="1" t="s">
        <v>33</v>
      </c>
      <c r="G1509" s="5">
        <v>11614</v>
      </c>
      <c r="H1509" s="1" t="s">
        <v>10696</v>
      </c>
      <c r="I1509" s="1" t="s">
        <v>10684</v>
      </c>
      <c r="J1509" s="1" t="s">
        <v>12598</v>
      </c>
      <c r="K1509" s="5"/>
      <c r="L1509" s="1" t="s">
        <v>10686</v>
      </c>
    </row>
    <row r="1510" spans="1:12" x14ac:dyDescent="0.35">
      <c r="A1510" s="1" t="s">
        <v>6687</v>
      </c>
      <c r="B1510" s="1" t="s">
        <v>1710</v>
      </c>
      <c r="C1510" s="2">
        <v>45151</v>
      </c>
      <c r="D1510" s="5">
        <v>178000</v>
      </c>
      <c r="E1510" s="1" t="s">
        <v>111</v>
      </c>
      <c r="F1510" s="1" t="s">
        <v>112</v>
      </c>
      <c r="G1510" s="5">
        <v>24548</v>
      </c>
      <c r="H1510" s="1" t="s">
        <v>10693</v>
      </c>
      <c r="I1510" s="1" t="s">
        <v>10684</v>
      </c>
      <c r="J1510" s="1" t="s">
        <v>12598</v>
      </c>
      <c r="K1510" s="5"/>
      <c r="L1510" s="1" t="s">
        <v>10695</v>
      </c>
    </row>
    <row r="1511" spans="1:12" x14ac:dyDescent="0.35">
      <c r="A1511" s="1" t="s">
        <v>6689</v>
      </c>
      <c r="B1511" s="1" t="s">
        <v>1225</v>
      </c>
      <c r="C1511" s="2">
        <v>45319</v>
      </c>
      <c r="D1511" s="5">
        <v>202261</v>
      </c>
      <c r="E1511" s="1" t="s">
        <v>56</v>
      </c>
      <c r="F1511" s="1" t="s">
        <v>57</v>
      </c>
      <c r="G1511" s="5">
        <v>38948</v>
      </c>
      <c r="H1511" s="1" t="s">
        <v>10679</v>
      </c>
      <c r="I1511" s="1" t="s">
        <v>10684</v>
      </c>
      <c r="J1511" s="1" t="s">
        <v>10698</v>
      </c>
      <c r="K1511" s="5">
        <v>26739</v>
      </c>
      <c r="L1511" s="1" t="s">
        <v>10682</v>
      </c>
    </row>
    <row r="1512" spans="1:12" x14ac:dyDescent="0.35">
      <c r="A1512" s="1" t="s">
        <v>6691</v>
      </c>
      <c r="B1512" s="1" t="s">
        <v>2108</v>
      </c>
      <c r="C1512" s="2">
        <v>45685</v>
      </c>
      <c r="D1512" s="5">
        <v>249000</v>
      </c>
      <c r="E1512" s="1" t="s">
        <v>91</v>
      </c>
      <c r="F1512" s="1" t="s">
        <v>84</v>
      </c>
      <c r="G1512" s="5">
        <v>17286</v>
      </c>
      <c r="H1512" s="1" t="s">
        <v>10679</v>
      </c>
      <c r="I1512" s="1" t="s">
        <v>10687</v>
      </c>
      <c r="J1512" s="1" t="s">
        <v>12598</v>
      </c>
      <c r="K1512" s="5"/>
      <c r="L1512" s="1" t="s">
        <v>10691</v>
      </c>
    </row>
    <row r="1513" spans="1:12" x14ac:dyDescent="0.35">
      <c r="A1513" s="1" t="s">
        <v>6693</v>
      </c>
      <c r="B1513" s="1" t="s">
        <v>904</v>
      </c>
      <c r="C1513" s="2">
        <v>45089</v>
      </c>
      <c r="D1513" s="5">
        <v>1057383</v>
      </c>
      <c r="E1513" s="1" t="s">
        <v>48</v>
      </c>
      <c r="F1513" s="1" t="s">
        <v>49</v>
      </c>
      <c r="G1513" s="5">
        <v>21920</v>
      </c>
      <c r="H1513" s="1" t="s">
        <v>10696</v>
      </c>
      <c r="I1513" s="1" t="s">
        <v>10687</v>
      </c>
      <c r="J1513" s="1" t="s">
        <v>10699</v>
      </c>
      <c r="K1513" s="5">
        <v>40617</v>
      </c>
      <c r="L1513" s="1" t="s">
        <v>10688</v>
      </c>
    </row>
    <row r="1514" spans="1:12" x14ac:dyDescent="0.35">
      <c r="A1514" s="1" t="s">
        <v>6695</v>
      </c>
      <c r="B1514" s="1" t="s">
        <v>1071</v>
      </c>
      <c r="C1514" s="2">
        <v>45208</v>
      </c>
      <c r="D1514" s="5">
        <v>578000</v>
      </c>
      <c r="E1514" s="1" t="s">
        <v>95</v>
      </c>
      <c r="F1514" s="1" t="s">
        <v>33</v>
      </c>
      <c r="G1514" s="5">
        <v>14650</v>
      </c>
      <c r="H1514" s="1" t="s">
        <v>10693</v>
      </c>
      <c r="I1514" s="1" t="s">
        <v>10680</v>
      </c>
      <c r="J1514" s="1" t="s">
        <v>12598</v>
      </c>
      <c r="K1514" s="5"/>
      <c r="L1514" s="1" t="s">
        <v>10682</v>
      </c>
    </row>
    <row r="1515" spans="1:12" x14ac:dyDescent="0.35">
      <c r="A1515" s="1" t="s">
        <v>6698</v>
      </c>
      <c r="B1515" s="1" t="s">
        <v>955</v>
      </c>
      <c r="C1515" s="2">
        <v>45173</v>
      </c>
      <c r="D1515" s="5">
        <v>13612</v>
      </c>
      <c r="E1515" s="1" t="s">
        <v>95</v>
      </c>
      <c r="F1515" s="1" t="s">
        <v>33</v>
      </c>
      <c r="G1515" s="5">
        <v>11322</v>
      </c>
      <c r="H1515" s="1" t="s">
        <v>10696</v>
      </c>
      <c r="I1515" s="1" t="s">
        <v>10684</v>
      </c>
      <c r="J1515" s="1" t="s">
        <v>10702</v>
      </c>
      <c r="K1515" s="5">
        <v>35388</v>
      </c>
      <c r="L1515" s="1" t="s">
        <v>10688</v>
      </c>
    </row>
    <row r="1516" spans="1:12" x14ac:dyDescent="0.35">
      <c r="A1516" s="1" t="s">
        <v>6700</v>
      </c>
      <c r="B1516" s="1" t="s">
        <v>919</v>
      </c>
      <c r="C1516" s="2">
        <v>45228</v>
      </c>
      <c r="D1516" s="5">
        <v>224399</v>
      </c>
      <c r="E1516" s="1" t="s">
        <v>56</v>
      </c>
      <c r="F1516" s="1" t="s">
        <v>57</v>
      </c>
      <c r="G1516" s="5">
        <v>39244</v>
      </c>
      <c r="H1516" s="1" t="s">
        <v>10679</v>
      </c>
      <c r="I1516" s="1" t="s">
        <v>10684</v>
      </c>
      <c r="J1516" s="1" t="s">
        <v>10699</v>
      </c>
      <c r="K1516" s="5">
        <v>33601</v>
      </c>
      <c r="L1516" s="1" t="s">
        <v>10682</v>
      </c>
    </row>
    <row r="1517" spans="1:12" x14ac:dyDescent="0.35">
      <c r="A1517" s="1" t="s">
        <v>6702</v>
      </c>
      <c r="B1517" s="1" t="s">
        <v>776</v>
      </c>
      <c r="C1517" s="2">
        <v>45306</v>
      </c>
      <c r="D1517" s="5">
        <v>828000</v>
      </c>
      <c r="E1517" s="1" t="s">
        <v>72</v>
      </c>
      <c r="F1517" s="1" t="s">
        <v>33</v>
      </c>
      <c r="G1517" s="5">
        <v>9976</v>
      </c>
      <c r="H1517" s="1" t="s">
        <v>10679</v>
      </c>
      <c r="I1517" s="1" t="s">
        <v>10689</v>
      </c>
      <c r="J1517" s="1" t="s">
        <v>12598</v>
      </c>
      <c r="K1517" s="5"/>
      <c r="L1517" s="1" t="s">
        <v>10686</v>
      </c>
    </row>
    <row r="1518" spans="1:12" x14ac:dyDescent="0.35">
      <c r="A1518" s="1" t="s">
        <v>6705</v>
      </c>
      <c r="B1518" s="1" t="s">
        <v>762</v>
      </c>
      <c r="C1518" s="2">
        <v>44800</v>
      </c>
      <c r="D1518" s="5">
        <v>716000</v>
      </c>
      <c r="E1518" s="1" t="s">
        <v>127</v>
      </c>
      <c r="F1518" s="1" t="s">
        <v>128</v>
      </c>
      <c r="G1518" s="5">
        <v>15130</v>
      </c>
      <c r="H1518" s="1" t="s">
        <v>10693</v>
      </c>
      <c r="I1518" s="1" t="s">
        <v>10684</v>
      </c>
      <c r="J1518" s="1" t="s">
        <v>12598</v>
      </c>
      <c r="K1518" s="5"/>
      <c r="L1518" s="1" t="s">
        <v>10682</v>
      </c>
    </row>
    <row r="1519" spans="1:12" x14ac:dyDescent="0.35">
      <c r="A1519" s="1" t="s">
        <v>6708</v>
      </c>
      <c r="B1519" s="1" t="s">
        <v>773</v>
      </c>
      <c r="C1519" s="2">
        <v>45556</v>
      </c>
      <c r="D1519" s="5">
        <v>392253</v>
      </c>
      <c r="E1519" s="1" t="s">
        <v>151</v>
      </c>
      <c r="F1519" s="1" t="s">
        <v>33</v>
      </c>
      <c r="G1519" s="5">
        <v>13145</v>
      </c>
      <c r="H1519" s="1" t="s">
        <v>10697</v>
      </c>
      <c r="I1519" s="1" t="s">
        <v>10684</v>
      </c>
      <c r="J1519" s="1" t="s">
        <v>10692</v>
      </c>
      <c r="K1519" s="5">
        <v>34747</v>
      </c>
      <c r="L1519" s="1" t="s">
        <v>10686</v>
      </c>
    </row>
    <row r="1520" spans="1:12" x14ac:dyDescent="0.35">
      <c r="A1520" s="1" t="s">
        <v>6712</v>
      </c>
      <c r="B1520" s="1" t="s">
        <v>1835</v>
      </c>
      <c r="C1520" s="2">
        <v>45406</v>
      </c>
      <c r="D1520" s="5">
        <v>531920</v>
      </c>
      <c r="E1520" s="1" t="s">
        <v>72</v>
      </c>
      <c r="F1520" s="1" t="s">
        <v>33</v>
      </c>
      <c r="G1520" s="5">
        <v>11535</v>
      </c>
      <c r="H1520" s="1" t="s">
        <v>10696</v>
      </c>
      <c r="I1520" s="1" t="s">
        <v>10687</v>
      </c>
      <c r="J1520" s="1" t="s">
        <v>10681</v>
      </c>
      <c r="K1520" s="5">
        <v>15080</v>
      </c>
      <c r="L1520" s="1" t="s">
        <v>10682</v>
      </c>
    </row>
    <row r="1521" spans="1:12" x14ac:dyDescent="0.35">
      <c r="A1521" s="1" t="s">
        <v>6716</v>
      </c>
      <c r="B1521" s="1" t="s">
        <v>2352</v>
      </c>
      <c r="C1521" s="2">
        <v>44969</v>
      </c>
      <c r="D1521" s="5">
        <v>725729</v>
      </c>
      <c r="E1521" s="1" t="s">
        <v>146</v>
      </c>
      <c r="F1521" s="1" t="s">
        <v>147</v>
      </c>
      <c r="G1521" s="5">
        <v>23677</v>
      </c>
      <c r="H1521" s="1" t="s">
        <v>10679</v>
      </c>
      <c r="I1521" s="1" t="s">
        <v>10684</v>
      </c>
      <c r="J1521" s="1" t="s">
        <v>10692</v>
      </c>
      <c r="K1521" s="5">
        <v>22271</v>
      </c>
      <c r="L1521" s="1" t="s">
        <v>10682</v>
      </c>
    </row>
    <row r="1522" spans="1:12" x14ac:dyDescent="0.35">
      <c r="A1522" s="1" t="s">
        <v>6719</v>
      </c>
      <c r="B1522" s="1" t="s">
        <v>1494</v>
      </c>
      <c r="C1522" s="2">
        <v>45217</v>
      </c>
      <c r="D1522" s="5">
        <v>379759</v>
      </c>
      <c r="E1522" s="1" t="s">
        <v>138</v>
      </c>
      <c r="F1522" s="1" t="s">
        <v>139</v>
      </c>
      <c r="G1522" s="5">
        <v>32379</v>
      </c>
      <c r="H1522" s="1" t="s">
        <v>10697</v>
      </c>
      <c r="I1522" s="1" t="s">
        <v>10680</v>
      </c>
      <c r="J1522" s="1" t="s">
        <v>10702</v>
      </c>
      <c r="K1522" s="5">
        <v>19241</v>
      </c>
      <c r="L1522" s="1" t="s">
        <v>10682</v>
      </c>
    </row>
    <row r="1523" spans="1:12" x14ac:dyDescent="0.35">
      <c r="A1523" s="1" t="s">
        <v>6721</v>
      </c>
      <c r="B1523" s="1" t="s">
        <v>1168</v>
      </c>
      <c r="C1523" s="2">
        <v>44793</v>
      </c>
      <c r="D1523" s="5">
        <v>129000</v>
      </c>
      <c r="E1523" s="1" t="s">
        <v>91</v>
      </c>
      <c r="F1523" s="1" t="s">
        <v>84</v>
      </c>
      <c r="G1523" s="5">
        <v>17118</v>
      </c>
      <c r="H1523" s="1" t="s">
        <v>10696</v>
      </c>
      <c r="I1523" s="1" t="s">
        <v>10690</v>
      </c>
      <c r="J1523" s="1" t="s">
        <v>12598</v>
      </c>
      <c r="K1523" s="5"/>
      <c r="L1523" s="1" t="s">
        <v>10686</v>
      </c>
    </row>
    <row r="1524" spans="1:12" x14ac:dyDescent="0.35">
      <c r="A1524" s="1" t="s">
        <v>6723</v>
      </c>
      <c r="B1524" s="1" t="s">
        <v>1983</v>
      </c>
      <c r="C1524" s="2">
        <v>44601</v>
      </c>
      <c r="D1524" s="5">
        <v>199000</v>
      </c>
      <c r="E1524" s="1" t="s">
        <v>37</v>
      </c>
      <c r="F1524" s="1" t="s">
        <v>38</v>
      </c>
      <c r="G1524" s="5">
        <v>34217</v>
      </c>
      <c r="H1524" s="1" t="s">
        <v>10693</v>
      </c>
      <c r="I1524" s="1" t="s">
        <v>10680</v>
      </c>
      <c r="J1524" s="1" t="s">
        <v>12598</v>
      </c>
      <c r="K1524" s="5"/>
      <c r="L1524" s="1" t="s">
        <v>10682</v>
      </c>
    </row>
    <row r="1525" spans="1:12" x14ac:dyDescent="0.35">
      <c r="A1525" s="1" t="s">
        <v>6725</v>
      </c>
      <c r="B1525" s="1" t="s">
        <v>1322</v>
      </c>
      <c r="C1525" s="2">
        <v>44731</v>
      </c>
      <c r="D1525" s="5">
        <v>736000</v>
      </c>
      <c r="E1525" s="1" t="s">
        <v>111</v>
      </c>
      <c r="F1525" s="1" t="s">
        <v>112</v>
      </c>
      <c r="G1525" s="5">
        <v>30500</v>
      </c>
      <c r="H1525" s="1" t="s">
        <v>10696</v>
      </c>
      <c r="I1525" s="1" t="s">
        <v>10690</v>
      </c>
      <c r="J1525" s="1" t="s">
        <v>12598</v>
      </c>
      <c r="K1525" s="5"/>
      <c r="L1525" s="1" t="s">
        <v>10686</v>
      </c>
    </row>
    <row r="1526" spans="1:12" x14ac:dyDescent="0.35">
      <c r="A1526" s="1" t="s">
        <v>6728</v>
      </c>
      <c r="B1526" s="1" t="s">
        <v>697</v>
      </c>
      <c r="C1526" s="2">
        <v>45527</v>
      </c>
      <c r="D1526" s="5">
        <v>229000</v>
      </c>
      <c r="E1526" s="1" t="s">
        <v>146</v>
      </c>
      <c r="F1526" s="1" t="s">
        <v>147</v>
      </c>
      <c r="G1526" s="5">
        <v>30254</v>
      </c>
      <c r="H1526" s="1" t="s">
        <v>10679</v>
      </c>
      <c r="I1526" s="1" t="s">
        <v>10684</v>
      </c>
      <c r="J1526" s="1" t="s">
        <v>12598</v>
      </c>
      <c r="K1526" s="5"/>
      <c r="L1526" s="1" t="s">
        <v>10691</v>
      </c>
    </row>
    <row r="1527" spans="1:12" x14ac:dyDescent="0.35">
      <c r="A1527" s="1" t="s">
        <v>6730</v>
      </c>
      <c r="B1527" s="1" t="s">
        <v>1968</v>
      </c>
      <c r="C1527" s="2">
        <v>45395</v>
      </c>
      <c r="D1527" s="5">
        <v>249000</v>
      </c>
      <c r="E1527" s="1" t="s">
        <v>138</v>
      </c>
      <c r="F1527" s="1" t="s">
        <v>139</v>
      </c>
      <c r="G1527" s="5">
        <v>24259</v>
      </c>
      <c r="H1527" s="1" t="s">
        <v>10693</v>
      </c>
      <c r="I1527" s="1" t="s">
        <v>10680</v>
      </c>
      <c r="J1527" s="1" t="s">
        <v>12598</v>
      </c>
      <c r="K1527" s="5"/>
      <c r="L1527" s="1" t="s">
        <v>10682</v>
      </c>
    </row>
    <row r="1528" spans="1:12" x14ac:dyDescent="0.35">
      <c r="A1528" s="1" t="s">
        <v>6732</v>
      </c>
      <c r="B1528" s="1" t="s">
        <v>1657</v>
      </c>
      <c r="C1528" s="2">
        <v>44586</v>
      </c>
      <c r="D1528" s="5">
        <v>907000</v>
      </c>
      <c r="E1528" s="1" t="s">
        <v>32</v>
      </c>
      <c r="F1528" s="1" t="s">
        <v>33</v>
      </c>
      <c r="G1528" s="5">
        <v>10883</v>
      </c>
      <c r="H1528" s="1" t="s">
        <v>10696</v>
      </c>
      <c r="I1528" s="1" t="s">
        <v>10689</v>
      </c>
      <c r="J1528" s="1" t="s">
        <v>12598</v>
      </c>
      <c r="K1528" s="5"/>
      <c r="L1528" s="1" t="s">
        <v>10691</v>
      </c>
    </row>
    <row r="1529" spans="1:12" x14ac:dyDescent="0.35">
      <c r="A1529" s="1" t="s">
        <v>6735</v>
      </c>
      <c r="B1529" s="1" t="s">
        <v>1903</v>
      </c>
      <c r="C1529" s="2">
        <v>45487</v>
      </c>
      <c r="D1529" s="5">
        <v>1178512</v>
      </c>
      <c r="E1529" s="1" t="s">
        <v>111</v>
      </c>
      <c r="F1529" s="1" t="s">
        <v>112</v>
      </c>
      <c r="G1529" s="5">
        <v>32115</v>
      </c>
      <c r="H1529" s="1" t="s">
        <v>10693</v>
      </c>
      <c r="I1529" s="1" t="s">
        <v>10684</v>
      </c>
      <c r="J1529" s="1" t="s">
        <v>10702</v>
      </c>
      <c r="K1529" s="5">
        <v>18488</v>
      </c>
      <c r="L1529" s="1" t="s">
        <v>10686</v>
      </c>
    </row>
    <row r="1530" spans="1:12" x14ac:dyDescent="0.35">
      <c r="A1530" s="1" t="s">
        <v>6739</v>
      </c>
      <c r="B1530" s="1" t="s">
        <v>1222</v>
      </c>
      <c r="C1530" s="2">
        <v>44998</v>
      </c>
      <c r="D1530" s="5">
        <v>746921</v>
      </c>
      <c r="E1530" s="1" t="s">
        <v>431</v>
      </c>
      <c r="F1530" s="1" t="s">
        <v>432</v>
      </c>
      <c r="G1530" s="5">
        <v>38738</v>
      </c>
      <c r="H1530" s="1" t="s">
        <v>10679</v>
      </c>
      <c r="I1530" s="1" t="s">
        <v>10684</v>
      </c>
      <c r="J1530" s="1" t="s">
        <v>10698</v>
      </c>
      <c r="K1530" s="5">
        <v>31079</v>
      </c>
      <c r="L1530" s="1" t="s">
        <v>10682</v>
      </c>
    </row>
    <row r="1531" spans="1:12" x14ac:dyDescent="0.35">
      <c r="A1531" s="1" t="s">
        <v>6742</v>
      </c>
      <c r="B1531" s="1" t="s">
        <v>1272</v>
      </c>
      <c r="C1531" s="2">
        <v>45083</v>
      </c>
      <c r="D1531" s="5">
        <v>79000</v>
      </c>
      <c r="E1531" s="1" t="s">
        <v>146</v>
      </c>
      <c r="F1531" s="1" t="s">
        <v>147</v>
      </c>
      <c r="G1531" s="5">
        <v>29710</v>
      </c>
      <c r="H1531" s="1" t="s">
        <v>10683</v>
      </c>
      <c r="I1531" s="1" t="s">
        <v>10690</v>
      </c>
      <c r="J1531" s="1" t="s">
        <v>12598</v>
      </c>
      <c r="K1531" s="5"/>
      <c r="L1531" s="1" t="s">
        <v>10688</v>
      </c>
    </row>
    <row r="1532" spans="1:12" x14ac:dyDescent="0.35">
      <c r="A1532" s="1" t="s">
        <v>6744</v>
      </c>
      <c r="B1532" s="1" t="s">
        <v>2087</v>
      </c>
      <c r="C1532" s="2">
        <v>45703</v>
      </c>
      <c r="D1532" s="5">
        <v>640521</v>
      </c>
      <c r="E1532" s="1" t="s">
        <v>111</v>
      </c>
      <c r="F1532" s="1" t="s">
        <v>112</v>
      </c>
      <c r="G1532" s="5">
        <v>26128</v>
      </c>
      <c r="H1532" s="1" t="s">
        <v>10696</v>
      </c>
      <c r="I1532" s="1" t="s">
        <v>10680</v>
      </c>
      <c r="J1532" s="1" t="s">
        <v>10702</v>
      </c>
      <c r="K1532" s="5">
        <v>37479</v>
      </c>
      <c r="L1532" s="1" t="s">
        <v>10686</v>
      </c>
    </row>
    <row r="1533" spans="1:12" x14ac:dyDescent="0.35">
      <c r="A1533" s="1" t="s">
        <v>6747</v>
      </c>
      <c r="B1533" s="1" t="s">
        <v>1423</v>
      </c>
      <c r="C1533" s="2">
        <v>45598</v>
      </c>
      <c r="D1533" s="5">
        <v>1026000</v>
      </c>
      <c r="E1533" s="1" t="s">
        <v>83</v>
      </c>
      <c r="F1533" s="1" t="s">
        <v>84</v>
      </c>
      <c r="G1533" s="5">
        <v>16028</v>
      </c>
      <c r="H1533" s="1" t="s">
        <v>10683</v>
      </c>
      <c r="I1533" s="1" t="s">
        <v>10690</v>
      </c>
      <c r="J1533" s="1" t="s">
        <v>12598</v>
      </c>
      <c r="K1533" s="5"/>
      <c r="L1533" s="1" t="s">
        <v>10688</v>
      </c>
    </row>
    <row r="1534" spans="1:12" x14ac:dyDescent="0.35">
      <c r="A1534" s="1" t="s">
        <v>6751</v>
      </c>
      <c r="B1534" s="1" t="s">
        <v>685</v>
      </c>
      <c r="C1534" s="2">
        <v>45489</v>
      </c>
      <c r="D1534" s="5">
        <v>360318</v>
      </c>
      <c r="E1534" s="1" t="s">
        <v>431</v>
      </c>
      <c r="F1534" s="1" t="s">
        <v>432</v>
      </c>
      <c r="G1534" s="5">
        <v>37581</v>
      </c>
      <c r="H1534" s="1" t="s">
        <v>10697</v>
      </c>
      <c r="I1534" s="1" t="s">
        <v>10684</v>
      </c>
      <c r="J1534" s="1" t="s">
        <v>10692</v>
      </c>
      <c r="K1534" s="5">
        <v>38682</v>
      </c>
      <c r="L1534" s="1" t="s">
        <v>10682</v>
      </c>
    </row>
    <row r="1535" spans="1:12" x14ac:dyDescent="0.35">
      <c r="A1535" s="1" t="s">
        <v>6753</v>
      </c>
      <c r="B1535" s="1" t="s">
        <v>9</v>
      </c>
      <c r="C1535" s="2">
        <v>44706</v>
      </c>
      <c r="D1535" s="5">
        <v>34466</v>
      </c>
      <c r="E1535" s="1" t="s">
        <v>12</v>
      </c>
      <c r="F1535" s="1" t="s">
        <v>13</v>
      </c>
      <c r="G1535" s="5">
        <v>16672</v>
      </c>
      <c r="H1535" s="1" t="s">
        <v>10696</v>
      </c>
      <c r="I1535" s="1" t="s">
        <v>10687</v>
      </c>
      <c r="J1535" s="1" t="s">
        <v>10700</v>
      </c>
      <c r="K1535" s="5">
        <v>14534</v>
      </c>
      <c r="L1535" s="1" t="s">
        <v>10682</v>
      </c>
    </row>
    <row r="1536" spans="1:12" x14ac:dyDescent="0.35">
      <c r="A1536" s="1" t="s">
        <v>6755</v>
      </c>
      <c r="B1536" s="1" t="s">
        <v>2162</v>
      </c>
      <c r="C1536" s="2">
        <v>45701</v>
      </c>
      <c r="D1536" s="5">
        <v>455504</v>
      </c>
      <c r="E1536" s="1" t="s">
        <v>37</v>
      </c>
      <c r="F1536" s="1" t="s">
        <v>38</v>
      </c>
      <c r="G1536" s="5">
        <v>35467</v>
      </c>
      <c r="H1536" s="1" t="s">
        <v>10679</v>
      </c>
      <c r="I1536" s="1" t="s">
        <v>10684</v>
      </c>
      <c r="J1536" s="1" t="s">
        <v>10692</v>
      </c>
      <c r="K1536" s="5">
        <v>43496</v>
      </c>
      <c r="L1536" s="1" t="s">
        <v>10682</v>
      </c>
    </row>
    <row r="1537" spans="1:12" x14ac:dyDescent="0.35">
      <c r="A1537" s="1" t="s">
        <v>6757</v>
      </c>
      <c r="B1537" s="1" t="s">
        <v>1115</v>
      </c>
      <c r="C1537" s="2">
        <v>44768</v>
      </c>
      <c r="D1537" s="5">
        <v>263940</v>
      </c>
      <c r="E1537" s="1" t="s">
        <v>83</v>
      </c>
      <c r="F1537" s="1" t="s">
        <v>84</v>
      </c>
      <c r="G1537" s="5">
        <v>14158</v>
      </c>
      <c r="H1537" s="1" t="s">
        <v>10683</v>
      </c>
      <c r="I1537" s="1" t="s">
        <v>10684</v>
      </c>
      <c r="J1537" s="1" t="s">
        <v>10701</v>
      </c>
      <c r="K1537" s="5">
        <v>35060</v>
      </c>
      <c r="L1537" s="1" t="s">
        <v>10691</v>
      </c>
    </row>
    <row r="1538" spans="1:12" x14ac:dyDescent="0.35">
      <c r="A1538" s="1" t="s">
        <v>6759</v>
      </c>
      <c r="B1538" s="1" t="s">
        <v>1100</v>
      </c>
      <c r="C1538" s="2">
        <v>45679</v>
      </c>
      <c r="D1538" s="5">
        <v>558000</v>
      </c>
      <c r="E1538" s="1" t="s">
        <v>32</v>
      </c>
      <c r="F1538" s="1" t="s">
        <v>33</v>
      </c>
      <c r="G1538" s="5">
        <v>13158</v>
      </c>
      <c r="H1538" s="1" t="s">
        <v>10679</v>
      </c>
      <c r="I1538" s="1" t="s">
        <v>10684</v>
      </c>
      <c r="J1538" s="1" t="s">
        <v>12598</v>
      </c>
      <c r="K1538" s="5"/>
      <c r="L1538" s="1" t="s">
        <v>10695</v>
      </c>
    </row>
    <row r="1539" spans="1:12" x14ac:dyDescent="0.35">
      <c r="A1539" s="1" t="s">
        <v>6761</v>
      </c>
      <c r="B1539" s="1" t="s">
        <v>194</v>
      </c>
      <c r="C1539" s="2">
        <v>45684</v>
      </c>
      <c r="D1539" s="5">
        <v>115447</v>
      </c>
      <c r="E1539" s="1" t="s">
        <v>138</v>
      </c>
      <c r="F1539" s="1" t="s">
        <v>139</v>
      </c>
      <c r="G1539" s="5">
        <v>35098</v>
      </c>
      <c r="H1539" s="1" t="s">
        <v>10679</v>
      </c>
      <c r="I1539" s="1" t="s">
        <v>10684</v>
      </c>
      <c r="J1539" s="1" t="s">
        <v>10681</v>
      </c>
      <c r="K1539" s="5">
        <v>13553</v>
      </c>
      <c r="L1539" s="1" t="s">
        <v>10691</v>
      </c>
    </row>
    <row r="1540" spans="1:12" x14ac:dyDescent="0.35">
      <c r="A1540" s="1" t="s">
        <v>6763</v>
      </c>
      <c r="B1540" s="1" t="s">
        <v>2036</v>
      </c>
      <c r="C1540" s="2">
        <v>44947</v>
      </c>
      <c r="D1540" s="5">
        <v>191770</v>
      </c>
      <c r="E1540" s="1" t="s">
        <v>83</v>
      </c>
      <c r="F1540" s="1" t="s">
        <v>84</v>
      </c>
      <c r="G1540" s="5">
        <v>13631</v>
      </c>
      <c r="H1540" s="1" t="s">
        <v>10679</v>
      </c>
      <c r="I1540" s="1" t="s">
        <v>10684</v>
      </c>
      <c r="J1540" s="1" t="s">
        <v>10698</v>
      </c>
      <c r="K1540" s="5">
        <v>37230</v>
      </c>
      <c r="L1540" s="1" t="s">
        <v>10691</v>
      </c>
    </row>
    <row r="1541" spans="1:12" x14ac:dyDescent="0.35">
      <c r="A1541" s="1" t="s">
        <v>6765</v>
      </c>
      <c r="B1541" s="1" t="s">
        <v>1509</v>
      </c>
      <c r="C1541" s="2">
        <v>45656</v>
      </c>
      <c r="D1541" s="5">
        <v>167320</v>
      </c>
      <c r="E1541" s="1" t="s">
        <v>72</v>
      </c>
      <c r="F1541" s="1" t="s">
        <v>33</v>
      </c>
      <c r="G1541" s="5">
        <v>12749</v>
      </c>
      <c r="H1541" s="1" t="s">
        <v>10683</v>
      </c>
      <c r="I1541" s="1" t="s">
        <v>10684</v>
      </c>
      <c r="J1541" s="1" t="s">
        <v>10702</v>
      </c>
      <c r="K1541" s="5">
        <v>31680</v>
      </c>
      <c r="L1541" s="1" t="s">
        <v>10688</v>
      </c>
    </row>
    <row r="1542" spans="1:12" x14ac:dyDescent="0.35">
      <c r="A1542" s="1" t="s">
        <v>6767</v>
      </c>
      <c r="B1542" s="1" t="s">
        <v>1900</v>
      </c>
      <c r="C1542" s="2">
        <v>45391</v>
      </c>
      <c r="D1542" s="5">
        <v>275610</v>
      </c>
      <c r="E1542" s="1" t="s">
        <v>431</v>
      </c>
      <c r="F1542" s="1" t="s">
        <v>432</v>
      </c>
      <c r="G1542" s="5">
        <v>29815</v>
      </c>
      <c r="H1542" s="1" t="s">
        <v>10696</v>
      </c>
      <c r="I1542" s="1" t="s">
        <v>10690</v>
      </c>
      <c r="J1542" s="1" t="s">
        <v>10681</v>
      </c>
      <c r="K1542" s="5">
        <v>23390</v>
      </c>
      <c r="L1542" s="1" t="s">
        <v>10686</v>
      </c>
    </row>
    <row r="1543" spans="1:12" x14ac:dyDescent="0.35">
      <c r="A1543" s="1" t="s">
        <v>6769</v>
      </c>
      <c r="B1543" s="1" t="s">
        <v>1770</v>
      </c>
      <c r="C1543" s="2">
        <v>45024</v>
      </c>
      <c r="D1543" s="5">
        <v>149000</v>
      </c>
      <c r="E1543" s="1" t="s">
        <v>61</v>
      </c>
      <c r="F1543" s="1" t="s">
        <v>62</v>
      </c>
      <c r="G1543" s="5">
        <v>40129</v>
      </c>
      <c r="H1543" s="1" t="s">
        <v>10696</v>
      </c>
      <c r="I1543" s="1" t="s">
        <v>10684</v>
      </c>
      <c r="J1543" s="1" t="s">
        <v>12598</v>
      </c>
      <c r="K1543" s="5"/>
      <c r="L1543" s="1" t="s">
        <v>10686</v>
      </c>
    </row>
    <row r="1544" spans="1:12" x14ac:dyDescent="0.35">
      <c r="A1544" s="1" t="s">
        <v>6771</v>
      </c>
      <c r="B1544" s="1" t="s">
        <v>262</v>
      </c>
      <c r="C1544" s="2">
        <v>45247</v>
      </c>
      <c r="D1544" s="5">
        <v>179000</v>
      </c>
      <c r="E1544" s="1" t="s">
        <v>43</v>
      </c>
      <c r="F1544" s="1" t="s">
        <v>44</v>
      </c>
      <c r="G1544" s="5">
        <v>37234</v>
      </c>
      <c r="H1544" s="1" t="s">
        <v>10683</v>
      </c>
      <c r="I1544" s="1" t="s">
        <v>10684</v>
      </c>
      <c r="J1544" s="1" t="s">
        <v>12598</v>
      </c>
      <c r="K1544" s="5"/>
      <c r="L1544" s="1" t="s">
        <v>10682</v>
      </c>
    </row>
    <row r="1545" spans="1:12" x14ac:dyDescent="0.35">
      <c r="A1545" s="1" t="s">
        <v>6773</v>
      </c>
      <c r="B1545" s="1" t="s">
        <v>73</v>
      </c>
      <c r="C1545" s="2">
        <v>45069</v>
      </c>
      <c r="D1545" s="5">
        <v>307000</v>
      </c>
      <c r="E1545" s="1" t="s">
        <v>43</v>
      </c>
      <c r="F1545" s="1" t="s">
        <v>44</v>
      </c>
      <c r="G1545" s="5">
        <v>35358</v>
      </c>
      <c r="H1545" s="1" t="s">
        <v>10697</v>
      </c>
      <c r="I1545" s="1" t="s">
        <v>10680</v>
      </c>
      <c r="J1545" s="1" t="s">
        <v>12598</v>
      </c>
      <c r="K1545" s="5"/>
      <c r="L1545" s="1" t="s">
        <v>10682</v>
      </c>
    </row>
    <row r="1546" spans="1:12" x14ac:dyDescent="0.35">
      <c r="A1546" s="1" t="s">
        <v>6776</v>
      </c>
      <c r="B1546" s="1" t="s">
        <v>1314</v>
      </c>
      <c r="C1546" s="2">
        <v>45681</v>
      </c>
      <c r="D1546" s="5">
        <v>7675</v>
      </c>
      <c r="E1546" s="1" t="s">
        <v>37</v>
      </c>
      <c r="F1546" s="1" t="s">
        <v>38</v>
      </c>
      <c r="G1546" s="5">
        <v>37424</v>
      </c>
      <c r="H1546" s="1" t="s">
        <v>10696</v>
      </c>
      <c r="I1546" s="1" t="s">
        <v>10690</v>
      </c>
      <c r="J1546" s="1" t="s">
        <v>10700</v>
      </c>
      <c r="K1546" s="5">
        <v>41325</v>
      </c>
      <c r="L1546" s="1" t="s">
        <v>10691</v>
      </c>
    </row>
    <row r="1547" spans="1:12" x14ac:dyDescent="0.35">
      <c r="A1547" s="1" t="s">
        <v>6778</v>
      </c>
      <c r="B1547" s="1" t="s">
        <v>561</v>
      </c>
      <c r="C1547" s="2">
        <v>45232</v>
      </c>
      <c r="D1547" s="5">
        <v>229000</v>
      </c>
      <c r="E1547" s="1" t="s">
        <v>111</v>
      </c>
      <c r="F1547" s="1" t="s">
        <v>112</v>
      </c>
      <c r="G1547" s="5">
        <v>27918</v>
      </c>
      <c r="H1547" s="1" t="s">
        <v>10693</v>
      </c>
      <c r="I1547" s="1" t="s">
        <v>10684</v>
      </c>
      <c r="J1547" s="1" t="s">
        <v>12598</v>
      </c>
      <c r="K1547" s="5"/>
      <c r="L1547" s="1" t="s">
        <v>10691</v>
      </c>
    </row>
    <row r="1548" spans="1:12" x14ac:dyDescent="0.35">
      <c r="A1548" s="1" t="s">
        <v>6780</v>
      </c>
      <c r="B1548" s="1" t="s">
        <v>1643</v>
      </c>
      <c r="C1548" s="2">
        <v>45676</v>
      </c>
      <c r="D1548" s="5">
        <v>149000</v>
      </c>
      <c r="E1548" s="1" t="s">
        <v>56</v>
      </c>
      <c r="F1548" s="1" t="s">
        <v>57</v>
      </c>
      <c r="G1548" s="5">
        <v>43769</v>
      </c>
      <c r="H1548" s="1" t="s">
        <v>10696</v>
      </c>
      <c r="I1548" s="1" t="s">
        <v>10689</v>
      </c>
      <c r="J1548" s="1" t="s">
        <v>12598</v>
      </c>
      <c r="K1548" s="5"/>
      <c r="L1548" s="1" t="s">
        <v>10686</v>
      </c>
    </row>
    <row r="1549" spans="1:12" x14ac:dyDescent="0.35">
      <c r="A1549" s="1" t="s">
        <v>6782</v>
      </c>
      <c r="B1549" s="1" t="s">
        <v>1920</v>
      </c>
      <c r="C1549" s="2">
        <v>45649</v>
      </c>
      <c r="D1549" s="5">
        <v>179000</v>
      </c>
      <c r="E1549" s="1" t="s">
        <v>48</v>
      </c>
      <c r="F1549" s="1" t="s">
        <v>49</v>
      </c>
      <c r="G1549" s="5">
        <v>24526</v>
      </c>
      <c r="H1549" s="1" t="s">
        <v>10693</v>
      </c>
      <c r="I1549" s="1" t="s">
        <v>10690</v>
      </c>
      <c r="J1549" s="1" t="s">
        <v>12598</v>
      </c>
      <c r="K1549" s="5"/>
      <c r="L1549" s="1" t="s">
        <v>10686</v>
      </c>
    </row>
    <row r="1550" spans="1:12" x14ac:dyDescent="0.35">
      <c r="A1550" s="1" t="s">
        <v>6784</v>
      </c>
      <c r="B1550" s="1" t="s">
        <v>488</v>
      </c>
      <c r="C1550" s="2">
        <v>45200</v>
      </c>
      <c r="D1550" s="5">
        <v>784094</v>
      </c>
      <c r="E1550" s="1" t="s">
        <v>83</v>
      </c>
      <c r="F1550" s="1" t="s">
        <v>84</v>
      </c>
      <c r="G1550" s="5">
        <v>12594</v>
      </c>
      <c r="H1550" s="1" t="s">
        <v>10697</v>
      </c>
      <c r="I1550" s="1" t="s">
        <v>10684</v>
      </c>
      <c r="J1550" s="1" t="s">
        <v>10699</v>
      </c>
      <c r="K1550" s="5">
        <v>42906</v>
      </c>
      <c r="L1550" s="1" t="s">
        <v>10688</v>
      </c>
    </row>
    <row r="1551" spans="1:12" x14ac:dyDescent="0.35">
      <c r="A1551" s="1" t="s">
        <v>6788</v>
      </c>
      <c r="B1551" s="1" t="s">
        <v>1814</v>
      </c>
      <c r="C1551" s="2">
        <v>45158</v>
      </c>
      <c r="D1551" s="5">
        <v>149000</v>
      </c>
      <c r="E1551" s="1" t="s">
        <v>138</v>
      </c>
      <c r="F1551" s="1" t="s">
        <v>139</v>
      </c>
      <c r="G1551" s="5">
        <v>36525</v>
      </c>
      <c r="H1551" s="1" t="s">
        <v>10679</v>
      </c>
      <c r="I1551" s="1" t="s">
        <v>10687</v>
      </c>
      <c r="J1551" s="1" t="s">
        <v>12598</v>
      </c>
      <c r="K1551" s="5"/>
      <c r="L1551" s="1" t="s">
        <v>10691</v>
      </c>
    </row>
    <row r="1552" spans="1:12" x14ac:dyDescent="0.35">
      <c r="A1552" s="1" t="s">
        <v>6790</v>
      </c>
      <c r="B1552" s="1" t="s">
        <v>2296</v>
      </c>
      <c r="C1552" s="2">
        <v>45143</v>
      </c>
      <c r="D1552" s="5">
        <v>288000</v>
      </c>
      <c r="E1552" s="1" t="s">
        <v>151</v>
      </c>
      <c r="F1552" s="1" t="s">
        <v>33</v>
      </c>
      <c r="G1552" s="5">
        <v>12815</v>
      </c>
      <c r="H1552" s="1" t="s">
        <v>10697</v>
      </c>
      <c r="I1552" s="1" t="s">
        <v>10680</v>
      </c>
      <c r="J1552" s="1" t="s">
        <v>12598</v>
      </c>
      <c r="K1552" s="5"/>
      <c r="L1552" s="1" t="s">
        <v>10688</v>
      </c>
    </row>
    <row r="1553" spans="1:12" x14ac:dyDescent="0.35">
      <c r="A1553" s="1" t="s">
        <v>6793</v>
      </c>
      <c r="B1553" s="1" t="s">
        <v>143</v>
      </c>
      <c r="C1553" s="2">
        <v>45512</v>
      </c>
      <c r="D1553" s="5">
        <v>179000</v>
      </c>
      <c r="E1553" s="1" t="s">
        <v>146</v>
      </c>
      <c r="F1553" s="1" t="s">
        <v>147</v>
      </c>
      <c r="G1553" s="5">
        <v>28936</v>
      </c>
      <c r="H1553" s="1" t="s">
        <v>10679</v>
      </c>
      <c r="I1553" s="1" t="s">
        <v>10684</v>
      </c>
      <c r="J1553" s="1" t="s">
        <v>12598</v>
      </c>
      <c r="K1553" s="5"/>
      <c r="L1553" s="1" t="s">
        <v>10691</v>
      </c>
    </row>
    <row r="1554" spans="1:12" x14ac:dyDescent="0.35">
      <c r="A1554" s="1" t="s">
        <v>6795</v>
      </c>
      <c r="B1554" s="1" t="s">
        <v>1900</v>
      </c>
      <c r="C1554" s="2">
        <v>44889</v>
      </c>
      <c r="D1554" s="5">
        <v>449000</v>
      </c>
      <c r="E1554" s="1" t="s">
        <v>61</v>
      </c>
      <c r="F1554" s="1" t="s">
        <v>62</v>
      </c>
      <c r="G1554" s="5">
        <v>44503</v>
      </c>
      <c r="H1554" s="1" t="s">
        <v>10679</v>
      </c>
      <c r="I1554" s="1" t="s">
        <v>10684</v>
      </c>
      <c r="J1554" s="1" t="s">
        <v>12598</v>
      </c>
      <c r="K1554" s="5"/>
      <c r="L1554" s="1" t="s">
        <v>10686</v>
      </c>
    </row>
    <row r="1555" spans="1:12" x14ac:dyDescent="0.35">
      <c r="A1555" s="1" t="s">
        <v>6797</v>
      </c>
      <c r="B1555" s="1" t="s">
        <v>2172</v>
      </c>
      <c r="C1555" s="2">
        <v>45685</v>
      </c>
      <c r="D1555" s="5">
        <v>987000</v>
      </c>
      <c r="E1555" s="1" t="s">
        <v>91</v>
      </c>
      <c r="F1555" s="1" t="s">
        <v>84</v>
      </c>
      <c r="G1555" s="5">
        <v>18600</v>
      </c>
      <c r="H1555" s="1" t="s">
        <v>10683</v>
      </c>
      <c r="I1555" s="1" t="s">
        <v>10684</v>
      </c>
      <c r="J1555" s="1" t="s">
        <v>12598</v>
      </c>
      <c r="K1555" s="5"/>
      <c r="L1555" s="1" t="s">
        <v>10688</v>
      </c>
    </row>
    <row r="1556" spans="1:12" x14ac:dyDescent="0.35">
      <c r="A1556" s="1" t="s">
        <v>6799</v>
      </c>
      <c r="B1556" s="1" t="s">
        <v>1322</v>
      </c>
      <c r="C1556" s="2">
        <v>45705</v>
      </c>
      <c r="D1556" s="5">
        <v>161830</v>
      </c>
      <c r="E1556" s="1" t="s">
        <v>95</v>
      </c>
      <c r="F1556" s="1" t="s">
        <v>33</v>
      </c>
      <c r="G1556" s="5">
        <v>12846</v>
      </c>
      <c r="H1556" s="1" t="s">
        <v>10693</v>
      </c>
      <c r="I1556" s="1" t="s">
        <v>10684</v>
      </c>
      <c r="J1556" s="1" t="s">
        <v>10681</v>
      </c>
      <c r="K1556" s="5">
        <v>37170</v>
      </c>
      <c r="L1556" s="1" t="s">
        <v>10686</v>
      </c>
    </row>
    <row r="1557" spans="1:12" x14ac:dyDescent="0.35">
      <c r="A1557" s="1" t="s">
        <v>6801</v>
      </c>
      <c r="B1557" s="1" t="s">
        <v>1730</v>
      </c>
      <c r="C1557" s="2">
        <v>45690</v>
      </c>
      <c r="D1557" s="5">
        <v>687000</v>
      </c>
      <c r="E1557" s="1" t="s">
        <v>138</v>
      </c>
      <c r="F1557" s="1" t="s">
        <v>139</v>
      </c>
      <c r="G1557" s="5">
        <v>30890</v>
      </c>
      <c r="H1557" s="1" t="s">
        <v>10697</v>
      </c>
      <c r="I1557" s="1" t="s">
        <v>10684</v>
      </c>
      <c r="J1557" s="1" t="s">
        <v>12598</v>
      </c>
      <c r="K1557" s="5"/>
      <c r="L1557" s="1" t="s">
        <v>10682</v>
      </c>
    </row>
    <row r="1558" spans="1:12" x14ac:dyDescent="0.35">
      <c r="A1558" s="1" t="s">
        <v>6804</v>
      </c>
      <c r="B1558" s="1" t="s">
        <v>404</v>
      </c>
      <c r="C1558" s="2">
        <v>45330</v>
      </c>
      <c r="D1558" s="5">
        <v>788843</v>
      </c>
      <c r="E1558" s="1" t="s">
        <v>119</v>
      </c>
      <c r="F1558" s="1" t="s">
        <v>120</v>
      </c>
      <c r="G1558" s="5">
        <v>33475</v>
      </c>
      <c r="H1558" s="1" t="s">
        <v>10693</v>
      </c>
      <c r="I1558" s="1" t="s">
        <v>10684</v>
      </c>
      <c r="J1558" s="1" t="s">
        <v>10701</v>
      </c>
      <c r="K1558" s="5">
        <v>38157</v>
      </c>
      <c r="L1558" s="1" t="s">
        <v>10682</v>
      </c>
    </row>
    <row r="1559" spans="1:12" x14ac:dyDescent="0.35">
      <c r="A1559" s="1" t="s">
        <v>6808</v>
      </c>
      <c r="B1559" s="1" t="s">
        <v>1753</v>
      </c>
      <c r="C1559" s="2">
        <v>45289</v>
      </c>
      <c r="D1559" s="5">
        <v>707000</v>
      </c>
      <c r="E1559" s="1" t="s">
        <v>43</v>
      </c>
      <c r="F1559" s="1" t="s">
        <v>44</v>
      </c>
      <c r="G1559" s="5">
        <v>38754</v>
      </c>
      <c r="H1559" s="1" t="s">
        <v>10683</v>
      </c>
      <c r="I1559" s="1" t="s">
        <v>10687</v>
      </c>
      <c r="J1559" s="1" t="s">
        <v>12598</v>
      </c>
      <c r="K1559" s="5"/>
      <c r="L1559" s="1" t="s">
        <v>10691</v>
      </c>
    </row>
    <row r="1560" spans="1:12" x14ac:dyDescent="0.35">
      <c r="A1560" s="1" t="s">
        <v>6811</v>
      </c>
      <c r="B1560" s="1" t="s">
        <v>1280</v>
      </c>
      <c r="C1560" s="2">
        <v>45341</v>
      </c>
      <c r="D1560" s="5">
        <v>199000</v>
      </c>
      <c r="E1560" s="1" t="s">
        <v>43</v>
      </c>
      <c r="F1560" s="1" t="s">
        <v>44</v>
      </c>
      <c r="G1560" s="5">
        <v>28677</v>
      </c>
      <c r="H1560" s="1" t="s">
        <v>10679</v>
      </c>
      <c r="I1560" s="1" t="s">
        <v>10684</v>
      </c>
      <c r="J1560" s="1" t="s">
        <v>12598</v>
      </c>
      <c r="K1560" s="5"/>
      <c r="L1560" s="1" t="s">
        <v>10686</v>
      </c>
    </row>
    <row r="1561" spans="1:12" x14ac:dyDescent="0.35">
      <c r="A1561" s="1" t="s">
        <v>6813</v>
      </c>
      <c r="B1561" s="1" t="s">
        <v>605</v>
      </c>
      <c r="C1561" s="2">
        <v>45104</v>
      </c>
      <c r="D1561" s="5">
        <v>299000</v>
      </c>
      <c r="E1561" s="1" t="s">
        <v>138</v>
      </c>
      <c r="F1561" s="1" t="s">
        <v>139</v>
      </c>
      <c r="G1561" s="5">
        <v>25287</v>
      </c>
      <c r="H1561" s="1" t="s">
        <v>10693</v>
      </c>
      <c r="I1561" s="1" t="s">
        <v>10684</v>
      </c>
      <c r="J1561" s="1" t="s">
        <v>12598</v>
      </c>
      <c r="K1561" s="5"/>
      <c r="L1561" s="1" t="s">
        <v>10682</v>
      </c>
    </row>
    <row r="1562" spans="1:12" x14ac:dyDescent="0.35">
      <c r="A1562" s="1" t="s">
        <v>6815</v>
      </c>
      <c r="B1562" s="1" t="s">
        <v>2192</v>
      </c>
      <c r="C1562" s="2">
        <v>45338</v>
      </c>
      <c r="D1562" s="5">
        <v>1236000</v>
      </c>
      <c r="E1562" s="1" t="s">
        <v>111</v>
      </c>
      <c r="F1562" s="1" t="s">
        <v>112</v>
      </c>
      <c r="G1562" s="5">
        <v>23768</v>
      </c>
      <c r="H1562" s="1" t="s">
        <v>10683</v>
      </c>
      <c r="I1562" s="1" t="s">
        <v>10684</v>
      </c>
      <c r="J1562" s="1" t="s">
        <v>12598</v>
      </c>
      <c r="K1562" s="5"/>
      <c r="L1562" s="1" t="s">
        <v>10686</v>
      </c>
    </row>
    <row r="1563" spans="1:12" x14ac:dyDescent="0.35">
      <c r="A1563" s="1" t="s">
        <v>6819</v>
      </c>
      <c r="B1563" s="1" t="s">
        <v>29</v>
      </c>
      <c r="C1563" s="2">
        <v>44991</v>
      </c>
      <c r="D1563" s="5">
        <v>83748</v>
      </c>
      <c r="E1563" s="1" t="s">
        <v>32</v>
      </c>
      <c r="F1563" s="1" t="s">
        <v>33</v>
      </c>
      <c r="G1563" s="5">
        <v>12385</v>
      </c>
      <c r="H1563" s="1" t="s">
        <v>10679</v>
      </c>
      <c r="I1563" s="1" t="s">
        <v>10684</v>
      </c>
      <c r="J1563" s="1" t="s">
        <v>10702</v>
      </c>
      <c r="K1563" s="5">
        <v>14252</v>
      </c>
      <c r="L1563" s="1" t="s">
        <v>10682</v>
      </c>
    </row>
    <row r="1564" spans="1:12" x14ac:dyDescent="0.35">
      <c r="A1564" s="1" t="s">
        <v>6822</v>
      </c>
      <c r="B1564" s="1" t="s">
        <v>16</v>
      </c>
      <c r="C1564" s="2">
        <v>45318</v>
      </c>
      <c r="D1564" s="5">
        <v>349000</v>
      </c>
      <c r="E1564" s="1" t="s">
        <v>83</v>
      </c>
      <c r="F1564" s="1" t="s">
        <v>84</v>
      </c>
      <c r="G1564" s="5">
        <v>13778</v>
      </c>
      <c r="H1564" s="1" t="s">
        <v>10683</v>
      </c>
      <c r="I1564" s="1" t="s">
        <v>10684</v>
      </c>
      <c r="J1564" s="1" t="s">
        <v>12598</v>
      </c>
      <c r="K1564" s="5"/>
      <c r="L1564" s="1" t="s">
        <v>10682</v>
      </c>
    </row>
    <row r="1565" spans="1:12" x14ac:dyDescent="0.35">
      <c r="A1565" s="1" t="s">
        <v>6824</v>
      </c>
      <c r="B1565" s="1" t="s">
        <v>2167</v>
      </c>
      <c r="C1565" s="2">
        <v>45273</v>
      </c>
      <c r="D1565" s="5">
        <v>1557868</v>
      </c>
      <c r="E1565" s="1" t="s">
        <v>12</v>
      </c>
      <c r="F1565" s="1" t="s">
        <v>13</v>
      </c>
      <c r="G1565" s="5">
        <v>14661</v>
      </c>
      <c r="H1565" s="1" t="s">
        <v>10679</v>
      </c>
      <c r="I1565" s="1" t="s">
        <v>10680</v>
      </c>
      <c r="J1565" s="1" t="s">
        <v>10692</v>
      </c>
      <c r="K1565" s="5">
        <v>38132</v>
      </c>
      <c r="L1565" s="1" t="s">
        <v>10686</v>
      </c>
    </row>
    <row r="1566" spans="1:12" x14ac:dyDescent="0.35">
      <c r="A1566" s="1" t="s">
        <v>6828</v>
      </c>
      <c r="B1566" s="1" t="s">
        <v>2059</v>
      </c>
      <c r="C1566" s="2">
        <v>45576</v>
      </c>
      <c r="D1566" s="5">
        <v>156068</v>
      </c>
      <c r="E1566" s="1" t="s">
        <v>43</v>
      </c>
      <c r="F1566" s="1" t="s">
        <v>44</v>
      </c>
      <c r="G1566" s="5">
        <v>31767</v>
      </c>
      <c r="H1566" s="1" t="s">
        <v>10697</v>
      </c>
      <c r="I1566" s="1" t="s">
        <v>10680</v>
      </c>
      <c r="J1566" s="1" t="s">
        <v>10701</v>
      </c>
      <c r="K1566" s="5">
        <v>42932</v>
      </c>
      <c r="L1566" s="1" t="s">
        <v>10691</v>
      </c>
    </row>
    <row r="1567" spans="1:12" x14ac:dyDescent="0.35">
      <c r="A1567" s="1" t="s">
        <v>6830</v>
      </c>
      <c r="B1567" s="1" t="s">
        <v>2321</v>
      </c>
      <c r="C1567" s="2">
        <v>44799</v>
      </c>
      <c r="D1567" s="5">
        <v>119000</v>
      </c>
      <c r="E1567" s="1" t="s">
        <v>127</v>
      </c>
      <c r="F1567" s="1" t="s">
        <v>128</v>
      </c>
      <c r="G1567" s="5">
        <v>19631</v>
      </c>
      <c r="H1567" s="1" t="s">
        <v>10697</v>
      </c>
      <c r="I1567" s="1" t="s">
        <v>10680</v>
      </c>
      <c r="J1567" s="1" t="s">
        <v>12598</v>
      </c>
      <c r="K1567" s="5"/>
      <c r="L1567" s="1" t="s">
        <v>10691</v>
      </c>
    </row>
    <row r="1568" spans="1:12" x14ac:dyDescent="0.35">
      <c r="A1568" s="1" t="s">
        <v>6832</v>
      </c>
      <c r="B1568" s="1" t="s">
        <v>967</v>
      </c>
      <c r="C1568" s="2">
        <v>45172</v>
      </c>
      <c r="D1568" s="5">
        <v>119000</v>
      </c>
      <c r="E1568" s="1" t="s">
        <v>24</v>
      </c>
      <c r="F1568" s="1" t="s">
        <v>25</v>
      </c>
      <c r="G1568" s="5">
        <v>10297</v>
      </c>
      <c r="H1568" s="1" t="s">
        <v>10693</v>
      </c>
      <c r="I1568" s="1" t="s">
        <v>10690</v>
      </c>
      <c r="J1568" s="1" t="s">
        <v>12598</v>
      </c>
      <c r="K1568" s="5"/>
      <c r="L1568" s="1" t="s">
        <v>10691</v>
      </c>
    </row>
    <row r="1569" spans="1:12" x14ac:dyDescent="0.35">
      <c r="A1569" s="1" t="s">
        <v>6834</v>
      </c>
      <c r="B1569" s="1" t="s">
        <v>1526</v>
      </c>
      <c r="C1569" s="2">
        <v>45632</v>
      </c>
      <c r="D1569" s="5">
        <v>249000</v>
      </c>
      <c r="E1569" s="1" t="s">
        <v>119</v>
      </c>
      <c r="F1569" s="1" t="s">
        <v>120</v>
      </c>
      <c r="G1569" s="5">
        <v>37850</v>
      </c>
      <c r="H1569" s="1" t="s">
        <v>10679</v>
      </c>
      <c r="I1569" s="1" t="s">
        <v>10689</v>
      </c>
      <c r="J1569" s="1" t="s">
        <v>12598</v>
      </c>
      <c r="K1569" s="5"/>
      <c r="L1569" s="1" t="s">
        <v>10686</v>
      </c>
    </row>
    <row r="1570" spans="1:12" x14ac:dyDescent="0.35">
      <c r="A1570" s="1" t="s">
        <v>6836</v>
      </c>
      <c r="B1570" s="1" t="s">
        <v>2042</v>
      </c>
      <c r="C1570" s="2">
        <v>45603</v>
      </c>
      <c r="D1570" s="5">
        <v>606000</v>
      </c>
      <c r="E1570" s="1" t="s">
        <v>12</v>
      </c>
      <c r="F1570" s="1" t="s">
        <v>13</v>
      </c>
      <c r="G1570" s="5">
        <v>14055</v>
      </c>
      <c r="H1570" s="1" t="s">
        <v>10696</v>
      </c>
      <c r="I1570" s="1" t="s">
        <v>10684</v>
      </c>
      <c r="J1570" s="1" t="s">
        <v>12598</v>
      </c>
      <c r="K1570" s="5"/>
      <c r="L1570" s="1" t="s">
        <v>10686</v>
      </c>
    </row>
    <row r="1571" spans="1:12" x14ac:dyDescent="0.35">
      <c r="A1571" s="1" t="s">
        <v>6840</v>
      </c>
      <c r="B1571" s="1" t="s">
        <v>2234</v>
      </c>
      <c r="C1571" s="2">
        <v>45090</v>
      </c>
      <c r="D1571" s="5">
        <v>526000</v>
      </c>
      <c r="E1571" s="1" t="s">
        <v>151</v>
      </c>
      <c r="F1571" s="1" t="s">
        <v>33</v>
      </c>
      <c r="G1571" s="5">
        <v>14550</v>
      </c>
      <c r="H1571" s="1" t="s">
        <v>10679</v>
      </c>
      <c r="I1571" s="1" t="s">
        <v>10690</v>
      </c>
      <c r="J1571" s="1" t="s">
        <v>12598</v>
      </c>
      <c r="K1571" s="5"/>
      <c r="L1571" s="1" t="s">
        <v>10682</v>
      </c>
    </row>
    <row r="1572" spans="1:12" x14ac:dyDescent="0.35">
      <c r="A1572" s="1" t="s">
        <v>6844</v>
      </c>
      <c r="B1572" s="1" t="s">
        <v>267</v>
      </c>
      <c r="C1572" s="2">
        <v>45377</v>
      </c>
      <c r="D1572" s="5">
        <v>260052</v>
      </c>
      <c r="E1572" s="1" t="s">
        <v>43</v>
      </c>
      <c r="F1572" s="1" t="s">
        <v>44</v>
      </c>
      <c r="G1572" s="5">
        <v>33279</v>
      </c>
      <c r="H1572" s="1" t="s">
        <v>10679</v>
      </c>
      <c r="I1572" s="1" t="s">
        <v>10684</v>
      </c>
      <c r="J1572" s="1" t="s">
        <v>10694</v>
      </c>
      <c r="K1572" s="5">
        <v>38948</v>
      </c>
      <c r="L1572" s="1" t="s">
        <v>10682</v>
      </c>
    </row>
    <row r="1573" spans="1:12" x14ac:dyDescent="0.35">
      <c r="A1573" s="1" t="s">
        <v>6846</v>
      </c>
      <c r="B1573" s="1" t="s">
        <v>1541</v>
      </c>
      <c r="C1573" s="2">
        <v>45202</v>
      </c>
      <c r="D1573" s="5">
        <v>1206378</v>
      </c>
      <c r="E1573" s="1" t="s">
        <v>56</v>
      </c>
      <c r="F1573" s="1" t="s">
        <v>57</v>
      </c>
      <c r="G1573" s="5">
        <v>43892</v>
      </c>
      <c r="H1573" s="1" t="s">
        <v>10679</v>
      </c>
      <c r="I1573" s="1" t="s">
        <v>10687</v>
      </c>
      <c r="J1573" s="1" t="s">
        <v>10700</v>
      </c>
      <c r="K1573" s="5">
        <v>27622</v>
      </c>
      <c r="L1573" s="1" t="s">
        <v>10691</v>
      </c>
    </row>
    <row r="1574" spans="1:12" x14ac:dyDescent="0.35">
      <c r="A1574" s="1" t="s">
        <v>6850</v>
      </c>
      <c r="B1574" s="1" t="s">
        <v>2164</v>
      </c>
      <c r="C1574" s="2">
        <v>45686</v>
      </c>
      <c r="D1574" s="5">
        <v>192178</v>
      </c>
      <c r="E1574" s="1" t="s">
        <v>37</v>
      </c>
      <c r="F1574" s="1" t="s">
        <v>38</v>
      </c>
      <c r="G1574" s="5">
        <v>39219</v>
      </c>
      <c r="H1574" s="1" t="s">
        <v>10693</v>
      </c>
      <c r="I1574" s="1" t="s">
        <v>10687</v>
      </c>
      <c r="J1574" s="1" t="s">
        <v>10694</v>
      </c>
      <c r="K1574" s="5">
        <v>36822</v>
      </c>
      <c r="L1574" s="1" t="s">
        <v>10691</v>
      </c>
    </row>
    <row r="1575" spans="1:12" x14ac:dyDescent="0.35">
      <c r="A1575" s="1" t="s">
        <v>6852</v>
      </c>
      <c r="B1575" s="1" t="s">
        <v>1239</v>
      </c>
      <c r="C1575" s="2">
        <v>44681</v>
      </c>
      <c r="D1575" s="5">
        <v>1027000</v>
      </c>
      <c r="E1575" s="1" t="s">
        <v>48</v>
      </c>
      <c r="F1575" s="1" t="s">
        <v>49</v>
      </c>
      <c r="G1575" s="5">
        <v>27158</v>
      </c>
      <c r="H1575" s="1" t="s">
        <v>10693</v>
      </c>
      <c r="I1575" s="1" t="s">
        <v>10684</v>
      </c>
      <c r="J1575" s="1" t="s">
        <v>12598</v>
      </c>
      <c r="K1575" s="5"/>
      <c r="L1575" s="1" t="s">
        <v>10686</v>
      </c>
    </row>
    <row r="1576" spans="1:12" x14ac:dyDescent="0.35">
      <c r="A1576" s="1" t="s">
        <v>6856</v>
      </c>
      <c r="B1576" s="1" t="s">
        <v>1596</v>
      </c>
      <c r="C1576" s="2">
        <v>45035</v>
      </c>
      <c r="D1576" s="5">
        <v>1098000</v>
      </c>
      <c r="E1576" s="1" t="s">
        <v>95</v>
      </c>
      <c r="F1576" s="1" t="s">
        <v>33</v>
      </c>
      <c r="G1576" s="5">
        <v>12986</v>
      </c>
      <c r="H1576" s="1" t="s">
        <v>10697</v>
      </c>
      <c r="I1576" s="1" t="s">
        <v>10690</v>
      </c>
      <c r="J1576" s="1" t="s">
        <v>12598</v>
      </c>
      <c r="K1576" s="5"/>
      <c r="L1576" s="1" t="s">
        <v>10686</v>
      </c>
    </row>
    <row r="1577" spans="1:12" x14ac:dyDescent="0.35">
      <c r="A1577" s="1" t="s">
        <v>6858</v>
      </c>
      <c r="B1577" s="1" t="s">
        <v>907</v>
      </c>
      <c r="C1577" s="2">
        <v>44880</v>
      </c>
      <c r="D1577" s="5">
        <v>230100</v>
      </c>
      <c r="E1577" s="1" t="s">
        <v>24</v>
      </c>
      <c r="F1577" s="1" t="s">
        <v>25</v>
      </c>
      <c r="G1577" s="5">
        <v>12136</v>
      </c>
      <c r="H1577" s="1" t="s">
        <v>10679</v>
      </c>
      <c r="I1577" s="1" t="s">
        <v>10690</v>
      </c>
      <c r="J1577" s="1" t="s">
        <v>10694</v>
      </c>
      <c r="K1577" s="5">
        <v>18900</v>
      </c>
      <c r="L1577" s="1" t="s">
        <v>10686</v>
      </c>
    </row>
    <row r="1578" spans="1:12" x14ac:dyDescent="0.35">
      <c r="A1578" s="1" t="s">
        <v>6860</v>
      </c>
      <c r="B1578" s="1" t="s">
        <v>9</v>
      </c>
      <c r="C1578" s="2">
        <v>45320</v>
      </c>
      <c r="D1578" s="5">
        <v>497000</v>
      </c>
      <c r="E1578" s="1" t="s">
        <v>146</v>
      </c>
      <c r="F1578" s="1" t="s">
        <v>147</v>
      </c>
      <c r="G1578" s="5">
        <v>32385</v>
      </c>
      <c r="H1578" s="1" t="s">
        <v>10696</v>
      </c>
      <c r="I1578" s="1" t="s">
        <v>10684</v>
      </c>
      <c r="J1578" s="1" t="s">
        <v>12598</v>
      </c>
      <c r="K1578" s="5"/>
      <c r="L1578" s="1" t="s">
        <v>10691</v>
      </c>
    </row>
    <row r="1579" spans="1:12" x14ac:dyDescent="0.35">
      <c r="A1579" s="1" t="s">
        <v>6864</v>
      </c>
      <c r="B1579" s="1" t="s">
        <v>1380</v>
      </c>
      <c r="C1579" s="2">
        <v>44933</v>
      </c>
      <c r="D1579" s="5">
        <v>627000</v>
      </c>
      <c r="E1579" s="1" t="s">
        <v>37</v>
      </c>
      <c r="F1579" s="1" t="s">
        <v>38</v>
      </c>
      <c r="G1579" s="5">
        <v>33662</v>
      </c>
      <c r="H1579" s="1" t="s">
        <v>10679</v>
      </c>
      <c r="I1579" s="1" t="s">
        <v>10684</v>
      </c>
      <c r="J1579" s="1" t="s">
        <v>12598</v>
      </c>
      <c r="K1579" s="5"/>
      <c r="L1579" s="1" t="s">
        <v>10682</v>
      </c>
    </row>
    <row r="1580" spans="1:12" x14ac:dyDescent="0.35">
      <c r="A1580" s="1" t="s">
        <v>6868</v>
      </c>
      <c r="B1580" s="1" t="s">
        <v>1095</v>
      </c>
      <c r="C1580" s="2">
        <v>45093</v>
      </c>
      <c r="D1580" s="5">
        <v>152534</v>
      </c>
      <c r="E1580" s="1" t="s">
        <v>12</v>
      </c>
      <c r="F1580" s="1" t="s">
        <v>13</v>
      </c>
      <c r="G1580" s="5">
        <v>16824</v>
      </c>
      <c r="H1580" s="1" t="s">
        <v>10693</v>
      </c>
      <c r="I1580" s="1" t="s">
        <v>10684</v>
      </c>
      <c r="J1580" s="1" t="s">
        <v>10681</v>
      </c>
      <c r="K1580" s="5">
        <v>26466</v>
      </c>
      <c r="L1580" s="1" t="s">
        <v>10691</v>
      </c>
    </row>
    <row r="1581" spans="1:12" x14ac:dyDescent="0.35">
      <c r="A1581" s="1" t="s">
        <v>6870</v>
      </c>
      <c r="B1581" s="1" t="s">
        <v>2216</v>
      </c>
      <c r="C1581" s="2">
        <v>45596</v>
      </c>
      <c r="D1581" s="5">
        <v>537000</v>
      </c>
      <c r="E1581" s="1" t="s">
        <v>248</v>
      </c>
      <c r="F1581" s="1" t="s">
        <v>249</v>
      </c>
      <c r="G1581" s="5">
        <v>9399</v>
      </c>
      <c r="H1581" s="1" t="s">
        <v>10679</v>
      </c>
      <c r="I1581" s="1" t="s">
        <v>10684</v>
      </c>
      <c r="J1581" s="1" t="s">
        <v>12598</v>
      </c>
      <c r="K1581" s="5"/>
      <c r="L1581" s="1" t="s">
        <v>10691</v>
      </c>
    </row>
    <row r="1582" spans="1:12" x14ac:dyDescent="0.35">
      <c r="A1582" s="1" t="s">
        <v>6873</v>
      </c>
      <c r="B1582" s="1" t="s">
        <v>1651</v>
      </c>
      <c r="C1582" s="2">
        <v>44631</v>
      </c>
      <c r="D1582" s="5">
        <v>510068</v>
      </c>
      <c r="E1582" s="1" t="s">
        <v>12</v>
      </c>
      <c r="F1582" s="1" t="s">
        <v>13</v>
      </c>
      <c r="G1582" s="5">
        <v>12774</v>
      </c>
      <c r="H1582" s="1" t="s">
        <v>10679</v>
      </c>
      <c r="I1582" s="1" t="s">
        <v>10684</v>
      </c>
      <c r="J1582" s="1" t="s">
        <v>10692</v>
      </c>
      <c r="K1582" s="5">
        <v>46932</v>
      </c>
      <c r="L1582" s="1" t="s">
        <v>10682</v>
      </c>
    </row>
    <row r="1583" spans="1:12" x14ac:dyDescent="0.35">
      <c r="A1583" s="1" t="s">
        <v>6877</v>
      </c>
      <c r="B1583" s="1" t="s">
        <v>1036</v>
      </c>
      <c r="C1583" s="2">
        <v>45413</v>
      </c>
      <c r="D1583" s="5">
        <v>1217000</v>
      </c>
      <c r="E1583" s="1" t="s">
        <v>91</v>
      </c>
      <c r="F1583" s="1" t="s">
        <v>84</v>
      </c>
      <c r="G1583" s="5">
        <v>17162</v>
      </c>
      <c r="H1583" s="1" t="s">
        <v>10679</v>
      </c>
      <c r="I1583" s="1" t="s">
        <v>10684</v>
      </c>
      <c r="J1583" s="1" t="s">
        <v>12598</v>
      </c>
      <c r="K1583" s="5"/>
      <c r="L1583" s="1" t="s">
        <v>10686</v>
      </c>
    </row>
    <row r="1584" spans="1:12" x14ac:dyDescent="0.35">
      <c r="A1584" s="1" t="s">
        <v>6880</v>
      </c>
      <c r="B1584" s="1" t="s">
        <v>152</v>
      </c>
      <c r="C1584" s="2">
        <v>45186</v>
      </c>
      <c r="D1584" s="5">
        <v>179000</v>
      </c>
      <c r="E1584" s="1" t="s">
        <v>48</v>
      </c>
      <c r="F1584" s="1" t="s">
        <v>49</v>
      </c>
      <c r="G1584" s="5">
        <v>26430</v>
      </c>
      <c r="H1584" s="1" t="s">
        <v>10693</v>
      </c>
      <c r="I1584" s="1" t="s">
        <v>10690</v>
      </c>
      <c r="J1584" s="1" t="s">
        <v>12598</v>
      </c>
      <c r="K1584" s="5"/>
      <c r="L1584" s="1" t="s">
        <v>10682</v>
      </c>
    </row>
    <row r="1585" spans="1:12" x14ac:dyDescent="0.35">
      <c r="A1585" s="1" t="s">
        <v>6882</v>
      </c>
      <c r="B1585" s="1" t="s">
        <v>2296</v>
      </c>
      <c r="C1585" s="2">
        <v>45586</v>
      </c>
      <c r="D1585" s="5">
        <v>209599</v>
      </c>
      <c r="E1585" s="1" t="s">
        <v>61</v>
      </c>
      <c r="F1585" s="1" t="s">
        <v>62</v>
      </c>
      <c r="G1585" s="5">
        <v>39902</v>
      </c>
      <c r="H1585" s="1" t="s">
        <v>10679</v>
      </c>
      <c r="I1585" s="1" t="s">
        <v>10684</v>
      </c>
      <c r="J1585" s="1" t="s">
        <v>10698</v>
      </c>
      <c r="K1585" s="5">
        <v>19401</v>
      </c>
      <c r="L1585" s="1" t="s">
        <v>10691</v>
      </c>
    </row>
    <row r="1586" spans="1:12" x14ac:dyDescent="0.35">
      <c r="A1586" s="1" t="s">
        <v>6884</v>
      </c>
      <c r="B1586" s="1" t="s">
        <v>381</v>
      </c>
      <c r="C1586" s="2">
        <v>44938</v>
      </c>
      <c r="D1586" s="5">
        <v>399000</v>
      </c>
      <c r="E1586" s="1" t="s">
        <v>119</v>
      </c>
      <c r="F1586" s="1" t="s">
        <v>120</v>
      </c>
      <c r="G1586" s="5">
        <v>38818</v>
      </c>
      <c r="H1586" s="1" t="s">
        <v>10693</v>
      </c>
      <c r="I1586" s="1" t="s">
        <v>10684</v>
      </c>
      <c r="J1586" s="1" t="s">
        <v>12598</v>
      </c>
      <c r="K1586" s="5"/>
      <c r="L1586" s="1" t="s">
        <v>10686</v>
      </c>
    </row>
    <row r="1587" spans="1:12" x14ac:dyDescent="0.35">
      <c r="A1587" s="1" t="s">
        <v>6886</v>
      </c>
      <c r="B1587" s="1" t="s">
        <v>1796</v>
      </c>
      <c r="C1587" s="2">
        <v>45407</v>
      </c>
      <c r="D1587" s="5">
        <v>657000</v>
      </c>
      <c r="E1587" s="1" t="s">
        <v>151</v>
      </c>
      <c r="F1587" s="1" t="s">
        <v>33</v>
      </c>
      <c r="G1587" s="5">
        <v>12459</v>
      </c>
      <c r="H1587" s="1" t="s">
        <v>10683</v>
      </c>
      <c r="I1587" s="1" t="s">
        <v>10684</v>
      </c>
      <c r="J1587" s="1" t="s">
        <v>12598</v>
      </c>
      <c r="K1587" s="5"/>
      <c r="L1587" s="1" t="s">
        <v>10682</v>
      </c>
    </row>
    <row r="1588" spans="1:12" x14ac:dyDescent="0.35">
      <c r="A1588" s="1" t="s">
        <v>6889</v>
      </c>
      <c r="B1588" s="1" t="s">
        <v>1920</v>
      </c>
      <c r="C1588" s="2">
        <v>45567</v>
      </c>
      <c r="D1588" s="5">
        <v>158000</v>
      </c>
      <c r="E1588" s="1" t="s">
        <v>48</v>
      </c>
      <c r="F1588" s="1" t="s">
        <v>49</v>
      </c>
      <c r="G1588" s="5">
        <v>23739</v>
      </c>
      <c r="H1588" s="1" t="s">
        <v>10683</v>
      </c>
      <c r="I1588" s="1" t="s">
        <v>10684</v>
      </c>
      <c r="J1588" s="1" t="s">
        <v>12598</v>
      </c>
      <c r="K1588" s="5"/>
      <c r="L1588" s="1" t="s">
        <v>10691</v>
      </c>
    </row>
    <row r="1589" spans="1:12" x14ac:dyDescent="0.35">
      <c r="A1589" s="1" t="s">
        <v>6892</v>
      </c>
      <c r="B1589" s="1" t="s">
        <v>1216</v>
      </c>
      <c r="C1589" s="2">
        <v>45643</v>
      </c>
      <c r="D1589" s="5">
        <v>588000</v>
      </c>
      <c r="E1589" s="1" t="s">
        <v>61</v>
      </c>
      <c r="F1589" s="1" t="s">
        <v>62</v>
      </c>
      <c r="G1589" s="5">
        <v>35245</v>
      </c>
      <c r="H1589" s="1" t="s">
        <v>10683</v>
      </c>
      <c r="I1589" s="1" t="s">
        <v>10690</v>
      </c>
      <c r="J1589" s="1" t="s">
        <v>12598</v>
      </c>
      <c r="K1589" s="5"/>
      <c r="L1589" s="1" t="s">
        <v>10688</v>
      </c>
    </row>
    <row r="1590" spans="1:12" x14ac:dyDescent="0.35">
      <c r="A1590" s="1" t="s">
        <v>6895</v>
      </c>
      <c r="B1590" s="1" t="s">
        <v>1461</v>
      </c>
      <c r="C1590" s="2">
        <v>45550</v>
      </c>
      <c r="D1590" s="5">
        <v>129000</v>
      </c>
      <c r="E1590" s="1" t="s">
        <v>95</v>
      </c>
      <c r="F1590" s="1" t="s">
        <v>33</v>
      </c>
      <c r="G1590" s="5">
        <v>11592</v>
      </c>
      <c r="H1590" s="1" t="s">
        <v>10679</v>
      </c>
      <c r="I1590" s="1" t="s">
        <v>10684</v>
      </c>
      <c r="J1590" s="1" t="s">
        <v>12598</v>
      </c>
      <c r="K1590" s="5"/>
      <c r="L1590" s="1" t="s">
        <v>10682</v>
      </c>
    </row>
    <row r="1591" spans="1:12" x14ac:dyDescent="0.35">
      <c r="A1591" s="1" t="s">
        <v>6897</v>
      </c>
      <c r="B1591" s="1" t="s">
        <v>2093</v>
      </c>
      <c r="C1591" s="2">
        <v>45627</v>
      </c>
      <c r="D1591" s="5">
        <v>798000</v>
      </c>
      <c r="E1591" s="1" t="s">
        <v>119</v>
      </c>
      <c r="F1591" s="1" t="s">
        <v>120</v>
      </c>
      <c r="G1591" s="5">
        <v>40322</v>
      </c>
      <c r="H1591" s="1" t="s">
        <v>10693</v>
      </c>
      <c r="I1591" s="1" t="s">
        <v>10684</v>
      </c>
      <c r="J1591" s="1" t="s">
        <v>12598</v>
      </c>
      <c r="K1591" s="5"/>
      <c r="L1591" s="1" t="s">
        <v>10688</v>
      </c>
    </row>
    <row r="1592" spans="1:12" x14ac:dyDescent="0.35">
      <c r="A1592" s="1" t="s">
        <v>6899</v>
      </c>
      <c r="B1592" s="1" t="s">
        <v>1704</v>
      </c>
      <c r="C1592" s="2">
        <v>45024</v>
      </c>
      <c r="D1592" s="5">
        <v>129000</v>
      </c>
      <c r="E1592" s="1" t="s">
        <v>43</v>
      </c>
      <c r="F1592" s="1" t="s">
        <v>44</v>
      </c>
      <c r="G1592" s="5">
        <v>26272</v>
      </c>
      <c r="H1592" s="1" t="s">
        <v>10683</v>
      </c>
      <c r="I1592" s="1" t="s">
        <v>10684</v>
      </c>
      <c r="J1592" s="1" t="s">
        <v>12598</v>
      </c>
      <c r="K1592" s="5"/>
      <c r="L1592" s="1" t="s">
        <v>10682</v>
      </c>
    </row>
    <row r="1593" spans="1:12" x14ac:dyDescent="0.35">
      <c r="A1593" s="1" t="s">
        <v>6901</v>
      </c>
      <c r="B1593" s="1" t="s">
        <v>267</v>
      </c>
      <c r="C1593" s="2">
        <v>45652</v>
      </c>
      <c r="D1593" s="5">
        <v>329000</v>
      </c>
      <c r="E1593" s="1" t="s">
        <v>61</v>
      </c>
      <c r="F1593" s="1" t="s">
        <v>62</v>
      </c>
      <c r="G1593" s="5">
        <v>39054</v>
      </c>
      <c r="H1593" s="1" t="s">
        <v>10696</v>
      </c>
      <c r="I1593" s="1" t="s">
        <v>10690</v>
      </c>
      <c r="J1593" s="1" t="s">
        <v>12598</v>
      </c>
      <c r="K1593" s="5"/>
      <c r="L1593" s="1" t="s">
        <v>10688</v>
      </c>
    </row>
    <row r="1594" spans="1:12" x14ac:dyDescent="0.35">
      <c r="A1594" s="1" t="s">
        <v>6903</v>
      </c>
      <c r="B1594" s="1" t="s">
        <v>1383</v>
      </c>
      <c r="C1594" s="2">
        <v>45147</v>
      </c>
      <c r="D1594" s="5">
        <v>897000</v>
      </c>
      <c r="E1594" s="1" t="s">
        <v>111</v>
      </c>
      <c r="F1594" s="1" t="s">
        <v>112</v>
      </c>
      <c r="G1594" s="5">
        <v>30249</v>
      </c>
      <c r="H1594" s="1" t="s">
        <v>10696</v>
      </c>
      <c r="I1594" s="1" t="s">
        <v>10687</v>
      </c>
      <c r="J1594" s="1" t="s">
        <v>12598</v>
      </c>
      <c r="K1594" s="5"/>
      <c r="L1594" s="1" t="s">
        <v>10682</v>
      </c>
    </row>
    <row r="1595" spans="1:12" x14ac:dyDescent="0.35">
      <c r="A1595" s="1" t="s">
        <v>6907</v>
      </c>
      <c r="B1595" s="1" t="s">
        <v>1972</v>
      </c>
      <c r="C1595" s="2">
        <v>45215</v>
      </c>
      <c r="D1595" s="5">
        <v>329000</v>
      </c>
      <c r="E1595" s="1" t="s">
        <v>146</v>
      </c>
      <c r="F1595" s="1" t="s">
        <v>147</v>
      </c>
      <c r="G1595" s="5">
        <v>24866</v>
      </c>
      <c r="H1595" s="1" t="s">
        <v>10693</v>
      </c>
      <c r="I1595" s="1" t="s">
        <v>10684</v>
      </c>
      <c r="J1595" s="1" t="s">
        <v>12598</v>
      </c>
      <c r="K1595" s="5"/>
      <c r="L1595" s="1" t="s">
        <v>10688</v>
      </c>
    </row>
    <row r="1596" spans="1:12" x14ac:dyDescent="0.35">
      <c r="A1596" s="1" t="s">
        <v>6909</v>
      </c>
      <c r="B1596" s="1" t="s">
        <v>1482</v>
      </c>
      <c r="C1596" s="2">
        <v>45692</v>
      </c>
      <c r="D1596" s="5">
        <v>325823</v>
      </c>
      <c r="E1596" s="1" t="s">
        <v>72</v>
      </c>
      <c r="F1596" s="1" t="s">
        <v>33</v>
      </c>
      <c r="G1596" s="5">
        <v>11532</v>
      </c>
      <c r="H1596" s="1" t="s">
        <v>10693</v>
      </c>
      <c r="I1596" s="1" t="s">
        <v>10684</v>
      </c>
      <c r="J1596" s="1" t="s">
        <v>10701</v>
      </c>
      <c r="K1596" s="5">
        <v>31177</v>
      </c>
      <c r="L1596" s="1" t="s">
        <v>10686</v>
      </c>
    </row>
    <row r="1597" spans="1:12" x14ac:dyDescent="0.35">
      <c r="A1597" s="1" t="s">
        <v>6911</v>
      </c>
      <c r="B1597" s="1" t="s">
        <v>474</v>
      </c>
      <c r="C1597" s="2">
        <v>45623</v>
      </c>
      <c r="D1597" s="5">
        <v>56784</v>
      </c>
      <c r="E1597" s="1" t="s">
        <v>56</v>
      </c>
      <c r="F1597" s="1" t="s">
        <v>57</v>
      </c>
      <c r="G1597" s="5">
        <v>32795</v>
      </c>
      <c r="H1597" s="1" t="s">
        <v>10696</v>
      </c>
      <c r="I1597" s="1" t="s">
        <v>10690</v>
      </c>
      <c r="J1597" s="1" t="s">
        <v>10681</v>
      </c>
      <c r="K1597" s="5">
        <v>41216</v>
      </c>
      <c r="L1597" s="1" t="s">
        <v>10691</v>
      </c>
    </row>
    <row r="1598" spans="1:12" x14ac:dyDescent="0.35">
      <c r="A1598" s="1" t="s">
        <v>6913</v>
      </c>
      <c r="B1598" s="1" t="s">
        <v>804</v>
      </c>
      <c r="C1598" s="2">
        <v>45563</v>
      </c>
      <c r="D1598" s="5">
        <v>1435000</v>
      </c>
      <c r="E1598" s="1" t="s">
        <v>83</v>
      </c>
      <c r="F1598" s="1" t="s">
        <v>84</v>
      </c>
      <c r="G1598" s="5">
        <v>14619</v>
      </c>
      <c r="H1598" s="1" t="s">
        <v>10693</v>
      </c>
      <c r="I1598" s="1" t="s">
        <v>10684</v>
      </c>
      <c r="J1598" s="1" t="s">
        <v>12598</v>
      </c>
      <c r="K1598" s="5"/>
      <c r="L1598" s="1" t="s">
        <v>10691</v>
      </c>
    </row>
    <row r="1599" spans="1:12" x14ac:dyDescent="0.35">
      <c r="A1599" s="1" t="s">
        <v>6917</v>
      </c>
      <c r="B1599" s="1" t="s">
        <v>1683</v>
      </c>
      <c r="C1599" s="2">
        <v>45267</v>
      </c>
      <c r="D1599" s="5">
        <v>426000</v>
      </c>
      <c r="E1599" s="1" t="s">
        <v>56</v>
      </c>
      <c r="F1599" s="1" t="s">
        <v>57</v>
      </c>
      <c r="G1599" s="5">
        <v>35659</v>
      </c>
      <c r="H1599" s="1" t="s">
        <v>10679</v>
      </c>
      <c r="I1599" s="1" t="s">
        <v>10684</v>
      </c>
      <c r="J1599" s="1" t="s">
        <v>12598</v>
      </c>
      <c r="K1599" s="5"/>
      <c r="L1599" s="1" t="s">
        <v>10682</v>
      </c>
    </row>
    <row r="1600" spans="1:12" x14ac:dyDescent="0.35">
      <c r="A1600" s="1" t="s">
        <v>6920</v>
      </c>
      <c r="B1600" s="1" t="s">
        <v>952</v>
      </c>
      <c r="C1600" s="2">
        <v>45456</v>
      </c>
      <c r="D1600" s="5">
        <v>599000</v>
      </c>
      <c r="E1600" s="1" t="s">
        <v>119</v>
      </c>
      <c r="F1600" s="1" t="s">
        <v>120</v>
      </c>
      <c r="G1600" s="5">
        <v>31949</v>
      </c>
      <c r="H1600" s="1" t="s">
        <v>10683</v>
      </c>
      <c r="I1600" s="1" t="s">
        <v>10690</v>
      </c>
      <c r="J1600" s="1" t="s">
        <v>12598</v>
      </c>
      <c r="K1600" s="5"/>
      <c r="L1600" s="1" t="s">
        <v>10691</v>
      </c>
    </row>
    <row r="1601" spans="1:12" x14ac:dyDescent="0.35">
      <c r="A1601" s="1" t="s">
        <v>6922</v>
      </c>
      <c r="B1601" s="1" t="s">
        <v>1406</v>
      </c>
      <c r="C1601" s="2">
        <v>44603</v>
      </c>
      <c r="D1601" s="5">
        <v>329000</v>
      </c>
      <c r="E1601" s="1" t="s">
        <v>32</v>
      </c>
      <c r="F1601" s="1" t="s">
        <v>33</v>
      </c>
      <c r="G1601" s="5">
        <v>12854</v>
      </c>
      <c r="H1601" s="1" t="s">
        <v>10683</v>
      </c>
      <c r="I1601" s="1" t="s">
        <v>10687</v>
      </c>
      <c r="J1601" s="1" t="s">
        <v>12598</v>
      </c>
      <c r="K1601" s="5"/>
      <c r="L1601" s="1" t="s">
        <v>10686</v>
      </c>
    </row>
    <row r="1602" spans="1:12" x14ac:dyDescent="0.35">
      <c r="A1602" s="1" t="s">
        <v>6924</v>
      </c>
      <c r="B1602" s="1" t="s">
        <v>664</v>
      </c>
      <c r="C1602" s="2">
        <v>45434</v>
      </c>
      <c r="D1602" s="5">
        <v>548000</v>
      </c>
      <c r="E1602" s="1" t="s">
        <v>56</v>
      </c>
      <c r="F1602" s="1" t="s">
        <v>57</v>
      </c>
      <c r="G1602" s="5">
        <v>34381</v>
      </c>
      <c r="H1602" s="1" t="s">
        <v>10693</v>
      </c>
      <c r="I1602" s="1" t="s">
        <v>10684</v>
      </c>
      <c r="J1602" s="1" t="s">
        <v>12598</v>
      </c>
      <c r="K1602" s="5"/>
      <c r="L1602" s="1" t="s">
        <v>10686</v>
      </c>
    </row>
    <row r="1603" spans="1:12" x14ac:dyDescent="0.35">
      <c r="A1603" s="1" t="s">
        <v>6927</v>
      </c>
      <c r="B1603" s="1" t="s">
        <v>1186</v>
      </c>
      <c r="C1603" s="2">
        <v>45535</v>
      </c>
      <c r="D1603" s="5">
        <v>915000</v>
      </c>
      <c r="E1603" s="1" t="s">
        <v>72</v>
      </c>
      <c r="F1603" s="1" t="s">
        <v>33</v>
      </c>
      <c r="G1603" s="5">
        <v>12943</v>
      </c>
      <c r="H1603" s="1" t="s">
        <v>10693</v>
      </c>
      <c r="I1603" s="1" t="s">
        <v>10690</v>
      </c>
      <c r="J1603" s="1" t="s">
        <v>12598</v>
      </c>
      <c r="K1603" s="5"/>
      <c r="L1603" s="1" t="s">
        <v>10695</v>
      </c>
    </row>
    <row r="1604" spans="1:12" x14ac:dyDescent="0.35">
      <c r="A1604" s="1" t="s">
        <v>6931</v>
      </c>
      <c r="B1604" s="1" t="s">
        <v>2307</v>
      </c>
      <c r="C1604" s="2">
        <v>45266</v>
      </c>
      <c r="D1604" s="5">
        <v>511391</v>
      </c>
      <c r="E1604" s="1" t="s">
        <v>32</v>
      </c>
      <c r="F1604" s="1" t="s">
        <v>33</v>
      </c>
      <c r="G1604" s="5">
        <v>9786</v>
      </c>
      <c r="H1604" s="1" t="s">
        <v>10696</v>
      </c>
      <c r="I1604" s="1" t="s">
        <v>10687</v>
      </c>
      <c r="J1604" s="1" t="s">
        <v>10701</v>
      </c>
      <c r="K1604" s="5">
        <v>24609</v>
      </c>
      <c r="L1604" s="1" t="s">
        <v>10688</v>
      </c>
    </row>
    <row r="1605" spans="1:12" x14ac:dyDescent="0.35">
      <c r="A1605" s="1" t="s">
        <v>6934</v>
      </c>
      <c r="B1605" s="1" t="s">
        <v>474</v>
      </c>
      <c r="C1605" s="2">
        <v>45627</v>
      </c>
      <c r="D1605" s="5">
        <v>627141</v>
      </c>
      <c r="E1605" s="1" t="s">
        <v>72</v>
      </c>
      <c r="F1605" s="1" t="s">
        <v>33</v>
      </c>
      <c r="G1605" s="5">
        <v>10519</v>
      </c>
      <c r="H1605" s="1" t="s">
        <v>10693</v>
      </c>
      <c r="I1605" s="1" t="s">
        <v>10680</v>
      </c>
      <c r="J1605" s="1" t="s">
        <v>10701</v>
      </c>
      <c r="K1605" s="5">
        <v>30859</v>
      </c>
      <c r="L1605" s="1" t="s">
        <v>10682</v>
      </c>
    </row>
    <row r="1606" spans="1:12" x14ac:dyDescent="0.35">
      <c r="A1606" s="1" t="s">
        <v>6937</v>
      </c>
      <c r="B1606" s="1" t="s">
        <v>1666</v>
      </c>
      <c r="C1606" s="2">
        <v>45385</v>
      </c>
      <c r="D1606" s="5">
        <v>229000</v>
      </c>
      <c r="E1606" s="1" t="s">
        <v>138</v>
      </c>
      <c r="F1606" s="1" t="s">
        <v>139</v>
      </c>
      <c r="G1606" s="5">
        <v>24058</v>
      </c>
      <c r="H1606" s="1" t="s">
        <v>10679</v>
      </c>
      <c r="I1606" s="1" t="s">
        <v>10684</v>
      </c>
      <c r="J1606" s="1" t="s">
        <v>12598</v>
      </c>
      <c r="K1606" s="5"/>
      <c r="L1606" s="1" t="s">
        <v>10691</v>
      </c>
    </row>
    <row r="1607" spans="1:12" x14ac:dyDescent="0.35">
      <c r="A1607" s="1" t="s">
        <v>6939</v>
      </c>
      <c r="B1607" s="1" t="s">
        <v>629</v>
      </c>
      <c r="C1607" s="2">
        <v>45074</v>
      </c>
      <c r="D1607" s="5">
        <v>1196000</v>
      </c>
      <c r="E1607" s="1" t="s">
        <v>12</v>
      </c>
      <c r="F1607" s="1" t="s">
        <v>13</v>
      </c>
      <c r="G1607" s="5">
        <v>14526</v>
      </c>
      <c r="H1607" s="1" t="s">
        <v>10697</v>
      </c>
      <c r="I1607" s="1" t="s">
        <v>10684</v>
      </c>
      <c r="J1607" s="1" t="s">
        <v>12598</v>
      </c>
      <c r="K1607" s="5"/>
      <c r="L1607" s="1" t="s">
        <v>10686</v>
      </c>
    </row>
    <row r="1608" spans="1:12" x14ac:dyDescent="0.35">
      <c r="A1608" s="1" t="s">
        <v>6943</v>
      </c>
      <c r="B1608" s="1" t="s">
        <v>474</v>
      </c>
      <c r="C1608" s="2">
        <v>44645</v>
      </c>
      <c r="D1608" s="5">
        <v>299467</v>
      </c>
      <c r="E1608" s="1" t="s">
        <v>43</v>
      </c>
      <c r="F1608" s="1" t="s">
        <v>44</v>
      </c>
      <c r="G1608" s="5">
        <v>31007</v>
      </c>
      <c r="H1608" s="1" t="s">
        <v>10679</v>
      </c>
      <c r="I1608" s="1" t="s">
        <v>10684</v>
      </c>
      <c r="J1608" s="1" t="s">
        <v>10698</v>
      </c>
      <c r="K1608" s="5">
        <v>29533</v>
      </c>
      <c r="L1608" s="1" t="s">
        <v>10688</v>
      </c>
    </row>
    <row r="1609" spans="1:12" x14ac:dyDescent="0.35">
      <c r="A1609" s="1" t="s">
        <v>6945</v>
      </c>
      <c r="B1609" s="1" t="s">
        <v>1366</v>
      </c>
      <c r="C1609" s="2">
        <v>45252</v>
      </c>
      <c r="D1609" s="5">
        <v>399000</v>
      </c>
      <c r="E1609" s="1" t="s">
        <v>56</v>
      </c>
      <c r="F1609" s="1" t="s">
        <v>57</v>
      </c>
      <c r="G1609" s="5">
        <v>40818</v>
      </c>
      <c r="H1609" s="1" t="s">
        <v>10679</v>
      </c>
      <c r="I1609" s="1" t="s">
        <v>10684</v>
      </c>
      <c r="J1609" s="1" t="s">
        <v>12598</v>
      </c>
      <c r="K1609" s="5"/>
      <c r="L1609" s="1" t="s">
        <v>10682</v>
      </c>
    </row>
    <row r="1610" spans="1:12" x14ac:dyDescent="0.35">
      <c r="A1610" s="1" t="s">
        <v>6947</v>
      </c>
      <c r="B1610" s="1" t="s">
        <v>1995</v>
      </c>
      <c r="C1610" s="2">
        <v>45488</v>
      </c>
      <c r="D1610" s="5">
        <v>617000</v>
      </c>
      <c r="E1610" s="1" t="s">
        <v>12</v>
      </c>
      <c r="F1610" s="1" t="s">
        <v>13</v>
      </c>
      <c r="G1610" s="5">
        <v>15218</v>
      </c>
      <c r="H1610" s="1" t="s">
        <v>10679</v>
      </c>
      <c r="I1610" s="1" t="s">
        <v>10684</v>
      </c>
      <c r="J1610" s="1" t="s">
        <v>12598</v>
      </c>
      <c r="K1610" s="5"/>
      <c r="L1610" s="1" t="s">
        <v>10682</v>
      </c>
    </row>
    <row r="1611" spans="1:12" x14ac:dyDescent="0.35">
      <c r="A1611" s="1" t="s">
        <v>6951</v>
      </c>
      <c r="B1611" s="1" t="s">
        <v>1593</v>
      </c>
      <c r="C1611" s="2">
        <v>45389</v>
      </c>
      <c r="D1611" s="5">
        <v>10616</v>
      </c>
      <c r="E1611" s="1" t="s">
        <v>91</v>
      </c>
      <c r="F1611" s="1" t="s">
        <v>84</v>
      </c>
      <c r="G1611" s="5">
        <v>17319</v>
      </c>
      <c r="H1611" s="1" t="s">
        <v>10693</v>
      </c>
      <c r="I1611" s="1" t="s">
        <v>10684</v>
      </c>
      <c r="J1611" s="1" t="s">
        <v>10699</v>
      </c>
      <c r="K1611" s="5">
        <v>38384</v>
      </c>
      <c r="L1611" s="1" t="s">
        <v>10686</v>
      </c>
    </row>
    <row r="1612" spans="1:12" x14ac:dyDescent="0.35">
      <c r="A1612" s="1" t="s">
        <v>6953</v>
      </c>
      <c r="B1612" s="1" t="s">
        <v>776</v>
      </c>
      <c r="C1612" s="2">
        <v>45253</v>
      </c>
      <c r="D1612" s="5">
        <v>353649</v>
      </c>
      <c r="E1612" s="1" t="s">
        <v>72</v>
      </c>
      <c r="F1612" s="1" t="s">
        <v>33</v>
      </c>
      <c r="G1612" s="5">
        <v>9283</v>
      </c>
      <c r="H1612" s="1" t="s">
        <v>10679</v>
      </c>
      <c r="I1612" s="1" t="s">
        <v>10684</v>
      </c>
      <c r="J1612" s="1" t="s">
        <v>10701</v>
      </c>
      <c r="K1612" s="5">
        <v>44351</v>
      </c>
      <c r="L1612" s="1" t="s">
        <v>10686</v>
      </c>
    </row>
    <row r="1613" spans="1:12" x14ac:dyDescent="0.35">
      <c r="A1613" s="1" t="s">
        <v>6956</v>
      </c>
      <c r="B1613" s="1" t="s">
        <v>875</v>
      </c>
      <c r="C1613" s="2">
        <v>45087</v>
      </c>
      <c r="D1613" s="5">
        <v>431482</v>
      </c>
      <c r="E1613" s="1" t="s">
        <v>119</v>
      </c>
      <c r="F1613" s="1" t="s">
        <v>120</v>
      </c>
      <c r="G1613" s="5">
        <v>40290</v>
      </c>
      <c r="H1613" s="1" t="s">
        <v>10679</v>
      </c>
      <c r="I1613" s="1" t="s">
        <v>10680</v>
      </c>
      <c r="J1613" s="1" t="s">
        <v>10692</v>
      </c>
      <c r="K1613" s="5">
        <v>43518</v>
      </c>
      <c r="L1613" s="1" t="s">
        <v>10691</v>
      </c>
    </row>
    <row r="1614" spans="1:12" x14ac:dyDescent="0.35">
      <c r="A1614" s="1" t="s">
        <v>6960</v>
      </c>
      <c r="B1614" s="1" t="s">
        <v>991</v>
      </c>
      <c r="C1614" s="2">
        <v>45324</v>
      </c>
      <c r="D1614" s="5">
        <v>981191</v>
      </c>
      <c r="E1614" s="1" t="s">
        <v>32</v>
      </c>
      <c r="F1614" s="1" t="s">
        <v>33</v>
      </c>
      <c r="G1614" s="5">
        <v>12396</v>
      </c>
      <c r="H1614" s="1" t="s">
        <v>10696</v>
      </c>
      <c r="I1614" s="1" t="s">
        <v>10680</v>
      </c>
      <c r="J1614" s="1" t="s">
        <v>10692</v>
      </c>
      <c r="K1614" s="5">
        <v>16809</v>
      </c>
      <c r="L1614" s="1" t="s">
        <v>10686</v>
      </c>
    </row>
    <row r="1615" spans="1:12" x14ac:dyDescent="0.35">
      <c r="A1615" s="1" t="s">
        <v>6962</v>
      </c>
      <c r="B1615" s="1" t="s">
        <v>1377</v>
      </c>
      <c r="C1615" s="2">
        <v>45241</v>
      </c>
      <c r="D1615" s="5">
        <v>420710</v>
      </c>
      <c r="E1615" s="1" t="s">
        <v>91</v>
      </c>
      <c r="F1615" s="1" t="s">
        <v>84</v>
      </c>
      <c r="G1615" s="5">
        <v>20793</v>
      </c>
      <c r="H1615" s="1" t="s">
        <v>10696</v>
      </c>
      <c r="I1615" s="1" t="s">
        <v>10684</v>
      </c>
      <c r="J1615" s="1" t="s">
        <v>10692</v>
      </c>
      <c r="K1615" s="5">
        <v>37290</v>
      </c>
      <c r="L1615" s="1" t="s">
        <v>10686</v>
      </c>
    </row>
    <row r="1616" spans="1:12" x14ac:dyDescent="0.35">
      <c r="A1616" s="1" t="s">
        <v>6964</v>
      </c>
      <c r="B1616" s="1" t="s">
        <v>1222</v>
      </c>
      <c r="C1616" s="2">
        <v>45553</v>
      </c>
      <c r="D1616" s="5">
        <v>1535000</v>
      </c>
      <c r="E1616" s="1" t="s">
        <v>431</v>
      </c>
      <c r="F1616" s="1" t="s">
        <v>432</v>
      </c>
      <c r="G1616" s="5">
        <v>35710</v>
      </c>
      <c r="H1616" s="1" t="s">
        <v>10683</v>
      </c>
      <c r="I1616" s="1" t="s">
        <v>10684</v>
      </c>
      <c r="J1616" s="1" t="s">
        <v>12598</v>
      </c>
      <c r="K1616" s="5"/>
      <c r="L1616" s="1" t="s">
        <v>10686</v>
      </c>
    </row>
    <row r="1617" spans="1:12" x14ac:dyDescent="0.35">
      <c r="A1617" s="1" t="s">
        <v>6968</v>
      </c>
      <c r="B1617" s="1" t="s">
        <v>2355</v>
      </c>
      <c r="C1617" s="2">
        <v>45394</v>
      </c>
      <c r="D1617" s="5">
        <v>549000</v>
      </c>
      <c r="E1617" s="1" t="s">
        <v>111</v>
      </c>
      <c r="F1617" s="1" t="s">
        <v>112</v>
      </c>
      <c r="G1617" s="5">
        <v>26165</v>
      </c>
      <c r="H1617" s="1" t="s">
        <v>10683</v>
      </c>
      <c r="I1617" s="1" t="s">
        <v>10684</v>
      </c>
      <c r="J1617" s="1" t="s">
        <v>12598</v>
      </c>
      <c r="K1617" s="5"/>
      <c r="L1617" s="1" t="s">
        <v>10682</v>
      </c>
    </row>
    <row r="1618" spans="1:12" x14ac:dyDescent="0.35">
      <c r="A1618" s="1" t="s">
        <v>6970</v>
      </c>
      <c r="B1618" s="1" t="s">
        <v>1897</v>
      </c>
      <c r="C1618" s="2">
        <v>45297</v>
      </c>
      <c r="D1618" s="5">
        <v>173666</v>
      </c>
      <c r="E1618" s="1" t="s">
        <v>431</v>
      </c>
      <c r="F1618" s="1" t="s">
        <v>432</v>
      </c>
      <c r="G1618" s="5">
        <v>38793</v>
      </c>
      <c r="H1618" s="1" t="s">
        <v>10679</v>
      </c>
      <c r="I1618" s="1" t="s">
        <v>10684</v>
      </c>
      <c r="J1618" s="1" t="s">
        <v>10700</v>
      </c>
      <c r="K1618" s="5">
        <v>25334</v>
      </c>
      <c r="L1618" s="1" t="s">
        <v>10688</v>
      </c>
    </row>
    <row r="1619" spans="1:12" x14ac:dyDescent="0.35">
      <c r="A1619" s="1" t="s">
        <v>6972</v>
      </c>
      <c r="B1619" s="1" t="s">
        <v>724</v>
      </c>
      <c r="C1619" s="2">
        <v>45338</v>
      </c>
      <c r="D1619" s="5">
        <v>677000</v>
      </c>
      <c r="E1619" s="1" t="s">
        <v>91</v>
      </c>
      <c r="F1619" s="1" t="s">
        <v>84</v>
      </c>
      <c r="G1619" s="5">
        <v>16086</v>
      </c>
      <c r="H1619" s="1" t="s">
        <v>10693</v>
      </c>
      <c r="I1619" s="1" t="s">
        <v>10690</v>
      </c>
      <c r="J1619" s="1" t="s">
        <v>12598</v>
      </c>
      <c r="K1619" s="5"/>
      <c r="L1619" s="1" t="s">
        <v>10691</v>
      </c>
    </row>
    <row r="1620" spans="1:12" x14ac:dyDescent="0.35">
      <c r="A1620" s="1" t="s">
        <v>6975</v>
      </c>
      <c r="B1620" s="1" t="s">
        <v>552</v>
      </c>
      <c r="C1620" s="2">
        <v>45205</v>
      </c>
      <c r="D1620" s="5">
        <v>279000</v>
      </c>
      <c r="E1620" s="1" t="s">
        <v>32</v>
      </c>
      <c r="F1620" s="1" t="s">
        <v>33</v>
      </c>
      <c r="G1620" s="5">
        <v>10473</v>
      </c>
      <c r="H1620" s="1" t="s">
        <v>10693</v>
      </c>
      <c r="I1620" s="1" t="s">
        <v>10680</v>
      </c>
      <c r="J1620" s="1" t="s">
        <v>12598</v>
      </c>
      <c r="K1620" s="5"/>
      <c r="L1620" s="1" t="s">
        <v>10691</v>
      </c>
    </row>
    <row r="1621" spans="1:12" x14ac:dyDescent="0.35">
      <c r="A1621" s="1" t="s">
        <v>6977</v>
      </c>
      <c r="B1621" s="1" t="s">
        <v>2081</v>
      </c>
      <c r="C1621" s="2">
        <v>44985</v>
      </c>
      <c r="D1621" s="5">
        <v>119000</v>
      </c>
      <c r="E1621" s="1" t="s">
        <v>95</v>
      </c>
      <c r="F1621" s="1" t="s">
        <v>33</v>
      </c>
      <c r="G1621" s="5">
        <v>13215</v>
      </c>
      <c r="H1621" s="1" t="s">
        <v>10693</v>
      </c>
      <c r="I1621" s="1" t="s">
        <v>10684</v>
      </c>
      <c r="J1621" s="1" t="s">
        <v>12598</v>
      </c>
      <c r="K1621" s="5"/>
      <c r="L1621" s="1" t="s">
        <v>10686</v>
      </c>
    </row>
    <row r="1622" spans="1:12" x14ac:dyDescent="0.35">
      <c r="A1622" s="1" t="s">
        <v>6979</v>
      </c>
      <c r="B1622" s="1" t="s">
        <v>1036</v>
      </c>
      <c r="C1622" s="2">
        <v>45528</v>
      </c>
      <c r="D1622" s="5">
        <v>25055</v>
      </c>
      <c r="E1622" s="1" t="s">
        <v>248</v>
      </c>
      <c r="F1622" s="1" t="s">
        <v>249</v>
      </c>
      <c r="G1622" s="5">
        <v>10918</v>
      </c>
      <c r="H1622" s="1" t="s">
        <v>10679</v>
      </c>
      <c r="I1622" s="1" t="s">
        <v>10680</v>
      </c>
      <c r="J1622" s="1" t="s">
        <v>10701</v>
      </c>
      <c r="K1622" s="5">
        <v>33945</v>
      </c>
      <c r="L1622" s="1" t="s">
        <v>10686</v>
      </c>
    </row>
    <row r="1623" spans="1:12" x14ac:dyDescent="0.35">
      <c r="A1623" s="1" t="s">
        <v>6981</v>
      </c>
      <c r="B1623" s="1" t="s">
        <v>185</v>
      </c>
      <c r="C1623" s="2">
        <v>45367</v>
      </c>
      <c r="D1623" s="5">
        <v>229000</v>
      </c>
      <c r="E1623" s="1" t="s">
        <v>91</v>
      </c>
      <c r="F1623" s="1" t="s">
        <v>84</v>
      </c>
      <c r="G1623" s="5">
        <v>17255</v>
      </c>
      <c r="H1623" s="1" t="s">
        <v>10683</v>
      </c>
      <c r="I1623" s="1" t="s">
        <v>10690</v>
      </c>
      <c r="J1623" s="1" t="s">
        <v>12598</v>
      </c>
      <c r="K1623" s="5"/>
      <c r="L1623" s="1" t="s">
        <v>10682</v>
      </c>
    </row>
    <row r="1624" spans="1:12" x14ac:dyDescent="0.35">
      <c r="A1624" s="1" t="s">
        <v>6983</v>
      </c>
      <c r="B1624" s="1" t="s">
        <v>2078</v>
      </c>
      <c r="C1624" s="2">
        <v>45525</v>
      </c>
      <c r="D1624" s="5">
        <v>547000</v>
      </c>
      <c r="E1624" s="1" t="s">
        <v>43</v>
      </c>
      <c r="F1624" s="1" t="s">
        <v>44</v>
      </c>
      <c r="G1624" s="5">
        <v>29208</v>
      </c>
      <c r="H1624" s="1" t="s">
        <v>10679</v>
      </c>
      <c r="I1624" s="1" t="s">
        <v>10684</v>
      </c>
      <c r="J1624" s="1" t="s">
        <v>12598</v>
      </c>
      <c r="K1624" s="5"/>
      <c r="L1624" s="1" t="s">
        <v>10682</v>
      </c>
    </row>
    <row r="1625" spans="1:12" x14ac:dyDescent="0.35">
      <c r="A1625" s="1" t="s">
        <v>6987</v>
      </c>
      <c r="B1625" s="1" t="s">
        <v>818</v>
      </c>
      <c r="C1625" s="2">
        <v>45430</v>
      </c>
      <c r="D1625" s="5">
        <v>105501</v>
      </c>
      <c r="E1625" s="1" t="s">
        <v>431</v>
      </c>
      <c r="F1625" s="1" t="s">
        <v>432</v>
      </c>
      <c r="G1625" s="5">
        <v>32027</v>
      </c>
      <c r="H1625" s="1" t="s">
        <v>10683</v>
      </c>
      <c r="I1625" s="1" t="s">
        <v>10684</v>
      </c>
      <c r="J1625" s="1" t="s">
        <v>10702</v>
      </c>
      <c r="K1625" s="5">
        <v>43499</v>
      </c>
      <c r="L1625" s="1" t="s">
        <v>10682</v>
      </c>
    </row>
    <row r="1626" spans="1:12" x14ac:dyDescent="0.35">
      <c r="A1626" s="1" t="s">
        <v>6989</v>
      </c>
      <c r="B1626" s="1" t="s">
        <v>1538</v>
      </c>
      <c r="C1626" s="2">
        <v>45462</v>
      </c>
      <c r="D1626" s="5">
        <v>520065</v>
      </c>
      <c r="E1626" s="1" t="s">
        <v>56</v>
      </c>
      <c r="F1626" s="1" t="s">
        <v>57</v>
      </c>
      <c r="G1626" s="5">
        <v>37160</v>
      </c>
      <c r="H1626" s="1" t="s">
        <v>10679</v>
      </c>
      <c r="I1626" s="1" t="s">
        <v>10684</v>
      </c>
      <c r="J1626" s="1" t="s">
        <v>10702</v>
      </c>
      <c r="K1626" s="5">
        <v>28935</v>
      </c>
      <c r="L1626" s="1" t="s">
        <v>10682</v>
      </c>
    </row>
    <row r="1627" spans="1:12" x14ac:dyDescent="0.35">
      <c r="A1627" s="1" t="s">
        <v>6991</v>
      </c>
      <c r="B1627" s="1" t="s">
        <v>827</v>
      </c>
      <c r="C1627" s="2">
        <v>45268</v>
      </c>
      <c r="D1627" s="5">
        <v>707000</v>
      </c>
      <c r="E1627" s="1" t="s">
        <v>431</v>
      </c>
      <c r="F1627" s="1" t="s">
        <v>432</v>
      </c>
      <c r="G1627" s="5">
        <v>39334</v>
      </c>
      <c r="H1627" s="1" t="s">
        <v>10679</v>
      </c>
      <c r="I1627" s="1" t="s">
        <v>10684</v>
      </c>
      <c r="J1627" s="1" t="s">
        <v>12598</v>
      </c>
      <c r="K1627" s="5"/>
      <c r="L1627" s="1" t="s">
        <v>10688</v>
      </c>
    </row>
    <row r="1628" spans="1:12" x14ac:dyDescent="0.35">
      <c r="A1628" s="1" t="s">
        <v>6995</v>
      </c>
      <c r="B1628" s="1" t="s">
        <v>2105</v>
      </c>
      <c r="C1628" s="2">
        <v>45182</v>
      </c>
      <c r="D1628" s="5">
        <v>763196</v>
      </c>
      <c r="E1628" s="1" t="s">
        <v>12</v>
      </c>
      <c r="F1628" s="1" t="s">
        <v>13</v>
      </c>
      <c r="G1628" s="5">
        <v>15987</v>
      </c>
      <c r="H1628" s="1" t="s">
        <v>10683</v>
      </c>
      <c r="I1628" s="1" t="s">
        <v>10684</v>
      </c>
      <c r="J1628" s="1" t="s">
        <v>10681</v>
      </c>
      <c r="K1628" s="5">
        <v>13804</v>
      </c>
      <c r="L1628" s="1" t="s">
        <v>10686</v>
      </c>
    </row>
    <row r="1629" spans="1:12" x14ac:dyDescent="0.35">
      <c r="A1629" s="1" t="s">
        <v>6998</v>
      </c>
      <c r="B1629" s="1" t="s">
        <v>2336</v>
      </c>
      <c r="C1629" s="2">
        <v>45147</v>
      </c>
      <c r="D1629" s="5">
        <v>288000</v>
      </c>
      <c r="E1629" s="1" t="s">
        <v>151</v>
      </c>
      <c r="F1629" s="1" t="s">
        <v>33</v>
      </c>
      <c r="G1629" s="5">
        <v>10054</v>
      </c>
      <c r="H1629" s="1" t="s">
        <v>10696</v>
      </c>
      <c r="I1629" s="1" t="s">
        <v>10684</v>
      </c>
      <c r="J1629" s="1" t="s">
        <v>12598</v>
      </c>
      <c r="K1629" s="5"/>
      <c r="L1629" s="1" t="s">
        <v>10682</v>
      </c>
    </row>
    <row r="1630" spans="1:12" x14ac:dyDescent="0.35">
      <c r="A1630" s="1" t="s">
        <v>7001</v>
      </c>
      <c r="B1630" s="1" t="s">
        <v>1651</v>
      </c>
      <c r="C1630" s="2">
        <v>45586</v>
      </c>
      <c r="D1630" s="5">
        <v>99000</v>
      </c>
      <c r="E1630" s="1" t="s">
        <v>12</v>
      </c>
      <c r="F1630" s="1" t="s">
        <v>13</v>
      </c>
      <c r="G1630" s="5">
        <v>14507</v>
      </c>
      <c r="H1630" s="1" t="s">
        <v>10679</v>
      </c>
      <c r="I1630" s="1" t="s">
        <v>10684</v>
      </c>
      <c r="J1630" s="1" t="s">
        <v>12598</v>
      </c>
      <c r="K1630" s="5"/>
      <c r="L1630" s="1" t="s">
        <v>10691</v>
      </c>
    </row>
    <row r="1631" spans="1:12" x14ac:dyDescent="0.35">
      <c r="A1631" s="1" t="s">
        <v>7003</v>
      </c>
      <c r="B1631" s="1" t="s">
        <v>1039</v>
      </c>
      <c r="C1631" s="2">
        <v>45150</v>
      </c>
      <c r="D1631" s="5">
        <v>399000</v>
      </c>
      <c r="E1631" s="1" t="s">
        <v>61</v>
      </c>
      <c r="F1631" s="1" t="s">
        <v>62</v>
      </c>
      <c r="G1631" s="5">
        <v>37054</v>
      </c>
      <c r="H1631" s="1" t="s">
        <v>10693</v>
      </c>
      <c r="I1631" s="1" t="s">
        <v>10684</v>
      </c>
      <c r="J1631" s="1" t="s">
        <v>12598</v>
      </c>
      <c r="K1631" s="5"/>
      <c r="L1631" s="1" t="s">
        <v>10691</v>
      </c>
    </row>
    <row r="1632" spans="1:12" x14ac:dyDescent="0.35">
      <c r="A1632" s="1" t="s">
        <v>7005</v>
      </c>
      <c r="B1632" s="1" t="s">
        <v>1620</v>
      </c>
      <c r="C1632" s="2">
        <v>44717</v>
      </c>
      <c r="D1632" s="5">
        <v>79000</v>
      </c>
      <c r="E1632" s="1" t="s">
        <v>43</v>
      </c>
      <c r="F1632" s="1" t="s">
        <v>44</v>
      </c>
      <c r="G1632" s="5">
        <v>35609</v>
      </c>
      <c r="H1632" s="1" t="s">
        <v>10696</v>
      </c>
      <c r="I1632" s="1" t="s">
        <v>10684</v>
      </c>
      <c r="J1632" s="1" t="s">
        <v>12598</v>
      </c>
      <c r="K1632" s="5"/>
      <c r="L1632" s="1" t="s">
        <v>10682</v>
      </c>
    </row>
    <row r="1633" spans="1:12" x14ac:dyDescent="0.35">
      <c r="A1633" s="1" t="s">
        <v>7007</v>
      </c>
      <c r="B1633" s="1" t="s">
        <v>1596</v>
      </c>
      <c r="C1633" s="2">
        <v>45207</v>
      </c>
      <c r="D1633" s="5">
        <v>1565000</v>
      </c>
      <c r="E1633" s="1" t="s">
        <v>95</v>
      </c>
      <c r="F1633" s="1" t="s">
        <v>33</v>
      </c>
      <c r="G1633" s="5">
        <v>12931</v>
      </c>
      <c r="H1633" s="1" t="s">
        <v>10679</v>
      </c>
      <c r="I1633" s="1" t="s">
        <v>10684</v>
      </c>
      <c r="J1633" s="1" t="s">
        <v>12598</v>
      </c>
      <c r="K1633" s="5"/>
      <c r="L1633" s="1" t="s">
        <v>10686</v>
      </c>
    </row>
    <row r="1634" spans="1:12" x14ac:dyDescent="0.35">
      <c r="A1634" s="1" t="s">
        <v>7011</v>
      </c>
      <c r="B1634" s="1" t="s">
        <v>1727</v>
      </c>
      <c r="C1634" s="2">
        <v>45392</v>
      </c>
      <c r="D1634" s="5">
        <v>75782</v>
      </c>
      <c r="E1634" s="1" t="s">
        <v>151</v>
      </c>
      <c r="F1634" s="1" t="s">
        <v>33</v>
      </c>
      <c r="G1634" s="5">
        <v>10247</v>
      </c>
      <c r="H1634" s="1" t="s">
        <v>10679</v>
      </c>
      <c r="I1634" s="1" t="s">
        <v>10684</v>
      </c>
      <c r="J1634" s="1" t="s">
        <v>10694</v>
      </c>
      <c r="K1634" s="5">
        <v>23218</v>
      </c>
      <c r="L1634" s="1" t="s">
        <v>10686</v>
      </c>
    </row>
    <row r="1635" spans="1:12" x14ac:dyDescent="0.35">
      <c r="A1635" s="1" t="s">
        <v>7013</v>
      </c>
      <c r="B1635" s="1" t="s">
        <v>2059</v>
      </c>
      <c r="C1635" s="2">
        <v>45532</v>
      </c>
      <c r="D1635" s="5">
        <v>1086000</v>
      </c>
      <c r="E1635" s="1" t="s">
        <v>43</v>
      </c>
      <c r="F1635" s="1" t="s">
        <v>44</v>
      </c>
      <c r="G1635" s="5">
        <v>29513</v>
      </c>
      <c r="H1635" s="1" t="s">
        <v>10683</v>
      </c>
      <c r="I1635" s="1" t="s">
        <v>10689</v>
      </c>
      <c r="J1635" s="1" t="s">
        <v>12598</v>
      </c>
      <c r="K1635" s="5"/>
      <c r="L1635" s="1" t="s">
        <v>10682</v>
      </c>
    </row>
    <row r="1636" spans="1:12" x14ac:dyDescent="0.35">
      <c r="A1636" s="1" t="s">
        <v>7017</v>
      </c>
      <c r="B1636" s="1" t="s">
        <v>1062</v>
      </c>
      <c r="C1636" s="2">
        <v>45512</v>
      </c>
      <c r="D1636" s="5">
        <v>1347000</v>
      </c>
      <c r="E1636" s="1" t="s">
        <v>48</v>
      </c>
      <c r="F1636" s="1" t="s">
        <v>49</v>
      </c>
      <c r="G1636" s="5">
        <v>21541</v>
      </c>
      <c r="H1636" s="1" t="s">
        <v>10683</v>
      </c>
      <c r="I1636" s="1" t="s">
        <v>10684</v>
      </c>
      <c r="J1636" s="1" t="s">
        <v>12598</v>
      </c>
      <c r="K1636" s="5"/>
      <c r="L1636" s="1" t="s">
        <v>10682</v>
      </c>
    </row>
    <row r="1637" spans="1:12" x14ac:dyDescent="0.35">
      <c r="A1637" s="1" t="s">
        <v>7020</v>
      </c>
      <c r="B1637" s="1" t="s">
        <v>2225</v>
      </c>
      <c r="C1637" s="2">
        <v>45308</v>
      </c>
      <c r="D1637" s="5">
        <v>1385000</v>
      </c>
      <c r="E1637" s="1" t="s">
        <v>248</v>
      </c>
      <c r="F1637" s="1" t="s">
        <v>249</v>
      </c>
      <c r="G1637" s="5">
        <v>9201</v>
      </c>
      <c r="H1637" s="1" t="s">
        <v>10683</v>
      </c>
      <c r="I1637" s="1" t="s">
        <v>10680</v>
      </c>
      <c r="J1637" s="1" t="s">
        <v>12598</v>
      </c>
      <c r="K1637" s="5"/>
      <c r="L1637" s="1" t="s">
        <v>10691</v>
      </c>
    </row>
    <row r="1638" spans="1:12" x14ac:dyDescent="0.35">
      <c r="A1638" s="1" t="s">
        <v>7024</v>
      </c>
      <c r="B1638" s="1" t="s">
        <v>2096</v>
      </c>
      <c r="C1638" s="2">
        <v>45550</v>
      </c>
      <c r="D1638" s="5">
        <v>118000</v>
      </c>
      <c r="E1638" s="1" t="s">
        <v>56</v>
      </c>
      <c r="F1638" s="1" t="s">
        <v>57</v>
      </c>
      <c r="G1638" s="5">
        <v>33119</v>
      </c>
      <c r="H1638" s="1" t="s">
        <v>10696</v>
      </c>
      <c r="I1638" s="1" t="s">
        <v>10684</v>
      </c>
      <c r="J1638" s="1" t="s">
        <v>12598</v>
      </c>
      <c r="K1638" s="5"/>
      <c r="L1638" s="1" t="s">
        <v>10688</v>
      </c>
    </row>
    <row r="1639" spans="1:12" x14ac:dyDescent="0.35">
      <c r="A1639" s="1" t="s">
        <v>7027</v>
      </c>
      <c r="B1639" s="1" t="s">
        <v>979</v>
      </c>
      <c r="C1639" s="2">
        <v>45324</v>
      </c>
      <c r="D1639" s="5">
        <v>577527</v>
      </c>
      <c r="E1639" s="1" t="s">
        <v>72</v>
      </c>
      <c r="F1639" s="1" t="s">
        <v>33</v>
      </c>
      <c r="G1639" s="5">
        <v>11718</v>
      </c>
      <c r="H1639" s="1" t="s">
        <v>10693</v>
      </c>
      <c r="I1639" s="1" t="s">
        <v>10684</v>
      </c>
      <c r="J1639" s="1" t="s">
        <v>10694</v>
      </c>
      <c r="K1639" s="5">
        <v>20473</v>
      </c>
      <c r="L1639" s="1" t="s">
        <v>10686</v>
      </c>
    </row>
    <row r="1640" spans="1:12" x14ac:dyDescent="0.35">
      <c r="A1640" s="1" t="s">
        <v>7029</v>
      </c>
      <c r="B1640" s="1" t="s">
        <v>1698</v>
      </c>
      <c r="C1640" s="2">
        <v>45540</v>
      </c>
      <c r="D1640" s="5">
        <v>471502</v>
      </c>
      <c r="E1640" s="1" t="s">
        <v>56</v>
      </c>
      <c r="F1640" s="1" t="s">
        <v>57</v>
      </c>
      <c r="G1640" s="5">
        <v>33927</v>
      </c>
      <c r="H1640" s="1" t="s">
        <v>10679</v>
      </c>
      <c r="I1640" s="1" t="s">
        <v>10684</v>
      </c>
      <c r="J1640" s="1" t="s">
        <v>10699</v>
      </c>
      <c r="K1640" s="5">
        <v>36498</v>
      </c>
      <c r="L1640" s="1" t="s">
        <v>10691</v>
      </c>
    </row>
    <row r="1641" spans="1:12" x14ac:dyDescent="0.35">
      <c r="A1641" s="1" t="s">
        <v>7032</v>
      </c>
      <c r="B1641" s="1" t="s">
        <v>116</v>
      </c>
      <c r="C1641" s="2">
        <v>45416</v>
      </c>
      <c r="D1641" s="5">
        <v>154943</v>
      </c>
      <c r="E1641" s="1" t="s">
        <v>119</v>
      </c>
      <c r="F1641" s="1" t="s">
        <v>120</v>
      </c>
      <c r="G1641" s="5">
        <v>33696</v>
      </c>
      <c r="H1641" s="1" t="s">
        <v>10696</v>
      </c>
      <c r="I1641" s="1" t="s">
        <v>10684</v>
      </c>
      <c r="J1641" s="1" t="s">
        <v>10702</v>
      </c>
      <c r="K1641" s="5">
        <v>24057</v>
      </c>
      <c r="L1641" s="1" t="s">
        <v>10691</v>
      </c>
    </row>
    <row r="1642" spans="1:12" x14ac:dyDescent="0.35">
      <c r="A1642" s="1" t="s">
        <v>7034</v>
      </c>
      <c r="B1642" s="1" t="s">
        <v>1418</v>
      </c>
      <c r="C1642" s="2">
        <v>45386</v>
      </c>
      <c r="D1642" s="5">
        <v>598000</v>
      </c>
      <c r="E1642" s="1" t="s">
        <v>248</v>
      </c>
      <c r="F1642" s="1" t="s">
        <v>249</v>
      </c>
      <c r="G1642" s="5">
        <v>9509</v>
      </c>
      <c r="H1642" s="1" t="s">
        <v>10696</v>
      </c>
      <c r="I1642" s="1" t="s">
        <v>10689</v>
      </c>
      <c r="J1642" s="1" t="s">
        <v>12598</v>
      </c>
      <c r="K1642" s="5"/>
      <c r="L1642" s="1" t="s">
        <v>10682</v>
      </c>
    </row>
    <row r="1643" spans="1:12" x14ac:dyDescent="0.35">
      <c r="A1643" s="1" t="s">
        <v>7037</v>
      </c>
      <c r="B1643" s="1" t="s">
        <v>866</v>
      </c>
      <c r="C1643" s="2">
        <v>45292</v>
      </c>
      <c r="D1643" s="5">
        <v>178000</v>
      </c>
      <c r="E1643" s="1" t="s">
        <v>61</v>
      </c>
      <c r="F1643" s="1" t="s">
        <v>62</v>
      </c>
      <c r="G1643" s="5">
        <v>42029</v>
      </c>
      <c r="H1643" s="1" t="s">
        <v>10679</v>
      </c>
      <c r="I1643" s="1" t="s">
        <v>10690</v>
      </c>
      <c r="J1643" s="1" t="s">
        <v>12598</v>
      </c>
      <c r="K1643" s="5"/>
      <c r="L1643" s="1" t="s">
        <v>10691</v>
      </c>
    </row>
    <row r="1644" spans="1:12" x14ac:dyDescent="0.35">
      <c r="A1644" s="1" t="s">
        <v>7039</v>
      </c>
      <c r="B1644" s="1" t="s">
        <v>203</v>
      </c>
      <c r="C1644" s="2">
        <v>45437</v>
      </c>
      <c r="D1644" s="5">
        <v>118000</v>
      </c>
      <c r="E1644" s="1" t="s">
        <v>91</v>
      </c>
      <c r="F1644" s="1" t="s">
        <v>84</v>
      </c>
      <c r="G1644" s="5">
        <v>20297</v>
      </c>
      <c r="H1644" s="1" t="s">
        <v>10697</v>
      </c>
      <c r="I1644" s="1" t="s">
        <v>10684</v>
      </c>
      <c r="J1644" s="1" t="s">
        <v>12598</v>
      </c>
      <c r="K1644" s="5"/>
      <c r="L1644" s="1" t="s">
        <v>10691</v>
      </c>
    </row>
    <row r="1645" spans="1:12" x14ac:dyDescent="0.35">
      <c r="A1645" s="1" t="s">
        <v>7042</v>
      </c>
      <c r="B1645" s="1" t="s">
        <v>2285</v>
      </c>
      <c r="C1645" s="2">
        <v>45366</v>
      </c>
      <c r="D1645" s="5">
        <v>787000</v>
      </c>
      <c r="E1645" s="1" t="s">
        <v>48</v>
      </c>
      <c r="F1645" s="1" t="s">
        <v>49</v>
      </c>
      <c r="G1645" s="5">
        <v>24237</v>
      </c>
      <c r="H1645" s="1" t="s">
        <v>10697</v>
      </c>
      <c r="I1645" s="1" t="s">
        <v>10680</v>
      </c>
      <c r="J1645" s="1" t="s">
        <v>12598</v>
      </c>
      <c r="K1645" s="5"/>
      <c r="L1645" s="1" t="s">
        <v>10691</v>
      </c>
    </row>
    <row r="1646" spans="1:12" x14ac:dyDescent="0.35">
      <c r="A1646" s="1" t="s">
        <v>7045</v>
      </c>
      <c r="B1646" s="1" t="s">
        <v>1491</v>
      </c>
      <c r="C1646" s="2">
        <v>45487</v>
      </c>
      <c r="D1646" s="5">
        <v>1097000</v>
      </c>
      <c r="E1646" s="1" t="s">
        <v>111</v>
      </c>
      <c r="F1646" s="1" t="s">
        <v>112</v>
      </c>
      <c r="G1646" s="5">
        <v>27270</v>
      </c>
      <c r="H1646" s="1" t="s">
        <v>10697</v>
      </c>
      <c r="I1646" s="1" t="s">
        <v>10684</v>
      </c>
      <c r="J1646" s="1" t="s">
        <v>12598</v>
      </c>
      <c r="K1646" s="5"/>
      <c r="L1646" s="1" t="s">
        <v>10688</v>
      </c>
    </row>
    <row r="1647" spans="1:12" x14ac:dyDescent="0.35">
      <c r="A1647" s="1" t="s">
        <v>7048</v>
      </c>
      <c r="B1647" s="1" t="s">
        <v>787</v>
      </c>
      <c r="C1647" s="2">
        <v>45691</v>
      </c>
      <c r="D1647" s="5">
        <v>595218</v>
      </c>
      <c r="E1647" s="1" t="s">
        <v>32</v>
      </c>
      <c r="F1647" s="1" t="s">
        <v>33</v>
      </c>
      <c r="G1647" s="5">
        <v>10536</v>
      </c>
      <c r="H1647" s="1" t="s">
        <v>10697</v>
      </c>
      <c r="I1647" s="1" t="s">
        <v>10680</v>
      </c>
      <c r="J1647" s="1" t="s">
        <v>10700</v>
      </c>
      <c r="K1647" s="5">
        <v>22782</v>
      </c>
      <c r="L1647" s="1" t="s">
        <v>10682</v>
      </c>
    </row>
    <row r="1648" spans="1:12" x14ac:dyDescent="0.35">
      <c r="A1648" s="1" t="s">
        <v>7051</v>
      </c>
      <c r="B1648" s="1" t="s">
        <v>2181</v>
      </c>
      <c r="C1648" s="2">
        <v>45234</v>
      </c>
      <c r="D1648" s="5">
        <v>339076</v>
      </c>
      <c r="E1648" s="1" t="s">
        <v>32</v>
      </c>
      <c r="F1648" s="1" t="s">
        <v>33</v>
      </c>
      <c r="G1648" s="5">
        <v>10838</v>
      </c>
      <c r="H1648" s="1" t="s">
        <v>10696</v>
      </c>
      <c r="I1648" s="1" t="s">
        <v>10684</v>
      </c>
      <c r="J1648" s="1" t="s">
        <v>10702</v>
      </c>
      <c r="K1648" s="5">
        <v>17924</v>
      </c>
      <c r="L1648" s="1" t="s">
        <v>10695</v>
      </c>
    </row>
    <row r="1649" spans="1:12" x14ac:dyDescent="0.35">
      <c r="A1649" s="1" t="s">
        <v>7053</v>
      </c>
      <c r="B1649" s="1" t="s">
        <v>659</v>
      </c>
      <c r="C1649" s="2">
        <v>45710</v>
      </c>
      <c r="D1649" s="5">
        <v>897000</v>
      </c>
      <c r="E1649" s="1" t="s">
        <v>151</v>
      </c>
      <c r="F1649" s="1" t="s">
        <v>33</v>
      </c>
      <c r="G1649" s="5">
        <v>14048</v>
      </c>
      <c r="H1649" s="1" t="s">
        <v>10693</v>
      </c>
      <c r="I1649" s="1" t="s">
        <v>10684</v>
      </c>
      <c r="J1649" s="1" t="s">
        <v>12598</v>
      </c>
      <c r="K1649" s="5"/>
      <c r="L1649" s="1" t="s">
        <v>10686</v>
      </c>
    </row>
    <row r="1650" spans="1:12" x14ac:dyDescent="0.35">
      <c r="A1650" s="1" t="s">
        <v>7055</v>
      </c>
      <c r="B1650" s="1" t="s">
        <v>1776</v>
      </c>
      <c r="C1650" s="2">
        <v>45692</v>
      </c>
      <c r="D1650" s="5">
        <v>246000</v>
      </c>
      <c r="E1650" s="1" t="s">
        <v>95</v>
      </c>
      <c r="F1650" s="1" t="s">
        <v>33</v>
      </c>
      <c r="G1650" s="5">
        <v>11744</v>
      </c>
      <c r="H1650" s="1" t="s">
        <v>10696</v>
      </c>
      <c r="I1650" s="1" t="s">
        <v>10684</v>
      </c>
      <c r="J1650" s="1" t="s">
        <v>12598</v>
      </c>
      <c r="K1650" s="5"/>
      <c r="L1650" s="1" t="s">
        <v>10691</v>
      </c>
    </row>
    <row r="1651" spans="1:12" x14ac:dyDescent="0.35">
      <c r="A1651" s="1" t="s">
        <v>7058</v>
      </c>
      <c r="B1651" s="1" t="s">
        <v>1871</v>
      </c>
      <c r="C1651" s="2">
        <v>45695</v>
      </c>
      <c r="D1651" s="5">
        <v>658000</v>
      </c>
      <c r="E1651" s="1" t="s">
        <v>56</v>
      </c>
      <c r="F1651" s="1" t="s">
        <v>57</v>
      </c>
      <c r="G1651" s="5">
        <v>42306</v>
      </c>
      <c r="H1651" s="1" t="s">
        <v>10679</v>
      </c>
      <c r="I1651" s="1" t="s">
        <v>10687</v>
      </c>
      <c r="J1651" s="1" t="s">
        <v>12598</v>
      </c>
      <c r="K1651" s="5"/>
      <c r="L1651" s="1" t="s">
        <v>10691</v>
      </c>
    </row>
    <row r="1652" spans="1:12" x14ac:dyDescent="0.35">
      <c r="A1652" s="1" t="s">
        <v>7060</v>
      </c>
      <c r="B1652" s="1" t="s">
        <v>488</v>
      </c>
      <c r="C1652" s="2">
        <v>45420</v>
      </c>
      <c r="D1652" s="5">
        <v>299000</v>
      </c>
      <c r="E1652" s="1" t="s">
        <v>72</v>
      </c>
      <c r="F1652" s="1" t="s">
        <v>33</v>
      </c>
      <c r="G1652" s="5">
        <v>10901</v>
      </c>
      <c r="H1652" s="1" t="s">
        <v>10696</v>
      </c>
      <c r="I1652" s="1" t="s">
        <v>10684</v>
      </c>
      <c r="J1652" s="1" t="s">
        <v>12598</v>
      </c>
      <c r="K1652" s="5"/>
      <c r="L1652" s="1" t="s">
        <v>10691</v>
      </c>
    </row>
    <row r="1653" spans="1:12" x14ac:dyDescent="0.35">
      <c r="A1653" s="1" t="s">
        <v>7062</v>
      </c>
      <c r="B1653" s="1" t="s">
        <v>901</v>
      </c>
      <c r="C1653" s="2">
        <v>45167</v>
      </c>
      <c r="D1653" s="5">
        <v>229000</v>
      </c>
      <c r="E1653" s="1" t="s">
        <v>146</v>
      </c>
      <c r="F1653" s="1" t="s">
        <v>147</v>
      </c>
      <c r="G1653" s="5">
        <v>32704</v>
      </c>
      <c r="H1653" s="1" t="s">
        <v>10679</v>
      </c>
      <c r="I1653" s="1" t="s">
        <v>10684</v>
      </c>
      <c r="J1653" s="1" t="s">
        <v>12598</v>
      </c>
      <c r="K1653" s="5"/>
      <c r="L1653" s="1" t="s">
        <v>10686</v>
      </c>
    </row>
    <row r="1654" spans="1:12" x14ac:dyDescent="0.35">
      <c r="A1654" s="1" t="s">
        <v>7064</v>
      </c>
      <c r="B1654" s="1" t="s">
        <v>1106</v>
      </c>
      <c r="C1654" s="2">
        <v>44633</v>
      </c>
      <c r="D1654" s="5">
        <v>349000</v>
      </c>
      <c r="E1654" s="1" t="s">
        <v>146</v>
      </c>
      <c r="F1654" s="1" t="s">
        <v>147</v>
      </c>
      <c r="G1654" s="5">
        <v>26216</v>
      </c>
      <c r="H1654" s="1" t="s">
        <v>10679</v>
      </c>
      <c r="I1654" s="1" t="s">
        <v>10680</v>
      </c>
      <c r="J1654" s="1" t="s">
        <v>12598</v>
      </c>
      <c r="K1654" s="5"/>
      <c r="L1654" s="1" t="s">
        <v>10695</v>
      </c>
    </row>
    <row r="1655" spans="1:12" x14ac:dyDescent="0.35">
      <c r="A1655" s="1" t="s">
        <v>7066</v>
      </c>
      <c r="B1655" s="1" t="s">
        <v>215</v>
      </c>
      <c r="C1655" s="2">
        <v>45640</v>
      </c>
      <c r="D1655" s="5">
        <v>69000</v>
      </c>
      <c r="E1655" s="1" t="s">
        <v>12</v>
      </c>
      <c r="F1655" s="1" t="s">
        <v>13</v>
      </c>
      <c r="G1655" s="5">
        <v>15567</v>
      </c>
      <c r="H1655" s="1" t="s">
        <v>10693</v>
      </c>
      <c r="I1655" s="1" t="s">
        <v>10684</v>
      </c>
      <c r="J1655" s="1" t="s">
        <v>12598</v>
      </c>
      <c r="K1655" s="5"/>
      <c r="L1655" s="1" t="s">
        <v>10686</v>
      </c>
    </row>
    <row r="1656" spans="1:12" x14ac:dyDescent="0.35">
      <c r="A1656" s="1" t="s">
        <v>7068</v>
      </c>
      <c r="B1656" s="1" t="s">
        <v>1998</v>
      </c>
      <c r="C1656" s="2">
        <v>44761</v>
      </c>
      <c r="D1656" s="5">
        <v>478000</v>
      </c>
      <c r="E1656" s="1" t="s">
        <v>138</v>
      </c>
      <c r="F1656" s="1" t="s">
        <v>139</v>
      </c>
      <c r="G1656" s="5">
        <v>29487</v>
      </c>
      <c r="H1656" s="1" t="s">
        <v>10679</v>
      </c>
      <c r="I1656" s="1" t="s">
        <v>10684</v>
      </c>
      <c r="J1656" s="1" t="s">
        <v>12598</v>
      </c>
      <c r="K1656" s="5"/>
      <c r="L1656" s="1" t="s">
        <v>10695</v>
      </c>
    </row>
    <row r="1657" spans="1:12" x14ac:dyDescent="0.35">
      <c r="A1657" s="1" t="s">
        <v>7071</v>
      </c>
      <c r="B1657" s="1" t="s">
        <v>256</v>
      </c>
      <c r="C1657" s="2">
        <v>45171</v>
      </c>
      <c r="D1657" s="5">
        <v>98000</v>
      </c>
      <c r="E1657" s="1" t="s">
        <v>138</v>
      </c>
      <c r="F1657" s="1" t="s">
        <v>139</v>
      </c>
      <c r="G1657" s="5">
        <v>27675</v>
      </c>
      <c r="H1657" s="1" t="s">
        <v>10679</v>
      </c>
      <c r="I1657" s="1" t="s">
        <v>10684</v>
      </c>
      <c r="J1657" s="1" t="s">
        <v>12598</v>
      </c>
      <c r="K1657" s="5"/>
      <c r="L1657" s="1" t="s">
        <v>10686</v>
      </c>
    </row>
    <row r="1658" spans="1:12" x14ac:dyDescent="0.35">
      <c r="A1658" s="1" t="s">
        <v>7073</v>
      </c>
      <c r="B1658" s="1" t="s">
        <v>1730</v>
      </c>
      <c r="C1658" s="2">
        <v>45088</v>
      </c>
      <c r="D1658" s="5">
        <v>785000</v>
      </c>
      <c r="E1658" s="1" t="s">
        <v>37</v>
      </c>
      <c r="F1658" s="1" t="s">
        <v>38</v>
      </c>
      <c r="G1658" s="5">
        <v>36697</v>
      </c>
      <c r="H1658" s="1" t="s">
        <v>10679</v>
      </c>
      <c r="I1658" s="1" t="s">
        <v>10684</v>
      </c>
      <c r="J1658" s="1" t="s">
        <v>12598</v>
      </c>
      <c r="K1658" s="5"/>
      <c r="L1658" s="1" t="s">
        <v>10691</v>
      </c>
    </row>
    <row r="1659" spans="1:12" x14ac:dyDescent="0.35">
      <c r="A1659" s="1" t="s">
        <v>7077</v>
      </c>
      <c r="B1659" s="1" t="s">
        <v>155</v>
      </c>
      <c r="C1659" s="2">
        <v>45551</v>
      </c>
      <c r="D1659" s="5">
        <v>628000</v>
      </c>
      <c r="E1659" s="1" t="s">
        <v>48</v>
      </c>
      <c r="F1659" s="1" t="s">
        <v>49</v>
      </c>
      <c r="G1659" s="5">
        <v>24739</v>
      </c>
      <c r="H1659" s="1" t="s">
        <v>10679</v>
      </c>
      <c r="I1659" s="1" t="s">
        <v>10690</v>
      </c>
      <c r="J1659" s="1" t="s">
        <v>12598</v>
      </c>
      <c r="K1659" s="5"/>
      <c r="L1659" s="1" t="s">
        <v>10691</v>
      </c>
    </row>
    <row r="1660" spans="1:12" x14ac:dyDescent="0.35">
      <c r="A1660" s="1" t="s">
        <v>7080</v>
      </c>
      <c r="B1660" s="1" t="s">
        <v>1007</v>
      </c>
      <c r="C1660" s="2">
        <v>45570</v>
      </c>
      <c r="D1660" s="5">
        <v>215196</v>
      </c>
      <c r="E1660" s="1" t="s">
        <v>146</v>
      </c>
      <c r="F1660" s="1" t="s">
        <v>147</v>
      </c>
      <c r="G1660" s="5">
        <v>27138</v>
      </c>
      <c r="H1660" s="1" t="s">
        <v>10693</v>
      </c>
      <c r="I1660" s="1" t="s">
        <v>10684</v>
      </c>
      <c r="J1660" s="1" t="s">
        <v>10694</v>
      </c>
      <c r="K1660" s="5">
        <v>33804</v>
      </c>
      <c r="L1660" s="1" t="s">
        <v>10686</v>
      </c>
    </row>
    <row r="1661" spans="1:12" x14ac:dyDescent="0.35">
      <c r="A1661" s="1" t="s">
        <v>7082</v>
      </c>
      <c r="B1661" s="1" t="s">
        <v>279</v>
      </c>
      <c r="C1661" s="2">
        <v>45398</v>
      </c>
      <c r="D1661" s="5">
        <v>59000</v>
      </c>
      <c r="E1661" s="1" t="s">
        <v>48</v>
      </c>
      <c r="F1661" s="1" t="s">
        <v>49</v>
      </c>
      <c r="G1661" s="5">
        <v>29633</v>
      </c>
      <c r="H1661" s="1" t="s">
        <v>10693</v>
      </c>
      <c r="I1661" s="1" t="s">
        <v>10684</v>
      </c>
      <c r="J1661" s="1" t="s">
        <v>12598</v>
      </c>
      <c r="K1661" s="5"/>
      <c r="L1661" s="1" t="s">
        <v>10695</v>
      </c>
    </row>
    <row r="1662" spans="1:12" x14ac:dyDescent="0.35">
      <c r="A1662" s="1" t="s">
        <v>7084</v>
      </c>
      <c r="B1662" s="1" t="s">
        <v>1056</v>
      </c>
      <c r="C1662" s="2">
        <v>45313</v>
      </c>
      <c r="D1662" s="5">
        <v>199000</v>
      </c>
      <c r="E1662" s="1" t="s">
        <v>61</v>
      </c>
      <c r="F1662" s="1" t="s">
        <v>62</v>
      </c>
      <c r="G1662" s="5">
        <v>38069</v>
      </c>
      <c r="H1662" s="1" t="s">
        <v>10693</v>
      </c>
      <c r="I1662" s="1" t="s">
        <v>10684</v>
      </c>
      <c r="J1662" s="1" t="s">
        <v>12598</v>
      </c>
      <c r="K1662" s="5"/>
      <c r="L1662" s="1" t="s">
        <v>10682</v>
      </c>
    </row>
    <row r="1663" spans="1:12" x14ac:dyDescent="0.35">
      <c r="A1663" s="1" t="s">
        <v>7086</v>
      </c>
      <c r="B1663" s="1" t="s">
        <v>282</v>
      </c>
      <c r="C1663" s="2">
        <v>45286</v>
      </c>
      <c r="D1663" s="5">
        <v>728000</v>
      </c>
      <c r="E1663" s="1" t="s">
        <v>32</v>
      </c>
      <c r="F1663" s="1" t="s">
        <v>33</v>
      </c>
      <c r="G1663" s="5">
        <v>11033</v>
      </c>
      <c r="H1663" s="1" t="s">
        <v>10679</v>
      </c>
      <c r="I1663" s="1" t="s">
        <v>10684</v>
      </c>
      <c r="J1663" s="1" t="s">
        <v>12598</v>
      </c>
      <c r="K1663" s="5"/>
      <c r="L1663" s="1" t="s">
        <v>10686</v>
      </c>
    </row>
    <row r="1664" spans="1:12" x14ac:dyDescent="0.35">
      <c r="A1664" s="1" t="s">
        <v>7089</v>
      </c>
      <c r="B1664" s="1" t="s">
        <v>21</v>
      </c>
      <c r="C1664" s="2">
        <v>44827</v>
      </c>
      <c r="D1664" s="5">
        <v>499000</v>
      </c>
      <c r="E1664" s="1" t="s">
        <v>24</v>
      </c>
      <c r="F1664" s="1" t="s">
        <v>25</v>
      </c>
      <c r="G1664" s="5">
        <v>13774</v>
      </c>
      <c r="H1664" s="1" t="s">
        <v>10696</v>
      </c>
      <c r="I1664" s="1" t="s">
        <v>10684</v>
      </c>
      <c r="J1664" s="1" t="s">
        <v>12598</v>
      </c>
      <c r="K1664" s="5"/>
      <c r="L1664" s="1" t="s">
        <v>10691</v>
      </c>
    </row>
    <row r="1665" spans="1:12" x14ac:dyDescent="0.35">
      <c r="A1665" s="1" t="s">
        <v>7091</v>
      </c>
      <c r="B1665" s="1" t="s">
        <v>810</v>
      </c>
      <c r="C1665" s="2">
        <v>45064</v>
      </c>
      <c r="D1665" s="5">
        <v>59000</v>
      </c>
      <c r="E1665" s="1" t="s">
        <v>127</v>
      </c>
      <c r="F1665" s="1" t="s">
        <v>128</v>
      </c>
      <c r="G1665" s="5">
        <v>18307</v>
      </c>
      <c r="H1665" s="1" t="s">
        <v>10696</v>
      </c>
      <c r="I1665" s="1" t="s">
        <v>10680</v>
      </c>
      <c r="J1665" s="1" t="s">
        <v>12598</v>
      </c>
      <c r="K1665" s="5"/>
      <c r="L1665" s="1" t="s">
        <v>10682</v>
      </c>
    </row>
    <row r="1666" spans="1:12" x14ac:dyDescent="0.35">
      <c r="A1666" s="1" t="s">
        <v>7093</v>
      </c>
      <c r="B1666" s="1" t="s">
        <v>1852</v>
      </c>
      <c r="C1666" s="2">
        <v>45261</v>
      </c>
      <c r="D1666" s="5">
        <v>724724</v>
      </c>
      <c r="E1666" s="1" t="s">
        <v>431</v>
      </c>
      <c r="F1666" s="1" t="s">
        <v>432</v>
      </c>
      <c r="G1666" s="5">
        <v>28296</v>
      </c>
      <c r="H1666" s="1" t="s">
        <v>10693</v>
      </c>
      <c r="I1666" s="1" t="s">
        <v>10684</v>
      </c>
      <c r="J1666" s="1" t="s">
        <v>10692</v>
      </c>
      <c r="K1666" s="5">
        <v>32276</v>
      </c>
      <c r="L1666" s="1" t="s">
        <v>10691</v>
      </c>
    </row>
    <row r="1667" spans="1:12" x14ac:dyDescent="0.35">
      <c r="A1667" s="1" t="s">
        <v>7097</v>
      </c>
      <c r="B1667" s="1" t="s">
        <v>148</v>
      </c>
      <c r="C1667" s="2">
        <v>45630</v>
      </c>
      <c r="D1667" s="5">
        <v>299000</v>
      </c>
      <c r="E1667" s="1" t="s">
        <v>151</v>
      </c>
      <c r="F1667" s="1" t="s">
        <v>33</v>
      </c>
      <c r="G1667" s="5">
        <v>10395</v>
      </c>
      <c r="H1667" s="1" t="s">
        <v>10693</v>
      </c>
      <c r="I1667" s="1" t="s">
        <v>10689</v>
      </c>
      <c r="J1667" s="1" t="s">
        <v>12598</v>
      </c>
      <c r="K1667" s="5"/>
      <c r="L1667" s="1" t="s">
        <v>10686</v>
      </c>
    </row>
    <row r="1668" spans="1:12" x14ac:dyDescent="0.35">
      <c r="A1668" s="1" t="s">
        <v>7099</v>
      </c>
      <c r="B1668" s="1" t="s">
        <v>1823</v>
      </c>
      <c r="C1668" s="2">
        <v>45602</v>
      </c>
      <c r="D1668" s="5">
        <v>258809</v>
      </c>
      <c r="E1668" s="1" t="s">
        <v>146</v>
      </c>
      <c r="F1668" s="1" t="s">
        <v>147</v>
      </c>
      <c r="G1668" s="5">
        <v>23122</v>
      </c>
      <c r="H1668" s="1" t="s">
        <v>10679</v>
      </c>
      <c r="I1668" s="1" t="s">
        <v>10680</v>
      </c>
      <c r="J1668" s="1" t="s">
        <v>10702</v>
      </c>
      <c r="K1668" s="5">
        <v>38191</v>
      </c>
      <c r="L1668" s="1" t="s">
        <v>10691</v>
      </c>
    </row>
    <row r="1669" spans="1:12" x14ac:dyDescent="0.35">
      <c r="A1669" s="1" t="s">
        <v>7101</v>
      </c>
      <c r="B1669" s="1" t="s">
        <v>1395</v>
      </c>
      <c r="C1669" s="2">
        <v>45417</v>
      </c>
      <c r="D1669" s="5">
        <v>667000</v>
      </c>
      <c r="E1669" s="1" t="s">
        <v>32</v>
      </c>
      <c r="F1669" s="1" t="s">
        <v>33</v>
      </c>
      <c r="G1669" s="5">
        <v>10220</v>
      </c>
      <c r="H1669" s="1" t="s">
        <v>10696</v>
      </c>
      <c r="I1669" s="1" t="s">
        <v>10680</v>
      </c>
      <c r="J1669" s="1" t="s">
        <v>12598</v>
      </c>
      <c r="K1669" s="5"/>
      <c r="L1669" s="1" t="s">
        <v>10691</v>
      </c>
    </row>
    <row r="1670" spans="1:12" x14ac:dyDescent="0.35">
      <c r="A1670" s="1" t="s">
        <v>7104</v>
      </c>
      <c r="B1670" s="1" t="s">
        <v>856</v>
      </c>
      <c r="C1670" s="2">
        <v>45561</v>
      </c>
      <c r="D1670" s="5">
        <v>321980</v>
      </c>
      <c r="E1670" s="1" t="s">
        <v>56</v>
      </c>
      <c r="F1670" s="1" t="s">
        <v>57</v>
      </c>
      <c r="G1670" s="5">
        <v>43308</v>
      </c>
      <c r="H1670" s="1" t="s">
        <v>10696</v>
      </c>
      <c r="I1670" s="1" t="s">
        <v>10684</v>
      </c>
      <c r="J1670" s="1" t="s">
        <v>10699</v>
      </c>
      <c r="K1670" s="5">
        <v>27020</v>
      </c>
      <c r="L1670" s="1" t="s">
        <v>10686</v>
      </c>
    </row>
    <row r="1671" spans="1:12" x14ac:dyDescent="0.35">
      <c r="A1671" s="1" t="s">
        <v>7106</v>
      </c>
      <c r="B1671" s="1" t="s">
        <v>2270</v>
      </c>
      <c r="C1671" s="2">
        <v>45138</v>
      </c>
      <c r="D1671" s="5">
        <v>98000</v>
      </c>
      <c r="E1671" s="1" t="s">
        <v>83</v>
      </c>
      <c r="F1671" s="1" t="s">
        <v>84</v>
      </c>
      <c r="G1671" s="5">
        <v>16058</v>
      </c>
      <c r="H1671" s="1" t="s">
        <v>10696</v>
      </c>
      <c r="I1671" s="1" t="s">
        <v>10687</v>
      </c>
      <c r="J1671" s="1" t="s">
        <v>12598</v>
      </c>
      <c r="K1671" s="5"/>
      <c r="L1671" s="1" t="s">
        <v>10686</v>
      </c>
    </row>
    <row r="1672" spans="1:12" x14ac:dyDescent="0.35">
      <c r="A1672" s="1" t="s">
        <v>7108</v>
      </c>
      <c r="B1672" s="1" t="s">
        <v>1939</v>
      </c>
      <c r="C1672" s="2">
        <v>44571</v>
      </c>
      <c r="D1672" s="5">
        <v>588552</v>
      </c>
      <c r="E1672" s="1" t="s">
        <v>119</v>
      </c>
      <c r="F1672" s="1" t="s">
        <v>120</v>
      </c>
      <c r="G1672" s="5">
        <v>33658</v>
      </c>
      <c r="H1672" s="1" t="s">
        <v>10683</v>
      </c>
      <c r="I1672" s="1" t="s">
        <v>10684</v>
      </c>
      <c r="J1672" s="1" t="s">
        <v>10681</v>
      </c>
      <c r="K1672" s="5">
        <v>19448</v>
      </c>
      <c r="L1672" s="1" t="s">
        <v>10688</v>
      </c>
    </row>
    <row r="1673" spans="1:12" x14ac:dyDescent="0.35">
      <c r="A1673" s="1" t="s">
        <v>7111</v>
      </c>
      <c r="B1673" s="1" t="s">
        <v>2210</v>
      </c>
      <c r="C1673" s="2">
        <v>45594</v>
      </c>
      <c r="D1673" s="5">
        <v>929743</v>
      </c>
      <c r="E1673" s="1" t="s">
        <v>95</v>
      </c>
      <c r="F1673" s="1" t="s">
        <v>33</v>
      </c>
      <c r="G1673" s="5">
        <v>11066</v>
      </c>
      <c r="H1673" s="1" t="s">
        <v>10683</v>
      </c>
      <c r="I1673" s="1" t="s">
        <v>10690</v>
      </c>
      <c r="J1673" s="1" t="s">
        <v>10698</v>
      </c>
      <c r="K1673" s="5">
        <v>47257</v>
      </c>
      <c r="L1673" s="1" t="s">
        <v>10682</v>
      </c>
    </row>
    <row r="1674" spans="1:12" x14ac:dyDescent="0.35">
      <c r="A1674" s="1" t="s">
        <v>7115</v>
      </c>
      <c r="B1674" s="1" t="s">
        <v>1144</v>
      </c>
      <c r="C1674" s="2">
        <v>45459</v>
      </c>
      <c r="D1674" s="5">
        <v>555048</v>
      </c>
      <c r="E1674" s="1" t="s">
        <v>12</v>
      </c>
      <c r="F1674" s="1" t="s">
        <v>13</v>
      </c>
      <c r="G1674" s="5">
        <v>16457</v>
      </c>
      <c r="H1674" s="1" t="s">
        <v>10693</v>
      </c>
      <c r="I1674" s="1" t="s">
        <v>10684</v>
      </c>
      <c r="J1674" s="1" t="s">
        <v>10692</v>
      </c>
      <c r="K1674" s="5">
        <v>43952</v>
      </c>
      <c r="L1674" s="1" t="s">
        <v>10682</v>
      </c>
    </row>
    <row r="1675" spans="1:12" x14ac:dyDescent="0.35">
      <c r="A1675" s="1" t="s">
        <v>7117</v>
      </c>
      <c r="B1675" s="1" t="s">
        <v>715</v>
      </c>
      <c r="C1675" s="2">
        <v>45257</v>
      </c>
      <c r="D1675" s="5">
        <v>548000</v>
      </c>
      <c r="E1675" s="1" t="s">
        <v>37</v>
      </c>
      <c r="F1675" s="1" t="s">
        <v>38</v>
      </c>
      <c r="G1675" s="5">
        <v>41064</v>
      </c>
      <c r="H1675" s="1" t="s">
        <v>10696</v>
      </c>
      <c r="I1675" s="1" t="s">
        <v>10684</v>
      </c>
      <c r="J1675" s="1" t="s">
        <v>12598</v>
      </c>
      <c r="K1675" s="5"/>
      <c r="L1675" s="1" t="s">
        <v>10691</v>
      </c>
    </row>
    <row r="1676" spans="1:12" x14ac:dyDescent="0.35">
      <c r="A1676" s="1" t="s">
        <v>7120</v>
      </c>
      <c r="B1676" s="1" t="s">
        <v>1171</v>
      </c>
      <c r="C1676" s="2">
        <v>45022</v>
      </c>
      <c r="D1676" s="5">
        <v>218000</v>
      </c>
      <c r="E1676" s="1" t="s">
        <v>95</v>
      </c>
      <c r="F1676" s="1" t="s">
        <v>33</v>
      </c>
      <c r="G1676" s="5">
        <v>14898</v>
      </c>
      <c r="H1676" s="1" t="s">
        <v>10693</v>
      </c>
      <c r="I1676" s="1" t="s">
        <v>10684</v>
      </c>
      <c r="J1676" s="1" t="s">
        <v>12598</v>
      </c>
      <c r="K1676" s="5"/>
      <c r="L1676" s="1" t="s">
        <v>10691</v>
      </c>
    </row>
    <row r="1677" spans="1:12" x14ac:dyDescent="0.35">
      <c r="A1677" s="1" t="s">
        <v>7123</v>
      </c>
      <c r="B1677" s="1" t="s">
        <v>1461</v>
      </c>
      <c r="C1677" s="2">
        <v>45050</v>
      </c>
      <c r="D1677" s="5">
        <v>312320</v>
      </c>
      <c r="E1677" s="1" t="s">
        <v>95</v>
      </c>
      <c r="F1677" s="1" t="s">
        <v>33</v>
      </c>
      <c r="G1677" s="5">
        <v>14975</v>
      </c>
      <c r="H1677" s="1" t="s">
        <v>10696</v>
      </c>
      <c r="I1677" s="1" t="s">
        <v>10689</v>
      </c>
      <c r="J1677" s="1" t="s">
        <v>10701</v>
      </c>
      <c r="K1677" s="5">
        <v>43680</v>
      </c>
      <c r="L1677" s="1" t="s">
        <v>10695</v>
      </c>
    </row>
    <row r="1678" spans="1:12" x14ac:dyDescent="0.35">
      <c r="A1678" s="1" t="s">
        <v>7126</v>
      </c>
      <c r="B1678" s="1" t="s">
        <v>88</v>
      </c>
      <c r="C1678" s="2">
        <v>44789</v>
      </c>
      <c r="D1678" s="5">
        <v>453005</v>
      </c>
      <c r="E1678" s="1" t="s">
        <v>91</v>
      </c>
      <c r="F1678" s="1" t="s">
        <v>84</v>
      </c>
      <c r="G1678" s="5">
        <v>21972</v>
      </c>
      <c r="H1678" s="1" t="s">
        <v>10679</v>
      </c>
      <c r="I1678" s="1" t="s">
        <v>10684</v>
      </c>
      <c r="J1678" s="1" t="s">
        <v>10700</v>
      </c>
      <c r="K1678" s="5">
        <v>23995</v>
      </c>
      <c r="L1678" s="1" t="s">
        <v>10682</v>
      </c>
    </row>
    <row r="1679" spans="1:12" x14ac:dyDescent="0.35">
      <c r="A1679" s="1" t="s">
        <v>7130</v>
      </c>
      <c r="B1679" s="1" t="s">
        <v>887</v>
      </c>
      <c r="C1679" s="2">
        <v>44875</v>
      </c>
      <c r="D1679" s="5">
        <v>578000</v>
      </c>
      <c r="E1679" s="1" t="s">
        <v>32</v>
      </c>
      <c r="F1679" s="1" t="s">
        <v>33</v>
      </c>
      <c r="G1679" s="5">
        <v>9599</v>
      </c>
      <c r="H1679" s="1" t="s">
        <v>10679</v>
      </c>
      <c r="I1679" s="1" t="s">
        <v>10684</v>
      </c>
      <c r="J1679" s="1" t="s">
        <v>12598</v>
      </c>
      <c r="K1679" s="5"/>
      <c r="L1679" s="1" t="s">
        <v>10688</v>
      </c>
    </row>
    <row r="1680" spans="1:12" x14ac:dyDescent="0.35">
      <c r="A1680" s="1" t="s">
        <v>7133</v>
      </c>
      <c r="B1680" s="1" t="s">
        <v>1455</v>
      </c>
      <c r="C1680" s="2">
        <v>45598</v>
      </c>
      <c r="D1680" s="5">
        <v>363623</v>
      </c>
      <c r="E1680" s="1" t="s">
        <v>151</v>
      </c>
      <c r="F1680" s="1" t="s">
        <v>33</v>
      </c>
      <c r="G1680" s="5">
        <v>13984</v>
      </c>
      <c r="H1680" s="1" t="s">
        <v>10697</v>
      </c>
      <c r="I1680" s="1" t="s">
        <v>10684</v>
      </c>
      <c r="J1680" s="1" t="s">
        <v>10698</v>
      </c>
      <c r="K1680" s="5">
        <v>43377</v>
      </c>
      <c r="L1680" s="1" t="s">
        <v>10691</v>
      </c>
    </row>
    <row r="1681" spans="1:12" x14ac:dyDescent="0.35">
      <c r="A1681" s="1" t="s">
        <v>7136</v>
      </c>
      <c r="B1681" s="1" t="s">
        <v>807</v>
      </c>
      <c r="C1681" s="2">
        <v>45166</v>
      </c>
      <c r="D1681" s="5">
        <v>98000</v>
      </c>
      <c r="E1681" s="1" t="s">
        <v>72</v>
      </c>
      <c r="F1681" s="1" t="s">
        <v>33</v>
      </c>
      <c r="G1681" s="5">
        <v>12229</v>
      </c>
      <c r="H1681" s="1" t="s">
        <v>10679</v>
      </c>
      <c r="I1681" s="1" t="s">
        <v>10684</v>
      </c>
      <c r="J1681" s="1" t="s">
        <v>12598</v>
      </c>
      <c r="K1681" s="5"/>
      <c r="L1681" s="1" t="s">
        <v>10691</v>
      </c>
    </row>
    <row r="1682" spans="1:12" x14ac:dyDescent="0.35">
      <c r="A1682" s="1" t="s">
        <v>7138</v>
      </c>
      <c r="B1682" s="1" t="s">
        <v>1975</v>
      </c>
      <c r="C1682" s="2">
        <v>45290</v>
      </c>
      <c r="D1682" s="5">
        <v>119000</v>
      </c>
      <c r="E1682" s="1" t="s">
        <v>119</v>
      </c>
      <c r="F1682" s="1" t="s">
        <v>120</v>
      </c>
      <c r="G1682" s="5">
        <v>30183</v>
      </c>
      <c r="H1682" s="1" t="s">
        <v>10693</v>
      </c>
      <c r="I1682" s="1" t="s">
        <v>10684</v>
      </c>
      <c r="J1682" s="1" t="s">
        <v>12598</v>
      </c>
      <c r="K1682" s="5"/>
      <c r="L1682" s="1" t="s">
        <v>10688</v>
      </c>
    </row>
    <row r="1683" spans="1:12" x14ac:dyDescent="0.35">
      <c r="A1683" s="1" t="s">
        <v>7140</v>
      </c>
      <c r="B1683" s="1" t="s">
        <v>1529</v>
      </c>
      <c r="C1683" s="2">
        <v>45000</v>
      </c>
      <c r="D1683" s="5">
        <v>42460</v>
      </c>
      <c r="E1683" s="1" t="s">
        <v>119</v>
      </c>
      <c r="F1683" s="1" t="s">
        <v>120</v>
      </c>
      <c r="G1683" s="5">
        <v>33932</v>
      </c>
      <c r="H1683" s="1" t="s">
        <v>10693</v>
      </c>
      <c r="I1683" s="1" t="s">
        <v>10684</v>
      </c>
      <c r="J1683" s="1" t="s">
        <v>10699</v>
      </c>
      <c r="K1683" s="5">
        <v>16540</v>
      </c>
      <c r="L1683" s="1" t="s">
        <v>10682</v>
      </c>
    </row>
    <row r="1684" spans="1:12" x14ac:dyDescent="0.35">
      <c r="A1684" s="1" t="s">
        <v>7142</v>
      </c>
      <c r="B1684" s="1" t="s">
        <v>898</v>
      </c>
      <c r="C1684" s="2">
        <v>45475</v>
      </c>
      <c r="D1684" s="5">
        <v>329299</v>
      </c>
      <c r="E1684" s="1" t="s">
        <v>24</v>
      </c>
      <c r="F1684" s="1" t="s">
        <v>25</v>
      </c>
      <c r="G1684" s="5">
        <v>12100</v>
      </c>
      <c r="H1684" s="1" t="s">
        <v>10679</v>
      </c>
      <c r="I1684" s="1" t="s">
        <v>10684</v>
      </c>
      <c r="J1684" s="1" t="s">
        <v>10692</v>
      </c>
      <c r="K1684" s="5">
        <v>28701</v>
      </c>
      <c r="L1684" s="1" t="s">
        <v>10686</v>
      </c>
    </row>
    <row r="1685" spans="1:12" x14ac:dyDescent="0.35">
      <c r="A1685" s="1" t="s">
        <v>7145</v>
      </c>
      <c r="B1685" s="1" t="s">
        <v>1437</v>
      </c>
      <c r="C1685" s="2">
        <v>45281</v>
      </c>
      <c r="D1685" s="5">
        <v>188351</v>
      </c>
      <c r="E1685" s="1" t="s">
        <v>431</v>
      </c>
      <c r="F1685" s="1" t="s">
        <v>432</v>
      </c>
      <c r="G1685" s="5">
        <v>37631</v>
      </c>
      <c r="H1685" s="1" t="s">
        <v>10683</v>
      </c>
      <c r="I1685" s="1" t="s">
        <v>10684</v>
      </c>
      <c r="J1685" s="1" t="s">
        <v>10698</v>
      </c>
      <c r="K1685" s="5">
        <v>48649</v>
      </c>
      <c r="L1685" s="1" t="s">
        <v>10686</v>
      </c>
    </row>
    <row r="1686" spans="1:12" x14ac:dyDescent="0.35">
      <c r="A1686" s="1" t="s">
        <v>7148</v>
      </c>
      <c r="B1686" s="1" t="s">
        <v>588</v>
      </c>
      <c r="C1686" s="2">
        <v>45387</v>
      </c>
      <c r="D1686" s="5">
        <v>89000</v>
      </c>
      <c r="E1686" s="1" t="s">
        <v>32</v>
      </c>
      <c r="F1686" s="1" t="s">
        <v>33</v>
      </c>
      <c r="G1686" s="5">
        <v>9447</v>
      </c>
      <c r="H1686" s="1" t="s">
        <v>10679</v>
      </c>
      <c r="I1686" s="1" t="s">
        <v>10689</v>
      </c>
      <c r="J1686" s="1" t="s">
        <v>12598</v>
      </c>
      <c r="K1686" s="5"/>
      <c r="L1686" s="1" t="s">
        <v>10691</v>
      </c>
    </row>
    <row r="1687" spans="1:12" x14ac:dyDescent="0.35">
      <c r="A1687" s="1" t="s">
        <v>7150</v>
      </c>
      <c r="B1687" s="1" t="s">
        <v>1473</v>
      </c>
      <c r="C1687" s="2">
        <v>45426</v>
      </c>
      <c r="D1687" s="5">
        <v>587000</v>
      </c>
      <c r="E1687" s="1" t="s">
        <v>127</v>
      </c>
      <c r="F1687" s="1" t="s">
        <v>128</v>
      </c>
      <c r="G1687" s="5">
        <v>16646</v>
      </c>
      <c r="H1687" s="1" t="s">
        <v>10696</v>
      </c>
      <c r="I1687" s="1" t="s">
        <v>10684</v>
      </c>
      <c r="J1687" s="1" t="s">
        <v>12598</v>
      </c>
      <c r="K1687" s="5"/>
      <c r="L1687" s="1" t="s">
        <v>10686</v>
      </c>
    </row>
    <row r="1688" spans="1:12" x14ac:dyDescent="0.35">
      <c r="A1688" s="1" t="s">
        <v>7153</v>
      </c>
      <c r="B1688" s="1" t="s">
        <v>288</v>
      </c>
      <c r="C1688" s="2">
        <v>45576</v>
      </c>
      <c r="D1688" s="5">
        <v>279000</v>
      </c>
      <c r="E1688" s="1" t="s">
        <v>61</v>
      </c>
      <c r="F1688" s="1" t="s">
        <v>62</v>
      </c>
      <c r="G1688" s="5">
        <v>34760</v>
      </c>
      <c r="H1688" s="1" t="s">
        <v>10683</v>
      </c>
      <c r="I1688" s="1" t="s">
        <v>10684</v>
      </c>
      <c r="J1688" s="1" t="s">
        <v>12598</v>
      </c>
      <c r="K1688" s="5"/>
      <c r="L1688" s="1" t="s">
        <v>10686</v>
      </c>
    </row>
    <row r="1689" spans="1:12" x14ac:dyDescent="0.35">
      <c r="A1689" s="1" t="s">
        <v>7155</v>
      </c>
      <c r="B1689" s="1" t="s">
        <v>2282</v>
      </c>
      <c r="C1689" s="2">
        <v>45037</v>
      </c>
      <c r="D1689" s="5">
        <v>249000</v>
      </c>
      <c r="E1689" s="1" t="s">
        <v>146</v>
      </c>
      <c r="F1689" s="1" t="s">
        <v>147</v>
      </c>
      <c r="G1689" s="5">
        <v>32327</v>
      </c>
      <c r="H1689" s="1" t="s">
        <v>10679</v>
      </c>
      <c r="I1689" s="1" t="s">
        <v>10680</v>
      </c>
      <c r="J1689" s="1" t="s">
        <v>12598</v>
      </c>
      <c r="K1689" s="5"/>
      <c r="L1689" s="1" t="s">
        <v>10691</v>
      </c>
    </row>
    <row r="1690" spans="1:12" x14ac:dyDescent="0.35">
      <c r="A1690" s="1" t="s">
        <v>7157</v>
      </c>
      <c r="B1690" s="1" t="s">
        <v>647</v>
      </c>
      <c r="C1690" s="2">
        <v>45578</v>
      </c>
      <c r="D1690" s="5">
        <v>499000</v>
      </c>
      <c r="E1690" s="1" t="s">
        <v>24</v>
      </c>
      <c r="F1690" s="1" t="s">
        <v>25</v>
      </c>
      <c r="G1690" s="5">
        <v>11392</v>
      </c>
      <c r="H1690" s="1" t="s">
        <v>10683</v>
      </c>
      <c r="I1690" s="1" t="s">
        <v>10684</v>
      </c>
      <c r="J1690" s="1" t="s">
        <v>12598</v>
      </c>
      <c r="K1690" s="5"/>
      <c r="L1690" s="1" t="s">
        <v>10686</v>
      </c>
    </row>
    <row r="1691" spans="1:12" x14ac:dyDescent="0.35">
      <c r="A1691" s="1" t="s">
        <v>7159</v>
      </c>
      <c r="B1691" s="1" t="s">
        <v>1712</v>
      </c>
      <c r="C1691" s="2">
        <v>45377</v>
      </c>
      <c r="D1691" s="5">
        <v>287000</v>
      </c>
      <c r="E1691" s="1" t="s">
        <v>37</v>
      </c>
      <c r="F1691" s="1" t="s">
        <v>38</v>
      </c>
      <c r="G1691" s="5">
        <v>30333</v>
      </c>
      <c r="H1691" s="1" t="s">
        <v>10679</v>
      </c>
      <c r="I1691" s="1" t="s">
        <v>10680</v>
      </c>
      <c r="J1691" s="1" t="s">
        <v>12598</v>
      </c>
      <c r="K1691" s="5"/>
      <c r="L1691" s="1" t="s">
        <v>10682</v>
      </c>
    </row>
    <row r="1692" spans="1:12" x14ac:dyDescent="0.35">
      <c r="A1692" s="1" t="s">
        <v>7162</v>
      </c>
      <c r="B1692" s="1" t="s">
        <v>1838</v>
      </c>
      <c r="C1692" s="2">
        <v>44631</v>
      </c>
      <c r="D1692" s="5">
        <v>578000</v>
      </c>
      <c r="E1692" s="1" t="s">
        <v>37</v>
      </c>
      <c r="F1692" s="1" t="s">
        <v>38</v>
      </c>
      <c r="G1692" s="5">
        <v>38002</v>
      </c>
      <c r="H1692" s="1" t="s">
        <v>10693</v>
      </c>
      <c r="I1692" s="1" t="s">
        <v>10684</v>
      </c>
      <c r="J1692" s="1" t="s">
        <v>12598</v>
      </c>
      <c r="K1692" s="5"/>
      <c r="L1692" s="1" t="s">
        <v>10682</v>
      </c>
    </row>
    <row r="1693" spans="1:12" x14ac:dyDescent="0.35">
      <c r="A1693" s="1" t="s">
        <v>7165</v>
      </c>
      <c r="B1693" s="1" t="s">
        <v>2054</v>
      </c>
      <c r="C1693" s="2">
        <v>45679</v>
      </c>
      <c r="D1693" s="5">
        <v>268000</v>
      </c>
      <c r="E1693" s="1" t="s">
        <v>24</v>
      </c>
      <c r="F1693" s="1" t="s">
        <v>25</v>
      </c>
      <c r="G1693" s="5">
        <v>9012</v>
      </c>
      <c r="H1693" s="1" t="s">
        <v>10696</v>
      </c>
      <c r="I1693" s="1" t="s">
        <v>10680</v>
      </c>
      <c r="J1693" s="1" t="s">
        <v>12598</v>
      </c>
      <c r="K1693" s="5"/>
      <c r="L1693" s="1" t="s">
        <v>10691</v>
      </c>
    </row>
    <row r="1694" spans="1:12" x14ac:dyDescent="0.35">
      <c r="A1694" s="1" t="s">
        <v>7168</v>
      </c>
      <c r="B1694" s="1" t="s">
        <v>1968</v>
      </c>
      <c r="C1694" s="2">
        <v>45283</v>
      </c>
      <c r="D1694" s="5">
        <v>311466</v>
      </c>
      <c r="E1694" s="1" t="s">
        <v>138</v>
      </c>
      <c r="F1694" s="1" t="s">
        <v>139</v>
      </c>
      <c r="G1694" s="5">
        <v>30456</v>
      </c>
      <c r="H1694" s="1" t="s">
        <v>10693</v>
      </c>
      <c r="I1694" s="1" t="s">
        <v>10680</v>
      </c>
      <c r="J1694" s="1" t="s">
        <v>10700</v>
      </c>
      <c r="K1694" s="5">
        <v>17534</v>
      </c>
      <c r="L1694" s="1" t="s">
        <v>10682</v>
      </c>
    </row>
    <row r="1695" spans="1:12" x14ac:dyDescent="0.35">
      <c r="A1695" s="1" t="s">
        <v>7170</v>
      </c>
      <c r="B1695" s="1" t="s">
        <v>1420</v>
      </c>
      <c r="C1695" s="2">
        <v>44778</v>
      </c>
      <c r="D1695" s="5">
        <v>89000</v>
      </c>
      <c r="E1695" s="1" t="s">
        <v>83</v>
      </c>
      <c r="F1695" s="1" t="s">
        <v>84</v>
      </c>
      <c r="G1695" s="5">
        <v>12523</v>
      </c>
      <c r="H1695" s="1" t="s">
        <v>10679</v>
      </c>
      <c r="I1695" s="1" t="s">
        <v>10684</v>
      </c>
      <c r="J1695" s="1" t="s">
        <v>12598</v>
      </c>
      <c r="K1695" s="5"/>
      <c r="L1695" s="1" t="s">
        <v>10688</v>
      </c>
    </row>
    <row r="1696" spans="1:12" x14ac:dyDescent="0.35">
      <c r="A1696" s="1" t="s">
        <v>7172</v>
      </c>
      <c r="B1696" s="1" t="s">
        <v>1440</v>
      </c>
      <c r="C1696" s="2">
        <v>45160</v>
      </c>
      <c r="D1696" s="5">
        <v>59000</v>
      </c>
      <c r="E1696" s="1" t="s">
        <v>146</v>
      </c>
      <c r="F1696" s="1" t="s">
        <v>147</v>
      </c>
      <c r="G1696" s="5">
        <v>29279</v>
      </c>
      <c r="H1696" s="1" t="s">
        <v>10679</v>
      </c>
      <c r="I1696" s="1" t="s">
        <v>10687</v>
      </c>
      <c r="J1696" s="1" t="s">
        <v>12598</v>
      </c>
      <c r="K1696" s="5"/>
      <c r="L1696" s="1" t="s">
        <v>10686</v>
      </c>
    </row>
    <row r="1697" spans="1:12" x14ac:dyDescent="0.35">
      <c r="A1697" s="1" t="s">
        <v>7174</v>
      </c>
      <c r="B1697" s="1" t="s">
        <v>194</v>
      </c>
      <c r="C1697" s="2">
        <v>44958</v>
      </c>
      <c r="D1697" s="5">
        <v>129000</v>
      </c>
      <c r="E1697" s="1" t="s">
        <v>138</v>
      </c>
      <c r="F1697" s="1" t="s">
        <v>139</v>
      </c>
      <c r="G1697" s="5">
        <v>34601</v>
      </c>
      <c r="H1697" s="1" t="s">
        <v>10696</v>
      </c>
      <c r="I1697" s="1" t="s">
        <v>10684</v>
      </c>
      <c r="J1697" s="1" t="s">
        <v>12598</v>
      </c>
      <c r="K1697" s="5"/>
      <c r="L1697" s="1" t="s">
        <v>10682</v>
      </c>
    </row>
    <row r="1698" spans="1:12" x14ac:dyDescent="0.35">
      <c r="A1698" s="1" t="s">
        <v>7176</v>
      </c>
      <c r="B1698" s="1" t="s">
        <v>1929</v>
      </c>
      <c r="C1698" s="2">
        <v>45170</v>
      </c>
      <c r="D1698" s="5">
        <v>307401</v>
      </c>
      <c r="E1698" s="1" t="s">
        <v>151</v>
      </c>
      <c r="F1698" s="1" t="s">
        <v>33</v>
      </c>
      <c r="G1698" s="5">
        <v>10699</v>
      </c>
      <c r="H1698" s="1" t="s">
        <v>10697</v>
      </c>
      <c r="I1698" s="1" t="s">
        <v>10689</v>
      </c>
      <c r="J1698" s="1" t="s">
        <v>10681</v>
      </c>
      <c r="K1698" s="5">
        <v>49599</v>
      </c>
      <c r="L1698" s="1" t="s">
        <v>10691</v>
      </c>
    </row>
    <row r="1699" spans="1:12" x14ac:dyDescent="0.35">
      <c r="A1699" s="1" t="s">
        <v>7178</v>
      </c>
      <c r="B1699" s="1" t="s">
        <v>2324</v>
      </c>
      <c r="C1699" s="2">
        <v>45239</v>
      </c>
      <c r="D1699" s="5">
        <v>873712</v>
      </c>
      <c r="E1699" s="1" t="s">
        <v>48</v>
      </c>
      <c r="F1699" s="1" t="s">
        <v>49</v>
      </c>
      <c r="G1699" s="5">
        <v>21476</v>
      </c>
      <c r="H1699" s="1" t="s">
        <v>10693</v>
      </c>
      <c r="I1699" s="1" t="s">
        <v>10690</v>
      </c>
      <c r="J1699" s="1" t="s">
        <v>10692</v>
      </c>
      <c r="K1699" s="5">
        <v>24288</v>
      </c>
      <c r="L1699" s="1" t="s">
        <v>10682</v>
      </c>
    </row>
    <row r="1700" spans="1:12" x14ac:dyDescent="0.35">
      <c r="A1700" s="1" t="s">
        <v>7181</v>
      </c>
      <c r="B1700" s="1" t="s">
        <v>517</v>
      </c>
      <c r="C1700" s="2">
        <v>45029</v>
      </c>
      <c r="D1700" s="5">
        <v>107900</v>
      </c>
      <c r="E1700" s="1" t="s">
        <v>56</v>
      </c>
      <c r="F1700" s="1" t="s">
        <v>57</v>
      </c>
      <c r="G1700" s="5">
        <v>38090</v>
      </c>
      <c r="H1700" s="1" t="s">
        <v>10696</v>
      </c>
      <c r="I1700" s="1" t="s">
        <v>10687</v>
      </c>
      <c r="J1700" s="1" t="s">
        <v>10692</v>
      </c>
      <c r="K1700" s="5">
        <v>41100</v>
      </c>
      <c r="L1700" s="1" t="s">
        <v>10691</v>
      </c>
    </row>
    <row r="1701" spans="1:12" x14ac:dyDescent="0.35">
      <c r="A1701" s="1" t="s">
        <v>7183</v>
      </c>
      <c r="B1701" s="1" t="s">
        <v>1730</v>
      </c>
      <c r="C1701" s="2">
        <v>45628</v>
      </c>
      <c r="D1701" s="5">
        <v>377000</v>
      </c>
      <c r="E1701" s="1" t="s">
        <v>138</v>
      </c>
      <c r="F1701" s="1" t="s">
        <v>139</v>
      </c>
      <c r="G1701" s="5">
        <v>26881</v>
      </c>
      <c r="H1701" s="1" t="s">
        <v>10693</v>
      </c>
      <c r="I1701" s="1" t="s">
        <v>10684</v>
      </c>
      <c r="J1701" s="1" t="s">
        <v>12598</v>
      </c>
      <c r="K1701" s="5"/>
      <c r="L1701" s="1" t="s">
        <v>10691</v>
      </c>
    </row>
    <row r="1702" spans="1:12" x14ac:dyDescent="0.35">
      <c r="A1702" s="1" t="s">
        <v>7186</v>
      </c>
      <c r="B1702" s="1" t="s">
        <v>267</v>
      </c>
      <c r="C1702" s="2">
        <v>45110</v>
      </c>
      <c r="D1702" s="5">
        <v>367000</v>
      </c>
      <c r="E1702" s="1" t="s">
        <v>43</v>
      </c>
      <c r="F1702" s="1" t="s">
        <v>44</v>
      </c>
      <c r="G1702" s="5">
        <v>36430</v>
      </c>
      <c r="H1702" s="1" t="s">
        <v>10696</v>
      </c>
      <c r="I1702" s="1" t="s">
        <v>10680</v>
      </c>
      <c r="J1702" s="1" t="s">
        <v>12598</v>
      </c>
      <c r="K1702" s="5"/>
      <c r="L1702" s="1" t="s">
        <v>10686</v>
      </c>
    </row>
    <row r="1703" spans="1:12" x14ac:dyDescent="0.35">
      <c r="A1703" s="1" t="s">
        <v>7189</v>
      </c>
      <c r="B1703" s="1" t="s">
        <v>1374</v>
      </c>
      <c r="C1703" s="2">
        <v>45270</v>
      </c>
      <c r="D1703" s="5">
        <v>747000</v>
      </c>
      <c r="E1703" s="1" t="s">
        <v>12</v>
      </c>
      <c r="F1703" s="1" t="s">
        <v>13</v>
      </c>
      <c r="G1703" s="5">
        <v>16752</v>
      </c>
      <c r="H1703" s="1" t="s">
        <v>10683</v>
      </c>
      <c r="I1703" s="1" t="s">
        <v>10684</v>
      </c>
      <c r="J1703" s="1" t="s">
        <v>12598</v>
      </c>
      <c r="K1703" s="5"/>
      <c r="L1703" s="1" t="s">
        <v>10691</v>
      </c>
    </row>
    <row r="1704" spans="1:12" x14ac:dyDescent="0.35">
      <c r="A1704" s="1" t="s">
        <v>7192</v>
      </c>
      <c r="B1704" s="1" t="s">
        <v>236</v>
      </c>
      <c r="C1704" s="2">
        <v>45395</v>
      </c>
      <c r="D1704" s="5">
        <v>499000</v>
      </c>
      <c r="E1704" s="1" t="s">
        <v>32</v>
      </c>
      <c r="F1704" s="1" t="s">
        <v>33</v>
      </c>
      <c r="G1704" s="5">
        <v>9967</v>
      </c>
      <c r="H1704" s="1" t="s">
        <v>10683</v>
      </c>
      <c r="I1704" s="1" t="s">
        <v>10684</v>
      </c>
      <c r="J1704" s="1" t="s">
        <v>12598</v>
      </c>
      <c r="K1704" s="5"/>
      <c r="L1704" s="1" t="s">
        <v>10686</v>
      </c>
    </row>
    <row r="1705" spans="1:12" x14ac:dyDescent="0.35">
      <c r="A1705" s="1" t="s">
        <v>7194</v>
      </c>
      <c r="B1705" s="1" t="s">
        <v>2258</v>
      </c>
      <c r="C1705" s="2">
        <v>45685</v>
      </c>
      <c r="D1705" s="5">
        <v>558000</v>
      </c>
      <c r="E1705" s="1" t="s">
        <v>91</v>
      </c>
      <c r="F1705" s="1" t="s">
        <v>84</v>
      </c>
      <c r="G1705" s="5">
        <v>21450</v>
      </c>
      <c r="H1705" s="1" t="s">
        <v>10693</v>
      </c>
      <c r="I1705" s="1" t="s">
        <v>10684</v>
      </c>
      <c r="J1705" s="1" t="s">
        <v>12598</v>
      </c>
      <c r="K1705" s="5"/>
      <c r="L1705" s="1" t="s">
        <v>10686</v>
      </c>
    </row>
    <row r="1706" spans="1:12" x14ac:dyDescent="0.35">
      <c r="A1706" s="1" t="s">
        <v>7196</v>
      </c>
      <c r="B1706" s="1" t="s">
        <v>1479</v>
      </c>
      <c r="C1706" s="2">
        <v>45617</v>
      </c>
      <c r="D1706" s="5">
        <v>803130</v>
      </c>
      <c r="E1706" s="1" t="s">
        <v>151</v>
      </c>
      <c r="F1706" s="1" t="s">
        <v>33</v>
      </c>
      <c r="G1706" s="5">
        <v>13404</v>
      </c>
      <c r="H1706" s="1" t="s">
        <v>10693</v>
      </c>
      <c r="I1706" s="1" t="s">
        <v>10684</v>
      </c>
      <c r="J1706" s="1" t="s">
        <v>10702</v>
      </c>
      <c r="K1706" s="5">
        <v>43870</v>
      </c>
      <c r="L1706" s="1" t="s">
        <v>10688</v>
      </c>
    </row>
    <row r="1707" spans="1:12" x14ac:dyDescent="0.35">
      <c r="A1707" s="1" t="s">
        <v>7200</v>
      </c>
      <c r="B1707" s="1" t="s">
        <v>1826</v>
      </c>
      <c r="C1707" s="2">
        <v>45307</v>
      </c>
      <c r="D1707" s="5">
        <v>238000</v>
      </c>
      <c r="E1707" s="1" t="s">
        <v>151</v>
      </c>
      <c r="F1707" s="1" t="s">
        <v>33</v>
      </c>
      <c r="G1707" s="5">
        <v>11492</v>
      </c>
      <c r="H1707" s="1" t="s">
        <v>10696</v>
      </c>
      <c r="I1707" s="1" t="s">
        <v>10687</v>
      </c>
      <c r="J1707" s="1" t="s">
        <v>12598</v>
      </c>
      <c r="K1707" s="5"/>
      <c r="L1707" s="1" t="s">
        <v>10691</v>
      </c>
    </row>
    <row r="1708" spans="1:12" x14ac:dyDescent="0.35">
      <c r="A1708" s="1" t="s">
        <v>7203</v>
      </c>
      <c r="B1708" s="1" t="s">
        <v>1485</v>
      </c>
      <c r="C1708" s="2">
        <v>44870</v>
      </c>
      <c r="D1708" s="5">
        <v>279000</v>
      </c>
      <c r="E1708" s="1" t="s">
        <v>119</v>
      </c>
      <c r="F1708" s="1" t="s">
        <v>120</v>
      </c>
      <c r="G1708" s="5">
        <v>31553</v>
      </c>
      <c r="H1708" s="1" t="s">
        <v>10683</v>
      </c>
      <c r="I1708" s="1" t="s">
        <v>10690</v>
      </c>
      <c r="J1708" s="1" t="s">
        <v>12598</v>
      </c>
      <c r="K1708" s="5"/>
      <c r="L1708" s="1" t="s">
        <v>10682</v>
      </c>
    </row>
    <row r="1709" spans="1:12" x14ac:dyDescent="0.35">
      <c r="A1709" s="1" t="s">
        <v>7205</v>
      </c>
      <c r="B1709" s="1" t="s">
        <v>842</v>
      </c>
      <c r="C1709" s="2">
        <v>44988</v>
      </c>
      <c r="D1709" s="5">
        <v>349000</v>
      </c>
      <c r="E1709" s="1" t="s">
        <v>24</v>
      </c>
      <c r="F1709" s="1" t="s">
        <v>25</v>
      </c>
      <c r="G1709" s="5">
        <v>13464</v>
      </c>
      <c r="H1709" s="1" t="s">
        <v>10683</v>
      </c>
      <c r="I1709" s="1" t="s">
        <v>10684</v>
      </c>
      <c r="J1709" s="1" t="s">
        <v>12598</v>
      </c>
      <c r="K1709" s="5"/>
      <c r="L1709" s="1" t="s">
        <v>10691</v>
      </c>
    </row>
    <row r="1710" spans="1:12" x14ac:dyDescent="0.35">
      <c r="A1710" s="1" t="s">
        <v>7207</v>
      </c>
      <c r="B1710" s="1" t="s">
        <v>1629</v>
      </c>
      <c r="C1710" s="2">
        <v>45281</v>
      </c>
      <c r="D1710" s="5">
        <v>89000</v>
      </c>
      <c r="E1710" s="1" t="s">
        <v>61</v>
      </c>
      <c r="F1710" s="1" t="s">
        <v>62</v>
      </c>
      <c r="G1710" s="5">
        <v>31034</v>
      </c>
      <c r="H1710" s="1" t="s">
        <v>10696</v>
      </c>
      <c r="I1710" s="1" t="s">
        <v>10684</v>
      </c>
      <c r="J1710" s="1" t="s">
        <v>12598</v>
      </c>
      <c r="K1710" s="5"/>
      <c r="L1710" s="1" t="s">
        <v>10691</v>
      </c>
    </row>
    <row r="1711" spans="1:12" x14ac:dyDescent="0.35">
      <c r="A1711" s="1" t="s">
        <v>7209</v>
      </c>
      <c r="B1711" s="1" t="s">
        <v>1062</v>
      </c>
      <c r="C1711" s="2">
        <v>45356</v>
      </c>
      <c r="D1711" s="5">
        <v>581156</v>
      </c>
      <c r="E1711" s="1" t="s">
        <v>48</v>
      </c>
      <c r="F1711" s="1" t="s">
        <v>49</v>
      </c>
      <c r="G1711" s="5">
        <v>26039</v>
      </c>
      <c r="H1711" s="1" t="s">
        <v>10693</v>
      </c>
      <c r="I1711" s="1" t="s">
        <v>10684</v>
      </c>
      <c r="J1711" s="1" t="s">
        <v>10701</v>
      </c>
      <c r="K1711" s="5">
        <v>45844</v>
      </c>
      <c r="L1711" s="1" t="s">
        <v>10691</v>
      </c>
    </row>
    <row r="1712" spans="1:12" x14ac:dyDescent="0.35">
      <c r="A1712" s="1" t="s">
        <v>7212</v>
      </c>
      <c r="B1712" s="1" t="s">
        <v>2366</v>
      </c>
      <c r="C1712" s="2">
        <v>45371</v>
      </c>
      <c r="D1712" s="5">
        <v>778000</v>
      </c>
      <c r="E1712" s="1" t="s">
        <v>146</v>
      </c>
      <c r="F1712" s="1" t="s">
        <v>147</v>
      </c>
      <c r="G1712" s="5">
        <v>27846</v>
      </c>
      <c r="H1712" s="1" t="s">
        <v>10697</v>
      </c>
      <c r="I1712" s="1" t="s">
        <v>10684</v>
      </c>
      <c r="J1712" s="1" t="s">
        <v>12598</v>
      </c>
      <c r="K1712" s="5"/>
      <c r="L1712" s="1" t="s">
        <v>10691</v>
      </c>
    </row>
    <row r="1713" spans="1:12" x14ac:dyDescent="0.35">
      <c r="A1713" s="1" t="s">
        <v>7215</v>
      </c>
      <c r="B1713" s="1" t="s">
        <v>1844</v>
      </c>
      <c r="C1713" s="2">
        <v>45428</v>
      </c>
      <c r="D1713" s="5">
        <v>599000</v>
      </c>
      <c r="E1713" s="1" t="s">
        <v>151</v>
      </c>
      <c r="F1713" s="1" t="s">
        <v>33</v>
      </c>
      <c r="G1713" s="5">
        <v>14311</v>
      </c>
      <c r="H1713" s="1" t="s">
        <v>10696</v>
      </c>
      <c r="I1713" s="1" t="s">
        <v>10687</v>
      </c>
      <c r="J1713" s="1" t="s">
        <v>12598</v>
      </c>
      <c r="K1713" s="5"/>
      <c r="L1713" s="1" t="s">
        <v>10691</v>
      </c>
    </row>
    <row r="1714" spans="1:12" x14ac:dyDescent="0.35">
      <c r="A1714" s="1" t="s">
        <v>7217</v>
      </c>
      <c r="B1714" s="1" t="s">
        <v>508</v>
      </c>
      <c r="C1714" s="2">
        <v>45386</v>
      </c>
      <c r="D1714" s="5">
        <v>229000</v>
      </c>
      <c r="E1714" s="1" t="s">
        <v>111</v>
      </c>
      <c r="F1714" s="1" t="s">
        <v>112</v>
      </c>
      <c r="G1714" s="5">
        <v>24013</v>
      </c>
      <c r="H1714" s="1" t="s">
        <v>10697</v>
      </c>
      <c r="I1714" s="1" t="s">
        <v>10687</v>
      </c>
      <c r="J1714" s="1" t="s">
        <v>12598</v>
      </c>
      <c r="K1714" s="5"/>
      <c r="L1714" s="1" t="s">
        <v>10686</v>
      </c>
    </row>
    <row r="1715" spans="1:12" x14ac:dyDescent="0.35">
      <c r="A1715" s="1" t="s">
        <v>7219</v>
      </c>
      <c r="B1715" s="1" t="s">
        <v>1001</v>
      </c>
      <c r="C1715" s="2">
        <v>45073</v>
      </c>
      <c r="D1715" s="5">
        <v>207118</v>
      </c>
      <c r="E1715" s="1" t="s">
        <v>24</v>
      </c>
      <c r="F1715" s="1" t="s">
        <v>25</v>
      </c>
      <c r="G1715" s="5">
        <v>9209</v>
      </c>
      <c r="H1715" s="1" t="s">
        <v>10696</v>
      </c>
      <c r="I1715" s="1" t="s">
        <v>10684</v>
      </c>
      <c r="J1715" s="1" t="s">
        <v>10681</v>
      </c>
      <c r="K1715" s="5">
        <v>41882</v>
      </c>
      <c r="L1715" s="1" t="s">
        <v>10682</v>
      </c>
    </row>
    <row r="1716" spans="1:12" x14ac:dyDescent="0.35">
      <c r="A1716" s="1" t="s">
        <v>7221</v>
      </c>
      <c r="B1716" s="1" t="s">
        <v>1832</v>
      </c>
      <c r="C1716" s="2">
        <v>45055</v>
      </c>
      <c r="D1716" s="5">
        <v>408000</v>
      </c>
      <c r="E1716" s="1" t="s">
        <v>32</v>
      </c>
      <c r="F1716" s="1" t="s">
        <v>33</v>
      </c>
      <c r="G1716" s="5">
        <v>9650</v>
      </c>
      <c r="H1716" s="1" t="s">
        <v>10696</v>
      </c>
      <c r="I1716" s="1" t="s">
        <v>10684</v>
      </c>
      <c r="J1716" s="1" t="s">
        <v>12598</v>
      </c>
      <c r="K1716" s="5"/>
      <c r="L1716" s="1" t="s">
        <v>10686</v>
      </c>
    </row>
    <row r="1717" spans="1:12" x14ac:dyDescent="0.35">
      <c r="A1717" s="1" t="s">
        <v>7224</v>
      </c>
      <c r="B1717" s="1" t="s">
        <v>1219</v>
      </c>
      <c r="C1717" s="2">
        <v>45412</v>
      </c>
      <c r="D1717" s="5">
        <v>349000</v>
      </c>
      <c r="E1717" s="1" t="s">
        <v>431</v>
      </c>
      <c r="F1717" s="1" t="s">
        <v>432</v>
      </c>
      <c r="G1717" s="5">
        <v>32920</v>
      </c>
      <c r="H1717" s="1" t="s">
        <v>10683</v>
      </c>
      <c r="I1717" s="1" t="s">
        <v>10684</v>
      </c>
      <c r="J1717" s="1" t="s">
        <v>12598</v>
      </c>
      <c r="K1717" s="5"/>
      <c r="L1717" s="1" t="s">
        <v>10686</v>
      </c>
    </row>
    <row r="1718" spans="1:12" x14ac:dyDescent="0.35">
      <c r="A1718" s="1" t="s">
        <v>7226</v>
      </c>
      <c r="B1718" s="1" t="s">
        <v>500</v>
      </c>
      <c r="C1718" s="2">
        <v>45274</v>
      </c>
      <c r="D1718" s="5">
        <v>449000</v>
      </c>
      <c r="E1718" s="1" t="s">
        <v>127</v>
      </c>
      <c r="F1718" s="1" t="s">
        <v>128</v>
      </c>
      <c r="G1718" s="5">
        <v>17112</v>
      </c>
      <c r="H1718" s="1" t="s">
        <v>10679</v>
      </c>
      <c r="I1718" s="1" t="s">
        <v>10687</v>
      </c>
      <c r="J1718" s="1" t="s">
        <v>12598</v>
      </c>
      <c r="K1718" s="5"/>
      <c r="L1718" s="1" t="s">
        <v>10691</v>
      </c>
    </row>
    <row r="1719" spans="1:12" x14ac:dyDescent="0.35">
      <c r="A1719" s="1" t="s">
        <v>7228</v>
      </c>
      <c r="B1719" s="1" t="s">
        <v>1963</v>
      </c>
      <c r="C1719" s="2">
        <v>45057</v>
      </c>
      <c r="D1719" s="5">
        <v>508000</v>
      </c>
      <c r="E1719" s="1" t="s">
        <v>151</v>
      </c>
      <c r="F1719" s="1" t="s">
        <v>33</v>
      </c>
      <c r="G1719" s="5">
        <v>11348</v>
      </c>
      <c r="H1719" s="1" t="s">
        <v>10679</v>
      </c>
      <c r="I1719" s="1" t="s">
        <v>10684</v>
      </c>
      <c r="J1719" s="1" t="s">
        <v>12598</v>
      </c>
      <c r="K1719" s="5"/>
      <c r="L1719" s="1" t="s">
        <v>10691</v>
      </c>
    </row>
    <row r="1720" spans="1:12" x14ac:dyDescent="0.35">
      <c r="A1720" s="1" t="s">
        <v>7231</v>
      </c>
      <c r="B1720" s="1" t="s">
        <v>1968</v>
      </c>
      <c r="C1720" s="2">
        <v>45371</v>
      </c>
      <c r="D1720" s="5">
        <v>828225</v>
      </c>
      <c r="E1720" s="1" t="s">
        <v>138</v>
      </c>
      <c r="F1720" s="1" t="s">
        <v>139</v>
      </c>
      <c r="G1720" s="5">
        <v>29822</v>
      </c>
      <c r="H1720" s="1" t="s">
        <v>10697</v>
      </c>
      <c r="I1720" s="1" t="s">
        <v>10684</v>
      </c>
      <c r="J1720" s="1" t="s">
        <v>10699</v>
      </c>
      <c r="K1720" s="5">
        <v>38775</v>
      </c>
      <c r="L1720" s="1" t="s">
        <v>10682</v>
      </c>
    </row>
    <row r="1721" spans="1:12" x14ac:dyDescent="0.35">
      <c r="A1721" s="1" t="s">
        <v>7235</v>
      </c>
      <c r="B1721" s="1" t="s">
        <v>2291</v>
      </c>
      <c r="C1721" s="2">
        <v>45268</v>
      </c>
      <c r="D1721" s="5">
        <v>358000</v>
      </c>
      <c r="E1721" s="1" t="s">
        <v>37</v>
      </c>
      <c r="F1721" s="1" t="s">
        <v>38</v>
      </c>
      <c r="G1721" s="5">
        <v>35977</v>
      </c>
      <c r="H1721" s="1" t="s">
        <v>10679</v>
      </c>
      <c r="I1721" s="1" t="s">
        <v>10684</v>
      </c>
      <c r="J1721" s="1" t="s">
        <v>12598</v>
      </c>
      <c r="K1721" s="5"/>
      <c r="L1721" s="1" t="s">
        <v>10691</v>
      </c>
    </row>
    <row r="1722" spans="1:12" x14ac:dyDescent="0.35">
      <c r="A1722" s="1" t="s">
        <v>7237</v>
      </c>
      <c r="B1722" s="1" t="s">
        <v>1835</v>
      </c>
      <c r="C1722" s="2">
        <v>45472</v>
      </c>
      <c r="D1722" s="5">
        <v>527000</v>
      </c>
      <c r="E1722" s="1" t="s">
        <v>72</v>
      </c>
      <c r="F1722" s="1" t="s">
        <v>33</v>
      </c>
      <c r="G1722" s="5">
        <v>11967</v>
      </c>
      <c r="H1722" s="1" t="s">
        <v>10693</v>
      </c>
      <c r="I1722" s="1" t="s">
        <v>10684</v>
      </c>
      <c r="J1722" s="1" t="s">
        <v>12598</v>
      </c>
      <c r="K1722" s="5"/>
      <c r="L1722" s="1" t="s">
        <v>10686</v>
      </c>
    </row>
    <row r="1723" spans="1:12" x14ac:dyDescent="0.35">
      <c r="A1723" s="1" t="s">
        <v>7240</v>
      </c>
      <c r="B1723" s="1" t="s">
        <v>1225</v>
      </c>
      <c r="C1723" s="2">
        <v>44750</v>
      </c>
      <c r="D1723" s="5">
        <v>355735</v>
      </c>
      <c r="E1723" s="1" t="s">
        <v>32</v>
      </c>
      <c r="F1723" s="1" t="s">
        <v>33</v>
      </c>
      <c r="G1723" s="5">
        <v>10483</v>
      </c>
      <c r="H1723" s="1" t="s">
        <v>10693</v>
      </c>
      <c r="I1723" s="1" t="s">
        <v>10684</v>
      </c>
      <c r="J1723" s="1" t="s">
        <v>10698</v>
      </c>
      <c r="K1723" s="5">
        <v>43265</v>
      </c>
      <c r="L1723" s="1" t="s">
        <v>10691</v>
      </c>
    </row>
    <row r="1724" spans="1:12" x14ac:dyDescent="0.35">
      <c r="A1724" s="1" t="s">
        <v>7242</v>
      </c>
      <c r="B1724" s="1" t="s">
        <v>875</v>
      </c>
      <c r="C1724" s="2">
        <v>45516</v>
      </c>
      <c r="D1724" s="5">
        <v>536000</v>
      </c>
      <c r="E1724" s="1" t="s">
        <v>119</v>
      </c>
      <c r="F1724" s="1" t="s">
        <v>120</v>
      </c>
      <c r="G1724" s="5">
        <v>41350</v>
      </c>
      <c r="H1724" s="1" t="s">
        <v>10679</v>
      </c>
      <c r="I1724" s="1" t="s">
        <v>10687</v>
      </c>
      <c r="J1724" s="1" t="s">
        <v>12598</v>
      </c>
      <c r="K1724" s="5"/>
      <c r="L1724" s="1" t="s">
        <v>10686</v>
      </c>
    </row>
    <row r="1725" spans="1:12" x14ac:dyDescent="0.35">
      <c r="A1725" s="1" t="s">
        <v>7246</v>
      </c>
      <c r="B1725" s="1" t="s">
        <v>721</v>
      </c>
      <c r="C1725" s="2">
        <v>44647</v>
      </c>
      <c r="D1725" s="5">
        <v>314111</v>
      </c>
      <c r="E1725" s="1" t="s">
        <v>111</v>
      </c>
      <c r="F1725" s="1" t="s">
        <v>112</v>
      </c>
      <c r="G1725" s="5">
        <v>32473</v>
      </c>
      <c r="H1725" s="1" t="s">
        <v>10683</v>
      </c>
      <c r="I1725" s="1" t="s">
        <v>10687</v>
      </c>
      <c r="J1725" s="1" t="s">
        <v>10698</v>
      </c>
      <c r="K1725" s="5">
        <v>34889</v>
      </c>
      <c r="L1725" s="1" t="s">
        <v>10691</v>
      </c>
    </row>
    <row r="1726" spans="1:12" x14ac:dyDescent="0.35">
      <c r="A1726" s="1" t="s">
        <v>7248</v>
      </c>
      <c r="B1726" s="1" t="s">
        <v>1019</v>
      </c>
      <c r="C1726" s="2">
        <v>45414</v>
      </c>
      <c r="D1726" s="5">
        <v>249000</v>
      </c>
      <c r="E1726" s="1" t="s">
        <v>12</v>
      </c>
      <c r="F1726" s="1" t="s">
        <v>13</v>
      </c>
      <c r="G1726" s="5">
        <v>16647</v>
      </c>
      <c r="H1726" s="1" t="s">
        <v>10679</v>
      </c>
      <c r="I1726" s="1" t="s">
        <v>10684</v>
      </c>
      <c r="J1726" s="1" t="s">
        <v>12598</v>
      </c>
      <c r="K1726" s="5"/>
      <c r="L1726" s="1" t="s">
        <v>10691</v>
      </c>
    </row>
    <row r="1727" spans="1:12" x14ac:dyDescent="0.35">
      <c r="A1727" s="1" t="s">
        <v>7250</v>
      </c>
      <c r="B1727" s="1" t="s">
        <v>1458</v>
      </c>
      <c r="C1727" s="2">
        <v>44627</v>
      </c>
      <c r="D1727" s="5">
        <v>446048</v>
      </c>
      <c r="E1727" s="1" t="s">
        <v>146</v>
      </c>
      <c r="F1727" s="1" t="s">
        <v>147</v>
      </c>
      <c r="G1727" s="5">
        <v>26046</v>
      </c>
      <c r="H1727" s="1" t="s">
        <v>10697</v>
      </c>
      <c r="I1727" s="1" t="s">
        <v>10687</v>
      </c>
      <c r="J1727" s="1" t="s">
        <v>10700</v>
      </c>
      <c r="K1727" s="5">
        <v>40952</v>
      </c>
      <c r="L1727" s="1" t="s">
        <v>10686</v>
      </c>
    </row>
    <row r="1728" spans="1:12" x14ac:dyDescent="0.35">
      <c r="A1728" s="1" t="s">
        <v>7253</v>
      </c>
      <c r="B1728" s="1" t="s">
        <v>995</v>
      </c>
      <c r="C1728" s="2">
        <v>45676</v>
      </c>
      <c r="D1728" s="5">
        <v>928000</v>
      </c>
      <c r="E1728" s="1" t="s">
        <v>431</v>
      </c>
      <c r="F1728" s="1" t="s">
        <v>432</v>
      </c>
      <c r="G1728" s="5">
        <v>41280</v>
      </c>
      <c r="H1728" s="1" t="s">
        <v>10679</v>
      </c>
      <c r="I1728" s="1" t="s">
        <v>10684</v>
      </c>
      <c r="J1728" s="1" t="s">
        <v>12598</v>
      </c>
      <c r="K1728" s="5"/>
      <c r="L1728" s="1" t="s">
        <v>10686</v>
      </c>
    </row>
    <row r="1729" spans="1:12" x14ac:dyDescent="0.35">
      <c r="A1729" s="1" t="s">
        <v>7256</v>
      </c>
      <c r="B1729" s="1" t="s">
        <v>1945</v>
      </c>
      <c r="C1729" s="2">
        <v>45258</v>
      </c>
      <c r="D1729" s="5">
        <v>416000</v>
      </c>
      <c r="E1729" s="1" t="s">
        <v>12</v>
      </c>
      <c r="F1729" s="1" t="s">
        <v>13</v>
      </c>
      <c r="G1729" s="5">
        <v>17747</v>
      </c>
      <c r="H1729" s="1" t="s">
        <v>10683</v>
      </c>
      <c r="I1729" s="1" t="s">
        <v>10689</v>
      </c>
      <c r="J1729" s="1" t="s">
        <v>12598</v>
      </c>
      <c r="K1729" s="5"/>
      <c r="L1729" s="1" t="s">
        <v>10691</v>
      </c>
    </row>
    <row r="1730" spans="1:12" x14ac:dyDescent="0.35">
      <c r="A1730" s="1" t="s">
        <v>7260</v>
      </c>
      <c r="B1730" s="1" t="s">
        <v>1363</v>
      </c>
      <c r="C1730" s="2">
        <v>45474</v>
      </c>
      <c r="D1730" s="5">
        <v>707000</v>
      </c>
      <c r="E1730" s="1" t="s">
        <v>111</v>
      </c>
      <c r="F1730" s="1" t="s">
        <v>112</v>
      </c>
      <c r="G1730" s="5">
        <v>32769</v>
      </c>
      <c r="H1730" s="1" t="s">
        <v>10696</v>
      </c>
      <c r="I1730" s="1" t="s">
        <v>10684</v>
      </c>
      <c r="J1730" s="1" t="s">
        <v>12598</v>
      </c>
      <c r="K1730" s="5"/>
      <c r="L1730" s="1" t="s">
        <v>10686</v>
      </c>
    </row>
    <row r="1731" spans="1:12" x14ac:dyDescent="0.35">
      <c r="A1731" s="1" t="s">
        <v>7264</v>
      </c>
      <c r="B1731" s="1" t="s">
        <v>1852</v>
      </c>
      <c r="C1731" s="2">
        <v>45228</v>
      </c>
      <c r="D1731" s="5">
        <v>492716</v>
      </c>
      <c r="E1731" s="1" t="s">
        <v>248</v>
      </c>
      <c r="F1731" s="1" t="s">
        <v>249</v>
      </c>
      <c r="G1731" s="5">
        <v>10810</v>
      </c>
      <c r="H1731" s="1" t="s">
        <v>10679</v>
      </c>
      <c r="I1731" s="1" t="s">
        <v>10687</v>
      </c>
      <c r="J1731" s="1" t="s">
        <v>10702</v>
      </c>
      <c r="K1731" s="5">
        <v>35284</v>
      </c>
      <c r="L1731" s="1" t="s">
        <v>10686</v>
      </c>
    </row>
    <row r="1732" spans="1:12" x14ac:dyDescent="0.35">
      <c r="A1732" s="1" t="s">
        <v>7267</v>
      </c>
      <c r="B1732" s="1" t="s">
        <v>770</v>
      </c>
      <c r="C1732" s="2">
        <v>44844</v>
      </c>
      <c r="D1732" s="5">
        <v>199000</v>
      </c>
      <c r="E1732" s="1" t="s">
        <v>127</v>
      </c>
      <c r="F1732" s="1" t="s">
        <v>128</v>
      </c>
      <c r="G1732" s="5">
        <v>19044</v>
      </c>
      <c r="H1732" s="1" t="s">
        <v>10693</v>
      </c>
      <c r="I1732" s="1" t="s">
        <v>10684</v>
      </c>
      <c r="J1732" s="1" t="s">
        <v>12598</v>
      </c>
      <c r="K1732" s="5"/>
      <c r="L1732" s="1" t="s">
        <v>10682</v>
      </c>
    </row>
    <row r="1733" spans="1:12" x14ac:dyDescent="0.35">
      <c r="A1733" s="1" t="s">
        <v>7269</v>
      </c>
      <c r="B1733" s="1" t="s">
        <v>2213</v>
      </c>
      <c r="C1733" s="2">
        <v>45694</v>
      </c>
      <c r="D1733" s="5">
        <v>576000</v>
      </c>
      <c r="E1733" s="1" t="s">
        <v>111</v>
      </c>
      <c r="F1733" s="1" t="s">
        <v>112</v>
      </c>
      <c r="G1733" s="5">
        <v>32444</v>
      </c>
      <c r="H1733" s="1" t="s">
        <v>10693</v>
      </c>
      <c r="I1733" s="1" t="s">
        <v>10684</v>
      </c>
      <c r="J1733" s="1" t="s">
        <v>12598</v>
      </c>
      <c r="K1733" s="5"/>
      <c r="L1733" s="1" t="s">
        <v>10688</v>
      </c>
    </row>
    <row r="1734" spans="1:12" x14ac:dyDescent="0.35">
      <c r="A1734" s="1" t="s">
        <v>7272</v>
      </c>
      <c r="B1734" s="1" t="s">
        <v>967</v>
      </c>
      <c r="C1734" s="2">
        <v>44735</v>
      </c>
      <c r="D1734" s="5">
        <v>198000</v>
      </c>
      <c r="E1734" s="1" t="s">
        <v>24</v>
      </c>
      <c r="F1734" s="1" t="s">
        <v>25</v>
      </c>
      <c r="G1734" s="5">
        <v>10642</v>
      </c>
      <c r="H1734" s="1" t="s">
        <v>10696</v>
      </c>
      <c r="I1734" s="1" t="s">
        <v>10690</v>
      </c>
      <c r="J1734" s="1" t="s">
        <v>12598</v>
      </c>
      <c r="K1734" s="5"/>
      <c r="L1734" s="1" t="s">
        <v>10691</v>
      </c>
    </row>
    <row r="1735" spans="1:12" x14ac:dyDescent="0.35">
      <c r="A1735" s="1" t="s">
        <v>7275</v>
      </c>
      <c r="B1735" s="1" t="s">
        <v>1165</v>
      </c>
      <c r="C1735" s="2">
        <v>44797</v>
      </c>
      <c r="D1735" s="5">
        <v>153956</v>
      </c>
      <c r="E1735" s="1" t="s">
        <v>91</v>
      </c>
      <c r="F1735" s="1" t="s">
        <v>84</v>
      </c>
      <c r="G1735" s="5">
        <v>14196</v>
      </c>
      <c r="H1735" s="1" t="s">
        <v>10693</v>
      </c>
      <c r="I1735" s="1" t="s">
        <v>10690</v>
      </c>
      <c r="J1735" s="1" t="s">
        <v>10701</v>
      </c>
      <c r="K1735" s="5">
        <v>45044</v>
      </c>
      <c r="L1735" s="1" t="s">
        <v>10688</v>
      </c>
    </row>
    <row r="1736" spans="1:12" x14ac:dyDescent="0.35">
      <c r="A1736" s="1" t="s">
        <v>7277</v>
      </c>
      <c r="B1736" s="1" t="s">
        <v>375</v>
      </c>
      <c r="C1736" s="2">
        <v>45177</v>
      </c>
      <c r="D1736" s="5">
        <v>927000</v>
      </c>
      <c r="E1736" s="1" t="s">
        <v>151</v>
      </c>
      <c r="F1736" s="1" t="s">
        <v>33</v>
      </c>
      <c r="G1736" s="5">
        <v>10230</v>
      </c>
      <c r="H1736" s="1" t="s">
        <v>10683</v>
      </c>
      <c r="I1736" s="1" t="s">
        <v>10684</v>
      </c>
      <c r="J1736" s="1" t="s">
        <v>12598</v>
      </c>
      <c r="K1736" s="5"/>
      <c r="L1736" s="1" t="s">
        <v>10688</v>
      </c>
    </row>
    <row r="1737" spans="1:12" x14ac:dyDescent="0.35">
      <c r="A1737" s="1" t="s">
        <v>7280</v>
      </c>
      <c r="B1737" s="1" t="s">
        <v>523</v>
      </c>
      <c r="C1737" s="2">
        <v>44914</v>
      </c>
      <c r="D1737" s="5">
        <v>698348</v>
      </c>
      <c r="E1737" s="1" t="s">
        <v>119</v>
      </c>
      <c r="F1737" s="1" t="s">
        <v>120</v>
      </c>
      <c r="G1737" s="5">
        <v>29383</v>
      </c>
      <c r="H1737" s="1" t="s">
        <v>10679</v>
      </c>
      <c r="I1737" s="1" t="s">
        <v>10684</v>
      </c>
      <c r="J1737" s="1" t="s">
        <v>10681</v>
      </c>
      <c r="K1737" s="5">
        <v>46652</v>
      </c>
      <c r="L1737" s="1" t="s">
        <v>10682</v>
      </c>
    </row>
    <row r="1738" spans="1:12" x14ac:dyDescent="0.35">
      <c r="A1738" s="1" t="s">
        <v>7284</v>
      </c>
      <c r="B1738" s="1" t="s">
        <v>839</v>
      </c>
      <c r="C1738" s="2">
        <v>45542</v>
      </c>
      <c r="D1738" s="5">
        <v>413661</v>
      </c>
      <c r="E1738" s="1" t="s">
        <v>151</v>
      </c>
      <c r="F1738" s="1" t="s">
        <v>33</v>
      </c>
      <c r="G1738" s="5">
        <v>14226</v>
      </c>
      <c r="H1738" s="1" t="s">
        <v>10697</v>
      </c>
      <c r="I1738" s="1" t="s">
        <v>10684</v>
      </c>
      <c r="J1738" s="1" t="s">
        <v>10694</v>
      </c>
      <c r="K1738" s="5">
        <v>34339</v>
      </c>
      <c r="L1738" s="1" t="s">
        <v>10682</v>
      </c>
    </row>
    <row r="1739" spans="1:12" x14ac:dyDescent="0.35">
      <c r="A1739" s="1" t="s">
        <v>7287</v>
      </c>
      <c r="B1739" s="1" t="s">
        <v>1103</v>
      </c>
      <c r="C1739" s="2">
        <v>45530</v>
      </c>
      <c r="D1739" s="5">
        <v>377000</v>
      </c>
      <c r="E1739" s="1" t="s">
        <v>32</v>
      </c>
      <c r="F1739" s="1" t="s">
        <v>33</v>
      </c>
      <c r="G1739" s="5">
        <v>11679</v>
      </c>
      <c r="H1739" s="1" t="s">
        <v>10679</v>
      </c>
      <c r="I1739" s="1" t="s">
        <v>10690</v>
      </c>
      <c r="J1739" s="1" t="s">
        <v>12598</v>
      </c>
      <c r="K1739" s="5"/>
      <c r="L1739" s="1" t="s">
        <v>10691</v>
      </c>
    </row>
    <row r="1740" spans="1:12" x14ac:dyDescent="0.35">
      <c r="A1740" s="1" t="s">
        <v>7290</v>
      </c>
      <c r="B1740" s="1" t="s">
        <v>934</v>
      </c>
      <c r="C1740" s="2">
        <v>44735</v>
      </c>
      <c r="D1740" s="5">
        <v>164421</v>
      </c>
      <c r="E1740" s="1" t="s">
        <v>61</v>
      </c>
      <c r="F1740" s="1" t="s">
        <v>62</v>
      </c>
      <c r="G1740" s="5">
        <v>40665</v>
      </c>
      <c r="H1740" s="1" t="s">
        <v>10696</v>
      </c>
      <c r="I1740" s="1" t="s">
        <v>10684</v>
      </c>
      <c r="J1740" s="1" t="s">
        <v>10702</v>
      </c>
      <c r="K1740" s="5">
        <v>33579</v>
      </c>
      <c r="L1740" s="1" t="s">
        <v>10682</v>
      </c>
    </row>
    <row r="1741" spans="1:12" x14ac:dyDescent="0.35">
      <c r="A1741" s="1" t="s">
        <v>7293</v>
      </c>
      <c r="B1741" s="1" t="s">
        <v>1467</v>
      </c>
      <c r="C1741" s="2">
        <v>45308</v>
      </c>
      <c r="D1741" s="5">
        <v>69000</v>
      </c>
      <c r="E1741" s="1" t="s">
        <v>43</v>
      </c>
      <c r="F1741" s="1" t="s">
        <v>44</v>
      </c>
      <c r="G1741" s="5">
        <v>29720</v>
      </c>
      <c r="H1741" s="1" t="s">
        <v>10697</v>
      </c>
      <c r="I1741" s="1" t="s">
        <v>10684</v>
      </c>
      <c r="J1741" s="1" t="s">
        <v>12598</v>
      </c>
      <c r="K1741" s="5"/>
      <c r="L1741" s="1" t="s">
        <v>10682</v>
      </c>
    </row>
    <row r="1742" spans="1:12" x14ac:dyDescent="0.35">
      <c r="A1742" s="1" t="s">
        <v>7295</v>
      </c>
      <c r="B1742" s="1" t="s">
        <v>964</v>
      </c>
      <c r="C1742" s="2">
        <v>45335</v>
      </c>
      <c r="D1742" s="5">
        <v>599000</v>
      </c>
      <c r="E1742" s="1" t="s">
        <v>12</v>
      </c>
      <c r="F1742" s="1" t="s">
        <v>13</v>
      </c>
      <c r="G1742" s="5">
        <v>16284</v>
      </c>
      <c r="H1742" s="1" t="s">
        <v>10696</v>
      </c>
      <c r="I1742" s="1" t="s">
        <v>10684</v>
      </c>
      <c r="J1742" s="1" t="s">
        <v>12598</v>
      </c>
      <c r="K1742" s="5"/>
      <c r="L1742" s="1" t="s">
        <v>10686</v>
      </c>
    </row>
    <row r="1743" spans="1:12" x14ac:dyDescent="0.35">
      <c r="A1743" s="1" t="s">
        <v>7297</v>
      </c>
      <c r="B1743" s="1" t="s">
        <v>1363</v>
      </c>
      <c r="C1743" s="2">
        <v>44875</v>
      </c>
      <c r="D1743" s="5">
        <v>60473</v>
      </c>
      <c r="E1743" s="1" t="s">
        <v>111</v>
      </c>
      <c r="F1743" s="1" t="s">
        <v>112</v>
      </c>
      <c r="G1743" s="5">
        <v>26513</v>
      </c>
      <c r="H1743" s="1" t="s">
        <v>10693</v>
      </c>
      <c r="I1743" s="1" t="s">
        <v>10680</v>
      </c>
      <c r="J1743" s="1" t="s">
        <v>10701</v>
      </c>
      <c r="K1743" s="5">
        <v>18527</v>
      </c>
      <c r="L1743" s="1" t="s">
        <v>10682</v>
      </c>
    </row>
    <row r="1744" spans="1:12" x14ac:dyDescent="0.35">
      <c r="A1744" s="1" t="s">
        <v>7299</v>
      </c>
      <c r="B1744" s="1" t="s">
        <v>1926</v>
      </c>
      <c r="C1744" s="2">
        <v>45135</v>
      </c>
      <c r="D1744" s="5">
        <v>308000</v>
      </c>
      <c r="E1744" s="1" t="s">
        <v>119</v>
      </c>
      <c r="F1744" s="1" t="s">
        <v>120</v>
      </c>
      <c r="G1744" s="5">
        <v>39170</v>
      </c>
      <c r="H1744" s="1" t="s">
        <v>10679</v>
      </c>
      <c r="I1744" s="1" t="s">
        <v>10680</v>
      </c>
      <c r="J1744" s="1" t="s">
        <v>12598</v>
      </c>
      <c r="K1744" s="5"/>
      <c r="L1744" s="1" t="s">
        <v>10691</v>
      </c>
    </row>
    <row r="1745" spans="1:12" x14ac:dyDescent="0.35">
      <c r="A1745" s="1" t="s">
        <v>7302</v>
      </c>
      <c r="B1745" s="1" t="s">
        <v>1992</v>
      </c>
      <c r="C1745" s="2">
        <v>45321</v>
      </c>
      <c r="D1745" s="5">
        <v>214578</v>
      </c>
      <c r="E1745" s="1" t="s">
        <v>248</v>
      </c>
      <c r="F1745" s="1" t="s">
        <v>249</v>
      </c>
      <c r="G1745" s="5">
        <v>11229</v>
      </c>
      <c r="H1745" s="1" t="s">
        <v>10696</v>
      </c>
      <c r="I1745" s="1" t="s">
        <v>10684</v>
      </c>
      <c r="J1745" s="1" t="s">
        <v>10700</v>
      </c>
      <c r="K1745" s="5">
        <v>43422</v>
      </c>
      <c r="L1745" s="1" t="s">
        <v>10682</v>
      </c>
    </row>
    <row r="1746" spans="1:12" x14ac:dyDescent="0.35">
      <c r="A1746" s="1" t="s">
        <v>7304</v>
      </c>
      <c r="B1746" s="1" t="s">
        <v>2267</v>
      </c>
      <c r="C1746" s="2">
        <v>44578</v>
      </c>
      <c r="D1746" s="5">
        <v>526000</v>
      </c>
      <c r="E1746" s="1" t="s">
        <v>61</v>
      </c>
      <c r="F1746" s="1" t="s">
        <v>62</v>
      </c>
      <c r="G1746" s="5">
        <v>33861</v>
      </c>
      <c r="H1746" s="1" t="s">
        <v>10693</v>
      </c>
      <c r="I1746" s="1" t="s">
        <v>10690</v>
      </c>
      <c r="J1746" s="1" t="s">
        <v>12598</v>
      </c>
      <c r="K1746" s="5"/>
      <c r="L1746" s="1" t="s">
        <v>10686</v>
      </c>
    </row>
    <row r="1747" spans="1:12" x14ac:dyDescent="0.35">
      <c r="A1747" s="1" t="s">
        <v>7308</v>
      </c>
      <c r="B1747" s="1" t="s">
        <v>1274</v>
      </c>
      <c r="C1747" s="2">
        <v>45038</v>
      </c>
      <c r="D1747" s="5">
        <v>446000</v>
      </c>
      <c r="E1747" s="1" t="s">
        <v>43</v>
      </c>
      <c r="F1747" s="1" t="s">
        <v>44</v>
      </c>
      <c r="G1747" s="5">
        <v>37622</v>
      </c>
      <c r="H1747" s="1" t="s">
        <v>10679</v>
      </c>
      <c r="I1747" s="1" t="s">
        <v>10684</v>
      </c>
      <c r="J1747" s="1" t="s">
        <v>12598</v>
      </c>
      <c r="K1747" s="5"/>
      <c r="L1747" s="1" t="s">
        <v>10691</v>
      </c>
    </row>
    <row r="1748" spans="1:12" x14ac:dyDescent="0.35">
      <c r="A1748" s="1" t="s">
        <v>7311</v>
      </c>
      <c r="B1748" s="1" t="s">
        <v>1701</v>
      </c>
      <c r="C1748" s="2">
        <v>45561</v>
      </c>
      <c r="D1748" s="5">
        <v>229000</v>
      </c>
      <c r="E1748" s="1" t="s">
        <v>151</v>
      </c>
      <c r="F1748" s="1" t="s">
        <v>33</v>
      </c>
      <c r="G1748" s="5">
        <v>14061</v>
      </c>
      <c r="H1748" s="1" t="s">
        <v>10696</v>
      </c>
      <c r="I1748" s="1" t="s">
        <v>10690</v>
      </c>
      <c r="J1748" s="1" t="s">
        <v>12598</v>
      </c>
      <c r="K1748" s="5"/>
      <c r="L1748" s="1" t="s">
        <v>10682</v>
      </c>
    </row>
    <row r="1749" spans="1:12" x14ac:dyDescent="0.35">
      <c r="A1749" s="1" t="s">
        <v>7313</v>
      </c>
      <c r="B1749" s="1" t="s">
        <v>203</v>
      </c>
      <c r="C1749" s="2">
        <v>45550</v>
      </c>
      <c r="D1749" s="5">
        <v>207000</v>
      </c>
      <c r="E1749" s="1" t="s">
        <v>91</v>
      </c>
      <c r="F1749" s="1" t="s">
        <v>84</v>
      </c>
      <c r="G1749" s="5">
        <v>18078</v>
      </c>
      <c r="H1749" s="1" t="s">
        <v>10683</v>
      </c>
      <c r="I1749" s="1" t="s">
        <v>10689</v>
      </c>
      <c r="J1749" s="1" t="s">
        <v>12598</v>
      </c>
      <c r="K1749" s="5"/>
      <c r="L1749" s="1" t="s">
        <v>10691</v>
      </c>
    </row>
    <row r="1750" spans="1:12" x14ac:dyDescent="0.35">
      <c r="A1750" s="1" t="s">
        <v>7315</v>
      </c>
      <c r="B1750" s="1" t="s">
        <v>1733</v>
      </c>
      <c r="C1750" s="2">
        <v>44569</v>
      </c>
      <c r="D1750" s="5">
        <v>262206</v>
      </c>
      <c r="E1750" s="1" t="s">
        <v>61</v>
      </c>
      <c r="F1750" s="1" t="s">
        <v>62</v>
      </c>
      <c r="G1750" s="5">
        <v>34817</v>
      </c>
      <c r="H1750" s="1" t="s">
        <v>10693</v>
      </c>
      <c r="I1750" s="1" t="s">
        <v>10684</v>
      </c>
      <c r="J1750" s="1" t="s">
        <v>10702</v>
      </c>
      <c r="K1750" s="5">
        <v>36794</v>
      </c>
      <c r="L1750" s="1" t="s">
        <v>10682</v>
      </c>
    </row>
    <row r="1751" spans="1:12" x14ac:dyDescent="0.35">
      <c r="A1751" s="1" t="s">
        <v>7317</v>
      </c>
      <c r="B1751" s="1" t="s">
        <v>1210</v>
      </c>
      <c r="C1751" s="2">
        <v>45703</v>
      </c>
      <c r="D1751" s="5">
        <v>10727</v>
      </c>
      <c r="E1751" s="1" t="s">
        <v>37</v>
      </c>
      <c r="F1751" s="1" t="s">
        <v>38</v>
      </c>
      <c r="G1751" s="5">
        <v>32536</v>
      </c>
      <c r="H1751" s="1" t="s">
        <v>10683</v>
      </c>
      <c r="I1751" s="1" t="s">
        <v>10684</v>
      </c>
      <c r="J1751" s="1" t="s">
        <v>10701</v>
      </c>
      <c r="K1751" s="5">
        <v>48273</v>
      </c>
      <c r="L1751" s="1" t="s">
        <v>10682</v>
      </c>
    </row>
    <row r="1752" spans="1:12" x14ac:dyDescent="0.35">
      <c r="A1752" s="1" t="s">
        <v>7319</v>
      </c>
      <c r="B1752" s="1" t="s">
        <v>1118</v>
      </c>
      <c r="C1752" s="2">
        <v>45704</v>
      </c>
      <c r="D1752" s="5">
        <v>135492</v>
      </c>
      <c r="E1752" s="1" t="s">
        <v>138</v>
      </c>
      <c r="F1752" s="1" t="s">
        <v>139</v>
      </c>
      <c r="G1752" s="5">
        <v>24608</v>
      </c>
      <c r="H1752" s="1" t="s">
        <v>10696</v>
      </c>
      <c r="I1752" s="1" t="s">
        <v>10680</v>
      </c>
      <c r="J1752" s="1" t="s">
        <v>10700</v>
      </c>
      <c r="K1752" s="5">
        <v>42508</v>
      </c>
      <c r="L1752" s="1" t="s">
        <v>10686</v>
      </c>
    </row>
    <row r="1753" spans="1:12" x14ac:dyDescent="0.35">
      <c r="A1753" s="1" t="s">
        <v>7322</v>
      </c>
      <c r="B1753" s="1" t="s">
        <v>336</v>
      </c>
      <c r="C1753" s="2">
        <v>45686</v>
      </c>
      <c r="D1753" s="5">
        <v>650754</v>
      </c>
      <c r="E1753" s="1" t="s">
        <v>37</v>
      </c>
      <c r="F1753" s="1" t="s">
        <v>38</v>
      </c>
      <c r="G1753" s="5">
        <v>36269</v>
      </c>
      <c r="H1753" s="1" t="s">
        <v>10697</v>
      </c>
      <c r="I1753" s="1" t="s">
        <v>10690</v>
      </c>
      <c r="J1753" s="1" t="s">
        <v>10699</v>
      </c>
      <c r="K1753" s="5">
        <v>34246</v>
      </c>
      <c r="L1753" s="1" t="s">
        <v>10682</v>
      </c>
    </row>
    <row r="1754" spans="1:12" x14ac:dyDescent="0.35">
      <c r="A1754" s="1" t="s">
        <v>7326</v>
      </c>
      <c r="B1754" s="1" t="s">
        <v>611</v>
      </c>
      <c r="C1754" s="2">
        <v>45077</v>
      </c>
      <c r="D1754" s="5">
        <v>748000</v>
      </c>
      <c r="E1754" s="1" t="s">
        <v>83</v>
      </c>
      <c r="F1754" s="1" t="s">
        <v>84</v>
      </c>
      <c r="G1754" s="5">
        <v>17403</v>
      </c>
      <c r="H1754" s="1" t="s">
        <v>10693</v>
      </c>
      <c r="I1754" s="1" t="s">
        <v>10680</v>
      </c>
      <c r="J1754" s="1" t="s">
        <v>12598</v>
      </c>
      <c r="K1754" s="5"/>
      <c r="L1754" s="1" t="s">
        <v>10691</v>
      </c>
    </row>
    <row r="1755" spans="1:12" x14ac:dyDescent="0.35">
      <c r="A1755" s="1" t="s">
        <v>7329</v>
      </c>
      <c r="B1755" s="1" t="s">
        <v>398</v>
      </c>
      <c r="C1755" s="2">
        <v>45653</v>
      </c>
      <c r="D1755" s="5">
        <v>98000</v>
      </c>
      <c r="E1755" s="1" t="s">
        <v>32</v>
      </c>
      <c r="F1755" s="1" t="s">
        <v>33</v>
      </c>
      <c r="G1755" s="5">
        <v>9364</v>
      </c>
      <c r="H1755" s="1" t="s">
        <v>10679</v>
      </c>
      <c r="I1755" s="1" t="s">
        <v>10684</v>
      </c>
      <c r="J1755" s="1" t="s">
        <v>12598</v>
      </c>
      <c r="K1755" s="5"/>
      <c r="L1755" s="1" t="s">
        <v>10686</v>
      </c>
    </row>
    <row r="1756" spans="1:12" x14ac:dyDescent="0.35">
      <c r="A1756" s="1" t="s">
        <v>7331</v>
      </c>
      <c r="B1756" s="1" t="s">
        <v>1383</v>
      </c>
      <c r="C1756" s="2">
        <v>45137</v>
      </c>
      <c r="D1756" s="5">
        <v>449000</v>
      </c>
      <c r="E1756" s="1" t="s">
        <v>111</v>
      </c>
      <c r="F1756" s="1" t="s">
        <v>112</v>
      </c>
      <c r="G1756" s="5">
        <v>24699</v>
      </c>
      <c r="H1756" s="1" t="s">
        <v>10693</v>
      </c>
      <c r="I1756" s="1" t="s">
        <v>10684</v>
      </c>
      <c r="J1756" s="1" t="s">
        <v>12598</v>
      </c>
      <c r="K1756" s="5"/>
      <c r="L1756" s="1" t="s">
        <v>10691</v>
      </c>
    </row>
    <row r="1757" spans="1:12" x14ac:dyDescent="0.35">
      <c r="A1757" s="1" t="s">
        <v>7333</v>
      </c>
      <c r="B1757" s="1" t="s">
        <v>988</v>
      </c>
      <c r="C1757" s="2">
        <v>45047</v>
      </c>
      <c r="D1757" s="5">
        <v>259604</v>
      </c>
      <c r="E1757" s="1" t="s">
        <v>95</v>
      </c>
      <c r="F1757" s="1" t="s">
        <v>33</v>
      </c>
      <c r="G1757" s="5">
        <v>13566</v>
      </c>
      <c r="H1757" s="1" t="s">
        <v>10696</v>
      </c>
      <c r="I1757" s="1" t="s">
        <v>10684</v>
      </c>
      <c r="J1757" s="1" t="s">
        <v>10698</v>
      </c>
      <c r="K1757" s="5">
        <v>19396</v>
      </c>
      <c r="L1757" s="1" t="s">
        <v>10682</v>
      </c>
    </row>
    <row r="1758" spans="1:12" x14ac:dyDescent="0.35">
      <c r="A1758" s="1" t="s">
        <v>7335</v>
      </c>
      <c r="B1758" s="1" t="s">
        <v>1343</v>
      </c>
      <c r="C1758" s="2">
        <v>45329</v>
      </c>
      <c r="D1758" s="5">
        <v>259736</v>
      </c>
      <c r="E1758" s="1" t="s">
        <v>56</v>
      </c>
      <c r="F1758" s="1" t="s">
        <v>57</v>
      </c>
      <c r="G1758" s="5">
        <v>34013</v>
      </c>
      <c r="H1758" s="1" t="s">
        <v>10683</v>
      </c>
      <c r="I1758" s="1" t="s">
        <v>10684</v>
      </c>
      <c r="J1758" s="1" t="s">
        <v>10700</v>
      </c>
      <c r="K1758" s="5">
        <v>19264</v>
      </c>
      <c r="L1758" s="1" t="s">
        <v>10682</v>
      </c>
    </row>
    <row r="1759" spans="1:12" x14ac:dyDescent="0.35">
      <c r="A1759" s="1" t="s">
        <v>7337</v>
      </c>
      <c r="B1759" s="1" t="s">
        <v>1494</v>
      </c>
      <c r="C1759" s="2">
        <v>45090</v>
      </c>
      <c r="D1759" s="5">
        <v>244531</v>
      </c>
      <c r="E1759" s="1" t="s">
        <v>431</v>
      </c>
      <c r="F1759" s="1" t="s">
        <v>432</v>
      </c>
      <c r="G1759" s="5">
        <v>38463</v>
      </c>
      <c r="H1759" s="1" t="s">
        <v>10679</v>
      </c>
      <c r="I1759" s="1" t="s">
        <v>10687</v>
      </c>
      <c r="J1759" s="1" t="s">
        <v>10698</v>
      </c>
      <c r="K1759" s="5">
        <v>23469</v>
      </c>
      <c r="L1759" s="1" t="s">
        <v>10686</v>
      </c>
    </row>
    <row r="1760" spans="1:12" x14ac:dyDescent="0.35">
      <c r="A1760" s="1" t="s">
        <v>7340</v>
      </c>
      <c r="B1760" s="1" t="s">
        <v>976</v>
      </c>
      <c r="C1760" s="2">
        <v>44871</v>
      </c>
      <c r="D1760" s="5">
        <v>249000</v>
      </c>
      <c r="E1760" s="1" t="s">
        <v>151</v>
      </c>
      <c r="F1760" s="1" t="s">
        <v>33</v>
      </c>
      <c r="G1760" s="5">
        <v>11735</v>
      </c>
      <c r="H1760" s="1" t="s">
        <v>10693</v>
      </c>
      <c r="I1760" s="1" t="s">
        <v>10687</v>
      </c>
      <c r="J1760" s="1" t="s">
        <v>12598</v>
      </c>
      <c r="K1760" s="5"/>
      <c r="L1760" s="1" t="s">
        <v>10686</v>
      </c>
    </row>
    <row r="1761" spans="1:12" x14ac:dyDescent="0.35">
      <c r="A1761" s="1" t="s">
        <v>7342</v>
      </c>
      <c r="B1761" s="1" t="s">
        <v>787</v>
      </c>
      <c r="C1761" s="2">
        <v>45112</v>
      </c>
      <c r="D1761" s="5">
        <v>158000</v>
      </c>
      <c r="E1761" s="1" t="s">
        <v>111</v>
      </c>
      <c r="F1761" s="1" t="s">
        <v>112</v>
      </c>
      <c r="G1761" s="5">
        <v>33812</v>
      </c>
      <c r="H1761" s="1" t="s">
        <v>10693</v>
      </c>
      <c r="I1761" s="1" t="s">
        <v>10684</v>
      </c>
      <c r="J1761" s="1" t="s">
        <v>12598</v>
      </c>
      <c r="K1761" s="5"/>
      <c r="L1761" s="1" t="s">
        <v>10688</v>
      </c>
    </row>
    <row r="1762" spans="1:12" x14ac:dyDescent="0.35">
      <c r="A1762" s="1" t="s">
        <v>7344</v>
      </c>
      <c r="B1762" s="1" t="s">
        <v>1790</v>
      </c>
      <c r="C1762" s="2">
        <v>45437</v>
      </c>
      <c r="D1762" s="5">
        <v>778000</v>
      </c>
      <c r="E1762" s="1" t="s">
        <v>83</v>
      </c>
      <c r="F1762" s="1" t="s">
        <v>84</v>
      </c>
      <c r="G1762" s="5">
        <v>15656</v>
      </c>
      <c r="H1762" s="1" t="s">
        <v>10696</v>
      </c>
      <c r="I1762" s="1" t="s">
        <v>10684</v>
      </c>
      <c r="J1762" s="1" t="s">
        <v>12598</v>
      </c>
      <c r="K1762" s="5"/>
      <c r="L1762" s="1" t="s">
        <v>10682</v>
      </c>
    </row>
    <row r="1763" spans="1:12" x14ac:dyDescent="0.35">
      <c r="A1763" s="1" t="s">
        <v>7347</v>
      </c>
      <c r="B1763" s="1" t="s">
        <v>661</v>
      </c>
      <c r="C1763" s="2">
        <v>45098</v>
      </c>
      <c r="D1763" s="5">
        <v>660299</v>
      </c>
      <c r="E1763" s="1" t="s">
        <v>127</v>
      </c>
      <c r="F1763" s="1" t="s">
        <v>128</v>
      </c>
      <c r="G1763" s="5">
        <v>19793</v>
      </c>
      <c r="H1763" s="1" t="s">
        <v>10696</v>
      </c>
      <c r="I1763" s="1" t="s">
        <v>10687</v>
      </c>
      <c r="J1763" s="1" t="s">
        <v>10681</v>
      </c>
      <c r="K1763" s="5">
        <v>37701</v>
      </c>
      <c r="L1763" s="1" t="s">
        <v>10691</v>
      </c>
    </row>
    <row r="1764" spans="1:12" x14ac:dyDescent="0.35">
      <c r="A1764" s="1" t="s">
        <v>7349</v>
      </c>
      <c r="B1764" s="1" t="s">
        <v>1368</v>
      </c>
      <c r="C1764" s="2">
        <v>45407</v>
      </c>
      <c r="D1764" s="5">
        <v>404410</v>
      </c>
      <c r="E1764" s="1" t="s">
        <v>95</v>
      </c>
      <c r="F1764" s="1" t="s">
        <v>33</v>
      </c>
      <c r="G1764" s="5">
        <v>11567</v>
      </c>
      <c r="H1764" s="1" t="s">
        <v>10679</v>
      </c>
      <c r="I1764" s="1" t="s">
        <v>10684</v>
      </c>
      <c r="J1764" s="1" t="s">
        <v>10692</v>
      </c>
      <c r="K1764" s="5">
        <v>23590</v>
      </c>
      <c r="L1764" s="1" t="s">
        <v>10686</v>
      </c>
    </row>
    <row r="1765" spans="1:12" x14ac:dyDescent="0.35">
      <c r="A1765" s="1" t="s">
        <v>7352</v>
      </c>
      <c r="B1765" s="1" t="s">
        <v>1712</v>
      </c>
      <c r="C1765" s="2">
        <v>45389</v>
      </c>
      <c r="D1765" s="5">
        <v>499000</v>
      </c>
      <c r="E1765" s="1" t="s">
        <v>32</v>
      </c>
      <c r="F1765" s="1" t="s">
        <v>33</v>
      </c>
      <c r="G1765" s="5">
        <v>11612</v>
      </c>
      <c r="H1765" s="1" t="s">
        <v>10683</v>
      </c>
      <c r="I1765" s="1" t="s">
        <v>10680</v>
      </c>
      <c r="J1765" s="1" t="s">
        <v>12598</v>
      </c>
      <c r="K1765" s="5"/>
      <c r="L1765" s="1" t="s">
        <v>10688</v>
      </c>
    </row>
    <row r="1766" spans="1:12" x14ac:dyDescent="0.35">
      <c r="A1766" s="1" t="s">
        <v>7354</v>
      </c>
      <c r="B1766" s="1" t="s">
        <v>1671</v>
      </c>
      <c r="C1766" s="2">
        <v>45359</v>
      </c>
      <c r="D1766" s="5">
        <v>148000</v>
      </c>
      <c r="E1766" s="1" t="s">
        <v>12</v>
      </c>
      <c r="F1766" s="1" t="s">
        <v>13</v>
      </c>
      <c r="G1766" s="5">
        <v>16405</v>
      </c>
      <c r="H1766" s="1" t="s">
        <v>10679</v>
      </c>
      <c r="I1766" s="1" t="s">
        <v>10684</v>
      </c>
      <c r="J1766" s="1" t="s">
        <v>12598</v>
      </c>
      <c r="K1766" s="5"/>
      <c r="L1766" s="1" t="s">
        <v>10691</v>
      </c>
    </row>
    <row r="1767" spans="1:12" x14ac:dyDescent="0.35">
      <c r="A1767" s="1" t="s">
        <v>7357</v>
      </c>
      <c r="B1767" s="1" t="s">
        <v>2048</v>
      </c>
      <c r="C1767" s="2">
        <v>45581</v>
      </c>
      <c r="D1767" s="5">
        <v>1506000</v>
      </c>
      <c r="E1767" s="1" t="s">
        <v>138</v>
      </c>
      <c r="F1767" s="1" t="s">
        <v>139</v>
      </c>
      <c r="G1767" s="5">
        <v>25544</v>
      </c>
      <c r="H1767" s="1" t="s">
        <v>10693</v>
      </c>
      <c r="I1767" s="1" t="s">
        <v>10684</v>
      </c>
      <c r="J1767" s="1" t="s">
        <v>12598</v>
      </c>
      <c r="K1767" s="5"/>
      <c r="L1767" s="1" t="s">
        <v>10686</v>
      </c>
    </row>
    <row r="1768" spans="1:12" x14ac:dyDescent="0.35">
      <c r="A1768" s="1" t="s">
        <v>7361</v>
      </c>
      <c r="B1768" s="1" t="s">
        <v>605</v>
      </c>
      <c r="C1768" s="2">
        <v>45119</v>
      </c>
      <c r="D1768" s="5">
        <v>977000</v>
      </c>
      <c r="E1768" s="1" t="s">
        <v>138</v>
      </c>
      <c r="F1768" s="1" t="s">
        <v>139</v>
      </c>
      <c r="G1768" s="5">
        <v>30507</v>
      </c>
      <c r="H1768" s="1" t="s">
        <v>10679</v>
      </c>
      <c r="I1768" s="1" t="s">
        <v>10684</v>
      </c>
      <c r="J1768" s="1" t="s">
        <v>12598</v>
      </c>
      <c r="K1768" s="5"/>
      <c r="L1768" s="1" t="s">
        <v>10688</v>
      </c>
    </row>
    <row r="1769" spans="1:12" x14ac:dyDescent="0.35">
      <c r="A1769" s="1" t="s">
        <v>7364</v>
      </c>
      <c r="B1769" s="1" t="s">
        <v>451</v>
      </c>
      <c r="C1769" s="2">
        <v>44716</v>
      </c>
      <c r="D1769" s="5">
        <v>798000</v>
      </c>
      <c r="E1769" s="1" t="s">
        <v>37</v>
      </c>
      <c r="F1769" s="1" t="s">
        <v>38</v>
      </c>
      <c r="G1769" s="5">
        <v>39015</v>
      </c>
      <c r="H1769" s="1" t="s">
        <v>10697</v>
      </c>
      <c r="I1769" s="1" t="s">
        <v>10684</v>
      </c>
      <c r="J1769" s="1" t="s">
        <v>12598</v>
      </c>
      <c r="K1769" s="5"/>
      <c r="L1769" s="1" t="s">
        <v>10695</v>
      </c>
    </row>
    <row r="1770" spans="1:12" x14ac:dyDescent="0.35">
      <c r="A1770" s="1" t="s">
        <v>7366</v>
      </c>
      <c r="B1770" s="1" t="s">
        <v>1065</v>
      </c>
      <c r="C1770" s="2">
        <v>44747</v>
      </c>
      <c r="D1770" s="5">
        <v>622813</v>
      </c>
      <c r="E1770" s="1" t="s">
        <v>43</v>
      </c>
      <c r="F1770" s="1" t="s">
        <v>44</v>
      </c>
      <c r="G1770" s="5">
        <v>33673</v>
      </c>
      <c r="H1770" s="1" t="s">
        <v>10679</v>
      </c>
      <c r="I1770" s="1" t="s">
        <v>10684</v>
      </c>
      <c r="J1770" s="1" t="s">
        <v>10694</v>
      </c>
      <c r="K1770" s="5">
        <v>33187</v>
      </c>
      <c r="L1770" s="1" t="s">
        <v>10688</v>
      </c>
    </row>
    <row r="1771" spans="1:12" x14ac:dyDescent="0.35">
      <c r="A1771" s="1" t="s">
        <v>7370</v>
      </c>
      <c r="B1771" s="1" t="s">
        <v>608</v>
      </c>
      <c r="C1771" s="2">
        <v>45490</v>
      </c>
      <c r="D1771" s="5">
        <v>119000</v>
      </c>
      <c r="E1771" s="1" t="s">
        <v>24</v>
      </c>
      <c r="F1771" s="1" t="s">
        <v>25</v>
      </c>
      <c r="G1771" s="5">
        <v>12065</v>
      </c>
      <c r="H1771" s="1" t="s">
        <v>10679</v>
      </c>
      <c r="I1771" s="1" t="s">
        <v>10684</v>
      </c>
      <c r="J1771" s="1" t="s">
        <v>12598</v>
      </c>
      <c r="K1771" s="5"/>
      <c r="L1771" s="1" t="s">
        <v>10691</v>
      </c>
    </row>
    <row r="1772" spans="1:12" x14ac:dyDescent="0.35">
      <c r="A1772" s="1" t="s">
        <v>7372</v>
      </c>
      <c r="B1772" s="1" t="s">
        <v>546</v>
      </c>
      <c r="C1772" s="2">
        <v>44576</v>
      </c>
      <c r="D1772" s="5">
        <v>573634</v>
      </c>
      <c r="E1772" s="1" t="s">
        <v>111</v>
      </c>
      <c r="F1772" s="1" t="s">
        <v>112</v>
      </c>
      <c r="G1772" s="5">
        <v>25210</v>
      </c>
      <c r="H1772" s="1" t="s">
        <v>10679</v>
      </c>
      <c r="I1772" s="1" t="s">
        <v>10680</v>
      </c>
      <c r="J1772" s="1" t="s">
        <v>10692</v>
      </c>
      <c r="K1772" s="5">
        <v>32366</v>
      </c>
      <c r="L1772" s="1" t="s">
        <v>10691</v>
      </c>
    </row>
    <row r="1773" spans="1:12" x14ac:dyDescent="0.35">
      <c r="A1773" s="1" t="s">
        <v>7376</v>
      </c>
      <c r="B1773" s="1" t="s">
        <v>2253</v>
      </c>
      <c r="C1773" s="2">
        <v>45364</v>
      </c>
      <c r="D1773" s="5">
        <v>304697</v>
      </c>
      <c r="E1773" s="1" t="s">
        <v>119</v>
      </c>
      <c r="F1773" s="1" t="s">
        <v>120</v>
      </c>
      <c r="G1773" s="5">
        <v>35903</v>
      </c>
      <c r="H1773" s="1" t="s">
        <v>10679</v>
      </c>
      <c r="I1773" s="1" t="s">
        <v>10684</v>
      </c>
      <c r="J1773" s="1" t="s">
        <v>10694</v>
      </c>
      <c r="K1773" s="5">
        <v>44303</v>
      </c>
      <c r="L1773" s="1" t="s">
        <v>10686</v>
      </c>
    </row>
    <row r="1774" spans="1:12" x14ac:dyDescent="0.35">
      <c r="A1774" s="1" t="s">
        <v>7378</v>
      </c>
      <c r="B1774" s="1" t="s">
        <v>2187</v>
      </c>
      <c r="C1774" s="2">
        <v>45555</v>
      </c>
      <c r="D1774" s="5">
        <v>49000</v>
      </c>
      <c r="E1774" s="1" t="s">
        <v>43</v>
      </c>
      <c r="F1774" s="1" t="s">
        <v>44</v>
      </c>
      <c r="G1774" s="5">
        <v>28785</v>
      </c>
      <c r="H1774" s="1" t="s">
        <v>10679</v>
      </c>
      <c r="I1774" s="1" t="s">
        <v>10684</v>
      </c>
      <c r="J1774" s="1" t="s">
        <v>12598</v>
      </c>
      <c r="K1774" s="5"/>
      <c r="L1774" s="1" t="s">
        <v>10682</v>
      </c>
    </row>
    <row r="1775" spans="1:12" x14ac:dyDescent="0.35">
      <c r="A1775" s="1" t="s">
        <v>7380</v>
      </c>
      <c r="B1775" s="1" t="s">
        <v>679</v>
      </c>
      <c r="C1775" s="2">
        <v>45214</v>
      </c>
      <c r="D1775" s="5">
        <v>279000</v>
      </c>
      <c r="E1775" s="1" t="s">
        <v>43</v>
      </c>
      <c r="F1775" s="1" t="s">
        <v>44</v>
      </c>
      <c r="G1775" s="5">
        <v>27861</v>
      </c>
      <c r="H1775" s="1" t="s">
        <v>10697</v>
      </c>
      <c r="I1775" s="1" t="s">
        <v>10684</v>
      </c>
      <c r="J1775" s="1" t="s">
        <v>12598</v>
      </c>
      <c r="K1775" s="5"/>
      <c r="L1775" s="1" t="s">
        <v>10682</v>
      </c>
    </row>
    <row r="1776" spans="1:12" x14ac:dyDescent="0.35">
      <c r="A1776" s="1" t="s">
        <v>7382</v>
      </c>
      <c r="B1776" s="1" t="s">
        <v>940</v>
      </c>
      <c r="C1776" s="2">
        <v>45087</v>
      </c>
      <c r="D1776" s="5">
        <v>278000</v>
      </c>
      <c r="E1776" s="1" t="s">
        <v>83</v>
      </c>
      <c r="F1776" s="1" t="s">
        <v>84</v>
      </c>
      <c r="G1776" s="5">
        <v>12698</v>
      </c>
      <c r="H1776" s="1" t="s">
        <v>10693</v>
      </c>
      <c r="I1776" s="1" t="s">
        <v>10684</v>
      </c>
      <c r="J1776" s="1" t="s">
        <v>12598</v>
      </c>
      <c r="K1776" s="5"/>
      <c r="L1776" s="1" t="s">
        <v>10691</v>
      </c>
    </row>
    <row r="1777" spans="1:12" x14ac:dyDescent="0.35">
      <c r="A1777" s="1" t="s">
        <v>7385</v>
      </c>
      <c r="B1777" s="1" t="s">
        <v>1770</v>
      </c>
      <c r="C1777" s="2">
        <v>45071</v>
      </c>
      <c r="D1777" s="5">
        <v>279000</v>
      </c>
      <c r="E1777" s="1" t="s">
        <v>248</v>
      </c>
      <c r="F1777" s="1" t="s">
        <v>249</v>
      </c>
      <c r="G1777" s="5">
        <v>9637</v>
      </c>
      <c r="H1777" s="1" t="s">
        <v>10693</v>
      </c>
      <c r="I1777" s="1" t="s">
        <v>10684</v>
      </c>
      <c r="J1777" s="1" t="s">
        <v>12598</v>
      </c>
      <c r="K1777" s="5"/>
      <c r="L1777" s="1" t="s">
        <v>10691</v>
      </c>
    </row>
    <row r="1778" spans="1:12" x14ac:dyDescent="0.35">
      <c r="A1778" s="1" t="s">
        <v>7387</v>
      </c>
      <c r="B1778" s="1" t="s">
        <v>1150</v>
      </c>
      <c r="C1778" s="2">
        <v>45439</v>
      </c>
      <c r="D1778" s="5">
        <v>628510</v>
      </c>
      <c r="E1778" s="1" t="s">
        <v>61</v>
      </c>
      <c r="F1778" s="1" t="s">
        <v>62</v>
      </c>
      <c r="G1778" s="5">
        <v>33997</v>
      </c>
      <c r="H1778" s="1" t="s">
        <v>10693</v>
      </c>
      <c r="I1778" s="1" t="s">
        <v>10684</v>
      </c>
      <c r="J1778" s="1" t="s">
        <v>10694</v>
      </c>
      <c r="K1778" s="5">
        <v>19490</v>
      </c>
      <c r="L1778" s="1" t="s">
        <v>10682</v>
      </c>
    </row>
    <row r="1779" spans="1:12" x14ac:dyDescent="0.35">
      <c r="A1779" s="1" t="s">
        <v>7390</v>
      </c>
      <c r="B1779" s="1" t="s">
        <v>339</v>
      </c>
      <c r="C1779" s="2">
        <v>45348</v>
      </c>
      <c r="D1779" s="5">
        <v>119000</v>
      </c>
      <c r="E1779" s="1" t="s">
        <v>32</v>
      </c>
      <c r="F1779" s="1" t="s">
        <v>33</v>
      </c>
      <c r="G1779" s="5">
        <v>11970</v>
      </c>
      <c r="H1779" s="1" t="s">
        <v>10697</v>
      </c>
      <c r="I1779" s="1" t="s">
        <v>10680</v>
      </c>
      <c r="J1779" s="1" t="s">
        <v>12598</v>
      </c>
      <c r="K1779" s="5"/>
      <c r="L1779" s="1" t="s">
        <v>10682</v>
      </c>
    </row>
    <row r="1780" spans="1:12" x14ac:dyDescent="0.35">
      <c r="A1780" s="1" t="s">
        <v>7392</v>
      </c>
      <c r="B1780" s="1" t="s">
        <v>2062</v>
      </c>
      <c r="C1780" s="2">
        <v>45116</v>
      </c>
      <c r="D1780" s="5">
        <v>898000</v>
      </c>
      <c r="E1780" s="1" t="s">
        <v>138</v>
      </c>
      <c r="F1780" s="1" t="s">
        <v>139</v>
      </c>
      <c r="G1780" s="5">
        <v>24798</v>
      </c>
      <c r="H1780" s="1" t="s">
        <v>10679</v>
      </c>
      <c r="I1780" s="1" t="s">
        <v>10684</v>
      </c>
      <c r="J1780" s="1" t="s">
        <v>12598</v>
      </c>
      <c r="K1780" s="5"/>
      <c r="L1780" s="1" t="s">
        <v>10682</v>
      </c>
    </row>
    <row r="1781" spans="1:12" x14ac:dyDescent="0.35">
      <c r="A1781" s="1" t="s">
        <v>7395</v>
      </c>
      <c r="B1781" s="1" t="s">
        <v>555</v>
      </c>
      <c r="C1781" s="2">
        <v>45690</v>
      </c>
      <c r="D1781" s="5">
        <v>145529</v>
      </c>
      <c r="E1781" s="1" t="s">
        <v>111</v>
      </c>
      <c r="F1781" s="1" t="s">
        <v>112</v>
      </c>
      <c r="G1781" s="5">
        <v>25392</v>
      </c>
      <c r="H1781" s="1" t="s">
        <v>10679</v>
      </c>
      <c r="I1781" s="1" t="s">
        <v>10684</v>
      </c>
      <c r="J1781" s="1" t="s">
        <v>10701</v>
      </c>
      <c r="K1781" s="5">
        <v>22471</v>
      </c>
      <c r="L1781" s="1" t="s">
        <v>10682</v>
      </c>
    </row>
    <row r="1782" spans="1:12" x14ac:dyDescent="0.35">
      <c r="A1782" s="1" t="s">
        <v>7398</v>
      </c>
      <c r="B1782" s="1" t="s">
        <v>369</v>
      </c>
      <c r="C1782" s="2">
        <v>44776</v>
      </c>
      <c r="D1782" s="5">
        <v>316809</v>
      </c>
      <c r="E1782" s="1" t="s">
        <v>127</v>
      </c>
      <c r="F1782" s="1" t="s">
        <v>128</v>
      </c>
      <c r="G1782" s="5">
        <v>13991</v>
      </c>
      <c r="H1782" s="1" t="s">
        <v>10696</v>
      </c>
      <c r="I1782" s="1" t="s">
        <v>10684</v>
      </c>
      <c r="J1782" s="1" t="s">
        <v>10699</v>
      </c>
      <c r="K1782" s="5">
        <v>49191</v>
      </c>
      <c r="L1782" s="1" t="s">
        <v>10691</v>
      </c>
    </row>
    <row r="1783" spans="1:12" x14ac:dyDescent="0.35">
      <c r="A1783" s="1" t="s">
        <v>7402</v>
      </c>
      <c r="B1783" s="1" t="s">
        <v>2167</v>
      </c>
      <c r="C1783" s="2">
        <v>44726</v>
      </c>
      <c r="D1783" s="5">
        <v>399000</v>
      </c>
      <c r="E1783" s="1" t="s">
        <v>12</v>
      </c>
      <c r="F1783" s="1" t="s">
        <v>13</v>
      </c>
      <c r="G1783" s="5">
        <v>13906</v>
      </c>
      <c r="H1783" s="1" t="s">
        <v>10696</v>
      </c>
      <c r="I1783" s="1" t="s">
        <v>10684</v>
      </c>
      <c r="J1783" s="1" t="s">
        <v>12598</v>
      </c>
      <c r="K1783" s="5"/>
      <c r="L1783" s="1" t="s">
        <v>10691</v>
      </c>
    </row>
    <row r="1784" spans="1:12" x14ac:dyDescent="0.35">
      <c r="A1784" s="1" t="s">
        <v>7404</v>
      </c>
      <c r="B1784" s="1" t="s">
        <v>773</v>
      </c>
      <c r="C1784" s="2">
        <v>45050</v>
      </c>
      <c r="D1784" s="5">
        <v>936000</v>
      </c>
      <c r="E1784" s="1" t="s">
        <v>151</v>
      </c>
      <c r="F1784" s="1" t="s">
        <v>33</v>
      </c>
      <c r="G1784" s="5">
        <v>10230</v>
      </c>
      <c r="H1784" s="1" t="s">
        <v>10679</v>
      </c>
      <c r="I1784" s="1" t="s">
        <v>10684</v>
      </c>
      <c r="J1784" s="1" t="s">
        <v>12598</v>
      </c>
      <c r="K1784" s="5"/>
      <c r="L1784" s="1" t="s">
        <v>10688</v>
      </c>
    </row>
    <row r="1785" spans="1:12" x14ac:dyDescent="0.35">
      <c r="A1785" s="1" t="s">
        <v>7407</v>
      </c>
      <c r="B1785" s="1" t="s">
        <v>2264</v>
      </c>
      <c r="C1785" s="2">
        <v>44995</v>
      </c>
      <c r="D1785" s="5">
        <v>456339</v>
      </c>
      <c r="E1785" s="1" t="s">
        <v>127</v>
      </c>
      <c r="F1785" s="1" t="s">
        <v>128</v>
      </c>
      <c r="G1785" s="5">
        <v>14583</v>
      </c>
      <c r="H1785" s="1" t="s">
        <v>10693</v>
      </c>
      <c r="I1785" s="1" t="s">
        <v>10684</v>
      </c>
      <c r="J1785" s="1" t="s">
        <v>10699</v>
      </c>
      <c r="K1785" s="5">
        <v>42661</v>
      </c>
      <c r="L1785" s="1" t="s">
        <v>10691</v>
      </c>
    </row>
    <row r="1786" spans="1:12" x14ac:dyDescent="0.35">
      <c r="A1786" s="1" t="s">
        <v>7409</v>
      </c>
      <c r="B1786" s="1" t="s">
        <v>1065</v>
      </c>
      <c r="C1786" s="2">
        <v>45008</v>
      </c>
      <c r="D1786" s="5">
        <v>468000</v>
      </c>
      <c r="E1786" s="1" t="s">
        <v>43</v>
      </c>
      <c r="F1786" s="1" t="s">
        <v>44</v>
      </c>
      <c r="G1786" s="5">
        <v>36178</v>
      </c>
      <c r="H1786" s="1" t="s">
        <v>10696</v>
      </c>
      <c r="I1786" s="1" t="s">
        <v>10680</v>
      </c>
      <c r="J1786" s="1" t="s">
        <v>12598</v>
      </c>
      <c r="K1786" s="5"/>
      <c r="L1786" s="1" t="s">
        <v>10686</v>
      </c>
    </row>
    <row r="1787" spans="1:12" x14ac:dyDescent="0.35">
      <c r="A1787" s="1" t="s">
        <v>7412</v>
      </c>
      <c r="B1787" s="1" t="s">
        <v>1620</v>
      </c>
      <c r="C1787" s="2">
        <v>45555</v>
      </c>
      <c r="D1787" s="5">
        <v>129000</v>
      </c>
      <c r="E1787" s="1" t="s">
        <v>43</v>
      </c>
      <c r="F1787" s="1" t="s">
        <v>44</v>
      </c>
      <c r="G1787" s="5">
        <v>31570</v>
      </c>
      <c r="H1787" s="1" t="s">
        <v>10683</v>
      </c>
      <c r="I1787" s="1" t="s">
        <v>10684</v>
      </c>
      <c r="J1787" s="1" t="s">
        <v>12598</v>
      </c>
      <c r="K1787" s="5"/>
      <c r="L1787" s="1" t="s">
        <v>10682</v>
      </c>
    </row>
    <row r="1788" spans="1:12" x14ac:dyDescent="0.35">
      <c r="A1788" s="1" t="s">
        <v>7414</v>
      </c>
      <c r="B1788" s="1" t="s">
        <v>333</v>
      </c>
      <c r="C1788" s="2">
        <v>44644</v>
      </c>
      <c r="D1788" s="5">
        <v>207000</v>
      </c>
      <c r="E1788" s="1" t="s">
        <v>119</v>
      </c>
      <c r="F1788" s="1" t="s">
        <v>120</v>
      </c>
      <c r="G1788" s="5">
        <v>30575</v>
      </c>
      <c r="H1788" s="1" t="s">
        <v>10679</v>
      </c>
      <c r="I1788" s="1" t="s">
        <v>10690</v>
      </c>
      <c r="J1788" s="1" t="s">
        <v>12598</v>
      </c>
      <c r="K1788" s="5"/>
      <c r="L1788" s="1" t="s">
        <v>10691</v>
      </c>
    </row>
    <row r="1789" spans="1:12" x14ac:dyDescent="0.35">
      <c r="A1789" s="1" t="s">
        <v>7416</v>
      </c>
      <c r="B1789" s="1" t="s">
        <v>276</v>
      </c>
      <c r="C1789" s="2">
        <v>45672</v>
      </c>
      <c r="D1789" s="5">
        <v>599000</v>
      </c>
      <c r="E1789" s="1" t="s">
        <v>43</v>
      </c>
      <c r="F1789" s="1" t="s">
        <v>44</v>
      </c>
      <c r="G1789" s="5">
        <v>37141</v>
      </c>
      <c r="H1789" s="1" t="s">
        <v>10693</v>
      </c>
      <c r="I1789" s="1" t="s">
        <v>10690</v>
      </c>
      <c r="J1789" s="1" t="s">
        <v>12598</v>
      </c>
      <c r="K1789" s="5"/>
      <c r="L1789" s="1" t="s">
        <v>10686</v>
      </c>
    </row>
    <row r="1790" spans="1:12" x14ac:dyDescent="0.35">
      <c r="A1790" s="1" t="s">
        <v>7418</v>
      </c>
      <c r="B1790" s="1" t="s">
        <v>1016</v>
      </c>
      <c r="C1790" s="2">
        <v>45098</v>
      </c>
      <c r="D1790" s="5">
        <v>89000</v>
      </c>
      <c r="E1790" s="1" t="s">
        <v>32</v>
      </c>
      <c r="F1790" s="1" t="s">
        <v>33</v>
      </c>
      <c r="G1790" s="5">
        <v>11882</v>
      </c>
      <c r="H1790" s="1" t="s">
        <v>10693</v>
      </c>
      <c r="I1790" s="1" t="s">
        <v>10690</v>
      </c>
      <c r="J1790" s="1" t="s">
        <v>12598</v>
      </c>
      <c r="K1790" s="5"/>
      <c r="L1790" s="1" t="s">
        <v>10682</v>
      </c>
    </row>
    <row r="1791" spans="1:12" x14ac:dyDescent="0.35">
      <c r="A1791" s="1" t="s">
        <v>7420</v>
      </c>
      <c r="B1791" s="1" t="s">
        <v>1529</v>
      </c>
      <c r="C1791" s="2">
        <v>44972</v>
      </c>
      <c r="D1791" s="5">
        <v>447000</v>
      </c>
      <c r="E1791" s="1" t="s">
        <v>119</v>
      </c>
      <c r="F1791" s="1" t="s">
        <v>120</v>
      </c>
      <c r="G1791" s="5">
        <v>29708</v>
      </c>
      <c r="H1791" s="1" t="s">
        <v>10679</v>
      </c>
      <c r="I1791" s="1" t="s">
        <v>10687</v>
      </c>
      <c r="J1791" s="1" t="s">
        <v>12598</v>
      </c>
      <c r="K1791" s="5"/>
      <c r="L1791" s="1" t="s">
        <v>10682</v>
      </c>
    </row>
    <row r="1792" spans="1:12" x14ac:dyDescent="0.35">
      <c r="A1792" s="1" t="s">
        <v>7423</v>
      </c>
      <c r="B1792" s="1" t="s">
        <v>1617</v>
      </c>
      <c r="C1792" s="2">
        <v>45599</v>
      </c>
      <c r="D1792" s="5">
        <v>98213</v>
      </c>
      <c r="E1792" s="1" t="s">
        <v>431</v>
      </c>
      <c r="F1792" s="1" t="s">
        <v>432</v>
      </c>
      <c r="G1792" s="5">
        <v>28485</v>
      </c>
      <c r="H1792" s="1" t="s">
        <v>10697</v>
      </c>
      <c r="I1792" s="1" t="s">
        <v>10689</v>
      </c>
      <c r="J1792" s="1" t="s">
        <v>10699</v>
      </c>
      <c r="K1792" s="5">
        <v>30787</v>
      </c>
      <c r="L1792" s="1" t="s">
        <v>10691</v>
      </c>
    </row>
    <row r="1793" spans="1:12" x14ac:dyDescent="0.35">
      <c r="A1793" s="1" t="s">
        <v>7425</v>
      </c>
      <c r="B1793" s="1" t="s">
        <v>925</v>
      </c>
      <c r="C1793" s="2">
        <v>45497</v>
      </c>
      <c r="D1793" s="5">
        <v>368146</v>
      </c>
      <c r="E1793" s="1" t="s">
        <v>119</v>
      </c>
      <c r="F1793" s="1" t="s">
        <v>120</v>
      </c>
      <c r="G1793" s="5">
        <v>35171</v>
      </c>
      <c r="H1793" s="1" t="s">
        <v>10696</v>
      </c>
      <c r="I1793" s="1" t="s">
        <v>10689</v>
      </c>
      <c r="J1793" s="1" t="s">
        <v>10701</v>
      </c>
      <c r="K1793" s="5">
        <v>29854</v>
      </c>
      <c r="L1793" s="1" t="s">
        <v>10688</v>
      </c>
    </row>
    <row r="1794" spans="1:12" x14ac:dyDescent="0.35">
      <c r="A1794" s="1" t="s">
        <v>7427</v>
      </c>
      <c r="B1794" s="1" t="s">
        <v>2025</v>
      </c>
      <c r="C1794" s="2">
        <v>45349</v>
      </c>
      <c r="D1794" s="5">
        <v>898000</v>
      </c>
      <c r="E1794" s="1" t="s">
        <v>83</v>
      </c>
      <c r="F1794" s="1" t="s">
        <v>84</v>
      </c>
      <c r="G1794" s="5">
        <v>15875</v>
      </c>
      <c r="H1794" s="1" t="s">
        <v>10693</v>
      </c>
      <c r="I1794" s="1" t="s">
        <v>10684</v>
      </c>
      <c r="J1794" s="1" t="s">
        <v>12598</v>
      </c>
      <c r="K1794" s="5"/>
      <c r="L1794" s="1" t="s">
        <v>10691</v>
      </c>
    </row>
    <row r="1795" spans="1:12" x14ac:dyDescent="0.35">
      <c r="A1795" s="1" t="s">
        <v>7429</v>
      </c>
      <c r="B1795" s="1" t="s">
        <v>436</v>
      </c>
      <c r="C1795" s="2">
        <v>44947</v>
      </c>
      <c r="D1795" s="5">
        <v>1365000</v>
      </c>
      <c r="E1795" s="1" t="s">
        <v>56</v>
      </c>
      <c r="F1795" s="1" t="s">
        <v>57</v>
      </c>
      <c r="G1795" s="5">
        <v>36814</v>
      </c>
      <c r="H1795" s="1" t="s">
        <v>10679</v>
      </c>
      <c r="I1795" s="1" t="s">
        <v>10684</v>
      </c>
      <c r="J1795" s="1" t="s">
        <v>12598</v>
      </c>
      <c r="K1795" s="5"/>
      <c r="L1795" s="1" t="s">
        <v>10682</v>
      </c>
    </row>
    <row r="1796" spans="1:12" x14ac:dyDescent="0.35">
      <c r="A1796" s="1" t="s">
        <v>7433</v>
      </c>
      <c r="B1796" s="1" t="s">
        <v>348</v>
      </c>
      <c r="C1796" s="2">
        <v>45463</v>
      </c>
      <c r="D1796" s="5">
        <v>273690</v>
      </c>
      <c r="E1796" s="1" t="s">
        <v>12</v>
      </c>
      <c r="F1796" s="1" t="s">
        <v>13</v>
      </c>
      <c r="G1796" s="5">
        <v>14286</v>
      </c>
      <c r="H1796" s="1" t="s">
        <v>10697</v>
      </c>
      <c r="I1796" s="1" t="s">
        <v>10684</v>
      </c>
      <c r="J1796" s="1" t="s">
        <v>10698</v>
      </c>
      <c r="K1796" s="5">
        <v>25310</v>
      </c>
      <c r="L1796" s="1" t="s">
        <v>10691</v>
      </c>
    </row>
    <row r="1797" spans="1:12" x14ac:dyDescent="0.35">
      <c r="A1797" s="1" t="s">
        <v>7435</v>
      </c>
      <c r="B1797" s="1" t="s">
        <v>348</v>
      </c>
      <c r="C1797" s="2">
        <v>45707</v>
      </c>
      <c r="D1797" s="5">
        <v>64336</v>
      </c>
      <c r="E1797" s="1" t="s">
        <v>12</v>
      </c>
      <c r="F1797" s="1" t="s">
        <v>13</v>
      </c>
      <c r="G1797" s="5">
        <v>12078</v>
      </c>
      <c r="H1797" s="1" t="s">
        <v>10693</v>
      </c>
      <c r="I1797" s="1" t="s">
        <v>10690</v>
      </c>
      <c r="J1797" s="1" t="s">
        <v>10699</v>
      </c>
      <c r="K1797" s="5">
        <v>24664</v>
      </c>
      <c r="L1797" s="1" t="s">
        <v>10686</v>
      </c>
    </row>
    <row r="1798" spans="1:12" x14ac:dyDescent="0.35">
      <c r="A1798" s="1" t="s">
        <v>7437</v>
      </c>
      <c r="B1798" s="1" t="s">
        <v>1970</v>
      </c>
      <c r="C1798" s="2">
        <v>45610</v>
      </c>
      <c r="D1798" s="5">
        <v>883493</v>
      </c>
      <c r="E1798" s="1" t="s">
        <v>431</v>
      </c>
      <c r="F1798" s="1" t="s">
        <v>432</v>
      </c>
      <c r="G1798" s="5">
        <v>40939</v>
      </c>
      <c r="H1798" s="1" t="s">
        <v>10679</v>
      </c>
      <c r="I1798" s="1" t="s">
        <v>10684</v>
      </c>
      <c r="J1798" s="1" t="s">
        <v>10681</v>
      </c>
      <c r="K1798" s="5">
        <v>13507</v>
      </c>
      <c r="L1798" s="1" t="s">
        <v>10686</v>
      </c>
    </row>
    <row r="1799" spans="1:12" x14ac:dyDescent="0.35">
      <c r="A1799" s="1" t="s">
        <v>7441</v>
      </c>
      <c r="B1799" s="1" t="s">
        <v>390</v>
      </c>
      <c r="C1799" s="2">
        <v>45543</v>
      </c>
      <c r="D1799" s="5">
        <v>329000</v>
      </c>
      <c r="E1799" s="1" t="s">
        <v>48</v>
      </c>
      <c r="F1799" s="1" t="s">
        <v>49</v>
      </c>
      <c r="G1799" s="5">
        <v>21744</v>
      </c>
      <c r="H1799" s="1" t="s">
        <v>10696</v>
      </c>
      <c r="I1799" s="1" t="s">
        <v>10684</v>
      </c>
      <c r="J1799" s="1" t="s">
        <v>12598</v>
      </c>
      <c r="K1799" s="5"/>
      <c r="L1799" s="1" t="s">
        <v>10688</v>
      </c>
    </row>
    <row r="1800" spans="1:12" x14ac:dyDescent="0.35">
      <c r="A1800" s="1" t="s">
        <v>7443</v>
      </c>
      <c r="B1800" s="1" t="s">
        <v>778</v>
      </c>
      <c r="C1800" s="2">
        <v>45268</v>
      </c>
      <c r="D1800" s="5">
        <v>129000</v>
      </c>
      <c r="E1800" s="1" t="s">
        <v>127</v>
      </c>
      <c r="F1800" s="1" t="s">
        <v>128</v>
      </c>
      <c r="G1800" s="5">
        <v>18360</v>
      </c>
      <c r="H1800" s="1" t="s">
        <v>10683</v>
      </c>
      <c r="I1800" s="1" t="s">
        <v>10687</v>
      </c>
      <c r="J1800" s="1" t="s">
        <v>12598</v>
      </c>
      <c r="K1800" s="5"/>
      <c r="L1800" s="1" t="s">
        <v>10691</v>
      </c>
    </row>
    <row r="1801" spans="1:12" x14ac:dyDescent="0.35">
      <c r="A1801" s="1" t="s">
        <v>7445</v>
      </c>
      <c r="B1801" s="1" t="s">
        <v>1559</v>
      </c>
      <c r="C1801" s="2">
        <v>45378</v>
      </c>
      <c r="D1801" s="5">
        <v>566000</v>
      </c>
      <c r="E1801" s="1" t="s">
        <v>146</v>
      </c>
      <c r="F1801" s="1" t="s">
        <v>147</v>
      </c>
      <c r="G1801" s="5">
        <v>23253</v>
      </c>
      <c r="H1801" s="1" t="s">
        <v>10696</v>
      </c>
      <c r="I1801" s="1" t="s">
        <v>10690</v>
      </c>
      <c r="J1801" s="1" t="s">
        <v>12598</v>
      </c>
      <c r="K1801" s="5"/>
      <c r="L1801" s="1" t="s">
        <v>10691</v>
      </c>
    </row>
    <row r="1802" spans="1:12" x14ac:dyDescent="0.35">
      <c r="A1802" s="1" t="s">
        <v>7449</v>
      </c>
      <c r="B1802" s="1" t="s">
        <v>401</v>
      </c>
      <c r="C1802" s="2">
        <v>45578</v>
      </c>
      <c r="D1802" s="5">
        <v>279000</v>
      </c>
      <c r="E1802" s="1" t="s">
        <v>37</v>
      </c>
      <c r="F1802" s="1" t="s">
        <v>38</v>
      </c>
      <c r="G1802" s="5">
        <v>41411</v>
      </c>
      <c r="H1802" s="1" t="s">
        <v>10693</v>
      </c>
      <c r="I1802" s="1" t="s">
        <v>10680</v>
      </c>
      <c r="J1802" s="1" t="s">
        <v>12598</v>
      </c>
      <c r="K1802" s="5"/>
      <c r="L1802" s="1" t="s">
        <v>10686</v>
      </c>
    </row>
    <row r="1803" spans="1:12" x14ac:dyDescent="0.35">
      <c r="A1803" s="1" t="s">
        <v>7451</v>
      </c>
      <c r="B1803" s="1" t="s">
        <v>2013</v>
      </c>
      <c r="C1803" s="2">
        <v>45677</v>
      </c>
      <c r="D1803" s="5">
        <v>539125</v>
      </c>
      <c r="E1803" s="1" t="s">
        <v>37</v>
      </c>
      <c r="F1803" s="1" t="s">
        <v>38</v>
      </c>
      <c r="G1803" s="5">
        <v>39347</v>
      </c>
      <c r="H1803" s="1" t="s">
        <v>10679</v>
      </c>
      <c r="I1803" s="1" t="s">
        <v>10684</v>
      </c>
      <c r="J1803" s="1" t="s">
        <v>10701</v>
      </c>
      <c r="K1803" s="5">
        <v>28875</v>
      </c>
      <c r="L1803" s="1" t="s">
        <v>10682</v>
      </c>
    </row>
    <row r="1804" spans="1:12" x14ac:dyDescent="0.35">
      <c r="A1804" s="1" t="s">
        <v>7454</v>
      </c>
      <c r="B1804" s="1" t="s">
        <v>282</v>
      </c>
      <c r="C1804" s="2">
        <v>45234</v>
      </c>
      <c r="D1804" s="5">
        <v>518000</v>
      </c>
      <c r="E1804" s="1" t="s">
        <v>119</v>
      </c>
      <c r="F1804" s="1" t="s">
        <v>120</v>
      </c>
      <c r="G1804" s="5">
        <v>33674</v>
      </c>
      <c r="H1804" s="1" t="s">
        <v>10683</v>
      </c>
      <c r="I1804" s="1" t="s">
        <v>10684</v>
      </c>
      <c r="J1804" s="1" t="s">
        <v>12598</v>
      </c>
      <c r="K1804" s="5"/>
      <c r="L1804" s="1" t="s">
        <v>10686</v>
      </c>
    </row>
    <row r="1805" spans="1:12" x14ac:dyDescent="0.35">
      <c r="A1805" s="1" t="s">
        <v>7457</v>
      </c>
      <c r="B1805" s="1" t="s">
        <v>1883</v>
      </c>
      <c r="C1805" s="2">
        <v>44828</v>
      </c>
      <c r="D1805" s="5">
        <v>599000</v>
      </c>
      <c r="E1805" s="1" t="s">
        <v>61</v>
      </c>
      <c r="F1805" s="1" t="s">
        <v>62</v>
      </c>
      <c r="G1805" s="5">
        <v>30883</v>
      </c>
      <c r="H1805" s="1" t="s">
        <v>10693</v>
      </c>
      <c r="I1805" s="1" t="s">
        <v>10690</v>
      </c>
      <c r="J1805" s="1" t="s">
        <v>12598</v>
      </c>
      <c r="K1805" s="5"/>
      <c r="L1805" s="1" t="s">
        <v>10682</v>
      </c>
    </row>
    <row r="1806" spans="1:12" x14ac:dyDescent="0.35">
      <c r="A1806" s="1" t="s">
        <v>7459</v>
      </c>
      <c r="B1806" s="1" t="s">
        <v>1858</v>
      </c>
      <c r="C1806" s="2">
        <v>44809</v>
      </c>
      <c r="D1806" s="5">
        <v>4981</v>
      </c>
      <c r="E1806" s="1" t="s">
        <v>56</v>
      </c>
      <c r="F1806" s="1" t="s">
        <v>57</v>
      </c>
      <c r="G1806" s="5">
        <v>34624</v>
      </c>
      <c r="H1806" s="1" t="s">
        <v>10679</v>
      </c>
      <c r="I1806" s="1" t="s">
        <v>10689</v>
      </c>
      <c r="J1806" s="1" t="s">
        <v>10698</v>
      </c>
      <c r="K1806" s="5">
        <v>44019</v>
      </c>
      <c r="L1806" s="1" t="s">
        <v>10682</v>
      </c>
    </row>
    <row r="1807" spans="1:12" x14ac:dyDescent="0.35">
      <c r="A1807" s="1" t="s">
        <v>7461</v>
      </c>
      <c r="B1807" s="1" t="s">
        <v>1086</v>
      </c>
      <c r="C1807" s="2">
        <v>45692</v>
      </c>
      <c r="D1807" s="5">
        <v>658000</v>
      </c>
      <c r="E1807" s="1" t="s">
        <v>61</v>
      </c>
      <c r="F1807" s="1" t="s">
        <v>62</v>
      </c>
      <c r="G1807" s="5">
        <v>41289</v>
      </c>
      <c r="H1807" s="1" t="s">
        <v>10693</v>
      </c>
      <c r="I1807" s="1" t="s">
        <v>10684</v>
      </c>
      <c r="J1807" s="1" t="s">
        <v>12598</v>
      </c>
      <c r="K1807" s="5"/>
      <c r="L1807" s="1" t="s">
        <v>10695</v>
      </c>
    </row>
    <row r="1808" spans="1:12" x14ac:dyDescent="0.35">
      <c r="A1808" s="1" t="s">
        <v>7463</v>
      </c>
      <c r="B1808" s="1" t="s">
        <v>2164</v>
      </c>
      <c r="C1808" s="2">
        <v>44992</v>
      </c>
      <c r="D1808" s="5">
        <v>587000</v>
      </c>
      <c r="E1808" s="1" t="s">
        <v>43</v>
      </c>
      <c r="F1808" s="1" t="s">
        <v>44</v>
      </c>
      <c r="G1808" s="5">
        <v>33059</v>
      </c>
      <c r="H1808" s="1" t="s">
        <v>10679</v>
      </c>
      <c r="I1808" s="1" t="s">
        <v>10684</v>
      </c>
      <c r="J1808" s="1" t="s">
        <v>12598</v>
      </c>
      <c r="K1808" s="5"/>
      <c r="L1808" s="1" t="s">
        <v>10682</v>
      </c>
    </row>
    <row r="1809" spans="1:12" x14ac:dyDescent="0.35">
      <c r="A1809" s="1" t="s">
        <v>7467</v>
      </c>
      <c r="B1809" s="1" t="s">
        <v>1494</v>
      </c>
      <c r="C1809" s="2">
        <v>45098</v>
      </c>
      <c r="D1809" s="5">
        <v>512175</v>
      </c>
      <c r="E1809" s="1" t="s">
        <v>138</v>
      </c>
      <c r="F1809" s="1" t="s">
        <v>139</v>
      </c>
      <c r="G1809" s="5">
        <v>25073</v>
      </c>
      <c r="H1809" s="1" t="s">
        <v>10696</v>
      </c>
      <c r="I1809" s="1" t="s">
        <v>10680</v>
      </c>
      <c r="J1809" s="1" t="s">
        <v>10700</v>
      </c>
      <c r="K1809" s="5">
        <v>24825</v>
      </c>
      <c r="L1809" s="1" t="s">
        <v>10682</v>
      </c>
    </row>
    <row r="1810" spans="1:12" x14ac:dyDescent="0.35">
      <c r="A1810" s="1" t="s">
        <v>7469</v>
      </c>
      <c r="B1810" s="1" t="s">
        <v>1968</v>
      </c>
      <c r="C1810" s="2">
        <v>45319</v>
      </c>
      <c r="D1810" s="5">
        <v>399000</v>
      </c>
      <c r="E1810" s="1" t="s">
        <v>138</v>
      </c>
      <c r="F1810" s="1" t="s">
        <v>139</v>
      </c>
      <c r="G1810" s="5">
        <v>29966</v>
      </c>
      <c r="H1810" s="1" t="s">
        <v>10693</v>
      </c>
      <c r="I1810" s="1" t="s">
        <v>10690</v>
      </c>
      <c r="J1810" s="1" t="s">
        <v>12598</v>
      </c>
      <c r="K1810" s="5"/>
      <c r="L1810" s="1" t="s">
        <v>10686</v>
      </c>
    </row>
    <row r="1811" spans="1:12" x14ac:dyDescent="0.35">
      <c r="A1811" s="1" t="s">
        <v>7471</v>
      </c>
      <c r="B1811" s="1" t="s">
        <v>602</v>
      </c>
      <c r="C1811" s="2">
        <v>45157</v>
      </c>
      <c r="D1811" s="5">
        <v>897000</v>
      </c>
      <c r="E1811" s="1" t="s">
        <v>83</v>
      </c>
      <c r="F1811" s="1" t="s">
        <v>84</v>
      </c>
      <c r="G1811" s="5">
        <v>13220</v>
      </c>
      <c r="H1811" s="1" t="s">
        <v>10679</v>
      </c>
      <c r="I1811" s="1" t="s">
        <v>10680</v>
      </c>
      <c r="J1811" s="1" t="s">
        <v>12598</v>
      </c>
      <c r="K1811" s="5"/>
      <c r="L1811" s="1" t="s">
        <v>10682</v>
      </c>
    </row>
    <row r="1812" spans="1:12" x14ac:dyDescent="0.35">
      <c r="A1812" s="1" t="s">
        <v>7475</v>
      </c>
      <c r="B1812" s="1" t="s">
        <v>1954</v>
      </c>
      <c r="C1812" s="2">
        <v>44872</v>
      </c>
      <c r="D1812" s="5">
        <v>198000</v>
      </c>
      <c r="E1812" s="1" t="s">
        <v>48</v>
      </c>
      <c r="F1812" s="1" t="s">
        <v>49</v>
      </c>
      <c r="G1812" s="5">
        <v>20481</v>
      </c>
      <c r="H1812" s="1" t="s">
        <v>10693</v>
      </c>
      <c r="I1812" s="1" t="s">
        <v>10684</v>
      </c>
      <c r="J1812" s="1" t="s">
        <v>12598</v>
      </c>
      <c r="K1812" s="5"/>
      <c r="L1812" s="1" t="s">
        <v>10688</v>
      </c>
    </row>
    <row r="1813" spans="1:12" x14ac:dyDescent="0.35">
      <c r="A1813" s="1" t="s">
        <v>7478</v>
      </c>
      <c r="B1813" s="1" t="s">
        <v>2361</v>
      </c>
      <c r="C1813" s="2">
        <v>45650</v>
      </c>
      <c r="D1813" s="5">
        <v>946000</v>
      </c>
      <c r="E1813" s="1" t="s">
        <v>127</v>
      </c>
      <c r="F1813" s="1" t="s">
        <v>128</v>
      </c>
      <c r="G1813" s="5">
        <v>14729</v>
      </c>
      <c r="H1813" s="1" t="s">
        <v>10679</v>
      </c>
      <c r="I1813" s="1" t="s">
        <v>10680</v>
      </c>
      <c r="J1813" s="1" t="s">
        <v>12598</v>
      </c>
      <c r="K1813" s="5"/>
      <c r="L1813" s="1" t="s">
        <v>10682</v>
      </c>
    </row>
    <row r="1814" spans="1:12" x14ac:dyDescent="0.35">
      <c r="A1814" s="1" t="s">
        <v>7482</v>
      </c>
      <c r="B1814" s="1" t="s">
        <v>1473</v>
      </c>
      <c r="C1814" s="2">
        <v>44914</v>
      </c>
      <c r="D1814" s="5">
        <v>1347197</v>
      </c>
      <c r="E1814" s="1" t="s">
        <v>127</v>
      </c>
      <c r="F1814" s="1" t="s">
        <v>128</v>
      </c>
      <c r="G1814" s="5">
        <v>17790</v>
      </c>
      <c r="H1814" s="1" t="s">
        <v>10683</v>
      </c>
      <c r="I1814" s="1" t="s">
        <v>10684</v>
      </c>
      <c r="J1814" s="1" t="s">
        <v>10699</v>
      </c>
      <c r="K1814" s="5">
        <v>37803</v>
      </c>
      <c r="L1814" s="1" t="s">
        <v>10691</v>
      </c>
    </row>
    <row r="1815" spans="1:12" x14ac:dyDescent="0.35">
      <c r="A1815" s="1" t="s">
        <v>7486</v>
      </c>
      <c r="B1815" s="1" t="s">
        <v>2258</v>
      </c>
      <c r="C1815" s="2">
        <v>45364</v>
      </c>
      <c r="D1815" s="5">
        <v>3385</v>
      </c>
      <c r="E1815" s="1" t="s">
        <v>91</v>
      </c>
      <c r="F1815" s="1" t="s">
        <v>84</v>
      </c>
      <c r="G1815" s="5">
        <v>18225</v>
      </c>
      <c r="H1815" s="1" t="s">
        <v>10679</v>
      </c>
      <c r="I1815" s="1" t="s">
        <v>10689</v>
      </c>
      <c r="J1815" s="1" t="s">
        <v>10694</v>
      </c>
      <c r="K1815" s="5">
        <v>45615</v>
      </c>
      <c r="L1815" s="1" t="s">
        <v>10691</v>
      </c>
    </row>
    <row r="1816" spans="1:12" x14ac:dyDescent="0.35">
      <c r="A1816" s="1" t="s">
        <v>7488</v>
      </c>
      <c r="B1816" s="1" t="s">
        <v>958</v>
      </c>
      <c r="C1816" s="2">
        <v>45217</v>
      </c>
      <c r="D1816" s="5">
        <v>1079326</v>
      </c>
      <c r="E1816" s="1" t="s">
        <v>48</v>
      </c>
      <c r="F1816" s="1" t="s">
        <v>49</v>
      </c>
      <c r="G1816" s="5">
        <v>24036</v>
      </c>
      <c r="H1816" s="1" t="s">
        <v>10693</v>
      </c>
      <c r="I1816" s="1" t="s">
        <v>10684</v>
      </c>
      <c r="J1816" s="1" t="s">
        <v>10702</v>
      </c>
      <c r="K1816" s="5">
        <v>47674</v>
      </c>
      <c r="L1816" s="1" t="s">
        <v>10686</v>
      </c>
    </row>
    <row r="1817" spans="1:12" x14ac:dyDescent="0.35">
      <c r="A1817" s="1" t="s">
        <v>7492</v>
      </c>
      <c r="B1817" s="1" t="s">
        <v>853</v>
      </c>
      <c r="C1817" s="2">
        <v>45073</v>
      </c>
      <c r="D1817" s="5">
        <v>258000</v>
      </c>
      <c r="E1817" s="1" t="s">
        <v>127</v>
      </c>
      <c r="F1817" s="1" t="s">
        <v>128</v>
      </c>
      <c r="G1817" s="5">
        <v>15527</v>
      </c>
      <c r="H1817" s="1" t="s">
        <v>10679</v>
      </c>
      <c r="I1817" s="1" t="s">
        <v>10687</v>
      </c>
      <c r="J1817" s="1" t="s">
        <v>12598</v>
      </c>
      <c r="K1817" s="5"/>
      <c r="L1817" s="1" t="s">
        <v>10688</v>
      </c>
    </row>
    <row r="1818" spans="1:12" x14ac:dyDescent="0.35">
      <c r="A1818" s="1" t="s">
        <v>7494</v>
      </c>
      <c r="B1818" s="1" t="s">
        <v>1019</v>
      </c>
      <c r="C1818" s="2">
        <v>45552</v>
      </c>
      <c r="D1818" s="5">
        <v>99000</v>
      </c>
      <c r="E1818" s="1" t="s">
        <v>12</v>
      </c>
      <c r="F1818" s="1" t="s">
        <v>13</v>
      </c>
      <c r="G1818" s="5">
        <v>13674</v>
      </c>
      <c r="H1818" s="1" t="s">
        <v>10697</v>
      </c>
      <c r="I1818" s="1" t="s">
        <v>10684</v>
      </c>
      <c r="J1818" s="1" t="s">
        <v>12598</v>
      </c>
      <c r="K1818" s="5"/>
      <c r="L1818" s="1" t="s">
        <v>10682</v>
      </c>
    </row>
    <row r="1819" spans="1:12" x14ac:dyDescent="0.35">
      <c r="A1819" s="1" t="s">
        <v>7496</v>
      </c>
      <c r="B1819" s="1" t="s">
        <v>593</v>
      </c>
      <c r="C1819" s="2">
        <v>45634</v>
      </c>
      <c r="D1819" s="5">
        <v>184220</v>
      </c>
      <c r="E1819" s="1" t="s">
        <v>43</v>
      </c>
      <c r="F1819" s="1" t="s">
        <v>44</v>
      </c>
      <c r="G1819" s="5">
        <v>30275</v>
      </c>
      <c r="H1819" s="1" t="s">
        <v>10679</v>
      </c>
      <c r="I1819" s="1" t="s">
        <v>10687</v>
      </c>
      <c r="J1819" s="1" t="s">
        <v>10700</v>
      </c>
      <c r="K1819" s="5">
        <v>43780</v>
      </c>
      <c r="L1819" s="1" t="s">
        <v>10686</v>
      </c>
    </row>
    <row r="1820" spans="1:12" x14ac:dyDescent="0.35">
      <c r="A1820" s="1" t="s">
        <v>7499</v>
      </c>
      <c r="B1820" s="1" t="s">
        <v>1509</v>
      </c>
      <c r="C1820" s="2">
        <v>45397</v>
      </c>
      <c r="D1820" s="5">
        <v>837000</v>
      </c>
      <c r="E1820" s="1" t="s">
        <v>72</v>
      </c>
      <c r="F1820" s="1" t="s">
        <v>33</v>
      </c>
      <c r="G1820" s="5">
        <v>12040</v>
      </c>
      <c r="H1820" s="1" t="s">
        <v>10693</v>
      </c>
      <c r="I1820" s="1" t="s">
        <v>10684</v>
      </c>
      <c r="J1820" s="1" t="s">
        <v>12598</v>
      </c>
      <c r="K1820" s="5"/>
      <c r="L1820" s="1" t="s">
        <v>10691</v>
      </c>
    </row>
    <row r="1821" spans="1:12" x14ac:dyDescent="0.35">
      <c r="A1821" s="1" t="s">
        <v>7503</v>
      </c>
      <c r="B1821" s="1" t="s">
        <v>1532</v>
      </c>
      <c r="C1821" s="2">
        <v>44888</v>
      </c>
      <c r="D1821" s="5">
        <v>744325</v>
      </c>
      <c r="E1821" s="1" t="s">
        <v>111</v>
      </c>
      <c r="F1821" s="1" t="s">
        <v>112</v>
      </c>
      <c r="G1821" s="5">
        <v>25816</v>
      </c>
      <c r="H1821" s="1" t="s">
        <v>10679</v>
      </c>
      <c r="I1821" s="1" t="s">
        <v>10684</v>
      </c>
      <c r="J1821" s="1" t="s">
        <v>10698</v>
      </c>
      <c r="K1821" s="5">
        <v>11675</v>
      </c>
      <c r="L1821" s="1" t="s">
        <v>10695</v>
      </c>
    </row>
    <row r="1822" spans="1:12" x14ac:dyDescent="0.35">
      <c r="A1822" s="1" t="s">
        <v>7506</v>
      </c>
      <c r="B1822" s="1" t="s">
        <v>1835</v>
      </c>
      <c r="C1822" s="2">
        <v>45040</v>
      </c>
      <c r="D1822" s="5">
        <v>957000</v>
      </c>
      <c r="E1822" s="1" t="s">
        <v>72</v>
      </c>
      <c r="F1822" s="1" t="s">
        <v>33</v>
      </c>
      <c r="G1822" s="5">
        <v>10559</v>
      </c>
      <c r="H1822" s="1" t="s">
        <v>10679</v>
      </c>
      <c r="I1822" s="1" t="s">
        <v>10684</v>
      </c>
      <c r="J1822" s="1" t="s">
        <v>12598</v>
      </c>
      <c r="K1822" s="5"/>
      <c r="L1822" s="1" t="s">
        <v>10691</v>
      </c>
    </row>
    <row r="1823" spans="1:12" x14ac:dyDescent="0.35">
      <c r="A1823" s="1" t="s">
        <v>7509</v>
      </c>
      <c r="B1823" s="1" t="s">
        <v>1998</v>
      </c>
      <c r="C1823" s="2">
        <v>45111</v>
      </c>
      <c r="D1823" s="5">
        <v>1576000</v>
      </c>
      <c r="E1823" s="1" t="s">
        <v>56</v>
      </c>
      <c r="F1823" s="1" t="s">
        <v>57</v>
      </c>
      <c r="G1823" s="5">
        <v>34246</v>
      </c>
      <c r="H1823" s="1" t="s">
        <v>10683</v>
      </c>
      <c r="I1823" s="1" t="s">
        <v>10687</v>
      </c>
      <c r="J1823" s="1" t="s">
        <v>12598</v>
      </c>
      <c r="K1823" s="5"/>
      <c r="L1823" s="1" t="s">
        <v>10682</v>
      </c>
    </row>
    <row r="1824" spans="1:12" x14ac:dyDescent="0.35">
      <c r="A1824" s="1" t="s">
        <v>7513</v>
      </c>
      <c r="B1824" s="1" t="s">
        <v>1398</v>
      </c>
      <c r="C1824" s="2">
        <v>45693</v>
      </c>
      <c r="D1824" s="5">
        <v>655000</v>
      </c>
      <c r="E1824" s="1" t="s">
        <v>248</v>
      </c>
      <c r="F1824" s="1" t="s">
        <v>249</v>
      </c>
      <c r="G1824" s="5">
        <v>10289</v>
      </c>
      <c r="H1824" s="1" t="s">
        <v>10679</v>
      </c>
      <c r="I1824" s="1" t="s">
        <v>10684</v>
      </c>
      <c r="J1824" s="1" t="s">
        <v>12598</v>
      </c>
      <c r="K1824" s="5"/>
      <c r="L1824" s="1" t="s">
        <v>10682</v>
      </c>
    </row>
    <row r="1825" spans="1:12" x14ac:dyDescent="0.35">
      <c r="A1825" s="1" t="s">
        <v>7517</v>
      </c>
      <c r="B1825" s="1" t="s">
        <v>1059</v>
      </c>
      <c r="C1825" s="2">
        <v>45395</v>
      </c>
      <c r="D1825" s="5">
        <v>877000</v>
      </c>
      <c r="E1825" s="1" t="s">
        <v>138</v>
      </c>
      <c r="F1825" s="1" t="s">
        <v>139</v>
      </c>
      <c r="G1825" s="5">
        <v>34228</v>
      </c>
      <c r="H1825" s="1" t="s">
        <v>10696</v>
      </c>
      <c r="I1825" s="1" t="s">
        <v>10684</v>
      </c>
      <c r="J1825" s="1" t="s">
        <v>12598</v>
      </c>
      <c r="K1825" s="5"/>
      <c r="L1825" s="1" t="s">
        <v>10686</v>
      </c>
    </row>
    <row r="1826" spans="1:12" x14ac:dyDescent="0.35">
      <c r="A1826" s="1" t="s">
        <v>7521</v>
      </c>
      <c r="B1826" s="1" t="s">
        <v>995</v>
      </c>
      <c r="C1826" s="2">
        <v>45637</v>
      </c>
      <c r="D1826" s="5">
        <v>775000</v>
      </c>
      <c r="E1826" s="1" t="s">
        <v>431</v>
      </c>
      <c r="F1826" s="1" t="s">
        <v>432</v>
      </c>
      <c r="G1826" s="5">
        <v>36800</v>
      </c>
      <c r="H1826" s="1" t="s">
        <v>10679</v>
      </c>
      <c r="I1826" s="1" t="s">
        <v>10680</v>
      </c>
      <c r="J1826" s="1" t="s">
        <v>12598</v>
      </c>
      <c r="K1826" s="5"/>
      <c r="L1826" s="1" t="s">
        <v>10686</v>
      </c>
    </row>
    <row r="1827" spans="1:12" x14ac:dyDescent="0.35">
      <c r="A1827" s="1" t="s">
        <v>7525</v>
      </c>
      <c r="B1827" s="1" t="s">
        <v>2267</v>
      </c>
      <c r="C1827" s="2">
        <v>45560</v>
      </c>
      <c r="D1827" s="5">
        <v>2013000</v>
      </c>
      <c r="E1827" s="1" t="s">
        <v>61</v>
      </c>
      <c r="F1827" s="1" t="s">
        <v>62</v>
      </c>
      <c r="G1827" s="5">
        <v>41946</v>
      </c>
      <c r="H1827" s="1" t="s">
        <v>10693</v>
      </c>
      <c r="I1827" s="1" t="s">
        <v>10684</v>
      </c>
      <c r="J1827" s="1" t="s">
        <v>12598</v>
      </c>
      <c r="K1827" s="5"/>
      <c r="L1827" s="1" t="s">
        <v>10682</v>
      </c>
    </row>
    <row r="1828" spans="1:12" x14ac:dyDescent="0.35">
      <c r="A1828" s="1" t="s">
        <v>7529</v>
      </c>
      <c r="B1828" s="1" t="s">
        <v>2039</v>
      </c>
      <c r="C1828" s="2">
        <v>45164</v>
      </c>
      <c r="D1828" s="5">
        <v>940860</v>
      </c>
      <c r="E1828" s="1" t="s">
        <v>248</v>
      </c>
      <c r="F1828" s="1" t="s">
        <v>249</v>
      </c>
      <c r="G1828" s="5">
        <v>10310</v>
      </c>
      <c r="H1828" s="1" t="s">
        <v>10683</v>
      </c>
      <c r="I1828" s="1" t="s">
        <v>10684</v>
      </c>
      <c r="J1828" s="1" t="s">
        <v>10702</v>
      </c>
      <c r="K1828" s="5">
        <v>15140</v>
      </c>
      <c r="L1828" s="1" t="s">
        <v>10686</v>
      </c>
    </row>
    <row r="1829" spans="1:12" x14ac:dyDescent="0.35">
      <c r="A1829" s="1" t="s">
        <v>7532</v>
      </c>
      <c r="B1829" s="1" t="s">
        <v>964</v>
      </c>
      <c r="C1829" s="2">
        <v>45467</v>
      </c>
      <c r="D1829" s="5">
        <v>942549</v>
      </c>
      <c r="E1829" s="1" t="s">
        <v>12</v>
      </c>
      <c r="F1829" s="1" t="s">
        <v>13</v>
      </c>
      <c r="G1829" s="5">
        <v>12427</v>
      </c>
      <c r="H1829" s="1" t="s">
        <v>10693</v>
      </c>
      <c r="I1829" s="1" t="s">
        <v>10684</v>
      </c>
      <c r="J1829" s="1" t="s">
        <v>10702</v>
      </c>
      <c r="K1829" s="5">
        <v>12451</v>
      </c>
      <c r="L1829" s="1" t="s">
        <v>10691</v>
      </c>
    </row>
    <row r="1830" spans="1:12" x14ac:dyDescent="0.35">
      <c r="A1830" s="1" t="s">
        <v>7536</v>
      </c>
      <c r="B1830" s="1" t="s">
        <v>105</v>
      </c>
      <c r="C1830" s="2">
        <v>45116</v>
      </c>
      <c r="D1830" s="5">
        <v>749518</v>
      </c>
      <c r="E1830" s="1" t="s">
        <v>48</v>
      </c>
      <c r="F1830" s="1" t="s">
        <v>49</v>
      </c>
      <c r="G1830" s="5">
        <v>30211</v>
      </c>
      <c r="H1830" s="1" t="s">
        <v>10693</v>
      </c>
      <c r="I1830" s="1" t="s">
        <v>10684</v>
      </c>
      <c r="J1830" s="1" t="s">
        <v>10701</v>
      </c>
      <c r="K1830" s="5">
        <v>28482</v>
      </c>
      <c r="L1830" s="1" t="s">
        <v>10682</v>
      </c>
    </row>
    <row r="1831" spans="1:12" x14ac:dyDescent="0.35">
      <c r="A1831" s="1" t="s">
        <v>7539</v>
      </c>
      <c r="B1831" s="1" t="s">
        <v>1242</v>
      </c>
      <c r="C1831" s="2">
        <v>45092</v>
      </c>
      <c r="D1831" s="5">
        <v>796000</v>
      </c>
      <c r="E1831" s="1" t="s">
        <v>248</v>
      </c>
      <c r="F1831" s="1" t="s">
        <v>249</v>
      </c>
      <c r="G1831" s="5">
        <v>8340</v>
      </c>
      <c r="H1831" s="1" t="s">
        <v>10697</v>
      </c>
      <c r="I1831" s="1" t="s">
        <v>10684</v>
      </c>
      <c r="J1831" s="1" t="s">
        <v>12598</v>
      </c>
      <c r="K1831" s="5"/>
      <c r="L1831" s="1" t="s">
        <v>10686</v>
      </c>
    </row>
    <row r="1832" spans="1:12" x14ac:dyDescent="0.35">
      <c r="A1832" s="1" t="s">
        <v>7542</v>
      </c>
      <c r="B1832" s="1" t="s">
        <v>375</v>
      </c>
      <c r="C1832" s="2">
        <v>45485</v>
      </c>
      <c r="D1832" s="5">
        <v>560218</v>
      </c>
      <c r="E1832" s="1" t="s">
        <v>151</v>
      </c>
      <c r="F1832" s="1" t="s">
        <v>33</v>
      </c>
      <c r="G1832" s="5">
        <v>13054</v>
      </c>
      <c r="H1832" s="1" t="s">
        <v>10679</v>
      </c>
      <c r="I1832" s="1" t="s">
        <v>10680</v>
      </c>
      <c r="J1832" s="1" t="s">
        <v>10692</v>
      </c>
      <c r="K1832" s="5">
        <v>38782</v>
      </c>
      <c r="L1832" s="1" t="s">
        <v>10691</v>
      </c>
    </row>
    <row r="1833" spans="1:12" x14ac:dyDescent="0.35">
      <c r="A1833" s="1" t="s">
        <v>7544</v>
      </c>
      <c r="B1833" s="1" t="s">
        <v>264</v>
      </c>
      <c r="C1833" s="2">
        <v>45415</v>
      </c>
      <c r="D1833" s="5">
        <v>916000</v>
      </c>
      <c r="E1833" s="1" t="s">
        <v>151</v>
      </c>
      <c r="F1833" s="1" t="s">
        <v>33</v>
      </c>
      <c r="G1833" s="5">
        <v>12248</v>
      </c>
      <c r="H1833" s="1" t="s">
        <v>10693</v>
      </c>
      <c r="I1833" s="1" t="s">
        <v>10690</v>
      </c>
      <c r="J1833" s="1" t="s">
        <v>12598</v>
      </c>
      <c r="K1833" s="5"/>
      <c r="L1833" s="1" t="s">
        <v>10688</v>
      </c>
    </row>
    <row r="1834" spans="1:12" x14ac:dyDescent="0.35">
      <c r="A1834" s="1" t="s">
        <v>7548</v>
      </c>
      <c r="B1834" s="1" t="s">
        <v>526</v>
      </c>
      <c r="C1834" s="2">
        <v>45341</v>
      </c>
      <c r="D1834" s="5">
        <v>50091</v>
      </c>
      <c r="E1834" s="1" t="s">
        <v>72</v>
      </c>
      <c r="F1834" s="1" t="s">
        <v>33</v>
      </c>
      <c r="G1834" s="5">
        <v>12865</v>
      </c>
      <c r="H1834" s="1" t="s">
        <v>10679</v>
      </c>
      <c r="I1834" s="1" t="s">
        <v>10684</v>
      </c>
      <c r="J1834" s="1" t="s">
        <v>10681</v>
      </c>
      <c r="K1834" s="5">
        <v>48909</v>
      </c>
      <c r="L1834" s="1" t="s">
        <v>10695</v>
      </c>
    </row>
    <row r="1835" spans="1:12" x14ac:dyDescent="0.35">
      <c r="A1835" s="1" t="s">
        <v>7550</v>
      </c>
      <c r="B1835" s="1" t="s">
        <v>1311</v>
      </c>
      <c r="C1835" s="2">
        <v>45247</v>
      </c>
      <c r="D1835" s="5">
        <v>227000</v>
      </c>
      <c r="E1835" s="1" t="s">
        <v>127</v>
      </c>
      <c r="F1835" s="1" t="s">
        <v>128</v>
      </c>
      <c r="G1835" s="5">
        <v>19218</v>
      </c>
      <c r="H1835" s="1" t="s">
        <v>10679</v>
      </c>
      <c r="I1835" s="1" t="s">
        <v>10680</v>
      </c>
      <c r="J1835" s="1" t="s">
        <v>12598</v>
      </c>
      <c r="K1835" s="5"/>
      <c r="L1835" s="1" t="s">
        <v>10682</v>
      </c>
    </row>
    <row r="1836" spans="1:12" x14ac:dyDescent="0.35">
      <c r="A1836" s="1" t="s">
        <v>7553</v>
      </c>
      <c r="B1836" s="1" t="s">
        <v>781</v>
      </c>
      <c r="C1836" s="2">
        <v>45601</v>
      </c>
      <c r="D1836" s="5">
        <v>578000</v>
      </c>
      <c r="E1836" s="1" t="s">
        <v>111</v>
      </c>
      <c r="F1836" s="1" t="s">
        <v>112</v>
      </c>
      <c r="G1836" s="5">
        <v>33187</v>
      </c>
      <c r="H1836" s="1" t="s">
        <v>10696</v>
      </c>
      <c r="I1836" s="1" t="s">
        <v>10690</v>
      </c>
      <c r="J1836" s="1" t="s">
        <v>12598</v>
      </c>
      <c r="K1836" s="5"/>
      <c r="L1836" s="1" t="s">
        <v>10688</v>
      </c>
    </row>
    <row r="1837" spans="1:12" x14ac:dyDescent="0.35">
      <c r="A1837" s="1" t="s">
        <v>7556</v>
      </c>
      <c r="B1837" s="1" t="s">
        <v>330</v>
      </c>
      <c r="C1837" s="2">
        <v>45442</v>
      </c>
      <c r="D1837" s="5">
        <v>510624</v>
      </c>
      <c r="E1837" s="1" t="s">
        <v>431</v>
      </c>
      <c r="F1837" s="1" t="s">
        <v>432</v>
      </c>
      <c r="G1837" s="5">
        <v>37424</v>
      </c>
      <c r="H1837" s="1" t="s">
        <v>10697</v>
      </c>
      <c r="I1837" s="1" t="s">
        <v>10684</v>
      </c>
      <c r="J1837" s="1" t="s">
        <v>10681</v>
      </c>
      <c r="K1837" s="5">
        <v>25376</v>
      </c>
      <c r="L1837" s="1" t="s">
        <v>10682</v>
      </c>
    </row>
    <row r="1838" spans="1:12" x14ac:dyDescent="0.35">
      <c r="A1838" s="1" t="s">
        <v>7559</v>
      </c>
      <c r="B1838" s="1" t="s">
        <v>1787</v>
      </c>
      <c r="C1838" s="2">
        <v>45270</v>
      </c>
      <c r="D1838" s="5">
        <v>477000</v>
      </c>
      <c r="E1838" s="1" t="s">
        <v>91</v>
      </c>
      <c r="F1838" s="1" t="s">
        <v>84</v>
      </c>
      <c r="G1838" s="5">
        <v>20905</v>
      </c>
      <c r="H1838" s="1" t="s">
        <v>10683</v>
      </c>
      <c r="I1838" s="1" t="s">
        <v>10684</v>
      </c>
      <c r="J1838" s="1" t="s">
        <v>12598</v>
      </c>
      <c r="K1838" s="5"/>
      <c r="L1838" s="1" t="s">
        <v>10682</v>
      </c>
    </row>
    <row r="1839" spans="1:12" x14ac:dyDescent="0.35">
      <c r="A1839" s="1" t="s">
        <v>7563</v>
      </c>
      <c r="B1839" s="1" t="s">
        <v>1765</v>
      </c>
      <c r="C1839" s="2">
        <v>45031</v>
      </c>
      <c r="D1839" s="5">
        <v>378000</v>
      </c>
      <c r="E1839" s="1" t="s">
        <v>56</v>
      </c>
      <c r="F1839" s="1" t="s">
        <v>57</v>
      </c>
      <c r="G1839" s="5">
        <v>37269</v>
      </c>
      <c r="H1839" s="1" t="s">
        <v>10679</v>
      </c>
      <c r="I1839" s="1" t="s">
        <v>10687</v>
      </c>
      <c r="J1839" s="1" t="s">
        <v>12598</v>
      </c>
      <c r="K1839" s="5"/>
      <c r="L1839" s="1" t="s">
        <v>10691</v>
      </c>
    </row>
    <row r="1840" spans="1:12" x14ac:dyDescent="0.35">
      <c r="A1840" s="1" t="s">
        <v>7566</v>
      </c>
      <c r="B1840" s="1" t="s">
        <v>1392</v>
      </c>
      <c r="C1840" s="2">
        <v>45133</v>
      </c>
      <c r="D1840" s="5">
        <v>557000</v>
      </c>
      <c r="E1840" s="1" t="s">
        <v>72</v>
      </c>
      <c r="F1840" s="1" t="s">
        <v>33</v>
      </c>
      <c r="G1840" s="5">
        <v>12482</v>
      </c>
      <c r="H1840" s="1" t="s">
        <v>10696</v>
      </c>
      <c r="I1840" s="1" t="s">
        <v>10684</v>
      </c>
      <c r="J1840" s="1" t="s">
        <v>12598</v>
      </c>
      <c r="K1840" s="5"/>
      <c r="L1840" s="1" t="s">
        <v>10682</v>
      </c>
    </row>
    <row r="1841" spans="1:12" x14ac:dyDescent="0.35">
      <c r="A1841" s="1" t="s">
        <v>7569</v>
      </c>
      <c r="B1841" s="1" t="s">
        <v>436</v>
      </c>
      <c r="C1841" s="2">
        <v>45251</v>
      </c>
      <c r="D1841" s="5">
        <v>1127422</v>
      </c>
      <c r="E1841" s="1" t="s">
        <v>56</v>
      </c>
      <c r="F1841" s="1" t="s">
        <v>57</v>
      </c>
      <c r="G1841" s="5">
        <v>33855</v>
      </c>
      <c r="H1841" s="1" t="s">
        <v>10693</v>
      </c>
      <c r="I1841" s="1" t="s">
        <v>10687</v>
      </c>
      <c r="J1841" s="1" t="s">
        <v>10700</v>
      </c>
      <c r="K1841" s="5">
        <v>38578</v>
      </c>
      <c r="L1841" s="1" t="s">
        <v>10691</v>
      </c>
    </row>
    <row r="1842" spans="1:12" x14ac:dyDescent="0.35">
      <c r="A1842" s="1" t="s">
        <v>7573</v>
      </c>
      <c r="B1842" s="1" t="s">
        <v>2240</v>
      </c>
      <c r="C1842" s="2">
        <v>45645</v>
      </c>
      <c r="D1842" s="5">
        <v>755491</v>
      </c>
      <c r="E1842" s="1" t="s">
        <v>146</v>
      </c>
      <c r="F1842" s="1" t="s">
        <v>147</v>
      </c>
      <c r="G1842" s="5">
        <v>28810</v>
      </c>
      <c r="H1842" s="1" t="s">
        <v>10693</v>
      </c>
      <c r="I1842" s="1" t="s">
        <v>10680</v>
      </c>
      <c r="J1842" s="1" t="s">
        <v>10700</v>
      </c>
      <c r="K1842" s="5">
        <v>39509</v>
      </c>
      <c r="L1842" s="1" t="s">
        <v>10688</v>
      </c>
    </row>
    <row r="1843" spans="1:12" x14ac:dyDescent="0.35">
      <c r="A1843" s="1" t="s">
        <v>7576</v>
      </c>
      <c r="B1843" s="1" t="s">
        <v>1455</v>
      </c>
      <c r="C1843" s="2">
        <v>45662</v>
      </c>
      <c r="D1843" s="5">
        <v>752814</v>
      </c>
      <c r="E1843" s="1" t="s">
        <v>248</v>
      </c>
      <c r="F1843" s="1" t="s">
        <v>249</v>
      </c>
      <c r="G1843" s="5">
        <v>10855</v>
      </c>
      <c r="H1843" s="1" t="s">
        <v>10679</v>
      </c>
      <c r="I1843" s="1" t="s">
        <v>10684</v>
      </c>
      <c r="J1843" s="1" t="s">
        <v>10681</v>
      </c>
      <c r="K1843" s="5">
        <v>24186</v>
      </c>
      <c r="L1843" s="1" t="s">
        <v>10682</v>
      </c>
    </row>
    <row r="1844" spans="1:12" x14ac:dyDescent="0.35">
      <c r="A1844" s="1" t="s">
        <v>7579</v>
      </c>
      <c r="B1844" s="1" t="s">
        <v>1523</v>
      </c>
      <c r="C1844" s="2">
        <v>45076</v>
      </c>
      <c r="D1844" s="5">
        <v>997000</v>
      </c>
      <c r="E1844" s="1" t="s">
        <v>72</v>
      </c>
      <c r="F1844" s="1" t="s">
        <v>33</v>
      </c>
      <c r="G1844" s="5">
        <v>11204</v>
      </c>
      <c r="H1844" s="1" t="s">
        <v>10693</v>
      </c>
      <c r="I1844" s="1" t="s">
        <v>10680</v>
      </c>
      <c r="J1844" s="1" t="s">
        <v>12598</v>
      </c>
      <c r="K1844" s="5"/>
      <c r="L1844" s="1" t="s">
        <v>10686</v>
      </c>
    </row>
    <row r="1845" spans="1:12" x14ac:dyDescent="0.35">
      <c r="A1845" s="1" t="s">
        <v>7582</v>
      </c>
      <c r="B1845" s="1" t="s">
        <v>608</v>
      </c>
      <c r="C1845" s="2">
        <v>44713</v>
      </c>
      <c r="D1845" s="5">
        <v>713740</v>
      </c>
      <c r="E1845" s="1" t="s">
        <v>32</v>
      </c>
      <c r="F1845" s="1" t="s">
        <v>33</v>
      </c>
      <c r="G1845" s="5">
        <v>10767</v>
      </c>
      <c r="H1845" s="1" t="s">
        <v>10683</v>
      </c>
      <c r="I1845" s="1" t="s">
        <v>10680</v>
      </c>
      <c r="J1845" s="1" t="s">
        <v>10700</v>
      </c>
      <c r="K1845" s="5">
        <v>43260</v>
      </c>
      <c r="L1845" s="1" t="s">
        <v>10682</v>
      </c>
    </row>
    <row r="1846" spans="1:12" x14ac:dyDescent="0.35">
      <c r="A1846" s="1" t="s">
        <v>7586</v>
      </c>
      <c r="B1846" s="1" t="s">
        <v>1718</v>
      </c>
      <c r="C1846" s="2">
        <v>45278</v>
      </c>
      <c r="D1846" s="5">
        <v>428000</v>
      </c>
      <c r="E1846" s="1" t="s">
        <v>37</v>
      </c>
      <c r="F1846" s="1" t="s">
        <v>38</v>
      </c>
      <c r="G1846" s="5">
        <v>34467</v>
      </c>
      <c r="H1846" s="1" t="s">
        <v>10683</v>
      </c>
      <c r="I1846" s="1" t="s">
        <v>10687</v>
      </c>
      <c r="J1846" s="1" t="s">
        <v>12598</v>
      </c>
      <c r="K1846" s="5"/>
      <c r="L1846" s="1" t="s">
        <v>10686</v>
      </c>
    </row>
    <row r="1847" spans="1:12" x14ac:dyDescent="0.35">
      <c r="A1847" s="1" t="s">
        <v>7589</v>
      </c>
      <c r="B1847" s="1" t="s">
        <v>1877</v>
      </c>
      <c r="C1847" s="2">
        <v>45602</v>
      </c>
      <c r="D1847" s="5">
        <v>628000</v>
      </c>
      <c r="E1847" s="1" t="s">
        <v>248</v>
      </c>
      <c r="F1847" s="1" t="s">
        <v>249</v>
      </c>
      <c r="G1847" s="5">
        <v>9782</v>
      </c>
      <c r="H1847" s="1" t="s">
        <v>10696</v>
      </c>
      <c r="I1847" s="1" t="s">
        <v>10684</v>
      </c>
      <c r="J1847" s="1" t="s">
        <v>12598</v>
      </c>
      <c r="K1847" s="5"/>
      <c r="L1847" s="1" t="s">
        <v>10691</v>
      </c>
    </row>
    <row r="1848" spans="1:12" x14ac:dyDescent="0.35">
      <c r="A1848" s="1" t="s">
        <v>7592</v>
      </c>
      <c r="B1848" s="1" t="s">
        <v>1858</v>
      </c>
      <c r="C1848" s="2">
        <v>45336</v>
      </c>
      <c r="D1848" s="5">
        <v>329000</v>
      </c>
      <c r="E1848" s="1" t="s">
        <v>56</v>
      </c>
      <c r="F1848" s="1" t="s">
        <v>57</v>
      </c>
      <c r="G1848" s="5">
        <v>39834</v>
      </c>
      <c r="H1848" s="1" t="s">
        <v>10693</v>
      </c>
      <c r="I1848" s="1" t="s">
        <v>10690</v>
      </c>
      <c r="J1848" s="1" t="s">
        <v>12598</v>
      </c>
      <c r="K1848" s="5"/>
      <c r="L1848" s="1" t="s">
        <v>10686</v>
      </c>
    </row>
    <row r="1849" spans="1:12" x14ac:dyDescent="0.35">
      <c r="A1849" s="1" t="s">
        <v>7594</v>
      </c>
      <c r="B1849" s="1" t="s">
        <v>916</v>
      </c>
      <c r="C1849" s="2">
        <v>45341</v>
      </c>
      <c r="D1849" s="5">
        <v>1197000</v>
      </c>
      <c r="E1849" s="1" t="s">
        <v>56</v>
      </c>
      <c r="F1849" s="1" t="s">
        <v>57</v>
      </c>
      <c r="G1849" s="5">
        <v>35162</v>
      </c>
      <c r="H1849" s="1" t="s">
        <v>10697</v>
      </c>
      <c r="I1849" s="1" t="s">
        <v>10684</v>
      </c>
      <c r="J1849" s="1" t="s">
        <v>12598</v>
      </c>
      <c r="K1849" s="5"/>
      <c r="L1849" s="1" t="s">
        <v>10691</v>
      </c>
    </row>
    <row r="1850" spans="1:12" x14ac:dyDescent="0.35">
      <c r="A1850" s="1" t="s">
        <v>7598</v>
      </c>
      <c r="B1850" s="1" t="s">
        <v>1100</v>
      </c>
      <c r="C1850" s="2">
        <v>45155</v>
      </c>
      <c r="D1850" s="5">
        <v>199000</v>
      </c>
      <c r="E1850" s="1" t="s">
        <v>32</v>
      </c>
      <c r="F1850" s="1" t="s">
        <v>33</v>
      </c>
      <c r="G1850" s="5">
        <v>13174</v>
      </c>
      <c r="H1850" s="1" t="s">
        <v>10679</v>
      </c>
      <c r="I1850" s="1" t="s">
        <v>10684</v>
      </c>
      <c r="J1850" s="1" t="s">
        <v>12598</v>
      </c>
      <c r="K1850" s="5"/>
      <c r="L1850" s="1" t="s">
        <v>10686</v>
      </c>
    </row>
    <row r="1851" spans="1:12" x14ac:dyDescent="0.35">
      <c r="A1851" s="1" t="s">
        <v>7600</v>
      </c>
      <c r="B1851" s="1" t="s">
        <v>2285</v>
      </c>
      <c r="C1851" s="2">
        <v>45279</v>
      </c>
      <c r="D1851" s="5">
        <v>636000</v>
      </c>
      <c r="E1851" s="1" t="s">
        <v>48</v>
      </c>
      <c r="F1851" s="1" t="s">
        <v>49</v>
      </c>
      <c r="G1851" s="5">
        <v>23416</v>
      </c>
      <c r="H1851" s="1" t="s">
        <v>10697</v>
      </c>
      <c r="I1851" s="1" t="s">
        <v>10684</v>
      </c>
      <c r="J1851" s="1" t="s">
        <v>12598</v>
      </c>
      <c r="K1851" s="5"/>
      <c r="L1851" s="1" t="s">
        <v>10682</v>
      </c>
    </row>
    <row r="1852" spans="1:12" x14ac:dyDescent="0.35">
      <c r="A1852" s="1" t="s">
        <v>7604</v>
      </c>
      <c r="B1852" s="1" t="s">
        <v>324</v>
      </c>
      <c r="C1852" s="2">
        <v>45615</v>
      </c>
      <c r="D1852" s="5">
        <v>103454</v>
      </c>
      <c r="E1852" s="1" t="s">
        <v>95</v>
      </c>
      <c r="F1852" s="1" t="s">
        <v>33</v>
      </c>
      <c r="G1852" s="5">
        <v>10965</v>
      </c>
      <c r="H1852" s="1" t="s">
        <v>10679</v>
      </c>
      <c r="I1852" s="1" t="s">
        <v>10680</v>
      </c>
      <c r="J1852" s="1" t="s">
        <v>10699</v>
      </c>
      <c r="K1852" s="5">
        <v>45546</v>
      </c>
      <c r="L1852" s="1" t="s">
        <v>10691</v>
      </c>
    </row>
    <row r="1853" spans="1:12" x14ac:dyDescent="0.35">
      <c r="A1853" s="1" t="s">
        <v>7606</v>
      </c>
      <c r="B1853" s="1" t="s">
        <v>523</v>
      </c>
      <c r="C1853" s="2">
        <v>45594</v>
      </c>
      <c r="D1853" s="5">
        <v>452111</v>
      </c>
      <c r="E1853" s="1" t="s">
        <v>119</v>
      </c>
      <c r="F1853" s="1" t="s">
        <v>120</v>
      </c>
      <c r="G1853" s="5">
        <v>35121</v>
      </c>
      <c r="H1853" s="1" t="s">
        <v>10697</v>
      </c>
      <c r="I1853" s="1" t="s">
        <v>10684</v>
      </c>
      <c r="J1853" s="1" t="s">
        <v>10698</v>
      </c>
      <c r="K1853" s="5">
        <v>46889</v>
      </c>
      <c r="L1853" s="1" t="s">
        <v>10682</v>
      </c>
    </row>
    <row r="1854" spans="1:12" x14ac:dyDescent="0.35">
      <c r="A1854" s="1" t="s">
        <v>7608</v>
      </c>
      <c r="B1854" s="1" t="s">
        <v>2285</v>
      </c>
      <c r="C1854" s="2">
        <v>45708</v>
      </c>
      <c r="D1854" s="5">
        <v>647000</v>
      </c>
      <c r="E1854" s="1" t="s">
        <v>151</v>
      </c>
      <c r="F1854" s="1" t="s">
        <v>33</v>
      </c>
      <c r="G1854" s="5">
        <v>13544</v>
      </c>
      <c r="H1854" s="1" t="s">
        <v>10696</v>
      </c>
      <c r="I1854" s="1" t="s">
        <v>10684</v>
      </c>
      <c r="J1854" s="1" t="s">
        <v>12598</v>
      </c>
      <c r="K1854" s="5"/>
      <c r="L1854" s="1" t="s">
        <v>10682</v>
      </c>
    </row>
    <row r="1855" spans="1:12" x14ac:dyDescent="0.35">
      <c r="A1855" s="1" t="s">
        <v>7612</v>
      </c>
      <c r="B1855" s="1" t="s">
        <v>2273</v>
      </c>
      <c r="C1855" s="2">
        <v>45441</v>
      </c>
      <c r="D1855" s="5">
        <v>138363</v>
      </c>
      <c r="E1855" s="1" t="s">
        <v>119</v>
      </c>
      <c r="F1855" s="1" t="s">
        <v>120</v>
      </c>
      <c r="G1855" s="5">
        <v>36206</v>
      </c>
      <c r="H1855" s="1" t="s">
        <v>10679</v>
      </c>
      <c r="I1855" s="1" t="s">
        <v>10684</v>
      </c>
      <c r="J1855" s="1" t="s">
        <v>10698</v>
      </c>
      <c r="K1855" s="5">
        <v>10637</v>
      </c>
      <c r="L1855" s="1" t="s">
        <v>10686</v>
      </c>
    </row>
    <row r="1856" spans="1:12" x14ac:dyDescent="0.35">
      <c r="A1856" s="1" t="s">
        <v>7614</v>
      </c>
      <c r="B1856" s="1" t="s">
        <v>2231</v>
      </c>
      <c r="C1856" s="2">
        <v>45154</v>
      </c>
      <c r="D1856" s="5">
        <v>199000</v>
      </c>
      <c r="E1856" s="1" t="s">
        <v>24</v>
      </c>
      <c r="F1856" s="1" t="s">
        <v>25</v>
      </c>
      <c r="G1856" s="5">
        <v>9649</v>
      </c>
      <c r="H1856" s="1" t="s">
        <v>10697</v>
      </c>
      <c r="I1856" s="1" t="s">
        <v>10684</v>
      </c>
      <c r="J1856" s="1" t="s">
        <v>12598</v>
      </c>
      <c r="K1856" s="5"/>
      <c r="L1856" s="1" t="s">
        <v>10686</v>
      </c>
    </row>
    <row r="1857" spans="1:12" x14ac:dyDescent="0.35">
      <c r="A1857" s="1" t="s">
        <v>7616</v>
      </c>
      <c r="B1857" s="1" t="s">
        <v>1109</v>
      </c>
      <c r="C1857" s="2">
        <v>45122</v>
      </c>
      <c r="D1857" s="5">
        <v>378000</v>
      </c>
      <c r="E1857" s="1" t="s">
        <v>111</v>
      </c>
      <c r="F1857" s="1" t="s">
        <v>112</v>
      </c>
      <c r="G1857" s="5">
        <v>24386</v>
      </c>
      <c r="H1857" s="1" t="s">
        <v>10679</v>
      </c>
      <c r="I1857" s="1" t="s">
        <v>10690</v>
      </c>
      <c r="J1857" s="1" t="s">
        <v>12598</v>
      </c>
      <c r="K1857" s="5"/>
      <c r="L1857" s="1" t="s">
        <v>10686</v>
      </c>
    </row>
    <row r="1858" spans="1:12" x14ac:dyDescent="0.35">
      <c r="A1858" s="1" t="s">
        <v>7619</v>
      </c>
      <c r="B1858" s="1" t="s">
        <v>2192</v>
      </c>
      <c r="C1858" s="2">
        <v>45276</v>
      </c>
      <c r="D1858" s="5">
        <v>1145000</v>
      </c>
      <c r="E1858" s="1" t="s">
        <v>111</v>
      </c>
      <c r="F1858" s="1" t="s">
        <v>112</v>
      </c>
      <c r="G1858" s="5">
        <v>25941</v>
      </c>
      <c r="H1858" s="1" t="s">
        <v>10696</v>
      </c>
      <c r="I1858" s="1" t="s">
        <v>10687</v>
      </c>
      <c r="J1858" s="1" t="s">
        <v>12598</v>
      </c>
      <c r="K1858" s="5"/>
      <c r="L1858" s="1" t="s">
        <v>10691</v>
      </c>
    </row>
    <row r="1859" spans="1:12" x14ac:dyDescent="0.35">
      <c r="A1859" s="1" t="s">
        <v>7623</v>
      </c>
      <c r="B1859" s="1" t="s">
        <v>1544</v>
      </c>
      <c r="C1859" s="2">
        <v>45503</v>
      </c>
      <c r="D1859" s="5">
        <v>816000</v>
      </c>
      <c r="E1859" s="1" t="s">
        <v>111</v>
      </c>
      <c r="F1859" s="1" t="s">
        <v>112</v>
      </c>
      <c r="G1859" s="5">
        <v>22852</v>
      </c>
      <c r="H1859" s="1" t="s">
        <v>10679</v>
      </c>
      <c r="I1859" s="1" t="s">
        <v>10684</v>
      </c>
      <c r="J1859" s="1" t="s">
        <v>12598</v>
      </c>
      <c r="K1859" s="5"/>
      <c r="L1859" s="1" t="s">
        <v>10686</v>
      </c>
    </row>
    <row r="1860" spans="1:12" x14ac:dyDescent="0.35">
      <c r="A1860" s="1" t="s">
        <v>7627</v>
      </c>
      <c r="B1860" s="1" t="s">
        <v>1509</v>
      </c>
      <c r="C1860" s="2">
        <v>45247</v>
      </c>
      <c r="D1860" s="5">
        <v>22659</v>
      </c>
      <c r="E1860" s="1" t="s">
        <v>72</v>
      </c>
      <c r="F1860" s="1" t="s">
        <v>33</v>
      </c>
      <c r="G1860" s="5">
        <v>9149</v>
      </c>
      <c r="H1860" s="1" t="s">
        <v>10679</v>
      </c>
      <c r="I1860" s="1" t="s">
        <v>10684</v>
      </c>
      <c r="J1860" s="1" t="s">
        <v>10702</v>
      </c>
      <c r="K1860" s="5">
        <v>26341</v>
      </c>
      <c r="L1860" s="1" t="s">
        <v>10686</v>
      </c>
    </row>
    <row r="1861" spans="1:12" x14ac:dyDescent="0.35">
      <c r="A1861" s="1" t="s">
        <v>7629</v>
      </c>
      <c r="B1861" s="1" t="s">
        <v>2105</v>
      </c>
      <c r="C1861" s="2">
        <v>44956</v>
      </c>
      <c r="D1861" s="5">
        <v>164750</v>
      </c>
      <c r="E1861" s="1" t="s">
        <v>12</v>
      </c>
      <c r="F1861" s="1" t="s">
        <v>13</v>
      </c>
      <c r="G1861" s="5">
        <v>14985</v>
      </c>
      <c r="H1861" s="1" t="s">
        <v>10693</v>
      </c>
      <c r="I1861" s="1" t="s">
        <v>10687</v>
      </c>
      <c r="J1861" s="1" t="s">
        <v>10698</v>
      </c>
      <c r="K1861" s="5">
        <v>34250</v>
      </c>
      <c r="L1861" s="1" t="s">
        <v>10682</v>
      </c>
    </row>
    <row r="1862" spans="1:12" x14ac:dyDescent="0.35">
      <c r="A1862" s="1" t="s">
        <v>7631</v>
      </c>
      <c r="B1862" s="1" t="s">
        <v>685</v>
      </c>
      <c r="C1862" s="2">
        <v>45658</v>
      </c>
      <c r="D1862" s="5">
        <v>928963</v>
      </c>
      <c r="E1862" s="1" t="s">
        <v>32</v>
      </c>
      <c r="F1862" s="1" t="s">
        <v>33</v>
      </c>
      <c r="G1862" s="5">
        <v>13187</v>
      </c>
      <c r="H1862" s="1" t="s">
        <v>10693</v>
      </c>
      <c r="I1862" s="1" t="s">
        <v>10684</v>
      </c>
      <c r="J1862" s="1" t="s">
        <v>10694</v>
      </c>
      <c r="K1862" s="5">
        <v>28037</v>
      </c>
      <c r="L1862" s="1" t="s">
        <v>10686</v>
      </c>
    </row>
    <row r="1863" spans="1:12" x14ac:dyDescent="0.35">
      <c r="A1863" s="1" t="s">
        <v>7635</v>
      </c>
      <c r="B1863" s="1" t="s">
        <v>1750</v>
      </c>
      <c r="C1863" s="2">
        <v>45150</v>
      </c>
      <c r="D1863" s="5">
        <v>846000</v>
      </c>
      <c r="E1863" s="1" t="s">
        <v>248</v>
      </c>
      <c r="F1863" s="1" t="s">
        <v>249</v>
      </c>
      <c r="G1863" s="5">
        <v>8113</v>
      </c>
      <c r="H1863" s="1" t="s">
        <v>10683</v>
      </c>
      <c r="I1863" s="1" t="s">
        <v>10689</v>
      </c>
      <c r="J1863" s="1" t="s">
        <v>12598</v>
      </c>
      <c r="K1863" s="5"/>
      <c r="L1863" s="1" t="s">
        <v>10682</v>
      </c>
    </row>
    <row r="1864" spans="1:12" x14ac:dyDescent="0.35">
      <c r="A1864" s="1" t="s">
        <v>7639</v>
      </c>
      <c r="B1864" s="1" t="s">
        <v>182</v>
      </c>
      <c r="C1864" s="2">
        <v>44565</v>
      </c>
      <c r="D1864" s="5">
        <v>727000</v>
      </c>
      <c r="E1864" s="1" t="s">
        <v>91</v>
      </c>
      <c r="F1864" s="1" t="s">
        <v>84</v>
      </c>
      <c r="G1864" s="5">
        <v>21733</v>
      </c>
      <c r="H1864" s="1" t="s">
        <v>10679</v>
      </c>
      <c r="I1864" s="1" t="s">
        <v>10684</v>
      </c>
      <c r="J1864" s="1" t="s">
        <v>12598</v>
      </c>
      <c r="K1864" s="5"/>
      <c r="L1864" s="1" t="s">
        <v>10682</v>
      </c>
    </row>
    <row r="1865" spans="1:12" x14ac:dyDescent="0.35">
      <c r="A1865" s="1" t="s">
        <v>7642</v>
      </c>
      <c r="B1865" s="1" t="s">
        <v>839</v>
      </c>
      <c r="C1865" s="2">
        <v>44575</v>
      </c>
      <c r="D1865" s="5">
        <v>199000</v>
      </c>
      <c r="E1865" s="1" t="s">
        <v>61</v>
      </c>
      <c r="F1865" s="1" t="s">
        <v>62</v>
      </c>
      <c r="G1865" s="5">
        <v>38588</v>
      </c>
      <c r="H1865" s="1" t="s">
        <v>10693</v>
      </c>
      <c r="I1865" s="1" t="s">
        <v>10684</v>
      </c>
      <c r="J1865" s="1" t="s">
        <v>12598</v>
      </c>
      <c r="K1865" s="5"/>
      <c r="L1865" s="1" t="s">
        <v>10686</v>
      </c>
    </row>
    <row r="1866" spans="1:12" x14ac:dyDescent="0.35">
      <c r="A1866" s="1" t="s">
        <v>7644</v>
      </c>
      <c r="B1866" s="1" t="s">
        <v>994</v>
      </c>
      <c r="C1866" s="2">
        <v>45420</v>
      </c>
      <c r="D1866" s="5">
        <v>19154</v>
      </c>
      <c r="E1866" s="1" t="s">
        <v>37</v>
      </c>
      <c r="F1866" s="1" t="s">
        <v>38</v>
      </c>
      <c r="G1866" s="5">
        <v>41827</v>
      </c>
      <c r="H1866" s="1" t="s">
        <v>10679</v>
      </c>
      <c r="I1866" s="1" t="s">
        <v>10684</v>
      </c>
      <c r="J1866" s="1" t="s">
        <v>10692</v>
      </c>
      <c r="K1866" s="5">
        <v>29846</v>
      </c>
      <c r="L1866" s="1" t="s">
        <v>10691</v>
      </c>
    </row>
    <row r="1867" spans="1:12" x14ac:dyDescent="0.35">
      <c r="A1867" s="1" t="s">
        <v>7646</v>
      </c>
      <c r="B1867" s="1" t="s">
        <v>1071</v>
      </c>
      <c r="C1867" s="2">
        <v>44736</v>
      </c>
      <c r="D1867" s="5">
        <v>547000</v>
      </c>
      <c r="E1867" s="1" t="s">
        <v>95</v>
      </c>
      <c r="F1867" s="1" t="s">
        <v>33</v>
      </c>
      <c r="G1867" s="5">
        <v>10573</v>
      </c>
      <c r="H1867" s="1" t="s">
        <v>10696</v>
      </c>
      <c r="I1867" s="1" t="s">
        <v>10684</v>
      </c>
      <c r="J1867" s="1" t="s">
        <v>12598</v>
      </c>
      <c r="K1867" s="5"/>
      <c r="L1867" s="1" t="s">
        <v>10691</v>
      </c>
    </row>
    <row r="1868" spans="1:12" x14ac:dyDescent="0.35">
      <c r="A1868" s="1" t="s">
        <v>7650</v>
      </c>
      <c r="B1868" s="1" t="s">
        <v>875</v>
      </c>
      <c r="C1868" s="2">
        <v>45520</v>
      </c>
      <c r="D1868" s="5">
        <v>929739</v>
      </c>
      <c r="E1868" s="1" t="s">
        <v>119</v>
      </c>
      <c r="F1868" s="1" t="s">
        <v>120</v>
      </c>
      <c r="G1868" s="5">
        <v>34834</v>
      </c>
      <c r="H1868" s="1" t="s">
        <v>10679</v>
      </c>
      <c r="I1868" s="1" t="s">
        <v>10684</v>
      </c>
      <c r="J1868" s="1" t="s">
        <v>10702</v>
      </c>
      <c r="K1868" s="5">
        <v>36261</v>
      </c>
      <c r="L1868" s="1" t="s">
        <v>10688</v>
      </c>
    </row>
    <row r="1869" spans="1:12" x14ac:dyDescent="0.35">
      <c r="A1869" s="1" t="s">
        <v>7654</v>
      </c>
      <c r="B1869" s="1" t="s">
        <v>839</v>
      </c>
      <c r="C1869" s="2">
        <v>45492</v>
      </c>
      <c r="D1869" s="5">
        <v>798000</v>
      </c>
      <c r="E1869" s="1" t="s">
        <v>431</v>
      </c>
      <c r="F1869" s="1" t="s">
        <v>432</v>
      </c>
      <c r="G1869" s="5">
        <v>34799</v>
      </c>
      <c r="H1869" s="1" t="s">
        <v>10683</v>
      </c>
      <c r="I1869" s="1" t="s">
        <v>10690</v>
      </c>
      <c r="J1869" s="1" t="s">
        <v>12598</v>
      </c>
      <c r="K1869" s="5"/>
      <c r="L1869" s="1" t="s">
        <v>10686</v>
      </c>
    </row>
    <row r="1870" spans="1:12" x14ac:dyDescent="0.35">
      <c r="A1870" s="1" t="s">
        <v>7656</v>
      </c>
      <c r="B1870" s="1" t="s">
        <v>534</v>
      </c>
      <c r="C1870" s="2">
        <v>45142</v>
      </c>
      <c r="D1870" s="5">
        <v>467353</v>
      </c>
      <c r="E1870" s="1" t="s">
        <v>95</v>
      </c>
      <c r="F1870" s="1" t="s">
        <v>33</v>
      </c>
      <c r="G1870" s="5">
        <v>12458</v>
      </c>
      <c r="H1870" s="1" t="s">
        <v>10696</v>
      </c>
      <c r="I1870" s="1" t="s">
        <v>10690</v>
      </c>
      <c r="J1870" s="1" t="s">
        <v>10694</v>
      </c>
      <c r="K1870" s="5">
        <v>31647</v>
      </c>
      <c r="L1870" s="1" t="s">
        <v>10682</v>
      </c>
    </row>
    <row r="1871" spans="1:12" x14ac:dyDescent="0.35">
      <c r="A1871" s="1" t="s">
        <v>7658</v>
      </c>
      <c r="B1871" s="1" t="s">
        <v>1115</v>
      </c>
      <c r="C1871" s="2">
        <v>45675</v>
      </c>
      <c r="D1871" s="5">
        <v>2395000</v>
      </c>
      <c r="E1871" s="1" t="s">
        <v>83</v>
      </c>
      <c r="F1871" s="1" t="s">
        <v>84</v>
      </c>
      <c r="G1871" s="5">
        <v>16029</v>
      </c>
      <c r="H1871" s="1" t="s">
        <v>10696</v>
      </c>
      <c r="I1871" s="1" t="s">
        <v>10684</v>
      </c>
      <c r="J1871" s="1" t="s">
        <v>12598</v>
      </c>
      <c r="K1871" s="5"/>
      <c r="L1871" s="1" t="s">
        <v>10695</v>
      </c>
    </row>
    <row r="1872" spans="1:12" x14ac:dyDescent="0.35">
      <c r="A1872" s="1" t="s">
        <v>7662</v>
      </c>
      <c r="B1872" s="1" t="s">
        <v>1920</v>
      </c>
      <c r="C1872" s="2">
        <v>45713</v>
      </c>
      <c r="D1872" s="5">
        <v>473102</v>
      </c>
      <c r="E1872" s="1" t="s">
        <v>48</v>
      </c>
      <c r="F1872" s="1" t="s">
        <v>49</v>
      </c>
      <c r="G1872" s="5">
        <v>26625</v>
      </c>
      <c r="H1872" s="1" t="s">
        <v>10693</v>
      </c>
      <c r="I1872" s="1" t="s">
        <v>10680</v>
      </c>
      <c r="J1872" s="1" t="s">
        <v>10699</v>
      </c>
      <c r="K1872" s="5">
        <v>24898</v>
      </c>
      <c r="L1872" s="1" t="s">
        <v>10691</v>
      </c>
    </row>
    <row r="1873" spans="1:12" x14ac:dyDescent="0.35">
      <c r="A1873" s="1" t="s">
        <v>7664</v>
      </c>
      <c r="B1873" s="1" t="s">
        <v>1366</v>
      </c>
      <c r="C1873" s="2">
        <v>45610</v>
      </c>
      <c r="D1873" s="5">
        <v>219680</v>
      </c>
      <c r="E1873" s="1" t="s">
        <v>127</v>
      </c>
      <c r="F1873" s="1" t="s">
        <v>128</v>
      </c>
      <c r="G1873" s="5">
        <v>16364</v>
      </c>
      <c r="H1873" s="1" t="s">
        <v>10693</v>
      </c>
      <c r="I1873" s="1" t="s">
        <v>10687</v>
      </c>
      <c r="J1873" s="1" t="s">
        <v>10699</v>
      </c>
      <c r="K1873" s="5">
        <v>29320</v>
      </c>
      <c r="L1873" s="1" t="s">
        <v>10688</v>
      </c>
    </row>
    <row r="1874" spans="1:12" x14ac:dyDescent="0.35">
      <c r="A1874" s="1" t="s">
        <v>7666</v>
      </c>
      <c r="B1874" s="1" t="s">
        <v>505</v>
      </c>
      <c r="C1874" s="2">
        <v>45306</v>
      </c>
      <c r="D1874" s="5">
        <v>98897</v>
      </c>
      <c r="E1874" s="1" t="s">
        <v>61</v>
      </c>
      <c r="F1874" s="1" t="s">
        <v>62</v>
      </c>
      <c r="G1874" s="5">
        <v>31287</v>
      </c>
      <c r="H1874" s="1" t="s">
        <v>10693</v>
      </c>
      <c r="I1874" s="1" t="s">
        <v>10684</v>
      </c>
      <c r="J1874" s="1" t="s">
        <v>10694</v>
      </c>
      <c r="K1874" s="5">
        <v>20103</v>
      </c>
      <c r="L1874" s="1" t="s">
        <v>10691</v>
      </c>
    </row>
    <row r="1875" spans="1:12" x14ac:dyDescent="0.35">
      <c r="A1875" s="1" t="s">
        <v>7668</v>
      </c>
      <c r="B1875" s="1" t="s">
        <v>2056</v>
      </c>
      <c r="C1875" s="2">
        <v>45701</v>
      </c>
      <c r="D1875" s="5">
        <v>110661</v>
      </c>
      <c r="E1875" s="1" t="s">
        <v>91</v>
      </c>
      <c r="F1875" s="1" t="s">
        <v>84</v>
      </c>
      <c r="G1875" s="5">
        <v>14858</v>
      </c>
      <c r="H1875" s="1" t="s">
        <v>10696</v>
      </c>
      <c r="I1875" s="1" t="s">
        <v>10684</v>
      </c>
      <c r="J1875" s="1" t="s">
        <v>10694</v>
      </c>
      <c r="K1875" s="5">
        <v>38339</v>
      </c>
      <c r="L1875" s="1" t="s">
        <v>10682</v>
      </c>
    </row>
    <row r="1876" spans="1:12" x14ac:dyDescent="0.35">
      <c r="A1876" s="1" t="s">
        <v>7670</v>
      </c>
      <c r="B1876" s="1" t="s">
        <v>73</v>
      </c>
      <c r="C1876" s="2">
        <v>44785</v>
      </c>
      <c r="D1876" s="5">
        <v>757000</v>
      </c>
      <c r="E1876" s="1" t="s">
        <v>43</v>
      </c>
      <c r="F1876" s="1" t="s">
        <v>44</v>
      </c>
      <c r="G1876" s="5">
        <v>26816</v>
      </c>
      <c r="H1876" s="1" t="s">
        <v>10696</v>
      </c>
      <c r="I1876" s="1" t="s">
        <v>10684</v>
      </c>
      <c r="J1876" s="1" t="s">
        <v>12598</v>
      </c>
      <c r="K1876" s="5"/>
      <c r="L1876" s="1" t="s">
        <v>10682</v>
      </c>
    </row>
    <row r="1877" spans="1:12" x14ac:dyDescent="0.35">
      <c r="A1877" s="1" t="s">
        <v>7674</v>
      </c>
      <c r="B1877" s="1" t="s">
        <v>363</v>
      </c>
      <c r="C1877" s="2">
        <v>45503</v>
      </c>
      <c r="D1877" s="5">
        <v>298000</v>
      </c>
      <c r="E1877" s="1" t="s">
        <v>146</v>
      </c>
      <c r="F1877" s="1" t="s">
        <v>147</v>
      </c>
      <c r="G1877" s="5">
        <v>22749</v>
      </c>
      <c r="H1877" s="1" t="s">
        <v>10693</v>
      </c>
      <c r="I1877" s="1" t="s">
        <v>10684</v>
      </c>
      <c r="J1877" s="1" t="s">
        <v>12598</v>
      </c>
      <c r="K1877" s="5"/>
      <c r="L1877" s="1" t="s">
        <v>10686</v>
      </c>
    </row>
    <row r="1878" spans="1:12" x14ac:dyDescent="0.35">
      <c r="A1878" s="1" t="s">
        <v>7677</v>
      </c>
      <c r="B1878" s="1" t="s">
        <v>407</v>
      </c>
      <c r="C1878" s="2">
        <v>44957</v>
      </c>
      <c r="D1878" s="5">
        <v>678000</v>
      </c>
      <c r="E1878" s="1" t="s">
        <v>56</v>
      </c>
      <c r="F1878" s="1" t="s">
        <v>57</v>
      </c>
      <c r="G1878" s="5">
        <v>34474</v>
      </c>
      <c r="H1878" s="1" t="s">
        <v>10679</v>
      </c>
      <c r="I1878" s="1" t="s">
        <v>10684</v>
      </c>
      <c r="J1878" s="1" t="s">
        <v>12598</v>
      </c>
      <c r="K1878" s="5"/>
      <c r="L1878" s="1" t="s">
        <v>10695</v>
      </c>
    </row>
    <row r="1879" spans="1:12" x14ac:dyDescent="0.35">
      <c r="A1879" s="1" t="s">
        <v>7680</v>
      </c>
      <c r="B1879" s="1" t="s">
        <v>895</v>
      </c>
      <c r="C1879" s="2">
        <v>45320</v>
      </c>
      <c r="D1879" s="5">
        <v>428000</v>
      </c>
      <c r="E1879" s="1" t="s">
        <v>61</v>
      </c>
      <c r="F1879" s="1" t="s">
        <v>62</v>
      </c>
      <c r="G1879" s="5">
        <v>39440</v>
      </c>
      <c r="H1879" s="1" t="s">
        <v>10679</v>
      </c>
      <c r="I1879" s="1" t="s">
        <v>10680</v>
      </c>
      <c r="J1879" s="1" t="s">
        <v>12598</v>
      </c>
      <c r="K1879" s="5"/>
      <c r="L1879" s="1" t="s">
        <v>10682</v>
      </c>
    </row>
    <row r="1880" spans="1:12" x14ac:dyDescent="0.35">
      <c r="A1880" s="1" t="s">
        <v>7683</v>
      </c>
      <c r="B1880" s="1" t="s">
        <v>1823</v>
      </c>
      <c r="C1880" s="2">
        <v>45563</v>
      </c>
      <c r="D1880" s="5">
        <v>538046</v>
      </c>
      <c r="E1880" s="1" t="s">
        <v>95</v>
      </c>
      <c r="F1880" s="1" t="s">
        <v>33</v>
      </c>
      <c r="G1880" s="5">
        <v>10742</v>
      </c>
      <c r="H1880" s="1" t="s">
        <v>10679</v>
      </c>
      <c r="I1880" s="1" t="s">
        <v>10690</v>
      </c>
      <c r="J1880" s="1" t="s">
        <v>10699</v>
      </c>
      <c r="K1880" s="5">
        <v>10954</v>
      </c>
      <c r="L1880" s="1" t="s">
        <v>10691</v>
      </c>
    </row>
    <row r="1881" spans="1:12" x14ac:dyDescent="0.35">
      <c r="A1881" s="1" t="s">
        <v>7685</v>
      </c>
      <c r="B1881" s="1" t="s">
        <v>1727</v>
      </c>
      <c r="C1881" s="2">
        <v>45363</v>
      </c>
      <c r="D1881" s="5">
        <v>19006</v>
      </c>
      <c r="E1881" s="1" t="s">
        <v>151</v>
      </c>
      <c r="F1881" s="1" t="s">
        <v>33</v>
      </c>
      <c r="G1881" s="5">
        <v>10315</v>
      </c>
      <c r="H1881" s="1" t="s">
        <v>10683</v>
      </c>
      <c r="I1881" s="1" t="s">
        <v>10690</v>
      </c>
      <c r="J1881" s="1" t="s">
        <v>10698</v>
      </c>
      <c r="K1881" s="5">
        <v>39994</v>
      </c>
      <c r="L1881" s="1" t="s">
        <v>10688</v>
      </c>
    </row>
    <row r="1882" spans="1:12" x14ac:dyDescent="0.35">
      <c r="A1882" s="1" t="s">
        <v>7687</v>
      </c>
      <c r="B1882" s="1" t="s">
        <v>236</v>
      </c>
      <c r="C1882" s="2">
        <v>45107</v>
      </c>
      <c r="D1882" s="5">
        <v>238000</v>
      </c>
      <c r="E1882" s="1" t="s">
        <v>32</v>
      </c>
      <c r="F1882" s="1" t="s">
        <v>33</v>
      </c>
      <c r="G1882" s="5">
        <v>11881</v>
      </c>
      <c r="H1882" s="1" t="s">
        <v>10683</v>
      </c>
      <c r="I1882" s="1" t="s">
        <v>10680</v>
      </c>
      <c r="J1882" s="1" t="s">
        <v>12598</v>
      </c>
      <c r="K1882" s="5"/>
      <c r="L1882" s="1" t="s">
        <v>10691</v>
      </c>
    </row>
    <row r="1883" spans="1:12" x14ac:dyDescent="0.35">
      <c r="A1883" s="1" t="s">
        <v>7689</v>
      </c>
      <c r="B1883" s="1" t="s">
        <v>1294</v>
      </c>
      <c r="C1883" s="2">
        <v>45212</v>
      </c>
      <c r="D1883" s="5">
        <v>255352</v>
      </c>
      <c r="E1883" s="1" t="s">
        <v>24</v>
      </c>
      <c r="F1883" s="1" t="s">
        <v>25</v>
      </c>
      <c r="G1883" s="5">
        <v>13437</v>
      </c>
      <c r="H1883" s="1" t="s">
        <v>10683</v>
      </c>
      <c r="I1883" s="1" t="s">
        <v>10687</v>
      </c>
      <c r="J1883" s="1" t="s">
        <v>10681</v>
      </c>
      <c r="K1883" s="5">
        <v>43648</v>
      </c>
      <c r="L1883" s="1" t="s">
        <v>10686</v>
      </c>
    </row>
    <row r="1884" spans="1:12" x14ac:dyDescent="0.35">
      <c r="A1884" s="1" t="s">
        <v>7691</v>
      </c>
      <c r="B1884" s="1" t="s">
        <v>1515</v>
      </c>
      <c r="C1884" s="2">
        <v>45011</v>
      </c>
      <c r="D1884" s="5">
        <v>218000</v>
      </c>
      <c r="E1884" s="1" t="s">
        <v>119</v>
      </c>
      <c r="F1884" s="1" t="s">
        <v>120</v>
      </c>
      <c r="G1884" s="5">
        <v>30427</v>
      </c>
      <c r="H1884" s="1" t="s">
        <v>10679</v>
      </c>
      <c r="I1884" s="1" t="s">
        <v>10687</v>
      </c>
      <c r="J1884" s="1" t="s">
        <v>12598</v>
      </c>
      <c r="K1884" s="5"/>
      <c r="L1884" s="1" t="s">
        <v>10691</v>
      </c>
    </row>
    <row r="1885" spans="1:12" x14ac:dyDescent="0.35">
      <c r="A1885" s="1" t="s">
        <v>7694</v>
      </c>
      <c r="B1885" s="1" t="s">
        <v>1440</v>
      </c>
      <c r="C1885" s="2">
        <v>45624</v>
      </c>
      <c r="D1885" s="5">
        <v>1301216</v>
      </c>
      <c r="E1885" s="1" t="s">
        <v>146</v>
      </c>
      <c r="F1885" s="1" t="s">
        <v>147</v>
      </c>
      <c r="G1885" s="5">
        <v>23587</v>
      </c>
      <c r="H1885" s="1" t="s">
        <v>10683</v>
      </c>
      <c r="I1885" s="1" t="s">
        <v>10684</v>
      </c>
      <c r="J1885" s="1" t="s">
        <v>10702</v>
      </c>
      <c r="K1885" s="5">
        <v>25784</v>
      </c>
      <c r="L1885" s="1" t="s">
        <v>10682</v>
      </c>
    </row>
    <row r="1886" spans="1:12" x14ac:dyDescent="0.35">
      <c r="A1886" s="1" t="s">
        <v>7698</v>
      </c>
      <c r="B1886" s="1" t="s">
        <v>2172</v>
      </c>
      <c r="C1886" s="2">
        <v>45573</v>
      </c>
      <c r="D1886" s="5">
        <v>1626000</v>
      </c>
      <c r="E1886" s="1" t="s">
        <v>248</v>
      </c>
      <c r="F1886" s="1" t="s">
        <v>249</v>
      </c>
      <c r="G1886" s="5">
        <v>9133</v>
      </c>
      <c r="H1886" s="1" t="s">
        <v>10693</v>
      </c>
      <c r="I1886" s="1" t="s">
        <v>10684</v>
      </c>
      <c r="J1886" s="1" t="s">
        <v>12598</v>
      </c>
      <c r="K1886" s="5"/>
      <c r="L1886" s="1" t="s">
        <v>10686</v>
      </c>
    </row>
    <row r="1887" spans="1:12" x14ac:dyDescent="0.35">
      <c r="A1887" s="1" t="s">
        <v>7702</v>
      </c>
      <c r="B1887" s="1" t="s">
        <v>1207</v>
      </c>
      <c r="C1887" s="2">
        <v>45238</v>
      </c>
      <c r="D1887" s="5">
        <v>119000</v>
      </c>
      <c r="E1887" s="1" t="s">
        <v>32</v>
      </c>
      <c r="F1887" s="1" t="s">
        <v>33</v>
      </c>
      <c r="G1887" s="5">
        <v>9043</v>
      </c>
      <c r="H1887" s="1" t="s">
        <v>10679</v>
      </c>
      <c r="I1887" s="1" t="s">
        <v>10684</v>
      </c>
      <c r="J1887" s="1" t="s">
        <v>12598</v>
      </c>
      <c r="K1887" s="5"/>
      <c r="L1887" s="1" t="s">
        <v>10686</v>
      </c>
    </row>
    <row r="1888" spans="1:12" x14ac:dyDescent="0.35">
      <c r="A1888" s="1" t="s">
        <v>7704</v>
      </c>
      <c r="B1888" s="1" t="s">
        <v>224</v>
      </c>
      <c r="C1888" s="2">
        <v>44931</v>
      </c>
      <c r="D1888" s="5">
        <v>1165987</v>
      </c>
      <c r="E1888" s="1" t="s">
        <v>111</v>
      </c>
      <c r="F1888" s="1" t="s">
        <v>112</v>
      </c>
      <c r="G1888" s="5">
        <v>30679</v>
      </c>
      <c r="H1888" s="1" t="s">
        <v>10696</v>
      </c>
      <c r="I1888" s="1" t="s">
        <v>10684</v>
      </c>
      <c r="J1888" s="1" t="s">
        <v>10692</v>
      </c>
      <c r="K1888" s="5">
        <v>31013</v>
      </c>
      <c r="L1888" s="1" t="s">
        <v>10691</v>
      </c>
    </row>
    <row r="1889" spans="1:12" x14ac:dyDescent="0.35">
      <c r="A1889" s="1" t="s">
        <v>7706</v>
      </c>
      <c r="B1889" s="1" t="s">
        <v>1937</v>
      </c>
      <c r="C1889" s="2">
        <v>45342</v>
      </c>
      <c r="D1889" s="5">
        <v>477207</v>
      </c>
      <c r="E1889" s="1" t="s">
        <v>91</v>
      </c>
      <c r="F1889" s="1" t="s">
        <v>84</v>
      </c>
      <c r="G1889" s="5">
        <v>21789</v>
      </c>
      <c r="H1889" s="1" t="s">
        <v>10693</v>
      </c>
      <c r="I1889" s="1" t="s">
        <v>10684</v>
      </c>
      <c r="J1889" s="1" t="s">
        <v>10702</v>
      </c>
      <c r="K1889" s="5">
        <v>21793</v>
      </c>
      <c r="L1889" s="1" t="s">
        <v>10682</v>
      </c>
    </row>
    <row r="1890" spans="1:12" x14ac:dyDescent="0.35">
      <c r="A1890" s="1" t="s">
        <v>7708</v>
      </c>
      <c r="B1890" s="1" t="s">
        <v>1506</v>
      </c>
      <c r="C1890" s="2">
        <v>45113</v>
      </c>
      <c r="D1890" s="5">
        <v>89000</v>
      </c>
      <c r="E1890" s="1" t="s">
        <v>37</v>
      </c>
      <c r="F1890" s="1" t="s">
        <v>38</v>
      </c>
      <c r="G1890" s="5">
        <v>38214</v>
      </c>
      <c r="H1890" s="1" t="s">
        <v>10693</v>
      </c>
      <c r="I1890" s="1" t="s">
        <v>10684</v>
      </c>
      <c r="J1890" s="1" t="s">
        <v>12598</v>
      </c>
      <c r="K1890" s="5"/>
      <c r="L1890" s="1" t="s">
        <v>10682</v>
      </c>
    </row>
    <row r="1891" spans="1:12" x14ac:dyDescent="0.35">
      <c r="A1891" s="1" t="s">
        <v>7710</v>
      </c>
      <c r="B1891" s="1" t="s">
        <v>1660</v>
      </c>
      <c r="C1891" s="2">
        <v>45104</v>
      </c>
      <c r="D1891" s="5">
        <v>399000</v>
      </c>
      <c r="E1891" s="1" t="s">
        <v>72</v>
      </c>
      <c r="F1891" s="1" t="s">
        <v>33</v>
      </c>
      <c r="G1891" s="5">
        <v>9459</v>
      </c>
      <c r="H1891" s="1" t="s">
        <v>10679</v>
      </c>
      <c r="I1891" s="1" t="s">
        <v>10684</v>
      </c>
      <c r="J1891" s="1" t="s">
        <v>12598</v>
      </c>
      <c r="K1891" s="5"/>
      <c r="L1891" s="1" t="s">
        <v>10682</v>
      </c>
    </row>
    <row r="1892" spans="1:12" x14ac:dyDescent="0.35">
      <c r="A1892" s="1" t="s">
        <v>7712</v>
      </c>
      <c r="B1892" s="1" t="s">
        <v>2319</v>
      </c>
      <c r="C1892" s="2">
        <v>45689</v>
      </c>
      <c r="D1892" s="5">
        <v>215482</v>
      </c>
      <c r="E1892" s="1" t="s">
        <v>43</v>
      </c>
      <c r="F1892" s="1" t="s">
        <v>44</v>
      </c>
      <c r="G1892" s="5">
        <v>27000</v>
      </c>
      <c r="H1892" s="1" t="s">
        <v>10679</v>
      </c>
      <c r="I1892" s="1" t="s">
        <v>10687</v>
      </c>
      <c r="J1892" s="1" t="s">
        <v>10692</v>
      </c>
      <c r="K1892" s="5">
        <v>33518</v>
      </c>
      <c r="L1892" s="1" t="s">
        <v>10686</v>
      </c>
    </row>
    <row r="1893" spans="1:12" x14ac:dyDescent="0.35">
      <c r="A1893" s="1" t="s">
        <v>7714</v>
      </c>
      <c r="B1893" s="1" t="s">
        <v>2282</v>
      </c>
      <c r="C1893" s="2">
        <v>44685</v>
      </c>
      <c r="D1893" s="5">
        <v>1435014</v>
      </c>
      <c r="E1893" s="1" t="s">
        <v>146</v>
      </c>
      <c r="F1893" s="1" t="s">
        <v>147</v>
      </c>
      <c r="G1893" s="5">
        <v>33684</v>
      </c>
      <c r="H1893" s="1" t="s">
        <v>10697</v>
      </c>
      <c r="I1893" s="1" t="s">
        <v>10684</v>
      </c>
      <c r="J1893" s="1" t="s">
        <v>10701</v>
      </c>
      <c r="K1893" s="5">
        <v>40986</v>
      </c>
      <c r="L1893" s="1" t="s">
        <v>10682</v>
      </c>
    </row>
    <row r="1894" spans="1:12" x14ac:dyDescent="0.35">
      <c r="A1894" s="1" t="s">
        <v>7718</v>
      </c>
      <c r="B1894" s="1" t="s">
        <v>1274</v>
      </c>
      <c r="C1894" s="2">
        <v>45377</v>
      </c>
      <c r="D1894" s="5">
        <v>323776</v>
      </c>
      <c r="E1894" s="1" t="s">
        <v>43</v>
      </c>
      <c r="F1894" s="1" t="s">
        <v>44</v>
      </c>
      <c r="G1894" s="5">
        <v>34203</v>
      </c>
      <c r="H1894" s="1" t="s">
        <v>10696</v>
      </c>
      <c r="I1894" s="1" t="s">
        <v>10687</v>
      </c>
      <c r="J1894" s="1" t="s">
        <v>10701</v>
      </c>
      <c r="K1894" s="5">
        <v>34224</v>
      </c>
      <c r="L1894" s="1" t="s">
        <v>10682</v>
      </c>
    </row>
    <row r="1895" spans="1:12" x14ac:dyDescent="0.35">
      <c r="A1895" s="1" t="s">
        <v>7720</v>
      </c>
      <c r="B1895" s="1" t="s">
        <v>590</v>
      </c>
      <c r="C1895" s="2">
        <v>45567</v>
      </c>
      <c r="D1895" s="5">
        <v>329000</v>
      </c>
      <c r="E1895" s="1" t="s">
        <v>127</v>
      </c>
      <c r="F1895" s="1" t="s">
        <v>128</v>
      </c>
      <c r="G1895" s="5">
        <v>13419</v>
      </c>
      <c r="H1895" s="1" t="s">
        <v>10693</v>
      </c>
      <c r="I1895" s="1" t="s">
        <v>10684</v>
      </c>
      <c r="J1895" s="1" t="s">
        <v>12598</v>
      </c>
      <c r="K1895" s="5"/>
      <c r="L1895" s="1" t="s">
        <v>10686</v>
      </c>
    </row>
    <row r="1896" spans="1:12" x14ac:dyDescent="0.35">
      <c r="A1896" s="1" t="s">
        <v>7722</v>
      </c>
      <c r="B1896" s="1" t="s">
        <v>425</v>
      </c>
      <c r="C1896" s="2">
        <v>45036</v>
      </c>
      <c r="D1896" s="5">
        <v>375569</v>
      </c>
      <c r="E1896" s="1" t="s">
        <v>119</v>
      </c>
      <c r="F1896" s="1" t="s">
        <v>120</v>
      </c>
      <c r="G1896" s="5">
        <v>29418</v>
      </c>
      <c r="H1896" s="1" t="s">
        <v>10679</v>
      </c>
      <c r="I1896" s="1" t="s">
        <v>10684</v>
      </c>
      <c r="J1896" s="1" t="s">
        <v>10702</v>
      </c>
      <c r="K1896" s="5">
        <v>22431</v>
      </c>
      <c r="L1896" s="1" t="s">
        <v>10695</v>
      </c>
    </row>
    <row r="1897" spans="1:12" x14ac:dyDescent="0.35">
      <c r="A1897" s="1" t="s">
        <v>7724</v>
      </c>
      <c r="B1897" s="1" t="s">
        <v>1346</v>
      </c>
      <c r="C1897" s="2">
        <v>45119</v>
      </c>
      <c r="D1897" s="5">
        <v>59000</v>
      </c>
      <c r="E1897" s="1" t="s">
        <v>146</v>
      </c>
      <c r="F1897" s="1" t="s">
        <v>147</v>
      </c>
      <c r="G1897" s="5">
        <v>25194</v>
      </c>
      <c r="H1897" s="1" t="s">
        <v>10679</v>
      </c>
      <c r="I1897" s="1" t="s">
        <v>10684</v>
      </c>
      <c r="J1897" s="1" t="s">
        <v>12598</v>
      </c>
      <c r="K1897" s="5"/>
      <c r="L1897" s="1" t="s">
        <v>10686</v>
      </c>
    </row>
    <row r="1898" spans="1:12" x14ac:dyDescent="0.35">
      <c r="A1898" s="1" t="s">
        <v>7726</v>
      </c>
      <c r="B1898" s="1" t="s">
        <v>2316</v>
      </c>
      <c r="C1898" s="2">
        <v>44586</v>
      </c>
      <c r="D1898" s="5">
        <v>229000</v>
      </c>
      <c r="E1898" s="1" t="s">
        <v>43</v>
      </c>
      <c r="F1898" s="1" t="s">
        <v>44</v>
      </c>
      <c r="G1898" s="5">
        <v>30236</v>
      </c>
      <c r="H1898" s="1" t="s">
        <v>10697</v>
      </c>
      <c r="I1898" s="1" t="s">
        <v>10687</v>
      </c>
      <c r="J1898" s="1" t="s">
        <v>12598</v>
      </c>
      <c r="K1898" s="5"/>
      <c r="L1898" s="1" t="s">
        <v>10691</v>
      </c>
    </row>
    <row r="1899" spans="1:12" x14ac:dyDescent="0.35">
      <c r="A1899" s="1" t="s">
        <v>7728</v>
      </c>
      <c r="B1899" s="1" t="s">
        <v>1784</v>
      </c>
      <c r="C1899" s="2">
        <v>45132</v>
      </c>
      <c r="D1899" s="5">
        <v>378000</v>
      </c>
      <c r="E1899" s="1" t="s">
        <v>32</v>
      </c>
      <c r="F1899" s="1" t="s">
        <v>33</v>
      </c>
      <c r="G1899" s="5">
        <v>9379</v>
      </c>
      <c r="H1899" s="1" t="s">
        <v>10679</v>
      </c>
      <c r="I1899" s="1" t="s">
        <v>10684</v>
      </c>
      <c r="J1899" s="1" t="s">
        <v>12598</v>
      </c>
      <c r="K1899" s="5"/>
      <c r="L1899" s="1" t="s">
        <v>10682</v>
      </c>
    </row>
    <row r="1900" spans="1:12" x14ac:dyDescent="0.35">
      <c r="A1900" s="1" t="s">
        <v>7731</v>
      </c>
      <c r="B1900" s="1" t="s">
        <v>366</v>
      </c>
      <c r="C1900" s="2">
        <v>45474</v>
      </c>
      <c r="D1900" s="5">
        <v>399000</v>
      </c>
      <c r="E1900" s="1" t="s">
        <v>72</v>
      </c>
      <c r="F1900" s="1" t="s">
        <v>33</v>
      </c>
      <c r="G1900" s="5">
        <v>11657</v>
      </c>
      <c r="H1900" s="1" t="s">
        <v>10679</v>
      </c>
      <c r="I1900" s="1" t="s">
        <v>10680</v>
      </c>
      <c r="J1900" s="1" t="s">
        <v>12598</v>
      </c>
      <c r="K1900" s="5"/>
      <c r="L1900" s="1" t="s">
        <v>10686</v>
      </c>
    </row>
    <row r="1901" spans="1:12" x14ac:dyDescent="0.35">
      <c r="A1901" s="1" t="s">
        <v>7733</v>
      </c>
      <c r="B1901" s="1" t="s">
        <v>793</v>
      </c>
      <c r="C1901" s="2">
        <v>45565</v>
      </c>
      <c r="D1901" s="5">
        <v>499000</v>
      </c>
      <c r="E1901" s="1" t="s">
        <v>61</v>
      </c>
      <c r="F1901" s="1" t="s">
        <v>62</v>
      </c>
      <c r="G1901" s="5">
        <v>36218</v>
      </c>
      <c r="H1901" s="1" t="s">
        <v>10693</v>
      </c>
      <c r="I1901" s="1" t="s">
        <v>10684</v>
      </c>
      <c r="J1901" s="1" t="s">
        <v>12598</v>
      </c>
      <c r="K1901" s="5"/>
      <c r="L1901" s="1" t="s">
        <v>10682</v>
      </c>
    </row>
    <row r="1902" spans="1:12" x14ac:dyDescent="0.35">
      <c r="A1902" s="1" t="s">
        <v>7735</v>
      </c>
      <c r="B1902" s="1" t="s">
        <v>1443</v>
      </c>
      <c r="C1902" s="2">
        <v>45277</v>
      </c>
      <c r="D1902" s="5">
        <v>425812</v>
      </c>
      <c r="E1902" s="1" t="s">
        <v>248</v>
      </c>
      <c r="F1902" s="1" t="s">
        <v>249</v>
      </c>
      <c r="G1902" s="5">
        <v>11900</v>
      </c>
      <c r="H1902" s="1" t="s">
        <v>10693</v>
      </c>
      <c r="I1902" s="1" t="s">
        <v>10684</v>
      </c>
      <c r="J1902" s="1" t="s">
        <v>10701</v>
      </c>
      <c r="K1902" s="5">
        <v>23188</v>
      </c>
      <c r="L1902" s="1" t="s">
        <v>10682</v>
      </c>
    </row>
    <row r="1903" spans="1:12" x14ac:dyDescent="0.35">
      <c r="A1903" s="1" t="s">
        <v>7737</v>
      </c>
      <c r="B1903" s="1" t="s">
        <v>626</v>
      </c>
      <c r="C1903" s="2">
        <v>45310</v>
      </c>
      <c r="D1903" s="5">
        <v>49000</v>
      </c>
      <c r="E1903" s="1" t="s">
        <v>32</v>
      </c>
      <c r="F1903" s="1" t="s">
        <v>33</v>
      </c>
      <c r="G1903" s="5">
        <v>9764</v>
      </c>
      <c r="H1903" s="1" t="s">
        <v>10696</v>
      </c>
      <c r="I1903" s="1" t="s">
        <v>10689</v>
      </c>
      <c r="J1903" s="1" t="s">
        <v>12598</v>
      </c>
      <c r="K1903" s="5"/>
      <c r="L1903" s="1" t="s">
        <v>10691</v>
      </c>
    </row>
    <row r="1904" spans="1:12" x14ac:dyDescent="0.35">
      <c r="A1904" s="1" t="s">
        <v>7739</v>
      </c>
      <c r="B1904" s="1" t="s">
        <v>1138</v>
      </c>
      <c r="C1904" s="2">
        <v>44925</v>
      </c>
      <c r="D1904" s="5">
        <v>548000</v>
      </c>
      <c r="E1904" s="1" t="s">
        <v>95</v>
      </c>
      <c r="F1904" s="1" t="s">
        <v>33</v>
      </c>
      <c r="G1904" s="5">
        <v>10854</v>
      </c>
      <c r="H1904" s="1" t="s">
        <v>10679</v>
      </c>
      <c r="I1904" s="1" t="s">
        <v>10684</v>
      </c>
      <c r="J1904" s="1" t="s">
        <v>12598</v>
      </c>
      <c r="K1904" s="5"/>
      <c r="L1904" s="1" t="s">
        <v>10686</v>
      </c>
    </row>
    <row r="1905" spans="1:12" x14ac:dyDescent="0.35">
      <c r="A1905" s="1" t="s">
        <v>7742</v>
      </c>
      <c r="B1905" s="1" t="s">
        <v>579</v>
      </c>
      <c r="C1905" s="2">
        <v>45599</v>
      </c>
      <c r="D1905" s="5">
        <v>1691786</v>
      </c>
      <c r="E1905" s="1" t="s">
        <v>61</v>
      </c>
      <c r="F1905" s="1" t="s">
        <v>62</v>
      </c>
      <c r="G1905" s="5">
        <v>39404</v>
      </c>
      <c r="H1905" s="1" t="s">
        <v>10693</v>
      </c>
      <c r="I1905" s="1" t="s">
        <v>10684</v>
      </c>
      <c r="J1905" s="1" t="s">
        <v>10701</v>
      </c>
      <c r="K1905" s="5">
        <v>34214</v>
      </c>
      <c r="L1905" s="1" t="s">
        <v>10686</v>
      </c>
    </row>
    <row r="1906" spans="1:12" x14ac:dyDescent="0.35">
      <c r="A1906" s="1" t="s">
        <v>7746</v>
      </c>
      <c r="B1906" s="1" t="s">
        <v>570</v>
      </c>
      <c r="C1906" s="2">
        <v>45425</v>
      </c>
      <c r="D1906" s="5">
        <v>578000</v>
      </c>
      <c r="E1906" s="1" t="s">
        <v>24</v>
      </c>
      <c r="F1906" s="1" t="s">
        <v>25</v>
      </c>
      <c r="G1906" s="5">
        <v>9190</v>
      </c>
      <c r="H1906" s="1" t="s">
        <v>10693</v>
      </c>
      <c r="I1906" s="1" t="s">
        <v>10690</v>
      </c>
      <c r="J1906" s="1" t="s">
        <v>12598</v>
      </c>
      <c r="K1906" s="5"/>
      <c r="L1906" s="1" t="s">
        <v>10686</v>
      </c>
    </row>
    <row r="1907" spans="1:12" x14ac:dyDescent="0.35">
      <c r="A1907" s="1" t="s">
        <v>7749</v>
      </c>
      <c r="B1907" s="1" t="s">
        <v>1863</v>
      </c>
      <c r="C1907" s="2">
        <v>45020</v>
      </c>
      <c r="D1907" s="5">
        <v>648000</v>
      </c>
      <c r="E1907" s="1" t="s">
        <v>127</v>
      </c>
      <c r="F1907" s="1" t="s">
        <v>128</v>
      </c>
      <c r="G1907" s="5">
        <v>13510</v>
      </c>
      <c r="H1907" s="1" t="s">
        <v>10693</v>
      </c>
      <c r="I1907" s="1" t="s">
        <v>10684</v>
      </c>
      <c r="J1907" s="1" t="s">
        <v>12598</v>
      </c>
      <c r="K1907" s="5"/>
      <c r="L1907" s="1" t="s">
        <v>10686</v>
      </c>
    </row>
    <row r="1908" spans="1:12" x14ac:dyDescent="0.35">
      <c r="A1908" s="1" t="s">
        <v>7752</v>
      </c>
      <c r="B1908" s="1" t="s">
        <v>1770</v>
      </c>
      <c r="C1908" s="2">
        <v>44710</v>
      </c>
      <c r="D1908" s="5">
        <v>118000</v>
      </c>
      <c r="E1908" s="1" t="s">
        <v>146</v>
      </c>
      <c r="F1908" s="1" t="s">
        <v>147</v>
      </c>
      <c r="G1908" s="5">
        <v>25152</v>
      </c>
      <c r="H1908" s="1" t="s">
        <v>10679</v>
      </c>
      <c r="I1908" s="1" t="s">
        <v>10687</v>
      </c>
      <c r="J1908" s="1" t="s">
        <v>12598</v>
      </c>
      <c r="K1908" s="5"/>
      <c r="L1908" s="1" t="s">
        <v>10691</v>
      </c>
    </row>
    <row r="1909" spans="1:12" x14ac:dyDescent="0.35">
      <c r="A1909" s="1" t="s">
        <v>7754</v>
      </c>
      <c r="B1909" s="1" t="s">
        <v>1216</v>
      </c>
      <c r="C1909" s="2">
        <v>44599</v>
      </c>
      <c r="D1909" s="5">
        <v>678000</v>
      </c>
      <c r="E1909" s="1" t="s">
        <v>61</v>
      </c>
      <c r="F1909" s="1" t="s">
        <v>62</v>
      </c>
      <c r="G1909" s="5">
        <v>38263</v>
      </c>
      <c r="H1909" s="1" t="s">
        <v>10696</v>
      </c>
      <c r="I1909" s="1" t="s">
        <v>10684</v>
      </c>
      <c r="J1909" s="1" t="s">
        <v>12598</v>
      </c>
      <c r="K1909" s="5"/>
      <c r="L1909" s="1" t="s">
        <v>10691</v>
      </c>
    </row>
    <row r="1910" spans="1:12" x14ac:dyDescent="0.35">
      <c r="A1910" s="1" t="s">
        <v>7757</v>
      </c>
      <c r="B1910" s="1" t="s">
        <v>1479</v>
      </c>
      <c r="C1910" s="2">
        <v>45420</v>
      </c>
      <c r="D1910" s="5">
        <v>329000</v>
      </c>
      <c r="E1910" s="1" t="s">
        <v>151</v>
      </c>
      <c r="F1910" s="1" t="s">
        <v>33</v>
      </c>
      <c r="G1910" s="5">
        <v>14351</v>
      </c>
      <c r="H1910" s="1" t="s">
        <v>10693</v>
      </c>
      <c r="I1910" s="1" t="s">
        <v>10684</v>
      </c>
      <c r="J1910" s="1" t="s">
        <v>12598</v>
      </c>
      <c r="K1910" s="5"/>
      <c r="L1910" s="1" t="s">
        <v>10686</v>
      </c>
    </row>
    <row r="1911" spans="1:12" x14ac:dyDescent="0.35">
      <c r="A1911" s="1" t="s">
        <v>7759</v>
      </c>
      <c r="B1911" s="1" t="s">
        <v>2361</v>
      </c>
      <c r="C1911" s="2">
        <v>45031</v>
      </c>
      <c r="D1911" s="5">
        <v>449000</v>
      </c>
      <c r="E1911" s="1" t="s">
        <v>248</v>
      </c>
      <c r="F1911" s="1" t="s">
        <v>249</v>
      </c>
      <c r="G1911" s="5">
        <v>9713</v>
      </c>
      <c r="H1911" s="1" t="s">
        <v>10696</v>
      </c>
      <c r="I1911" s="1" t="s">
        <v>10687</v>
      </c>
      <c r="J1911" s="1" t="s">
        <v>12598</v>
      </c>
      <c r="K1911" s="5"/>
      <c r="L1911" s="1" t="s">
        <v>10691</v>
      </c>
    </row>
    <row r="1912" spans="1:12" x14ac:dyDescent="0.35">
      <c r="A1912" s="1" t="s">
        <v>7761</v>
      </c>
      <c r="B1912" s="1" t="s">
        <v>1512</v>
      </c>
      <c r="C1912" s="2">
        <v>45600</v>
      </c>
      <c r="D1912" s="5">
        <v>327000</v>
      </c>
      <c r="E1912" s="1" t="s">
        <v>24</v>
      </c>
      <c r="F1912" s="1" t="s">
        <v>25</v>
      </c>
      <c r="G1912" s="5">
        <v>12601</v>
      </c>
      <c r="H1912" s="1" t="s">
        <v>10679</v>
      </c>
      <c r="I1912" s="1" t="s">
        <v>10684</v>
      </c>
      <c r="J1912" s="1" t="s">
        <v>12598</v>
      </c>
      <c r="K1912" s="5"/>
      <c r="L1912" s="1" t="s">
        <v>10686</v>
      </c>
    </row>
    <row r="1913" spans="1:12" x14ac:dyDescent="0.35">
      <c r="A1913" s="1" t="s">
        <v>7765</v>
      </c>
      <c r="B1913" s="1" t="s">
        <v>2204</v>
      </c>
      <c r="C1913" s="2">
        <v>45043</v>
      </c>
      <c r="D1913" s="5">
        <v>118081</v>
      </c>
      <c r="E1913" s="1" t="s">
        <v>48</v>
      </c>
      <c r="F1913" s="1" t="s">
        <v>49</v>
      </c>
      <c r="G1913" s="5">
        <v>28923</v>
      </c>
      <c r="H1913" s="1" t="s">
        <v>10679</v>
      </c>
      <c r="I1913" s="1" t="s">
        <v>10684</v>
      </c>
      <c r="J1913" s="1" t="s">
        <v>10702</v>
      </c>
      <c r="K1913" s="5">
        <v>10919</v>
      </c>
      <c r="L1913" s="1" t="s">
        <v>10686</v>
      </c>
    </row>
    <row r="1914" spans="1:12" x14ac:dyDescent="0.35">
      <c r="A1914" s="1" t="s">
        <v>7767</v>
      </c>
      <c r="B1914" s="1" t="s">
        <v>1374</v>
      </c>
      <c r="C1914" s="2">
        <v>45656</v>
      </c>
      <c r="D1914" s="5">
        <v>149000</v>
      </c>
      <c r="E1914" s="1" t="s">
        <v>12</v>
      </c>
      <c r="F1914" s="1" t="s">
        <v>13</v>
      </c>
      <c r="G1914" s="5">
        <v>12111</v>
      </c>
      <c r="H1914" s="1" t="s">
        <v>10683</v>
      </c>
      <c r="I1914" s="1" t="s">
        <v>10684</v>
      </c>
      <c r="J1914" s="1" t="s">
        <v>12598</v>
      </c>
      <c r="K1914" s="5"/>
      <c r="L1914" s="1" t="s">
        <v>10691</v>
      </c>
    </row>
    <row r="1915" spans="1:12" x14ac:dyDescent="0.35">
      <c r="A1915" s="1" t="s">
        <v>7769</v>
      </c>
      <c r="B1915" s="1" t="s">
        <v>2133</v>
      </c>
      <c r="C1915" s="2">
        <v>45241</v>
      </c>
      <c r="D1915" s="5">
        <v>59000</v>
      </c>
      <c r="E1915" s="1" t="s">
        <v>32</v>
      </c>
      <c r="F1915" s="1" t="s">
        <v>33</v>
      </c>
      <c r="G1915" s="5">
        <v>10025</v>
      </c>
      <c r="H1915" s="1" t="s">
        <v>10693</v>
      </c>
      <c r="I1915" s="1" t="s">
        <v>10684</v>
      </c>
      <c r="J1915" s="1" t="s">
        <v>12598</v>
      </c>
      <c r="K1915" s="5"/>
      <c r="L1915" s="1" t="s">
        <v>10688</v>
      </c>
    </row>
    <row r="1916" spans="1:12" x14ac:dyDescent="0.35">
      <c r="A1916" s="1" t="s">
        <v>7771</v>
      </c>
      <c r="B1916" s="1" t="s">
        <v>1415</v>
      </c>
      <c r="C1916" s="2">
        <v>45004</v>
      </c>
      <c r="D1916" s="5">
        <v>328000</v>
      </c>
      <c r="E1916" s="1" t="s">
        <v>61</v>
      </c>
      <c r="F1916" s="1" t="s">
        <v>62</v>
      </c>
      <c r="G1916" s="5">
        <v>37589</v>
      </c>
      <c r="H1916" s="1" t="s">
        <v>10679</v>
      </c>
      <c r="I1916" s="1" t="s">
        <v>10689</v>
      </c>
      <c r="J1916" s="1" t="s">
        <v>12598</v>
      </c>
      <c r="K1916" s="5"/>
      <c r="L1916" s="1" t="s">
        <v>10691</v>
      </c>
    </row>
    <row r="1917" spans="1:12" x14ac:dyDescent="0.35">
      <c r="A1917" s="1" t="s">
        <v>7774</v>
      </c>
      <c r="B1917" s="1" t="s">
        <v>836</v>
      </c>
      <c r="C1917" s="2">
        <v>44810</v>
      </c>
      <c r="D1917" s="5">
        <v>869265</v>
      </c>
      <c r="E1917" s="1" t="s">
        <v>32</v>
      </c>
      <c r="F1917" s="1" t="s">
        <v>33</v>
      </c>
      <c r="G1917" s="5">
        <v>10911</v>
      </c>
      <c r="H1917" s="1" t="s">
        <v>10696</v>
      </c>
      <c r="I1917" s="1" t="s">
        <v>10680</v>
      </c>
      <c r="J1917" s="1" t="s">
        <v>10702</v>
      </c>
      <c r="K1917" s="5">
        <v>37735</v>
      </c>
      <c r="L1917" s="1" t="s">
        <v>10691</v>
      </c>
    </row>
    <row r="1918" spans="1:12" x14ac:dyDescent="0.35">
      <c r="A1918" s="1" t="s">
        <v>7778</v>
      </c>
      <c r="B1918" s="1" t="s">
        <v>1989</v>
      </c>
      <c r="C1918" s="2">
        <v>45479</v>
      </c>
      <c r="D1918" s="5">
        <v>55843</v>
      </c>
      <c r="E1918" s="1" t="s">
        <v>83</v>
      </c>
      <c r="F1918" s="1" t="s">
        <v>84</v>
      </c>
      <c r="G1918" s="5">
        <v>15528</v>
      </c>
      <c r="H1918" s="1" t="s">
        <v>10697</v>
      </c>
      <c r="I1918" s="1" t="s">
        <v>10684</v>
      </c>
      <c r="J1918" s="1" t="s">
        <v>10702</v>
      </c>
      <c r="K1918" s="5">
        <v>23157</v>
      </c>
      <c r="L1918" s="1" t="s">
        <v>10691</v>
      </c>
    </row>
    <row r="1919" spans="1:12" x14ac:dyDescent="0.35">
      <c r="A1919" s="1" t="s">
        <v>7780</v>
      </c>
      <c r="B1919" s="1" t="s">
        <v>1523</v>
      </c>
      <c r="C1919" s="2">
        <v>45345</v>
      </c>
      <c r="D1919" s="5">
        <v>119000</v>
      </c>
      <c r="E1919" s="1" t="s">
        <v>72</v>
      </c>
      <c r="F1919" s="1" t="s">
        <v>33</v>
      </c>
      <c r="G1919" s="5">
        <v>13748</v>
      </c>
      <c r="H1919" s="1" t="s">
        <v>10679</v>
      </c>
      <c r="I1919" s="1" t="s">
        <v>10684</v>
      </c>
      <c r="J1919" s="1" t="s">
        <v>12598</v>
      </c>
      <c r="K1919" s="5"/>
      <c r="L1919" s="1" t="s">
        <v>10682</v>
      </c>
    </row>
    <row r="1920" spans="1:12" x14ac:dyDescent="0.35">
      <c r="A1920" s="1" t="s">
        <v>7782</v>
      </c>
      <c r="B1920" s="1" t="s">
        <v>503</v>
      </c>
      <c r="C1920" s="2">
        <v>45501</v>
      </c>
      <c r="D1920" s="5">
        <v>119000</v>
      </c>
      <c r="E1920" s="1" t="s">
        <v>119</v>
      </c>
      <c r="F1920" s="1" t="s">
        <v>120</v>
      </c>
      <c r="G1920" s="5">
        <v>34395</v>
      </c>
      <c r="H1920" s="1" t="s">
        <v>10696</v>
      </c>
      <c r="I1920" s="1" t="s">
        <v>10684</v>
      </c>
      <c r="J1920" s="1" t="s">
        <v>12598</v>
      </c>
      <c r="K1920" s="5"/>
      <c r="L1920" s="1" t="s">
        <v>10686</v>
      </c>
    </row>
    <row r="1921" spans="1:12" x14ac:dyDescent="0.35">
      <c r="A1921" s="1" t="s">
        <v>7784</v>
      </c>
      <c r="B1921" s="1" t="s">
        <v>40</v>
      </c>
      <c r="C1921" s="2">
        <v>44606</v>
      </c>
      <c r="D1921" s="5">
        <v>995000</v>
      </c>
      <c r="E1921" s="1" t="s">
        <v>43</v>
      </c>
      <c r="F1921" s="1" t="s">
        <v>44</v>
      </c>
      <c r="G1921" s="5">
        <v>38672</v>
      </c>
      <c r="H1921" s="1" t="s">
        <v>10696</v>
      </c>
      <c r="I1921" s="1" t="s">
        <v>10687</v>
      </c>
      <c r="J1921" s="1" t="s">
        <v>12598</v>
      </c>
      <c r="K1921" s="5"/>
      <c r="L1921" s="1" t="s">
        <v>10691</v>
      </c>
    </row>
    <row r="1922" spans="1:12" x14ac:dyDescent="0.35">
      <c r="A1922" s="1" t="s">
        <v>7788</v>
      </c>
      <c r="B1922" s="1" t="s">
        <v>448</v>
      </c>
      <c r="C1922" s="2">
        <v>45528</v>
      </c>
      <c r="D1922" s="5">
        <v>549000</v>
      </c>
      <c r="E1922" s="1" t="s">
        <v>24</v>
      </c>
      <c r="F1922" s="1" t="s">
        <v>25</v>
      </c>
      <c r="G1922" s="5">
        <v>10280</v>
      </c>
      <c r="H1922" s="1" t="s">
        <v>10683</v>
      </c>
      <c r="I1922" s="1" t="s">
        <v>10684</v>
      </c>
      <c r="J1922" s="1" t="s">
        <v>12598</v>
      </c>
      <c r="K1922" s="5"/>
      <c r="L1922" s="1" t="s">
        <v>10686</v>
      </c>
    </row>
    <row r="1923" spans="1:12" x14ac:dyDescent="0.35">
      <c r="A1923" s="1" t="s">
        <v>7790</v>
      </c>
      <c r="B1923" s="1" t="s">
        <v>1762</v>
      </c>
      <c r="C1923" s="2">
        <v>45526</v>
      </c>
      <c r="D1923" s="5">
        <v>69000</v>
      </c>
      <c r="E1923" s="1" t="s">
        <v>12</v>
      </c>
      <c r="F1923" s="1" t="s">
        <v>13</v>
      </c>
      <c r="G1923" s="5">
        <v>12462</v>
      </c>
      <c r="H1923" s="1" t="s">
        <v>10693</v>
      </c>
      <c r="I1923" s="1" t="s">
        <v>10689</v>
      </c>
      <c r="J1923" s="1" t="s">
        <v>12598</v>
      </c>
      <c r="K1923" s="5"/>
      <c r="L1923" s="1" t="s">
        <v>10682</v>
      </c>
    </row>
    <row r="1924" spans="1:12" x14ac:dyDescent="0.35">
      <c r="A1924" s="1" t="s">
        <v>7792</v>
      </c>
      <c r="B1924" s="1" t="s">
        <v>1254</v>
      </c>
      <c r="C1924" s="2">
        <v>45324</v>
      </c>
      <c r="D1924" s="5">
        <v>1254529</v>
      </c>
      <c r="E1924" s="1" t="s">
        <v>12</v>
      </c>
      <c r="F1924" s="1" t="s">
        <v>13</v>
      </c>
      <c r="G1924" s="5">
        <v>12484</v>
      </c>
      <c r="H1924" s="1" t="s">
        <v>10696</v>
      </c>
      <c r="I1924" s="1" t="s">
        <v>10680</v>
      </c>
      <c r="J1924" s="1" t="s">
        <v>10692</v>
      </c>
      <c r="K1924" s="5">
        <v>11471</v>
      </c>
      <c r="L1924" s="1" t="s">
        <v>10691</v>
      </c>
    </row>
    <row r="1925" spans="1:12" x14ac:dyDescent="0.35">
      <c r="A1925" s="1" t="s">
        <v>7796</v>
      </c>
      <c r="B1925" s="1" t="s">
        <v>1274</v>
      </c>
      <c r="C1925" s="2">
        <v>45000</v>
      </c>
      <c r="D1925" s="5">
        <v>267000</v>
      </c>
      <c r="E1925" s="1" t="s">
        <v>48</v>
      </c>
      <c r="F1925" s="1" t="s">
        <v>49</v>
      </c>
      <c r="G1925" s="5">
        <v>24017</v>
      </c>
      <c r="H1925" s="1" t="s">
        <v>10693</v>
      </c>
      <c r="I1925" s="1" t="s">
        <v>10684</v>
      </c>
      <c r="J1925" s="1" t="s">
        <v>12598</v>
      </c>
      <c r="K1925" s="5"/>
      <c r="L1925" s="1" t="s">
        <v>10691</v>
      </c>
    </row>
    <row r="1926" spans="1:12" x14ac:dyDescent="0.35">
      <c r="A1926" s="1" t="s">
        <v>7799</v>
      </c>
      <c r="B1926" s="1" t="s">
        <v>233</v>
      </c>
      <c r="C1926" s="2">
        <v>45392</v>
      </c>
      <c r="D1926" s="5">
        <v>229000</v>
      </c>
      <c r="E1926" s="1" t="s">
        <v>111</v>
      </c>
      <c r="F1926" s="1" t="s">
        <v>112</v>
      </c>
      <c r="G1926" s="5">
        <v>30033</v>
      </c>
      <c r="H1926" s="1" t="s">
        <v>10696</v>
      </c>
      <c r="I1926" s="1" t="s">
        <v>10684</v>
      </c>
      <c r="J1926" s="1" t="s">
        <v>12598</v>
      </c>
      <c r="K1926" s="5"/>
      <c r="L1926" s="1" t="s">
        <v>10682</v>
      </c>
    </row>
    <row r="1927" spans="1:12" x14ac:dyDescent="0.35">
      <c r="A1927" s="1" t="s">
        <v>7801</v>
      </c>
      <c r="B1927" s="1" t="s">
        <v>1109</v>
      </c>
      <c r="C1927" s="2">
        <v>45187</v>
      </c>
      <c r="D1927" s="5">
        <v>192031</v>
      </c>
      <c r="E1927" s="1" t="s">
        <v>111</v>
      </c>
      <c r="F1927" s="1" t="s">
        <v>112</v>
      </c>
      <c r="G1927" s="5">
        <v>27625</v>
      </c>
      <c r="H1927" s="1" t="s">
        <v>10693</v>
      </c>
      <c r="I1927" s="1" t="s">
        <v>10680</v>
      </c>
      <c r="J1927" s="1" t="s">
        <v>10701</v>
      </c>
      <c r="K1927" s="5">
        <v>24969</v>
      </c>
      <c r="L1927" s="1" t="s">
        <v>10691</v>
      </c>
    </row>
    <row r="1928" spans="1:12" x14ac:dyDescent="0.35">
      <c r="A1928" s="1" t="s">
        <v>7805</v>
      </c>
      <c r="B1928" s="1" t="s">
        <v>197</v>
      </c>
      <c r="C1928" s="2">
        <v>45335</v>
      </c>
      <c r="D1928" s="5">
        <v>597128</v>
      </c>
      <c r="E1928" s="1" t="s">
        <v>48</v>
      </c>
      <c r="F1928" s="1" t="s">
        <v>49</v>
      </c>
      <c r="G1928" s="5">
        <v>31936</v>
      </c>
      <c r="H1928" s="1" t="s">
        <v>10679</v>
      </c>
      <c r="I1928" s="1" t="s">
        <v>10687</v>
      </c>
      <c r="J1928" s="1" t="s">
        <v>10701</v>
      </c>
      <c r="K1928" s="5">
        <v>48872</v>
      </c>
      <c r="L1928" s="1" t="s">
        <v>10682</v>
      </c>
    </row>
    <row r="1929" spans="1:12" x14ac:dyDescent="0.35">
      <c r="A1929" s="1" t="s">
        <v>7809</v>
      </c>
      <c r="B1929" s="1" t="s">
        <v>2147</v>
      </c>
      <c r="C1929" s="2">
        <v>45245</v>
      </c>
      <c r="D1929" s="5">
        <v>870047</v>
      </c>
      <c r="E1929" s="1" t="s">
        <v>146</v>
      </c>
      <c r="F1929" s="1" t="s">
        <v>147</v>
      </c>
      <c r="G1929" s="5">
        <v>30173</v>
      </c>
      <c r="H1929" s="1" t="s">
        <v>10696</v>
      </c>
      <c r="I1929" s="1" t="s">
        <v>10680</v>
      </c>
      <c r="J1929" s="1" t="s">
        <v>10681</v>
      </c>
      <c r="K1929" s="5">
        <v>27953</v>
      </c>
      <c r="L1929" s="1" t="s">
        <v>10688</v>
      </c>
    </row>
    <row r="1930" spans="1:12" x14ac:dyDescent="0.35">
      <c r="A1930" s="1" t="s">
        <v>7811</v>
      </c>
      <c r="B1930" s="1" t="s">
        <v>1909</v>
      </c>
      <c r="C1930" s="2">
        <v>45286</v>
      </c>
      <c r="D1930" s="5">
        <v>399000</v>
      </c>
      <c r="E1930" s="1" t="s">
        <v>127</v>
      </c>
      <c r="F1930" s="1" t="s">
        <v>128</v>
      </c>
      <c r="G1930" s="5">
        <v>18418</v>
      </c>
      <c r="H1930" s="1" t="s">
        <v>10683</v>
      </c>
      <c r="I1930" s="1" t="s">
        <v>10684</v>
      </c>
      <c r="J1930" s="1" t="s">
        <v>12598</v>
      </c>
      <c r="K1930" s="5"/>
      <c r="L1930" s="1" t="s">
        <v>10686</v>
      </c>
    </row>
    <row r="1931" spans="1:12" x14ac:dyDescent="0.35">
      <c r="A1931" s="1" t="s">
        <v>7813</v>
      </c>
      <c r="B1931" s="1" t="s">
        <v>1377</v>
      </c>
      <c r="C1931" s="2">
        <v>45418</v>
      </c>
      <c r="D1931" s="5">
        <v>45844</v>
      </c>
      <c r="E1931" s="1" t="s">
        <v>91</v>
      </c>
      <c r="F1931" s="1" t="s">
        <v>84</v>
      </c>
      <c r="G1931" s="5">
        <v>15352</v>
      </c>
      <c r="H1931" s="1" t="s">
        <v>10696</v>
      </c>
      <c r="I1931" s="1" t="s">
        <v>10684</v>
      </c>
      <c r="J1931" s="1" t="s">
        <v>10700</v>
      </c>
      <c r="K1931" s="5">
        <v>43156</v>
      </c>
      <c r="L1931" s="1" t="s">
        <v>10691</v>
      </c>
    </row>
    <row r="1932" spans="1:12" x14ac:dyDescent="0.35">
      <c r="A1932" s="1" t="s">
        <v>7815</v>
      </c>
      <c r="B1932" s="1" t="s">
        <v>1100</v>
      </c>
      <c r="C1932" s="2">
        <v>45713</v>
      </c>
      <c r="D1932" s="5">
        <v>158000</v>
      </c>
      <c r="E1932" s="1" t="s">
        <v>32</v>
      </c>
      <c r="F1932" s="1" t="s">
        <v>33</v>
      </c>
      <c r="G1932" s="5">
        <v>10474</v>
      </c>
      <c r="H1932" s="1" t="s">
        <v>10679</v>
      </c>
      <c r="I1932" s="1" t="s">
        <v>10684</v>
      </c>
      <c r="J1932" s="1" t="s">
        <v>12598</v>
      </c>
      <c r="K1932" s="5"/>
      <c r="L1932" s="1" t="s">
        <v>10682</v>
      </c>
    </row>
    <row r="1933" spans="1:12" x14ac:dyDescent="0.35">
      <c r="A1933" s="1" t="s">
        <v>7818</v>
      </c>
      <c r="B1933" s="1" t="s">
        <v>1638</v>
      </c>
      <c r="C1933" s="2">
        <v>45391</v>
      </c>
      <c r="D1933" s="5">
        <v>399000</v>
      </c>
      <c r="E1933" s="1" t="s">
        <v>12</v>
      </c>
      <c r="F1933" s="1" t="s">
        <v>13</v>
      </c>
      <c r="G1933" s="5">
        <v>14873</v>
      </c>
      <c r="H1933" s="1" t="s">
        <v>10683</v>
      </c>
      <c r="I1933" s="1" t="s">
        <v>10684</v>
      </c>
      <c r="J1933" s="1" t="s">
        <v>12598</v>
      </c>
      <c r="K1933" s="5"/>
      <c r="L1933" s="1" t="s">
        <v>10682</v>
      </c>
    </row>
    <row r="1934" spans="1:12" x14ac:dyDescent="0.35">
      <c r="A1934" s="1" t="s">
        <v>7820</v>
      </c>
      <c r="B1934" s="1" t="s">
        <v>878</v>
      </c>
      <c r="C1934" s="2">
        <v>44796</v>
      </c>
      <c r="D1934" s="5">
        <v>357000</v>
      </c>
      <c r="E1934" s="1" t="s">
        <v>24</v>
      </c>
      <c r="F1934" s="1" t="s">
        <v>25</v>
      </c>
      <c r="G1934" s="5">
        <v>9164</v>
      </c>
      <c r="H1934" s="1" t="s">
        <v>10693</v>
      </c>
      <c r="I1934" s="1" t="s">
        <v>10680</v>
      </c>
      <c r="J1934" s="1" t="s">
        <v>12598</v>
      </c>
      <c r="K1934" s="5"/>
      <c r="L1934" s="1" t="s">
        <v>10682</v>
      </c>
    </row>
    <row r="1935" spans="1:12" x14ac:dyDescent="0.35">
      <c r="A1935" s="1" t="s">
        <v>7823</v>
      </c>
      <c r="B1935" s="1" t="s">
        <v>2010</v>
      </c>
      <c r="C1935" s="2">
        <v>45708</v>
      </c>
      <c r="D1935" s="5">
        <v>47041</v>
      </c>
      <c r="E1935" s="1" t="s">
        <v>91</v>
      </c>
      <c r="F1935" s="1" t="s">
        <v>84</v>
      </c>
      <c r="G1935" s="5">
        <v>17871</v>
      </c>
      <c r="H1935" s="1" t="s">
        <v>10679</v>
      </c>
      <c r="I1935" s="1" t="s">
        <v>10680</v>
      </c>
      <c r="J1935" s="1" t="s">
        <v>10699</v>
      </c>
      <c r="K1935" s="5">
        <v>21959</v>
      </c>
      <c r="L1935" s="1" t="s">
        <v>10686</v>
      </c>
    </row>
    <row r="1936" spans="1:12" x14ac:dyDescent="0.35">
      <c r="A1936" s="1" t="s">
        <v>7825</v>
      </c>
      <c r="B1936" s="1" t="s">
        <v>1233</v>
      </c>
      <c r="C1936" s="2">
        <v>44989</v>
      </c>
      <c r="D1936" s="5">
        <v>1047000</v>
      </c>
      <c r="E1936" s="1" t="s">
        <v>431</v>
      </c>
      <c r="F1936" s="1" t="s">
        <v>432</v>
      </c>
      <c r="G1936" s="5">
        <v>29289</v>
      </c>
      <c r="H1936" s="1" t="s">
        <v>10693</v>
      </c>
      <c r="I1936" s="1" t="s">
        <v>10684</v>
      </c>
      <c r="J1936" s="1" t="s">
        <v>12598</v>
      </c>
      <c r="K1936" s="5"/>
      <c r="L1936" s="1" t="s">
        <v>10691</v>
      </c>
    </row>
    <row r="1937" spans="1:12" x14ac:dyDescent="0.35">
      <c r="A1937" s="1" t="s">
        <v>7828</v>
      </c>
      <c r="B1937" s="1" t="s">
        <v>1515</v>
      </c>
      <c r="C1937" s="2">
        <v>44576</v>
      </c>
      <c r="D1937" s="5">
        <v>487000</v>
      </c>
      <c r="E1937" s="1" t="s">
        <v>119</v>
      </c>
      <c r="F1937" s="1" t="s">
        <v>120</v>
      </c>
      <c r="G1937" s="5">
        <v>34078</v>
      </c>
      <c r="H1937" s="1" t="s">
        <v>10697</v>
      </c>
      <c r="I1937" s="1" t="s">
        <v>10680</v>
      </c>
      <c r="J1937" s="1" t="s">
        <v>12598</v>
      </c>
      <c r="K1937" s="5"/>
      <c r="L1937" s="1" t="s">
        <v>10686</v>
      </c>
    </row>
    <row r="1938" spans="1:12" x14ac:dyDescent="0.35">
      <c r="A1938" s="1" t="s">
        <v>7832</v>
      </c>
      <c r="B1938" s="1" t="s">
        <v>2324</v>
      </c>
      <c r="C1938" s="2">
        <v>45387</v>
      </c>
      <c r="D1938" s="5">
        <v>148000</v>
      </c>
      <c r="E1938" s="1" t="s">
        <v>48</v>
      </c>
      <c r="F1938" s="1" t="s">
        <v>49</v>
      </c>
      <c r="G1938" s="5">
        <v>27422</v>
      </c>
      <c r="H1938" s="1" t="s">
        <v>10679</v>
      </c>
      <c r="I1938" s="1" t="s">
        <v>10689</v>
      </c>
      <c r="J1938" s="1" t="s">
        <v>12598</v>
      </c>
      <c r="K1938" s="5"/>
      <c r="L1938" s="1" t="s">
        <v>10691</v>
      </c>
    </row>
    <row r="1939" spans="1:12" x14ac:dyDescent="0.35">
      <c r="A1939" s="1" t="s">
        <v>7835</v>
      </c>
      <c r="B1939" s="1" t="s">
        <v>2264</v>
      </c>
      <c r="C1939" s="2">
        <v>45397</v>
      </c>
      <c r="D1939" s="5">
        <v>1427456</v>
      </c>
      <c r="E1939" s="1" t="s">
        <v>127</v>
      </c>
      <c r="F1939" s="1" t="s">
        <v>128</v>
      </c>
      <c r="G1939" s="5">
        <v>17236</v>
      </c>
      <c r="H1939" s="1" t="s">
        <v>10693</v>
      </c>
      <c r="I1939" s="1" t="s">
        <v>10680</v>
      </c>
      <c r="J1939" s="1" t="s">
        <v>10702</v>
      </c>
      <c r="K1939" s="5">
        <v>27544</v>
      </c>
      <c r="L1939" s="1" t="s">
        <v>10682</v>
      </c>
    </row>
    <row r="1940" spans="1:12" x14ac:dyDescent="0.35">
      <c r="A1940" s="1" t="s">
        <v>7839</v>
      </c>
      <c r="B1940" s="1" t="s">
        <v>378</v>
      </c>
      <c r="C1940" s="2">
        <v>45583</v>
      </c>
      <c r="D1940" s="5">
        <v>478000</v>
      </c>
      <c r="E1940" s="1" t="s">
        <v>119</v>
      </c>
      <c r="F1940" s="1" t="s">
        <v>120</v>
      </c>
      <c r="G1940" s="5">
        <v>36305</v>
      </c>
      <c r="H1940" s="1" t="s">
        <v>10697</v>
      </c>
      <c r="I1940" s="1" t="s">
        <v>10684</v>
      </c>
      <c r="J1940" s="1" t="s">
        <v>12598</v>
      </c>
      <c r="K1940" s="5"/>
      <c r="L1940" s="1" t="s">
        <v>10686</v>
      </c>
    </row>
    <row r="1941" spans="1:12" x14ac:dyDescent="0.35">
      <c r="A1941" s="1" t="s">
        <v>7842</v>
      </c>
      <c r="B1941" s="1" t="s">
        <v>357</v>
      </c>
      <c r="C1941" s="2">
        <v>45081</v>
      </c>
      <c r="D1941" s="5">
        <v>898000</v>
      </c>
      <c r="E1941" s="1" t="s">
        <v>248</v>
      </c>
      <c r="F1941" s="1" t="s">
        <v>249</v>
      </c>
      <c r="G1941" s="5">
        <v>10963</v>
      </c>
      <c r="H1941" s="1" t="s">
        <v>10696</v>
      </c>
      <c r="I1941" s="1" t="s">
        <v>10684</v>
      </c>
      <c r="J1941" s="1" t="s">
        <v>12598</v>
      </c>
      <c r="K1941" s="5"/>
      <c r="L1941" s="1" t="s">
        <v>10688</v>
      </c>
    </row>
    <row r="1942" spans="1:12" x14ac:dyDescent="0.35">
      <c r="A1942" s="1" t="s">
        <v>7844</v>
      </c>
      <c r="B1942" s="1" t="s">
        <v>351</v>
      </c>
      <c r="C1942" s="2">
        <v>45101</v>
      </c>
      <c r="D1942" s="5">
        <v>532834</v>
      </c>
      <c r="E1942" s="1" t="s">
        <v>37</v>
      </c>
      <c r="F1942" s="1" t="s">
        <v>38</v>
      </c>
      <c r="G1942" s="5">
        <v>33355</v>
      </c>
      <c r="H1942" s="1" t="s">
        <v>10679</v>
      </c>
      <c r="I1942" s="1" t="s">
        <v>10680</v>
      </c>
      <c r="J1942" s="1" t="s">
        <v>10681</v>
      </c>
      <c r="K1942" s="5">
        <v>14166</v>
      </c>
      <c r="L1942" s="1" t="s">
        <v>10691</v>
      </c>
    </row>
    <row r="1943" spans="1:12" x14ac:dyDescent="0.35">
      <c r="A1943" s="1" t="s">
        <v>7847</v>
      </c>
      <c r="B1943" s="1" t="s">
        <v>1897</v>
      </c>
      <c r="C1943" s="2">
        <v>45630</v>
      </c>
      <c r="D1943" s="5">
        <v>348000</v>
      </c>
      <c r="E1943" s="1" t="s">
        <v>72</v>
      </c>
      <c r="F1943" s="1" t="s">
        <v>33</v>
      </c>
      <c r="G1943" s="5">
        <v>11955</v>
      </c>
      <c r="H1943" s="1" t="s">
        <v>10696</v>
      </c>
      <c r="I1943" s="1" t="s">
        <v>10684</v>
      </c>
      <c r="J1943" s="1" t="s">
        <v>12598</v>
      </c>
      <c r="K1943" s="5"/>
      <c r="L1943" s="1" t="s">
        <v>10686</v>
      </c>
    </row>
    <row r="1944" spans="1:12" x14ac:dyDescent="0.35">
      <c r="A1944" s="1" t="s">
        <v>7850</v>
      </c>
      <c r="B1944" s="1" t="s">
        <v>2348</v>
      </c>
      <c r="C1944" s="2">
        <v>45557</v>
      </c>
      <c r="D1944" s="5">
        <v>575000</v>
      </c>
      <c r="E1944" s="1" t="s">
        <v>138</v>
      </c>
      <c r="F1944" s="1" t="s">
        <v>139</v>
      </c>
      <c r="G1944" s="5">
        <v>24924</v>
      </c>
      <c r="H1944" s="1" t="s">
        <v>10683</v>
      </c>
      <c r="I1944" s="1" t="s">
        <v>10684</v>
      </c>
      <c r="J1944" s="1" t="s">
        <v>12598</v>
      </c>
      <c r="K1944" s="5"/>
      <c r="L1944" s="1" t="s">
        <v>10686</v>
      </c>
    </row>
    <row r="1945" spans="1:12" x14ac:dyDescent="0.35">
      <c r="A1945" s="1" t="s">
        <v>7854</v>
      </c>
      <c r="B1945" s="1" t="s">
        <v>21</v>
      </c>
      <c r="C1945" s="2">
        <v>45045</v>
      </c>
      <c r="D1945" s="5">
        <v>458000</v>
      </c>
      <c r="E1945" s="1" t="s">
        <v>24</v>
      </c>
      <c r="F1945" s="1" t="s">
        <v>25</v>
      </c>
      <c r="G1945" s="5">
        <v>12138</v>
      </c>
      <c r="H1945" s="1" t="s">
        <v>10697</v>
      </c>
      <c r="I1945" s="1" t="s">
        <v>10684</v>
      </c>
      <c r="J1945" s="1" t="s">
        <v>12598</v>
      </c>
      <c r="K1945" s="5"/>
      <c r="L1945" s="1" t="s">
        <v>10686</v>
      </c>
    </row>
    <row r="1946" spans="1:12" x14ac:dyDescent="0.35">
      <c r="A1946" s="1" t="s">
        <v>7856</v>
      </c>
      <c r="B1946" s="1" t="s">
        <v>2164</v>
      </c>
      <c r="C1946" s="2">
        <v>45514</v>
      </c>
      <c r="D1946" s="5">
        <v>168000</v>
      </c>
      <c r="E1946" s="1" t="s">
        <v>43</v>
      </c>
      <c r="F1946" s="1" t="s">
        <v>44</v>
      </c>
      <c r="G1946" s="5">
        <v>37999</v>
      </c>
      <c r="H1946" s="1" t="s">
        <v>10693</v>
      </c>
      <c r="I1946" s="1" t="s">
        <v>10684</v>
      </c>
      <c r="J1946" s="1" t="s">
        <v>12598</v>
      </c>
      <c r="K1946" s="5"/>
      <c r="L1946" s="1" t="s">
        <v>10691</v>
      </c>
    </row>
    <row r="1947" spans="1:12" x14ac:dyDescent="0.35">
      <c r="A1947" s="1" t="s">
        <v>7859</v>
      </c>
      <c r="B1947" s="1" t="s">
        <v>546</v>
      </c>
      <c r="C1947" s="2">
        <v>45400</v>
      </c>
      <c r="D1947" s="5">
        <v>208000</v>
      </c>
      <c r="E1947" s="1" t="s">
        <v>431</v>
      </c>
      <c r="F1947" s="1" t="s">
        <v>432</v>
      </c>
      <c r="G1947" s="5">
        <v>38753</v>
      </c>
      <c r="H1947" s="1" t="s">
        <v>10679</v>
      </c>
      <c r="I1947" s="1" t="s">
        <v>10684</v>
      </c>
      <c r="J1947" s="1" t="s">
        <v>12598</v>
      </c>
      <c r="K1947" s="5"/>
      <c r="L1947" s="1" t="s">
        <v>10686</v>
      </c>
    </row>
    <row r="1948" spans="1:12" x14ac:dyDescent="0.35">
      <c r="A1948" s="1" t="s">
        <v>7862</v>
      </c>
      <c r="B1948" s="1" t="s">
        <v>398</v>
      </c>
      <c r="C1948" s="2">
        <v>45578</v>
      </c>
      <c r="D1948" s="5">
        <v>268000</v>
      </c>
      <c r="E1948" s="1" t="s">
        <v>32</v>
      </c>
      <c r="F1948" s="1" t="s">
        <v>33</v>
      </c>
      <c r="G1948" s="5">
        <v>11585</v>
      </c>
      <c r="H1948" s="1" t="s">
        <v>10697</v>
      </c>
      <c r="I1948" s="1" t="s">
        <v>10684</v>
      </c>
      <c r="J1948" s="1" t="s">
        <v>12598</v>
      </c>
      <c r="K1948" s="5"/>
      <c r="L1948" s="1" t="s">
        <v>10695</v>
      </c>
    </row>
    <row r="1949" spans="1:12" x14ac:dyDescent="0.35">
      <c r="A1949" s="1" t="s">
        <v>7865</v>
      </c>
      <c r="B1949" s="1" t="s">
        <v>40</v>
      </c>
      <c r="C1949" s="2">
        <v>45682</v>
      </c>
      <c r="D1949" s="5">
        <v>485148</v>
      </c>
      <c r="E1949" s="1" t="s">
        <v>43</v>
      </c>
      <c r="F1949" s="1" t="s">
        <v>44</v>
      </c>
      <c r="G1949" s="5">
        <v>35892</v>
      </c>
      <c r="H1949" s="1" t="s">
        <v>10679</v>
      </c>
      <c r="I1949" s="1" t="s">
        <v>10684</v>
      </c>
      <c r="J1949" s="1" t="s">
        <v>10694</v>
      </c>
      <c r="K1949" s="5">
        <v>13852</v>
      </c>
      <c r="L1949" s="1" t="s">
        <v>10688</v>
      </c>
    </row>
    <row r="1950" spans="1:12" x14ac:dyDescent="0.35">
      <c r="A1950" s="1" t="s">
        <v>7867</v>
      </c>
      <c r="B1950" s="1" t="s">
        <v>1016</v>
      </c>
      <c r="C1950" s="2">
        <v>45540</v>
      </c>
      <c r="D1950" s="5">
        <v>696000</v>
      </c>
      <c r="E1950" s="1" t="s">
        <v>32</v>
      </c>
      <c r="F1950" s="1" t="s">
        <v>33</v>
      </c>
      <c r="G1950" s="5">
        <v>9971</v>
      </c>
      <c r="H1950" s="1" t="s">
        <v>10683</v>
      </c>
      <c r="I1950" s="1" t="s">
        <v>10687</v>
      </c>
      <c r="J1950" s="1" t="s">
        <v>12598</v>
      </c>
      <c r="K1950" s="5"/>
      <c r="L1950" s="1" t="s">
        <v>10682</v>
      </c>
    </row>
    <row r="1951" spans="1:12" x14ac:dyDescent="0.35">
      <c r="A1951" s="1" t="s">
        <v>7870</v>
      </c>
      <c r="B1951" s="1" t="s">
        <v>875</v>
      </c>
      <c r="C1951" s="2">
        <v>45272</v>
      </c>
      <c r="D1951" s="5">
        <v>657904</v>
      </c>
      <c r="E1951" s="1" t="s">
        <v>119</v>
      </c>
      <c r="F1951" s="1" t="s">
        <v>120</v>
      </c>
      <c r="G1951" s="5">
        <v>29264</v>
      </c>
      <c r="H1951" s="1" t="s">
        <v>10696</v>
      </c>
      <c r="I1951" s="1" t="s">
        <v>10690</v>
      </c>
      <c r="J1951" s="1" t="s">
        <v>10702</v>
      </c>
      <c r="K1951" s="5">
        <v>10096</v>
      </c>
      <c r="L1951" s="1" t="s">
        <v>10686</v>
      </c>
    </row>
    <row r="1952" spans="1:12" x14ac:dyDescent="0.35">
      <c r="A1952" s="1" t="s">
        <v>7873</v>
      </c>
      <c r="B1952" s="1" t="s">
        <v>2342</v>
      </c>
      <c r="C1952" s="2">
        <v>44633</v>
      </c>
      <c r="D1952" s="5">
        <v>59000</v>
      </c>
      <c r="E1952" s="1" t="s">
        <v>12</v>
      </c>
      <c r="F1952" s="1" t="s">
        <v>13</v>
      </c>
      <c r="G1952" s="5">
        <v>14803</v>
      </c>
      <c r="H1952" s="1" t="s">
        <v>10693</v>
      </c>
      <c r="I1952" s="1" t="s">
        <v>10680</v>
      </c>
      <c r="J1952" s="1" t="s">
        <v>12598</v>
      </c>
      <c r="K1952" s="5"/>
      <c r="L1952" s="1" t="s">
        <v>10691</v>
      </c>
    </row>
    <row r="1953" spans="1:12" x14ac:dyDescent="0.35">
      <c r="A1953" s="1" t="s">
        <v>7875</v>
      </c>
      <c r="B1953" s="1" t="s">
        <v>635</v>
      </c>
      <c r="C1953" s="2">
        <v>45586</v>
      </c>
      <c r="D1953" s="5">
        <v>149000</v>
      </c>
      <c r="E1953" s="1" t="s">
        <v>91</v>
      </c>
      <c r="F1953" s="1" t="s">
        <v>84</v>
      </c>
      <c r="G1953" s="5">
        <v>21980</v>
      </c>
      <c r="H1953" s="1" t="s">
        <v>10693</v>
      </c>
      <c r="I1953" s="1" t="s">
        <v>10690</v>
      </c>
      <c r="J1953" s="1" t="s">
        <v>12598</v>
      </c>
      <c r="K1953" s="5"/>
      <c r="L1953" s="1" t="s">
        <v>10691</v>
      </c>
    </row>
    <row r="1954" spans="1:12" x14ac:dyDescent="0.35">
      <c r="A1954" s="1" t="s">
        <v>7877</v>
      </c>
      <c r="B1954" s="1" t="s">
        <v>2216</v>
      </c>
      <c r="C1954" s="2">
        <v>45018</v>
      </c>
      <c r="D1954" s="5">
        <v>449000</v>
      </c>
      <c r="E1954" s="1" t="s">
        <v>248</v>
      </c>
      <c r="F1954" s="1" t="s">
        <v>249</v>
      </c>
      <c r="G1954" s="5">
        <v>9216</v>
      </c>
      <c r="H1954" s="1" t="s">
        <v>10683</v>
      </c>
      <c r="I1954" s="1" t="s">
        <v>10684</v>
      </c>
      <c r="J1954" s="1" t="s">
        <v>12598</v>
      </c>
      <c r="K1954" s="5"/>
      <c r="L1954" s="1" t="s">
        <v>10686</v>
      </c>
    </row>
    <row r="1955" spans="1:12" x14ac:dyDescent="0.35">
      <c r="A1955" s="1" t="s">
        <v>7879</v>
      </c>
      <c r="B1955" s="1" t="s">
        <v>348</v>
      </c>
      <c r="C1955" s="2">
        <v>45451</v>
      </c>
      <c r="D1955" s="5">
        <v>188000</v>
      </c>
      <c r="E1955" s="1" t="s">
        <v>138</v>
      </c>
      <c r="F1955" s="1" t="s">
        <v>139</v>
      </c>
      <c r="G1955" s="5">
        <v>27600</v>
      </c>
      <c r="H1955" s="1" t="s">
        <v>10683</v>
      </c>
      <c r="I1955" s="1" t="s">
        <v>10690</v>
      </c>
      <c r="J1955" s="1" t="s">
        <v>12598</v>
      </c>
      <c r="K1955" s="5"/>
      <c r="L1955" s="1" t="s">
        <v>10691</v>
      </c>
    </row>
    <row r="1956" spans="1:12" x14ac:dyDescent="0.35">
      <c r="A1956" s="1" t="s">
        <v>7882</v>
      </c>
      <c r="B1956" s="1" t="s">
        <v>1635</v>
      </c>
      <c r="C1956" s="2">
        <v>44747</v>
      </c>
      <c r="D1956" s="5">
        <v>499000</v>
      </c>
      <c r="E1956" s="1" t="s">
        <v>61</v>
      </c>
      <c r="F1956" s="1" t="s">
        <v>62</v>
      </c>
      <c r="G1956" s="5">
        <v>31022</v>
      </c>
      <c r="H1956" s="1" t="s">
        <v>10697</v>
      </c>
      <c r="I1956" s="1" t="s">
        <v>10690</v>
      </c>
      <c r="J1956" s="1" t="s">
        <v>12598</v>
      </c>
      <c r="K1956" s="5"/>
      <c r="L1956" s="1" t="s">
        <v>10691</v>
      </c>
    </row>
    <row r="1957" spans="1:12" x14ac:dyDescent="0.35">
      <c r="A1957" s="1" t="s">
        <v>7884</v>
      </c>
      <c r="B1957" s="1" t="s">
        <v>200</v>
      </c>
      <c r="C1957" s="2">
        <v>44970</v>
      </c>
      <c r="D1957" s="5">
        <v>678000</v>
      </c>
      <c r="E1957" s="1" t="s">
        <v>12</v>
      </c>
      <c r="F1957" s="1" t="s">
        <v>13</v>
      </c>
      <c r="G1957" s="5">
        <v>13804</v>
      </c>
      <c r="H1957" s="1" t="s">
        <v>10693</v>
      </c>
      <c r="I1957" s="1" t="s">
        <v>10687</v>
      </c>
      <c r="J1957" s="1" t="s">
        <v>12598</v>
      </c>
      <c r="K1957" s="5"/>
      <c r="L1957" s="1" t="s">
        <v>10682</v>
      </c>
    </row>
    <row r="1958" spans="1:12" x14ac:dyDescent="0.35">
      <c r="A1958" s="1" t="s">
        <v>7887</v>
      </c>
      <c r="B1958" s="1" t="s">
        <v>2084</v>
      </c>
      <c r="C1958" s="2">
        <v>45213</v>
      </c>
      <c r="D1958" s="5">
        <v>69000</v>
      </c>
      <c r="E1958" s="1" t="s">
        <v>111</v>
      </c>
      <c r="F1958" s="1" t="s">
        <v>112</v>
      </c>
      <c r="G1958" s="5">
        <v>23702</v>
      </c>
      <c r="H1958" s="1" t="s">
        <v>10696</v>
      </c>
      <c r="I1958" s="1" t="s">
        <v>10689</v>
      </c>
      <c r="J1958" s="1" t="s">
        <v>12598</v>
      </c>
      <c r="K1958" s="5"/>
      <c r="L1958" s="1" t="s">
        <v>10691</v>
      </c>
    </row>
    <row r="1959" spans="1:12" x14ac:dyDescent="0.35">
      <c r="A1959" s="1" t="s">
        <v>7889</v>
      </c>
      <c r="B1959" s="1" t="s">
        <v>866</v>
      </c>
      <c r="C1959" s="2">
        <v>45350</v>
      </c>
      <c r="D1959" s="5">
        <v>628000</v>
      </c>
      <c r="E1959" s="1" t="s">
        <v>61</v>
      </c>
      <c r="F1959" s="1" t="s">
        <v>62</v>
      </c>
      <c r="G1959" s="5">
        <v>39913</v>
      </c>
      <c r="H1959" s="1" t="s">
        <v>10683</v>
      </c>
      <c r="I1959" s="1" t="s">
        <v>10684</v>
      </c>
      <c r="J1959" s="1" t="s">
        <v>12598</v>
      </c>
      <c r="K1959" s="5"/>
      <c r="L1959" s="1" t="s">
        <v>10682</v>
      </c>
    </row>
    <row r="1960" spans="1:12" x14ac:dyDescent="0.35">
      <c r="A1960" s="1" t="s">
        <v>7892</v>
      </c>
      <c r="B1960" s="1" t="s">
        <v>1738</v>
      </c>
      <c r="C1960" s="2">
        <v>45540</v>
      </c>
      <c r="D1960" s="5">
        <v>1080643</v>
      </c>
      <c r="E1960" s="1" t="s">
        <v>24</v>
      </c>
      <c r="F1960" s="1" t="s">
        <v>25</v>
      </c>
      <c r="G1960" s="5">
        <v>10775</v>
      </c>
      <c r="H1960" s="1" t="s">
        <v>10693</v>
      </c>
      <c r="I1960" s="1" t="s">
        <v>10680</v>
      </c>
      <c r="J1960" s="1" t="s">
        <v>10701</v>
      </c>
      <c r="K1960" s="5">
        <v>25357</v>
      </c>
      <c r="L1960" s="1" t="s">
        <v>10695</v>
      </c>
    </row>
    <row r="1961" spans="1:12" x14ac:dyDescent="0.35">
      <c r="A1961" s="1" t="s">
        <v>7895</v>
      </c>
      <c r="B1961" s="1" t="s">
        <v>66</v>
      </c>
      <c r="C1961" s="2">
        <v>45310</v>
      </c>
      <c r="D1961" s="5">
        <v>1616000</v>
      </c>
      <c r="E1961" s="1" t="s">
        <v>37</v>
      </c>
      <c r="F1961" s="1" t="s">
        <v>38</v>
      </c>
      <c r="G1961" s="5">
        <v>31061</v>
      </c>
      <c r="H1961" s="1" t="s">
        <v>10683</v>
      </c>
      <c r="I1961" s="1" t="s">
        <v>10684</v>
      </c>
      <c r="J1961" s="1" t="s">
        <v>12598</v>
      </c>
      <c r="K1961" s="5"/>
      <c r="L1961" s="1" t="s">
        <v>10686</v>
      </c>
    </row>
    <row r="1962" spans="1:12" x14ac:dyDescent="0.35">
      <c r="A1962" s="1" t="s">
        <v>7898</v>
      </c>
      <c r="B1962" s="1" t="s">
        <v>706</v>
      </c>
      <c r="C1962" s="2">
        <v>45009</v>
      </c>
      <c r="D1962" s="5">
        <v>478000</v>
      </c>
      <c r="E1962" s="1" t="s">
        <v>56</v>
      </c>
      <c r="F1962" s="1" t="s">
        <v>57</v>
      </c>
      <c r="G1962" s="5">
        <v>33075</v>
      </c>
      <c r="H1962" s="1" t="s">
        <v>10683</v>
      </c>
      <c r="I1962" s="1" t="s">
        <v>10684</v>
      </c>
      <c r="J1962" s="1" t="s">
        <v>12598</v>
      </c>
      <c r="K1962" s="5"/>
      <c r="L1962" s="1" t="s">
        <v>10686</v>
      </c>
    </row>
    <row r="1963" spans="1:12" x14ac:dyDescent="0.35">
      <c r="A1963" s="1" t="s">
        <v>7901</v>
      </c>
      <c r="B1963" s="1" t="s">
        <v>934</v>
      </c>
      <c r="C1963" s="2">
        <v>45483</v>
      </c>
      <c r="D1963" s="5">
        <v>312065</v>
      </c>
      <c r="E1963" s="1" t="s">
        <v>43</v>
      </c>
      <c r="F1963" s="1" t="s">
        <v>44</v>
      </c>
      <c r="G1963" s="5">
        <v>35497</v>
      </c>
      <c r="H1963" s="1" t="s">
        <v>10679</v>
      </c>
      <c r="I1963" s="1" t="s">
        <v>10684</v>
      </c>
      <c r="J1963" s="1" t="s">
        <v>10698</v>
      </c>
      <c r="K1963" s="5">
        <v>16935</v>
      </c>
      <c r="L1963" s="1" t="s">
        <v>10686</v>
      </c>
    </row>
    <row r="1964" spans="1:12" x14ac:dyDescent="0.35">
      <c r="A1964" s="1" t="s">
        <v>7903</v>
      </c>
      <c r="B1964" s="1" t="s">
        <v>1174</v>
      </c>
      <c r="C1964" s="2">
        <v>45709</v>
      </c>
      <c r="D1964" s="5">
        <v>248000</v>
      </c>
      <c r="E1964" s="1" t="s">
        <v>138</v>
      </c>
      <c r="F1964" s="1" t="s">
        <v>139</v>
      </c>
      <c r="G1964" s="5">
        <v>32825</v>
      </c>
      <c r="H1964" s="1" t="s">
        <v>10679</v>
      </c>
      <c r="I1964" s="1" t="s">
        <v>10684</v>
      </c>
      <c r="J1964" s="1" t="s">
        <v>12598</v>
      </c>
      <c r="K1964" s="5"/>
      <c r="L1964" s="1" t="s">
        <v>10688</v>
      </c>
    </row>
    <row r="1965" spans="1:12" x14ac:dyDescent="0.35">
      <c r="A1965" s="1" t="s">
        <v>7906</v>
      </c>
      <c r="B1965" s="1" t="s">
        <v>1198</v>
      </c>
      <c r="C1965" s="2">
        <v>45292</v>
      </c>
      <c r="D1965" s="5">
        <v>117465</v>
      </c>
      <c r="E1965" s="1" t="s">
        <v>119</v>
      </c>
      <c r="F1965" s="1" t="s">
        <v>120</v>
      </c>
      <c r="G1965" s="5">
        <v>35210</v>
      </c>
      <c r="H1965" s="1" t="s">
        <v>10696</v>
      </c>
      <c r="I1965" s="1" t="s">
        <v>10684</v>
      </c>
      <c r="J1965" s="1" t="s">
        <v>10699</v>
      </c>
      <c r="K1965" s="5">
        <v>31535</v>
      </c>
      <c r="L1965" s="1" t="s">
        <v>10686</v>
      </c>
    </row>
    <row r="1966" spans="1:12" x14ac:dyDescent="0.35">
      <c r="A1966" s="1" t="s">
        <v>7908</v>
      </c>
      <c r="B1966" s="1" t="s">
        <v>348</v>
      </c>
      <c r="C1966" s="2">
        <v>45402</v>
      </c>
      <c r="D1966" s="5">
        <v>1146000</v>
      </c>
      <c r="E1966" s="1" t="s">
        <v>12</v>
      </c>
      <c r="F1966" s="1" t="s">
        <v>13</v>
      </c>
      <c r="G1966" s="5">
        <v>13275</v>
      </c>
      <c r="H1966" s="1" t="s">
        <v>10693</v>
      </c>
      <c r="I1966" s="1" t="s">
        <v>10684</v>
      </c>
      <c r="J1966" s="1" t="s">
        <v>12598</v>
      </c>
      <c r="K1966" s="5"/>
      <c r="L1966" s="1" t="s">
        <v>10682</v>
      </c>
    </row>
    <row r="1967" spans="1:12" x14ac:dyDescent="0.35">
      <c r="A1967" s="1" t="s">
        <v>7912</v>
      </c>
      <c r="B1967" s="1" t="s">
        <v>1331</v>
      </c>
      <c r="C1967" s="2">
        <v>45678</v>
      </c>
      <c r="D1967" s="5">
        <v>1036306</v>
      </c>
      <c r="E1967" s="1" t="s">
        <v>111</v>
      </c>
      <c r="F1967" s="1" t="s">
        <v>112</v>
      </c>
      <c r="G1967" s="5">
        <v>30562</v>
      </c>
      <c r="H1967" s="1" t="s">
        <v>10679</v>
      </c>
      <c r="I1967" s="1" t="s">
        <v>10689</v>
      </c>
      <c r="J1967" s="1" t="s">
        <v>10702</v>
      </c>
      <c r="K1967" s="5">
        <v>20694</v>
      </c>
      <c r="L1967" s="1" t="s">
        <v>10682</v>
      </c>
    </row>
    <row r="1968" spans="1:12" x14ac:dyDescent="0.35">
      <c r="A1968" s="1" t="s">
        <v>7916</v>
      </c>
      <c r="B1968" s="1" t="s">
        <v>21</v>
      </c>
      <c r="C1968" s="2">
        <v>45140</v>
      </c>
      <c r="D1968" s="5">
        <v>178000</v>
      </c>
      <c r="E1968" s="1" t="s">
        <v>24</v>
      </c>
      <c r="F1968" s="1" t="s">
        <v>25</v>
      </c>
      <c r="G1968" s="5">
        <v>9244</v>
      </c>
      <c r="H1968" s="1" t="s">
        <v>10693</v>
      </c>
      <c r="I1968" s="1" t="s">
        <v>10684</v>
      </c>
      <c r="J1968" s="1" t="s">
        <v>12598</v>
      </c>
      <c r="K1968" s="5"/>
      <c r="L1968" s="1" t="s">
        <v>10695</v>
      </c>
    </row>
    <row r="1969" spans="1:12" x14ac:dyDescent="0.35">
      <c r="A1969" s="1" t="s">
        <v>7919</v>
      </c>
      <c r="B1969" s="1" t="s">
        <v>2093</v>
      </c>
      <c r="C1969" s="2">
        <v>45637</v>
      </c>
      <c r="D1969" s="5">
        <v>69000</v>
      </c>
      <c r="E1969" s="1" t="s">
        <v>119</v>
      </c>
      <c r="F1969" s="1" t="s">
        <v>120</v>
      </c>
      <c r="G1969" s="5">
        <v>30894</v>
      </c>
      <c r="H1969" s="1" t="s">
        <v>10679</v>
      </c>
      <c r="I1969" s="1" t="s">
        <v>10684</v>
      </c>
      <c r="J1969" s="1" t="s">
        <v>12598</v>
      </c>
      <c r="K1969" s="5"/>
      <c r="L1969" s="1" t="s">
        <v>10682</v>
      </c>
    </row>
    <row r="1970" spans="1:12" x14ac:dyDescent="0.35">
      <c r="A1970" s="1" t="s">
        <v>7921</v>
      </c>
      <c r="B1970" s="1" t="s">
        <v>1294</v>
      </c>
      <c r="C1970" s="2">
        <v>44731</v>
      </c>
      <c r="D1970" s="5">
        <v>69000</v>
      </c>
      <c r="E1970" s="1" t="s">
        <v>32</v>
      </c>
      <c r="F1970" s="1" t="s">
        <v>33</v>
      </c>
      <c r="G1970" s="5">
        <v>12565</v>
      </c>
      <c r="H1970" s="1" t="s">
        <v>10679</v>
      </c>
      <c r="I1970" s="1" t="s">
        <v>10684</v>
      </c>
      <c r="J1970" s="1" t="s">
        <v>12598</v>
      </c>
      <c r="K1970" s="5"/>
      <c r="L1970" s="1" t="s">
        <v>10691</v>
      </c>
    </row>
    <row r="1971" spans="1:12" x14ac:dyDescent="0.35">
      <c r="A1971" s="1" t="s">
        <v>7923</v>
      </c>
      <c r="B1971" s="1" t="s">
        <v>354</v>
      </c>
      <c r="C1971" s="2">
        <v>45596</v>
      </c>
      <c r="D1971" s="5">
        <v>119000</v>
      </c>
      <c r="E1971" s="1" t="s">
        <v>431</v>
      </c>
      <c r="F1971" s="1" t="s">
        <v>432</v>
      </c>
      <c r="G1971" s="5">
        <v>31471</v>
      </c>
      <c r="H1971" s="1" t="s">
        <v>10679</v>
      </c>
      <c r="I1971" s="1" t="s">
        <v>10684</v>
      </c>
      <c r="J1971" s="1" t="s">
        <v>12598</v>
      </c>
      <c r="K1971" s="5"/>
      <c r="L1971" s="1" t="s">
        <v>10691</v>
      </c>
    </row>
    <row r="1972" spans="1:12" x14ac:dyDescent="0.35">
      <c r="A1972" s="1" t="s">
        <v>7925</v>
      </c>
      <c r="B1972" s="1" t="s">
        <v>1266</v>
      </c>
      <c r="C1972" s="2">
        <v>45076</v>
      </c>
      <c r="D1972" s="5">
        <v>778000</v>
      </c>
      <c r="E1972" s="1" t="s">
        <v>83</v>
      </c>
      <c r="F1972" s="1" t="s">
        <v>84</v>
      </c>
      <c r="G1972" s="5">
        <v>13096</v>
      </c>
      <c r="H1972" s="1" t="s">
        <v>10697</v>
      </c>
      <c r="I1972" s="1" t="s">
        <v>10684</v>
      </c>
      <c r="J1972" s="1" t="s">
        <v>12598</v>
      </c>
      <c r="K1972" s="5"/>
      <c r="L1972" s="1" t="s">
        <v>10686</v>
      </c>
    </row>
    <row r="1973" spans="1:12" x14ac:dyDescent="0.35">
      <c r="A1973" s="1" t="s">
        <v>7928</v>
      </c>
      <c r="B1973" s="1" t="s">
        <v>552</v>
      </c>
      <c r="C1973" s="2">
        <v>44993</v>
      </c>
      <c r="D1973" s="5">
        <v>89000</v>
      </c>
      <c r="E1973" s="1" t="s">
        <v>32</v>
      </c>
      <c r="F1973" s="1" t="s">
        <v>33</v>
      </c>
      <c r="G1973" s="5">
        <v>11952</v>
      </c>
      <c r="H1973" s="1" t="s">
        <v>10696</v>
      </c>
      <c r="I1973" s="1" t="s">
        <v>10684</v>
      </c>
      <c r="J1973" s="1" t="s">
        <v>12598</v>
      </c>
      <c r="K1973" s="5"/>
      <c r="L1973" s="1" t="s">
        <v>10686</v>
      </c>
    </row>
    <row r="1974" spans="1:12" x14ac:dyDescent="0.35">
      <c r="A1974" s="1" t="s">
        <v>7930</v>
      </c>
      <c r="B1974" s="1" t="s">
        <v>29</v>
      </c>
      <c r="C1974" s="2">
        <v>44733</v>
      </c>
      <c r="D1974" s="5">
        <v>49000</v>
      </c>
      <c r="E1974" s="1" t="s">
        <v>111</v>
      </c>
      <c r="F1974" s="1" t="s">
        <v>112</v>
      </c>
      <c r="G1974" s="5">
        <v>28642</v>
      </c>
      <c r="H1974" s="1" t="s">
        <v>10696</v>
      </c>
      <c r="I1974" s="1" t="s">
        <v>10690</v>
      </c>
      <c r="J1974" s="1" t="s">
        <v>12598</v>
      </c>
      <c r="K1974" s="5"/>
      <c r="L1974" s="1" t="s">
        <v>10686</v>
      </c>
    </row>
    <row r="1975" spans="1:12" x14ac:dyDescent="0.35">
      <c r="A1975" s="1" t="s">
        <v>7932</v>
      </c>
      <c r="B1975" s="1" t="s">
        <v>1141</v>
      </c>
      <c r="C1975" s="2">
        <v>45663</v>
      </c>
      <c r="D1975" s="5">
        <v>599000</v>
      </c>
      <c r="E1975" s="1" t="s">
        <v>12</v>
      </c>
      <c r="F1975" s="1" t="s">
        <v>13</v>
      </c>
      <c r="G1975" s="5">
        <v>15854</v>
      </c>
      <c r="H1975" s="1" t="s">
        <v>10693</v>
      </c>
      <c r="I1975" s="1" t="s">
        <v>10684</v>
      </c>
      <c r="J1975" s="1" t="s">
        <v>12598</v>
      </c>
      <c r="K1975" s="5"/>
      <c r="L1975" s="1" t="s">
        <v>10682</v>
      </c>
    </row>
    <row r="1976" spans="1:12" x14ac:dyDescent="0.35">
      <c r="A1976" s="1" t="s">
        <v>7934</v>
      </c>
      <c r="B1976" s="1" t="s">
        <v>1013</v>
      </c>
      <c r="C1976" s="2">
        <v>44903</v>
      </c>
      <c r="D1976" s="5">
        <v>827000</v>
      </c>
      <c r="E1976" s="1" t="s">
        <v>37</v>
      </c>
      <c r="F1976" s="1" t="s">
        <v>38</v>
      </c>
      <c r="G1976" s="5">
        <v>33845</v>
      </c>
      <c r="H1976" s="1" t="s">
        <v>10679</v>
      </c>
      <c r="I1976" s="1" t="s">
        <v>10684</v>
      </c>
      <c r="J1976" s="1" t="s">
        <v>12598</v>
      </c>
      <c r="K1976" s="5"/>
      <c r="L1976" s="1" t="s">
        <v>10686</v>
      </c>
    </row>
    <row r="1977" spans="1:12" x14ac:dyDescent="0.35">
      <c r="A1977" s="1" t="s">
        <v>7937</v>
      </c>
      <c r="B1977" s="1" t="s">
        <v>1704</v>
      </c>
      <c r="C1977" s="2">
        <v>44680</v>
      </c>
      <c r="D1977" s="5">
        <v>105019</v>
      </c>
      <c r="E1977" s="1" t="s">
        <v>431</v>
      </c>
      <c r="F1977" s="1" t="s">
        <v>432</v>
      </c>
      <c r="G1977" s="5">
        <v>28311</v>
      </c>
      <c r="H1977" s="1" t="s">
        <v>10679</v>
      </c>
      <c r="I1977" s="1" t="s">
        <v>10680</v>
      </c>
      <c r="J1977" s="1" t="s">
        <v>10702</v>
      </c>
      <c r="K1977" s="5">
        <v>43981</v>
      </c>
      <c r="L1977" s="1" t="s">
        <v>10688</v>
      </c>
    </row>
    <row r="1978" spans="1:12" x14ac:dyDescent="0.35">
      <c r="A1978" s="1" t="s">
        <v>7939</v>
      </c>
      <c r="B1978" s="1" t="s">
        <v>567</v>
      </c>
      <c r="C1978" s="2">
        <v>45414</v>
      </c>
      <c r="D1978" s="5">
        <v>1048000</v>
      </c>
      <c r="E1978" s="1" t="s">
        <v>146</v>
      </c>
      <c r="F1978" s="1" t="s">
        <v>147</v>
      </c>
      <c r="G1978" s="5">
        <v>33120</v>
      </c>
      <c r="H1978" s="1" t="s">
        <v>10693</v>
      </c>
      <c r="I1978" s="1" t="s">
        <v>10684</v>
      </c>
      <c r="J1978" s="1" t="s">
        <v>12598</v>
      </c>
      <c r="K1978" s="5"/>
      <c r="L1978" s="1" t="s">
        <v>10682</v>
      </c>
    </row>
    <row r="1979" spans="1:12" x14ac:dyDescent="0.35">
      <c r="A1979" s="1" t="s">
        <v>7942</v>
      </c>
      <c r="B1979" s="1" t="s">
        <v>2285</v>
      </c>
      <c r="C1979" s="2">
        <v>45136</v>
      </c>
      <c r="D1979" s="5">
        <v>248000</v>
      </c>
      <c r="E1979" s="1" t="s">
        <v>48</v>
      </c>
      <c r="F1979" s="1" t="s">
        <v>49</v>
      </c>
      <c r="G1979" s="5">
        <v>30322</v>
      </c>
      <c r="H1979" s="1" t="s">
        <v>10696</v>
      </c>
      <c r="I1979" s="1" t="s">
        <v>10687</v>
      </c>
      <c r="J1979" s="1" t="s">
        <v>12598</v>
      </c>
      <c r="K1979" s="5"/>
      <c r="L1979" s="1" t="s">
        <v>10695</v>
      </c>
    </row>
    <row r="1980" spans="1:12" x14ac:dyDescent="0.35">
      <c r="A1980" s="1" t="s">
        <v>7945</v>
      </c>
      <c r="B1980" s="1" t="s">
        <v>2070</v>
      </c>
      <c r="C1980" s="2">
        <v>44645</v>
      </c>
      <c r="D1980" s="5">
        <v>109559</v>
      </c>
      <c r="E1980" s="1" t="s">
        <v>56</v>
      </c>
      <c r="F1980" s="1" t="s">
        <v>57</v>
      </c>
      <c r="G1980" s="5">
        <v>43579</v>
      </c>
      <c r="H1980" s="1" t="s">
        <v>10696</v>
      </c>
      <c r="I1980" s="1" t="s">
        <v>10689</v>
      </c>
      <c r="J1980" s="1" t="s">
        <v>10701</v>
      </c>
      <c r="K1980" s="5">
        <v>39441</v>
      </c>
      <c r="L1980" s="1" t="s">
        <v>10695</v>
      </c>
    </row>
    <row r="1981" spans="1:12" x14ac:dyDescent="0.35">
      <c r="A1981" s="1" t="s">
        <v>7947</v>
      </c>
      <c r="B1981" s="1" t="s">
        <v>2279</v>
      </c>
      <c r="C1981" s="2">
        <v>44678</v>
      </c>
      <c r="D1981" s="5">
        <v>498000</v>
      </c>
      <c r="E1981" s="1" t="s">
        <v>248</v>
      </c>
      <c r="F1981" s="1" t="s">
        <v>249</v>
      </c>
      <c r="G1981" s="5">
        <v>8390</v>
      </c>
      <c r="H1981" s="1" t="s">
        <v>10683</v>
      </c>
      <c r="I1981" s="1" t="s">
        <v>10687</v>
      </c>
      <c r="J1981" s="1" t="s">
        <v>12598</v>
      </c>
      <c r="K1981" s="5"/>
      <c r="L1981" s="1" t="s">
        <v>10688</v>
      </c>
    </row>
    <row r="1982" spans="1:12" x14ac:dyDescent="0.35">
      <c r="A1982" s="1" t="s">
        <v>7949</v>
      </c>
      <c r="B1982" s="1" t="s">
        <v>1683</v>
      </c>
      <c r="C1982" s="2">
        <v>45610</v>
      </c>
      <c r="D1982" s="5">
        <v>1647000</v>
      </c>
      <c r="E1982" s="1" t="s">
        <v>48</v>
      </c>
      <c r="F1982" s="1" t="s">
        <v>49</v>
      </c>
      <c r="G1982" s="5">
        <v>27988</v>
      </c>
      <c r="H1982" s="1" t="s">
        <v>10679</v>
      </c>
      <c r="I1982" s="1" t="s">
        <v>10689</v>
      </c>
      <c r="J1982" s="1" t="s">
        <v>12598</v>
      </c>
      <c r="K1982" s="5"/>
      <c r="L1982" s="1" t="s">
        <v>10695</v>
      </c>
    </row>
    <row r="1983" spans="1:12" x14ac:dyDescent="0.35">
      <c r="A1983" s="1" t="s">
        <v>7952</v>
      </c>
      <c r="B1983" s="1" t="s">
        <v>1051</v>
      </c>
      <c r="C1983" s="2">
        <v>45003</v>
      </c>
      <c r="D1983" s="5">
        <v>1297000</v>
      </c>
      <c r="E1983" s="1" t="s">
        <v>61</v>
      </c>
      <c r="F1983" s="1" t="s">
        <v>62</v>
      </c>
      <c r="G1983" s="5">
        <v>42101</v>
      </c>
      <c r="H1983" s="1" t="s">
        <v>10697</v>
      </c>
      <c r="I1983" s="1" t="s">
        <v>10690</v>
      </c>
      <c r="J1983" s="1" t="s">
        <v>12598</v>
      </c>
      <c r="K1983" s="5"/>
      <c r="L1983" s="1" t="s">
        <v>10686</v>
      </c>
    </row>
    <row r="1984" spans="1:12" x14ac:dyDescent="0.35">
      <c r="A1984" s="1" t="s">
        <v>7955</v>
      </c>
      <c r="B1984" s="1" t="s">
        <v>1144</v>
      </c>
      <c r="C1984" s="2">
        <v>45612</v>
      </c>
      <c r="D1984" s="5">
        <v>727000</v>
      </c>
      <c r="E1984" s="1" t="s">
        <v>12</v>
      </c>
      <c r="F1984" s="1" t="s">
        <v>13</v>
      </c>
      <c r="G1984" s="5">
        <v>15186</v>
      </c>
      <c r="H1984" s="1" t="s">
        <v>10679</v>
      </c>
      <c r="I1984" s="1" t="s">
        <v>10684</v>
      </c>
      <c r="J1984" s="1" t="s">
        <v>12598</v>
      </c>
      <c r="K1984" s="5"/>
      <c r="L1984" s="1" t="s">
        <v>10682</v>
      </c>
    </row>
    <row r="1985" spans="1:12" x14ac:dyDescent="0.35">
      <c r="A1985" s="1" t="s">
        <v>7958</v>
      </c>
      <c r="B1985" s="1" t="s">
        <v>2013</v>
      </c>
      <c r="C1985" s="2">
        <v>45071</v>
      </c>
      <c r="D1985" s="5">
        <v>225093</v>
      </c>
      <c r="E1985" s="1" t="s">
        <v>37</v>
      </c>
      <c r="F1985" s="1" t="s">
        <v>38</v>
      </c>
      <c r="G1985" s="5">
        <v>34200</v>
      </c>
      <c r="H1985" s="1" t="s">
        <v>10696</v>
      </c>
      <c r="I1985" s="1" t="s">
        <v>10690</v>
      </c>
      <c r="J1985" s="1" t="s">
        <v>10681</v>
      </c>
      <c r="K1985" s="5">
        <v>12907</v>
      </c>
      <c r="L1985" s="1" t="s">
        <v>10682</v>
      </c>
    </row>
    <row r="1986" spans="1:12" x14ac:dyDescent="0.35">
      <c r="A1986" s="1" t="s">
        <v>7961</v>
      </c>
      <c r="B1986" s="1" t="s">
        <v>2225</v>
      </c>
      <c r="C1986" s="2">
        <v>45225</v>
      </c>
      <c r="D1986" s="5">
        <v>129000</v>
      </c>
      <c r="E1986" s="1" t="s">
        <v>146</v>
      </c>
      <c r="F1986" s="1" t="s">
        <v>147</v>
      </c>
      <c r="G1986" s="5">
        <v>31915</v>
      </c>
      <c r="H1986" s="1" t="s">
        <v>10696</v>
      </c>
      <c r="I1986" s="1" t="s">
        <v>10684</v>
      </c>
      <c r="J1986" s="1" t="s">
        <v>12598</v>
      </c>
      <c r="K1986" s="5"/>
      <c r="L1986" s="1" t="s">
        <v>10682</v>
      </c>
    </row>
    <row r="1987" spans="1:12" x14ac:dyDescent="0.35">
      <c r="A1987" s="1" t="s">
        <v>7963</v>
      </c>
      <c r="B1987" s="1" t="s">
        <v>1897</v>
      </c>
      <c r="C1987" s="2">
        <v>44747</v>
      </c>
      <c r="D1987" s="5">
        <v>727000</v>
      </c>
      <c r="E1987" s="1" t="s">
        <v>431</v>
      </c>
      <c r="F1987" s="1" t="s">
        <v>432</v>
      </c>
      <c r="G1987" s="5">
        <v>39970</v>
      </c>
      <c r="H1987" s="1" t="s">
        <v>10693</v>
      </c>
      <c r="I1987" s="1" t="s">
        <v>10684</v>
      </c>
      <c r="J1987" s="1" t="s">
        <v>12598</v>
      </c>
      <c r="K1987" s="5"/>
      <c r="L1987" s="1" t="s">
        <v>10682</v>
      </c>
    </row>
    <row r="1988" spans="1:12" x14ac:dyDescent="0.35">
      <c r="A1988" s="1" t="s">
        <v>7966</v>
      </c>
      <c r="B1988" s="1" t="s">
        <v>1948</v>
      </c>
      <c r="C1988" s="2">
        <v>44762</v>
      </c>
      <c r="D1988" s="5">
        <v>254959</v>
      </c>
      <c r="E1988" s="1" t="s">
        <v>127</v>
      </c>
      <c r="F1988" s="1" t="s">
        <v>128</v>
      </c>
      <c r="G1988" s="5">
        <v>18328</v>
      </c>
      <c r="H1988" s="1" t="s">
        <v>10683</v>
      </c>
      <c r="I1988" s="1" t="s">
        <v>10687</v>
      </c>
      <c r="J1988" s="1" t="s">
        <v>10701</v>
      </c>
      <c r="K1988" s="5">
        <v>24041</v>
      </c>
      <c r="L1988" s="1" t="s">
        <v>10691</v>
      </c>
    </row>
    <row r="1989" spans="1:12" x14ac:dyDescent="0.35">
      <c r="A1989" s="1" t="s">
        <v>7968</v>
      </c>
      <c r="B1989" s="1" t="s">
        <v>1010</v>
      </c>
      <c r="C1989" s="2">
        <v>45187</v>
      </c>
      <c r="D1989" s="5">
        <v>756000</v>
      </c>
      <c r="E1989" s="1" t="s">
        <v>48</v>
      </c>
      <c r="F1989" s="1" t="s">
        <v>49</v>
      </c>
      <c r="G1989" s="5">
        <v>31061</v>
      </c>
      <c r="H1989" s="1" t="s">
        <v>10683</v>
      </c>
      <c r="I1989" s="1" t="s">
        <v>10684</v>
      </c>
      <c r="J1989" s="1" t="s">
        <v>12598</v>
      </c>
      <c r="K1989" s="5"/>
      <c r="L1989" s="1" t="s">
        <v>10695</v>
      </c>
    </row>
    <row r="1990" spans="1:12" x14ac:dyDescent="0.35">
      <c r="A1990" s="1" t="s">
        <v>7971</v>
      </c>
      <c r="B1990" s="1" t="s">
        <v>327</v>
      </c>
      <c r="C1990" s="2">
        <v>45306</v>
      </c>
      <c r="D1990" s="5">
        <v>558000</v>
      </c>
      <c r="E1990" s="1" t="s">
        <v>111</v>
      </c>
      <c r="F1990" s="1" t="s">
        <v>112</v>
      </c>
      <c r="G1990" s="5">
        <v>31762</v>
      </c>
      <c r="H1990" s="1" t="s">
        <v>10696</v>
      </c>
      <c r="I1990" s="1" t="s">
        <v>10687</v>
      </c>
      <c r="J1990" s="1" t="s">
        <v>12598</v>
      </c>
      <c r="K1990" s="5"/>
      <c r="L1990" s="1" t="s">
        <v>10682</v>
      </c>
    </row>
    <row r="1991" spans="1:12" x14ac:dyDescent="0.35">
      <c r="A1991" s="1" t="s">
        <v>7973</v>
      </c>
      <c r="B1991" s="1" t="s">
        <v>132</v>
      </c>
      <c r="C1991" s="2">
        <v>45461</v>
      </c>
      <c r="D1991" s="5">
        <v>886000</v>
      </c>
      <c r="E1991" s="1" t="s">
        <v>119</v>
      </c>
      <c r="F1991" s="1" t="s">
        <v>120</v>
      </c>
      <c r="G1991" s="5">
        <v>32689</v>
      </c>
      <c r="H1991" s="1" t="s">
        <v>10679</v>
      </c>
      <c r="I1991" s="1" t="s">
        <v>10690</v>
      </c>
      <c r="J1991" s="1" t="s">
        <v>12598</v>
      </c>
      <c r="K1991" s="5"/>
      <c r="L1991" s="1" t="s">
        <v>10682</v>
      </c>
    </row>
    <row r="1992" spans="1:12" x14ac:dyDescent="0.35">
      <c r="A1992" s="1" t="s">
        <v>7977</v>
      </c>
      <c r="B1992" s="1" t="s">
        <v>1538</v>
      </c>
      <c r="C1992" s="2">
        <v>45410</v>
      </c>
      <c r="D1992" s="5">
        <v>1697000</v>
      </c>
      <c r="E1992" s="1" t="s">
        <v>56</v>
      </c>
      <c r="F1992" s="1" t="s">
        <v>57</v>
      </c>
      <c r="G1992" s="5">
        <v>35664</v>
      </c>
      <c r="H1992" s="1" t="s">
        <v>10683</v>
      </c>
      <c r="I1992" s="1" t="s">
        <v>10684</v>
      </c>
      <c r="J1992" s="1" t="s">
        <v>12598</v>
      </c>
      <c r="K1992" s="5"/>
      <c r="L1992" s="1" t="s">
        <v>10691</v>
      </c>
    </row>
    <row r="1993" spans="1:12" x14ac:dyDescent="0.35">
      <c r="A1993" s="1" t="s">
        <v>7980</v>
      </c>
      <c r="B1993" s="1" t="s">
        <v>2136</v>
      </c>
      <c r="C1993" s="2">
        <v>45215</v>
      </c>
      <c r="D1993" s="5">
        <v>668000</v>
      </c>
      <c r="E1993" s="1" t="s">
        <v>127</v>
      </c>
      <c r="F1993" s="1" t="s">
        <v>128</v>
      </c>
      <c r="G1993" s="5">
        <v>16999</v>
      </c>
      <c r="H1993" s="1" t="s">
        <v>10693</v>
      </c>
      <c r="I1993" s="1" t="s">
        <v>10690</v>
      </c>
      <c r="J1993" s="1" t="s">
        <v>12598</v>
      </c>
      <c r="K1993" s="5"/>
      <c r="L1993" s="1" t="s">
        <v>10691</v>
      </c>
    </row>
    <row r="1994" spans="1:12" x14ac:dyDescent="0.35">
      <c r="A1994" s="1" t="s">
        <v>7983</v>
      </c>
      <c r="B1994" s="1" t="s">
        <v>250</v>
      </c>
      <c r="C1994" s="2">
        <v>45642</v>
      </c>
      <c r="D1994" s="5">
        <v>58739</v>
      </c>
      <c r="E1994" s="1" t="s">
        <v>37</v>
      </c>
      <c r="F1994" s="1" t="s">
        <v>38</v>
      </c>
      <c r="G1994" s="5">
        <v>32721</v>
      </c>
      <c r="H1994" s="1" t="s">
        <v>10696</v>
      </c>
      <c r="I1994" s="1" t="s">
        <v>10680</v>
      </c>
      <c r="J1994" s="1" t="s">
        <v>10694</v>
      </c>
      <c r="K1994" s="5">
        <v>30261</v>
      </c>
      <c r="L1994" s="1" t="s">
        <v>10686</v>
      </c>
    </row>
    <row r="1995" spans="1:12" x14ac:dyDescent="0.35">
      <c r="A1995" s="1" t="s">
        <v>7985</v>
      </c>
      <c r="B1995" s="1" t="s">
        <v>1216</v>
      </c>
      <c r="C1995" s="2">
        <v>44566</v>
      </c>
      <c r="D1995" s="5">
        <v>1053536</v>
      </c>
      <c r="E1995" s="1" t="s">
        <v>61</v>
      </c>
      <c r="F1995" s="1" t="s">
        <v>62</v>
      </c>
      <c r="G1995" s="5">
        <v>31751</v>
      </c>
      <c r="H1995" s="1" t="s">
        <v>10679</v>
      </c>
      <c r="I1995" s="1" t="s">
        <v>10684</v>
      </c>
      <c r="J1995" s="1" t="s">
        <v>10700</v>
      </c>
      <c r="K1995" s="5">
        <v>44464</v>
      </c>
      <c r="L1995" s="1" t="s">
        <v>10682</v>
      </c>
    </row>
    <row r="1996" spans="1:12" x14ac:dyDescent="0.35">
      <c r="A1996" s="1" t="s">
        <v>7988</v>
      </c>
      <c r="B1996" s="1" t="s">
        <v>1683</v>
      </c>
      <c r="C1996" s="2">
        <v>45340</v>
      </c>
      <c r="D1996" s="5">
        <v>449000</v>
      </c>
      <c r="E1996" s="1" t="s">
        <v>48</v>
      </c>
      <c r="F1996" s="1" t="s">
        <v>49</v>
      </c>
      <c r="G1996" s="5">
        <v>22732</v>
      </c>
      <c r="H1996" s="1" t="s">
        <v>10679</v>
      </c>
      <c r="I1996" s="1" t="s">
        <v>10684</v>
      </c>
      <c r="J1996" s="1" t="s">
        <v>12598</v>
      </c>
      <c r="K1996" s="5"/>
      <c r="L1996" s="1" t="s">
        <v>10688</v>
      </c>
    </row>
    <row r="1997" spans="1:12" x14ac:dyDescent="0.35">
      <c r="A1997" s="1" t="s">
        <v>7990</v>
      </c>
      <c r="B1997" s="1" t="s">
        <v>1242</v>
      </c>
      <c r="C1997" s="2">
        <v>44838</v>
      </c>
      <c r="D1997" s="5">
        <v>936000</v>
      </c>
      <c r="E1997" s="1" t="s">
        <v>248</v>
      </c>
      <c r="F1997" s="1" t="s">
        <v>249</v>
      </c>
      <c r="G1997" s="5">
        <v>9409</v>
      </c>
      <c r="H1997" s="1" t="s">
        <v>10679</v>
      </c>
      <c r="I1997" s="1" t="s">
        <v>10687</v>
      </c>
      <c r="J1997" s="1" t="s">
        <v>12598</v>
      </c>
      <c r="K1997" s="5"/>
      <c r="L1997" s="1" t="s">
        <v>10682</v>
      </c>
    </row>
    <row r="1998" spans="1:12" x14ac:dyDescent="0.35">
      <c r="A1998" s="1" t="s">
        <v>7994</v>
      </c>
      <c r="B1998" s="1" t="s">
        <v>523</v>
      </c>
      <c r="C1998" s="2">
        <v>45231</v>
      </c>
      <c r="D1998" s="5">
        <v>1191562</v>
      </c>
      <c r="E1998" s="1" t="s">
        <v>119</v>
      </c>
      <c r="F1998" s="1" t="s">
        <v>120</v>
      </c>
      <c r="G1998" s="5">
        <v>38854</v>
      </c>
      <c r="H1998" s="1" t="s">
        <v>10693</v>
      </c>
      <c r="I1998" s="1" t="s">
        <v>10684</v>
      </c>
      <c r="J1998" s="1" t="s">
        <v>10702</v>
      </c>
      <c r="K1998" s="5">
        <v>35438</v>
      </c>
      <c r="L1998" s="1" t="s">
        <v>10682</v>
      </c>
    </row>
    <row r="1999" spans="1:12" x14ac:dyDescent="0.35">
      <c r="A1999" s="1" t="s">
        <v>7997</v>
      </c>
      <c r="B1999" s="1" t="s">
        <v>1894</v>
      </c>
      <c r="C1999" s="2">
        <v>45268</v>
      </c>
      <c r="D1999" s="5">
        <v>278000</v>
      </c>
      <c r="E1999" s="1" t="s">
        <v>83</v>
      </c>
      <c r="F1999" s="1" t="s">
        <v>84</v>
      </c>
      <c r="G1999" s="5">
        <v>15812</v>
      </c>
      <c r="H1999" s="1" t="s">
        <v>10693</v>
      </c>
      <c r="I1999" s="1" t="s">
        <v>10687</v>
      </c>
      <c r="J1999" s="1" t="s">
        <v>12598</v>
      </c>
      <c r="K1999" s="5"/>
      <c r="L1999" s="1" t="s">
        <v>10682</v>
      </c>
    </row>
    <row r="2000" spans="1:12" x14ac:dyDescent="0.35">
      <c r="A2000" s="1" t="s">
        <v>8000</v>
      </c>
      <c r="B2000" s="1" t="s">
        <v>45</v>
      </c>
      <c r="C2000" s="2">
        <v>45039</v>
      </c>
      <c r="D2000" s="5">
        <v>59000</v>
      </c>
      <c r="E2000" s="1" t="s">
        <v>48</v>
      </c>
      <c r="F2000" s="1" t="s">
        <v>49</v>
      </c>
      <c r="G2000" s="5">
        <v>25748</v>
      </c>
      <c r="H2000" s="1" t="s">
        <v>10679</v>
      </c>
      <c r="I2000" s="1" t="s">
        <v>10689</v>
      </c>
      <c r="J2000" s="1" t="s">
        <v>12598</v>
      </c>
      <c r="K2000" s="5"/>
      <c r="L2000" s="1" t="s">
        <v>10691</v>
      </c>
    </row>
    <row r="2001" spans="1:12" x14ac:dyDescent="0.35">
      <c r="A2001" s="1" t="s">
        <v>8002</v>
      </c>
      <c r="B2001" s="1" t="s">
        <v>1030</v>
      </c>
      <c r="C2001" s="2">
        <v>45667</v>
      </c>
      <c r="D2001" s="5">
        <v>597000</v>
      </c>
      <c r="E2001" s="1" t="s">
        <v>56</v>
      </c>
      <c r="F2001" s="1" t="s">
        <v>57</v>
      </c>
      <c r="G2001" s="5">
        <v>36458</v>
      </c>
      <c r="H2001" s="1" t="s">
        <v>10693</v>
      </c>
      <c r="I2001" s="1" t="s">
        <v>10684</v>
      </c>
      <c r="J2001" s="1" t="s">
        <v>12598</v>
      </c>
      <c r="K2001" s="5"/>
      <c r="L2001" s="1" t="s">
        <v>10682</v>
      </c>
    </row>
    <row r="2002" spans="1:12" x14ac:dyDescent="0.35">
      <c r="A2002" s="1" t="s">
        <v>8006</v>
      </c>
      <c r="B2002" s="1" t="s">
        <v>1380</v>
      </c>
      <c r="C2002" s="2">
        <v>45226</v>
      </c>
      <c r="D2002" s="5">
        <v>632236</v>
      </c>
      <c r="E2002" s="1" t="s">
        <v>37</v>
      </c>
      <c r="F2002" s="1" t="s">
        <v>38</v>
      </c>
      <c r="G2002" s="5">
        <v>34807</v>
      </c>
      <c r="H2002" s="1" t="s">
        <v>10697</v>
      </c>
      <c r="I2002" s="1" t="s">
        <v>10684</v>
      </c>
      <c r="J2002" s="1" t="s">
        <v>10681</v>
      </c>
      <c r="K2002" s="5">
        <v>24764</v>
      </c>
      <c r="L2002" s="1" t="s">
        <v>10682</v>
      </c>
    </row>
    <row r="2003" spans="1:12" x14ac:dyDescent="0.35">
      <c r="A2003" s="1" t="s">
        <v>8010</v>
      </c>
      <c r="B2003" s="1" t="s">
        <v>2025</v>
      </c>
      <c r="C2003" s="2">
        <v>45704</v>
      </c>
      <c r="D2003" s="5">
        <v>119000</v>
      </c>
      <c r="E2003" s="1" t="s">
        <v>83</v>
      </c>
      <c r="F2003" s="1" t="s">
        <v>84</v>
      </c>
      <c r="G2003" s="5">
        <v>13812</v>
      </c>
      <c r="H2003" s="1" t="s">
        <v>10696</v>
      </c>
      <c r="I2003" s="1" t="s">
        <v>10684</v>
      </c>
      <c r="J2003" s="1" t="s">
        <v>12598</v>
      </c>
      <c r="K2003" s="5"/>
      <c r="L2003" s="1" t="s">
        <v>10688</v>
      </c>
    </row>
    <row r="2004" spans="1:12" x14ac:dyDescent="0.35">
      <c r="A2004" s="1" t="s">
        <v>8012</v>
      </c>
      <c r="B2004" s="1" t="s">
        <v>360</v>
      </c>
      <c r="C2004" s="2">
        <v>45243</v>
      </c>
      <c r="D2004" s="5">
        <v>436000</v>
      </c>
      <c r="E2004" s="1" t="s">
        <v>138</v>
      </c>
      <c r="F2004" s="1" t="s">
        <v>139</v>
      </c>
      <c r="G2004" s="5">
        <v>24717</v>
      </c>
      <c r="H2004" s="1" t="s">
        <v>10679</v>
      </c>
      <c r="I2004" s="1" t="s">
        <v>10684</v>
      </c>
      <c r="J2004" s="1" t="s">
        <v>12598</v>
      </c>
      <c r="K2004" s="5"/>
      <c r="L2004" s="1" t="s">
        <v>10691</v>
      </c>
    </row>
    <row r="2005" spans="1:12" x14ac:dyDescent="0.35">
      <c r="A2005" s="1" t="s">
        <v>8015</v>
      </c>
      <c r="B2005" s="1" t="s">
        <v>733</v>
      </c>
      <c r="C2005" s="2">
        <v>45625</v>
      </c>
      <c r="D2005" s="5">
        <v>399823</v>
      </c>
      <c r="E2005" s="1" t="s">
        <v>24</v>
      </c>
      <c r="F2005" s="1" t="s">
        <v>25</v>
      </c>
      <c r="G2005" s="5">
        <v>13185</v>
      </c>
      <c r="H2005" s="1" t="s">
        <v>10696</v>
      </c>
      <c r="I2005" s="1" t="s">
        <v>10680</v>
      </c>
      <c r="J2005" s="1" t="s">
        <v>10699</v>
      </c>
      <c r="K2005" s="5">
        <v>49177</v>
      </c>
      <c r="L2005" s="1" t="s">
        <v>10695</v>
      </c>
    </row>
    <row r="2006" spans="1:12" x14ac:dyDescent="0.35">
      <c r="A2006" s="1" t="s">
        <v>8017</v>
      </c>
      <c r="B2006" s="1" t="s">
        <v>99</v>
      </c>
      <c r="C2006" s="2">
        <v>44621</v>
      </c>
      <c r="D2006" s="5">
        <v>965125</v>
      </c>
      <c r="E2006" s="1" t="s">
        <v>83</v>
      </c>
      <c r="F2006" s="1" t="s">
        <v>84</v>
      </c>
      <c r="G2006" s="5">
        <v>14851</v>
      </c>
      <c r="H2006" s="1" t="s">
        <v>10679</v>
      </c>
      <c r="I2006" s="1" t="s">
        <v>10684</v>
      </c>
      <c r="J2006" s="1" t="s">
        <v>10694</v>
      </c>
      <c r="K2006" s="5">
        <v>32875</v>
      </c>
      <c r="L2006" s="1" t="s">
        <v>10688</v>
      </c>
    </row>
    <row r="2007" spans="1:12" x14ac:dyDescent="0.35">
      <c r="A2007" s="1" t="s">
        <v>8019</v>
      </c>
      <c r="B2007" s="1" t="s">
        <v>143</v>
      </c>
      <c r="C2007" s="2">
        <v>45081</v>
      </c>
      <c r="D2007" s="5">
        <v>128548</v>
      </c>
      <c r="E2007" s="1" t="s">
        <v>56</v>
      </c>
      <c r="F2007" s="1" t="s">
        <v>57</v>
      </c>
      <c r="G2007" s="5">
        <v>34646</v>
      </c>
      <c r="H2007" s="1" t="s">
        <v>10693</v>
      </c>
      <c r="I2007" s="1" t="s">
        <v>10687</v>
      </c>
      <c r="J2007" s="1" t="s">
        <v>10681</v>
      </c>
      <c r="K2007" s="5">
        <v>20452</v>
      </c>
      <c r="L2007" s="1" t="s">
        <v>10691</v>
      </c>
    </row>
    <row r="2008" spans="1:12" x14ac:dyDescent="0.35">
      <c r="A2008" s="1" t="s">
        <v>8021</v>
      </c>
      <c r="B2008" s="1" t="s">
        <v>2028</v>
      </c>
      <c r="C2008" s="2">
        <v>44895</v>
      </c>
      <c r="D2008" s="5">
        <v>658000</v>
      </c>
      <c r="E2008" s="1" t="s">
        <v>83</v>
      </c>
      <c r="F2008" s="1" t="s">
        <v>84</v>
      </c>
      <c r="G2008" s="5">
        <v>14324</v>
      </c>
      <c r="H2008" s="1" t="s">
        <v>10697</v>
      </c>
      <c r="I2008" s="1" t="s">
        <v>10680</v>
      </c>
      <c r="J2008" s="1" t="s">
        <v>12598</v>
      </c>
      <c r="K2008" s="5"/>
      <c r="L2008" s="1" t="s">
        <v>10686</v>
      </c>
    </row>
    <row r="2009" spans="1:12" x14ac:dyDescent="0.35">
      <c r="A2009" s="1" t="s">
        <v>8023</v>
      </c>
      <c r="B2009" s="1" t="s">
        <v>1724</v>
      </c>
      <c r="C2009" s="2">
        <v>45612</v>
      </c>
      <c r="D2009" s="5">
        <v>2345000</v>
      </c>
      <c r="E2009" s="1" t="s">
        <v>12</v>
      </c>
      <c r="F2009" s="1" t="s">
        <v>13</v>
      </c>
      <c r="G2009" s="5">
        <v>13348</v>
      </c>
      <c r="H2009" s="1" t="s">
        <v>10679</v>
      </c>
      <c r="I2009" s="1" t="s">
        <v>10687</v>
      </c>
      <c r="J2009" s="1" t="s">
        <v>12598</v>
      </c>
      <c r="K2009" s="5"/>
      <c r="L2009" s="1" t="s">
        <v>10682</v>
      </c>
    </row>
    <row r="2010" spans="1:12" x14ac:dyDescent="0.35">
      <c r="A2010" s="1" t="s">
        <v>8027</v>
      </c>
      <c r="B2010" s="1" t="s">
        <v>739</v>
      </c>
      <c r="C2010" s="2">
        <v>45132</v>
      </c>
      <c r="D2010" s="5">
        <v>1321189</v>
      </c>
      <c r="E2010" s="1" t="s">
        <v>56</v>
      </c>
      <c r="F2010" s="1" t="s">
        <v>57</v>
      </c>
      <c r="G2010" s="5">
        <v>36137</v>
      </c>
      <c r="H2010" s="1" t="s">
        <v>10679</v>
      </c>
      <c r="I2010" s="1" t="s">
        <v>10684</v>
      </c>
      <c r="J2010" s="1" t="s">
        <v>10702</v>
      </c>
      <c r="K2010" s="5">
        <v>33811</v>
      </c>
      <c r="L2010" s="1" t="s">
        <v>10695</v>
      </c>
    </row>
    <row r="2011" spans="1:12" x14ac:dyDescent="0.35">
      <c r="A2011" s="1" t="s">
        <v>8031</v>
      </c>
      <c r="B2011" s="1" t="s">
        <v>1790</v>
      </c>
      <c r="C2011" s="2">
        <v>44957</v>
      </c>
      <c r="D2011" s="5">
        <v>1305000</v>
      </c>
      <c r="E2011" s="1" t="s">
        <v>83</v>
      </c>
      <c r="F2011" s="1" t="s">
        <v>84</v>
      </c>
      <c r="G2011" s="5">
        <v>12417</v>
      </c>
      <c r="H2011" s="1" t="s">
        <v>10679</v>
      </c>
      <c r="I2011" s="1" t="s">
        <v>10680</v>
      </c>
      <c r="J2011" s="1" t="s">
        <v>12598</v>
      </c>
      <c r="K2011" s="5"/>
      <c r="L2011" s="1" t="s">
        <v>10688</v>
      </c>
    </row>
    <row r="2012" spans="1:12" x14ac:dyDescent="0.35">
      <c r="A2012" s="1" t="s">
        <v>8035</v>
      </c>
      <c r="B2012" s="1" t="s">
        <v>462</v>
      </c>
      <c r="C2012" s="2">
        <v>45631</v>
      </c>
      <c r="D2012" s="5">
        <v>589691</v>
      </c>
      <c r="E2012" s="1" t="s">
        <v>32</v>
      </c>
      <c r="F2012" s="1" t="s">
        <v>33</v>
      </c>
      <c r="G2012" s="5">
        <v>10664</v>
      </c>
      <c r="H2012" s="1" t="s">
        <v>10693</v>
      </c>
      <c r="I2012" s="1" t="s">
        <v>10684</v>
      </c>
      <c r="J2012" s="1" t="s">
        <v>10699</v>
      </c>
      <c r="K2012" s="5">
        <v>27309</v>
      </c>
      <c r="L2012" s="1" t="s">
        <v>10695</v>
      </c>
    </row>
    <row r="2013" spans="1:12" x14ac:dyDescent="0.35">
      <c r="A2013" s="1" t="s">
        <v>8038</v>
      </c>
      <c r="B2013" s="1" t="s">
        <v>2167</v>
      </c>
      <c r="C2013" s="2">
        <v>45061</v>
      </c>
      <c r="D2013" s="5">
        <v>297005</v>
      </c>
      <c r="E2013" s="1" t="s">
        <v>12</v>
      </c>
      <c r="F2013" s="1" t="s">
        <v>13</v>
      </c>
      <c r="G2013" s="5">
        <v>13622</v>
      </c>
      <c r="H2013" s="1" t="s">
        <v>10693</v>
      </c>
      <c r="I2013" s="1" t="s">
        <v>10684</v>
      </c>
      <c r="J2013" s="1" t="s">
        <v>10701</v>
      </c>
      <c r="K2013" s="5">
        <v>31995</v>
      </c>
      <c r="L2013" s="1" t="s">
        <v>10682</v>
      </c>
    </row>
    <row r="2014" spans="1:12" x14ac:dyDescent="0.35">
      <c r="A2014" s="1" t="s">
        <v>8040</v>
      </c>
      <c r="B2014" s="1" t="s">
        <v>1022</v>
      </c>
      <c r="C2014" s="2">
        <v>45679</v>
      </c>
      <c r="D2014" s="5">
        <v>1339695</v>
      </c>
      <c r="E2014" s="1" t="s">
        <v>72</v>
      </c>
      <c r="F2014" s="1" t="s">
        <v>33</v>
      </c>
      <c r="G2014" s="5">
        <v>10541</v>
      </c>
      <c r="H2014" s="1" t="s">
        <v>10679</v>
      </c>
      <c r="I2014" s="1" t="s">
        <v>10684</v>
      </c>
      <c r="J2014" s="1" t="s">
        <v>10692</v>
      </c>
      <c r="K2014" s="5">
        <v>16305</v>
      </c>
      <c r="L2014" s="1" t="s">
        <v>10691</v>
      </c>
    </row>
    <row r="2015" spans="1:12" x14ac:dyDescent="0.35">
      <c r="A2015" s="1" t="s">
        <v>8044</v>
      </c>
      <c r="B2015" s="1" t="s">
        <v>1219</v>
      </c>
      <c r="C2015" s="2">
        <v>45158</v>
      </c>
      <c r="D2015" s="5">
        <v>199000</v>
      </c>
      <c r="E2015" s="1" t="s">
        <v>431</v>
      </c>
      <c r="F2015" s="1" t="s">
        <v>432</v>
      </c>
      <c r="G2015" s="5">
        <v>40637</v>
      </c>
      <c r="H2015" s="1" t="s">
        <v>10693</v>
      </c>
      <c r="I2015" s="1" t="s">
        <v>10684</v>
      </c>
      <c r="J2015" s="1" t="s">
        <v>12598</v>
      </c>
      <c r="K2015" s="5"/>
      <c r="L2015" s="1" t="s">
        <v>10691</v>
      </c>
    </row>
    <row r="2016" spans="1:12" x14ac:dyDescent="0.35">
      <c r="A2016" s="1" t="s">
        <v>8046</v>
      </c>
      <c r="B2016" s="1" t="s">
        <v>2264</v>
      </c>
      <c r="C2016" s="2">
        <v>45259</v>
      </c>
      <c r="D2016" s="5">
        <v>149000</v>
      </c>
      <c r="E2016" s="1" t="s">
        <v>127</v>
      </c>
      <c r="F2016" s="1" t="s">
        <v>128</v>
      </c>
      <c r="G2016" s="5">
        <v>19232</v>
      </c>
      <c r="H2016" s="1" t="s">
        <v>10697</v>
      </c>
      <c r="I2016" s="1" t="s">
        <v>10690</v>
      </c>
      <c r="J2016" s="1" t="s">
        <v>12598</v>
      </c>
      <c r="K2016" s="5"/>
      <c r="L2016" s="1" t="s">
        <v>10695</v>
      </c>
    </row>
    <row r="2017" spans="1:12" x14ac:dyDescent="0.35">
      <c r="A2017" s="1" t="s">
        <v>8048</v>
      </c>
      <c r="B2017" s="1" t="s">
        <v>1115</v>
      </c>
      <c r="C2017" s="2">
        <v>44962</v>
      </c>
      <c r="D2017" s="5">
        <v>1077000</v>
      </c>
      <c r="E2017" s="1" t="s">
        <v>72</v>
      </c>
      <c r="F2017" s="1" t="s">
        <v>33</v>
      </c>
      <c r="G2017" s="5">
        <v>11333</v>
      </c>
      <c r="H2017" s="1" t="s">
        <v>10693</v>
      </c>
      <c r="I2017" s="1" t="s">
        <v>10680</v>
      </c>
      <c r="J2017" s="1" t="s">
        <v>12598</v>
      </c>
      <c r="K2017" s="5"/>
      <c r="L2017" s="1" t="s">
        <v>10686</v>
      </c>
    </row>
    <row r="2018" spans="1:12" x14ac:dyDescent="0.35">
      <c r="A2018" s="1" t="s">
        <v>8052</v>
      </c>
      <c r="B2018" s="1" t="s">
        <v>1715</v>
      </c>
      <c r="C2018" s="2">
        <v>45079</v>
      </c>
      <c r="D2018" s="5">
        <v>217977</v>
      </c>
      <c r="E2018" s="1" t="s">
        <v>111</v>
      </c>
      <c r="F2018" s="1" t="s">
        <v>112</v>
      </c>
      <c r="G2018" s="5">
        <v>23273</v>
      </c>
      <c r="H2018" s="1" t="s">
        <v>10696</v>
      </c>
      <c r="I2018" s="1" t="s">
        <v>10689</v>
      </c>
      <c r="J2018" s="1" t="s">
        <v>10694</v>
      </c>
      <c r="K2018" s="5">
        <v>11023</v>
      </c>
      <c r="L2018" s="1" t="s">
        <v>10688</v>
      </c>
    </row>
    <row r="2019" spans="1:12" x14ac:dyDescent="0.35">
      <c r="A2019" s="1" t="s">
        <v>8054</v>
      </c>
      <c r="B2019" s="1" t="s">
        <v>1790</v>
      </c>
      <c r="C2019" s="2">
        <v>45368</v>
      </c>
      <c r="D2019" s="5">
        <v>274833</v>
      </c>
      <c r="E2019" s="1" t="s">
        <v>83</v>
      </c>
      <c r="F2019" s="1" t="s">
        <v>84</v>
      </c>
      <c r="G2019" s="5">
        <v>12067</v>
      </c>
      <c r="H2019" s="1" t="s">
        <v>10679</v>
      </c>
      <c r="I2019" s="1" t="s">
        <v>10684</v>
      </c>
      <c r="J2019" s="1" t="s">
        <v>10698</v>
      </c>
      <c r="K2019" s="5">
        <v>22167</v>
      </c>
      <c r="L2019" s="1" t="s">
        <v>10691</v>
      </c>
    </row>
    <row r="2020" spans="1:12" x14ac:dyDescent="0.35">
      <c r="A2020" s="1" t="s">
        <v>8058</v>
      </c>
      <c r="B2020" s="1" t="s">
        <v>2059</v>
      </c>
      <c r="C2020" s="2">
        <v>45560</v>
      </c>
      <c r="D2020" s="5">
        <v>525000</v>
      </c>
      <c r="E2020" s="1" t="s">
        <v>43</v>
      </c>
      <c r="F2020" s="1" t="s">
        <v>44</v>
      </c>
      <c r="G2020" s="5">
        <v>38645</v>
      </c>
      <c r="H2020" s="1" t="s">
        <v>10696</v>
      </c>
      <c r="I2020" s="1" t="s">
        <v>10684</v>
      </c>
      <c r="J2020" s="1" t="s">
        <v>12598</v>
      </c>
      <c r="K2020" s="5"/>
      <c r="L2020" s="1" t="s">
        <v>10695</v>
      </c>
    </row>
    <row r="2021" spans="1:12" x14ac:dyDescent="0.35">
      <c r="A2021" s="1" t="s">
        <v>8062</v>
      </c>
      <c r="B2021" s="1" t="s">
        <v>2348</v>
      </c>
      <c r="C2021" s="2">
        <v>45685</v>
      </c>
      <c r="D2021" s="5">
        <v>1297000</v>
      </c>
      <c r="E2021" s="1" t="s">
        <v>12</v>
      </c>
      <c r="F2021" s="1" t="s">
        <v>13</v>
      </c>
      <c r="G2021" s="5">
        <v>12123</v>
      </c>
      <c r="H2021" s="1" t="s">
        <v>10697</v>
      </c>
      <c r="I2021" s="1" t="s">
        <v>10684</v>
      </c>
      <c r="J2021" s="1" t="s">
        <v>12598</v>
      </c>
      <c r="K2021" s="5"/>
      <c r="L2021" s="1" t="s">
        <v>10688</v>
      </c>
    </row>
    <row r="2022" spans="1:12" x14ac:dyDescent="0.35">
      <c r="A2022" s="1" t="s">
        <v>8065</v>
      </c>
      <c r="B2022" s="1" t="s">
        <v>922</v>
      </c>
      <c r="C2022" s="2">
        <v>44909</v>
      </c>
      <c r="D2022" s="5">
        <v>1455000</v>
      </c>
      <c r="E2022" s="1" t="s">
        <v>431</v>
      </c>
      <c r="F2022" s="1" t="s">
        <v>432</v>
      </c>
      <c r="G2022" s="5">
        <v>35600</v>
      </c>
      <c r="H2022" s="1" t="s">
        <v>10683</v>
      </c>
      <c r="I2022" s="1" t="s">
        <v>10684</v>
      </c>
      <c r="J2022" s="1" t="s">
        <v>12598</v>
      </c>
      <c r="K2022" s="5"/>
      <c r="L2022" s="1" t="s">
        <v>10686</v>
      </c>
    </row>
    <row r="2023" spans="1:12" x14ac:dyDescent="0.35">
      <c r="A2023" s="1" t="s">
        <v>8069</v>
      </c>
      <c r="B2023" s="1" t="s">
        <v>152</v>
      </c>
      <c r="C2023" s="2">
        <v>45514</v>
      </c>
      <c r="D2023" s="5">
        <v>638000</v>
      </c>
      <c r="E2023" s="1" t="s">
        <v>91</v>
      </c>
      <c r="F2023" s="1" t="s">
        <v>84</v>
      </c>
      <c r="G2023" s="5">
        <v>16853</v>
      </c>
      <c r="H2023" s="1" t="s">
        <v>10697</v>
      </c>
      <c r="I2023" s="1" t="s">
        <v>10684</v>
      </c>
      <c r="J2023" s="1" t="s">
        <v>12598</v>
      </c>
      <c r="K2023" s="5"/>
      <c r="L2023" s="1" t="s">
        <v>10686</v>
      </c>
    </row>
    <row r="2024" spans="1:12" x14ac:dyDescent="0.35">
      <c r="A2024" s="1" t="s">
        <v>8072</v>
      </c>
      <c r="B2024" s="1" t="s">
        <v>679</v>
      </c>
      <c r="C2024" s="2">
        <v>45420</v>
      </c>
      <c r="D2024" s="5">
        <v>199000</v>
      </c>
      <c r="E2024" s="1" t="s">
        <v>43</v>
      </c>
      <c r="F2024" s="1" t="s">
        <v>44</v>
      </c>
      <c r="G2024" s="5">
        <v>36334</v>
      </c>
      <c r="H2024" s="1" t="s">
        <v>10697</v>
      </c>
      <c r="I2024" s="1" t="s">
        <v>10684</v>
      </c>
      <c r="J2024" s="1" t="s">
        <v>12598</v>
      </c>
      <c r="K2024" s="5"/>
      <c r="L2024" s="1" t="s">
        <v>10686</v>
      </c>
    </row>
    <row r="2025" spans="1:12" x14ac:dyDescent="0.35">
      <c r="A2025" s="1" t="s">
        <v>8074</v>
      </c>
      <c r="B2025" s="1" t="s">
        <v>1434</v>
      </c>
      <c r="C2025" s="2">
        <v>45578</v>
      </c>
      <c r="D2025" s="5">
        <v>606000</v>
      </c>
      <c r="E2025" s="1" t="s">
        <v>431</v>
      </c>
      <c r="F2025" s="1" t="s">
        <v>432</v>
      </c>
      <c r="G2025" s="5">
        <v>34700</v>
      </c>
      <c r="H2025" s="1" t="s">
        <v>10679</v>
      </c>
      <c r="I2025" s="1" t="s">
        <v>10680</v>
      </c>
      <c r="J2025" s="1" t="s">
        <v>12598</v>
      </c>
      <c r="K2025" s="5"/>
      <c r="L2025" s="1" t="s">
        <v>10682</v>
      </c>
    </row>
    <row r="2026" spans="1:12" x14ac:dyDescent="0.35">
      <c r="A2026" s="1" t="s">
        <v>8078</v>
      </c>
      <c r="B2026" s="1" t="s">
        <v>170</v>
      </c>
      <c r="C2026" s="2">
        <v>45132</v>
      </c>
      <c r="D2026" s="5">
        <v>278150</v>
      </c>
      <c r="E2026" s="1" t="s">
        <v>151</v>
      </c>
      <c r="F2026" s="1" t="s">
        <v>33</v>
      </c>
      <c r="G2026" s="5">
        <v>10894</v>
      </c>
      <c r="H2026" s="1" t="s">
        <v>10697</v>
      </c>
      <c r="I2026" s="1" t="s">
        <v>10684</v>
      </c>
      <c r="J2026" s="1" t="s">
        <v>10698</v>
      </c>
      <c r="K2026" s="5">
        <v>19850</v>
      </c>
      <c r="L2026" s="1" t="s">
        <v>10686</v>
      </c>
    </row>
    <row r="2027" spans="1:12" x14ac:dyDescent="0.35">
      <c r="A2027" s="1" t="s">
        <v>8080</v>
      </c>
      <c r="B2027" s="1" t="s">
        <v>1781</v>
      </c>
      <c r="C2027" s="2">
        <v>45517</v>
      </c>
      <c r="D2027" s="5">
        <v>49000</v>
      </c>
      <c r="E2027" s="1" t="s">
        <v>61</v>
      </c>
      <c r="F2027" s="1" t="s">
        <v>62</v>
      </c>
      <c r="G2027" s="5">
        <v>31406</v>
      </c>
      <c r="H2027" s="1" t="s">
        <v>10696</v>
      </c>
      <c r="I2027" s="1" t="s">
        <v>10680</v>
      </c>
      <c r="J2027" s="1" t="s">
        <v>12598</v>
      </c>
      <c r="K2027" s="5"/>
      <c r="L2027" s="1" t="s">
        <v>10682</v>
      </c>
    </row>
    <row r="2028" spans="1:12" x14ac:dyDescent="0.35">
      <c r="A2028" s="1" t="s">
        <v>8082</v>
      </c>
      <c r="B2028" s="1" t="s">
        <v>45</v>
      </c>
      <c r="C2028" s="2">
        <v>45052</v>
      </c>
      <c r="D2028" s="5">
        <v>149000</v>
      </c>
      <c r="E2028" s="1" t="s">
        <v>151</v>
      </c>
      <c r="F2028" s="1" t="s">
        <v>33</v>
      </c>
      <c r="G2028" s="5">
        <v>11968</v>
      </c>
      <c r="H2028" s="1" t="s">
        <v>10693</v>
      </c>
      <c r="I2028" s="1" t="s">
        <v>10680</v>
      </c>
      <c r="J2028" s="1" t="s">
        <v>12598</v>
      </c>
      <c r="K2028" s="5"/>
      <c r="L2028" s="1" t="s">
        <v>10682</v>
      </c>
    </row>
    <row r="2029" spans="1:12" x14ac:dyDescent="0.35">
      <c r="A2029" s="1" t="s">
        <v>8084</v>
      </c>
      <c r="B2029" s="1" t="s">
        <v>1629</v>
      </c>
      <c r="C2029" s="2">
        <v>45667</v>
      </c>
      <c r="D2029" s="5">
        <v>70195</v>
      </c>
      <c r="E2029" s="1" t="s">
        <v>61</v>
      </c>
      <c r="F2029" s="1" t="s">
        <v>62</v>
      </c>
      <c r="G2029" s="5">
        <v>35643</v>
      </c>
      <c r="H2029" s="1" t="s">
        <v>10683</v>
      </c>
      <c r="I2029" s="1" t="s">
        <v>10684</v>
      </c>
      <c r="J2029" s="1" t="s">
        <v>10699</v>
      </c>
      <c r="K2029" s="5">
        <v>28805</v>
      </c>
      <c r="L2029" s="1" t="s">
        <v>10682</v>
      </c>
    </row>
    <row r="2030" spans="1:12" x14ac:dyDescent="0.35">
      <c r="A2030" s="1" t="s">
        <v>8086</v>
      </c>
      <c r="B2030" s="1" t="s">
        <v>1434</v>
      </c>
      <c r="C2030" s="2">
        <v>44986</v>
      </c>
      <c r="D2030" s="5">
        <v>416129</v>
      </c>
      <c r="E2030" s="1" t="s">
        <v>431</v>
      </c>
      <c r="F2030" s="1" t="s">
        <v>432</v>
      </c>
      <c r="G2030" s="5">
        <v>32183</v>
      </c>
      <c r="H2030" s="1" t="s">
        <v>10693</v>
      </c>
      <c r="I2030" s="1" t="s">
        <v>10684</v>
      </c>
      <c r="J2030" s="1" t="s">
        <v>10700</v>
      </c>
      <c r="K2030" s="5">
        <v>32871</v>
      </c>
      <c r="L2030" s="1" t="s">
        <v>10686</v>
      </c>
    </row>
    <row r="2031" spans="1:12" x14ac:dyDescent="0.35">
      <c r="A2031" s="1" t="s">
        <v>8088</v>
      </c>
      <c r="B2031" s="1" t="s">
        <v>1305</v>
      </c>
      <c r="C2031" s="2">
        <v>45533</v>
      </c>
      <c r="D2031" s="5">
        <v>58096</v>
      </c>
      <c r="E2031" s="1" t="s">
        <v>12</v>
      </c>
      <c r="F2031" s="1" t="s">
        <v>13</v>
      </c>
      <c r="G2031" s="5">
        <v>12526</v>
      </c>
      <c r="H2031" s="1" t="s">
        <v>10696</v>
      </c>
      <c r="I2031" s="1" t="s">
        <v>10690</v>
      </c>
      <c r="J2031" s="1" t="s">
        <v>10692</v>
      </c>
      <c r="K2031" s="5">
        <v>10904</v>
      </c>
      <c r="L2031" s="1" t="s">
        <v>10691</v>
      </c>
    </row>
    <row r="2032" spans="1:12" x14ac:dyDescent="0.35">
      <c r="A2032" s="1" t="s">
        <v>8090</v>
      </c>
      <c r="B2032" s="1" t="s">
        <v>1686</v>
      </c>
      <c r="C2032" s="2">
        <v>45564</v>
      </c>
      <c r="D2032" s="5">
        <v>437000</v>
      </c>
      <c r="E2032" s="1" t="s">
        <v>151</v>
      </c>
      <c r="F2032" s="1" t="s">
        <v>33</v>
      </c>
      <c r="G2032" s="5">
        <v>11831</v>
      </c>
      <c r="H2032" s="1" t="s">
        <v>10693</v>
      </c>
      <c r="I2032" s="1" t="s">
        <v>10684</v>
      </c>
      <c r="J2032" s="1" t="s">
        <v>12598</v>
      </c>
      <c r="K2032" s="5"/>
      <c r="L2032" s="1" t="s">
        <v>10682</v>
      </c>
    </row>
    <row r="2033" spans="1:12" x14ac:dyDescent="0.35">
      <c r="A2033" s="1" t="s">
        <v>8093</v>
      </c>
      <c r="B2033" s="1" t="s">
        <v>1352</v>
      </c>
      <c r="C2033" s="2">
        <v>44806</v>
      </c>
      <c r="D2033" s="5">
        <v>1077674</v>
      </c>
      <c r="E2033" s="1" t="s">
        <v>48</v>
      </c>
      <c r="F2033" s="1" t="s">
        <v>49</v>
      </c>
      <c r="G2033" s="5">
        <v>21122</v>
      </c>
      <c r="H2033" s="1" t="s">
        <v>10693</v>
      </c>
      <c r="I2033" s="1" t="s">
        <v>10680</v>
      </c>
      <c r="J2033" s="1" t="s">
        <v>10701</v>
      </c>
      <c r="K2033" s="5">
        <v>38326</v>
      </c>
      <c r="L2033" s="1" t="s">
        <v>10686</v>
      </c>
    </row>
    <row r="2034" spans="1:12" x14ac:dyDescent="0.35">
      <c r="A2034" s="1" t="s">
        <v>8096</v>
      </c>
      <c r="B2034" s="1" t="s">
        <v>250</v>
      </c>
      <c r="C2034" s="2">
        <v>45069</v>
      </c>
      <c r="D2034" s="5">
        <v>427000</v>
      </c>
      <c r="E2034" s="1" t="s">
        <v>37</v>
      </c>
      <c r="F2034" s="1" t="s">
        <v>38</v>
      </c>
      <c r="G2034" s="5">
        <v>43296</v>
      </c>
      <c r="H2034" s="1" t="s">
        <v>10693</v>
      </c>
      <c r="I2034" s="1" t="s">
        <v>10684</v>
      </c>
      <c r="J2034" s="1" t="s">
        <v>12598</v>
      </c>
      <c r="K2034" s="5"/>
      <c r="L2034" s="1" t="s">
        <v>10686</v>
      </c>
    </row>
    <row r="2035" spans="1:12" x14ac:dyDescent="0.35">
      <c r="A2035" s="1" t="s">
        <v>8100</v>
      </c>
      <c r="B2035" s="1" t="s">
        <v>457</v>
      </c>
      <c r="C2035" s="2">
        <v>45589</v>
      </c>
      <c r="D2035" s="5">
        <v>635882</v>
      </c>
      <c r="E2035" s="1" t="s">
        <v>83</v>
      </c>
      <c r="F2035" s="1" t="s">
        <v>84</v>
      </c>
      <c r="G2035" s="5">
        <v>12056</v>
      </c>
      <c r="H2035" s="1" t="s">
        <v>10693</v>
      </c>
      <c r="I2035" s="1" t="s">
        <v>10684</v>
      </c>
      <c r="J2035" s="1" t="s">
        <v>10702</v>
      </c>
      <c r="K2035" s="5">
        <v>42118</v>
      </c>
      <c r="L2035" s="1" t="s">
        <v>10682</v>
      </c>
    </row>
    <row r="2036" spans="1:12" x14ac:dyDescent="0.35">
      <c r="A2036" s="1" t="s">
        <v>8103</v>
      </c>
      <c r="B2036" s="1" t="s">
        <v>1292</v>
      </c>
      <c r="C2036" s="2">
        <v>45009</v>
      </c>
      <c r="D2036" s="5">
        <v>178000</v>
      </c>
      <c r="E2036" s="1" t="s">
        <v>138</v>
      </c>
      <c r="F2036" s="1" t="s">
        <v>139</v>
      </c>
      <c r="G2036" s="5">
        <v>33189</v>
      </c>
      <c r="H2036" s="1" t="s">
        <v>10696</v>
      </c>
      <c r="I2036" s="1" t="s">
        <v>10684</v>
      </c>
      <c r="J2036" s="1" t="s">
        <v>12598</v>
      </c>
      <c r="K2036" s="5"/>
      <c r="L2036" s="1" t="s">
        <v>10686</v>
      </c>
    </row>
    <row r="2037" spans="1:12" x14ac:dyDescent="0.35">
      <c r="A2037" s="1" t="s">
        <v>8105</v>
      </c>
      <c r="B2037" s="1" t="s">
        <v>451</v>
      </c>
      <c r="C2037" s="2">
        <v>45372</v>
      </c>
      <c r="D2037" s="5">
        <v>386761</v>
      </c>
      <c r="E2037" s="1" t="s">
        <v>37</v>
      </c>
      <c r="F2037" s="1" t="s">
        <v>38</v>
      </c>
      <c r="G2037" s="5">
        <v>41396</v>
      </c>
      <c r="H2037" s="1" t="s">
        <v>10683</v>
      </c>
      <c r="I2037" s="1" t="s">
        <v>10684</v>
      </c>
      <c r="J2037" s="1" t="s">
        <v>10698</v>
      </c>
      <c r="K2037" s="5">
        <v>12239</v>
      </c>
      <c r="L2037" s="1" t="s">
        <v>10682</v>
      </c>
    </row>
    <row r="2038" spans="1:12" x14ac:dyDescent="0.35">
      <c r="A2038" s="1" t="s">
        <v>8107</v>
      </c>
      <c r="B2038" s="1" t="s">
        <v>582</v>
      </c>
      <c r="C2038" s="2">
        <v>44758</v>
      </c>
      <c r="D2038" s="5">
        <v>387000</v>
      </c>
      <c r="E2038" s="1" t="s">
        <v>24</v>
      </c>
      <c r="F2038" s="1" t="s">
        <v>25</v>
      </c>
      <c r="G2038" s="5">
        <v>9420</v>
      </c>
      <c r="H2038" s="1" t="s">
        <v>10696</v>
      </c>
      <c r="I2038" s="1" t="s">
        <v>10684</v>
      </c>
      <c r="J2038" s="1" t="s">
        <v>12598</v>
      </c>
      <c r="K2038" s="5"/>
      <c r="L2038" s="1" t="s">
        <v>10691</v>
      </c>
    </row>
    <row r="2039" spans="1:12" x14ac:dyDescent="0.35">
      <c r="A2039" s="1" t="s">
        <v>8111</v>
      </c>
      <c r="B2039" s="1" t="s">
        <v>73</v>
      </c>
      <c r="C2039" s="2">
        <v>45137</v>
      </c>
      <c r="D2039" s="5">
        <v>199000</v>
      </c>
      <c r="E2039" s="1" t="s">
        <v>43</v>
      </c>
      <c r="F2039" s="1" t="s">
        <v>44</v>
      </c>
      <c r="G2039" s="5">
        <v>29110</v>
      </c>
      <c r="H2039" s="1" t="s">
        <v>10693</v>
      </c>
      <c r="I2039" s="1" t="s">
        <v>10684</v>
      </c>
      <c r="J2039" s="1" t="s">
        <v>12598</v>
      </c>
      <c r="K2039" s="5"/>
      <c r="L2039" s="1" t="s">
        <v>10691</v>
      </c>
    </row>
    <row r="2040" spans="1:12" x14ac:dyDescent="0.35">
      <c r="A2040" s="1" t="s">
        <v>8113</v>
      </c>
      <c r="B2040" s="1" t="s">
        <v>576</v>
      </c>
      <c r="C2040" s="2">
        <v>45604</v>
      </c>
      <c r="D2040" s="5">
        <v>1196000</v>
      </c>
      <c r="E2040" s="1" t="s">
        <v>127</v>
      </c>
      <c r="F2040" s="1" t="s">
        <v>128</v>
      </c>
      <c r="G2040" s="5">
        <v>18191</v>
      </c>
      <c r="H2040" s="1" t="s">
        <v>10679</v>
      </c>
      <c r="I2040" s="1" t="s">
        <v>10680</v>
      </c>
      <c r="J2040" s="1" t="s">
        <v>12598</v>
      </c>
      <c r="K2040" s="5"/>
      <c r="L2040" s="1" t="s">
        <v>10691</v>
      </c>
    </row>
    <row r="2041" spans="1:12" x14ac:dyDescent="0.35">
      <c r="A2041" s="1" t="s">
        <v>8116</v>
      </c>
      <c r="B2041" s="1" t="s">
        <v>608</v>
      </c>
      <c r="C2041" s="2">
        <v>45613</v>
      </c>
      <c r="D2041" s="5">
        <v>528000</v>
      </c>
      <c r="E2041" s="1" t="s">
        <v>24</v>
      </c>
      <c r="F2041" s="1" t="s">
        <v>25</v>
      </c>
      <c r="G2041" s="5">
        <v>12487</v>
      </c>
      <c r="H2041" s="1" t="s">
        <v>10696</v>
      </c>
      <c r="I2041" s="1" t="s">
        <v>10684</v>
      </c>
      <c r="J2041" s="1" t="s">
        <v>12598</v>
      </c>
      <c r="K2041" s="5"/>
      <c r="L2041" s="1" t="s">
        <v>10691</v>
      </c>
    </row>
    <row r="2042" spans="1:12" x14ac:dyDescent="0.35">
      <c r="A2042" s="1" t="s">
        <v>8119</v>
      </c>
      <c r="B2042" s="1" t="s">
        <v>579</v>
      </c>
      <c r="C2042" s="2">
        <v>44641</v>
      </c>
      <c r="D2042" s="5">
        <v>186344</v>
      </c>
      <c r="E2042" s="1" t="s">
        <v>43</v>
      </c>
      <c r="F2042" s="1" t="s">
        <v>44</v>
      </c>
      <c r="G2042" s="5">
        <v>33383</v>
      </c>
      <c r="H2042" s="1" t="s">
        <v>10693</v>
      </c>
      <c r="I2042" s="1" t="s">
        <v>10687</v>
      </c>
      <c r="J2042" s="1" t="s">
        <v>10681</v>
      </c>
      <c r="K2042" s="5">
        <v>42656</v>
      </c>
      <c r="L2042" s="1" t="s">
        <v>10682</v>
      </c>
    </row>
    <row r="2043" spans="1:12" x14ac:dyDescent="0.35">
      <c r="A2043" s="1" t="s">
        <v>8121</v>
      </c>
      <c r="B2043" s="1" t="s">
        <v>1707</v>
      </c>
      <c r="C2043" s="2">
        <v>44884</v>
      </c>
      <c r="D2043" s="5">
        <v>99000</v>
      </c>
      <c r="E2043" s="1" t="s">
        <v>91</v>
      </c>
      <c r="F2043" s="1" t="s">
        <v>84</v>
      </c>
      <c r="G2043" s="5">
        <v>18024</v>
      </c>
      <c r="H2043" s="1" t="s">
        <v>10679</v>
      </c>
      <c r="I2043" s="1" t="s">
        <v>10684</v>
      </c>
      <c r="J2043" s="1" t="s">
        <v>12598</v>
      </c>
      <c r="K2043" s="5"/>
      <c r="L2043" s="1" t="s">
        <v>10686</v>
      </c>
    </row>
    <row r="2044" spans="1:12" x14ac:dyDescent="0.35">
      <c r="A2044" s="1" t="s">
        <v>8123</v>
      </c>
      <c r="B2044" s="1" t="s">
        <v>821</v>
      </c>
      <c r="C2044" s="2">
        <v>44985</v>
      </c>
      <c r="D2044" s="5">
        <v>83314</v>
      </c>
      <c r="E2044" s="1" t="s">
        <v>43</v>
      </c>
      <c r="F2044" s="1" t="s">
        <v>44</v>
      </c>
      <c r="G2044" s="5">
        <v>34205</v>
      </c>
      <c r="H2044" s="1" t="s">
        <v>10679</v>
      </c>
      <c r="I2044" s="1" t="s">
        <v>10684</v>
      </c>
      <c r="J2044" s="1" t="s">
        <v>10694</v>
      </c>
      <c r="K2044" s="5">
        <v>45686</v>
      </c>
      <c r="L2044" s="1" t="s">
        <v>10682</v>
      </c>
    </row>
    <row r="2045" spans="1:12" x14ac:dyDescent="0.35">
      <c r="A2045" s="1" t="s">
        <v>8125</v>
      </c>
      <c r="B2045" s="1" t="s">
        <v>1983</v>
      </c>
      <c r="C2045" s="2">
        <v>45711</v>
      </c>
      <c r="D2045" s="5">
        <v>360285</v>
      </c>
      <c r="E2045" s="1" t="s">
        <v>61</v>
      </c>
      <c r="F2045" s="1" t="s">
        <v>62</v>
      </c>
      <c r="G2045" s="5">
        <v>33626</v>
      </c>
      <c r="H2045" s="1" t="s">
        <v>10683</v>
      </c>
      <c r="I2045" s="1" t="s">
        <v>10684</v>
      </c>
      <c r="J2045" s="1" t="s">
        <v>10698</v>
      </c>
      <c r="K2045" s="5">
        <v>36715</v>
      </c>
      <c r="L2045" s="1" t="s">
        <v>10691</v>
      </c>
    </row>
    <row r="2046" spans="1:12" x14ac:dyDescent="0.35">
      <c r="A2046" s="1" t="s">
        <v>8129</v>
      </c>
      <c r="B2046" s="1" t="s">
        <v>1721</v>
      </c>
      <c r="C2046" s="2">
        <v>45567</v>
      </c>
      <c r="D2046" s="5">
        <v>698000</v>
      </c>
      <c r="E2046" s="1" t="s">
        <v>56</v>
      </c>
      <c r="F2046" s="1" t="s">
        <v>57</v>
      </c>
      <c r="G2046" s="5">
        <v>44658</v>
      </c>
      <c r="H2046" s="1" t="s">
        <v>10693</v>
      </c>
      <c r="I2046" s="1" t="s">
        <v>10684</v>
      </c>
      <c r="J2046" s="1" t="s">
        <v>12598</v>
      </c>
      <c r="K2046" s="5"/>
      <c r="L2046" s="1" t="s">
        <v>10691</v>
      </c>
    </row>
    <row r="2047" spans="1:12" x14ac:dyDescent="0.35">
      <c r="A2047" s="1" t="s">
        <v>8132</v>
      </c>
      <c r="B2047" s="1" t="s">
        <v>1479</v>
      </c>
      <c r="C2047" s="2">
        <v>45457</v>
      </c>
      <c r="D2047" s="5">
        <v>548064</v>
      </c>
      <c r="E2047" s="1" t="s">
        <v>151</v>
      </c>
      <c r="F2047" s="1" t="s">
        <v>33</v>
      </c>
      <c r="G2047" s="5">
        <v>14154</v>
      </c>
      <c r="H2047" s="1" t="s">
        <v>10679</v>
      </c>
      <c r="I2047" s="1" t="s">
        <v>10684</v>
      </c>
      <c r="J2047" s="1" t="s">
        <v>10701</v>
      </c>
      <c r="K2047" s="5">
        <v>49936</v>
      </c>
      <c r="L2047" s="1" t="s">
        <v>10691</v>
      </c>
    </row>
    <row r="2048" spans="1:12" x14ac:dyDescent="0.35">
      <c r="A2048" s="1" t="s">
        <v>8134</v>
      </c>
      <c r="B2048" s="1" t="s">
        <v>884</v>
      </c>
      <c r="C2048" s="2">
        <v>45671</v>
      </c>
      <c r="D2048" s="5">
        <v>608000</v>
      </c>
      <c r="E2048" s="1" t="s">
        <v>95</v>
      </c>
      <c r="F2048" s="1" t="s">
        <v>33</v>
      </c>
      <c r="G2048" s="5">
        <v>14202</v>
      </c>
      <c r="H2048" s="1" t="s">
        <v>10697</v>
      </c>
      <c r="I2048" s="1" t="s">
        <v>10684</v>
      </c>
      <c r="J2048" s="1" t="s">
        <v>12598</v>
      </c>
      <c r="K2048" s="5"/>
      <c r="L2048" s="1" t="s">
        <v>10682</v>
      </c>
    </row>
    <row r="2049" spans="1:12" x14ac:dyDescent="0.35">
      <c r="A2049" s="1" t="s">
        <v>8137</v>
      </c>
      <c r="B2049" s="1" t="s">
        <v>161</v>
      </c>
      <c r="C2049" s="2">
        <v>45055</v>
      </c>
      <c r="D2049" s="5">
        <v>387000</v>
      </c>
      <c r="E2049" s="1" t="s">
        <v>12</v>
      </c>
      <c r="F2049" s="1" t="s">
        <v>13</v>
      </c>
      <c r="G2049" s="5">
        <v>13494</v>
      </c>
      <c r="H2049" s="1" t="s">
        <v>10693</v>
      </c>
      <c r="I2049" s="1" t="s">
        <v>10690</v>
      </c>
      <c r="J2049" s="1" t="s">
        <v>12598</v>
      </c>
      <c r="K2049" s="5"/>
      <c r="L2049" s="1" t="s">
        <v>10691</v>
      </c>
    </row>
    <row r="2050" spans="1:12" x14ac:dyDescent="0.35">
      <c r="A2050" s="1" t="s">
        <v>8139</v>
      </c>
      <c r="B2050" s="1" t="s">
        <v>576</v>
      </c>
      <c r="C2050" s="2">
        <v>45583</v>
      </c>
      <c r="D2050" s="5">
        <v>1526000</v>
      </c>
      <c r="E2050" s="1" t="s">
        <v>127</v>
      </c>
      <c r="F2050" s="1" t="s">
        <v>128</v>
      </c>
      <c r="G2050" s="5">
        <v>13586</v>
      </c>
      <c r="H2050" s="1" t="s">
        <v>10697</v>
      </c>
      <c r="I2050" s="1" t="s">
        <v>10690</v>
      </c>
      <c r="J2050" s="1" t="s">
        <v>12598</v>
      </c>
      <c r="K2050" s="5"/>
      <c r="L2050" s="1" t="s">
        <v>10686</v>
      </c>
    </row>
    <row r="2051" spans="1:12" x14ac:dyDescent="0.35">
      <c r="A2051" s="1" t="s">
        <v>8143</v>
      </c>
      <c r="B2051" s="1" t="s">
        <v>1576</v>
      </c>
      <c r="C2051" s="2">
        <v>45667</v>
      </c>
      <c r="D2051" s="5">
        <v>688000</v>
      </c>
      <c r="E2051" s="1" t="s">
        <v>146</v>
      </c>
      <c r="F2051" s="1" t="s">
        <v>147</v>
      </c>
      <c r="G2051" s="5">
        <v>26185</v>
      </c>
      <c r="H2051" s="1" t="s">
        <v>10679</v>
      </c>
      <c r="I2051" s="1" t="s">
        <v>10684</v>
      </c>
      <c r="J2051" s="1" t="s">
        <v>12598</v>
      </c>
      <c r="K2051" s="5"/>
      <c r="L2051" s="1" t="s">
        <v>10686</v>
      </c>
    </row>
    <row r="2052" spans="1:12" x14ac:dyDescent="0.35">
      <c r="A2052" s="1" t="s">
        <v>8146</v>
      </c>
      <c r="B2052" s="1" t="s">
        <v>76</v>
      </c>
      <c r="C2052" s="2">
        <v>45342</v>
      </c>
      <c r="D2052" s="5">
        <v>86885</v>
      </c>
      <c r="E2052" s="1" t="s">
        <v>138</v>
      </c>
      <c r="F2052" s="1" t="s">
        <v>139</v>
      </c>
      <c r="G2052" s="5">
        <v>24050</v>
      </c>
      <c r="H2052" s="1" t="s">
        <v>10683</v>
      </c>
      <c r="I2052" s="1" t="s">
        <v>10690</v>
      </c>
      <c r="J2052" s="1" t="s">
        <v>10702</v>
      </c>
      <c r="K2052" s="5">
        <v>12115</v>
      </c>
      <c r="L2052" s="1" t="s">
        <v>10686</v>
      </c>
    </row>
    <row r="2053" spans="1:12" x14ac:dyDescent="0.35">
      <c r="A2053" s="1" t="s">
        <v>8148</v>
      </c>
      <c r="B2053" s="1" t="s">
        <v>555</v>
      </c>
      <c r="C2053" s="2">
        <v>45462</v>
      </c>
      <c r="D2053" s="5">
        <v>49000</v>
      </c>
      <c r="E2053" s="1" t="s">
        <v>111</v>
      </c>
      <c r="F2053" s="1" t="s">
        <v>112</v>
      </c>
      <c r="G2053" s="5">
        <v>27881</v>
      </c>
      <c r="H2053" s="1" t="s">
        <v>10697</v>
      </c>
      <c r="I2053" s="1" t="s">
        <v>10684</v>
      </c>
      <c r="J2053" s="1" t="s">
        <v>12598</v>
      </c>
      <c r="K2053" s="5"/>
      <c r="L2053" s="1" t="s">
        <v>10688</v>
      </c>
    </row>
    <row r="2054" spans="1:12" x14ac:dyDescent="0.35">
      <c r="A2054" s="1" t="s">
        <v>8150</v>
      </c>
      <c r="B2054" s="1" t="s">
        <v>1614</v>
      </c>
      <c r="C2054" s="2">
        <v>45235</v>
      </c>
      <c r="D2054" s="5">
        <v>777000</v>
      </c>
      <c r="E2054" s="1" t="s">
        <v>72</v>
      </c>
      <c r="F2054" s="1" t="s">
        <v>33</v>
      </c>
      <c r="G2054" s="5">
        <v>9088</v>
      </c>
      <c r="H2054" s="1" t="s">
        <v>10696</v>
      </c>
      <c r="I2054" s="1" t="s">
        <v>10680</v>
      </c>
      <c r="J2054" s="1" t="s">
        <v>12598</v>
      </c>
      <c r="K2054" s="5"/>
      <c r="L2054" s="1" t="s">
        <v>10686</v>
      </c>
    </row>
    <row r="2055" spans="1:12" x14ac:dyDescent="0.35">
      <c r="A2055" s="1" t="s">
        <v>8153</v>
      </c>
      <c r="B2055" s="1" t="s">
        <v>1488</v>
      </c>
      <c r="C2055" s="2">
        <v>45281</v>
      </c>
      <c r="D2055" s="5">
        <v>387000</v>
      </c>
      <c r="E2055" s="1" t="s">
        <v>127</v>
      </c>
      <c r="F2055" s="1" t="s">
        <v>128</v>
      </c>
      <c r="G2055" s="5">
        <v>19865</v>
      </c>
      <c r="H2055" s="1" t="s">
        <v>10679</v>
      </c>
      <c r="I2055" s="1" t="s">
        <v>10684</v>
      </c>
      <c r="J2055" s="1" t="s">
        <v>12598</v>
      </c>
      <c r="K2055" s="5"/>
      <c r="L2055" s="1" t="s">
        <v>10691</v>
      </c>
    </row>
    <row r="2056" spans="1:12" x14ac:dyDescent="0.35">
      <c r="A2056" s="1" t="s">
        <v>8156</v>
      </c>
      <c r="B2056" s="1" t="s">
        <v>2065</v>
      </c>
      <c r="C2056" s="2">
        <v>45607</v>
      </c>
      <c r="D2056" s="5">
        <v>40343</v>
      </c>
      <c r="E2056" s="1" t="s">
        <v>248</v>
      </c>
      <c r="F2056" s="1" t="s">
        <v>249</v>
      </c>
      <c r="G2056" s="5">
        <v>8324</v>
      </c>
      <c r="H2056" s="1" t="s">
        <v>10693</v>
      </c>
      <c r="I2056" s="1" t="s">
        <v>10684</v>
      </c>
      <c r="J2056" s="1" t="s">
        <v>10694</v>
      </c>
      <c r="K2056" s="5">
        <v>48657</v>
      </c>
      <c r="L2056" s="1" t="s">
        <v>10686</v>
      </c>
    </row>
    <row r="2057" spans="1:12" x14ac:dyDescent="0.35">
      <c r="A2057" s="1" t="s">
        <v>8158</v>
      </c>
      <c r="B2057" s="1" t="s">
        <v>327</v>
      </c>
      <c r="C2057" s="2">
        <v>45419</v>
      </c>
      <c r="D2057" s="5">
        <v>518416</v>
      </c>
      <c r="E2057" s="1" t="s">
        <v>111</v>
      </c>
      <c r="F2057" s="1" t="s">
        <v>112</v>
      </c>
      <c r="G2057" s="5">
        <v>33312</v>
      </c>
      <c r="H2057" s="1" t="s">
        <v>10683</v>
      </c>
      <c r="I2057" s="1" t="s">
        <v>10690</v>
      </c>
      <c r="J2057" s="1" t="s">
        <v>10698</v>
      </c>
      <c r="K2057" s="5">
        <v>27584</v>
      </c>
      <c r="L2057" s="1" t="s">
        <v>10688</v>
      </c>
    </row>
    <row r="2058" spans="1:12" x14ac:dyDescent="0.35">
      <c r="A2058" s="1" t="s">
        <v>8162</v>
      </c>
      <c r="B2058" s="1" t="s">
        <v>2358</v>
      </c>
      <c r="C2058" s="2">
        <v>45689</v>
      </c>
      <c r="D2058" s="5">
        <v>453170</v>
      </c>
      <c r="E2058" s="1" t="s">
        <v>111</v>
      </c>
      <c r="F2058" s="1" t="s">
        <v>112</v>
      </c>
      <c r="G2058" s="5">
        <v>25857</v>
      </c>
      <c r="H2058" s="1" t="s">
        <v>10683</v>
      </c>
      <c r="I2058" s="1" t="s">
        <v>10684</v>
      </c>
      <c r="J2058" s="1" t="s">
        <v>10692</v>
      </c>
      <c r="K2058" s="5">
        <v>45830</v>
      </c>
      <c r="L2058" s="1" t="s">
        <v>10686</v>
      </c>
    </row>
    <row r="2059" spans="1:12" x14ac:dyDescent="0.35">
      <c r="A2059" s="1" t="s">
        <v>8164</v>
      </c>
      <c r="B2059" s="1" t="s">
        <v>2153</v>
      </c>
      <c r="C2059" s="2">
        <v>45653</v>
      </c>
      <c r="D2059" s="5">
        <v>518959</v>
      </c>
      <c r="E2059" s="1" t="s">
        <v>248</v>
      </c>
      <c r="F2059" s="1" t="s">
        <v>249</v>
      </c>
      <c r="G2059" s="5">
        <v>10104</v>
      </c>
      <c r="H2059" s="1" t="s">
        <v>10693</v>
      </c>
      <c r="I2059" s="1" t="s">
        <v>10684</v>
      </c>
      <c r="J2059" s="1" t="s">
        <v>10698</v>
      </c>
      <c r="K2059" s="5">
        <v>30041</v>
      </c>
      <c r="L2059" s="1" t="s">
        <v>10691</v>
      </c>
    </row>
    <row r="2060" spans="1:12" x14ac:dyDescent="0.35">
      <c r="A2060" s="1" t="s">
        <v>8166</v>
      </c>
      <c r="B2060" s="1" t="s">
        <v>1632</v>
      </c>
      <c r="C2060" s="2">
        <v>45081</v>
      </c>
      <c r="D2060" s="5">
        <v>986557</v>
      </c>
      <c r="E2060" s="1" t="s">
        <v>32</v>
      </c>
      <c r="F2060" s="1" t="s">
        <v>33</v>
      </c>
      <c r="G2060" s="5">
        <v>12197</v>
      </c>
      <c r="H2060" s="1" t="s">
        <v>10679</v>
      </c>
      <c r="I2060" s="1" t="s">
        <v>10684</v>
      </c>
      <c r="J2060" s="1" t="s">
        <v>10698</v>
      </c>
      <c r="K2060" s="5">
        <v>11443</v>
      </c>
      <c r="L2060" s="1" t="s">
        <v>10682</v>
      </c>
    </row>
    <row r="2061" spans="1:12" x14ac:dyDescent="0.35">
      <c r="A2061" s="1" t="s">
        <v>8168</v>
      </c>
      <c r="B2061" s="1" t="s">
        <v>1852</v>
      </c>
      <c r="C2061" s="2">
        <v>45422</v>
      </c>
      <c r="D2061" s="5">
        <v>1796000</v>
      </c>
      <c r="E2061" s="1" t="s">
        <v>431</v>
      </c>
      <c r="F2061" s="1" t="s">
        <v>432</v>
      </c>
      <c r="G2061" s="5">
        <v>29149</v>
      </c>
      <c r="H2061" s="1" t="s">
        <v>10696</v>
      </c>
      <c r="I2061" s="1" t="s">
        <v>10684</v>
      </c>
      <c r="J2061" s="1" t="s">
        <v>12598</v>
      </c>
      <c r="K2061" s="5"/>
      <c r="L2061" s="1" t="s">
        <v>10682</v>
      </c>
    </row>
    <row r="2062" spans="1:12" x14ac:dyDescent="0.35">
      <c r="A2062" s="1" t="s">
        <v>8172</v>
      </c>
      <c r="B2062" s="1" t="s">
        <v>1080</v>
      </c>
      <c r="C2062" s="2">
        <v>45185</v>
      </c>
      <c r="D2062" s="5">
        <v>1047000</v>
      </c>
      <c r="E2062" s="1" t="s">
        <v>24</v>
      </c>
      <c r="F2062" s="1" t="s">
        <v>25</v>
      </c>
      <c r="G2062" s="5">
        <v>11044</v>
      </c>
      <c r="H2062" s="1" t="s">
        <v>10679</v>
      </c>
      <c r="I2062" s="1" t="s">
        <v>10680</v>
      </c>
      <c r="J2062" s="1" t="s">
        <v>12598</v>
      </c>
      <c r="K2062" s="5"/>
      <c r="L2062" s="1" t="s">
        <v>10688</v>
      </c>
    </row>
    <row r="2063" spans="1:12" x14ac:dyDescent="0.35">
      <c r="A2063" s="1" t="s">
        <v>8174</v>
      </c>
      <c r="B2063" s="1" t="s">
        <v>273</v>
      </c>
      <c r="C2063" s="2">
        <v>45447</v>
      </c>
      <c r="D2063" s="5">
        <v>1097000</v>
      </c>
      <c r="E2063" s="1" t="s">
        <v>83</v>
      </c>
      <c r="F2063" s="1" t="s">
        <v>84</v>
      </c>
      <c r="G2063" s="5">
        <v>14333</v>
      </c>
      <c r="H2063" s="1" t="s">
        <v>10679</v>
      </c>
      <c r="I2063" s="1" t="s">
        <v>10684</v>
      </c>
      <c r="J2063" s="1" t="s">
        <v>12598</v>
      </c>
      <c r="K2063" s="5"/>
      <c r="L2063" s="1" t="s">
        <v>10691</v>
      </c>
    </row>
    <row r="2064" spans="1:12" x14ac:dyDescent="0.35">
      <c r="A2064" s="1" t="s">
        <v>8178</v>
      </c>
      <c r="B2064" s="1" t="s">
        <v>454</v>
      </c>
      <c r="C2064" s="2">
        <v>45212</v>
      </c>
      <c r="D2064" s="5">
        <v>1397000</v>
      </c>
      <c r="E2064" s="1" t="s">
        <v>248</v>
      </c>
      <c r="F2064" s="1" t="s">
        <v>249</v>
      </c>
      <c r="G2064" s="5">
        <v>9916</v>
      </c>
      <c r="H2064" s="1" t="s">
        <v>10679</v>
      </c>
      <c r="I2064" s="1" t="s">
        <v>10684</v>
      </c>
      <c r="J2064" s="1" t="s">
        <v>12598</v>
      </c>
      <c r="K2064" s="5"/>
      <c r="L2064" s="1" t="s">
        <v>10691</v>
      </c>
    </row>
    <row r="2065" spans="1:12" x14ac:dyDescent="0.35">
      <c r="A2065" s="1" t="s">
        <v>8181</v>
      </c>
      <c r="B2065" s="1" t="s">
        <v>1056</v>
      </c>
      <c r="C2065" s="2">
        <v>44956</v>
      </c>
      <c r="D2065" s="5">
        <v>129000</v>
      </c>
      <c r="E2065" s="1" t="s">
        <v>61</v>
      </c>
      <c r="F2065" s="1" t="s">
        <v>62</v>
      </c>
      <c r="G2065" s="5">
        <v>41548</v>
      </c>
      <c r="H2065" s="1" t="s">
        <v>10696</v>
      </c>
      <c r="I2065" s="1" t="s">
        <v>10680</v>
      </c>
      <c r="J2065" s="1" t="s">
        <v>12598</v>
      </c>
      <c r="K2065" s="5"/>
      <c r="L2065" s="1" t="s">
        <v>10688</v>
      </c>
    </row>
    <row r="2066" spans="1:12" x14ac:dyDescent="0.35">
      <c r="A2066" s="1" t="s">
        <v>8183</v>
      </c>
      <c r="B2066" s="1" t="s">
        <v>1392</v>
      </c>
      <c r="C2066" s="2">
        <v>45077</v>
      </c>
      <c r="D2066" s="5">
        <v>79000</v>
      </c>
      <c r="E2066" s="1" t="s">
        <v>72</v>
      </c>
      <c r="F2066" s="1" t="s">
        <v>33</v>
      </c>
      <c r="G2066" s="5">
        <v>12183</v>
      </c>
      <c r="H2066" s="1" t="s">
        <v>10693</v>
      </c>
      <c r="I2066" s="1" t="s">
        <v>10684</v>
      </c>
      <c r="J2066" s="1" t="s">
        <v>12598</v>
      </c>
      <c r="K2066" s="5"/>
      <c r="L2066" s="1" t="s">
        <v>10691</v>
      </c>
    </row>
    <row r="2067" spans="1:12" x14ac:dyDescent="0.35">
      <c r="A2067" s="1" t="s">
        <v>8185</v>
      </c>
      <c r="B2067" s="1" t="s">
        <v>1855</v>
      </c>
      <c r="C2067" s="2">
        <v>45560</v>
      </c>
      <c r="D2067" s="5">
        <v>100303</v>
      </c>
      <c r="E2067" s="1" t="s">
        <v>138</v>
      </c>
      <c r="F2067" s="1" t="s">
        <v>139</v>
      </c>
      <c r="G2067" s="5">
        <v>30944</v>
      </c>
      <c r="H2067" s="1" t="s">
        <v>10679</v>
      </c>
      <c r="I2067" s="1" t="s">
        <v>10687</v>
      </c>
      <c r="J2067" s="1" t="s">
        <v>10692</v>
      </c>
      <c r="K2067" s="5">
        <v>28697</v>
      </c>
      <c r="L2067" s="1" t="s">
        <v>10695</v>
      </c>
    </row>
    <row r="2068" spans="1:12" x14ac:dyDescent="0.35">
      <c r="A2068" s="1" t="s">
        <v>8187</v>
      </c>
      <c r="B2068" s="1" t="s">
        <v>1877</v>
      </c>
      <c r="C2068" s="2">
        <v>44707</v>
      </c>
      <c r="D2068" s="5">
        <v>164823</v>
      </c>
      <c r="E2068" s="1" t="s">
        <v>248</v>
      </c>
      <c r="F2068" s="1" t="s">
        <v>249</v>
      </c>
      <c r="G2068" s="5">
        <v>9910</v>
      </c>
      <c r="H2068" s="1" t="s">
        <v>10679</v>
      </c>
      <c r="I2068" s="1" t="s">
        <v>10684</v>
      </c>
      <c r="J2068" s="1" t="s">
        <v>10681</v>
      </c>
      <c r="K2068" s="5">
        <v>14177</v>
      </c>
      <c r="L2068" s="1" t="s">
        <v>10691</v>
      </c>
    </row>
    <row r="2069" spans="1:12" x14ac:dyDescent="0.35">
      <c r="A2069" s="1" t="s">
        <v>8189</v>
      </c>
      <c r="B2069" s="1" t="s">
        <v>233</v>
      </c>
      <c r="C2069" s="2">
        <v>45427</v>
      </c>
      <c r="D2069" s="5">
        <v>932033</v>
      </c>
      <c r="E2069" s="1" t="s">
        <v>127</v>
      </c>
      <c r="F2069" s="1" t="s">
        <v>128</v>
      </c>
      <c r="G2069" s="5">
        <v>17502</v>
      </c>
      <c r="H2069" s="1" t="s">
        <v>10693</v>
      </c>
      <c r="I2069" s="1" t="s">
        <v>10687</v>
      </c>
      <c r="J2069" s="1" t="s">
        <v>10692</v>
      </c>
      <c r="K2069" s="5">
        <v>24967</v>
      </c>
      <c r="L2069" s="1" t="s">
        <v>10691</v>
      </c>
    </row>
    <row r="2070" spans="1:12" x14ac:dyDescent="0.35">
      <c r="A2070" s="1" t="s">
        <v>8193</v>
      </c>
      <c r="B2070" s="1" t="s">
        <v>995</v>
      </c>
      <c r="C2070" s="2">
        <v>45219</v>
      </c>
      <c r="D2070" s="5">
        <v>435458</v>
      </c>
      <c r="E2070" s="1" t="s">
        <v>431</v>
      </c>
      <c r="F2070" s="1" t="s">
        <v>432</v>
      </c>
      <c r="G2070" s="5">
        <v>39075</v>
      </c>
      <c r="H2070" s="1" t="s">
        <v>10697</v>
      </c>
      <c r="I2070" s="1" t="s">
        <v>10684</v>
      </c>
      <c r="J2070" s="1" t="s">
        <v>10699</v>
      </c>
      <c r="K2070" s="5">
        <v>22542</v>
      </c>
      <c r="L2070" s="1" t="s">
        <v>10686</v>
      </c>
    </row>
    <row r="2071" spans="1:12" x14ac:dyDescent="0.35">
      <c r="A2071" s="1" t="s">
        <v>8196</v>
      </c>
      <c r="B2071" s="1" t="s">
        <v>1776</v>
      </c>
      <c r="C2071" s="2">
        <v>45572</v>
      </c>
      <c r="D2071" s="5">
        <v>102955</v>
      </c>
      <c r="E2071" s="1" t="s">
        <v>119</v>
      </c>
      <c r="F2071" s="1" t="s">
        <v>120</v>
      </c>
      <c r="G2071" s="5">
        <v>38287</v>
      </c>
      <c r="H2071" s="1" t="s">
        <v>10679</v>
      </c>
      <c r="I2071" s="1" t="s">
        <v>10684</v>
      </c>
      <c r="J2071" s="1" t="s">
        <v>10681</v>
      </c>
      <c r="K2071" s="5">
        <v>26045</v>
      </c>
      <c r="L2071" s="1" t="s">
        <v>10695</v>
      </c>
    </row>
    <row r="2072" spans="1:12" x14ac:dyDescent="0.35">
      <c r="A2072" s="1" t="s">
        <v>8198</v>
      </c>
      <c r="B2072" s="1" t="s">
        <v>330</v>
      </c>
      <c r="C2072" s="2">
        <v>45529</v>
      </c>
      <c r="D2072" s="5">
        <v>787000</v>
      </c>
      <c r="E2072" s="1" t="s">
        <v>127</v>
      </c>
      <c r="F2072" s="1" t="s">
        <v>128</v>
      </c>
      <c r="G2072" s="5">
        <v>17249</v>
      </c>
      <c r="H2072" s="1" t="s">
        <v>10693</v>
      </c>
      <c r="I2072" s="1" t="s">
        <v>10684</v>
      </c>
      <c r="J2072" s="1" t="s">
        <v>12598</v>
      </c>
      <c r="K2072" s="5"/>
      <c r="L2072" s="1" t="s">
        <v>10686</v>
      </c>
    </row>
    <row r="2073" spans="1:12" x14ac:dyDescent="0.35">
      <c r="A2073" s="1" t="s">
        <v>8201</v>
      </c>
      <c r="B2073" s="1" t="s">
        <v>2330</v>
      </c>
      <c r="C2073" s="2">
        <v>45408</v>
      </c>
      <c r="D2073" s="5">
        <v>99000</v>
      </c>
      <c r="E2073" s="1" t="s">
        <v>24</v>
      </c>
      <c r="F2073" s="1" t="s">
        <v>25</v>
      </c>
      <c r="G2073" s="5">
        <v>10980</v>
      </c>
      <c r="H2073" s="1" t="s">
        <v>10679</v>
      </c>
      <c r="I2073" s="1" t="s">
        <v>10684</v>
      </c>
      <c r="J2073" s="1" t="s">
        <v>12598</v>
      </c>
      <c r="K2073" s="5"/>
      <c r="L2073" s="1" t="s">
        <v>10686</v>
      </c>
    </row>
    <row r="2074" spans="1:12" x14ac:dyDescent="0.35">
      <c r="A2074" s="1" t="s">
        <v>8203</v>
      </c>
      <c r="B2074" s="1" t="s">
        <v>1317</v>
      </c>
      <c r="C2074" s="2">
        <v>45208</v>
      </c>
      <c r="D2074" s="5">
        <v>152177</v>
      </c>
      <c r="E2074" s="1" t="s">
        <v>72</v>
      </c>
      <c r="F2074" s="1" t="s">
        <v>33</v>
      </c>
      <c r="G2074" s="5">
        <v>12000</v>
      </c>
      <c r="H2074" s="1" t="s">
        <v>10683</v>
      </c>
      <c r="I2074" s="1" t="s">
        <v>10684</v>
      </c>
      <c r="J2074" s="1" t="s">
        <v>10698</v>
      </c>
      <c r="K2074" s="5">
        <v>26823</v>
      </c>
      <c r="L2074" s="1" t="s">
        <v>10691</v>
      </c>
    </row>
    <row r="2075" spans="1:12" x14ac:dyDescent="0.35">
      <c r="A2075" s="1" t="s">
        <v>8205</v>
      </c>
      <c r="B2075" s="1" t="s">
        <v>1738</v>
      </c>
      <c r="C2075" s="2">
        <v>45416</v>
      </c>
      <c r="D2075" s="5">
        <v>449000</v>
      </c>
      <c r="E2075" s="1" t="s">
        <v>24</v>
      </c>
      <c r="F2075" s="1" t="s">
        <v>25</v>
      </c>
      <c r="G2075" s="5">
        <v>12809</v>
      </c>
      <c r="H2075" s="1" t="s">
        <v>10693</v>
      </c>
      <c r="I2075" s="1" t="s">
        <v>10684</v>
      </c>
      <c r="J2075" s="1" t="s">
        <v>12598</v>
      </c>
      <c r="K2075" s="5"/>
      <c r="L2075" s="1" t="s">
        <v>10691</v>
      </c>
    </row>
    <row r="2076" spans="1:12" x14ac:dyDescent="0.35">
      <c r="A2076" s="1" t="s">
        <v>8207</v>
      </c>
      <c r="B2076" s="1" t="s">
        <v>1894</v>
      </c>
      <c r="C2076" s="2">
        <v>45076</v>
      </c>
      <c r="D2076" s="5">
        <v>99000</v>
      </c>
      <c r="E2076" s="1" t="s">
        <v>43</v>
      </c>
      <c r="F2076" s="1" t="s">
        <v>44</v>
      </c>
      <c r="G2076" s="5">
        <v>33726</v>
      </c>
      <c r="H2076" s="1" t="s">
        <v>10679</v>
      </c>
      <c r="I2076" s="1" t="s">
        <v>10684</v>
      </c>
      <c r="J2076" s="1" t="s">
        <v>12598</v>
      </c>
      <c r="K2076" s="5"/>
      <c r="L2076" s="1" t="s">
        <v>10686</v>
      </c>
    </row>
    <row r="2077" spans="1:12" x14ac:dyDescent="0.35">
      <c r="A2077" s="1" t="s">
        <v>8209</v>
      </c>
      <c r="B2077" s="1" t="s">
        <v>1019</v>
      </c>
      <c r="C2077" s="2">
        <v>44877</v>
      </c>
      <c r="D2077" s="5">
        <v>779282</v>
      </c>
      <c r="E2077" s="1" t="s">
        <v>12</v>
      </c>
      <c r="F2077" s="1" t="s">
        <v>13</v>
      </c>
      <c r="G2077" s="5">
        <v>15492</v>
      </c>
      <c r="H2077" s="1" t="s">
        <v>10696</v>
      </c>
      <c r="I2077" s="1" t="s">
        <v>10684</v>
      </c>
      <c r="J2077" s="1" t="s">
        <v>10700</v>
      </c>
      <c r="K2077" s="5">
        <v>18718</v>
      </c>
      <c r="L2077" s="1" t="s">
        <v>10682</v>
      </c>
    </row>
    <row r="2078" spans="1:12" x14ac:dyDescent="0.35">
      <c r="A2078" s="1" t="s">
        <v>8211</v>
      </c>
      <c r="B2078" s="1" t="s">
        <v>955</v>
      </c>
      <c r="C2078" s="2">
        <v>44710</v>
      </c>
      <c r="D2078" s="5">
        <v>129000</v>
      </c>
      <c r="E2078" s="1" t="s">
        <v>32</v>
      </c>
      <c r="F2078" s="1" t="s">
        <v>33</v>
      </c>
      <c r="G2078" s="5">
        <v>12736</v>
      </c>
      <c r="H2078" s="1" t="s">
        <v>10693</v>
      </c>
      <c r="I2078" s="1" t="s">
        <v>10680</v>
      </c>
      <c r="J2078" s="1" t="s">
        <v>12598</v>
      </c>
      <c r="K2078" s="5"/>
      <c r="L2078" s="1" t="s">
        <v>10686</v>
      </c>
    </row>
    <row r="2079" spans="1:12" x14ac:dyDescent="0.35">
      <c r="A2079" s="1" t="s">
        <v>8213</v>
      </c>
      <c r="B2079" s="1" t="s">
        <v>333</v>
      </c>
      <c r="C2079" s="2">
        <v>45367</v>
      </c>
      <c r="D2079" s="5">
        <v>687000</v>
      </c>
      <c r="E2079" s="1" t="s">
        <v>119</v>
      </c>
      <c r="F2079" s="1" t="s">
        <v>120</v>
      </c>
      <c r="G2079" s="5">
        <v>39931</v>
      </c>
      <c r="H2079" s="1" t="s">
        <v>10697</v>
      </c>
      <c r="I2079" s="1" t="s">
        <v>10684</v>
      </c>
      <c r="J2079" s="1" t="s">
        <v>12598</v>
      </c>
      <c r="K2079" s="5"/>
      <c r="L2079" s="1" t="s">
        <v>10688</v>
      </c>
    </row>
    <row r="2080" spans="1:12" x14ac:dyDescent="0.35">
      <c r="A2080" s="1" t="s">
        <v>8216</v>
      </c>
      <c r="B2080" s="1" t="s">
        <v>988</v>
      </c>
      <c r="C2080" s="2">
        <v>45660</v>
      </c>
      <c r="D2080" s="5">
        <v>98000</v>
      </c>
      <c r="E2080" s="1" t="s">
        <v>95</v>
      </c>
      <c r="F2080" s="1" t="s">
        <v>33</v>
      </c>
      <c r="G2080" s="5">
        <v>12101</v>
      </c>
      <c r="H2080" s="1" t="s">
        <v>10683</v>
      </c>
      <c r="I2080" s="1" t="s">
        <v>10684</v>
      </c>
      <c r="J2080" s="1" t="s">
        <v>12598</v>
      </c>
      <c r="K2080" s="5"/>
      <c r="L2080" s="1" t="s">
        <v>10695</v>
      </c>
    </row>
    <row r="2081" spans="1:12" x14ac:dyDescent="0.35">
      <c r="A2081" s="1" t="s">
        <v>8218</v>
      </c>
      <c r="B2081" s="1" t="s">
        <v>2184</v>
      </c>
      <c r="C2081" s="2">
        <v>45315</v>
      </c>
      <c r="D2081" s="5">
        <v>404110</v>
      </c>
      <c r="E2081" s="1" t="s">
        <v>37</v>
      </c>
      <c r="F2081" s="1" t="s">
        <v>38</v>
      </c>
      <c r="G2081" s="5">
        <v>31070</v>
      </c>
      <c r="H2081" s="1" t="s">
        <v>10679</v>
      </c>
      <c r="I2081" s="1" t="s">
        <v>10684</v>
      </c>
      <c r="J2081" s="1" t="s">
        <v>10701</v>
      </c>
      <c r="K2081" s="5">
        <v>23890</v>
      </c>
      <c r="L2081" s="1" t="s">
        <v>10691</v>
      </c>
    </row>
    <row r="2082" spans="1:12" x14ac:dyDescent="0.35">
      <c r="A2082" s="1" t="s">
        <v>8221</v>
      </c>
      <c r="B2082" s="1" t="s">
        <v>821</v>
      </c>
      <c r="C2082" s="2">
        <v>45485</v>
      </c>
      <c r="D2082" s="5">
        <v>697000</v>
      </c>
      <c r="E2082" s="1" t="s">
        <v>43</v>
      </c>
      <c r="F2082" s="1" t="s">
        <v>44</v>
      </c>
      <c r="G2082" s="5">
        <v>39704</v>
      </c>
      <c r="H2082" s="1" t="s">
        <v>10693</v>
      </c>
      <c r="I2082" s="1" t="s">
        <v>10684</v>
      </c>
      <c r="J2082" s="1" t="s">
        <v>12598</v>
      </c>
      <c r="K2082" s="5"/>
      <c r="L2082" s="1" t="s">
        <v>10682</v>
      </c>
    </row>
    <row r="2083" spans="1:12" x14ac:dyDescent="0.35">
      <c r="A2083" s="1" t="s">
        <v>8224</v>
      </c>
      <c r="B2083" s="1" t="s">
        <v>1289</v>
      </c>
      <c r="C2083" s="2">
        <v>44999</v>
      </c>
      <c r="D2083" s="5">
        <v>365115</v>
      </c>
      <c r="E2083" s="1" t="s">
        <v>37</v>
      </c>
      <c r="F2083" s="1" t="s">
        <v>38</v>
      </c>
      <c r="G2083" s="5">
        <v>41057</v>
      </c>
      <c r="H2083" s="1" t="s">
        <v>10679</v>
      </c>
      <c r="I2083" s="1" t="s">
        <v>10687</v>
      </c>
      <c r="J2083" s="1" t="s">
        <v>10698</v>
      </c>
      <c r="K2083" s="5">
        <v>31885</v>
      </c>
      <c r="L2083" s="1" t="s">
        <v>10688</v>
      </c>
    </row>
    <row r="2084" spans="1:12" x14ac:dyDescent="0.35">
      <c r="A2084" s="1" t="s">
        <v>8227</v>
      </c>
      <c r="B2084" s="1" t="s">
        <v>694</v>
      </c>
      <c r="C2084" s="2">
        <v>45239</v>
      </c>
      <c r="D2084" s="5">
        <v>329000</v>
      </c>
      <c r="E2084" s="1" t="s">
        <v>32</v>
      </c>
      <c r="F2084" s="1" t="s">
        <v>33</v>
      </c>
      <c r="G2084" s="5">
        <v>12520</v>
      </c>
      <c r="H2084" s="1" t="s">
        <v>10679</v>
      </c>
      <c r="I2084" s="1" t="s">
        <v>10689</v>
      </c>
      <c r="J2084" s="1" t="s">
        <v>12598</v>
      </c>
      <c r="K2084" s="5"/>
      <c r="L2084" s="1" t="s">
        <v>10686</v>
      </c>
    </row>
    <row r="2085" spans="1:12" x14ac:dyDescent="0.35">
      <c r="A2085" s="1" t="s">
        <v>8229</v>
      </c>
      <c r="B2085" s="1" t="s">
        <v>306</v>
      </c>
      <c r="C2085" s="2">
        <v>45408</v>
      </c>
      <c r="D2085" s="5">
        <v>458000</v>
      </c>
      <c r="E2085" s="1" t="s">
        <v>431</v>
      </c>
      <c r="F2085" s="1" t="s">
        <v>432</v>
      </c>
      <c r="G2085" s="5">
        <v>32648</v>
      </c>
      <c r="H2085" s="1" t="s">
        <v>10697</v>
      </c>
      <c r="I2085" s="1" t="s">
        <v>10684</v>
      </c>
      <c r="J2085" s="1" t="s">
        <v>12598</v>
      </c>
      <c r="K2085" s="5"/>
      <c r="L2085" s="1" t="s">
        <v>10691</v>
      </c>
    </row>
    <row r="2086" spans="1:12" x14ac:dyDescent="0.35">
      <c r="A2086" s="1" t="s">
        <v>8231</v>
      </c>
      <c r="B2086" s="1" t="s">
        <v>872</v>
      </c>
      <c r="C2086" s="2">
        <v>45563</v>
      </c>
      <c r="D2086" s="5">
        <v>101343</v>
      </c>
      <c r="E2086" s="1" t="s">
        <v>72</v>
      </c>
      <c r="F2086" s="1" t="s">
        <v>33</v>
      </c>
      <c r="G2086" s="5">
        <v>9151</v>
      </c>
      <c r="H2086" s="1" t="s">
        <v>10693</v>
      </c>
      <c r="I2086" s="1" t="s">
        <v>10687</v>
      </c>
      <c r="J2086" s="1" t="s">
        <v>10700</v>
      </c>
      <c r="K2086" s="5">
        <v>27657</v>
      </c>
      <c r="L2086" s="1" t="s">
        <v>10688</v>
      </c>
    </row>
    <row r="2087" spans="1:12" x14ac:dyDescent="0.35">
      <c r="A2087" s="1" t="s">
        <v>8233</v>
      </c>
      <c r="B2087" s="1" t="s">
        <v>1305</v>
      </c>
      <c r="C2087" s="2">
        <v>45327</v>
      </c>
      <c r="D2087" s="5">
        <v>798000</v>
      </c>
      <c r="E2087" s="1" t="s">
        <v>56</v>
      </c>
      <c r="F2087" s="1" t="s">
        <v>57</v>
      </c>
      <c r="G2087" s="5">
        <v>42106</v>
      </c>
      <c r="H2087" s="1" t="s">
        <v>10679</v>
      </c>
      <c r="I2087" s="1" t="s">
        <v>10680</v>
      </c>
      <c r="J2087" s="1" t="s">
        <v>12598</v>
      </c>
      <c r="K2087" s="5"/>
      <c r="L2087" s="1" t="s">
        <v>10691</v>
      </c>
    </row>
    <row r="2088" spans="1:12" x14ac:dyDescent="0.35">
      <c r="A2088" s="1" t="s">
        <v>8235</v>
      </c>
      <c r="B2088" s="1" t="s">
        <v>1963</v>
      </c>
      <c r="C2088" s="2">
        <v>45085</v>
      </c>
      <c r="D2088" s="5">
        <v>79000</v>
      </c>
      <c r="E2088" s="1" t="s">
        <v>151</v>
      </c>
      <c r="F2088" s="1" t="s">
        <v>33</v>
      </c>
      <c r="G2088" s="5">
        <v>11900</v>
      </c>
      <c r="H2088" s="1" t="s">
        <v>10679</v>
      </c>
      <c r="I2088" s="1" t="s">
        <v>10684</v>
      </c>
      <c r="J2088" s="1" t="s">
        <v>12598</v>
      </c>
      <c r="K2088" s="5"/>
      <c r="L2088" s="1" t="s">
        <v>10691</v>
      </c>
    </row>
    <row r="2089" spans="1:12" x14ac:dyDescent="0.35">
      <c r="A2089" s="1" t="s">
        <v>8237</v>
      </c>
      <c r="B2089" s="1" t="s">
        <v>439</v>
      </c>
      <c r="C2089" s="2">
        <v>45637</v>
      </c>
      <c r="D2089" s="5">
        <v>640287</v>
      </c>
      <c r="E2089" s="1" t="s">
        <v>32</v>
      </c>
      <c r="F2089" s="1" t="s">
        <v>33</v>
      </c>
      <c r="G2089" s="5">
        <v>9138</v>
      </c>
      <c r="H2089" s="1" t="s">
        <v>10679</v>
      </c>
      <c r="I2089" s="1" t="s">
        <v>10689</v>
      </c>
      <c r="J2089" s="1" t="s">
        <v>10694</v>
      </c>
      <c r="K2089" s="5">
        <v>46713</v>
      </c>
      <c r="L2089" s="1" t="s">
        <v>10686</v>
      </c>
    </row>
    <row r="2090" spans="1:12" x14ac:dyDescent="0.35">
      <c r="A2090" s="1" t="s">
        <v>8240</v>
      </c>
      <c r="B2090" s="1" t="s">
        <v>1541</v>
      </c>
      <c r="C2090" s="2">
        <v>45099</v>
      </c>
      <c r="D2090" s="5">
        <v>266320</v>
      </c>
      <c r="E2090" s="1" t="s">
        <v>56</v>
      </c>
      <c r="F2090" s="1" t="s">
        <v>57</v>
      </c>
      <c r="G2090" s="5">
        <v>32441</v>
      </c>
      <c r="H2090" s="1" t="s">
        <v>10683</v>
      </c>
      <c r="I2090" s="1" t="s">
        <v>10684</v>
      </c>
      <c r="J2090" s="1" t="s">
        <v>10692</v>
      </c>
      <c r="K2090" s="5">
        <v>31680</v>
      </c>
      <c r="L2090" s="1" t="s">
        <v>10682</v>
      </c>
    </row>
    <row r="2091" spans="1:12" x14ac:dyDescent="0.35">
      <c r="A2091" s="1" t="s">
        <v>8243</v>
      </c>
      <c r="B2091" s="1" t="s">
        <v>2084</v>
      </c>
      <c r="C2091" s="2">
        <v>45272</v>
      </c>
      <c r="D2091" s="5">
        <v>179000</v>
      </c>
      <c r="E2091" s="1" t="s">
        <v>111</v>
      </c>
      <c r="F2091" s="1" t="s">
        <v>112</v>
      </c>
      <c r="G2091" s="5">
        <v>33875</v>
      </c>
      <c r="H2091" s="1" t="s">
        <v>10697</v>
      </c>
      <c r="I2091" s="1" t="s">
        <v>10690</v>
      </c>
      <c r="J2091" s="1" t="s">
        <v>12598</v>
      </c>
      <c r="K2091" s="5"/>
      <c r="L2091" s="1" t="s">
        <v>10688</v>
      </c>
    </row>
    <row r="2092" spans="1:12" x14ac:dyDescent="0.35">
      <c r="A2092" s="1" t="s">
        <v>8245</v>
      </c>
      <c r="B2092" s="1" t="s">
        <v>2237</v>
      </c>
      <c r="C2092" s="2">
        <v>45684</v>
      </c>
      <c r="D2092" s="5">
        <v>309842</v>
      </c>
      <c r="E2092" s="1" t="s">
        <v>146</v>
      </c>
      <c r="F2092" s="1" t="s">
        <v>147</v>
      </c>
      <c r="G2092" s="5">
        <v>31736</v>
      </c>
      <c r="H2092" s="1" t="s">
        <v>10679</v>
      </c>
      <c r="I2092" s="1" t="s">
        <v>10684</v>
      </c>
      <c r="J2092" s="1" t="s">
        <v>10700</v>
      </c>
      <c r="K2092" s="5">
        <v>39158</v>
      </c>
      <c r="L2092" s="1" t="s">
        <v>10682</v>
      </c>
    </row>
    <row r="2093" spans="1:12" x14ac:dyDescent="0.35">
      <c r="A2093" s="1" t="s">
        <v>8247</v>
      </c>
      <c r="B2093" s="1" t="s">
        <v>1692</v>
      </c>
      <c r="C2093" s="2">
        <v>45011</v>
      </c>
      <c r="D2093" s="5">
        <v>716000</v>
      </c>
      <c r="E2093" s="1" t="s">
        <v>248</v>
      </c>
      <c r="F2093" s="1" t="s">
        <v>249</v>
      </c>
      <c r="G2093" s="5">
        <v>10780</v>
      </c>
      <c r="H2093" s="1" t="s">
        <v>10683</v>
      </c>
      <c r="I2093" s="1" t="s">
        <v>10684</v>
      </c>
      <c r="J2093" s="1" t="s">
        <v>12598</v>
      </c>
      <c r="K2093" s="5"/>
      <c r="L2093" s="1" t="s">
        <v>10682</v>
      </c>
    </row>
    <row r="2094" spans="1:12" x14ac:dyDescent="0.35">
      <c r="A2094" s="1" t="s">
        <v>8251</v>
      </c>
      <c r="B2094" s="1" t="s">
        <v>1736</v>
      </c>
      <c r="C2094" s="2">
        <v>45098</v>
      </c>
      <c r="D2094" s="5">
        <v>377000</v>
      </c>
      <c r="E2094" s="1" t="s">
        <v>56</v>
      </c>
      <c r="F2094" s="1" t="s">
        <v>57</v>
      </c>
      <c r="G2094" s="5">
        <v>44564</v>
      </c>
      <c r="H2094" s="1" t="s">
        <v>10696</v>
      </c>
      <c r="I2094" s="1" t="s">
        <v>10684</v>
      </c>
      <c r="J2094" s="1" t="s">
        <v>12598</v>
      </c>
      <c r="K2094" s="5"/>
      <c r="L2094" s="1" t="s">
        <v>10686</v>
      </c>
    </row>
    <row r="2095" spans="1:12" x14ac:dyDescent="0.35">
      <c r="A2095" s="1" t="s">
        <v>8254</v>
      </c>
      <c r="B2095" s="1" t="s">
        <v>2051</v>
      </c>
      <c r="C2095" s="2">
        <v>45273</v>
      </c>
      <c r="D2095" s="5">
        <v>356000</v>
      </c>
      <c r="E2095" s="1" t="s">
        <v>12</v>
      </c>
      <c r="F2095" s="1" t="s">
        <v>13</v>
      </c>
      <c r="G2095" s="5">
        <v>12029</v>
      </c>
      <c r="H2095" s="1" t="s">
        <v>10683</v>
      </c>
      <c r="I2095" s="1" t="s">
        <v>10687</v>
      </c>
      <c r="J2095" s="1" t="s">
        <v>12598</v>
      </c>
      <c r="K2095" s="5"/>
      <c r="L2095" s="1" t="s">
        <v>10691</v>
      </c>
    </row>
    <row r="2096" spans="1:12" x14ac:dyDescent="0.35">
      <c r="A2096" s="1" t="s">
        <v>8258</v>
      </c>
      <c r="B2096" s="1" t="s">
        <v>140</v>
      </c>
      <c r="C2096" s="2">
        <v>45307</v>
      </c>
      <c r="D2096" s="5">
        <v>665543</v>
      </c>
      <c r="E2096" s="1" t="s">
        <v>61</v>
      </c>
      <c r="F2096" s="1" t="s">
        <v>62</v>
      </c>
      <c r="G2096" s="5">
        <v>40862</v>
      </c>
      <c r="H2096" s="1" t="s">
        <v>10697</v>
      </c>
      <c r="I2096" s="1" t="s">
        <v>10684</v>
      </c>
      <c r="J2096" s="1" t="s">
        <v>10702</v>
      </c>
      <c r="K2096" s="5">
        <v>41457</v>
      </c>
      <c r="L2096" s="1" t="s">
        <v>10691</v>
      </c>
    </row>
    <row r="2097" spans="1:12" x14ac:dyDescent="0.35">
      <c r="A2097" s="1" t="s">
        <v>8262</v>
      </c>
      <c r="B2097" s="1" t="s">
        <v>1535</v>
      </c>
      <c r="C2097" s="2">
        <v>44987</v>
      </c>
      <c r="D2097" s="5">
        <v>113711</v>
      </c>
      <c r="E2097" s="1" t="s">
        <v>138</v>
      </c>
      <c r="F2097" s="1" t="s">
        <v>139</v>
      </c>
      <c r="G2097" s="5">
        <v>34307</v>
      </c>
      <c r="H2097" s="1" t="s">
        <v>10683</v>
      </c>
      <c r="I2097" s="1" t="s">
        <v>10690</v>
      </c>
      <c r="J2097" s="1" t="s">
        <v>10694</v>
      </c>
      <c r="K2097" s="5">
        <v>15289</v>
      </c>
      <c r="L2097" s="1" t="s">
        <v>10686</v>
      </c>
    </row>
    <row r="2098" spans="1:12" x14ac:dyDescent="0.35">
      <c r="A2098" s="1" t="s">
        <v>8264</v>
      </c>
      <c r="B2098" s="1" t="s">
        <v>1674</v>
      </c>
      <c r="C2098" s="2">
        <v>45648</v>
      </c>
      <c r="D2098" s="5">
        <v>279000</v>
      </c>
      <c r="E2098" s="1" t="s">
        <v>151</v>
      </c>
      <c r="F2098" s="1" t="s">
        <v>33</v>
      </c>
      <c r="G2098" s="5">
        <v>10553</v>
      </c>
      <c r="H2098" s="1" t="s">
        <v>10679</v>
      </c>
      <c r="I2098" s="1" t="s">
        <v>10690</v>
      </c>
      <c r="J2098" s="1" t="s">
        <v>12598</v>
      </c>
      <c r="K2098" s="5"/>
      <c r="L2098" s="1" t="s">
        <v>10686</v>
      </c>
    </row>
    <row r="2099" spans="1:12" x14ac:dyDescent="0.35">
      <c r="A2099" s="1" t="s">
        <v>8266</v>
      </c>
      <c r="B2099" s="1" t="s">
        <v>267</v>
      </c>
      <c r="C2099" s="2">
        <v>45591</v>
      </c>
      <c r="D2099" s="5">
        <v>1245000</v>
      </c>
      <c r="E2099" s="1" t="s">
        <v>43</v>
      </c>
      <c r="F2099" s="1" t="s">
        <v>44</v>
      </c>
      <c r="G2099" s="5">
        <v>27053</v>
      </c>
      <c r="H2099" s="1" t="s">
        <v>10683</v>
      </c>
      <c r="I2099" s="1" t="s">
        <v>10684</v>
      </c>
      <c r="J2099" s="1" t="s">
        <v>12598</v>
      </c>
      <c r="K2099" s="5"/>
      <c r="L2099" s="1" t="s">
        <v>10686</v>
      </c>
    </row>
    <row r="2100" spans="1:12" x14ac:dyDescent="0.35">
      <c r="A2100" s="1" t="s">
        <v>8270</v>
      </c>
      <c r="B2100" s="1" t="s">
        <v>1092</v>
      </c>
      <c r="C2100" s="2">
        <v>45091</v>
      </c>
      <c r="D2100" s="5">
        <v>176304</v>
      </c>
      <c r="E2100" s="1" t="s">
        <v>43</v>
      </c>
      <c r="F2100" s="1" t="s">
        <v>44</v>
      </c>
      <c r="G2100" s="5">
        <v>36485</v>
      </c>
      <c r="H2100" s="1" t="s">
        <v>10696</v>
      </c>
      <c r="I2100" s="1" t="s">
        <v>10684</v>
      </c>
      <c r="J2100" s="1" t="s">
        <v>10698</v>
      </c>
      <c r="K2100" s="5">
        <v>21696</v>
      </c>
      <c r="L2100" s="1" t="s">
        <v>10682</v>
      </c>
    </row>
    <row r="2101" spans="1:12" x14ac:dyDescent="0.35">
      <c r="A2101" s="1" t="s">
        <v>8273</v>
      </c>
      <c r="B2101" s="1" t="s">
        <v>324</v>
      </c>
      <c r="C2101" s="2">
        <v>45229</v>
      </c>
      <c r="D2101" s="5">
        <v>67414</v>
      </c>
      <c r="E2101" s="1" t="s">
        <v>95</v>
      </c>
      <c r="F2101" s="1" t="s">
        <v>33</v>
      </c>
      <c r="G2101" s="5">
        <v>14032</v>
      </c>
      <c r="H2101" s="1" t="s">
        <v>10679</v>
      </c>
      <c r="I2101" s="1" t="s">
        <v>10690</v>
      </c>
      <c r="J2101" s="1" t="s">
        <v>10681</v>
      </c>
      <c r="K2101" s="5">
        <v>11586</v>
      </c>
      <c r="L2101" s="1" t="s">
        <v>10691</v>
      </c>
    </row>
    <row r="2102" spans="1:12" x14ac:dyDescent="0.35">
      <c r="A2102" s="1" t="s">
        <v>8275</v>
      </c>
      <c r="B2102" s="1" t="s">
        <v>943</v>
      </c>
      <c r="C2102" s="2">
        <v>44873</v>
      </c>
      <c r="D2102" s="5">
        <v>687000</v>
      </c>
      <c r="E2102" s="1" t="s">
        <v>83</v>
      </c>
      <c r="F2102" s="1" t="s">
        <v>84</v>
      </c>
      <c r="G2102" s="5">
        <v>16020</v>
      </c>
      <c r="H2102" s="1" t="s">
        <v>10679</v>
      </c>
      <c r="I2102" s="1" t="s">
        <v>10684</v>
      </c>
      <c r="J2102" s="1" t="s">
        <v>12598</v>
      </c>
      <c r="K2102" s="5"/>
      <c r="L2102" s="1" t="s">
        <v>10695</v>
      </c>
    </row>
    <row r="2103" spans="1:12" x14ac:dyDescent="0.35">
      <c r="A2103" s="1" t="s">
        <v>8277</v>
      </c>
      <c r="B2103" s="1" t="s">
        <v>164</v>
      </c>
      <c r="C2103" s="2">
        <v>45109</v>
      </c>
      <c r="D2103" s="5">
        <v>407453</v>
      </c>
      <c r="E2103" s="1" t="s">
        <v>91</v>
      </c>
      <c r="F2103" s="1" t="s">
        <v>84</v>
      </c>
      <c r="G2103" s="5">
        <v>21859</v>
      </c>
      <c r="H2103" s="1" t="s">
        <v>10696</v>
      </c>
      <c r="I2103" s="1" t="s">
        <v>10684</v>
      </c>
      <c r="J2103" s="1" t="s">
        <v>10694</v>
      </c>
      <c r="K2103" s="5">
        <v>20547</v>
      </c>
      <c r="L2103" s="1" t="s">
        <v>10691</v>
      </c>
    </row>
    <row r="2104" spans="1:12" x14ac:dyDescent="0.35">
      <c r="A2104" s="1" t="s">
        <v>8280</v>
      </c>
      <c r="B2104" s="1" t="s">
        <v>1871</v>
      </c>
      <c r="C2104" s="2">
        <v>44874</v>
      </c>
      <c r="D2104" s="5">
        <v>866305</v>
      </c>
      <c r="E2104" s="1" t="s">
        <v>56</v>
      </c>
      <c r="F2104" s="1" t="s">
        <v>57</v>
      </c>
      <c r="G2104" s="5">
        <v>40733</v>
      </c>
      <c r="H2104" s="1" t="s">
        <v>10696</v>
      </c>
      <c r="I2104" s="1" t="s">
        <v>10680</v>
      </c>
      <c r="J2104" s="1" t="s">
        <v>10681</v>
      </c>
      <c r="K2104" s="5">
        <v>31695</v>
      </c>
      <c r="L2104" s="1" t="s">
        <v>10686</v>
      </c>
    </row>
    <row r="2105" spans="1:12" x14ac:dyDescent="0.35">
      <c r="A2105" s="1" t="s">
        <v>8282</v>
      </c>
      <c r="B2105" s="1" t="s">
        <v>1668</v>
      </c>
      <c r="C2105" s="2">
        <v>45529</v>
      </c>
      <c r="D2105" s="5">
        <v>355940</v>
      </c>
      <c r="E2105" s="1" t="s">
        <v>91</v>
      </c>
      <c r="F2105" s="1" t="s">
        <v>84</v>
      </c>
      <c r="G2105" s="5">
        <v>18854</v>
      </c>
      <c r="H2105" s="1" t="s">
        <v>10679</v>
      </c>
      <c r="I2105" s="1" t="s">
        <v>10684</v>
      </c>
      <c r="J2105" s="1" t="s">
        <v>10702</v>
      </c>
      <c r="K2105" s="5">
        <v>42060</v>
      </c>
      <c r="L2105" s="1" t="s">
        <v>10686</v>
      </c>
    </row>
    <row r="2106" spans="1:12" x14ac:dyDescent="0.35">
      <c r="A2106" s="1" t="s">
        <v>8284</v>
      </c>
      <c r="B2106" s="1" t="s">
        <v>1858</v>
      </c>
      <c r="C2106" s="2">
        <v>45684</v>
      </c>
      <c r="D2106" s="5">
        <v>428000</v>
      </c>
      <c r="E2106" s="1" t="s">
        <v>56</v>
      </c>
      <c r="F2106" s="1" t="s">
        <v>57</v>
      </c>
      <c r="G2106" s="5">
        <v>42125</v>
      </c>
      <c r="H2106" s="1" t="s">
        <v>10696</v>
      </c>
      <c r="I2106" s="1" t="s">
        <v>10684</v>
      </c>
      <c r="J2106" s="1" t="s">
        <v>12598</v>
      </c>
      <c r="K2106" s="5"/>
      <c r="L2106" s="1" t="s">
        <v>10686</v>
      </c>
    </row>
    <row r="2107" spans="1:12" x14ac:dyDescent="0.35">
      <c r="A2107" s="1" t="s">
        <v>8287</v>
      </c>
      <c r="B2107" s="1" t="s">
        <v>543</v>
      </c>
      <c r="C2107" s="2">
        <v>44944</v>
      </c>
      <c r="D2107" s="5">
        <v>449000</v>
      </c>
      <c r="E2107" s="1" t="s">
        <v>43</v>
      </c>
      <c r="F2107" s="1" t="s">
        <v>44</v>
      </c>
      <c r="G2107" s="5">
        <v>30174</v>
      </c>
      <c r="H2107" s="1" t="s">
        <v>10683</v>
      </c>
      <c r="I2107" s="1" t="s">
        <v>10684</v>
      </c>
      <c r="J2107" s="1" t="s">
        <v>12598</v>
      </c>
      <c r="K2107" s="5"/>
      <c r="L2107" s="1" t="s">
        <v>10688</v>
      </c>
    </row>
    <row r="2108" spans="1:12" x14ac:dyDescent="0.35">
      <c r="A2108" s="1" t="s">
        <v>8289</v>
      </c>
      <c r="B2108" s="1" t="s">
        <v>143</v>
      </c>
      <c r="C2108" s="2">
        <v>44633</v>
      </c>
      <c r="D2108" s="5">
        <v>1547000</v>
      </c>
      <c r="E2108" s="1" t="s">
        <v>138</v>
      </c>
      <c r="F2108" s="1" t="s">
        <v>139</v>
      </c>
      <c r="G2108" s="5">
        <v>29726</v>
      </c>
      <c r="H2108" s="1" t="s">
        <v>10693</v>
      </c>
      <c r="I2108" s="1" t="s">
        <v>10684</v>
      </c>
      <c r="J2108" s="1" t="s">
        <v>12598</v>
      </c>
      <c r="K2108" s="5"/>
      <c r="L2108" s="1" t="s">
        <v>10682</v>
      </c>
    </row>
    <row r="2109" spans="1:12" x14ac:dyDescent="0.35">
      <c r="A2109" s="1" t="s">
        <v>8292</v>
      </c>
      <c r="B2109" s="1" t="s">
        <v>1638</v>
      </c>
      <c r="C2109" s="2">
        <v>44596</v>
      </c>
      <c r="D2109" s="5">
        <v>599735</v>
      </c>
      <c r="E2109" s="1" t="s">
        <v>12</v>
      </c>
      <c r="F2109" s="1" t="s">
        <v>13</v>
      </c>
      <c r="G2109" s="5">
        <v>13155</v>
      </c>
      <c r="H2109" s="1" t="s">
        <v>10683</v>
      </c>
      <c r="I2109" s="1" t="s">
        <v>10680</v>
      </c>
      <c r="J2109" s="1" t="s">
        <v>10698</v>
      </c>
      <c r="K2109" s="5">
        <v>26265</v>
      </c>
      <c r="L2109" s="1" t="s">
        <v>10682</v>
      </c>
    </row>
    <row r="2110" spans="1:12" x14ac:dyDescent="0.35">
      <c r="A2110" s="1" t="s">
        <v>8296</v>
      </c>
      <c r="B2110" s="1" t="s">
        <v>129</v>
      </c>
      <c r="C2110" s="2">
        <v>45317</v>
      </c>
      <c r="D2110" s="5">
        <v>452927</v>
      </c>
      <c r="E2110" s="1" t="s">
        <v>48</v>
      </c>
      <c r="F2110" s="1" t="s">
        <v>49</v>
      </c>
      <c r="G2110" s="5">
        <v>29066</v>
      </c>
      <c r="H2110" s="1" t="s">
        <v>10697</v>
      </c>
      <c r="I2110" s="1" t="s">
        <v>10690</v>
      </c>
      <c r="J2110" s="1" t="s">
        <v>10701</v>
      </c>
      <c r="K2110" s="5">
        <v>34073</v>
      </c>
      <c r="L2110" s="1" t="s">
        <v>10686</v>
      </c>
    </row>
    <row r="2111" spans="1:12" x14ac:dyDescent="0.35">
      <c r="A2111" s="1" t="s">
        <v>8299</v>
      </c>
      <c r="B2111" s="1" t="s">
        <v>1559</v>
      </c>
      <c r="C2111" s="2">
        <v>44704</v>
      </c>
      <c r="D2111" s="5">
        <v>677255</v>
      </c>
      <c r="E2111" s="1" t="s">
        <v>83</v>
      </c>
      <c r="F2111" s="1" t="s">
        <v>84</v>
      </c>
      <c r="G2111" s="5">
        <v>15258</v>
      </c>
      <c r="H2111" s="1" t="s">
        <v>10697</v>
      </c>
      <c r="I2111" s="1" t="s">
        <v>10680</v>
      </c>
      <c r="J2111" s="1" t="s">
        <v>10699</v>
      </c>
      <c r="K2111" s="5">
        <v>39745</v>
      </c>
      <c r="L2111" s="1" t="s">
        <v>10686</v>
      </c>
    </row>
    <row r="2112" spans="1:12" x14ac:dyDescent="0.35">
      <c r="A2112" s="1" t="s">
        <v>8303</v>
      </c>
      <c r="B2112" s="1" t="s">
        <v>1300</v>
      </c>
      <c r="C2112" s="2">
        <v>45687</v>
      </c>
      <c r="D2112" s="5">
        <v>402996</v>
      </c>
      <c r="E2112" s="1" t="s">
        <v>37</v>
      </c>
      <c r="F2112" s="1" t="s">
        <v>38</v>
      </c>
      <c r="G2112" s="5">
        <v>31396</v>
      </c>
      <c r="H2112" s="1" t="s">
        <v>10693</v>
      </c>
      <c r="I2112" s="1" t="s">
        <v>10687</v>
      </c>
      <c r="J2112" s="1" t="s">
        <v>10681</v>
      </c>
      <c r="K2112" s="5">
        <v>45004</v>
      </c>
      <c r="L2112" s="1" t="s">
        <v>10691</v>
      </c>
    </row>
    <row r="2113" spans="1:12" x14ac:dyDescent="0.35">
      <c r="A2113" s="1" t="s">
        <v>8306</v>
      </c>
      <c r="B2113" s="1" t="s">
        <v>1286</v>
      </c>
      <c r="C2113" s="2">
        <v>45482</v>
      </c>
      <c r="D2113" s="5">
        <v>79000</v>
      </c>
      <c r="E2113" s="1" t="s">
        <v>248</v>
      </c>
      <c r="F2113" s="1" t="s">
        <v>249</v>
      </c>
      <c r="G2113" s="5">
        <v>11023</v>
      </c>
      <c r="H2113" s="1" t="s">
        <v>10683</v>
      </c>
      <c r="I2113" s="1" t="s">
        <v>10684</v>
      </c>
      <c r="J2113" s="1" t="s">
        <v>12598</v>
      </c>
      <c r="K2113" s="5"/>
      <c r="L2113" s="1" t="s">
        <v>10691</v>
      </c>
    </row>
    <row r="2114" spans="1:12" x14ac:dyDescent="0.35">
      <c r="A2114" s="1" t="s">
        <v>8308</v>
      </c>
      <c r="B2114" s="1" t="s">
        <v>632</v>
      </c>
      <c r="C2114" s="2">
        <v>45418</v>
      </c>
      <c r="D2114" s="5">
        <v>427000</v>
      </c>
      <c r="E2114" s="1" t="s">
        <v>72</v>
      </c>
      <c r="F2114" s="1" t="s">
        <v>33</v>
      </c>
      <c r="G2114" s="5">
        <v>11601</v>
      </c>
      <c r="H2114" s="1" t="s">
        <v>10693</v>
      </c>
      <c r="I2114" s="1" t="s">
        <v>10687</v>
      </c>
      <c r="J2114" s="1" t="s">
        <v>12598</v>
      </c>
      <c r="K2114" s="5"/>
      <c r="L2114" s="1" t="s">
        <v>10691</v>
      </c>
    </row>
    <row r="2115" spans="1:12" x14ac:dyDescent="0.35">
      <c r="A2115" s="1" t="s">
        <v>8312</v>
      </c>
      <c r="B2115" s="1" t="s">
        <v>1213</v>
      </c>
      <c r="C2115" s="2">
        <v>44901</v>
      </c>
      <c r="D2115" s="5">
        <v>1336000</v>
      </c>
      <c r="E2115" s="1" t="s">
        <v>146</v>
      </c>
      <c r="F2115" s="1" t="s">
        <v>147</v>
      </c>
      <c r="G2115" s="5">
        <v>32757</v>
      </c>
      <c r="H2115" s="1" t="s">
        <v>10693</v>
      </c>
      <c r="I2115" s="1" t="s">
        <v>10690</v>
      </c>
      <c r="J2115" s="1" t="s">
        <v>12598</v>
      </c>
      <c r="K2115" s="5"/>
      <c r="L2115" s="1" t="s">
        <v>10682</v>
      </c>
    </row>
    <row r="2116" spans="1:12" x14ac:dyDescent="0.35">
      <c r="A2116" s="1" t="s">
        <v>8315</v>
      </c>
      <c r="B2116" s="1" t="s">
        <v>1980</v>
      </c>
      <c r="C2116" s="2">
        <v>45464</v>
      </c>
      <c r="D2116" s="5">
        <v>478000</v>
      </c>
      <c r="E2116" s="1" t="s">
        <v>43</v>
      </c>
      <c r="F2116" s="1" t="s">
        <v>44</v>
      </c>
      <c r="G2116" s="5">
        <v>35174</v>
      </c>
      <c r="H2116" s="1" t="s">
        <v>10696</v>
      </c>
      <c r="I2116" s="1" t="s">
        <v>10684</v>
      </c>
      <c r="J2116" s="1" t="s">
        <v>12598</v>
      </c>
      <c r="K2116" s="5"/>
      <c r="L2116" s="1" t="s">
        <v>10686</v>
      </c>
    </row>
    <row r="2117" spans="1:12" x14ac:dyDescent="0.35">
      <c r="A2117" s="1" t="s">
        <v>8318</v>
      </c>
      <c r="B2117" s="1" t="s">
        <v>508</v>
      </c>
      <c r="C2117" s="2">
        <v>45213</v>
      </c>
      <c r="D2117" s="5">
        <v>1258531</v>
      </c>
      <c r="E2117" s="1" t="s">
        <v>111</v>
      </c>
      <c r="F2117" s="1" t="s">
        <v>112</v>
      </c>
      <c r="G2117" s="5">
        <v>23498</v>
      </c>
      <c r="H2117" s="1" t="s">
        <v>10693</v>
      </c>
      <c r="I2117" s="1" t="s">
        <v>10689</v>
      </c>
      <c r="J2117" s="1" t="s">
        <v>10692</v>
      </c>
      <c r="K2117" s="5">
        <v>38469</v>
      </c>
      <c r="L2117" s="1" t="s">
        <v>10686</v>
      </c>
    </row>
    <row r="2118" spans="1:12" x14ac:dyDescent="0.35">
      <c r="A2118" s="1" t="s">
        <v>8321</v>
      </c>
      <c r="B2118" s="1" t="s">
        <v>611</v>
      </c>
      <c r="C2118" s="2">
        <v>45538</v>
      </c>
      <c r="D2118" s="5">
        <v>641792</v>
      </c>
      <c r="E2118" s="1" t="s">
        <v>83</v>
      </c>
      <c r="F2118" s="1" t="s">
        <v>84</v>
      </c>
      <c r="G2118" s="5">
        <v>17698</v>
      </c>
      <c r="H2118" s="1" t="s">
        <v>10696</v>
      </c>
      <c r="I2118" s="1" t="s">
        <v>10684</v>
      </c>
      <c r="J2118" s="1" t="s">
        <v>10699</v>
      </c>
      <c r="K2118" s="5">
        <v>44208</v>
      </c>
      <c r="L2118" s="1" t="s">
        <v>10686</v>
      </c>
    </row>
    <row r="2119" spans="1:12" x14ac:dyDescent="0.35">
      <c r="A2119" s="1" t="s">
        <v>8324</v>
      </c>
      <c r="B2119" s="1" t="s">
        <v>703</v>
      </c>
      <c r="C2119" s="2">
        <v>45025</v>
      </c>
      <c r="D2119" s="5">
        <v>974500</v>
      </c>
      <c r="E2119" s="1" t="s">
        <v>12</v>
      </c>
      <c r="F2119" s="1" t="s">
        <v>13</v>
      </c>
      <c r="G2119" s="5">
        <v>15337</v>
      </c>
      <c r="H2119" s="1" t="s">
        <v>10679</v>
      </c>
      <c r="I2119" s="1" t="s">
        <v>10684</v>
      </c>
      <c r="J2119" s="1" t="s">
        <v>10694</v>
      </c>
      <c r="K2119" s="5">
        <v>19500</v>
      </c>
      <c r="L2119" s="1" t="s">
        <v>10682</v>
      </c>
    </row>
    <row r="2120" spans="1:12" x14ac:dyDescent="0.35">
      <c r="A2120" s="1" t="s">
        <v>8328</v>
      </c>
      <c r="B2120" s="1" t="s">
        <v>937</v>
      </c>
      <c r="C2120" s="2">
        <v>45692</v>
      </c>
      <c r="D2120" s="5">
        <v>308822</v>
      </c>
      <c r="E2120" s="1" t="s">
        <v>56</v>
      </c>
      <c r="F2120" s="1" t="s">
        <v>57</v>
      </c>
      <c r="G2120" s="5">
        <v>39598</v>
      </c>
      <c r="H2120" s="1" t="s">
        <v>10693</v>
      </c>
      <c r="I2120" s="1" t="s">
        <v>10684</v>
      </c>
      <c r="J2120" s="1" t="s">
        <v>10698</v>
      </c>
      <c r="K2120" s="5">
        <v>19178</v>
      </c>
      <c r="L2120" s="1" t="s">
        <v>10691</v>
      </c>
    </row>
    <row r="2121" spans="1:12" x14ac:dyDescent="0.35">
      <c r="A2121" s="1" t="s">
        <v>8331</v>
      </c>
      <c r="B2121" s="1" t="s">
        <v>1228</v>
      </c>
      <c r="C2121" s="2">
        <v>45636</v>
      </c>
      <c r="D2121" s="5">
        <v>1112252</v>
      </c>
      <c r="E2121" s="1" t="s">
        <v>48</v>
      </c>
      <c r="F2121" s="1" t="s">
        <v>49</v>
      </c>
      <c r="G2121" s="5">
        <v>20396</v>
      </c>
      <c r="H2121" s="1" t="s">
        <v>10696</v>
      </c>
      <c r="I2121" s="1" t="s">
        <v>10687</v>
      </c>
      <c r="J2121" s="1" t="s">
        <v>10701</v>
      </c>
      <c r="K2121" s="5">
        <v>34748</v>
      </c>
      <c r="L2121" s="1" t="s">
        <v>10682</v>
      </c>
    </row>
    <row r="2122" spans="1:12" x14ac:dyDescent="0.35">
      <c r="A2122" s="1" t="s">
        <v>8335</v>
      </c>
      <c r="B2122" s="1" t="s">
        <v>477</v>
      </c>
      <c r="C2122" s="2">
        <v>45024</v>
      </c>
      <c r="D2122" s="5">
        <v>1775000</v>
      </c>
      <c r="E2122" s="1" t="s">
        <v>431</v>
      </c>
      <c r="F2122" s="1" t="s">
        <v>432</v>
      </c>
      <c r="G2122" s="5">
        <v>31067</v>
      </c>
      <c r="H2122" s="1" t="s">
        <v>10693</v>
      </c>
      <c r="I2122" s="1" t="s">
        <v>10684</v>
      </c>
      <c r="J2122" s="1" t="s">
        <v>12598</v>
      </c>
      <c r="K2122" s="5"/>
      <c r="L2122" s="1" t="s">
        <v>10686</v>
      </c>
    </row>
    <row r="2123" spans="1:12" x14ac:dyDescent="0.35">
      <c r="A2123" s="1" t="s">
        <v>8339</v>
      </c>
      <c r="B2123" s="1" t="s">
        <v>1914</v>
      </c>
      <c r="C2123" s="2">
        <v>45269</v>
      </c>
      <c r="D2123" s="5">
        <v>118000</v>
      </c>
      <c r="E2123" s="1" t="s">
        <v>72</v>
      </c>
      <c r="F2123" s="1" t="s">
        <v>33</v>
      </c>
      <c r="G2123" s="5">
        <v>12830</v>
      </c>
      <c r="H2123" s="1" t="s">
        <v>10693</v>
      </c>
      <c r="I2123" s="1" t="s">
        <v>10680</v>
      </c>
      <c r="J2123" s="1" t="s">
        <v>12598</v>
      </c>
      <c r="K2123" s="5"/>
      <c r="L2123" s="1" t="s">
        <v>10686</v>
      </c>
    </row>
    <row r="2124" spans="1:12" x14ac:dyDescent="0.35">
      <c r="A2124" s="1" t="s">
        <v>8341</v>
      </c>
      <c r="B2124" s="1" t="s">
        <v>1048</v>
      </c>
      <c r="C2124" s="2">
        <v>45671</v>
      </c>
      <c r="D2124" s="5">
        <v>409229</v>
      </c>
      <c r="E2124" s="1" t="s">
        <v>91</v>
      </c>
      <c r="F2124" s="1" t="s">
        <v>84</v>
      </c>
      <c r="G2124" s="5">
        <v>14545</v>
      </c>
      <c r="H2124" s="1" t="s">
        <v>10693</v>
      </c>
      <c r="I2124" s="1" t="s">
        <v>10684</v>
      </c>
      <c r="J2124" s="1" t="s">
        <v>10702</v>
      </c>
      <c r="K2124" s="5">
        <v>39771</v>
      </c>
      <c r="L2124" s="1" t="s">
        <v>10682</v>
      </c>
    </row>
    <row r="2125" spans="1:12" x14ac:dyDescent="0.35">
      <c r="A2125" s="1" t="s">
        <v>8343</v>
      </c>
      <c r="B2125" s="1" t="s">
        <v>129</v>
      </c>
      <c r="C2125" s="2">
        <v>45444</v>
      </c>
      <c r="D2125" s="5">
        <v>598000</v>
      </c>
      <c r="E2125" s="1" t="s">
        <v>111</v>
      </c>
      <c r="F2125" s="1" t="s">
        <v>112</v>
      </c>
      <c r="G2125" s="5">
        <v>27807</v>
      </c>
      <c r="H2125" s="1" t="s">
        <v>10683</v>
      </c>
      <c r="I2125" s="1" t="s">
        <v>10684</v>
      </c>
      <c r="J2125" s="1" t="s">
        <v>12598</v>
      </c>
      <c r="K2125" s="5"/>
      <c r="L2125" s="1" t="s">
        <v>10686</v>
      </c>
    </row>
    <row r="2126" spans="1:12" x14ac:dyDescent="0.35">
      <c r="A2126" s="1" t="s">
        <v>8346</v>
      </c>
      <c r="B2126" s="1" t="s">
        <v>949</v>
      </c>
      <c r="C2126" s="2">
        <v>44826</v>
      </c>
      <c r="D2126" s="5">
        <v>279000</v>
      </c>
      <c r="E2126" s="1" t="s">
        <v>24</v>
      </c>
      <c r="F2126" s="1" t="s">
        <v>25</v>
      </c>
      <c r="G2126" s="5">
        <v>10464</v>
      </c>
      <c r="H2126" s="1" t="s">
        <v>10693</v>
      </c>
      <c r="I2126" s="1" t="s">
        <v>10684</v>
      </c>
      <c r="J2126" s="1" t="s">
        <v>12598</v>
      </c>
      <c r="K2126" s="5"/>
      <c r="L2126" s="1" t="s">
        <v>10691</v>
      </c>
    </row>
    <row r="2127" spans="1:12" x14ac:dyDescent="0.35">
      <c r="A2127" s="1" t="s">
        <v>8348</v>
      </c>
      <c r="B2127" s="1" t="s">
        <v>1957</v>
      </c>
      <c r="C2127" s="2">
        <v>45687</v>
      </c>
      <c r="D2127" s="5">
        <v>1167000</v>
      </c>
      <c r="E2127" s="1" t="s">
        <v>48</v>
      </c>
      <c r="F2127" s="1" t="s">
        <v>49</v>
      </c>
      <c r="G2127" s="5">
        <v>22077</v>
      </c>
      <c r="H2127" s="1" t="s">
        <v>10679</v>
      </c>
      <c r="I2127" s="1" t="s">
        <v>10689</v>
      </c>
      <c r="J2127" s="1" t="s">
        <v>12598</v>
      </c>
      <c r="K2127" s="5"/>
      <c r="L2127" s="1" t="s">
        <v>10686</v>
      </c>
    </row>
    <row r="2128" spans="1:12" x14ac:dyDescent="0.35">
      <c r="A2128" s="1" t="s">
        <v>8351</v>
      </c>
      <c r="B2128" s="1" t="s">
        <v>982</v>
      </c>
      <c r="C2128" s="2">
        <v>44765</v>
      </c>
      <c r="D2128" s="5">
        <v>378000</v>
      </c>
      <c r="E2128" s="1" t="s">
        <v>91</v>
      </c>
      <c r="F2128" s="1" t="s">
        <v>84</v>
      </c>
      <c r="G2128" s="5">
        <v>17337</v>
      </c>
      <c r="H2128" s="1" t="s">
        <v>10679</v>
      </c>
      <c r="I2128" s="1" t="s">
        <v>10684</v>
      </c>
      <c r="J2128" s="1" t="s">
        <v>12598</v>
      </c>
      <c r="K2128" s="5"/>
      <c r="L2128" s="1" t="s">
        <v>10682</v>
      </c>
    </row>
    <row r="2129" spans="1:12" x14ac:dyDescent="0.35">
      <c r="A2129" s="1" t="s">
        <v>8354</v>
      </c>
      <c r="B2129" s="1" t="s">
        <v>724</v>
      </c>
      <c r="C2129" s="2">
        <v>45618</v>
      </c>
      <c r="D2129" s="5">
        <v>296000</v>
      </c>
      <c r="E2129" s="1" t="s">
        <v>127</v>
      </c>
      <c r="F2129" s="1" t="s">
        <v>128</v>
      </c>
      <c r="G2129" s="5">
        <v>19785</v>
      </c>
      <c r="H2129" s="1" t="s">
        <v>10696</v>
      </c>
      <c r="I2129" s="1" t="s">
        <v>10690</v>
      </c>
      <c r="J2129" s="1" t="s">
        <v>12598</v>
      </c>
      <c r="K2129" s="5"/>
      <c r="L2129" s="1" t="s">
        <v>10682</v>
      </c>
    </row>
    <row r="2130" spans="1:12" x14ac:dyDescent="0.35">
      <c r="A2130" s="1" t="s">
        <v>8357</v>
      </c>
      <c r="B2130" s="1" t="s">
        <v>2065</v>
      </c>
      <c r="C2130" s="2">
        <v>44789</v>
      </c>
      <c r="D2130" s="5">
        <v>128292</v>
      </c>
      <c r="E2130" s="1" t="s">
        <v>248</v>
      </c>
      <c r="F2130" s="1" t="s">
        <v>249</v>
      </c>
      <c r="G2130" s="5">
        <v>11631</v>
      </c>
      <c r="H2130" s="1" t="s">
        <v>10693</v>
      </c>
      <c r="I2130" s="1" t="s">
        <v>10684</v>
      </c>
      <c r="J2130" s="1" t="s">
        <v>10692</v>
      </c>
      <c r="K2130" s="5">
        <v>48708</v>
      </c>
      <c r="L2130" s="1" t="s">
        <v>10682</v>
      </c>
    </row>
    <row r="2131" spans="1:12" x14ac:dyDescent="0.35">
      <c r="A2131" s="1" t="s">
        <v>8359</v>
      </c>
      <c r="B2131" s="1" t="s">
        <v>342</v>
      </c>
      <c r="C2131" s="2">
        <v>45421</v>
      </c>
      <c r="D2131" s="5">
        <v>292632</v>
      </c>
      <c r="E2131" s="1" t="s">
        <v>72</v>
      </c>
      <c r="F2131" s="1" t="s">
        <v>33</v>
      </c>
      <c r="G2131" s="5">
        <v>11067</v>
      </c>
      <c r="H2131" s="1" t="s">
        <v>10679</v>
      </c>
      <c r="I2131" s="1" t="s">
        <v>10684</v>
      </c>
      <c r="J2131" s="1" t="s">
        <v>10692</v>
      </c>
      <c r="K2131" s="5">
        <v>36368</v>
      </c>
      <c r="L2131" s="1" t="s">
        <v>10686</v>
      </c>
    </row>
    <row r="2132" spans="1:12" x14ac:dyDescent="0.35">
      <c r="A2132" s="1" t="s">
        <v>8361</v>
      </c>
      <c r="B2132" s="1" t="s">
        <v>839</v>
      </c>
      <c r="C2132" s="2">
        <v>45585</v>
      </c>
      <c r="D2132" s="5">
        <v>698000</v>
      </c>
      <c r="E2132" s="1" t="s">
        <v>61</v>
      </c>
      <c r="F2132" s="1" t="s">
        <v>62</v>
      </c>
      <c r="G2132" s="5">
        <v>35337</v>
      </c>
      <c r="H2132" s="1" t="s">
        <v>10696</v>
      </c>
      <c r="I2132" s="1" t="s">
        <v>10684</v>
      </c>
      <c r="J2132" s="1" t="s">
        <v>12598</v>
      </c>
      <c r="K2132" s="5"/>
      <c r="L2132" s="1" t="s">
        <v>10682</v>
      </c>
    </row>
    <row r="2133" spans="1:12" x14ac:dyDescent="0.35">
      <c r="A2133" s="1" t="s">
        <v>8364</v>
      </c>
      <c r="B2133" s="1" t="s">
        <v>1010</v>
      </c>
      <c r="C2133" s="2">
        <v>45368</v>
      </c>
      <c r="D2133" s="5">
        <v>465076</v>
      </c>
      <c r="E2133" s="1" t="s">
        <v>48</v>
      </c>
      <c r="F2133" s="1" t="s">
        <v>49</v>
      </c>
      <c r="G2133" s="5">
        <v>22762</v>
      </c>
      <c r="H2133" s="1" t="s">
        <v>10679</v>
      </c>
      <c r="I2133" s="1" t="s">
        <v>10687</v>
      </c>
      <c r="J2133" s="1" t="s">
        <v>10692</v>
      </c>
      <c r="K2133" s="5">
        <v>33924</v>
      </c>
      <c r="L2133" s="1" t="s">
        <v>10691</v>
      </c>
    </row>
    <row r="2134" spans="1:12" x14ac:dyDescent="0.35">
      <c r="A2134" s="1" t="s">
        <v>8366</v>
      </c>
      <c r="B2134" s="1" t="s">
        <v>1787</v>
      </c>
      <c r="C2134" s="2">
        <v>45624</v>
      </c>
      <c r="D2134" s="5">
        <v>553208</v>
      </c>
      <c r="E2134" s="1" t="s">
        <v>91</v>
      </c>
      <c r="F2134" s="1" t="s">
        <v>84</v>
      </c>
      <c r="G2134" s="5">
        <v>18306</v>
      </c>
      <c r="H2134" s="1" t="s">
        <v>10683</v>
      </c>
      <c r="I2134" s="1" t="s">
        <v>10684</v>
      </c>
      <c r="J2134" s="1" t="s">
        <v>10701</v>
      </c>
      <c r="K2134" s="5">
        <v>45792</v>
      </c>
      <c r="L2134" s="1" t="s">
        <v>10682</v>
      </c>
    </row>
    <row r="2135" spans="1:12" x14ac:dyDescent="0.35">
      <c r="A2135" s="1" t="s">
        <v>8368</v>
      </c>
      <c r="B2135" s="1" t="s">
        <v>1245</v>
      </c>
      <c r="C2135" s="2">
        <v>45642</v>
      </c>
      <c r="D2135" s="5">
        <v>705000</v>
      </c>
      <c r="E2135" s="1" t="s">
        <v>119</v>
      </c>
      <c r="F2135" s="1" t="s">
        <v>120</v>
      </c>
      <c r="G2135" s="5">
        <v>40877</v>
      </c>
      <c r="H2135" s="1" t="s">
        <v>10696</v>
      </c>
      <c r="I2135" s="1" t="s">
        <v>10690</v>
      </c>
      <c r="J2135" s="1" t="s">
        <v>12598</v>
      </c>
      <c r="K2135" s="5"/>
      <c r="L2135" s="1" t="s">
        <v>10682</v>
      </c>
    </row>
    <row r="2136" spans="1:12" x14ac:dyDescent="0.35">
      <c r="A2136" s="1" t="s">
        <v>8372</v>
      </c>
      <c r="B2136" s="1" t="s">
        <v>1325</v>
      </c>
      <c r="C2136" s="2">
        <v>45382</v>
      </c>
      <c r="D2136" s="5">
        <v>79000</v>
      </c>
      <c r="E2136" s="1" t="s">
        <v>72</v>
      </c>
      <c r="F2136" s="1" t="s">
        <v>33</v>
      </c>
      <c r="G2136" s="5">
        <v>13835</v>
      </c>
      <c r="H2136" s="1" t="s">
        <v>10693</v>
      </c>
      <c r="I2136" s="1" t="s">
        <v>10687</v>
      </c>
      <c r="J2136" s="1" t="s">
        <v>12598</v>
      </c>
      <c r="K2136" s="5"/>
      <c r="L2136" s="1" t="s">
        <v>10691</v>
      </c>
    </row>
    <row r="2137" spans="1:12" x14ac:dyDescent="0.35">
      <c r="A2137" s="1" t="s">
        <v>8374</v>
      </c>
      <c r="B2137" s="1" t="s">
        <v>2130</v>
      </c>
      <c r="C2137" s="2">
        <v>44852</v>
      </c>
      <c r="D2137" s="5">
        <v>1856000</v>
      </c>
      <c r="E2137" s="1" t="s">
        <v>43</v>
      </c>
      <c r="F2137" s="1" t="s">
        <v>44</v>
      </c>
      <c r="G2137" s="5">
        <v>25042</v>
      </c>
      <c r="H2137" s="1" t="s">
        <v>10683</v>
      </c>
      <c r="I2137" s="1" t="s">
        <v>10680</v>
      </c>
      <c r="J2137" s="1" t="s">
        <v>12598</v>
      </c>
      <c r="K2137" s="5"/>
      <c r="L2137" s="1" t="s">
        <v>10682</v>
      </c>
    </row>
    <row r="2138" spans="1:12" x14ac:dyDescent="0.35">
      <c r="A2138" s="1" t="s">
        <v>8377</v>
      </c>
      <c r="B2138" s="1" t="s">
        <v>1280</v>
      </c>
      <c r="C2138" s="2">
        <v>45194</v>
      </c>
      <c r="D2138" s="5">
        <v>264526</v>
      </c>
      <c r="E2138" s="1" t="s">
        <v>91</v>
      </c>
      <c r="F2138" s="1" t="s">
        <v>84</v>
      </c>
      <c r="G2138" s="5">
        <v>18782</v>
      </c>
      <c r="H2138" s="1" t="s">
        <v>10679</v>
      </c>
      <c r="I2138" s="1" t="s">
        <v>10687</v>
      </c>
      <c r="J2138" s="1" t="s">
        <v>10699</v>
      </c>
      <c r="K2138" s="5">
        <v>13474</v>
      </c>
      <c r="L2138" s="1" t="s">
        <v>10682</v>
      </c>
    </row>
    <row r="2139" spans="1:12" x14ac:dyDescent="0.35">
      <c r="A2139" s="1" t="s">
        <v>8380</v>
      </c>
      <c r="B2139" s="1" t="s">
        <v>1877</v>
      </c>
      <c r="C2139" s="2">
        <v>44903</v>
      </c>
      <c r="D2139" s="5">
        <v>427000</v>
      </c>
      <c r="E2139" s="1" t="s">
        <v>24</v>
      </c>
      <c r="F2139" s="1" t="s">
        <v>25</v>
      </c>
      <c r="G2139" s="5">
        <v>11975</v>
      </c>
      <c r="H2139" s="1" t="s">
        <v>10683</v>
      </c>
      <c r="I2139" s="1" t="s">
        <v>10684</v>
      </c>
      <c r="J2139" s="1" t="s">
        <v>12598</v>
      </c>
      <c r="K2139" s="5"/>
      <c r="L2139" s="1" t="s">
        <v>10691</v>
      </c>
    </row>
    <row r="2140" spans="1:12" x14ac:dyDescent="0.35">
      <c r="A2140" s="1" t="s">
        <v>8384</v>
      </c>
      <c r="B2140" s="1" t="s">
        <v>1357</v>
      </c>
      <c r="C2140" s="2">
        <v>44835</v>
      </c>
      <c r="D2140" s="5">
        <v>249000</v>
      </c>
      <c r="E2140" s="1" t="s">
        <v>138</v>
      </c>
      <c r="F2140" s="1" t="s">
        <v>139</v>
      </c>
      <c r="G2140" s="5">
        <v>33094</v>
      </c>
      <c r="H2140" s="1" t="s">
        <v>10693</v>
      </c>
      <c r="I2140" s="1" t="s">
        <v>10684</v>
      </c>
      <c r="J2140" s="1" t="s">
        <v>12598</v>
      </c>
      <c r="K2140" s="5"/>
      <c r="L2140" s="1" t="s">
        <v>10686</v>
      </c>
    </row>
    <row r="2141" spans="1:12" x14ac:dyDescent="0.35">
      <c r="A2141" s="1" t="s">
        <v>8386</v>
      </c>
      <c r="B2141" s="1" t="s">
        <v>1852</v>
      </c>
      <c r="C2141" s="2">
        <v>45317</v>
      </c>
      <c r="D2141" s="5">
        <v>437000</v>
      </c>
      <c r="E2141" s="1" t="s">
        <v>119</v>
      </c>
      <c r="F2141" s="1" t="s">
        <v>120</v>
      </c>
      <c r="G2141" s="5">
        <v>32876</v>
      </c>
      <c r="H2141" s="1" t="s">
        <v>10679</v>
      </c>
      <c r="I2141" s="1" t="s">
        <v>10684</v>
      </c>
      <c r="J2141" s="1" t="s">
        <v>12598</v>
      </c>
      <c r="K2141" s="5"/>
      <c r="L2141" s="1" t="s">
        <v>10691</v>
      </c>
    </row>
    <row r="2142" spans="1:12" x14ac:dyDescent="0.35">
      <c r="A2142" s="1" t="s">
        <v>8389</v>
      </c>
      <c r="B2142" s="1" t="s">
        <v>2087</v>
      </c>
      <c r="C2142" s="2">
        <v>45331</v>
      </c>
      <c r="D2142" s="5">
        <v>457000</v>
      </c>
      <c r="E2142" s="1" t="s">
        <v>43</v>
      </c>
      <c r="F2142" s="1" t="s">
        <v>44</v>
      </c>
      <c r="G2142" s="5">
        <v>29313</v>
      </c>
      <c r="H2142" s="1" t="s">
        <v>10697</v>
      </c>
      <c r="I2142" s="1" t="s">
        <v>10684</v>
      </c>
      <c r="J2142" s="1" t="s">
        <v>12598</v>
      </c>
      <c r="K2142" s="5"/>
      <c r="L2142" s="1" t="s">
        <v>10682</v>
      </c>
    </row>
    <row r="2143" spans="1:12" x14ac:dyDescent="0.35">
      <c r="A2143" s="1" t="s">
        <v>8393</v>
      </c>
      <c r="B2143" s="1" t="s">
        <v>1503</v>
      </c>
      <c r="C2143" s="2">
        <v>45048</v>
      </c>
      <c r="D2143" s="5">
        <v>1428468</v>
      </c>
      <c r="E2143" s="1" t="s">
        <v>56</v>
      </c>
      <c r="F2143" s="1" t="s">
        <v>57</v>
      </c>
      <c r="G2143" s="5">
        <v>34855</v>
      </c>
      <c r="H2143" s="1" t="s">
        <v>10693</v>
      </c>
      <c r="I2143" s="1" t="s">
        <v>10684</v>
      </c>
      <c r="J2143" s="1" t="s">
        <v>10692</v>
      </c>
      <c r="K2143" s="5">
        <v>46532</v>
      </c>
      <c r="L2143" s="1" t="s">
        <v>10686</v>
      </c>
    </row>
    <row r="2144" spans="1:12" x14ac:dyDescent="0.35">
      <c r="A2144" s="1" t="s">
        <v>8397</v>
      </c>
      <c r="B2144" s="1" t="s">
        <v>1960</v>
      </c>
      <c r="C2144" s="2">
        <v>45458</v>
      </c>
      <c r="D2144" s="5">
        <v>208000</v>
      </c>
      <c r="E2144" s="1" t="s">
        <v>95</v>
      </c>
      <c r="F2144" s="1" t="s">
        <v>33</v>
      </c>
      <c r="G2144" s="5">
        <v>14668</v>
      </c>
      <c r="H2144" s="1" t="s">
        <v>10697</v>
      </c>
      <c r="I2144" s="1" t="s">
        <v>10684</v>
      </c>
      <c r="J2144" s="1" t="s">
        <v>12598</v>
      </c>
      <c r="K2144" s="5"/>
      <c r="L2144" s="1" t="s">
        <v>10682</v>
      </c>
    </row>
    <row r="2145" spans="1:12" x14ac:dyDescent="0.35">
      <c r="A2145" s="1" t="s">
        <v>8400</v>
      </c>
      <c r="B2145" s="1" t="s">
        <v>442</v>
      </c>
      <c r="C2145" s="2">
        <v>45285</v>
      </c>
      <c r="D2145" s="5">
        <v>100631</v>
      </c>
      <c r="E2145" s="1" t="s">
        <v>72</v>
      </c>
      <c r="F2145" s="1" t="s">
        <v>33</v>
      </c>
      <c r="G2145" s="5">
        <v>12454</v>
      </c>
      <c r="H2145" s="1" t="s">
        <v>10693</v>
      </c>
      <c r="I2145" s="1" t="s">
        <v>10680</v>
      </c>
      <c r="J2145" s="1" t="s">
        <v>10699</v>
      </c>
      <c r="K2145" s="5">
        <v>18369</v>
      </c>
      <c r="L2145" s="1" t="s">
        <v>10691</v>
      </c>
    </row>
    <row r="2146" spans="1:12" x14ac:dyDescent="0.35">
      <c r="A2146" s="1" t="s">
        <v>8402</v>
      </c>
      <c r="B2146" s="1" t="s">
        <v>2375</v>
      </c>
      <c r="C2146" s="2">
        <v>44994</v>
      </c>
      <c r="D2146" s="5">
        <v>59000</v>
      </c>
      <c r="E2146" s="1" t="s">
        <v>138</v>
      </c>
      <c r="F2146" s="1" t="s">
        <v>139</v>
      </c>
      <c r="G2146" s="5">
        <v>28807</v>
      </c>
      <c r="H2146" s="1" t="s">
        <v>10696</v>
      </c>
      <c r="I2146" s="1" t="s">
        <v>10689</v>
      </c>
      <c r="J2146" s="1" t="s">
        <v>12598</v>
      </c>
      <c r="K2146" s="5"/>
      <c r="L2146" s="1" t="s">
        <v>10682</v>
      </c>
    </row>
    <row r="2147" spans="1:12" x14ac:dyDescent="0.35">
      <c r="A2147" s="1" t="s">
        <v>8404</v>
      </c>
      <c r="B2147" s="1" t="s">
        <v>1089</v>
      </c>
      <c r="C2147" s="2">
        <v>44897</v>
      </c>
      <c r="D2147" s="5">
        <v>957000</v>
      </c>
      <c r="E2147" s="1" t="s">
        <v>48</v>
      </c>
      <c r="F2147" s="1" t="s">
        <v>49</v>
      </c>
      <c r="G2147" s="5">
        <v>30663</v>
      </c>
      <c r="H2147" s="1" t="s">
        <v>10693</v>
      </c>
      <c r="I2147" s="1" t="s">
        <v>10684</v>
      </c>
      <c r="J2147" s="1" t="s">
        <v>12598</v>
      </c>
      <c r="K2147" s="5"/>
      <c r="L2147" s="1" t="s">
        <v>10686</v>
      </c>
    </row>
    <row r="2148" spans="1:12" x14ac:dyDescent="0.35">
      <c r="A2148" s="1" t="s">
        <v>8407</v>
      </c>
      <c r="B2148" s="1" t="s">
        <v>534</v>
      </c>
      <c r="C2148" s="2">
        <v>45551</v>
      </c>
      <c r="D2148" s="5">
        <v>907000</v>
      </c>
      <c r="E2148" s="1" t="s">
        <v>95</v>
      </c>
      <c r="F2148" s="1" t="s">
        <v>33</v>
      </c>
      <c r="G2148" s="5">
        <v>13752</v>
      </c>
      <c r="H2148" s="1" t="s">
        <v>10693</v>
      </c>
      <c r="I2148" s="1" t="s">
        <v>10689</v>
      </c>
      <c r="J2148" s="1" t="s">
        <v>12598</v>
      </c>
      <c r="K2148" s="5"/>
      <c r="L2148" s="1" t="s">
        <v>10695</v>
      </c>
    </row>
    <row r="2149" spans="1:12" x14ac:dyDescent="0.35">
      <c r="A2149" s="1" t="s">
        <v>8411</v>
      </c>
      <c r="B2149" s="1" t="s">
        <v>336</v>
      </c>
      <c r="C2149" s="2">
        <v>45598</v>
      </c>
      <c r="D2149" s="5">
        <v>449000</v>
      </c>
      <c r="E2149" s="1" t="s">
        <v>37</v>
      </c>
      <c r="F2149" s="1" t="s">
        <v>38</v>
      </c>
      <c r="G2149" s="5">
        <v>41317</v>
      </c>
      <c r="H2149" s="1" t="s">
        <v>10683</v>
      </c>
      <c r="I2149" s="1" t="s">
        <v>10684</v>
      </c>
      <c r="J2149" s="1" t="s">
        <v>12598</v>
      </c>
      <c r="K2149" s="5"/>
      <c r="L2149" s="1" t="s">
        <v>10686</v>
      </c>
    </row>
    <row r="2150" spans="1:12" x14ac:dyDescent="0.35">
      <c r="A2150" s="1" t="s">
        <v>8413</v>
      </c>
      <c r="B2150" s="1" t="s">
        <v>2358</v>
      </c>
      <c r="C2150" s="2">
        <v>44870</v>
      </c>
      <c r="D2150" s="5">
        <v>279000</v>
      </c>
      <c r="E2150" s="1" t="s">
        <v>111</v>
      </c>
      <c r="F2150" s="1" t="s">
        <v>112</v>
      </c>
      <c r="G2150" s="5">
        <v>22252</v>
      </c>
      <c r="H2150" s="1" t="s">
        <v>10693</v>
      </c>
      <c r="I2150" s="1" t="s">
        <v>10687</v>
      </c>
      <c r="J2150" s="1" t="s">
        <v>12598</v>
      </c>
      <c r="K2150" s="5"/>
      <c r="L2150" s="1" t="s">
        <v>10691</v>
      </c>
    </row>
    <row r="2151" spans="1:12" x14ac:dyDescent="0.35">
      <c r="A2151" s="1" t="s">
        <v>8415</v>
      </c>
      <c r="B2151" s="1" t="s">
        <v>1352</v>
      </c>
      <c r="C2151" s="2">
        <v>45687</v>
      </c>
      <c r="D2151" s="5">
        <v>129000</v>
      </c>
      <c r="E2151" s="1" t="s">
        <v>91</v>
      </c>
      <c r="F2151" s="1" t="s">
        <v>84</v>
      </c>
      <c r="G2151" s="5">
        <v>17933</v>
      </c>
      <c r="H2151" s="1" t="s">
        <v>10693</v>
      </c>
      <c r="I2151" s="1" t="s">
        <v>10689</v>
      </c>
      <c r="J2151" s="1" t="s">
        <v>12598</v>
      </c>
      <c r="K2151" s="5"/>
      <c r="L2151" s="1" t="s">
        <v>10691</v>
      </c>
    </row>
    <row r="2152" spans="1:12" x14ac:dyDescent="0.35">
      <c r="A2152" s="1" t="s">
        <v>8417</v>
      </c>
      <c r="B2152" s="1" t="s">
        <v>1025</v>
      </c>
      <c r="C2152" s="2">
        <v>45689</v>
      </c>
      <c r="D2152" s="5">
        <v>311689</v>
      </c>
      <c r="E2152" s="1" t="s">
        <v>146</v>
      </c>
      <c r="F2152" s="1" t="s">
        <v>147</v>
      </c>
      <c r="G2152" s="5">
        <v>28982</v>
      </c>
      <c r="H2152" s="1" t="s">
        <v>10683</v>
      </c>
      <c r="I2152" s="1" t="s">
        <v>10684</v>
      </c>
      <c r="J2152" s="1" t="s">
        <v>10694</v>
      </c>
      <c r="K2152" s="5">
        <v>17311</v>
      </c>
      <c r="L2152" s="1" t="s">
        <v>10695</v>
      </c>
    </row>
    <row r="2153" spans="1:12" x14ac:dyDescent="0.35">
      <c r="A2153" s="1" t="s">
        <v>8419</v>
      </c>
      <c r="B2153" s="1" t="s">
        <v>730</v>
      </c>
      <c r="C2153" s="2">
        <v>44567</v>
      </c>
      <c r="D2153" s="5">
        <v>355661</v>
      </c>
      <c r="E2153" s="1" t="s">
        <v>431</v>
      </c>
      <c r="F2153" s="1" t="s">
        <v>432</v>
      </c>
      <c r="G2153" s="5">
        <v>32279</v>
      </c>
      <c r="H2153" s="1" t="s">
        <v>10693</v>
      </c>
      <c r="I2153" s="1" t="s">
        <v>10684</v>
      </c>
      <c r="J2153" s="1" t="s">
        <v>10702</v>
      </c>
      <c r="K2153" s="5">
        <v>43339</v>
      </c>
      <c r="L2153" s="1" t="s">
        <v>10686</v>
      </c>
    </row>
    <row r="2154" spans="1:12" x14ac:dyDescent="0.35">
      <c r="A2154" s="1" t="s">
        <v>8421</v>
      </c>
      <c r="B2154" s="1" t="s">
        <v>913</v>
      </c>
      <c r="C2154" s="2">
        <v>44936</v>
      </c>
      <c r="D2154" s="5">
        <v>1277000</v>
      </c>
      <c r="E2154" s="1" t="s">
        <v>91</v>
      </c>
      <c r="F2154" s="1" t="s">
        <v>84</v>
      </c>
      <c r="G2154" s="5">
        <v>17046</v>
      </c>
      <c r="H2154" s="1" t="s">
        <v>10679</v>
      </c>
      <c r="I2154" s="1" t="s">
        <v>10680</v>
      </c>
      <c r="J2154" s="1" t="s">
        <v>12598</v>
      </c>
      <c r="K2154" s="5"/>
      <c r="L2154" s="1" t="s">
        <v>10691</v>
      </c>
    </row>
    <row r="2155" spans="1:12" x14ac:dyDescent="0.35">
      <c r="A2155" s="1" t="s">
        <v>8424</v>
      </c>
      <c r="B2155" s="1" t="s">
        <v>250</v>
      </c>
      <c r="C2155" s="2">
        <v>45578</v>
      </c>
      <c r="D2155" s="5">
        <v>548000</v>
      </c>
      <c r="E2155" s="1" t="s">
        <v>37</v>
      </c>
      <c r="F2155" s="1" t="s">
        <v>38</v>
      </c>
      <c r="G2155" s="5">
        <v>33241</v>
      </c>
      <c r="H2155" s="1" t="s">
        <v>10693</v>
      </c>
      <c r="I2155" s="1" t="s">
        <v>10684</v>
      </c>
      <c r="J2155" s="1" t="s">
        <v>12598</v>
      </c>
      <c r="K2155" s="5"/>
      <c r="L2155" s="1" t="s">
        <v>10688</v>
      </c>
    </row>
    <row r="2156" spans="1:12" x14ac:dyDescent="0.35">
      <c r="A2156" s="1" t="s">
        <v>8427</v>
      </c>
      <c r="B2156" s="1" t="s">
        <v>363</v>
      </c>
      <c r="C2156" s="2">
        <v>45411</v>
      </c>
      <c r="D2156" s="5">
        <v>716699</v>
      </c>
      <c r="E2156" s="1" t="s">
        <v>37</v>
      </c>
      <c r="F2156" s="1" t="s">
        <v>38</v>
      </c>
      <c r="G2156" s="5">
        <v>34731</v>
      </c>
      <c r="H2156" s="1" t="s">
        <v>10679</v>
      </c>
      <c r="I2156" s="1" t="s">
        <v>10680</v>
      </c>
      <c r="J2156" s="1" t="s">
        <v>10694</v>
      </c>
      <c r="K2156" s="5">
        <v>29301</v>
      </c>
      <c r="L2156" s="1" t="s">
        <v>10691</v>
      </c>
    </row>
    <row r="2157" spans="1:12" x14ac:dyDescent="0.35">
      <c r="A2157" s="1" t="s">
        <v>8431</v>
      </c>
      <c r="B2157" s="1" t="s">
        <v>638</v>
      </c>
      <c r="C2157" s="2">
        <v>45064</v>
      </c>
      <c r="D2157" s="5">
        <v>399000</v>
      </c>
      <c r="E2157" s="1" t="s">
        <v>12</v>
      </c>
      <c r="F2157" s="1" t="s">
        <v>13</v>
      </c>
      <c r="G2157" s="5">
        <v>12020</v>
      </c>
      <c r="H2157" s="1" t="s">
        <v>10683</v>
      </c>
      <c r="I2157" s="1" t="s">
        <v>10684</v>
      </c>
      <c r="J2157" s="1" t="s">
        <v>12598</v>
      </c>
      <c r="K2157" s="5"/>
      <c r="L2157" s="1" t="s">
        <v>10686</v>
      </c>
    </row>
    <row r="2158" spans="1:12" x14ac:dyDescent="0.35">
      <c r="A2158" s="1" t="s">
        <v>8433</v>
      </c>
      <c r="B2158" s="1" t="s">
        <v>2345</v>
      </c>
      <c r="C2158" s="2">
        <v>45066</v>
      </c>
      <c r="D2158" s="5">
        <v>953499</v>
      </c>
      <c r="E2158" s="1" t="s">
        <v>146</v>
      </c>
      <c r="F2158" s="1" t="s">
        <v>147</v>
      </c>
      <c r="G2158" s="5">
        <v>32418</v>
      </c>
      <c r="H2158" s="1" t="s">
        <v>10693</v>
      </c>
      <c r="I2158" s="1" t="s">
        <v>10684</v>
      </c>
      <c r="J2158" s="1" t="s">
        <v>10699</v>
      </c>
      <c r="K2158" s="5">
        <v>44501</v>
      </c>
      <c r="L2158" s="1" t="s">
        <v>10686</v>
      </c>
    </row>
    <row r="2159" spans="1:12" x14ac:dyDescent="0.35">
      <c r="A2159" s="1" t="s">
        <v>8436</v>
      </c>
      <c r="B2159" s="1" t="s">
        <v>2039</v>
      </c>
      <c r="C2159" s="2">
        <v>45151</v>
      </c>
      <c r="D2159" s="5">
        <v>159704</v>
      </c>
      <c r="E2159" s="1" t="s">
        <v>95</v>
      </c>
      <c r="F2159" s="1" t="s">
        <v>33</v>
      </c>
      <c r="G2159" s="5">
        <v>12591</v>
      </c>
      <c r="H2159" s="1" t="s">
        <v>10693</v>
      </c>
      <c r="I2159" s="1" t="s">
        <v>10684</v>
      </c>
      <c r="J2159" s="1" t="s">
        <v>10699</v>
      </c>
      <c r="K2159" s="5">
        <v>39296</v>
      </c>
      <c r="L2159" s="1" t="s">
        <v>10682</v>
      </c>
    </row>
    <row r="2160" spans="1:12" x14ac:dyDescent="0.35">
      <c r="A2160" s="1" t="s">
        <v>8438</v>
      </c>
      <c r="B2160" s="1" t="s">
        <v>1741</v>
      </c>
      <c r="C2160" s="2">
        <v>45622</v>
      </c>
      <c r="D2160" s="5">
        <v>49000</v>
      </c>
      <c r="E2160" s="1" t="s">
        <v>72</v>
      </c>
      <c r="F2160" s="1" t="s">
        <v>33</v>
      </c>
      <c r="G2160" s="5">
        <v>11631</v>
      </c>
      <c r="H2160" s="1" t="s">
        <v>10679</v>
      </c>
      <c r="I2160" s="1" t="s">
        <v>10684</v>
      </c>
      <c r="J2160" s="1" t="s">
        <v>12598</v>
      </c>
      <c r="K2160" s="5"/>
      <c r="L2160" s="1" t="s">
        <v>10695</v>
      </c>
    </row>
    <row r="2161" spans="1:12" x14ac:dyDescent="0.35">
      <c r="A2161" s="1" t="s">
        <v>8440</v>
      </c>
      <c r="B2161" s="1" t="s">
        <v>236</v>
      </c>
      <c r="C2161" s="2">
        <v>44891</v>
      </c>
      <c r="D2161" s="5">
        <v>686000</v>
      </c>
      <c r="E2161" s="1" t="s">
        <v>32</v>
      </c>
      <c r="F2161" s="1" t="s">
        <v>33</v>
      </c>
      <c r="G2161" s="5">
        <v>11473</v>
      </c>
      <c r="H2161" s="1" t="s">
        <v>10697</v>
      </c>
      <c r="I2161" s="1" t="s">
        <v>10680</v>
      </c>
      <c r="J2161" s="1" t="s">
        <v>12598</v>
      </c>
      <c r="K2161" s="5"/>
      <c r="L2161" s="1" t="s">
        <v>10691</v>
      </c>
    </row>
    <row r="2162" spans="1:12" x14ac:dyDescent="0.35">
      <c r="A2162" s="1" t="s">
        <v>8444</v>
      </c>
      <c r="B2162" s="1" t="s">
        <v>1300</v>
      </c>
      <c r="C2162" s="2">
        <v>45384</v>
      </c>
      <c r="D2162" s="5">
        <v>550852</v>
      </c>
      <c r="E2162" s="1" t="s">
        <v>37</v>
      </c>
      <c r="F2162" s="1" t="s">
        <v>38</v>
      </c>
      <c r="G2162" s="5">
        <v>33961</v>
      </c>
      <c r="H2162" s="1" t="s">
        <v>10693</v>
      </c>
      <c r="I2162" s="1" t="s">
        <v>10684</v>
      </c>
      <c r="J2162" s="1" t="s">
        <v>10698</v>
      </c>
      <c r="K2162" s="5">
        <v>27148</v>
      </c>
      <c r="L2162" s="1" t="s">
        <v>10686</v>
      </c>
    </row>
    <row r="2163" spans="1:12" x14ac:dyDescent="0.35">
      <c r="A2163" s="1" t="s">
        <v>8447</v>
      </c>
      <c r="B2163" s="1" t="s">
        <v>1036</v>
      </c>
      <c r="C2163" s="2">
        <v>45358</v>
      </c>
      <c r="D2163" s="5">
        <v>62886</v>
      </c>
      <c r="E2163" s="1" t="s">
        <v>248</v>
      </c>
      <c r="F2163" s="1" t="s">
        <v>249</v>
      </c>
      <c r="G2163" s="5">
        <v>9514</v>
      </c>
      <c r="H2163" s="1" t="s">
        <v>10696</v>
      </c>
      <c r="I2163" s="1" t="s">
        <v>10684</v>
      </c>
      <c r="J2163" s="1" t="s">
        <v>10699</v>
      </c>
      <c r="K2163" s="5">
        <v>35114</v>
      </c>
      <c r="L2163" s="1" t="s">
        <v>10686</v>
      </c>
    </row>
    <row r="2164" spans="1:12" x14ac:dyDescent="0.35">
      <c r="A2164" s="1" t="s">
        <v>8449</v>
      </c>
      <c r="B2164" s="1" t="s">
        <v>593</v>
      </c>
      <c r="C2164" s="2">
        <v>45513</v>
      </c>
      <c r="D2164" s="5">
        <v>787548</v>
      </c>
      <c r="E2164" s="1" t="s">
        <v>43</v>
      </c>
      <c r="F2164" s="1" t="s">
        <v>44</v>
      </c>
      <c r="G2164" s="5">
        <v>30454</v>
      </c>
      <c r="H2164" s="1" t="s">
        <v>10679</v>
      </c>
      <c r="I2164" s="1" t="s">
        <v>10690</v>
      </c>
      <c r="J2164" s="1" t="s">
        <v>10699</v>
      </c>
      <c r="K2164" s="5">
        <v>40452</v>
      </c>
      <c r="L2164" s="1" t="s">
        <v>10691</v>
      </c>
    </row>
    <row r="2165" spans="1:12" x14ac:dyDescent="0.35">
      <c r="A2165" s="1" t="s">
        <v>8452</v>
      </c>
      <c r="B2165" s="1" t="s">
        <v>824</v>
      </c>
      <c r="C2165" s="2">
        <v>45296</v>
      </c>
      <c r="D2165" s="5">
        <v>383365</v>
      </c>
      <c r="E2165" s="1" t="s">
        <v>146</v>
      </c>
      <c r="F2165" s="1" t="s">
        <v>147</v>
      </c>
      <c r="G2165" s="5">
        <v>23216</v>
      </c>
      <c r="H2165" s="1" t="s">
        <v>10679</v>
      </c>
      <c r="I2165" s="1" t="s">
        <v>10684</v>
      </c>
      <c r="J2165" s="1" t="s">
        <v>10681</v>
      </c>
      <c r="K2165" s="5">
        <v>23635</v>
      </c>
      <c r="L2165" s="1" t="s">
        <v>10686</v>
      </c>
    </row>
    <row r="2166" spans="1:12" x14ac:dyDescent="0.35">
      <c r="A2166" s="1" t="s">
        <v>8456</v>
      </c>
      <c r="B2166" s="1" t="s">
        <v>793</v>
      </c>
      <c r="C2166" s="2">
        <v>45482</v>
      </c>
      <c r="D2166" s="5">
        <v>573997</v>
      </c>
      <c r="E2166" s="1" t="s">
        <v>61</v>
      </c>
      <c r="F2166" s="1" t="s">
        <v>62</v>
      </c>
      <c r="G2166" s="5">
        <v>36610</v>
      </c>
      <c r="H2166" s="1" t="s">
        <v>10696</v>
      </c>
      <c r="I2166" s="1" t="s">
        <v>10684</v>
      </c>
      <c r="J2166" s="1" t="s">
        <v>10698</v>
      </c>
      <c r="K2166" s="5">
        <v>33003</v>
      </c>
      <c r="L2166" s="1" t="s">
        <v>10691</v>
      </c>
    </row>
    <row r="2167" spans="1:12" x14ac:dyDescent="0.35">
      <c r="A2167" s="1" t="s">
        <v>8460</v>
      </c>
      <c r="B2167" s="1" t="s">
        <v>339</v>
      </c>
      <c r="C2167" s="2">
        <v>45237</v>
      </c>
      <c r="D2167" s="5">
        <v>378000</v>
      </c>
      <c r="E2167" s="1" t="s">
        <v>32</v>
      </c>
      <c r="F2167" s="1" t="s">
        <v>33</v>
      </c>
      <c r="G2167" s="5">
        <v>13156</v>
      </c>
      <c r="H2167" s="1" t="s">
        <v>10693</v>
      </c>
      <c r="I2167" s="1" t="s">
        <v>10684</v>
      </c>
      <c r="J2167" s="1" t="s">
        <v>12598</v>
      </c>
      <c r="K2167" s="5"/>
      <c r="L2167" s="1" t="s">
        <v>10686</v>
      </c>
    </row>
    <row r="2168" spans="1:12" x14ac:dyDescent="0.35">
      <c r="A2168" s="1" t="s">
        <v>8463</v>
      </c>
      <c r="B2168" s="1" t="s">
        <v>483</v>
      </c>
      <c r="C2168" s="2">
        <v>45393</v>
      </c>
      <c r="D2168" s="5">
        <v>1198000</v>
      </c>
      <c r="E2168" s="1" t="s">
        <v>72</v>
      </c>
      <c r="F2168" s="1" t="s">
        <v>33</v>
      </c>
      <c r="G2168" s="5">
        <v>12855</v>
      </c>
      <c r="H2168" s="1" t="s">
        <v>10679</v>
      </c>
      <c r="I2168" s="1" t="s">
        <v>10684</v>
      </c>
      <c r="J2168" s="1" t="s">
        <v>12598</v>
      </c>
      <c r="K2168" s="5"/>
      <c r="L2168" s="1" t="s">
        <v>10682</v>
      </c>
    </row>
    <row r="2169" spans="1:12" x14ac:dyDescent="0.35">
      <c r="A2169" s="1" t="s">
        <v>8465</v>
      </c>
      <c r="B2169" s="1" t="s">
        <v>185</v>
      </c>
      <c r="C2169" s="2">
        <v>45326</v>
      </c>
      <c r="D2169" s="5">
        <v>594657</v>
      </c>
      <c r="E2169" s="1" t="s">
        <v>119</v>
      </c>
      <c r="F2169" s="1" t="s">
        <v>120</v>
      </c>
      <c r="G2169" s="5">
        <v>28278</v>
      </c>
      <c r="H2169" s="1" t="s">
        <v>10679</v>
      </c>
      <c r="I2169" s="1" t="s">
        <v>10684</v>
      </c>
      <c r="J2169" s="1" t="s">
        <v>10694</v>
      </c>
      <c r="K2169" s="5">
        <v>12343</v>
      </c>
      <c r="L2169" s="1" t="s">
        <v>10691</v>
      </c>
    </row>
    <row r="2170" spans="1:12" x14ac:dyDescent="0.35">
      <c r="A2170" s="1" t="s">
        <v>8468</v>
      </c>
      <c r="B2170" s="1" t="s">
        <v>2294</v>
      </c>
      <c r="C2170" s="2">
        <v>45195</v>
      </c>
      <c r="D2170" s="5">
        <v>651049</v>
      </c>
      <c r="E2170" s="1" t="s">
        <v>146</v>
      </c>
      <c r="F2170" s="1" t="s">
        <v>147</v>
      </c>
      <c r="G2170" s="5">
        <v>25587</v>
      </c>
      <c r="H2170" s="1" t="s">
        <v>10693</v>
      </c>
      <c r="I2170" s="1" t="s">
        <v>10689</v>
      </c>
      <c r="J2170" s="1" t="s">
        <v>10698</v>
      </c>
      <c r="K2170" s="5">
        <v>46951</v>
      </c>
      <c r="L2170" s="1" t="s">
        <v>10691</v>
      </c>
    </row>
    <row r="2171" spans="1:12" x14ac:dyDescent="0.35">
      <c r="A2171" s="1" t="s">
        <v>8471</v>
      </c>
      <c r="B2171" s="1" t="s">
        <v>2366</v>
      </c>
      <c r="C2171" s="2">
        <v>45195</v>
      </c>
      <c r="D2171" s="5">
        <v>798000</v>
      </c>
      <c r="E2171" s="1" t="s">
        <v>431</v>
      </c>
      <c r="F2171" s="1" t="s">
        <v>432</v>
      </c>
      <c r="G2171" s="5">
        <v>37183</v>
      </c>
      <c r="H2171" s="1" t="s">
        <v>10679</v>
      </c>
      <c r="I2171" s="1" t="s">
        <v>10687</v>
      </c>
      <c r="J2171" s="1" t="s">
        <v>12598</v>
      </c>
      <c r="K2171" s="5"/>
      <c r="L2171" s="1" t="s">
        <v>10686</v>
      </c>
    </row>
    <row r="2172" spans="1:12" x14ac:dyDescent="0.35">
      <c r="A2172" s="1" t="s">
        <v>8473</v>
      </c>
      <c r="B2172" s="1" t="s">
        <v>1626</v>
      </c>
      <c r="C2172" s="2">
        <v>44858</v>
      </c>
      <c r="D2172" s="5">
        <v>129000</v>
      </c>
      <c r="E2172" s="1" t="s">
        <v>72</v>
      </c>
      <c r="F2172" s="1" t="s">
        <v>33</v>
      </c>
      <c r="G2172" s="5">
        <v>12181</v>
      </c>
      <c r="H2172" s="1" t="s">
        <v>10679</v>
      </c>
      <c r="I2172" s="1" t="s">
        <v>10680</v>
      </c>
      <c r="J2172" s="1" t="s">
        <v>12598</v>
      </c>
      <c r="K2172" s="5"/>
      <c r="L2172" s="1" t="s">
        <v>10682</v>
      </c>
    </row>
    <row r="2173" spans="1:12" x14ac:dyDescent="0.35">
      <c r="A2173" s="1" t="s">
        <v>8475</v>
      </c>
      <c r="B2173" s="1" t="s">
        <v>998</v>
      </c>
      <c r="C2173" s="2">
        <v>44764</v>
      </c>
      <c r="D2173" s="5">
        <v>618000</v>
      </c>
      <c r="E2173" s="1" t="s">
        <v>24</v>
      </c>
      <c r="F2173" s="1" t="s">
        <v>25</v>
      </c>
      <c r="G2173" s="5">
        <v>11647</v>
      </c>
      <c r="H2173" s="1" t="s">
        <v>10693</v>
      </c>
      <c r="I2173" s="1" t="s">
        <v>10690</v>
      </c>
      <c r="J2173" s="1" t="s">
        <v>12598</v>
      </c>
      <c r="K2173" s="5"/>
      <c r="L2173" s="1" t="s">
        <v>10686</v>
      </c>
    </row>
    <row r="2174" spans="1:12" x14ac:dyDescent="0.35">
      <c r="A2174" s="1" t="s">
        <v>8478</v>
      </c>
      <c r="B2174" s="1" t="s">
        <v>2282</v>
      </c>
      <c r="C2174" s="2">
        <v>45357</v>
      </c>
      <c r="D2174" s="5">
        <v>199000</v>
      </c>
      <c r="E2174" s="1" t="s">
        <v>146</v>
      </c>
      <c r="F2174" s="1" t="s">
        <v>147</v>
      </c>
      <c r="G2174" s="5">
        <v>26742</v>
      </c>
      <c r="H2174" s="1" t="s">
        <v>10679</v>
      </c>
      <c r="I2174" s="1" t="s">
        <v>10684</v>
      </c>
      <c r="J2174" s="1" t="s">
        <v>12598</v>
      </c>
      <c r="K2174" s="5"/>
      <c r="L2174" s="1" t="s">
        <v>10682</v>
      </c>
    </row>
    <row r="2175" spans="1:12" x14ac:dyDescent="0.35">
      <c r="A2175" s="1" t="s">
        <v>8480</v>
      </c>
      <c r="B2175" s="1" t="s">
        <v>1340</v>
      </c>
      <c r="C2175" s="2">
        <v>45531</v>
      </c>
      <c r="D2175" s="5">
        <v>1440114</v>
      </c>
      <c r="E2175" s="1" t="s">
        <v>146</v>
      </c>
      <c r="F2175" s="1" t="s">
        <v>147</v>
      </c>
      <c r="G2175" s="5">
        <v>28255</v>
      </c>
      <c r="H2175" s="1" t="s">
        <v>10683</v>
      </c>
      <c r="I2175" s="1" t="s">
        <v>10684</v>
      </c>
      <c r="J2175" s="1" t="s">
        <v>10701</v>
      </c>
      <c r="K2175" s="5">
        <v>45886</v>
      </c>
      <c r="L2175" s="1" t="s">
        <v>10682</v>
      </c>
    </row>
    <row r="2176" spans="1:12" x14ac:dyDescent="0.35">
      <c r="A2176" s="1" t="s">
        <v>8483</v>
      </c>
      <c r="B2176" s="1" t="s">
        <v>1248</v>
      </c>
      <c r="C2176" s="2">
        <v>44627</v>
      </c>
      <c r="D2176" s="5">
        <v>129000</v>
      </c>
      <c r="E2176" s="1" t="s">
        <v>48</v>
      </c>
      <c r="F2176" s="1" t="s">
        <v>49</v>
      </c>
      <c r="G2176" s="5">
        <v>26736</v>
      </c>
      <c r="H2176" s="1" t="s">
        <v>10696</v>
      </c>
      <c r="I2176" s="1" t="s">
        <v>10687</v>
      </c>
      <c r="J2176" s="1" t="s">
        <v>12598</v>
      </c>
      <c r="K2176" s="5"/>
      <c r="L2176" s="1" t="s">
        <v>10686</v>
      </c>
    </row>
    <row r="2177" spans="1:12" x14ac:dyDescent="0.35">
      <c r="A2177" s="1" t="s">
        <v>8485</v>
      </c>
      <c r="B2177" s="1" t="s">
        <v>949</v>
      </c>
      <c r="C2177" s="2">
        <v>44705</v>
      </c>
      <c r="D2177" s="5">
        <v>459667</v>
      </c>
      <c r="E2177" s="1" t="s">
        <v>24</v>
      </c>
      <c r="F2177" s="1" t="s">
        <v>25</v>
      </c>
      <c r="G2177" s="5">
        <v>10399</v>
      </c>
      <c r="H2177" s="1" t="s">
        <v>10679</v>
      </c>
      <c r="I2177" s="1" t="s">
        <v>10684</v>
      </c>
      <c r="J2177" s="1" t="s">
        <v>10701</v>
      </c>
      <c r="K2177" s="5">
        <v>39333</v>
      </c>
      <c r="L2177" s="1" t="s">
        <v>10682</v>
      </c>
    </row>
    <row r="2178" spans="1:12" x14ac:dyDescent="0.35">
      <c r="A2178" s="1" t="s">
        <v>8487</v>
      </c>
      <c r="B2178" s="1" t="s">
        <v>1632</v>
      </c>
      <c r="C2178" s="2">
        <v>45675</v>
      </c>
      <c r="D2178" s="5">
        <v>1077406</v>
      </c>
      <c r="E2178" s="1" t="s">
        <v>32</v>
      </c>
      <c r="F2178" s="1" t="s">
        <v>33</v>
      </c>
      <c r="G2178" s="5">
        <v>10319</v>
      </c>
      <c r="H2178" s="1" t="s">
        <v>10679</v>
      </c>
      <c r="I2178" s="1" t="s">
        <v>10684</v>
      </c>
      <c r="J2178" s="1" t="s">
        <v>10701</v>
      </c>
      <c r="K2178" s="5">
        <v>49594</v>
      </c>
      <c r="L2178" s="1" t="s">
        <v>10682</v>
      </c>
    </row>
    <row r="2179" spans="1:12" x14ac:dyDescent="0.35">
      <c r="A2179" s="1" t="s">
        <v>8490</v>
      </c>
      <c r="B2179" s="1" t="s">
        <v>1022</v>
      </c>
      <c r="C2179" s="2">
        <v>45678</v>
      </c>
      <c r="D2179" s="5">
        <v>257961</v>
      </c>
      <c r="E2179" s="1" t="s">
        <v>151</v>
      </c>
      <c r="F2179" s="1" t="s">
        <v>33</v>
      </c>
      <c r="G2179" s="5">
        <v>11505</v>
      </c>
      <c r="H2179" s="1" t="s">
        <v>10696</v>
      </c>
      <c r="I2179" s="1" t="s">
        <v>10687</v>
      </c>
      <c r="J2179" s="1" t="s">
        <v>10694</v>
      </c>
      <c r="K2179" s="5">
        <v>40039</v>
      </c>
      <c r="L2179" s="1" t="s">
        <v>10686</v>
      </c>
    </row>
    <row r="2180" spans="1:12" x14ac:dyDescent="0.35">
      <c r="A2180" s="1" t="s">
        <v>8492</v>
      </c>
      <c r="B2180" s="1" t="s">
        <v>1787</v>
      </c>
      <c r="C2180" s="2">
        <v>45670</v>
      </c>
      <c r="D2180" s="5">
        <v>299000</v>
      </c>
      <c r="E2180" s="1" t="s">
        <v>91</v>
      </c>
      <c r="F2180" s="1" t="s">
        <v>84</v>
      </c>
      <c r="G2180" s="5">
        <v>16253</v>
      </c>
      <c r="H2180" s="1" t="s">
        <v>10679</v>
      </c>
      <c r="I2180" s="1" t="s">
        <v>10684</v>
      </c>
      <c r="J2180" s="1" t="s">
        <v>12598</v>
      </c>
      <c r="K2180" s="5"/>
      <c r="L2180" s="1" t="s">
        <v>10686</v>
      </c>
    </row>
    <row r="2181" spans="1:12" x14ac:dyDescent="0.35">
      <c r="A2181" s="1" t="s">
        <v>8494</v>
      </c>
      <c r="B2181" s="1" t="s">
        <v>770</v>
      </c>
      <c r="C2181" s="2">
        <v>45001</v>
      </c>
      <c r="D2181" s="5">
        <v>299000</v>
      </c>
      <c r="E2181" s="1" t="s">
        <v>43</v>
      </c>
      <c r="F2181" s="1" t="s">
        <v>44</v>
      </c>
      <c r="G2181" s="5">
        <v>36818</v>
      </c>
      <c r="H2181" s="1" t="s">
        <v>10697</v>
      </c>
      <c r="I2181" s="1" t="s">
        <v>10684</v>
      </c>
      <c r="J2181" s="1" t="s">
        <v>12598</v>
      </c>
      <c r="K2181" s="5"/>
      <c r="L2181" s="1" t="s">
        <v>10686</v>
      </c>
    </row>
    <row r="2182" spans="1:12" x14ac:dyDescent="0.35">
      <c r="A2182" s="1" t="s">
        <v>8496</v>
      </c>
      <c r="B2182" s="1" t="s">
        <v>2375</v>
      </c>
      <c r="C2182" s="2">
        <v>45004</v>
      </c>
      <c r="D2182" s="5">
        <v>328000</v>
      </c>
      <c r="E2182" s="1" t="s">
        <v>138</v>
      </c>
      <c r="F2182" s="1" t="s">
        <v>139</v>
      </c>
      <c r="G2182" s="5">
        <v>29263</v>
      </c>
      <c r="H2182" s="1" t="s">
        <v>10683</v>
      </c>
      <c r="I2182" s="1" t="s">
        <v>10680</v>
      </c>
      <c r="J2182" s="1" t="s">
        <v>12598</v>
      </c>
      <c r="K2182" s="5"/>
      <c r="L2182" s="1" t="s">
        <v>10691</v>
      </c>
    </row>
    <row r="2183" spans="1:12" x14ac:dyDescent="0.35">
      <c r="A2183" s="1" t="s">
        <v>8499</v>
      </c>
      <c r="B2183" s="1" t="s">
        <v>638</v>
      </c>
      <c r="C2183" s="2">
        <v>45660</v>
      </c>
      <c r="D2183" s="5">
        <v>1277000</v>
      </c>
      <c r="E2183" s="1" t="s">
        <v>12</v>
      </c>
      <c r="F2183" s="1" t="s">
        <v>13</v>
      </c>
      <c r="G2183" s="5">
        <v>13361</v>
      </c>
      <c r="H2183" s="1" t="s">
        <v>10696</v>
      </c>
      <c r="I2183" s="1" t="s">
        <v>10684</v>
      </c>
      <c r="J2183" s="1" t="s">
        <v>12598</v>
      </c>
      <c r="K2183" s="5"/>
      <c r="L2183" s="1" t="s">
        <v>10695</v>
      </c>
    </row>
    <row r="2184" spans="1:12" x14ac:dyDescent="0.35">
      <c r="A2184" s="1" t="s">
        <v>8503</v>
      </c>
      <c r="B2184" s="1" t="s">
        <v>585</v>
      </c>
      <c r="C2184" s="2">
        <v>45393</v>
      </c>
      <c r="D2184" s="5">
        <v>477000</v>
      </c>
      <c r="E2184" s="1" t="s">
        <v>37</v>
      </c>
      <c r="F2184" s="1" t="s">
        <v>38</v>
      </c>
      <c r="G2184" s="5">
        <v>30457</v>
      </c>
      <c r="H2184" s="1" t="s">
        <v>10693</v>
      </c>
      <c r="I2184" s="1" t="s">
        <v>10684</v>
      </c>
      <c r="J2184" s="1" t="s">
        <v>12598</v>
      </c>
      <c r="K2184" s="5"/>
      <c r="L2184" s="1" t="s">
        <v>10682</v>
      </c>
    </row>
    <row r="2185" spans="1:12" x14ac:dyDescent="0.35">
      <c r="A2185" s="1" t="s">
        <v>8506</v>
      </c>
      <c r="B2185" s="1" t="s">
        <v>952</v>
      </c>
      <c r="C2185" s="2">
        <v>44692</v>
      </c>
      <c r="D2185" s="5">
        <v>449000</v>
      </c>
      <c r="E2185" s="1" t="s">
        <v>127</v>
      </c>
      <c r="F2185" s="1" t="s">
        <v>128</v>
      </c>
      <c r="G2185" s="5">
        <v>17835</v>
      </c>
      <c r="H2185" s="1" t="s">
        <v>10697</v>
      </c>
      <c r="I2185" s="1" t="s">
        <v>10684</v>
      </c>
      <c r="J2185" s="1" t="s">
        <v>12598</v>
      </c>
      <c r="K2185" s="5"/>
      <c r="L2185" s="1" t="s">
        <v>10691</v>
      </c>
    </row>
    <row r="2186" spans="1:12" x14ac:dyDescent="0.35">
      <c r="A2186" s="1" t="s">
        <v>8508</v>
      </c>
      <c r="B2186" s="1" t="s">
        <v>1750</v>
      </c>
      <c r="C2186" s="2">
        <v>45268</v>
      </c>
      <c r="D2186" s="5">
        <v>295587</v>
      </c>
      <c r="E2186" s="1" t="s">
        <v>24</v>
      </c>
      <c r="F2186" s="1" t="s">
        <v>25</v>
      </c>
      <c r="G2186" s="5">
        <v>9283</v>
      </c>
      <c r="H2186" s="1" t="s">
        <v>10679</v>
      </c>
      <c r="I2186" s="1" t="s">
        <v>10687</v>
      </c>
      <c r="J2186" s="1" t="s">
        <v>10698</v>
      </c>
      <c r="K2186" s="5">
        <v>32413</v>
      </c>
      <c r="L2186" s="1" t="s">
        <v>10686</v>
      </c>
    </row>
    <row r="2187" spans="1:12" x14ac:dyDescent="0.35">
      <c r="A2187" s="1" t="s">
        <v>8511</v>
      </c>
      <c r="B2187" s="1" t="s">
        <v>1710</v>
      </c>
      <c r="C2187" s="2">
        <v>45655</v>
      </c>
      <c r="D2187" s="5">
        <v>1397000</v>
      </c>
      <c r="E2187" s="1" t="s">
        <v>146</v>
      </c>
      <c r="F2187" s="1" t="s">
        <v>147</v>
      </c>
      <c r="G2187" s="5">
        <v>25395</v>
      </c>
      <c r="H2187" s="1" t="s">
        <v>10696</v>
      </c>
      <c r="I2187" s="1" t="s">
        <v>10684</v>
      </c>
      <c r="J2187" s="1" t="s">
        <v>12598</v>
      </c>
      <c r="K2187" s="5"/>
      <c r="L2187" s="1" t="s">
        <v>10686</v>
      </c>
    </row>
    <row r="2188" spans="1:12" x14ac:dyDescent="0.35">
      <c r="A2188" s="1" t="s">
        <v>8514</v>
      </c>
      <c r="B2188" s="1" t="s">
        <v>2270</v>
      </c>
      <c r="C2188" s="2">
        <v>45185</v>
      </c>
      <c r="D2188" s="5">
        <v>678000</v>
      </c>
      <c r="E2188" s="1" t="s">
        <v>83</v>
      </c>
      <c r="F2188" s="1" t="s">
        <v>84</v>
      </c>
      <c r="G2188" s="5">
        <v>14830</v>
      </c>
      <c r="H2188" s="1" t="s">
        <v>10679</v>
      </c>
      <c r="I2188" s="1" t="s">
        <v>10680</v>
      </c>
      <c r="J2188" s="1" t="s">
        <v>12598</v>
      </c>
      <c r="K2188" s="5"/>
      <c r="L2188" s="1" t="s">
        <v>10682</v>
      </c>
    </row>
    <row r="2189" spans="1:12" x14ac:dyDescent="0.35">
      <c r="A2189" s="1" t="s">
        <v>8517</v>
      </c>
      <c r="B2189" s="1" t="s">
        <v>73</v>
      </c>
      <c r="C2189" s="2">
        <v>44579</v>
      </c>
      <c r="D2189" s="5">
        <v>428000</v>
      </c>
      <c r="E2189" s="1" t="s">
        <v>43</v>
      </c>
      <c r="F2189" s="1" t="s">
        <v>44</v>
      </c>
      <c r="G2189" s="5">
        <v>39556</v>
      </c>
      <c r="H2189" s="1" t="s">
        <v>10679</v>
      </c>
      <c r="I2189" s="1" t="s">
        <v>10684</v>
      </c>
      <c r="J2189" s="1" t="s">
        <v>12598</v>
      </c>
      <c r="K2189" s="5"/>
      <c r="L2189" s="1" t="s">
        <v>10686</v>
      </c>
    </row>
    <row r="2190" spans="1:12" x14ac:dyDescent="0.35">
      <c r="A2190" s="1" t="s">
        <v>8520</v>
      </c>
      <c r="B2190" s="1" t="s">
        <v>2296</v>
      </c>
      <c r="C2190" s="2">
        <v>45280</v>
      </c>
      <c r="D2190" s="5">
        <v>1247000</v>
      </c>
      <c r="E2190" s="1" t="s">
        <v>151</v>
      </c>
      <c r="F2190" s="1" t="s">
        <v>33</v>
      </c>
      <c r="G2190" s="5">
        <v>14486</v>
      </c>
      <c r="H2190" s="1" t="s">
        <v>10679</v>
      </c>
      <c r="I2190" s="1" t="s">
        <v>10684</v>
      </c>
      <c r="J2190" s="1" t="s">
        <v>12598</v>
      </c>
      <c r="K2190" s="5"/>
      <c r="L2190" s="1" t="s">
        <v>10686</v>
      </c>
    </row>
    <row r="2191" spans="1:12" x14ac:dyDescent="0.35">
      <c r="A2191" s="1" t="s">
        <v>8524</v>
      </c>
      <c r="B2191" s="1" t="s">
        <v>2025</v>
      </c>
      <c r="C2191" s="2">
        <v>44631</v>
      </c>
      <c r="D2191" s="5">
        <v>498640</v>
      </c>
      <c r="E2191" s="1" t="s">
        <v>24</v>
      </c>
      <c r="F2191" s="1" t="s">
        <v>25</v>
      </c>
      <c r="G2191" s="5">
        <v>11164</v>
      </c>
      <c r="H2191" s="1" t="s">
        <v>10683</v>
      </c>
      <c r="I2191" s="1" t="s">
        <v>10684</v>
      </c>
      <c r="J2191" s="1" t="s">
        <v>10699</v>
      </c>
      <c r="K2191" s="5">
        <v>19360</v>
      </c>
      <c r="L2191" s="1" t="s">
        <v>10682</v>
      </c>
    </row>
    <row r="2192" spans="1:12" x14ac:dyDescent="0.35">
      <c r="A2192" s="1" t="s">
        <v>8527</v>
      </c>
      <c r="B2192" s="1" t="s">
        <v>1320</v>
      </c>
      <c r="C2192" s="2">
        <v>45518</v>
      </c>
      <c r="D2192" s="5">
        <v>367000</v>
      </c>
      <c r="E2192" s="1" t="s">
        <v>431</v>
      </c>
      <c r="F2192" s="1" t="s">
        <v>432</v>
      </c>
      <c r="G2192" s="5">
        <v>28428</v>
      </c>
      <c r="H2192" s="1" t="s">
        <v>10683</v>
      </c>
      <c r="I2192" s="1" t="s">
        <v>10687</v>
      </c>
      <c r="J2192" s="1" t="s">
        <v>12598</v>
      </c>
      <c r="K2192" s="5"/>
      <c r="L2192" s="1" t="s">
        <v>10686</v>
      </c>
    </row>
    <row r="2193" spans="1:12" x14ac:dyDescent="0.35">
      <c r="A2193" s="1" t="s">
        <v>8531</v>
      </c>
      <c r="B2193" s="1" t="s">
        <v>567</v>
      </c>
      <c r="C2193" s="2">
        <v>45468</v>
      </c>
      <c r="D2193" s="5">
        <v>996446</v>
      </c>
      <c r="E2193" s="1" t="s">
        <v>146</v>
      </c>
      <c r="F2193" s="1" t="s">
        <v>147</v>
      </c>
      <c r="G2193" s="5">
        <v>33716</v>
      </c>
      <c r="H2193" s="1" t="s">
        <v>10679</v>
      </c>
      <c r="I2193" s="1" t="s">
        <v>10684</v>
      </c>
      <c r="J2193" s="1" t="s">
        <v>10698</v>
      </c>
      <c r="K2193" s="5">
        <v>29554</v>
      </c>
      <c r="L2193" s="1" t="s">
        <v>10682</v>
      </c>
    </row>
    <row r="2194" spans="1:12" x14ac:dyDescent="0.35">
      <c r="A2194" s="1" t="s">
        <v>8534</v>
      </c>
      <c r="B2194" s="1" t="s">
        <v>227</v>
      </c>
      <c r="C2194" s="2">
        <v>45398</v>
      </c>
      <c r="D2194" s="5">
        <v>279000</v>
      </c>
      <c r="E2194" s="1" t="s">
        <v>32</v>
      </c>
      <c r="F2194" s="1" t="s">
        <v>33</v>
      </c>
      <c r="G2194" s="5">
        <v>10223</v>
      </c>
      <c r="H2194" s="1" t="s">
        <v>10683</v>
      </c>
      <c r="I2194" s="1" t="s">
        <v>10680</v>
      </c>
      <c r="J2194" s="1" t="s">
        <v>12598</v>
      </c>
      <c r="K2194" s="5"/>
      <c r="L2194" s="1" t="s">
        <v>10682</v>
      </c>
    </row>
    <row r="2195" spans="1:12" x14ac:dyDescent="0.35">
      <c r="A2195" s="1" t="s">
        <v>8536</v>
      </c>
      <c r="B2195" s="1" t="s">
        <v>1289</v>
      </c>
      <c r="C2195" s="2">
        <v>45626</v>
      </c>
      <c r="D2195" s="5">
        <v>256000</v>
      </c>
      <c r="E2195" s="1" t="s">
        <v>37</v>
      </c>
      <c r="F2195" s="1" t="s">
        <v>38</v>
      </c>
      <c r="G2195" s="5">
        <v>44969</v>
      </c>
      <c r="H2195" s="1" t="s">
        <v>10683</v>
      </c>
      <c r="I2195" s="1" t="s">
        <v>10684</v>
      </c>
      <c r="J2195" s="1" t="s">
        <v>12598</v>
      </c>
      <c r="K2195" s="5"/>
      <c r="L2195" s="1" t="s">
        <v>10686</v>
      </c>
    </row>
    <row r="2196" spans="1:12" x14ac:dyDescent="0.35">
      <c r="A2196" s="1" t="s">
        <v>8540</v>
      </c>
      <c r="B2196" s="1" t="s">
        <v>898</v>
      </c>
      <c r="C2196" s="2">
        <v>45140</v>
      </c>
      <c r="D2196" s="5">
        <v>550466</v>
      </c>
      <c r="E2196" s="1" t="s">
        <v>24</v>
      </c>
      <c r="F2196" s="1" t="s">
        <v>25</v>
      </c>
      <c r="G2196" s="5">
        <v>12123</v>
      </c>
      <c r="H2196" s="1" t="s">
        <v>10679</v>
      </c>
      <c r="I2196" s="1" t="s">
        <v>10684</v>
      </c>
      <c r="J2196" s="1" t="s">
        <v>10692</v>
      </c>
      <c r="K2196" s="5">
        <v>14534</v>
      </c>
      <c r="L2196" s="1" t="s">
        <v>10691</v>
      </c>
    </row>
    <row r="2197" spans="1:12" x14ac:dyDescent="0.35">
      <c r="A2197" s="1" t="s">
        <v>8544</v>
      </c>
      <c r="B2197" s="1" t="s">
        <v>2237</v>
      </c>
      <c r="C2197" s="2">
        <v>44630</v>
      </c>
      <c r="D2197" s="5">
        <v>349000</v>
      </c>
      <c r="E2197" s="1" t="s">
        <v>91</v>
      </c>
      <c r="F2197" s="1" t="s">
        <v>84</v>
      </c>
      <c r="G2197" s="5">
        <v>18290</v>
      </c>
      <c r="H2197" s="1" t="s">
        <v>10683</v>
      </c>
      <c r="I2197" s="1" t="s">
        <v>10684</v>
      </c>
      <c r="J2197" s="1" t="s">
        <v>12598</v>
      </c>
      <c r="K2197" s="5"/>
      <c r="L2197" s="1" t="s">
        <v>10686</v>
      </c>
    </row>
    <row r="2198" spans="1:12" x14ac:dyDescent="0.35">
      <c r="A2198" s="1" t="s">
        <v>8546</v>
      </c>
      <c r="B2198" s="1" t="s">
        <v>1497</v>
      </c>
      <c r="C2198" s="2">
        <v>45220</v>
      </c>
      <c r="D2198" s="5">
        <v>897000</v>
      </c>
      <c r="E2198" s="1" t="s">
        <v>111</v>
      </c>
      <c r="F2198" s="1" t="s">
        <v>112</v>
      </c>
      <c r="G2198" s="5">
        <v>26578</v>
      </c>
      <c r="H2198" s="1" t="s">
        <v>10679</v>
      </c>
      <c r="I2198" s="1" t="s">
        <v>10684</v>
      </c>
      <c r="J2198" s="1" t="s">
        <v>12598</v>
      </c>
      <c r="K2198" s="5"/>
      <c r="L2198" s="1" t="s">
        <v>10682</v>
      </c>
    </row>
    <row r="2199" spans="1:12" x14ac:dyDescent="0.35">
      <c r="A2199" s="1" t="s">
        <v>8550</v>
      </c>
      <c r="B2199" s="1" t="s">
        <v>1759</v>
      </c>
      <c r="C2199" s="2">
        <v>44936</v>
      </c>
      <c r="D2199" s="5">
        <v>1426000</v>
      </c>
      <c r="E2199" s="1" t="s">
        <v>24</v>
      </c>
      <c r="F2199" s="1" t="s">
        <v>25</v>
      </c>
      <c r="G2199" s="5">
        <v>10703</v>
      </c>
      <c r="H2199" s="1" t="s">
        <v>10679</v>
      </c>
      <c r="I2199" s="1" t="s">
        <v>10689</v>
      </c>
      <c r="J2199" s="1" t="s">
        <v>12598</v>
      </c>
      <c r="K2199" s="5"/>
      <c r="L2199" s="1" t="s">
        <v>10682</v>
      </c>
    </row>
    <row r="2200" spans="1:12" x14ac:dyDescent="0.35">
      <c r="A2200" s="1" t="s">
        <v>8554</v>
      </c>
      <c r="B2200" s="1" t="s">
        <v>676</v>
      </c>
      <c r="C2200" s="2">
        <v>44724</v>
      </c>
      <c r="D2200" s="5">
        <v>197000</v>
      </c>
      <c r="E2200" s="1" t="s">
        <v>12</v>
      </c>
      <c r="F2200" s="1" t="s">
        <v>13</v>
      </c>
      <c r="G2200" s="5">
        <v>13777</v>
      </c>
      <c r="H2200" s="1" t="s">
        <v>10679</v>
      </c>
      <c r="I2200" s="1" t="s">
        <v>10680</v>
      </c>
      <c r="J2200" s="1" t="s">
        <v>12598</v>
      </c>
      <c r="K2200" s="5"/>
      <c r="L2200" s="1" t="s">
        <v>10691</v>
      </c>
    </row>
    <row r="2201" spans="1:12" x14ac:dyDescent="0.35">
      <c r="A2201" s="1" t="s">
        <v>8557</v>
      </c>
      <c r="B2201" s="1" t="s">
        <v>1126</v>
      </c>
      <c r="C2201" s="2">
        <v>45416</v>
      </c>
      <c r="D2201" s="5">
        <v>367000</v>
      </c>
      <c r="E2201" s="1" t="s">
        <v>24</v>
      </c>
      <c r="F2201" s="1" t="s">
        <v>25</v>
      </c>
      <c r="G2201" s="5">
        <v>10867</v>
      </c>
      <c r="H2201" s="1" t="s">
        <v>10693</v>
      </c>
      <c r="I2201" s="1" t="s">
        <v>10684</v>
      </c>
      <c r="J2201" s="1" t="s">
        <v>12598</v>
      </c>
      <c r="K2201" s="5"/>
      <c r="L2201" s="1" t="s">
        <v>10691</v>
      </c>
    </row>
    <row r="2202" spans="1:12" x14ac:dyDescent="0.35">
      <c r="A2202" s="1" t="s">
        <v>8560</v>
      </c>
      <c r="B2202" s="1" t="s">
        <v>2096</v>
      </c>
      <c r="C2202" s="2">
        <v>45102</v>
      </c>
      <c r="D2202" s="5">
        <v>499000</v>
      </c>
      <c r="E2202" s="1" t="s">
        <v>56</v>
      </c>
      <c r="F2202" s="1" t="s">
        <v>57</v>
      </c>
      <c r="G2202" s="5">
        <v>38361</v>
      </c>
      <c r="H2202" s="1" t="s">
        <v>10679</v>
      </c>
      <c r="I2202" s="1" t="s">
        <v>10689</v>
      </c>
      <c r="J2202" s="1" t="s">
        <v>12598</v>
      </c>
      <c r="K2202" s="5"/>
      <c r="L2202" s="1" t="s">
        <v>10682</v>
      </c>
    </row>
    <row r="2203" spans="1:12" x14ac:dyDescent="0.35">
      <c r="A2203" s="1" t="s">
        <v>8562</v>
      </c>
      <c r="B2203" s="1" t="s">
        <v>342</v>
      </c>
      <c r="C2203" s="2">
        <v>45097</v>
      </c>
      <c r="D2203" s="5">
        <v>267000</v>
      </c>
      <c r="E2203" s="1" t="s">
        <v>72</v>
      </c>
      <c r="F2203" s="1" t="s">
        <v>33</v>
      </c>
      <c r="G2203" s="5">
        <v>9916</v>
      </c>
      <c r="H2203" s="1" t="s">
        <v>10679</v>
      </c>
      <c r="I2203" s="1" t="s">
        <v>10684</v>
      </c>
      <c r="J2203" s="1" t="s">
        <v>12598</v>
      </c>
      <c r="K2203" s="5"/>
      <c r="L2203" s="1" t="s">
        <v>10688</v>
      </c>
    </row>
    <row r="2204" spans="1:12" x14ac:dyDescent="0.35">
      <c r="A2204" s="1" t="s">
        <v>8566</v>
      </c>
      <c r="B2204" s="1" t="s">
        <v>155</v>
      </c>
      <c r="C2204" s="2">
        <v>45167</v>
      </c>
      <c r="D2204" s="5">
        <v>221035</v>
      </c>
      <c r="E2204" s="1" t="s">
        <v>72</v>
      </c>
      <c r="F2204" s="1" t="s">
        <v>33</v>
      </c>
      <c r="G2204" s="5">
        <v>10192</v>
      </c>
      <c r="H2204" s="1" t="s">
        <v>10679</v>
      </c>
      <c r="I2204" s="1" t="s">
        <v>10684</v>
      </c>
      <c r="J2204" s="1" t="s">
        <v>10692</v>
      </c>
      <c r="K2204" s="5">
        <v>45965</v>
      </c>
      <c r="L2204" s="1" t="s">
        <v>10686</v>
      </c>
    </row>
    <row r="2205" spans="1:12" x14ac:dyDescent="0.35">
      <c r="A2205" s="1" t="s">
        <v>8569</v>
      </c>
      <c r="B2205" s="1" t="s">
        <v>1602</v>
      </c>
      <c r="C2205" s="2">
        <v>44950</v>
      </c>
      <c r="D2205" s="5">
        <v>308000</v>
      </c>
      <c r="E2205" s="1" t="s">
        <v>56</v>
      </c>
      <c r="F2205" s="1" t="s">
        <v>57</v>
      </c>
      <c r="G2205" s="5">
        <v>43046</v>
      </c>
      <c r="H2205" s="1" t="s">
        <v>10696</v>
      </c>
      <c r="I2205" s="1" t="s">
        <v>10684</v>
      </c>
      <c r="J2205" s="1" t="s">
        <v>12598</v>
      </c>
      <c r="K2205" s="5"/>
      <c r="L2205" s="1" t="s">
        <v>10688</v>
      </c>
    </row>
    <row r="2206" spans="1:12" x14ac:dyDescent="0.35">
      <c r="A2206" s="1" t="s">
        <v>8572</v>
      </c>
      <c r="B2206" s="1" t="s">
        <v>2246</v>
      </c>
      <c r="C2206" s="2">
        <v>45573</v>
      </c>
      <c r="D2206" s="5">
        <v>69000</v>
      </c>
      <c r="E2206" s="1" t="s">
        <v>24</v>
      </c>
      <c r="F2206" s="1" t="s">
        <v>25</v>
      </c>
      <c r="G2206" s="5">
        <v>13839</v>
      </c>
      <c r="H2206" s="1" t="s">
        <v>10697</v>
      </c>
      <c r="I2206" s="1" t="s">
        <v>10687</v>
      </c>
      <c r="J2206" s="1" t="s">
        <v>12598</v>
      </c>
      <c r="K2206" s="5"/>
      <c r="L2206" s="1" t="s">
        <v>10686</v>
      </c>
    </row>
    <row r="2207" spans="1:12" x14ac:dyDescent="0.35">
      <c r="A2207" s="1" t="s">
        <v>8574</v>
      </c>
      <c r="B2207" s="1" t="s">
        <v>2090</v>
      </c>
      <c r="C2207" s="2">
        <v>45378</v>
      </c>
      <c r="D2207" s="5">
        <v>715018</v>
      </c>
      <c r="E2207" s="1" t="s">
        <v>431</v>
      </c>
      <c r="F2207" s="1" t="s">
        <v>432</v>
      </c>
      <c r="G2207" s="5">
        <v>38229</v>
      </c>
      <c r="H2207" s="1" t="s">
        <v>10693</v>
      </c>
      <c r="I2207" s="1" t="s">
        <v>10680</v>
      </c>
      <c r="J2207" s="1" t="s">
        <v>10699</v>
      </c>
      <c r="K2207" s="5">
        <v>31982</v>
      </c>
      <c r="L2207" s="1" t="s">
        <v>10695</v>
      </c>
    </row>
    <row r="2208" spans="1:12" x14ac:dyDescent="0.35">
      <c r="A2208" s="1" t="s">
        <v>8577</v>
      </c>
      <c r="B2208" s="1" t="s">
        <v>2170</v>
      </c>
      <c r="C2208" s="2">
        <v>45432</v>
      </c>
      <c r="D2208" s="5">
        <v>658000</v>
      </c>
      <c r="E2208" s="1" t="s">
        <v>91</v>
      </c>
      <c r="F2208" s="1" t="s">
        <v>84</v>
      </c>
      <c r="G2208" s="5">
        <v>16915</v>
      </c>
      <c r="H2208" s="1" t="s">
        <v>10679</v>
      </c>
      <c r="I2208" s="1" t="s">
        <v>10684</v>
      </c>
      <c r="J2208" s="1" t="s">
        <v>12598</v>
      </c>
      <c r="K2208" s="5"/>
      <c r="L2208" s="1" t="s">
        <v>10686</v>
      </c>
    </row>
    <row r="2209" spans="1:12" x14ac:dyDescent="0.35">
      <c r="A2209" s="1" t="s">
        <v>8580</v>
      </c>
      <c r="B2209" s="1" t="s">
        <v>1649</v>
      </c>
      <c r="C2209" s="2">
        <v>45709</v>
      </c>
      <c r="D2209" s="5">
        <v>515274</v>
      </c>
      <c r="E2209" s="1" t="s">
        <v>146</v>
      </c>
      <c r="F2209" s="1" t="s">
        <v>147</v>
      </c>
      <c r="G2209" s="5">
        <v>28450</v>
      </c>
      <c r="H2209" s="1" t="s">
        <v>10683</v>
      </c>
      <c r="I2209" s="1" t="s">
        <v>10687</v>
      </c>
      <c r="J2209" s="1" t="s">
        <v>10694</v>
      </c>
      <c r="K2209" s="5">
        <v>19726</v>
      </c>
      <c r="L2209" s="1" t="s">
        <v>10691</v>
      </c>
    </row>
    <row r="2210" spans="1:12" x14ac:dyDescent="0.35">
      <c r="A2210" s="1" t="s">
        <v>8584</v>
      </c>
      <c r="B2210" s="1" t="s">
        <v>866</v>
      </c>
      <c r="C2210" s="2">
        <v>45274</v>
      </c>
      <c r="D2210" s="5">
        <v>372522</v>
      </c>
      <c r="E2210" s="1" t="s">
        <v>61</v>
      </c>
      <c r="F2210" s="1" t="s">
        <v>62</v>
      </c>
      <c r="G2210" s="5">
        <v>38154</v>
      </c>
      <c r="H2210" s="1" t="s">
        <v>10696</v>
      </c>
      <c r="I2210" s="1" t="s">
        <v>10684</v>
      </c>
      <c r="J2210" s="1" t="s">
        <v>10701</v>
      </c>
      <c r="K2210" s="5">
        <v>26478</v>
      </c>
      <c r="L2210" s="1" t="s">
        <v>10691</v>
      </c>
    </row>
    <row r="2211" spans="1:12" x14ac:dyDescent="0.35">
      <c r="A2211" s="1" t="s">
        <v>8586</v>
      </c>
      <c r="B2211" s="1" t="s">
        <v>212</v>
      </c>
      <c r="C2211" s="2">
        <v>45403</v>
      </c>
      <c r="D2211" s="5">
        <v>129671</v>
      </c>
      <c r="E2211" s="1" t="s">
        <v>48</v>
      </c>
      <c r="F2211" s="1" t="s">
        <v>49</v>
      </c>
      <c r="G2211" s="5">
        <v>31728</v>
      </c>
      <c r="H2211" s="1" t="s">
        <v>10696</v>
      </c>
      <c r="I2211" s="1" t="s">
        <v>10687</v>
      </c>
      <c r="J2211" s="1" t="s">
        <v>10698</v>
      </c>
      <c r="K2211" s="5">
        <v>38329</v>
      </c>
      <c r="L2211" s="1" t="s">
        <v>10682</v>
      </c>
    </row>
    <row r="2212" spans="1:12" x14ac:dyDescent="0.35">
      <c r="A2212" s="1" t="s">
        <v>8589</v>
      </c>
      <c r="B2212" s="1" t="s">
        <v>1210</v>
      </c>
      <c r="C2212" s="2">
        <v>44908</v>
      </c>
      <c r="D2212" s="5">
        <v>698000</v>
      </c>
      <c r="E2212" s="1" t="s">
        <v>37</v>
      </c>
      <c r="F2212" s="1" t="s">
        <v>38</v>
      </c>
      <c r="G2212" s="5">
        <v>30264</v>
      </c>
      <c r="H2212" s="1" t="s">
        <v>10679</v>
      </c>
      <c r="I2212" s="1" t="s">
        <v>10690</v>
      </c>
      <c r="J2212" s="1" t="s">
        <v>12598</v>
      </c>
      <c r="K2212" s="5"/>
      <c r="L2212" s="1" t="s">
        <v>10688</v>
      </c>
    </row>
    <row r="2213" spans="1:12" x14ac:dyDescent="0.35">
      <c r="A2213" s="1" t="s">
        <v>8592</v>
      </c>
      <c r="B2213" s="1" t="s">
        <v>1257</v>
      </c>
      <c r="C2213" s="2">
        <v>44883</v>
      </c>
      <c r="D2213" s="5">
        <v>1561371</v>
      </c>
      <c r="E2213" s="1" t="s">
        <v>151</v>
      </c>
      <c r="F2213" s="1" t="s">
        <v>33</v>
      </c>
      <c r="G2213" s="5">
        <v>14804</v>
      </c>
      <c r="H2213" s="1" t="s">
        <v>10693</v>
      </c>
      <c r="I2213" s="1" t="s">
        <v>10684</v>
      </c>
      <c r="J2213" s="1" t="s">
        <v>10694</v>
      </c>
      <c r="K2213" s="5">
        <v>35629</v>
      </c>
      <c r="L2213" s="1" t="s">
        <v>10682</v>
      </c>
    </row>
    <row r="2214" spans="1:12" x14ac:dyDescent="0.35">
      <c r="A2214" s="1" t="s">
        <v>8596</v>
      </c>
      <c r="B2214" s="1" t="s">
        <v>1503</v>
      </c>
      <c r="C2214" s="2">
        <v>45108</v>
      </c>
      <c r="D2214" s="5">
        <v>398000</v>
      </c>
      <c r="E2214" s="1" t="s">
        <v>43</v>
      </c>
      <c r="F2214" s="1" t="s">
        <v>44</v>
      </c>
      <c r="G2214" s="5">
        <v>31839</v>
      </c>
      <c r="H2214" s="1" t="s">
        <v>10679</v>
      </c>
      <c r="I2214" s="1" t="s">
        <v>10690</v>
      </c>
      <c r="J2214" s="1" t="s">
        <v>12598</v>
      </c>
      <c r="K2214" s="5"/>
      <c r="L2214" s="1" t="s">
        <v>10682</v>
      </c>
    </row>
    <row r="2215" spans="1:12" x14ac:dyDescent="0.35">
      <c r="A2215" s="1" t="s">
        <v>8599</v>
      </c>
      <c r="B2215" s="1" t="s">
        <v>1532</v>
      </c>
      <c r="C2215" s="2">
        <v>45271</v>
      </c>
      <c r="D2215" s="5">
        <v>663966</v>
      </c>
      <c r="E2215" s="1" t="s">
        <v>111</v>
      </c>
      <c r="F2215" s="1" t="s">
        <v>112</v>
      </c>
      <c r="G2215" s="5">
        <v>30620</v>
      </c>
      <c r="H2215" s="1" t="s">
        <v>10696</v>
      </c>
      <c r="I2215" s="1" t="s">
        <v>10680</v>
      </c>
      <c r="J2215" s="1" t="s">
        <v>10692</v>
      </c>
      <c r="K2215" s="5">
        <v>33034</v>
      </c>
      <c r="L2215" s="1" t="s">
        <v>10691</v>
      </c>
    </row>
    <row r="2216" spans="1:12" x14ac:dyDescent="0.35">
      <c r="A2216" s="1" t="s">
        <v>8603</v>
      </c>
      <c r="B2216" s="1" t="s">
        <v>1165</v>
      </c>
      <c r="C2216" s="2">
        <v>45422</v>
      </c>
      <c r="D2216" s="5">
        <v>588158</v>
      </c>
      <c r="E2216" s="1" t="s">
        <v>91</v>
      </c>
      <c r="F2216" s="1" t="s">
        <v>84</v>
      </c>
      <c r="G2216" s="5">
        <v>18792</v>
      </c>
      <c r="H2216" s="1" t="s">
        <v>10696</v>
      </c>
      <c r="I2216" s="1" t="s">
        <v>10684</v>
      </c>
      <c r="J2216" s="1" t="s">
        <v>10700</v>
      </c>
      <c r="K2216" s="5">
        <v>10842</v>
      </c>
      <c r="L2216" s="1" t="s">
        <v>10682</v>
      </c>
    </row>
    <row r="2217" spans="1:12" x14ac:dyDescent="0.35">
      <c r="A2217" s="1" t="s">
        <v>8605</v>
      </c>
      <c r="B2217" s="1" t="s">
        <v>2136</v>
      </c>
      <c r="C2217" s="2">
        <v>45255</v>
      </c>
      <c r="D2217" s="5">
        <v>388000</v>
      </c>
      <c r="E2217" s="1" t="s">
        <v>119</v>
      </c>
      <c r="F2217" s="1" t="s">
        <v>120</v>
      </c>
      <c r="G2217" s="5">
        <v>28693</v>
      </c>
      <c r="H2217" s="1" t="s">
        <v>10693</v>
      </c>
      <c r="I2217" s="1" t="s">
        <v>10684</v>
      </c>
      <c r="J2217" s="1" t="s">
        <v>12598</v>
      </c>
      <c r="K2217" s="5"/>
      <c r="L2217" s="1" t="s">
        <v>10682</v>
      </c>
    </row>
    <row r="2218" spans="1:12" x14ac:dyDescent="0.35">
      <c r="A2218" s="1" t="s">
        <v>8608</v>
      </c>
      <c r="B2218" s="1" t="s">
        <v>1617</v>
      </c>
      <c r="C2218" s="2">
        <v>44934</v>
      </c>
      <c r="D2218" s="5">
        <v>699711</v>
      </c>
      <c r="E2218" s="1" t="s">
        <v>431</v>
      </c>
      <c r="F2218" s="1" t="s">
        <v>432</v>
      </c>
      <c r="G2218" s="5">
        <v>29534</v>
      </c>
      <c r="H2218" s="1" t="s">
        <v>10693</v>
      </c>
      <c r="I2218" s="1" t="s">
        <v>10684</v>
      </c>
      <c r="J2218" s="1" t="s">
        <v>10692</v>
      </c>
      <c r="K2218" s="5">
        <v>28289</v>
      </c>
      <c r="L2218" s="1" t="s">
        <v>10686</v>
      </c>
    </row>
    <row r="2219" spans="1:12" x14ac:dyDescent="0.35">
      <c r="A2219" s="1" t="s">
        <v>8611</v>
      </c>
      <c r="B2219" s="1" t="s">
        <v>620</v>
      </c>
      <c r="C2219" s="2">
        <v>45464</v>
      </c>
      <c r="D2219" s="5">
        <v>378777</v>
      </c>
      <c r="E2219" s="1" t="s">
        <v>43</v>
      </c>
      <c r="F2219" s="1" t="s">
        <v>44</v>
      </c>
      <c r="G2219" s="5">
        <v>30446</v>
      </c>
      <c r="H2219" s="1" t="s">
        <v>10683</v>
      </c>
      <c r="I2219" s="1" t="s">
        <v>10684</v>
      </c>
      <c r="J2219" s="1" t="s">
        <v>10698</v>
      </c>
      <c r="K2219" s="5">
        <v>48223</v>
      </c>
      <c r="L2219" s="1" t="s">
        <v>10688</v>
      </c>
    </row>
    <row r="2220" spans="1:12" x14ac:dyDescent="0.35">
      <c r="A2220" s="1" t="s">
        <v>8615</v>
      </c>
      <c r="B2220" s="1" t="s">
        <v>227</v>
      </c>
      <c r="C2220" s="2">
        <v>45148</v>
      </c>
      <c r="D2220" s="5">
        <v>367325</v>
      </c>
      <c r="E2220" s="1" t="s">
        <v>32</v>
      </c>
      <c r="F2220" s="1" t="s">
        <v>33</v>
      </c>
      <c r="G2220" s="5">
        <v>12621</v>
      </c>
      <c r="H2220" s="1" t="s">
        <v>10683</v>
      </c>
      <c r="I2220" s="1" t="s">
        <v>10687</v>
      </c>
      <c r="J2220" s="1" t="s">
        <v>10699</v>
      </c>
      <c r="K2220" s="5">
        <v>30675</v>
      </c>
      <c r="L2220" s="1" t="s">
        <v>10691</v>
      </c>
    </row>
    <row r="2221" spans="1:12" x14ac:dyDescent="0.35">
      <c r="A2221" s="1" t="s">
        <v>8617</v>
      </c>
      <c r="B2221" s="1" t="s">
        <v>801</v>
      </c>
      <c r="C2221" s="2">
        <v>45276</v>
      </c>
      <c r="D2221" s="5">
        <v>59000</v>
      </c>
      <c r="E2221" s="1" t="s">
        <v>43</v>
      </c>
      <c r="F2221" s="1" t="s">
        <v>44</v>
      </c>
      <c r="G2221" s="5">
        <v>34805</v>
      </c>
      <c r="H2221" s="1" t="s">
        <v>10697</v>
      </c>
      <c r="I2221" s="1" t="s">
        <v>10684</v>
      </c>
      <c r="J2221" s="1" t="s">
        <v>12598</v>
      </c>
      <c r="K2221" s="5"/>
      <c r="L2221" s="1" t="s">
        <v>10691</v>
      </c>
    </row>
    <row r="2222" spans="1:12" x14ac:dyDescent="0.35">
      <c r="A2222" s="1" t="s">
        <v>8619</v>
      </c>
      <c r="B2222" s="1" t="s">
        <v>2184</v>
      </c>
      <c r="C2222" s="2">
        <v>44791</v>
      </c>
      <c r="D2222" s="5">
        <v>358199</v>
      </c>
      <c r="E2222" s="1" t="s">
        <v>37</v>
      </c>
      <c r="F2222" s="1" t="s">
        <v>38</v>
      </c>
      <c r="G2222" s="5">
        <v>30034</v>
      </c>
      <c r="H2222" s="1" t="s">
        <v>10679</v>
      </c>
      <c r="I2222" s="1" t="s">
        <v>10684</v>
      </c>
      <c r="J2222" s="1" t="s">
        <v>10692</v>
      </c>
      <c r="K2222" s="5">
        <v>47801</v>
      </c>
      <c r="L2222" s="1" t="s">
        <v>10682</v>
      </c>
    </row>
    <row r="2223" spans="1:12" x14ac:dyDescent="0.35">
      <c r="A2223" s="1" t="s">
        <v>8623</v>
      </c>
      <c r="B2223" s="1" t="s">
        <v>1443</v>
      </c>
      <c r="C2223" s="2">
        <v>45277</v>
      </c>
      <c r="D2223" s="5">
        <v>108000</v>
      </c>
      <c r="E2223" s="1" t="s">
        <v>248</v>
      </c>
      <c r="F2223" s="1" t="s">
        <v>249</v>
      </c>
      <c r="G2223" s="5">
        <v>11263</v>
      </c>
      <c r="H2223" s="1" t="s">
        <v>10693</v>
      </c>
      <c r="I2223" s="1" t="s">
        <v>10687</v>
      </c>
      <c r="J2223" s="1" t="s">
        <v>12598</v>
      </c>
      <c r="K2223" s="5"/>
      <c r="L2223" s="1" t="s">
        <v>10691</v>
      </c>
    </row>
    <row r="2224" spans="1:12" x14ac:dyDescent="0.35">
      <c r="A2224" s="1" t="s">
        <v>8626</v>
      </c>
      <c r="B2224" s="1" t="s">
        <v>895</v>
      </c>
      <c r="C2224" s="2">
        <v>45209</v>
      </c>
      <c r="D2224" s="5">
        <v>1272778</v>
      </c>
      <c r="E2224" s="1" t="s">
        <v>61</v>
      </c>
      <c r="F2224" s="1" t="s">
        <v>62</v>
      </c>
      <c r="G2224" s="5">
        <v>41568</v>
      </c>
      <c r="H2224" s="1" t="s">
        <v>10683</v>
      </c>
      <c r="I2224" s="1" t="s">
        <v>10684</v>
      </c>
      <c r="J2224" s="1" t="s">
        <v>10699</v>
      </c>
      <c r="K2224" s="5">
        <v>11222</v>
      </c>
      <c r="L2224" s="1" t="s">
        <v>10682</v>
      </c>
    </row>
    <row r="2225" spans="1:12" x14ac:dyDescent="0.35">
      <c r="A2225" s="1" t="s">
        <v>8630</v>
      </c>
      <c r="B2225" s="1" t="s">
        <v>1074</v>
      </c>
      <c r="C2225" s="2">
        <v>45256</v>
      </c>
      <c r="D2225" s="5">
        <v>953240</v>
      </c>
      <c r="E2225" s="1" t="s">
        <v>83</v>
      </c>
      <c r="F2225" s="1" t="s">
        <v>84</v>
      </c>
      <c r="G2225" s="5">
        <v>13387</v>
      </c>
      <c r="H2225" s="1" t="s">
        <v>10696</v>
      </c>
      <c r="I2225" s="1" t="s">
        <v>10684</v>
      </c>
      <c r="J2225" s="1" t="s">
        <v>10699</v>
      </c>
      <c r="K2225" s="5">
        <v>44760</v>
      </c>
      <c r="L2225" s="1" t="s">
        <v>10686</v>
      </c>
    </row>
    <row r="2226" spans="1:12" x14ac:dyDescent="0.35">
      <c r="A2226" s="1" t="s">
        <v>8633</v>
      </c>
      <c r="B2226" s="1" t="s">
        <v>1811</v>
      </c>
      <c r="C2226" s="2">
        <v>45186</v>
      </c>
      <c r="D2226" s="5">
        <v>706451</v>
      </c>
      <c r="E2226" s="1" t="s">
        <v>48</v>
      </c>
      <c r="F2226" s="1" t="s">
        <v>49</v>
      </c>
      <c r="G2226" s="5">
        <v>30236</v>
      </c>
      <c r="H2226" s="1" t="s">
        <v>10696</v>
      </c>
      <c r="I2226" s="1" t="s">
        <v>10684</v>
      </c>
      <c r="J2226" s="1" t="s">
        <v>10692</v>
      </c>
      <c r="K2226" s="5">
        <v>21549</v>
      </c>
      <c r="L2226" s="1" t="s">
        <v>10682</v>
      </c>
    </row>
    <row r="2227" spans="1:12" x14ac:dyDescent="0.35">
      <c r="A2227" s="1" t="s">
        <v>8636</v>
      </c>
      <c r="B2227" s="1" t="s">
        <v>756</v>
      </c>
      <c r="C2227" s="2">
        <v>45550</v>
      </c>
      <c r="D2227" s="5">
        <v>1247000</v>
      </c>
      <c r="E2227" s="1" t="s">
        <v>248</v>
      </c>
      <c r="F2227" s="1" t="s">
        <v>249</v>
      </c>
      <c r="G2227" s="5">
        <v>11214</v>
      </c>
      <c r="H2227" s="1" t="s">
        <v>10696</v>
      </c>
      <c r="I2227" s="1" t="s">
        <v>10684</v>
      </c>
      <c r="J2227" s="1" t="s">
        <v>12598</v>
      </c>
      <c r="K2227" s="5"/>
      <c r="L2227" s="1" t="s">
        <v>10682</v>
      </c>
    </row>
    <row r="2228" spans="1:12" x14ac:dyDescent="0.35">
      <c r="A2228" s="1" t="s">
        <v>8639</v>
      </c>
      <c r="B2228" s="1" t="s">
        <v>158</v>
      </c>
      <c r="C2228" s="2">
        <v>45308</v>
      </c>
      <c r="D2228" s="5">
        <v>449000</v>
      </c>
      <c r="E2228" s="1" t="s">
        <v>32</v>
      </c>
      <c r="F2228" s="1" t="s">
        <v>33</v>
      </c>
      <c r="G2228" s="5">
        <v>11780</v>
      </c>
      <c r="H2228" s="1" t="s">
        <v>10679</v>
      </c>
      <c r="I2228" s="1" t="s">
        <v>10680</v>
      </c>
      <c r="J2228" s="1" t="s">
        <v>12598</v>
      </c>
      <c r="K2228" s="5"/>
      <c r="L2228" s="1" t="s">
        <v>10686</v>
      </c>
    </row>
    <row r="2229" spans="1:12" x14ac:dyDescent="0.35">
      <c r="A2229" s="1" t="s">
        <v>8641</v>
      </c>
      <c r="B2229" s="1" t="s">
        <v>2004</v>
      </c>
      <c r="C2229" s="2">
        <v>45279</v>
      </c>
      <c r="D2229" s="5">
        <v>1427000</v>
      </c>
      <c r="E2229" s="1" t="s">
        <v>151</v>
      </c>
      <c r="F2229" s="1" t="s">
        <v>33</v>
      </c>
      <c r="G2229" s="5">
        <v>11298</v>
      </c>
      <c r="H2229" s="1" t="s">
        <v>10679</v>
      </c>
      <c r="I2229" s="1" t="s">
        <v>10684</v>
      </c>
      <c r="J2229" s="1" t="s">
        <v>12598</v>
      </c>
      <c r="K2229" s="5"/>
      <c r="L2229" s="1" t="s">
        <v>10686</v>
      </c>
    </row>
    <row r="2230" spans="1:12" x14ac:dyDescent="0.35">
      <c r="A2230" s="1" t="s">
        <v>8644</v>
      </c>
      <c r="B2230" s="1" t="s">
        <v>2019</v>
      </c>
      <c r="C2230" s="2">
        <v>44618</v>
      </c>
      <c r="D2230" s="5">
        <v>1198000</v>
      </c>
      <c r="E2230" s="1" t="s">
        <v>127</v>
      </c>
      <c r="F2230" s="1" t="s">
        <v>128</v>
      </c>
      <c r="G2230" s="5">
        <v>13912</v>
      </c>
      <c r="H2230" s="1" t="s">
        <v>10683</v>
      </c>
      <c r="I2230" s="1" t="s">
        <v>10684</v>
      </c>
      <c r="J2230" s="1" t="s">
        <v>12598</v>
      </c>
      <c r="K2230" s="5"/>
      <c r="L2230" s="1" t="s">
        <v>10691</v>
      </c>
    </row>
    <row r="2231" spans="1:12" x14ac:dyDescent="0.35">
      <c r="A2231" s="1" t="s">
        <v>8646</v>
      </c>
      <c r="B2231" s="1" t="s">
        <v>318</v>
      </c>
      <c r="C2231" s="2">
        <v>44770</v>
      </c>
      <c r="D2231" s="5">
        <v>210210</v>
      </c>
      <c r="E2231" s="1" t="s">
        <v>37</v>
      </c>
      <c r="F2231" s="1" t="s">
        <v>38</v>
      </c>
      <c r="G2231" s="5">
        <v>44509</v>
      </c>
      <c r="H2231" s="1" t="s">
        <v>10696</v>
      </c>
      <c r="I2231" s="1" t="s">
        <v>10684</v>
      </c>
      <c r="J2231" s="1" t="s">
        <v>10701</v>
      </c>
      <c r="K2231" s="5">
        <v>47790</v>
      </c>
      <c r="L2231" s="1" t="s">
        <v>10682</v>
      </c>
    </row>
    <row r="2232" spans="1:12" x14ac:dyDescent="0.35">
      <c r="A2232" s="1" t="s">
        <v>8648</v>
      </c>
      <c r="B2232" s="1" t="s">
        <v>712</v>
      </c>
      <c r="C2232" s="2">
        <v>45452</v>
      </c>
      <c r="D2232" s="5">
        <v>178000</v>
      </c>
      <c r="E2232" s="1" t="s">
        <v>72</v>
      </c>
      <c r="F2232" s="1" t="s">
        <v>33</v>
      </c>
      <c r="G2232" s="5">
        <v>9340</v>
      </c>
      <c r="H2232" s="1" t="s">
        <v>10696</v>
      </c>
      <c r="I2232" s="1" t="s">
        <v>10684</v>
      </c>
      <c r="J2232" s="1" t="s">
        <v>12598</v>
      </c>
      <c r="K2232" s="5"/>
      <c r="L2232" s="1" t="s">
        <v>10682</v>
      </c>
    </row>
    <row r="2233" spans="1:12" x14ac:dyDescent="0.35">
      <c r="A2233" s="1" t="s">
        <v>8650</v>
      </c>
      <c r="B2233" s="1" t="s">
        <v>638</v>
      </c>
      <c r="C2233" s="2">
        <v>45406</v>
      </c>
      <c r="D2233" s="5">
        <v>217325</v>
      </c>
      <c r="E2233" s="1" t="s">
        <v>12</v>
      </c>
      <c r="F2233" s="1" t="s">
        <v>13</v>
      </c>
      <c r="G2233" s="5">
        <v>15195</v>
      </c>
      <c r="H2233" s="1" t="s">
        <v>10696</v>
      </c>
      <c r="I2233" s="1" t="s">
        <v>10684</v>
      </c>
      <c r="J2233" s="1" t="s">
        <v>10681</v>
      </c>
      <c r="K2233" s="5">
        <v>31675</v>
      </c>
      <c r="L2233" s="1" t="s">
        <v>10682</v>
      </c>
    </row>
    <row r="2234" spans="1:12" x14ac:dyDescent="0.35">
      <c r="A2234" s="1" t="s">
        <v>8652</v>
      </c>
      <c r="B2234" s="1" t="s">
        <v>733</v>
      </c>
      <c r="C2234" s="2">
        <v>45192</v>
      </c>
      <c r="D2234" s="5">
        <v>549000</v>
      </c>
      <c r="E2234" s="1" t="s">
        <v>95</v>
      </c>
      <c r="F2234" s="1" t="s">
        <v>33</v>
      </c>
      <c r="G2234" s="5">
        <v>12822</v>
      </c>
      <c r="H2234" s="1" t="s">
        <v>10696</v>
      </c>
      <c r="I2234" s="1" t="s">
        <v>10684</v>
      </c>
      <c r="J2234" s="1" t="s">
        <v>12598</v>
      </c>
      <c r="K2234" s="5"/>
      <c r="L2234" s="1" t="s">
        <v>10691</v>
      </c>
    </row>
    <row r="2235" spans="1:12" x14ac:dyDescent="0.35">
      <c r="A2235" s="1" t="s">
        <v>8654</v>
      </c>
      <c r="B2235" s="1" t="s">
        <v>2156</v>
      </c>
      <c r="C2235" s="2">
        <v>45521</v>
      </c>
      <c r="D2235" s="5">
        <v>637274</v>
      </c>
      <c r="E2235" s="1" t="s">
        <v>43</v>
      </c>
      <c r="F2235" s="1" t="s">
        <v>44</v>
      </c>
      <c r="G2235" s="5">
        <v>25374</v>
      </c>
      <c r="H2235" s="1" t="s">
        <v>10679</v>
      </c>
      <c r="I2235" s="1" t="s">
        <v>10684</v>
      </c>
      <c r="J2235" s="1" t="s">
        <v>10701</v>
      </c>
      <c r="K2235" s="5">
        <v>49726</v>
      </c>
      <c r="L2235" s="1" t="s">
        <v>10686</v>
      </c>
    </row>
    <row r="2236" spans="1:12" x14ac:dyDescent="0.35">
      <c r="A2236" s="1" t="s">
        <v>8657</v>
      </c>
      <c r="B2236" s="1" t="s">
        <v>1635</v>
      </c>
      <c r="C2236" s="2">
        <v>44889</v>
      </c>
      <c r="D2236" s="5">
        <v>59000</v>
      </c>
      <c r="E2236" s="1" t="s">
        <v>61</v>
      </c>
      <c r="F2236" s="1" t="s">
        <v>62</v>
      </c>
      <c r="G2236" s="5">
        <v>34478</v>
      </c>
      <c r="H2236" s="1" t="s">
        <v>10683</v>
      </c>
      <c r="I2236" s="1" t="s">
        <v>10684</v>
      </c>
      <c r="J2236" s="1" t="s">
        <v>12598</v>
      </c>
      <c r="K2236" s="5"/>
      <c r="L2236" s="1" t="s">
        <v>10682</v>
      </c>
    </row>
    <row r="2237" spans="1:12" x14ac:dyDescent="0.35">
      <c r="A2237" s="1" t="s">
        <v>8659</v>
      </c>
      <c r="B2237" s="1" t="s">
        <v>2294</v>
      </c>
      <c r="C2237" s="2">
        <v>45693</v>
      </c>
      <c r="D2237" s="5">
        <v>499000</v>
      </c>
      <c r="E2237" s="1" t="s">
        <v>248</v>
      </c>
      <c r="F2237" s="1" t="s">
        <v>249</v>
      </c>
      <c r="G2237" s="5">
        <v>9875</v>
      </c>
      <c r="H2237" s="1" t="s">
        <v>10683</v>
      </c>
      <c r="I2237" s="1" t="s">
        <v>10684</v>
      </c>
      <c r="J2237" s="1" t="s">
        <v>12598</v>
      </c>
      <c r="K2237" s="5"/>
      <c r="L2237" s="1" t="s">
        <v>10691</v>
      </c>
    </row>
    <row r="2238" spans="1:12" x14ac:dyDescent="0.35">
      <c r="A2238" s="1" t="s">
        <v>8661</v>
      </c>
      <c r="B2238" s="1" t="s">
        <v>227</v>
      </c>
      <c r="C2238" s="2">
        <v>45306</v>
      </c>
      <c r="D2238" s="5">
        <v>397000</v>
      </c>
      <c r="E2238" s="1" t="s">
        <v>32</v>
      </c>
      <c r="F2238" s="1" t="s">
        <v>33</v>
      </c>
      <c r="G2238" s="5">
        <v>12663</v>
      </c>
      <c r="H2238" s="1" t="s">
        <v>10693</v>
      </c>
      <c r="I2238" s="1" t="s">
        <v>10684</v>
      </c>
      <c r="J2238" s="1" t="s">
        <v>12598</v>
      </c>
      <c r="K2238" s="5"/>
      <c r="L2238" s="1" t="s">
        <v>10682</v>
      </c>
    </row>
    <row r="2239" spans="1:12" x14ac:dyDescent="0.35">
      <c r="A2239" s="1" t="s">
        <v>8664</v>
      </c>
      <c r="B2239" s="1" t="s">
        <v>1204</v>
      </c>
      <c r="C2239" s="2">
        <v>45604</v>
      </c>
      <c r="D2239" s="5">
        <v>212896</v>
      </c>
      <c r="E2239" s="1" t="s">
        <v>72</v>
      </c>
      <c r="F2239" s="1" t="s">
        <v>33</v>
      </c>
      <c r="G2239" s="5">
        <v>12705</v>
      </c>
      <c r="H2239" s="1" t="s">
        <v>10679</v>
      </c>
      <c r="I2239" s="1" t="s">
        <v>10689</v>
      </c>
      <c r="J2239" s="1" t="s">
        <v>10700</v>
      </c>
      <c r="K2239" s="5">
        <v>16104</v>
      </c>
      <c r="L2239" s="1" t="s">
        <v>10682</v>
      </c>
    </row>
    <row r="2240" spans="1:12" x14ac:dyDescent="0.35">
      <c r="A2240" s="1" t="s">
        <v>8666</v>
      </c>
      <c r="B2240" s="1" t="s">
        <v>1355</v>
      </c>
      <c r="C2240" s="2">
        <v>45371</v>
      </c>
      <c r="D2240" s="5">
        <v>348000</v>
      </c>
      <c r="E2240" s="1" t="s">
        <v>37</v>
      </c>
      <c r="F2240" s="1" t="s">
        <v>38</v>
      </c>
      <c r="G2240" s="5">
        <v>36811</v>
      </c>
      <c r="H2240" s="1" t="s">
        <v>10696</v>
      </c>
      <c r="I2240" s="1" t="s">
        <v>10680</v>
      </c>
      <c r="J2240" s="1" t="s">
        <v>12598</v>
      </c>
      <c r="K2240" s="5"/>
      <c r="L2240" s="1" t="s">
        <v>10691</v>
      </c>
    </row>
    <row r="2241" spans="1:12" x14ac:dyDescent="0.35">
      <c r="A2241" s="1" t="s">
        <v>8669</v>
      </c>
      <c r="B2241" s="1" t="s">
        <v>276</v>
      </c>
      <c r="C2241" s="2">
        <v>45008</v>
      </c>
      <c r="D2241" s="5">
        <v>215717</v>
      </c>
      <c r="E2241" s="1" t="s">
        <v>43</v>
      </c>
      <c r="F2241" s="1" t="s">
        <v>44</v>
      </c>
      <c r="G2241" s="5">
        <v>30925</v>
      </c>
      <c r="H2241" s="1" t="s">
        <v>10696</v>
      </c>
      <c r="I2241" s="1" t="s">
        <v>10684</v>
      </c>
      <c r="J2241" s="1" t="s">
        <v>10699</v>
      </c>
      <c r="K2241" s="5">
        <v>42283</v>
      </c>
      <c r="L2241" s="1" t="s">
        <v>10682</v>
      </c>
    </row>
    <row r="2242" spans="1:12" x14ac:dyDescent="0.35">
      <c r="A2242" s="1" t="s">
        <v>8671</v>
      </c>
      <c r="B2242" s="1" t="s">
        <v>2051</v>
      </c>
      <c r="C2242" s="2">
        <v>44977</v>
      </c>
      <c r="D2242" s="5">
        <v>1077000</v>
      </c>
      <c r="E2242" s="1" t="s">
        <v>12</v>
      </c>
      <c r="F2242" s="1" t="s">
        <v>13</v>
      </c>
      <c r="G2242" s="5">
        <v>12210</v>
      </c>
      <c r="H2242" s="1" t="s">
        <v>10683</v>
      </c>
      <c r="I2242" s="1" t="s">
        <v>10684</v>
      </c>
      <c r="J2242" s="1" t="s">
        <v>12598</v>
      </c>
      <c r="K2242" s="5"/>
      <c r="L2242" s="1" t="s">
        <v>10686</v>
      </c>
    </row>
    <row r="2243" spans="1:12" x14ac:dyDescent="0.35">
      <c r="A2243" s="1" t="s">
        <v>8674</v>
      </c>
      <c r="B2243" s="1" t="s">
        <v>2072</v>
      </c>
      <c r="C2243" s="2">
        <v>45220</v>
      </c>
      <c r="D2243" s="5">
        <v>374293</v>
      </c>
      <c r="E2243" s="1" t="s">
        <v>37</v>
      </c>
      <c r="F2243" s="1" t="s">
        <v>38</v>
      </c>
      <c r="G2243" s="5">
        <v>37309</v>
      </c>
      <c r="H2243" s="1" t="s">
        <v>10693</v>
      </c>
      <c r="I2243" s="1" t="s">
        <v>10680</v>
      </c>
      <c r="J2243" s="1" t="s">
        <v>10701</v>
      </c>
      <c r="K2243" s="5">
        <v>24707</v>
      </c>
      <c r="L2243" s="1" t="s">
        <v>10695</v>
      </c>
    </row>
    <row r="2244" spans="1:12" x14ac:dyDescent="0.35">
      <c r="A2244" s="1" t="s">
        <v>8676</v>
      </c>
      <c r="B2244" s="1" t="s">
        <v>946</v>
      </c>
      <c r="C2244" s="2">
        <v>45713</v>
      </c>
      <c r="D2244" s="5">
        <v>666000</v>
      </c>
      <c r="E2244" s="1" t="s">
        <v>12</v>
      </c>
      <c r="F2244" s="1" t="s">
        <v>13</v>
      </c>
      <c r="G2244" s="5">
        <v>14822</v>
      </c>
      <c r="H2244" s="1" t="s">
        <v>10679</v>
      </c>
      <c r="I2244" s="1" t="s">
        <v>10684</v>
      </c>
      <c r="J2244" s="1" t="s">
        <v>12598</v>
      </c>
      <c r="K2244" s="5"/>
      <c r="L2244" s="1" t="s">
        <v>10682</v>
      </c>
    </row>
    <row r="2245" spans="1:12" x14ac:dyDescent="0.35">
      <c r="A2245" s="1" t="s">
        <v>8680</v>
      </c>
      <c r="B2245" s="1" t="s">
        <v>1080</v>
      </c>
      <c r="C2245" s="2">
        <v>45046</v>
      </c>
      <c r="D2245" s="5">
        <v>399000</v>
      </c>
      <c r="E2245" s="1" t="s">
        <v>24</v>
      </c>
      <c r="F2245" s="1" t="s">
        <v>25</v>
      </c>
      <c r="G2245" s="5">
        <v>12921</v>
      </c>
      <c r="H2245" s="1" t="s">
        <v>10693</v>
      </c>
      <c r="I2245" s="1" t="s">
        <v>10684</v>
      </c>
      <c r="J2245" s="1" t="s">
        <v>12598</v>
      </c>
      <c r="K2245" s="5"/>
      <c r="L2245" s="1" t="s">
        <v>10691</v>
      </c>
    </row>
    <row r="2246" spans="1:12" x14ac:dyDescent="0.35">
      <c r="A2246" s="1" t="s">
        <v>8682</v>
      </c>
      <c r="B2246" s="1" t="s">
        <v>1802</v>
      </c>
      <c r="C2246" s="2">
        <v>45560</v>
      </c>
      <c r="D2246" s="5">
        <v>131096</v>
      </c>
      <c r="E2246" s="1" t="s">
        <v>56</v>
      </c>
      <c r="F2246" s="1" t="s">
        <v>57</v>
      </c>
      <c r="G2246" s="5">
        <v>36043</v>
      </c>
      <c r="H2246" s="1" t="s">
        <v>10696</v>
      </c>
      <c r="I2246" s="1" t="s">
        <v>10684</v>
      </c>
      <c r="J2246" s="1" t="s">
        <v>10692</v>
      </c>
      <c r="K2246" s="5">
        <v>47904</v>
      </c>
      <c r="L2246" s="1" t="s">
        <v>10691</v>
      </c>
    </row>
    <row r="2247" spans="1:12" x14ac:dyDescent="0.35">
      <c r="A2247" s="1" t="s">
        <v>8684</v>
      </c>
      <c r="B2247" s="1" t="s">
        <v>842</v>
      </c>
      <c r="C2247" s="2">
        <v>45086</v>
      </c>
      <c r="D2247" s="5">
        <v>637000</v>
      </c>
      <c r="E2247" s="1" t="s">
        <v>111</v>
      </c>
      <c r="F2247" s="1" t="s">
        <v>112</v>
      </c>
      <c r="G2247" s="5">
        <v>28516</v>
      </c>
      <c r="H2247" s="1" t="s">
        <v>10693</v>
      </c>
      <c r="I2247" s="1" t="s">
        <v>10687</v>
      </c>
      <c r="J2247" s="1" t="s">
        <v>12598</v>
      </c>
      <c r="K2247" s="5"/>
      <c r="L2247" s="1" t="s">
        <v>10686</v>
      </c>
    </row>
    <row r="2248" spans="1:12" x14ac:dyDescent="0.35">
      <c r="A2248" s="1" t="s">
        <v>8687</v>
      </c>
      <c r="B2248" s="1" t="s">
        <v>2352</v>
      </c>
      <c r="C2248" s="2">
        <v>45571</v>
      </c>
      <c r="D2248" s="5">
        <v>657000</v>
      </c>
      <c r="E2248" s="1" t="s">
        <v>83</v>
      </c>
      <c r="F2248" s="1" t="s">
        <v>84</v>
      </c>
      <c r="G2248" s="5">
        <v>14232</v>
      </c>
      <c r="H2248" s="1" t="s">
        <v>10683</v>
      </c>
      <c r="I2248" s="1" t="s">
        <v>10684</v>
      </c>
      <c r="J2248" s="1" t="s">
        <v>12598</v>
      </c>
      <c r="K2248" s="5"/>
      <c r="L2248" s="1" t="s">
        <v>10691</v>
      </c>
    </row>
    <row r="2249" spans="1:12" x14ac:dyDescent="0.35">
      <c r="A2249" s="1" t="s">
        <v>8690</v>
      </c>
      <c r="B2249" s="1" t="s">
        <v>1605</v>
      </c>
      <c r="C2249" s="2">
        <v>45251</v>
      </c>
      <c r="D2249" s="5">
        <v>238000</v>
      </c>
      <c r="E2249" s="1" t="s">
        <v>431</v>
      </c>
      <c r="F2249" s="1" t="s">
        <v>432</v>
      </c>
      <c r="G2249" s="5">
        <v>31681</v>
      </c>
      <c r="H2249" s="1" t="s">
        <v>10679</v>
      </c>
      <c r="I2249" s="1" t="s">
        <v>10690</v>
      </c>
      <c r="J2249" s="1" t="s">
        <v>12598</v>
      </c>
      <c r="K2249" s="5"/>
      <c r="L2249" s="1" t="s">
        <v>10686</v>
      </c>
    </row>
    <row r="2250" spans="1:12" x14ac:dyDescent="0.35">
      <c r="A2250" s="1" t="s">
        <v>8693</v>
      </c>
      <c r="B2250" s="1" t="s">
        <v>895</v>
      </c>
      <c r="C2250" s="2">
        <v>44863</v>
      </c>
      <c r="D2250" s="5">
        <v>176591</v>
      </c>
      <c r="E2250" s="1" t="s">
        <v>48</v>
      </c>
      <c r="F2250" s="1" t="s">
        <v>49</v>
      </c>
      <c r="G2250" s="5">
        <v>28775</v>
      </c>
      <c r="H2250" s="1" t="s">
        <v>10683</v>
      </c>
      <c r="I2250" s="1" t="s">
        <v>10684</v>
      </c>
      <c r="J2250" s="1" t="s">
        <v>10702</v>
      </c>
      <c r="K2250" s="5">
        <v>21409</v>
      </c>
      <c r="L2250" s="1" t="s">
        <v>10691</v>
      </c>
    </row>
    <row r="2251" spans="1:12" x14ac:dyDescent="0.35">
      <c r="A2251" s="1" t="s">
        <v>8696</v>
      </c>
      <c r="B2251" s="1" t="s">
        <v>1515</v>
      </c>
      <c r="C2251" s="2">
        <v>45164</v>
      </c>
      <c r="D2251" s="5">
        <v>608000</v>
      </c>
      <c r="E2251" s="1" t="s">
        <v>119</v>
      </c>
      <c r="F2251" s="1" t="s">
        <v>120</v>
      </c>
      <c r="G2251" s="5">
        <v>29825</v>
      </c>
      <c r="H2251" s="1" t="s">
        <v>10693</v>
      </c>
      <c r="I2251" s="1" t="s">
        <v>10684</v>
      </c>
      <c r="J2251" s="1" t="s">
        <v>12598</v>
      </c>
      <c r="K2251" s="5"/>
      <c r="L2251" s="1" t="s">
        <v>10682</v>
      </c>
    </row>
    <row r="2252" spans="1:12" x14ac:dyDescent="0.35">
      <c r="A2252" s="1" t="s">
        <v>8699</v>
      </c>
      <c r="B2252" s="1" t="s">
        <v>1266</v>
      </c>
      <c r="C2252" s="2">
        <v>45276</v>
      </c>
      <c r="D2252" s="5">
        <v>199000</v>
      </c>
      <c r="E2252" s="1" t="s">
        <v>83</v>
      </c>
      <c r="F2252" s="1" t="s">
        <v>84</v>
      </c>
      <c r="G2252" s="5">
        <v>15880</v>
      </c>
      <c r="H2252" s="1" t="s">
        <v>10683</v>
      </c>
      <c r="I2252" s="1" t="s">
        <v>10684</v>
      </c>
      <c r="J2252" s="1" t="s">
        <v>12598</v>
      </c>
      <c r="K2252" s="5"/>
      <c r="L2252" s="1" t="s">
        <v>10691</v>
      </c>
    </row>
    <row r="2253" spans="1:12" x14ac:dyDescent="0.35">
      <c r="A2253" s="1" t="s">
        <v>8701</v>
      </c>
      <c r="B2253" s="1" t="s">
        <v>703</v>
      </c>
      <c r="C2253" s="2">
        <v>45670</v>
      </c>
      <c r="D2253" s="5">
        <v>298000</v>
      </c>
      <c r="E2253" s="1" t="s">
        <v>61</v>
      </c>
      <c r="F2253" s="1" t="s">
        <v>62</v>
      </c>
      <c r="G2253" s="5">
        <v>44207</v>
      </c>
      <c r="H2253" s="1" t="s">
        <v>10683</v>
      </c>
      <c r="I2253" s="1" t="s">
        <v>10684</v>
      </c>
      <c r="J2253" s="1" t="s">
        <v>12598</v>
      </c>
      <c r="K2253" s="5"/>
      <c r="L2253" s="1" t="s">
        <v>10682</v>
      </c>
    </row>
    <row r="2254" spans="1:12" x14ac:dyDescent="0.35">
      <c r="A2254" s="1" t="s">
        <v>8704</v>
      </c>
      <c r="B2254" s="1" t="s">
        <v>1491</v>
      </c>
      <c r="C2254" s="2">
        <v>45479</v>
      </c>
      <c r="D2254" s="5">
        <v>528000</v>
      </c>
      <c r="E2254" s="1" t="s">
        <v>95</v>
      </c>
      <c r="F2254" s="1" t="s">
        <v>33</v>
      </c>
      <c r="G2254" s="5">
        <v>14114</v>
      </c>
      <c r="H2254" s="1" t="s">
        <v>10679</v>
      </c>
      <c r="I2254" s="1" t="s">
        <v>10684</v>
      </c>
      <c r="J2254" s="1" t="s">
        <v>12598</v>
      </c>
      <c r="K2254" s="5"/>
      <c r="L2254" s="1" t="s">
        <v>10691</v>
      </c>
    </row>
    <row r="2255" spans="1:12" x14ac:dyDescent="0.35">
      <c r="A2255" s="1" t="s">
        <v>8707</v>
      </c>
      <c r="B2255" s="1" t="s">
        <v>1707</v>
      </c>
      <c r="C2255" s="2">
        <v>44948</v>
      </c>
      <c r="D2255" s="5">
        <v>258000</v>
      </c>
      <c r="E2255" s="1" t="s">
        <v>91</v>
      </c>
      <c r="F2255" s="1" t="s">
        <v>84</v>
      </c>
      <c r="G2255" s="5">
        <v>17214</v>
      </c>
      <c r="H2255" s="1" t="s">
        <v>10683</v>
      </c>
      <c r="I2255" s="1" t="s">
        <v>10684</v>
      </c>
      <c r="J2255" s="1" t="s">
        <v>12598</v>
      </c>
      <c r="K2255" s="5"/>
      <c r="L2255" s="1" t="s">
        <v>10682</v>
      </c>
    </row>
    <row r="2256" spans="1:12" x14ac:dyDescent="0.35">
      <c r="A2256" s="1" t="s">
        <v>8710</v>
      </c>
      <c r="B2256" s="1" t="s">
        <v>2117</v>
      </c>
      <c r="C2256" s="2">
        <v>45082</v>
      </c>
      <c r="D2256" s="5">
        <v>299000</v>
      </c>
      <c r="E2256" s="1" t="s">
        <v>248</v>
      </c>
      <c r="F2256" s="1" t="s">
        <v>249</v>
      </c>
      <c r="G2256" s="5">
        <v>8225</v>
      </c>
      <c r="H2256" s="1" t="s">
        <v>10697</v>
      </c>
      <c r="I2256" s="1" t="s">
        <v>10684</v>
      </c>
      <c r="J2256" s="1" t="s">
        <v>12598</v>
      </c>
      <c r="K2256" s="5"/>
      <c r="L2256" s="1" t="s">
        <v>10686</v>
      </c>
    </row>
    <row r="2257" spans="1:12" x14ac:dyDescent="0.35">
      <c r="A2257" s="1" t="s">
        <v>8712</v>
      </c>
      <c r="B2257" s="1" t="s">
        <v>810</v>
      </c>
      <c r="C2257" s="2">
        <v>44995</v>
      </c>
      <c r="D2257" s="5">
        <v>138000</v>
      </c>
      <c r="E2257" s="1" t="s">
        <v>127</v>
      </c>
      <c r="F2257" s="1" t="s">
        <v>128</v>
      </c>
      <c r="G2257" s="5">
        <v>19703</v>
      </c>
      <c r="H2257" s="1" t="s">
        <v>10683</v>
      </c>
      <c r="I2257" s="1" t="s">
        <v>10689</v>
      </c>
      <c r="J2257" s="1" t="s">
        <v>12598</v>
      </c>
      <c r="K2257" s="5"/>
      <c r="L2257" s="1" t="s">
        <v>10691</v>
      </c>
    </row>
    <row r="2258" spans="1:12" x14ac:dyDescent="0.35">
      <c r="A2258" s="1" t="s">
        <v>8714</v>
      </c>
      <c r="B2258" s="1" t="s">
        <v>1721</v>
      </c>
      <c r="C2258" s="2">
        <v>44845</v>
      </c>
      <c r="D2258" s="5">
        <v>199000</v>
      </c>
      <c r="E2258" s="1" t="s">
        <v>56</v>
      </c>
      <c r="F2258" s="1" t="s">
        <v>57</v>
      </c>
      <c r="G2258" s="5">
        <v>33508</v>
      </c>
      <c r="H2258" s="1" t="s">
        <v>10683</v>
      </c>
      <c r="I2258" s="1" t="s">
        <v>10689</v>
      </c>
      <c r="J2258" s="1" t="s">
        <v>12598</v>
      </c>
      <c r="K2258" s="5"/>
      <c r="L2258" s="1" t="s">
        <v>10691</v>
      </c>
    </row>
    <row r="2259" spans="1:12" x14ac:dyDescent="0.35">
      <c r="A2259" s="1" t="s">
        <v>8716</v>
      </c>
      <c r="B2259" s="1" t="s">
        <v>2045</v>
      </c>
      <c r="C2259" s="2">
        <v>45329</v>
      </c>
      <c r="D2259" s="5">
        <v>252392</v>
      </c>
      <c r="E2259" s="1" t="s">
        <v>119</v>
      </c>
      <c r="F2259" s="1" t="s">
        <v>120</v>
      </c>
      <c r="G2259" s="5">
        <v>41890</v>
      </c>
      <c r="H2259" s="1" t="s">
        <v>10693</v>
      </c>
      <c r="I2259" s="1" t="s">
        <v>10687</v>
      </c>
      <c r="J2259" s="1" t="s">
        <v>10692</v>
      </c>
      <c r="K2259" s="5">
        <v>24608</v>
      </c>
      <c r="L2259" s="1" t="s">
        <v>10691</v>
      </c>
    </row>
    <row r="2260" spans="1:12" x14ac:dyDescent="0.35">
      <c r="A2260" s="1" t="s">
        <v>8719</v>
      </c>
      <c r="B2260" s="1" t="s">
        <v>1135</v>
      </c>
      <c r="C2260" s="2">
        <v>45290</v>
      </c>
      <c r="D2260" s="5">
        <v>498000</v>
      </c>
      <c r="E2260" s="1" t="s">
        <v>146</v>
      </c>
      <c r="F2260" s="1" t="s">
        <v>147</v>
      </c>
      <c r="G2260" s="5">
        <v>33869</v>
      </c>
      <c r="H2260" s="1" t="s">
        <v>10697</v>
      </c>
      <c r="I2260" s="1" t="s">
        <v>10690</v>
      </c>
      <c r="J2260" s="1" t="s">
        <v>12598</v>
      </c>
      <c r="K2260" s="5"/>
      <c r="L2260" s="1" t="s">
        <v>10682</v>
      </c>
    </row>
    <row r="2261" spans="1:12" x14ac:dyDescent="0.35">
      <c r="A2261" s="1" t="s">
        <v>8721</v>
      </c>
      <c r="B2261" s="1" t="s">
        <v>1403</v>
      </c>
      <c r="C2261" s="2">
        <v>45202</v>
      </c>
      <c r="D2261" s="5">
        <v>842772</v>
      </c>
      <c r="E2261" s="1" t="s">
        <v>72</v>
      </c>
      <c r="F2261" s="1" t="s">
        <v>33</v>
      </c>
      <c r="G2261" s="5">
        <v>13823</v>
      </c>
      <c r="H2261" s="1" t="s">
        <v>10696</v>
      </c>
      <c r="I2261" s="1" t="s">
        <v>10684</v>
      </c>
      <c r="J2261" s="1" t="s">
        <v>10701</v>
      </c>
      <c r="K2261" s="5">
        <v>34228</v>
      </c>
      <c r="L2261" s="1" t="s">
        <v>10691</v>
      </c>
    </row>
    <row r="2262" spans="1:12" x14ac:dyDescent="0.35">
      <c r="A2262" s="1" t="s">
        <v>8725</v>
      </c>
      <c r="B2262" s="1" t="s">
        <v>1707</v>
      </c>
      <c r="C2262" s="2">
        <v>44929</v>
      </c>
      <c r="D2262" s="5">
        <v>118000</v>
      </c>
      <c r="E2262" s="1" t="s">
        <v>12</v>
      </c>
      <c r="F2262" s="1" t="s">
        <v>13</v>
      </c>
      <c r="G2262" s="5">
        <v>14701</v>
      </c>
      <c r="H2262" s="1" t="s">
        <v>10693</v>
      </c>
      <c r="I2262" s="1" t="s">
        <v>10684</v>
      </c>
      <c r="J2262" s="1" t="s">
        <v>12598</v>
      </c>
      <c r="K2262" s="5"/>
      <c r="L2262" s="1" t="s">
        <v>10688</v>
      </c>
    </row>
    <row r="2263" spans="1:12" x14ac:dyDescent="0.35">
      <c r="A2263" s="1" t="s">
        <v>8727</v>
      </c>
      <c r="B2263" s="1" t="s">
        <v>1596</v>
      </c>
      <c r="C2263" s="2">
        <v>45396</v>
      </c>
      <c r="D2263" s="5">
        <v>438000</v>
      </c>
      <c r="E2263" s="1" t="s">
        <v>95</v>
      </c>
      <c r="F2263" s="1" t="s">
        <v>33</v>
      </c>
      <c r="G2263" s="5">
        <v>11927</v>
      </c>
      <c r="H2263" s="1" t="s">
        <v>10693</v>
      </c>
      <c r="I2263" s="1" t="s">
        <v>10687</v>
      </c>
      <c r="J2263" s="1" t="s">
        <v>12598</v>
      </c>
      <c r="K2263" s="5"/>
      <c r="L2263" s="1" t="s">
        <v>10691</v>
      </c>
    </row>
    <row r="2264" spans="1:12" x14ac:dyDescent="0.35">
      <c r="A2264" s="1" t="s">
        <v>8730</v>
      </c>
      <c r="B2264" s="1" t="s">
        <v>638</v>
      </c>
      <c r="C2264" s="2">
        <v>45501</v>
      </c>
      <c r="D2264" s="5">
        <v>1930996</v>
      </c>
      <c r="E2264" s="1" t="s">
        <v>12</v>
      </c>
      <c r="F2264" s="1" t="s">
        <v>13</v>
      </c>
      <c r="G2264" s="5">
        <v>13580</v>
      </c>
      <c r="H2264" s="1" t="s">
        <v>10696</v>
      </c>
      <c r="I2264" s="1" t="s">
        <v>10680</v>
      </c>
      <c r="J2264" s="1" t="s">
        <v>10701</v>
      </c>
      <c r="K2264" s="5">
        <v>15004</v>
      </c>
      <c r="L2264" s="1" t="s">
        <v>10691</v>
      </c>
    </row>
    <row r="2265" spans="1:12" x14ac:dyDescent="0.35">
      <c r="A2265" s="1" t="s">
        <v>8733</v>
      </c>
      <c r="B2265" s="1" t="s">
        <v>321</v>
      </c>
      <c r="C2265" s="2">
        <v>45360</v>
      </c>
      <c r="D2265" s="5">
        <v>256060</v>
      </c>
      <c r="E2265" s="1" t="s">
        <v>95</v>
      </c>
      <c r="F2265" s="1" t="s">
        <v>33</v>
      </c>
      <c r="G2265" s="5">
        <v>11740</v>
      </c>
      <c r="H2265" s="1" t="s">
        <v>10696</v>
      </c>
      <c r="I2265" s="1" t="s">
        <v>10690</v>
      </c>
      <c r="J2265" s="1" t="s">
        <v>10698</v>
      </c>
      <c r="K2265" s="5">
        <v>42940</v>
      </c>
      <c r="L2265" s="1" t="s">
        <v>10691</v>
      </c>
    </row>
    <row r="2266" spans="1:12" x14ac:dyDescent="0.35">
      <c r="A2266" s="1" t="s">
        <v>8735</v>
      </c>
      <c r="B2266" s="1" t="s">
        <v>1491</v>
      </c>
      <c r="C2266" s="2">
        <v>44596</v>
      </c>
      <c r="D2266" s="5">
        <v>1098000</v>
      </c>
      <c r="E2266" s="1" t="s">
        <v>111</v>
      </c>
      <c r="F2266" s="1" t="s">
        <v>112</v>
      </c>
      <c r="G2266" s="5">
        <v>22303</v>
      </c>
      <c r="H2266" s="1" t="s">
        <v>10679</v>
      </c>
      <c r="I2266" s="1" t="s">
        <v>10684</v>
      </c>
      <c r="J2266" s="1" t="s">
        <v>12598</v>
      </c>
      <c r="K2266" s="5"/>
      <c r="L2266" s="1" t="s">
        <v>10691</v>
      </c>
    </row>
    <row r="2267" spans="1:12" x14ac:dyDescent="0.35">
      <c r="A2267" s="1" t="s">
        <v>8738</v>
      </c>
      <c r="B2267" s="1" t="s">
        <v>2375</v>
      </c>
      <c r="C2267" s="2">
        <v>45463</v>
      </c>
      <c r="D2267" s="5">
        <v>257000</v>
      </c>
      <c r="E2267" s="1" t="s">
        <v>138</v>
      </c>
      <c r="F2267" s="1" t="s">
        <v>139</v>
      </c>
      <c r="G2267" s="5">
        <v>28883</v>
      </c>
      <c r="H2267" s="1" t="s">
        <v>10693</v>
      </c>
      <c r="I2267" s="1" t="s">
        <v>10684</v>
      </c>
      <c r="J2267" s="1" t="s">
        <v>12598</v>
      </c>
      <c r="K2267" s="5"/>
      <c r="L2267" s="1" t="s">
        <v>10691</v>
      </c>
    </row>
    <row r="2268" spans="1:12" x14ac:dyDescent="0.35">
      <c r="A2268" s="1" t="s">
        <v>8742</v>
      </c>
      <c r="B2268" s="1" t="s">
        <v>135</v>
      </c>
      <c r="C2268" s="2">
        <v>44734</v>
      </c>
      <c r="D2268" s="5">
        <v>415557</v>
      </c>
      <c r="E2268" s="1" t="s">
        <v>48</v>
      </c>
      <c r="F2268" s="1" t="s">
        <v>49</v>
      </c>
      <c r="G2268" s="5">
        <v>26881</v>
      </c>
      <c r="H2268" s="1" t="s">
        <v>10693</v>
      </c>
      <c r="I2268" s="1" t="s">
        <v>10684</v>
      </c>
      <c r="J2268" s="1" t="s">
        <v>10692</v>
      </c>
      <c r="K2268" s="5">
        <v>33443</v>
      </c>
      <c r="L2268" s="1" t="s">
        <v>10686</v>
      </c>
    </row>
    <row r="2269" spans="1:12" x14ac:dyDescent="0.35">
      <c r="A2269" s="1" t="s">
        <v>8744</v>
      </c>
      <c r="B2269" s="1" t="s">
        <v>1532</v>
      </c>
      <c r="C2269" s="2">
        <v>44989</v>
      </c>
      <c r="D2269" s="5">
        <v>549000</v>
      </c>
      <c r="E2269" s="1" t="s">
        <v>111</v>
      </c>
      <c r="F2269" s="1" t="s">
        <v>112</v>
      </c>
      <c r="G2269" s="5">
        <v>23764</v>
      </c>
      <c r="H2269" s="1" t="s">
        <v>10679</v>
      </c>
      <c r="I2269" s="1" t="s">
        <v>10689</v>
      </c>
      <c r="J2269" s="1" t="s">
        <v>12598</v>
      </c>
      <c r="K2269" s="5"/>
      <c r="L2269" s="1" t="s">
        <v>10682</v>
      </c>
    </row>
    <row r="2270" spans="1:12" x14ac:dyDescent="0.35">
      <c r="A2270" s="1" t="s">
        <v>8746</v>
      </c>
      <c r="B2270" s="1" t="s">
        <v>1473</v>
      </c>
      <c r="C2270" s="2">
        <v>45342</v>
      </c>
      <c r="D2270" s="5">
        <v>89000</v>
      </c>
      <c r="E2270" s="1" t="s">
        <v>127</v>
      </c>
      <c r="F2270" s="1" t="s">
        <v>128</v>
      </c>
      <c r="G2270" s="5">
        <v>18091</v>
      </c>
      <c r="H2270" s="1" t="s">
        <v>10683</v>
      </c>
      <c r="I2270" s="1" t="s">
        <v>10684</v>
      </c>
      <c r="J2270" s="1" t="s">
        <v>12598</v>
      </c>
      <c r="K2270" s="5"/>
      <c r="L2270" s="1" t="s">
        <v>10688</v>
      </c>
    </row>
    <row r="2271" spans="1:12" x14ac:dyDescent="0.35">
      <c r="A2271" s="1" t="s">
        <v>8748</v>
      </c>
      <c r="B2271" s="1" t="s">
        <v>1004</v>
      </c>
      <c r="C2271" s="2">
        <v>45658</v>
      </c>
      <c r="D2271" s="5">
        <v>387000</v>
      </c>
      <c r="E2271" s="1" t="s">
        <v>24</v>
      </c>
      <c r="F2271" s="1" t="s">
        <v>25</v>
      </c>
      <c r="G2271" s="5">
        <v>13701</v>
      </c>
      <c r="H2271" s="1" t="s">
        <v>10693</v>
      </c>
      <c r="I2271" s="1" t="s">
        <v>10680</v>
      </c>
      <c r="J2271" s="1" t="s">
        <v>12598</v>
      </c>
      <c r="K2271" s="5"/>
      <c r="L2271" s="1" t="s">
        <v>10686</v>
      </c>
    </row>
    <row r="2272" spans="1:12" x14ac:dyDescent="0.35">
      <c r="A2272" s="1" t="s">
        <v>8750</v>
      </c>
      <c r="B2272" s="1" t="s">
        <v>276</v>
      </c>
      <c r="C2272" s="2">
        <v>45170</v>
      </c>
      <c r="D2272" s="5">
        <v>797000</v>
      </c>
      <c r="E2272" s="1" t="s">
        <v>43</v>
      </c>
      <c r="F2272" s="1" t="s">
        <v>44</v>
      </c>
      <c r="G2272" s="5">
        <v>26345</v>
      </c>
      <c r="H2272" s="1" t="s">
        <v>10693</v>
      </c>
      <c r="I2272" s="1" t="s">
        <v>10689</v>
      </c>
      <c r="J2272" s="1" t="s">
        <v>12598</v>
      </c>
      <c r="K2272" s="5"/>
      <c r="L2272" s="1" t="s">
        <v>10686</v>
      </c>
    </row>
    <row r="2273" spans="1:12" x14ac:dyDescent="0.35">
      <c r="A2273" s="1" t="s">
        <v>8754</v>
      </c>
      <c r="B2273" s="1" t="s">
        <v>644</v>
      </c>
      <c r="C2273" s="2">
        <v>45581</v>
      </c>
      <c r="D2273" s="5">
        <v>279000</v>
      </c>
      <c r="E2273" s="1" t="s">
        <v>127</v>
      </c>
      <c r="F2273" s="1" t="s">
        <v>128</v>
      </c>
      <c r="G2273" s="5">
        <v>13481</v>
      </c>
      <c r="H2273" s="1" t="s">
        <v>10679</v>
      </c>
      <c r="I2273" s="1" t="s">
        <v>10684</v>
      </c>
      <c r="J2273" s="1" t="s">
        <v>12598</v>
      </c>
      <c r="K2273" s="5"/>
      <c r="L2273" s="1" t="s">
        <v>10682</v>
      </c>
    </row>
    <row r="2274" spans="1:12" x14ac:dyDescent="0.35">
      <c r="A2274" s="1" t="s">
        <v>8756</v>
      </c>
      <c r="B2274" s="1" t="s">
        <v>129</v>
      </c>
      <c r="C2274" s="2">
        <v>45011</v>
      </c>
      <c r="D2274" s="5">
        <v>814000</v>
      </c>
      <c r="E2274" s="1" t="s">
        <v>111</v>
      </c>
      <c r="F2274" s="1" t="s">
        <v>112</v>
      </c>
      <c r="G2274" s="5">
        <v>29078</v>
      </c>
      <c r="H2274" s="1" t="s">
        <v>10696</v>
      </c>
      <c r="I2274" s="1" t="s">
        <v>10687</v>
      </c>
      <c r="J2274" s="1" t="s">
        <v>12598</v>
      </c>
      <c r="K2274" s="5"/>
      <c r="L2274" s="1" t="s">
        <v>10686</v>
      </c>
    </row>
    <row r="2275" spans="1:12" x14ac:dyDescent="0.35">
      <c r="A2275" s="1" t="s">
        <v>8760</v>
      </c>
      <c r="B2275" s="1" t="s">
        <v>850</v>
      </c>
      <c r="C2275" s="2">
        <v>45198</v>
      </c>
      <c r="D2275" s="5">
        <v>269047</v>
      </c>
      <c r="E2275" s="1" t="s">
        <v>48</v>
      </c>
      <c r="F2275" s="1" t="s">
        <v>49</v>
      </c>
      <c r="G2275" s="5">
        <v>25287</v>
      </c>
      <c r="H2275" s="1" t="s">
        <v>10693</v>
      </c>
      <c r="I2275" s="1" t="s">
        <v>10689</v>
      </c>
      <c r="J2275" s="1" t="s">
        <v>10694</v>
      </c>
      <c r="K2275" s="5">
        <v>28953</v>
      </c>
      <c r="L2275" s="1" t="s">
        <v>10686</v>
      </c>
    </row>
    <row r="2276" spans="1:12" x14ac:dyDescent="0.35">
      <c r="A2276" s="1" t="s">
        <v>8763</v>
      </c>
      <c r="B2276" s="1" t="s">
        <v>354</v>
      </c>
      <c r="C2276" s="2">
        <v>44884</v>
      </c>
      <c r="D2276" s="5">
        <v>947000</v>
      </c>
      <c r="E2276" s="1" t="s">
        <v>248</v>
      </c>
      <c r="F2276" s="1" t="s">
        <v>249</v>
      </c>
      <c r="G2276" s="5">
        <v>8815</v>
      </c>
      <c r="H2276" s="1" t="s">
        <v>10696</v>
      </c>
      <c r="I2276" s="1" t="s">
        <v>10680</v>
      </c>
      <c r="J2276" s="1" t="s">
        <v>12598</v>
      </c>
      <c r="K2276" s="5"/>
      <c r="L2276" s="1" t="s">
        <v>10682</v>
      </c>
    </row>
    <row r="2277" spans="1:12" x14ac:dyDescent="0.35">
      <c r="A2277" s="1" t="s">
        <v>8766</v>
      </c>
      <c r="B2277" s="1" t="s">
        <v>1374</v>
      </c>
      <c r="C2277" s="2">
        <v>45593</v>
      </c>
      <c r="D2277" s="5">
        <v>1170885</v>
      </c>
      <c r="E2277" s="1" t="s">
        <v>12</v>
      </c>
      <c r="F2277" s="1" t="s">
        <v>13</v>
      </c>
      <c r="G2277" s="5">
        <v>14951</v>
      </c>
      <c r="H2277" s="1" t="s">
        <v>10679</v>
      </c>
      <c r="I2277" s="1" t="s">
        <v>10689</v>
      </c>
      <c r="J2277" s="1" t="s">
        <v>10692</v>
      </c>
      <c r="K2277" s="5">
        <v>27115</v>
      </c>
      <c r="L2277" s="1" t="s">
        <v>10688</v>
      </c>
    </row>
    <row r="2278" spans="1:12" x14ac:dyDescent="0.35">
      <c r="A2278" s="1" t="s">
        <v>8768</v>
      </c>
      <c r="B2278" s="1" t="s">
        <v>2125</v>
      </c>
      <c r="C2278" s="2">
        <v>45693</v>
      </c>
      <c r="D2278" s="5">
        <v>1056000</v>
      </c>
      <c r="E2278" s="1" t="s">
        <v>138</v>
      </c>
      <c r="F2278" s="1" t="s">
        <v>139</v>
      </c>
      <c r="G2278" s="5">
        <v>24535</v>
      </c>
      <c r="H2278" s="1" t="s">
        <v>10697</v>
      </c>
      <c r="I2278" s="1" t="s">
        <v>10684</v>
      </c>
      <c r="J2278" s="1" t="s">
        <v>12598</v>
      </c>
      <c r="K2278" s="5"/>
      <c r="L2278" s="1" t="s">
        <v>10686</v>
      </c>
    </row>
    <row r="2279" spans="1:12" x14ac:dyDescent="0.35">
      <c r="A2279" s="1" t="s">
        <v>8771</v>
      </c>
      <c r="B2279" s="1" t="s">
        <v>1028</v>
      </c>
      <c r="C2279" s="2">
        <v>45036</v>
      </c>
      <c r="D2279" s="5">
        <v>101850</v>
      </c>
      <c r="E2279" s="1" t="s">
        <v>146</v>
      </c>
      <c r="F2279" s="1" t="s">
        <v>147</v>
      </c>
      <c r="G2279" s="5">
        <v>30918</v>
      </c>
      <c r="H2279" s="1" t="s">
        <v>10679</v>
      </c>
      <c r="I2279" s="1" t="s">
        <v>10684</v>
      </c>
      <c r="J2279" s="1" t="s">
        <v>10681</v>
      </c>
      <c r="K2279" s="5">
        <v>47150</v>
      </c>
      <c r="L2279" s="1" t="s">
        <v>10682</v>
      </c>
    </row>
    <row r="2280" spans="1:12" x14ac:dyDescent="0.35">
      <c r="A2280" s="1" t="s">
        <v>8773</v>
      </c>
      <c r="B2280" s="1" t="s">
        <v>1970</v>
      </c>
      <c r="C2280" s="2">
        <v>45547</v>
      </c>
      <c r="D2280" s="5">
        <v>31294</v>
      </c>
      <c r="E2280" s="1" t="s">
        <v>431</v>
      </c>
      <c r="F2280" s="1" t="s">
        <v>432</v>
      </c>
      <c r="G2280" s="5">
        <v>29008</v>
      </c>
      <c r="H2280" s="1" t="s">
        <v>10693</v>
      </c>
      <c r="I2280" s="1" t="s">
        <v>10684</v>
      </c>
      <c r="J2280" s="1" t="s">
        <v>10700</v>
      </c>
      <c r="K2280" s="5">
        <v>17706</v>
      </c>
      <c r="L2280" s="1" t="s">
        <v>10688</v>
      </c>
    </row>
    <row r="2281" spans="1:12" x14ac:dyDescent="0.35">
      <c r="A2281" s="1" t="s">
        <v>8775</v>
      </c>
      <c r="B2281" s="1" t="s">
        <v>875</v>
      </c>
      <c r="C2281" s="2">
        <v>44585</v>
      </c>
      <c r="D2281" s="5">
        <v>299000</v>
      </c>
      <c r="E2281" s="1" t="s">
        <v>119</v>
      </c>
      <c r="F2281" s="1" t="s">
        <v>120</v>
      </c>
      <c r="G2281" s="5">
        <v>29654</v>
      </c>
      <c r="H2281" s="1" t="s">
        <v>10679</v>
      </c>
      <c r="I2281" s="1" t="s">
        <v>10690</v>
      </c>
      <c r="J2281" s="1" t="s">
        <v>12598</v>
      </c>
      <c r="K2281" s="5"/>
      <c r="L2281" s="1" t="s">
        <v>10691</v>
      </c>
    </row>
    <row r="2282" spans="1:12" x14ac:dyDescent="0.35">
      <c r="A2282" s="1" t="s">
        <v>8777</v>
      </c>
      <c r="B2282" s="1" t="s">
        <v>1596</v>
      </c>
      <c r="C2282" s="2">
        <v>45436</v>
      </c>
      <c r="D2282" s="5">
        <v>367581</v>
      </c>
      <c r="E2282" s="1" t="s">
        <v>95</v>
      </c>
      <c r="F2282" s="1" t="s">
        <v>33</v>
      </c>
      <c r="G2282" s="5">
        <v>11107</v>
      </c>
      <c r="H2282" s="1" t="s">
        <v>10696</v>
      </c>
      <c r="I2282" s="1" t="s">
        <v>10680</v>
      </c>
      <c r="J2282" s="1" t="s">
        <v>10700</v>
      </c>
      <c r="K2282" s="5">
        <v>31419</v>
      </c>
      <c r="L2282" s="1" t="s">
        <v>10691</v>
      </c>
    </row>
    <row r="2283" spans="1:12" x14ac:dyDescent="0.35">
      <c r="A2283" s="1" t="s">
        <v>8779</v>
      </c>
      <c r="B2283" s="1" t="s">
        <v>801</v>
      </c>
      <c r="C2283" s="2">
        <v>45478</v>
      </c>
      <c r="D2283" s="5">
        <v>56499</v>
      </c>
      <c r="E2283" s="1" t="s">
        <v>43</v>
      </c>
      <c r="F2283" s="1" t="s">
        <v>44</v>
      </c>
      <c r="G2283" s="5">
        <v>30916</v>
      </c>
      <c r="H2283" s="1" t="s">
        <v>10693</v>
      </c>
      <c r="I2283" s="1" t="s">
        <v>10684</v>
      </c>
      <c r="J2283" s="1" t="s">
        <v>10692</v>
      </c>
      <c r="K2283" s="5">
        <v>22501</v>
      </c>
      <c r="L2283" s="1" t="s">
        <v>10682</v>
      </c>
    </row>
    <row r="2284" spans="1:12" x14ac:dyDescent="0.35">
      <c r="A2284" s="1" t="s">
        <v>8781</v>
      </c>
      <c r="B2284" s="1" t="s">
        <v>2028</v>
      </c>
      <c r="C2284" s="2">
        <v>44717</v>
      </c>
      <c r="D2284" s="5">
        <v>846000</v>
      </c>
      <c r="E2284" s="1" t="s">
        <v>83</v>
      </c>
      <c r="F2284" s="1" t="s">
        <v>84</v>
      </c>
      <c r="G2284" s="5">
        <v>12883</v>
      </c>
      <c r="H2284" s="1" t="s">
        <v>10693</v>
      </c>
      <c r="I2284" s="1" t="s">
        <v>10684</v>
      </c>
      <c r="J2284" s="1" t="s">
        <v>12598</v>
      </c>
      <c r="K2284" s="5"/>
      <c r="L2284" s="1" t="s">
        <v>10682</v>
      </c>
    </row>
    <row r="2285" spans="1:12" x14ac:dyDescent="0.35">
      <c r="A2285" s="1" t="s">
        <v>8785</v>
      </c>
      <c r="B2285" s="1" t="s">
        <v>1083</v>
      </c>
      <c r="C2285" s="2">
        <v>45687</v>
      </c>
      <c r="D2285" s="5">
        <v>68880</v>
      </c>
      <c r="E2285" s="1" t="s">
        <v>37</v>
      </c>
      <c r="F2285" s="1" t="s">
        <v>38</v>
      </c>
      <c r="G2285" s="5">
        <v>43326</v>
      </c>
      <c r="H2285" s="1" t="s">
        <v>10679</v>
      </c>
      <c r="I2285" s="1" t="s">
        <v>10684</v>
      </c>
      <c r="J2285" s="1" t="s">
        <v>10692</v>
      </c>
      <c r="K2285" s="5">
        <v>10120</v>
      </c>
      <c r="L2285" s="1" t="s">
        <v>10686</v>
      </c>
    </row>
    <row r="2286" spans="1:12" x14ac:dyDescent="0.35">
      <c r="A2286" s="1" t="s">
        <v>8787</v>
      </c>
      <c r="B2286" s="1" t="s">
        <v>282</v>
      </c>
      <c r="C2286" s="2">
        <v>44902</v>
      </c>
      <c r="D2286" s="5">
        <v>372896</v>
      </c>
      <c r="E2286" s="1" t="s">
        <v>119</v>
      </c>
      <c r="F2286" s="1" t="s">
        <v>120</v>
      </c>
      <c r="G2286" s="5">
        <v>39403</v>
      </c>
      <c r="H2286" s="1" t="s">
        <v>10679</v>
      </c>
      <c r="I2286" s="1" t="s">
        <v>10684</v>
      </c>
      <c r="J2286" s="1" t="s">
        <v>10694</v>
      </c>
      <c r="K2286" s="5">
        <v>26104</v>
      </c>
      <c r="L2286" s="1" t="s">
        <v>10691</v>
      </c>
    </row>
    <row r="2287" spans="1:12" x14ac:dyDescent="0.35">
      <c r="A2287" s="1" t="s">
        <v>8789</v>
      </c>
      <c r="B2287" s="1" t="s">
        <v>617</v>
      </c>
      <c r="C2287" s="2">
        <v>45281</v>
      </c>
      <c r="D2287" s="5">
        <v>456106</v>
      </c>
      <c r="E2287" s="1" t="s">
        <v>95</v>
      </c>
      <c r="F2287" s="1" t="s">
        <v>33</v>
      </c>
      <c r="G2287" s="5">
        <v>11574</v>
      </c>
      <c r="H2287" s="1" t="s">
        <v>10693</v>
      </c>
      <c r="I2287" s="1" t="s">
        <v>10684</v>
      </c>
      <c r="J2287" s="1" t="s">
        <v>10692</v>
      </c>
      <c r="K2287" s="5">
        <v>41894</v>
      </c>
      <c r="L2287" s="1" t="s">
        <v>10682</v>
      </c>
    </row>
    <row r="2288" spans="1:12" x14ac:dyDescent="0.35">
      <c r="A2288" s="1" t="s">
        <v>8791</v>
      </c>
      <c r="B2288" s="1" t="s">
        <v>848</v>
      </c>
      <c r="C2288" s="2">
        <v>45598</v>
      </c>
      <c r="D2288" s="5">
        <v>718000</v>
      </c>
      <c r="E2288" s="1" t="s">
        <v>61</v>
      </c>
      <c r="F2288" s="1" t="s">
        <v>62</v>
      </c>
      <c r="G2288" s="5">
        <v>33272</v>
      </c>
      <c r="H2288" s="1" t="s">
        <v>10693</v>
      </c>
      <c r="I2288" s="1" t="s">
        <v>10689</v>
      </c>
      <c r="J2288" s="1" t="s">
        <v>12598</v>
      </c>
      <c r="K2288" s="5"/>
      <c r="L2288" s="1" t="s">
        <v>10686</v>
      </c>
    </row>
    <row r="2289" spans="1:12" x14ac:dyDescent="0.35">
      <c r="A2289" s="1" t="s">
        <v>8794</v>
      </c>
      <c r="B2289" s="1" t="s">
        <v>2225</v>
      </c>
      <c r="C2289" s="2">
        <v>45674</v>
      </c>
      <c r="D2289" s="5">
        <v>69000</v>
      </c>
      <c r="E2289" s="1" t="s">
        <v>146</v>
      </c>
      <c r="F2289" s="1" t="s">
        <v>147</v>
      </c>
      <c r="G2289" s="5">
        <v>29143</v>
      </c>
      <c r="H2289" s="1" t="s">
        <v>10693</v>
      </c>
      <c r="I2289" s="1" t="s">
        <v>10684</v>
      </c>
      <c r="J2289" s="1" t="s">
        <v>12598</v>
      </c>
      <c r="K2289" s="5"/>
      <c r="L2289" s="1" t="s">
        <v>10691</v>
      </c>
    </row>
    <row r="2290" spans="1:12" x14ac:dyDescent="0.35">
      <c r="A2290" s="1" t="s">
        <v>8796</v>
      </c>
      <c r="B2290" s="1" t="s">
        <v>1523</v>
      </c>
      <c r="C2290" s="2">
        <v>45077</v>
      </c>
      <c r="D2290" s="5">
        <v>475970</v>
      </c>
      <c r="E2290" s="1" t="s">
        <v>83</v>
      </c>
      <c r="F2290" s="1" t="s">
        <v>84</v>
      </c>
      <c r="G2290" s="5">
        <v>15053</v>
      </c>
      <c r="H2290" s="1" t="s">
        <v>10696</v>
      </c>
      <c r="I2290" s="1" t="s">
        <v>10687</v>
      </c>
      <c r="J2290" s="1" t="s">
        <v>10700</v>
      </c>
      <c r="K2290" s="5">
        <v>32030</v>
      </c>
      <c r="L2290" s="1" t="s">
        <v>10688</v>
      </c>
    </row>
    <row r="2291" spans="1:12" x14ac:dyDescent="0.35">
      <c r="A2291" s="1" t="s">
        <v>8799</v>
      </c>
      <c r="B2291" s="1" t="s">
        <v>327</v>
      </c>
      <c r="C2291" s="2">
        <v>45577</v>
      </c>
      <c r="D2291" s="5">
        <v>79724</v>
      </c>
      <c r="E2291" s="1" t="s">
        <v>111</v>
      </c>
      <c r="F2291" s="1" t="s">
        <v>112</v>
      </c>
      <c r="G2291" s="5">
        <v>28030</v>
      </c>
      <c r="H2291" s="1" t="s">
        <v>10679</v>
      </c>
      <c r="I2291" s="1" t="s">
        <v>10684</v>
      </c>
      <c r="J2291" s="1" t="s">
        <v>10702</v>
      </c>
      <c r="K2291" s="5">
        <v>19276</v>
      </c>
      <c r="L2291" s="1" t="s">
        <v>10682</v>
      </c>
    </row>
    <row r="2292" spans="1:12" x14ac:dyDescent="0.35">
      <c r="A2292" s="1" t="s">
        <v>8801</v>
      </c>
      <c r="B2292" s="1" t="s">
        <v>848</v>
      </c>
      <c r="C2292" s="2">
        <v>45534</v>
      </c>
      <c r="D2292" s="5">
        <v>646458</v>
      </c>
      <c r="E2292" s="1" t="s">
        <v>61</v>
      </c>
      <c r="F2292" s="1" t="s">
        <v>62</v>
      </c>
      <c r="G2292" s="5">
        <v>32811</v>
      </c>
      <c r="H2292" s="1" t="s">
        <v>10696</v>
      </c>
      <c r="I2292" s="1" t="s">
        <v>10684</v>
      </c>
      <c r="J2292" s="1" t="s">
        <v>10702</v>
      </c>
      <c r="K2292" s="5">
        <v>19542</v>
      </c>
      <c r="L2292" s="1" t="s">
        <v>10682</v>
      </c>
    </row>
    <row r="2293" spans="1:12" x14ac:dyDescent="0.35">
      <c r="A2293" s="1" t="s">
        <v>8805</v>
      </c>
      <c r="B2293" s="1" t="s">
        <v>143</v>
      </c>
      <c r="C2293" s="2">
        <v>45104</v>
      </c>
      <c r="D2293" s="5">
        <v>124669</v>
      </c>
      <c r="E2293" s="1" t="s">
        <v>146</v>
      </c>
      <c r="F2293" s="1" t="s">
        <v>147</v>
      </c>
      <c r="G2293" s="5">
        <v>34345</v>
      </c>
      <c r="H2293" s="1" t="s">
        <v>10679</v>
      </c>
      <c r="I2293" s="1" t="s">
        <v>10689</v>
      </c>
      <c r="J2293" s="1" t="s">
        <v>10692</v>
      </c>
      <c r="K2293" s="5">
        <v>24331</v>
      </c>
      <c r="L2293" s="1" t="s">
        <v>10682</v>
      </c>
    </row>
    <row r="2294" spans="1:12" x14ac:dyDescent="0.35">
      <c r="A2294" s="1" t="s">
        <v>8807</v>
      </c>
      <c r="B2294" s="1" t="s">
        <v>230</v>
      </c>
      <c r="C2294" s="2">
        <v>45440</v>
      </c>
      <c r="D2294" s="5">
        <v>557666</v>
      </c>
      <c r="E2294" s="1" t="s">
        <v>138</v>
      </c>
      <c r="F2294" s="1" t="s">
        <v>139</v>
      </c>
      <c r="G2294" s="5">
        <v>24256</v>
      </c>
      <c r="H2294" s="1" t="s">
        <v>10679</v>
      </c>
      <c r="I2294" s="1" t="s">
        <v>10684</v>
      </c>
      <c r="J2294" s="1" t="s">
        <v>10694</v>
      </c>
      <c r="K2294" s="5">
        <v>41334</v>
      </c>
      <c r="L2294" s="1" t="s">
        <v>10682</v>
      </c>
    </row>
    <row r="2295" spans="1:12" x14ac:dyDescent="0.35">
      <c r="A2295" s="1" t="s">
        <v>8809</v>
      </c>
      <c r="B2295" s="1" t="s">
        <v>1559</v>
      </c>
      <c r="C2295" s="2">
        <v>45597</v>
      </c>
      <c r="D2295" s="5">
        <v>628747</v>
      </c>
      <c r="E2295" s="1" t="s">
        <v>24</v>
      </c>
      <c r="F2295" s="1" t="s">
        <v>25</v>
      </c>
      <c r="G2295" s="5">
        <v>11751</v>
      </c>
      <c r="H2295" s="1" t="s">
        <v>10696</v>
      </c>
      <c r="I2295" s="1" t="s">
        <v>10680</v>
      </c>
      <c r="J2295" s="1" t="s">
        <v>10694</v>
      </c>
      <c r="K2295" s="5">
        <v>48253</v>
      </c>
      <c r="L2295" s="1" t="s">
        <v>10686</v>
      </c>
    </row>
    <row r="2296" spans="1:12" x14ac:dyDescent="0.35">
      <c r="A2296" s="1" t="s">
        <v>8813</v>
      </c>
      <c r="B2296" s="1" t="s">
        <v>2246</v>
      </c>
      <c r="C2296" s="2">
        <v>45711</v>
      </c>
      <c r="D2296" s="5">
        <v>599000</v>
      </c>
      <c r="E2296" s="1" t="s">
        <v>24</v>
      </c>
      <c r="F2296" s="1" t="s">
        <v>25</v>
      </c>
      <c r="G2296" s="5">
        <v>12300</v>
      </c>
      <c r="H2296" s="1" t="s">
        <v>10696</v>
      </c>
      <c r="I2296" s="1" t="s">
        <v>10684</v>
      </c>
      <c r="J2296" s="1" t="s">
        <v>12598</v>
      </c>
      <c r="K2296" s="5"/>
      <c r="L2296" s="1" t="s">
        <v>10686</v>
      </c>
    </row>
    <row r="2297" spans="1:12" x14ac:dyDescent="0.35">
      <c r="A2297" s="1" t="s">
        <v>8815</v>
      </c>
      <c r="B2297" s="1" t="s">
        <v>2114</v>
      </c>
      <c r="C2297" s="2">
        <v>45066</v>
      </c>
      <c r="D2297" s="5">
        <v>329000</v>
      </c>
      <c r="E2297" s="1" t="s">
        <v>43</v>
      </c>
      <c r="F2297" s="1" t="s">
        <v>44</v>
      </c>
      <c r="G2297" s="5">
        <v>32400</v>
      </c>
      <c r="H2297" s="1" t="s">
        <v>10679</v>
      </c>
      <c r="I2297" s="1" t="s">
        <v>10684</v>
      </c>
      <c r="J2297" s="1" t="s">
        <v>12598</v>
      </c>
      <c r="K2297" s="5"/>
      <c r="L2297" s="1" t="s">
        <v>10691</v>
      </c>
    </row>
    <row r="2298" spans="1:12" x14ac:dyDescent="0.35">
      <c r="A2298" s="1" t="s">
        <v>8817</v>
      </c>
      <c r="B2298" s="1" t="s">
        <v>1380</v>
      </c>
      <c r="C2298" s="2">
        <v>44612</v>
      </c>
      <c r="D2298" s="5">
        <v>138462</v>
      </c>
      <c r="E2298" s="1" t="s">
        <v>111</v>
      </c>
      <c r="F2298" s="1" t="s">
        <v>112</v>
      </c>
      <c r="G2298" s="5">
        <v>27147</v>
      </c>
      <c r="H2298" s="1" t="s">
        <v>10679</v>
      </c>
      <c r="I2298" s="1" t="s">
        <v>10687</v>
      </c>
      <c r="J2298" s="1" t="s">
        <v>10694</v>
      </c>
      <c r="K2298" s="5">
        <v>10538</v>
      </c>
      <c r="L2298" s="1" t="s">
        <v>10691</v>
      </c>
    </row>
    <row r="2299" spans="1:12" x14ac:dyDescent="0.35">
      <c r="A2299" s="1" t="s">
        <v>8819</v>
      </c>
      <c r="B2299" s="1" t="s">
        <v>2234</v>
      </c>
      <c r="C2299" s="2">
        <v>45016</v>
      </c>
      <c r="D2299" s="5">
        <v>231680</v>
      </c>
      <c r="E2299" s="1" t="s">
        <v>151</v>
      </c>
      <c r="F2299" s="1" t="s">
        <v>33</v>
      </c>
      <c r="G2299" s="5">
        <v>14668</v>
      </c>
      <c r="H2299" s="1" t="s">
        <v>10696</v>
      </c>
      <c r="I2299" s="1" t="s">
        <v>10684</v>
      </c>
      <c r="J2299" s="1" t="s">
        <v>10698</v>
      </c>
      <c r="K2299" s="5">
        <v>17320</v>
      </c>
      <c r="L2299" s="1" t="s">
        <v>10686</v>
      </c>
    </row>
    <row r="2300" spans="1:12" x14ac:dyDescent="0.35">
      <c r="A2300" s="1" t="s">
        <v>8821</v>
      </c>
      <c r="B2300" s="1" t="s">
        <v>1274</v>
      </c>
      <c r="C2300" s="2">
        <v>45336</v>
      </c>
      <c r="D2300" s="5">
        <v>134548</v>
      </c>
      <c r="E2300" s="1" t="s">
        <v>119</v>
      </c>
      <c r="F2300" s="1" t="s">
        <v>120</v>
      </c>
      <c r="G2300" s="5">
        <v>38886</v>
      </c>
      <c r="H2300" s="1" t="s">
        <v>10693</v>
      </c>
      <c r="I2300" s="1" t="s">
        <v>10680</v>
      </c>
      <c r="J2300" s="1" t="s">
        <v>10700</v>
      </c>
      <c r="K2300" s="5">
        <v>14452</v>
      </c>
      <c r="L2300" s="1" t="s">
        <v>10688</v>
      </c>
    </row>
    <row r="2301" spans="1:12" x14ac:dyDescent="0.35">
      <c r="A2301" s="1" t="s">
        <v>8823</v>
      </c>
      <c r="B2301" s="1" t="s">
        <v>384</v>
      </c>
      <c r="C2301" s="2">
        <v>44791</v>
      </c>
      <c r="D2301" s="5">
        <v>798000</v>
      </c>
      <c r="E2301" s="1" t="s">
        <v>37</v>
      </c>
      <c r="F2301" s="1" t="s">
        <v>38</v>
      </c>
      <c r="G2301" s="5">
        <v>33930</v>
      </c>
      <c r="H2301" s="1" t="s">
        <v>10696</v>
      </c>
      <c r="I2301" s="1" t="s">
        <v>10687</v>
      </c>
      <c r="J2301" s="1" t="s">
        <v>12598</v>
      </c>
      <c r="K2301" s="5"/>
      <c r="L2301" s="1" t="s">
        <v>10691</v>
      </c>
    </row>
    <row r="2302" spans="1:12" x14ac:dyDescent="0.35">
      <c r="A2302" s="1" t="s">
        <v>8825</v>
      </c>
      <c r="B2302" s="1" t="s">
        <v>58</v>
      </c>
      <c r="C2302" s="2">
        <v>45051</v>
      </c>
      <c r="D2302" s="5">
        <v>707000</v>
      </c>
      <c r="E2302" s="1" t="s">
        <v>61</v>
      </c>
      <c r="F2302" s="1" t="s">
        <v>62</v>
      </c>
      <c r="G2302" s="5">
        <v>44255</v>
      </c>
      <c r="H2302" s="1" t="s">
        <v>10679</v>
      </c>
      <c r="I2302" s="1" t="s">
        <v>10690</v>
      </c>
      <c r="J2302" s="1" t="s">
        <v>12598</v>
      </c>
      <c r="K2302" s="5"/>
      <c r="L2302" s="1" t="s">
        <v>10691</v>
      </c>
    </row>
    <row r="2303" spans="1:12" x14ac:dyDescent="0.35">
      <c r="A2303" s="1" t="s">
        <v>8828</v>
      </c>
      <c r="B2303" s="1" t="s">
        <v>895</v>
      </c>
      <c r="C2303" s="2">
        <v>45185</v>
      </c>
      <c r="D2303" s="5">
        <v>279000</v>
      </c>
      <c r="E2303" s="1" t="s">
        <v>61</v>
      </c>
      <c r="F2303" s="1" t="s">
        <v>62</v>
      </c>
      <c r="G2303" s="5">
        <v>30422</v>
      </c>
      <c r="H2303" s="1" t="s">
        <v>10693</v>
      </c>
      <c r="I2303" s="1" t="s">
        <v>10684</v>
      </c>
      <c r="J2303" s="1" t="s">
        <v>12598</v>
      </c>
      <c r="K2303" s="5"/>
      <c r="L2303" s="1" t="s">
        <v>10686</v>
      </c>
    </row>
    <row r="2304" spans="1:12" x14ac:dyDescent="0.35">
      <c r="A2304" s="1" t="s">
        <v>8830</v>
      </c>
      <c r="B2304" s="1" t="s">
        <v>1544</v>
      </c>
      <c r="C2304" s="2">
        <v>45606</v>
      </c>
      <c r="D2304" s="5">
        <v>497000</v>
      </c>
      <c r="E2304" s="1" t="s">
        <v>111</v>
      </c>
      <c r="F2304" s="1" t="s">
        <v>112</v>
      </c>
      <c r="G2304" s="5">
        <v>22990</v>
      </c>
      <c r="H2304" s="1" t="s">
        <v>10679</v>
      </c>
      <c r="I2304" s="1" t="s">
        <v>10684</v>
      </c>
      <c r="J2304" s="1" t="s">
        <v>12598</v>
      </c>
      <c r="K2304" s="5"/>
      <c r="L2304" s="1" t="s">
        <v>10682</v>
      </c>
    </row>
    <row r="2305" spans="1:12" x14ac:dyDescent="0.35">
      <c r="A2305" s="1" t="s">
        <v>8833</v>
      </c>
      <c r="B2305" s="1" t="s">
        <v>670</v>
      </c>
      <c r="C2305" s="2">
        <v>45138</v>
      </c>
      <c r="D2305" s="5">
        <v>84523</v>
      </c>
      <c r="E2305" s="1" t="s">
        <v>95</v>
      </c>
      <c r="F2305" s="1" t="s">
        <v>33</v>
      </c>
      <c r="G2305" s="5">
        <v>12535</v>
      </c>
      <c r="H2305" s="1" t="s">
        <v>10693</v>
      </c>
      <c r="I2305" s="1" t="s">
        <v>10684</v>
      </c>
      <c r="J2305" s="1" t="s">
        <v>10699</v>
      </c>
      <c r="K2305" s="5">
        <v>44477</v>
      </c>
      <c r="L2305" s="1" t="s">
        <v>10695</v>
      </c>
    </row>
    <row r="2306" spans="1:12" x14ac:dyDescent="0.35">
      <c r="A2306" s="1" t="s">
        <v>8835</v>
      </c>
      <c r="B2306" s="1" t="s">
        <v>561</v>
      </c>
      <c r="C2306" s="2">
        <v>45641</v>
      </c>
      <c r="D2306" s="5">
        <v>258670</v>
      </c>
      <c r="E2306" s="1" t="s">
        <v>111</v>
      </c>
      <c r="F2306" s="1" t="s">
        <v>112</v>
      </c>
      <c r="G2306" s="5">
        <v>26847</v>
      </c>
      <c r="H2306" s="1" t="s">
        <v>10683</v>
      </c>
      <c r="I2306" s="1" t="s">
        <v>10684</v>
      </c>
      <c r="J2306" s="1" t="s">
        <v>10701</v>
      </c>
      <c r="K2306" s="5">
        <v>40330</v>
      </c>
      <c r="L2306" s="1" t="s">
        <v>10691</v>
      </c>
    </row>
    <row r="2307" spans="1:12" x14ac:dyDescent="0.35">
      <c r="A2307" s="1" t="s">
        <v>8837</v>
      </c>
      <c r="B2307" s="1" t="s">
        <v>762</v>
      </c>
      <c r="C2307" s="2">
        <v>45403</v>
      </c>
      <c r="D2307" s="5">
        <v>199000</v>
      </c>
      <c r="E2307" s="1" t="s">
        <v>72</v>
      </c>
      <c r="F2307" s="1" t="s">
        <v>33</v>
      </c>
      <c r="G2307" s="5">
        <v>9838</v>
      </c>
      <c r="H2307" s="1" t="s">
        <v>10696</v>
      </c>
      <c r="I2307" s="1" t="s">
        <v>10690</v>
      </c>
      <c r="J2307" s="1" t="s">
        <v>12598</v>
      </c>
      <c r="K2307" s="5"/>
      <c r="L2307" s="1" t="s">
        <v>10688</v>
      </c>
    </row>
    <row r="2308" spans="1:12" x14ac:dyDescent="0.35">
      <c r="A2308" s="1" t="s">
        <v>8839</v>
      </c>
      <c r="B2308" s="1" t="s">
        <v>416</v>
      </c>
      <c r="C2308" s="2">
        <v>45452</v>
      </c>
      <c r="D2308" s="5">
        <v>148000</v>
      </c>
      <c r="E2308" s="1" t="s">
        <v>56</v>
      </c>
      <c r="F2308" s="1" t="s">
        <v>57</v>
      </c>
      <c r="G2308" s="5">
        <v>42369</v>
      </c>
      <c r="H2308" s="1" t="s">
        <v>10693</v>
      </c>
      <c r="I2308" s="1" t="s">
        <v>10680</v>
      </c>
      <c r="J2308" s="1" t="s">
        <v>12598</v>
      </c>
      <c r="K2308" s="5"/>
      <c r="L2308" s="1" t="s">
        <v>10691</v>
      </c>
    </row>
    <row r="2309" spans="1:12" x14ac:dyDescent="0.35">
      <c r="A2309" s="1" t="s">
        <v>8842</v>
      </c>
      <c r="B2309" s="1" t="s">
        <v>1377</v>
      </c>
      <c r="C2309" s="2">
        <v>45433</v>
      </c>
      <c r="D2309" s="5">
        <v>1057149</v>
      </c>
      <c r="E2309" s="1" t="s">
        <v>91</v>
      </c>
      <c r="F2309" s="1" t="s">
        <v>84</v>
      </c>
      <c r="G2309" s="5">
        <v>16763</v>
      </c>
      <c r="H2309" s="1" t="s">
        <v>10697</v>
      </c>
      <c r="I2309" s="1" t="s">
        <v>10684</v>
      </c>
      <c r="J2309" s="1" t="s">
        <v>10701</v>
      </c>
      <c r="K2309" s="5">
        <v>40851</v>
      </c>
      <c r="L2309" s="1" t="s">
        <v>10682</v>
      </c>
    </row>
    <row r="2310" spans="1:12" x14ac:dyDescent="0.35">
      <c r="A2310" s="1" t="s">
        <v>8844</v>
      </c>
      <c r="B2310" s="1" t="s">
        <v>573</v>
      </c>
      <c r="C2310" s="2">
        <v>45661</v>
      </c>
      <c r="D2310" s="5">
        <v>197602</v>
      </c>
      <c r="E2310" s="1" t="s">
        <v>32</v>
      </c>
      <c r="F2310" s="1" t="s">
        <v>33</v>
      </c>
      <c r="G2310" s="5">
        <v>13707</v>
      </c>
      <c r="H2310" s="1" t="s">
        <v>10696</v>
      </c>
      <c r="I2310" s="1" t="s">
        <v>10684</v>
      </c>
      <c r="J2310" s="1" t="s">
        <v>10701</v>
      </c>
      <c r="K2310" s="5">
        <v>31398</v>
      </c>
      <c r="L2310" s="1" t="s">
        <v>10691</v>
      </c>
    </row>
    <row r="2311" spans="1:12" x14ac:dyDescent="0.35">
      <c r="A2311" s="1" t="s">
        <v>8846</v>
      </c>
      <c r="B2311" s="1" t="s">
        <v>369</v>
      </c>
      <c r="C2311" s="2">
        <v>45067</v>
      </c>
      <c r="D2311" s="5">
        <v>1428665</v>
      </c>
      <c r="E2311" s="1" t="s">
        <v>127</v>
      </c>
      <c r="F2311" s="1" t="s">
        <v>128</v>
      </c>
      <c r="G2311" s="5">
        <v>16531</v>
      </c>
      <c r="H2311" s="1" t="s">
        <v>10693</v>
      </c>
      <c r="I2311" s="1" t="s">
        <v>10687</v>
      </c>
      <c r="J2311" s="1" t="s">
        <v>10701</v>
      </c>
      <c r="K2311" s="5">
        <v>18335</v>
      </c>
      <c r="L2311" s="1" t="s">
        <v>10691</v>
      </c>
    </row>
    <row r="2312" spans="1:12" x14ac:dyDescent="0.35">
      <c r="A2312" s="1" t="s">
        <v>8850</v>
      </c>
      <c r="B2312" s="1" t="s">
        <v>203</v>
      </c>
      <c r="C2312" s="2">
        <v>44940</v>
      </c>
      <c r="D2312" s="5">
        <v>297000</v>
      </c>
      <c r="E2312" s="1" t="s">
        <v>91</v>
      </c>
      <c r="F2312" s="1" t="s">
        <v>84</v>
      </c>
      <c r="G2312" s="5">
        <v>18676</v>
      </c>
      <c r="H2312" s="1" t="s">
        <v>10693</v>
      </c>
      <c r="I2312" s="1" t="s">
        <v>10684</v>
      </c>
      <c r="J2312" s="1" t="s">
        <v>12598</v>
      </c>
      <c r="K2312" s="5"/>
      <c r="L2312" s="1" t="s">
        <v>10691</v>
      </c>
    </row>
    <row r="2313" spans="1:12" x14ac:dyDescent="0.35">
      <c r="A2313" s="1" t="s">
        <v>8852</v>
      </c>
      <c r="B2313" s="1" t="s">
        <v>375</v>
      </c>
      <c r="C2313" s="2">
        <v>45550</v>
      </c>
      <c r="D2313" s="5">
        <v>181452</v>
      </c>
      <c r="E2313" s="1" t="s">
        <v>151</v>
      </c>
      <c r="F2313" s="1" t="s">
        <v>33</v>
      </c>
      <c r="G2313" s="5">
        <v>13368</v>
      </c>
      <c r="H2313" s="1" t="s">
        <v>10693</v>
      </c>
      <c r="I2313" s="1" t="s">
        <v>10684</v>
      </c>
      <c r="J2313" s="1" t="s">
        <v>10699</v>
      </c>
      <c r="K2313" s="5">
        <v>47548</v>
      </c>
      <c r="L2313" s="1" t="s">
        <v>10682</v>
      </c>
    </row>
    <row r="2314" spans="1:12" x14ac:dyDescent="0.35">
      <c r="A2314" s="1" t="s">
        <v>8854</v>
      </c>
      <c r="B2314" s="1" t="s">
        <v>1080</v>
      </c>
      <c r="C2314" s="2">
        <v>45206</v>
      </c>
      <c r="D2314" s="5">
        <v>499000</v>
      </c>
      <c r="E2314" s="1" t="s">
        <v>24</v>
      </c>
      <c r="F2314" s="1" t="s">
        <v>25</v>
      </c>
      <c r="G2314" s="5">
        <v>9485</v>
      </c>
      <c r="H2314" s="1" t="s">
        <v>10693</v>
      </c>
      <c r="I2314" s="1" t="s">
        <v>10684</v>
      </c>
      <c r="J2314" s="1" t="s">
        <v>12598</v>
      </c>
      <c r="K2314" s="5"/>
      <c r="L2314" s="1" t="s">
        <v>10686</v>
      </c>
    </row>
    <row r="2315" spans="1:12" x14ac:dyDescent="0.35">
      <c r="A2315" s="1" t="s">
        <v>8856</v>
      </c>
      <c r="B2315" s="1" t="s">
        <v>2062</v>
      </c>
      <c r="C2315" s="2">
        <v>45473</v>
      </c>
      <c r="D2315" s="5">
        <v>119000</v>
      </c>
      <c r="E2315" s="1" t="s">
        <v>138</v>
      </c>
      <c r="F2315" s="1" t="s">
        <v>139</v>
      </c>
      <c r="G2315" s="5">
        <v>28152</v>
      </c>
      <c r="H2315" s="1" t="s">
        <v>10679</v>
      </c>
      <c r="I2315" s="1" t="s">
        <v>10684</v>
      </c>
      <c r="J2315" s="1" t="s">
        <v>12598</v>
      </c>
      <c r="K2315" s="5"/>
      <c r="L2315" s="1" t="s">
        <v>10682</v>
      </c>
    </row>
    <row r="2316" spans="1:12" x14ac:dyDescent="0.35">
      <c r="A2316" s="1" t="s">
        <v>8858</v>
      </c>
      <c r="B2316" s="1" t="s">
        <v>121</v>
      </c>
      <c r="C2316" s="2">
        <v>45602</v>
      </c>
      <c r="D2316" s="5">
        <v>329000</v>
      </c>
      <c r="E2316" s="1" t="s">
        <v>119</v>
      </c>
      <c r="F2316" s="1" t="s">
        <v>120</v>
      </c>
      <c r="G2316" s="5">
        <v>37334</v>
      </c>
      <c r="H2316" s="1" t="s">
        <v>10693</v>
      </c>
      <c r="I2316" s="1" t="s">
        <v>10684</v>
      </c>
      <c r="J2316" s="1" t="s">
        <v>12598</v>
      </c>
      <c r="K2316" s="5"/>
      <c r="L2316" s="1" t="s">
        <v>10682</v>
      </c>
    </row>
    <row r="2317" spans="1:12" x14ac:dyDescent="0.35">
      <c r="A2317" s="1" t="s">
        <v>8860</v>
      </c>
      <c r="B2317" s="1" t="s">
        <v>342</v>
      </c>
      <c r="C2317" s="2">
        <v>45345</v>
      </c>
      <c r="D2317" s="5">
        <v>115824</v>
      </c>
      <c r="E2317" s="1" t="s">
        <v>138</v>
      </c>
      <c r="F2317" s="1" t="s">
        <v>139</v>
      </c>
      <c r="G2317" s="5">
        <v>29161</v>
      </c>
      <c r="H2317" s="1" t="s">
        <v>10679</v>
      </c>
      <c r="I2317" s="1" t="s">
        <v>10684</v>
      </c>
      <c r="J2317" s="1" t="s">
        <v>10681</v>
      </c>
      <c r="K2317" s="5">
        <v>33176</v>
      </c>
      <c r="L2317" s="1" t="s">
        <v>10691</v>
      </c>
    </row>
    <row r="2318" spans="1:12" x14ac:dyDescent="0.35">
      <c r="A2318" s="1" t="s">
        <v>8862</v>
      </c>
      <c r="B2318" s="1" t="s">
        <v>759</v>
      </c>
      <c r="C2318" s="2">
        <v>44703</v>
      </c>
      <c r="D2318" s="5">
        <v>349000</v>
      </c>
      <c r="E2318" s="1" t="s">
        <v>127</v>
      </c>
      <c r="F2318" s="1" t="s">
        <v>128</v>
      </c>
      <c r="G2318" s="5">
        <v>15215</v>
      </c>
      <c r="H2318" s="1" t="s">
        <v>10683</v>
      </c>
      <c r="I2318" s="1" t="s">
        <v>10684</v>
      </c>
      <c r="J2318" s="1" t="s">
        <v>12598</v>
      </c>
      <c r="K2318" s="5"/>
      <c r="L2318" s="1" t="s">
        <v>10691</v>
      </c>
    </row>
    <row r="2319" spans="1:12" x14ac:dyDescent="0.35">
      <c r="A2319" s="1" t="s">
        <v>8864</v>
      </c>
      <c r="B2319" s="1" t="s">
        <v>185</v>
      </c>
      <c r="C2319" s="2">
        <v>45694</v>
      </c>
      <c r="D2319" s="5">
        <v>657000</v>
      </c>
      <c r="E2319" s="1" t="s">
        <v>91</v>
      </c>
      <c r="F2319" s="1" t="s">
        <v>84</v>
      </c>
      <c r="G2319" s="5">
        <v>18598</v>
      </c>
      <c r="H2319" s="1" t="s">
        <v>10693</v>
      </c>
      <c r="I2319" s="1" t="s">
        <v>10680</v>
      </c>
      <c r="J2319" s="1" t="s">
        <v>12598</v>
      </c>
      <c r="K2319" s="5"/>
      <c r="L2319" s="1" t="s">
        <v>10688</v>
      </c>
    </row>
    <row r="2320" spans="1:12" x14ac:dyDescent="0.35">
      <c r="A2320" s="1" t="s">
        <v>8868</v>
      </c>
      <c r="B2320" s="1" t="s">
        <v>1248</v>
      </c>
      <c r="C2320" s="2">
        <v>44798</v>
      </c>
      <c r="D2320" s="5">
        <v>657000</v>
      </c>
      <c r="E2320" s="1" t="s">
        <v>48</v>
      </c>
      <c r="F2320" s="1" t="s">
        <v>49</v>
      </c>
      <c r="G2320" s="5">
        <v>31320</v>
      </c>
      <c r="H2320" s="1" t="s">
        <v>10696</v>
      </c>
      <c r="I2320" s="1" t="s">
        <v>10680</v>
      </c>
      <c r="J2320" s="1" t="s">
        <v>12598</v>
      </c>
      <c r="K2320" s="5"/>
      <c r="L2320" s="1" t="s">
        <v>10691</v>
      </c>
    </row>
    <row r="2321" spans="1:12" x14ac:dyDescent="0.35">
      <c r="A2321" s="1" t="s">
        <v>8872</v>
      </c>
      <c r="B2321" s="1" t="s">
        <v>573</v>
      </c>
      <c r="C2321" s="2">
        <v>45570</v>
      </c>
      <c r="D2321" s="5">
        <v>22948</v>
      </c>
      <c r="E2321" s="1" t="s">
        <v>431</v>
      </c>
      <c r="F2321" s="1" t="s">
        <v>432</v>
      </c>
      <c r="G2321" s="5">
        <v>31645</v>
      </c>
      <c r="H2321" s="1" t="s">
        <v>10693</v>
      </c>
      <c r="I2321" s="1" t="s">
        <v>10689</v>
      </c>
      <c r="J2321" s="1" t="s">
        <v>10692</v>
      </c>
      <c r="K2321" s="5">
        <v>36052</v>
      </c>
      <c r="L2321" s="1" t="s">
        <v>10682</v>
      </c>
    </row>
    <row r="2322" spans="1:12" x14ac:dyDescent="0.35">
      <c r="A2322" s="1" t="s">
        <v>8874</v>
      </c>
      <c r="B2322" s="1" t="s">
        <v>2001</v>
      </c>
      <c r="C2322" s="2">
        <v>44994</v>
      </c>
      <c r="D2322" s="5">
        <v>988626</v>
      </c>
      <c r="E2322" s="1" t="s">
        <v>72</v>
      </c>
      <c r="F2322" s="1" t="s">
        <v>33</v>
      </c>
      <c r="G2322" s="5">
        <v>13992</v>
      </c>
      <c r="H2322" s="1" t="s">
        <v>10693</v>
      </c>
      <c r="I2322" s="1" t="s">
        <v>10684</v>
      </c>
      <c r="J2322" s="1" t="s">
        <v>10694</v>
      </c>
      <c r="K2322" s="5">
        <v>48374</v>
      </c>
      <c r="L2322" s="1" t="s">
        <v>10682</v>
      </c>
    </row>
    <row r="2323" spans="1:12" x14ac:dyDescent="0.35">
      <c r="A2323" s="1" t="s">
        <v>8878</v>
      </c>
      <c r="B2323" s="1" t="s">
        <v>798</v>
      </c>
      <c r="C2323" s="2">
        <v>45218</v>
      </c>
      <c r="D2323" s="5">
        <v>149000</v>
      </c>
      <c r="E2323" s="1" t="s">
        <v>61</v>
      </c>
      <c r="F2323" s="1" t="s">
        <v>62</v>
      </c>
      <c r="G2323" s="5">
        <v>32167</v>
      </c>
      <c r="H2323" s="1" t="s">
        <v>10679</v>
      </c>
      <c r="I2323" s="1" t="s">
        <v>10687</v>
      </c>
      <c r="J2323" s="1" t="s">
        <v>12598</v>
      </c>
      <c r="K2323" s="5"/>
      <c r="L2323" s="1" t="s">
        <v>10686</v>
      </c>
    </row>
    <row r="2324" spans="1:12" x14ac:dyDescent="0.35">
      <c r="A2324" s="1" t="s">
        <v>8880</v>
      </c>
      <c r="B2324" s="1" t="s">
        <v>152</v>
      </c>
      <c r="C2324" s="2">
        <v>45243</v>
      </c>
      <c r="D2324" s="5">
        <v>194998</v>
      </c>
      <c r="E2324" s="1" t="s">
        <v>61</v>
      </c>
      <c r="F2324" s="1" t="s">
        <v>62</v>
      </c>
      <c r="G2324" s="5">
        <v>32438</v>
      </c>
      <c r="H2324" s="1" t="s">
        <v>10697</v>
      </c>
      <c r="I2324" s="1" t="s">
        <v>10687</v>
      </c>
      <c r="J2324" s="1" t="s">
        <v>10702</v>
      </c>
      <c r="K2324" s="5">
        <v>23002</v>
      </c>
      <c r="L2324" s="1" t="s">
        <v>10686</v>
      </c>
    </row>
    <row r="2325" spans="1:12" x14ac:dyDescent="0.35">
      <c r="A2325" s="1" t="s">
        <v>8883</v>
      </c>
      <c r="B2325" s="1" t="s">
        <v>1521</v>
      </c>
      <c r="C2325" s="2">
        <v>44932</v>
      </c>
      <c r="D2325" s="5">
        <v>998000</v>
      </c>
      <c r="E2325" s="1" t="s">
        <v>431</v>
      </c>
      <c r="F2325" s="1" t="s">
        <v>432</v>
      </c>
      <c r="G2325" s="5">
        <v>34790</v>
      </c>
      <c r="H2325" s="1" t="s">
        <v>10693</v>
      </c>
      <c r="I2325" s="1" t="s">
        <v>10687</v>
      </c>
      <c r="J2325" s="1" t="s">
        <v>12598</v>
      </c>
      <c r="K2325" s="5"/>
      <c r="L2325" s="1" t="s">
        <v>10691</v>
      </c>
    </row>
    <row r="2326" spans="1:12" x14ac:dyDescent="0.35">
      <c r="A2326" s="1" t="s">
        <v>8885</v>
      </c>
      <c r="B2326" s="1" t="s">
        <v>770</v>
      </c>
      <c r="C2326" s="2">
        <v>45682</v>
      </c>
      <c r="D2326" s="5">
        <v>249000</v>
      </c>
      <c r="E2326" s="1" t="s">
        <v>127</v>
      </c>
      <c r="F2326" s="1" t="s">
        <v>128</v>
      </c>
      <c r="G2326" s="5">
        <v>18468</v>
      </c>
      <c r="H2326" s="1" t="s">
        <v>10679</v>
      </c>
      <c r="I2326" s="1" t="s">
        <v>10684</v>
      </c>
      <c r="J2326" s="1" t="s">
        <v>12598</v>
      </c>
      <c r="K2326" s="5"/>
      <c r="L2326" s="1" t="s">
        <v>10695</v>
      </c>
    </row>
    <row r="2327" spans="1:12" x14ac:dyDescent="0.35">
      <c r="A2327" s="1" t="s">
        <v>8887</v>
      </c>
      <c r="B2327" s="1" t="s">
        <v>1123</v>
      </c>
      <c r="C2327" s="2">
        <v>45341</v>
      </c>
      <c r="D2327" s="5">
        <v>963218</v>
      </c>
      <c r="E2327" s="1" t="s">
        <v>72</v>
      </c>
      <c r="F2327" s="1" t="s">
        <v>33</v>
      </c>
      <c r="G2327" s="5">
        <v>12314</v>
      </c>
      <c r="H2327" s="1" t="s">
        <v>10693</v>
      </c>
      <c r="I2327" s="1" t="s">
        <v>10684</v>
      </c>
      <c r="J2327" s="1" t="s">
        <v>10701</v>
      </c>
      <c r="K2327" s="5">
        <v>32782</v>
      </c>
      <c r="L2327" s="1" t="s">
        <v>10682</v>
      </c>
    </row>
    <row r="2328" spans="1:12" x14ac:dyDescent="0.35">
      <c r="A2328" s="1" t="s">
        <v>8891</v>
      </c>
      <c r="B2328" s="1" t="s">
        <v>1858</v>
      </c>
      <c r="C2328" s="2">
        <v>45611</v>
      </c>
      <c r="D2328" s="5">
        <v>1145351</v>
      </c>
      <c r="E2328" s="1" t="s">
        <v>56</v>
      </c>
      <c r="F2328" s="1" t="s">
        <v>57</v>
      </c>
      <c r="G2328" s="5">
        <v>41530</v>
      </c>
      <c r="H2328" s="1" t="s">
        <v>10679</v>
      </c>
      <c r="I2328" s="1" t="s">
        <v>10684</v>
      </c>
      <c r="J2328" s="1" t="s">
        <v>10694</v>
      </c>
      <c r="K2328" s="5">
        <v>31649</v>
      </c>
      <c r="L2328" s="1" t="s">
        <v>10688</v>
      </c>
    </row>
    <row r="2329" spans="1:12" x14ac:dyDescent="0.35">
      <c r="A2329" s="1" t="s">
        <v>8894</v>
      </c>
      <c r="B2329" s="1" t="s">
        <v>1485</v>
      </c>
      <c r="C2329" s="2">
        <v>45691</v>
      </c>
      <c r="D2329" s="5">
        <v>183878</v>
      </c>
      <c r="E2329" s="1" t="s">
        <v>119</v>
      </c>
      <c r="F2329" s="1" t="s">
        <v>120</v>
      </c>
      <c r="G2329" s="5">
        <v>34133</v>
      </c>
      <c r="H2329" s="1" t="s">
        <v>10696</v>
      </c>
      <c r="I2329" s="1" t="s">
        <v>10684</v>
      </c>
      <c r="J2329" s="1" t="s">
        <v>10702</v>
      </c>
      <c r="K2329" s="5">
        <v>13122</v>
      </c>
      <c r="L2329" s="1" t="s">
        <v>10686</v>
      </c>
    </row>
    <row r="2330" spans="1:12" x14ac:dyDescent="0.35">
      <c r="A2330" s="1" t="s">
        <v>8898</v>
      </c>
      <c r="B2330" s="1" t="s">
        <v>1593</v>
      </c>
      <c r="C2330" s="2">
        <v>45032</v>
      </c>
      <c r="D2330" s="5">
        <v>698000</v>
      </c>
      <c r="E2330" s="1" t="s">
        <v>91</v>
      </c>
      <c r="F2330" s="1" t="s">
        <v>84</v>
      </c>
      <c r="G2330" s="5">
        <v>17214</v>
      </c>
      <c r="H2330" s="1" t="s">
        <v>10683</v>
      </c>
      <c r="I2330" s="1" t="s">
        <v>10684</v>
      </c>
      <c r="J2330" s="1" t="s">
        <v>12598</v>
      </c>
      <c r="K2330" s="5"/>
      <c r="L2330" s="1" t="s">
        <v>10686</v>
      </c>
    </row>
    <row r="2331" spans="1:12" x14ac:dyDescent="0.35">
      <c r="A2331" s="1" t="s">
        <v>8901</v>
      </c>
      <c r="B2331" s="1" t="s">
        <v>1677</v>
      </c>
      <c r="C2331" s="2">
        <v>45707</v>
      </c>
      <c r="D2331" s="5">
        <v>37968</v>
      </c>
      <c r="E2331" s="1" t="s">
        <v>72</v>
      </c>
      <c r="F2331" s="1" t="s">
        <v>33</v>
      </c>
      <c r="G2331" s="5">
        <v>11751</v>
      </c>
      <c r="H2331" s="1" t="s">
        <v>10679</v>
      </c>
      <c r="I2331" s="1" t="s">
        <v>10684</v>
      </c>
      <c r="J2331" s="1" t="s">
        <v>10681</v>
      </c>
      <c r="K2331" s="5">
        <v>11032</v>
      </c>
      <c r="L2331" s="1" t="s">
        <v>10682</v>
      </c>
    </row>
    <row r="2332" spans="1:12" x14ac:dyDescent="0.35">
      <c r="A2332" s="1" t="s">
        <v>8903</v>
      </c>
      <c r="B2332" s="1" t="s">
        <v>895</v>
      </c>
      <c r="C2332" s="2">
        <v>44946</v>
      </c>
      <c r="D2332" s="5">
        <v>299000</v>
      </c>
      <c r="E2332" s="1" t="s">
        <v>61</v>
      </c>
      <c r="F2332" s="1" t="s">
        <v>62</v>
      </c>
      <c r="G2332" s="5">
        <v>30584</v>
      </c>
      <c r="H2332" s="1" t="s">
        <v>10679</v>
      </c>
      <c r="I2332" s="1" t="s">
        <v>10684</v>
      </c>
      <c r="J2332" s="1" t="s">
        <v>12598</v>
      </c>
      <c r="K2332" s="5"/>
      <c r="L2332" s="1" t="s">
        <v>10686</v>
      </c>
    </row>
    <row r="2333" spans="1:12" x14ac:dyDescent="0.35">
      <c r="A2333" s="1" t="s">
        <v>8905</v>
      </c>
      <c r="B2333" s="1" t="s">
        <v>1400</v>
      </c>
      <c r="C2333" s="2">
        <v>45531</v>
      </c>
      <c r="D2333" s="5">
        <v>568745</v>
      </c>
      <c r="E2333" s="1" t="s">
        <v>32</v>
      </c>
      <c r="F2333" s="1" t="s">
        <v>33</v>
      </c>
      <c r="G2333" s="5">
        <v>13741</v>
      </c>
      <c r="H2333" s="1" t="s">
        <v>10679</v>
      </c>
      <c r="I2333" s="1" t="s">
        <v>10684</v>
      </c>
      <c r="J2333" s="1" t="s">
        <v>10681</v>
      </c>
      <c r="K2333" s="5">
        <v>18255</v>
      </c>
      <c r="L2333" s="1" t="s">
        <v>10691</v>
      </c>
    </row>
    <row r="2334" spans="1:12" x14ac:dyDescent="0.35">
      <c r="A2334" s="1" t="s">
        <v>8908</v>
      </c>
      <c r="B2334" s="1" t="s">
        <v>1880</v>
      </c>
      <c r="C2334" s="2">
        <v>45285</v>
      </c>
      <c r="D2334" s="5">
        <v>89000</v>
      </c>
      <c r="E2334" s="1" t="s">
        <v>248</v>
      </c>
      <c r="F2334" s="1" t="s">
        <v>249</v>
      </c>
      <c r="G2334" s="5">
        <v>9618</v>
      </c>
      <c r="H2334" s="1" t="s">
        <v>10696</v>
      </c>
      <c r="I2334" s="1" t="s">
        <v>10687</v>
      </c>
      <c r="J2334" s="1" t="s">
        <v>12598</v>
      </c>
      <c r="K2334" s="5"/>
      <c r="L2334" s="1" t="s">
        <v>10691</v>
      </c>
    </row>
    <row r="2335" spans="1:12" x14ac:dyDescent="0.35">
      <c r="A2335" s="1" t="s">
        <v>8910</v>
      </c>
      <c r="B2335" s="1" t="s">
        <v>1596</v>
      </c>
      <c r="C2335" s="2">
        <v>44861</v>
      </c>
      <c r="D2335" s="5">
        <v>59000</v>
      </c>
      <c r="E2335" s="1" t="s">
        <v>95</v>
      </c>
      <c r="F2335" s="1" t="s">
        <v>33</v>
      </c>
      <c r="G2335" s="5">
        <v>14115</v>
      </c>
      <c r="H2335" s="1" t="s">
        <v>10679</v>
      </c>
      <c r="I2335" s="1" t="s">
        <v>10687</v>
      </c>
      <c r="J2335" s="1" t="s">
        <v>12598</v>
      </c>
      <c r="K2335" s="5"/>
      <c r="L2335" s="1" t="s">
        <v>10691</v>
      </c>
    </row>
    <row r="2336" spans="1:12" x14ac:dyDescent="0.35">
      <c r="A2336" s="1" t="s">
        <v>8912</v>
      </c>
      <c r="B2336" s="1" t="s">
        <v>2291</v>
      </c>
      <c r="C2336" s="2">
        <v>44822</v>
      </c>
      <c r="D2336" s="5">
        <v>597000</v>
      </c>
      <c r="E2336" s="1" t="s">
        <v>37</v>
      </c>
      <c r="F2336" s="1" t="s">
        <v>38</v>
      </c>
      <c r="G2336" s="5">
        <v>34305</v>
      </c>
      <c r="H2336" s="1" t="s">
        <v>10679</v>
      </c>
      <c r="I2336" s="1" t="s">
        <v>10684</v>
      </c>
      <c r="J2336" s="1" t="s">
        <v>12598</v>
      </c>
      <c r="K2336" s="5"/>
      <c r="L2336" s="1" t="s">
        <v>10691</v>
      </c>
    </row>
    <row r="2337" spans="1:12" x14ac:dyDescent="0.35">
      <c r="A2337" s="1" t="s">
        <v>8914</v>
      </c>
      <c r="B2337" s="1" t="s">
        <v>1042</v>
      </c>
      <c r="C2337" s="2">
        <v>45367</v>
      </c>
      <c r="D2337" s="5">
        <v>368000</v>
      </c>
      <c r="E2337" s="1" t="s">
        <v>12</v>
      </c>
      <c r="F2337" s="1" t="s">
        <v>13</v>
      </c>
      <c r="G2337" s="5">
        <v>14121</v>
      </c>
      <c r="H2337" s="1" t="s">
        <v>10679</v>
      </c>
      <c r="I2337" s="1" t="s">
        <v>10684</v>
      </c>
      <c r="J2337" s="1" t="s">
        <v>12598</v>
      </c>
      <c r="K2337" s="5"/>
      <c r="L2337" s="1" t="s">
        <v>10686</v>
      </c>
    </row>
    <row r="2338" spans="1:12" x14ac:dyDescent="0.35">
      <c r="A2338" s="1" t="s">
        <v>8917</v>
      </c>
      <c r="B2338" s="1" t="s">
        <v>1098</v>
      </c>
      <c r="C2338" s="2">
        <v>45079</v>
      </c>
      <c r="D2338" s="5">
        <v>66833</v>
      </c>
      <c r="E2338" s="1" t="s">
        <v>32</v>
      </c>
      <c r="F2338" s="1" t="s">
        <v>33</v>
      </c>
      <c r="G2338" s="5">
        <v>12214</v>
      </c>
      <c r="H2338" s="1" t="s">
        <v>10696</v>
      </c>
      <c r="I2338" s="1" t="s">
        <v>10684</v>
      </c>
      <c r="J2338" s="1" t="s">
        <v>10681</v>
      </c>
      <c r="K2338" s="5">
        <v>32167</v>
      </c>
      <c r="L2338" s="1" t="s">
        <v>10686</v>
      </c>
    </row>
    <row r="2339" spans="1:12" x14ac:dyDescent="0.35">
      <c r="A2339" s="1" t="s">
        <v>8919</v>
      </c>
      <c r="B2339" s="1" t="s">
        <v>2147</v>
      </c>
      <c r="C2339" s="2">
        <v>45671</v>
      </c>
      <c r="D2339" s="5">
        <v>428000</v>
      </c>
      <c r="E2339" s="1" t="s">
        <v>146</v>
      </c>
      <c r="F2339" s="1" t="s">
        <v>147</v>
      </c>
      <c r="G2339" s="5">
        <v>28536</v>
      </c>
      <c r="H2339" s="1" t="s">
        <v>10679</v>
      </c>
      <c r="I2339" s="1" t="s">
        <v>10689</v>
      </c>
      <c r="J2339" s="1" t="s">
        <v>12598</v>
      </c>
      <c r="K2339" s="5"/>
      <c r="L2339" s="1" t="s">
        <v>10686</v>
      </c>
    </row>
    <row r="2340" spans="1:12" x14ac:dyDescent="0.35">
      <c r="A2340" s="1" t="s">
        <v>8922</v>
      </c>
      <c r="B2340" s="1" t="s">
        <v>29</v>
      </c>
      <c r="C2340" s="2">
        <v>45715</v>
      </c>
      <c r="D2340" s="5">
        <v>816000</v>
      </c>
      <c r="E2340" s="1" t="s">
        <v>32</v>
      </c>
      <c r="F2340" s="1" t="s">
        <v>33</v>
      </c>
      <c r="G2340" s="5">
        <v>10220</v>
      </c>
      <c r="H2340" s="1" t="s">
        <v>10696</v>
      </c>
      <c r="I2340" s="1" t="s">
        <v>10684</v>
      </c>
      <c r="J2340" s="1" t="s">
        <v>12598</v>
      </c>
      <c r="K2340" s="5"/>
      <c r="L2340" s="1" t="s">
        <v>10686</v>
      </c>
    </row>
    <row r="2341" spans="1:12" x14ac:dyDescent="0.35">
      <c r="A2341" s="1" t="s">
        <v>8926</v>
      </c>
      <c r="B2341" s="1" t="s">
        <v>1412</v>
      </c>
      <c r="C2341" s="2">
        <v>45279</v>
      </c>
      <c r="D2341" s="5">
        <v>1091214</v>
      </c>
      <c r="E2341" s="1" t="s">
        <v>83</v>
      </c>
      <c r="F2341" s="1" t="s">
        <v>84</v>
      </c>
      <c r="G2341" s="5">
        <v>17814</v>
      </c>
      <c r="H2341" s="1" t="s">
        <v>10679</v>
      </c>
      <c r="I2341" s="1" t="s">
        <v>10684</v>
      </c>
      <c r="J2341" s="1" t="s">
        <v>10699</v>
      </c>
      <c r="K2341" s="5">
        <v>34786</v>
      </c>
      <c r="L2341" s="1" t="s">
        <v>10691</v>
      </c>
    </row>
    <row r="2342" spans="1:12" x14ac:dyDescent="0.35">
      <c r="A2342" s="1" t="s">
        <v>8930</v>
      </c>
      <c r="B2342" s="1" t="s">
        <v>1426</v>
      </c>
      <c r="C2342" s="2">
        <v>45494</v>
      </c>
      <c r="D2342" s="5">
        <v>219995</v>
      </c>
      <c r="E2342" s="1" t="s">
        <v>24</v>
      </c>
      <c r="F2342" s="1" t="s">
        <v>25</v>
      </c>
      <c r="G2342" s="5">
        <v>13755</v>
      </c>
      <c r="H2342" s="1" t="s">
        <v>10679</v>
      </c>
      <c r="I2342" s="1" t="s">
        <v>10689</v>
      </c>
      <c r="J2342" s="1" t="s">
        <v>10681</v>
      </c>
      <c r="K2342" s="5">
        <v>28005</v>
      </c>
      <c r="L2342" s="1" t="s">
        <v>10691</v>
      </c>
    </row>
    <row r="2343" spans="1:12" x14ac:dyDescent="0.35">
      <c r="A2343" s="1" t="s">
        <v>8933</v>
      </c>
      <c r="B2343" s="1" t="s">
        <v>973</v>
      </c>
      <c r="C2343" s="2">
        <v>45591</v>
      </c>
      <c r="D2343" s="5">
        <v>79000</v>
      </c>
      <c r="E2343" s="1" t="s">
        <v>43</v>
      </c>
      <c r="F2343" s="1" t="s">
        <v>44</v>
      </c>
      <c r="G2343" s="5">
        <v>36244</v>
      </c>
      <c r="H2343" s="1" t="s">
        <v>10679</v>
      </c>
      <c r="I2343" s="1" t="s">
        <v>10684</v>
      </c>
      <c r="J2343" s="1" t="s">
        <v>12598</v>
      </c>
      <c r="K2343" s="5"/>
      <c r="L2343" s="1" t="s">
        <v>10691</v>
      </c>
    </row>
    <row r="2344" spans="1:12" x14ac:dyDescent="0.35">
      <c r="A2344" s="1" t="s">
        <v>8935</v>
      </c>
      <c r="B2344" s="1" t="s">
        <v>520</v>
      </c>
      <c r="C2344" s="2">
        <v>44985</v>
      </c>
      <c r="D2344" s="5">
        <v>149240</v>
      </c>
      <c r="E2344" s="1" t="s">
        <v>248</v>
      </c>
      <c r="F2344" s="1" t="s">
        <v>249</v>
      </c>
      <c r="G2344" s="5">
        <v>9760</v>
      </c>
      <c r="H2344" s="1" t="s">
        <v>10679</v>
      </c>
      <c r="I2344" s="1" t="s">
        <v>10684</v>
      </c>
      <c r="J2344" s="1" t="s">
        <v>10701</v>
      </c>
      <c r="K2344" s="5">
        <v>29760</v>
      </c>
      <c r="L2344" s="1" t="s">
        <v>10691</v>
      </c>
    </row>
    <row r="2345" spans="1:12" x14ac:dyDescent="0.35">
      <c r="A2345" s="1" t="s">
        <v>8937</v>
      </c>
      <c r="B2345" s="1" t="s">
        <v>451</v>
      </c>
      <c r="C2345" s="2">
        <v>45683</v>
      </c>
      <c r="D2345" s="5">
        <v>715592</v>
      </c>
      <c r="E2345" s="1" t="s">
        <v>37</v>
      </c>
      <c r="F2345" s="1" t="s">
        <v>38</v>
      </c>
      <c r="G2345" s="5">
        <v>39672</v>
      </c>
      <c r="H2345" s="1" t="s">
        <v>10683</v>
      </c>
      <c r="I2345" s="1" t="s">
        <v>10684</v>
      </c>
      <c r="J2345" s="1" t="s">
        <v>10694</v>
      </c>
      <c r="K2345" s="5">
        <v>31408</v>
      </c>
      <c r="L2345" s="1" t="s">
        <v>10691</v>
      </c>
    </row>
    <row r="2346" spans="1:12" x14ac:dyDescent="0.35">
      <c r="A2346" s="1" t="s">
        <v>8940</v>
      </c>
      <c r="B2346" s="1" t="s">
        <v>357</v>
      </c>
      <c r="C2346" s="2">
        <v>44639</v>
      </c>
      <c r="D2346" s="5">
        <v>375417</v>
      </c>
      <c r="E2346" s="1" t="s">
        <v>61</v>
      </c>
      <c r="F2346" s="1" t="s">
        <v>62</v>
      </c>
      <c r="G2346" s="5">
        <v>33873</v>
      </c>
      <c r="H2346" s="1" t="s">
        <v>10696</v>
      </c>
      <c r="I2346" s="1" t="s">
        <v>10684</v>
      </c>
      <c r="J2346" s="1" t="s">
        <v>10700</v>
      </c>
      <c r="K2346" s="5">
        <v>23583</v>
      </c>
      <c r="L2346" s="1" t="s">
        <v>10691</v>
      </c>
    </row>
    <row r="2347" spans="1:12" x14ac:dyDescent="0.35">
      <c r="A2347" s="1" t="s">
        <v>8942</v>
      </c>
      <c r="B2347" s="1" t="s">
        <v>2246</v>
      </c>
      <c r="C2347" s="2">
        <v>45688</v>
      </c>
      <c r="D2347" s="5">
        <v>2973000</v>
      </c>
      <c r="E2347" s="1" t="s">
        <v>24</v>
      </c>
      <c r="F2347" s="1" t="s">
        <v>25</v>
      </c>
      <c r="G2347" s="5">
        <v>12493</v>
      </c>
      <c r="H2347" s="1" t="s">
        <v>10696</v>
      </c>
      <c r="I2347" s="1" t="s">
        <v>10689</v>
      </c>
      <c r="J2347" s="1" t="s">
        <v>12598</v>
      </c>
      <c r="K2347" s="5"/>
      <c r="L2347" s="1" t="s">
        <v>10686</v>
      </c>
    </row>
    <row r="2348" spans="1:12" x14ac:dyDescent="0.35">
      <c r="A2348" s="1" t="s">
        <v>8946</v>
      </c>
      <c r="B2348" s="1" t="s">
        <v>1195</v>
      </c>
      <c r="C2348" s="2">
        <v>45041</v>
      </c>
      <c r="D2348" s="5">
        <v>1556000</v>
      </c>
      <c r="E2348" s="1" t="s">
        <v>95</v>
      </c>
      <c r="F2348" s="1" t="s">
        <v>33</v>
      </c>
      <c r="G2348" s="5">
        <v>13655</v>
      </c>
      <c r="H2348" s="1" t="s">
        <v>10696</v>
      </c>
      <c r="I2348" s="1" t="s">
        <v>10680</v>
      </c>
      <c r="J2348" s="1" t="s">
        <v>12598</v>
      </c>
      <c r="K2348" s="5"/>
      <c r="L2348" s="1" t="s">
        <v>10688</v>
      </c>
    </row>
    <row r="2349" spans="1:12" x14ac:dyDescent="0.35">
      <c r="A2349" s="1" t="s">
        <v>8950</v>
      </c>
      <c r="B2349" s="1" t="s">
        <v>1286</v>
      </c>
      <c r="C2349" s="2">
        <v>45374</v>
      </c>
      <c r="D2349" s="5">
        <v>444288</v>
      </c>
      <c r="E2349" s="1" t="s">
        <v>248</v>
      </c>
      <c r="F2349" s="1" t="s">
        <v>249</v>
      </c>
      <c r="G2349" s="5">
        <v>8133</v>
      </c>
      <c r="H2349" s="1" t="s">
        <v>10693</v>
      </c>
      <c r="I2349" s="1" t="s">
        <v>10684</v>
      </c>
      <c r="J2349" s="1" t="s">
        <v>10702</v>
      </c>
      <c r="K2349" s="5">
        <v>32712</v>
      </c>
      <c r="L2349" s="1" t="s">
        <v>10691</v>
      </c>
    </row>
    <row r="2350" spans="1:12" x14ac:dyDescent="0.35">
      <c r="A2350" s="1" t="s">
        <v>8953</v>
      </c>
      <c r="B2350" s="1" t="s">
        <v>1431</v>
      </c>
      <c r="C2350" s="2">
        <v>44818</v>
      </c>
      <c r="D2350" s="5">
        <v>491003</v>
      </c>
      <c r="E2350" s="1" t="s">
        <v>56</v>
      </c>
      <c r="F2350" s="1" t="s">
        <v>57</v>
      </c>
      <c r="G2350" s="5">
        <v>43250</v>
      </c>
      <c r="H2350" s="1" t="s">
        <v>10697</v>
      </c>
      <c r="I2350" s="1" t="s">
        <v>10690</v>
      </c>
      <c r="J2350" s="1" t="s">
        <v>10698</v>
      </c>
      <c r="K2350" s="5">
        <v>16997</v>
      </c>
      <c r="L2350" s="1" t="s">
        <v>10686</v>
      </c>
    </row>
    <row r="2351" spans="1:12" x14ac:dyDescent="0.35">
      <c r="A2351" s="1" t="s">
        <v>8956</v>
      </c>
      <c r="B2351" s="1" t="s">
        <v>961</v>
      </c>
      <c r="C2351" s="2">
        <v>45274</v>
      </c>
      <c r="D2351" s="5">
        <v>518863</v>
      </c>
      <c r="E2351" s="1" t="s">
        <v>32</v>
      </c>
      <c r="F2351" s="1" t="s">
        <v>33</v>
      </c>
      <c r="G2351" s="5">
        <v>10640</v>
      </c>
      <c r="H2351" s="1" t="s">
        <v>10679</v>
      </c>
      <c r="I2351" s="1" t="s">
        <v>10684</v>
      </c>
      <c r="J2351" s="1" t="s">
        <v>10699</v>
      </c>
      <c r="K2351" s="5">
        <v>38137</v>
      </c>
      <c r="L2351" s="1" t="s">
        <v>10691</v>
      </c>
    </row>
    <row r="2352" spans="1:12" x14ac:dyDescent="0.35">
      <c r="A2352" s="1" t="s">
        <v>8959</v>
      </c>
      <c r="B2352" s="1" t="s">
        <v>63</v>
      </c>
      <c r="C2352" s="2">
        <v>45024</v>
      </c>
      <c r="D2352" s="5">
        <v>79000</v>
      </c>
      <c r="E2352" s="1" t="s">
        <v>61</v>
      </c>
      <c r="F2352" s="1" t="s">
        <v>62</v>
      </c>
      <c r="G2352" s="5">
        <v>30325</v>
      </c>
      <c r="H2352" s="1" t="s">
        <v>10693</v>
      </c>
      <c r="I2352" s="1" t="s">
        <v>10680</v>
      </c>
      <c r="J2352" s="1" t="s">
        <v>12598</v>
      </c>
      <c r="K2352" s="5"/>
      <c r="L2352" s="1" t="s">
        <v>10686</v>
      </c>
    </row>
    <row r="2353" spans="1:12" x14ac:dyDescent="0.35">
      <c r="A2353" s="1" t="s">
        <v>8961</v>
      </c>
      <c r="B2353" s="1" t="s">
        <v>833</v>
      </c>
      <c r="C2353" s="2">
        <v>45127</v>
      </c>
      <c r="D2353" s="5">
        <v>258000</v>
      </c>
      <c r="E2353" s="1" t="s">
        <v>248</v>
      </c>
      <c r="F2353" s="1" t="s">
        <v>249</v>
      </c>
      <c r="G2353" s="5">
        <v>11499</v>
      </c>
      <c r="H2353" s="1" t="s">
        <v>10693</v>
      </c>
      <c r="I2353" s="1" t="s">
        <v>10684</v>
      </c>
      <c r="J2353" s="1" t="s">
        <v>12598</v>
      </c>
      <c r="K2353" s="5"/>
      <c r="L2353" s="1" t="s">
        <v>10682</v>
      </c>
    </row>
    <row r="2354" spans="1:12" x14ac:dyDescent="0.35">
      <c r="A2354" s="1" t="s">
        <v>8963</v>
      </c>
      <c r="B2354" s="1" t="s">
        <v>9</v>
      </c>
      <c r="C2354" s="2">
        <v>45493</v>
      </c>
      <c r="D2354" s="5">
        <v>777000</v>
      </c>
      <c r="E2354" s="1" t="s">
        <v>12</v>
      </c>
      <c r="F2354" s="1" t="s">
        <v>13</v>
      </c>
      <c r="G2354" s="5">
        <v>13150</v>
      </c>
      <c r="H2354" s="1" t="s">
        <v>10697</v>
      </c>
      <c r="I2354" s="1" t="s">
        <v>10684</v>
      </c>
      <c r="J2354" s="1" t="s">
        <v>12598</v>
      </c>
      <c r="K2354" s="5"/>
      <c r="L2354" s="1" t="s">
        <v>10695</v>
      </c>
    </row>
    <row r="2355" spans="1:12" x14ac:dyDescent="0.35">
      <c r="A2355" s="1" t="s">
        <v>8967</v>
      </c>
      <c r="B2355" s="1" t="s">
        <v>372</v>
      </c>
      <c r="C2355" s="2">
        <v>45522</v>
      </c>
      <c r="D2355" s="5">
        <v>399000</v>
      </c>
      <c r="E2355" s="1" t="s">
        <v>138</v>
      </c>
      <c r="F2355" s="1" t="s">
        <v>139</v>
      </c>
      <c r="G2355" s="5">
        <v>29136</v>
      </c>
      <c r="H2355" s="1" t="s">
        <v>10696</v>
      </c>
      <c r="I2355" s="1" t="s">
        <v>10687</v>
      </c>
      <c r="J2355" s="1" t="s">
        <v>12598</v>
      </c>
      <c r="K2355" s="5"/>
      <c r="L2355" s="1" t="s">
        <v>10691</v>
      </c>
    </row>
    <row r="2356" spans="1:12" x14ac:dyDescent="0.35">
      <c r="A2356" s="1" t="s">
        <v>8969</v>
      </c>
      <c r="B2356" s="1" t="s">
        <v>404</v>
      </c>
      <c r="C2356" s="2">
        <v>45372</v>
      </c>
      <c r="D2356" s="5">
        <v>331513</v>
      </c>
      <c r="E2356" s="1" t="s">
        <v>119</v>
      </c>
      <c r="F2356" s="1" t="s">
        <v>120</v>
      </c>
      <c r="G2356" s="5">
        <v>32042</v>
      </c>
      <c r="H2356" s="1" t="s">
        <v>10683</v>
      </c>
      <c r="I2356" s="1" t="s">
        <v>10684</v>
      </c>
      <c r="J2356" s="1" t="s">
        <v>10698</v>
      </c>
      <c r="K2356" s="5">
        <v>45487</v>
      </c>
      <c r="L2356" s="1" t="s">
        <v>10691</v>
      </c>
    </row>
    <row r="2357" spans="1:12" x14ac:dyDescent="0.35">
      <c r="A2357" s="1" t="s">
        <v>8972</v>
      </c>
      <c r="B2357" s="1" t="s">
        <v>2237</v>
      </c>
      <c r="C2357" s="2">
        <v>45690</v>
      </c>
      <c r="D2357" s="5">
        <v>178000</v>
      </c>
      <c r="E2357" s="1" t="s">
        <v>72</v>
      </c>
      <c r="F2357" s="1" t="s">
        <v>33</v>
      </c>
      <c r="G2357" s="5">
        <v>12817</v>
      </c>
      <c r="H2357" s="1" t="s">
        <v>10679</v>
      </c>
      <c r="I2357" s="1" t="s">
        <v>10684</v>
      </c>
      <c r="J2357" s="1" t="s">
        <v>12598</v>
      </c>
      <c r="K2357" s="5"/>
      <c r="L2357" s="1" t="s">
        <v>10691</v>
      </c>
    </row>
    <row r="2358" spans="1:12" x14ac:dyDescent="0.35">
      <c r="A2358" s="1" t="s">
        <v>8974</v>
      </c>
      <c r="B2358" s="1" t="s">
        <v>1793</v>
      </c>
      <c r="C2358" s="2">
        <v>45051</v>
      </c>
      <c r="D2358" s="5">
        <v>478484</v>
      </c>
      <c r="E2358" s="1" t="s">
        <v>119</v>
      </c>
      <c r="F2358" s="1" t="s">
        <v>120</v>
      </c>
      <c r="G2358" s="5">
        <v>38814</v>
      </c>
      <c r="H2358" s="1" t="s">
        <v>10683</v>
      </c>
      <c r="I2358" s="1" t="s">
        <v>10680</v>
      </c>
      <c r="J2358" s="1" t="s">
        <v>10700</v>
      </c>
      <c r="K2358" s="5">
        <v>20516</v>
      </c>
      <c r="L2358" s="1" t="s">
        <v>10691</v>
      </c>
    </row>
    <row r="2359" spans="1:12" x14ac:dyDescent="0.35">
      <c r="A2359" s="1" t="s">
        <v>8976</v>
      </c>
      <c r="B2359" s="1" t="s">
        <v>1573</v>
      </c>
      <c r="C2359" s="2">
        <v>45358</v>
      </c>
      <c r="D2359" s="5">
        <v>407000</v>
      </c>
      <c r="E2359" s="1" t="s">
        <v>72</v>
      </c>
      <c r="F2359" s="1" t="s">
        <v>33</v>
      </c>
      <c r="G2359" s="5">
        <v>10721</v>
      </c>
      <c r="H2359" s="1" t="s">
        <v>10679</v>
      </c>
      <c r="I2359" s="1" t="s">
        <v>10680</v>
      </c>
      <c r="J2359" s="1" t="s">
        <v>12598</v>
      </c>
      <c r="K2359" s="5"/>
      <c r="L2359" s="1" t="s">
        <v>10691</v>
      </c>
    </row>
    <row r="2360" spans="1:12" x14ac:dyDescent="0.35">
      <c r="A2360" s="1" t="s">
        <v>8979</v>
      </c>
      <c r="B2360" s="1" t="s">
        <v>1147</v>
      </c>
      <c r="C2360" s="2">
        <v>45350</v>
      </c>
      <c r="D2360" s="5">
        <v>642146</v>
      </c>
      <c r="E2360" s="1" t="s">
        <v>119</v>
      </c>
      <c r="F2360" s="1" t="s">
        <v>120</v>
      </c>
      <c r="G2360" s="5">
        <v>40701</v>
      </c>
      <c r="H2360" s="1" t="s">
        <v>10693</v>
      </c>
      <c r="I2360" s="1" t="s">
        <v>10684</v>
      </c>
      <c r="J2360" s="1" t="s">
        <v>10681</v>
      </c>
      <c r="K2360" s="5">
        <v>22854</v>
      </c>
      <c r="L2360" s="1" t="s">
        <v>10691</v>
      </c>
    </row>
    <row r="2361" spans="1:12" x14ac:dyDescent="0.35">
      <c r="A2361" s="1" t="s">
        <v>8983</v>
      </c>
      <c r="B2361" s="1" t="s">
        <v>1317</v>
      </c>
      <c r="C2361" s="2">
        <v>45185</v>
      </c>
      <c r="D2361" s="5">
        <v>2424000</v>
      </c>
      <c r="E2361" s="1" t="s">
        <v>72</v>
      </c>
      <c r="F2361" s="1" t="s">
        <v>33</v>
      </c>
      <c r="G2361" s="5">
        <v>12780</v>
      </c>
      <c r="H2361" s="1" t="s">
        <v>10683</v>
      </c>
      <c r="I2361" s="1" t="s">
        <v>10689</v>
      </c>
      <c r="J2361" s="1" t="s">
        <v>12598</v>
      </c>
      <c r="K2361" s="5"/>
      <c r="L2361" s="1" t="s">
        <v>10691</v>
      </c>
    </row>
    <row r="2362" spans="1:12" x14ac:dyDescent="0.35">
      <c r="A2362" s="1" t="s">
        <v>8987</v>
      </c>
      <c r="B2362" s="1" t="s">
        <v>1328</v>
      </c>
      <c r="C2362" s="2">
        <v>45555</v>
      </c>
      <c r="D2362" s="5">
        <v>99000</v>
      </c>
      <c r="E2362" s="1" t="s">
        <v>61</v>
      </c>
      <c r="F2362" s="1" t="s">
        <v>62</v>
      </c>
      <c r="G2362" s="5">
        <v>42753</v>
      </c>
      <c r="H2362" s="1" t="s">
        <v>10696</v>
      </c>
      <c r="I2362" s="1" t="s">
        <v>10680</v>
      </c>
      <c r="J2362" s="1" t="s">
        <v>12598</v>
      </c>
      <c r="K2362" s="5"/>
      <c r="L2362" s="1" t="s">
        <v>10691</v>
      </c>
    </row>
    <row r="2363" spans="1:12" x14ac:dyDescent="0.35">
      <c r="A2363" s="1" t="s">
        <v>8989</v>
      </c>
      <c r="B2363" s="1" t="s">
        <v>2150</v>
      </c>
      <c r="C2363" s="2">
        <v>45088</v>
      </c>
      <c r="D2363" s="5">
        <v>1117000</v>
      </c>
      <c r="E2363" s="1" t="s">
        <v>24</v>
      </c>
      <c r="F2363" s="1" t="s">
        <v>25</v>
      </c>
      <c r="G2363" s="5">
        <v>11266</v>
      </c>
      <c r="H2363" s="1" t="s">
        <v>10679</v>
      </c>
      <c r="I2363" s="1" t="s">
        <v>10684</v>
      </c>
      <c r="J2363" s="1" t="s">
        <v>12598</v>
      </c>
      <c r="K2363" s="5"/>
      <c r="L2363" s="1" t="s">
        <v>10686</v>
      </c>
    </row>
    <row r="2364" spans="1:12" x14ac:dyDescent="0.35">
      <c r="A2364" s="1" t="s">
        <v>8992</v>
      </c>
      <c r="B2364" s="1" t="s">
        <v>845</v>
      </c>
      <c r="C2364" s="2">
        <v>44969</v>
      </c>
      <c r="D2364" s="5">
        <v>499000</v>
      </c>
      <c r="E2364" s="1" t="s">
        <v>12</v>
      </c>
      <c r="F2364" s="1" t="s">
        <v>13</v>
      </c>
      <c r="G2364" s="5">
        <v>17916</v>
      </c>
      <c r="H2364" s="1" t="s">
        <v>10683</v>
      </c>
      <c r="I2364" s="1" t="s">
        <v>10687</v>
      </c>
      <c r="J2364" s="1" t="s">
        <v>12598</v>
      </c>
      <c r="K2364" s="5"/>
      <c r="L2364" s="1" t="s">
        <v>10691</v>
      </c>
    </row>
    <row r="2365" spans="1:12" x14ac:dyDescent="0.35">
      <c r="A2365" s="1" t="s">
        <v>8994</v>
      </c>
      <c r="B2365" s="1" t="s">
        <v>1701</v>
      </c>
      <c r="C2365" s="2">
        <v>45704</v>
      </c>
      <c r="D2365" s="5">
        <v>1664731</v>
      </c>
      <c r="E2365" s="1" t="s">
        <v>151</v>
      </c>
      <c r="F2365" s="1" t="s">
        <v>33</v>
      </c>
      <c r="G2365" s="5">
        <v>12533</v>
      </c>
      <c r="H2365" s="1" t="s">
        <v>10679</v>
      </c>
      <c r="I2365" s="1" t="s">
        <v>10690</v>
      </c>
      <c r="J2365" s="1" t="s">
        <v>10702</v>
      </c>
      <c r="K2365" s="5">
        <v>40269</v>
      </c>
      <c r="L2365" s="1" t="s">
        <v>10682</v>
      </c>
    </row>
    <row r="2366" spans="1:12" x14ac:dyDescent="0.35">
      <c r="A2366" s="1" t="s">
        <v>8997</v>
      </c>
      <c r="B2366" s="1" t="s">
        <v>1346</v>
      </c>
      <c r="C2366" s="2">
        <v>45018</v>
      </c>
      <c r="D2366" s="5">
        <v>848000</v>
      </c>
      <c r="E2366" s="1" t="s">
        <v>138</v>
      </c>
      <c r="F2366" s="1" t="s">
        <v>139</v>
      </c>
      <c r="G2366" s="5">
        <v>33344</v>
      </c>
      <c r="H2366" s="1" t="s">
        <v>10683</v>
      </c>
      <c r="I2366" s="1" t="s">
        <v>10684</v>
      </c>
      <c r="J2366" s="1" t="s">
        <v>12598</v>
      </c>
      <c r="K2366" s="5"/>
      <c r="L2366" s="1" t="s">
        <v>10682</v>
      </c>
    </row>
    <row r="2367" spans="1:12" x14ac:dyDescent="0.35">
      <c r="A2367" s="1" t="s">
        <v>9000</v>
      </c>
      <c r="B2367" s="1" t="s">
        <v>348</v>
      </c>
      <c r="C2367" s="2">
        <v>45413</v>
      </c>
      <c r="D2367" s="5">
        <v>731065</v>
      </c>
      <c r="E2367" s="1" t="s">
        <v>12</v>
      </c>
      <c r="F2367" s="1" t="s">
        <v>13</v>
      </c>
      <c r="G2367" s="5">
        <v>13871</v>
      </c>
      <c r="H2367" s="1" t="s">
        <v>10679</v>
      </c>
      <c r="I2367" s="1" t="s">
        <v>10690</v>
      </c>
      <c r="J2367" s="1" t="s">
        <v>10701</v>
      </c>
      <c r="K2367" s="5">
        <v>46935</v>
      </c>
      <c r="L2367" s="1" t="s">
        <v>10682</v>
      </c>
    </row>
    <row r="2368" spans="1:12" x14ac:dyDescent="0.35">
      <c r="A2368" s="1" t="s">
        <v>9003</v>
      </c>
      <c r="B2368" s="1" t="s">
        <v>511</v>
      </c>
      <c r="C2368" s="2">
        <v>44839</v>
      </c>
      <c r="D2368" s="5">
        <v>371176</v>
      </c>
      <c r="E2368" s="1" t="s">
        <v>95</v>
      </c>
      <c r="F2368" s="1" t="s">
        <v>33</v>
      </c>
      <c r="G2368" s="5">
        <v>11725</v>
      </c>
      <c r="H2368" s="1" t="s">
        <v>10696</v>
      </c>
      <c r="I2368" s="1" t="s">
        <v>10684</v>
      </c>
      <c r="J2368" s="1" t="s">
        <v>10694</v>
      </c>
      <c r="K2368" s="5">
        <v>26824</v>
      </c>
      <c r="L2368" s="1" t="s">
        <v>10691</v>
      </c>
    </row>
    <row r="2369" spans="1:12" x14ac:dyDescent="0.35">
      <c r="A2369" s="1" t="s">
        <v>9005</v>
      </c>
      <c r="B2369" s="1" t="s">
        <v>2065</v>
      </c>
      <c r="C2369" s="2">
        <v>45510</v>
      </c>
      <c r="D2369" s="5">
        <v>599000</v>
      </c>
      <c r="E2369" s="1" t="s">
        <v>248</v>
      </c>
      <c r="F2369" s="1" t="s">
        <v>249</v>
      </c>
      <c r="G2369" s="5">
        <v>8224</v>
      </c>
      <c r="H2369" s="1" t="s">
        <v>10696</v>
      </c>
      <c r="I2369" s="1" t="s">
        <v>10689</v>
      </c>
      <c r="J2369" s="1" t="s">
        <v>12598</v>
      </c>
      <c r="K2369" s="5"/>
      <c r="L2369" s="1" t="s">
        <v>10691</v>
      </c>
    </row>
    <row r="2370" spans="1:12" x14ac:dyDescent="0.35">
      <c r="A2370" s="1" t="s">
        <v>9007</v>
      </c>
      <c r="B2370" s="1" t="s">
        <v>812</v>
      </c>
      <c r="C2370" s="2">
        <v>45516</v>
      </c>
      <c r="D2370" s="5">
        <v>402425</v>
      </c>
      <c r="E2370" s="1" t="s">
        <v>431</v>
      </c>
      <c r="F2370" s="1" t="s">
        <v>432</v>
      </c>
      <c r="G2370" s="5">
        <v>40615</v>
      </c>
      <c r="H2370" s="1" t="s">
        <v>10679</v>
      </c>
      <c r="I2370" s="1" t="s">
        <v>10684</v>
      </c>
      <c r="J2370" s="1" t="s">
        <v>10698</v>
      </c>
      <c r="K2370" s="5">
        <v>46575</v>
      </c>
      <c r="L2370" s="1" t="s">
        <v>10691</v>
      </c>
    </row>
    <row r="2371" spans="1:12" x14ac:dyDescent="0.35">
      <c r="A2371" s="1" t="s">
        <v>9009</v>
      </c>
      <c r="B2371" s="1" t="s">
        <v>1683</v>
      </c>
      <c r="C2371" s="2">
        <v>45654</v>
      </c>
      <c r="D2371" s="5">
        <v>734787</v>
      </c>
      <c r="E2371" s="1" t="s">
        <v>48</v>
      </c>
      <c r="F2371" s="1" t="s">
        <v>49</v>
      </c>
      <c r="G2371" s="5">
        <v>21084</v>
      </c>
      <c r="H2371" s="1" t="s">
        <v>10696</v>
      </c>
      <c r="I2371" s="1" t="s">
        <v>10684</v>
      </c>
      <c r="J2371" s="1" t="s">
        <v>10681</v>
      </c>
      <c r="K2371" s="5">
        <v>13213</v>
      </c>
      <c r="L2371" s="1" t="s">
        <v>10686</v>
      </c>
    </row>
    <row r="2372" spans="1:12" x14ac:dyDescent="0.35">
      <c r="A2372" s="1" t="s">
        <v>9012</v>
      </c>
      <c r="B2372" s="1" t="s">
        <v>1272</v>
      </c>
      <c r="C2372" s="2">
        <v>45434</v>
      </c>
      <c r="D2372" s="5">
        <v>1056279</v>
      </c>
      <c r="E2372" s="1" t="s">
        <v>48</v>
      </c>
      <c r="F2372" s="1" t="s">
        <v>49</v>
      </c>
      <c r="G2372" s="5">
        <v>29529</v>
      </c>
      <c r="H2372" s="1" t="s">
        <v>10679</v>
      </c>
      <c r="I2372" s="1" t="s">
        <v>10684</v>
      </c>
      <c r="J2372" s="1" t="s">
        <v>10694</v>
      </c>
      <c r="K2372" s="5">
        <v>41721</v>
      </c>
      <c r="L2372" s="1" t="s">
        <v>10686</v>
      </c>
    </row>
    <row r="2373" spans="1:12" x14ac:dyDescent="0.35">
      <c r="A2373" s="1" t="s">
        <v>9014</v>
      </c>
      <c r="B2373" s="1" t="s">
        <v>2255</v>
      </c>
      <c r="C2373" s="2">
        <v>45389</v>
      </c>
      <c r="D2373" s="5">
        <v>647000</v>
      </c>
      <c r="E2373" s="1" t="s">
        <v>24</v>
      </c>
      <c r="F2373" s="1" t="s">
        <v>25</v>
      </c>
      <c r="G2373" s="5">
        <v>10914</v>
      </c>
      <c r="H2373" s="1" t="s">
        <v>10697</v>
      </c>
      <c r="I2373" s="1" t="s">
        <v>10680</v>
      </c>
      <c r="J2373" s="1" t="s">
        <v>12598</v>
      </c>
      <c r="K2373" s="5"/>
      <c r="L2373" s="1" t="s">
        <v>10682</v>
      </c>
    </row>
    <row r="2374" spans="1:12" x14ac:dyDescent="0.35">
      <c r="A2374" s="1" t="s">
        <v>9017</v>
      </c>
      <c r="B2374" s="1" t="s">
        <v>354</v>
      </c>
      <c r="C2374" s="2">
        <v>45541</v>
      </c>
      <c r="D2374" s="5">
        <v>898000</v>
      </c>
      <c r="E2374" s="1" t="s">
        <v>248</v>
      </c>
      <c r="F2374" s="1" t="s">
        <v>249</v>
      </c>
      <c r="G2374" s="5">
        <v>9568</v>
      </c>
      <c r="H2374" s="1" t="s">
        <v>10696</v>
      </c>
      <c r="I2374" s="1" t="s">
        <v>10687</v>
      </c>
      <c r="J2374" s="1" t="s">
        <v>12598</v>
      </c>
      <c r="K2374" s="5"/>
      <c r="L2374" s="1" t="s">
        <v>10686</v>
      </c>
    </row>
    <row r="2375" spans="1:12" x14ac:dyDescent="0.35">
      <c r="A2375" s="1" t="s">
        <v>9020</v>
      </c>
      <c r="B2375" s="1" t="s">
        <v>2039</v>
      </c>
      <c r="C2375" s="2">
        <v>45599</v>
      </c>
      <c r="D2375" s="5">
        <v>637000</v>
      </c>
      <c r="E2375" s="1" t="s">
        <v>95</v>
      </c>
      <c r="F2375" s="1" t="s">
        <v>33</v>
      </c>
      <c r="G2375" s="5">
        <v>10223</v>
      </c>
      <c r="H2375" s="1" t="s">
        <v>10693</v>
      </c>
      <c r="I2375" s="1" t="s">
        <v>10687</v>
      </c>
      <c r="J2375" s="1" t="s">
        <v>12598</v>
      </c>
      <c r="K2375" s="5"/>
      <c r="L2375" s="1" t="s">
        <v>10682</v>
      </c>
    </row>
    <row r="2376" spans="1:12" x14ac:dyDescent="0.35">
      <c r="A2376" s="1" t="s">
        <v>9024</v>
      </c>
      <c r="B2376" s="1" t="s">
        <v>40</v>
      </c>
      <c r="C2376" s="2">
        <v>45377</v>
      </c>
      <c r="D2376" s="5">
        <v>599000</v>
      </c>
      <c r="E2376" s="1" t="s">
        <v>24</v>
      </c>
      <c r="F2376" s="1" t="s">
        <v>25</v>
      </c>
      <c r="G2376" s="5">
        <v>12684</v>
      </c>
      <c r="H2376" s="1" t="s">
        <v>10696</v>
      </c>
      <c r="I2376" s="1" t="s">
        <v>10684</v>
      </c>
      <c r="J2376" s="1" t="s">
        <v>12598</v>
      </c>
      <c r="K2376" s="5"/>
      <c r="L2376" s="1" t="s">
        <v>10686</v>
      </c>
    </row>
    <row r="2377" spans="1:12" x14ac:dyDescent="0.35">
      <c r="A2377" s="1" t="s">
        <v>9026</v>
      </c>
      <c r="B2377" s="1" t="s">
        <v>1866</v>
      </c>
      <c r="C2377" s="2">
        <v>45394</v>
      </c>
      <c r="D2377" s="5">
        <v>517000</v>
      </c>
      <c r="E2377" s="1" t="s">
        <v>91</v>
      </c>
      <c r="F2377" s="1" t="s">
        <v>84</v>
      </c>
      <c r="G2377" s="5">
        <v>20392</v>
      </c>
      <c r="H2377" s="1" t="s">
        <v>10693</v>
      </c>
      <c r="I2377" s="1" t="s">
        <v>10684</v>
      </c>
      <c r="J2377" s="1" t="s">
        <v>12598</v>
      </c>
      <c r="K2377" s="5"/>
      <c r="L2377" s="1" t="s">
        <v>10691</v>
      </c>
    </row>
    <row r="2378" spans="1:12" x14ac:dyDescent="0.35">
      <c r="A2378" s="1" t="s">
        <v>9029</v>
      </c>
      <c r="B2378" s="1" t="s">
        <v>753</v>
      </c>
      <c r="C2378" s="2">
        <v>45443</v>
      </c>
      <c r="D2378" s="5">
        <v>106467</v>
      </c>
      <c r="E2378" s="1" t="s">
        <v>43</v>
      </c>
      <c r="F2378" s="1" t="s">
        <v>44</v>
      </c>
      <c r="G2378" s="5">
        <v>25943</v>
      </c>
      <c r="H2378" s="1" t="s">
        <v>10679</v>
      </c>
      <c r="I2378" s="1" t="s">
        <v>10684</v>
      </c>
      <c r="J2378" s="1" t="s">
        <v>10692</v>
      </c>
      <c r="K2378" s="5">
        <v>22533</v>
      </c>
      <c r="L2378" s="1" t="s">
        <v>10691</v>
      </c>
    </row>
    <row r="2379" spans="1:12" x14ac:dyDescent="0.35">
      <c r="A2379" s="1" t="s">
        <v>9031</v>
      </c>
      <c r="B2379" s="1" t="s">
        <v>1914</v>
      </c>
      <c r="C2379" s="2">
        <v>45509</v>
      </c>
      <c r="D2379" s="5">
        <v>746000</v>
      </c>
      <c r="E2379" s="1" t="s">
        <v>72</v>
      </c>
      <c r="F2379" s="1" t="s">
        <v>33</v>
      </c>
      <c r="G2379" s="5">
        <v>12082</v>
      </c>
      <c r="H2379" s="1" t="s">
        <v>10696</v>
      </c>
      <c r="I2379" s="1" t="s">
        <v>10680</v>
      </c>
      <c r="J2379" s="1" t="s">
        <v>12598</v>
      </c>
      <c r="K2379" s="5"/>
      <c r="L2379" s="1" t="s">
        <v>10682</v>
      </c>
    </row>
    <row r="2380" spans="1:12" x14ac:dyDescent="0.35">
      <c r="A2380" s="1" t="s">
        <v>9035</v>
      </c>
      <c r="B2380" s="1" t="s">
        <v>608</v>
      </c>
      <c r="C2380" s="2">
        <v>45104</v>
      </c>
      <c r="D2380" s="5">
        <v>499000</v>
      </c>
      <c r="E2380" s="1" t="s">
        <v>24</v>
      </c>
      <c r="F2380" s="1" t="s">
        <v>25</v>
      </c>
      <c r="G2380" s="5">
        <v>11420</v>
      </c>
      <c r="H2380" s="1" t="s">
        <v>10693</v>
      </c>
      <c r="I2380" s="1" t="s">
        <v>10684</v>
      </c>
      <c r="J2380" s="1" t="s">
        <v>12598</v>
      </c>
      <c r="K2380" s="5"/>
      <c r="L2380" s="1" t="s">
        <v>10682</v>
      </c>
    </row>
    <row r="2381" spans="1:12" x14ac:dyDescent="0.35">
      <c r="A2381" s="1" t="s">
        <v>9037</v>
      </c>
      <c r="B2381" s="1" t="s">
        <v>2153</v>
      </c>
      <c r="C2381" s="2">
        <v>45181</v>
      </c>
      <c r="D2381" s="5">
        <v>305803</v>
      </c>
      <c r="E2381" s="1" t="s">
        <v>248</v>
      </c>
      <c r="F2381" s="1" t="s">
        <v>249</v>
      </c>
      <c r="G2381" s="5">
        <v>10967</v>
      </c>
      <c r="H2381" s="1" t="s">
        <v>10693</v>
      </c>
      <c r="I2381" s="1" t="s">
        <v>10684</v>
      </c>
      <c r="J2381" s="1" t="s">
        <v>10702</v>
      </c>
      <c r="K2381" s="5">
        <v>42197</v>
      </c>
      <c r="L2381" s="1" t="s">
        <v>10682</v>
      </c>
    </row>
    <row r="2382" spans="1:12" x14ac:dyDescent="0.35">
      <c r="A2382" s="1" t="s">
        <v>9040</v>
      </c>
      <c r="B2382" s="1" t="s">
        <v>1832</v>
      </c>
      <c r="C2382" s="2">
        <v>44782</v>
      </c>
      <c r="D2382" s="5">
        <v>808222</v>
      </c>
      <c r="E2382" s="1" t="s">
        <v>32</v>
      </c>
      <c r="F2382" s="1" t="s">
        <v>33</v>
      </c>
      <c r="G2382" s="5">
        <v>9858</v>
      </c>
      <c r="H2382" s="1" t="s">
        <v>10683</v>
      </c>
      <c r="I2382" s="1" t="s">
        <v>10690</v>
      </c>
      <c r="J2382" s="1" t="s">
        <v>10692</v>
      </c>
      <c r="K2382" s="5">
        <v>18778</v>
      </c>
      <c r="L2382" s="1" t="s">
        <v>10691</v>
      </c>
    </row>
    <row r="2383" spans="1:12" x14ac:dyDescent="0.35">
      <c r="A2383" s="1" t="s">
        <v>9044</v>
      </c>
      <c r="B2383" s="1" t="s">
        <v>1086</v>
      </c>
      <c r="C2383" s="2">
        <v>45655</v>
      </c>
      <c r="D2383" s="5">
        <v>173957</v>
      </c>
      <c r="E2383" s="1" t="s">
        <v>61</v>
      </c>
      <c r="F2383" s="1" t="s">
        <v>62</v>
      </c>
      <c r="G2383" s="5">
        <v>38677</v>
      </c>
      <c r="H2383" s="1" t="s">
        <v>10679</v>
      </c>
      <c r="I2383" s="1" t="s">
        <v>10684</v>
      </c>
      <c r="J2383" s="1" t="s">
        <v>10692</v>
      </c>
      <c r="K2383" s="5">
        <v>25043</v>
      </c>
      <c r="L2383" s="1" t="s">
        <v>10695</v>
      </c>
    </row>
    <row r="2384" spans="1:12" x14ac:dyDescent="0.35">
      <c r="A2384" s="1" t="s">
        <v>9046</v>
      </c>
      <c r="B2384" s="1" t="s">
        <v>1965</v>
      </c>
      <c r="C2384" s="2">
        <v>45194</v>
      </c>
      <c r="D2384" s="5">
        <v>520936</v>
      </c>
      <c r="E2384" s="1" t="s">
        <v>83</v>
      </c>
      <c r="F2384" s="1" t="s">
        <v>84</v>
      </c>
      <c r="G2384" s="5">
        <v>13230</v>
      </c>
      <c r="H2384" s="1" t="s">
        <v>10697</v>
      </c>
      <c r="I2384" s="1" t="s">
        <v>10687</v>
      </c>
      <c r="J2384" s="1" t="s">
        <v>10681</v>
      </c>
      <c r="K2384" s="5">
        <v>24064</v>
      </c>
      <c r="L2384" s="1" t="s">
        <v>10691</v>
      </c>
    </row>
    <row r="2385" spans="1:12" x14ac:dyDescent="0.35">
      <c r="A2385" s="1" t="s">
        <v>9049</v>
      </c>
      <c r="B2385" s="1" t="s">
        <v>1440</v>
      </c>
      <c r="C2385" s="2">
        <v>44577</v>
      </c>
      <c r="D2385" s="5">
        <v>1157398</v>
      </c>
      <c r="E2385" s="1" t="s">
        <v>146</v>
      </c>
      <c r="F2385" s="1" t="s">
        <v>147</v>
      </c>
      <c r="G2385" s="5">
        <v>28985</v>
      </c>
      <c r="H2385" s="1" t="s">
        <v>10683</v>
      </c>
      <c r="I2385" s="1" t="s">
        <v>10687</v>
      </c>
      <c r="J2385" s="1" t="s">
        <v>10699</v>
      </c>
      <c r="K2385" s="5">
        <v>40602</v>
      </c>
      <c r="L2385" s="1" t="s">
        <v>10686</v>
      </c>
    </row>
    <row r="2386" spans="1:12" x14ac:dyDescent="0.35">
      <c r="A2386" s="1" t="s">
        <v>9051</v>
      </c>
      <c r="B2386" s="1" t="s">
        <v>1216</v>
      </c>
      <c r="C2386" s="2">
        <v>45189</v>
      </c>
      <c r="D2386" s="5">
        <v>352188</v>
      </c>
      <c r="E2386" s="1" t="s">
        <v>61</v>
      </c>
      <c r="F2386" s="1" t="s">
        <v>62</v>
      </c>
      <c r="G2386" s="5">
        <v>31934</v>
      </c>
      <c r="H2386" s="1" t="s">
        <v>10697</v>
      </c>
      <c r="I2386" s="1" t="s">
        <v>10684</v>
      </c>
      <c r="J2386" s="1" t="s">
        <v>10700</v>
      </c>
      <c r="K2386" s="5">
        <v>46812</v>
      </c>
      <c r="L2386" s="1" t="s">
        <v>10691</v>
      </c>
    </row>
    <row r="2387" spans="1:12" x14ac:dyDescent="0.35">
      <c r="A2387" s="1" t="s">
        <v>9053</v>
      </c>
      <c r="B2387" s="1" t="s">
        <v>588</v>
      </c>
      <c r="C2387" s="2">
        <v>45456</v>
      </c>
      <c r="D2387" s="5">
        <v>697000</v>
      </c>
      <c r="E2387" s="1" t="s">
        <v>72</v>
      </c>
      <c r="F2387" s="1" t="s">
        <v>33</v>
      </c>
      <c r="G2387" s="5">
        <v>10307</v>
      </c>
      <c r="H2387" s="1" t="s">
        <v>10679</v>
      </c>
      <c r="I2387" s="1" t="s">
        <v>10689</v>
      </c>
      <c r="J2387" s="1" t="s">
        <v>12598</v>
      </c>
      <c r="K2387" s="5"/>
      <c r="L2387" s="1" t="s">
        <v>10691</v>
      </c>
    </row>
    <row r="2388" spans="1:12" x14ac:dyDescent="0.35">
      <c r="A2388" s="1" t="s">
        <v>9056</v>
      </c>
      <c r="B2388" s="1" t="s">
        <v>276</v>
      </c>
      <c r="C2388" s="2">
        <v>45516</v>
      </c>
      <c r="D2388" s="5">
        <v>1445000</v>
      </c>
      <c r="E2388" s="1" t="s">
        <v>138</v>
      </c>
      <c r="F2388" s="1" t="s">
        <v>139</v>
      </c>
      <c r="G2388" s="5">
        <v>31005</v>
      </c>
      <c r="H2388" s="1" t="s">
        <v>10683</v>
      </c>
      <c r="I2388" s="1" t="s">
        <v>10690</v>
      </c>
      <c r="J2388" s="1" t="s">
        <v>12598</v>
      </c>
      <c r="K2388" s="5"/>
      <c r="L2388" s="1" t="s">
        <v>10686</v>
      </c>
    </row>
    <row r="2389" spans="1:12" x14ac:dyDescent="0.35">
      <c r="A2389" s="1" t="s">
        <v>9060</v>
      </c>
      <c r="B2389" s="1" t="s">
        <v>991</v>
      </c>
      <c r="C2389" s="2">
        <v>45702</v>
      </c>
      <c r="D2389" s="5">
        <v>498000</v>
      </c>
      <c r="E2389" s="1" t="s">
        <v>32</v>
      </c>
      <c r="F2389" s="1" t="s">
        <v>33</v>
      </c>
      <c r="G2389" s="5">
        <v>11648</v>
      </c>
      <c r="H2389" s="1" t="s">
        <v>10696</v>
      </c>
      <c r="I2389" s="1" t="s">
        <v>10684</v>
      </c>
      <c r="J2389" s="1" t="s">
        <v>12598</v>
      </c>
      <c r="K2389" s="5"/>
      <c r="L2389" s="1" t="s">
        <v>10682</v>
      </c>
    </row>
    <row r="2390" spans="1:12" x14ac:dyDescent="0.35">
      <c r="A2390" s="1" t="s">
        <v>9062</v>
      </c>
      <c r="B2390" s="1" t="s">
        <v>206</v>
      </c>
      <c r="C2390" s="2">
        <v>45223</v>
      </c>
      <c r="D2390" s="5">
        <v>311945</v>
      </c>
      <c r="E2390" s="1" t="s">
        <v>56</v>
      </c>
      <c r="F2390" s="1" t="s">
        <v>57</v>
      </c>
      <c r="G2390" s="5">
        <v>38775</v>
      </c>
      <c r="H2390" s="1" t="s">
        <v>10697</v>
      </c>
      <c r="I2390" s="1" t="s">
        <v>10687</v>
      </c>
      <c r="J2390" s="1" t="s">
        <v>10700</v>
      </c>
      <c r="K2390" s="5">
        <v>37055</v>
      </c>
      <c r="L2390" s="1" t="s">
        <v>10682</v>
      </c>
    </row>
    <row r="2391" spans="1:12" x14ac:dyDescent="0.35">
      <c r="A2391" s="1" t="s">
        <v>9064</v>
      </c>
      <c r="B2391" s="1" t="s">
        <v>1562</v>
      </c>
      <c r="C2391" s="2">
        <v>45074</v>
      </c>
      <c r="D2391" s="5">
        <v>229000</v>
      </c>
      <c r="E2391" s="1" t="s">
        <v>48</v>
      </c>
      <c r="F2391" s="1" t="s">
        <v>49</v>
      </c>
      <c r="G2391" s="5">
        <v>24298</v>
      </c>
      <c r="H2391" s="1" t="s">
        <v>10693</v>
      </c>
      <c r="I2391" s="1" t="s">
        <v>10680</v>
      </c>
      <c r="J2391" s="1" t="s">
        <v>12598</v>
      </c>
      <c r="K2391" s="5"/>
      <c r="L2391" s="1" t="s">
        <v>10686</v>
      </c>
    </row>
    <row r="2392" spans="1:12" x14ac:dyDescent="0.35">
      <c r="A2392" s="1" t="s">
        <v>9066</v>
      </c>
      <c r="B2392" s="1" t="s">
        <v>2108</v>
      </c>
      <c r="C2392" s="2">
        <v>44949</v>
      </c>
      <c r="D2392" s="5">
        <v>208000</v>
      </c>
      <c r="E2392" s="1" t="s">
        <v>72</v>
      </c>
      <c r="F2392" s="1" t="s">
        <v>33</v>
      </c>
      <c r="G2392" s="5">
        <v>10805</v>
      </c>
      <c r="H2392" s="1" t="s">
        <v>10693</v>
      </c>
      <c r="I2392" s="1" t="s">
        <v>10690</v>
      </c>
      <c r="J2392" s="1" t="s">
        <v>12598</v>
      </c>
      <c r="K2392" s="5"/>
      <c r="L2392" s="1" t="s">
        <v>10686</v>
      </c>
    </row>
    <row r="2393" spans="1:12" x14ac:dyDescent="0.35">
      <c r="A2393" s="1" t="s">
        <v>9069</v>
      </c>
      <c r="B2393" s="1" t="s">
        <v>9</v>
      </c>
      <c r="C2393" s="2">
        <v>45617</v>
      </c>
      <c r="D2393" s="5">
        <v>371604</v>
      </c>
      <c r="E2393" s="1" t="s">
        <v>12</v>
      </c>
      <c r="F2393" s="1" t="s">
        <v>13</v>
      </c>
      <c r="G2393" s="5">
        <v>17237</v>
      </c>
      <c r="H2393" s="1" t="s">
        <v>10696</v>
      </c>
      <c r="I2393" s="1" t="s">
        <v>10684</v>
      </c>
      <c r="J2393" s="1" t="s">
        <v>10702</v>
      </c>
      <c r="K2393" s="5">
        <v>27396</v>
      </c>
      <c r="L2393" s="1" t="s">
        <v>10682</v>
      </c>
    </row>
    <row r="2394" spans="1:12" x14ac:dyDescent="0.35">
      <c r="A2394" s="1" t="s">
        <v>9071</v>
      </c>
      <c r="B2394" s="1" t="s">
        <v>2139</v>
      </c>
      <c r="C2394" s="2">
        <v>45380</v>
      </c>
      <c r="D2394" s="5">
        <v>499000</v>
      </c>
      <c r="E2394" s="1" t="s">
        <v>146</v>
      </c>
      <c r="F2394" s="1" t="s">
        <v>147</v>
      </c>
      <c r="G2394" s="5">
        <v>25989</v>
      </c>
      <c r="H2394" s="1" t="s">
        <v>10693</v>
      </c>
      <c r="I2394" s="1" t="s">
        <v>10680</v>
      </c>
      <c r="J2394" s="1" t="s">
        <v>12598</v>
      </c>
      <c r="K2394" s="5"/>
      <c r="L2394" s="1" t="s">
        <v>10688</v>
      </c>
    </row>
    <row r="2395" spans="1:12" x14ac:dyDescent="0.35">
      <c r="A2395" s="1" t="s">
        <v>9073</v>
      </c>
      <c r="B2395" s="1" t="s">
        <v>1937</v>
      </c>
      <c r="C2395" s="2">
        <v>44869</v>
      </c>
      <c r="D2395" s="5">
        <v>637000</v>
      </c>
      <c r="E2395" s="1" t="s">
        <v>91</v>
      </c>
      <c r="F2395" s="1" t="s">
        <v>84</v>
      </c>
      <c r="G2395" s="5">
        <v>18893</v>
      </c>
      <c r="H2395" s="1" t="s">
        <v>10697</v>
      </c>
      <c r="I2395" s="1" t="s">
        <v>10684</v>
      </c>
      <c r="J2395" s="1" t="s">
        <v>12598</v>
      </c>
      <c r="K2395" s="5"/>
      <c r="L2395" s="1" t="s">
        <v>10686</v>
      </c>
    </row>
    <row r="2396" spans="1:12" x14ac:dyDescent="0.35">
      <c r="A2396" s="1" t="s">
        <v>9076</v>
      </c>
      <c r="B2396" s="1" t="s">
        <v>739</v>
      </c>
      <c r="C2396" s="2">
        <v>45240</v>
      </c>
      <c r="D2396" s="5">
        <v>229619</v>
      </c>
      <c r="E2396" s="1" t="s">
        <v>56</v>
      </c>
      <c r="F2396" s="1" t="s">
        <v>57</v>
      </c>
      <c r="G2396" s="5">
        <v>42277</v>
      </c>
      <c r="H2396" s="1" t="s">
        <v>10683</v>
      </c>
      <c r="I2396" s="1" t="s">
        <v>10680</v>
      </c>
      <c r="J2396" s="1" t="s">
        <v>10700</v>
      </c>
      <c r="K2396" s="5">
        <v>19381</v>
      </c>
      <c r="L2396" s="1" t="s">
        <v>10686</v>
      </c>
    </row>
    <row r="2397" spans="1:12" x14ac:dyDescent="0.35">
      <c r="A2397" s="1" t="s">
        <v>9078</v>
      </c>
      <c r="B2397" s="1" t="s">
        <v>457</v>
      </c>
      <c r="C2397" s="2">
        <v>45525</v>
      </c>
      <c r="D2397" s="5">
        <v>172654</v>
      </c>
      <c r="E2397" s="1" t="s">
        <v>83</v>
      </c>
      <c r="F2397" s="1" t="s">
        <v>84</v>
      </c>
      <c r="G2397" s="5">
        <v>12648</v>
      </c>
      <c r="H2397" s="1" t="s">
        <v>10679</v>
      </c>
      <c r="I2397" s="1" t="s">
        <v>10684</v>
      </c>
      <c r="J2397" s="1" t="s">
        <v>10694</v>
      </c>
      <c r="K2397" s="5">
        <v>26346</v>
      </c>
      <c r="L2397" s="1" t="s">
        <v>10686</v>
      </c>
    </row>
    <row r="2398" spans="1:12" x14ac:dyDescent="0.35">
      <c r="A2398" s="1" t="s">
        <v>9080</v>
      </c>
      <c r="B2398" s="1" t="s">
        <v>2333</v>
      </c>
      <c r="C2398" s="2">
        <v>44602</v>
      </c>
      <c r="D2398" s="5">
        <v>388000</v>
      </c>
      <c r="E2398" s="1" t="s">
        <v>151</v>
      </c>
      <c r="F2398" s="1" t="s">
        <v>33</v>
      </c>
      <c r="G2398" s="5">
        <v>11956</v>
      </c>
      <c r="H2398" s="1" t="s">
        <v>10679</v>
      </c>
      <c r="I2398" s="1" t="s">
        <v>10687</v>
      </c>
      <c r="J2398" s="1" t="s">
        <v>12598</v>
      </c>
      <c r="K2398" s="5"/>
      <c r="L2398" s="1" t="s">
        <v>10691</v>
      </c>
    </row>
    <row r="2399" spans="1:12" x14ac:dyDescent="0.35">
      <c r="A2399" s="1" t="s">
        <v>9083</v>
      </c>
      <c r="B2399" s="1" t="s">
        <v>2291</v>
      </c>
      <c r="C2399" s="2">
        <v>45128</v>
      </c>
      <c r="D2399" s="5">
        <v>101848</v>
      </c>
      <c r="E2399" s="1" t="s">
        <v>119</v>
      </c>
      <c r="F2399" s="1" t="s">
        <v>120</v>
      </c>
      <c r="G2399" s="5">
        <v>38721</v>
      </c>
      <c r="H2399" s="1" t="s">
        <v>10693</v>
      </c>
      <c r="I2399" s="1" t="s">
        <v>10680</v>
      </c>
      <c r="J2399" s="1" t="s">
        <v>10698</v>
      </c>
      <c r="K2399" s="5">
        <v>27152</v>
      </c>
      <c r="L2399" s="1" t="s">
        <v>10682</v>
      </c>
    </row>
    <row r="2400" spans="1:12" x14ac:dyDescent="0.35">
      <c r="A2400" s="1" t="s">
        <v>9085</v>
      </c>
      <c r="B2400" s="1" t="s">
        <v>2059</v>
      </c>
      <c r="C2400" s="2">
        <v>45708</v>
      </c>
      <c r="D2400" s="5">
        <v>697000</v>
      </c>
      <c r="E2400" s="1" t="s">
        <v>43</v>
      </c>
      <c r="F2400" s="1" t="s">
        <v>44</v>
      </c>
      <c r="G2400" s="5">
        <v>27753</v>
      </c>
      <c r="H2400" s="1" t="s">
        <v>10679</v>
      </c>
      <c r="I2400" s="1" t="s">
        <v>10680</v>
      </c>
      <c r="J2400" s="1" t="s">
        <v>12598</v>
      </c>
      <c r="K2400" s="5"/>
      <c r="L2400" s="1" t="s">
        <v>10682</v>
      </c>
    </row>
    <row r="2401" spans="1:12" x14ac:dyDescent="0.35">
      <c r="A2401" s="1" t="s">
        <v>9088</v>
      </c>
      <c r="B2401" s="1" t="s">
        <v>1274</v>
      </c>
      <c r="C2401" s="2">
        <v>45201</v>
      </c>
      <c r="D2401" s="5">
        <v>129398</v>
      </c>
      <c r="E2401" s="1" t="s">
        <v>61</v>
      </c>
      <c r="F2401" s="1" t="s">
        <v>62</v>
      </c>
      <c r="G2401" s="5">
        <v>37257</v>
      </c>
      <c r="H2401" s="1" t="s">
        <v>10679</v>
      </c>
      <c r="I2401" s="1" t="s">
        <v>10684</v>
      </c>
      <c r="J2401" s="1" t="s">
        <v>10692</v>
      </c>
      <c r="K2401" s="5">
        <v>47602</v>
      </c>
      <c r="L2401" s="1" t="s">
        <v>10686</v>
      </c>
    </row>
    <row r="2402" spans="1:12" x14ac:dyDescent="0.35">
      <c r="A2402" s="1" t="s">
        <v>9090</v>
      </c>
      <c r="B2402" s="1" t="s">
        <v>670</v>
      </c>
      <c r="C2402" s="2">
        <v>45163</v>
      </c>
      <c r="D2402" s="5">
        <v>487533</v>
      </c>
      <c r="E2402" s="1" t="s">
        <v>95</v>
      </c>
      <c r="F2402" s="1" t="s">
        <v>33</v>
      </c>
      <c r="G2402" s="5">
        <v>10018</v>
      </c>
      <c r="H2402" s="1" t="s">
        <v>10697</v>
      </c>
      <c r="I2402" s="1" t="s">
        <v>10687</v>
      </c>
      <c r="J2402" s="1" t="s">
        <v>10681</v>
      </c>
      <c r="K2402" s="5">
        <v>48467</v>
      </c>
      <c r="L2402" s="1" t="s">
        <v>10686</v>
      </c>
    </row>
    <row r="2403" spans="1:12" x14ac:dyDescent="0.35">
      <c r="A2403" s="1" t="s">
        <v>9093</v>
      </c>
      <c r="B2403" s="1" t="s">
        <v>881</v>
      </c>
      <c r="C2403" s="2">
        <v>44739</v>
      </c>
      <c r="D2403" s="5">
        <v>778791</v>
      </c>
      <c r="E2403" s="1" t="s">
        <v>151</v>
      </c>
      <c r="F2403" s="1" t="s">
        <v>33</v>
      </c>
      <c r="G2403" s="5">
        <v>14439</v>
      </c>
      <c r="H2403" s="1" t="s">
        <v>10679</v>
      </c>
      <c r="I2403" s="1" t="s">
        <v>10687</v>
      </c>
      <c r="J2403" s="1" t="s">
        <v>10681</v>
      </c>
      <c r="K2403" s="5">
        <v>48209</v>
      </c>
      <c r="L2403" s="1" t="s">
        <v>10682</v>
      </c>
    </row>
    <row r="2404" spans="1:12" x14ac:dyDescent="0.35">
      <c r="A2404" s="1" t="s">
        <v>9097</v>
      </c>
      <c r="B2404" s="1" t="s">
        <v>1906</v>
      </c>
      <c r="C2404" s="2">
        <v>45365</v>
      </c>
      <c r="D2404" s="5">
        <v>528000</v>
      </c>
      <c r="E2404" s="1" t="s">
        <v>12</v>
      </c>
      <c r="F2404" s="1" t="s">
        <v>13</v>
      </c>
      <c r="G2404" s="5">
        <v>17376</v>
      </c>
      <c r="H2404" s="1" t="s">
        <v>10679</v>
      </c>
      <c r="I2404" s="1" t="s">
        <v>10684</v>
      </c>
      <c r="J2404" s="1" t="s">
        <v>12598</v>
      </c>
      <c r="K2404" s="5"/>
      <c r="L2404" s="1" t="s">
        <v>10691</v>
      </c>
    </row>
    <row r="2405" spans="1:12" x14ac:dyDescent="0.35">
      <c r="A2405" s="1" t="s">
        <v>9100</v>
      </c>
      <c r="B2405" s="1" t="s">
        <v>590</v>
      </c>
      <c r="C2405" s="2">
        <v>44958</v>
      </c>
      <c r="D2405" s="5">
        <v>399000</v>
      </c>
      <c r="E2405" s="1" t="s">
        <v>127</v>
      </c>
      <c r="F2405" s="1" t="s">
        <v>128</v>
      </c>
      <c r="G2405" s="5">
        <v>18829</v>
      </c>
      <c r="H2405" s="1" t="s">
        <v>10679</v>
      </c>
      <c r="I2405" s="1" t="s">
        <v>10690</v>
      </c>
      <c r="J2405" s="1" t="s">
        <v>12598</v>
      </c>
      <c r="K2405" s="5"/>
      <c r="L2405" s="1" t="s">
        <v>10686</v>
      </c>
    </row>
    <row r="2406" spans="1:12" x14ac:dyDescent="0.35">
      <c r="A2406" s="1" t="s">
        <v>9102</v>
      </c>
      <c r="B2406" s="1" t="s">
        <v>2366</v>
      </c>
      <c r="C2406" s="2">
        <v>44968</v>
      </c>
      <c r="D2406" s="5">
        <v>628000</v>
      </c>
      <c r="E2406" s="1" t="s">
        <v>111</v>
      </c>
      <c r="F2406" s="1" t="s">
        <v>112</v>
      </c>
      <c r="G2406" s="5">
        <v>25366</v>
      </c>
      <c r="H2406" s="1" t="s">
        <v>10696</v>
      </c>
      <c r="I2406" s="1" t="s">
        <v>10680</v>
      </c>
      <c r="J2406" s="1" t="s">
        <v>12598</v>
      </c>
      <c r="K2406" s="5"/>
      <c r="L2406" s="1" t="s">
        <v>10688</v>
      </c>
    </row>
    <row r="2407" spans="1:12" x14ac:dyDescent="0.35">
      <c r="A2407" s="1" t="s">
        <v>9105</v>
      </c>
      <c r="B2407" s="1" t="s">
        <v>2125</v>
      </c>
      <c r="C2407" s="2">
        <v>45588</v>
      </c>
      <c r="D2407" s="5">
        <v>329000</v>
      </c>
      <c r="E2407" s="1" t="s">
        <v>138</v>
      </c>
      <c r="F2407" s="1" t="s">
        <v>139</v>
      </c>
      <c r="G2407" s="5">
        <v>35999</v>
      </c>
      <c r="H2407" s="1" t="s">
        <v>10693</v>
      </c>
      <c r="I2407" s="1" t="s">
        <v>10684</v>
      </c>
      <c r="J2407" s="1" t="s">
        <v>12598</v>
      </c>
      <c r="K2407" s="5"/>
      <c r="L2407" s="1" t="s">
        <v>10686</v>
      </c>
    </row>
    <row r="2408" spans="1:12" x14ac:dyDescent="0.35">
      <c r="A2408" s="1" t="s">
        <v>9107</v>
      </c>
      <c r="B2408" s="1" t="s">
        <v>1935</v>
      </c>
      <c r="C2408" s="2">
        <v>45654</v>
      </c>
      <c r="D2408" s="5">
        <v>589022</v>
      </c>
      <c r="E2408" s="1" t="s">
        <v>56</v>
      </c>
      <c r="F2408" s="1" t="s">
        <v>57</v>
      </c>
      <c r="G2408" s="5">
        <v>33432</v>
      </c>
      <c r="H2408" s="1" t="s">
        <v>10679</v>
      </c>
      <c r="I2408" s="1" t="s">
        <v>10684</v>
      </c>
      <c r="J2408" s="1" t="s">
        <v>10699</v>
      </c>
      <c r="K2408" s="5">
        <v>38978</v>
      </c>
      <c r="L2408" s="1" t="s">
        <v>10686</v>
      </c>
    </row>
    <row r="2409" spans="1:12" x14ac:dyDescent="0.35">
      <c r="A2409" s="1" t="s">
        <v>9110</v>
      </c>
      <c r="B2409" s="1" t="s">
        <v>66</v>
      </c>
      <c r="C2409" s="2">
        <v>45327</v>
      </c>
      <c r="D2409" s="5">
        <v>638000</v>
      </c>
      <c r="E2409" s="1" t="s">
        <v>37</v>
      </c>
      <c r="F2409" s="1" t="s">
        <v>38</v>
      </c>
      <c r="G2409" s="5">
        <v>37948</v>
      </c>
      <c r="H2409" s="1" t="s">
        <v>10683</v>
      </c>
      <c r="I2409" s="1" t="s">
        <v>10684</v>
      </c>
      <c r="J2409" s="1" t="s">
        <v>12598</v>
      </c>
      <c r="K2409" s="5"/>
      <c r="L2409" s="1" t="s">
        <v>10682</v>
      </c>
    </row>
    <row r="2410" spans="1:12" x14ac:dyDescent="0.35">
      <c r="A2410" s="1" t="s">
        <v>9113</v>
      </c>
      <c r="B2410" s="1" t="s">
        <v>573</v>
      </c>
      <c r="C2410" s="2">
        <v>45540</v>
      </c>
      <c r="D2410" s="5">
        <v>418000</v>
      </c>
      <c r="E2410" s="1" t="s">
        <v>32</v>
      </c>
      <c r="F2410" s="1" t="s">
        <v>33</v>
      </c>
      <c r="G2410" s="5">
        <v>9443</v>
      </c>
      <c r="H2410" s="1" t="s">
        <v>10693</v>
      </c>
      <c r="I2410" s="1" t="s">
        <v>10684</v>
      </c>
      <c r="J2410" s="1" t="s">
        <v>12598</v>
      </c>
      <c r="K2410" s="5"/>
      <c r="L2410" s="1" t="s">
        <v>10686</v>
      </c>
    </row>
    <row r="2411" spans="1:12" x14ac:dyDescent="0.35">
      <c r="A2411" s="1" t="s">
        <v>9116</v>
      </c>
      <c r="B2411" s="1" t="s">
        <v>1736</v>
      </c>
      <c r="C2411" s="2">
        <v>44700</v>
      </c>
      <c r="D2411" s="5">
        <v>837000</v>
      </c>
      <c r="E2411" s="1" t="s">
        <v>56</v>
      </c>
      <c r="F2411" s="1" t="s">
        <v>57</v>
      </c>
      <c r="G2411" s="5">
        <v>33825</v>
      </c>
      <c r="H2411" s="1" t="s">
        <v>10683</v>
      </c>
      <c r="I2411" s="1" t="s">
        <v>10684</v>
      </c>
      <c r="J2411" s="1" t="s">
        <v>12598</v>
      </c>
      <c r="K2411" s="5"/>
      <c r="L2411" s="1" t="s">
        <v>10682</v>
      </c>
    </row>
    <row r="2412" spans="1:12" x14ac:dyDescent="0.35">
      <c r="A2412" s="1" t="s">
        <v>9118</v>
      </c>
      <c r="B2412" s="1" t="s">
        <v>76</v>
      </c>
      <c r="C2412" s="2">
        <v>45602</v>
      </c>
      <c r="D2412" s="5">
        <v>1027928</v>
      </c>
      <c r="E2412" s="1" t="s">
        <v>72</v>
      </c>
      <c r="F2412" s="1" t="s">
        <v>33</v>
      </c>
      <c r="G2412" s="5">
        <v>10344</v>
      </c>
      <c r="H2412" s="1" t="s">
        <v>10679</v>
      </c>
      <c r="I2412" s="1" t="s">
        <v>10690</v>
      </c>
      <c r="J2412" s="1" t="s">
        <v>10694</v>
      </c>
      <c r="K2412" s="5">
        <v>28072</v>
      </c>
      <c r="L2412" s="1" t="s">
        <v>10691</v>
      </c>
    </row>
    <row r="2413" spans="1:12" x14ac:dyDescent="0.35">
      <c r="A2413" s="1" t="s">
        <v>9121</v>
      </c>
      <c r="B2413" s="1" t="s">
        <v>685</v>
      </c>
      <c r="C2413" s="2">
        <v>45045</v>
      </c>
      <c r="D2413" s="5">
        <v>399000</v>
      </c>
      <c r="E2413" s="1" t="s">
        <v>32</v>
      </c>
      <c r="F2413" s="1" t="s">
        <v>33</v>
      </c>
      <c r="G2413" s="5">
        <v>12874</v>
      </c>
      <c r="H2413" s="1" t="s">
        <v>10696</v>
      </c>
      <c r="I2413" s="1" t="s">
        <v>10684</v>
      </c>
      <c r="J2413" s="1" t="s">
        <v>12598</v>
      </c>
      <c r="K2413" s="5"/>
      <c r="L2413" s="1" t="s">
        <v>10686</v>
      </c>
    </row>
    <row r="2414" spans="1:12" x14ac:dyDescent="0.35">
      <c r="A2414" s="1" t="s">
        <v>9123</v>
      </c>
      <c r="B2414" s="1" t="s">
        <v>1614</v>
      </c>
      <c r="C2414" s="2">
        <v>44759</v>
      </c>
      <c r="D2414" s="5">
        <v>149000</v>
      </c>
      <c r="E2414" s="1" t="s">
        <v>72</v>
      </c>
      <c r="F2414" s="1" t="s">
        <v>33</v>
      </c>
      <c r="G2414" s="5">
        <v>10329</v>
      </c>
      <c r="H2414" s="1" t="s">
        <v>10679</v>
      </c>
      <c r="I2414" s="1" t="s">
        <v>10680</v>
      </c>
      <c r="J2414" s="1" t="s">
        <v>12598</v>
      </c>
      <c r="K2414" s="5"/>
      <c r="L2414" s="1" t="s">
        <v>10691</v>
      </c>
    </row>
    <row r="2415" spans="1:12" x14ac:dyDescent="0.35">
      <c r="A2415" s="1" t="s">
        <v>9125</v>
      </c>
      <c r="B2415" s="1" t="s">
        <v>916</v>
      </c>
      <c r="C2415" s="2">
        <v>44960</v>
      </c>
      <c r="D2415" s="5">
        <v>258000</v>
      </c>
      <c r="E2415" s="1" t="s">
        <v>56</v>
      </c>
      <c r="F2415" s="1" t="s">
        <v>57</v>
      </c>
      <c r="G2415" s="5">
        <v>39400</v>
      </c>
      <c r="H2415" s="1" t="s">
        <v>10679</v>
      </c>
      <c r="I2415" s="1" t="s">
        <v>10684</v>
      </c>
      <c r="J2415" s="1" t="s">
        <v>12598</v>
      </c>
      <c r="K2415" s="5"/>
      <c r="L2415" s="1" t="s">
        <v>10682</v>
      </c>
    </row>
    <row r="2416" spans="1:12" x14ac:dyDescent="0.35">
      <c r="A2416" s="1" t="s">
        <v>9128</v>
      </c>
      <c r="B2416" s="1" t="s">
        <v>1186</v>
      </c>
      <c r="C2416" s="2">
        <v>45281</v>
      </c>
      <c r="D2416" s="5">
        <v>510204</v>
      </c>
      <c r="E2416" s="1" t="s">
        <v>72</v>
      </c>
      <c r="F2416" s="1" t="s">
        <v>33</v>
      </c>
      <c r="G2416" s="5">
        <v>10745</v>
      </c>
      <c r="H2416" s="1" t="s">
        <v>10693</v>
      </c>
      <c r="I2416" s="1" t="s">
        <v>10690</v>
      </c>
      <c r="J2416" s="1" t="s">
        <v>10702</v>
      </c>
      <c r="K2416" s="5">
        <v>26796</v>
      </c>
      <c r="L2416" s="1" t="s">
        <v>10682</v>
      </c>
    </row>
    <row r="2417" spans="1:12" x14ac:dyDescent="0.35">
      <c r="A2417" s="1" t="s">
        <v>9131</v>
      </c>
      <c r="B2417" s="1" t="s">
        <v>1866</v>
      </c>
      <c r="C2417" s="2">
        <v>45289</v>
      </c>
      <c r="D2417" s="5">
        <v>1207731</v>
      </c>
      <c r="E2417" s="1" t="s">
        <v>32</v>
      </c>
      <c r="F2417" s="1" t="s">
        <v>33</v>
      </c>
      <c r="G2417" s="5">
        <v>9221</v>
      </c>
      <c r="H2417" s="1" t="s">
        <v>10696</v>
      </c>
      <c r="I2417" s="1" t="s">
        <v>10690</v>
      </c>
      <c r="J2417" s="1" t="s">
        <v>10702</v>
      </c>
      <c r="K2417" s="5">
        <v>48269</v>
      </c>
      <c r="L2417" s="1" t="s">
        <v>10682</v>
      </c>
    </row>
    <row r="2418" spans="1:12" x14ac:dyDescent="0.35">
      <c r="A2418" s="1" t="s">
        <v>9134</v>
      </c>
      <c r="B2418" s="1" t="s">
        <v>887</v>
      </c>
      <c r="C2418" s="2">
        <v>45509</v>
      </c>
      <c r="D2418" s="5">
        <v>140938</v>
      </c>
      <c r="E2418" s="1" t="s">
        <v>32</v>
      </c>
      <c r="F2418" s="1" t="s">
        <v>33</v>
      </c>
      <c r="G2418" s="5">
        <v>12819</v>
      </c>
      <c r="H2418" s="1" t="s">
        <v>10683</v>
      </c>
      <c r="I2418" s="1" t="s">
        <v>10680</v>
      </c>
      <c r="J2418" s="1" t="s">
        <v>10701</v>
      </c>
      <c r="K2418" s="5">
        <v>17062</v>
      </c>
      <c r="L2418" s="1" t="s">
        <v>10686</v>
      </c>
    </row>
    <row r="2419" spans="1:12" x14ac:dyDescent="0.35">
      <c r="A2419" s="1" t="s">
        <v>9136</v>
      </c>
      <c r="B2419" s="1" t="s">
        <v>1395</v>
      </c>
      <c r="C2419" s="2">
        <v>45481</v>
      </c>
      <c r="D2419" s="5">
        <v>287216</v>
      </c>
      <c r="E2419" s="1" t="s">
        <v>32</v>
      </c>
      <c r="F2419" s="1" t="s">
        <v>33</v>
      </c>
      <c r="G2419" s="5">
        <v>13807</v>
      </c>
      <c r="H2419" s="1" t="s">
        <v>10679</v>
      </c>
      <c r="I2419" s="1" t="s">
        <v>10684</v>
      </c>
      <c r="J2419" s="1" t="s">
        <v>10700</v>
      </c>
      <c r="K2419" s="5">
        <v>41784</v>
      </c>
      <c r="L2419" s="1" t="s">
        <v>10691</v>
      </c>
    </row>
    <row r="2420" spans="1:12" x14ac:dyDescent="0.35">
      <c r="A2420" s="1" t="s">
        <v>9138</v>
      </c>
      <c r="B2420" s="1" t="s">
        <v>982</v>
      </c>
      <c r="C2420" s="2">
        <v>45436</v>
      </c>
      <c r="D2420" s="5">
        <v>607000</v>
      </c>
      <c r="E2420" s="1" t="s">
        <v>61</v>
      </c>
      <c r="F2420" s="1" t="s">
        <v>62</v>
      </c>
      <c r="G2420" s="5">
        <v>35194</v>
      </c>
      <c r="H2420" s="1" t="s">
        <v>10679</v>
      </c>
      <c r="I2420" s="1" t="s">
        <v>10687</v>
      </c>
      <c r="J2420" s="1" t="s">
        <v>12598</v>
      </c>
      <c r="K2420" s="5"/>
      <c r="L2420" s="1" t="s">
        <v>10686</v>
      </c>
    </row>
    <row r="2421" spans="1:12" x14ac:dyDescent="0.35">
      <c r="A2421" s="1" t="s">
        <v>9141</v>
      </c>
      <c r="B2421" s="1" t="s">
        <v>1880</v>
      </c>
      <c r="C2421" s="2">
        <v>44935</v>
      </c>
      <c r="D2421" s="5">
        <v>399000</v>
      </c>
      <c r="E2421" s="1" t="s">
        <v>248</v>
      </c>
      <c r="F2421" s="1" t="s">
        <v>249</v>
      </c>
      <c r="G2421" s="5">
        <v>8336</v>
      </c>
      <c r="H2421" s="1" t="s">
        <v>10693</v>
      </c>
      <c r="I2421" s="1" t="s">
        <v>10684</v>
      </c>
      <c r="J2421" s="1" t="s">
        <v>12598</v>
      </c>
      <c r="K2421" s="5"/>
      <c r="L2421" s="1" t="s">
        <v>10682</v>
      </c>
    </row>
    <row r="2422" spans="1:12" x14ac:dyDescent="0.35">
      <c r="A2422" s="1" t="s">
        <v>9143</v>
      </c>
      <c r="B2422" s="1" t="s">
        <v>1874</v>
      </c>
      <c r="C2422" s="2">
        <v>45515</v>
      </c>
      <c r="D2422" s="5">
        <v>656902</v>
      </c>
      <c r="E2422" s="1" t="s">
        <v>61</v>
      </c>
      <c r="F2422" s="1" t="s">
        <v>62</v>
      </c>
      <c r="G2422" s="5">
        <v>33584</v>
      </c>
      <c r="H2422" s="1" t="s">
        <v>10696</v>
      </c>
      <c r="I2422" s="1" t="s">
        <v>10684</v>
      </c>
      <c r="J2422" s="1" t="s">
        <v>10700</v>
      </c>
      <c r="K2422" s="5">
        <v>10098</v>
      </c>
      <c r="L2422" s="1" t="s">
        <v>10691</v>
      </c>
    </row>
    <row r="2423" spans="1:12" x14ac:dyDescent="0.35">
      <c r="A2423" s="1" t="s">
        <v>9147</v>
      </c>
      <c r="B2423" s="1" t="s">
        <v>2187</v>
      </c>
      <c r="C2423" s="2">
        <v>45191</v>
      </c>
      <c r="D2423" s="5">
        <v>383489</v>
      </c>
      <c r="E2423" s="1" t="s">
        <v>43</v>
      </c>
      <c r="F2423" s="1" t="s">
        <v>44</v>
      </c>
      <c r="G2423" s="5">
        <v>37407</v>
      </c>
      <c r="H2423" s="1" t="s">
        <v>10679</v>
      </c>
      <c r="I2423" s="1" t="s">
        <v>10684</v>
      </c>
      <c r="J2423" s="1" t="s">
        <v>10702</v>
      </c>
      <c r="K2423" s="5">
        <v>14511</v>
      </c>
      <c r="L2423" s="1" t="s">
        <v>10682</v>
      </c>
    </row>
    <row r="2424" spans="1:12" x14ac:dyDescent="0.35">
      <c r="A2424" s="1" t="s">
        <v>9149</v>
      </c>
      <c r="B2424" s="1" t="s">
        <v>1846</v>
      </c>
      <c r="C2424" s="2">
        <v>45043</v>
      </c>
      <c r="D2424" s="5">
        <v>1075561</v>
      </c>
      <c r="E2424" s="1" t="s">
        <v>43</v>
      </c>
      <c r="F2424" s="1" t="s">
        <v>44</v>
      </c>
      <c r="G2424" s="5">
        <v>36055</v>
      </c>
      <c r="H2424" s="1" t="s">
        <v>10679</v>
      </c>
      <c r="I2424" s="1" t="s">
        <v>10684</v>
      </c>
      <c r="J2424" s="1" t="s">
        <v>10700</v>
      </c>
      <c r="K2424" s="5">
        <v>20439</v>
      </c>
      <c r="L2424" s="1" t="s">
        <v>10682</v>
      </c>
    </row>
    <row r="2425" spans="1:12" x14ac:dyDescent="0.35">
      <c r="A2425" s="1" t="s">
        <v>9152</v>
      </c>
      <c r="B2425" s="1" t="s">
        <v>345</v>
      </c>
      <c r="C2425" s="2">
        <v>45705</v>
      </c>
      <c r="D2425" s="5">
        <v>567000</v>
      </c>
      <c r="E2425" s="1" t="s">
        <v>146</v>
      </c>
      <c r="F2425" s="1" t="s">
        <v>147</v>
      </c>
      <c r="G2425" s="5">
        <v>32488</v>
      </c>
      <c r="H2425" s="1" t="s">
        <v>10693</v>
      </c>
      <c r="I2425" s="1" t="s">
        <v>10684</v>
      </c>
      <c r="J2425" s="1" t="s">
        <v>12598</v>
      </c>
      <c r="K2425" s="5"/>
      <c r="L2425" s="1" t="s">
        <v>10688</v>
      </c>
    </row>
    <row r="2426" spans="1:12" x14ac:dyDescent="0.35">
      <c r="A2426" s="1" t="s">
        <v>9156</v>
      </c>
      <c r="B2426" s="1" t="s">
        <v>2348</v>
      </c>
      <c r="C2426" s="2">
        <v>45346</v>
      </c>
      <c r="D2426" s="5">
        <v>198000</v>
      </c>
      <c r="E2426" s="1" t="s">
        <v>61</v>
      </c>
      <c r="F2426" s="1" t="s">
        <v>62</v>
      </c>
      <c r="G2426" s="5">
        <v>38574</v>
      </c>
      <c r="H2426" s="1" t="s">
        <v>10693</v>
      </c>
      <c r="I2426" s="1" t="s">
        <v>10684</v>
      </c>
      <c r="J2426" s="1" t="s">
        <v>12598</v>
      </c>
      <c r="K2426" s="5"/>
      <c r="L2426" s="1" t="s">
        <v>10686</v>
      </c>
    </row>
    <row r="2427" spans="1:12" x14ac:dyDescent="0.35">
      <c r="A2427" s="1" t="s">
        <v>9159</v>
      </c>
      <c r="B2427" s="1" t="s">
        <v>1909</v>
      </c>
      <c r="C2427" s="2">
        <v>45173</v>
      </c>
      <c r="D2427" s="5">
        <v>99000</v>
      </c>
      <c r="E2427" s="1" t="s">
        <v>127</v>
      </c>
      <c r="F2427" s="1" t="s">
        <v>128</v>
      </c>
      <c r="G2427" s="5">
        <v>18822</v>
      </c>
      <c r="H2427" s="1" t="s">
        <v>10696</v>
      </c>
      <c r="I2427" s="1" t="s">
        <v>10684</v>
      </c>
      <c r="J2427" s="1" t="s">
        <v>12598</v>
      </c>
      <c r="K2427" s="5"/>
      <c r="L2427" s="1" t="s">
        <v>10686</v>
      </c>
    </row>
    <row r="2428" spans="1:12" x14ac:dyDescent="0.35">
      <c r="A2428" s="1" t="s">
        <v>9161</v>
      </c>
      <c r="B2428" s="1" t="s">
        <v>1814</v>
      </c>
      <c r="C2428" s="2">
        <v>45454</v>
      </c>
      <c r="D2428" s="5">
        <v>748000</v>
      </c>
      <c r="E2428" s="1" t="s">
        <v>138</v>
      </c>
      <c r="F2428" s="1" t="s">
        <v>139</v>
      </c>
      <c r="G2428" s="5">
        <v>29057</v>
      </c>
      <c r="H2428" s="1" t="s">
        <v>10679</v>
      </c>
      <c r="I2428" s="1" t="s">
        <v>10684</v>
      </c>
      <c r="J2428" s="1" t="s">
        <v>12598</v>
      </c>
      <c r="K2428" s="5"/>
      <c r="L2428" s="1" t="s">
        <v>10686</v>
      </c>
    </row>
    <row r="2429" spans="1:12" x14ac:dyDescent="0.35">
      <c r="A2429" s="1" t="s">
        <v>9164</v>
      </c>
      <c r="B2429" s="1" t="s">
        <v>1744</v>
      </c>
      <c r="C2429" s="2">
        <v>45388</v>
      </c>
      <c r="D2429" s="5">
        <v>1020481</v>
      </c>
      <c r="E2429" s="1" t="s">
        <v>146</v>
      </c>
      <c r="F2429" s="1" t="s">
        <v>147</v>
      </c>
      <c r="G2429" s="5">
        <v>26538</v>
      </c>
      <c r="H2429" s="1" t="s">
        <v>10683</v>
      </c>
      <c r="I2429" s="1" t="s">
        <v>10690</v>
      </c>
      <c r="J2429" s="1" t="s">
        <v>10698</v>
      </c>
      <c r="K2429" s="5">
        <v>24519</v>
      </c>
      <c r="L2429" s="1" t="s">
        <v>10695</v>
      </c>
    </row>
    <row r="2430" spans="1:12" x14ac:dyDescent="0.35">
      <c r="A2430" s="1" t="s">
        <v>9168</v>
      </c>
      <c r="B2430" s="1" t="s">
        <v>457</v>
      </c>
      <c r="C2430" s="2">
        <v>45017</v>
      </c>
      <c r="D2430" s="5">
        <v>399000</v>
      </c>
      <c r="E2430" s="1" t="s">
        <v>83</v>
      </c>
      <c r="F2430" s="1" t="s">
        <v>84</v>
      </c>
      <c r="G2430" s="5">
        <v>17368</v>
      </c>
      <c r="H2430" s="1" t="s">
        <v>10683</v>
      </c>
      <c r="I2430" s="1" t="s">
        <v>10684</v>
      </c>
      <c r="J2430" s="1" t="s">
        <v>12598</v>
      </c>
      <c r="K2430" s="5"/>
      <c r="L2430" s="1" t="s">
        <v>10695</v>
      </c>
    </row>
    <row r="2431" spans="1:12" x14ac:dyDescent="0.35">
      <c r="A2431" s="1" t="s">
        <v>9170</v>
      </c>
      <c r="B2431" s="1" t="s">
        <v>2248</v>
      </c>
      <c r="C2431" s="2">
        <v>44777</v>
      </c>
      <c r="D2431" s="5">
        <v>807000</v>
      </c>
      <c r="E2431" s="1" t="s">
        <v>95</v>
      </c>
      <c r="F2431" s="1" t="s">
        <v>33</v>
      </c>
      <c r="G2431" s="5">
        <v>11368</v>
      </c>
      <c r="H2431" s="1" t="s">
        <v>10693</v>
      </c>
      <c r="I2431" s="1" t="s">
        <v>10680</v>
      </c>
      <c r="J2431" s="1" t="s">
        <v>12598</v>
      </c>
      <c r="K2431" s="5"/>
      <c r="L2431" s="1" t="s">
        <v>10691</v>
      </c>
    </row>
    <row r="2432" spans="1:12" x14ac:dyDescent="0.35">
      <c r="A2432" s="1" t="s">
        <v>9173</v>
      </c>
      <c r="B2432" s="1" t="s">
        <v>1562</v>
      </c>
      <c r="C2432" s="2">
        <v>45602</v>
      </c>
      <c r="D2432" s="5">
        <v>59000</v>
      </c>
      <c r="E2432" s="1" t="s">
        <v>48</v>
      </c>
      <c r="F2432" s="1" t="s">
        <v>49</v>
      </c>
      <c r="G2432" s="5">
        <v>22667</v>
      </c>
      <c r="H2432" s="1" t="s">
        <v>10697</v>
      </c>
      <c r="I2432" s="1" t="s">
        <v>10684</v>
      </c>
      <c r="J2432" s="1" t="s">
        <v>12598</v>
      </c>
      <c r="K2432" s="5"/>
      <c r="L2432" s="1" t="s">
        <v>10686</v>
      </c>
    </row>
    <row r="2433" spans="1:12" x14ac:dyDescent="0.35">
      <c r="A2433" s="1" t="s">
        <v>9175</v>
      </c>
      <c r="B2433" s="1" t="s">
        <v>1932</v>
      </c>
      <c r="C2433" s="2">
        <v>45448</v>
      </c>
      <c r="D2433" s="5">
        <v>149000</v>
      </c>
      <c r="E2433" s="1" t="s">
        <v>61</v>
      </c>
      <c r="F2433" s="1" t="s">
        <v>62</v>
      </c>
      <c r="G2433" s="5">
        <v>33448</v>
      </c>
      <c r="H2433" s="1" t="s">
        <v>10679</v>
      </c>
      <c r="I2433" s="1" t="s">
        <v>10687</v>
      </c>
      <c r="J2433" s="1" t="s">
        <v>12598</v>
      </c>
      <c r="K2433" s="5"/>
      <c r="L2433" s="1" t="s">
        <v>10691</v>
      </c>
    </row>
    <row r="2434" spans="1:12" x14ac:dyDescent="0.35">
      <c r="A2434" s="1" t="s">
        <v>9177</v>
      </c>
      <c r="B2434" s="1" t="s">
        <v>1126</v>
      </c>
      <c r="C2434" s="2">
        <v>45321</v>
      </c>
      <c r="D2434" s="5">
        <v>430713</v>
      </c>
      <c r="E2434" s="1" t="s">
        <v>24</v>
      </c>
      <c r="F2434" s="1" t="s">
        <v>25</v>
      </c>
      <c r="G2434" s="5">
        <v>13381</v>
      </c>
      <c r="H2434" s="1" t="s">
        <v>10679</v>
      </c>
      <c r="I2434" s="1" t="s">
        <v>10684</v>
      </c>
      <c r="J2434" s="1" t="s">
        <v>10699</v>
      </c>
      <c r="K2434" s="5">
        <v>18287</v>
      </c>
      <c r="L2434" s="1" t="s">
        <v>10682</v>
      </c>
    </row>
    <row r="2435" spans="1:12" x14ac:dyDescent="0.35">
      <c r="A2435" s="1" t="s">
        <v>9179</v>
      </c>
      <c r="B2435" s="1" t="s">
        <v>724</v>
      </c>
      <c r="C2435" s="2">
        <v>44631</v>
      </c>
      <c r="D2435" s="5">
        <v>1955000</v>
      </c>
      <c r="E2435" s="1" t="s">
        <v>24</v>
      </c>
      <c r="F2435" s="1" t="s">
        <v>25</v>
      </c>
      <c r="G2435" s="5">
        <v>9754</v>
      </c>
      <c r="H2435" s="1" t="s">
        <v>10679</v>
      </c>
      <c r="I2435" s="1" t="s">
        <v>10684</v>
      </c>
      <c r="J2435" s="1" t="s">
        <v>12598</v>
      </c>
      <c r="K2435" s="5"/>
      <c r="L2435" s="1" t="s">
        <v>10682</v>
      </c>
    </row>
    <row r="2436" spans="1:12" x14ac:dyDescent="0.35">
      <c r="A2436" s="1" t="s">
        <v>9183</v>
      </c>
      <c r="B2436" s="1" t="s">
        <v>1972</v>
      </c>
      <c r="C2436" s="2">
        <v>45074</v>
      </c>
      <c r="D2436" s="5">
        <v>69000</v>
      </c>
      <c r="E2436" s="1" t="s">
        <v>146</v>
      </c>
      <c r="F2436" s="1" t="s">
        <v>147</v>
      </c>
      <c r="G2436" s="5">
        <v>32467</v>
      </c>
      <c r="H2436" s="1" t="s">
        <v>10683</v>
      </c>
      <c r="I2436" s="1" t="s">
        <v>10684</v>
      </c>
      <c r="J2436" s="1" t="s">
        <v>12598</v>
      </c>
      <c r="K2436" s="5"/>
      <c r="L2436" s="1" t="s">
        <v>10686</v>
      </c>
    </row>
    <row r="2437" spans="1:12" x14ac:dyDescent="0.35">
      <c r="A2437" s="1" t="s">
        <v>9185</v>
      </c>
      <c r="B2437" s="1" t="s">
        <v>739</v>
      </c>
      <c r="C2437" s="2">
        <v>45355</v>
      </c>
      <c r="D2437" s="5">
        <v>861336</v>
      </c>
      <c r="E2437" s="1" t="s">
        <v>56</v>
      </c>
      <c r="F2437" s="1" t="s">
        <v>57</v>
      </c>
      <c r="G2437" s="5">
        <v>33274</v>
      </c>
      <c r="H2437" s="1" t="s">
        <v>10693</v>
      </c>
      <c r="I2437" s="1" t="s">
        <v>10684</v>
      </c>
      <c r="J2437" s="1" t="s">
        <v>10698</v>
      </c>
      <c r="K2437" s="5">
        <v>15664</v>
      </c>
      <c r="L2437" s="1" t="s">
        <v>10682</v>
      </c>
    </row>
    <row r="2438" spans="1:12" x14ac:dyDescent="0.35">
      <c r="A2438" s="1" t="s">
        <v>9189</v>
      </c>
      <c r="B2438" s="1" t="s">
        <v>206</v>
      </c>
      <c r="C2438" s="2">
        <v>44993</v>
      </c>
      <c r="D2438" s="5">
        <v>886000</v>
      </c>
      <c r="E2438" s="1" t="s">
        <v>56</v>
      </c>
      <c r="F2438" s="1" t="s">
        <v>57</v>
      </c>
      <c r="G2438" s="5">
        <v>37946</v>
      </c>
      <c r="H2438" s="1" t="s">
        <v>10679</v>
      </c>
      <c r="I2438" s="1" t="s">
        <v>10690</v>
      </c>
      <c r="J2438" s="1" t="s">
        <v>12598</v>
      </c>
      <c r="K2438" s="5"/>
      <c r="L2438" s="1" t="s">
        <v>10686</v>
      </c>
    </row>
    <row r="2439" spans="1:12" x14ac:dyDescent="0.35">
      <c r="A2439" s="1" t="s">
        <v>9192</v>
      </c>
      <c r="B2439" s="1" t="s">
        <v>1030</v>
      </c>
      <c r="C2439" s="2">
        <v>45118</v>
      </c>
      <c r="D2439" s="5">
        <v>129000</v>
      </c>
      <c r="E2439" s="1" t="s">
        <v>48</v>
      </c>
      <c r="F2439" s="1" t="s">
        <v>49</v>
      </c>
      <c r="G2439" s="5">
        <v>28098</v>
      </c>
      <c r="H2439" s="1" t="s">
        <v>10693</v>
      </c>
      <c r="I2439" s="1" t="s">
        <v>10690</v>
      </c>
      <c r="J2439" s="1" t="s">
        <v>12598</v>
      </c>
      <c r="K2439" s="5"/>
      <c r="L2439" s="1" t="s">
        <v>10691</v>
      </c>
    </row>
    <row r="2440" spans="1:12" x14ac:dyDescent="0.35">
      <c r="A2440" s="1" t="s">
        <v>9194</v>
      </c>
      <c r="B2440" s="1" t="s">
        <v>209</v>
      </c>
      <c r="C2440" s="2">
        <v>45085</v>
      </c>
      <c r="D2440" s="5">
        <v>550452</v>
      </c>
      <c r="E2440" s="1" t="s">
        <v>95</v>
      </c>
      <c r="F2440" s="1" t="s">
        <v>33</v>
      </c>
      <c r="G2440" s="5">
        <v>12311</v>
      </c>
      <c r="H2440" s="1" t="s">
        <v>10679</v>
      </c>
      <c r="I2440" s="1" t="s">
        <v>10687</v>
      </c>
      <c r="J2440" s="1" t="s">
        <v>10694</v>
      </c>
      <c r="K2440" s="5">
        <v>35548</v>
      </c>
      <c r="L2440" s="1" t="s">
        <v>10691</v>
      </c>
    </row>
    <row r="2441" spans="1:12" x14ac:dyDescent="0.35">
      <c r="A2441" s="1" t="s">
        <v>9198</v>
      </c>
      <c r="B2441" s="1" t="s">
        <v>273</v>
      </c>
      <c r="C2441" s="2">
        <v>45245</v>
      </c>
      <c r="D2441" s="5">
        <v>449000</v>
      </c>
      <c r="E2441" s="1" t="s">
        <v>24</v>
      </c>
      <c r="F2441" s="1" t="s">
        <v>25</v>
      </c>
      <c r="G2441" s="5">
        <v>11273</v>
      </c>
      <c r="H2441" s="1" t="s">
        <v>10683</v>
      </c>
      <c r="I2441" s="1" t="s">
        <v>10689</v>
      </c>
      <c r="J2441" s="1" t="s">
        <v>12598</v>
      </c>
      <c r="K2441" s="5"/>
      <c r="L2441" s="1" t="s">
        <v>10691</v>
      </c>
    </row>
    <row r="2442" spans="1:12" x14ac:dyDescent="0.35">
      <c r="A2442" s="1" t="s">
        <v>9200</v>
      </c>
      <c r="B2442" s="1" t="s">
        <v>2117</v>
      </c>
      <c r="C2442" s="2">
        <v>44860</v>
      </c>
      <c r="D2442" s="5">
        <v>358000</v>
      </c>
      <c r="E2442" s="1" t="s">
        <v>248</v>
      </c>
      <c r="F2442" s="1" t="s">
        <v>249</v>
      </c>
      <c r="G2442" s="5">
        <v>11973</v>
      </c>
      <c r="H2442" s="1" t="s">
        <v>10697</v>
      </c>
      <c r="I2442" s="1" t="s">
        <v>10684</v>
      </c>
      <c r="J2442" s="1" t="s">
        <v>12598</v>
      </c>
      <c r="K2442" s="5"/>
      <c r="L2442" s="1" t="s">
        <v>10686</v>
      </c>
    </row>
    <row r="2443" spans="1:12" x14ac:dyDescent="0.35">
      <c r="A2443" s="1" t="s">
        <v>9203</v>
      </c>
      <c r="B2443" s="1" t="s">
        <v>2007</v>
      </c>
      <c r="C2443" s="2">
        <v>45680</v>
      </c>
      <c r="D2443" s="5">
        <v>704868</v>
      </c>
      <c r="E2443" s="1" t="s">
        <v>91</v>
      </c>
      <c r="F2443" s="1" t="s">
        <v>84</v>
      </c>
      <c r="G2443" s="5">
        <v>16376</v>
      </c>
      <c r="H2443" s="1" t="s">
        <v>10683</v>
      </c>
      <c r="I2443" s="1" t="s">
        <v>10690</v>
      </c>
      <c r="J2443" s="1" t="s">
        <v>10700</v>
      </c>
      <c r="K2443" s="5">
        <v>22132</v>
      </c>
      <c r="L2443" s="1" t="s">
        <v>10686</v>
      </c>
    </row>
    <row r="2444" spans="1:12" x14ac:dyDescent="0.35">
      <c r="A2444" s="1" t="s">
        <v>9207</v>
      </c>
      <c r="B2444" s="1" t="s">
        <v>330</v>
      </c>
      <c r="C2444" s="2">
        <v>44916</v>
      </c>
      <c r="D2444" s="5">
        <v>585016</v>
      </c>
      <c r="E2444" s="1" t="s">
        <v>127</v>
      </c>
      <c r="F2444" s="1" t="s">
        <v>128</v>
      </c>
      <c r="G2444" s="5">
        <v>18585</v>
      </c>
      <c r="H2444" s="1" t="s">
        <v>10693</v>
      </c>
      <c r="I2444" s="1" t="s">
        <v>10690</v>
      </c>
      <c r="J2444" s="1" t="s">
        <v>10694</v>
      </c>
      <c r="K2444" s="5">
        <v>13984</v>
      </c>
      <c r="L2444" s="1" t="s">
        <v>10682</v>
      </c>
    </row>
    <row r="2445" spans="1:12" x14ac:dyDescent="0.35">
      <c r="A2445" s="1" t="s">
        <v>9209</v>
      </c>
      <c r="B2445" s="1" t="s">
        <v>2150</v>
      </c>
      <c r="C2445" s="2">
        <v>45536</v>
      </c>
      <c r="D2445" s="5">
        <v>709353</v>
      </c>
      <c r="E2445" s="1" t="s">
        <v>24</v>
      </c>
      <c r="F2445" s="1" t="s">
        <v>25</v>
      </c>
      <c r="G2445" s="5">
        <v>13192</v>
      </c>
      <c r="H2445" s="1" t="s">
        <v>10679</v>
      </c>
      <c r="I2445" s="1" t="s">
        <v>10684</v>
      </c>
      <c r="J2445" s="1" t="s">
        <v>10694</v>
      </c>
      <c r="K2445" s="5">
        <v>47647</v>
      </c>
      <c r="L2445" s="1" t="s">
        <v>10686</v>
      </c>
    </row>
    <row r="2446" spans="1:12" x14ac:dyDescent="0.35">
      <c r="A2446" s="1" t="s">
        <v>9213</v>
      </c>
      <c r="B2446" s="1" t="s">
        <v>1744</v>
      </c>
      <c r="C2446" s="2">
        <v>45642</v>
      </c>
      <c r="D2446" s="5">
        <v>298000</v>
      </c>
      <c r="E2446" s="1" t="s">
        <v>146</v>
      </c>
      <c r="F2446" s="1" t="s">
        <v>147</v>
      </c>
      <c r="G2446" s="5">
        <v>27725</v>
      </c>
      <c r="H2446" s="1" t="s">
        <v>10696</v>
      </c>
      <c r="I2446" s="1" t="s">
        <v>10687</v>
      </c>
      <c r="J2446" s="1" t="s">
        <v>12598</v>
      </c>
      <c r="K2446" s="5"/>
      <c r="L2446" s="1" t="s">
        <v>10686</v>
      </c>
    </row>
    <row r="2447" spans="1:12" x14ac:dyDescent="0.35">
      <c r="A2447" s="1" t="s">
        <v>9216</v>
      </c>
      <c r="B2447" s="1" t="s">
        <v>1033</v>
      </c>
      <c r="C2447" s="2">
        <v>45065</v>
      </c>
      <c r="D2447" s="5">
        <v>564141</v>
      </c>
      <c r="E2447" s="1" t="s">
        <v>431</v>
      </c>
      <c r="F2447" s="1" t="s">
        <v>432</v>
      </c>
      <c r="G2447" s="5">
        <v>33370</v>
      </c>
      <c r="H2447" s="1" t="s">
        <v>10679</v>
      </c>
      <c r="I2447" s="1" t="s">
        <v>10680</v>
      </c>
      <c r="J2447" s="1" t="s">
        <v>10699</v>
      </c>
      <c r="K2447" s="5">
        <v>31859</v>
      </c>
      <c r="L2447" s="1" t="s">
        <v>10688</v>
      </c>
    </row>
    <row r="2448" spans="1:12" x14ac:dyDescent="0.35">
      <c r="A2448" s="1" t="s">
        <v>9219</v>
      </c>
      <c r="B2448" s="1" t="s">
        <v>1640</v>
      </c>
      <c r="C2448" s="2">
        <v>44773</v>
      </c>
      <c r="D2448" s="5">
        <v>199000</v>
      </c>
      <c r="E2448" s="1" t="s">
        <v>111</v>
      </c>
      <c r="F2448" s="1" t="s">
        <v>112</v>
      </c>
      <c r="G2448" s="5">
        <v>33053</v>
      </c>
      <c r="H2448" s="1" t="s">
        <v>10683</v>
      </c>
      <c r="I2448" s="1" t="s">
        <v>10687</v>
      </c>
      <c r="J2448" s="1" t="s">
        <v>12598</v>
      </c>
      <c r="K2448" s="5"/>
      <c r="L2448" s="1" t="s">
        <v>10682</v>
      </c>
    </row>
    <row r="2449" spans="1:12" x14ac:dyDescent="0.35">
      <c r="A2449" s="1" t="s">
        <v>9221</v>
      </c>
      <c r="B2449" s="1" t="s">
        <v>904</v>
      </c>
      <c r="C2449" s="2">
        <v>44978</v>
      </c>
      <c r="D2449" s="5">
        <v>94873</v>
      </c>
      <c r="E2449" s="1" t="s">
        <v>48</v>
      </c>
      <c r="F2449" s="1" t="s">
        <v>49</v>
      </c>
      <c r="G2449" s="5">
        <v>29219</v>
      </c>
      <c r="H2449" s="1" t="s">
        <v>10696</v>
      </c>
      <c r="I2449" s="1" t="s">
        <v>10684</v>
      </c>
      <c r="J2449" s="1" t="s">
        <v>10701</v>
      </c>
      <c r="K2449" s="5">
        <v>34127</v>
      </c>
      <c r="L2449" s="1" t="s">
        <v>10691</v>
      </c>
    </row>
    <row r="2450" spans="1:12" x14ac:dyDescent="0.35">
      <c r="A2450" s="1" t="s">
        <v>9223</v>
      </c>
      <c r="B2450" s="1" t="s">
        <v>1886</v>
      </c>
      <c r="C2450" s="2">
        <v>45393</v>
      </c>
      <c r="D2450" s="5">
        <v>279000</v>
      </c>
      <c r="E2450" s="1" t="s">
        <v>248</v>
      </c>
      <c r="F2450" s="1" t="s">
        <v>249</v>
      </c>
      <c r="G2450" s="5">
        <v>11139</v>
      </c>
      <c r="H2450" s="1" t="s">
        <v>10696</v>
      </c>
      <c r="I2450" s="1" t="s">
        <v>10684</v>
      </c>
      <c r="J2450" s="1" t="s">
        <v>12598</v>
      </c>
      <c r="K2450" s="5"/>
      <c r="L2450" s="1" t="s">
        <v>10691</v>
      </c>
    </row>
    <row r="2451" spans="1:12" x14ac:dyDescent="0.35">
      <c r="A2451" s="1" t="s">
        <v>9225</v>
      </c>
      <c r="B2451" s="1" t="s">
        <v>1183</v>
      </c>
      <c r="C2451" s="2">
        <v>44886</v>
      </c>
      <c r="D2451" s="5">
        <v>179000</v>
      </c>
      <c r="E2451" s="1" t="s">
        <v>138</v>
      </c>
      <c r="F2451" s="1" t="s">
        <v>139</v>
      </c>
      <c r="G2451" s="5">
        <v>28726</v>
      </c>
      <c r="H2451" s="1" t="s">
        <v>10693</v>
      </c>
      <c r="I2451" s="1" t="s">
        <v>10684</v>
      </c>
      <c r="J2451" s="1" t="s">
        <v>12598</v>
      </c>
      <c r="K2451" s="5"/>
      <c r="L2451" s="1" t="s">
        <v>10686</v>
      </c>
    </row>
    <row r="2452" spans="1:12" x14ac:dyDescent="0.35">
      <c r="A2452" s="1" t="s">
        <v>9227</v>
      </c>
      <c r="B2452" s="1" t="s">
        <v>2013</v>
      </c>
      <c r="C2452" s="2">
        <v>45232</v>
      </c>
      <c r="D2452" s="5">
        <v>1197000</v>
      </c>
      <c r="E2452" s="1" t="s">
        <v>37</v>
      </c>
      <c r="F2452" s="1" t="s">
        <v>38</v>
      </c>
      <c r="G2452" s="5">
        <v>38078</v>
      </c>
      <c r="H2452" s="1" t="s">
        <v>10693</v>
      </c>
      <c r="I2452" s="1" t="s">
        <v>10689</v>
      </c>
      <c r="J2452" s="1" t="s">
        <v>12598</v>
      </c>
      <c r="K2452" s="5"/>
      <c r="L2452" s="1" t="s">
        <v>10691</v>
      </c>
    </row>
    <row r="2453" spans="1:12" x14ac:dyDescent="0.35">
      <c r="A2453" s="1" t="s">
        <v>9230</v>
      </c>
      <c r="B2453" s="1" t="s">
        <v>1823</v>
      </c>
      <c r="C2453" s="2">
        <v>44960</v>
      </c>
      <c r="D2453" s="5">
        <v>10265</v>
      </c>
      <c r="E2453" s="1" t="s">
        <v>95</v>
      </c>
      <c r="F2453" s="1" t="s">
        <v>33</v>
      </c>
      <c r="G2453" s="5">
        <v>11553</v>
      </c>
      <c r="H2453" s="1" t="s">
        <v>10683</v>
      </c>
      <c r="I2453" s="1" t="s">
        <v>10690</v>
      </c>
      <c r="J2453" s="1" t="s">
        <v>10694</v>
      </c>
      <c r="K2453" s="5">
        <v>48735</v>
      </c>
      <c r="L2453" s="1" t="s">
        <v>10688</v>
      </c>
    </row>
    <row r="2454" spans="1:12" x14ac:dyDescent="0.35">
      <c r="A2454" s="1" t="s">
        <v>9232</v>
      </c>
      <c r="B2454" s="1" t="s">
        <v>221</v>
      </c>
      <c r="C2454" s="2">
        <v>45530</v>
      </c>
      <c r="D2454" s="5">
        <v>562473</v>
      </c>
      <c r="E2454" s="1" t="s">
        <v>61</v>
      </c>
      <c r="F2454" s="1" t="s">
        <v>62</v>
      </c>
      <c r="G2454" s="5">
        <v>37795</v>
      </c>
      <c r="H2454" s="1" t="s">
        <v>10679</v>
      </c>
      <c r="I2454" s="1" t="s">
        <v>10680</v>
      </c>
      <c r="J2454" s="1" t="s">
        <v>10692</v>
      </c>
      <c r="K2454" s="5">
        <v>15527</v>
      </c>
      <c r="L2454" s="1" t="s">
        <v>10695</v>
      </c>
    </row>
    <row r="2455" spans="1:12" x14ac:dyDescent="0.35">
      <c r="A2455" s="1" t="s">
        <v>9235</v>
      </c>
      <c r="B2455" s="1" t="s">
        <v>179</v>
      </c>
      <c r="C2455" s="2">
        <v>44763</v>
      </c>
      <c r="D2455" s="5">
        <v>164013</v>
      </c>
      <c r="E2455" s="1" t="s">
        <v>95</v>
      </c>
      <c r="F2455" s="1" t="s">
        <v>33</v>
      </c>
      <c r="G2455" s="5">
        <v>13625</v>
      </c>
      <c r="H2455" s="1" t="s">
        <v>10693</v>
      </c>
      <c r="I2455" s="1" t="s">
        <v>10684</v>
      </c>
      <c r="J2455" s="1" t="s">
        <v>10681</v>
      </c>
      <c r="K2455" s="5">
        <v>34987</v>
      </c>
      <c r="L2455" s="1" t="s">
        <v>10691</v>
      </c>
    </row>
    <row r="2456" spans="1:12" x14ac:dyDescent="0.35">
      <c r="A2456" s="1" t="s">
        <v>9237</v>
      </c>
      <c r="B2456" s="1" t="s">
        <v>2267</v>
      </c>
      <c r="C2456" s="2">
        <v>45536</v>
      </c>
      <c r="D2456" s="5">
        <v>199000</v>
      </c>
      <c r="E2456" s="1" t="s">
        <v>61</v>
      </c>
      <c r="F2456" s="1" t="s">
        <v>62</v>
      </c>
      <c r="G2456" s="5">
        <v>30052</v>
      </c>
      <c r="H2456" s="1" t="s">
        <v>10693</v>
      </c>
      <c r="I2456" s="1" t="s">
        <v>10684</v>
      </c>
      <c r="J2456" s="1" t="s">
        <v>12598</v>
      </c>
      <c r="K2456" s="5"/>
      <c r="L2456" s="1" t="s">
        <v>10682</v>
      </c>
    </row>
    <row r="2457" spans="1:12" x14ac:dyDescent="0.35">
      <c r="A2457" s="1" t="s">
        <v>9239</v>
      </c>
      <c r="B2457" s="1" t="s">
        <v>354</v>
      </c>
      <c r="C2457" s="2">
        <v>44645</v>
      </c>
      <c r="D2457" s="5">
        <v>299000</v>
      </c>
      <c r="E2457" s="1" t="s">
        <v>248</v>
      </c>
      <c r="F2457" s="1" t="s">
        <v>249</v>
      </c>
      <c r="G2457" s="5">
        <v>10969</v>
      </c>
      <c r="H2457" s="1" t="s">
        <v>10679</v>
      </c>
      <c r="I2457" s="1" t="s">
        <v>10680</v>
      </c>
      <c r="J2457" s="1" t="s">
        <v>12598</v>
      </c>
      <c r="K2457" s="5"/>
      <c r="L2457" s="1" t="s">
        <v>10691</v>
      </c>
    </row>
    <row r="2458" spans="1:12" x14ac:dyDescent="0.35">
      <c r="A2458" s="1" t="s">
        <v>9241</v>
      </c>
      <c r="B2458" s="1" t="s">
        <v>155</v>
      </c>
      <c r="C2458" s="2">
        <v>44617</v>
      </c>
      <c r="D2458" s="5">
        <v>260403</v>
      </c>
      <c r="E2458" s="1" t="s">
        <v>61</v>
      </c>
      <c r="F2458" s="1" t="s">
        <v>62</v>
      </c>
      <c r="G2458" s="5">
        <v>44887</v>
      </c>
      <c r="H2458" s="1" t="s">
        <v>10679</v>
      </c>
      <c r="I2458" s="1" t="s">
        <v>10684</v>
      </c>
      <c r="J2458" s="1" t="s">
        <v>10694</v>
      </c>
      <c r="K2458" s="5">
        <v>38597</v>
      </c>
      <c r="L2458" s="1" t="s">
        <v>10682</v>
      </c>
    </row>
    <row r="2459" spans="1:12" x14ac:dyDescent="0.35">
      <c r="A2459" s="1" t="s">
        <v>9243</v>
      </c>
      <c r="B2459" s="1" t="s">
        <v>1894</v>
      </c>
      <c r="C2459" s="2">
        <v>45531</v>
      </c>
      <c r="D2459" s="5">
        <v>179052</v>
      </c>
      <c r="E2459" s="1" t="s">
        <v>43</v>
      </c>
      <c r="F2459" s="1" t="s">
        <v>44</v>
      </c>
      <c r="G2459" s="5">
        <v>38742</v>
      </c>
      <c r="H2459" s="1" t="s">
        <v>10697</v>
      </c>
      <c r="I2459" s="1" t="s">
        <v>10684</v>
      </c>
      <c r="J2459" s="1" t="s">
        <v>10701</v>
      </c>
      <c r="K2459" s="5">
        <v>19948</v>
      </c>
      <c r="L2459" s="1" t="s">
        <v>10691</v>
      </c>
    </row>
    <row r="2460" spans="1:12" x14ac:dyDescent="0.35">
      <c r="A2460" s="1" t="s">
        <v>9245</v>
      </c>
      <c r="B2460" s="1" t="s">
        <v>1141</v>
      </c>
      <c r="C2460" s="2">
        <v>44751</v>
      </c>
      <c r="D2460" s="5">
        <v>499000</v>
      </c>
      <c r="E2460" s="1" t="s">
        <v>95</v>
      </c>
      <c r="F2460" s="1" t="s">
        <v>33</v>
      </c>
      <c r="G2460" s="5">
        <v>14833</v>
      </c>
      <c r="H2460" s="1" t="s">
        <v>10697</v>
      </c>
      <c r="I2460" s="1" t="s">
        <v>10684</v>
      </c>
      <c r="J2460" s="1" t="s">
        <v>12598</v>
      </c>
      <c r="K2460" s="5"/>
      <c r="L2460" s="1" t="s">
        <v>10691</v>
      </c>
    </row>
    <row r="2461" spans="1:12" x14ac:dyDescent="0.35">
      <c r="A2461" s="1" t="s">
        <v>9247</v>
      </c>
      <c r="B2461" s="1" t="s">
        <v>1506</v>
      </c>
      <c r="C2461" s="2">
        <v>44647</v>
      </c>
      <c r="D2461" s="5">
        <v>229000</v>
      </c>
      <c r="E2461" s="1" t="s">
        <v>37</v>
      </c>
      <c r="F2461" s="1" t="s">
        <v>38</v>
      </c>
      <c r="G2461" s="5">
        <v>43988</v>
      </c>
      <c r="H2461" s="1" t="s">
        <v>10693</v>
      </c>
      <c r="I2461" s="1" t="s">
        <v>10690</v>
      </c>
      <c r="J2461" s="1" t="s">
        <v>12598</v>
      </c>
      <c r="K2461" s="5"/>
      <c r="L2461" s="1" t="s">
        <v>10691</v>
      </c>
    </row>
    <row r="2462" spans="1:12" x14ac:dyDescent="0.35">
      <c r="A2462" s="1" t="s">
        <v>9249</v>
      </c>
      <c r="B2462" s="1" t="s">
        <v>526</v>
      </c>
      <c r="C2462" s="2">
        <v>45685</v>
      </c>
      <c r="D2462" s="5">
        <v>877000</v>
      </c>
      <c r="E2462" s="1" t="s">
        <v>72</v>
      </c>
      <c r="F2462" s="1" t="s">
        <v>33</v>
      </c>
      <c r="G2462" s="5">
        <v>10162</v>
      </c>
      <c r="H2462" s="1" t="s">
        <v>10697</v>
      </c>
      <c r="I2462" s="1" t="s">
        <v>10690</v>
      </c>
      <c r="J2462" s="1" t="s">
        <v>12598</v>
      </c>
      <c r="K2462" s="5"/>
      <c r="L2462" s="1" t="s">
        <v>10682</v>
      </c>
    </row>
    <row r="2463" spans="1:12" x14ac:dyDescent="0.35">
      <c r="A2463" s="1" t="s">
        <v>9252</v>
      </c>
      <c r="B2463" s="1" t="s">
        <v>21</v>
      </c>
      <c r="C2463" s="2">
        <v>45667</v>
      </c>
      <c r="D2463" s="5">
        <v>667000</v>
      </c>
      <c r="E2463" s="1" t="s">
        <v>24</v>
      </c>
      <c r="F2463" s="1" t="s">
        <v>25</v>
      </c>
      <c r="G2463" s="5">
        <v>11063</v>
      </c>
      <c r="H2463" s="1" t="s">
        <v>10696</v>
      </c>
      <c r="I2463" s="1" t="s">
        <v>10684</v>
      </c>
      <c r="J2463" s="1" t="s">
        <v>12598</v>
      </c>
      <c r="K2463" s="5"/>
      <c r="L2463" s="1" t="s">
        <v>10682</v>
      </c>
    </row>
    <row r="2464" spans="1:12" x14ac:dyDescent="0.35">
      <c r="A2464" s="1" t="s">
        <v>9256</v>
      </c>
      <c r="B2464" s="1" t="s">
        <v>428</v>
      </c>
      <c r="C2464" s="2">
        <v>45387</v>
      </c>
      <c r="D2464" s="5">
        <v>638000</v>
      </c>
      <c r="E2464" s="1" t="s">
        <v>431</v>
      </c>
      <c r="F2464" s="1" t="s">
        <v>432</v>
      </c>
      <c r="G2464" s="5">
        <v>28272</v>
      </c>
      <c r="H2464" s="1" t="s">
        <v>10693</v>
      </c>
      <c r="I2464" s="1" t="s">
        <v>10680</v>
      </c>
      <c r="J2464" s="1" t="s">
        <v>12598</v>
      </c>
      <c r="K2464" s="5"/>
      <c r="L2464" s="1" t="s">
        <v>10686</v>
      </c>
    </row>
    <row r="2465" spans="1:12" x14ac:dyDescent="0.35">
      <c r="A2465" s="1" t="s">
        <v>9259</v>
      </c>
      <c r="B2465" s="1" t="s">
        <v>2234</v>
      </c>
      <c r="C2465" s="2">
        <v>45513</v>
      </c>
      <c r="D2465" s="5">
        <v>40663</v>
      </c>
      <c r="E2465" s="1" t="s">
        <v>151</v>
      </c>
      <c r="F2465" s="1" t="s">
        <v>33</v>
      </c>
      <c r="G2465" s="5">
        <v>11369</v>
      </c>
      <c r="H2465" s="1" t="s">
        <v>10679</v>
      </c>
      <c r="I2465" s="1" t="s">
        <v>10680</v>
      </c>
      <c r="J2465" s="1" t="s">
        <v>10702</v>
      </c>
      <c r="K2465" s="5">
        <v>38337</v>
      </c>
      <c r="L2465" s="1" t="s">
        <v>10691</v>
      </c>
    </row>
    <row r="2466" spans="1:12" x14ac:dyDescent="0.35">
      <c r="A2466" s="1" t="s">
        <v>9261</v>
      </c>
      <c r="B2466" s="1" t="s">
        <v>748</v>
      </c>
      <c r="C2466" s="2">
        <v>44864</v>
      </c>
      <c r="D2466" s="5">
        <v>527000</v>
      </c>
      <c r="E2466" s="1" t="s">
        <v>119</v>
      </c>
      <c r="F2466" s="1" t="s">
        <v>120</v>
      </c>
      <c r="G2466" s="5">
        <v>34412</v>
      </c>
      <c r="H2466" s="1" t="s">
        <v>10683</v>
      </c>
      <c r="I2466" s="1" t="s">
        <v>10690</v>
      </c>
      <c r="J2466" s="1" t="s">
        <v>12598</v>
      </c>
      <c r="K2466" s="5"/>
      <c r="L2466" s="1" t="s">
        <v>10691</v>
      </c>
    </row>
    <row r="2467" spans="1:12" x14ac:dyDescent="0.35">
      <c r="A2467" s="1" t="s">
        <v>9264</v>
      </c>
      <c r="B2467" s="1" t="s">
        <v>1995</v>
      </c>
      <c r="C2467" s="2">
        <v>45219</v>
      </c>
      <c r="D2467" s="5">
        <v>158000</v>
      </c>
      <c r="E2467" s="1" t="s">
        <v>32</v>
      </c>
      <c r="F2467" s="1" t="s">
        <v>33</v>
      </c>
      <c r="G2467" s="5">
        <v>9340</v>
      </c>
      <c r="H2467" s="1" t="s">
        <v>10679</v>
      </c>
      <c r="I2467" s="1" t="s">
        <v>10680</v>
      </c>
      <c r="J2467" s="1" t="s">
        <v>12598</v>
      </c>
      <c r="K2467" s="5"/>
      <c r="L2467" s="1" t="s">
        <v>10682</v>
      </c>
    </row>
    <row r="2468" spans="1:12" x14ac:dyDescent="0.35">
      <c r="A2468" s="1" t="s">
        <v>9266</v>
      </c>
      <c r="B2468" s="1" t="s">
        <v>1016</v>
      </c>
      <c r="C2468" s="2">
        <v>45436</v>
      </c>
      <c r="D2468" s="5">
        <v>138488</v>
      </c>
      <c r="E2468" s="1" t="s">
        <v>32</v>
      </c>
      <c r="F2468" s="1" t="s">
        <v>33</v>
      </c>
      <c r="G2468" s="5">
        <v>12334</v>
      </c>
      <c r="H2468" s="1" t="s">
        <v>10693</v>
      </c>
      <c r="I2468" s="1" t="s">
        <v>10684</v>
      </c>
      <c r="J2468" s="1" t="s">
        <v>10701</v>
      </c>
      <c r="K2468" s="5">
        <v>40512</v>
      </c>
      <c r="L2468" s="1" t="s">
        <v>10688</v>
      </c>
    </row>
    <row r="2469" spans="1:12" x14ac:dyDescent="0.35">
      <c r="A2469" s="1" t="s">
        <v>9268</v>
      </c>
      <c r="B2469" s="1" t="s">
        <v>1559</v>
      </c>
      <c r="C2469" s="2">
        <v>45403</v>
      </c>
      <c r="D2469" s="5">
        <v>188000</v>
      </c>
      <c r="E2469" s="1" t="s">
        <v>431</v>
      </c>
      <c r="F2469" s="1" t="s">
        <v>432</v>
      </c>
      <c r="G2469" s="5">
        <v>41908</v>
      </c>
      <c r="H2469" s="1" t="s">
        <v>10693</v>
      </c>
      <c r="I2469" s="1" t="s">
        <v>10684</v>
      </c>
      <c r="J2469" s="1" t="s">
        <v>12598</v>
      </c>
      <c r="K2469" s="5"/>
      <c r="L2469" s="1" t="s">
        <v>10688</v>
      </c>
    </row>
    <row r="2470" spans="1:12" x14ac:dyDescent="0.35">
      <c r="A2470" s="1" t="s">
        <v>9271</v>
      </c>
      <c r="B2470" s="1" t="s">
        <v>1654</v>
      </c>
      <c r="C2470" s="2">
        <v>45367</v>
      </c>
      <c r="D2470" s="5">
        <v>437171</v>
      </c>
      <c r="E2470" s="1" t="s">
        <v>119</v>
      </c>
      <c r="F2470" s="1" t="s">
        <v>120</v>
      </c>
      <c r="G2470" s="5">
        <v>40622</v>
      </c>
      <c r="H2470" s="1" t="s">
        <v>10683</v>
      </c>
      <c r="I2470" s="1" t="s">
        <v>10689</v>
      </c>
      <c r="J2470" s="1" t="s">
        <v>10692</v>
      </c>
      <c r="K2470" s="5">
        <v>11829</v>
      </c>
      <c r="L2470" s="1" t="s">
        <v>10686</v>
      </c>
    </row>
    <row r="2471" spans="1:12" x14ac:dyDescent="0.35">
      <c r="A2471" s="1" t="s">
        <v>9273</v>
      </c>
      <c r="B2471" s="1" t="s">
        <v>523</v>
      </c>
      <c r="C2471" s="2">
        <v>45420</v>
      </c>
      <c r="D2471" s="5">
        <v>229000</v>
      </c>
      <c r="E2471" s="1" t="s">
        <v>119</v>
      </c>
      <c r="F2471" s="1" t="s">
        <v>120</v>
      </c>
      <c r="G2471" s="5">
        <v>33347</v>
      </c>
      <c r="H2471" s="1" t="s">
        <v>10683</v>
      </c>
      <c r="I2471" s="1" t="s">
        <v>10687</v>
      </c>
      <c r="J2471" s="1" t="s">
        <v>12598</v>
      </c>
      <c r="K2471" s="5"/>
      <c r="L2471" s="1" t="s">
        <v>10691</v>
      </c>
    </row>
    <row r="2472" spans="1:12" x14ac:dyDescent="0.35">
      <c r="A2472" s="1" t="s">
        <v>9275</v>
      </c>
      <c r="B2472" s="1" t="s">
        <v>703</v>
      </c>
      <c r="C2472" s="2">
        <v>44661</v>
      </c>
      <c r="D2472" s="5">
        <v>227000</v>
      </c>
      <c r="E2472" s="1" t="s">
        <v>61</v>
      </c>
      <c r="F2472" s="1" t="s">
        <v>62</v>
      </c>
      <c r="G2472" s="5">
        <v>35454</v>
      </c>
      <c r="H2472" s="1" t="s">
        <v>10696</v>
      </c>
      <c r="I2472" s="1" t="s">
        <v>10684</v>
      </c>
      <c r="J2472" s="1" t="s">
        <v>12598</v>
      </c>
      <c r="K2472" s="5"/>
      <c r="L2472" s="1" t="s">
        <v>10691</v>
      </c>
    </row>
    <row r="2473" spans="1:12" x14ac:dyDescent="0.35">
      <c r="A2473" s="1" t="s">
        <v>9278</v>
      </c>
      <c r="B2473" s="1" t="s">
        <v>2330</v>
      </c>
      <c r="C2473" s="2">
        <v>45102</v>
      </c>
      <c r="D2473" s="5">
        <v>398000</v>
      </c>
      <c r="E2473" s="1" t="s">
        <v>24</v>
      </c>
      <c r="F2473" s="1" t="s">
        <v>25</v>
      </c>
      <c r="G2473" s="5">
        <v>12019</v>
      </c>
      <c r="H2473" s="1" t="s">
        <v>10693</v>
      </c>
      <c r="I2473" s="1" t="s">
        <v>10687</v>
      </c>
      <c r="J2473" s="1" t="s">
        <v>12598</v>
      </c>
      <c r="K2473" s="5"/>
      <c r="L2473" s="1" t="s">
        <v>10682</v>
      </c>
    </row>
    <row r="2474" spans="1:12" x14ac:dyDescent="0.35">
      <c r="A2474" s="1" t="s">
        <v>9280</v>
      </c>
      <c r="B2474" s="1" t="s">
        <v>9</v>
      </c>
      <c r="C2474" s="2">
        <v>44677</v>
      </c>
      <c r="D2474" s="5">
        <v>183158</v>
      </c>
      <c r="E2474" s="1" t="s">
        <v>12</v>
      </c>
      <c r="F2474" s="1" t="s">
        <v>13</v>
      </c>
      <c r="G2474" s="5">
        <v>17233</v>
      </c>
      <c r="H2474" s="1" t="s">
        <v>10693</v>
      </c>
      <c r="I2474" s="1" t="s">
        <v>10690</v>
      </c>
      <c r="J2474" s="1" t="s">
        <v>10702</v>
      </c>
      <c r="K2474" s="5">
        <v>15842</v>
      </c>
      <c r="L2474" s="1" t="s">
        <v>10682</v>
      </c>
    </row>
    <row r="2475" spans="1:12" x14ac:dyDescent="0.35">
      <c r="A2475" s="1" t="s">
        <v>9282</v>
      </c>
      <c r="B2475" s="1" t="s">
        <v>398</v>
      </c>
      <c r="C2475" s="2">
        <v>45712</v>
      </c>
      <c r="D2475" s="5">
        <v>133260</v>
      </c>
      <c r="E2475" s="1" t="s">
        <v>32</v>
      </c>
      <c r="F2475" s="1" t="s">
        <v>33</v>
      </c>
      <c r="G2475" s="5">
        <v>9884</v>
      </c>
      <c r="H2475" s="1" t="s">
        <v>10696</v>
      </c>
      <c r="I2475" s="1" t="s">
        <v>10690</v>
      </c>
      <c r="J2475" s="1" t="s">
        <v>10700</v>
      </c>
      <c r="K2475" s="5">
        <v>45740</v>
      </c>
      <c r="L2475" s="1" t="s">
        <v>10682</v>
      </c>
    </row>
    <row r="2476" spans="1:12" x14ac:dyDescent="0.35">
      <c r="A2476" s="1" t="s">
        <v>9284</v>
      </c>
      <c r="B2476" s="1" t="s">
        <v>1437</v>
      </c>
      <c r="C2476" s="2">
        <v>45484</v>
      </c>
      <c r="D2476" s="5">
        <v>1695000</v>
      </c>
      <c r="E2476" s="1" t="s">
        <v>431</v>
      </c>
      <c r="F2476" s="1" t="s">
        <v>432</v>
      </c>
      <c r="G2476" s="5">
        <v>40710</v>
      </c>
      <c r="H2476" s="1" t="s">
        <v>10679</v>
      </c>
      <c r="I2476" s="1" t="s">
        <v>10684</v>
      </c>
      <c r="J2476" s="1" t="s">
        <v>12598</v>
      </c>
      <c r="K2476" s="5"/>
      <c r="L2476" s="1" t="s">
        <v>10686</v>
      </c>
    </row>
    <row r="2477" spans="1:12" x14ac:dyDescent="0.35">
      <c r="A2477" s="1" t="s">
        <v>9288</v>
      </c>
      <c r="B2477" s="1" t="s">
        <v>468</v>
      </c>
      <c r="C2477" s="2">
        <v>44715</v>
      </c>
      <c r="D2477" s="5">
        <v>368000</v>
      </c>
      <c r="E2477" s="1" t="s">
        <v>91</v>
      </c>
      <c r="F2477" s="1" t="s">
        <v>84</v>
      </c>
      <c r="G2477" s="5">
        <v>21688</v>
      </c>
      <c r="H2477" s="1" t="s">
        <v>10696</v>
      </c>
      <c r="I2477" s="1" t="s">
        <v>10690</v>
      </c>
      <c r="J2477" s="1" t="s">
        <v>12598</v>
      </c>
      <c r="K2477" s="5"/>
      <c r="L2477" s="1" t="s">
        <v>10682</v>
      </c>
    </row>
    <row r="2478" spans="1:12" x14ac:dyDescent="0.35">
      <c r="A2478" s="1" t="s">
        <v>9291</v>
      </c>
      <c r="B2478" s="1" t="s">
        <v>733</v>
      </c>
      <c r="C2478" s="2">
        <v>44583</v>
      </c>
      <c r="D2478" s="5">
        <v>1376190</v>
      </c>
      <c r="E2478" s="1" t="s">
        <v>37</v>
      </c>
      <c r="F2478" s="1" t="s">
        <v>38</v>
      </c>
      <c r="G2478" s="5">
        <v>36504</v>
      </c>
      <c r="H2478" s="1" t="s">
        <v>10696</v>
      </c>
      <c r="I2478" s="1" t="s">
        <v>10684</v>
      </c>
      <c r="J2478" s="1" t="s">
        <v>10698</v>
      </c>
      <c r="K2478" s="5">
        <v>20810</v>
      </c>
      <c r="L2478" s="1" t="s">
        <v>10686</v>
      </c>
    </row>
    <row r="2479" spans="1:12" x14ac:dyDescent="0.35">
      <c r="A2479" s="1" t="s">
        <v>9294</v>
      </c>
      <c r="B2479" s="1" t="s">
        <v>1236</v>
      </c>
      <c r="C2479" s="2">
        <v>45497</v>
      </c>
      <c r="D2479" s="5">
        <v>69000</v>
      </c>
      <c r="E2479" s="1" t="s">
        <v>37</v>
      </c>
      <c r="F2479" s="1" t="s">
        <v>38</v>
      </c>
      <c r="G2479" s="5">
        <v>40507</v>
      </c>
      <c r="H2479" s="1" t="s">
        <v>10679</v>
      </c>
      <c r="I2479" s="1" t="s">
        <v>10684</v>
      </c>
      <c r="J2479" s="1" t="s">
        <v>12598</v>
      </c>
      <c r="K2479" s="5"/>
      <c r="L2479" s="1" t="s">
        <v>10682</v>
      </c>
    </row>
    <row r="2480" spans="1:12" x14ac:dyDescent="0.35">
      <c r="A2480" s="1" t="s">
        <v>9296</v>
      </c>
      <c r="B2480" s="1" t="s">
        <v>1479</v>
      </c>
      <c r="C2480" s="2">
        <v>45692</v>
      </c>
      <c r="D2480" s="5">
        <v>179000</v>
      </c>
      <c r="E2480" s="1" t="s">
        <v>151</v>
      </c>
      <c r="F2480" s="1" t="s">
        <v>33</v>
      </c>
      <c r="G2480" s="5">
        <v>11523</v>
      </c>
      <c r="H2480" s="1" t="s">
        <v>10693</v>
      </c>
      <c r="I2480" s="1" t="s">
        <v>10687</v>
      </c>
      <c r="J2480" s="1" t="s">
        <v>12598</v>
      </c>
      <c r="K2480" s="5"/>
      <c r="L2480" s="1" t="s">
        <v>10682</v>
      </c>
    </row>
    <row r="2481" spans="1:12" x14ac:dyDescent="0.35">
      <c r="A2481" s="1" t="s">
        <v>9298</v>
      </c>
      <c r="B2481" s="1" t="s">
        <v>2231</v>
      </c>
      <c r="C2481" s="2">
        <v>44967</v>
      </c>
      <c r="D2481" s="5">
        <v>678000</v>
      </c>
      <c r="E2481" s="1" t="s">
        <v>431</v>
      </c>
      <c r="F2481" s="1" t="s">
        <v>432</v>
      </c>
      <c r="G2481" s="5">
        <v>40020</v>
      </c>
      <c r="H2481" s="1" t="s">
        <v>10679</v>
      </c>
      <c r="I2481" s="1" t="s">
        <v>10687</v>
      </c>
      <c r="J2481" s="1" t="s">
        <v>12598</v>
      </c>
      <c r="K2481" s="5"/>
      <c r="L2481" s="1" t="s">
        <v>10691</v>
      </c>
    </row>
    <row r="2482" spans="1:12" x14ac:dyDescent="0.35">
      <c r="A2482" s="1" t="s">
        <v>9301</v>
      </c>
      <c r="B2482" s="1" t="s">
        <v>2216</v>
      </c>
      <c r="C2482" s="2">
        <v>45473</v>
      </c>
      <c r="D2482" s="5">
        <v>399000</v>
      </c>
      <c r="E2482" s="1" t="s">
        <v>248</v>
      </c>
      <c r="F2482" s="1" t="s">
        <v>249</v>
      </c>
      <c r="G2482" s="5">
        <v>8209</v>
      </c>
      <c r="H2482" s="1" t="s">
        <v>10693</v>
      </c>
      <c r="I2482" s="1" t="s">
        <v>10684</v>
      </c>
      <c r="J2482" s="1" t="s">
        <v>12598</v>
      </c>
      <c r="K2482" s="5"/>
      <c r="L2482" s="1" t="s">
        <v>10691</v>
      </c>
    </row>
    <row r="2483" spans="1:12" x14ac:dyDescent="0.35">
      <c r="A2483" s="1" t="s">
        <v>9303</v>
      </c>
      <c r="B2483" s="1" t="s">
        <v>457</v>
      </c>
      <c r="C2483" s="2">
        <v>45581</v>
      </c>
      <c r="D2483" s="5">
        <v>575272</v>
      </c>
      <c r="E2483" s="1" t="s">
        <v>127</v>
      </c>
      <c r="F2483" s="1" t="s">
        <v>128</v>
      </c>
      <c r="G2483" s="5">
        <v>18338</v>
      </c>
      <c r="H2483" s="1" t="s">
        <v>10693</v>
      </c>
      <c r="I2483" s="1" t="s">
        <v>10690</v>
      </c>
      <c r="J2483" s="1" t="s">
        <v>10702</v>
      </c>
      <c r="K2483" s="5">
        <v>11728</v>
      </c>
      <c r="L2483" s="1" t="s">
        <v>10691</v>
      </c>
    </row>
    <row r="2484" spans="1:12" x14ac:dyDescent="0.35">
      <c r="A2484" s="1" t="s">
        <v>9306</v>
      </c>
      <c r="B2484" s="1" t="s">
        <v>2222</v>
      </c>
      <c r="C2484" s="2">
        <v>45417</v>
      </c>
      <c r="D2484" s="5">
        <v>244637</v>
      </c>
      <c r="E2484" s="1" t="s">
        <v>111</v>
      </c>
      <c r="F2484" s="1" t="s">
        <v>112</v>
      </c>
      <c r="G2484" s="5">
        <v>22154</v>
      </c>
      <c r="H2484" s="1" t="s">
        <v>10679</v>
      </c>
      <c r="I2484" s="1" t="s">
        <v>10680</v>
      </c>
      <c r="J2484" s="1" t="s">
        <v>10702</v>
      </c>
      <c r="K2484" s="5">
        <v>34363</v>
      </c>
      <c r="L2484" s="1" t="s">
        <v>10686</v>
      </c>
    </row>
    <row r="2485" spans="1:12" x14ac:dyDescent="0.35">
      <c r="A2485" s="1" t="s">
        <v>9308</v>
      </c>
      <c r="B2485" s="1" t="s">
        <v>682</v>
      </c>
      <c r="C2485" s="2">
        <v>45598</v>
      </c>
      <c r="D2485" s="5">
        <v>119000</v>
      </c>
      <c r="E2485" s="1" t="s">
        <v>138</v>
      </c>
      <c r="F2485" s="1" t="s">
        <v>139</v>
      </c>
      <c r="G2485" s="5">
        <v>31211</v>
      </c>
      <c r="H2485" s="1" t="s">
        <v>10696</v>
      </c>
      <c r="I2485" s="1" t="s">
        <v>10684</v>
      </c>
      <c r="J2485" s="1" t="s">
        <v>12598</v>
      </c>
      <c r="K2485" s="5"/>
      <c r="L2485" s="1" t="s">
        <v>10691</v>
      </c>
    </row>
    <row r="2486" spans="1:12" x14ac:dyDescent="0.35">
      <c r="A2486" s="1" t="s">
        <v>9310</v>
      </c>
      <c r="B2486" s="1" t="s">
        <v>703</v>
      </c>
      <c r="C2486" s="2">
        <v>45103</v>
      </c>
      <c r="D2486" s="5">
        <v>1086000</v>
      </c>
      <c r="E2486" s="1" t="s">
        <v>61</v>
      </c>
      <c r="F2486" s="1" t="s">
        <v>62</v>
      </c>
      <c r="G2486" s="5">
        <v>41976</v>
      </c>
      <c r="H2486" s="1" t="s">
        <v>10683</v>
      </c>
      <c r="I2486" s="1" t="s">
        <v>10684</v>
      </c>
      <c r="J2486" s="1" t="s">
        <v>12598</v>
      </c>
      <c r="K2486" s="5"/>
      <c r="L2486" s="1" t="s">
        <v>10686</v>
      </c>
    </row>
    <row r="2487" spans="1:12" x14ac:dyDescent="0.35">
      <c r="A2487" s="1" t="s">
        <v>9314</v>
      </c>
      <c r="B2487" s="1" t="s">
        <v>1254</v>
      </c>
      <c r="C2487" s="2">
        <v>45531</v>
      </c>
      <c r="D2487" s="5">
        <v>576000</v>
      </c>
      <c r="E2487" s="1" t="s">
        <v>12</v>
      </c>
      <c r="F2487" s="1" t="s">
        <v>13</v>
      </c>
      <c r="G2487" s="5">
        <v>12864</v>
      </c>
      <c r="H2487" s="1" t="s">
        <v>10679</v>
      </c>
      <c r="I2487" s="1" t="s">
        <v>10684</v>
      </c>
      <c r="J2487" s="1" t="s">
        <v>12598</v>
      </c>
      <c r="K2487" s="5"/>
      <c r="L2487" s="1" t="s">
        <v>10691</v>
      </c>
    </row>
    <row r="2488" spans="1:12" x14ac:dyDescent="0.35">
      <c r="A2488" s="1" t="s">
        <v>9317</v>
      </c>
      <c r="B2488" s="1" t="s">
        <v>404</v>
      </c>
      <c r="C2488" s="2">
        <v>44716</v>
      </c>
      <c r="D2488" s="5">
        <v>551110</v>
      </c>
      <c r="E2488" s="1" t="s">
        <v>119</v>
      </c>
      <c r="F2488" s="1" t="s">
        <v>120</v>
      </c>
      <c r="G2488" s="5">
        <v>38928</v>
      </c>
      <c r="H2488" s="1" t="s">
        <v>10679</v>
      </c>
      <c r="I2488" s="1" t="s">
        <v>10684</v>
      </c>
      <c r="J2488" s="1" t="s">
        <v>10694</v>
      </c>
      <c r="K2488" s="5">
        <v>45890</v>
      </c>
      <c r="L2488" s="1" t="s">
        <v>10691</v>
      </c>
    </row>
    <row r="2489" spans="1:12" x14ac:dyDescent="0.35">
      <c r="A2489" s="1" t="s">
        <v>9321</v>
      </c>
      <c r="B2489" s="1" t="s">
        <v>1479</v>
      </c>
      <c r="C2489" s="2">
        <v>44600</v>
      </c>
      <c r="D2489" s="5">
        <v>1264321</v>
      </c>
      <c r="E2489" s="1" t="s">
        <v>151</v>
      </c>
      <c r="F2489" s="1" t="s">
        <v>33</v>
      </c>
      <c r="G2489" s="5">
        <v>14985</v>
      </c>
      <c r="H2489" s="1" t="s">
        <v>10679</v>
      </c>
      <c r="I2489" s="1" t="s">
        <v>10687</v>
      </c>
      <c r="J2489" s="1" t="s">
        <v>10701</v>
      </c>
      <c r="K2489" s="5">
        <v>31679</v>
      </c>
      <c r="L2489" s="1" t="s">
        <v>10686</v>
      </c>
    </row>
    <row r="2490" spans="1:12" x14ac:dyDescent="0.35">
      <c r="A2490" s="1" t="s">
        <v>9324</v>
      </c>
      <c r="B2490" s="1" t="s">
        <v>1352</v>
      </c>
      <c r="C2490" s="2">
        <v>45145</v>
      </c>
      <c r="D2490" s="5">
        <v>251996</v>
      </c>
      <c r="E2490" s="1" t="s">
        <v>91</v>
      </c>
      <c r="F2490" s="1" t="s">
        <v>84</v>
      </c>
      <c r="G2490" s="5">
        <v>20439</v>
      </c>
      <c r="H2490" s="1" t="s">
        <v>10679</v>
      </c>
      <c r="I2490" s="1" t="s">
        <v>10680</v>
      </c>
      <c r="J2490" s="1" t="s">
        <v>10701</v>
      </c>
      <c r="K2490" s="5">
        <v>46004</v>
      </c>
      <c r="L2490" s="1" t="s">
        <v>10682</v>
      </c>
    </row>
    <row r="2491" spans="1:12" x14ac:dyDescent="0.35">
      <c r="A2491" s="1" t="s">
        <v>9326</v>
      </c>
      <c r="B2491" s="1" t="s">
        <v>1314</v>
      </c>
      <c r="C2491" s="2">
        <v>45620</v>
      </c>
      <c r="D2491" s="5">
        <v>119000</v>
      </c>
      <c r="E2491" s="1" t="s">
        <v>431</v>
      </c>
      <c r="F2491" s="1" t="s">
        <v>432</v>
      </c>
      <c r="G2491" s="5">
        <v>37148</v>
      </c>
      <c r="H2491" s="1" t="s">
        <v>10679</v>
      </c>
      <c r="I2491" s="1" t="s">
        <v>10680</v>
      </c>
      <c r="J2491" s="1" t="s">
        <v>12598</v>
      </c>
      <c r="K2491" s="5"/>
      <c r="L2491" s="1" t="s">
        <v>10691</v>
      </c>
    </row>
    <row r="2492" spans="1:12" x14ac:dyDescent="0.35">
      <c r="A2492" s="1" t="s">
        <v>9328</v>
      </c>
      <c r="B2492" s="1" t="s">
        <v>468</v>
      </c>
      <c r="C2492" s="2">
        <v>44849</v>
      </c>
      <c r="D2492" s="5">
        <v>759948</v>
      </c>
      <c r="E2492" s="1" t="s">
        <v>24</v>
      </c>
      <c r="F2492" s="1" t="s">
        <v>25</v>
      </c>
      <c r="G2492" s="5">
        <v>9295</v>
      </c>
      <c r="H2492" s="1" t="s">
        <v>10683</v>
      </c>
      <c r="I2492" s="1" t="s">
        <v>10684</v>
      </c>
      <c r="J2492" s="1" t="s">
        <v>10700</v>
      </c>
      <c r="K2492" s="5">
        <v>47052</v>
      </c>
      <c r="L2492" s="1" t="s">
        <v>10691</v>
      </c>
    </row>
    <row r="2493" spans="1:12" x14ac:dyDescent="0.35">
      <c r="A2493" s="1" t="s">
        <v>9331</v>
      </c>
      <c r="B2493" s="1" t="s">
        <v>878</v>
      </c>
      <c r="C2493" s="2">
        <v>45117</v>
      </c>
      <c r="D2493" s="5">
        <v>499000</v>
      </c>
      <c r="E2493" s="1" t="s">
        <v>146</v>
      </c>
      <c r="F2493" s="1" t="s">
        <v>147</v>
      </c>
      <c r="G2493" s="5">
        <v>25366</v>
      </c>
      <c r="H2493" s="1" t="s">
        <v>10679</v>
      </c>
      <c r="I2493" s="1" t="s">
        <v>10687</v>
      </c>
      <c r="J2493" s="1" t="s">
        <v>12598</v>
      </c>
      <c r="K2493" s="5"/>
      <c r="L2493" s="1" t="s">
        <v>10682</v>
      </c>
    </row>
    <row r="2494" spans="1:12" x14ac:dyDescent="0.35">
      <c r="A2494" s="1" t="s">
        <v>9333</v>
      </c>
      <c r="B2494" s="1" t="s">
        <v>567</v>
      </c>
      <c r="C2494" s="2">
        <v>44989</v>
      </c>
      <c r="D2494" s="5">
        <v>230979</v>
      </c>
      <c r="E2494" s="1" t="s">
        <v>146</v>
      </c>
      <c r="F2494" s="1" t="s">
        <v>147</v>
      </c>
      <c r="G2494" s="5">
        <v>28441</v>
      </c>
      <c r="H2494" s="1" t="s">
        <v>10696</v>
      </c>
      <c r="I2494" s="1" t="s">
        <v>10680</v>
      </c>
      <c r="J2494" s="1" t="s">
        <v>10700</v>
      </c>
      <c r="K2494" s="5">
        <v>18021</v>
      </c>
      <c r="L2494" s="1" t="s">
        <v>10682</v>
      </c>
    </row>
    <row r="2495" spans="1:12" x14ac:dyDescent="0.35">
      <c r="A2495" s="1" t="s">
        <v>9335</v>
      </c>
      <c r="B2495" s="1" t="s">
        <v>1701</v>
      </c>
      <c r="C2495" s="2">
        <v>44990</v>
      </c>
      <c r="D2495" s="5">
        <v>548000</v>
      </c>
      <c r="E2495" s="1" t="s">
        <v>151</v>
      </c>
      <c r="F2495" s="1" t="s">
        <v>33</v>
      </c>
      <c r="G2495" s="5">
        <v>10728</v>
      </c>
      <c r="H2495" s="1" t="s">
        <v>10693</v>
      </c>
      <c r="I2495" s="1" t="s">
        <v>10684</v>
      </c>
      <c r="J2495" s="1" t="s">
        <v>12598</v>
      </c>
      <c r="K2495" s="5"/>
      <c r="L2495" s="1" t="s">
        <v>10682</v>
      </c>
    </row>
    <row r="2496" spans="1:12" x14ac:dyDescent="0.35">
      <c r="A2496" s="1" t="s">
        <v>9338</v>
      </c>
      <c r="B2496" s="1" t="s">
        <v>1366</v>
      </c>
      <c r="C2496" s="2">
        <v>44875</v>
      </c>
      <c r="D2496" s="5">
        <v>309462</v>
      </c>
      <c r="E2496" s="1" t="s">
        <v>56</v>
      </c>
      <c r="F2496" s="1" t="s">
        <v>57</v>
      </c>
      <c r="G2496" s="5">
        <v>43167</v>
      </c>
      <c r="H2496" s="1" t="s">
        <v>10693</v>
      </c>
      <c r="I2496" s="1" t="s">
        <v>10684</v>
      </c>
      <c r="J2496" s="1" t="s">
        <v>10700</v>
      </c>
      <c r="K2496" s="5">
        <v>39538</v>
      </c>
      <c r="L2496" s="1" t="s">
        <v>10688</v>
      </c>
    </row>
    <row r="2497" spans="1:12" x14ac:dyDescent="0.35">
      <c r="A2497" s="1" t="s">
        <v>9340</v>
      </c>
      <c r="B2497" s="1" t="s">
        <v>2250</v>
      </c>
      <c r="C2497" s="2">
        <v>45050</v>
      </c>
      <c r="D2497" s="5">
        <v>423956</v>
      </c>
      <c r="E2497" s="1" t="s">
        <v>83</v>
      </c>
      <c r="F2497" s="1" t="s">
        <v>84</v>
      </c>
      <c r="G2497" s="5">
        <v>14404</v>
      </c>
      <c r="H2497" s="1" t="s">
        <v>10683</v>
      </c>
      <c r="I2497" s="1" t="s">
        <v>10690</v>
      </c>
      <c r="J2497" s="1" t="s">
        <v>10701</v>
      </c>
      <c r="K2497" s="5">
        <v>34044</v>
      </c>
      <c r="L2497" s="1" t="s">
        <v>10686</v>
      </c>
    </row>
    <row r="2498" spans="1:12" x14ac:dyDescent="0.35">
      <c r="A2498" s="1" t="s">
        <v>9343</v>
      </c>
      <c r="B2498" s="1" t="s">
        <v>724</v>
      </c>
      <c r="C2498" s="2">
        <v>45405</v>
      </c>
      <c r="D2498" s="5">
        <v>485478</v>
      </c>
      <c r="E2498" s="1" t="s">
        <v>91</v>
      </c>
      <c r="F2498" s="1" t="s">
        <v>84</v>
      </c>
      <c r="G2498" s="5">
        <v>14325</v>
      </c>
      <c r="H2498" s="1" t="s">
        <v>10693</v>
      </c>
      <c r="I2498" s="1" t="s">
        <v>10680</v>
      </c>
      <c r="J2498" s="1" t="s">
        <v>10700</v>
      </c>
      <c r="K2498" s="5">
        <v>11522</v>
      </c>
      <c r="L2498" s="1" t="s">
        <v>10691</v>
      </c>
    </row>
    <row r="2499" spans="1:12" x14ac:dyDescent="0.35">
      <c r="A2499" s="1" t="s">
        <v>9346</v>
      </c>
      <c r="B2499" s="1" t="s">
        <v>1420</v>
      </c>
      <c r="C2499" s="2">
        <v>45487</v>
      </c>
      <c r="D2499" s="5">
        <v>1057091</v>
      </c>
      <c r="E2499" s="1" t="s">
        <v>83</v>
      </c>
      <c r="F2499" s="1" t="s">
        <v>84</v>
      </c>
      <c r="G2499" s="5">
        <v>15166</v>
      </c>
      <c r="H2499" s="1" t="s">
        <v>10696</v>
      </c>
      <c r="I2499" s="1" t="s">
        <v>10680</v>
      </c>
      <c r="J2499" s="1" t="s">
        <v>10698</v>
      </c>
      <c r="K2499" s="5">
        <v>18909</v>
      </c>
      <c r="L2499" s="1" t="s">
        <v>10682</v>
      </c>
    </row>
    <row r="2500" spans="1:12" x14ac:dyDescent="0.35">
      <c r="A2500" s="1" t="s">
        <v>9350</v>
      </c>
      <c r="B2500" s="1" t="s">
        <v>1210</v>
      </c>
      <c r="C2500" s="2">
        <v>45428</v>
      </c>
      <c r="D2500" s="5">
        <v>129000</v>
      </c>
      <c r="E2500" s="1" t="s">
        <v>37</v>
      </c>
      <c r="F2500" s="1" t="s">
        <v>38</v>
      </c>
      <c r="G2500" s="5">
        <v>31757</v>
      </c>
      <c r="H2500" s="1" t="s">
        <v>10696</v>
      </c>
      <c r="I2500" s="1" t="s">
        <v>10684</v>
      </c>
      <c r="J2500" s="1" t="s">
        <v>12598</v>
      </c>
      <c r="K2500" s="5"/>
      <c r="L2500" s="1" t="s">
        <v>10682</v>
      </c>
    </row>
    <row r="2501" spans="1:12" x14ac:dyDescent="0.35">
      <c r="A2501" s="1" t="s">
        <v>9352</v>
      </c>
      <c r="B2501" s="1" t="s">
        <v>904</v>
      </c>
      <c r="C2501" s="2">
        <v>45393</v>
      </c>
      <c r="D2501" s="5">
        <v>812190</v>
      </c>
      <c r="E2501" s="1" t="s">
        <v>48</v>
      </c>
      <c r="F2501" s="1" t="s">
        <v>49</v>
      </c>
      <c r="G2501" s="5">
        <v>26353</v>
      </c>
      <c r="H2501" s="1" t="s">
        <v>10679</v>
      </c>
      <c r="I2501" s="1" t="s">
        <v>10684</v>
      </c>
      <c r="J2501" s="1" t="s">
        <v>10698</v>
      </c>
      <c r="K2501" s="5">
        <v>44810</v>
      </c>
      <c r="L2501" s="1" t="s">
        <v>10682</v>
      </c>
    </row>
    <row r="2502" spans="1:12" x14ac:dyDescent="0.35">
      <c r="A2502" s="1" t="s">
        <v>9355</v>
      </c>
      <c r="B2502" s="1" t="s">
        <v>1704</v>
      </c>
      <c r="C2502" s="2">
        <v>44674</v>
      </c>
      <c r="D2502" s="5">
        <v>1227000</v>
      </c>
      <c r="E2502" s="1" t="s">
        <v>431</v>
      </c>
      <c r="F2502" s="1" t="s">
        <v>432</v>
      </c>
      <c r="G2502" s="5">
        <v>38344</v>
      </c>
      <c r="H2502" s="1" t="s">
        <v>10696</v>
      </c>
      <c r="I2502" s="1" t="s">
        <v>10684</v>
      </c>
      <c r="J2502" s="1" t="s">
        <v>12598</v>
      </c>
      <c r="K2502" s="5"/>
      <c r="L2502" s="1" t="s">
        <v>10691</v>
      </c>
    </row>
    <row r="2503" spans="1:12" x14ac:dyDescent="0.35">
      <c r="A2503" s="1" t="s">
        <v>9358</v>
      </c>
      <c r="B2503" s="1" t="s">
        <v>1654</v>
      </c>
      <c r="C2503" s="2">
        <v>45204</v>
      </c>
      <c r="D2503" s="5">
        <v>129000</v>
      </c>
      <c r="E2503" s="1" t="s">
        <v>32</v>
      </c>
      <c r="F2503" s="1" t="s">
        <v>33</v>
      </c>
      <c r="G2503" s="5">
        <v>11723</v>
      </c>
      <c r="H2503" s="1" t="s">
        <v>10679</v>
      </c>
      <c r="I2503" s="1" t="s">
        <v>10690</v>
      </c>
      <c r="J2503" s="1" t="s">
        <v>12598</v>
      </c>
      <c r="K2503" s="5"/>
      <c r="L2503" s="1" t="s">
        <v>10695</v>
      </c>
    </row>
    <row r="2504" spans="1:12" x14ac:dyDescent="0.35">
      <c r="A2504" s="1" t="s">
        <v>9360</v>
      </c>
      <c r="B2504" s="1" t="s">
        <v>363</v>
      </c>
      <c r="C2504" s="2">
        <v>45549</v>
      </c>
      <c r="D2504" s="5">
        <v>49000</v>
      </c>
      <c r="E2504" s="1" t="s">
        <v>146</v>
      </c>
      <c r="F2504" s="1" t="s">
        <v>147</v>
      </c>
      <c r="G2504" s="5">
        <v>33201</v>
      </c>
      <c r="H2504" s="1" t="s">
        <v>10683</v>
      </c>
      <c r="I2504" s="1" t="s">
        <v>10680</v>
      </c>
      <c r="J2504" s="1" t="s">
        <v>12598</v>
      </c>
      <c r="K2504" s="5"/>
      <c r="L2504" s="1" t="s">
        <v>10682</v>
      </c>
    </row>
    <row r="2505" spans="1:12" x14ac:dyDescent="0.35">
      <c r="A2505" s="1" t="s">
        <v>9362</v>
      </c>
      <c r="B2505" s="1" t="s">
        <v>1892</v>
      </c>
      <c r="C2505" s="2">
        <v>45173</v>
      </c>
      <c r="D2505" s="5">
        <v>449000</v>
      </c>
      <c r="E2505" s="1" t="s">
        <v>72</v>
      </c>
      <c r="F2505" s="1" t="s">
        <v>33</v>
      </c>
      <c r="G2505" s="5">
        <v>12575</v>
      </c>
      <c r="H2505" s="1" t="s">
        <v>10693</v>
      </c>
      <c r="I2505" s="1" t="s">
        <v>10680</v>
      </c>
      <c r="J2505" s="1" t="s">
        <v>12598</v>
      </c>
      <c r="K2505" s="5"/>
      <c r="L2505" s="1" t="s">
        <v>10691</v>
      </c>
    </row>
    <row r="2506" spans="1:12" x14ac:dyDescent="0.35">
      <c r="A2506" s="1" t="s">
        <v>9364</v>
      </c>
      <c r="B2506" s="1" t="s">
        <v>2339</v>
      </c>
      <c r="C2506" s="2">
        <v>45431</v>
      </c>
      <c r="D2506" s="5">
        <v>458000</v>
      </c>
      <c r="E2506" s="1" t="s">
        <v>24</v>
      </c>
      <c r="F2506" s="1" t="s">
        <v>25</v>
      </c>
      <c r="G2506" s="5">
        <v>10960</v>
      </c>
      <c r="H2506" s="1" t="s">
        <v>10693</v>
      </c>
      <c r="I2506" s="1" t="s">
        <v>10680</v>
      </c>
      <c r="J2506" s="1" t="s">
        <v>12598</v>
      </c>
      <c r="K2506" s="5"/>
      <c r="L2506" s="1" t="s">
        <v>10686</v>
      </c>
    </row>
    <row r="2507" spans="1:12" x14ac:dyDescent="0.35">
      <c r="A2507" s="1" t="s">
        <v>9366</v>
      </c>
      <c r="B2507" s="1" t="s">
        <v>1086</v>
      </c>
      <c r="C2507" s="2">
        <v>45032</v>
      </c>
      <c r="D2507" s="5">
        <v>174943</v>
      </c>
      <c r="E2507" s="1" t="s">
        <v>61</v>
      </c>
      <c r="F2507" s="1" t="s">
        <v>62</v>
      </c>
      <c r="G2507" s="5">
        <v>36060</v>
      </c>
      <c r="H2507" s="1" t="s">
        <v>10679</v>
      </c>
      <c r="I2507" s="1" t="s">
        <v>10687</v>
      </c>
      <c r="J2507" s="1" t="s">
        <v>10681</v>
      </c>
      <c r="K2507" s="5">
        <v>24057</v>
      </c>
      <c r="L2507" s="1" t="s">
        <v>10688</v>
      </c>
    </row>
    <row r="2508" spans="1:12" x14ac:dyDescent="0.35">
      <c r="A2508" s="1" t="s">
        <v>9368</v>
      </c>
      <c r="B2508" s="1" t="s">
        <v>1838</v>
      </c>
      <c r="C2508" s="2">
        <v>44636</v>
      </c>
      <c r="D2508" s="5">
        <v>948437</v>
      </c>
      <c r="E2508" s="1" t="s">
        <v>37</v>
      </c>
      <c r="F2508" s="1" t="s">
        <v>38</v>
      </c>
      <c r="G2508" s="5">
        <v>35402</v>
      </c>
      <c r="H2508" s="1" t="s">
        <v>10679</v>
      </c>
      <c r="I2508" s="1" t="s">
        <v>10680</v>
      </c>
      <c r="J2508" s="1" t="s">
        <v>10698</v>
      </c>
      <c r="K2508" s="5">
        <v>28563</v>
      </c>
      <c r="L2508" s="1" t="s">
        <v>10691</v>
      </c>
    </row>
    <row r="2509" spans="1:12" x14ac:dyDescent="0.35">
      <c r="A2509" s="1" t="s">
        <v>9371</v>
      </c>
      <c r="B2509" s="1" t="s">
        <v>1260</v>
      </c>
      <c r="C2509" s="2">
        <v>44783</v>
      </c>
      <c r="D2509" s="5">
        <v>101470</v>
      </c>
      <c r="E2509" s="1" t="s">
        <v>151</v>
      </c>
      <c r="F2509" s="1" t="s">
        <v>33</v>
      </c>
      <c r="G2509" s="5">
        <v>14137</v>
      </c>
      <c r="H2509" s="1" t="s">
        <v>10693</v>
      </c>
      <c r="I2509" s="1" t="s">
        <v>10684</v>
      </c>
      <c r="J2509" s="1" t="s">
        <v>10701</v>
      </c>
      <c r="K2509" s="5">
        <v>17530</v>
      </c>
      <c r="L2509" s="1" t="s">
        <v>10686</v>
      </c>
    </row>
    <row r="2510" spans="1:12" x14ac:dyDescent="0.35">
      <c r="A2510" s="1" t="s">
        <v>9373</v>
      </c>
      <c r="B2510" s="1" t="s">
        <v>1596</v>
      </c>
      <c r="C2510" s="2">
        <v>45511</v>
      </c>
      <c r="D2510" s="5">
        <v>149000</v>
      </c>
      <c r="E2510" s="1" t="s">
        <v>95</v>
      </c>
      <c r="F2510" s="1" t="s">
        <v>33</v>
      </c>
      <c r="G2510" s="5">
        <v>14568</v>
      </c>
      <c r="H2510" s="1" t="s">
        <v>10696</v>
      </c>
      <c r="I2510" s="1" t="s">
        <v>10684</v>
      </c>
      <c r="J2510" s="1" t="s">
        <v>12598</v>
      </c>
      <c r="K2510" s="5"/>
      <c r="L2510" s="1" t="s">
        <v>10682</v>
      </c>
    </row>
    <row r="2511" spans="1:12" x14ac:dyDescent="0.35">
      <c r="A2511" s="1" t="s">
        <v>9375</v>
      </c>
      <c r="B2511" s="1" t="s">
        <v>1464</v>
      </c>
      <c r="C2511" s="2">
        <v>44955</v>
      </c>
      <c r="D2511" s="5">
        <v>149000</v>
      </c>
      <c r="E2511" s="1" t="s">
        <v>138</v>
      </c>
      <c r="F2511" s="1" t="s">
        <v>139</v>
      </c>
      <c r="G2511" s="5">
        <v>24951</v>
      </c>
      <c r="H2511" s="1" t="s">
        <v>10679</v>
      </c>
      <c r="I2511" s="1" t="s">
        <v>10684</v>
      </c>
      <c r="J2511" s="1" t="s">
        <v>12598</v>
      </c>
      <c r="K2511" s="5"/>
      <c r="L2511" s="1" t="s">
        <v>10682</v>
      </c>
    </row>
    <row r="2512" spans="1:12" x14ac:dyDescent="0.35">
      <c r="A2512" s="1" t="s">
        <v>9377</v>
      </c>
      <c r="B2512" s="1" t="s">
        <v>2031</v>
      </c>
      <c r="C2512" s="2">
        <v>45274</v>
      </c>
      <c r="D2512" s="5">
        <v>782313</v>
      </c>
      <c r="E2512" s="1" t="s">
        <v>138</v>
      </c>
      <c r="F2512" s="1" t="s">
        <v>139</v>
      </c>
      <c r="G2512" s="5">
        <v>31025</v>
      </c>
      <c r="H2512" s="1" t="s">
        <v>10696</v>
      </c>
      <c r="I2512" s="1" t="s">
        <v>10684</v>
      </c>
      <c r="J2512" s="1" t="s">
        <v>10702</v>
      </c>
      <c r="K2512" s="5">
        <v>15687</v>
      </c>
      <c r="L2512" s="1" t="s">
        <v>10691</v>
      </c>
    </row>
    <row r="2513" spans="1:12" x14ac:dyDescent="0.35">
      <c r="A2513" s="1" t="s">
        <v>9379</v>
      </c>
      <c r="B2513" s="1" t="s">
        <v>552</v>
      </c>
      <c r="C2513" s="2">
        <v>45037</v>
      </c>
      <c r="D2513" s="5">
        <v>428000</v>
      </c>
      <c r="E2513" s="1" t="s">
        <v>146</v>
      </c>
      <c r="F2513" s="1" t="s">
        <v>147</v>
      </c>
      <c r="G2513" s="5">
        <v>26319</v>
      </c>
      <c r="H2513" s="1" t="s">
        <v>10683</v>
      </c>
      <c r="I2513" s="1" t="s">
        <v>10684</v>
      </c>
      <c r="J2513" s="1" t="s">
        <v>12598</v>
      </c>
      <c r="K2513" s="5"/>
      <c r="L2513" s="1" t="s">
        <v>10691</v>
      </c>
    </row>
    <row r="2514" spans="1:12" x14ac:dyDescent="0.35">
      <c r="A2514" s="1" t="s">
        <v>9382</v>
      </c>
      <c r="B2514" s="1" t="s">
        <v>526</v>
      </c>
      <c r="C2514" s="2">
        <v>45686</v>
      </c>
      <c r="D2514" s="5">
        <v>179000</v>
      </c>
      <c r="E2514" s="1" t="s">
        <v>72</v>
      </c>
      <c r="F2514" s="1" t="s">
        <v>33</v>
      </c>
      <c r="G2514" s="5">
        <v>13086</v>
      </c>
      <c r="H2514" s="1" t="s">
        <v>10696</v>
      </c>
      <c r="I2514" s="1" t="s">
        <v>10687</v>
      </c>
      <c r="J2514" s="1" t="s">
        <v>12598</v>
      </c>
      <c r="K2514" s="5"/>
      <c r="L2514" s="1" t="s">
        <v>10688</v>
      </c>
    </row>
    <row r="2515" spans="1:12" x14ac:dyDescent="0.35">
      <c r="A2515" s="1" t="s">
        <v>9384</v>
      </c>
      <c r="B2515" s="1" t="s">
        <v>1415</v>
      </c>
      <c r="C2515" s="2">
        <v>44959</v>
      </c>
      <c r="D2515" s="5">
        <v>358000</v>
      </c>
      <c r="E2515" s="1" t="s">
        <v>61</v>
      </c>
      <c r="F2515" s="1" t="s">
        <v>62</v>
      </c>
      <c r="G2515" s="5">
        <v>34127</v>
      </c>
      <c r="H2515" s="1" t="s">
        <v>10679</v>
      </c>
      <c r="I2515" s="1" t="s">
        <v>10684</v>
      </c>
      <c r="J2515" s="1" t="s">
        <v>12598</v>
      </c>
      <c r="K2515" s="5"/>
      <c r="L2515" s="1" t="s">
        <v>10682</v>
      </c>
    </row>
    <row r="2516" spans="1:12" x14ac:dyDescent="0.35">
      <c r="A2516" s="1" t="s">
        <v>9387</v>
      </c>
      <c r="B2516" s="1" t="s">
        <v>712</v>
      </c>
      <c r="C2516" s="2">
        <v>45414</v>
      </c>
      <c r="D2516" s="5">
        <v>824162</v>
      </c>
      <c r="E2516" s="1" t="s">
        <v>72</v>
      </c>
      <c r="F2516" s="1" t="s">
        <v>33</v>
      </c>
      <c r="G2516" s="5">
        <v>11011</v>
      </c>
      <c r="H2516" s="1" t="s">
        <v>10693</v>
      </c>
      <c r="I2516" s="1" t="s">
        <v>10690</v>
      </c>
      <c r="J2516" s="1" t="s">
        <v>10692</v>
      </c>
      <c r="K2516" s="5">
        <v>23838</v>
      </c>
      <c r="L2516" s="1" t="s">
        <v>10682</v>
      </c>
    </row>
    <row r="2517" spans="1:12" x14ac:dyDescent="0.35">
      <c r="A2517" s="1" t="s">
        <v>9390</v>
      </c>
      <c r="B2517" s="1" t="s">
        <v>291</v>
      </c>
      <c r="C2517" s="2">
        <v>45486</v>
      </c>
      <c r="D2517" s="5">
        <v>377000</v>
      </c>
      <c r="E2517" s="1" t="s">
        <v>111</v>
      </c>
      <c r="F2517" s="1" t="s">
        <v>112</v>
      </c>
      <c r="G2517" s="5">
        <v>29136</v>
      </c>
      <c r="H2517" s="1" t="s">
        <v>10696</v>
      </c>
      <c r="I2517" s="1" t="s">
        <v>10684</v>
      </c>
      <c r="J2517" s="1" t="s">
        <v>12598</v>
      </c>
      <c r="K2517" s="5"/>
      <c r="L2517" s="1" t="s">
        <v>10688</v>
      </c>
    </row>
    <row r="2518" spans="1:12" x14ac:dyDescent="0.35">
      <c r="A2518" s="1" t="s">
        <v>9394</v>
      </c>
      <c r="B2518" s="1" t="s">
        <v>967</v>
      </c>
      <c r="C2518" s="2">
        <v>45190</v>
      </c>
      <c r="D2518" s="5">
        <v>678000</v>
      </c>
      <c r="E2518" s="1" t="s">
        <v>24</v>
      </c>
      <c r="F2518" s="1" t="s">
        <v>25</v>
      </c>
      <c r="G2518" s="5">
        <v>13027</v>
      </c>
      <c r="H2518" s="1" t="s">
        <v>10696</v>
      </c>
      <c r="I2518" s="1" t="s">
        <v>10687</v>
      </c>
      <c r="J2518" s="1" t="s">
        <v>12598</v>
      </c>
      <c r="K2518" s="5"/>
      <c r="L2518" s="1" t="s">
        <v>10691</v>
      </c>
    </row>
    <row r="2519" spans="1:12" x14ac:dyDescent="0.35">
      <c r="A2519" s="1" t="s">
        <v>9397</v>
      </c>
      <c r="B2519" s="1" t="s">
        <v>1855</v>
      </c>
      <c r="C2519" s="2">
        <v>45476</v>
      </c>
      <c r="D2519" s="5">
        <v>667000</v>
      </c>
      <c r="E2519" s="1" t="s">
        <v>138</v>
      </c>
      <c r="F2519" s="1" t="s">
        <v>139</v>
      </c>
      <c r="G2519" s="5">
        <v>34029</v>
      </c>
      <c r="H2519" s="1" t="s">
        <v>10679</v>
      </c>
      <c r="I2519" s="1" t="s">
        <v>10684</v>
      </c>
      <c r="J2519" s="1" t="s">
        <v>12598</v>
      </c>
      <c r="K2519" s="5"/>
      <c r="L2519" s="1" t="s">
        <v>10686</v>
      </c>
    </row>
    <row r="2520" spans="1:12" x14ac:dyDescent="0.35">
      <c r="A2520" s="1" t="s">
        <v>9401</v>
      </c>
      <c r="B2520" s="1" t="s">
        <v>2375</v>
      </c>
      <c r="C2520" s="2">
        <v>45387</v>
      </c>
      <c r="D2520" s="5">
        <v>223994</v>
      </c>
      <c r="E2520" s="1" t="s">
        <v>138</v>
      </c>
      <c r="F2520" s="1" t="s">
        <v>139</v>
      </c>
      <c r="G2520" s="5">
        <v>34987</v>
      </c>
      <c r="H2520" s="1" t="s">
        <v>10693</v>
      </c>
      <c r="I2520" s="1" t="s">
        <v>10684</v>
      </c>
      <c r="J2520" s="1" t="s">
        <v>10692</v>
      </c>
      <c r="K2520" s="5">
        <v>25006</v>
      </c>
      <c r="L2520" s="1" t="s">
        <v>10691</v>
      </c>
    </row>
    <row r="2521" spans="1:12" x14ac:dyDescent="0.35">
      <c r="A2521" s="1" t="s">
        <v>9403</v>
      </c>
      <c r="B2521" s="1" t="s">
        <v>617</v>
      </c>
      <c r="C2521" s="2">
        <v>45690</v>
      </c>
      <c r="D2521" s="5">
        <v>399000</v>
      </c>
      <c r="E2521" s="1" t="s">
        <v>95</v>
      </c>
      <c r="F2521" s="1" t="s">
        <v>33</v>
      </c>
      <c r="G2521" s="5">
        <v>10407</v>
      </c>
      <c r="H2521" s="1" t="s">
        <v>10683</v>
      </c>
      <c r="I2521" s="1" t="s">
        <v>10687</v>
      </c>
      <c r="J2521" s="1" t="s">
        <v>12598</v>
      </c>
      <c r="K2521" s="5"/>
      <c r="L2521" s="1" t="s">
        <v>10682</v>
      </c>
    </row>
    <row r="2522" spans="1:12" x14ac:dyDescent="0.35">
      <c r="A2522" s="1" t="s">
        <v>9405</v>
      </c>
      <c r="B2522" s="1" t="s">
        <v>1274</v>
      </c>
      <c r="C2522" s="2">
        <v>44983</v>
      </c>
      <c r="D2522" s="5">
        <v>299000</v>
      </c>
      <c r="E2522" s="1" t="s">
        <v>43</v>
      </c>
      <c r="F2522" s="1" t="s">
        <v>44</v>
      </c>
      <c r="G2522" s="5">
        <v>30526</v>
      </c>
      <c r="H2522" s="1" t="s">
        <v>10679</v>
      </c>
      <c r="I2522" s="1" t="s">
        <v>10684</v>
      </c>
      <c r="J2522" s="1" t="s">
        <v>12598</v>
      </c>
      <c r="K2522" s="5"/>
      <c r="L2522" s="1" t="s">
        <v>10686</v>
      </c>
    </row>
    <row r="2523" spans="1:12" x14ac:dyDescent="0.35">
      <c r="A2523" s="1" t="s">
        <v>9407</v>
      </c>
      <c r="B2523" s="1" t="s">
        <v>2296</v>
      </c>
      <c r="C2523" s="2">
        <v>45629</v>
      </c>
      <c r="D2523" s="5">
        <v>129000</v>
      </c>
      <c r="E2523" s="1" t="s">
        <v>61</v>
      </c>
      <c r="F2523" s="1" t="s">
        <v>62</v>
      </c>
      <c r="G2523" s="5">
        <v>34431</v>
      </c>
      <c r="H2523" s="1" t="s">
        <v>10683</v>
      </c>
      <c r="I2523" s="1" t="s">
        <v>10687</v>
      </c>
      <c r="J2523" s="1" t="s">
        <v>12598</v>
      </c>
      <c r="K2523" s="5"/>
      <c r="L2523" s="1" t="s">
        <v>10686</v>
      </c>
    </row>
    <row r="2524" spans="1:12" x14ac:dyDescent="0.35">
      <c r="A2524" s="1" t="s">
        <v>9409</v>
      </c>
      <c r="B2524" s="1" t="s">
        <v>673</v>
      </c>
      <c r="C2524" s="2">
        <v>45491</v>
      </c>
      <c r="D2524" s="5">
        <v>99000</v>
      </c>
      <c r="E2524" s="1" t="s">
        <v>48</v>
      </c>
      <c r="F2524" s="1" t="s">
        <v>49</v>
      </c>
      <c r="G2524" s="5">
        <v>21144</v>
      </c>
      <c r="H2524" s="1" t="s">
        <v>10679</v>
      </c>
      <c r="I2524" s="1" t="s">
        <v>10690</v>
      </c>
      <c r="J2524" s="1" t="s">
        <v>12598</v>
      </c>
      <c r="K2524" s="5"/>
      <c r="L2524" s="1" t="s">
        <v>10691</v>
      </c>
    </row>
    <row r="2525" spans="1:12" x14ac:dyDescent="0.35">
      <c r="A2525" s="1" t="s">
        <v>9411</v>
      </c>
      <c r="B2525" s="1" t="s">
        <v>644</v>
      </c>
      <c r="C2525" s="2">
        <v>45241</v>
      </c>
      <c r="D2525" s="5">
        <v>118000</v>
      </c>
      <c r="E2525" s="1" t="s">
        <v>127</v>
      </c>
      <c r="F2525" s="1" t="s">
        <v>128</v>
      </c>
      <c r="G2525" s="5">
        <v>13559</v>
      </c>
      <c r="H2525" s="1" t="s">
        <v>10697</v>
      </c>
      <c r="I2525" s="1" t="s">
        <v>10680</v>
      </c>
      <c r="J2525" s="1" t="s">
        <v>12598</v>
      </c>
      <c r="K2525" s="5"/>
      <c r="L2525" s="1" t="s">
        <v>10695</v>
      </c>
    </row>
    <row r="2526" spans="1:12" x14ac:dyDescent="0.35">
      <c r="A2526" s="1" t="s">
        <v>9413</v>
      </c>
      <c r="B2526" s="1" t="s">
        <v>1926</v>
      </c>
      <c r="C2526" s="2">
        <v>45064</v>
      </c>
      <c r="D2526" s="5">
        <v>179000</v>
      </c>
      <c r="E2526" s="1" t="s">
        <v>56</v>
      </c>
      <c r="F2526" s="1" t="s">
        <v>57</v>
      </c>
      <c r="G2526" s="5">
        <v>41601</v>
      </c>
      <c r="H2526" s="1" t="s">
        <v>10696</v>
      </c>
      <c r="I2526" s="1" t="s">
        <v>10684</v>
      </c>
      <c r="J2526" s="1" t="s">
        <v>12598</v>
      </c>
      <c r="K2526" s="5"/>
      <c r="L2526" s="1" t="s">
        <v>10695</v>
      </c>
    </row>
    <row r="2527" spans="1:12" x14ac:dyDescent="0.35">
      <c r="A2527" s="1" t="s">
        <v>9415</v>
      </c>
      <c r="B2527" s="1" t="s">
        <v>1778</v>
      </c>
      <c r="C2527" s="2">
        <v>45690</v>
      </c>
      <c r="D2527" s="5">
        <v>286827</v>
      </c>
      <c r="E2527" s="1" t="s">
        <v>248</v>
      </c>
      <c r="F2527" s="1" t="s">
        <v>249</v>
      </c>
      <c r="G2527" s="5">
        <v>11553</v>
      </c>
      <c r="H2527" s="1" t="s">
        <v>10679</v>
      </c>
      <c r="I2527" s="1" t="s">
        <v>10684</v>
      </c>
      <c r="J2527" s="1" t="s">
        <v>10698</v>
      </c>
      <c r="K2527" s="5">
        <v>42173</v>
      </c>
      <c r="L2527" s="1" t="s">
        <v>10686</v>
      </c>
    </row>
    <row r="2528" spans="1:12" x14ac:dyDescent="0.35">
      <c r="A2528" s="1" t="s">
        <v>9417</v>
      </c>
      <c r="B2528" s="1" t="s">
        <v>2207</v>
      </c>
      <c r="C2528" s="2">
        <v>44964</v>
      </c>
      <c r="D2528" s="5">
        <v>89000</v>
      </c>
      <c r="E2528" s="1" t="s">
        <v>111</v>
      </c>
      <c r="F2528" s="1" t="s">
        <v>112</v>
      </c>
      <c r="G2528" s="5">
        <v>32379</v>
      </c>
      <c r="H2528" s="1" t="s">
        <v>10679</v>
      </c>
      <c r="I2528" s="1" t="s">
        <v>10684</v>
      </c>
      <c r="J2528" s="1" t="s">
        <v>12598</v>
      </c>
      <c r="K2528" s="5"/>
      <c r="L2528" s="1" t="s">
        <v>10688</v>
      </c>
    </row>
    <row r="2529" spans="1:12" x14ac:dyDescent="0.35">
      <c r="A2529" s="1" t="s">
        <v>9419</v>
      </c>
      <c r="B2529" s="1" t="s">
        <v>1233</v>
      </c>
      <c r="C2529" s="2">
        <v>44982</v>
      </c>
      <c r="D2529" s="5">
        <v>809210</v>
      </c>
      <c r="E2529" s="1" t="s">
        <v>83</v>
      </c>
      <c r="F2529" s="1" t="s">
        <v>84</v>
      </c>
      <c r="G2529" s="5">
        <v>15842</v>
      </c>
      <c r="H2529" s="1" t="s">
        <v>10696</v>
      </c>
      <c r="I2529" s="1" t="s">
        <v>10687</v>
      </c>
      <c r="J2529" s="1" t="s">
        <v>10692</v>
      </c>
      <c r="K2529" s="5">
        <v>16790</v>
      </c>
      <c r="L2529" s="1" t="s">
        <v>10686</v>
      </c>
    </row>
    <row r="2530" spans="1:12" x14ac:dyDescent="0.35">
      <c r="A2530" s="1" t="s">
        <v>9422</v>
      </c>
      <c r="B2530" s="1" t="s">
        <v>1535</v>
      </c>
      <c r="C2530" s="2">
        <v>44699</v>
      </c>
      <c r="D2530" s="5">
        <v>170053</v>
      </c>
      <c r="E2530" s="1" t="s">
        <v>138</v>
      </c>
      <c r="F2530" s="1" t="s">
        <v>139</v>
      </c>
      <c r="G2530" s="5">
        <v>25325</v>
      </c>
      <c r="H2530" s="1" t="s">
        <v>10696</v>
      </c>
      <c r="I2530" s="1" t="s">
        <v>10687</v>
      </c>
      <c r="J2530" s="1" t="s">
        <v>10701</v>
      </c>
      <c r="K2530" s="5">
        <v>27947</v>
      </c>
      <c r="L2530" s="1" t="s">
        <v>10688</v>
      </c>
    </row>
    <row r="2531" spans="1:12" x14ac:dyDescent="0.35">
      <c r="A2531" s="1" t="s">
        <v>9425</v>
      </c>
      <c r="B2531" s="1" t="s">
        <v>2102</v>
      </c>
      <c r="C2531" s="2">
        <v>44925</v>
      </c>
      <c r="D2531" s="5">
        <v>118000</v>
      </c>
      <c r="E2531" s="1" t="s">
        <v>95</v>
      </c>
      <c r="F2531" s="1" t="s">
        <v>33</v>
      </c>
      <c r="G2531" s="5">
        <v>13190</v>
      </c>
      <c r="H2531" s="1" t="s">
        <v>10683</v>
      </c>
      <c r="I2531" s="1" t="s">
        <v>10680</v>
      </c>
      <c r="J2531" s="1" t="s">
        <v>12598</v>
      </c>
      <c r="K2531" s="5"/>
      <c r="L2531" s="1" t="s">
        <v>10691</v>
      </c>
    </row>
    <row r="2532" spans="1:12" x14ac:dyDescent="0.35">
      <c r="A2532" s="1" t="s">
        <v>9428</v>
      </c>
      <c r="B2532" s="1" t="s">
        <v>881</v>
      </c>
      <c r="C2532" s="2">
        <v>44940</v>
      </c>
      <c r="D2532" s="5">
        <v>158691</v>
      </c>
      <c r="E2532" s="1" t="s">
        <v>151</v>
      </c>
      <c r="F2532" s="1" t="s">
        <v>33</v>
      </c>
      <c r="G2532" s="5">
        <v>14352</v>
      </c>
      <c r="H2532" s="1" t="s">
        <v>10697</v>
      </c>
      <c r="I2532" s="1" t="s">
        <v>10684</v>
      </c>
      <c r="J2532" s="1" t="s">
        <v>10694</v>
      </c>
      <c r="K2532" s="5">
        <v>40309</v>
      </c>
      <c r="L2532" s="1" t="s">
        <v>10691</v>
      </c>
    </row>
    <row r="2533" spans="1:12" x14ac:dyDescent="0.35">
      <c r="A2533" s="1" t="s">
        <v>9430</v>
      </c>
      <c r="B2533" s="1" t="s">
        <v>342</v>
      </c>
      <c r="C2533" s="2">
        <v>45508</v>
      </c>
      <c r="D2533" s="5">
        <v>437259</v>
      </c>
      <c r="E2533" s="1" t="s">
        <v>72</v>
      </c>
      <c r="F2533" s="1" t="s">
        <v>33</v>
      </c>
      <c r="G2533" s="5">
        <v>13712</v>
      </c>
      <c r="H2533" s="1" t="s">
        <v>10696</v>
      </c>
      <c r="I2533" s="1" t="s">
        <v>10689</v>
      </c>
      <c r="J2533" s="1" t="s">
        <v>10694</v>
      </c>
      <c r="K2533" s="5">
        <v>10741</v>
      </c>
      <c r="L2533" s="1" t="s">
        <v>10688</v>
      </c>
    </row>
    <row r="2534" spans="1:12" x14ac:dyDescent="0.35">
      <c r="A2534" s="1" t="s">
        <v>9433</v>
      </c>
      <c r="B2534" s="1" t="s">
        <v>16</v>
      </c>
      <c r="C2534" s="2">
        <v>44880</v>
      </c>
      <c r="D2534" s="5">
        <v>1786995</v>
      </c>
      <c r="E2534" s="1" t="s">
        <v>12</v>
      </c>
      <c r="F2534" s="1" t="s">
        <v>13</v>
      </c>
      <c r="G2534" s="5">
        <v>15472</v>
      </c>
      <c r="H2534" s="1" t="s">
        <v>10683</v>
      </c>
      <c r="I2534" s="1" t="s">
        <v>10680</v>
      </c>
      <c r="J2534" s="1" t="s">
        <v>10698</v>
      </c>
      <c r="K2534" s="5">
        <v>10005</v>
      </c>
      <c r="L2534" s="1" t="s">
        <v>10691</v>
      </c>
    </row>
    <row r="2535" spans="1:12" x14ac:dyDescent="0.35">
      <c r="A2535" s="1" t="s">
        <v>9435</v>
      </c>
      <c r="B2535" s="1" t="s">
        <v>2139</v>
      </c>
      <c r="C2535" s="2">
        <v>45677</v>
      </c>
      <c r="D2535" s="5">
        <v>487000</v>
      </c>
      <c r="E2535" s="1" t="s">
        <v>146</v>
      </c>
      <c r="F2535" s="1" t="s">
        <v>147</v>
      </c>
      <c r="G2535" s="5">
        <v>30203</v>
      </c>
      <c r="H2535" s="1" t="s">
        <v>10696</v>
      </c>
      <c r="I2535" s="1" t="s">
        <v>10684</v>
      </c>
      <c r="J2535" s="1" t="s">
        <v>12598</v>
      </c>
      <c r="K2535" s="5"/>
      <c r="L2535" s="1" t="s">
        <v>10695</v>
      </c>
    </row>
    <row r="2536" spans="1:12" x14ac:dyDescent="0.35">
      <c r="A2536" s="1" t="s">
        <v>9439</v>
      </c>
      <c r="B2536" s="1" t="s">
        <v>1297</v>
      </c>
      <c r="C2536" s="2">
        <v>45653</v>
      </c>
      <c r="D2536" s="5">
        <v>69000</v>
      </c>
      <c r="E2536" s="1" t="s">
        <v>119</v>
      </c>
      <c r="F2536" s="1" t="s">
        <v>120</v>
      </c>
      <c r="G2536" s="5">
        <v>38668</v>
      </c>
      <c r="H2536" s="1" t="s">
        <v>10693</v>
      </c>
      <c r="I2536" s="1" t="s">
        <v>10680</v>
      </c>
      <c r="J2536" s="1" t="s">
        <v>12598</v>
      </c>
      <c r="K2536" s="5"/>
      <c r="L2536" s="1" t="s">
        <v>10686</v>
      </c>
    </row>
    <row r="2537" spans="1:12" x14ac:dyDescent="0.35">
      <c r="A2537" s="1" t="s">
        <v>9441</v>
      </c>
      <c r="B2537" s="1" t="s">
        <v>480</v>
      </c>
      <c r="C2537" s="2">
        <v>45197</v>
      </c>
      <c r="D2537" s="5">
        <v>49000</v>
      </c>
      <c r="E2537" s="1" t="s">
        <v>431</v>
      </c>
      <c r="F2537" s="1" t="s">
        <v>432</v>
      </c>
      <c r="G2537" s="5">
        <v>35713</v>
      </c>
      <c r="H2537" s="1" t="s">
        <v>10679</v>
      </c>
      <c r="I2537" s="1" t="s">
        <v>10680</v>
      </c>
      <c r="J2537" s="1" t="s">
        <v>12598</v>
      </c>
      <c r="K2537" s="5"/>
      <c r="L2537" s="1" t="s">
        <v>10691</v>
      </c>
    </row>
    <row r="2538" spans="1:12" x14ac:dyDescent="0.35">
      <c r="A2538" s="1" t="s">
        <v>9443</v>
      </c>
      <c r="B2538" s="1" t="s">
        <v>913</v>
      </c>
      <c r="C2538" s="2">
        <v>45283</v>
      </c>
      <c r="D2538" s="5">
        <v>99000</v>
      </c>
      <c r="E2538" s="1" t="s">
        <v>32</v>
      </c>
      <c r="F2538" s="1" t="s">
        <v>33</v>
      </c>
      <c r="G2538" s="5">
        <v>10756</v>
      </c>
      <c r="H2538" s="1" t="s">
        <v>10679</v>
      </c>
      <c r="I2538" s="1" t="s">
        <v>10684</v>
      </c>
      <c r="J2538" s="1" t="s">
        <v>12598</v>
      </c>
      <c r="K2538" s="5"/>
      <c r="L2538" s="1" t="s">
        <v>10686</v>
      </c>
    </row>
    <row r="2539" spans="1:12" x14ac:dyDescent="0.35">
      <c r="A2539" s="1" t="s">
        <v>9445</v>
      </c>
      <c r="B2539" s="1" t="s">
        <v>724</v>
      </c>
      <c r="C2539" s="2">
        <v>44632</v>
      </c>
      <c r="D2539" s="5">
        <v>41514</v>
      </c>
      <c r="E2539" s="1" t="s">
        <v>24</v>
      </c>
      <c r="F2539" s="1" t="s">
        <v>25</v>
      </c>
      <c r="G2539" s="5">
        <v>9156</v>
      </c>
      <c r="H2539" s="1" t="s">
        <v>10679</v>
      </c>
      <c r="I2539" s="1" t="s">
        <v>10684</v>
      </c>
      <c r="J2539" s="1" t="s">
        <v>10692</v>
      </c>
      <c r="K2539" s="5">
        <v>47486</v>
      </c>
      <c r="L2539" s="1" t="s">
        <v>10691</v>
      </c>
    </row>
    <row r="2540" spans="1:12" x14ac:dyDescent="0.35">
      <c r="A2540" s="1" t="s">
        <v>9447</v>
      </c>
      <c r="B2540" s="1" t="s">
        <v>895</v>
      </c>
      <c r="C2540" s="2">
        <v>45455</v>
      </c>
      <c r="D2540" s="5">
        <v>783081</v>
      </c>
      <c r="E2540" s="1" t="s">
        <v>138</v>
      </c>
      <c r="F2540" s="1" t="s">
        <v>139</v>
      </c>
      <c r="G2540" s="5">
        <v>27807</v>
      </c>
      <c r="H2540" s="1" t="s">
        <v>10679</v>
      </c>
      <c r="I2540" s="1" t="s">
        <v>10690</v>
      </c>
      <c r="J2540" s="1" t="s">
        <v>10701</v>
      </c>
      <c r="K2540" s="5">
        <v>42919</v>
      </c>
      <c r="L2540" s="1" t="s">
        <v>10682</v>
      </c>
    </row>
    <row r="2541" spans="1:12" x14ac:dyDescent="0.35">
      <c r="A2541" s="1" t="s">
        <v>9451</v>
      </c>
      <c r="B2541" s="1" t="s">
        <v>227</v>
      </c>
      <c r="C2541" s="2">
        <v>44959</v>
      </c>
      <c r="D2541" s="5">
        <v>508000</v>
      </c>
      <c r="E2541" s="1" t="s">
        <v>32</v>
      </c>
      <c r="F2541" s="1" t="s">
        <v>33</v>
      </c>
      <c r="G2541" s="5">
        <v>11089</v>
      </c>
      <c r="H2541" s="1" t="s">
        <v>10693</v>
      </c>
      <c r="I2541" s="1" t="s">
        <v>10690</v>
      </c>
      <c r="J2541" s="1" t="s">
        <v>12598</v>
      </c>
      <c r="K2541" s="5"/>
      <c r="L2541" s="1" t="s">
        <v>10686</v>
      </c>
    </row>
    <row r="2542" spans="1:12" x14ac:dyDescent="0.35">
      <c r="A2542" s="1" t="s">
        <v>9454</v>
      </c>
      <c r="B2542" s="1" t="s">
        <v>1844</v>
      </c>
      <c r="C2542" s="2">
        <v>45493</v>
      </c>
      <c r="D2542" s="5">
        <v>184464</v>
      </c>
      <c r="E2542" s="1" t="s">
        <v>127</v>
      </c>
      <c r="F2542" s="1" t="s">
        <v>128</v>
      </c>
      <c r="G2542" s="5">
        <v>15003</v>
      </c>
      <c r="H2542" s="1" t="s">
        <v>10696</v>
      </c>
      <c r="I2542" s="1" t="s">
        <v>10690</v>
      </c>
      <c r="J2542" s="1" t="s">
        <v>10698</v>
      </c>
      <c r="K2542" s="5">
        <v>44536</v>
      </c>
      <c r="L2542" s="1" t="s">
        <v>10686</v>
      </c>
    </row>
    <row r="2543" spans="1:12" x14ac:dyDescent="0.35">
      <c r="A2543" s="1" t="s">
        <v>9456</v>
      </c>
      <c r="B2543" s="1" t="s">
        <v>1389</v>
      </c>
      <c r="C2543" s="2">
        <v>45552</v>
      </c>
      <c r="D2543" s="5">
        <v>89000</v>
      </c>
      <c r="E2543" s="1" t="s">
        <v>91</v>
      </c>
      <c r="F2543" s="1" t="s">
        <v>84</v>
      </c>
      <c r="G2543" s="5">
        <v>19895</v>
      </c>
      <c r="H2543" s="1" t="s">
        <v>10683</v>
      </c>
      <c r="I2543" s="1" t="s">
        <v>10684</v>
      </c>
      <c r="J2543" s="1" t="s">
        <v>12598</v>
      </c>
      <c r="K2543" s="5"/>
      <c r="L2543" s="1" t="s">
        <v>10686</v>
      </c>
    </row>
    <row r="2544" spans="1:12" x14ac:dyDescent="0.35">
      <c r="A2544" s="1" t="s">
        <v>9458</v>
      </c>
      <c r="B2544" s="1" t="s">
        <v>1721</v>
      </c>
      <c r="C2544" s="2">
        <v>45504</v>
      </c>
      <c r="D2544" s="5">
        <v>89000</v>
      </c>
      <c r="E2544" s="1" t="s">
        <v>56</v>
      </c>
      <c r="F2544" s="1" t="s">
        <v>57</v>
      </c>
      <c r="G2544" s="5">
        <v>38207</v>
      </c>
      <c r="H2544" s="1" t="s">
        <v>10693</v>
      </c>
      <c r="I2544" s="1" t="s">
        <v>10680</v>
      </c>
      <c r="J2544" s="1" t="s">
        <v>12598</v>
      </c>
      <c r="K2544" s="5"/>
      <c r="L2544" s="1" t="s">
        <v>10682</v>
      </c>
    </row>
    <row r="2545" spans="1:12" x14ac:dyDescent="0.35">
      <c r="A2545" s="1" t="s">
        <v>9460</v>
      </c>
      <c r="B2545" s="1" t="s">
        <v>756</v>
      </c>
      <c r="C2545" s="2">
        <v>45448</v>
      </c>
      <c r="D2545" s="5">
        <v>855000</v>
      </c>
      <c r="E2545" s="1" t="s">
        <v>248</v>
      </c>
      <c r="F2545" s="1" t="s">
        <v>249</v>
      </c>
      <c r="G2545" s="5">
        <v>10472</v>
      </c>
      <c r="H2545" s="1" t="s">
        <v>10693</v>
      </c>
      <c r="I2545" s="1" t="s">
        <v>10684</v>
      </c>
      <c r="J2545" s="1" t="s">
        <v>12598</v>
      </c>
      <c r="K2545" s="5"/>
      <c r="L2545" s="1" t="s">
        <v>10691</v>
      </c>
    </row>
    <row r="2546" spans="1:12" x14ac:dyDescent="0.35">
      <c r="A2546" s="1" t="s">
        <v>9464</v>
      </c>
      <c r="B2546" s="1" t="s">
        <v>2372</v>
      </c>
      <c r="C2546" s="2">
        <v>45445</v>
      </c>
      <c r="D2546" s="5">
        <v>318000</v>
      </c>
      <c r="E2546" s="1" t="s">
        <v>248</v>
      </c>
      <c r="F2546" s="1" t="s">
        <v>249</v>
      </c>
      <c r="G2546" s="5">
        <v>9899</v>
      </c>
      <c r="H2546" s="1" t="s">
        <v>10679</v>
      </c>
      <c r="I2546" s="1" t="s">
        <v>10680</v>
      </c>
      <c r="J2546" s="1" t="s">
        <v>12598</v>
      </c>
      <c r="K2546" s="5"/>
      <c r="L2546" s="1" t="s">
        <v>10691</v>
      </c>
    </row>
    <row r="2547" spans="1:12" x14ac:dyDescent="0.35">
      <c r="A2547" s="1" t="s">
        <v>9467</v>
      </c>
      <c r="B2547" s="1" t="s">
        <v>1420</v>
      </c>
      <c r="C2547" s="2">
        <v>45530</v>
      </c>
      <c r="D2547" s="5">
        <v>1706649</v>
      </c>
      <c r="E2547" s="1" t="s">
        <v>83</v>
      </c>
      <c r="F2547" s="1" t="s">
        <v>84</v>
      </c>
      <c r="G2547" s="5">
        <v>15385</v>
      </c>
      <c r="H2547" s="1" t="s">
        <v>10697</v>
      </c>
      <c r="I2547" s="1" t="s">
        <v>10680</v>
      </c>
      <c r="J2547" s="1" t="s">
        <v>10694</v>
      </c>
      <c r="K2547" s="5">
        <v>27351</v>
      </c>
      <c r="L2547" s="1" t="s">
        <v>10682</v>
      </c>
    </row>
    <row r="2548" spans="1:12" x14ac:dyDescent="0.35">
      <c r="A2548" s="1" t="s">
        <v>9470</v>
      </c>
      <c r="B2548" s="1" t="s">
        <v>1343</v>
      </c>
      <c r="C2548" s="2">
        <v>45594</v>
      </c>
      <c r="D2548" s="5">
        <v>181310</v>
      </c>
      <c r="E2548" s="1" t="s">
        <v>56</v>
      </c>
      <c r="F2548" s="1" t="s">
        <v>57</v>
      </c>
      <c r="G2548" s="5">
        <v>35558</v>
      </c>
      <c r="H2548" s="1" t="s">
        <v>10679</v>
      </c>
      <c r="I2548" s="1" t="s">
        <v>10684</v>
      </c>
      <c r="J2548" s="1" t="s">
        <v>10681</v>
      </c>
      <c r="K2548" s="5">
        <v>17690</v>
      </c>
      <c r="L2548" s="1" t="s">
        <v>10691</v>
      </c>
    </row>
    <row r="2549" spans="1:12" x14ac:dyDescent="0.35">
      <c r="A2549" s="1" t="s">
        <v>9472</v>
      </c>
      <c r="B2549" s="1" t="s">
        <v>215</v>
      </c>
      <c r="C2549" s="2">
        <v>45387</v>
      </c>
      <c r="D2549" s="5">
        <v>329000</v>
      </c>
      <c r="E2549" s="1" t="s">
        <v>12</v>
      </c>
      <c r="F2549" s="1" t="s">
        <v>13</v>
      </c>
      <c r="G2549" s="5">
        <v>16555</v>
      </c>
      <c r="H2549" s="1" t="s">
        <v>10696</v>
      </c>
      <c r="I2549" s="1" t="s">
        <v>10684</v>
      </c>
      <c r="J2549" s="1" t="s">
        <v>12598</v>
      </c>
      <c r="K2549" s="5"/>
      <c r="L2549" s="1" t="s">
        <v>10691</v>
      </c>
    </row>
    <row r="2550" spans="1:12" x14ac:dyDescent="0.35">
      <c r="A2550" s="1" t="s">
        <v>9474</v>
      </c>
      <c r="B2550" s="1" t="s">
        <v>1889</v>
      </c>
      <c r="C2550" s="2">
        <v>45498</v>
      </c>
      <c r="D2550" s="5">
        <v>710000</v>
      </c>
      <c r="E2550" s="1" t="s">
        <v>138</v>
      </c>
      <c r="F2550" s="1" t="s">
        <v>139</v>
      </c>
      <c r="G2550" s="5">
        <v>27464</v>
      </c>
      <c r="H2550" s="1" t="s">
        <v>10679</v>
      </c>
      <c r="I2550" s="1" t="s">
        <v>10684</v>
      </c>
      <c r="J2550" s="1" t="s">
        <v>10701</v>
      </c>
      <c r="K2550" s="5">
        <v>36000</v>
      </c>
      <c r="L2550" s="1" t="s">
        <v>10691</v>
      </c>
    </row>
    <row r="2551" spans="1:12" x14ac:dyDescent="0.35">
      <c r="A2551" s="1" t="s">
        <v>9478</v>
      </c>
      <c r="B2551" s="1" t="s">
        <v>2025</v>
      </c>
      <c r="C2551" s="2">
        <v>45445</v>
      </c>
      <c r="D2551" s="5">
        <v>119000</v>
      </c>
      <c r="E2551" s="1" t="s">
        <v>83</v>
      </c>
      <c r="F2551" s="1" t="s">
        <v>84</v>
      </c>
      <c r="G2551" s="5">
        <v>13145</v>
      </c>
      <c r="H2551" s="1" t="s">
        <v>10696</v>
      </c>
      <c r="I2551" s="1" t="s">
        <v>10680</v>
      </c>
      <c r="J2551" s="1" t="s">
        <v>12598</v>
      </c>
      <c r="K2551" s="5"/>
      <c r="L2551" s="1" t="s">
        <v>10682</v>
      </c>
    </row>
    <row r="2552" spans="1:12" x14ac:dyDescent="0.35">
      <c r="A2552" s="1" t="s">
        <v>9480</v>
      </c>
      <c r="B2552" s="1" t="s">
        <v>50</v>
      </c>
      <c r="C2552" s="2">
        <v>44860</v>
      </c>
      <c r="D2552" s="5">
        <v>425119</v>
      </c>
      <c r="E2552" s="1" t="s">
        <v>12</v>
      </c>
      <c r="F2552" s="1" t="s">
        <v>13</v>
      </c>
      <c r="G2552" s="5">
        <v>16185</v>
      </c>
      <c r="H2552" s="1" t="s">
        <v>10693</v>
      </c>
      <c r="I2552" s="1" t="s">
        <v>10687</v>
      </c>
      <c r="J2552" s="1" t="s">
        <v>10702</v>
      </c>
      <c r="K2552" s="5">
        <v>11881</v>
      </c>
      <c r="L2552" s="1" t="s">
        <v>10688</v>
      </c>
    </row>
    <row r="2553" spans="1:12" x14ac:dyDescent="0.35">
      <c r="A2553" s="1" t="s">
        <v>9483</v>
      </c>
      <c r="B2553" s="1" t="s">
        <v>985</v>
      </c>
      <c r="C2553" s="2">
        <v>45528</v>
      </c>
      <c r="D2553" s="5">
        <v>81951</v>
      </c>
      <c r="E2553" s="1" t="s">
        <v>61</v>
      </c>
      <c r="F2553" s="1" t="s">
        <v>62</v>
      </c>
      <c r="G2553" s="5">
        <v>41810</v>
      </c>
      <c r="H2553" s="1" t="s">
        <v>10696</v>
      </c>
      <c r="I2553" s="1" t="s">
        <v>10684</v>
      </c>
      <c r="J2553" s="1" t="s">
        <v>10702</v>
      </c>
      <c r="K2553" s="5">
        <v>47049</v>
      </c>
      <c r="L2553" s="1" t="s">
        <v>10682</v>
      </c>
    </row>
    <row r="2554" spans="1:12" x14ac:dyDescent="0.35">
      <c r="A2554" s="1" t="s">
        <v>9485</v>
      </c>
      <c r="B2554" s="1" t="s">
        <v>1230</v>
      </c>
      <c r="C2554" s="2">
        <v>44577</v>
      </c>
      <c r="D2554" s="5">
        <v>329000</v>
      </c>
      <c r="E2554" s="1" t="s">
        <v>431</v>
      </c>
      <c r="F2554" s="1" t="s">
        <v>432</v>
      </c>
      <c r="G2554" s="5">
        <v>37402</v>
      </c>
      <c r="H2554" s="1" t="s">
        <v>10696</v>
      </c>
      <c r="I2554" s="1" t="s">
        <v>10684</v>
      </c>
      <c r="J2554" s="1" t="s">
        <v>12598</v>
      </c>
      <c r="K2554" s="5"/>
      <c r="L2554" s="1" t="s">
        <v>10682</v>
      </c>
    </row>
    <row r="2555" spans="1:12" x14ac:dyDescent="0.35">
      <c r="A2555" s="1" t="s">
        <v>9487</v>
      </c>
      <c r="B2555" s="1" t="s">
        <v>2228</v>
      </c>
      <c r="C2555" s="2">
        <v>45473</v>
      </c>
      <c r="D2555" s="5">
        <v>236000</v>
      </c>
      <c r="E2555" s="1" t="s">
        <v>48</v>
      </c>
      <c r="F2555" s="1" t="s">
        <v>49</v>
      </c>
      <c r="G2555" s="5">
        <v>20559</v>
      </c>
      <c r="H2555" s="1" t="s">
        <v>10679</v>
      </c>
      <c r="I2555" s="1" t="s">
        <v>10684</v>
      </c>
      <c r="J2555" s="1" t="s">
        <v>12598</v>
      </c>
      <c r="K2555" s="5"/>
      <c r="L2555" s="1" t="s">
        <v>10682</v>
      </c>
    </row>
    <row r="2556" spans="1:12" x14ac:dyDescent="0.35">
      <c r="A2556" s="1" t="s">
        <v>9490</v>
      </c>
      <c r="B2556" s="1" t="s">
        <v>1883</v>
      </c>
      <c r="C2556" s="2">
        <v>45274</v>
      </c>
      <c r="D2556" s="5">
        <v>199000</v>
      </c>
      <c r="E2556" s="1" t="s">
        <v>61</v>
      </c>
      <c r="F2556" s="1" t="s">
        <v>62</v>
      </c>
      <c r="G2556" s="5">
        <v>33985</v>
      </c>
      <c r="H2556" s="1" t="s">
        <v>10683</v>
      </c>
      <c r="I2556" s="1" t="s">
        <v>10680</v>
      </c>
      <c r="J2556" s="1" t="s">
        <v>12598</v>
      </c>
      <c r="K2556" s="5"/>
      <c r="L2556" s="1" t="s">
        <v>10688</v>
      </c>
    </row>
    <row r="2557" spans="1:12" x14ac:dyDescent="0.35">
      <c r="A2557" s="1" t="s">
        <v>9492</v>
      </c>
      <c r="B2557" s="1" t="s">
        <v>1989</v>
      </c>
      <c r="C2557" s="2">
        <v>45295</v>
      </c>
      <c r="D2557" s="5">
        <v>199000</v>
      </c>
      <c r="E2557" s="1" t="s">
        <v>431</v>
      </c>
      <c r="F2557" s="1" t="s">
        <v>432</v>
      </c>
      <c r="G2557" s="5">
        <v>29152</v>
      </c>
      <c r="H2557" s="1" t="s">
        <v>10679</v>
      </c>
      <c r="I2557" s="1" t="s">
        <v>10689</v>
      </c>
      <c r="J2557" s="1" t="s">
        <v>12598</v>
      </c>
      <c r="K2557" s="5"/>
      <c r="L2557" s="1" t="s">
        <v>10682</v>
      </c>
    </row>
    <row r="2558" spans="1:12" x14ac:dyDescent="0.35">
      <c r="A2558" s="1" t="s">
        <v>9494</v>
      </c>
      <c r="B2558" s="1" t="s">
        <v>2345</v>
      </c>
      <c r="C2558" s="2">
        <v>45688</v>
      </c>
      <c r="D2558" s="5">
        <v>1058666</v>
      </c>
      <c r="E2558" s="1" t="s">
        <v>146</v>
      </c>
      <c r="F2558" s="1" t="s">
        <v>147</v>
      </c>
      <c r="G2558" s="5">
        <v>30679</v>
      </c>
      <c r="H2558" s="1" t="s">
        <v>10683</v>
      </c>
      <c r="I2558" s="1" t="s">
        <v>10684</v>
      </c>
      <c r="J2558" s="1" t="s">
        <v>10701</v>
      </c>
      <c r="K2558" s="5">
        <v>18334</v>
      </c>
      <c r="L2558" s="1" t="s">
        <v>10691</v>
      </c>
    </row>
    <row r="2559" spans="1:12" x14ac:dyDescent="0.35">
      <c r="A2559" s="1" t="s">
        <v>9498</v>
      </c>
      <c r="B2559" s="1" t="s">
        <v>342</v>
      </c>
      <c r="C2559" s="2">
        <v>45189</v>
      </c>
      <c r="D2559" s="5">
        <v>558000</v>
      </c>
      <c r="E2559" s="1" t="s">
        <v>72</v>
      </c>
      <c r="F2559" s="1" t="s">
        <v>33</v>
      </c>
      <c r="G2559" s="5">
        <v>9687</v>
      </c>
      <c r="H2559" s="1" t="s">
        <v>10679</v>
      </c>
      <c r="I2559" s="1" t="s">
        <v>10690</v>
      </c>
      <c r="J2559" s="1" t="s">
        <v>12598</v>
      </c>
      <c r="K2559" s="5"/>
      <c r="L2559" s="1" t="s">
        <v>10691</v>
      </c>
    </row>
    <row r="2560" spans="1:12" x14ac:dyDescent="0.35">
      <c r="A2560" s="1" t="s">
        <v>9500</v>
      </c>
      <c r="B2560" s="1" t="s">
        <v>1849</v>
      </c>
      <c r="C2560" s="2">
        <v>44934</v>
      </c>
      <c r="D2560" s="5">
        <v>399000</v>
      </c>
      <c r="E2560" s="1" t="s">
        <v>12</v>
      </c>
      <c r="F2560" s="1" t="s">
        <v>13</v>
      </c>
      <c r="G2560" s="5">
        <v>14595</v>
      </c>
      <c r="H2560" s="1" t="s">
        <v>10693</v>
      </c>
      <c r="I2560" s="1" t="s">
        <v>10684</v>
      </c>
      <c r="J2560" s="1" t="s">
        <v>12598</v>
      </c>
      <c r="K2560" s="5"/>
      <c r="L2560" s="1" t="s">
        <v>10688</v>
      </c>
    </row>
    <row r="2561" spans="1:12" x14ac:dyDescent="0.35">
      <c r="A2561" s="1" t="s">
        <v>9502</v>
      </c>
      <c r="B2561" s="1" t="s">
        <v>1357</v>
      </c>
      <c r="C2561" s="2">
        <v>45629</v>
      </c>
      <c r="D2561" s="5">
        <v>313816</v>
      </c>
      <c r="E2561" s="1" t="s">
        <v>138</v>
      </c>
      <c r="F2561" s="1" t="s">
        <v>139</v>
      </c>
      <c r="G2561" s="5">
        <v>31067</v>
      </c>
      <c r="H2561" s="1" t="s">
        <v>10683</v>
      </c>
      <c r="I2561" s="1" t="s">
        <v>10684</v>
      </c>
      <c r="J2561" s="1" t="s">
        <v>10699</v>
      </c>
      <c r="K2561" s="5">
        <v>14184</v>
      </c>
      <c r="L2561" s="1" t="s">
        <v>10688</v>
      </c>
    </row>
    <row r="2562" spans="1:12" x14ac:dyDescent="0.35">
      <c r="A2562" s="1" t="s">
        <v>9505</v>
      </c>
      <c r="B2562" s="1" t="s">
        <v>1412</v>
      </c>
      <c r="C2562" s="2">
        <v>45313</v>
      </c>
      <c r="D2562" s="5">
        <v>229000</v>
      </c>
      <c r="E2562" s="1" t="s">
        <v>83</v>
      </c>
      <c r="F2562" s="1" t="s">
        <v>84</v>
      </c>
      <c r="G2562" s="5">
        <v>16924</v>
      </c>
      <c r="H2562" s="1" t="s">
        <v>10679</v>
      </c>
      <c r="I2562" s="1" t="s">
        <v>10684</v>
      </c>
      <c r="J2562" s="1" t="s">
        <v>12598</v>
      </c>
      <c r="K2562" s="5"/>
      <c r="L2562" s="1" t="s">
        <v>10682</v>
      </c>
    </row>
    <row r="2563" spans="1:12" x14ac:dyDescent="0.35">
      <c r="A2563" s="1" t="s">
        <v>9507</v>
      </c>
      <c r="B2563" s="1" t="s">
        <v>1608</v>
      </c>
      <c r="C2563" s="2">
        <v>45594</v>
      </c>
      <c r="D2563" s="5">
        <v>304898</v>
      </c>
      <c r="E2563" s="1" t="s">
        <v>56</v>
      </c>
      <c r="F2563" s="1" t="s">
        <v>57</v>
      </c>
      <c r="G2563" s="5">
        <v>34211</v>
      </c>
      <c r="H2563" s="1" t="s">
        <v>10693</v>
      </c>
      <c r="I2563" s="1" t="s">
        <v>10689</v>
      </c>
      <c r="J2563" s="1" t="s">
        <v>10700</v>
      </c>
      <c r="K2563" s="5">
        <v>13102</v>
      </c>
      <c r="L2563" s="1" t="s">
        <v>10682</v>
      </c>
    </row>
    <row r="2564" spans="1:12" x14ac:dyDescent="0.35">
      <c r="A2564" s="1" t="s">
        <v>9510</v>
      </c>
      <c r="B2564" s="1" t="s">
        <v>1016</v>
      </c>
      <c r="C2564" s="2">
        <v>44944</v>
      </c>
      <c r="D2564" s="5">
        <v>348000</v>
      </c>
      <c r="E2564" s="1" t="s">
        <v>43</v>
      </c>
      <c r="F2564" s="1" t="s">
        <v>44</v>
      </c>
      <c r="G2564" s="5">
        <v>34354</v>
      </c>
      <c r="H2564" s="1" t="s">
        <v>10679</v>
      </c>
      <c r="I2564" s="1" t="s">
        <v>10680</v>
      </c>
      <c r="J2564" s="1" t="s">
        <v>12598</v>
      </c>
      <c r="K2564" s="5"/>
      <c r="L2564" s="1" t="s">
        <v>10682</v>
      </c>
    </row>
    <row r="2565" spans="1:12" x14ac:dyDescent="0.35">
      <c r="A2565" s="1" t="s">
        <v>9513</v>
      </c>
      <c r="B2565" s="1" t="s">
        <v>845</v>
      </c>
      <c r="C2565" s="2">
        <v>45538</v>
      </c>
      <c r="D2565" s="5">
        <v>1266000</v>
      </c>
      <c r="E2565" s="1" t="s">
        <v>12</v>
      </c>
      <c r="F2565" s="1" t="s">
        <v>13</v>
      </c>
      <c r="G2565" s="5">
        <v>14226</v>
      </c>
      <c r="H2565" s="1" t="s">
        <v>10679</v>
      </c>
      <c r="I2565" s="1" t="s">
        <v>10684</v>
      </c>
      <c r="J2565" s="1" t="s">
        <v>12598</v>
      </c>
      <c r="K2565" s="5"/>
      <c r="L2565" s="1" t="s">
        <v>10688</v>
      </c>
    </row>
    <row r="2566" spans="1:12" x14ac:dyDescent="0.35">
      <c r="A2566" s="1" t="s">
        <v>9516</v>
      </c>
      <c r="B2566" s="1" t="s">
        <v>617</v>
      </c>
      <c r="C2566" s="2">
        <v>45679</v>
      </c>
      <c r="D2566" s="5">
        <v>499000</v>
      </c>
      <c r="E2566" s="1" t="s">
        <v>48</v>
      </c>
      <c r="F2566" s="1" t="s">
        <v>49</v>
      </c>
      <c r="G2566" s="5">
        <v>28361</v>
      </c>
      <c r="H2566" s="1" t="s">
        <v>10693</v>
      </c>
      <c r="I2566" s="1" t="s">
        <v>10684</v>
      </c>
      <c r="J2566" s="1" t="s">
        <v>12598</v>
      </c>
      <c r="K2566" s="5"/>
      <c r="L2566" s="1" t="s">
        <v>10682</v>
      </c>
    </row>
    <row r="2567" spans="1:12" x14ac:dyDescent="0.35">
      <c r="A2567" s="1" t="s">
        <v>9518</v>
      </c>
      <c r="B2567" s="1" t="s">
        <v>2219</v>
      </c>
      <c r="C2567" s="2">
        <v>44725</v>
      </c>
      <c r="D2567" s="5">
        <v>206077</v>
      </c>
      <c r="E2567" s="1" t="s">
        <v>56</v>
      </c>
      <c r="F2567" s="1" t="s">
        <v>57</v>
      </c>
      <c r="G2567" s="5">
        <v>42628</v>
      </c>
      <c r="H2567" s="1" t="s">
        <v>10697</v>
      </c>
      <c r="I2567" s="1" t="s">
        <v>10684</v>
      </c>
      <c r="J2567" s="1" t="s">
        <v>10698</v>
      </c>
      <c r="K2567" s="5">
        <v>31923</v>
      </c>
      <c r="L2567" s="1" t="s">
        <v>10691</v>
      </c>
    </row>
    <row r="2568" spans="1:12" x14ac:dyDescent="0.35">
      <c r="A2568" s="1" t="s">
        <v>9520</v>
      </c>
      <c r="B2568" s="1" t="s">
        <v>206</v>
      </c>
      <c r="C2568" s="2">
        <v>45242</v>
      </c>
      <c r="D2568" s="5">
        <v>298000</v>
      </c>
      <c r="E2568" s="1" t="s">
        <v>151</v>
      </c>
      <c r="F2568" s="1" t="s">
        <v>33</v>
      </c>
      <c r="G2568" s="5">
        <v>10452</v>
      </c>
      <c r="H2568" s="1" t="s">
        <v>10683</v>
      </c>
      <c r="I2568" s="1" t="s">
        <v>10690</v>
      </c>
      <c r="J2568" s="1" t="s">
        <v>12598</v>
      </c>
      <c r="K2568" s="5"/>
      <c r="L2568" s="1" t="s">
        <v>10682</v>
      </c>
    </row>
    <row r="2569" spans="1:12" x14ac:dyDescent="0.35">
      <c r="A2569" s="1" t="s">
        <v>9522</v>
      </c>
      <c r="B2569" s="1" t="s">
        <v>1975</v>
      </c>
      <c r="C2569" s="2">
        <v>45152</v>
      </c>
      <c r="D2569" s="5">
        <v>678000</v>
      </c>
      <c r="E2569" s="1" t="s">
        <v>119</v>
      </c>
      <c r="F2569" s="1" t="s">
        <v>120</v>
      </c>
      <c r="G2569" s="5">
        <v>36811</v>
      </c>
      <c r="H2569" s="1" t="s">
        <v>10683</v>
      </c>
      <c r="I2569" s="1" t="s">
        <v>10684</v>
      </c>
      <c r="J2569" s="1" t="s">
        <v>12598</v>
      </c>
      <c r="K2569" s="5"/>
      <c r="L2569" s="1" t="s">
        <v>10686</v>
      </c>
    </row>
    <row r="2570" spans="1:12" x14ac:dyDescent="0.35">
      <c r="A2570" s="1" t="s">
        <v>9525</v>
      </c>
      <c r="B2570" s="1" t="s">
        <v>736</v>
      </c>
      <c r="C2570" s="2">
        <v>45226</v>
      </c>
      <c r="D2570" s="5">
        <v>1027144</v>
      </c>
      <c r="E2570" s="1" t="s">
        <v>95</v>
      </c>
      <c r="F2570" s="1" t="s">
        <v>33</v>
      </c>
      <c r="G2570" s="5">
        <v>11562</v>
      </c>
      <c r="H2570" s="1" t="s">
        <v>10693</v>
      </c>
      <c r="I2570" s="1" t="s">
        <v>10684</v>
      </c>
      <c r="J2570" s="1" t="s">
        <v>10701</v>
      </c>
      <c r="K2570" s="5">
        <v>39856</v>
      </c>
      <c r="L2570" s="1" t="s">
        <v>10686</v>
      </c>
    </row>
    <row r="2571" spans="1:12" x14ac:dyDescent="0.35">
      <c r="A2571" s="1" t="s">
        <v>9528</v>
      </c>
      <c r="B2571" s="1" t="s">
        <v>1320</v>
      </c>
      <c r="C2571" s="2">
        <v>45704</v>
      </c>
      <c r="D2571" s="5">
        <v>1297000</v>
      </c>
      <c r="E2571" s="1" t="s">
        <v>56</v>
      </c>
      <c r="F2571" s="1" t="s">
        <v>57</v>
      </c>
      <c r="G2571" s="5">
        <v>44520</v>
      </c>
      <c r="H2571" s="1" t="s">
        <v>10683</v>
      </c>
      <c r="I2571" s="1" t="s">
        <v>10684</v>
      </c>
      <c r="J2571" s="1" t="s">
        <v>12598</v>
      </c>
      <c r="K2571" s="5"/>
      <c r="L2571" s="1" t="s">
        <v>10682</v>
      </c>
    </row>
    <row r="2572" spans="1:12" x14ac:dyDescent="0.35">
      <c r="A2572" s="1" t="s">
        <v>9531</v>
      </c>
      <c r="B2572" s="1" t="s">
        <v>448</v>
      </c>
      <c r="C2572" s="2">
        <v>45132</v>
      </c>
      <c r="D2572" s="5">
        <v>1057000</v>
      </c>
      <c r="E2572" s="1" t="s">
        <v>24</v>
      </c>
      <c r="F2572" s="1" t="s">
        <v>25</v>
      </c>
      <c r="G2572" s="5">
        <v>10921</v>
      </c>
      <c r="H2572" s="1" t="s">
        <v>10693</v>
      </c>
      <c r="I2572" s="1" t="s">
        <v>10684</v>
      </c>
      <c r="J2572" s="1" t="s">
        <v>12598</v>
      </c>
      <c r="K2572" s="5"/>
      <c r="L2572" s="1" t="s">
        <v>10686</v>
      </c>
    </row>
    <row r="2573" spans="1:12" x14ac:dyDescent="0.35">
      <c r="A2573" s="1" t="s">
        <v>9534</v>
      </c>
      <c r="B2573" s="1" t="s">
        <v>348</v>
      </c>
      <c r="C2573" s="2">
        <v>45694</v>
      </c>
      <c r="D2573" s="5">
        <v>251681</v>
      </c>
      <c r="E2573" s="1" t="s">
        <v>12</v>
      </c>
      <c r="F2573" s="1" t="s">
        <v>13</v>
      </c>
      <c r="G2573" s="5">
        <v>16374</v>
      </c>
      <c r="H2573" s="1" t="s">
        <v>10697</v>
      </c>
      <c r="I2573" s="1" t="s">
        <v>10690</v>
      </c>
      <c r="J2573" s="1" t="s">
        <v>10694</v>
      </c>
      <c r="K2573" s="5">
        <v>27319</v>
      </c>
      <c r="L2573" s="1" t="s">
        <v>10682</v>
      </c>
    </row>
    <row r="2574" spans="1:12" x14ac:dyDescent="0.35">
      <c r="A2574" s="1" t="s">
        <v>9536</v>
      </c>
      <c r="B2574" s="1" t="s">
        <v>1945</v>
      </c>
      <c r="C2574" s="2">
        <v>45091</v>
      </c>
      <c r="D2574" s="5">
        <v>503896</v>
      </c>
      <c r="E2574" s="1" t="s">
        <v>12</v>
      </c>
      <c r="F2574" s="1" t="s">
        <v>13</v>
      </c>
      <c r="G2574" s="5">
        <v>16525</v>
      </c>
      <c r="H2574" s="1" t="s">
        <v>10693</v>
      </c>
      <c r="I2574" s="1" t="s">
        <v>10690</v>
      </c>
      <c r="J2574" s="1" t="s">
        <v>10700</v>
      </c>
      <c r="K2574" s="5">
        <v>24104</v>
      </c>
      <c r="L2574" s="1" t="s">
        <v>10682</v>
      </c>
    </row>
    <row r="2575" spans="1:12" x14ac:dyDescent="0.35">
      <c r="A2575" s="1" t="s">
        <v>9539</v>
      </c>
      <c r="B2575" s="1" t="s">
        <v>1683</v>
      </c>
      <c r="C2575" s="2">
        <v>44800</v>
      </c>
      <c r="D2575" s="5">
        <v>138241</v>
      </c>
      <c r="E2575" s="1" t="s">
        <v>48</v>
      </c>
      <c r="F2575" s="1" t="s">
        <v>49</v>
      </c>
      <c r="G2575" s="5">
        <v>20870</v>
      </c>
      <c r="H2575" s="1" t="s">
        <v>10697</v>
      </c>
      <c r="I2575" s="1" t="s">
        <v>10687</v>
      </c>
      <c r="J2575" s="1" t="s">
        <v>10694</v>
      </c>
      <c r="K2575" s="5">
        <v>39759</v>
      </c>
      <c r="L2575" s="1" t="s">
        <v>10682</v>
      </c>
    </row>
    <row r="2576" spans="1:12" x14ac:dyDescent="0.35">
      <c r="A2576" s="1" t="s">
        <v>9542</v>
      </c>
      <c r="B2576" s="1" t="s">
        <v>1909</v>
      </c>
      <c r="C2576" s="2">
        <v>45708</v>
      </c>
      <c r="D2576" s="5">
        <v>1146000</v>
      </c>
      <c r="E2576" s="1" t="s">
        <v>43</v>
      </c>
      <c r="F2576" s="1" t="s">
        <v>44</v>
      </c>
      <c r="G2576" s="5">
        <v>38092</v>
      </c>
      <c r="H2576" s="1" t="s">
        <v>10679</v>
      </c>
      <c r="I2576" s="1" t="s">
        <v>10684</v>
      </c>
      <c r="J2576" s="1" t="s">
        <v>12598</v>
      </c>
      <c r="K2576" s="5"/>
      <c r="L2576" s="1" t="s">
        <v>10691</v>
      </c>
    </row>
    <row r="2577" spans="1:12" x14ac:dyDescent="0.35">
      <c r="A2577" s="1" t="s">
        <v>9545</v>
      </c>
      <c r="B2577" s="1" t="s">
        <v>1838</v>
      </c>
      <c r="C2577" s="2">
        <v>45452</v>
      </c>
      <c r="D2577" s="5">
        <v>128963</v>
      </c>
      <c r="E2577" s="1" t="s">
        <v>37</v>
      </c>
      <c r="F2577" s="1" t="s">
        <v>38</v>
      </c>
      <c r="G2577" s="5">
        <v>31527</v>
      </c>
      <c r="H2577" s="1" t="s">
        <v>10679</v>
      </c>
      <c r="I2577" s="1" t="s">
        <v>10687</v>
      </c>
      <c r="J2577" s="1" t="s">
        <v>10700</v>
      </c>
      <c r="K2577" s="5">
        <v>29037</v>
      </c>
      <c r="L2577" s="1" t="s">
        <v>10691</v>
      </c>
    </row>
    <row r="2578" spans="1:12" x14ac:dyDescent="0.35">
      <c r="A2578" s="1" t="s">
        <v>9547</v>
      </c>
      <c r="B2578" s="1" t="s">
        <v>995</v>
      </c>
      <c r="C2578" s="2">
        <v>45407</v>
      </c>
      <c r="D2578" s="5">
        <v>250943</v>
      </c>
      <c r="E2578" s="1" t="s">
        <v>72</v>
      </c>
      <c r="F2578" s="1" t="s">
        <v>33</v>
      </c>
      <c r="G2578" s="5">
        <v>10800</v>
      </c>
      <c r="H2578" s="1" t="s">
        <v>10693</v>
      </c>
      <c r="I2578" s="1" t="s">
        <v>10690</v>
      </c>
      <c r="J2578" s="1" t="s">
        <v>10698</v>
      </c>
      <c r="K2578" s="5">
        <v>28057</v>
      </c>
      <c r="L2578" s="1" t="s">
        <v>10691</v>
      </c>
    </row>
    <row r="2579" spans="1:12" x14ac:dyDescent="0.35">
      <c r="A2579" s="1" t="s">
        <v>9549</v>
      </c>
      <c r="B2579" s="1" t="s">
        <v>898</v>
      </c>
      <c r="C2579" s="2">
        <v>45665</v>
      </c>
      <c r="D2579" s="5">
        <v>417000</v>
      </c>
      <c r="E2579" s="1" t="s">
        <v>61</v>
      </c>
      <c r="F2579" s="1" t="s">
        <v>62</v>
      </c>
      <c r="G2579" s="5">
        <v>31675</v>
      </c>
      <c r="H2579" s="1" t="s">
        <v>10683</v>
      </c>
      <c r="I2579" s="1" t="s">
        <v>10684</v>
      </c>
      <c r="J2579" s="1" t="s">
        <v>12598</v>
      </c>
      <c r="K2579" s="5"/>
      <c r="L2579" s="1" t="s">
        <v>10691</v>
      </c>
    </row>
    <row r="2580" spans="1:12" x14ac:dyDescent="0.35">
      <c r="A2580" s="1" t="s">
        <v>9553</v>
      </c>
      <c r="B2580" s="1" t="s">
        <v>1695</v>
      </c>
      <c r="C2580" s="2">
        <v>45480</v>
      </c>
      <c r="D2580" s="5">
        <v>566357</v>
      </c>
      <c r="E2580" s="1" t="s">
        <v>48</v>
      </c>
      <c r="F2580" s="1" t="s">
        <v>49</v>
      </c>
      <c r="G2580" s="5">
        <v>28806</v>
      </c>
      <c r="H2580" s="1" t="s">
        <v>10697</v>
      </c>
      <c r="I2580" s="1" t="s">
        <v>10680</v>
      </c>
      <c r="J2580" s="1" t="s">
        <v>10698</v>
      </c>
      <c r="K2580" s="5">
        <v>32643</v>
      </c>
      <c r="L2580" s="1" t="s">
        <v>10686</v>
      </c>
    </row>
    <row r="2581" spans="1:12" x14ac:dyDescent="0.35">
      <c r="A2581" s="1" t="s">
        <v>9555</v>
      </c>
      <c r="B2581" s="1" t="s">
        <v>1346</v>
      </c>
      <c r="C2581" s="2">
        <v>44607</v>
      </c>
      <c r="D2581" s="5">
        <v>298000</v>
      </c>
      <c r="E2581" s="1" t="s">
        <v>127</v>
      </c>
      <c r="F2581" s="1" t="s">
        <v>128</v>
      </c>
      <c r="G2581" s="5">
        <v>16974</v>
      </c>
      <c r="H2581" s="1" t="s">
        <v>10693</v>
      </c>
      <c r="I2581" s="1" t="s">
        <v>10684</v>
      </c>
      <c r="J2581" s="1" t="s">
        <v>12598</v>
      </c>
      <c r="K2581" s="5"/>
      <c r="L2581" s="1" t="s">
        <v>10682</v>
      </c>
    </row>
    <row r="2582" spans="1:12" x14ac:dyDescent="0.35">
      <c r="A2582" s="1" t="s">
        <v>9557</v>
      </c>
      <c r="B2582" s="1" t="s">
        <v>2282</v>
      </c>
      <c r="C2582" s="2">
        <v>45228</v>
      </c>
      <c r="D2582" s="5">
        <v>297000</v>
      </c>
      <c r="E2582" s="1" t="s">
        <v>43</v>
      </c>
      <c r="F2582" s="1" t="s">
        <v>44</v>
      </c>
      <c r="G2582" s="5">
        <v>32906</v>
      </c>
      <c r="H2582" s="1" t="s">
        <v>10683</v>
      </c>
      <c r="I2582" s="1" t="s">
        <v>10684</v>
      </c>
      <c r="J2582" s="1" t="s">
        <v>12598</v>
      </c>
      <c r="K2582" s="5"/>
      <c r="L2582" s="1" t="s">
        <v>10686</v>
      </c>
    </row>
    <row r="2583" spans="1:12" x14ac:dyDescent="0.35">
      <c r="A2583" s="1" t="s">
        <v>9561</v>
      </c>
      <c r="B2583" s="1" t="s">
        <v>872</v>
      </c>
      <c r="C2583" s="2">
        <v>45329</v>
      </c>
      <c r="D2583" s="5">
        <v>737073</v>
      </c>
      <c r="E2583" s="1" t="s">
        <v>72</v>
      </c>
      <c r="F2583" s="1" t="s">
        <v>33</v>
      </c>
      <c r="G2583" s="5">
        <v>11573</v>
      </c>
      <c r="H2583" s="1" t="s">
        <v>10696</v>
      </c>
      <c r="I2583" s="1" t="s">
        <v>10680</v>
      </c>
      <c r="J2583" s="1" t="s">
        <v>10694</v>
      </c>
      <c r="K2583" s="5">
        <v>19927</v>
      </c>
      <c r="L2583" s="1" t="s">
        <v>10691</v>
      </c>
    </row>
    <row r="2584" spans="1:12" x14ac:dyDescent="0.35">
      <c r="A2584" s="1" t="s">
        <v>9564</v>
      </c>
      <c r="B2584" s="1" t="s">
        <v>1773</v>
      </c>
      <c r="C2584" s="2">
        <v>45346</v>
      </c>
      <c r="D2584" s="5">
        <v>782837</v>
      </c>
      <c r="E2584" s="1" t="s">
        <v>248</v>
      </c>
      <c r="F2584" s="1" t="s">
        <v>249</v>
      </c>
      <c r="G2584" s="5">
        <v>9668</v>
      </c>
      <c r="H2584" s="1" t="s">
        <v>10693</v>
      </c>
      <c r="I2584" s="1" t="s">
        <v>10684</v>
      </c>
      <c r="J2584" s="1" t="s">
        <v>10699</v>
      </c>
      <c r="K2584" s="5">
        <v>43163</v>
      </c>
      <c r="L2584" s="1" t="s">
        <v>10691</v>
      </c>
    </row>
    <row r="2585" spans="1:12" x14ac:dyDescent="0.35">
      <c r="A2585" s="1" t="s">
        <v>9568</v>
      </c>
      <c r="B2585" s="1" t="s">
        <v>161</v>
      </c>
      <c r="C2585" s="2">
        <v>45423</v>
      </c>
      <c r="D2585" s="5">
        <v>549000</v>
      </c>
      <c r="E2585" s="1" t="s">
        <v>12</v>
      </c>
      <c r="F2585" s="1" t="s">
        <v>13</v>
      </c>
      <c r="G2585" s="5">
        <v>16792</v>
      </c>
      <c r="H2585" s="1" t="s">
        <v>10683</v>
      </c>
      <c r="I2585" s="1" t="s">
        <v>10680</v>
      </c>
      <c r="J2585" s="1" t="s">
        <v>12598</v>
      </c>
      <c r="K2585" s="5"/>
      <c r="L2585" s="1" t="s">
        <v>10682</v>
      </c>
    </row>
    <row r="2586" spans="1:12" x14ac:dyDescent="0.35">
      <c r="A2586" s="1" t="s">
        <v>9570</v>
      </c>
      <c r="B2586" s="1" t="s">
        <v>988</v>
      </c>
      <c r="C2586" s="2">
        <v>45294</v>
      </c>
      <c r="D2586" s="5">
        <v>556740</v>
      </c>
      <c r="E2586" s="1" t="s">
        <v>95</v>
      </c>
      <c r="F2586" s="1" t="s">
        <v>33</v>
      </c>
      <c r="G2586" s="5">
        <v>13698</v>
      </c>
      <c r="H2586" s="1" t="s">
        <v>10679</v>
      </c>
      <c r="I2586" s="1" t="s">
        <v>10690</v>
      </c>
      <c r="J2586" s="1" t="s">
        <v>10698</v>
      </c>
      <c r="K2586" s="5">
        <v>42260</v>
      </c>
      <c r="L2586" s="1" t="s">
        <v>10686</v>
      </c>
    </row>
    <row r="2587" spans="1:12" x14ac:dyDescent="0.35">
      <c r="A2587" s="1" t="s">
        <v>9572</v>
      </c>
      <c r="B2587" s="1" t="s">
        <v>2108</v>
      </c>
      <c r="C2587" s="2">
        <v>45658</v>
      </c>
      <c r="D2587" s="5">
        <v>626000</v>
      </c>
      <c r="E2587" s="1" t="s">
        <v>91</v>
      </c>
      <c r="F2587" s="1" t="s">
        <v>84</v>
      </c>
      <c r="G2587" s="5">
        <v>16944</v>
      </c>
      <c r="H2587" s="1" t="s">
        <v>10693</v>
      </c>
      <c r="I2587" s="1" t="s">
        <v>10684</v>
      </c>
      <c r="J2587" s="1" t="s">
        <v>12598</v>
      </c>
      <c r="K2587" s="5"/>
      <c r="L2587" s="1" t="s">
        <v>10691</v>
      </c>
    </row>
    <row r="2588" spans="1:12" x14ac:dyDescent="0.35">
      <c r="A2588" s="1" t="s">
        <v>9575</v>
      </c>
      <c r="B2588" s="1" t="s">
        <v>620</v>
      </c>
      <c r="C2588" s="2">
        <v>45178</v>
      </c>
      <c r="D2588" s="5">
        <v>898000</v>
      </c>
      <c r="E2588" s="1" t="s">
        <v>43</v>
      </c>
      <c r="F2588" s="1" t="s">
        <v>44</v>
      </c>
      <c r="G2588" s="5">
        <v>35143</v>
      </c>
      <c r="H2588" s="1" t="s">
        <v>10679</v>
      </c>
      <c r="I2588" s="1" t="s">
        <v>10684</v>
      </c>
      <c r="J2588" s="1" t="s">
        <v>12598</v>
      </c>
      <c r="K2588" s="5"/>
      <c r="L2588" s="1" t="s">
        <v>10686</v>
      </c>
    </row>
    <row r="2589" spans="1:12" x14ac:dyDescent="0.35">
      <c r="A2589" s="1" t="s">
        <v>9578</v>
      </c>
      <c r="B2589" s="1" t="s">
        <v>360</v>
      </c>
      <c r="C2589" s="2">
        <v>45441</v>
      </c>
      <c r="D2589" s="5">
        <v>278000</v>
      </c>
      <c r="E2589" s="1" t="s">
        <v>138</v>
      </c>
      <c r="F2589" s="1" t="s">
        <v>139</v>
      </c>
      <c r="G2589" s="5">
        <v>29105</v>
      </c>
      <c r="H2589" s="1" t="s">
        <v>10696</v>
      </c>
      <c r="I2589" s="1" t="s">
        <v>10684</v>
      </c>
      <c r="J2589" s="1" t="s">
        <v>12598</v>
      </c>
      <c r="K2589" s="5"/>
      <c r="L2589" s="1" t="s">
        <v>10691</v>
      </c>
    </row>
    <row r="2590" spans="1:12" x14ac:dyDescent="0.35">
      <c r="A2590" s="1" t="s">
        <v>9581</v>
      </c>
      <c r="B2590" s="1" t="s">
        <v>694</v>
      </c>
      <c r="C2590" s="2">
        <v>44957</v>
      </c>
      <c r="D2590" s="5">
        <v>458000</v>
      </c>
      <c r="E2590" s="1" t="s">
        <v>127</v>
      </c>
      <c r="F2590" s="1" t="s">
        <v>128</v>
      </c>
      <c r="G2590" s="5">
        <v>17872</v>
      </c>
      <c r="H2590" s="1" t="s">
        <v>10693</v>
      </c>
      <c r="I2590" s="1" t="s">
        <v>10680</v>
      </c>
      <c r="J2590" s="1" t="s">
        <v>12598</v>
      </c>
      <c r="K2590" s="5"/>
      <c r="L2590" s="1" t="s">
        <v>10686</v>
      </c>
    </row>
    <row r="2591" spans="1:12" x14ac:dyDescent="0.35">
      <c r="A2591" s="1" t="s">
        <v>9584</v>
      </c>
      <c r="B2591" s="1" t="s">
        <v>1201</v>
      </c>
      <c r="C2591" s="2">
        <v>45429</v>
      </c>
      <c r="D2591" s="5">
        <v>113758</v>
      </c>
      <c r="E2591" s="1" t="s">
        <v>119</v>
      </c>
      <c r="F2591" s="1" t="s">
        <v>120</v>
      </c>
      <c r="G2591" s="5">
        <v>35674</v>
      </c>
      <c r="H2591" s="1" t="s">
        <v>10696</v>
      </c>
      <c r="I2591" s="1" t="s">
        <v>10689</v>
      </c>
      <c r="J2591" s="1" t="s">
        <v>10702</v>
      </c>
      <c r="K2591" s="5">
        <v>35242</v>
      </c>
      <c r="L2591" s="1" t="s">
        <v>10686</v>
      </c>
    </row>
    <row r="2592" spans="1:12" x14ac:dyDescent="0.35">
      <c r="A2592" s="1" t="s">
        <v>9586</v>
      </c>
      <c r="B2592" s="1" t="s">
        <v>881</v>
      </c>
      <c r="C2592" s="2">
        <v>44934</v>
      </c>
      <c r="D2592" s="5">
        <v>146131</v>
      </c>
      <c r="E2592" s="1" t="s">
        <v>151</v>
      </c>
      <c r="F2592" s="1" t="s">
        <v>33</v>
      </c>
      <c r="G2592" s="5">
        <v>10056</v>
      </c>
      <c r="H2592" s="1" t="s">
        <v>10693</v>
      </c>
      <c r="I2592" s="1" t="s">
        <v>10684</v>
      </c>
      <c r="J2592" s="1" t="s">
        <v>10692</v>
      </c>
      <c r="K2592" s="5">
        <v>11869</v>
      </c>
      <c r="L2592" s="1" t="s">
        <v>10691</v>
      </c>
    </row>
    <row r="2593" spans="1:12" x14ac:dyDescent="0.35">
      <c r="A2593" s="1" t="s">
        <v>9589</v>
      </c>
      <c r="B2593" s="1" t="s">
        <v>588</v>
      </c>
      <c r="C2593" s="2">
        <v>45115</v>
      </c>
      <c r="D2593" s="5">
        <v>408423</v>
      </c>
      <c r="E2593" s="1" t="s">
        <v>32</v>
      </c>
      <c r="F2593" s="1" t="s">
        <v>33</v>
      </c>
      <c r="G2593" s="5">
        <v>10136</v>
      </c>
      <c r="H2593" s="1" t="s">
        <v>10683</v>
      </c>
      <c r="I2593" s="1" t="s">
        <v>10684</v>
      </c>
      <c r="J2593" s="1" t="s">
        <v>10698</v>
      </c>
      <c r="K2593" s="5">
        <v>19577</v>
      </c>
      <c r="L2593" s="1" t="s">
        <v>10682</v>
      </c>
    </row>
    <row r="2594" spans="1:12" x14ac:dyDescent="0.35">
      <c r="A2594" s="1" t="s">
        <v>9592</v>
      </c>
      <c r="B2594" s="1" t="s">
        <v>1989</v>
      </c>
      <c r="C2594" s="2">
        <v>44937</v>
      </c>
      <c r="D2594" s="5">
        <v>178000</v>
      </c>
      <c r="E2594" s="1" t="s">
        <v>83</v>
      </c>
      <c r="F2594" s="1" t="s">
        <v>84</v>
      </c>
      <c r="G2594" s="5">
        <v>14132</v>
      </c>
      <c r="H2594" s="1" t="s">
        <v>10693</v>
      </c>
      <c r="I2594" s="1" t="s">
        <v>10684</v>
      </c>
      <c r="J2594" s="1" t="s">
        <v>12598</v>
      </c>
      <c r="K2594" s="5"/>
      <c r="L2594" s="1" t="s">
        <v>10691</v>
      </c>
    </row>
    <row r="2595" spans="1:12" x14ac:dyDescent="0.35">
      <c r="A2595" s="1" t="s">
        <v>9594</v>
      </c>
      <c r="B2595" s="1" t="s">
        <v>1150</v>
      </c>
      <c r="C2595" s="2">
        <v>45018</v>
      </c>
      <c r="D2595" s="5">
        <v>218000</v>
      </c>
      <c r="E2595" s="1" t="s">
        <v>24</v>
      </c>
      <c r="F2595" s="1" t="s">
        <v>25</v>
      </c>
      <c r="G2595" s="5">
        <v>10713</v>
      </c>
      <c r="H2595" s="1" t="s">
        <v>10697</v>
      </c>
      <c r="I2595" s="1" t="s">
        <v>10684</v>
      </c>
      <c r="J2595" s="1" t="s">
        <v>12598</v>
      </c>
      <c r="K2595" s="5"/>
      <c r="L2595" s="1" t="s">
        <v>10688</v>
      </c>
    </row>
    <row r="2596" spans="1:12" x14ac:dyDescent="0.35">
      <c r="A2596" s="1" t="s">
        <v>9597</v>
      </c>
      <c r="B2596" s="1" t="s">
        <v>1811</v>
      </c>
      <c r="C2596" s="2">
        <v>44999</v>
      </c>
      <c r="D2596" s="5">
        <v>517000</v>
      </c>
      <c r="E2596" s="1" t="s">
        <v>32</v>
      </c>
      <c r="F2596" s="1" t="s">
        <v>33</v>
      </c>
      <c r="G2596" s="5">
        <v>12111</v>
      </c>
      <c r="H2596" s="1" t="s">
        <v>10683</v>
      </c>
      <c r="I2596" s="1" t="s">
        <v>10680</v>
      </c>
      <c r="J2596" s="1" t="s">
        <v>12598</v>
      </c>
      <c r="K2596" s="5"/>
      <c r="L2596" s="1" t="s">
        <v>10686</v>
      </c>
    </row>
    <row r="2597" spans="1:12" x14ac:dyDescent="0.35">
      <c r="A2597" s="1" t="s">
        <v>9600</v>
      </c>
      <c r="B2597" s="1" t="s">
        <v>321</v>
      </c>
      <c r="C2597" s="2">
        <v>45268</v>
      </c>
      <c r="D2597" s="5">
        <v>1205000</v>
      </c>
      <c r="E2597" s="1" t="s">
        <v>95</v>
      </c>
      <c r="F2597" s="1" t="s">
        <v>33</v>
      </c>
      <c r="G2597" s="5">
        <v>13168</v>
      </c>
      <c r="H2597" s="1" t="s">
        <v>10679</v>
      </c>
      <c r="I2597" s="1" t="s">
        <v>10690</v>
      </c>
      <c r="J2597" s="1" t="s">
        <v>12598</v>
      </c>
      <c r="K2597" s="5"/>
      <c r="L2597" s="1" t="s">
        <v>10686</v>
      </c>
    </row>
    <row r="2598" spans="1:12" x14ac:dyDescent="0.35">
      <c r="A2598" s="1" t="s">
        <v>9604</v>
      </c>
      <c r="B2598" s="1" t="s">
        <v>526</v>
      </c>
      <c r="C2598" s="2">
        <v>45441</v>
      </c>
      <c r="D2598" s="5">
        <v>368075</v>
      </c>
      <c r="E2598" s="1" t="s">
        <v>151</v>
      </c>
      <c r="F2598" s="1" t="s">
        <v>33</v>
      </c>
      <c r="G2598" s="5">
        <v>10333</v>
      </c>
      <c r="H2598" s="1" t="s">
        <v>10679</v>
      </c>
      <c r="I2598" s="1" t="s">
        <v>10684</v>
      </c>
      <c r="J2598" s="1" t="s">
        <v>10694</v>
      </c>
      <c r="K2598" s="5">
        <v>49925</v>
      </c>
      <c r="L2598" s="1" t="s">
        <v>10686</v>
      </c>
    </row>
    <row r="2599" spans="1:12" x14ac:dyDescent="0.35">
      <c r="A2599" s="1" t="s">
        <v>9607</v>
      </c>
      <c r="B2599" s="1" t="s">
        <v>1894</v>
      </c>
      <c r="C2599" s="2">
        <v>45250</v>
      </c>
      <c r="D2599" s="5">
        <v>149000</v>
      </c>
      <c r="E2599" s="1" t="s">
        <v>43</v>
      </c>
      <c r="F2599" s="1" t="s">
        <v>44</v>
      </c>
      <c r="G2599" s="5">
        <v>34390</v>
      </c>
      <c r="H2599" s="1" t="s">
        <v>10693</v>
      </c>
      <c r="I2599" s="1" t="s">
        <v>10687</v>
      </c>
      <c r="J2599" s="1" t="s">
        <v>12598</v>
      </c>
      <c r="K2599" s="5"/>
      <c r="L2599" s="1" t="s">
        <v>10691</v>
      </c>
    </row>
    <row r="2600" spans="1:12" x14ac:dyDescent="0.35">
      <c r="A2600" s="1" t="s">
        <v>9609</v>
      </c>
      <c r="B2600" s="1" t="s">
        <v>1509</v>
      </c>
      <c r="C2600" s="2">
        <v>45208</v>
      </c>
      <c r="D2600" s="5">
        <v>359272</v>
      </c>
      <c r="E2600" s="1" t="s">
        <v>72</v>
      </c>
      <c r="F2600" s="1" t="s">
        <v>33</v>
      </c>
      <c r="G2600" s="5">
        <v>12755</v>
      </c>
      <c r="H2600" s="1" t="s">
        <v>10693</v>
      </c>
      <c r="I2600" s="1" t="s">
        <v>10684</v>
      </c>
      <c r="J2600" s="1" t="s">
        <v>10694</v>
      </c>
      <c r="K2600" s="5">
        <v>36728</v>
      </c>
      <c r="L2600" s="1" t="s">
        <v>10682</v>
      </c>
    </row>
    <row r="2601" spans="1:12" x14ac:dyDescent="0.35">
      <c r="A2601" s="1" t="s">
        <v>9612</v>
      </c>
      <c r="B2601" s="1" t="s">
        <v>1322</v>
      </c>
      <c r="C2601" s="2">
        <v>45140</v>
      </c>
      <c r="D2601" s="5">
        <v>329000</v>
      </c>
      <c r="E2601" s="1" t="s">
        <v>111</v>
      </c>
      <c r="F2601" s="1" t="s">
        <v>112</v>
      </c>
      <c r="G2601" s="5">
        <v>22053</v>
      </c>
      <c r="H2601" s="1" t="s">
        <v>10679</v>
      </c>
      <c r="I2601" s="1" t="s">
        <v>10684</v>
      </c>
      <c r="J2601" s="1" t="s">
        <v>12598</v>
      </c>
      <c r="K2601" s="5"/>
      <c r="L2601" s="1" t="s">
        <v>10682</v>
      </c>
    </row>
    <row r="2602" spans="1:12" x14ac:dyDescent="0.35">
      <c r="A2602" s="1" t="s">
        <v>9614</v>
      </c>
      <c r="B2602" s="1" t="s">
        <v>1968</v>
      </c>
      <c r="C2602" s="2">
        <v>45418</v>
      </c>
      <c r="D2602" s="5">
        <v>698000</v>
      </c>
      <c r="E2602" s="1" t="s">
        <v>138</v>
      </c>
      <c r="F2602" s="1" t="s">
        <v>139</v>
      </c>
      <c r="G2602" s="5">
        <v>28706</v>
      </c>
      <c r="H2602" s="1" t="s">
        <v>10696</v>
      </c>
      <c r="I2602" s="1" t="s">
        <v>10684</v>
      </c>
      <c r="J2602" s="1" t="s">
        <v>12598</v>
      </c>
      <c r="K2602" s="5"/>
      <c r="L2602" s="1" t="s">
        <v>10686</v>
      </c>
    </row>
    <row r="2603" spans="1:12" x14ac:dyDescent="0.35">
      <c r="A2603" s="1" t="s">
        <v>9616</v>
      </c>
      <c r="B2603" s="1" t="s">
        <v>1741</v>
      </c>
      <c r="C2603" s="2">
        <v>45647</v>
      </c>
      <c r="D2603" s="5">
        <v>76398</v>
      </c>
      <c r="E2603" s="1" t="s">
        <v>72</v>
      </c>
      <c r="F2603" s="1" t="s">
        <v>33</v>
      </c>
      <c r="G2603" s="5">
        <v>12481</v>
      </c>
      <c r="H2603" s="1" t="s">
        <v>10683</v>
      </c>
      <c r="I2603" s="1" t="s">
        <v>10689</v>
      </c>
      <c r="J2603" s="1" t="s">
        <v>10692</v>
      </c>
      <c r="K2603" s="5">
        <v>22602</v>
      </c>
      <c r="L2603" s="1" t="s">
        <v>10691</v>
      </c>
    </row>
    <row r="2604" spans="1:12" x14ac:dyDescent="0.35">
      <c r="A2604" s="1" t="s">
        <v>9618</v>
      </c>
      <c r="B2604" s="1" t="s">
        <v>1077</v>
      </c>
      <c r="C2604" s="2">
        <v>45449</v>
      </c>
      <c r="D2604" s="5">
        <v>298000</v>
      </c>
      <c r="E2604" s="1" t="s">
        <v>24</v>
      </c>
      <c r="F2604" s="1" t="s">
        <v>25</v>
      </c>
      <c r="G2604" s="5">
        <v>9517</v>
      </c>
      <c r="H2604" s="1" t="s">
        <v>10693</v>
      </c>
      <c r="I2604" s="1" t="s">
        <v>10680</v>
      </c>
      <c r="J2604" s="1" t="s">
        <v>12598</v>
      </c>
      <c r="K2604" s="5"/>
      <c r="L2604" s="1" t="s">
        <v>10682</v>
      </c>
    </row>
    <row r="2605" spans="1:12" x14ac:dyDescent="0.35">
      <c r="A2605" s="1" t="s">
        <v>9620</v>
      </c>
      <c r="B2605" s="1" t="s">
        <v>1649</v>
      </c>
      <c r="C2605" s="2">
        <v>45615</v>
      </c>
      <c r="D2605" s="5">
        <v>748000</v>
      </c>
      <c r="E2605" s="1" t="s">
        <v>37</v>
      </c>
      <c r="F2605" s="1" t="s">
        <v>38</v>
      </c>
      <c r="G2605" s="5">
        <v>42268</v>
      </c>
      <c r="H2605" s="1" t="s">
        <v>10679</v>
      </c>
      <c r="I2605" s="1" t="s">
        <v>10684</v>
      </c>
      <c r="J2605" s="1" t="s">
        <v>12598</v>
      </c>
      <c r="K2605" s="5"/>
      <c r="L2605" s="1" t="s">
        <v>10691</v>
      </c>
    </row>
    <row r="2606" spans="1:12" x14ac:dyDescent="0.35">
      <c r="A2606" s="1" t="s">
        <v>9623</v>
      </c>
      <c r="B2606" s="1" t="s">
        <v>164</v>
      </c>
      <c r="C2606" s="2">
        <v>45297</v>
      </c>
      <c r="D2606" s="5">
        <v>69000</v>
      </c>
      <c r="E2606" s="1" t="s">
        <v>91</v>
      </c>
      <c r="F2606" s="1" t="s">
        <v>84</v>
      </c>
      <c r="G2606" s="5">
        <v>14840</v>
      </c>
      <c r="H2606" s="1" t="s">
        <v>10696</v>
      </c>
      <c r="I2606" s="1" t="s">
        <v>10684</v>
      </c>
      <c r="J2606" s="1" t="s">
        <v>12598</v>
      </c>
      <c r="K2606" s="5"/>
      <c r="L2606" s="1" t="s">
        <v>10691</v>
      </c>
    </row>
    <row r="2607" spans="1:12" x14ac:dyDescent="0.35">
      <c r="A2607" s="1" t="s">
        <v>9625</v>
      </c>
      <c r="B2607" s="1" t="s">
        <v>1838</v>
      </c>
      <c r="C2607" s="2">
        <v>45358</v>
      </c>
      <c r="D2607" s="5">
        <v>1291702</v>
      </c>
      <c r="E2607" s="1" t="s">
        <v>37</v>
      </c>
      <c r="F2607" s="1" t="s">
        <v>38</v>
      </c>
      <c r="G2607" s="5">
        <v>35817</v>
      </c>
      <c r="H2607" s="1" t="s">
        <v>10697</v>
      </c>
      <c r="I2607" s="1" t="s">
        <v>10684</v>
      </c>
      <c r="J2607" s="1" t="s">
        <v>10700</v>
      </c>
      <c r="K2607" s="5">
        <v>23298</v>
      </c>
      <c r="L2607" s="1" t="s">
        <v>10695</v>
      </c>
    </row>
    <row r="2608" spans="1:12" x14ac:dyDescent="0.35">
      <c r="A2608" s="1" t="s">
        <v>9629</v>
      </c>
      <c r="B2608" s="1" t="s">
        <v>1476</v>
      </c>
      <c r="C2608" s="2">
        <v>44867</v>
      </c>
      <c r="D2608" s="5">
        <v>130831</v>
      </c>
      <c r="E2608" s="1" t="s">
        <v>43</v>
      </c>
      <c r="F2608" s="1" t="s">
        <v>44</v>
      </c>
      <c r="G2608" s="5">
        <v>27042</v>
      </c>
      <c r="H2608" s="1" t="s">
        <v>10683</v>
      </c>
      <c r="I2608" s="1" t="s">
        <v>10684</v>
      </c>
      <c r="J2608" s="1" t="s">
        <v>10699</v>
      </c>
      <c r="K2608" s="5">
        <v>18169</v>
      </c>
      <c r="L2608" s="1" t="s">
        <v>10691</v>
      </c>
    </row>
    <row r="2609" spans="1:12" x14ac:dyDescent="0.35">
      <c r="A2609" s="1" t="s">
        <v>9631</v>
      </c>
      <c r="B2609" s="1" t="s">
        <v>1963</v>
      </c>
      <c r="C2609" s="2">
        <v>45203</v>
      </c>
      <c r="D2609" s="5">
        <v>847000</v>
      </c>
      <c r="E2609" s="1" t="s">
        <v>151</v>
      </c>
      <c r="F2609" s="1" t="s">
        <v>33</v>
      </c>
      <c r="G2609" s="5">
        <v>13462</v>
      </c>
      <c r="H2609" s="1" t="s">
        <v>10693</v>
      </c>
      <c r="I2609" s="1" t="s">
        <v>10684</v>
      </c>
      <c r="J2609" s="1" t="s">
        <v>12598</v>
      </c>
      <c r="K2609" s="5"/>
      <c r="L2609" s="1" t="s">
        <v>10688</v>
      </c>
    </row>
    <row r="2610" spans="1:12" x14ac:dyDescent="0.35">
      <c r="A2610" s="1" t="s">
        <v>9634</v>
      </c>
      <c r="B2610" s="1" t="s">
        <v>2081</v>
      </c>
      <c r="C2610" s="2">
        <v>44674</v>
      </c>
      <c r="D2610" s="5">
        <v>1014670</v>
      </c>
      <c r="E2610" s="1" t="s">
        <v>95</v>
      </c>
      <c r="F2610" s="1" t="s">
        <v>33</v>
      </c>
      <c r="G2610" s="5">
        <v>14609</v>
      </c>
      <c r="H2610" s="1" t="s">
        <v>10696</v>
      </c>
      <c r="I2610" s="1" t="s">
        <v>10684</v>
      </c>
      <c r="J2610" s="1" t="s">
        <v>10702</v>
      </c>
      <c r="K2610" s="5">
        <v>32330</v>
      </c>
      <c r="L2610" s="1" t="s">
        <v>10688</v>
      </c>
    </row>
    <row r="2611" spans="1:12" x14ac:dyDescent="0.35">
      <c r="A2611" s="1" t="s">
        <v>9638</v>
      </c>
      <c r="B2611" s="1" t="s">
        <v>1068</v>
      </c>
      <c r="C2611" s="2">
        <v>44828</v>
      </c>
      <c r="D2611" s="5">
        <v>329000</v>
      </c>
      <c r="E2611" s="1" t="s">
        <v>72</v>
      </c>
      <c r="F2611" s="1" t="s">
        <v>33</v>
      </c>
      <c r="G2611" s="5">
        <v>10324</v>
      </c>
      <c r="H2611" s="1" t="s">
        <v>10696</v>
      </c>
      <c r="I2611" s="1" t="s">
        <v>10684</v>
      </c>
      <c r="J2611" s="1" t="s">
        <v>12598</v>
      </c>
      <c r="K2611" s="5"/>
      <c r="L2611" s="1" t="s">
        <v>10682</v>
      </c>
    </row>
    <row r="2612" spans="1:12" x14ac:dyDescent="0.35">
      <c r="A2612" s="1" t="s">
        <v>9640</v>
      </c>
      <c r="B2612" s="1" t="s">
        <v>1799</v>
      </c>
      <c r="C2612" s="2">
        <v>45219</v>
      </c>
      <c r="D2612" s="5">
        <v>298000</v>
      </c>
      <c r="E2612" s="1" t="s">
        <v>72</v>
      </c>
      <c r="F2612" s="1" t="s">
        <v>33</v>
      </c>
      <c r="G2612" s="5">
        <v>13375</v>
      </c>
      <c r="H2612" s="1" t="s">
        <v>10693</v>
      </c>
      <c r="I2612" s="1" t="s">
        <v>10680</v>
      </c>
      <c r="J2612" s="1" t="s">
        <v>12598</v>
      </c>
      <c r="K2612" s="5"/>
      <c r="L2612" s="1" t="s">
        <v>10682</v>
      </c>
    </row>
    <row r="2613" spans="1:12" x14ac:dyDescent="0.35">
      <c r="A2613" s="1" t="s">
        <v>9643</v>
      </c>
      <c r="B2613" s="1" t="s">
        <v>1230</v>
      </c>
      <c r="C2613" s="2">
        <v>45584</v>
      </c>
      <c r="D2613" s="5">
        <v>499000</v>
      </c>
      <c r="E2613" s="1" t="s">
        <v>431</v>
      </c>
      <c r="F2613" s="1" t="s">
        <v>432</v>
      </c>
      <c r="G2613" s="5">
        <v>36595</v>
      </c>
      <c r="H2613" s="1" t="s">
        <v>10697</v>
      </c>
      <c r="I2613" s="1" t="s">
        <v>10689</v>
      </c>
      <c r="J2613" s="1" t="s">
        <v>12598</v>
      </c>
      <c r="K2613" s="5"/>
      <c r="L2613" s="1" t="s">
        <v>10695</v>
      </c>
    </row>
    <row r="2614" spans="1:12" x14ac:dyDescent="0.35">
      <c r="A2614" s="1" t="s">
        <v>9645</v>
      </c>
      <c r="B2614" s="1" t="s">
        <v>2087</v>
      </c>
      <c r="C2614" s="2">
        <v>45111</v>
      </c>
      <c r="D2614" s="5">
        <v>284941</v>
      </c>
      <c r="E2614" s="1" t="s">
        <v>43</v>
      </c>
      <c r="F2614" s="1" t="s">
        <v>44</v>
      </c>
      <c r="G2614" s="5">
        <v>35804</v>
      </c>
      <c r="H2614" s="1" t="s">
        <v>10679</v>
      </c>
      <c r="I2614" s="1" t="s">
        <v>10680</v>
      </c>
      <c r="J2614" s="1" t="s">
        <v>10700</v>
      </c>
      <c r="K2614" s="5">
        <v>44059</v>
      </c>
      <c r="L2614" s="1" t="s">
        <v>10682</v>
      </c>
    </row>
    <row r="2615" spans="1:12" x14ac:dyDescent="0.35">
      <c r="A2615" s="1" t="s">
        <v>9647</v>
      </c>
      <c r="B2615" s="1" t="s">
        <v>2316</v>
      </c>
      <c r="C2615" s="2">
        <v>45045</v>
      </c>
      <c r="D2615" s="5">
        <v>1198000</v>
      </c>
      <c r="E2615" s="1" t="s">
        <v>138</v>
      </c>
      <c r="F2615" s="1" t="s">
        <v>139</v>
      </c>
      <c r="G2615" s="5">
        <v>27452</v>
      </c>
      <c r="H2615" s="1" t="s">
        <v>10693</v>
      </c>
      <c r="I2615" s="1" t="s">
        <v>10684</v>
      </c>
      <c r="J2615" s="1" t="s">
        <v>12598</v>
      </c>
      <c r="K2615" s="5"/>
      <c r="L2615" s="1" t="s">
        <v>10688</v>
      </c>
    </row>
    <row r="2616" spans="1:12" x14ac:dyDescent="0.35">
      <c r="A2616" s="1" t="s">
        <v>9649</v>
      </c>
      <c r="B2616" s="1" t="s">
        <v>1260</v>
      </c>
      <c r="C2616" s="2">
        <v>45124</v>
      </c>
      <c r="D2616" s="5">
        <v>199000</v>
      </c>
      <c r="E2616" s="1" t="s">
        <v>72</v>
      </c>
      <c r="F2616" s="1" t="s">
        <v>33</v>
      </c>
      <c r="G2616" s="5">
        <v>13366</v>
      </c>
      <c r="H2616" s="1" t="s">
        <v>10693</v>
      </c>
      <c r="I2616" s="1" t="s">
        <v>10684</v>
      </c>
      <c r="J2616" s="1" t="s">
        <v>12598</v>
      </c>
      <c r="K2616" s="5"/>
      <c r="L2616" s="1" t="s">
        <v>10686</v>
      </c>
    </row>
    <row r="2617" spans="1:12" x14ac:dyDescent="0.35">
      <c r="A2617" s="1" t="s">
        <v>9651</v>
      </c>
      <c r="B2617" s="1" t="s">
        <v>227</v>
      </c>
      <c r="C2617" s="2">
        <v>45639</v>
      </c>
      <c r="D2617" s="5">
        <v>199000</v>
      </c>
      <c r="E2617" s="1" t="s">
        <v>32</v>
      </c>
      <c r="F2617" s="1" t="s">
        <v>33</v>
      </c>
      <c r="G2617" s="5">
        <v>9690</v>
      </c>
      <c r="H2617" s="1" t="s">
        <v>10693</v>
      </c>
      <c r="I2617" s="1" t="s">
        <v>10680</v>
      </c>
      <c r="J2617" s="1" t="s">
        <v>12598</v>
      </c>
      <c r="K2617" s="5"/>
      <c r="L2617" s="1" t="s">
        <v>10686</v>
      </c>
    </row>
    <row r="2618" spans="1:12" x14ac:dyDescent="0.35">
      <c r="A2618" s="1" t="s">
        <v>9653</v>
      </c>
      <c r="B2618" s="1" t="s">
        <v>925</v>
      </c>
      <c r="C2618" s="2">
        <v>45323</v>
      </c>
      <c r="D2618" s="5">
        <v>648000</v>
      </c>
      <c r="E2618" s="1" t="s">
        <v>119</v>
      </c>
      <c r="F2618" s="1" t="s">
        <v>120</v>
      </c>
      <c r="G2618" s="5">
        <v>35191</v>
      </c>
      <c r="H2618" s="1" t="s">
        <v>10693</v>
      </c>
      <c r="I2618" s="1" t="s">
        <v>10680</v>
      </c>
      <c r="J2618" s="1" t="s">
        <v>12598</v>
      </c>
      <c r="K2618" s="5"/>
      <c r="L2618" s="1" t="s">
        <v>10688</v>
      </c>
    </row>
    <row r="2619" spans="1:12" x14ac:dyDescent="0.35">
      <c r="A2619" s="1" t="s">
        <v>9656</v>
      </c>
      <c r="B2619" s="1" t="s">
        <v>1935</v>
      </c>
      <c r="C2619" s="2">
        <v>45590</v>
      </c>
      <c r="D2619" s="5">
        <v>515052</v>
      </c>
      <c r="E2619" s="1" t="s">
        <v>56</v>
      </c>
      <c r="F2619" s="1" t="s">
        <v>57</v>
      </c>
      <c r="G2619" s="5">
        <v>38275</v>
      </c>
      <c r="H2619" s="1" t="s">
        <v>10696</v>
      </c>
      <c r="I2619" s="1" t="s">
        <v>10680</v>
      </c>
      <c r="J2619" s="1" t="s">
        <v>10700</v>
      </c>
      <c r="K2619" s="5">
        <v>20948</v>
      </c>
      <c r="L2619" s="1" t="s">
        <v>10695</v>
      </c>
    </row>
    <row r="2620" spans="1:12" x14ac:dyDescent="0.35">
      <c r="A2620" s="1" t="s">
        <v>9660</v>
      </c>
      <c r="B2620" s="1" t="s">
        <v>2261</v>
      </c>
      <c r="C2620" s="2">
        <v>44735</v>
      </c>
      <c r="D2620" s="5">
        <v>75871</v>
      </c>
      <c r="E2620" s="1" t="s">
        <v>61</v>
      </c>
      <c r="F2620" s="1" t="s">
        <v>62</v>
      </c>
      <c r="G2620" s="5">
        <v>37098</v>
      </c>
      <c r="H2620" s="1" t="s">
        <v>10679</v>
      </c>
      <c r="I2620" s="1" t="s">
        <v>10684</v>
      </c>
      <c r="J2620" s="1" t="s">
        <v>10702</v>
      </c>
      <c r="K2620" s="5">
        <v>13129</v>
      </c>
      <c r="L2620" s="1" t="s">
        <v>10695</v>
      </c>
    </row>
    <row r="2621" spans="1:12" x14ac:dyDescent="0.35">
      <c r="A2621" s="1" t="s">
        <v>9662</v>
      </c>
      <c r="B2621" s="1" t="s">
        <v>2001</v>
      </c>
      <c r="C2621" s="2">
        <v>45650</v>
      </c>
      <c r="D2621" s="5">
        <v>392132</v>
      </c>
      <c r="E2621" s="1" t="s">
        <v>72</v>
      </c>
      <c r="F2621" s="1" t="s">
        <v>33</v>
      </c>
      <c r="G2621" s="5">
        <v>13790</v>
      </c>
      <c r="H2621" s="1" t="s">
        <v>10679</v>
      </c>
      <c r="I2621" s="1" t="s">
        <v>10684</v>
      </c>
      <c r="J2621" s="1" t="s">
        <v>10699</v>
      </c>
      <c r="K2621" s="5">
        <v>25868</v>
      </c>
      <c r="L2621" s="1" t="s">
        <v>10695</v>
      </c>
    </row>
    <row r="2622" spans="1:12" x14ac:dyDescent="0.35">
      <c r="A2622" s="1" t="s">
        <v>9665</v>
      </c>
      <c r="B2622" s="1" t="s">
        <v>2065</v>
      </c>
      <c r="C2622" s="2">
        <v>45239</v>
      </c>
      <c r="D2622" s="5">
        <v>268129</v>
      </c>
      <c r="E2622" s="1" t="s">
        <v>248</v>
      </c>
      <c r="F2622" s="1" t="s">
        <v>249</v>
      </c>
      <c r="G2622" s="5">
        <v>11974</v>
      </c>
      <c r="H2622" s="1" t="s">
        <v>10696</v>
      </c>
      <c r="I2622" s="1" t="s">
        <v>10684</v>
      </c>
      <c r="J2622" s="1" t="s">
        <v>10681</v>
      </c>
      <c r="K2622" s="5">
        <v>29871</v>
      </c>
      <c r="L2622" s="1" t="s">
        <v>10682</v>
      </c>
    </row>
    <row r="2623" spans="1:12" x14ac:dyDescent="0.35">
      <c r="A2623" s="1" t="s">
        <v>9667</v>
      </c>
      <c r="B2623" s="1" t="s">
        <v>1409</v>
      </c>
      <c r="C2623" s="2">
        <v>44904</v>
      </c>
      <c r="D2623" s="5">
        <v>57286</v>
      </c>
      <c r="E2623" s="1" t="s">
        <v>431</v>
      </c>
      <c r="F2623" s="1" t="s">
        <v>432</v>
      </c>
      <c r="G2623" s="5">
        <v>39458</v>
      </c>
      <c r="H2623" s="1" t="s">
        <v>10696</v>
      </c>
      <c r="I2623" s="1" t="s">
        <v>10687</v>
      </c>
      <c r="J2623" s="1" t="s">
        <v>10702</v>
      </c>
      <c r="K2623" s="5">
        <v>11714</v>
      </c>
      <c r="L2623" s="1" t="s">
        <v>10682</v>
      </c>
    </row>
    <row r="2624" spans="1:12" x14ac:dyDescent="0.35">
      <c r="A2624" s="1" t="s">
        <v>9669</v>
      </c>
      <c r="B2624" s="1" t="s">
        <v>1660</v>
      </c>
      <c r="C2624" s="2">
        <v>45698</v>
      </c>
      <c r="D2624" s="5">
        <v>334028</v>
      </c>
      <c r="E2624" s="1" t="s">
        <v>72</v>
      </c>
      <c r="F2624" s="1" t="s">
        <v>33</v>
      </c>
      <c r="G2624" s="5">
        <v>11264</v>
      </c>
      <c r="H2624" s="1" t="s">
        <v>10679</v>
      </c>
      <c r="I2624" s="1" t="s">
        <v>10680</v>
      </c>
      <c r="J2624" s="1" t="s">
        <v>10681</v>
      </c>
      <c r="K2624" s="5">
        <v>42972</v>
      </c>
      <c r="L2624" s="1" t="s">
        <v>10688</v>
      </c>
    </row>
    <row r="2625" spans="1:12" x14ac:dyDescent="0.35">
      <c r="A2625" s="1" t="s">
        <v>9672</v>
      </c>
      <c r="B2625" s="1" t="s">
        <v>588</v>
      </c>
      <c r="C2625" s="2">
        <v>44610</v>
      </c>
      <c r="D2625" s="5">
        <v>178000</v>
      </c>
      <c r="E2625" s="1" t="s">
        <v>32</v>
      </c>
      <c r="F2625" s="1" t="s">
        <v>33</v>
      </c>
      <c r="G2625" s="5">
        <v>9836</v>
      </c>
      <c r="H2625" s="1" t="s">
        <v>10679</v>
      </c>
      <c r="I2625" s="1" t="s">
        <v>10684</v>
      </c>
      <c r="J2625" s="1" t="s">
        <v>12598</v>
      </c>
      <c r="K2625" s="5"/>
      <c r="L2625" s="1" t="s">
        <v>10695</v>
      </c>
    </row>
    <row r="2626" spans="1:12" x14ac:dyDescent="0.35">
      <c r="A2626" s="1" t="s">
        <v>9674</v>
      </c>
      <c r="B2626" s="1" t="s">
        <v>2372</v>
      </c>
      <c r="C2626" s="2">
        <v>45311</v>
      </c>
      <c r="D2626" s="5">
        <v>897000</v>
      </c>
      <c r="E2626" s="1" t="s">
        <v>248</v>
      </c>
      <c r="F2626" s="1" t="s">
        <v>249</v>
      </c>
      <c r="G2626" s="5">
        <v>8661</v>
      </c>
      <c r="H2626" s="1" t="s">
        <v>10679</v>
      </c>
      <c r="I2626" s="1" t="s">
        <v>10690</v>
      </c>
      <c r="J2626" s="1" t="s">
        <v>12598</v>
      </c>
      <c r="K2626" s="5"/>
      <c r="L2626" s="1" t="s">
        <v>10691</v>
      </c>
    </row>
    <row r="2627" spans="1:12" x14ac:dyDescent="0.35">
      <c r="A2627" s="1" t="s">
        <v>9677</v>
      </c>
      <c r="B2627" s="1" t="s">
        <v>2099</v>
      </c>
      <c r="C2627" s="2">
        <v>44960</v>
      </c>
      <c r="D2627" s="5">
        <v>464630</v>
      </c>
      <c r="E2627" s="1" t="s">
        <v>12</v>
      </c>
      <c r="F2627" s="1" t="s">
        <v>13</v>
      </c>
      <c r="G2627" s="5">
        <v>17319</v>
      </c>
      <c r="H2627" s="1" t="s">
        <v>10679</v>
      </c>
      <c r="I2627" s="1" t="s">
        <v>10684</v>
      </c>
      <c r="J2627" s="1" t="s">
        <v>10681</v>
      </c>
      <c r="K2627" s="5">
        <v>13370</v>
      </c>
      <c r="L2627" s="1" t="s">
        <v>10682</v>
      </c>
    </row>
    <row r="2628" spans="1:12" x14ac:dyDescent="0.35">
      <c r="A2628" s="1" t="s">
        <v>9680</v>
      </c>
      <c r="B2628" s="1" t="s">
        <v>979</v>
      </c>
      <c r="C2628" s="2">
        <v>45397</v>
      </c>
      <c r="D2628" s="5">
        <v>399000</v>
      </c>
      <c r="E2628" s="1" t="s">
        <v>72</v>
      </c>
      <c r="F2628" s="1" t="s">
        <v>33</v>
      </c>
      <c r="G2628" s="5">
        <v>11831</v>
      </c>
      <c r="H2628" s="1" t="s">
        <v>10696</v>
      </c>
      <c r="I2628" s="1" t="s">
        <v>10684</v>
      </c>
      <c r="J2628" s="1" t="s">
        <v>12598</v>
      </c>
      <c r="K2628" s="5"/>
      <c r="L2628" s="1" t="s">
        <v>10691</v>
      </c>
    </row>
    <row r="2629" spans="1:12" x14ac:dyDescent="0.35">
      <c r="A2629" s="1" t="s">
        <v>9682</v>
      </c>
      <c r="B2629" s="1" t="s">
        <v>1025</v>
      </c>
      <c r="C2629" s="2">
        <v>45017</v>
      </c>
      <c r="D2629" s="5">
        <v>798000</v>
      </c>
      <c r="E2629" s="1" t="s">
        <v>146</v>
      </c>
      <c r="F2629" s="1" t="s">
        <v>147</v>
      </c>
      <c r="G2629" s="5">
        <v>25053</v>
      </c>
      <c r="H2629" s="1" t="s">
        <v>10693</v>
      </c>
      <c r="I2629" s="1" t="s">
        <v>10684</v>
      </c>
      <c r="J2629" s="1" t="s">
        <v>12598</v>
      </c>
      <c r="K2629" s="5"/>
      <c r="L2629" s="1" t="s">
        <v>10688</v>
      </c>
    </row>
    <row r="2630" spans="1:12" x14ac:dyDescent="0.35">
      <c r="A2630" s="1" t="s">
        <v>9684</v>
      </c>
      <c r="B2630" s="1" t="s">
        <v>253</v>
      </c>
      <c r="C2630" s="2">
        <v>45019</v>
      </c>
      <c r="D2630" s="5">
        <v>795846</v>
      </c>
      <c r="E2630" s="1" t="s">
        <v>24</v>
      </c>
      <c r="F2630" s="1" t="s">
        <v>25</v>
      </c>
      <c r="G2630" s="5">
        <v>9749</v>
      </c>
      <c r="H2630" s="1" t="s">
        <v>10696</v>
      </c>
      <c r="I2630" s="1" t="s">
        <v>10684</v>
      </c>
      <c r="J2630" s="1" t="s">
        <v>10698</v>
      </c>
      <c r="K2630" s="5">
        <v>11154</v>
      </c>
      <c r="L2630" s="1" t="s">
        <v>10686</v>
      </c>
    </row>
    <row r="2631" spans="1:12" x14ac:dyDescent="0.35">
      <c r="A2631" s="1" t="s">
        <v>9688</v>
      </c>
      <c r="B2631" s="1" t="s">
        <v>1829</v>
      </c>
      <c r="C2631" s="2">
        <v>45566</v>
      </c>
      <c r="D2631" s="5">
        <v>599000</v>
      </c>
      <c r="E2631" s="1" t="s">
        <v>91</v>
      </c>
      <c r="F2631" s="1" t="s">
        <v>84</v>
      </c>
      <c r="G2631" s="5">
        <v>19664</v>
      </c>
      <c r="H2631" s="1" t="s">
        <v>10696</v>
      </c>
      <c r="I2631" s="1" t="s">
        <v>10684</v>
      </c>
      <c r="J2631" s="1" t="s">
        <v>12598</v>
      </c>
      <c r="K2631" s="5"/>
      <c r="L2631" s="1" t="s">
        <v>10691</v>
      </c>
    </row>
    <row r="2632" spans="1:12" x14ac:dyDescent="0.35">
      <c r="A2632" s="1" t="s">
        <v>9690</v>
      </c>
      <c r="B2632" s="1" t="s">
        <v>1192</v>
      </c>
      <c r="C2632" s="2">
        <v>44964</v>
      </c>
      <c r="D2632" s="5">
        <v>648000</v>
      </c>
      <c r="E2632" s="1" t="s">
        <v>119</v>
      </c>
      <c r="F2632" s="1" t="s">
        <v>120</v>
      </c>
      <c r="G2632" s="5">
        <v>34860</v>
      </c>
      <c r="H2632" s="1" t="s">
        <v>10683</v>
      </c>
      <c r="I2632" s="1" t="s">
        <v>10680</v>
      </c>
      <c r="J2632" s="1" t="s">
        <v>12598</v>
      </c>
      <c r="K2632" s="5"/>
      <c r="L2632" s="1" t="s">
        <v>10691</v>
      </c>
    </row>
    <row r="2633" spans="1:12" x14ac:dyDescent="0.35">
      <c r="A2633" s="1" t="s">
        <v>9693</v>
      </c>
      <c r="B2633" s="1" t="s">
        <v>694</v>
      </c>
      <c r="C2633" s="2">
        <v>44734</v>
      </c>
      <c r="D2633" s="5">
        <v>578000</v>
      </c>
      <c r="E2633" s="1" t="s">
        <v>248</v>
      </c>
      <c r="F2633" s="1" t="s">
        <v>249</v>
      </c>
      <c r="G2633" s="5">
        <v>9264</v>
      </c>
      <c r="H2633" s="1" t="s">
        <v>10693</v>
      </c>
      <c r="I2633" s="1" t="s">
        <v>10684</v>
      </c>
      <c r="J2633" s="1" t="s">
        <v>12598</v>
      </c>
      <c r="K2633" s="5"/>
      <c r="L2633" s="1" t="s">
        <v>10682</v>
      </c>
    </row>
    <row r="2634" spans="1:12" x14ac:dyDescent="0.35">
      <c r="A2634" s="1" t="s">
        <v>9696</v>
      </c>
      <c r="B2634" s="1" t="s">
        <v>1118</v>
      </c>
      <c r="C2634" s="2">
        <v>45699</v>
      </c>
      <c r="D2634" s="5">
        <v>69000</v>
      </c>
      <c r="E2634" s="1" t="s">
        <v>138</v>
      </c>
      <c r="F2634" s="1" t="s">
        <v>139</v>
      </c>
      <c r="G2634" s="5">
        <v>34507</v>
      </c>
      <c r="H2634" s="1" t="s">
        <v>10679</v>
      </c>
      <c r="I2634" s="1" t="s">
        <v>10684</v>
      </c>
      <c r="J2634" s="1" t="s">
        <v>12598</v>
      </c>
      <c r="K2634" s="5"/>
      <c r="L2634" s="1" t="s">
        <v>10686</v>
      </c>
    </row>
    <row r="2635" spans="1:12" x14ac:dyDescent="0.35">
      <c r="A2635" s="1" t="s">
        <v>9698</v>
      </c>
      <c r="B2635" s="1" t="s">
        <v>919</v>
      </c>
      <c r="C2635" s="2">
        <v>44681</v>
      </c>
      <c r="D2635" s="5">
        <v>387000</v>
      </c>
      <c r="E2635" s="1" t="s">
        <v>56</v>
      </c>
      <c r="F2635" s="1" t="s">
        <v>57</v>
      </c>
      <c r="G2635" s="5">
        <v>44888</v>
      </c>
      <c r="H2635" s="1" t="s">
        <v>10696</v>
      </c>
      <c r="I2635" s="1" t="s">
        <v>10684</v>
      </c>
      <c r="J2635" s="1" t="s">
        <v>12598</v>
      </c>
      <c r="K2635" s="5"/>
      <c r="L2635" s="1" t="s">
        <v>10682</v>
      </c>
    </row>
    <row r="2636" spans="1:12" x14ac:dyDescent="0.35">
      <c r="A2636" s="1" t="s">
        <v>9700</v>
      </c>
      <c r="B2636" s="1" t="s">
        <v>50</v>
      </c>
      <c r="C2636" s="2">
        <v>45533</v>
      </c>
      <c r="D2636" s="5">
        <v>952827</v>
      </c>
      <c r="E2636" s="1" t="s">
        <v>12</v>
      </c>
      <c r="F2636" s="1" t="s">
        <v>13</v>
      </c>
      <c r="G2636" s="5">
        <v>12876</v>
      </c>
      <c r="H2636" s="1" t="s">
        <v>10693</v>
      </c>
      <c r="I2636" s="1" t="s">
        <v>10684</v>
      </c>
      <c r="J2636" s="1" t="s">
        <v>10681</v>
      </c>
      <c r="K2636" s="5">
        <v>23173</v>
      </c>
      <c r="L2636" s="1" t="s">
        <v>10686</v>
      </c>
    </row>
    <row r="2637" spans="1:12" x14ac:dyDescent="0.35">
      <c r="A2637" s="1" t="s">
        <v>9704</v>
      </c>
      <c r="B2637" s="1" t="s">
        <v>1294</v>
      </c>
      <c r="C2637" s="2">
        <v>45672</v>
      </c>
      <c r="D2637" s="5">
        <v>558000</v>
      </c>
      <c r="E2637" s="1" t="s">
        <v>95</v>
      </c>
      <c r="F2637" s="1" t="s">
        <v>33</v>
      </c>
      <c r="G2637" s="5">
        <v>11535</v>
      </c>
      <c r="H2637" s="1" t="s">
        <v>10697</v>
      </c>
      <c r="I2637" s="1" t="s">
        <v>10684</v>
      </c>
      <c r="J2637" s="1" t="s">
        <v>12598</v>
      </c>
      <c r="K2637" s="5"/>
      <c r="L2637" s="1" t="s">
        <v>10688</v>
      </c>
    </row>
    <row r="2638" spans="1:12" x14ac:dyDescent="0.35">
      <c r="A2638" s="1" t="s">
        <v>9707</v>
      </c>
      <c r="B2638" s="1" t="s">
        <v>2339</v>
      </c>
      <c r="C2638" s="2">
        <v>45123</v>
      </c>
      <c r="D2638" s="5">
        <v>407000</v>
      </c>
      <c r="E2638" s="1" t="s">
        <v>24</v>
      </c>
      <c r="F2638" s="1" t="s">
        <v>25</v>
      </c>
      <c r="G2638" s="5">
        <v>12193</v>
      </c>
      <c r="H2638" s="1" t="s">
        <v>10693</v>
      </c>
      <c r="I2638" s="1" t="s">
        <v>10687</v>
      </c>
      <c r="J2638" s="1" t="s">
        <v>12598</v>
      </c>
      <c r="K2638" s="5"/>
      <c r="L2638" s="1" t="s">
        <v>10682</v>
      </c>
    </row>
    <row r="2639" spans="1:12" x14ac:dyDescent="0.35">
      <c r="A2639" s="1" t="s">
        <v>9710</v>
      </c>
      <c r="B2639" s="1" t="s">
        <v>676</v>
      </c>
      <c r="C2639" s="2">
        <v>45158</v>
      </c>
      <c r="D2639" s="5">
        <v>199000</v>
      </c>
      <c r="E2639" s="1" t="s">
        <v>12</v>
      </c>
      <c r="F2639" s="1" t="s">
        <v>13</v>
      </c>
      <c r="G2639" s="5">
        <v>17888</v>
      </c>
      <c r="H2639" s="1" t="s">
        <v>10696</v>
      </c>
      <c r="I2639" s="1" t="s">
        <v>10684</v>
      </c>
      <c r="J2639" s="1" t="s">
        <v>12598</v>
      </c>
      <c r="K2639" s="5"/>
      <c r="L2639" s="1" t="s">
        <v>10682</v>
      </c>
    </row>
    <row r="2640" spans="1:12" x14ac:dyDescent="0.35">
      <c r="A2640" s="1" t="s">
        <v>9712</v>
      </c>
      <c r="B2640" s="1" t="s">
        <v>1503</v>
      </c>
      <c r="C2640" s="2">
        <v>44847</v>
      </c>
      <c r="D2640" s="5">
        <v>561750</v>
      </c>
      <c r="E2640" s="1" t="s">
        <v>43</v>
      </c>
      <c r="F2640" s="1" t="s">
        <v>44</v>
      </c>
      <c r="G2640" s="5">
        <v>39036</v>
      </c>
      <c r="H2640" s="1" t="s">
        <v>10696</v>
      </c>
      <c r="I2640" s="1" t="s">
        <v>10680</v>
      </c>
      <c r="J2640" s="1" t="s">
        <v>10699</v>
      </c>
      <c r="K2640" s="5">
        <v>37250</v>
      </c>
      <c r="L2640" s="1" t="s">
        <v>10688</v>
      </c>
    </row>
    <row r="2641" spans="1:12" x14ac:dyDescent="0.35">
      <c r="A2641" s="1" t="s">
        <v>9714</v>
      </c>
      <c r="B2641" s="1" t="s">
        <v>2253</v>
      </c>
      <c r="C2641" s="2">
        <v>44669</v>
      </c>
      <c r="D2641" s="5">
        <v>178000</v>
      </c>
      <c r="E2641" s="1" t="s">
        <v>119</v>
      </c>
      <c r="F2641" s="1" t="s">
        <v>120</v>
      </c>
      <c r="G2641" s="5">
        <v>33345</v>
      </c>
      <c r="H2641" s="1" t="s">
        <v>10697</v>
      </c>
      <c r="I2641" s="1" t="s">
        <v>10684</v>
      </c>
      <c r="J2641" s="1" t="s">
        <v>12598</v>
      </c>
      <c r="K2641" s="5"/>
      <c r="L2641" s="1" t="s">
        <v>10682</v>
      </c>
    </row>
    <row r="2642" spans="1:12" x14ac:dyDescent="0.35">
      <c r="A2642" s="1" t="s">
        <v>9716</v>
      </c>
      <c r="B2642" s="1" t="s">
        <v>1426</v>
      </c>
      <c r="C2642" s="2">
        <v>45639</v>
      </c>
      <c r="D2642" s="5">
        <v>399000</v>
      </c>
      <c r="E2642" s="1" t="s">
        <v>56</v>
      </c>
      <c r="F2642" s="1" t="s">
        <v>57</v>
      </c>
      <c r="G2642" s="5">
        <v>44757</v>
      </c>
      <c r="H2642" s="1" t="s">
        <v>10679</v>
      </c>
      <c r="I2642" s="1" t="s">
        <v>10684</v>
      </c>
      <c r="J2642" s="1" t="s">
        <v>12598</v>
      </c>
      <c r="K2642" s="5"/>
      <c r="L2642" s="1" t="s">
        <v>10688</v>
      </c>
    </row>
    <row r="2643" spans="1:12" x14ac:dyDescent="0.35">
      <c r="A2643" s="1" t="s">
        <v>9718</v>
      </c>
      <c r="B2643" s="1" t="s">
        <v>626</v>
      </c>
      <c r="C2643" s="2">
        <v>45092</v>
      </c>
      <c r="D2643" s="5">
        <v>100283</v>
      </c>
      <c r="E2643" s="1" t="s">
        <v>32</v>
      </c>
      <c r="F2643" s="1" t="s">
        <v>33</v>
      </c>
      <c r="G2643" s="5">
        <v>9376</v>
      </c>
      <c r="H2643" s="1" t="s">
        <v>10697</v>
      </c>
      <c r="I2643" s="1" t="s">
        <v>10684</v>
      </c>
      <c r="J2643" s="1" t="s">
        <v>10698</v>
      </c>
      <c r="K2643" s="5">
        <v>28717</v>
      </c>
      <c r="L2643" s="1" t="s">
        <v>10686</v>
      </c>
    </row>
    <row r="2644" spans="1:12" x14ac:dyDescent="0.35">
      <c r="A2644" s="1" t="s">
        <v>9720</v>
      </c>
      <c r="B2644" s="1" t="s">
        <v>2246</v>
      </c>
      <c r="C2644" s="2">
        <v>45528</v>
      </c>
      <c r="D2644" s="5">
        <v>525000</v>
      </c>
      <c r="E2644" s="1" t="s">
        <v>95</v>
      </c>
      <c r="F2644" s="1" t="s">
        <v>33</v>
      </c>
      <c r="G2644" s="5">
        <v>10641</v>
      </c>
      <c r="H2644" s="1" t="s">
        <v>10679</v>
      </c>
      <c r="I2644" s="1" t="s">
        <v>10684</v>
      </c>
      <c r="J2644" s="1" t="s">
        <v>12598</v>
      </c>
      <c r="K2644" s="5"/>
      <c r="L2644" s="1" t="s">
        <v>10682</v>
      </c>
    </row>
    <row r="2645" spans="1:12" x14ac:dyDescent="0.35">
      <c r="A2645" s="1" t="s">
        <v>9724</v>
      </c>
      <c r="B2645" s="1" t="s">
        <v>2147</v>
      </c>
      <c r="C2645" s="2">
        <v>45345</v>
      </c>
      <c r="D2645" s="5">
        <v>232730</v>
      </c>
      <c r="E2645" s="1" t="s">
        <v>146</v>
      </c>
      <c r="F2645" s="1" t="s">
        <v>147</v>
      </c>
      <c r="G2645" s="5">
        <v>31708</v>
      </c>
      <c r="H2645" s="1" t="s">
        <v>10696</v>
      </c>
      <c r="I2645" s="1" t="s">
        <v>10689</v>
      </c>
      <c r="J2645" s="1" t="s">
        <v>10700</v>
      </c>
      <c r="K2645" s="5">
        <v>46270</v>
      </c>
      <c r="L2645" s="1" t="s">
        <v>10682</v>
      </c>
    </row>
    <row r="2646" spans="1:12" x14ac:dyDescent="0.35">
      <c r="A2646" s="1" t="s">
        <v>9726</v>
      </c>
      <c r="B2646" s="1" t="s">
        <v>505</v>
      </c>
      <c r="C2646" s="2">
        <v>45217</v>
      </c>
      <c r="D2646" s="5">
        <v>977000</v>
      </c>
      <c r="E2646" s="1" t="s">
        <v>146</v>
      </c>
      <c r="F2646" s="1" t="s">
        <v>147</v>
      </c>
      <c r="G2646" s="5">
        <v>27887</v>
      </c>
      <c r="H2646" s="1" t="s">
        <v>10679</v>
      </c>
      <c r="I2646" s="1" t="s">
        <v>10680</v>
      </c>
      <c r="J2646" s="1" t="s">
        <v>12598</v>
      </c>
      <c r="K2646" s="5"/>
      <c r="L2646" s="1" t="s">
        <v>10695</v>
      </c>
    </row>
    <row r="2647" spans="1:12" x14ac:dyDescent="0.35">
      <c r="A2647" s="1" t="s">
        <v>9729</v>
      </c>
      <c r="B2647" s="1" t="s">
        <v>1674</v>
      </c>
      <c r="C2647" s="2">
        <v>45524</v>
      </c>
      <c r="D2647" s="5">
        <v>508000</v>
      </c>
      <c r="E2647" s="1" t="s">
        <v>151</v>
      </c>
      <c r="F2647" s="1" t="s">
        <v>33</v>
      </c>
      <c r="G2647" s="5">
        <v>14516</v>
      </c>
      <c r="H2647" s="1" t="s">
        <v>10697</v>
      </c>
      <c r="I2647" s="1" t="s">
        <v>10684</v>
      </c>
      <c r="J2647" s="1" t="s">
        <v>12598</v>
      </c>
      <c r="K2647" s="5"/>
      <c r="L2647" s="1" t="s">
        <v>10691</v>
      </c>
    </row>
    <row r="2648" spans="1:12" x14ac:dyDescent="0.35">
      <c r="A2648" s="1" t="s">
        <v>9732</v>
      </c>
      <c r="B2648" s="1" t="s">
        <v>602</v>
      </c>
      <c r="C2648" s="2">
        <v>44768</v>
      </c>
      <c r="D2648" s="5">
        <v>128000</v>
      </c>
      <c r="E2648" s="1" t="s">
        <v>151</v>
      </c>
      <c r="F2648" s="1" t="s">
        <v>33</v>
      </c>
      <c r="G2648" s="5">
        <v>12695</v>
      </c>
      <c r="H2648" s="1" t="s">
        <v>10679</v>
      </c>
      <c r="I2648" s="1" t="s">
        <v>10684</v>
      </c>
      <c r="J2648" s="1" t="s">
        <v>12598</v>
      </c>
      <c r="K2648" s="5"/>
      <c r="L2648" s="1" t="s">
        <v>10682</v>
      </c>
    </row>
    <row r="2649" spans="1:12" x14ac:dyDescent="0.35">
      <c r="A2649" s="1" t="s">
        <v>9735</v>
      </c>
      <c r="B2649" s="1" t="s">
        <v>105</v>
      </c>
      <c r="C2649" s="2">
        <v>44967</v>
      </c>
      <c r="D2649" s="5">
        <v>998000</v>
      </c>
      <c r="E2649" s="1" t="s">
        <v>37</v>
      </c>
      <c r="F2649" s="1" t="s">
        <v>38</v>
      </c>
      <c r="G2649" s="5">
        <v>43834</v>
      </c>
      <c r="H2649" s="1" t="s">
        <v>10696</v>
      </c>
      <c r="I2649" s="1" t="s">
        <v>10684</v>
      </c>
      <c r="J2649" s="1" t="s">
        <v>12598</v>
      </c>
      <c r="K2649" s="5"/>
      <c r="L2649" s="1" t="s">
        <v>10691</v>
      </c>
    </row>
    <row r="2650" spans="1:12" x14ac:dyDescent="0.35">
      <c r="A2650" s="1" t="s">
        <v>9738</v>
      </c>
      <c r="B2650" s="1" t="s">
        <v>291</v>
      </c>
      <c r="C2650" s="2">
        <v>44586</v>
      </c>
      <c r="D2650" s="5">
        <v>1475000</v>
      </c>
      <c r="E2650" s="1" t="s">
        <v>111</v>
      </c>
      <c r="F2650" s="1" t="s">
        <v>112</v>
      </c>
      <c r="G2650" s="5">
        <v>26451</v>
      </c>
      <c r="H2650" s="1" t="s">
        <v>10679</v>
      </c>
      <c r="I2650" s="1" t="s">
        <v>10680</v>
      </c>
      <c r="J2650" s="1" t="s">
        <v>12598</v>
      </c>
      <c r="K2650" s="5"/>
      <c r="L2650" s="1" t="s">
        <v>10691</v>
      </c>
    </row>
    <row r="2651" spans="1:12" x14ac:dyDescent="0.35">
      <c r="A2651" s="1" t="s">
        <v>9742</v>
      </c>
      <c r="B2651" s="1" t="s">
        <v>1823</v>
      </c>
      <c r="C2651" s="2">
        <v>45017</v>
      </c>
      <c r="D2651" s="5">
        <v>916000</v>
      </c>
      <c r="E2651" s="1" t="s">
        <v>95</v>
      </c>
      <c r="F2651" s="1" t="s">
        <v>33</v>
      </c>
      <c r="G2651" s="5">
        <v>10010</v>
      </c>
      <c r="H2651" s="1" t="s">
        <v>10697</v>
      </c>
      <c r="I2651" s="1" t="s">
        <v>10690</v>
      </c>
      <c r="J2651" s="1" t="s">
        <v>12598</v>
      </c>
      <c r="K2651" s="5"/>
      <c r="L2651" s="1" t="s">
        <v>10682</v>
      </c>
    </row>
    <row r="2652" spans="1:12" x14ac:dyDescent="0.35">
      <c r="A2652" s="1" t="s">
        <v>9746</v>
      </c>
      <c r="B2652" s="1" t="s">
        <v>555</v>
      </c>
      <c r="C2652" s="2">
        <v>45597</v>
      </c>
      <c r="D2652" s="5">
        <v>753000</v>
      </c>
      <c r="E2652" s="1" t="s">
        <v>111</v>
      </c>
      <c r="F2652" s="1" t="s">
        <v>112</v>
      </c>
      <c r="G2652" s="5">
        <v>30521</v>
      </c>
      <c r="H2652" s="1" t="s">
        <v>10679</v>
      </c>
      <c r="I2652" s="1" t="s">
        <v>10689</v>
      </c>
      <c r="J2652" s="1" t="s">
        <v>12598</v>
      </c>
      <c r="K2652" s="5"/>
      <c r="L2652" s="1" t="s">
        <v>10682</v>
      </c>
    </row>
    <row r="2653" spans="1:12" x14ac:dyDescent="0.35">
      <c r="A2653" s="1" t="s">
        <v>9750</v>
      </c>
      <c r="B2653" s="1" t="s">
        <v>872</v>
      </c>
      <c r="C2653" s="2">
        <v>45559</v>
      </c>
      <c r="D2653" s="5">
        <v>218000</v>
      </c>
      <c r="E2653" s="1" t="s">
        <v>72</v>
      </c>
      <c r="F2653" s="1" t="s">
        <v>33</v>
      </c>
      <c r="G2653" s="5">
        <v>11707</v>
      </c>
      <c r="H2653" s="1" t="s">
        <v>10697</v>
      </c>
      <c r="I2653" s="1" t="s">
        <v>10684</v>
      </c>
      <c r="J2653" s="1" t="s">
        <v>12598</v>
      </c>
      <c r="K2653" s="5"/>
      <c r="L2653" s="1" t="s">
        <v>10688</v>
      </c>
    </row>
    <row r="2654" spans="1:12" x14ac:dyDescent="0.35">
      <c r="A2654" s="1" t="s">
        <v>9753</v>
      </c>
      <c r="B2654" s="1" t="s">
        <v>2246</v>
      </c>
      <c r="C2654" s="2">
        <v>45282</v>
      </c>
      <c r="D2654" s="5">
        <v>40571</v>
      </c>
      <c r="E2654" s="1" t="s">
        <v>24</v>
      </c>
      <c r="F2654" s="1" t="s">
        <v>25</v>
      </c>
      <c r="G2654" s="5">
        <v>9308</v>
      </c>
      <c r="H2654" s="1" t="s">
        <v>10679</v>
      </c>
      <c r="I2654" s="1" t="s">
        <v>10684</v>
      </c>
      <c r="J2654" s="1" t="s">
        <v>10700</v>
      </c>
      <c r="K2654" s="5">
        <v>18429</v>
      </c>
      <c r="L2654" s="1" t="s">
        <v>10682</v>
      </c>
    </row>
    <row r="2655" spans="1:12" x14ac:dyDescent="0.35">
      <c r="A2655" s="1" t="s">
        <v>9755</v>
      </c>
      <c r="B2655" s="1" t="s">
        <v>1132</v>
      </c>
      <c r="C2655" s="2">
        <v>45674</v>
      </c>
      <c r="D2655" s="5">
        <v>887000</v>
      </c>
      <c r="E2655" s="1" t="s">
        <v>111</v>
      </c>
      <c r="F2655" s="1" t="s">
        <v>112</v>
      </c>
      <c r="G2655" s="5">
        <v>29071</v>
      </c>
      <c r="H2655" s="1" t="s">
        <v>10679</v>
      </c>
      <c r="I2655" s="1" t="s">
        <v>10684</v>
      </c>
      <c r="J2655" s="1" t="s">
        <v>12598</v>
      </c>
      <c r="K2655" s="5"/>
      <c r="L2655" s="1" t="s">
        <v>10682</v>
      </c>
    </row>
    <row r="2656" spans="1:12" x14ac:dyDescent="0.35">
      <c r="A2656" s="1" t="s">
        <v>9758</v>
      </c>
      <c r="B2656" s="1" t="s">
        <v>1553</v>
      </c>
      <c r="C2656" s="2">
        <v>45142</v>
      </c>
      <c r="D2656" s="5">
        <v>537000</v>
      </c>
      <c r="E2656" s="1" t="s">
        <v>127</v>
      </c>
      <c r="F2656" s="1" t="s">
        <v>128</v>
      </c>
      <c r="G2656" s="5">
        <v>18608</v>
      </c>
      <c r="H2656" s="1" t="s">
        <v>10697</v>
      </c>
      <c r="I2656" s="1" t="s">
        <v>10684</v>
      </c>
      <c r="J2656" s="1" t="s">
        <v>12598</v>
      </c>
      <c r="K2656" s="5"/>
      <c r="L2656" s="1" t="s">
        <v>10688</v>
      </c>
    </row>
    <row r="2657" spans="1:12" x14ac:dyDescent="0.35">
      <c r="A2657" s="1" t="s">
        <v>9761</v>
      </c>
      <c r="B2657" s="1" t="s">
        <v>2065</v>
      </c>
      <c r="C2657" s="2">
        <v>45600</v>
      </c>
      <c r="D2657" s="5">
        <v>322618</v>
      </c>
      <c r="E2657" s="1" t="s">
        <v>61</v>
      </c>
      <c r="F2657" s="1" t="s">
        <v>62</v>
      </c>
      <c r="G2657" s="5">
        <v>36023</v>
      </c>
      <c r="H2657" s="1" t="s">
        <v>10693</v>
      </c>
      <c r="I2657" s="1" t="s">
        <v>10687</v>
      </c>
      <c r="J2657" s="1" t="s">
        <v>10700</v>
      </c>
      <c r="K2657" s="5">
        <v>26382</v>
      </c>
      <c r="L2657" s="1" t="s">
        <v>10686</v>
      </c>
    </row>
    <row r="2658" spans="1:12" x14ac:dyDescent="0.35">
      <c r="A2658" s="1" t="s">
        <v>9763</v>
      </c>
      <c r="B2658" s="1" t="s">
        <v>1065</v>
      </c>
      <c r="C2658" s="2">
        <v>45578</v>
      </c>
      <c r="D2658" s="5">
        <v>798000</v>
      </c>
      <c r="E2658" s="1" t="s">
        <v>43</v>
      </c>
      <c r="F2658" s="1" t="s">
        <v>44</v>
      </c>
      <c r="G2658" s="5">
        <v>33359</v>
      </c>
      <c r="H2658" s="1" t="s">
        <v>10696</v>
      </c>
      <c r="I2658" s="1" t="s">
        <v>10684</v>
      </c>
      <c r="J2658" s="1" t="s">
        <v>12598</v>
      </c>
      <c r="K2658" s="5"/>
      <c r="L2658" s="1" t="s">
        <v>10682</v>
      </c>
    </row>
    <row r="2659" spans="1:12" x14ac:dyDescent="0.35">
      <c r="A2659" s="1" t="s">
        <v>9765</v>
      </c>
      <c r="B2659" s="1" t="s">
        <v>1062</v>
      </c>
      <c r="C2659" s="2">
        <v>44970</v>
      </c>
      <c r="D2659" s="5">
        <v>778000</v>
      </c>
      <c r="E2659" s="1" t="s">
        <v>48</v>
      </c>
      <c r="F2659" s="1" t="s">
        <v>49</v>
      </c>
      <c r="G2659" s="5">
        <v>26267</v>
      </c>
      <c r="H2659" s="1" t="s">
        <v>10693</v>
      </c>
      <c r="I2659" s="1" t="s">
        <v>10684</v>
      </c>
      <c r="J2659" s="1" t="s">
        <v>12598</v>
      </c>
      <c r="K2659" s="5"/>
      <c r="L2659" s="1" t="s">
        <v>10682</v>
      </c>
    </row>
    <row r="2660" spans="1:12" x14ac:dyDescent="0.35">
      <c r="A2660" s="1" t="s">
        <v>9768</v>
      </c>
      <c r="B2660" s="1" t="s">
        <v>1455</v>
      </c>
      <c r="C2660" s="2">
        <v>45622</v>
      </c>
      <c r="D2660" s="5">
        <v>997000</v>
      </c>
      <c r="E2660" s="1" t="s">
        <v>111</v>
      </c>
      <c r="F2660" s="1" t="s">
        <v>112</v>
      </c>
      <c r="G2660" s="5">
        <v>23468</v>
      </c>
      <c r="H2660" s="1" t="s">
        <v>10693</v>
      </c>
      <c r="I2660" s="1" t="s">
        <v>10687</v>
      </c>
      <c r="J2660" s="1" t="s">
        <v>12598</v>
      </c>
      <c r="K2660" s="5"/>
      <c r="L2660" s="1" t="s">
        <v>10682</v>
      </c>
    </row>
    <row r="2661" spans="1:12" x14ac:dyDescent="0.35">
      <c r="A2661" s="1" t="s">
        <v>9772</v>
      </c>
      <c r="B2661" s="1" t="s">
        <v>66</v>
      </c>
      <c r="C2661" s="2">
        <v>45649</v>
      </c>
      <c r="D2661" s="5">
        <v>313848</v>
      </c>
      <c r="E2661" s="1" t="s">
        <v>37</v>
      </c>
      <c r="F2661" s="1" t="s">
        <v>38</v>
      </c>
      <c r="G2661" s="5">
        <v>33810</v>
      </c>
      <c r="H2661" s="1" t="s">
        <v>10697</v>
      </c>
      <c r="I2661" s="1" t="s">
        <v>10689</v>
      </c>
      <c r="J2661" s="1" t="s">
        <v>10699</v>
      </c>
      <c r="K2661" s="5">
        <v>15152</v>
      </c>
      <c r="L2661" s="1" t="s">
        <v>10691</v>
      </c>
    </row>
    <row r="2662" spans="1:12" x14ac:dyDescent="0.35">
      <c r="A2662" s="1" t="s">
        <v>9774</v>
      </c>
      <c r="B2662" s="1" t="s">
        <v>2130</v>
      </c>
      <c r="C2662" s="2">
        <v>45175</v>
      </c>
      <c r="D2662" s="5">
        <v>853101</v>
      </c>
      <c r="E2662" s="1" t="s">
        <v>43</v>
      </c>
      <c r="F2662" s="1" t="s">
        <v>44</v>
      </c>
      <c r="G2662" s="5">
        <v>39515</v>
      </c>
      <c r="H2662" s="1" t="s">
        <v>10683</v>
      </c>
      <c r="I2662" s="1" t="s">
        <v>10690</v>
      </c>
      <c r="J2662" s="1" t="s">
        <v>10694</v>
      </c>
      <c r="K2662" s="5">
        <v>44899</v>
      </c>
      <c r="L2662" s="1" t="s">
        <v>10691</v>
      </c>
    </row>
    <row r="2663" spans="1:12" x14ac:dyDescent="0.35">
      <c r="A2663" s="1" t="s">
        <v>9776</v>
      </c>
      <c r="B2663" s="1" t="s">
        <v>1926</v>
      </c>
      <c r="C2663" s="2">
        <v>45377</v>
      </c>
      <c r="D2663" s="5">
        <v>298000</v>
      </c>
      <c r="E2663" s="1" t="s">
        <v>146</v>
      </c>
      <c r="F2663" s="1" t="s">
        <v>147</v>
      </c>
      <c r="G2663" s="5">
        <v>28761</v>
      </c>
      <c r="H2663" s="1" t="s">
        <v>10679</v>
      </c>
      <c r="I2663" s="1" t="s">
        <v>10684</v>
      </c>
      <c r="J2663" s="1" t="s">
        <v>12598</v>
      </c>
      <c r="K2663" s="5"/>
      <c r="L2663" s="1" t="s">
        <v>10686</v>
      </c>
    </row>
    <row r="2664" spans="1:12" x14ac:dyDescent="0.35">
      <c r="A2664" s="1" t="s">
        <v>9778</v>
      </c>
      <c r="B2664" s="1" t="s">
        <v>1311</v>
      </c>
      <c r="C2664" s="2">
        <v>45646</v>
      </c>
      <c r="D2664" s="5">
        <v>9949</v>
      </c>
      <c r="E2664" s="1" t="s">
        <v>127</v>
      </c>
      <c r="F2664" s="1" t="s">
        <v>128</v>
      </c>
      <c r="G2664" s="5">
        <v>15267</v>
      </c>
      <c r="H2664" s="1" t="s">
        <v>10693</v>
      </c>
      <c r="I2664" s="1" t="s">
        <v>10684</v>
      </c>
      <c r="J2664" s="1" t="s">
        <v>10692</v>
      </c>
      <c r="K2664" s="5">
        <v>39051</v>
      </c>
      <c r="L2664" s="1" t="s">
        <v>10682</v>
      </c>
    </row>
    <row r="2665" spans="1:12" x14ac:dyDescent="0.35">
      <c r="A2665" s="1" t="s">
        <v>9780</v>
      </c>
      <c r="B2665" s="1" t="s">
        <v>2361</v>
      </c>
      <c r="C2665" s="2">
        <v>45110</v>
      </c>
      <c r="D2665" s="5">
        <v>145972</v>
      </c>
      <c r="E2665" s="1" t="s">
        <v>248</v>
      </c>
      <c r="F2665" s="1" t="s">
        <v>249</v>
      </c>
      <c r="G2665" s="5">
        <v>9585</v>
      </c>
      <c r="H2665" s="1" t="s">
        <v>10696</v>
      </c>
      <c r="I2665" s="1" t="s">
        <v>10684</v>
      </c>
      <c r="J2665" s="1" t="s">
        <v>10701</v>
      </c>
      <c r="K2665" s="5">
        <v>12028</v>
      </c>
      <c r="L2665" s="1" t="s">
        <v>10686</v>
      </c>
    </row>
    <row r="2666" spans="1:12" x14ac:dyDescent="0.35">
      <c r="A2666" s="1" t="s">
        <v>9782</v>
      </c>
      <c r="B2666" s="1" t="s">
        <v>1846</v>
      </c>
      <c r="C2666" s="2">
        <v>45368</v>
      </c>
      <c r="D2666" s="5">
        <v>464347</v>
      </c>
      <c r="E2666" s="1" t="s">
        <v>43</v>
      </c>
      <c r="F2666" s="1" t="s">
        <v>44</v>
      </c>
      <c r="G2666" s="5">
        <v>33573</v>
      </c>
      <c r="H2666" s="1" t="s">
        <v>10697</v>
      </c>
      <c r="I2666" s="1" t="s">
        <v>10687</v>
      </c>
      <c r="J2666" s="1" t="s">
        <v>10702</v>
      </c>
      <c r="K2666" s="5">
        <v>13653</v>
      </c>
      <c r="L2666" s="1" t="s">
        <v>10691</v>
      </c>
    </row>
    <row r="2667" spans="1:12" x14ac:dyDescent="0.35">
      <c r="A2667" s="1" t="s">
        <v>9785</v>
      </c>
      <c r="B2667" s="1" t="s">
        <v>1033</v>
      </c>
      <c r="C2667" s="2">
        <v>45013</v>
      </c>
      <c r="D2667" s="5">
        <v>279000</v>
      </c>
      <c r="E2667" s="1" t="s">
        <v>111</v>
      </c>
      <c r="F2667" s="1" t="s">
        <v>112</v>
      </c>
      <c r="G2667" s="5">
        <v>29556</v>
      </c>
      <c r="H2667" s="1" t="s">
        <v>10679</v>
      </c>
      <c r="I2667" s="1" t="s">
        <v>10690</v>
      </c>
      <c r="J2667" s="1" t="s">
        <v>12598</v>
      </c>
      <c r="K2667" s="5"/>
      <c r="L2667" s="1" t="s">
        <v>10686</v>
      </c>
    </row>
    <row r="2668" spans="1:12" x14ac:dyDescent="0.35">
      <c r="A2668" s="1" t="s">
        <v>9787</v>
      </c>
      <c r="B2668" s="1" t="s">
        <v>116</v>
      </c>
      <c r="C2668" s="2">
        <v>45568</v>
      </c>
      <c r="D2668" s="5">
        <v>399247</v>
      </c>
      <c r="E2668" s="1" t="s">
        <v>119</v>
      </c>
      <c r="F2668" s="1" t="s">
        <v>120</v>
      </c>
      <c r="G2668" s="5">
        <v>38830</v>
      </c>
      <c r="H2668" s="1" t="s">
        <v>10697</v>
      </c>
      <c r="I2668" s="1" t="s">
        <v>10684</v>
      </c>
      <c r="J2668" s="1" t="s">
        <v>10681</v>
      </c>
      <c r="K2668" s="5">
        <v>37753</v>
      </c>
      <c r="L2668" s="1" t="s">
        <v>10688</v>
      </c>
    </row>
    <row r="2669" spans="1:12" x14ac:dyDescent="0.35">
      <c r="A2669" s="1" t="s">
        <v>9791</v>
      </c>
      <c r="B2669" s="1" t="s">
        <v>1632</v>
      </c>
      <c r="C2669" s="2">
        <v>45684</v>
      </c>
      <c r="D2669" s="5">
        <v>587000</v>
      </c>
      <c r="E2669" s="1" t="s">
        <v>32</v>
      </c>
      <c r="F2669" s="1" t="s">
        <v>33</v>
      </c>
      <c r="G2669" s="5">
        <v>9818</v>
      </c>
      <c r="H2669" s="1" t="s">
        <v>10696</v>
      </c>
      <c r="I2669" s="1" t="s">
        <v>10690</v>
      </c>
      <c r="J2669" s="1" t="s">
        <v>12598</v>
      </c>
      <c r="K2669" s="5"/>
      <c r="L2669" s="1" t="s">
        <v>10686</v>
      </c>
    </row>
    <row r="2670" spans="1:12" x14ac:dyDescent="0.35">
      <c r="A2670" s="1" t="s">
        <v>9794</v>
      </c>
      <c r="B2670" s="1" t="s">
        <v>2007</v>
      </c>
      <c r="C2670" s="2">
        <v>44697</v>
      </c>
      <c r="D2670" s="5">
        <v>1016000</v>
      </c>
      <c r="E2670" s="1" t="s">
        <v>91</v>
      </c>
      <c r="F2670" s="1" t="s">
        <v>84</v>
      </c>
      <c r="G2670" s="5">
        <v>21081</v>
      </c>
      <c r="H2670" s="1" t="s">
        <v>10697</v>
      </c>
      <c r="I2670" s="1" t="s">
        <v>10680</v>
      </c>
      <c r="J2670" s="1" t="s">
        <v>12598</v>
      </c>
      <c r="K2670" s="5"/>
      <c r="L2670" s="1" t="s">
        <v>10682</v>
      </c>
    </row>
    <row r="2671" spans="1:12" x14ac:dyDescent="0.35">
      <c r="A2671" s="1" t="s">
        <v>9798</v>
      </c>
      <c r="B2671" s="1" t="s">
        <v>357</v>
      </c>
      <c r="C2671" s="2">
        <v>45456</v>
      </c>
      <c r="D2671" s="5">
        <v>286824</v>
      </c>
      <c r="E2671" s="1" t="s">
        <v>248</v>
      </c>
      <c r="F2671" s="1" t="s">
        <v>249</v>
      </c>
      <c r="G2671" s="5">
        <v>9874</v>
      </c>
      <c r="H2671" s="1" t="s">
        <v>10679</v>
      </c>
      <c r="I2671" s="1" t="s">
        <v>10684</v>
      </c>
      <c r="J2671" s="1" t="s">
        <v>10694</v>
      </c>
      <c r="K2671" s="5">
        <v>11176</v>
      </c>
      <c r="L2671" s="1" t="s">
        <v>10686</v>
      </c>
    </row>
    <row r="2672" spans="1:12" x14ac:dyDescent="0.35">
      <c r="A2672" s="1" t="s">
        <v>9800</v>
      </c>
      <c r="B2672" s="1" t="s">
        <v>369</v>
      </c>
      <c r="C2672" s="2">
        <v>45597</v>
      </c>
      <c r="D2672" s="5">
        <v>217006</v>
      </c>
      <c r="E2672" s="1" t="s">
        <v>127</v>
      </c>
      <c r="F2672" s="1" t="s">
        <v>128</v>
      </c>
      <c r="G2672" s="5">
        <v>18128</v>
      </c>
      <c r="H2672" s="1" t="s">
        <v>10693</v>
      </c>
      <c r="I2672" s="1" t="s">
        <v>10684</v>
      </c>
      <c r="J2672" s="1" t="s">
        <v>10700</v>
      </c>
      <c r="K2672" s="5">
        <v>18994</v>
      </c>
      <c r="L2672" s="1" t="s">
        <v>10686</v>
      </c>
    </row>
    <row r="2673" spans="1:12" x14ac:dyDescent="0.35">
      <c r="A2673" s="1" t="s">
        <v>9803</v>
      </c>
      <c r="B2673" s="1" t="s">
        <v>1089</v>
      </c>
      <c r="C2673" s="2">
        <v>44969</v>
      </c>
      <c r="D2673" s="5">
        <v>89000</v>
      </c>
      <c r="E2673" s="1" t="s">
        <v>48</v>
      </c>
      <c r="F2673" s="1" t="s">
        <v>49</v>
      </c>
      <c r="G2673" s="5">
        <v>31671</v>
      </c>
      <c r="H2673" s="1" t="s">
        <v>10697</v>
      </c>
      <c r="I2673" s="1" t="s">
        <v>10689</v>
      </c>
      <c r="J2673" s="1" t="s">
        <v>12598</v>
      </c>
      <c r="K2673" s="5"/>
      <c r="L2673" s="1" t="s">
        <v>10682</v>
      </c>
    </row>
    <row r="2674" spans="1:12" x14ac:dyDescent="0.35">
      <c r="A2674" s="1" t="s">
        <v>9805</v>
      </c>
      <c r="B2674" s="1" t="s">
        <v>1599</v>
      </c>
      <c r="C2674" s="2">
        <v>45183</v>
      </c>
      <c r="D2674" s="5">
        <v>428000</v>
      </c>
      <c r="E2674" s="1" t="s">
        <v>37</v>
      </c>
      <c r="F2674" s="1" t="s">
        <v>38</v>
      </c>
      <c r="G2674" s="5">
        <v>40963</v>
      </c>
      <c r="H2674" s="1" t="s">
        <v>10696</v>
      </c>
      <c r="I2674" s="1" t="s">
        <v>10684</v>
      </c>
      <c r="J2674" s="1" t="s">
        <v>12598</v>
      </c>
      <c r="K2674" s="5"/>
      <c r="L2674" s="1" t="s">
        <v>10695</v>
      </c>
    </row>
    <row r="2675" spans="1:12" x14ac:dyDescent="0.35">
      <c r="A2675" s="1" t="s">
        <v>9808</v>
      </c>
      <c r="B2675" s="1" t="s">
        <v>2039</v>
      </c>
      <c r="C2675" s="2">
        <v>45547</v>
      </c>
      <c r="D2675" s="5">
        <v>399000</v>
      </c>
      <c r="E2675" s="1" t="s">
        <v>95</v>
      </c>
      <c r="F2675" s="1" t="s">
        <v>33</v>
      </c>
      <c r="G2675" s="5">
        <v>11014</v>
      </c>
      <c r="H2675" s="1" t="s">
        <v>10696</v>
      </c>
      <c r="I2675" s="1" t="s">
        <v>10684</v>
      </c>
      <c r="J2675" s="1" t="s">
        <v>12598</v>
      </c>
      <c r="K2675" s="5"/>
      <c r="L2675" s="1" t="s">
        <v>10686</v>
      </c>
    </row>
    <row r="2676" spans="1:12" x14ac:dyDescent="0.35">
      <c r="A2676" s="1" t="s">
        <v>9810</v>
      </c>
      <c r="B2676" s="1" t="s">
        <v>53</v>
      </c>
      <c r="C2676" s="2">
        <v>45413</v>
      </c>
      <c r="D2676" s="5">
        <v>486223</v>
      </c>
      <c r="E2676" s="1" t="s">
        <v>56</v>
      </c>
      <c r="F2676" s="1" t="s">
        <v>57</v>
      </c>
      <c r="G2676" s="5">
        <v>40027</v>
      </c>
      <c r="H2676" s="1" t="s">
        <v>10697</v>
      </c>
      <c r="I2676" s="1" t="s">
        <v>10687</v>
      </c>
      <c r="J2676" s="1" t="s">
        <v>10702</v>
      </c>
      <c r="K2676" s="5">
        <v>12777</v>
      </c>
      <c r="L2676" s="1" t="s">
        <v>10691</v>
      </c>
    </row>
    <row r="2677" spans="1:12" x14ac:dyDescent="0.35">
      <c r="A2677" s="1" t="s">
        <v>9812</v>
      </c>
      <c r="B2677" s="1" t="s">
        <v>1071</v>
      </c>
      <c r="C2677" s="2">
        <v>45261</v>
      </c>
      <c r="D2677" s="5">
        <v>298000</v>
      </c>
      <c r="E2677" s="1" t="s">
        <v>95</v>
      </c>
      <c r="F2677" s="1" t="s">
        <v>33</v>
      </c>
      <c r="G2677" s="5">
        <v>12883</v>
      </c>
      <c r="H2677" s="1" t="s">
        <v>10693</v>
      </c>
      <c r="I2677" s="1" t="s">
        <v>10684</v>
      </c>
      <c r="J2677" s="1" t="s">
        <v>12598</v>
      </c>
      <c r="K2677" s="5"/>
      <c r="L2677" s="1" t="s">
        <v>10686</v>
      </c>
    </row>
    <row r="2678" spans="1:12" x14ac:dyDescent="0.35">
      <c r="A2678" s="1" t="s">
        <v>9815</v>
      </c>
      <c r="B2678" s="1" t="s">
        <v>2246</v>
      </c>
      <c r="C2678" s="2">
        <v>45300</v>
      </c>
      <c r="D2678" s="5">
        <v>1256000</v>
      </c>
      <c r="E2678" s="1" t="s">
        <v>24</v>
      </c>
      <c r="F2678" s="1" t="s">
        <v>25</v>
      </c>
      <c r="G2678" s="5">
        <v>12235</v>
      </c>
      <c r="H2678" s="1" t="s">
        <v>10696</v>
      </c>
      <c r="I2678" s="1" t="s">
        <v>10684</v>
      </c>
      <c r="J2678" s="1" t="s">
        <v>12598</v>
      </c>
      <c r="K2678" s="5"/>
      <c r="L2678" s="1" t="s">
        <v>10691</v>
      </c>
    </row>
    <row r="2679" spans="1:12" x14ac:dyDescent="0.35">
      <c r="A2679" s="1" t="s">
        <v>9818</v>
      </c>
      <c r="B2679" s="1" t="s">
        <v>856</v>
      </c>
      <c r="C2679" s="2">
        <v>45542</v>
      </c>
      <c r="D2679" s="5">
        <v>867142</v>
      </c>
      <c r="E2679" s="1" t="s">
        <v>83</v>
      </c>
      <c r="F2679" s="1" t="s">
        <v>84</v>
      </c>
      <c r="G2679" s="5">
        <v>15346</v>
      </c>
      <c r="H2679" s="1" t="s">
        <v>10696</v>
      </c>
      <c r="I2679" s="1" t="s">
        <v>10687</v>
      </c>
      <c r="J2679" s="1" t="s">
        <v>10694</v>
      </c>
      <c r="K2679" s="5">
        <v>30858</v>
      </c>
      <c r="L2679" s="1" t="s">
        <v>10682</v>
      </c>
    </row>
    <row r="2680" spans="1:12" x14ac:dyDescent="0.35">
      <c r="A2680" s="1" t="s">
        <v>9821</v>
      </c>
      <c r="B2680" s="1" t="s">
        <v>611</v>
      </c>
      <c r="C2680" s="2">
        <v>45656</v>
      </c>
      <c r="D2680" s="5">
        <v>353620</v>
      </c>
      <c r="E2680" s="1" t="s">
        <v>83</v>
      </c>
      <c r="F2680" s="1" t="s">
        <v>84</v>
      </c>
      <c r="G2680" s="5">
        <v>17788</v>
      </c>
      <c r="H2680" s="1" t="s">
        <v>10679</v>
      </c>
      <c r="I2680" s="1" t="s">
        <v>10680</v>
      </c>
      <c r="J2680" s="1" t="s">
        <v>10694</v>
      </c>
      <c r="K2680" s="5">
        <v>45380</v>
      </c>
      <c r="L2680" s="1" t="s">
        <v>10682</v>
      </c>
    </row>
    <row r="2681" spans="1:12" x14ac:dyDescent="0.35">
      <c r="A2681" s="1" t="s">
        <v>9823</v>
      </c>
      <c r="B2681" s="1" t="s">
        <v>1683</v>
      </c>
      <c r="C2681" s="2">
        <v>45617</v>
      </c>
      <c r="D2681" s="5">
        <v>416859</v>
      </c>
      <c r="E2681" s="1" t="s">
        <v>48</v>
      </c>
      <c r="F2681" s="1" t="s">
        <v>49</v>
      </c>
      <c r="G2681" s="5">
        <v>31307</v>
      </c>
      <c r="H2681" s="1" t="s">
        <v>10679</v>
      </c>
      <c r="I2681" s="1" t="s">
        <v>10684</v>
      </c>
      <c r="J2681" s="1" t="s">
        <v>10694</v>
      </c>
      <c r="K2681" s="5">
        <v>32141</v>
      </c>
      <c r="L2681" s="1" t="s">
        <v>10682</v>
      </c>
    </row>
    <row r="2682" spans="1:12" x14ac:dyDescent="0.35">
      <c r="A2682" s="1" t="s">
        <v>9825</v>
      </c>
      <c r="B2682" s="1" t="s">
        <v>1068</v>
      </c>
      <c r="C2682" s="2">
        <v>44748</v>
      </c>
      <c r="D2682" s="5">
        <v>687000</v>
      </c>
      <c r="E2682" s="1" t="s">
        <v>72</v>
      </c>
      <c r="F2682" s="1" t="s">
        <v>33</v>
      </c>
      <c r="G2682" s="5">
        <v>13376</v>
      </c>
      <c r="H2682" s="1" t="s">
        <v>10679</v>
      </c>
      <c r="I2682" s="1" t="s">
        <v>10680</v>
      </c>
      <c r="J2682" s="1" t="s">
        <v>12598</v>
      </c>
      <c r="K2682" s="5"/>
      <c r="L2682" s="1" t="s">
        <v>10686</v>
      </c>
    </row>
    <row r="2683" spans="1:12" x14ac:dyDescent="0.35">
      <c r="A2683" s="1" t="s">
        <v>9828</v>
      </c>
      <c r="B2683" s="1" t="s">
        <v>1823</v>
      </c>
      <c r="C2683" s="2">
        <v>45295</v>
      </c>
      <c r="D2683" s="5">
        <v>646562</v>
      </c>
      <c r="E2683" s="1" t="s">
        <v>95</v>
      </c>
      <c r="F2683" s="1" t="s">
        <v>33</v>
      </c>
      <c r="G2683" s="5">
        <v>14702</v>
      </c>
      <c r="H2683" s="1" t="s">
        <v>10679</v>
      </c>
      <c r="I2683" s="1" t="s">
        <v>10684</v>
      </c>
      <c r="J2683" s="1" t="s">
        <v>10701</v>
      </c>
      <c r="K2683" s="5">
        <v>11438</v>
      </c>
      <c r="L2683" s="1" t="s">
        <v>10691</v>
      </c>
    </row>
    <row r="2684" spans="1:12" x14ac:dyDescent="0.35">
      <c r="A2684" s="1" t="s">
        <v>9830</v>
      </c>
      <c r="B2684" s="1" t="s">
        <v>357</v>
      </c>
      <c r="C2684" s="2">
        <v>45226</v>
      </c>
      <c r="D2684" s="5">
        <v>826556</v>
      </c>
      <c r="E2684" s="1" t="s">
        <v>248</v>
      </c>
      <c r="F2684" s="1" t="s">
        <v>249</v>
      </c>
      <c r="G2684" s="5">
        <v>10203</v>
      </c>
      <c r="H2684" s="1" t="s">
        <v>10683</v>
      </c>
      <c r="I2684" s="1" t="s">
        <v>10684</v>
      </c>
      <c r="J2684" s="1" t="s">
        <v>10701</v>
      </c>
      <c r="K2684" s="5">
        <v>30444</v>
      </c>
      <c r="L2684" s="1" t="s">
        <v>10695</v>
      </c>
    </row>
    <row r="2685" spans="1:12" x14ac:dyDescent="0.35">
      <c r="A2685" s="1" t="s">
        <v>9833</v>
      </c>
      <c r="B2685" s="1" t="s">
        <v>1476</v>
      </c>
      <c r="C2685" s="2">
        <v>45620</v>
      </c>
      <c r="D2685" s="5">
        <v>26131</v>
      </c>
      <c r="E2685" s="1" t="s">
        <v>43</v>
      </c>
      <c r="F2685" s="1" t="s">
        <v>44</v>
      </c>
      <c r="G2685" s="5">
        <v>30860</v>
      </c>
      <c r="H2685" s="1" t="s">
        <v>10683</v>
      </c>
      <c r="I2685" s="1" t="s">
        <v>10687</v>
      </c>
      <c r="J2685" s="1" t="s">
        <v>10692</v>
      </c>
      <c r="K2685" s="5">
        <v>42869</v>
      </c>
      <c r="L2685" s="1" t="s">
        <v>10682</v>
      </c>
    </row>
    <row r="2686" spans="1:12" x14ac:dyDescent="0.35">
      <c r="A2686" s="1" t="s">
        <v>9835</v>
      </c>
      <c r="B2686" s="1" t="s">
        <v>2025</v>
      </c>
      <c r="C2686" s="2">
        <v>45392</v>
      </c>
      <c r="D2686" s="5">
        <v>636000</v>
      </c>
      <c r="E2686" s="1" t="s">
        <v>83</v>
      </c>
      <c r="F2686" s="1" t="s">
        <v>84</v>
      </c>
      <c r="G2686" s="5">
        <v>14430</v>
      </c>
      <c r="H2686" s="1" t="s">
        <v>10693</v>
      </c>
      <c r="I2686" s="1" t="s">
        <v>10680</v>
      </c>
      <c r="J2686" s="1" t="s">
        <v>12598</v>
      </c>
      <c r="K2686" s="5"/>
      <c r="L2686" s="1" t="s">
        <v>10682</v>
      </c>
    </row>
    <row r="2687" spans="1:12" x14ac:dyDescent="0.35">
      <c r="A2687" s="1" t="s">
        <v>9839</v>
      </c>
      <c r="B2687" s="1" t="s">
        <v>1736</v>
      </c>
      <c r="C2687" s="2">
        <v>45153</v>
      </c>
      <c r="D2687" s="5">
        <v>897000</v>
      </c>
      <c r="E2687" s="1" t="s">
        <v>12</v>
      </c>
      <c r="F2687" s="1" t="s">
        <v>13</v>
      </c>
      <c r="G2687" s="5">
        <v>12468</v>
      </c>
      <c r="H2687" s="1" t="s">
        <v>10683</v>
      </c>
      <c r="I2687" s="1" t="s">
        <v>10684</v>
      </c>
      <c r="J2687" s="1" t="s">
        <v>12598</v>
      </c>
      <c r="K2687" s="5"/>
      <c r="L2687" s="1" t="s">
        <v>10688</v>
      </c>
    </row>
    <row r="2688" spans="1:12" x14ac:dyDescent="0.35">
      <c r="A2688" s="1" t="s">
        <v>9842</v>
      </c>
      <c r="B2688" s="1" t="s">
        <v>1553</v>
      </c>
      <c r="C2688" s="2">
        <v>45425</v>
      </c>
      <c r="D2688" s="5">
        <v>549000</v>
      </c>
      <c r="E2688" s="1" t="s">
        <v>61</v>
      </c>
      <c r="F2688" s="1" t="s">
        <v>62</v>
      </c>
      <c r="G2688" s="5">
        <v>31116</v>
      </c>
      <c r="H2688" s="1" t="s">
        <v>10693</v>
      </c>
      <c r="I2688" s="1" t="s">
        <v>10684</v>
      </c>
      <c r="J2688" s="1" t="s">
        <v>12598</v>
      </c>
      <c r="K2688" s="5"/>
      <c r="L2688" s="1" t="s">
        <v>10691</v>
      </c>
    </row>
    <row r="2689" spans="1:12" x14ac:dyDescent="0.35">
      <c r="A2689" s="1" t="s">
        <v>9844</v>
      </c>
      <c r="B2689" s="1" t="s">
        <v>1266</v>
      </c>
      <c r="C2689" s="2">
        <v>45362</v>
      </c>
      <c r="D2689" s="5">
        <v>378000</v>
      </c>
      <c r="E2689" s="1" t="s">
        <v>83</v>
      </c>
      <c r="F2689" s="1" t="s">
        <v>84</v>
      </c>
      <c r="G2689" s="5">
        <v>15259</v>
      </c>
      <c r="H2689" s="1" t="s">
        <v>10679</v>
      </c>
      <c r="I2689" s="1" t="s">
        <v>10684</v>
      </c>
      <c r="J2689" s="1" t="s">
        <v>12598</v>
      </c>
      <c r="K2689" s="5"/>
      <c r="L2689" s="1" t="s">
        <v>10695</v>
      </c>
    </row>
    <row r="2690" spans="1:12" x14ac:dyDescent="0.35">
      <c r="A2690" s="1" t="s">
        <v>9847</v>
      </c>
      <c r="B2690" s="1" t="s">
        <v>1820</v>
      </c>
      <c r="C2690" s="2">
        <v>45700</v>
      </c>
      <c r="D2690" s="5">
        <v>409586</v>
      </c>
      <c r="E2690" s="1" t="s">
        <v>24</v>
      </c>
      <c r="F2690" s="1" t="s">
        <v>25</v>
      </c>
      <c r="G2690" s="5">
        <v>9448</v>
      </c>
      <c r="H2690" s="1" t="s">
        <v>10683</v>
      </c>
      <c r="I2690" s="1" t="s">
        <v>10684</v>
      </c>
      <c r="J2690" s="1" t="s">
        <v>10700</v>
      </c>
      <c r="K2690" s="5">
        <v>39414</v>
      </c>
      <c r="L2690" s="1" t="s">
        <v>10682</v>
      </c>
    </row>
    <row r="2691" spans="1:12" x14ac:dyDescent="0.35">
      <c r="A2691" s="1" t="s">
        <v>9849</v>
      </c>
      <c r="B2691" s="1" t="s">
        <v>526</v>
      </c>
      <c r="C2691" s="2">
        <v>45112</v>
      </c>
      <c r="D2691" s="5">
        <v>99000</v>
      </c>
      <c r="E2691" s="1" t="s">
        <v>127</v>
      </c>
      <c r="F2691" s="1" t="s">
        <v>128</v>
      </c>
      <c r="G2691" s="5">
        <v>13178</v>
      </c>
      <c r="H2691" s="1" t="s">
        <v>10679</v>
      </c>
      <c r="I2691" s="1" t="s">
        <v>10684</v>
      </c>
      <c r="J2691" s="1" t="s">
        <v>12598</v>
      </c>
      <c r="K2691" s="5"/>
      <c r="L2691" s="1" t="s">
        <v>10691</v>
      </c>
    </row>
    <row r="2692" spans="1:12" x14ac:dyDescent="0.35">
      <c r="A2692" s="1" t="s">
        <v>9851</v>
      </c>
      <c r="B2692" s="1" t="s">
        <v>1016</v>
      </c>
      <c r="C2692" s="2">
        <v>44930</v>
      </c>
      <c r="D2692" s="5">
        <v>966774</v>
      </c>
      <c r="E2692" s="1" t="s">
        <v>32</v>
      </c>
      <c r="F2692" s="1" t="s">
        <v>33</v>
      </c>
      <c r="G2692" s="5">
        <v>12916</v>
      </c>
      <c r="H2692" s="1" t="s">
        <v>10696</v>
      </c>
      <c r="I2692" s="1" t="s">
        <v>10680</v>
      </c>
      <c r="J2692" s="1" t="s">
        <v>10698</v>
      </c>
      <c r="K2692" s="5">
        <v>19226</v>
      </c>
      <c r="L2692" s="1" t="s">
        <v>10682</v>
      </c>
    </row>
    <row r="2693" spans="1:12" x14ac:dyDescent="0.35">
      <c r="A2693" s="1" t="s">
        <v>9855</v>
      </c>
      <c r="B2693" s="1" t="s">
        <v>739</v>
      </c>
      <c r="C2693" s="2">
        <v>45534</v>
      </c>
      <c r="D2693" s="5">
        <v>229000</v>
      </c>
      <c r="E2693" s="1" t="s">
        <v>56</v>
      </c>
      <c r="F2693" s="1" t="s">
        <v>57</v>
      </c>
      <c r="G2693" s="5">
        <v>40053</v>
      </c>
      <c r="H2693" s="1" t="s">
        <v>10693</v>
      </c>
      <c r="I2693" s="1" t="s">
        <v>10687</v>
      </c>
      <c r="J2693" s="1" t="s">
        <v>12598</v>
      </c>
      <c r="K2693" s="5"/>
      <c r="L2693" s="1" t="s">
        <v>10688</v>
      </c>
    </row>
    <row r="2694" spans="1:12" x14ac:dyDescent="0.35">
      <c r="A2694" s="1" t="s">
        <v>9857</v>
      </c>
      <c r="B2694" s="1" t="s">
        <v>884</v>
      </c>
      <c r="C2694" s="2">
        <v>44698</v>
      </c>
      <c r="D2694" s="5">
        <v>268000</v>
      </c>
      <c r="E2694" s="1" t="s">
        <v>95</v>
      </c>
      <c r="F2694" s="1" t="s">
        <v>33</v>
      </c>
      <c r="G2694" s="5">
        <v>13428</v>
      </c>
      <c r="H2694" s="1" t="s">
        <v>10696</v>
      </c>
      <c r="I2694" s="1" t="s">
        <v>10684</v>
      </c>
      <c r="J2694" s="1" t="s">
        <v>12598</v>
      </c>
      <c r="K2694" s="5"/>
      <c r="L2694" s="1" t="s">
        <v>10691</v>
      </c>
    </row>
    <row r="2695" spans="1:12" x14ac:dyDescent="0.35">
      <c r="A2695" s="1" t="s">
        <v>9860</v>
      </c>
      <c r="B2695" s="1" t="s">
        <v>910</v>
      </c>
      <c r="C2695" s="2">
        <v>45094</v>
      </c>
      <c r="D2695" s="5">
        <v>251610</v>
      </c>
      <c r="E2695" s="1" t="s">
        <v>24</v>
      </c>
      <c r="F2695" s="1" t="s">
        <v>25</v>
      </c>
      <c r="G2695" s="5">
        <v>12596</v>
      </c>
      <c r="H2695" s="1" t="s">
        <v>10693</v>
      </c>
      <c r="I2695" s="1" t="s">
        <v>10684</v>
      </c>
      <c r="J2695" s="1" t="s">
        <v>10698</v>
      </c>
      <c r="K2695" s="5">
        <v>27390</v>
      </c>
      <c r="L2695" s="1" t="s">
        <v>10682</v>
      </c>
    </row>
    <row r="2696" spans="1:12" x14ac:dyDescent="0.35">
      <c r="A2696" s="1" t="s">
        <v>9862</v>
      </c>
      <c r="B2696" s="1" t="s">
        <v>1213</v>
      </c>
      <c r="C2696" s="2">
        <v>45379</v>
      </c>
      <c r="D2696" s="5">
        <v>59000</v>
      </c>
      <c r="E2696" s="1" t="s">
        <v>138</v>
      </c>
      <c r="F2696" s="1" t="s">
        <v>139</v>
      </c>
      <c r="G2696" s="5">
        <v>34951</v>
      </c>
      <c r="H2696" s="1" t="s">
        <v>10696</v>
      </c>
      <c r="I2696" s="1" t="s">
        <v>10684</v>
      </c>
      <c r="J2696" s="1" t="s">
        <v>12598</v>
      </c>
      <c r="K2696" s="5"/>
      <c r="L2696" s="1" t="s">
        <v>10691</v>
      </c>
    </row>
    <row r="2697" spans="1:12" x14ac:dyDescent="0.35">
      <c r="A2697" s="1" t="s">
        <v>9864</v>
      </c>
      <c r="B2697" s="1" t="s">
        <v>1033</v>
      </c>
      <c r="C2697" s="2">
        <v>44819</v>
      </c>
      <c r="D2697" s="5">
        <v>129000</v>
      </c>
      <c r="E2697" s="1" t="s">
        <v>127</v>
      </c>
      <c r="F2697" s="1" t="s">
        <v>128</v>
      </c>
      <c r="G2697" s="5">
        <v>16221</v>
      </c>
      <c r="H2697" s="1" t="s">
        <v>10679</v>
      </c>
      <c r="I2697" s="1" t="s">
        <v>10689</v>
      </c>
      <c r="J2697" s="1" t="s">
        <v>12598</v>
      </c>
      <c r="K2697" s="5"/>
      <c r="L2697" s="1" t="s">
        <v>10682</v>
      </c>
    </row>
    <row r="2698" spans="1:12" x14ac:dyDescent="0.35">
      <c r="A2698" s="1" t="s">
        <v>9866</v>
      </c>
      <c r="B2698" s="1" t="s">
        <v>1386</v>
      </c>
      <c r="C2698" s="2">
        <v>45676</v>
      </c>
      <c r="D2698" s="5">
        <v>329000</v>
      </c>
      <c r="E2698" s="1" t="s">
        <v>37</v>
      </c>
      <c r="F2698" s="1" t="s">
        <v>38</v>
      </c>
      <c r="G2698" s="5">
        <v>41813</v>
      </c>
      <c r="H2698" s="1" t="s">
        <v>10679</v>
      </c>
      <c r="I2698" s="1" t="s">
        <v>10689</v>
      </c>
      <c r="J2698" s="1" t="s">
        <v>12598</v>
      </c>
      <c r="K2698" s="5"/>
      <c r="L2698" s="1" t="s">
        <v>10682</v>
      </c>
    </row>
    <row r="2699" spans="1:12" x14ac:dyDescent="0.35">
      <c r="A2699" s="1" t="s">
        <v>9868</v>
      </c>
      <c r="B2699" s="1" t="s">
        <v>593</v>
      </c>
      <c r="C2699" s="2">
        <v>45230</v>
      </c>
      <c r="D2699" s="5">
        <v>1247000</v>
      </c>
      <c r="E2699" s="1" t="s">
        <v>43</v>
      </c>
      <c r="F2699" s="1" t="s">
        <v>44</v>
      </c>
      <c r="G2699" s="5">
        <v>25897</v>
      </c>
      <c r="H2699" s="1" t="s">
        <v>10683</v>
      </c>
      <c r="I2699" s="1" t="s">
        <v>10680</v>
      </c>
      <c r="J2699" s="1" t="s">
        <v>12598</v>
      </c>
      <c r="K2699" s="5"/>
      <c r="L2699" s="1" t="s">
        <v>10691</v>
      </c>
    </row>
    <row r="2700" spans="1:12" x14ac:dyDescent="0.35">
      <c r="A2700" s="1" t="s">
        <v>9871</v>
      </c>
      <c r="B2700" s="1" t="s">
        <v>579</v>
      </c>
      <c r="C2700" s="2">
        <v>45710</v>
      </c>
      <c r="D2700" s="5">
        <v>21839</v>
      </c>
      <c r="E2700" s="1" t="s">
        <v>43</v>
      </c>
      <c r="F2700" s="1" t="s">
        <v>44</v>
      </c>
      <c r="G2700" s="5">
        <v>35890</v>
      </c>
      <c r="H2700" s="1" t="s">
        <v>10683</v>
      </c>
      <c r="I2700" s="1" t="s">
        <v>10684</v>
      </c>
      <c r="J2700" s="1" t="s">
        <v>10698</v>
      </c>
      <c r="K2700" s="5">
        <v>27161</v>
      </c>
      <c r="L2700" s="1" t="s">
        <v>10691</v>
      </c>
    </row>
    <row r="2701" spans="1:12" x14ac:dyDescent="0.35">
      <c r="A2701" s="1" t="s">
        <v>9873</v>
      </c>
      <c r="B2701" s="1" t="s">
        <v>2350</v>
      </c>
      <c r="C2701" s="2">
        <v>44975</v>
      </c>
      <c r="D2701" s="5">
        <v>106114</v>
      </c>
      <c r="E2701" s="1" t="s">
        <v>12</v>
      </c>
      <c r="F2701" s="1" t="s">
        <v>13</v>
      </c>
      <c r="G2701" s="5">
        <v>14604</v>
      </c>
      <c r="H2701" s="1" t="s">
        <v>10683</v>
      </c>
      <c r="I2701" s="1" t="s">
        <v>10684</v>
      </c>
      <c r="J2701" s="1" t="s">
        <v>10701</v>
      </c>
      <c r="K2701" s="5">
        <v>42886</v>
      </c>
      <c r="L2701" s="1" t="s">
        <v>10682</v>
      </c>
    </row>
    <row r="2702" spans="1:12" x14ac:dyDescent="0.35">
      <c r="A2702" s="1" t="s">
        <v>9875</v>
      </c>
      <c r="B2702" s="1" t="s">
        <v>1970</v>
      </c>
      <c r="C2702" s="2">
        <v>45567</v>
      </c>
      <c r="D2702" s="5">
        <v>636000</v>
      </c>
      <c r="E2702" s="1" t="s">
        <v>431</v>
      </c>
      <c r="F2702" s="1" t="s">
        <v>432</v>
      </c>
      <c r="G2702" s="5">
        <v>41612</v>
      </c>
      <c r="H2702" s="1" t="s">
        <v>10696</v>
      </c>
      <c r="I2702" s="1" t="s">
        <v>10680</v>
      </c>
      <c r="J2702" s="1" t="s">
        <v>12598</v>
      </c>
      <c r="K2702" s="5"/>
      <c r="L2702" s="1" t="s">
        <v>10691</v>
      </c>
    </row>
    <row r="2703" spans="1:12" x14ac:dyDescent="0.35">
      <c r="A2703" s="1" t="s">
        <v>9878</v>
      </c>
      <c r="B2703" s="1" t="s">
        <v>360</v>
      </c>
      <c r="C2703" s="2">
        <v>45272</v>
      </c>
      <c r="D2703" s="5">
        <v>169237</v>
      </c>
      <c r="E2703" s="1" t="s">
        <v>138</v>
      </c>
      <c r="F2703" s="1" t="s">
        <v>139</v>
      </c>
      <c r="G2703" s="5">
        <v>34061</v>
      </c>
      <c r="H2703" s="1" t="s">
        <v>10693</v>
      </c>
      <c r="I2703" s="1" t="s">
        <v>10684</v>
      </c>
      <c r="J2703" s="1" t="s">
        <v>10699</v>
      </c>
      <c r="K2703" s="5">
        <v>18763</v>
      </c>
      <c r="L2703" s="1" t="s">
        <v>10695</v>
      </c>
    </row>
    <row r="2704" spans="1:12" x14ac:dyDescent="0.35">
      <c r="A2704" s="1" t="s">
        <v>9881</v>
      </c>
      <c r="B2704" s="1" t="s">
        <v>845</v>
      </c>
      <c r="C2704" s="2">
        <v>45699</v>
      </c>
      <c r="D2704" s="5">
        <v>377573</v>
      </c>
      <c r="E2704" s="1" t="s">
        <v>12</v>
      </c>
      <c r="F2704" s="1" t="s">
        <v>13</v>
      </c>
      <c r="G2704" s="5">
        <v>17391</v>
      </c>
      <c r="H2704" s="1" t="s">
        <v>10697</v>
      </c>
      <c r="I2704" s="1" t="s">
        <v>10680</v>
      </c>
      <c r="J2704" s="1" t="s">
        <v>10701</v>
      </c>
      <c r="K2704" s="5">
        <v>20427</v>
      </c>
      <c r="L2704" s="1" t="s">
        <v>10686</v>
      </c>
    </row>
    <row r="2705" spans="1:12" x14ac:dyDescent="0.35">
      <c r="A2705" s="1" t="s">
        <v>9884</v>
      </c>
      <c r="B2705" s="1" t="s">
        <v>1440</v>
      </c>
      <c r="C2705" s="2">
        <v>45329</v>
      </c>
      <c r="D2705" s="5">
        <v>644186</v>
      </c>
      <c r="E2705" s="1" t="s">
        <v>146</v>
      </c>
      <c r="F2705" s="1" t="s">
        <v>147</v>
      </c>
      <c r="G2705" s="5">
        <v>30199</v>
      </c>
      <c r="H2705" s="1" t="s">
        <v>10679</v>
      </c>
      <c r="I2705" s="1" t="s">
        <v>10684</v>
      </c>
      <c r="J2705" s="1" t="s">
        <v>10700</v>
      </c>
      <c r="K2705" s="5">
        <v>31814</v>
      </c>
      <c r="L2705" s="1" t="s">
        <v>10686</v>
      </c>
    </row>
    <row r="2706" spans="1:12" x14ac:dyDescent="0.35">
      <c r="A2706" s="1" t="s">
        <v>9887</v>
      </c>
      <c r="B2706" s="1" t="s">
        <v>1132</v>
      </c>
      <c r="C2706" s="2">
        <v>45146</v>
      </c>
      <c r="D2706" s="5">
        <v>458745</v>
      </c>
      <c r="E2706" s="1" t="s">
        <v>111</v>
      </c>
      <c r="F2706" s="1" t="s">
        <v>112</v>
      </c>
      <c r="G2706" s="5">
        <v>32570</v>
      </c>
      <c r="H2706" s="1" t="s">
        <v>10679</v>
      </c>
      <c r="I2706" s="1" t="s">
        <v>10684</v>
      </c>
      <c r="J2706" s="1" t="s">
        <v>10698</v>
      </c>
      <c r="K2706" s="5">
        <v>37255</v>
      </c>
      <c r="L2706" s="1" t="s">
        <v>10682</v>
      </c>
    </row>
    <row r="2707" spans="1:12" x14ac:dyDescent="0.35">
      <c r="A2707" s="1" t="s">
        <v>9890</v>
      </c>
      <c r="B2707" s="1" t="s">
        <v>1225</v>
      </c>
      <c r="C2707" s="2">
        <v>45635</v>
      </c>
      <c r="D2707" s="5">
        <v>658000</v>
      </c>
      <c r="E2707" s="1" t="s">
        <v>56</v>
      </c>
      <c r="F2707" s="1" t="s">
        <v>57</v>
      </c>
      <c r="G2707" s="5">
        <v>36079</v>
      </c>
      <c r="H2707" s="1" t="s">
        <v>10693</v>
      </c>
      <c r="I2707" s="1" t="s">
        <v>10684</v>
      </c>
      <c r="J2707" s="1" t="s">
        <v>12598</v>
      </c>
      <c r="K2707" s="5"/>
      <c r="L2707" s="1" t="s">
        <v>10682</v>
      </c>
    </row>
    <row r="2708" spans="1:12" x14ac:dyDescent="0.35">
      <c r="A2708" s="1" t="s">
        <v>9892</v>
      </c>
      <c r="B2708" s="1" t="s">
        <v>471</v>
      </c>
      <c r="C2708" s="2">
        <v>45533</v>
      </c>
      <c r="D2708" s="5">
        <v>777000</v>
      </c>
      <c r="E2708" s="1" t="s">
        <v>119</v>
      </c>
      <c r="F2708" s="1" t="s">
        <v>120</v>
      </c>
      <c r="G2708" s="5">
        <v>32470</v>
      </c>
      <c r="H2708" s="1" t="s">
        <v>10683</v>
      </c>
      <c r="I2708" s="1" t="s">
        <v>10684</v>
      </c>
      <c r="J2708" s="1" t="s">
        <v>12598</v>
      </c>
      <c r="K2708" s="5"/>
      <c r="L2708" s="1" t="s">
        <v>10691</v>
      </c>
    </row>
    <row r="2709" spans="1:12" x14ac:dyDescent="0.35">
      <c r="A2709" s="1" t="s">
        <v>9896</v>
      </c>
      <c r="B2709" s="1" t="s">
        <v>1626</v>
      </c>
      <c r="C2709" s="2">
        <v>45217</v>
      </c>
      <c r="D2709" s="5">
        <v>398000</v>
      </c>
      <c r="E2709" s="1" t="s">
        <v>248</v>
      </c>
      <c r="F2709" s="1" t="s">
        <v>249</v>
      </c>
      <c r="G2709" s="5">
        <v>10465</v>
      </c>
      <c r="H2709" s="1" t="s">
        <v>10679</v>
      </c>
      <c r="I2709" s="1" t="s">
        <v>10684</v>
      </c>
      <c r="J2709" s="1" t="s">
        <v>12598</v>
      </c>
      <c r="K2709" s="5"/>
      <c r="L2709" s="1" t="s">
        <v>10686</v>
      </c>
    </row>
    <row r="2710" spans="1:12" x14ac:dyDescent="0.35">
      <c r="A2710" s="1" t="s">
        <v>9899</v>
      </c>
      <c r="B2710" s="1" t="s">
        <v>1328</v>
      </c>
      <c r="C2710" s="2">
        <v>45271</v>
      </c>
      <c r="D2710" s="5">
        <v>1014000</v>
      </c>
      <c r="E2710" s="1" t="s">
        <v>61</v>
      </c>
      <c r="F2710" s="1" t="s">
        <v>62</v>
      </c>
      <c r="G2710" s="5">
        <v>38714</v>
      </c>
      <c r="H2710" s="1" t="s">
        <v>10697</v>
      </c>
      <c r="I2710" s="1" t="s">
        <v>10684</v>
      </c>
      <c r="J2710" s="1" t="s">
        <v>12598</v>
      </c>
      <c r="K2710" s="5"/>
      <c r="L2710" s="1" t="s">
        <v>10691</v>
      </c>
    </row>
    <row r="2711" spans="1:12" x14ac:dyDescent="0.35">
      <c r="A2711" s="1" t="s">
        <v>9903</v>
      </c>
      <c r="B2711" s="1" t="s">
        <v>2093</v>
      </c>
      <c r="C2711" s="2">
        <v>45007</v>
      </c>
      <c r="D2711" s="5">
        <v>365637</v>
      </c>
      <c r="E2711" s="1" t="s">
        <v>56</v>
      </c>
      <c r="F2711" s="1" t="s">
        <v>57</v>
      </c>
      <c r="G2711" s="5">
        <v>34830</v>
      </c>
      <c r="H2711" s="1" t="s">
        <v>10693</v>
      </c>
      <c r="I2711" s="1" t="s">
        <v>10684</v>
      </c>
      <c r="J2711" s="1" t="s">
        <v>10699</v>
      </c>
      <c r="K2711" s="5">
        <v>32363</v>
      </c>
      <c r="L2711" s="1" t="s">
        <v>10686</v>
      </c>
    </row>
    <row r="2712" spans="1:12" x14ac:dyDescent="0.35">
      <c r="A2712" s="1" t="s">
        <v>9906</v>
      </c>
      <c r="B2712" s="1" t="s">
        <v>2010</v>
      </c>
      <c r="C2712" s="2">
        <v>44641</v>
      </c>
      <c r="D2712" s="5">
        <v>229000</v>
      </c>
      <c r="E2712" s="1" t="s">
        <v>91</v>
      </c>
      <c r="F2712" s="1" t="s">
        <v>84</v>
      </c>
      <c r="G2712" s="5">
        <v>16899</v>
      </c>
      <c r="H2712" s="1" t="s">
        <v>10679</v>
      </c>
      <c r="I2712" s="1" t="s">
        <v>10684</v>
      </c>
      <c r="J2712" s="1" t="s">
        <v>12598</v>
      </c>
      <c r="K2712" s="5"/>
      <c r="L2712" s="1" t="s">
        <v>10682</v>
      </c>
    </row>
    <row r="2713" spans="1:12" x14ac:dyDescent="0.35">
      <c r="A2713" s="1" t="s">
        <v>9908</v>
      </c>
      <c r="B2713" s="1" t="s">
        <v>552</v>
      </c>
      <c r="C2713" s="2">
        <v>45689</v>
      </c>
      <c r="D2713" s="5">
        <v>559760</v>
      </c>
      <c r="E2713" s="1" t="s">
        <v>32</v>
      </c>
      <c r="F2713" s="1" t="s">
        <v>33</v>
      </c>
      <c r="G2713" s="5">
        <v>13402</v>
      </c>
      <c r="H2713" s="1" t="s">
        <v>10683</v>
      </c>
      <c r="I2713" s="1" t="s">
        <v>10684</v>
      </c>
      <c r="J2713" s="1" t="s">
        <v>10701</v>
      </c>
      <c r="K2713" s="5">
        <v>38240</v>
      </c>
      <c r="L2713" s="1" t="s">
        <v>10691</v>
      </c>
    </row>
    <row r="2714" spans="1:12" x14ac:dyDescent="0.35">
      <c r="A2714" s="1" t="s">
        <v>9910</v>
      </c>
      <c r="B2714" s="1" t="s">
        <v>121</v>
      </c>
      <c r="C2714" s="2">
        <v>45071</v>
      </c>
      <c r="D2714" s="5">
        <v>163913</v>
      </c>
      <c r="E2714" s="1" t="s">
        <v>431</v>
      </c>
      <c r="F2714" s="1" t="s">
        <v>432</v>
      </c>
      <c r="G2714" s="5">
        <v>40238</v>
      </c>
      <c r="H2714" s="1" t="s">
        <v>10679</v>
      </c>
      <c r="I2714" s="1" t="s">
        <v>10684</v>
      </c>
      <c r="J2714" s="1" t="s">
        <v>10698</v>
      </c>
      <c r="K2714" s="5">
        <v>15087</v>
      </c>
      <c r="L2714" s="1" t="s">
        <v>10691</v>
      </c>
    </row>
    <row r="2715" spans="1:12" x14ac:dyDescent="0.35">
      <c r="A2715" s="1" t="s">
        <v>9912</v>
      </c>
      <c r="B2715" s="1" t="s">
        <v>2364</v>
      </c>
      <c r="C2715" s="2">
        <v>44656</v>
      </c>
      <c r="D2715" s="5">
        <v>79000</v>
      </c>
      <c r="E2715" s="1" t="s">
        <v>151</v>
      </c>
      <c r="F2715" s="1" t="s">
        <v>33</v>
      </c>
      <c r="G2715" s="5">
        <v>11900</v>
      </c>
      <c r="H2715" s="1" t="s">
        <v>10693</v>
      </c>
      <c r="I2715" s="1" t="s">
        <v>10680</v>
      </c>
      <c r="J2715" s="1" t="s">
        <v>12598</v>
      </c>
      <c r="K2715" s="5"/>
      <c r="L2715" s="1" t="s">
        <v>10691</v>
      </c>
    </row>
    <row r="2716" spans="1:12" x14ac:dyDescent="0.35">
      <c r="A2716" s="1" t="s">
        <v>9914</v>
      </c>
      <c r="B2716" s="1" t="s">
        <v>1494</v>
      </c>
      <c r="C2716" s="2">
        <v>45272</v>
      </c>
      <c r="D2716" s="5">
        <v>279000</v>
      </c>
      <c r="E2716" s="1" t="s">
        <v>138</v>
      </c>
      <c r="F2716" s="1" t="s">
        <v>139</v>
      </c>
      <c r="G2716" s="5">
        <v>32815</v>
      </c>
      <c r="H2716" s="1" t="s">
        <v>10679</v>
      </c>
      <c r="I2716" s="1" t="s">
        <v>10680</v>
      </c>
      <c r="J2716" s="1" t="s">
        <v>12598</v>
      </c>
      <c r="K2716" s="5"/>
      <c r="L2716" s="1" t="s">
        <v>10688</v>
      </c>
    </row>
    <row r="2717" spans="1:12" x14ac:dyDescent="0.35">
      <c r="A2717" s="1" t="s">
        <v>9916</v>
      </c>
      <c r="B2717" s="1" t="s">
        <v>1686</v>
      </c>
      <c r="C2717" s="2">
        <v>44688</v>
      </c>
      <c r="D2717" s="5">
        <v>159487</v>
      </c>
      <c r="E2717" s="1" t="s">
        <v>151</v>
      </c>
      <c r="F2717" s="1" t="s">
        <v>33</v>
      </c>
      <c r="G2717" s="5">
        <v>11115</v>
      </c>
      <c r="H2717" s="1" t="s">
        <v>10696</v>
      </c>
      <c r="I2717" s="1" t="s">
        <v>10687</v>
      </c>
      <c r="J2717" s="1" t="s">
        <v>10699</v>
      </c>
      <c r="K2717" s="5">
        <v>27513</v>
      </c>
      <c r="L2717" s="1" t="s">
        <v>10682</v>
      </c>
    </row>
    <row r="2718" spans="1:12" x14ac:dyDescent="0.35">
      <c r="A2718" s="1" t="s">
        <v>9920</v>
      </c>
      <c r="B2718" s="1" t="s">
        <v>387</v>
      </c>
      <c r="C2718" s="2">
        <v>44727</v>
      </c>
      <c r="D2718" s="5">
        <v>156644</v>
      </c>
      <c r="E2718" s="1" t="s">
        <v>24</v>
      </c>
      <c r="F2718" s="1" t="s">
        <v>25</v>
      </c>
      <c r="G2718" s="5">
        <v>12379</v>
      </c>
      <c r="H2718" s="1" t="s">
        <v>10693</v>
      </c>
      <c r="I2718" s="1" t="s">
        <v>10684</v>
      </c>
      <c r="J2718" s="1" t="s">
        <v>10694</v>
      </c>
      <c r="K2718" s="5">
        <v>31356</v>
      </c>
      <c r="L2718" s="1" t="s">
        <v>10691</v>
      </c>
    </row>
    <row r="2719" spans="1:12" x14ac:dyDescent="0.35">
      <c r="A2719" s="1" t="s">
        <v>9923</v>
      </c>
      <c r="B2719" s="1" t="s">
        <v>2004</v>
      </c>
      <c r="C2719" s="2">
        <v>45507</v>
      </c>
      <c r="D2719" s="5">
        <v>348623</v>
      </c>
      <c r="E2719" s="1" t="s">
        <v>151</v>
      </c>
      <c r="F2719" s="1" t="s">
        <v>33</v>
      </c>
      <c r="G2719" s="5">
        <v>10902</v>
      </c>
      <c r="H2719" s="1" t="s">
        <v>10693</v>
      </c>
      <c r="I2719" s="1" t="s">
        <v>10690</v>
      </c>
      <c r="J2719" s="1" t="s">
        <v>10681</v>
      </c>
      <c r="K2719" s="5">
        <v>29377</v>
      </c>
      <c r="L2719" s="1" t="s">
        <v>10695</v>
      </c>
    </row>
    <row r="2720" spans="1:12" x14ac:dyDescent="0.35">
      <c r="A2720" s="1" t="s">
        <v>9926</v>
      </c>
      <c r="B2720" s="1" t="s">
        <v>1004</v>
      </c>
      <c r="C2720" s="2">
        <v>45502</v>
      </c>
      <c r="D2720" s="5">
        <v>798000</v>
      </c>
      <c r="E2720" s="1" t="s">
        <v>24</v>
      </c>
      <c r="F2720" s="1" t="s">
        <v>25</v>
      </c>
      <c r="G2720" s="5">
        <v>11291</v>
      </c>
      <c r="H2720" s="1" t="s">
        <v>10697</v>
      </c>
      <c r="I2720" s="1" t="s">
        <v>10684</v>
      </c>
      <c r="J2720" s="1" t="s">
        <v>12598</v>
      </c>
      <c r="K2720" s="5"/>
      <c r="L2720" s="1" t="s">
        <v>10691</v>
      </c>
    </row>
    <row r="2721" spans="1:12" x14ac:dyDescent="0.35">
      <c r="A2721" s="1" t="s">
        <v>9928</v>
      </c>
      <c r="B2721" s="1" t="s">
        <v>73</v>
      </c>
      <c r="C2721" s="2">
        <v>45095</v>
      </c>
      <c r="D2721" s="5">
        <v>279000</v>
      </c>
      <c r="E2721" s="1" t="s">
        <v>43</v>
      </c>
      <c r="F2721" s="1" t="s">
        <v>44</v>
      </c>
      <c r="G2721" s="5">
        <v>33248</v>
      </c>
      <c r="H2721" s="1" t="s">
        <v>10696</v>
      </c>
      <c r="I2721" s="1" t="s">
        <v>10684</v>
      </c>
      <c r="J2721" s="1" t="s">
        <v>12598</v>
      </c>
      <c r="K2721" s="5"/>
      <c r="L2721" s="1" t="s">
        <v>10682</v>
      </c>
    </row>
    <row r="2722" spans="1:12" x14ac:dyDescent="0.35">
      <c r="A2722" s="1" t="s">
        <v>9930</v>
      </c>
      <c r="B2722" s="1" t="s">
        <v>1523</v>
      </c>
      <c r="C2722" s="2">
        <v>45570</v>
      </c>
      <c r="D2722" s="5">
        <v>536000</v>
      </c>
      <c r="E2722" s="1" t="s">
        <v>72</v>
      </c>
      <c r="F2722" s="1" t="s">
        <v>33</v>
      </c>
      <c r="G2722" s="5">
        <v>10509</v>
      </c>
      <c r="H2722" s="1" t="s">
        <v>10679</v>
      </c>
      <c r="I2722" s="1" t="s">
        <v>10684</v>
      </c>
      <c r="J2722" s="1" t="s">
        <v>12598</v>
      </c>
      <c r="K2722" s="5"/>
      <c r="L2722" s="1" t="s">
        <v>10682</v>
      </c>
    </row>
    <row r="2723" spans="1:12" x14ac:dyDescent="0.35">
      <c r="A2723" s="1" t="s">
        <v>9933</v>
      </c>
      <c r="B2723" s="1" t="s">
        <v>1357</v>
      </c>
      <c r="C2723" s="2">
        <v>45707</v>
      </c>
      <c r="D2723" s="5">
        <v>1177000</v>
      </c>
      <c r="E2723" s="1" t="s">
        <v>83</v>
      </c>
      <c r="F2723" s="1" t="s">
        <v>84</v>
      </c>
      <c r="G2723" s="5">
        <v>15102</v>
      </c>
      <c r="H2723" s="1" t="s">
        <v>10696</v>
      </c>
      <c r="I2723" s="1" t="s">
        <v>10690</v>
      </c>
      <c r="J2723" s="1" t="s">
        <v>12598</v>
      </c>
      <c r="K2723" s="5"/>
      <c r="L2723" s="1" t="s">
        <v>10691</v>
      </c>
    </row>
    <row r="2724" spans="1:12" x14ac:dyDescent="0.35">
      <c r="A2724" s="1" t="s">
        <v>9936</v>
      </c>
      <c r="B2724" s="1" t="s">
        <v>718</v>
      </c>
      <c r="C2724" s="2">
        <v>45634</v>
      </c>
      <c r="D2724" s="5">
        <v>898000</v>
      </c>
      <c r="E2724" s="1" t="s">
        <v>83</v>
      </c>
      <c r="F2724" s="1" t="s">
        <v>84</v>
      </c>
      <c r="G2724" s="5">
        <v>13175</v>
      </c>
      <c r="H2724" s="1" t="s">
        <v>10679</v>
      </c>
      <c r="I2724" s="1" t="s">
        <v>10684</v>
      </c>
      <c r="J2724" s="1" t="s">
        <v>12598</v>
      </c>
      <c r="K2724" s="5"/>
      <c r="L2724" s="1" t="s">
        <v>10682</v>
      </c>
    </row>
    <row r="2725" spans="1:12" x14ac:dyDescent="0.35">
      <c r="A2725" s="1" t="s">
        <v>9938</v>
      </c>
      <c r="B2725" s="1" t="s">
        <v>1576</v>
      </c>
      <c r="C2725" s="2">
        <v>45232</v>
      </c>
      <c r="D2725" s="5">
        <v>81261</v>
      </c>
      <c r="E2725" s="1" t="s">
        <v>83</v>
      </c>
      <c r="F2725" s="1" t="s">
        <v>84</v>
      </c>
      <c r="G2725" s="5">
        <v>16403</v>
      </c>
      <c r="H2725" s="1" t="s">
        <v>10683</v>
      </c>
      <c r="I2725" s="1" t="s">
        <v>10684</v>
      </c>
      <c r="J2725" s="1" t="s">
        <v>10698</v>
      </c>
      <c r="K2725" s="5">
        <v>47739</v>
      </c>
      <c r="L2725" s="1" t="s">
        <v>10695</v>
      </c>
    </row>
    <row r="2726" spans="1:12" x14ac:dyDescent="0.35">
      <c r="A2726" s="1" t="s">
        <v>9940</v>
      </c>
      <c r="B2726" s="1" t="s">
        <v>2192</v>
      </c>
      <c r="C2726" s="2">
        <v>44943</v>
      </c>
      <c r="D2726" s="5">
        <v>1070728</v>
      </c>
      <c r="E2726" s="1" t="s">
        <v>111</v>
      </c>
      <c r="F2726" s="1" t="s">
        <v>112</v>
      </c>
      <c r="G2726" s="5">
        <v>22496</v>
      </c>
      <c r="H2726" s="1" t="s">
        <v>10679</v>
      </c>
      <c r="I2726" s="1" t="s">
        <v>10684</v>
      </c>
      <c r="J2726" s="1" t="s">
        <v>10701</v>
      </c>
      <c r="K2726" s="5">
        <v>27272</v>
      </c>
      <c r="L2726" s="1" t="s">
        <v>10686</v>
      </c>
    </row>
    <row r="2727" spans="1:12" x14ac:dyDescent="0.35">
      <c r="A2727" s="1" t="s">
        <v>9942</v>
      </c>
      <c r="B2727" s="1" t="s">
        <v>1446</v>
      </c>
      <c r="C2727" s="2">
        <v>45585</v>
      </c>
      <c r="D2727" s="5">
        <v>549000</v>
      </c>
      <c r="E2727" s="1" t="s">
        <v>151</v>
      </c>
      <c r="F2727" s="1" t="s">
        <v>33</v>
      </c>
      <c r="G2727" s="5">
        <v>10997</v>
      </c>
      <c r="H2727" s="1" t="s">
        <v>10697</v>
      </c>
      <c r="I2727" s="1" t="s">
        <v>10684</v>
      </c>
      <c r="J2727" s="1" t="s">
        <v>12598</v>
      </c>
      <c r="K2727" s="5"/>
      <c r="L2727" s="1" t="s">
        <v>10682</v>
      </c>
    </row>
    <row r="2728" spans="1:12" x14ac:dyDescent="0.35">
      <c r="A2728" s="1" t="s">
        <v>9944</v>
      </c>
      <c r="B2728" s="1" t="s">
        <v>1643</v>
      </c>
      <c r="C2728" s="2">
        <v>45547</v>
      </c>
      <c r="D2728" s="5">
        <v>199000</v>
      </c>
      <c r="E2728" s="1" t="s">
        <v>56</v>
      </c>
      <c r="F2728" s="1" t="s">
        <v>57</v>
      </c>
      <c r="G2728" s="5">
        <v>39038</v>
      </c>
      <c r="H2728" s="1" t="s">
        <v>10683</v>
      </c>
      <c r="I2728" s="1" t="s">
        <v>10684</v>
      </c>
      <c r="J2728" s="1" t="s">
        <v>12598</v>
      </c>
      <c r="K2728" s="5"/>
      <c r="L2728" s="1" t="s">
        <v>10688</v>
      </c>
    </row>
    <row r="2729" spans="1:12" x14ac:dyDescent="0.35">
      <c r="A2729" s="1" t="s">
        <v>9946</v>
      </c>
      <c r="B2729" s="1" t="s">
        <v>1098</v>
      </c>
      <c r="C2729" s="2">
        <v>44905</v>
      </c>
      <c r="D2729" s="5">
        <v>897000</v>
      </c>
      <c r="E2729" s="1" t="s">
        <v>32</v>
      </c>
      <c r="F2729" s="1" t="s">
        <v>33</v>
      </c>
      <c r="G2729" s="5">
        <v>9127</v>
      </c>
      <c r="H2729" s="1" t="s">
        <v>10693</v>
      </c>
      <c r="I2729" s="1" t="s">
        <v>10689</v>
      </c>
      <c r="J2729" s="1" t="s">
        <v>12598</v>
      </c>
      <c r="K2729" s="5"/>
      <c r="L2729" s="1" t="s">
        <v>10682</v>
      </c>
    </row>
    <row r="2730" spans="1:12" x14ac:dyDescent="0.35">
      <c r="A2730" s="1" t="s">
        <v>9949</v>
      </c>
      <c r="B2730" s="1" t="s">
        <v>2025</v>
      </c>
      <c r="C2730" s="2">
        <v>45708</v>
      </c>
      <c r="D2730" s="5">
        <v>99000</v>
      </c>
      <c r="E2730" s="1" t="s">
        <v>32</v>
      </c>
      <c r="F2730" s="1" t="s">
        <v>33</v>
      </c>
      <c r="G2730" s="5">
        <v>12532</v>
      </c>
      <c r="H2730" s="1" t="s">
        <v>10683</v>
      </c>
      <c r="I2730" s="1" t="s">
        <v>10684</v>
      </c>
      <c r="J2730" s="1" t="s">
        <v>12598</v>
      </c>
      <c r="K2730" s="5"/>
      <c r="L2730" s="1" t="s">
        <v>10691</v>
      </c>
    </row>
    <row r="2731" spans="1:12" x14ac:dyDescent="0.35">
      <c r="A2731" s="1" t="s">
        <v>9951</v>
      </c>
      <c r="B2731" s="1" t="s">
        <v>413</v>
      </c>
      <c r="C2731" s="2">
        <v>45277</v>
      </c>
      <c r="D2731" s="5">
        <v>986871</v>
      </c>
      <c r="E2731" s="1" t="s">
        <v>61</v>
      </c>
      <c r="F2731" s="1" t="s">
        <v>62</v>
      </c>
      <c r="G2731" s="5">
        <v>30284</v>
      </c>
      <c r="H2731" s="1" t="s">
        <v>10679</v>
      </c>
      <c r="I2731" s="1" t="s">
        <v>10687</v>
      </c>
      <c r="J2731" s="1" t="s">
        <v>10699</v>
      </c>
      <c r="K2731" s="5">
        <v>11129</v>
      </c>
      <c r="L2731" s="1" t="s">
        <v>10682</v>
      </c>
    </row>
    <row r="2732" spans="1:12" x14ac:dyDescent="0.35">
      <c r="A2732" s="1" t="s">
        <v>9954</v>
      </c>
      <c r="B2732" s="1" t="s">
        <v>2310</v>
      </c>
      <c r="C2732" s="2">
        <v>45195</v>
      </c>
      <c r="D2732" s="5">
        <v>733298</v>
      </c>
      <c r="E2732" s="1" t="s">
        <v>43</v>
      </c>
      <c r="F2732" s="1" t="s">
        <v>44</v>
      </c>
      <c r="G2732" s="5">
        <v>27956</v>
      </c>
      <c r="H2732" s="1" t="s">
        <v>10679</v>
      </c>
      <c r="I2732" s="1" t="s">
        <v>10690</v>
      </c>
      <c r="J2732" s="1" t="s">
        <v>10701</v>
      </c>
      <c r="K2732" s="5">
        <v>23702</v>
      </c>
      <c r="L2732" s="1" t="s">
        <v>10688</v>
      </c>
    </row>
    <row r="2733" spans="1:12" x14ac:dyDescent="0.35">
      <c r="A2733" s="1" t="s">
        <v>9957</v>
      </c>
      <c r="B2733" s="1" t="s">
        <v>2198</v>
      </c>
      <c r="C2733" s="2">
        <v>45079</v>
      </c>
      <c r="D2733" s="5">
        <v>254965</v>
      </c>
      <c r="E2733" s="1" t="s">
        <v>248</v>
      </c>
      <c r="F2733" s="1" t="s">
        <v>249</v>
      </c>
      <c r="G2733" s="5">
        <v>9130</v>
      </c>
      <c r="H2733" s="1" t="s">
        <v>10679</v>
      </c>
      <c r="I2733" s="1" t="s">
        <v>10684</v>
      </c>
      <c r="J2733" s="1" t="s">
        <v>10692</v>
      </c>
      <c r="K2733" s="5">
        <v>33035</v>
      </c>
      <c r="L2733" s="1" t="s">
        <v>10691</v>
      </c>
    </row>
    <row r="2734" spans="1:12" x14ac:dyDescent="0.35">
      <c r="A2734" s="1" t="s">
        <v>9960</v>
      </c>
      <c r="B2734" s="1" t="s">
        <v>1844</v>
      </c>
      <c r="C2734" s="2">
        <v>44609</v>
      </c>
      <c r="D2734" s="5">
        <v>562129</v>
      </c>
      <c r="E2734" s="1" t="s">
        <v>127</v>
      </c>
      <c r="F2734" s="1" t="s">
        <v>128</v>
      </c>
      <c r="G2734" s="5">
        <v>18276</v>
      </c>
      <c r="H2734" s="1" t="s">
        <v>10696</v>
      </c>
      <c r="I2734" s="1" t="s">
        <v>10684</v>
      </c>
      <c r="J2734" s="1" t="s">
        <v>10701</v>
      </c>
      <c r="K2734" s="5">
        <v>35871</v>
      </c>
      <c r="L2734" s="1" t="s">
        <v>10686</v>
      </c>
    </row>
    <row r="2735" spans="1:12" x14ac:dyDescent="0.35">
      <c r="A2735" s="1" t="s">
        <v>9963</v>
      </c>
      <c r="B2735" s="1" t="s">
        <v>1814</v>
      </c>
      <c r="C2735" s="2">
        <v>45504</v>
      </c>
      <c r="D2735" s="5">
        <v>314717</v>
      </c>
      <c r="E2735" s="1" t="s">
        <v>146</v>
      </c>
      <c r="F2735" s="1" t="s">
        <v>147</v>
      </c>
      <c r="G2735" s="5">
        <v>23412</v>
      </c>
      <c r="H2735" s="1" t="s">
        <v>10697</v>
      </c>
      <c r="I2735" s="1" t="s">
        <v>10689</v>
      </c>
      <c r="J2735" s="1" t="s">
        <v>10694</v>
      </c>
      <c r="K2735" s="5">
        <v>34283</v>
      </c>
      <c r="L2735" s="1" t="s">
        <v>10691</v>
      </c>
    </row>
    <row r="2736" spans="1:12" x14ac:dyDescent="0.35">
      <c r="A2736" s="1" t="s">
        <v>9965</v>
      </c>
      <c r="B2736" s="1" t="s">
        <v>1547</v>
      </c>
      <c r="C2736" s="2">
        <v>45515</v>
      </c>
      <c r="D2736" s="5">
        <v>847000</v>
      </c>
      <c r="E2736" s="1" t="s">
        <v>119</v>
      </c>
      <c r="F2736" s="1" t="s">
        <v>120</v>
      </c>
      <c r="G2736" s="5">
        <v>39298</v>
      </c>
      <c r="H2736" s="1" t="s">
        <v>10679</v>
      </c>
      <c r="I2736" s="1" t="s">
        <v>10684</v>
      </c>
      <c r="J2736" s="1" t="s">
        <v>12598</v>
      </c>
      <c r="K2736" s="5"/>
      <c r="L2736" s="1" t="s">
        <v>10686</v>
      </c>
    </row>
    <row r="2737" spans="1:12" x14ac:dyDescent="0.35">
      <c r="A2737" s="1" t="s">
        <v>9968</v>
      </c>
      <c r="B2737" s="1" t="s">
        <v>1663</v>
      </c>
      <c r="C2737" s="2">
        <v>45059</v>
      </c>
      <c r="D2737" s="5">
        <v>516000</v>
      </c>
      <c r="E2737" s="1" t="s">
        <v>431</v>
      </c>
      <c r="F2737" s="1" t="s">
        <v>432</v>
      </c>
      <c r="G2737" s="5">
        <v>38456</v>
      </c>
      <c r="H2737" s="1" t="s">
        <v>10693</v>
      </c>
      <c r="I2737" s="1" t="s">
        <v>10684</v>
      </c>
      <c r="J2737" s="1" t="s">
        <v>12598</v>
      </c>
      <c r="K2737" s="5"/>
      <c r="L2737" s="1" t="s">
        <v>10682</v>
      </c>
    </row>
    <row r="2738" spans="1:12" x14ac:dyDescent="0.35">
      <c r="A2738" s="1" t="s">
        <v>9971</v>
      </c>
      <c r="B2738" s="1" t="s">
        <v>381</v>
      </c>
      <c r="C2738" s="2">
        <v>45418</v>
      </c>
      <c r="D2738" s="5">
        <v>279000</v>
      </c>
      <c r="E2738" s="1" t="s">
        <v>119</v>
      </c>
      <c r="F2738" s="1" t="s">
        <v>120</v>
      </c>
      <c r="G2738" s="5">
        <v>30635</v>
      </c>
      <c r="H2738" s="1" t="s">
        <v>10697</v>
      </c>
      <c r="I2738" s="1" t="s">
        <v>10680</v>
      </c>
      <c r="J2738" s="1" t="s">
        <v>12598</v>
      </c>
      <c r="K2738" s="5"/>
      <c r="L2738" s="1" t="s">
        <v>10695</v>
      </c>
    </row>
    <row r="2739" spans="1:12" x14ac:dyDescent="0.35">
      <c r="A2739" s="1" t="s">
        <v>9973</v>
      </c>
      <c r="B2739" s="1" t="s">
        <v>1398</v>
      </c>
      <c r="C2739" s="2">
        <v>45160</v>
      </c>
      <c r="D2739" s="5">
        <v>263822</v>
      </c>
      <c r="E2739" s="1" t="s">
        <v>248</v>
      </c>
      <c r="F2739" s="1" t="s">
        <v>249</v>
      </c>
      <c r="G2739" s="5">
        <v>8193</v>
      </c>
      <c r="H2739" s="1" t="s">
        <v>10693</v>
      </c>
      <c r="I2739" s="1" t="s">
        <v>10684</v>
      </c>
      <c r="J2739" s="1" t="s">
        <v>10698</v>
      </c>
      <c r="K2739" s="5">
        <v>15178</v>
      </c>
      <c r="L2739" s="1" t="s">
        <v>10682</v>
      </c>
    </row>
    <row r="2740" spans="1:12" x14ac:dyDescent="0.35">
      <c r="A2740" s="1" t="s">
        <v>9975</v>
      </c>
      <c r="B2740" s="1" t="s">
        <v>1929</v>
      </c>
      <c r="C2740" s="2">
        <v>44649</v>
      </c>
      <c r="D2740" s="5">
        <v>1098000</v>
      </c>
      <c r="E2740" s="1" t="s">
        <v>83</v>
      </c>
      <c r="F2740" s="1" t="s">
        <v>84</v>
      </c>
      <c r="G2740" s="5">
        <v>17302</v>
      </c>
      <c r="H2740" s="1" t="s">
        <v>10696</v>
      </c>
      <c r="I2740" s="1" t="s">
        <v>10684</v>
      </c>
      <c r="J2740" s="1" t="s">
        <v>12598</v>
      </c>
      <c r="K2740" s="5"/>
      <c r="L2740" s="1" t="s">
        <v>10691</v>
      </c>
    </row>
    <row r="2741" spans="1:12" x14ac:dyDescent="0.35">
      <c r="A2741" s="1" t="s">
        <v>9978</v>
      </c>
      <c r="B2741" s="1" t="s">
        <v>1897</v>
      </c>
      <c r="C2741" s="2">
        <v>45311</v>
      </c>
      <c r="D2741" s="5">
        <v>367000</v>
      </c>
      <c r="E2741" s="1" t="s">
        <v>72</v>
      </c>
      <c r="F2741" s="1" t="s">
        <v>33</v>
      </c>
      <c r="G2741" s="5">
        <v>12300</v>
      </c>
      <c r="H2741" s="1" t="s">
        <v>10683</v>
      </c>
      <c r="I2741" s="1" t="s">
        <v>10684</v>
      </c>
      <c r="J2741" s="1" t="s">
        <v>12598</v>
      </c>
      <c r="K2741" s="5"/>
      <c r="L2741" s="1" t="s">
        <v>10686</v>
      </c>
    </row>
    <row r="2742" spans="1:12" x14ac:dyDescent="0.35">
      <c r="A2742" s="1" t="s">
        <v>9982</v>
      </c>
      <c r="B2742" s="1" t="s">
        <v>1559</v>
      </c>
      <c r="C2742" s="2">
        <v>45028</v>
      </c>
      <c r="D2742" s="5">
        <v>119000</v>
      </c>
      <c r="E2742" s="1" t="s">
        <v>43</v>
      </c>
      <c r="F2742" s="1" t="s">
        <v>44</v>
      </c>
      <c r="G2742" s="5">
        <v>28890</v>
      </c>
      <c r="H2742" s="1" t="s">
        <v>10679</v>
      </c>
      <c r="I2742" s="1" t="s">
        <v>10684</v>
      </c>
      <c r="J2742" s="1" t="s">
        <v>12598</v>
      </c>
      <c r="K2742" s="5"/>
      <c r="L2742" s="1" t="s">
        <v>10682</v>
      </c>
    </row>
    <row r="2743" spans="1:12" x14ac:dyDescent="0.35">
      <c r="A2743" s="1" t="s">
        <v>9984</v>
      </c>
      <c r="B2743" s="1" t="s">
        <v>1784</v>
      </c>
      <c r="C2743" s="2">
        <v>45368</v>
      </c>
      <c r="D2743" s="5">
        <v>24717</v>
      </c>
      <c r="E2743" s="1" t="s">
        <v>32</v>
      </c>
      <c r="F2743" s="1" t="s">
        <v>33</v>
      </c>
      <c r="G2743" s="5">
        <v>12342</v>
      </c>
      <c r="H2743" s="1" t="s">
        <v>10697</v>
      </c>
      <c r="I2743" s="1" t="s">
        <v>10684</v>
      </c>
      <c r="J2743" s="1" t="s">
        <v>10681</v>
      </c>
      <c r="K2743" s="5">
        <v>24283</v>
      </c>
      <c r="L2743" s="1" t="s">
        <v>10686</v>
      </c>
    </row>
    <row r="2744" spans="1:12" x14ac:dyDescent="0.35">
      <c r="A2744" s="1" t="s">
        <v>9986</v>
      </c>
      <c r="B2744" s="1" t="s">
        <v>807</v>
      </c>
      <c r="C2744" s="2">
        <v>45714</v>
      </c>
      <c r="D2744" s="5">
        <v>998000</v>
      </c>
      <c r="E2744" s="1" t="s">
        <v>72</v>
      </c>
      <c r="F2744" s="1" t="s">
        <v>33</v>
      </c>
      <c r="G2744" s="5">
        <v>12129</v>
      </c>
      <c r="H2744" s="1" t="s">
        <v>10697</v>
      </c>
      <c r="I2744" s="1" t="s">
        <v>10680</v>
      </c>
      <c r="J2744" s="1" t="s">
        <v>12598</v>
      </c>
      <c r="K2744" s="5"/>
      <c r="L2744" s="1" t="s">
        <v>10682</v>
      </c>
    </row>
    <row r="2745" spans="1:12" x14ac:dyDescent="0.35">
      <c r="A2745" s="1" t="s">
        <v>9988</v>
      </c>
      <c r="B2745" s="1" t="s">
        <v>514</v>
      </c>
      <c r="C2745" s="2">
        <v>45094</v>
      </c>
      <c r="D2745" s="5">
        <v>471357</v>
      </c>
      <c r="E2745" s="1" t="s">
        <v>127</v>
      </c>
      <c r="F2745" s="1" t="s">
        <v>128</v>
      </c>
      <c r="G2745" s="5">
        <v>13446</v>
      </c>
      <c r="H2745" s="1" t="s">
        <v>10679</v>
      </c>
      <c r="I2745" s="1" t="s">
        <v>10690</v>
      </c>
      <c r="J2745" s="1" t="s">
        <v>10698</v>
      </c>
      <c r="K2745" s="5">
        <v>26643</v>
      </c>
      <c r="L2745" s="1" t="s">
        <v>10691</v>
      </c>
    </row>
    <row r="2746" spans="1:12" x14ac:dyDescent="0.35">
      <c r="A2746" s="1" t="s">
        <v>9990</v>
      </c>
      <c r="B2746" s="1" t="s">
        <v>2270</v>
      </c>
      <c r="C2746" s="2">
        <v>44981</v>
      </c>
      <c r="D2746" s="5">
        <v>636000</v>
      </c>
      <c r="E2746" s="1" t="s">
        <v>83</v>
      </c>
      <c r="F2746" s="1" t="s">
        <v>84</v>
      </c>
      <c r="G2746" s="5">
        <v>16152</v>
      </c>
      <c r="H2746" s="1" t="s">
        <v>10693</v>
      </c>
      <c r="I2746" s="1" t="s">
        <v>10690</v>
      </c>
      <c r="J2746" s="1" t="s">
        <v>12598</v>
      </c>
      <c r="K2746" s="5"/>
      <c r="L2746" s="1" t="s">
        <v>10682</v>
      </c>
    </row>
    <row r="2747" spans="1:12" x14ac:dyDescent="0.35">
      <c r="A2747" s="1" t="s">
        <v>9993</v>
      </c>
      <c r="B2747" s="1" t="s">
        <v>614</v>
      </c>
      <c r="C2747" s="2">
        <v>45015</v>
      </c>
      <c r="D2747" s="5">
        <v>197000</v>
      </c>
      <c r="E2747" s="1" t="s">
        <v>48</v>
      </c>
      <c r="F2747" s="1" t="s">
        <v>49</v>
      </c>
      <c r="G2747" s="5">
        <v>27249</v>
      </c>
      <c r="H2747" s="1" t="s">
        <v>10693</v>
      </c>
      <c r="I2747" s="1" t="s">
        <v>10684</v>
      </c>
      <c r="J2747" s="1" t="s">
        <v>12598</v>
      </c>
      <c r="K2747" s="5"/>
      <c r="L2747" s="1" t="s">
        <v>10682</v>
      </c>
    </row>
    <row r="2748" spans="1:12" x14ac:dyDescent="0.35">
      <c r="A2748" s="1" t="s">
        <v>9996</v>
      </c>
      <c r="B2748" s="1" t="s">
        <v>321</v>
      </c>
      <c r="C2748" s="2">
        <v>45141</v>
      </c>
      <c r="D2748" s="5">
        <v>897000</v>
      </c>
      <c r="E2748" s="1" t="s">
        <v>111</v>
      </c>
      <c r="F2748" s="1" t="s">
        <v>112</v>
      </c>
      <c r="G2748" s="5">
        <v>29404</v>
      </c>
      <c r="H2748" s="1" t="s">
        <v>10696</v>
      </c>
      <c r="I2748" s="1" t="s">
        <v>10684</v>
      </c>
      <c r="J2748" s="1" t="s">
        <v>12598</v>
      </c>
      <c r="K2748" s="5"/>
      <c r="L2748" s="1" t="s">
        <v>10682</v>
      </c>
    </row>
    <row r="2749" spans="1:12" x14ac:dyDescent="0.35">
      <c r="A2749" s="1" t="s">
        <v>9998</v>
      </c>
      <c r="B2749" s="1" t="s">
        <v>715</v>
      </c>
      <c r="C2749" s="2">
        <v>45148</v>
      </c>
      <c r="D2749" s="5">
        <v>129000</v>
      </c>
      <c r="E2749" s="1" t="s">
        <v>32</v>
      </c>
      <c r="F2749" s="1" t="s">
        <v>33</v>
      </c>
      <c r="G2749" s="5">
        <v>11143</v>
      </c>
      <c r="H2749" s="1" t="s">
        <v>10679</v>
      </c>
      <c r="I2749" s="1" t="s">
        <v>10680</v>
      </c>
      <c r="J2749" s="1" t="s">
        <v>12598</v>
      </c>
      <c r="K2749" s="5"/>
      <c r="L2749" s="1" t="s">
        <v>10682</v>
      </c>
    </row>
    <row r="2750" spans="1:12" x14ac:dyDescent="0.35">
      <c r="A2750" s="1" t="s">
        <v>10000</v>
      </c>
      <c r="B2750" s="1" t="s">
        <v>124</v>
      </c>
      <c r="C2750" s="2">
        <v>45330</v>
      </c>
      <c r="D2750" s="5">
        <v>133778</v>
      </c>
      <c r="E2750" s="1" t="s">
        <v>127</v>
      </c>
      <c r="F2750" s="1" t="s">
        <v>128</v>
      </c>
      <c r="G2750" s="5">
        <v>19828</v>
      </c>
      <c r="H2750" s="1" t="s">
        <v>10683</v>
      </c>
      <c r="I2750" s="1" t="s">
        <v>10680</v>
      </c>
      <c r="J2750" s="1" t="s">
        <v>10692</v>
      </c>
      <c r="K2750" s="5">
        <v>15222</v>
      </c>
      <c r="L2750" s="1" t="s">
        <v>10686</v>
      </c>
    </row>
    <row r="2751" spans="1:12" x14ac:dyDescent="0.35">
      <c r="A2751" s="1" t="s">
        <v>10002</v>
      </c>
      <c r="B2751" s="1" t="s">
        <v>333</v>
      </c>
      <c r="C2751" s="2">
        <v>45409</v>
      </c>
      <c r="D2751" s="5">
        <v>1007000</v>
      </c>
      <c r="E2751" s="1" t="s">
        <v>119</v>
      </c>
      <c r="F2751" s="1" t="s">
        <v>120</v>
      </c>
      <c r="G2751" s="5">
        <v>38527</v>
      </c>
      <c r="H2751" s="1" t="s">
        <v>10696</v>
      </c>
      <c r="I2751" s="1" t="s">
        <v>10684</v>
      </c>
      <c r="J2751" s="1" t="s">
        <v>12598</v>
      </c>
      <c r="K2751" s="5"/>
      <c r="L2751" s="1" t="s">
        <v>10686</v>
      </c>
    </row>
    <row r="2752" spans="1:12" x14ac:dyDescent="0.35">
      <c r="A2752" s="1" t="s">
        <v>10005</v>
      </c>
      <c r="B2752" s="1" t="s">
        <v>853</v>
      </c>
      <c r="C2752" s="2">
        <v>45245</v>
      </c>
      <c r="D2752" s="5">
        <v>523477</v>
      </c>
      <c r="E2752" s="1" t="s">
        <v>127</v>
      </c>
      <c r="F2752" s="1" t="s">
        <v>128</v>
      </c>
      <c r="G2752" s="5">
        <v>15367</v>
      </c>
      <c r="H2752" s="1" t="s">
        <v>10693</v>
      </c>
      <c r="I2752" s="1" t="s">
        <v>10684</v>
      </c>
      <c r="J2752" s="1" t="s">
        <v>10698</v>
      </c>
      <c r="K2752" s="5">
        <v>23523</v>
      </c>
      <c r="L2752" s="1" t="s">
        <v>10686</v>
      </c>
    </row>
    <row r="2753" spans="1:12" x14ac:dyDescent="0.35">
      <c r="A2753" s="1" t="s">
        <v>10008</v>
      </c>
      <c r="B2753" s="1" t="s">
        <v>1245</v>
      </c>
      <c r="C2753" s="2">
        <v>45698</v>
      </c>
      <c r="D2753" s="5">
        <v>199000</v>
      </c>
      <c r="E2753" s="1" t="s">
        <v>119</v>
      </c>
      <c r="F2753" s="1" t="s">
        <v>120</v>
      </c>
      <c r="G2753" s="5">
        <v>28729</v>
      </c>
      <c r="H2753" s="1" t="s">
        <v>10697</v>
      </c>
      <c r="I2753" s="1" t="s">
        <v>10680</v>
      </c>
      <c r="J2753" s="1" t="s">
        <v>12598</v>
      </c>
      <c r="K2753" s="5"/>
      <c r="L2753" s="1" t="s">
        <v>10691</v>
      </c>
    </row>
    <row r="2754" spans="1:12" x14ac:dyDescent="0.35">
      <c r="A2754" s="1" t="s">
        <v>10010</v>
      </c>
      <c r="B2754" s="1" t="s">
        <v>1858</v>
      </c>
      <c r="C2754" s="2">
        <v>45250</v>
      </c>
      <c r="D2754" s="5">
        <v>133959</v>
      </c>
      <c r="E2754" s="1" t="s">
        <v>56</v>
      </c>
      <c r="F2754" s="1" t="s">
        <v>57</v>
      </c>
      <c r="G2754" s="5">
        <v>40370</v>
      </c>
      <c r="H2754" s="1" t="s">
        <v>10683</v>
      </c>
      <c r="I2754" s="1" t="s">
        <v>10684</v>
      </c>
      <c r="J2754" s="1" t="s">
        <v>10694</v>
      </c>
      <c r="K2754" s="5">
        <v>45041</v>
      </c>
      <c r="L2754" s="1" t="s">
        <v>10691</v>
      </c>
    </row>
    <row r="2755" spans="1:12" x14ac:dyDescent="0.35">
      <c r="A2755" s="1" t="s">
        <v>10012</v>
      </c>
      <c r="B2755" s="1" t="s">
        <v>1951</v>
      </c>
      <c r="C2755" s="2">
        <v>45578</v>
      </c>
      <c r="D2755" s="5">
        <v>756000</v>
      </c>
      <c r="E2755" s="1" t="s">
        <v>119</v>
      </c>
      <c r="F2755" s="1" t="s">
        <v>120</v>
      </c>
      <c r="G2755" s="5">
        <v>29154</v>
      </c>
      <c r="H2755" s="1" t="s">
        <v>10679</v>
      </c>
      <c r="I2755" s="1" t="s">
        <v>10684</v>
      </c>
      <c r="J2755" s="1" t="s">
        <v>12598</v>
      </c>
      <c r="K2755" s="5"/>
      <c r="L2755" s="1" t="s">
        <v>10686</v>
      </c>
    </row>
    <row r="2756" spans="1:12" x14ac:dyDescent="0.35">
      <c r="A2756" s="1" t="s">
        <v>10015</v>
      </c>
      <c r="B2756" s="1" t="s">
        <v>1423</v>
      </c>
      <c r="C2756" s="2">
        <v>45597</v>
      </c>
      <c r="D2756" s="5">
        <v>118000</v>
      </c>
      <c r="E2756" s="1" t="s">
        <v>83</v>
      </c>
      <c r="F2756" s="1" t="s">
        <v>84</v>
      </c>
      <c r="G2756" s="5">
        <v>16115</v>
      </c>
      <c r="H2756" s="1" t="s">
        <v>10683</v>
      </c>
      <c r="I2756" s="1" t="s">
        <v>10684</v>
      </c>
      <c r="J2756" s="1" t="s">
        <v>12598</v>
      </c>
      <c r="K2756" s="5"/>
      <c r="L2756" s="1" t="s">
        <v>10686</v>
      </c>
    </row>
    <row r="2757" spans="1:12" x14ac:dyDescent="0.35">
      <c r="A2757" s="1" t="s">
        <v>10017</v>
      </c>
      <c r="B2757" s="1" t="s">
        <v>1168</v>
      </c>
      <c r="C2757" s="2">
        <v>45519</v>
      </c>
      <c r="D2757" s="5">
        <v>79000</v>
      </c>
      <c r="E2757" s="1" t="s">
        <v>91</v>
      </c>
      <c r="F2757" s="1" t="s">
        <v>84</v>
      </c>
      <c r="G2757" s="5">
        <v>16619</v>
      </c>
      <c r="H2757" s="1" t="s">
        <v>10696</v>
      </c>
      <c r="I2757" s="1" t="s">
        <v>10687</v>
      </c>
      <c r="J2757" s="1" t="s">
        <v>12598</v>
      </c>
      <c r="K2757" s="5"/>
      <c r="L2757" s="1" t="s">
        <v>10691</v>
      </c>
    </row>
    <row r="2758" spans="1:12" x14ac:dyDescent="0.35">
      <c r="A2758" s="1" t="s">
        <v>10019</v>
      </c>
      <c r="B2758" s="1" t="s">
        <v>1007</v>
      </c>
      <c r="C2758" s="2">
        <v>44759</v>
      </c>
      <c r="D2758" s="5">
        <v>697000</v>
      </c>
      <c r="E2758" s="1" t="s">
        <v>61</v>
      </c>
      <c r="F2758" s="1" t="s">
        <v>62</v>
      </c>
      <c r="G2758" s="5">
        <v>40742</v>
      </c>
      <c r="H2758" s="1" t="s">
        <v>10696</v>
      </c>
      <c r="I2758" s="1" t="s">
        <v>10690</v>
      </c>
      <c r="J2758" s="1" t="s">
        <v>12598</v>
      </c>
      <c r="K2758" s="5"/>
      <c r="L2758" s="1" t="s">
        <v>10682</v>
      </c>
    </row>
    <row r="2759" spans="1:12" x14ac:dyDescent="0.35">
      <c r="A2759" s="1" t="s">
        <v>10023</v>
      </c>
      <c r="B2759" s="1" t="s">
        <v>582</v>
      </c>
      <c r="C2759" s="2">
        <v>45186</v>
      </c>
      <c r="D2759" s="5">
        <v>927000</v>
      </c>
      <c r="E2759" s="1" t="s">
        <v>24</v>
      </c>
      <c r="F2759" s="1" t="s">
        <v>25</v>
      </c>
      <c r="G2759" s="5">
        <v>11767</v>
      </c>
      <c r="H2759" s="1" t="s">
        <v>10693</v>
      </c>
      <c r="I2759" s="1" t="s">
        <v>10684</v>
      </c>
      <c r="J2759" s="1" t="s">
        <v>12598</v>
      </c>
      <c r="K2759" s="5"/>
      <c r="L2759" s="1" t="s">
        <v>10686</v>
      </c>
    </row>
    <row r="2760" spans="1:12" x14ac:dyDescent="0.35">
      <c r="A2760" s="1" t="s">
        <v>10026</v>
      </c>
      <c r="B2760" s="1" t="s">
        <v>1132</v>
      </c>
      <c r="C2760" s="2">
        <v>45167</v>
      </c>
      <c r="D2760" s="5">
        <v>848000</v>
      </c>
      <c r="E2760" s="1" t="s">
        <v>37</v>
      </c>
      <c r="F2760" s="1" t="s">
        <v>38</v>
      </c>
      <c r="G2760" s="5">
        <v>31092</v>
      </c>
      <c r="H2760" s="1" t="s">
        <v>10679</v>
      </c>
      <c r="I2760" s="1" t="s">
        <v>10684</v>
      </c>
      <c r="J2760" s="1" t="s">
        <v>12598</v>
      </c>
      <c r="K2760" s="5"/>
      <c r="L2760" s="1" t="s">
        <v>10691</v>
      </c>
    </row>
    <row r="2761" spans="1:12" x14ac:dyDescent="0.35">
      <c r="A2761" s="1" t="s">
        <v>10029</v>
      </c>
      <c r="B2761" s="1" t="s">
        <v>76</v>
      </c>
      <c r="C2761" s="2">
        <v>45676</v>
      </c>
      <c r="D2761" s="5">
        <v>249000</v>
      </c>
      <c r="E2761" s="1" t="s">
        <v>72</v>
      </c>
      <c r="F2761" s="1" t="s">
        <v>33</v>
      </c>
      <c r="G2761" s="5">
        <v>11838</v>
      </c>
      <c r="H2761" s="1" t="s">
        <v>10693</v>
      </c>
      <c r="I2761" s="1" t="s">
        <v>10690</v>
      </c>
      <c r="J2761" s="1" t="s">
        <v>12598</v>
      </c>
      <c r="K2761" s="5"/>
      <c r="L2761" s="1" t="s">
        <v>10686</v>
      </c>
    </row>
    <row r="2762" spans="1:12" x14ac:dyDescent="0.35">
      <c r="A2762" s="1" t="s">
        <v>10031</v>
      </c>
      <c r="B2762" s="1" t="s">
        <v>703</v>
      </c>
      <c r="C2762" s="2">
        <v>45232</v>
      </c>
      <c r="D2762" s="5">
        <v>668000</v>
      </c>
      <c r="E2762" s="1" t="s">
        <v>61</v>
      </c>
      <c r="F2762" s="1" t="s">
        <v>62</v>
      </c>
      <c r="G2762" s="5">
        <v>41991</v>
      </c>
      <c r="H2762" s="1" t="s">
        <v>10696</v>
      </c>
      <c r="I2762" s="1" t="s">
        <v>10684</v>
      </c>
      <c r="J2762" s="1" t="s">
        <v>12598</v>
      </c>
      <c r="K2762" s="5"/>
      <c r="L2762" s="1" t="s">
        <v>10686</v>
      </c>
    </row>
    <row r="2763" spans="1:12" x14ac:dyDescent="0.35">
      <c r="A2763" s="1" t="s">
        <v>10034</v>
      </c>
      <c r="B2763" s="1" t="s">
        <v>1092</v>
      </c>
      <c r="C2763" s="2">
        <v>45407</v>
      </c>
      <c r="D2763" s="5">
        <v>907000</v>
      </c>
      <c r="E2763" s="1" t="s">
        <v>43</v>
      </c>
      <c r="F2763" s="1" t="s">
        <v>44</v>
      </c>
      <c r="G2763" s="5">
        <v>35234</v>
      </c>
      <c r="H2763" s="1" t="s">
        <v>10679</v>
      </c>
      <c r="I2763" s="1" t="s">
        <v>10690</v>
      </c>
      <c r="J2763" s="1" t="s">
        <v>12598</v>
      </c>
      <c r="K2763" s="5"/>
      <c r="L2763" s="1" t="s">
        <v>10691</v>
      </c>
    </row>
    <row r="2764" spans="1:12" x14ac:dyDescent="0.35">
      <c r="A2764" s="1" t="s">
        <v>10038</v>
      </c>
      <c r="B2764" s="1" t="s">
        <v>2299</v>
      </c>
      <c r="C2764" s="2">
        <v>45432</v>
      </c>
      <c r="D2764" s="5">
        <v>157742</v>
      </c>
      <c r="E2764" s="1" t="s">
        <v>151</v>
      </c>
      <c r="F2764" s="1" t="s">
        <v>33</v>
      </c>
      <c r="G2764" s="5">
        <v>12590</v>
      </c>
      <c r="H2764" s="1" t="s">
        <v>10683</v>
      </c>
      <c r="I2764" s="1" t="s">
        <v>10684</v>
      </c>
      <c r="J2764" s="1" t="s">
        <v>10681</v>
      </c>
      <c r="K2764" s="5">
        <v>19258</v>
      </c>
      <c r="L2764" s="1" t="s">
        <v>10682</v>
      </c>
    </row>
    <row r="2765" spans="1:12" x14ac:dyDescent="0.35">
      <c r="A2765" s="1" t="s">
        <v>10040</v>
      </c>
      <c r="B2765" s="1" t="s">
        <v>1939</v>
      </c>
      <c r="C2765" s="2">
        <v>45651</v>
      </c>
      <c r="D2765" s="5">
        <v>399000</v>
      </c>
      <c r="E2765" s="1" t="s">
        <v>151</v>
      </c>
      <c r="F2765" s="1" t="s">
        <v>33</v>
      </c>
      <c r="G2765" s="5">
        <v>13728</v>
      </c>
      <c r="H2765" s="1" t="s">
        <v>10679</v>
      </c>
      <c r="I2765" s="1" t="s">
        <v>10684</v>
      </c>
      <c r="J2765" s="1" t="s">
        <v>12598</v>
      </c>
      <c r="K2765" s="5"/>
      <c r="L2765" s="1" t="s">
        <v>10686</v>
      </c>
    </row>
    <row r="2766" spans="1:12" x14ac:dyDescent="0.35">
      <c r="A2766" s="1" t="s">
        <v>10042</v>
      </c>
      <c r="B2766" s="1" t="s">
        <v>796</v>
      </c>
      <c r="C2766" s="2">
        <v>44604</v>
      </c>
      <c r="D2766" s="5">
        <v>147137</v>
      </c>
      <c r="E2766" s="1" t="s">
        <v>72</v>
      </c>
      <c r="F2766" s="1" t="s">
        <v>33</v>
      </c>
      <c r="G2766" s="5">
        <v>12472</v>
      </c>
      <c r="H2766" s="1" t="s">
        <v>10693</v>
      </c>
      <c r="I2766" s="1" t="s">
        <v>10684</v>
      </c>
      <c r="J2766" s="1" t="s">
        <v>10702</v>
      </c>
      <c r="K2766" s="5">
        <v>31863</v>
      </c>
      <c r="L2766" s="1" t="s">
        <v>10688</v>
      </c>
    </row>
    <row r="2767" spans="1:12" x14ac:dyDescent="0.35">
      <c r="A2767" s="1" t="s">
        <v>10044</v>
      </c>
      <c r="B2767" s="1" t="s">
        <v>2184</v>
      </c>
      <c r="C2767" s="2">
        <v>45571</v>
      </c>
      <c r="D2767" s="5">
        <v>928000</v>
      </c>
      <c r="E2767" s="1" t="s">
        <v>37</v>
      </c>
      <c r="F2767" s="1" t="s">
        <v>38</v>
      </c>
      <c r="G2767" s="5">
        <v>30738</v>
      </c>
      <c r="H2767" s="1" t="s">
        <v>10693</v>
      </c>
      <c r="I2767" s="1" t="s">
        <v>10684</v>
      </c>
      <c r="J2767" s="1" t="s">
        <v>12598</v>
      </c>
      <c r="K2767" s="5"/>
      <c r="L2767" s="1" t="s">
        <v>10691</v>
      </c>
    </row>
    <row r="2768" spans="1:12" x14ac:dyDescent="0.35">
      <c r="A2768" s="1" t="s">
        <v>10047</v>
      </c>
      <c r="B2768" s="1" t="s">
        <v>1796</v>
      </c>
      <c r="C2768" s="2">
        <v>45302</v>
      </c>
      <c r="D2768" s="5">
        <v>59000</v>
      </c>
      <c r="E2768" s="1" t="s">
        <v>151</v>
      </c>
      <c r="F2768" s="1" t="s">
        <v>33</v>
      </c>
      <c r="G2768" s="5">
        <v>12559</v>
      </c>
      <c r="H2768" s="1" t="s">
        <v>10693</v>
      </c>
      <c r="I2768" s="1" t="s">
        <v>10687</v>
      </c>
      <c r="J2768" s="1" t="s">
        <v>12598</v>
      </c>
      <c r="K2768" s="5"/>
      <c r="L2768" s="1" t="s">
        <v>10686</v>
      </c>
    </row>
    <row r="2769" spans="1:12" x14ac:dyDescent="0.35">
      <c r="A2769" s="1" t="s">
        <v>10049</v>
      </c>
      <c r="B2769" s="1" t="s">
        <v>2159</v>
      </c>
      <c r="C2769" s="2">
        <v>44966</v>
      </c>
      <c r="D2769" s="5">
        <v>398000</v>
      </c>
      <c r="E2769" s="1" t="s">
        <v>83</v>
      </c>
      <c r="F2769" s="1" t="s">
        <v>84</v>
      </c>
      <c r="G2769" s="5">
        <v>14829</v>
      </c>
      <c r="H2769" s="1" t="s">
        <v>10693</v>
      </c>
      <c r="I2769" s="1" t="s">
        <v>10684</v>
      </c>
      <c r="J2769" s="1" t="s">
        <v>12598</v>
      </c>
      <c r="K2769" s="5"/>
      <c r="L2769" s="1" t="s">
        <v>10686</v>
      </c>
    </row>
    <row r="2770" spans="1:12" x14ac:dyDescent="0.35">
      <c r="A2770" s="1" t="s">
        <v>10051</v>
      </c>
      <c r="B2770" s="1" t="s">
        <v>1074</v>
      </c>
      <c r="C2770" s="2">
        <v>44971</v>
      </c>
      <c r="D2770" s="5">
        <v>105411</v>
      </c>
      <c r="E2770" s="1" t="s">
        <v>151</v>
      </c>
      <c r="F2770" s="1" t="s">
        <v>33</v>
      </c>
      <c r="G2770" s="5">
        <v>12471</v>
      </c>
      <c r="H2770" s="1" t="s">
        <v>10696</v>
      </c>
      <c r="I2770" s="1" t="s">
        <v>10684</v>
      </c>
      <c r="J2770" s="1" t="s">
        <v>10698</v>
      </c>
      <c r="K2770" s="5">
        <v>43589</v>
      </c>
      <c r="L2770" s="1" t="s">
        <v>10686</v>
      </c>
    </row>
    <row r="2771" spans="1:12" x14ac:dyDescent="0.35">
      <c r="A2771" s="1" t="s">
        <v>10053</v>
      </c>
      <c r="B2771" s="1" t="s">
        <v>1289</v>
      </c>
      <c r="C2771" s="2">
        <v>45548</v>
      </c>
      <c r="D2771" s="5">
        <v>200920</v>
      </c>
      <c r="E2771" s="1" t="s">
        <v>37</v>
      </c>
      <c r="F2771" s="1" t="s">
        <v>38</v>
      </c>
      <c r="G2771" s="5">
        <v>30893</v>
      </c>
      <c r="H2771" s="1" t="s">
        <v>10693</v>
      </c>
      <c r="I2771" s="1" t="s">
        <v>10684</v>
      </c>
      <c r="J2771" s="1" t="s">
        <v>10699</v>
      </c>
      <c r="K2771" s="5">
        <v>37080</v>
      </c>
      <c r="L2771" s="1" t="s">
        <v>10682</v>
      </c>
    </row>
    <row r="2772" spans="1:12" x14ac:dyDescent="0.35">
      <c r="A2772" s="1" t="s">
        <v>10055</v>
      </c>
      <c r="B2772" s="1" t="s">
        <v>1150</v>
      </c>
      <c r="C2772" s="2">
        <v>45061</v>
      </c>
      <c r="D2772" s="5">
        <v>848000</v>
      </c>
      <c r="E2772" s="1" t="s">
        <v>43</v>
      </c>
      <c r="F2772" s="1" t="s">
        <v>44</v>
      </c>
      <c r="G2772" s="5">
        <v>31436</v>
      </c>
      <c r="H2772" s="1" t="s">
        <v>10696</v>
      </c>
      <c r="I2772" s="1" t="s">
        <v>10680</v>
      </c>
      <c r="J2772" s="1" t="s">
        <v>12598</v>
      </c>
      <c r="K2772" s="5"/>
      <c r="L2772" s="1" t="s">
        <v>10686</v>
      </c>
    </row>
    <row r="2773" spans="1:12" x14ac:dyDescent="0.35">
      <c r="A2773" s="1" t="s">
        <v>10058</v>
      </c>
      <c r="B2773" s="1" t="s">
        <v>850</v>
      </c>
      <c r="C2773" s="2">
        <v>44717</v>
      </c>
      <c r="D2773" s="5">
        <v>119000</v>
      </c>
      <c r="E2773" s="1" t="s">
        <v>48</v>
      </c>
      <c r="F2773" s="1" t="s">
        <v>49</v>
      </c>
      <c r="G2773" s="5">
        <v>24513</v>
      </c>
      <c r="H2773" s="1" t="s">
        <v>10693</v>
      </c>
      <c r="I2773" s="1" t="s">
        <v>10684</v>
      </c>
      <c r="J2773" s="1" t="s">
        <v>12598</v>
      </c>
      <c r="K2773" s="5"/>
      <c r="L2773" s="1" t="s">
        <v>10686</v>
      </c>
    </row>
    <row r="2774" spans="1:12" x14ac:dyDescent="0.35">
      <c r="A2774" s="1" t="s">
        <v>10060</v>
      </c>
      <c r="B2774" s="1" t="s">
        <v>1762</v>
      </c>
      <c r="C2774" s="2">
        <v>44688</v>
      </c>
      <c r="D2774" s="5">
        <v>465146</v>
      </c>
      <c r="E2774" s="1" t="s">
        <v>95</v>
      </c>
      <c r="F2774" s="1" t="s">
        <v>33</v>
      </c>
      <c r="G2774" s="5">
        <v>14265</v>
      </c>
      <c r="H2774" s="1" t="s">
        <v>10679</v>
      </c>
      <c r="I2774" s="1" t="s">
        <v>10687</v>
      </c>
      <c r="J2774" s="1" t="s">
        <v>10681</v>
      </c>
      <c r="K2774" s="5">
        <v>33854</v>
      </c>
      <c r="L2774" s="1" t="s">
        <v>10691</v>
      </c>
    </row>
    <row r="2775" spans="1:12" x14ac:dyDescent="0.35">
      <c r="A2775" s="1" t="s">
        <v>10062</v>
      </c>
      <c r="B2775" s="1" t="s">
        <v>348</v>
      </c>
      <c r="C2775" s="2">
        <v>45387</v>
      </c>
      <c r="D2775" s="5">
        <v>1087261</v>
      </c>
      <c r="E2775" s="1" t="s">
        <v>95</v>
      </c>
      <c r="F2775" s="1" t="s">
        <v>33</v>
      </c>
      <c r="G2775" s="5">
        <v>10402</v>
      </c>
      <c r="H2775" s="1" t="s">
        <v>10679</v>
      </c>
      <c r="I2775" s="1" t="s">
        <v>10680</v>
      </c>
      <c r="J2775" s="1" t="s">
        <v>10699</v>
      </c>
      <c r="K2775" s="5">
        <v>47739</v>
      </c>
      <c r="L2775" s="1" t="s">
        <v>10691</v>
      </c>
    </row>
    <row r="2776" spans="1:12" x14ac:dyDescent="0.35">
      <c r="A2776" s="1" t="s">
        <v>10066</v>
      </c>
      <c r="B2776" s="1" t="s">
        <v>532</v>
      </c>
      <c r="C2776" s="2">
        <v>45445</v>
      </c>
      <c r="D2776" s="5">
        <v>985000</v>
      </c>
      <c r="E2776" s="1" t="s">
        <v>43</v>
      </c>
      <c r="F2776" s="1" t="s">
        <v>44</v>
      </c>
      <c r="G2776" s="5">
        <v>31278</v>
      </c>
      <c r="H2776" s="1" t="s">
        <v>10683</v>
      </c>
      <c r="I2776" s="1" t="s">
        <v>10684</v>
      </c>
      <c r="J2776" s="1" t="s">
        <v>12598</v>
      </c>
      <c r="K2776" s="5"/>
      <c r="L2776" s="1" t="s">
        <v>10686</v>
      </c>
    </row>
    <row r="2777" spans="1:12" x14ac:dyDescent="0.35">
      <c r="A2777" s="1" t="s">
        <v>10070</v>
      </c>
      <c r="B2777" s="1" t="s">
        <v>1135</v>
      </c>
      <c r="C2777" s="2">
        <v>44961</v>
      </c>
      <c r="D2777" s="5">
        <v>573338</v>
      </c>
      <c r="E2777" s="1" t="s">
        <v>119</v>
      </c>
      <c r="F2777" s="1" t="s">
        <v>120</v>
      </c>
      <c r="G2777" s="5">
        <v>30766</v>
      </c>
      <c r="H2777" s="1" t="s">
        <v>10696</v>
      </c>
      <c r="I2777" s="1" t="s">
        <v>10689</v>
      </c>
      <c r="J2777" s="1" t="s">
        <v>10701</v>
      </c>
      <c r="K2777" s="5">
        <v>25662</v>
      </c>
      <c r="L2777" s="1" t="s">
        <v>10686</v>
      </c>
    </row>
    <row r="2778" spans="1:12" x14ac:dyDescent="0.35">
      <c r="A2778" s="1" t="s">
        <v>10072</v>
      </c>
      <c r="B2778" s="1" t="s">
        <v>2310</v>
      </c>
      <c r="C2778" s="2">
        <v>45542</v>
      </c>
      <c r="D2778" s="5">
        <v>179000</v>
      </c>
      <c r="E2778" s="1" t="s">
        <v>119</v>
      </c>
      <c r="F2778" s="1" t="s">
        <v>120</v>
      </c>
      <c r="G2778" s="5">
        <v>30784</v>
      </c>
      <c r="H2778" s="1" t="s">
        <v>10679</v>
      </c>
      <c r="I2778" s="1" t="s">
        <v>10684</v>
      </c>
      <c r="J2778" s="1" t="s">
        <v>12598</v>
      </c>
      <c r="K2778" s="5"/>
      <c r="L2778" s="1" t="s">
        <v>10691</v>
      </c>
    </row>
    <row r="2779" spans="1:12" x14ac:dyDescent="0.35">
      <c r="A2779" s="1" t="s">
        <v>10074</v>
      </c>
      <c r="B2779" s="1" t="s">
        <v>1767</v>
      </c>
      <c r="C2779" s="2">
        <v>45158</v>
      </c>
      <c r="D2779" s="5">
        <v>45317</v>
      </c>
      <c r="E2779" s="1" t="s">
        <v>43</v>
      </c>
      <c r="F2779" s="1" t="s">
        <v>44</v>
      </c>
      <c r="G2779" s="5">
        <v>32738</v>
      </c>
      <c r="H2779" s="1" t="s">
        <v>10679</v>
      </c>
      <c r="I2779" s="1" t="s">
        <v>10687</v>
      </c>
      <c r="J2779" s="1" t="s">
        <v>10698</v>
      </c>
      <c r="K2779" s="5">
        <v>33683</v>
      </c>
      <c r="L2779" s="1" t="s">
        <v>10688</v>
      </c>
    </row>
    <row r="2780" spans="1:12" x14ac:dyDescent="0.35">
      <c r="A2780" s="1" t="s">
        <v>10076</v>
      </c>
      <c r="B2780" s="1" t="s">
        <v>676</v>
      </c>
      <c r="C2780" s="2">
        <v>44720</v>
      </c>
      <c r="D2780" s="5">
        <v>237000</v>
      </c>
      <c r="E2780" s="1" t="s">
        <v>12</v>
      </c>
      <c r="F2780" s="1" t="s">
        <v>13</v>
      </c>
      <c r="G2780" s="5">
        <v>13372</v>
      </c>
      <c r="H2780" s="1" t="s">
        <v>10696</v>
      </c>
      <c r="I2780" s="1" t="s">
        <v>10684</v>
      </c>
      <c r="J2780" s="1" t="s">
        <v>12598</v>
      </c>
      <c r="K2780" s="5"/>
      <c r="L2780" s="1" t="s">
        <v>10691</v>
      </c>
    </row>
    <row r="2781" spans="1:12" x14ac:dyDescent="0.35">
      <c r="A2781" s="1" t="s">
        <v>10078</v>
      </c>
      <c r="B2781" s="1" t="s">
        <v>1945</v>
      </c>
      <c r="C2781" s="2">
        <v>44704</v>
      </c>
      <c r="D2781" s="5">
        <v>329000</v>
      </c>
      <c r="E2781" s="1" t="s">
        <v>248</v>
      </c>
      <c r="F2781" s="1" t="s">
        <v>249</v>
      </c>
      <c r="G2781" s="5">
        <v>10353</v>
      </c>
      <c r="H2781" s="1" t="s">
        <v>10679</v>
      </c>
      <c r="I2781" s="1" t="s">
        <v>10684</v>
      </c>
      <c r="J2781" s="1" t="s">
        <v>12598</v>
      </c>
      <c r="K2781" s="5"/>
      <c r="L2781" s="1" t="s">
        <v>10691</v>
      </c>
    </row>
    <row r="2782" spans="1:12" x14ac:dyDescent="0.35">
      <c r="A2782" s="1" t="s">
        <v>10080</v>
      </c>
      <c r="B2782" s="1" t="s">
        <v>1877</v>
      </c>
      <c r="C2782" s="2">
        <v>45340</v>
      </c>
      <c r="D2782" s="5">
        <v>79000</v>
      </c>
      <c r="E2782" s="1" t="s">
        <v>248</v>
      </c>
      <c r="F2782" s="1" t="s">
        <v>249</v>
      </c>
      <c r="G2782" s="5">
        <v>9188</v>
      </c>
      <c r="H2782" s="1" t="s">
        <v>10679</v>
      </c>
      <c r="I2782" s="1" t="s">
        <v>10684</v>
      </c>
      <c r="J2782" s="1" t="s">
        <v>12598</v>
      </c>
      <c r="K2782" s="5"/>
      <c r="L2782" s="1" t="s">
        <v>10686</v>
      </c>
    </row>
    <row r="2783" spans="1:12" x14ac:dyDescent="0.35">
      <c r="A2783" s="1" t="s">
        <v>10082</v>
      </c>
      <c r="B2783" s="1" t="s">
        <v>29</v>
      </c>
      <c r="C2783" s="2">
        <v>45135</v>
      </c>
      <c r="D2783" s="5">
        <v>363896</v>
      </c>
      <c r="E2783" s="1" t="s">
        <v>32</v>
      </c>
      <c r="F2783" s="1" t="s">
        <v>33</v>
      </c>
      <c r="G2783" s="5">
        <v>12597</v>
      </c>
      <c r="H2783" s="1" t="s">
        <v>10683</v>
      </c>
      <c r="I2783" s="1" t="s">
        <v>10684</v>
      </c>
      <c r="J2783" s="1" t="s">
        <v>10681</v>
      </c>
      <c r="K2783" s="5">
        <v>23104</v>
      </c>
      <c r="L2783" s="1" t="s">
        <v>10686</v>
      </c>
    </row>
    <row r="2784" spans="1:12" x14ac:dyDescent="0.35">
      <c r="A2784" s="1" t="s">
        <v>10084</v>
      </c>
      <c r="B2784" s="1" t="s">
        <v>1409</v>
      </c>
      <c r="C2784" s="2">
        <v>45670</v>
      </c>
      <c r="D2784" s="5">
        <v>991084</v>
      </c>
      <c r="E2784" s="1" t="s">
        <v>431</v>
      </c>
      <c r="F2784" s="1" t="s">
        <v>432</v>
      </c>
      <c r="G2784" s="5">
        <v>29287</v>
      </c>
      <c r="H2784" s="1" t="s">
        <v>10679</v>
      </c>
      <c r="I2784" s="1" t="s">
        <v>10684</v>
      </c>
      <c r="J2784" s="1" t="s">
        <v>10702</v>
      </c>
      <c r="K2784" s="5">
        <v>15916</v>
      </c>
      <c r="L2784" s="1" t="s">
        <v>10682</v>
      </c>
    </row>
    <row r="2785" spans="1:12" x14ac:dyDescent="0.35">
      <c r="A2785" s="1" t="s">
        <v>10088</v>
      </c>
      <c r="B2785" s="1" t="s">
        <v>1380</v>
      </c>
      <c r="C2785" s="2">
        <v>45025</v>
      </c>
      <c r="D2785" s="5">
        <v>81053</v>
      </c>
      <c r="E2785" s="1" t="s">
        <v>37</v>
      </c>
      <c r="F2785" s="1" t="s">
        <v>38</v>
      </c>
      <c r="G2785" s="5">
        <v>30057</v>
      </c>
      <c r="H2785" s="1" t="s">
        <v>10693</v>
      </c>
      <c r="I2785" s="1" t="s">
        <v>10684</v>
      </c>
      <c r="J2785" s="1" t="s">
        <v>10701</v>
      </c>
      <c r="K2785" s="5">
        <v>47947</v>
      </c>
      <c r="L2785" s="1" t="s">
        <v>10686</v>
      </c>
    </row>
    <row r="2786" spans="1:12" x14ac:dyDescent="0.35">
      <c r="A2786" s="1" t="s">
        <v>10090</v>
      </c>
      <c r="B2786" s="1" t="s">
        <v>796</v>
      </c>
      <c r="C2786" s="2">
        <v>45422</v>
      </c>
      <c r="D2786" s="5">
        <v>1196000</v>
      </c>
      <c r="E2786" s="1" t="s">
        <v>61</v>
      </c>
      <c r="F2786" s="1" t="s">
        <v>62</v>
      </c>
      <c r="G2786" s="5">
        <v>42366</v>
      </c>
      <c r="H2786" s="1" t="s">
        <v>10679</v>
      </c>
      <c r="I2786" s="1" t="s">
        <v>10680</v>
      </c>
      <c r="J2786" s="1" t="s">
        <v>12598</v>
      </c>
      <c r="K2786" s="5"/>
      <c r="L2786" s="1" t="s">
        <v>10682</v>
      </c>
    </row>
    <row r="2787" spans="1:12" x14ac:dyDescent="0.35">
      <c r="A2787" s="1" t="s">
        <v>10094</v>
      </c>
      <c r="B2787" s="1" t="s">
        <v>848</v>
      </c>
      <c r="C2787" s="2">
        <v>45278</v>
      </c>
      <c r="D2787" s="5">
        <v>476644</v>
      </c>
      <c r="E2787" s="1" t="s">
        <v>61</v>
      </c>
      <c r="F2787" s="1" t="s">
        <v>62</v>
      </c>
      <c r="G2787" s="5">
        <v>42187</v>
      </c>
      <c r="H2787" s="1" t="s">
        <v>10693</v>
      </c>
      <c r="I2787" s="1" t="s">
        <v>10684</v>
      </c>
      <c r="J2787" s="1" t="s">
        <v>10681</v>
      </c>
      <c r="K2787" s="5">
        <v>21356</v>
      </c>
      <c r="L2787" s="1" t="s">
        <v>10688</v>
      </c>
    </row>
    <row r="2788" spans="1:12" x14ac:dyDescent="0.35">
      <c r="A2788" s="1" t="s">
        <v>10096</v>
      </c>
      <c r="B2788" s="1" t="s">
        <v>617</v>
      </c>
      <c r="C2788" s="2">
        <v>44673</v>
      </c>
      <c r="D2788" s="5">
        <v>229000</v>
      </c>
      <c r="E2788" s="1" t="s">
        <v>138</v>
      </c>
      <c r="F2788" s="1" t="s">
        <v>139</v>
      </c>
      <c r="G2788" s="5">
        <v>26046</v>
      </c>
      <c r="H2788" s="1" t="s">
        <v>10679</v>
      </c>
      <c r="I2788" s="1" t="s">
        <v>10687</v>
      </c>
      <c r="J2788" s="1" t="s">
        <v>12598</v>
      </c>
      <c r="K2788" s="5"/>
      <c r="L2788" s="1" t="s">
        <v>10691</v>
      </c>
    </row>
    <row r="2789" spans="1:12" x14ac:dyDescent="0.35">
      <c r="A2789" s="1" t="s">
        <v>10098</v>
      </c>
      <c r="B2789" s="1" t="s">
        <v>445</v>
      </c>
      <c r="C2789" s="2">
        <v>45083</v>
      </c>
      <c r="D2789" s="5">
        <v>898000</v>
      </c>
      <c r="E2789" s="1" t="s">
        <v>146</v>
      </c>
      <c r="F2789" s="1" t="s">
        <v>147</v>
      </c>
      <c r="G2789" s="5">
        <v>22095</v>
      </c>
      <c r="H2789" s="1" t="s">
        <v>10693</v>
      </c>
      <c r="I2789" s="1" t="s">
        <v>10684</v>
      </c>
      <c r="J2789" s="1" t="s">
        <v>12598</v>
      </c>
      <c r="K2789" s="5"/>
      <c r="L2789" s="1" t="s">
        <v>10682</v>
      </c>
    </row>
    <row r="2790" spans="1:12" x14ac:dyDescent="0.35">
      <c r="A2790" s="1" t="s">
        <v>10100</v>
      </c>
      <c r="B2790" s="1" t="s">
        <v>99</v>
      </c>
      <c r="C2790" s="2">
        <v>45613</v>
      </c>
      <c r="D2790" s="5">
        <v>668000</v>
      </c>
      <c r="E2790" s="1" t="s">
        <v>119</v>
      </c>
      <c r="F2790" s="1" t="s">
        <v>120</v>
      </c>
      <c r="G2790" s="5">
        <v>36217</v>
      </c>
      <c r="H2790" s="1" t="s">
        <v>10693</v>
      </c>
      <c r="I2790" s="1" t="s">
        <v>10684</v>
      </c>
      <c r="J2790" s="1" t="s">
        <v>12598</v>
      </c>
      <c r="K2790" s="5"/>
      <c r="L2790" s="1" t="s">
        <v>10695</v>
      </c>
    </row>
    <row r="2791" spans="1:12" x14ac:dyDescent="0.35">
      <c r="A2791" s="1" t="s">
        <v>10103</v>
      </c>
      <c r="B2791" s="1" t="s">
        <v>1829</v>
      </c>
      <c r="C2791" s="2">
        <v>44992</v>
      </c>
      <c r="D2791" s="5">
        <v>687000</v>
      </c>
      <c r="E2791" s="1" t="s">
        <v>56</v>
      </c>
      <c r="F2791" s="1" t="s">
        <v>57</v>
      </c>
      <c r="G2791" s="5">
        <v>43120</v>
      </c>
      <c r="H2791" s="1" t="s">
        <v>10679</v>
      </c>
      <c r="I2791" s="1" t="s">
        <v>10684</v>
      </c>
      <c r="J2791" s="1" t="s">
        <v>12598</v>
      </c>
      <c r="K2791" s="5"/>
      <c r="L2791" s="1" t="s">
        <v>10682</v>
      </c>
    </row>
    <row r="2792" spans="1:12" x14ac:dyDescent="0.35">
      <c r="A2792" s="1" t="s">
        <v>10106</v>
      </c>
      <c r="B2792" s="1" t="s">
        <v>558</v>
      </c>
      <c r="C2792" s="2">
        <v>44927</v>
      </c>
      <c r="D2792" s="5">
        <v>1198000</v>
      </c>
      <c r="E2792" s="1" t="s">
        <v>138</v>
      </c>
      <c r="F2792" s="1" t="s">
        <v>139</v>
      </c>
      <c r="G2792" s="5">
        <v>26749</v>
      </c>
      <c r="H2792" s="1" t="s">
        <v>10679</v>
      </c>
      <c r="I2792" s="1" t="s">
        <v>10684</v>
      </c>
      <c r="J2792" s="1" t="s">
        <v>12598</v>
      </c>
      <c r="K2792" s="5"/>
      <c r="L2792" s="1" t="s">
        <v>10688</v>
      </c>
    </row>
    <row r="2793" spans="1:12" x14ac:dyDescent="0.35">
      <c r="A2793" s="1" t="s">
        <v>10108</v>
      </c>
      <c r="B2793" s="1" t="s">
        <v>1762</v>
      </c>
      <c r="C2793" s="2">
        <v>45543</v>
      </c>
      <c r="D2793" s="5">
        <v>208363</v>
      </c>
      <c r="E2793" s="1" t="s">
        <v>37</v>
      </c>
      <c r="F2793" s="1" t="s">
        <v>38</v>
      </c>
      <c r="G2793" s="5">
        <v>40032</v>
      </c>
      <c r="H2793" s="1" t="s">
        <v>10696</v>
      </c>
      <c r="I2793" s="1" t="s">
        <v>10680</v>
      </c>
      <c r="J2793" s="1" t="s">
        <v>10701</v>
      </c>
      <c r="K2793" s="5">
        <v>29637</v>
      </c>
      <c r="L2793" s="1" t="s">
        <v>10682</v>
      </c>
    </row>
    <row r="2794" spans="1:12" x14ac:dyDescent="0.35">
      <c r="A2794" s="1" t="s">
        <v>10110</v>
      </c>
      <c r="B2794" s="1" t="s">
        <v>197</v>
      </c>
      <c r="C2794" s="2">
        <v>45611</v>
      </c>
      <c r="D2794" s="5">
        <v>229274</v>
      </c>
      <c r="E2794" s="1" t="s">
        <v>127</v>
      </c>
      <c r="F2794" s="1" t="s">
        <v>128</v>
      </c>
      <c r="G2794" s="5">
        <v>13263</v>
      </c>
      <c r="H2794" s="1" t="s">
        <v>10679</v>
      </c>
      <c r="I2794" s="1" t="s">
        <v>10684</v>
      </c>
      <c r="J2794" s="1" t="s">
        <v>10700</v>
      </c>
      <c r="K2794" s="5">
        <v>19726</v>
      </c>
      <c r="L2794" s="1" t="s">
        <v>10691</v>
      </c>
    </row>
    <row r="2795" spans="1:12" x14ac:dyDescent="0.35">
      <c r="A2795" s="1" t="s">
        <v>10112</v>
      </c>
      <c r="B2795" s="1" t="s">
        <v>934</v>
      </c>
      <c r="C2795" s="2">
        <v>45186</v>
      </c>
      <c r="D2795" s="5">
        <v>578000</v>
      </c>
      <c r="E2795" s="1" t="s">
        <v>61</v>
      </c>
      <c r="F2795" s="1" t="s">
        <v>62</v>
      </c>
      <c r="G2795" s="5">
        <v>43044</v>
      </c>
      <c r="H2795" s="1" t="s">
        <v>10696</v>
      </c>
      <c r="I2795" s="1" t="s">
        <v>10690</v>
      </c>
      <c r="J2795" s="1" t="s">
        <v>12598</v>
      </c>
      <c r="K2795" s="5"/>
      <c r="L2795" s="1" t="s">
        <v>10682</v>
      </c>
    </row>
    <row r="2796" spans="1:12" x14ac:dyDescent="0.35">
      <c r="A2796" s="1" t="s">
        <v>10115</v>
      </c>
      <c r="B2796" s="1" t="s">
        <v>477</v>
      </c>
      <c r="C2796" s="2">
        <v>45549</v>
      </c>
      <c r="D2796" s="5">
        <v>1280619</v>
      </c>
      <c r="E2796" s="1" t="s">
        <v>83</v>
      </c>
      <c r="F2796" s="1" t="s">
        <v>84</v>
      </c>
      <c r="G2796" s="5">
        <v>12176</v>
      </c>
      <c r="H2796" s="1" t="s">
        <v>10697</v>
      </c>
      <c r="I2796" s="1" t="s">
        <v>10684</v>
      </c>
      <c r="J2796" s="1" t="s">
        <v>10692</v>
      </c>
      <c r="K2796" s="5">
        <v>25381</v>
      </c>
      <c r="L2796" s="1" t="s">
        <v>10686</v>
      </c>
    </row>
    <row r="2797" spans="1:12" x14ac:dyDescent="0.35">
      <c r="A2797" s="1" t="s">
        <v>10119</v>
      </c>
      <c r="B2797" s="1" t="s">
        <v>1272</v>
      </c>
      <c r="C2797" s="2">
        <v>45193</v>
      </c>
      <c r="D2797" s="5">
        <v>278000</v>
      </c>
      <c r="E2797" s="1" t="s">
        <v>248</v>
      </c>
      <c r="F2797" s="1" t="s">
        <v>249</v>
      </c>
      <c r="G2797" s="5">
        <v>9930</v>
      </c>
      <c r="H2797" s="1" t="s">
        <v>10679</v>
      </c>
      <c r="I2797" s="1" t="s">
        <v>10684</v>
      </c>
      <c r="J2797" s="1" t="s">
        <v>12598</v>
      </c>
      <c r="K2797" s="5"/>
      <c r="L2797" s="1" t="s">
        <v>10686</v>
      </c>
    </row>
    <row r="2798" spans="1:12" x14ac:dyDescent="0.35">
      <c r="A2798" s="1" t="s">
        <v>10122</v>
      </c>
      <c r="B2798" s="1" t="s">
        <v>890</v>
      </c>
      <c r="C2798" s="2">
        <v>45391</v>
      </c>
      <c r="D2798" s="5">
        <v>278000</v>
      </c>
      <c r="E2798" s="1" t="s">
        <v>151</v>
      </c>
      <c r="F2798" s="1" t="s">
        <v>33</v>
      </c>
      <c r="G2798" s="5">
        <v>11108</v>
      </c>
      <c r="H2798" s="1" t="s">
        <v>10697</v>
      </c>
      <c r="I2798" s="1" t="s">
        <v>10687</v>
      </c>
      <c r="J2798" s="1" t="s">
        <v>12598</v>
      </c>
      <c r="K2798" s="5"/>
      <c r="L2798" s="1" t="s">
        <v>10686</v>
      </c>
    </row>
    <row r="2799" spans="1:12" x14ac:dyDescent="0.35">
      <c r="A2799" s="1" t="s">
        <v>10125</v>
      </c>
      <c r="B2799" s="1" t="s">
        <v>2013</v>
      </c>
      <c r="C2799" s="2">
        <v>45653</v>
      </c>
      <c r="D2799" s="5">
        <v>998000</v>
      </c>
      <c r="E2799" s="1" t="s">
        <v>37</v>
      </c>
      <c r="F2799" s="1" t="s">
        <v>38</v>
      </c>
      <c r="G2799" s="5">
        <v>42495</v>
      </c>
      <c r="H2799" s="1" t="s">
        <v>10683</v>
      </c>
      <c r="I2799" s="1" t="s">
        <v>10680</v>
      </c>
      <c r="J2799" s="1" t="s">
        <v>12598</v>
      </c>
      <c r="K2799" s="5"/>
      <c r="L2799" s="1" t="s">
        <v>10688</v>
      </c>
    </row>
    <row r="2800" spans="1:12" x14ac:dyDescent="0.35">
      <c r="A2800" s="1" t="s">
        <v>10128</v>
      </c>
      <c r="B2800" s="1" t="s">
        <v>2007</v>
      </c>
      <c r="C2800" s="2">
        <v>44941</v>
      </c>
      <c r="D2800" s="5">
        <v>69000</v>
      </c>
      <c r="E2800" s="1" t="s">
        <v>119</v>
      </c>
      <c r="F2800" s="1" t="s">
        <v>120</v>
      </c>
      <c r="G2800" s="5">
        <v>41308</v>
      </c>
      <c r="H2800" s="1" t="s">
        <v>10679</v>
      </c>
      <c r="I2800" s="1" t="s">
        <v>10680</v>
      </c>
      <c r="J2800" s="1" t="s">
        <v>12598</v>
      </c>
      <c r="K2800" s="5"/>
      <c r="L2800" s="1" t="s">
        <v>10686</v>
      </c>
    </row>
    <row r="2801" spans="1:12" x14ac:dyDescent="0.35">
      <c r="A2801" s="1" t="s">
        <v>10130</v>
      </c>
      <c r="B2801" s="1" t="s">
        <v>727</v>
      </c>
      <c r="C2801" s="2">
        <v>45661</v>
      </c>
      <c r="D2801" s="5">
        <v>196000</v>
      </c>
      <c r="E2801" s="1" t="s">
        <v>138</v>
      </c>
      <c r="F2801" s="1" t="s">
        <v>139</v>
      </c>
      <c r="G2801" s="5">
        <v>31703</v>
      </c>
      <c r="H2801" s="1" t="s">
        <v>10679</v>
      </c>
      <c r="I2801" s="1" t="s">
        <v>10684</v>
      </c>
      <c r="J2801" s="1" t="s">
        <v>12598</v>
      </c>
      <c r="K2801" s="5"/>
      <c r="L2801" s="1" t="s">
        <v>10695</v>
      </c>
    </row>
    <row r="2802" spans="1:12" x14ac:dyDescent="0.35">
      <c r="A2802" s="1" t="s">
        <v>10133</v>
      </c>
      <c r="B2802" s="1" t="s">
        <v>1980</v>
      </c>
      <c r="C2802" s="2">
        <v>45696</v>
      </c>
      <c r="D2802" s="5">
        <v>281633</v>
      </c>
      <c r="E2802" s="1" t="s">
        <v>43</v>
      </c>
      <c r="F2802" s="1" t="s">
        <v>44</v>
      </c>
      <c r="G2802" s="5">
        <v>35790</v>
      </c>
      <c r="H2802" s="1" t="s">
        <v>10696</v>
      </c>
      <c r="I2802" s="1" t="s">
        <v>10680</v>
      </c>
      <c r="J2802" s="1" t="s">
        <v>10699</v>
      </c>
      <c r="K2802" s="5">
        <v>17367</v>
      </c>
      <c r="L2802" s="1" t="s">
        <v>10691</v>
      </c>
    </row>
    <row r="2803" spans="1:12" x14ac:dyDescent="0.35">
      <c r="A2803" s="1" t="s">
        <v>10135</v>
      </c>
      <c r="B2803" s="1" t="s">
        <v>2130</v>
      </c>
      <c r="C2803" s="2">
        <v>45555</v>
      </c>
      <c r="D2803" s="5">
        <v>298000</v>
      </c>
      <c r="E2803" s="1" t="s">
        <v>119</v>
      </c>
      <c r="F2803" s="1" t="s">
        <v>120</v>
      </c>
      <c r="G2803" s="5">
        <v>32207</v>
      </c>
      <c r="H2803" s="1" t="s">
        <v>10696</v>
      </c>
      <c r="I2803" s="1" t="s">
        <v>10687</v>
      </c>
      <c r="J2803" s="1" t="s">
        <v>12598</v>
      </c>
      <c r="K2803" s="5"/>
      <c r="L2803" s="1" t="s">
        <v>10686</v>
      </c>
    </row>
    <row r="2804" spans="1:12" x14ac:dyDescent="0.35">
      <c r="A2804" s="1" t="s">
        <v>10138</v>
      </c>
      <c r="B2804" s="1" t="s">
        <v>756</v>
      </c>
      <c r="C2804" s="2">
        <v>45121</v>
      </c>
      <c r="D2804" s="5">
        <v>1240746</v>
      </c>
      <c r="E2804" s="1" t="s">
        <v>248</v>
      </c>
      <c r="F2804" s="1" t="s">
        <v>249</v>
      </c>
      <c r="G2804" s="5">
        <v>8491</v>
      </c>
      <c r="H2804" s="1" t="s">
        <v>10679</v>
      </c>
      <c r="I2804" s="1" t="s">
        <v>10684</v>
      </c>
      <c r="J2804" s="1" t="s">
        <v>10681</v>
      </c>
      <c r="K2804" s="5">
        <v>26254</v>
      </c>
      <c r="L2804" s="1" t="s">
        <v>10686</v>
      </c>
    </row>
    <row r="2805" spans="1:12" x14ac:dyDescent="0.35">
      <c r="A2805" s="1" t="s">
        <v>10142</v>
      </c>
      <c r="B2805" s="1" t="s">
        <v>1715</v>
      </c>
      <c r="C2805" s="2">
        <v>45073</v>
      </c>
      <c r="D2805" s="5">
        <v>628000</v>
      </c>
      <c r="E2805" s="1" t="s">
        <v>111</v>
      </c>
      <c r="F2805" s="1" t="s">
        <v>112</v>
      </c>
      <c r="G2805" s="5">
        <v>24603</v>
      </c>
      <c r="H2805" s="1" t="s">
        <v>10693</v>
      </c>
      <c r="I2805" s="1" t="s">
        <v>10690</v>
      </c>
      <c r="J2805" s="1" t="s">
        <v>12598</v>
      </c>
      <c r="K2805" s="5"/>
      <c r="L2805" s="1" t="s">
        <v>10695</v>
      </c>
    </row>
    <row r="2806" spans="1:12" x14ac:dyDescent="0.35">
      <c r="A2806" s="1" t="s">
        <v>10145</v>
      </c>
      <c r="B2806" s="1" t="s">
        <v>416</v>
      </c>
      <c r="C2806" s="2">
        <v>45521</v>
      </c>
      <c r="D2806" s="5">
        <v>658000</v>
      </c>
      <c r="E2806" s="1" t="s">
        <v>56</v>
      </c>
      <c r="F2806" s="1" t="s">
        <v>57</v>
      </c>
      <c r="G2806" s="5">
        <v>37412</v>
      </c>
      <c r="H2806" s="1" t="s">
        <v>10683</v>
      </c>
      <c r="I2806" s="1" t="s">
        <v>10684</v>
      </c>
      <c r="J2806" s="1" t="s">
        <v>12598</v>
      </c>
      <c r="K2806" s="5"/>
      <c r="L2806" s="1" t="s">
        <v>10691</v>
      </c>
    </row>
    <row r="2807" spans="1:12" x14ac:dyDescent="0.35">
      <c r="A2807" s="1" t="s">
        <v>10147</v>
      </c>
      <c r="B2807" s="1" t="s">
        <v>1724</v>
      </c>
      <c r="C2807" s="2">
        <v>45686</v>
      </c>
      <c r="D2807" s="5">
        <v>977000</v>
      </c>
      <c r="E2807" s="1" t="s">
        <v>12</v>
      </c>
      <c r="F2807" s="1" t="s">
        <v>13</v>
      </c>
      <c r="G2807" s="5">
        <v>13749</v>
      </c>
      <c r="H2807" s="1" t="s">
        <v>10679</v>
      </c>
      <c r="I2807" s="1" t="s">
        <v>10680</v>
      </c>
      <c r="J2807" s="1" t="s">
        <v>12598</v>
      </c>
      <c r="K2807" s="5"/>
      <c r="L2807" s="1" t="s">
        <v>10682</v>
      </c>
    </row>
    <row r="2808" spans="1:12" x14ac:dyDescent="0.35">
      <c r="A2808" s="1" t="s">
        <v>10151</v>
      </c>
      <c r="B2808" s="1" t="s">
        <v>148</v>
      </c>
      <c r="C2808" s="2">
        <v>45707</v>
      </c>
      <c r="D2808" s="5">
        <v>1205000</v>
      </c>
      <c r="E2808" s="1" t="s">
        <v>151</v>
      </c>
      <c r="F2808" s="1" t="s">
        <v>33</v>
      </c>
      <c r="G2808" s="5">
        <v>14431</v>
      </c>
      <c r="H2808" s="1" t="s">
        <v>10679</v>
      </c>
      <c r="I2808" s="1" t="s">
        <v>10684</v>
      </c>
      <c r="J2808" s="1" t="s">
        <v>12598</v>
      </c>
      <c r="K2808" s="5"/>
      <c r="L2808" s="1" t="s">
        <v>10682</v>
      </c>
    </row>
    <row r="2809" spans="1:12" x14ac:dyDescent="0.35">
      <c r="A2809" s="1" t="s">
        <v>10155</v>
      </c>
      <c r="B2809" s="1" t="s">
        <v>916</v>
      </c>
      <c r="C2809" s="2">
        <v>44903</v>
      </c>
      <c r="D2809" s="5">
        <v>434240</v>
      </c>
      <c r="E2809" s="1" t="s">
        <v>56</v>
      </c>
      <c r="F2809" s="1" t="s">
        <v>57</v>
      </c>
      <c r="G2809" s="5">
        <v>39322</v>
      </c>
      <c r="H2809" s="1" t="s">
        <v>10693</v>
      </c>
      <c r="I2809" s="1" t="s">
        <v>10684</v>
      </c>
      <c r="J2809" s="1" t="s">
        <v>10699</v>
      </c>
      <c r="K2809" s="5">
        <v>13760</v>
      </c>
      <c r="L2809" s="1" t="s">
        <v>10686</v>
      </c>
    </row>
    <row r="2810" spans="1:12" x14ac:dyDescent="0.35">
      <c r="A2810" s="1" t="s">
        <v>10158</v>
      </c>
      <c r="B2810" s="1" t="s">
        <v>1776</v>
      </c>
      <c r="C2810" s="2">
        <v>44847</v>
      </c>
      <c r="D2810" s="5">
        <v>578000</v>
      </c>
      <c r="E2810" s="1" t="s">
        <v>95</v>
      </c>
      <c r="F2810" s="1" t="s">
        <v>33</v>
      </c>
      <c r="G2810" s="5">
        <v>10144</v>
      </c>
      <c r="H2810" s="1" t="s">
        <v>10683</v>
      </c>
      <c r="I2810" s="1" t="s">
        <v>10689</v>
      </c>
      <c r="J2810" s="1" t="s">
        <v>12598</v>
      </c>
      <c r="K2810" s="5"/>
      <c r="L2810" s="1" t="s">
        <v>10686</v>
      </c>
    </row>
    <row r="2811" spans="1:12" x14ac:dyDescent="0.35">
      <c r="A2811" s="1" t="s">
        <v>10161</v>
      </c>
      <c r="B2811" s="1" t="s">
        <v>1787</v>
      </c>
      <c r="C2811" s="2">
        <v>45272</v>
      </c>
      <c r="D2811" s="5">
        <v>777000</v>
      </c>
      <c r="E2811" s="1" t="s">
        <v>91</v>
      </c>
      <c r="F2811" s="1" t="s">
        <v>84</v>
      </c>
      <c r="G2811" s="5">
        <v>15603</v>
      </c>
      <c r="H2811" s="1" t="s">
        <v>10696</v>
      </c>
      <c r="I2811" s="1" t="s">
        <v>10684</v>
      </c>
      <c r="J2811" s="1" t="s">
        <v>12598</v>
      </c>
      <c r="K2811" s="5"/>
      <c r="L2811" s="1" t="s">
        <v>10691</v>
      </c>
    </row>
    <row r="2812" spans="1:12" x14ac:dyDescent="0.35">
      <c r="A2812" s="1" t="s">
        <v>10165</v>
      </c>
      <c r="B2812" s="1" t="s">
        <v>1582</v>
      </c>
      <c r="C2812" s="2">
        <v>44645</v>
      </c>
      <c r="D2812" s="5">
        <v>317000</v>
      </c>
      <c r="E2812" s="1" t="s">
        <v>431</v>
      </c>
      <c r="F2812" s="1" t="s">
        <v>432</v>
      </c>
      <c r="G2812" s="5">
        <v>36983</v>
      </c>
      <c r="H2812" s="1" t="s">
        <v>10693</v>
      </c>
      <c r="I2812" s="1" t="s">
        <v>10684</v>
      </c>
      <c r="J2812" s="1" t="s">
        <v>12598</v>
      </c>
      <c r="K2812" s="5"/>
      <c r="L2812" s="1" t="s">
        <v>10691</v>
      </c>
    </row>
    <row r="2813" spans="1:12" x14ac:dyDescent="0.35">
      <c r="A2813" s="1" t="s">
        <v>10169</v>
      </c>
      <c r="B2813" s="1" t="s">
        <v>712</v>
      </c>
      <c r="C2813" s="2">
        <v>44890</v>
      </c>
      <c r="D2813" s="5">
        <v>118000</v>
      </c>
      <c r="E2813" s="1" t="s">
        <v>72</v>
      </c>
      <c r="F2813" s="1" t="s">
        <v>33</v>
      </c>
      <c r="G2813" s="5">
        <v>12803</v>
      </c>
      <c r="H2813" s="1" t="s">
        <v>10696</v>
      </c>
      <c r="I2813" s="1" t="s">
        <v>10684</v>
      </c>
      <c r="J2813" s="1" t="s">
        <v>12598</v>
      </c>
      <c r="K2813" s="5"/>
      <c r="L2813" s="1" t="s">
        <v>10695</v>
      </c>
    </row>
    <row r="2814" spans="1:12" x14ac:dyDescent="0.35">
      <c r="A2814" s="1" t="s">
        <v>10171</v>
      </c>
      <c r="B2814" s="1" t="s">
        <v>306</v>
      </c>
      <c r="C2814" s="2">
        <v>45653</v>
      </c>
      <c r="D2814" s="5">
        <v>376310</v>
      </c>
      <c r="E2814" s="1" t="s">
        <v>91</v>
      </c>
      <c r="F2814" s="1" t="s">
        <v>84</v>
      </c>
      <c r="G2814" s="5">
        <v>14952</v>
      </c>
      <c r="H2814" s="1" t="s">
        <v>10679</v>
      </c>
      <c r="I2814" s="1" t="s">
        <v>10684</v>
      </c>
      <c r="J2814" s="1" t="s">
        <v>10681</v>
      </c>
      <c r="K2814" s="5">
        <v>40690</v>
      </c>
      <c r="L2814" s="1" t="s">
        <v>10691</v>
      </c>
    </row>
    <row r="2815" spans="1:12" x14ac:dyDescent="0.35">
      <c r="A2815" s="1" t="s">
        <v>10175</v>
      </c>
      <c r="B2815" s="1" t="s">
        <v>1357</v>
      </c>
      <c r="C2815" s="2">
        <v>45293</v>
      </c>
      <c r="D2815" s="5">
        <v>302182</v>
      </c>
      <c r="E2815" s="1" t="s">
        <v>138</v>
      </c>
      <c r="F2815" s="1" t="s">
        <v>139</v>
      </c>
      <c r="G2815" s="5">
        <v>34788</v>
      </c>
      <c r="H2815" s="1" t="s">
        <v>10697</v>
      </c>
      <c r="I2815" s="1" t="s">
        <v>10690</v>
      </c>
      <c r="J2815" s="1" t="s">
        <v>10700</v>
      </c>
      <c r="K2815" s="5">
        <v>26818</v>
      </c>
      <c r="L2815" s="1" t="s">
        <v>10691</v>
      </c>
    </row>
    <row r="2816" spans="1:12" x14ac:dyDescent="0.35">
      <c r="A2816" s="1" t="s">
        <v>10177</v>
      </c>
      <c r="B2816" s="1" t="s">
        <v>949</v>
      </c>
      <c r="C2816" s="2">
        <v>45545</v>
      </c>
      <c r="D2816" s="5">
        <v>369657</v>
      </c>
      <c r="E2816" s="1" t="s">
        <v>24</v>
      </c>
      <c r="F2816" s="1" t="s">
        <v>25</v>
      </c>
      <c r="G2816" s="5">
        <v>12608</v>
      </c>
      <c r="H2816" s="1" t="s">
        <v>10696</v>
      </c>
      <c r="I2816" s="1" t="s">
        <v>10689</v>
      </c>
      <c r="J2816" s="1" t="s">
        <v>10699</v>
      </c>
      <c r="K2816" s="5">
        <v>27343</v>
      </c>
      <c r="L2816" s="1" t="s">
        <v>10691</v>
      </c>
    </row>
    <row r="2817" spans="1:12" x14ac:dyDescent="0.35">
      <c r="A2817" s="1" t="s">
        <v>10180</v>
      </c>
      <c r="B2817" s="1" t="s">
        <v>124</v>
      </c>
      <c r="C2817" s="2">
        <v>45596</v>
      </c>
      <c r="D2817" s="5">
        <v>202868</v>
      </c>
      <c r="E2817" s="1" t="s">
        <v>127</v>
      </c>
      <c r="F2817" s="1" t="s">
        <v>128</v>
      </c>
      <c r="G2817" s="5">
        <v>15486</v>
      </c>
      <c r="H2817" s="1" t="s">
        <v>10697</v>
      </c>
      <c r="I2817" s="1" t="s">
        <v>10684</v>
      </c>
      <c r="J2817" s="1" t="s">
        <v>10700</v>
      </c>
      <c r="K2817" s="5">
        <v>26132</v>
      </c>
      <c r="L2817" s="1" t="s">
        <v>10688</v>
      </c>
    </row>
    <row r="2818" spans="1:12" x14ac:dyDescent="0.35">
      <c r="A2818" s="1" t="s">
        <v>10182</v>
      </c>
      <c r="B2818" s="1" t="s">
        <v>1704</v>
      </c>
      <c r="C2818" s="2">
        <v>45715</v>
      </c>
      <c r="D2818" s="5">
        <v>177000</v>
      </c>
      <c r="E2818" s="1" t="s">
        <v>431</v>
      </c>
      <c r="F2818" s="1" t="s">
        <v>432</v>
      </c>
      <c r="G2818" s="5">
        <v>41310</v>
      </c>
      <c r="H2818" s="1" t="s">
        <v>10696</v>
      </c>
      <c r="I2818" s="1" t="s">
        <v>10690</v>
      </c>
      <c r="J2818" s="1" t="s">
        <v>12598</v>
      </c>
      <c r="K2818" s="5"/>
      <c r="L2818" s="1" t="s">
        <v>10695</v>
      </c>
    </row>
    <row r="2819" spans="1:12" x14ac:dyDescent="0.35">
      <c r="A2819" s="1" t="s">
        <v>10185</v>
      </c>
      <c r="B2819" s="1" t="s">
        <v>1123</v>
      </c>
      <c r="C2819" s="2">
        <v>45433</v>
      </c>
      <c r="D2819" s="5">
        <v>960285</v>
      </c>
      <c r="E2819" s="1" t="s">
        <v>72</v>
      </c>
      <c r="F2819" s="1" t="s">
        <v>33</v>
      </c>
      <c r="G2819" s="5">
        <v>9115</v>
      </c>
      <c r="H2819" s="1" t="s">
        <v>10697</v>
      </c>
      <c r="I2819" s="1" t="s">
        <v>10684</v>
      </c>
      <c r="J2819" s="1" t="s">
        <v>10699</v>
      </c>
      <c r="K2819" s="5">
        <v>16715</v>
      </c>
      <c r="L2819" s="1" t="s">
        <v>10686</v>
      </c>
    </row>
    <row r="2820" spans="1:12" x14ac:dyDescent="0.35">
      <c r="A2820" s="1" t="s">
        <v>10188</v>
      </c>
      <c r="B2820" s="1" t="s">
        <v>451</v>
      </c>
      <c r="C2820" s="2">
        <v>44952</v>
      </c>
      <c r="D2820" s="5">
        <v>257885</v>
      </c>
      <c r="E2820" s="1" t="s">
        <v>37</v>
      </c>
      <c r="F2820" s="1" t="s">
        <v>38</v>
      </c>
      <c r="G2820" s="5">
        <v>39022</v>
      </c>
      <c r="H2820" s="1" t="s">
        <v>10679</v>
      </c>
      <c r="I2820" s="1" t="s">
        <v>10684</v>
      </c>
      <c r="J2820" s="1" t="s">
        <v>10701</v>
      </c>
      <c r="K2820" s="5">
        <v>40115</v>
      </c>
      <c r="L2820" s="1" t="s">
        <v>10682</v>
      </c>
    </row>
    <row r="2821" spans="1:12" x14ac:dyDescent="0.35">
      <c r="A2821" s="1" t="s">
        <v>10191</v>
      </c>
      <c r="B2821" s="1" t="s">
        <v>413</v>
      </c>
      <c r="C2821" s="2">
        <v>45487</v>
      </c>
      <c r="D2821" s="5">
        <v>2833000</v>
      </c>
      <c r="E2821" s="1" t="s">
        <v>61</v>
      </c>
      <c r="F2821" s="1" t="s">
        <v>62</v>
      </c>
      <c r="G2821" s="5">
        <v>44033</v>
      </c>
      <c r="H2821" s="1" t="s">
        <v>10697</v>
      </c>
      <c r="I2821" s="1" t="s">
        <v>10680</v>
      </c>
      <c r="J2821" s="1" t="s">
        <v>12598</v>
      </c>
      <c r="K2821" s="5"/>
      <c r="L2821" s="1" t="s">
        <v>10691</v>
      </c>
    </row>
    <row r="2822" spans="1:12" x14ac:dyDescent="0.35">
      <c r="A2822" s="1" t="s">
        <v>10195</v>
      </c>
      <c r="B2822" s="1" t="s">
        <v>1059</v>
      </c>
      <c r="C2822" s="2">
        <v>45387</v>
      </c>
      <c r="D2822" s="5">
        <v>1375309</v>
      </c>
      <c r="E2822" s="1" t="s">
        <v>32</v>
      </c>
      <c r="F2822" s="1" t="s">
        <v>33</v>
      </c>
      <c r="G2822" s="5">
        <v>12560</v>
      </c>
      <c r="H2822" s="1" t="s">
        <v>10679</v>
      </c>
      <c r="I2822" s="1" t="s">
        <v>10684</v>
      </c>
      <c r="J2822" s="1" t="s">
        <v>10698</v>
      </c>
      <c r="K2822" s="5">
        <v>18691</v>
      </c>
      <c r="L2822" s="1" t="s">
        <v>10686</v>
      </c>
    </row>
    <row r="2823" spans="1:12" x14ac:dyDescent="0.35">
      <c r="A2823" s="1" t="s">
        <v>10199</v>
      </c>
      <c r="B2823" s="1" t="s">
        <v>1975</v>
      </c>
      <c r="C2823" s="2">
        <v>45293</v>
      </c>
      <c r="D2823" s="5">
        <v>538000</v>
      </c>
      <c r="E2823" s="1" t="s">
        <v>119</v>
      </c>
      <c r="F2823" s="1" t="s">
        <v>120</v>
      </c>
      <c r="G2823" s="5">
        <v>39207</v>
      </c>
      <c r="H2823" s="1" t="s">
        <v>10679</v>
      </c>
      <c r="I2823" s="1" t="s">
        <v>10684</v>
      </c>
      <c r="J2823" s="1" t="s">
        <v>12598</v>
      </c>
      <c r="K2823" s="5"/>
      <c r="L2823" s="1" t="s">
        <v>10695</v>
      </c>
    </row>
    <row r="2824" spans="1:12" x14ac:dyDescent="0.35">
      <c r="A2824" s="1" t="s">
        <v>10202</v>
      </c>
      <c r="B2824" s="1" t="s">
        <v>2348</v>
      </c>
      <c r="C2824" s="2">
        <v>45696</v>
      </c>
      <c r="D2824" s="5">
        <v>199000</v>
      </c>
      <c r="E2824" s="1" t="s">
        <v>61</v>
      </c>
      <c r="F2824" s="1" t="s">
        <v>62</v>
      </c>
      <c r="G2824" s="5">
        <v>42454</v>
      </c>
      <c r="H2824" s="1" t="s">
        <v>10679</v>
      </c>
      <c r="I2824" s="1" t="s">
        <v>10684</v>
      </c>
      <c r="J2824" s="1" t="s">
        <v>12598</v>
      </c>
      <c r="K2824" s="5"/>
      <c r="L2824" s="1" t="s">
        <v>10686</v>
      </c>
    </row>
    <row r="2825" spans="1:12" x14ac:dyDescent="0.35">
      <c r="A2825" s="1" t="s">
        <v>10204</v>
      </c>
      <c r="B2825" s="1" t="s">
        <v>2253</v>
      </c>
      <c r="C2825" s="2">
        <v>45515</v>
      </c>
      <c r="D2825" s="5">
        <v>687000</v>
      </c>
      <c r="E2825" s="1" t="s">
        <v>119</v>
      </c>
      <c r="F2825" s="1" t="s">
        <v>120</v>
      </c>
      <c r="G2825" s="5">
        <v>29744</v>
      </c>
      <c r="H2825" s="1" t="s">
        <v>10683</v>
      </c>
      <c r="I2825" s="1" t="s">
        <v>10684</v>
      </c>
      <c r="J2825" s="1" t="s">
        <v>12598</v>
      </c>
      <c r="K2825" s="5"/>
      <c r="L2825" s="1" t="s">
        <v>10688</v>
      </c>
    </row>
    <row r="2826" spans="1:12" x14ac:dyDescent="0.35">
      <c r="A2826" s="1" t="s">
        <v>10208</v>
      </c>
      <c r="B2826" s="1" t="s">
        <v>1811</v>
      </c>
      <c r="C2826" s="2">
        <v>45094</v>
      </c>
      <c r="D2826" s="5">
        <v>528000</v>
      </c>
      <c r="E2826" s="1" t="s">
        <v>32</v>
      </c>
      <c r="F2826" s="1" t="s">
        <v>33</v>
      </c>
      <c r="G2826" s="5">
        <v>9517</v>
      </c>
      <c r="H2826" s="1" t="s">
        <v>10693</v>
      </c>
      <c r="I2826" s="1" t="s">
        <v>10684</v>
      </c>
      <c r="J2826" s="1" t="s">
        <v>12598</v>
      </c>
      <c r="K2826" s="5"/>
      <c r="L2826" s="1" t="s">
        <v>10686</v>
      </c>
    </row>
    <row r="2827" spans="1:12" x14ac:dyDescent="0.35">
      <c r="A2827" s="1" t="s">
        <v>10211</v>
      </c>
      <c r="B2827" s="1" t="s">
        <v>2178</v>
      </c>
      <c r="C2827" s="2">
        <v>45306</v>
      </c>
      <c r="D2827" s="5">
        <v>806000</v>
      </c>
      <c r="E2827" s="1" t="s">
        <v>61</v>
      </c>
      <c r="F2827" s="1" t="s">
        <v>62</v>
      </c>
      <c r="G2827" s="5">
        <v>38386</v>
      </c>
      <c r="H2827" s="1" t="s">
        <v>10679</v>
      </c>
      <c r="I2827" s="1" t="s">
        <v>10689</v>
      </c>
      <c r="J2827" s="1" t="s">
        <v>12598</v>
      </c>
      <c r="K2827" s="5"/>
      <c r="L2827" s="1" t="s">
        <v>10686</v>
      </c>
    </row>
    <row r="2828" spans="1:12" x14ac:dyDescent="0.35">
      <c r="A2828" s="1" t="s">
        <v>10214</v>
      </c>
      <c r="B2828" s="1" t="s">
        <v>315</v>
      </c>
      <c r="C2828" s="2">
        <v>45447</v>
      </c>
      <c r="D2828" s="5">
        <v>449000</v>
      </c>
      <c r="E2828" s="1" t="s">
        <v>95</v>
      </c>
      <c r="F2828" s="1" t="s">
        <v>33</v>
      </c>
      <c r="G2828" s="5">
        <v>14462</v>
      </c>
      <c r="H2828" s="1" t="s">
        <v>10693</v>
      </c>
      <c r="I2828" s="1" t="s">
        <v>10689</v>
      </c>
      <c r="J2828" s="1" t="s">
        <v>12598</v>
      </c>
      <c r="K2828" s="5"/>
      <c r="L2828" s="1" t="s">
        <v>10686</v>
      </c>
    </row>
    <row r="2829" spans="1:12" x14ac:dyDescent="0.35">
      <c r="A2829" s="1" t="s">
        <v>10216</v>
      </c>
      <c r="B2829" s="1" t="s">
        <v>1829</v>
      </c>
      <c r="C2829" s="2">
        <v>45711</v>
      </c>
      <c r="D2829" s="5">
        <v>534786</v>
      </c>
      <c r="E2829" s="1" t="s">
        <v>56</v>
      </c>
      <c r="F2829" s="1" t="s">
        <v>57</v>
      </c>
      <c r="G2829" s="5">
        <v>42313</v>
      </c>
      <c r="H2829" s="1" t="s">
        <v>10693</v>
      </c>
      <c r="I2829" s="1" t="s">
        <v>10684</v>
      </c>
      <c r="J2829" s="1" t="s">
        <v>10700</v>
      </c>
      <c r="K2829" s="5">
        <v>23214</v>
      </c>
      <c r="L2829" s="1" t="s">
        <v>10691</v>
      </c>
    </row>
    <row r="2830" spans="1:12" x14ac:dyDescent="0.35">
      <c r="A2830" s="1" t="s">
        <v>10218</v>
      </c>
      <c r="B2830" s="1" t="s">
        <v>1286</v>
      </c>
      <c r="C2830" s="2">
        <v>44961</v>
      </c>
      <c r="D2830" s="5">
        <v>636000</v>
      </c>
      <c r="E2830" s="1" t="s">
        <v>248</v>
      </c>
      <c r="F2830" s="1" t="s">
        <v>249</v>
      </c>
      <c r="G2830" s="5">
        <v>11071</v>
      </c>
      <c r="H2830" s="1" t="s">
        <v>10679</v>
      </c>
      <c r="I2830" s="1" t="s">
        <v>10684</v>
      </c>
      <c r="J2830" s="1" t="s">
        <v>12598</v>
      </c>
      <c r="K2830" s="5"/>
      <c r="L2830" s="1" t="s">
        <v>10695</v>
      </c>
    </row>
    <row r="2831" spans="1:12" x14ac:dyDescent="0.35">
      <c r="A2831" s="1" t="s">
        <v>10221</v>
      </c>
      <c r="B2831" s="1" t="s">
        <v>1195</v>
      </c>
      <c r="C2831" s="2">
        <v>45223</v>
      </c>
      <c r="D2831" s="5">
        <v>837000</v>
      </c>
      <c r="E2831" s="1" t="s">
        <v>12</v>
      </c>
      <c r="F2831" s="1" t="s">
        <v>13</v>
      </c>
      <c r="G2831" s="5">
        <v>12047</v>
      </c>
      <c r="H2831" s="1" t="s">
        <v>10679</v>
      </c>
      <c r="I2831" s="1" t="s">
        <v>10684</v>
      </c>
      <c r="J2831" s="1" t="s">
        <v>12598</v>
      </c>
      <c r="K2831" s="5"/>
      <c r="L2831" s="1" t="s">
        <v>10682</v>
      </c>
    </row>
    <row r="2832" spans="1:12" x14ac:dyDescent="0.35">
      <c r="A2832" s="1" t="s">
        <v>10223</v>
      </c>
      <c r="B2832" s="1" t="s">
        <v>1263</v>
      </c>
      <c r="C2832" s="2">
        <v>45696</v>
      </c>
      <c r="D2832" s="5">
        <v>508000</v>
      </c>
      <c r="E2832" s="1" t="s">
        <v>12</v>
      </c>
      <c r="F2832" s="1" t="s">
        <v>13</v>
      </c>
      <c r="G2832" s="5">
        <v>17683</v>
      </c>
      <c r="H2832" s="1" t="s">
        <v>10693</v>
      </c>
      <c r="I2832" s="1" t="s">
        <v>10684</v>
      </c>
      <c r="J2832" s="1" t="s">
        <v>12598</v>
      </c>
      <c r="K2832" s="5"/>
      <c r="L2832" s="1" t="s">
        <v>10691</v>
      </c>
    </row>
    <row r="2833" spans="1:12" x14ac:dyDescent="0.35">
      <c r="A2833" s="1" t="s">
        <v>10226</v>
      </c>
      <c r="B2833" s="1" t="s">
        <v>1889</v>
      </c>
      <c r="C2833" s="2">
        <v>44953</v>
      </c>
      <c r="D2833" s="5">
        <v>431358</v>
      </c>
      <c r="E2833" s="1" t="s">
        <v>138</v>
      </c>
      <c r="F2833" s="1" t="s">
        <v>139</v>
      </c>
      <c r="G2833" s="5">
        <v>34084</v>
      </c>
      <c r="H2833" s="1" t="s">
        <v>10697</v>
      </c>
      <c r="I2833" s="1" t="s">
        <v>10684</v>
      </c>
      <c r="J2833" s="1" t="s">
        <v>10692</v>
      </c>
      <c r="K2833" s="5">
        <v>17642</v>
      </c>
      <c r="L2833" s="1" t="s">
        <v>10686</v>
      </c>
    </row>
    <row r="2834" spans="1:12" x14ac:dyDescent="0.35">
      <c r="A2834" s="1" t="s">
        <v>10228</v>
      </c>
      <c r="B2834" s="1" t="s">
        <v>2222</v>
      </c>
      <c r="C2834" s="2">
        <v>45534</v>
      </c>
      <c r="D2834" s="5">
        <v>399000</v>
      </c>
      <c r="E2834" s="1" t="s">
        <v>111</v>
      </c>
      <c r="F2834" s="1" t="s">
        <v>112</v>
      </c>
      <c r="G2834" s="5">
        <v>33360</v>
      </c>
      <c r="H2834" s="1" t="s">
        <v>10683</v>
      </c>
      <c r="I2834" s="1" t="s">
        <v>10684</v>
      </c>
      <c r="J2834" s="1" t="s">
        <v>12598</v>
      </c>
      <c r="K2834" s="5"/>
      <c r="L2834" s="1" t="s">
        <v>10682</v>
      </c>
    </row>
    <row r="2835" spans="1:12" x14ac:dyDescent="0.35">
      <c r="A2835" s="1" t="s">
        <v>10230</v>
      </c>
      <c r="B2835" s="1" t="s">
        <v>842</v>
      </c>
      <c r="C2835" s="2">
        <v>44953</v>
      </c>
      <c r="D2835" s="5">
        <v>13067</v>
      </c>
      <c r="E2835" s="1" t="s">
        <v>24</v>
      </c>
      <c r="F2835" s="1" t="s">
        <v>25</v>
      </c>
      <c r="G2835" s="5">
        <v>9383</v>
      </c>
      <c r="H2835" s="1" t="s">
        <v>10693</v>
      </c>
      <c r="I2835" s="1" t="s">
        <v>10684</v>
      </c>
      <c r="J2835" s="1" t="s">
        <v>10698</v>
      </c>
      <c r="K2835" s="5">
        <v>45933</v>
      </c>
      <c r="L2835" s="1" t="s">
        <v>10691</v>
      </c>
    </row>
    <row r="2836" spans="1:12" x14ac:dyDescent="0.35">
      <c r="A2836" s="1" t="s">
        <v>10232</v>
      </c>
      <c r="B2836" s="1" t="s">
        <v>1841</v>
      </c>
      <c r="C2836" s="2">
        <v>45160</v>
      </c>
      <c r="D2836" s="5">
        <v>1242345</v>
      </c>
      <c r="E2836" s="1" t="s">
        <v>111</v>
      </c>
      <c r="F2836" s="1" t="s">
        <v>112</v>
      </c>
      <c r="G2836" s="5">
        <v>24219</v>
      </c>
      <c r="H2836" s="1" t="s">
        <v>10693</v>
      </c>
      <c r="I2836" s="1" t="s">
        <v>10680</v>
      </c>
      <c r="J2836" s="1" t="s">
        <v>10702</v>
      </c>
      <c r="K2836" s="5">
        <v>44655</v>
      </c>
      <c r="L2836" s="1" t="s">
        <v>10691</v>
      </c>
    </row>
    <row r="2837" spans="1:12" x14ac:dyDescent="0.35">
      <c r="A2837" s="1" t="s">
        <v>10235</v>
      </c>
      <c r="B2837" s="1" t="s">
        <v>1680</v>
      </c>
      <c r="C2837" s="2">
        <v>45307</v>
      </c>
      <c r="D2837" s="5">
        <v>69933</v>
      </c>
      <c r="E2837" s="1" t="s">
        <v>24</v>
      </c>
      <c r="F2837" s="1" t="s">
        <v>25</v>
      </c>
      <c r="G2837" s="5">
        <v>12352</v>
      </c>
      <c r="H2837" s="1" t="s">
        <v>10696</v>
      </c>
      <c r="I2837" s="1" t="s">
        <v>10680</v>
      </c>
      <c r="J2837" s="1" t="s">
        <v>10700</v>
      </c>
      <c r="K2837" s="5">
        <v>49067</v>
      </c>
      <c r="L2837" s="1" t="s">
        <v>10691</v>
      </c>
    </row>
    <row r="2838" spans="1:12" x14ac:dyDescent="0.35">
      <c r="A2838" s="1" t="s">
        <v>10237</v>
      </c>
      <c r="B2838" s="1" t="s">
        <v>549</v>
      </c>
      <c r="C2838" s="2">
        <v>45331</v>
      </c>
      <c r="D2838" s="5">
        <v>448000</v>
      </c>
      <c r="E2838" s="1" t="s">
        <v>24</v>
      </c>
      <c r="F2838" s="1" t="s">
        <v>25</v>
      </c>
      <c r="G2838" s="5">
        <v>9597</v>
      </c>
      <c r="H2838" s="1" t="s">
        <v>10679</v>
      </c>
      <c r="I2838" s="1" t="s">
        <v>10680</v>
      </c>
      <c r="J2838" s="1" t="s">
        <v>12598</v>
      </c>
      <c r="K2838" s="5"/>
      <c r="L2838" s="1" t="s">
        <v>10682</v>
      </c>
    </row>
    <row r="2839" spans="1:12" x14ac:dyDescent="0.35">
      <c r="A2839" s="1" t="s">
        <v>10240</v>
      </c>
      <c r="B2839" s="1" t="s">
        <v>250</v>
      </c>
      <c r="C2839" s="2">
        <v>45690</v>
      </c>
      <c r="D2839" s="5">
        <v>201239</v>
      </c>
      <c r="E2839" s="1" t="s">
        <v>37</v>
      </c>
      <c r="F2839" s="1" t="s">
        <v>38</v>
      </c>
      <c r="G2839" s="5">
        <v>34347</v>
      </c>
      <c r="H2839" s="1" t="s">
        <v>10696</v>
      </c>
      <c r="I2839" s="1" t="s">
        <v>10684</v>
      </c>
      <c r="J2839" s="1" t="s">
        <v>10702</v>
      </c>
      <c r="K2839" s="5">
        <v>27761</v>
      </c>
      <c r="L2839" s="1" t="s">
        <v>10686</v>
      </c>
    </row>
    <row r="2840" spans="1:12" x14ac:dyDescent="0.35">
      <c r="A2840" s="1" t="s">
        <v>10242</v>
      </c>
      <c r="B2840" s="1" t="s">
        <v>1948</v>
      </c>
      <c r="C2840" s="2">
        <v>45421</v>
      </c>
      <c r="D2840" s="5">
        <v>118000</v>
      </c>
      <c r="E2840" s="1" t="s">
        <v>127</v>
      </c>
      <c r="F2840" s="1" t="s">
        <v>128</v>
      </c>
      <c r="G2840" s="5">
        <v>19589</v>
      </c>
      <c r="H2840" s="1" t="s">
        <v>10696</v>
      </c>
      <c r="I2840" s="1" t="s">
        <v>10684</v>
      </c>
      <c r="J2840" s="1" t="s">
        <v>12598</v>
      </c>
      <c r="K2840" s="5"/>
      <c r="L2840" s="1" t="s">
        <v>10691</v>
      </c>
    </row>
    <row r="2841" spans="1:12" x14ac:dyDescent="0.35">
      <c r="A2841" s="1" t="s">
        <v>10244</v>
      </c>
      <c r="B2841" s="1" t="s">
        <v>2243</v>
      </c>
      <c r="C2841" s="2">
        <v>45080</v>
      </c>
      <c r="D2841" s="5">
        <v>298000</v>
      </c>
      <c r="E2841" s="1" t="s">
        <v>83</v>
      </c>
      <c r="F2841" s="1" t="s">
        <v>84</v>
      </c>
      <c r="G2841" s="5">
        <v>13450</v>
      </c>
      <c r="H2841" s="1" t="s">
        <v>10679</v>
      </c>
      <c r="I2841" s="1" t="s">
        <v>10684</v>
      </c>
      <c r="J2841" s="1" t="s">
        <v>12598</v>
      </c>
      <c r="K2841" s="5"/>
      <c r="L2841" s="1" t="s">
        <v>10682</v>
      </c>
    </row>
    <row r="2842" spans="1:12" x14ac:dyDescent="0.35">
      <c r="A2842" s="1" t="s">
        <v>10247</v>
      </c>
      <c r="B2842" s="1" t="s">
        <v>715</v>
      </c>
      <c r="C2842" s="2">
        <v>45202</v>
      </c>
      <c r="D2842" s="5">
        <v>129000</v>
      </c>
      <c r="E2842" s="1" t="s">
        <v>32</v>
      </c>
      <c r="F2842" s="1" t="s">
        <v>33</v>
      </c>
      <c r="G2842" s="5">
        <v>13383</v>
      </c>
      <c r="H2842" s="1" t="s">
        <v>10679</v>
      </c>
      <c r="I2842" s="1" t="s">
        <v>10684</v>
      </c>
      <c r="J2842" s="1" t="s">
        <v>12598</v>
      </c>
      <c r="K2842" s="5"/>
      <c r="L2842" s="1" t="s">
        <v>10682</v>
      </c>
    </row>
    <row r="2843" spans="1:12" x14ac:dyDescent="0.35">
      <c r="A2843" s="1" t="s">
        <v>10249</v>
      </c>
      <c r="B2843" s="1" t="s">
        <v>1022</v>
      </c>
      <c r="C2843" s="2">
        <v>45290</v>
      </c>
      <c r="D2843" s="5">
        <v>257291</v>
      </c>
      <c r="E2843" s="1" t="s">
        <v>37</v>
      </c>
      <c r="F2843" s="1" t="s">
        <v>38</v>
      </c>
      <c r="G2843" s="5">
        <v>44685</v>
      </c>
      <c r="H2843" s="1" t="s">
        <v>10693</v>
      </c>
      <c r="I2843" s="1" t="s">
        <v>10684</v>
      </c>
      <c r="J2843" s="1" t="s">
        <v>10681</v>
      </c>
      <c r="K2843" s="5">
        <v>40709</v>
      </c>
      <c r="L2843" s="1" t="s">
        <v>10682</v>
      </c>
    </row>
    <row r="2844" spans="1:12" x14ac:dyDescent="0.35">
      <c r="A2844" s="1" t="s">
        <v>10251</v>
      </c>
      <c r="B2844" s="1" t="s">
        <v>1374</v>
      </c>
      <c r="C2844" s="2">
        <v>45603</v>
      </c>
      <c r="D2844" s="5">
        <v>370093</v>
      </c>
      <c r="E2844" s="1" t="s">
        <v>12</v>
      </c>
      <c r="F2844" s="1" t="s">
        <v>13</v>
      </c>
      <c r="G2844" s="5">
        <v>17080</v>
      </c>
      <c r="H2844" s="1" t="s">
        <v>10697</v>
      </c>
      <c r="I2844" s="1" t="s">
        <v>10684</v>
      </c>
      <c r="J2844" s="1" t="s">
        <v>10698</v>
      </c>
      <c r="K2844" s="5">
        <v>46907</v>
      </c>
      <c r="L2844" s="1" t="s">
        <v>10682</v>
      </c>
    </row>
    <row r="2845" spans="1:12" x14ac:dyDescent="0.35">
      <c r="A2845" s="1" t="s">
        <v>10255</v>
      </c>
      <c r="B2845" s="1" t="s">
        <v>401</v>
      </c>
      <c r="C2845" s="2">
        <v>45347</v>
      </c>
      <c r="D2845" s="5">
        <v>228000</v>
      </c>
      <c r="E2845" s="1" t="s">
        <v>37</v>
      </c>
      <c r="F2845" s="1" t="s">
        <v>38</v>
      </c>
      <c r="G2845" s="5">
        <v>40495</v>
      </c>
      <c r="H2845" s="1" t="s">
        <v>10696</v>
      </c>
      <c r="I2845" s="1" t="s">
        <v>10684</v>
      </c>
      <c r="J2845" s="1" t="s">
        <v>12598</v>
      </c>
      <c r="K2845" s="5"/>
      <c r="L2845" s="1" t="s">
        <v>10688</v>
      </c>
    </row>
    <row r="2846" spans="1:12" x14ac:dyDescent="0.35">
      <c r="A2846" s="1" t="s">
        <v>10258</v>
      </c>
      <c r="B2846" s="1" t="s">
        <v>2207</v>
      </c>
      <c r="C2846" s="2">
        <v>45146</v>
      </c>
      <c r="D2846" s="5">
        <v>91625</v>
      </c>
      <c r="E2846" s="1" t="s">
        <v>111</v>
      </c>
      <c r="F2846" s="1" t="s">
        <v>112</v>
      </c>
      <c r="G2846" s="5">
        <v>26970</v>
      </c>
      <c r="H2846" s="1" t="s">
        <v>10693</v>
      </c>
      <c r="I2846" s="1" t="s">
        <v>10687</v>
      </c>
      <c r="J2846" s="1" t="s">
        <v>10699</v>
      </c>
      <c r="K2846" s="5">
        <v>27375</v>
      </c>
      <c r="L2846" s="1" t="s">
        <v>10691</v>
      </c>
    </row>
    <row r="2847" spans="1:12" x14ac:dyDescent="0.35">
      <c r="A2847" s="1" t="s">
        <v>10260</v>
      </c>
      <c r="B2847" s="1" t="s">
        <v>1297</v>
      </c>
      <c r="C2847" s="2">
        <v>44815</v>
      </c>
      <c r="D2847" s="5">
        <v>303879</v>
      </c>
      <c r="E2847" s="1" t="s">
        <v>56</v>
      </c>
      <c r="F2847" s="1" t="s">
        <v>57</v>
      </c>
      <c r="G2847" s="5">
        <v>42397</v>
      </c>
      <c r="H2847" s="1" t="s">
        <v>10693</v>
      </c>
      <c r="I2847" s="1" t="s">
        <v>10684</v>
      </c>
      <c r="J2847" s="1" t="s">
        <v>10698</v>
      </c>
      <c r="K2847" s="5">
        <v>43121</v>
      </c>
      <c r="L2847" s="1" t="s">
        <v>10688</v>
      </c>
    </row>
    <row r="2848" spans="1:12" x14ac:dyDescent="0.35">
      <c r="A2848" s="1" t="s">
        <v>10263</v>
      </c>
      <c r="B2848" s="1" t="s">
        <v>425</v>
      </c>
      <c r="C2848" s="2">
        <v>45697</v>
      </c>
      <c r="D2848" s="5">
        <v>772002</v>
      </c>
      <c r="E2848" s="1" t="s">
        <v>151</v>
      </c>
      <c r="F2848" s="1" t="s">
        <v>33</v>
      </c>
      <c r="G2848" s="5">
        <v>12874</v>
      </c>
      <c r="H2848" s="1" t="s">
        <v>10679</v>
      </c>
      <c r="I2848" s="1" t="s">
        <v>10690</v>
      </c>
      <c r="J2848" s="1" t="s">
        <v>10698</v>
      </c>
      <c r="K2848" s="5">
        <v>25998</v>
      </c>
      <c r="L2848" s="1" t="s">
        <v>10682</v>
      </c>
    </row>
    <row r="2849" spans="1:12" x14ac:dyDescent="0.35">
      <c r="A2849" s="1" t="s">
        <v>10266</v>
      </c>
      <c r="B2849" s="1" t="s">
        <v>1683</v>
      </c>
      <c r="C2849" s="2">
        <v>45087</v>
      </c>
      <c r="D2849" s="5">
        <v>317244</v>
      </c>
      <c r="E2849" s="1" t="s">
        <v>48</v>
      </c>
      <c r="F2849" s="1" t="s">
        <v>49</v>
      </c>
      <c r="G2849" s="5">
        <v>20054</v>
      </c>
      <c r="H2849" s="1" t="s">
        <v>10679</v>
      </c>
      <c r="I2849" s="1" t="s">
        <v>10680</v>
      </c>
      <c r="J2849" s="1" t="s">
        <v>10700</v>
      </c>
      <c r="K2849" s="5">
        <v>49756</v>
      </c>
      <c r="L2849" s="1" t="s">
        <v>10682</v>
      </c>
    </row>
    <row r="2850" spans="1:12" x14ac:dyDescent="0.35">
      <c r="A2850" s="1" t="s">
        <v>10270</v>
      </c>
      <c r="B2850" s="1" t="s">
        <v>790</v>
      </c>
      <c r="C2850" s="2">
        <v>44851</v>
      </c>
      <c r="D2850" s="5">
        <v>1455000</v>
      </c>
      <c r="E2850" s="1" t="s">
        <v>83</v>
      </c>
      <c r="F2850" s="1" t="s">
        <v>84</v>
      </c>
      <c r="G2850" s="5">
        <v>13918</v>
      </c>
      <c r="H2850" s="1" t="s">
        <v>10679</v>
      </c>
      <c r="I2850" s="1" t="s">
        <v>10684</v>
      </c>
      <c r="J2850" s="1" t="s">
        <v>12598</v>
      </c>
      <c r="K2850" s="5"/>
      <c r="L2850" s="1" t="s">
        <v>10682</v>
      </c>
    </row>
    <row r="2851" spans="1:12" x14ac:dyDescent="0.35">
      <c r="A2851" s="1" t="s">
        <v>10274</v>
      </c>
      <c r="B2851" s="1" t="s">
        <v>1331</v>
      </c>
      <c r="C2851" s="2">
        <v>45214</v>
      </c>
      <c r="D2851" s="5">
        <v>129000</v>
      </c>
      <c r="E2851" s="1" t="s">
        <v>111</v>
      </c>
      <c r="F2851" s="1" t="s">
        <v>112</v>
      </c>
      <c r="G2851" s="5">
        <v>33136</v>
      </c>
      <c r="H2851" s="1" t="s">
        <v>10693</v>
      </c>
      <c r="I2851" s="1" t="s">
        <v>10684</v>
      </c>
      <c r="J2851" s="1" t="s">
        <v>12598</v>
      </c>
      <c r="K2851" s="5"/>
      <c r="L2851" s="1" t="s">
        <v>10686</v>
      </c>
    </row>
    <row r="2852" spans="1:12" x14ac:dyDescent="0.35">
      <c r="A2852" s="1" t="s">
        <v>10276</v>
      </c>
      <c r="B2852" s="1" t="s">
        <v>922</v>
      </c>
      <c r="C2852" s="2">
        <v>44583</v>
      </c>
      <c r="D2852" s="5">
        <v>249000</v>
      </c>
      <c r="E2852" s="1" t="s">
        <v>431</v>
      </c>
      <c r="F2852" s="1" t="s">
        <v>432</v>
      </c>
      <c r="G2852" s="5">
        <v>38866</v>
      </c>
      <c r="H2852" s="1" t="s">
        <v>10693</v>
      </c>
      <c r="I2852" s="1" t="s">
        <v>10684</v>
      </c>
      <c r="J2852" s="1" t="s">
        <v>12598</v>
      </c>
      <c r="K2852" s="5"/>
      <c r="L2852" s="1" t="s">
        <v>10686</v>
      </c>
    </row>
    <row r="2853" spans="1:12" x14ac:dyDescent="0.35">
      <c r="A2853" s="1" t="s">
        <v>10278</v>
      </c>
      <c r="B2853" s="1" t="s">
        <v>1844</v>
      </c>
      <c r="C2853" s="2">
        <v>44950</v>
      </c>
      <c r="D2853" s="5">
        <v>69000</v>
      </c>
      <c r="E2853" s="1" t="s">
        <v>127</v>
      </c>
      <c r="F2853" s="1" t="s">
        <v>128</v>
      </c>
      <c r="G2853" s="5">
        <v>13743</v>
      </c>
      <c r="H2853" s="1" t="s">
        <v>10679</v>
      </c>
      <c r="I2853" s="1" t="s">
        <v>10684</v>
      </c>
      <c r="J2853" s="1" t="s">
        <v>12598</v>
      </c>
      <c r="K2853" s="5"/>
      <c r="L2853" s="1" t="s">
        <v>10682</v>
      </c>
    </row>
    <row r="2854" spans="1:12" x14ac:dyDescent="0.35">
      <c r="A2854" s="1" t="s">
        <v>10280</v>
      </c>
      <c r="B2854" s="1" t="s">
        <v>653</v>
      </c>
      <c r="C2854" s="2">
        <v>45059</v>
      </c>
      <c r="D2854" s="5">
        <v>1299937</v>
      </c>
      <c r="E2854" s="1" t="s">
        <v>56</v>
      </c>
      <c r="F2854" s="1" t="s">
        <v>57</v>
      </c>
      <c r="G2854" s="5">
        <v>35647</v>
      </c>
      <c r="H2854" s="1" t="s">
        <v>10693</v>
      </c>
      <c r="I2854" s="1" t="s">
        <v>10684</v>
      </c>
      <c r="J2854" s="1" t="s">
        <v>10699</v>
      </c>
      <c r="K2854" s="5">
        <v>27063</v>
      </c>
      <c r="L2854" s="1" t="s">
        <v>10686</v>
      </c>
    </row>
    <row r="2855" spans="1:12" x14ac:dyDescent="0.35">
      <c r="A2855" s="1" t="s">
        <v>10284</v>
      </c>
      <c r="B2855" s="1" t="s">
        <v>1045</v>
      </c>
      <c r="C2855" s="2">
        <v>45694</v>
      </c>
      <c r="D2855" s="5">
        <v>498000</v>
      </c>
      <c r="E2855" s="1" t="s">
        <v>12</v>
      </c>
      <c r="F2855" s="1" t="s">
        <v>13</v>
      </c>
      <c r="G2855" s="5">
        <v>14842</v>
      </c>
      <c r="H2855" s="1" t="s">
        <v>10693</v>
      </c>
      <c r="I2855" s="1" t="s">
        <v>10689</v>
      </c>
      <c r="J2855" s="1" t="s">
        <v>12598</v>
      </c>
      <c r="K2855" s="5"/>
      <c r="L2855" s="1" t="s">
        <v>10682</v>
      </c>
    </row>
    <row r="2856" spans="1:12" x14ac:dyDescent="0.35">
      <c r="A2856" s="1" t="s">
        <v>10286</v>
      </c>
      <c r="B2856" s="1" t="s">
        <v>1109</v>
      </c>
      <c r="C2856" s="2">
        <v>44998</v>
      </c>
      <c r="D2856" s="5">
        <v>418000</v>
      </c>
      <c r="E2856" s="1" t="s">
        <v>119</v>
      </c>
      <c r="F2856" s="1" t="s">
        <v>120</v>
      </c>
      <c r="G2856" s="5">
        <v>32671</v>
      </c>
      <c r="H2856" s="1" t="s">
        <v>10683</v>
      </c>
      <c r="I2856" s="1" t="s">
        <v>10684</v>
      </c>
      <c r="J2856" s="1" t="s">
        <v>12598</v>
      </c>
      <c r="K2856" s="5"/>
      <c r="L2856" s="1" t="s">
        <v>10695</v>
      </c>
    </row>
    <row r="2857" spans="1:12" x14ac:dyDescent="0.35">
      <c r="A2857" s="1" t="s">
        <v>10289</v>
      </c>
      <c r="B2857" s="1" t="s">
        <v>898</v>
      </c>
      <c r="C2857" s="2">
        <v>45572</v>
      </c>
      <c r="D2857" s="5">
        <v>285684</v>
      </c>
      <c r="E2857" s="1" t="s">
        <v>56</v>
      </c>
      <c r="F2857" s="1" t="s">
        <v>57</v>
      </c>
      <c r="G2857" s="5">
        <v>34454</v>
      </c>
      <c r="H2857" s="1" t="s">
        <v>10683</v>
      </c>
      <c r="I2857" s="1" t="s">
        <v>10690</v>
      </c>
      <c r="J2857" s="1" t="s">
        <v>10681</v>
      </c>
      <c r="K2857" s="5">
        <v>32316</v>
      </c>
      <c r="L2857" s="1" t="s">
        <v>10686</v>
      </c>
    </row>
    <row r="2858" spans="1:12" x14ac:dyDescent="0.35">
      <c r="A2858" s="1" t="s">
        <v>10292</v>
      </c>
      <c r="B2858" s="1" t="s">
        <v>2342</v>
      </c>
      <c r="C2858" s="2">
        <v>45632</v>
      </c>
      <c r="D2858" s="5">
        <v>599000</v>
      </c>
      <c r="E2858" s="1" t="s">
        <v>12</v>
      </c>
      <c r="F2858" s="1" t="s">
        <v>13</v>
      </c>
      <c r="G2858" s="5">
        <v>14335</v>
      </c>
      <c r="H2858" s="1" t="s">
        <v>10697</v>
      </c>
      <c r="I2858" s="1" t="s">
        <v>10680</v>
      </c>
      <c r="J2858" s="1" t="s">
        <v>12598</v>
      </c>
      <c r="K2858" s="5"/>
      <c r="L2858" s="1" t="s">
        <v>10682</v>
      </c>
    </row>
    <row r="2859" spans="1:12" x14ac:dyDescent="0.35">
      <c r="A2859" s="1" t="s">
        <v>10294</v>
      </c>
      <c r="B2859" s="1" t="s">
        <v>818</v>
      </c>
      <c r="C2859" s="2">
        <v>45336</v>
      </c>
      <c r="D2859" s="5">
        <v>1005000</v>
      </c>
      <c r="E2859" s="1" t="s">
        <v>146</v>
      </c>
      <c r="F2859" s="1" t="s">
        <v>147</v>
      </c>
      <c r="G2859" s="5">
        <v>32692</v>
      </c>
      <c r="H2859" s="1" t="s">
        <v>10693</v>
      </c>
      <c r="I2859" s="1" t="s">
        <v>10684</v>
      </c>
      <c r="J2859" s="1" t="s">
        <v>12598</v>
      </c>
      <c r="K2859" s="5"/>
      <c r="L2859" s="1" t="s">
        <v>10682</v>
      </c>
    </row>
    <row r="2860" spans="1:12" x14ac:dyDescent="0.35">
      <c r="A2860" s="1" t="s">
        <v>10298</v>
      </c>
      <c r="B2860" s="1" t="s">
        <v>209</v>
      </c>
      <c r="C2860" s="2">
        <v>45209</v>
      </c>
      <c r="D2860" s="5">
        <v>334720</v>
      </c>
      <c r="E2860" s="1" t="s">
        <v>248</v>
      </c>
      <c r="F2860" s="1" t="s">
        <v>249</v>
      </c>
      <c r="G2860" s="5">
        <v>11631</v>
      </c>
      <c r="H2860" s="1" t="s">
        <v>10697</v>
      </c>
      <c r="I2860" s="1" t="s">
        <v>10684</v>
      </c>
      <c r="J2860" s="1" t="s">
        <v>10702</v>
      </c>
      <c r="K2860" s="5">
        <v>43280</v>
      </c>
      <c r="L2860" s="1" t="s">
        <v>10695</v>
      </c>
    </row>
    <row r="2861" spans="1:12" x14ac:dyDescent="0.35">
      <c r="A2861" s="1" t="s">
        <v>10301</v>
      </c>
      <c r="B2861" s="1" t="s">
        <v>1162</v>
      </c>
      <c r="C2861" s="2">
        <v>45468</v>
      </c>
      <c r="D2861" s="5">
        <v>79000</v>
      </c>
      <c r="E2861" s="1" t="s">
        <v>119</v>
      </c>
      <c r="F2861" s="1" t="s">
        <v>120</v>
      </c>
      <c r="G2861" s="5">
        <v>40143</v>
      </c>
      <c r="H2861" s="1" t="s">
        <v>10693</v>
      </c>
      <c r="I2861" s="1" t="s">
        <v>10684</v>
      </c>
      <c r="J2861" s="1" t="s">
        <v>12598</v>
      </c>
      <c r="K2861" s="5"/>
      <c r="L2861" s="1" t="s">
        <v>10688</v>
      </c>
    </row>
    <row r="2862" spans="1:12" x14ac:dyDescent="0.35">
      <c r="A2862" s="1" t="s">
        <v>10303</v>
      </c>
      <c r="B2862" s="1" t="s">
        <v>979</v>
      </c>
      <c r="C2862" s="2">
        <v>44697</v>
      </c>
      <c r="D2862" s="5">
        <v>546032</v>
      </c>
      <c r="E2862" s="1" t="s">
        <v>48</v>
      </c>
      <c r="F2862" s="1" t="s">
        <v>49</v>
      </c>
      <c r="G2862" s="5">
        <v>20103</v>
      </c>
      <c r="H2862" s="1" t="s">
        <v>10696</v>
      </c>
      <c r="I2862" s="1" t="s">
        <v>10687</v>
      </c>
      <c r="J2862" s="1" t="s">
        <v>10681</v>
      </c>
      <c r="K2862" s="5">
        <v>49968</v>
      </c>
      <c r="L2862" s="1" t="s">
        <v>10688</v>
      </c>
    </row>
    <row r="2863" spans="1:12" x14ac:dyDescent="0.35">
      <c r="A2863" s="1" t="s">
        <v>10306</v>
      </c>
      <c r="B2863" s="1" t="s">
        <v>1814</v>
      </c>
      <c r="C2863" s="2">
        <v>45370</v>
      </c>
      <c r="D2863" s="5">
        <v>431538</v>
      </c>
      <c r="E2863" s="1" t="s">
        <v>138</v>
      </c>
      <c r="F2863" s="1" t="s">
        <v>139</v>
      </c>
      <c r="G2863" s="5">
        <v>34580</v>
      </c>
      <c r="H2863" s="1" t="s">
        <v>10679</v>
      </c>
      <c r="I2863" s="1" t="s">
        <v>10680</v>
      </c>
      <c r="J2863" s="1" t="s">
        <v>10694</v>
      </c>
      <c r="K2863" s="5">
        <v>36462</v>
      </c>
      <c r="L2863" s="1" t="s">
        <v>10691</v>
      </c>
    </row>
    <row r="2864" spans="1:12" x14ac:dyDescent="0.35">
      <c r="A2864" s="1" t="s">
        <v>10309</v>
      </c>
      <c r="B2864" s="1" t="s">
        <v>2111</v>
      </c>
      <c r="C2864" s="2">
        <v>44951</v>
      </c>
      <c r="D2864" s="5">
        <v>179000</v>
      </c>
      <c r="E2864" s="1" t="s">
        <v>43</v>
      </c>
      <c r="F2864" s="1" t="s">
        <v>44</v>
      </c>
      <c r="G2864" s="5">
        <v>34532</v>
      </c>
      <c r="H2864" s="1" t="s">
        <v>10693</v>
      </c>
      <c r="I2864" s="1" t="s">
        <v>10690</v>
      </c>
      <c r="J2864" s="1" t="s">
        <v>12598</v>
      </c>
      <c r="K2864" s="5"/>
      <c r="L2864" s="1" t="s">
        <v>10691</v>
      </c>
    </row>
    <row r="2865" spans="1:12" x14ac:dyDescent="0.35">
      <c r="A2865" s="1" t="s">
        <v>10311</v>
      </c>
      <c r="B2865" s="1" t="s">
        <v>614</v>
      </c>
      <c r="C2865" s="2">
        <v>45545</v>
      </c>
      <c r="D2865" s="5">
        <v>323420</v>
      </c>
      <c r="E2865" s="1" t="s">
        <v>48</v>
      </c>
      <c r="F2865" s="1" t="s">
        <v>49</v>
      </c>
      <c r="G2865" s="5">
        <v>26226</v>
      </c>
      <c r="H2865" s="1" t="s">
        <v>10693</v>
      </c>
      <c r="I2865" s="1" t="s">
        <v>10690</v>
      </c>
      <c r="J2865" s="1" t="s">
        <v>10681</v>
      </c>
      <c r="K2865" s="5">
        <v>34580</v>
      </c>
      <c r="L2865" s="1" t="s">
        <v>10682</v>
      </c>
    </row>
    <row r="2866" spans="1:12" x14ac:dyDescent="0.35">
      <c r="A2866" s="1" t="s">
        <v>10313</v>
      </c>
      <c r="B2866" s="1" t="s">
        <v>2324</v>
      </c>
      <c r="C2866" s="2">
        <v>45715</v>
      </c>
      <c r="D2866" s="5">
        <v>399000</v>
      </c>
      <c r="E2866" s="1" t="s">
        <v>48</v>
      </c>
      <c r="F2866" s="1" t="s">
        <v>49</v>
      </c>
      <c r="G2866" s="5">
        <v>31204</v>
      </c>
      <c r="H2866" s="1" t="s">
        <v>10693</v>
      </c>
      <c r="I2866" s="1" t="s">
        <v>10684</v>
      </c>
      <c r="J2866" s="1" t="s">
        <v>12598</v>
      </c>
      <c r="K2866" s="5"/>
      <c r="L2866" s="1" t="s">
        <v>10682</v>
      </c>
    </row>
    <row r="2867" spans="1:12" x14ac:dyDescent="0.35">
      <c r="A2867" s="1" t="s">
        <v>10315</v>
      </c>
      <c r="B2867" s="1" t="s">
        <v>1605</v>
      </c>
      <c r="C2867" s="2">
        <v>45106</v>
      </c>
      <c r="D2867" s="5">
        <v>149000</v>
      </c>
      <c r="E2867" s="1" t="s">
        <v>431</v>
      </c>
      <c r="F2867" s="1" t="s">
        <v>432</v>
      </c>
      <c r="G2867" s="5">
        <v>29161</v>
      </c>
      <c r="H2867" s="1" t="s">
        <v>10697</v>
      </c>
      <c r="I2867" s="1" t="s">
        <v>10684</v>
      </c>
      <c r="J2867" s="1" t="s">
        <v>12598</v>
      </c>
      <c r="K2867" s="5"/>
      <c r="L2867" s="1" t="s">
        <v>10691</v>
      </c>
    </row>
    <row r="2868" spans="1:12" x14ac:dyDescent="0.35">
      <c r="A2868" s="1" t="s">
        <v>10317</v>
      </c>
      <c r="B2868" s="1" t="s">
        <v>798</v>
      </c>
      <c r="C2868" s="2">
        <v>45267</v>
      </c>
      <c r="D2868" s="5">
        <v>620315</v>
      </c>
      <c r="E2868" s="1" t="s">
        <v>61</v>
      </c>
      <c r="F2868" s="1" t="s">
        <v>62</v>
      </c>
      <c r="G2868" s="5">
        <v>31438</v>
      </c>
      <c r="H2868" s="1" t="s">
        <v>10679</v>
      </c>
      <c r="I2868" s="1" t="s">
        <v>10687</v>
      </c>
      <c r="J2868" s="1" t="s">
        <v>10699</v>
      </c>
      <c r="K2868" s="5">
        <v>27685</v>
      </c>
      <c r="L2868" s="1" t="s">
        <v>10682</v>
      </c>
    </row>
    <row r="2869" spans="1:12" x14ac:dyDescent="0.35">
      <c r="A2869" s="1" t="s">
        <v>10320</v>
      </c>
      <c r="B2869" s="1" t="s">
        <v>282</v>
      </c>
      <c r="C2869" s="2">
        <v>44616</v>
      </c>
      <c r="D2869" s="5">
        <v>401733</v>
      </c>
      <c r="E2869" s="1" t="s">
        <v>119</v>
      </c>
      <c r="F2869" s="1" t="s">
        <v>120</v>
      </c>
      <c r="G2869" s="5">
        <v>41215</v>
      </c>
      <c r="H2869" s="1" t="s">
        <v>10679</v>
      </c>
      <c r="I2869" s="1" t="s">
        <v>10684</v>
      </c>
      <c r="J2869" s="1" t="s">
        <v>10694</v>
      </c>
      <c r="K2869" s="5">
        <v>47267</v>
      </c>
      <c r="L2869" s="1" t="s">
        <v>10691</v>
      </c>
    </row>
    <row r="2870" spans="1:12" x14ac:dyDescent="0.35">
      <c r="A2870" s="1" t="s">
        <v>10322</v>
      </c>
      <c r="B2870" s="1" t="s">
        <v>1360</v>
      </c>
      <c r="C2870" s="2">
        <v>44862</v>
      </c>
      <c r="D2870" s="5">
        <v>258000</v>
      </c>
      <c r="E2870" s="1" t="s">
        <v>37</v>
      </c>
      <c r="F2870" s="1" t="s">
        <v>38</v>
      </c>
      <c r="G2870" s="5">
        <v>33093</v>
      </c>
      <c r="H2870" s="1" t="s">
        <v>10683</v>
      </c>
      <c r="I2870" s="1" t="s">
        <v>10684</v>
      </c>
      <c r="J2870" s="1" t="s">
        <v>12598</v>
      </c>
      <c r="K2870" s="5"/>
      <c r="L2870" s="1" t="s">
        <v>10686</v>
      </c>
    </row>
    <row r="2871" spans="1:12" x14ac:dyDescent="0.35">
      <c r="A2871" s="1" t="s">
        <v>10324</v>
      </c>
      <c r="B2871" s="1" t="s">
        <v>842</v>
      </c>
      <c r="C2871" s="2">
        <v>45528</v>
      </c>
      <c r="D2871" s="5">
        <v>258000</v>
      </c>
      <c r="E2871" s="1" t="s">
        <v>24</v>
      </c>
      <c r="F2871" s="1" t="s">
        <v>25</v>
      </c>
      <c r="G2871" s="5">
        <v>9205</v>
      </c>
      <c r="H2871" s="1" t="s">
        <v>10696</v>
      </c>
      <c r="I2871" s="1" t="s">
        <v>10684</v>
      </c>
      <c r="J2871" s="1" t="s">
        <v>12598</v>
      </c>
      <c r="K2871" s="5"/>
      <c r="L2871" s="1" t="s">
        <v>10682</v>
      </c>
    </row>
    <row r="2872" spans="1:12" x14ac:dyDescent="0.35">
      <c r="A2872" s="1" t="s">
        <v>10327</v>
      </c>
      <c r="B2872" s="1" t="s">
        <v>546</v>
      </c>
      <c r="C2872" s="2">
        <v>45007</v>
      </c>
      <c r="D2872" s="5">
        <v>98000</v>
      </c>
      <c r="E2872" s="1" t="s">
        <v>431</v>
      </c>
      <c r="F2872" s="1" t="s">
        <v>432</v>
      </c>
      <c r="G2872" s="5">
        <v>35566</v>
      </c>
      <c r="H2872" s="1" t="s">
        <v>10679</v>
      </c>
      <c r="I2872" s="1" t="s">
        <v>10684</v>
      </c>
      <c r="J2872" s="1" t="s">
        <v>12598</v>
      </c>
      <c r="K2872" s="5"/>
      <c r="L2872" s="1" t="s">
        <v>10686</v>
      </c>
    </row>
    <row r="2873" spans="1:12" x14ac:dyDescent="0.35">
      <c r="A2873" s="1" t="s">
        <v>10329</v>
      </c>
      <c r="B2873" s="1" t="s">
        <v>1251</v>
      </c>
      <c r="C2873" s="2">
        <v>45220</v>
      </c>
      <c r="D2873" s="5">
        <v>89000</v>
      </c>
      <c r="E2873" s="1" t="s">
        <v>32</v>
      </c>
      <c r="F2873" s="1" t="s">
        <v>33</v>
      </c>
      <c r="G2873" s="5">
        <v>9012</v>
      </c>
      <c r="H2873" s="1" t="s">
        <v>10693</v>
      </c>
      <c r="I2873" s="1" t="s">
        <v>10680</v>
      </c>
      <c r="J2873" s="1" t="s">
        <v>12598</v>
      </c>
      <c r="K2873" s="5"/>
      <c r="L2873" s="1" t="s">
        <v>10691</v>
      </c>
    </row>
    <row r="2874" spans="1:12" x14ac:dyDescent="0.35">
      <c r="A2874" s="1" t="s">
        <v>10331</v>
      </c>
      <c r="B2874" s="1" t="s">
        <v>1620</v>
      </c>
      <c r="C2874" s="2">
        <v>45308</v>
      </c>
      <c r="D2874" s="5">
        <v>353025</v>
      </c>
      <c r="E2874" s="1" t="s">
        <v>146</v>
      </c>
      <c r="F2874" s="1" t="s">
        <v>147</v>
      </c>
      <c r="G2874" s="5">
        <v>25409</v>
      </c>
      <c r="H2874" s="1" t="s">
        <v>10683</v>
      </c>
      <c r="I2874" s="1" t="s">
        <v>10684</v>
      </c>
      <c r="J2874" s="1" t="s">
        <v>10692</v>
      </c>
      <c r="K2874" s="5">
        <v>45975</v>
      </c>
      <c r="L2874" s="1" t="s">
        <v>10686</v>
      </c>
    </row>
    <row r="2875" spans="1:12" x14ac:dyDescent="0.35">
      <c r="A2875" s="1" t="s">
        <v>10333</v>
      </c>
      <c r="B2875" s="1" t="s">
        <v>573</v>
      </c>
      <c r="C2875" s="2">
        <v>45597</v>
      </c>
      <c r="D2875" s="5">
        <v>248000</v>
      </c>
      <c r="E2875" s="1" t="s">
        <v>32</v>
      </c>
      <c r="F2875" s="1" t="s">
        <v>33</v>
      </c>
      <c r="G2875" s="5">
        <v>13207</v>
      </c>
      <c r="H2875" s="1" t="s">
        <v>10696</v>
      </c>
      <c r="I2875" s="1" t="s">
        <v>10684</v>
      </c>
      <c r="J2875" s="1" t="s">
        <v>12598</v>
      </c>
      <c r="K2875" s="5"/>
      <c r="L2875" s="1" t="s">
        <v>10686</v>
      </c>
    </row>
    <row r="2876" spans="1:12" x14ac:dyDescent="0.35">
      <c r="A2876" s="1" t="s">
        <v>10336</v>
      </c>
      <c r="B2876" s="1" t="s">
        <v>517</v>
      </c>
      <c r="C2876" s="2">
        <v>45030</v>
      </c>
      <c r="D2876" s="5">
        <v>238714</v>
      </c>
      <c r="E2876" s="1" t="s">
        <v>95</v>
      </c>
      <c r="F2876" s="1" t="s">
        <v>33</v>
      </c>
      <c r="G2876" s="5">
        <v>13100</v>
      </c>
      <c r="H2876" s="1" t="s">
        <v>10696</v>
      </c>
      <c r="I2876" s="1" t="s">
        <v>10687</v>
      </c>
      <c r="J2876" s="1" t="s">
        <v>10694</v>
      </c>
      <c r="K2876" s="5">
        <v>49286</v>
      </c>
      <c r="L2876" s="1" t="s">
        <v>10688</v>
      </c>
    </row>
    <row r="2877" spans="1:12" x14ac:dyDescent="0.35">
      <c r="A2877" s="1" t="s">
        <v>10339</v>
      </c>
      <c r="B2877" s="1" t="s">
        <v>215</v>
      </c>
      <c r="C2877" s="2">
        <v>45149</v>
      </c>
      <c r="D2877" s="5">
        <v>723255</v>
      </c>
      <c r="E2877" s="1" t="s">
        <v>12</v>
      </c>
      <c r="F2877" s="1" t="s">
        <v>13</v>
      </c>
      <c r="G2877" s="5">
        <v>13920</v>
      </c>
      <c r="H2877" s="1" t="s">
        <v>10683</v>
      </c>
      <c r="I2877" s="1" t="s">
        <v>10680</v>
      </c>
      <c r="J2877" s="1" t="s">
        <v>10701</v>
      </c>
      <c r="K2877" s="5">
        <v>10745</v>
      </c>
      <c r="L2877" s="1" t="s">
        <v>10682</v>
      </c>
    </row>
    <row r="2878" spans="1:12" x14ac:dyDescent="0.35">
      <c r="A2878" s="1" t="s">
        <v>10343</v>
      </c>
      <c r="B2878" s="1" t="s">
        <v>2090</v>
      </c>
      <c r="C2878" s="2">
        <v>44886</v>
      </c>
      <c r="D2878" s="5">
        <v>188220</v>
      </c>
      <c r="E2878" s="1" t="s">
        <v>431</v>
      </c>
      <c r="F2878" s="1" t="s">
        <v>432</v>
      </c>
      <c r="G2878" s="5">
        <v>35742</v>
      </c>
      <c r="H2878" s="1" t="s">
        <v>10693</v>
      </c>
      <c r="I2878" s="1" t="s">
        <v>10684</v>
      </c>
      <c r="J2878" s="1" t="s">
        <v>10701</v>
      </c>
      <c r="K2878" s="5">
        <v>19780</v>
      </c>
      <c r="L2878" s="1" t="s">
        <v>10691</v>
      </c>
    </row>
    <row r="2879" spans="1:12" x14ac:dyDescent="0.35">
      <c r="A2879" s="1" t="s">
        <v>10346</v>
      </c>
      <c r="B2879" s="1" t="s">
        <v>599</v>
      </c>
      <c r="C2879" s="2">
        <v>45662</v>
      </c>
      <c r="D2879" s="5">
        <v>658000</v>
      </c>
      <c r="E2879" s="1" t="s">
        <v>12</v>
      </c>
      <c r="F2879" s="1" t="s">
        <v>13</v>
      </c>
      <c r="G2879" s="5">
        <v>12847</v>
      </c>
      <c r="H2879" s="1" t="s">
        <v>10693</v>
      </c>
      <c r="I2879" s="1" t="s">
        <v>10684</v>
      </c>
      <c r="J2879" s="1" t="s">
        <v>12598</v>
      </c>
      <c r="K2879" s="5"/>
      <c r="L2879" s="1" t="s">
        <v>10686</v>
      </c>
    </row>
    <row r="2880" spans="1:12" x14ac:dyDescent="0.35">
      <c r="A2880" s="1" t="s">
        <v>10348</v>
      </c>
      <c r="B2880" s="1" t="s">
        <v>579</v>
      </c>
      <c r="C2880" s="2">
        <v>45359</v>
      </c>
      <c r="D2880" s="5">
        <v>601484</v>
      </c>
      <c r="E2880" s="1" t="s">
        <v>43</v>
      </c>
      <c r="F2880" s="1" t="s">
        <v>44</v>
      </c>
      <c r="G2880" s="5">
        <v>27353</v>
      </c>
      <c r="H2880" s="1" t="s">
        <v>10679</v>
      </c>
      <c r="I2880" s="1" t="s">
        <v>10684</v>
      </c>
      <c r="J2880" s="1" t="s">
        <v>10702</v>
      </c>
      <c r="K2880" s="5">
        <v>45516</v>
      </c>
      <c r="L2880" s="1" t="s">
        <v>10682</v>
      </c>
    </row>
    <row r="2881" spans="1:12" x14ac:dyDescent="0.35">
      <c r="A2881" s="1" t="s">
        <v>10352</v>
      </c>
      <c r="B2881" s="1" t="s">
        <v>2051</v>
      </c>
      <c r="C2881" s="2">
        <v>45236</v>
      </c>
      <c r="D2881" s="5">
        <v>59000</v>
      </c>
      <c r="E2881" s="1" t="s">
        <v>12</v>
      </c>
      <c r="F2881" s="1" t="s">
        <v>13</v>
      </c>
      <c r="G2881" s="5">
        <v>13569</v>
      </c>
      <c r="H2881" s="1" t="s">
        <v>10679</v>
      </c>
      <c r="I2881" s="1" t="s">
        <v>10684</v>
      </c>
      <c r="J2881" s="1" t="s">
        <v>12598</v>
      </c>
      <c r="K2881" s="5"/>
      <c r="L2881" s="1" t="s">
        <v>10686</v>
      </c>
    </row>
    <row r="2882" spans="1:12" x14ac:dyDescent="0.35">
      <c r="A2882" s="1" t="s">
        <v>10354</v>
      </c>
      <c r="B2882" s="1" t="s">
        <v>1386</v>
      </c>
      <c r="C2882" s="2">
        <v>44827</v>
      </c>
      <c r="D2882" s="5">
        <v>49000</v>
      </c>
      <c r="E2882" s="1" t="s">
        <v>37</v>
      </c>
      <c r="F2882" s="1" t="s">
        <v>38</v>
      </c>
      <c r="G2882" s="5">
        <v>38339</v>
      </c>
      <c r="H2882" s="1" t="s">
        <v>10693</v>
      </c>
      <c r="I2882" s="1" t="s">
        <v>10684</v>
      </c>
      <c r="J2882" s="1" t="s">
        <v>12598</v>
      </c>
      <c r="K2882" s="5"/>
      <c r="L2882" s="1" t="s">
        <v>10688</v>
      </c>
    </row>
    <row r="2883" spans="1:12" x14ac:dyDescent="0.35">
      <c r="A2883" s="1" t="s">
        <v>10356</v>
      </c>
      <c r="B2883" s="1" t="s">
        <v>1007</v>
      </c>
      <c r="C2883" s="2">
        <v>45624</v>
      </c>
      <c r="D2883" s="5">
        <v>101690</v>
      </c>
      <c r="E2883" s="1" t="s">
        <v>61</v>
      </c>
      <c r="F2883" s="1" t="s">
        <v>62</v>
      </c>
      <c r="G2883" s="5">
        <v>42765</v>
      </c>
      <c r="H2883" s="1" t="s">
        <v>10679</v>
      </c>
      <c r="I2883" s="1" t="s">
        <v>10680</v>
      </c>
      <c r="J2883" s="1" t="s">
        <v>10692</v>
      </c>
      <c r="K2883" s="5">
        <v>27310</v>
      </c>
      <c r="L2883" s="1" t="s">
        <v>10686</v>
      </c>
    </row>
    <row r="2884" spans="1:12" x14ac:dyDescent="0.35">
      <c r="A2884" s="1" t="s">
        <v>10358</v>
      </c>
      <c r="B2884" s="1" t="s">
        <v>1599</v>
      </c>
      <c r="C2884" s="2">
        <v>45714</v>
      </c>
      <c r="D2884" s="5">
        <v>548000</v>
      </c>
      <c r="E2884" s="1" t="s">
        <v>37</v>
      </c>
      <c r="F2884" s="1" t="s">
        <v>38</v>
      </c>
      <c r="G2884" s="5">
        <v>34165</v>
      </c>
      <c r="H2884" s="1" t="s">
        <v>10679</v>
      </c>
      <c r="I2884" s="1" t="s">
        <v>10684</v>
      </c>
      <c r="J2884" s="1" t="s">
        <v>12598</v>
      </c>
      <c r="K2884" s="5"/>
      <c r="L2884" s="1" t="s">
        <v>10691</v>
      </c>
    </row>
    <row r="2885" spans="1:12" x14ac:dyDescent="0.35">
      <c r="A2885" s="1" t="s">
        <v>10361</v>
      </c>
      <c r="B2885" s="1" t="s">
        <v>1147</v>
      </c>
      <c r="C2885" s="2">
        <v>45542</v>
      </c>
      <c r="D2885" s="5">
        <v>218871</v>
      </c>
      <c r="E2885" s="1" t="s">
        <v>119</v>
      </c>
      <c r="F2885" s="1" t="s">
        <v>120</v>
      </c>
      <c r="G2885" s="5">
        <v>35175</v>
      </c>
      <c r="H2885" s="1" t="s">
        <v>10683</v>
      </c>
      <c r="I2885" s="1" t="s">
        <v>10690</v>
      </c>
      <c r="J2885" s="1" t="s">
        <v>10698</v>
      </c>
      <c r="K2885" s="5">
        <v>10129</v>
      </c>
      <c r="L2885" s="1" t="s">
        <v>10682</v>
      </c>
    </row>
    <row r="2886" spans="1:12" x14ac:dyDescent="0.35">
      <c r="A2886" s="1" t="s">
        <v>10363</v>
      </c>
      <c r="B2886" s="1" t="s">
        <v>1963</v>
      </c>
      <c r="C2886" s="2">
        <v>45696</v>
      </c>
      <c r="D2886" s="5">
        <v>262171</v>
      </c>
      <c r="E2886" s="1" t="s">
        <v>72</v>
      </c>
      <c r="F2886" s="1" t="s">
        <v>33</v>
      </c>
      <c r="G2886" s="5">
        <v>12956</v>
      </c>
      <c r="H2886" s="1" t="s">
        <v>10683</v>
      </c>
      <c r="I2886" s="1" t="s">
        <v>10689</v>
      </c>
      <c r="J2886" s="1" t="s">
        <v>10698</v>
      </c>
      <c r="K2886" s="5">
        <v>24829</v>
      </c>
      <c r="L2886" s="1" t="s">
        <v>10691</v>
      </c>
    </row>
    <row r="2887" spans="1:12" x14ac:dyDescent="0.35">
      <c r="A2887" s="1" t="s">
        <v>10366</v>
      </c>
      <c r="B2887" s="1" t="s">
        <v>756</v>
      </c>
      <c r="C2887" s="2">
        <v>45033</v>
      </c>
      <c r="D2887" s="5">
        <v>553109</v>
      </c>
      <c r="E2887" s="1" t="s">
        <v>248</v>
      </c>
      <c r="F2887" s="1" t="s">
        <v>249</v>
      </c>
      <c r="G2887" s="5">
        <v>11136</v>
      </c>
      <c r="H2887" s="1" t="s">
        <v>10697</v>
      </c>
      <c r="I2887" s="1" t="s">
        <v>10689</v>
      </c>
      <c r="J2887" s="1" t="s">
        <v>10694</v>
      </c>
      <c r="K2887" s="5">
        <v>34891</v>
      </c>
      <c r="L2887" s="1" t="s">
        <v>10682</v>
      </c>
    </row>
    <row r="2888" spans="1:12" x14ac:dyDescent="0.35">
      <c r="A2888" s="1" t="s">
        <v>10369</v>
      </c>
      <c r="B2888" s="1" t="s">
        <v>2321</v>
      </c>
      <c r="C2888" s="2">
        <v>44840</v>
      </c>
      <c r="D2888" s="5">
        <v>587000</v>
      </c>
      <c r="E2888" s="1" t="s">
        <v>127</v>
      </c>
      <c r="F2888" s="1" t="s">
        <v>128</v>
      </c>
      <c r="G2888" s="5">
        <v>19048</v>
      </c>
      <c r="H2888" s="1" t="s">
        <v>10683</v>
      </c>
      <c r="I2888" s="1" t="s">
        <v>10684</v>
      </c>
      <c r="J2888" s="1" t="s">
        <v>12598</v>
      </c>
      <c r="K2888" s="5"/>
      <c r="L2888" s="1" t="s">
        <v>10686</v>
      </c>
    </row>
    <row r="2889" spans="1:12" x14ac:dyDescent="0.35">
      <c r="A2889" s="1" t="s">
        <v>10373</v>
      </c>
      <c r="B2889" s="1" t="s">
        <v>532</v>
      </c>
      <c r="C2889" s="2">
        <v>45235</v>
      </c>
      <c r="D2889" s="5">
        <v>576000</v>
      </c>
      <c r="E2889" s="1" t="s">
        <v>95</v>
      </c>
      <c r="F2889" s="1" t="s">
        <v>33</v>
      </c>
      <c r="G2889" s="5">
        <v>12684</v>
      </c>
      <c r="H2889" s="1" t="s">
        <v>10693</v>
      </c>
      <c r="I2889" s="1" t="s">
        <v>10687</v>
      </c>
      <c r="J2889" s="1" t="s">
        <v>12598</v>
      </c>
      <c r="K2889" s="5"/>
      <c r="L2889" s="1" t="s">
        <v>10686</v>
      </c>
    </row>
    <row r="2890" spans="1:12" x14ac:dyDescent="0.35">
      <c r="A2890" s="1" t="s">
        <v>10377</v>
      </c>
      <c r="B2890" s="1" t="s">
        <v>242</v>
      </c>
      <c r="C2890" s="2">
        <v>44733</v>
      </c>
      <c r="D2890" s="5">
        <v>299000</v>
      </c>
      <c r="E2890" s="1" t="s">
        <v>91</v>
      </c>
      <c r="F2890" s="1" t="s">
        <v>84</v>
      </c>
      <c r="G2890" s="5">
        <v>19681</v>
      </c>
      <c r="H2890" s="1" t="s">
        <v>10693</v>
      </c>
      <c r="I2890" s="1" t="s">
        <v>10684</v>
      </c>
      <c r="J2890" s="1" t="s">
        <v>12598</v>
      </c>
      <c r="K2890" s="5"/>
      <c r="L2890" s="1" t="s">
        <v>10682</v>
      </c>
    </row>
    <row r="2891" spans="1:12" x14ac:dyDescent="0.35">
      <c r="A2891" s="1" t="s">
        <v>10379</v>
      </c>
      <c r="B2891" s="1" t="s">
        <v>2184</v>
      </c>
      <c r="C2891" s="2">
        <v>45055</v>
      </c>
      <c r="D2891" s="5">
        <v>498000</v>
      </c>
      <c r="E2891" s="1" t="s">
        <v>37</v>
      </c>
      <c r="F2891" s="1" t="s">
        <v>38</v>
      </c>
      <c r="G2891" s="5">
        <v>42935</v>
      </c>
      <c r="H2891" s="1" t="s">
        <v>10696</v>
      </c>
      <c r="I2891" s="1" t="s">
        <v>10684</v>
      </c>
      <c r="J2891" s="1" t="s">
        <v>12598</v>
      </c>
      <c r="K2891" s="5"/>
      <c r="L2891" s="1" t="s">
        <v>10695</v>
      </c>
    </row>
    <row r="2892" spans="1:12" x14ac:dyDescent="0.35">
      <c r="A2892" s="1" t="s">
        <v>10382</v>
      </c>
      <c r="B2892" s="1" t="s">
        <v>2253</v>
      </c>
      <c r="C2892" s="2">
        <v>45299</v>
      </c>
      <c r="D2892" s="5">
        <v>1772297</v>
      </c>
      <c r="E2892" s="1" t="s">
        <v>119</v>
      </c>
      <c r="F2892" s="1" t="s">
        <v>120</v>
      </c>
      <c r="G2892" s="5">
        <v>30714</v>
      </c>
      <c r="H2892" s="1" t="s">
        <v>10697</v>
      </c>
      <c r="I2892" s="1" t="s">
        <v>10689</v>
      </c>
      <c r="J2892" s="1" t="s">
        <v>10698</v>
      </c>
      <c r="K2892" s="5">
        <v>24703</v>
      </c>
      <c r="L2892" s="1" t="s">
        <v>10691</v>
      </c>
    </row>
    <row r="2893" spans="1:12" x14ac:dyDescent="0.35">
      <c r="A2893" s="1" t="s">
        <v>10384</v>
      </c>
      <c r="B2893" s="1" t="s">
        <v>961</v>
      </c>
      <c r="C2893" s="2">
        <v>44820</v>
      </c>
      <c r="D2893" s="5">
        <v>1635000</v>
      </c>
      <c r="E2893" s="1" t="s">
        <v>43</v>
      </c>
      <c r="F2893" s="1" t="s">
        <v>44</v>
      </c>
      <c r="G2893" s="5">
        <v>37769</v>
      </c>
      <c r="H2893" s="1" t="s">
        <v>10693</v>
      </c>
      <c r="I2893" s="1" t="s">
        <v>10684</v>
      </c>
      <c r="J2893" s="1" t="s">
        <v>12598</v>
      </c>
      <c r="K2893" s="5"/>
      <c r="L2893" s="1" t="s">
        <v>10686</v>
      </c>
    </row>
    <row r="2894" spans="1:12" x14ac:dyDescent="0.35">
      <c r="A2894" s="1" t="s">
        <v>10388</v>
      </c>
      <c r="B2894" s="1" t="s">
        <v>626</v>
      </c>
      <c r="C2894" s="2">
        <v>45419</v>
      </c>
      <c r="D2894" s="5">
        <v>707000</v>
      </c>
      <c r="E2894" s="1" t="s">
        <v>32</v>
      </c>
      <c r="F2894" s="1" t="s">
        <v>33</v>
      </c>
      <c r="G2894" s="5">
        <v>11042</v>
      </c>
      <c r="H2894" s="1" t="s">
        <v>10693</v>
      </c>
      <c r="I2894" s="1" t="s">
        <v>10684</v>
      </c>
      <c r="J2894" s="1" t="s">
        <v>12598</v>
      </c>
      <c r="K2894" s="5"/>
      <c r="L2894" s="1" t="s">
        <v>10682</v>
      </c>
    </row>
    <row r="2895" spans="1:12" x14ac:dyDescent="0.35">
      <c r="A2895" s="1" t="s">
        <v>10391</v>
      </c>
      <c r="B2895" s="1" t="s">
        <v>1926</v>
      </c>
      <c r="C2895" s="2">
        <v>45644</v>
      </c>
      <c r="D2895" s="5">
        <v>347000</v>
      </c>
      <c r="E2895" s="1" t="s">
        <v>146</v>
      </c>
      <c r="F2895" s="1" t="s">
        <v>147</v>
      </c>
      <c r="G2895" s="5">
        <v>32099</v>
      </c>
      <c r="H2895" s="1" t="s">
        <v>10693</v>
      </c>
      <c r="I2895" s="1" t="s">
        <v>10680</v>
      </c>
      <c r="J2895" s="1" t="s">
        <v>12598</v>
      </c>
      <c r="K2895" s="5"/>
      <c r="L2895" s="1" t="s">
        <v>10691</v>
      </c>
    </row>
    <row r="2896" spans="1:12" x14ac:dyDescent="0.35">
      <c r="A2896" s="1" t="s">
        <v>10395</v>
      </c>
      <c r="B2896" s="1" t="s">
        <v>1626</v>
      </c>
      <c r="C2896" s="2">
        <v>44839</v>
      </c>
      <c r="D2896" s="5">
        <v>247000</v>
      </c>
      <c r="E2896" s="1" t="s">
        <v>146</v>
      </c>
      <c r="F2896" s="1" t="s">
        <v>147</v>
      </c>
      <c r="G2896" s="5">
        <v>33477</v>
      </c>
      <c r="H2896" s="1" t="s">
        <v>10696</v>
      </c>
      <c r="I2896" s="1" t="s">
        <v>10690</v>
      </c>
      <c r="J2896" s="1" t="s">
        <v>12598</v>
      </c>
      <c r="K2896" s="5"/>
      <c r="L2896" s="1" t="s">
        <v>10691</v>
      </c>
    </row>
    <row r="2897" spans="1:12" x14ac:dyDescent="0.35">
      <c r="A2897" s="1" t="s">
        <v>10399</v>
      </c>
      <c r="B2897" s="1" t="s">
        <v>1297</v>
      </c>
      <c r="C2897" s="2">
        <v>45682</v>
      </c>
      <c r="D2897" s="5">
        <v>451197</v>
      </c>
      <c r="E2897" s="1" t="s">
        <v>56</v>
      </c>
      <c r="F2897" s="1" t="s">
        <v>57</v>
      </c>
      <c r="G2897" s="5">
        <v>33041</v>
      </c>
      <c r="H2897" s="1" t="s">
        <v>10683</v>
      </c>
      <c r="I2897" s="1" t="s">
        <v>10684</v>
      </c>
      <c r="J2897" s="1" t="s">
        <v>10681</v>
      </c>
      <c r="K2897" s="5">
        <v>26803</v>
      </c>
      <c r="L2897" s="1" t="s">
        <v>10688</v>
      </c>
    </row>
    <row r="2898" spans="1:12" x14ac:dyDescent="0.35">
      <c r="A2898" s="1" t="s">
        <v>10402</v>
      </c>
      <c r="B2898" s="1" t="s">
        <v>872</v>
      </c>
      <c r="C2898" s="2">
        <v>45568</v>
      </c>
      <c r="D2898" s="5">
        <v>49000</v>
      </c>
      <c r="E2898" s="1" t="s">
        <v>72</v>
      </c>
      <c r="F2898" s="1" t="s">
        <v>33</v>
      </c>
      <c r="G2898" s="5">
        <v>11875</v>
      </c>
      <c r="H2898" s="1" t="s">
        <v>10679</v>
      </c>
      <c r="I2898" s="1" t="s">
        <v>10684</v>
      </c>
      <c r="J2898" s="1" t="s">
        <v>12598</v>
      </c>
      <c r="K2898" s="5"/>
      <c r="L2898" s="1" t="s">
        <v>10682</v>
      </c>
    </row>
    <row r="2899" spans="1:12" x14ac:dyDescent="0.35">
      <c r="A2899" s="1" t="s">
        <v>10404</v>
      </c>
      <c r="B2899" s="1" t="s">
        <v>745</v>
      </c>
      <c r="C2899" s="2">
        <v>44609</v>
      </c>
      <c r="D2899" s="5">
        <v>775000</v>
      </c>
      <c r="E2899" s="1" t="s">
        <v>24</v>
      </c>
      <c r="F2899" s="1" t="s">
        <v>25</v>
      </c>
      <c r="G2899" s="5">
        <v>13304</v>
      </c>
      <c r="H2899" s="1" t="s">
        <v>10693</v>
      </c>
      <c r="I2899" s="1" t="s">
        <v>10684</v>
      </c>
      <c r="J2899" s="1" t="s">
        <v>12598</v>
      </c>
      <c r="K2899" s="5"/>
      <c r="L2899" s="1" t="s">
        <v>10691</v>
      </c>
    </row>
    <row r="2900" spans="1:12" x14ac:dyDescent="0.35">
      <c r="A2900" s="1" t="s">
        <v>10408</v>
      </c>
      <c r="B2900" s="1" t="s">
        <v>1506</v>
      </c>
      <c r="C2900" s="2">
        <v>45449</v>
      </c>
      <c r="D2900" s="5">
        <v>363558</v>
      </c>
      <c r="E2900" s="1" t="s">
        <v>37</v>
      </c>
      <c r="F2900" s="1" t="s">
        <v>38</v>
      </c>
      <c r="G2900" s="5">
        <v>35633</v>
      </c>
      <c r="H2900" s="1" t="s">
        <v>10683</v>
      </c>
      <c r="I2900" s="1" t="s">
        <v>10684</v>
      </c>
      <c r="J2900" s="1" t="s">
        <v>10702</v>
      </c>
      <c r="K2900" s="5">
        <v>14442</v>
      </c>
      <c r="L2900" s="1" t="s">
        <v>10686</v>
      </c>
    </row>
    <row r="2901" spans="1:12" x14ac:dyDescent="0.35">
      <c r="A2901" s="1" t="s">
        <v>10411</v>
      </c>
      <c r="B2901" s="1" t="s">
        <v>2222</v>
      </c>
      <c r="C2901" s="2">
        <v>45034</v>
      </c>
      <c r="D2901" s="5">
        <v>449000</v>
      </c>
      <c r="E2901" s="1" t="s">
        <v>111</v>
      </c>
      <c r="F2901" s="1" t="s">
        <v>112</v>
      </c>
      <c r="G2901" s="5">
        <v>29569</v>
      </c>
      <c r="H2901" s="1" t="s">
        <v>10693</v>
      </c>
      <c r="I2901" s="1" t="s">
        <v>10684</v>
      </c>
      <c r="J2901" s="1" t="s">
        <v>12598</v>
      </c>
      <c r="K2901" s="5"/>
      <c r="L2901" s="1" t="s">
        <v>10691</v>
      </c>
    </row>
    <row r="2902" spans="1:12" x14ac:dyDescent="0.35">
      <c r="A2902" s="1" t="s">
        <v>10413</v>
      </c>
      <c r="B2902" s="1" t="s">
        <v>1579</v>
      </c>
      <c r="C2902" s="2">
        <v>45474</v>
      </c>
      <c r="D2902" s="5">
        <v>449000</v>
      </c>
      <c r="E2902" s="1" t="s">
        <v>248</v>
      </c>
      <c r="F2902" s="1" t="s">
        <v>249</v>
      </c>
      <c r="G2902" s="5">
        <v>10877</v>
      </c>
      <c r="H2902" s="1" t="s">
        <v>10697</v>
      </c>
      <c r="I2902" s="1" t="s">
        <v>10689</v>
      </c>
      <c r="J2902" s="1" t="s">
        <v>12598</v>
      </c>
      <c r="K2902" s="5"/>
      <c r="L2902" s="1" t="s">
        <v>10688</v>
      </c>
    </row>
    <row r="2903" spans="1:12" x14ac:dyDescent="0.35">
      <c r="A2903" s="1" t="s">
        <v>10415</v>
      </c>
      <c r="B2903" s="1" t="s">
        <v>233</v>
      </c>
      <c r="C2903" s="2">
        <v>45543</v>
      </c>
      <c r="D2903" s="5">
        <v>557000</v>
      </c>
      <c r="E2903" s="1" t="s">
        <v>111</v>
      </c>
      <c r="F2903" s="1" t="s">
        <v>112</v>
      </c>
      <c r="G2903" s="5">
        <v>32596</v>
      </c>
      <c r="H2903" s="1" t="s">
        <v>10693</v>
      </c>
      <c r="I2903" s="1" t="s">
        <v>10684</v>
      </c>
      <c r="J2903" s="1" t="s">
        <v>12598</v>
      </c>
      <c r="K2903" s="5"/>
      <c r="L2903" s="1" t="s">
        <v>10686</v>
      </c>
    </row>
    <row r="2904" spans="1:12" x14ac:dyDescent="0.35">
      <c r="A2904" s="1" t="s">
        <v>10418</v>
      </c>
      <c r="B2904" s="1" t="s">
        <v>532</v>
      </c>
      <c r="C2904" s="2">
        <v>45568</v>
      </c>
      <c r="D2904" s="5">
        <v>658000</v>
      </c>
      <c r="E2904" s="1" t="s">
        <v>95</v>
      </c>
      <c r="F2904" s="1" t="s">
        <v>33</v>
      </c>
      <c r="G2904" s="5">
        <v>13934</v>
      </c>
      <c r="H2904" s="1" t="s">
        <v>10683</v>
      </c>
      <c r="I2904" s="1" t="s">
        <v>10684</v>
      </c>
      <c r="J2904" s="1" t="s">
        <v>12598</v>
      </c>
      <c r="K2904" s="5"/>
      <c r="L2904" s="1" t="s">
        <v>10682</v>
      </c>
    </row>
    <row r="2905" spans="1:12" x14ac:dyDescent="0.35">
      <c r="A2905" s="1" t="s">
        <v>10420</v>
      </c>
      <c r="B2905" s="1" t="s">
        <v>242</v>
      </c>
      <c r="C2905" s="2">
        <v>44562</v>
      </c>
      <c r="D2905" s="5">
        <v>574673</v>
      </c>
      <c r="E2905" s="1" t="s">
        <v>91</v>
      </c>
      <c r="F2905" s="1" t="s">
        <v>84</v>
      </c>
      <c r="G2905" s="5">
        <v>20960</v>
      </c>
      <c r="H2905" s="1" t="s">
        <v>10696</v>
      </c>
      <c r="I2905" s="1" t="s">
        <v>10684</v>
      </c>
      <c r="J2905" s="1" t="s">
        <v>10681</v>
      </c>
      <c r="K2905" s="5">
        <v>23327</v>
      </c>
      <c r="L2905" s="1" t="s">
        <v>10695</v>
      </c>
    </row>
    <row r="2906" spans="1:12" x14ac:dyDescent="0.35">
      <c r="A2906" s="1" t="s">
        <v>10422</v>
      </c>
      <c r="B2906" s="1" t="s">
        <v>1482</v>
      </c>
      <c r="C2906" s="2">
        <v>45341</v>
      </c>
      <c r="D2906" s="5">
        <v>228923</v>
      </c>
      <c r="E2906" s="1" t="s">
        <v>72</v>
      </c>
      <c r="F2906" s="1" t="s">
        <v>33</v>
      </c>
      <c r="G2906" s="5">
        <v>9390</v>
      </c>
      <c r="H2906" s="1" t="s">
        <v>10679</v>
      </c>
      <c r="I2906" s="1" t="s">
        <v>10684</v>
      </c>
      <c r="J2906" s="1" t="s">
        <v>10702</v>
      </c>
      <c r="K2906" s="5">
        <v>29077</v>
      </c>
      <c r="L2906" s="1" t="s">
        <v>10691</v>
      </c>
    </row>
    <row r="2907" spans="1:12" x14ac:dyDescent="0.35">
      <c r="A2907" s="1" t="s">
        <v>10425</v>
      </c>
      <c r="B2907" s="1" t="s">
        <v>1162</v>
      </c>
      <c r="C2907" s="2">
        <v>45272</v>
      </c>
      <c r="D2907" s="5">
        <v>299000</v>
      </c>
      <c r="E2907" s="1" t="s">
        <v>119</v>
      </c>
      <c r="F2907" s="1" t="s">
        <v>120</v>
      </c>
      <c r="G2907" s="5">
        <v>32646</v>
      </c>
      <c r="H2907" s="1" t="s">
        <v>10683</v>
      </c>
      <c r="I2907" s="1" t="s">
        <v>10687</v>
      </c>
      <c r="J2907" s="1" t="s">
        <v>12598</v>
      </c>
      <c r="K2907" s="5"/>
      <c r="L2907" s="1" t="s">
        <v>10688</v>
      </c>
    </row>
    <row r="2908" spans="1:12" x14ac:dyDescent="0.35">
      <c r="A2908" s="1" t="s">
        <v>10427</v>
      </c>
      <c r="B2908" s="1" t="s">
        <v>925</v>
      </c>
      <c r="C2908" s="2">
        <v>45165</v>
      </c>
      <c r="D2908" s="5">
        <v>119000</v>
      </c>
      <c r="E2908" s="1" t="s">
        <v>119</v>
      </c>
      <c r="F2908" s="1" t="s">
        <v>120</v>
      </c>
      <c r="G2908" s="5">
        <v>39240</v>
      </c>
      <c r="H2908" s="1" t="s">
        <v>10693</v>
      </c>
      <c r="I2908" s="1" t="s">
        <v>10690</v>
      </c>
      <c r="J2908" s="1" t="s">
        <v>12598</v>
      </c>
      <c r="K2908" s="5"/>
      <c r="L2908" s="1" t="s">
        <v>10691</v>
      </c>
    </row>
    <row r="2909" spans="1:12" x14ac:dyDescent="0.35">
      <c r="A2909" s="1" t="s">
        <v>10429</v>
      </c>
      <c r="B2909" s="1" t="s">
        <v>2348</v>
      </c>
      <c r="C2909" s="2">
        <v>45417</v>
      </c>
      <c r="D2909" s="5">
        <v>527000</v>
      </c>
      <c r="E2909" s="1" t="s">
        <v>72</v>
      </c>
      <c r="F2909" s="1" t="s">
        <v>33</v>
      </c>
      <c r="G2909" s="5">
        <v>9988</v>
      </c>
      <c r="H2909" s="1" t="s">
        <v>10679</v>
      </c>
      <c r="I2909" s="1" t="s">
        <v>10684</v>
      </c>
      <c r="J2909" s="1" t="s">
        <v>12598</v>
      </c>
      <c r="K2909" s="5"/>
      <c r="L2909" s="1" t="s">
        <v>10695</v>
      </c>
    </row>
    <row r="2910" spans="1:12" x14ac:dyDescent="0.35">
      <c r="A2910" s="1" t="s">
        <v>10433</v>
      </c>
      <c r="B2910" s="1" t="s">
        <v>670</v>
      </c>
      <c r="C2910" s="2">
        <v>45705</v>
      </c>
      <c r="D2910" s="5">
        <v>298000</v>
      </c>
      <c r="E2910" s="1" t="s">
        <v>111</v>
      </c>
      <c r="F2910" s="1" t="s">
        <v>112</v>
      </c>
      <c r="G2910" s="5">
        <v>31236</v>
      </c>
      <c r="H2910" s="1" t="s">
        <v>10679</v>
      </c>
      <c r="I2910" s="1" t="s">
        <v>10684</v>
      </c>
      <c r="J2910" s="1" t="s">
        <v>12598</v>
      </c>
      <c r="K2910" s="5"/>
      <c r="L2910" s="1" t="s">
        <v>10691</v>
      </c>
    </row>
    <row r="2911" spans="1:12" x14ac:dyDescent="0.35">
      <c r="A2911" s="1" t="s">
        <v>10435</v>
      </c>
      <c r="B2911" s="1" t="s">
        <v>709</v>
      </c>
      <c r="C2911" s="2">
        <v>45286</v>
      </c>
      <c r="D2911" s="5">
        <v>397000</v>
      </c>
      <c r="E2911" s="1" t="s">
        <v>32</v>
      </c>
      <c r="F2911" s="1" t="s">
        <v>33</v>
      </c>
      <c r="G2911" s="5">
        <v>11992</v>
      </c>
      <c r="H2911" s="1" t="s">
        <v>10693</v>
      </c>
      <c r="I2911" s="1" t="s">
        <v>10684</v>
      </c>
      <c r="J2911" s="1" t="s">
        <v>12598</v>
      </c>
      <c r="K2911" s="5"/>
      <c r="L2911" s="1" t="s">
        <v>10682</v>
      </c>
    </row>
    <row r="2912" spans="1:12" x14ac:dyDescent="0.35">
      <c r="A2912" s="1" t="s">
        <v>10439</v>
      </c>
      <c r="B2912" s="1" t="s">
        <v>2352</v>
      </c>
      <c r="C2912" s="2">
        <v>45422</v>
      </c>
      <c r="D2912" s="5">
        <v>1297000</v>
      </c>
      <c r="E2912" s="1" t="s">
        <v>146</v>
      </c>
      <c r="F2912" s="1" t="s">
        <v>147</v>
      </c>
      <c r="G2912" s="5">
        <v>33017</v>
      </c>
      <c r="H2912" s="1" t="s">
        <v>10679</v>
      </c>
      <c r="I2912" s="1" t="s">
        <v>10684</v>
      </c>
      <c r="J2912" s="1" t="s">
        <v>12598</v>
      </c>
      <c r="K2912" s="5"/>
      <c r="L2912" s="1" t="s">
        <v>10688</v>
      </c>
    </row>
    <row r="2913" spans="1:12" x14ac:dyDescent="0.35">
      <c r="A2913" s="1" t="s">
        <v>10442</v>
      </c>
      <c r="B2913" s="1" t="s">
        <v>224</v>
      </c>
      <c r="C2913" s="2">
        <v>44657</v>
      </c>
      <c r="D2913" s="5">
        <v>319752</v>
      </c>
      <c r="E2913" s="1" t="s">
        <v>111</v>
      </c>
      <c r="F2913" s="1" t="s">
        <v>112</v>
      </c>
      <c r="G2913" s="5">
        <v>23139</v>
      </c>
      <c r="H2913" s="1" t="s">
        <v>10693</v>
      </c>
      <c r="I2913" s="1" t="s">
        <v>10684</v>
      </c>
      <c r="J2913" s="1" t="s">
        <v>10681</v>
      </c>
      <c r="K2913" s="5">
        <v>38248</v>
      </c>
      <c r="L2913" s="1" t="s">
        <v>10686</v>
      </c>
    </row>
    <row r="2914" spans="1:12" x14ac:dyDescent="0.35">
      <c r="A2914" s="1" t="s">
        <v>10444</v>
      </c>
      <c r="B2914" s="1" t="s">
        <v>2025</v>
      </c>
      <c r="C2914" s="2">
        <v>45017</v>
      </c>
      <c r="D2914" s="5">
        <v>498000</v>
      </c>
      <c r="E2914" s="1" t="s">
        <v>83</v>
      </c>
      <c r="F2914" s="1" t="s">
        <v>84</v>
      </c>
      <c r="G2914" s="5">
        <v>12798</v>
      </c>
      <c r="H2914" s="1" t="s">
        <v>10693</v>
      </c>
      <c r="I2914" s="1" t="s">
        <v>10684</v>
      </c>
      <c r="J2914" s="1" t="s">
        <v>12598</v>
      </c>
      <c r="K2914" s="5"/>
      <c r="L2914" s="1" t="s">
        <v>10682</v>
      </c>
    </row>
    <row r="2915" spans="1:12" x14ac:dyDescent="0.35">
      <c r="A2915" s="1" t="s">
        <v>10447</v>
      </c>
      <c r="B2915" s="1" t="s">
        <v>2087</v>
      </c>
      <c r="C2915" s="2">
        <v>45429</v>
      </c>
      <c r="D2915" s="5">
        <v>399000</v>
      </c>
      <c r="E2915" s="1" t="s">
        <v>43</v>
      </c>
      <c r="F2915" s="1" t="s">
        <v>44</v>
      </c>
      <c r="G2915" s="5">
        <v>37071</v>
      </c>
      <c r="H2915" s="1" t="s">
        <v>10696</v>
      </c>
      <c r="I2915" s="1" t="s">
        <v>10680</v>
      </c>
      <c r="J2915" s="1" t="s">
        <v>12598</v>
      </c>
      <c r="K2915" s="5"/>
      <c r="L2915" s="1" t="s">
        <v>10686</v>
      </c>
    </row>
    <row r="2916" spans="1:12" x14ac:dyDescent="0.35">
      <c r="A2916" s="1" t="s">
        <v>10449</v>
      </c>
      <c r="B2916" s="1" t="s">
        <v>256</v>
      </c>
      <c r="C2916" s="2">
        <v>45308</v>
      </c>
      <c r="D2916" s="5">
        <v>781639</v>
      </c>
      <c r="E2916" s="1" t="s">
        <v>61</v>
      </c>
      <c r="F2916" s="1" t="s">
        <v>62</v>
      </c>
      <c r="G2916" s="5">
        <v>34453</v>
      </c>
      <c r="H2916" s="1" t="s">
        <v>10697</v>
      </c>
      <c r="I2916" s="1" t="s">
        <v>10680</v>
      </c>
      <c r="J2916" s="1" t="s">
        <v>10681</v>
      </c>
      <c r="K2916" s="5">
        <v>45361</v>
      </c>
      <c r="L2916" s="1" t="s">
        <v>10691</v>
      </c>
    </row>
    <row r="2917" spans="1:12" x14ac:dyDescent="0.35">
      <c r="A2917" s="1" t="s">
        <v>10452</v>
      </c>
      <c r="B2917" s="1" t="s">
        <v>922</v>
      </c>
      <c r="C2917" s="2">
        <v>45464</v>
      </c>
      <c r="D2917" s="5">
        <v>149130</v>
      </c>
      <c r="E2917" s="1" t="s">
        <v>56</v>
      </c>
      <c r="F2917" s="1" t="s">
        <v>57</v>
      </c>
      <c r="G2917" s="5">
        <v>35507</v>
      </c>
      <c r="H2917" s="1" t="s">
        <v>10696</v>
      </c>
      <c r="I2917" s="1" t="s">
        <v>10684</v>
      </c>
      <c r="J2917" s="1" t="s">
        <v>10694</v>
      </c>
      <c r="K2917" s="5">
        <v>49870</v>
      </c>
      <c r="L2917" s="1" t="s">
        <v>10688</v>
      </c>
    </row>
    <row r="2918" spans="1:12" x14ac:dyDescent="0.35">
      <c r="A2918" s="1" t="s">
        <v>10454</v>
      </c>
      <c r="B2918" s="1" t="s">
        <v>1900</v>
      </c>
      <c r="C2918" s="2">
        <v>45013</v>
      </c>
      <c r="D2918" s="5">
        <v>28744</v>
      </c>
      <c r="E2918" s="1" t="s">
        <v>32</v>
      </c>
      <c r="F2918" s="1" t="s">
        <v>33</v>
      </c>
      <c r="G2918" s="5">
        <v>12871</v>
      </c>
      <c r="H2918" s="1" t="s">
        <v>10683</v>
      </c>
      <c r="I2918" s="1" t="s">
        <v>10680</v>
      </c>
      <c r="J2918" s="1" t="s">
        <v>10699</v>
      </c>
      <c r="K2918" s="5">
        <v>20256</v>
      </c>
      <c r="L2918" s="1" t="s">
        <v>10691</v>
      </c>
    </row>
    <row r="2919" spans="1:12" x14ac:dyDescent="0.35">
      <c r="A2919" s="1" t="s">
        <v>10456</v>
      </c>
      <c r="B2919" s="1" t="s">
        <v>2330</v>
      </c>
      <c r="C2919" s="2">
        <v>45144</v>
      </c>
      <c r="D2919" s="5">
        <v>73227</v>
      </c>
      <c r="E2919" s="1" t="s">
        <v>24</v>
      </c>
      <c r="F2919" s="1" t="s">
        <v>25</v>
      </c>
      <c r="G2919" s="5">
        <v>11338</v>
      </c>
      <c r="H2919" s="1" t="s">
        <v>10696</v>
      </c>
      <c r="I2919" s="1" t="s">
        <v>10684</v>
      </c>
      <c r="J2919" s="1" t="s">
        <v>10700</v>
      </c>
      <c r="K2919" s="5">
        <v>45773</v>
      </c>
      <c r="L2919" s="1" t="s">
        <v>10691</v>
      </c>
    </row>
    <row r="2920" spans="1:12" x14ac:dyDescent="0.35">
      <c r="A2920" s="1" t="s">
        <v>10458</v>
      </c>
      <c r="B2920" s="1" t="s">
        <v>454</v>
      </c>
      <c r="C2920" s="2">
        <v>45123</v>
      </c>
      <c r="D2920" s="5">
        <v>320320</v>
      </c>
      <c r="E2920" s="1" t="s">
        <v>37</v>
      </c>
      <c r="F2920" s="1" t="s">
        <v>38</v>
      </c>
      <c r="G2920" s="5">
        <v>33894</v>
      </c>
      <c r="H2920" s="1" t="s">
        <v>10696</v>
      </c>
      <c r="I2920" s="1" t="s">
        <v>10684</v>
      </c>
      <c r="J2920" s="1" t="s">
        <v>10699</v>
      </c>
      <c r="K2920" s="5">
        <v>36680</v>
      </c>
      <c r="L2920" s="1" t="s">
        <v>10691</v>
      </c>
    </row>
    <row r="2921" spans="1:12" x14ac:dyDescent="0.35">
      <c r="A2921" s="1" t="s">
        <v>10460</v>
      </c>
      <c r="B2921" s="1" t="s">
        <v>661</v>
      </c>
      <c r="C2921" s="2">
        <v>45487</v>
      </c>
      <c r="D2921" s="5">
        <v>75263</v>
      </c>
      <c r="E2921" s="1" t="s">
        <v>83</v>
      </c>
      <c r="F2921" s="1" t="s">
        <v>84</v>
      </c>
      <c r="G2921" s="5">
        <v>15955</v>
      </c>
      <c r="H2921" s="1" t="s">
        <v>10696</v>
      </c>
      <c r="I2921" s="1" t="s">
        <v>10684</v>
      </c>
      <c r="J2921" s="1" t="s">
        <v>10699</v>
      </c>
      <c r="K2921" s="5">
        <v>42737</v>
      </c>
      <c r="L2921" s="1" t="s">
        <v>10686</v>
      </c>
    </row>
    <row r="2922" spans="1:12" x14ac:dyDescent="0.35">
      <c r="A2922" s="1" t="s">
        <v>10463</v>
      </c>
      <c r="B2922" s="1" t="s">
        <v>1225</v>
      </c>
      <c r="C2922" s="2">
        <v>44933</v>
      </c>
      <c r="D2922" s="5">
        <v>89000</v>
      </c>
      <c r="E2922" s="1" t="s">
        <v>56</v>
      </c>
      <c r="F2922" s="1" t="s">
        <v>57</v>
      </c>
      <c r="G2922" s="5">
        <v>36681</v>
      </c>
      <c r="H2922" s="1" t="s">
        <v>10696</v>
      </c>
      <c r="I2922" s="1" t="s">
        <v>10690</v>
      </c>
      <c r="J2922" s="1" t="s">
        <v>12598</v>
      </c>
      <c r="K2922" s="5"/>
      <c r="L2922" s="1" t="s">
        <v>10691</v>
      </c>
    </row>
    <row r="2923" spans="1:12" x14ac:dyDescent="0.35">
      <c r="A2923" s="1" t="s">
        <v>10465</v>
      </c>
      <c r="B2923" s="1" t="s">
        <v>1883</v>
      </c>
      <c r="C2923" s="2">
        <v>45078</v>
      </c>
      <c r="D2923" s="5">
        <v>1585000</v>
      </c>
      <c r="E2923" s="1" t="s">
        <v>61</v>
      </c>
      <c r="F2923" s="1" t="s">
        <v>62</v>
      </c>
      <c r="G2923" s="5">
        <v>35323</v>
      </c>
      <c r="H2923" s="1" t="s">
        <v>10696</v>
      </c>
      <c r="I2923" s="1" t="s">
        <v>10684</v>
      </c>
      <c r="J2923" s="1" t="s">
        <v>12598</v>
      </c>
      <c r="K2923" s="5"/>
      <c r="L2923" s="1" t="s">
        <v>10691</v>
      </c>
    </row>
    <row r="2924" spans="1:12" x14ac:dyDescent="0.35">
      <c r="A2924" s="1" t="s">
        <v>10469</v>
      </c>
      <c r="B2924" s="1" t="s">
        <v>148</v>
      </c>
      <c r="C2924" s="2">
        <v>45378</v>
      </c>
      <c r="D2924" s="5">
        <v>53590</v>
      </c>
      <c r="E2924" s="1" t="s">
        <v>151</v>
      </c>
      <c r="F2924" s="1" t="s">
        <v>33</v>
      </c>
      <c r="G2924" s="5">
        <v>12920</v>
      </c>
      <c r="H2924" s="1" t="s">
        <v>10697</v>
      </c>
      <c r="I2924" s="1" t="s">
        <v>10684</v>
      </c>
      <c r="J2924" s="1" t="s">
        <v>10698</v>
      </c>
      <c r="K2924" s="5">
        <v>45410</v>
      </c>
      <c r="L2924" s="1" t="s">
        <v>10691</v>
      </c>
    </row>
    <row r="2925" spans="1:12" x14ac:dyDescent="0.35">
      <c r="A2925" s="1" t="s">
        <v>10471</v>
      </c>
      <c r="B2925" s="1" t="s">
        <v>2243</v>
      </c>
      <c r="C2925" s="2">
        <v>44813</v>
      </c>
      <c r="D2925" s="5">
        <v>199270</v>
      </c>
      <c r="E2925" s="1" t="s">
        <v>83</v>
      </c>
      <c r="F2925" s="1" t="s">
        <v>84</v>
      </c>
      <c r="G2925" s="5">
        <v>12272</v>
      </c>
      <c r="H2925" s="1" t="s">
        <v>10693</v>
      </c>
      <c r="I2925" s="1" t="s">
        <v>10680</v>
      </c>
      <c r="J2925" s="1" t="s">
        <v>10700</v>
      </c>
      <c r="K2925" s="5">
        <v>49730</v>
      </c>
      <c r="L2925" s="1" t="s">
        <v>10686</v>
      </c>
    </row>
    <row r="2926" spans="1:12" x14ac:dyDescent="0.35">
      <c r="A2926" s="1" t="s">
        <v>10473</v>
      </c>
      <c r="B2926" s="1" t="s">
        <v>632</v>
      </c>
      <c r="C2926" s="2">
        <v>44634</v>
      </c>
      <c r="D2926" s="5">
        <v>881186</v>
      </c>
      <c r="E2926" s="1" t="s">
        <v>95</v>
      </c>
      <c r="F2926" s="1" t="s">
        <v>33</v>
      </c>
      <c r="G2926" s="5">
        <v>10273</v>
      </c>
      <c r="H2926" s="1" t="s">
        <v>10693</v>
      </c>
      <c r="I2926" s="1" t="s">
        <v>10690</v>
      </c>
      <c r="J2926" s="1" t="s">
        <v>10681</v>
      </c>
      <c r="K2926" s="5">
        <v>16814</v>
      </c>
      <c r="L2926" s="1" t="s">
        <v>10691</v>
      </c>
    </row>
    <row r="2927" spans="1:12" x14ac:dyDescent="0.35">
      <c r="A2927" s="1" t="s">
        <v>10475</v>
      </c>
      <c r="B2927" s="1" t="s">
        <v>2333</v>
      </c>
      <c r="C2927" s="2">
        <v>45079</v>
      </c>
      <c r="D2927" s="5">
        <v>177000</v>
      </c>
      <c r="E2927" s="1" t="s">
        <v>61</v>
      </c>
      <c r="F2927" s="1" t="s">
        <v>62</v>
      </c>
      <c r="G2927" s="5">
        <v>41656</v>
      </c>
      <c r="H2927" s="1" t="s">
        <v>10696</v>
      </c>
      <c r="I2927" s="1" t="s">
        <v>10684</v>
      </c>
      <c r="J2927" s="1" t="s">
        <v>12598</v>
      </c>
      <c r="K2927" s="5"/>
      <c r="L2927" s="1" t="s">
        <v>10695</v>
      </c>
    </row>
    <row r="2928" spans="1:12" x14ac:dyDescent="0.35">
      <c r="A2928" s="1" t="s">
        <v>10478</v>
      </c>
      <c r="B2928" s="1" t="s">
        <v>1666</v>
      </c>
      <c r="C2928" s="2">
        <v>45671</v>
      </c>
      <c r="D2928" s="5">
        <v>447000</v>
      </c>
      <c r="E2928" s="1" t="s">
        <v>138</v>
      </c>
      <c r="F2928" s="1" t="s">
        <v>139</v>
      </c>
      <c r="G2928" s="5">
        <v>32437</v>
      </c>
      <c r="H2928" s="1" t="s">
        <v>10696</v>
      </c>
      <c r="I2928" s="1" t="s">
        <v>10680</v>
      </c>
      <c r="J2928" s="1" t="s">
        <v>12598</v>
      </c>
      <c r="K2928" s="5"/>
      <c r="L2928" s="1" t="s">
        <v>10691</v>
      </c>
    </row>
    <row r="2929" spans="1:12" x14ac:dyDescent="0.35">
      <c r="A2929" s="1" t="s">
        <v>10480</v>
      </c>
      <c r="B2929" s="1" t="s">
        <v>1710</v>
      </c>
      <c r="C2929" s="2">
        <v>45240</v>
      </c>
      <c r="D2929" s="5">
        <v>1285000</v>
      </c>
      <c r="E2929" s="1" t="s">
        <v>111</v>
      </c>
      <c r="F2929" s="1" t="s">
        <v>112</v>
      </c>
      <c r="G2929" s="5">
        <v>25180</v>
      </c>
      <c r="H2929" s="1" t="s">
        <v>10683</v>
      </c>
      <c r="I2929" s="1" t="s">
        <v>10684</v>
      </c>
      <c r="J2929" s="1" t="s">
        <v>12598</v>
      </c>
      <c r="K2929" s="5"/>
      <c r="L2929" s="1" t="s">
        <v>10686</v>
      </c>
    </row>
    <row r="2930" spans="1:12" x14ac:dyDescent="0.35">
      <c r="A2930" s="1" t="s">
        <v>10484</v>
      </c>
      <c r="B2930" s="1" t="s">
        <v>1245</v>
      </c>
      <c r="C2930" s="2">
        <v>44891</v>
      </c>
      <c r="D2930" s="5">
        <v>586434</v>
      </c>
      <c r="E2930" s="1" t="s">
        <v>119</v>
      </c>
      <c r="F2930" s="1" t="s">
        <v>120</v>
      </c>
      <c r="G2930" s="5">
        <v>33558</v>
      </c>
      <c r="H2930" s="1" t="s">
        <v>10696</v>
      </c>
      <c r="I2930" s="1" t="s">
        <v>10684</v>
      </c>
      <c r="J2930" s="1" t="s">
        <v>10701</v>
      </c>
      <c r="K2930" s="5">
        <v>40566</v>
      </c>
      <c r="L2930" s="1" t="s">
        <v>10682</v>
      </c>
    </row>
    <row r="2931" spans="1:12" x14ac:dyDescent="0.35">
      <c r="A2931" s="1" t="s">
        <v>10487</v>
      </c>
      <c r="B2931" s="1" t="s">
        <v>2156</v>
      </c>
      <c r="C2931" s="2">
        <v>44960</v>
      </c>
      <c r="D2931" s="5">
        <v>896000</v>
      </c>
      <c r="E2931" s="1" t="s">
        <v>43</v>
      </c>
      <c r="F2931" s="1" t="s">
        <v>44</v>
      </c>
      <c r="G2931" s="5">
        <v>30271</v>
      </c>
      <c r="H2931" s="1" t="s">
        <v>10693</v>
      </c>
      <c r="I2931" s="1" t="s">
        <v>10684</v>
      </c>
      <c r="J2931" s="1" t="s">
        <v>12598</v>
      </c>
      <c r="K2931" s="5"/>
      <c r="L2931" s="1" t="s">
        <v>10691</v>
      </c>
    </row>
    <row r="2932" spans="1:12" x14ac:dyDescent="0.35">
      <c r="A2932" s="1" t="s">
        <v>10491</v>
      </c>
      <c r="B2932" s="1" t="s">
        <v>1668</v>
      </c>
      <c r="C2932" s="2">
        <v>44717</v>
      </c>
      <c r="D2932" s="5">
        <v>238000</v>
      </c>
      <c r="E2932" s="1" t="s">
        <v>91</v>
      </c>
      <c r="F2932" s="1" t="s">
        <v>84</v>
      </c>
      <c r="G2932" s="5">
        <v>20617</v>
      </c>
      <c r="H2932" s="1" t="s">
        <v>10696</v>
      </c>
      <c r="I2932" s="1" t="s">
        <v>10684</v>
      </c>
      <c r="J2932" s="1" t="s">
        <v>12598</v>
      </c>
      <c r="K2932" s="5"/>
      <c r="L2932" s="1" t="s">
        <v>10691</v>
      </c>
    </row>
    <row r="2933" spans="1:12" x14ac:dyDescent="0.35">
      <c r="A2933" s="1" t="s">
        <v>10493</v>
      </c>
      <c r="B2933" s="1" t="s">
        <v>2319</v>
      </c>
      <c r="C2933" s="2">
        <v>45656</v>
      </c>
      <c r="D2933" s="5">
        <v>138000</v>
      </c>
      <c r="E2933" s="1" t="s">
        <v>43</v>
      </c>
      <c r="F2933" s="1" t="s">
        <v>44</v>
      </c>
      <c r="G2933" s="5">
        <v>31549</v>
      </c>
      <c r="H2933" s="1" t="s">
        <v>10697</v>
      </c>
      <c r="I2933" s="1" t="s">
        <v>10684</v>
      </c>
      <c r="J2933" s="1" t="s">
        <v>12598</v>
      </c>
      <c r="K2933" s="5"/>
      <c r="L2933" s="1" t="s">
        <v>10691</v>
      </c>
    </row>
    <row r="2934" spans="1:12" x14ac:dyDescent="0.35">
      <c r="A2934" s="1" t="s">
        <v>10496</v>
      </c>
      <c r="B2934" s="1" t="s">
        <v>688</v>
      </c>
      <c r="C2934" s="2">
        <v>45406</v>
      </c>
      <c r="D2934" s="5">
        <v>349000</v>
      </c>
      <c r="E2934" s="1" t="s">
        <v>146</v>
      </c>
      <c r="F2934" s="1" t="s">
        <v>147</v>
      </c>
      <c r="G2934" s="5">
        <v>32713</v>
      </c>
      <c r="H2934" s="1" t="s">
        <v>10679</v>
      </c>
      <c r="I2934" s="1" t="s">
        <v>10684</v>
      </c>
      <c r="J2934" s="1" t="s">
        <v>12598</v>
      </c>
      <c r="K2934" s="5"/>
      <c r="L2934" s="1" t="s">
        <v>10686</v>
      </c>
    </row>
    <row r="2935" spans="1:12" x14ac:dyDescent="0.35">
      <c r="A2935" s="1" t="s">
        <v>10498</v>
      </c>
      <c r="B2935" s="1" t="s">
        <v>2099</v>
      </c>
      <c r="C2935" s="2">
        <v>45236</v>
      </c>
      <c r="D2935" s="5">
        <v>348000</v>
      </c>
      <c r="E2935" s="1" t="s">
        <v>12</v>
      </c>
      <c r="F2935" s="1" t="s">
        <v>13</v>
      </c>
      <c r="G2935" s="5">
        <v>15226</v>
      </c>
      <c r="H2935" s="1" t="s">
        <v>10693</v>
      </c>
      <c r="I2935" s="1" t="s">
        <v>10684</v>
      </c>
      <c r="J2935" s="1" t="s">
        <v>12598</v>
      </c>
      <c r="K2935" s="5"/>
      <c r="L2935" s="1" t="s">
        <v>10682</v>
      </c>
    </row>
    <row r="2936" spans="1:12" x14ac:dyDescent="0.35">
      <c r="A2936" s="1" t="s">
        <v>10501</v>
      </c>
      <c r="B2936" s="1" t="s">
        <v>300</v>
      </c>
      <c r="C2936" s="2">
        <v>44568</v>
      </c>
      <c r="D2936" s="5">
        <v>527000</v>
      </c>
      <c r="E2936" s="1" t="s">
        <v>151</v>
      </c>
      <c r="F2936" s="1" t="s">
        <v>33</v>
      </c>
      <c r="G2936" s="5">
        <v>13270</v>
      </c>
      <c r="H2936" s="1" t="s">
        <v>10693</v>
      </c>
      <c r="I2936" s="1" t="s">
        <v>10684</v>
      </c>
      <c r="J2936" s="1" t="s">
        <v>12598</v>
      </c>
      <c r="K2936" s="5"/>
      <c r="L2936" s="1" t="s">
        <v>10691</v>
      </c>
    </row>
    <row r="2937" spans="1:12" x14ac:dyDescent="0.35">
      <c r="A2937" s="1" t="s">
        <v>10504</v>
      </c>
      <c r="B2937" s="1" t="s">
        <v>2153</v>
      </c>
      <c r="C2937" s="2">
        <v>45335</v>
      </c>
      <c r="D2937" s="5">
        <v>102425</v>
      </c>
      <c r="E2937" s="1" t="s">
        <v>37</v>
      </c>
      <c r="F2937" s="1" t="s">
        <v>38</v>
      </c>
      <c r="G2937" s="5">
        <v>38096</v>
      </c>
      <c r="H2937" s="1" t="s">
        <v>10696</v>
      </c>
      <c r="I2937" s="1" t="s">
        <v>10690</v>
      </c>
      <c r="J2937" s="1" t="s">
        <v>10692</v>
      </c>
      <c r="K2937" s="5">
        <v>15575</v>
      </c>
      <c r="L2937" s="1" t="s">
        <v>10691</v>
      </c>
    </row>
    <row r="2938" spans="1:12" x14ac:dyDescent="0.35">
      <c r="A2938" s="1" t="s">
        <v>10506</v>
      </c>
      <c r="B2938" s="1" t="s">
        <v>517</v>
      </c>
      <c r="C2938" s="2">
        <v>44838</v>
      </c>
      <c r="D2938" s="5">
        <v>1130361</v>
      </c>
      <c r="E2938" s="1" t="s">
        <v>95</v>
      </c>
      <c r="F2938" s="1" t="s">
        <v>33</v>
      </c>
      <c r="G2938" s="5">
        <v>11649</v>
      </c>
      <c r="H2938" s="1" t="s">
        <v>10693</v>
      </c>
      <c r="I2938" s="1" t="s">
        <v>10684</v>
      </c>
      <c r="J2938" s="1" t="s">
        <v>10699</v>
      </c>
      <c r="K2938" s="5">
        <v>34639</v>
      </c>
      <c r="L2938" s="1" t="s">
        <v>10695</v>
      </c>
    </row>
    <row r="2939" spans="1:12" x14ac:dyDescent="0.35">
      <c r="A2939" s="1" t="s">
        <v>10510</v>
      </c>
      <c r="B2939" s="1" t="s">
        <v>558</v>
      </c>
      <c r="C2939" s="2">
        <v>45224</v>
      </c>
      <c r="D2939" s="5">
        <v>428000</v>
      </c>
      <c r="E2939" s="1" t="s">
        <v>138</v>
      </c>
      <c r="F2939" s="1" t="s">
        <v>139</v>
      </c>
      <c r="G2939" s="5">
        <v>27483</v>
      </c>
      <c r="H2939" s="1" t="s">
        <v>10693</v>
      </c>
      <c r="I2939" s="1" t="s">
        <v>10684</v>
      </c>
      <c r="J2939" s="1" t="s">
        <v>12598</v>
      </c>
      <c r="K2939" s="5"/>
      <c r="L2939" s="1" t="s">
        <v>10686</v>
      </c>
    </row>
    <row r="2940" spans="1:12" x14ac:dyDescent="0.35">
      <c r="A2940" s="1" t="s">
        <v>10513</v>
      </c>
      <c r="B2940" s="1" t="s">
        <v>934</v>
      </c>
      <c r="C2940" s="2">
        <v>44944</v>
      </c>
      <c r="D2940" s="5">
        <v>973570</v>
      </c>
      <c r="E2940" s="1" t="s">
        <v>24</v>
      </c>
      <c r="F2940" s="1" t="s">
        <v>25</v>
      </c>
      <c r="G2940" s="5">
        <v>13580</v>
      </c>
      <c r="H2940" s="1" t="s">
        <v>10697</v>
      </c>
      <c r="I2940" s="1" t="s">
        <v>10684</v>
      </c>
      <c r="J2940" s="1" t="s">
        <v>10701</v>
      </c>
      <c r="K2940" s="5">
        <v>23430</v>
      </c>
      <c r="L2940" s="1" t="s">
        <v>10682</v>
      </c>
    </row>
    <row r="2941" spans="1:12" x14ac:dyDescent="0.35">
      <c r="A2941" s="1" t="s">
        <v>10516</v>
      </c>
      <c r="B2941" s="1" t="s">
        <v>724</v>
      </c>
      <c r="C2941" s="2">
        <v>44740</v>
      </c>
      <c r="D2941" s="5">
        <v>149000</v>
      </c>
      <c r="E2941" s="1" t="s">
        <v>91</v>
      </c>
      <c r="F2941" s="1" t="s">
        <v>84</v>
      </c>
      <c r="G2941" s="5">
        <v>16234</v>
      </c>
      <c r="H2941" s="1" t="s">
        <v>10696</v>
      </c>
      <c r="I2941" s="1" t="s">
        <v>10684</v>
      </c>
      <c r="J2941" s="1" t="s">
        <v>12598</v>
      </c>
      <c r="K2941" s="5"/>
      <c r="L2941" s="1" t="s">
        <v>10682</v>
      </c>
    </row>
    <row r="2942" spans="1:12" x14ac:dyDescent="0.35">
      <c r="A2942" s="1" t="s">
        <v>10518</v>
      </c>
      <c r="B2942" s="1" t="s">
        <v>1957</v>
      </c>
      <c r="C2942" s="2">
        <v>45081</v>
      </c>
      <c r="D2942" s="5">
        <v>149000</v>
      </c>
      <c r="E2942" s="1" t="s">
        <v>48</v>
      </c>
      <c r="F2942" s="1" t="s">
        <v>49</v>
      </c>
      <c r="G2942" s="5">
        <v>26222</v>
      </c>
      <c r="H2942" s="1" t="s">
        <v>10679</v>
      </c>
      <c r="I2942" s="1" t="s">
        <v>10680</v>
      </c>
      <c r="J2942" s="1" t="s">
        <v>12598</v>
      </c>
      <c r="K2942" s="5"/>
      <c r="L2942" s="1" t="s">
        <v>10691</v>
      </c>
    </row>
    <row r="2943" spans="1:12" x14ac:dyDescent="0.35">
      <c r="A2943" s="1" t="s">
        <v>10520</v>
      </c>
      <c r="B2943" s="1" t="s">
        <v>626</v>
      </c>
      <c r="C2943" s="2">
        <v>45526</v>
      </c>
      <c r="D2943" s="5">
        <v>1048000</v>
      </c>
      <c r="E2943" s="1" t="s">
        <v>12</v>
      </c>
      <c r="F2943" s="1" t="s">
        <v>13</v>
      </c>
      <c r="G2943" s="5">
        <v>17306</v>
      </c>
      <c r="H2943" s="1" t="s">
        <v>10679</v>
      </c>
      <c r="I2943" s="1" t="s">
        <v>10684</v>
      </c>
      <c r="J2943" s="1" t="s">
        <v>12598</v>
      </c>
      <c r="K2943" s="5"/>
      <c r="L2943" s="1" t="s">
        <v>10682</v>
      </c>
    </row>
    <row r="2944" spans="1:12" x14ac:dyDescent="0.35">
      <c r="A2944" s="1" t="s">
        <v>10523</v>
      </c>
      <c r="B2944" s="1" t="s">
        <v>2010</v>
      </c>
      <c r="C2944" s="2">
        <v>45294</v>
      </c>
      <c r="D2944" s="5">
        <v>351206</v>
      </c>
      <c r="E2944" s="1" t="s">
        <v>91</v>
      </c>
      <c r="F2944" s="1" t="s">
        <v>84</v>
      </c>
      <c r="G2944" s="5">
        <v>19387</v>
      </c>
      <c r="H2944" s="1" t="s">
        <v>10696</v>
      </c>
      <c r="I2944" s="1" t="s">
        <v>10690</v>
      </c>
      <c r="J2944" s="1" t="s">
        <v>10700</v>
      </c>
      <c r="K2944" s="5">
        <v>47794</v>
      </c>
      <c r="L2944" s="1" t="s">
        <v>10686</v>
      </c>
    </row>
    <row r="2945" spans="1:12" x14ac:dyDescent="0.35">
      <c r="A2945" s="1" t="s">
        <v>10525</v>
      </c>
      <c r="B2945" s="1" t="s">
        <v>1150</v>
      </c>
      <c r="C2945" s="2">
        <v>44929</v>
      </c>
      <c r="D2945" s="5">
        <v>1619975</v>
      </c>
      <c r="E2945" s="1" t="s">
        <v>43</v>
      </c>
      <c r="F2945" s="1" t="s">
        <v>44</v>
      </c>
      <c r="G2945" s="5">
        <v>31351</v>
      </c>
      <c r="H2945" s="1" t="s">
        <v>10693</v>
      </c>
      <c r="I2945" s="1" t="s">
        <v>10684</v>
      </c>
      <c r="J2945" s="1" t="s">
        <v>10699</v>
      </c>
      <c r="K2945" s="5">
        <v>27025</v>
      </c>
      <c r="L2945" s="1" t="s">
        <v>10691</v>
      </c>
    </row>
    <row r="2946" spans="1:12" x14ac:dyDescent="0.35">
      <c r="A2946" s="1" t="s">
        <v>10527</v>
      </c>
      <c r="B2946" s="1" t="s">
        <v>994</v>
      </c>
      <c r="C2946" s="2">
        <v>44593</v>
      </c>
      <c r="D2946" s="5">
        <v>49000</v>
      </c>
      <c r="E2946" s="1" t="s">
        <v>37</v>
      </c>
      <c r="F2946" s="1" t="s">
        <v>38</v>
      </c>
      <c r="G2946" s="5">
        <v>40484</v>
      </c>
      <c r="H2946" s="1" t="s">
        <v>10683</v>
      </c>
      <c r="I2946" s="1" t="s">
        <v>10684</v>
      </c>
      <c r="J2946" s="1" t="s">
        <v>12598</v>
      </c>
      <c r="K2946" s="5"/>
      <c r="L2946" s="1" t="s">
        <v>10686</v>
      </c>
    </row>
    <row r="2947" spans="1:12" x14ac:dyDescent="0.35">
      <c r="A2947" s="1" t="s">
        <v>10529</v>
      </c>
      <c r="B2947" s="1" t="s">
        <v>1951</v>
      </c>
      <c r="C2947" s="2">
        <v>45077</v>
      </c>
      <c r="D2947" s="5">
        <v>249000</v>
      </c>
      <c r="E2947" s="1" t="s">
        <v>119</v>
      </c>
      <c r="F2947" s="1" t="s">
        <v>120</v>
      </c>
      <c r="G2947" s="5">
        <v>30313</v>
      </c>
      <c r="H2947" s="1" t="s">
        <v>10697</v>
      </c>
      <c r="I2947" s="1" t="s">
        <v>10684</v>
      </c>
      <c r="J2947" s="1" t="s">
        <v>12598</v>
      </c>
      <c r="K2947" s="5"/>
      <c r="L2947" s="1" t="s">
        <v>10688</v>
      </c>
    </row>
    <row r="2948" spans="1:12" x14ac:dyDescent="0.35">
      <c r="A2948" s="1" t="s">
        <v>10531</v>
      </c>
      <c r="B2948" s="1" t="s">
        <v>1115</v>
      </c>
      <c r="C2948" s="2">
        <v>44590</v>
      </c>
      <c r="D2948" s="5">
        <v>877000</v>
      </c>
      <c r="E2948" s="1" t="s">
        <v>83</v>
      </c>
      <c r="F2948" s="1" t="s">
        <v>84</v>
      </c>
      <c r="G2948" s="5">
        <v>14329</v>
      </c>
      <c r="H2948" s="1" t="s">
        <v>10696</v>
      </c>
      <c r="I2948" s="1" t="s">
        <v>10684</v>
      </c>
      <c r="J2948" s="1" t="s">
        <v>12598</v>
      </c>
      <c r="K2948" s="5"/>
      <c r="L2948" s="1" t="s">
        <v>10682</v>
      </c>
    </row>
    <row r="2949" spans="1:12" x14ac:dyDescent="0.35">
      <c r="A2949" s="1" t="s">
        <v>10534</v>
      </c>
      <c r="B2949" s="1" t="s">
        <v>605</v>
      </c>
      <c r="C2949" s="2">
        <v>44957</v>
      </c>
      <c r="D2949" s="5">
        <v>697642</v>
      </c>
      <c r="E2949" s="1" t="s">
        <v>138</v>
      </c>
      <c r="F2949" s="1" t="s">
        <v>139</v>
      </c>
      <c r="G2949" s="5">
        <v>29279</v>
      </c>
      <c r="H2949" s="1" t="s">
        <v>10683</v>
      </c>
      <c r="I2949" s="1" t="s">
        <v>10684</v>
      </c>
      <c r="J2949" s="1" t="s">
        <v>10698</v>
      </c>
      <c r="K2949" s="5">
        <v>49358</v>
      </c>
      <c r="L2949" s="1" t="s">
        <v>10682</v>
      </c>
    </row>
    <row r="2950" spans="1:12" x14ac:dyDescent="0.35">
      <c r="A2950" s="1" t="s">
        <v>10536</v>
      </c>
      <c r="B2950" s="1" t="s">
        <v>2234</v>
      </c>
      <c r="C2950" s="2">
        <v>44674</v>
      </c>
      <c r="D2950" s="5">
        <v>297084</v>
      </c>
      <c r="E2950" s="1" t="s">
        <v>151</v>
      </c>
      <c r="F2950" s="1" t="s">
        <v>33</v>
      </c>
      <c r="G2950" s="5">
        <v>14697</v>
      </c>
      <c r="H2950" s="1" t="s">
        <v>10683</v>
      </c>
      <c r="I2950" s="1" t="s">
        <v>10684</v>
      </c>
      <c r="J2950" s="1" t="s">
        <v>10698</v>
      </c>
      <c r="K2950" s="5">
        <v>31916</v>
      </c>
      <c r="L2950" s="1" t="s">
        <v>10682</v>
      </c>
    </row>
    <row r="2951" spans="1:12" x14ac:dyDescent="0.35">
      <c r="A2951" s="1" t="s">
        <v>10538</v>
      </c>
      <c r="B2951" s="1" t="s">
        <v>2310</v>
      </c>
      <c r="C2951" s="2">
        <v>45633</v>
      </c>
      <c r="D2951" s="5">
        <v>487728</v>
      </c>
      <c r="E2951" s="1" t="s">
        <v>56</v>
      </c>
      <c r="F2951" s="1" t="s">
        <v>57</v>
      </c>
      <c r="G2951" s="5">
        <v>42926</v>
      </c>
      <c r="H2951" s="1" t="s">
        <v>10683</v>
      </c>
      <c r="I2951" s="1" t="s">
        <v>10687</v>
      </c>
      <c r="J2951" s="1" t="s">
        <v>10692</v>
      </c>
      <c r="K2951" s="5">
        <v>39272</v>
      </c>
      <c r="L2951" s="1" t="s">
        <v>10682</v>
      </c>
    </row>
    <row r="2952" spans="1:12" x14ac:dyDescent="0.35">
      <c r="A2952" s="1" t="s">
        <v>10542</v>
      </c>
      <c r="B2952" s="1" t="s">
        <v>1228</v>
      </c>
      <c r="C2952" s="2">
        <v>44680</v>
      </c>
      <c r="D2952" s="5">
        <v>49000</v>
      </c>
      <c r="E2952" s="1" t="s">
        <v>48</v>
      </c>
      <c r="F2952" s="1" t="s">
        <v>49</v>
      </c>
      <c r="G2952" s="5">
        <v>25617</v>
      </c>
      <c r="H2952" s="1" t="s">
        <v>10679</v>
      </c>
      <c r="I2952" s="1" t="s">
        <v>10684</v>
      </c>
      <c r="J2952" s="1" t="s">
        <v>12598</v>
      </c>
      <c r="K2952" s="5"/>
      <c r="L2952" s="1" t="s">
        <v>10686</v>
      </c>
    </row>
    <row r="2953" spans="1:12" x14ac:dyDescent="0.35">
      <c r="A2953" s="1" t="s">
        <v>10544</v>
      </c>
      <c r="B2953" s="1" t="s">
        <v>1239</v>
      </c>
      <c r="C2953" s="2">
        <v>45379</v>
      </c>
      <c r="D2953" s="5">
        <v>178000</v>
      </c>
      <c r="E2953" s="1" t="s">
        <v>48</v>
      </c>
      <c r="F2953" s="1" t="s">
        <v>49</v>
      </c>
      <c r="G2953" s="5">
        <v>20956</v>
      </c>
      <c r="H2953" s="1" t="s">
        <v>10693</v>
      </c>
      <c r="I2953" s="1" t="s">
        <v>10690</v>
      </c>
      <c r="J2953" s="1" t="s">
        <v>12598</v>
      </c>
      <c r="K2953" s="5"/>
      <c r="L2953" s="1" t="s">
        <v>10691</v>
      </c>
    </row>
    <row r="2954" spans="1:12" x14ac:dyDescent="0.35">
      <c r="A2954" s="1" t="s">
        <v>10546</v>
      </c>
      <c r="B2954" s="1" t="s">
        <v>468</v>
      </c>
      <c r="C2954" s="2">
        <v>45410</v>
      </c>
      <c r="D2954" s="5">
        <v>59658</v>
      </c>
      <c r="E2954" s="1" t="s">
        <v>91</v>
      </c>
      <c r="F2954" s="1" t="s">
        <v>84</v>
      </c>
      <c r="G2954" s="5">
        <v>16130</v>
      </c>
      <c r="H2954" s="1" t="s">
        <v>10683</v>
      </c>
      <c r="I2954" s="1" t="s">
        <v>10684</v>
      </c>
      <c r="J2954" s="1" t="s">
        <v>10700</v>
      </c>
      <c r="K2954" s="5">
        <v>29342</v>
      </c>
      <c r="L2954" s="1" t="s">
        <v>10691</v>
      </c>
    </row>
    <row r="2955" spans="1:12" x14ac:dyDescent="0.35">
      <c r="A2955" s="1" t="s">
        <v>10548</v>
      </c>
      <c r="B2955" s="1" t="s">
        <v>309</v>
      </c>
      <c r="C2955" s="2">
        <v>45632</v>
      </c>
      <c r="D2955" s="5">
        <v>136651</v>
      </c>
      <c r="E2955" s="1" t="s">
        <v>248</v>
      </c>
      <c r="F2955" s="1" t="s">
        <v>249</v>
      </c>
      <c r="G2955" s="5">
        <v>10395</v>
      </c>
      <c r="H2955" s="1" t="s">
        <v>10693</v>
      </c>
      <c r="I2955" s="1" t="s">
        <v>10690</v>
      </c>
      <c r="J2955" s="1" t="s">
        <v>10698</v>
      </c>
      <c r="K2955" s="5">
        <v>12349</v>
      </c>
      <c r="L2955" s="1" t="s">
        <v>10686</v>
      </c>
    </row>
    <row r="2956" spans="1:12" x14ac:dyDescent="0.35">
      <c r="A2956" s="1" t="s">
        <v>10550</v>
      </c>
      <c r="B2956" s="1" t="s">
        <v>1144</v>
      </c>
      <c r="C2956" s="2">
        <v>45583</v>
      </c>
      <c r="D2956" s="5">
        <v>698000</v>
      </c>
      <c r="E2956" s="1" t="s">
        <v>12</v>
      </c>
      <c r="F2956" s="1" t="s">
        <v>13</v>
      </c>
      <c r="G2956" s="5">
        <v>16758</v>
      </c>
      <c r="H2956" s="1" t="s">
        <v>10696</v>
      </c>
      <c r="I2956" s="1" t="s">
        <v>10690</v>
      </c>
      <c r="J2956" s="1" t="s">
        <v>12598</v>
      </c>
      <c r="K2956" s="5"/>
      <c r="L2956" s="1" t="s">
        <v>10686</v>
      </c>
    </row>
    <row r="2957" spans="1:12" x14ac:dyDescent="0.35">
      <c r="A2957" s="1" t="s">
        <v>10552</v>
      </c>
      <c r="B2957" s="1" t="s">
        <v>215</v>
      </c>
      <c r="C2957" s="2">
        <v>45533</v>
      </c>
      <c r="D2957" s="5">
        <v>467000</v>
      </c>
      <c r="E2957" s="1" t="s">
        <v>431</v>
      </c>
      <c r="F2957" s="1" t="s">
        <v>432</v>
      </c>
      <c r="G2957" s="5">
        <v>32779</v>
      </c>
      <c r="H2957" s="1" t="s">
        <v>10696</v>
      </c>
      <c r="I2957" s="1" t="s">
        <v>10684</v>
      </c>
      <c r="J2957" s="1" t="s">
        <v>12598</v>
      </c>
      <c r="K2957" s="5"/>
      <c r="L2957" s="1" t="s">
        <v>10691</v>
      </c>
    </row>
    <row r="2958" spans="1:12" x14ac:dyDescent="0.35">
      <c r="A2958" s="1" t="s">
        <v>10555</v>
      </c>
      <c r="B2958" s="1" t="s">
        <v>1620</v>
      </c>
      <c r="C2958" s="2">
        <v>45089</v>
      </c>
      <c r="D2958" s="5">
        <v>679449</v>
      </c>
      <c r="E2958" s="1" t="s">
        <v>43</v>
      </c>
      <c r="F2958" s="1" t="s">
        <v>44</v>
      </c>
      <c r="G2958" s="5">
        <v>38786</v>
      </c>
      <c r="H2958" s="1" t="s">
        <v>10683</v>
      </c>
      <c r="I2958" s="1" t="s">
        <v>10684</v>
      </c>
      <c r="J2958" s="1" t="s">
        <v>10700</v>
      </c>
      <c r="K2958" s="5">
        <v>18551</v>
      </c>
      <c r="L2958" s="1" t="s">
        <v>10695</v>
      </c>
    </row>
    <row r="2959" spans="1:12" x14ac:dyDescent="0.35">
      <c r="A2959" s="1" t="s">
        <v>10558</v>
      </c>
      <c r="B2959" s="1" t="s">
        <v>2162</v>
      </c>
      <c r="C2959" s="2">
        <v>45148</v>
      </c>
      <c r="D2959" s="5">
        <v>199000</v>
      </c>
      <c r="E2959" s="1" t="s">
        <v>37</v>
      </c>
      <c r="F2959" s="1" t="s">
        <v>38</v>
      </c>
      <c r="G2959" s="5">
        <v>32254</v>
      </c>
      <c r="H2959" s="1" t="s">
        <v>10683</v>
      </c>
      <c r="I2959" s="1" t="s">
        <v>10690</v>
      </c>
      <c r="J2959" s="1" t="s">
        <v>12598</v>
      </c>
      <c r="K2959" s="5"/>
      <c r="L2959" s="1" t="s">
        <v>10682</v>
      </c>
    </row>
    <row r="2960" spans="1:12" x14ac:dyDescent="0.35">
      <c r="A2960" s="1" t="s">
        <v>10560</v>
      </c>
      <c r="B2960" s="1" t="s">
        <v>579</v>
      </c>
      <c r="C2960" s="2">
        <v>44966</v>
      </c>
      <c r="D2960" s="5">
        <v>318000</v>
      </c>
      <c r="E2960" s="1" t="s">
        <v>43</v>
      </c>
      <c r="F2960" s="1" t="s">
        <v>44</v>
      </c>
      <c r="G2960" s="5">
        <v>32374</v>
      </c>
      <c r="H2960" s="1" t="s">
        <v>10679</v>
      </c>
      <c r="I2960" s="1" t="s">
        <v>10684</v>
      </c>
      <c r="J2960" s="1" t="s">
        <v>12598</v>
      </c>
      <c r="K2960" s="5"/>
      <c r="L2960" s="1" t="s">
        <v>10686</v>
      </c>
    </row>
    <row r="2961" spans="1:12" x14ac:dyDescent="0.35">
      <c r="A2961" s="1" t="s">
        <v>10563</v>
      </c>
      <c r="B2961" s="1" t="s">
        <v>416</v>
      </c>
      <c r="C2961" s="2">
        <v>44936</v>
      </c>
      <c r="D2961" s="5">
        <v>424887</v>
      </c>
      <c r="E2961" s="1" t="s">
        <v>56</v>
      </c>
      <c r="F2961" s="1" t="s">
        <v>57</v>
      </c>
      <c r="G2961" s="5">
        <v>40476</v>
      </c>
      <c r="H2961" s="1" t="s">
        <v>10693</v>
      </c>
      <c r="I2961" s="1" t="s">
        <v>10689</v>
      </c>
      <c r="J2961" s="1" t="s">
        <v>10694</v>
      </c>
      <c r="K2961" s="5">
        <v>23113</v>
      </c>
      <c r="L2961" s="1" t="s">
        <v>10691</v>
      </c>
    </row>
    <row r="2962" spans="1:12" x14ac:dyDescent="0.35">
      <c r="A2962" s="1" t="s">
        <v>10566</v>
      </c>
      <c r="B2962" s="1" t="s">
        <v>1939</v>
      </c>
      <c r="C2962" s="2">
        <v>45153</v>
      </c>
      <c r="D2962" s="5">
        <v>295657</v>
      </c>
      <c r="E2962" s="1" t="s">
        <v>151</v>
      </c>
      <c r="F2962" s="1" t="s">
        <v>33</v>
      </c>
      <c r="G2962" s="5">
        <v>11783</v>
      </c>
      <c r="H2962" s="1" t="s">
        <v>10679</v>
      </c>
      <c r="I2962" s="1" t="s">
        <v>10690</v>
      </c>
      <c r="J2962" s="1" t="s">
        <v>10681</v>
      </c>
      <c r="K2962" s="5">
        <v>33343</v>
      </c>
      <c r="L2962" s="1" t="s">
        <v>10695</v>
      </c>
    </row>
    <row r="2963" spans="1:12" x14ac:dyDescent="0.35">
      <c r="A2963" s="1" t="s">
        <v>10568</v>
      </c>
      <c r="B2963" s="1" t="s">
        <v>955</v>
      </c>
      <c r="C2963" s="2">
        <v>45716</v>
      </c>
      <c r="D2963" s="5">
        <v>628000</v>
      </c>
      <c r="E2963" s="1" t="s">
        <v>119</v>
      </c>
      <c r="F2963" s="1" t="s">
        <v>120</v>
      </c>
      <c r="G2963" s="5">
        <v>37613</v>
      </c>
      <c r="H2963" s="1" t="s">
        <v>10697</v>
      </c>
      <c r="I2963" s="1" t="s">
        <v>10684</v>
      </c>
      <c r="J2963" s="1" t="s">
        <v>12598</v>
      </c>
      <c r="K2963" s="5"/>
      <c r="L2963" s="1" t="s">
        <v>10686</v>
      </c>
    </row>
    <row r="2964" spans="1:12" x14ac:dyDescent="0.35">
      <c r="A2964" s="1" t="s">
        <v>10571</v>
      </c>
      <c r="B2964" s="1" t="s">
        <v>2296</v>
      </c>
      <c r="C2964" s="2">
        <v>45460</v>
      </c>
      <c r="D2964" s="5">
        <v>748000</v>
      </c>
      <c r="E2964" s="1" t="s">
        <v>48</v>
      </c>
      <c r="F2964" s="1" t="s">
        <v>49</v>
      </c>
      <c r="G2964" s="5">
        <v>30966</v>
      </c>
      <c r="H2964" s="1" t="s">
        <v>10683</v>
      </c>
      <c r="I2964" s="1" t="s">
        <v>10680</v>
      </c>
      <c r="J2964" s="1" t="s">
        <v>12598</v>
      </c>
      <c r="K2964" s="5"/>
      <c r="L2964" s="1" t="s">
        <v>10686</v>
      </c>
    </row>
    <row r="2965" spans="1:12" x14ac:dyDescent="0.35">
      <c r="A2965" s="1" t="s">
        <v>10574</v>
      </c>
      <c r="B2965" s="1" t="s">
        <v>1452</v>
      </c>
      <c r="C2965" s="2">
        <v>45200</v>
      </c>
      <c r="D2965" s="5">
        <v>249404</v>
      </c>
      <c r="E2965" s="1" t="s">
        <v>138</v>
      </c>
      <c r="F2965" s="1" t="s">
        <v>139</v>
      </c>
      <c r="G2965" s="5">
        <v>24386</v>
      </c>
      <c r="H2965" s="1" t="s">
        <v>10693</v>
      </c>
      <c r="I2965" s="1" t="s">
        <v>10684</v>
      </c>
      <c r="J2965" s="1" t="s">
        <v>10694</v>
      </c>
      <c r="K2965" s="5">
        <v>29596</v>
      </c>
      <c r="L2965" s="1" t="s">
        <v>10688</v>
      </c>
    </row>
    <row r="2966" spans="1:12" x14ac:dyDescent="0.35">
      <c r="A2966" s="1" t="s">
        <v>10576</v>
      </c>
      <c r="B2966" s="1" t="s">
        <v>1835</v>
      </c>
      <c r="C2966" s="2">
        <v>45340</v>
      </c>
      <c r="D2966" s="5">
        <v>648000</v>
      </c>
      <c r="E2966" s="1" t="s">
        <v>72</v>
      </c>
      <c r="F2966" s="1" t="s">
        <v>33</v>
      </c>
      <c r="G2966" s="5">
        <v>13962</v>
      </c>
      <c r="H2966" s="1" t="s">
        <v>10683</v>
      </c>
      <c r="I2966" s="1" t="s">
        <v>10687</v>
      </c>
      <c r="J2966" s="1" t="s">
        <v>12598</v>
      </c>
      <c r="K2966" s="5"/>
      <c r="L2966" s="1" t="s">
        <v>10682</v>
      </c>
    </row>
    <row r="2967" spans="1:12" x14ac:dyDescent="0.35">
      <c r="A2967" s="1" t="s">
        <v>10579</v>
      </c>
      <c r="B2967" s="1" t="s">
        <v>436</v>
      </c>
      <c r="C2967" s="2">
        <v>45318</v>
      </c>
      <c r="D2967" s="5">
        <v>329000</v>
      </c>
      <c r="E2967" s="1" t="s">
        <v>56</v>
      </c>
      <c r="F2967" s="1" t="s">
        <v>57</v>
      </c>
      <c r="G2967" s="5">
        <v>35049</v>
      </c>
      <c r="H2967" s="1" t="s">
        <v>10683</v>
      </c>
      <c r="I2967" s="1" t="s">
        <v>10684</v>
      </c>
      <c r="J2967" s="1" t="s">
        <v>12598</v>
      </c>
      <c r="K2967" s="5"/>
      <c r="L2967" s="1" t="s">
        <v>10686</v>
      </c>
    </row>
    <row r="2968" spans="1:12" x14ac:dyDescent="0.35">
      <c r="A2968" s="1" t="s">
        <v>10581</v>
      </c>
      <c r="B2968" s="1" t="s">
        <v>614</v>
      </c>
      <c r="C2968" s="2">
        <v>44573</v>
      </c>
      <c r="D2968" s="5">
        <v>82428</v>
      </c>
      <c r="E2968" s="1" t="s">
        <v>48</v>
      </c>
      <c r="F2968" s="1" t="s">
        <v>49</v>
      </c>
      <c r="G2968" s="5">
        <v>21133</v>
      </c>
      <c r="H2968" s="1" t="s">
        <v>10683</v>
      </c>
      <c r="I2968" s="1" t="s">
        <v>10684</v>
      </c>
      <c r="J2968" s="1" t="s">
        <v>10701</v>
      </c>
      <c r="K2968" s="5">
        <v>36572</v>
      </c>
      <c r="L2968" s="1" t="s">
        <v>10686</v>
      </c>
    </row>
    <row r="2969" spans="1:12" x14ac:dyDescent="0.35">
      <c r="A2969" s="1" t="s">
        <v>10583</v>
      </c>
      <c r="B2969" s="1" t="s">
        <v>1704</v>
      </c>
      <c r="C2969" s="2">
        <v>45657</v>
      </c>
      <c r="D2969" s="5">
        <v>728000</v>
      </c>
      <c r="E2969" s="1" t="s">
        <v>431</v>
      </c>
      <c r="F2969" s="1" t="s">
        <v>432</v>
      </c>
      <c r="G2969" s="5">
        <v>37906</v>
      </c>
      <c r="H2969" s="1" t="s">
        <v>10683</v>
      </c>
      <c r="I2969" s="1" t="s">
        <v>10684</v>
      </c>
      <c r="J2969" s="1" t="s">
        <v>12598</v>
      </c>
      <c r="K2969" s="5"/>
      <c r="L2969" s="1" t="s">
        <v>10691</v>
      </c>
    </row>
    <row r="2970" spans="1:12" x14ac:dyDescent="0.35">
      <c r="A2970" s="1" t="s">
        <v>10586</v>
      </c>
      <c r="B2970" s="1" t="s">
        <v>140</v>
      </c>
      <c r="C2970" s="2">
        <v>45714</v>
      </c>
      <c r="D2970" s="5">
        <v>249385</v>
      </c>
      <c r="E2970" s="1" t="s">
        <v>61</v>
      </c>
      <c r="F2970" s="1" t="s">
        <v>62</v>
      </c>
      <c r="G2970" s="5">
        <v>35572</v>
      </c>
      <c r="H2970" s="1" t="s">
        <v>10697</v>
      </c>
      <c r="I2970" s="1" t="s">
        <v>10684</v>
      </c>
      <c r="J2970" s="1" t="s">
        <v>10698</v>
      </c>
      <c r="K2970" s="5">
        <v>29615</v>
      </c>
      <c r="L2970" s="1" t="s">
        <v>10686</v>
      </c>
    </row>
    <row r="2971" spans="1:12" x14ac:dyDescent="0.35">
      <c r="A2971" s="1" t="s">
        <v>10588</v>
      </c>
      <c r="B2971" s="1" t="s">
        <v>1576</v>
      </c>
      <c r="C2971" s="2">
        <v>45598</v>
      </c>
      <c r="D2971" s="5">
        <v>397000</v>
      </c>
      <c r="E2971" s="1" t="s">
        <v>146</v>
      </c>
      <c r="F2971" s="1" t="s">
        <v>147</v>
      </c>
      <c r="G2971" s="5">
        <v>33678</v>
      </c>
      <c r="H2971" s="1" t="s">
        <v>10679</v>
      </c>
      <c r="I2971" s="1" t="s">
        <v>10690</v>
      </c>
      <c r="J2971" s="1" t="s">
        <v>12598</v>
      </c>
      <c r="K2971" s="5"/>
      <c r="L2971" s="1" t="s">
        <v>10695</v>
      </c>
    </row>
    <row r="2972" spans="1:12" x14ac:dyDescent="0.35">
      <c r="A2972" s="1" t="s">
        <v>10592</v>
      </c>
      <c r="B2972" s="1" t="s">
        <v>685</v>
      </c>
      <c r="C2972" s="2">
        <v>45348</v>
      </c>
      <c r="D2972" s="5">
        <v>399000</v>
      </c>
      <c r="E2972" s="1" t="s">
        <v>431</v>
      </c>
      <c r="F2972" s="1" t="s">
        <v>432</v>
      </c>
      <c r="G2972" s="5">
        <v>39336</v>
      </c>
      <c r="H2972" s="1" t="s">
        <v>10693</v>
      </c>
      <c r="I2972" s="1" t="s">
        <v>10687</v>
      </c>
      <c r="J2972" s="1" t="s">
        <v>12598</v>
      </c>
      <c r="K2972" s="5"/>
      <c r="L2972" s="1" t="s">
        <v>10691</v>
      </c>
    </row>
    <row r="2973" spans="1:12" x14ac:dyDescent="0.35">
      <c r="A2973" s="1" t="s">
        <v>10594</v>
      </c>
      <c r="B2973" s="1" t="s">
        <v>685</v>
      </c>
      <c r="C2973" s="2">
        <v>45241</v>
      </c>
      <c r="D2973" s="5">
        <v>88767</v>
      </c>
      <c r="E2973" s="1" t="s">
        <v>431</v>
      </c>
      <c r="F2973" s="1" t="s">
        <v>432</v>
      </c>
      <c r="G2973" s="5">
        <v>32836</v>
      </c>
      <c r="H2973" s="1" t="s">
        <v>10693</v>
      </c>
      <c r="I2973" s="1" t="s">
        <v>10684</v>
      </c>
      <c r="J2973" s="1" t="s">
        <v>10694</v>
      </c>
      <c r="K2973" s="5">
        <v>10233</v>
      </c>
      <c r="L2973" s="1" t="s">
        <v>10691</v>
      </c>
    </row>
    <row r="2974" spans="1:12" x14ac:dyDescent="0.35">
      <c r="A2974" s="1" t="s">
        <v>10596</v>
      </c>
      <c r="B2974" s="1" t="s">
        <v>1781</v>
      </c>
      <c r="C2974" s="2">
        <v>45391</v>
      </c>
      <c r="D2974" s="5">
        <v>199000</v>
      </c>
      <c r="E2974" s="1" t="s">
        <v>146</v>
      </c>
      <c r="F2974" s="1" t="s">
        <v>147</v>
      </c>
      <c r="G2974" s="5">
        <v>27863</v>
      </c>
      <c r="H2974" s="1" t="s">
        <v>10696</v>
      </c>
      <c r="I2974" s="1" t="s">
        <v>10690</v>
      </c>
      <c r="J2974" s="1" t="s">
        <v>12598</v>
      </c>
      <c r="K2974" s="5"/>
      <c r="L2974" s="1" t="s">
        <v>10688</v>
      </c>
    </row>
    <row r="2975" spans="1:12" x14ac:dyDescent="0.35">
      <c r="A2975" s="1" t="s">
        <v>10598</v>
      </c>
      <c r="B2975" s="1" t="s">
        <v>818</v>
      </c>
      <c r="C2975" s="2">
        <v>45508</v>
      </c>
      <c r="D2975" s="5">
        <v>219629</v>
      </c>
      <c r="E2975" s="1" t="s">
        <v>431</v>
      </c>
      <c r="F2975" s="1" t="s">
        <v>432</v>
      </c>
      <c r="G2975" s="5">
        <v>41698</v>
      </c>
      <c r="H2975" s="1" t="s">
        <v>10696</v>
      </c>
      <c r="I2975" s="1" t="s">
        <v>10680</v>
      </c>
      <c r="J2975" s="1" t="s">
        <v>10699</v>
      </c>
      <c r="K2975" s="5">
        <v>29371</v>
      </c>
      <c r="L2975" s="1" t="s">
        <v>10686</v>
      </c>
    </row>
    <row r="2976" spans="1:12" x14ac:dyDescent="0.35">
      <c r="A2976" s="1" t="s">
        <v>10600</v>
      </c>
      <c r="B2976" s="1" t="s">
        <v>1053</v>
      </c>
      <c r="C2976" s="2">
        <v>45682</v>
      </c>
      <c r="D2976" s="5">
        <v>1045422</v>
      </c>
      <c r="E2976" s="1" t="s">
        <v>119</v>
      </c>
      <c r="F2976" s="1" t="s">
        <v>120</v>
      </c>
      <c r="G2976" s="5">
        <v>37057</v>
      </c>
      <c r="H2976" s="1" t="s">
        <v>10696</v>
      </c>
      <c r="I2976" s="1" t="s">
        <v>10690</v>
      </c>
      <c r="J2976" s="1" t="s">
        <v>10702</v>
      </c>
      <c r="K2976" s="5">
        <v>31578</v>
      </c>
      <c r="L2976" s="1" t="s">
        <v>10686</v>
      </c>
    </row>
    <row r="2977" spans="1:12" x14ac:dyDescent="0.35">
      <c r="A2977" s="1" t="s">
        <v>10603</v>
      </c>
      <c r="B2977" s="1" t="s">
        <v>1657</v>
      </c>
      <c r="C2977" s="2">
        <v>44990</v>
      </c>
      <c r="D2977" s="5">
        <v>816593</v>
      </c>
      <c r="E2977" s="1" t="s">
        <v>32</v>
      </c>
      <c r="F2977" s="1" t="s">
        <v>33</v>
      </c>
      <c r="G2977" s="5">
        <v>12960</v>
      </c>
      <c r="H2977" s="1" t="s">
        <v>10697</v>
      </c>
      <c r="I2977" s="1" t="s">
        <v>10680</v>
      </c>
      <c r="J2977" s="1" t="s">
        <v>10701</v>
      </c>
      <c r="K2977" s="5">
        <v>39407</v>
      </c>
      <c r="L2977" s="1" t="s">
        <v>10682</v>
      </c>
    </row>
    <row r="2978" spans="1:12" x14ac:dyDescent="0.35">
      <c r="A2978" s="1" t="s">
        <v>10606</v>
      </c>
      <c r="B2978" s="1" t="s">
        <v>1820</v>
      </c>
      <c r="C2978" s="2">
        <v>45284</v>
      </c>
      <c r="D2978" s="5">
        <v>731518</v>
      </c>
      <c r="E2978" s="1" t="s">
        <v>48</v>
      </c>
      <c r="F2978" s="1" t="s">
        <v>49</v>
      </c>
      <c r="G2978" s="5">
        <v>24440</v>
      </c>
      <c r="H2978" s="1" t="s">
        <v>10693</v>
      </c>
      <c r="I2978" s="1" t="s">
        <v>10687</v>
      </c>
      <c r="J2978" s="1" t="s">
        <v>10692</v>
      </c>
      <c r="K2978" s="5">
        <v>46482</v>
      </c>
      <c r="L2978" s="1" t="s">
        <v>10686</v>
      </c>
    </row>
    <row r="2979" spans="1:12" x14ac:dyDescent="0.35">
      <c r="A2979" s="1" t="s">
        <v>10609</v>
      </c>
      <c r="B2979" s="1" t="s">
        <v>632</v>
      </c>
      <c r="C2979" s="2">
        <v>44675</v>
      </c>
      <c r="D2979" s="5">
        <v>887000</v>
      </c>
      <c r="E2979" s="1" t="s">
        <v>72</v>
      </c>
      <c r="F2979" s="1" t="s">
        <v>33</v>
      </c>
      <c r="G2979" s="5">
        <v>10637</v>
      </c>
      <c r="H2979" s="1" t="s">
        <v>10683</v>
      </c>
      <c r="I2979" s="1" t="s">
        <v>10684</v>
      </c>
      <c r="J2979" s="1" t="s">
        <v>12598</v>
      </c>
      <c r="K2979" s="5"/>
      <c r="L2979" s="1" t="s">
        <v>10682</v>
      </c>
    </row>
    <row r="2980" spans="1:12" x14ac:dyDescent="0.35">
      <c r="A2980" s="1" t="s">
        <v>10612</v>
      </c>
      <c r="B2980" s="1" t="s">
        <v>863</v>
      </c>
      <c r="C2980" s="2">
        <v>45031</v>
      </c>
      <c r="D2980" s="5">
        <v>865000</v>
      </c>
      <c r="E2980" s="1" t="s">
        <v>32</v>
      </c>
      <c r="F2980" s="1" t="s">
        <v>33</v>
      </c>
      <c r="G2980" s="5">
        <v>10726</v>
      </c>
      <c r="H2980" s="1" t="s">
        <v>10696</v>
      </c>
      <c r="I2980" s="1" t="s">
        <v>10684</v>
      </c>
      <c r="J2980" s="1" t="s">
        <v>12598</v>
      </c>
      <c r="K2980" s="5"/>
      <c r="L2980" s="1" t="s">
        <v>10691</v>
      </c>
    </row>
    <row r="2981" spans="1:12" x14ac:dyDescent="0.35">
      <c r="A2981" s="1" t="s">
        <v>10616</v>
      </c>
      <c r="B2981" s="1" t="s">
        <v>638</v>
      </c>
      <c r="C2981" s="2">
        <v>45105</v>
      </c>
      <c r="D2981" s="5">
        <v>537000</v>
      </c>
      <c r="E2981" s="1" t="s">
        <v>146</v>
      </c>
      <c r="F2981" s="1" t="s">
        <v>147</v>
      </c>
      <c r="G2981" s="5">
        <v>27515</v>
      </c>
      <c r="H2981" s="1" t="s">
        <v>10679</v>
      </c>
      <c r="I2981" s="1" t="s">
        <v>10689</v>
      </c>
      <c r="J2981" s="1" t="s">
        <v>12598</v>
      </c>
      <c r="K2981" s="5"/>
      <c r="L2981" s="1" t="s">
        <v>10682</v>
      </c>
    </row>
    <row r="2982" spans="1:12" x14ac:dyDescent="0.35">
      <c r="A2982" s="1" t="s">
        <v>10620</v>
      </c>
      <c r="B2982" s="1" t="s">
        <v>715</v>
      </c>
      <c r="C2982" s="2">
        <v>45668</v>
      </c>
      <c r="D2982" s="5">
        <v>178000</v>
      </c>
      <c r="E2982" s="1" t="s">
        <v>32</v>
      </c>
      <c r="F2982" s="1" t="s">
        <v>33</v>
      </c>
      <c r="G2982" s="5">
        <v>13047</v>
      </c>
      <c r="H2982" s="1" t="s">
        <v>10683</v>
      </c>
      <c r="I2982" s="1" t="s">
        <v>10680</v>
      </c>
      <c r="J2982" s="1" t="s">
        <v>12598</v>
      </c>
      <c r="K2982" s="5"/>
      <c r="L2982" s="1" t="s">
        <v>10686</v>
      </c>
    </row>
    <row r="2983" spans="1:12" x14ac:dyDescent="0.35">
      <c r="A2983" s="1" t="s">
        <v>10622</v>
      </c>
      <c r="B2983" s="1" t="s">
        <v>1926</v>
      </c>
      <c r="C2983" s="2">
        <v>45656</v>
      </c>
      <c r="D2983" s="5">
        <v>361560</v>
      </c>
      <c r="E2983" s="1" t="s">
        <v>146</v>
      </c>
      <c r="F2983" s="1" t="s">
        <v>147</v>
      </c>
      <c r="G2983" s="5">
        <v>34024</v>
      </c>
      <c r="H2983" s="1" t="s">
        <v>10693</v>
      </c>
      <c r="I2983" s="1" t="s">
        <v>10680</v>
      </c>
      <c r="J2983" s="1" t="s">
        <v>10702</v>
      </c>
      <c r="K2983" s="5">
        <v>34440</v>
      </c>
      <c r="L2983" s="1" t="s">
        <v>10682</v>
      </c>
    </row>
    <row r="2984" spans="1:12" x14ac:dyDescent="0.35">
      <c r="A2984" s="1" t="s">
        <v>10626</v>
      </c>
      <c r="B2984" s="1" t="s">
        <v>2339</v>
      </c>
      <c r="C2984" s="2">
        <v>45470</v>
      </c>
      <c r="D2984" s="5">
        <v>59000</v>
      </c>
      <c r="E2984" s="1" t="s">
        <v>24</v>
      </c>
      <c r="F2984" s="1" t="s">
        <v>25</v>
      </c>
      <c r="G2984" s="5">
        <v>9445</v>
      </c>
      <c r="H2984" s="1" t="s">
        <v>10679</v>
      </c>
      <c r="I2984" s="1" t="s">
        <v>10684</v>
      </c>
      <c r="J2984" s="1" t="s">
        <v>12598</v>
      </c>
      <c r="K2984" s="5"/>
      <c r="L2984" s="1" t="s">
        <v>10686</v>
      </c>
    </row>
    <row r="2985" spans="1:12" x14ac:dyDescent="0.35">
      <c r="A2985" s="1" t="s">
        <v>10628</v>
      </c>
      <c r="B2985" s="1" t="s">
        <v>892</v>
      </c>
      <c r="C2985" s="2">
        <v>45396</v>
      </c>
      <c r="D2985" s="5">
        <v>898000</v>
      </c>
      <c r="E2985" s="1" t="s">
        <v>431</v>
      </c>
      <c r="F2985" s="1" t="s">
        <v>432</v>
      </c>
      <c r="G2985" s="5">
        <v>34148</v>
      </c>
      <c r="H2985" s="1" t="s">
        <v>10696</v>
      </c>
      <c r="I2985" s="1" t="s">
        <v>10687</v>
      </c>
      <c r="J2985" s="1" t="s">
        <v>12598</v>
      </c>
      <c r="K2985" s="5"/>
      <c r="L2985" s="1" t="s">
        <v>10686</v>
      </c>
    </row>
    <row r="2986" spans="1:12" x14ac:dyDescent="0.35">
      <c r="A2986" s="1" t="s">
        <v>10631</v>
      </c>
      <c r="B2986" s="1" t="s">
        <v>718</v>
      </c>
      <c r="C2986" s="2">
        <v>45422</v>
      </c>
      <c r="D2986" s="5">
        <v>119000</v>
      </c>
      <c r="E2986" s="1" t="s">
        <v>32</v>
      </c>
      <c r="F2986" s="1" t="s">
        <v>33</v>
      </c>
      <c r="G2986" s="5">
        <v>11028</v>
      </c>
      <c r="H2986" s="1" t="s">
        <v>10696</v>
      </c>
      <c r="I2986" s="1" t="s">
        <v>10684</v>
      </c>
      <c r="J2986" s="1" t="s">
        <v>12598</v>
      </c>
      <c r="K2986" s="5"/>
      <c r="L2986" s="1" t="s">
        <v>10691</v>
      </c>
    </row>
    <row r="2987" spans="1:12" x14ac:dyDescent="0.35">
      <c r="A2987" s="1" t="s">
        <v>10633</v>
      </c>
      <c r="B2987" s="1" t="s">
        <v>523</v>
      </c>
      <c r="C2987" s="2">
        <v>45339</v>
      </c>
      <c r="D2987" s="5">
        <v>508468</v>
      </c>
      <c r="E2987" s="1" t="s">
        <v>119</v>
      </c>
      <c r="F2987" s="1" t="s">
        <v>120</v>
      </c>
      <c r="G2987" s="5">
        <v>36607</v>
      </c>
      <c r="H2987" s="1" t="s">
        <v>10696</v>
      </c>
      <c r="I2987" s="1" t="s">
        <v>10684</v>
      </c>
      <c r="J2987" s="1" t="s">
        <v>10692</v>
      </c>
      <c r="K2987" s="5">
        <v>49532</v>
      </c>
      <c r="L2987" s="1" t="s">
        <v>10695</v>
      </c>
    </row>
    <row r="2988" spans="1:12" x14ac:dyDescent="0.35">
      <c r="A2988" s="1" t="s">
        <v>10635</v>
      </c>
      <c r="B2988" s="1" t="s">
        <v>297</v>
      </c>
      <c r="C2988" s="2">
        <v>44705</v>
      </c>
      <c r="D2988" s="5">
        <v>104370</v>
      </c>
      <c r="E2988" s="1" t="s">
        <v>248</v>
      </c>
      <c r="F2988" s="1" t="s">
        <v>249</v>
      </c>
      <c r="G2988" s="5">
        <v>10091</v>
      </c>
      <c r="H2988" s="1" t="s">
        <v>10679</v>
      </c>
      <c r="I2988" s="1" t="s">
        <v>10680</v>
      </c>
      <c r="J2988" s="1" t="s">
        <v>10699</v>
      </c>
      <c r="K2988" s="5">
        <v>14630</v>
      </c>
      <c r="L2988" s="1" t="s">
        <v>10691</v>
      </c>
    </row>
    <row r="2989" spans="1:12" x14ac:dyDescent="0.35">
      <c r="A2989" s="1" t="s">
        <v>10637</v>
      </c>
      <c r="B2989" s="1" t="s">
        <v>2065</v>
      </c>
      <c r="C2989" s="2">
        <v>45690</v>
      </c>
      <c r="D2989" s="5">
        <v>558000</v>
      </c>
      <c r="E2989" s="1" t="s">
        <v>151</v>
      </c>
      <c r="F2989" s="1" t="s">
        <v>33</v>
      </c>
      <c r="G2989" s="5">
        <v>13041</v>
      </c>
      <c r="H2989" s="1" t="s">
        <v>10696</v>
      </c>
      <c r="I2989" s="1" t="s">
        <v>10689</v>
      </c>
      <c r="J2989" s="1" t="s">
        <v>12598</v>
      </c>
      <c r="K2989" s="5"/>
      <c r="L2989" s="1" t="s">
        <v>10691</v>
      </c>
    </row>
    <row r="2990" spans="1:12" x14ac:dyDescent="0.35">
      <c r="A2990" s="1" t="s">
        <v>10639</v>
      </c>
      <c r="B2990" s="1" t="s">
        <v>2093</v>
      </c>
      <c r="C2990" s="2">
        <v>45620</v>
      </c>
      <c r="D2990" s="5">
        <v>461919</v>
      </c>
      <c r="E2990" s="1" t="s">
        <v>119</v>
      </c>
      <c r="F2990" s="1" t="s">
        <v>120</v>
      </c>
      <c r="G2990" s="5">
        <v>37783</v>
      </c>
      <c r="H2990" s="1" t="s">
        <v>10683</v>
      </c>
      <c r="I2990" s="1" t="s">
        <v>10684</v>
      </c>
      <c r="J2990" s="1" t="s">
        <v>10700</v>
      </c>
      <c r="K2990" s="5">
        <v>37081</v>
      </c>
      <c r="L2990" s="1" t="s">
        <v>10686</v>
      </c>
    </row>
    <row r="2991" spans="1:12" x14ac:dyDescent="0.35">
      <c r="A2991" s="1" t="s">
        <v>10641</v>
      </c>
      <c r="B2991" s="1" t="s">
        <v>549</v>
      </c>
      <c r="C2991" s="2">
        <v>45390</v>
      </c>
      <c r="D2991" s="5">
        <v>1157000</v>
      </c>
      <c r="E2991" s="1" t="s">
        <v>24</v>
      </c>
      <c r="F2991" s="1" t="s">
        <v>25</v>
      </c>
      <c r="G2991" s="5">
        <v>13920</v>
      </c>
      <c r="H2991" s="1" t="s">
        <v>10693</v>
      </c>
      <c r="I2991" s="1" t="s">
        <v>10690</v>
      </c>
      <c r="J2991" s="1" t="s">
        <v>12598</v>
      </c>
      <c r="K2991" s="5"/>
      <c r="L2991" s="1" t="s">
        <v>10682</v>
      </c>
    </row>
    <row r="2992" spans="1:12" x14ac:dyDescent="0.35">
      <c r="A2992" s="1" t="s">
        <v>10644</v>
      </c>
      <c r="B2992" s="1" t="s">
        <v>1832</v>
      </c>
      <c r="C2992" s="2">
        <v>45428</v>
      </c>
      <c r="D2992" s="5">
        <v>328000</v>
      </c>
      <c r="E2992" s="1" t="s">
        <v>32</v>
      </c>
      <c r="F2992" s="1" t="s">
        <v>33</v>
      </c>
      <c r="G2992" s="5">
        <v>11802</v>
      </c>
      <c r="H2992" s="1" t="s">
        <v>10696</v>
      </c>
      <c r="I2992" s="1" t="s">
        <v>10684</v>
      </c>
      <c r="J2992" s="1" t="s">
        <v>12598</v>
      </c>
      <c r="K2992" s="5"/>
      <c r="L2992" s="1" t="s">
        <v>10695</v>
      </c>
    </row>
    <row r="2993" spans="1:12" x14ac:dyDescent="0.35">
      <c r="A2993" s="1" t="s">
        <v>10647</v>
      </c>
      <c r="B2993" s="1" t="s">
        <v>712</v>
      </c>
      <c r="C2993" s="2">
        <v>45055</v>
      </c>
      <c r="D2993" s="5">
        <v>449240</v>
      </c>
      <c r="E2993" s="1" t="s">
        <v>72</v>
      </c>
      <c r="F2993" s="1" t="s">
        <v>33</v>
      </c>
      <c r="G2993" s="5">
        <v>12128</v>
      </c>
      <c r="H2993" s="1" t="s">
        <v>10693</v>
      </c>
      <c r="I2993" s="1" t="s">
        <v>10684</v>
      </c>
      <c r="J2993" s="1" t="s">
        <v>10699</v>
      </c>
      <c r="K2993" s="5">
        <v>28760</v>
      </c>
      <c r="L2993" s="1" t="s">
        <v>10691</v>
      </c>
    </row>
    <row r="2994" spans="1:12" x14ac:dyDescent="0.35">
      <c r="A2994" s="1" t="s">
        <v>10650</v>
      </c>
      <c r="B2994" s="1" t="s">
        <v>1972</v>
      </c>
      <c r="C2994" s="2">
        <v>45535</v>
      </c>
      <c r="D2994" s="5">
        <v>837661</v>
      </c>
      <c r="E2994" s="1" t="s">
        <v>146</v>
      </c>
      <c r="F2994" s="1" t="s">
        <v>147</v>
      </c>
      <c r="G2994" s="5">
        <v>27551</v>
      </c>
      <c r="H2994" s="1" t="s">
        <v>10696</v>
      </c>
      <c r="I2994" s="1" t="s">
        <v>10680</v>
      </c>
      <c r="J2994" s="1" t="s">
        <v>10681</v>
      </c>
      <c r="K2994" s="5">
        <v>39339</v>
      </c>
      <c r="L2994" s="1" t="s">
        <v>10686</v>
      </c>
    </row>
    <row r="2995" spans="1:12" x14ac:dyDescent="0.35">
      <c r="A2995" s="1" t="s">
        <v>10653</v>
      </c>
      <c r="B2995" s="1" t="s">
        <v>2111</v>
      </c>
      <c r="C2995" s="2">
        <v>45071</v>
      </c>
      <c r="D2995" s="5">
        <v>199000</v>
      </c>
      <c r="E2995" s="1" t="s">
        <v>431</v>
      </c>
      <c r="F2995" s="1" t="s">
        <v>432</v>
      </c>
      <c r="G2995" s="5">
        <v>35157</v>
      </c>
      <c r="H2995" s="1" t="s">
        <v>10683</v>
      </c>
      <c r="I2995" s="1" t="s">
        <v>10687</v>
      </c>
      <c r="J2995" s="1" t="s">
        <v>12598</v>
      </c>
      <c r="K2995" s="5"/>
      <c r="L2995" s="1" t="s">
        <v>10682</v>
      </c>
    </row>
    <row r="2996" spans="1:12" x14ac:dyDescent="0.35">
      <c r="A2996" s="1" t="s">
        <v>10655</v>
      </c>
      <c r="B2996" s="1" t="s">
        <v>1266</v>
      </c>
      <c r="C2996" s="2">
        <v>45439</v>
      </c>
      <c r="D2996" s="5">
        <v>817000</v>
      </c>
      <c r="E2996" s="1" t="s">
        <v>83</v>
      </c>
      <c r="F2996" s="1" t="s">
        <v>84</v>
      </c>
      <c r="G2996" s="5">
        <v>16493</v>
      </c>
      <c r="H2996" s="1" t="s">
        <v>10697</v>
      </c>
      <c r="I2996" s="1" t="s">
        <v>10684</v>
      </c>
      <c r="J2996" s="1" t="s">
        <v>12598</v>
      </c>
      <c r="K2996" s="5"/>
      <c r="L2996" s="1" t="s">
        <v>10686</v>
      </c>
    </row>
    <row r="2997" spans="1:12" x14ac:dyDescent="0.35">
      <c r="A2997" s="1" t="s">
        <v>10659</v>
      </c>
      <c r="B2997" s="1" t="s">
        <v>1718</v>
      </c>
      <c r="C2997" s="2">
        <v>45443</v>
      </c>
      <c r="D2997" s="5">
        <v>518000</v>
      </c>
      <c r="E2997" s="1" t="s">
        <v>24</v>
      </c>
      <c r="F2997" s="1" t="s">
        <v>25</v>
      </c>
      <c r="G2997" s="5">
        <v>11227</v>
      </c>
      <c r="H2997" s="1" t="s">
        <v>10679</v>
      </c>
      <c r="I2997" s="1" t="s">
        <v>10684</v>
      </c>
      <c r="J2997" s="1" t="s">
        <v>12598</v>
      </c>
      <c r="K2997" s="5"/>
      <c r="L2997" s="1" t="s">
        <v>10686</v>
      </c>
    </row>
    <row r="2998" spans="1:12" x14ac:dyDescent="0.35">
      <c r="A2998" s="1" t="s">
        <v>10662</v>
      </c>
      <c r="B2998" s="1" t="s">
        <v>1010</v>
      </c>
      <c r="C2998" s="2">
        <v>45350</v>
      </c>
      <c r="D2998" s="5">
        <v>378002</v>
      </c>
      <c r="E2998" s="1" t="s">
        <v>48</v>
      </c>
      <c r="F2998" s="1" t="s">
        <v>49</v>
      </c>
      <c r="G2998" s="5">
        <v>27881</v>
      </c>
      <c r="H2998" s="1" t="s">
        <v>10679</v>
      </c>
      <c r="I2998" s="1" t="s">
        <v>10684</v>
      </c>
      <c r="J2998" s="1" t="s">
        <v>10699</v>
      </c>
      <c r="K2998" s="5">
        <v>20998</v>
      </c>
      <c r="L2998" s="1" t="s">
        <v>10691</v>
      </c>
    </row>
    <row r="2999" spans="1:12" x14ac:dyDescent="0.35">
      <c r="A2999" s="1" t="s">
        <v>10664</v>
      </c>
      <c r="B2999" s="1" t="s">
        <v>555</v>
      </c>
      <c r="C2999" s="2">
        <v>45471</v>
      </c>
      <c r="D2999" s="5">
        <v>520907</v>
      </c>
      <c r="E2999" s="1" t="s">
        <v>431</v>
      </c>
      <c r="F2999" s="1" t="s">
        <v>432</v>
      </c>
      <c r="G2999" s="5">
        <v>37268</v>
      </c>
      <c r="H2999" s="1" t="s">
        <v>10696</v>
      </c>
      <c r="I2999" s="1" t="s">
        <v>10687</v>
      </c>
      <c r="J2999" s="1" t="s">
        <v>10694</v>
      </c>
      <c r="K2999" s="5">
        <v>28093</v>
      </c>
      <c r="L2999" s="1" t="s">
        <v>10686</v>
      </c>
    </row>
    <row r="3000" spans="1:12" x14ac:dyDescent="0.35">
      <c r="A3000" s="1" t="s">
        <v>10666</v>
      </c>
      <c r="B3000" s="1" t="s">
        <v>730</v>
      </c>
      <c r="C3000" s="2">
        <v>45659</v>
      </c>
      <c r="D3000" s="5">
        <v>258000</v>
      </c>
      <c r="E3000" s="1" t="s">
        <v>431</v>
      </c>
      <c r="F3000" s="1" t="s">
        <v>432</v>
      </c>
      <c r="G3000" s="5">
        <v>38583</v>
      </c>
      <c r="H3000" s="1" t="s">
        <v>10683</v>
      </c>
      <c r="I3000" s="1" t="s">
        <v>10687</v>
      </c>
      <c r="J3000" s="1" t="s">
        <v>12598</v>
      </c>
      <c r="K3000" s="5"/>
      <c r="L3000" s="1" t="s">
        <v>10682</v>
      </c>
    </row>
    <row r="3001" spans="1:12" x14ac:dyDescent="0.35">
      <c r="A3001" s="1" t="s">
        <v>10668</v>
      </c>
      <c r="B3001" s="1" t="s">
        <v>1677</v>
      </c>
      <c r="C3001" s="2">
        <v>45434</v>
      </c>
      <c r="D3001" s="5">
        <v>38484</v>
      </c>
      <c r="E3001" s="1" t="s">
        <v>72</v>
      </c>
      <c r="F3001" s="1" t="s">
        <v>33</v>
      </c>
      <c r="G3001" s="5">
        <v>13709</v>
      </c>
      <c r="H3001" s="1" t="s">
        <v>10696</v>
      </c>
      <c r="I3001" s="1" t="s">
        <v>10689</v>
      </c>
      <c r="J3001" s="1" t="s">
        <v>10699</v>
      </c>
      <c r="K3001" s="5">
        <v>10516</v>
      </c>
      <c r="L3001" s="1" t="s">
        <v>10691</v>
      </c>
    </row>
  </sheetData>
  <conditionalFormatting sqref="A3:A3001">
    <cfRule type="duplicateValues" dxfId="87"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9682C-3103-4084-833E-64F4D0E6D242}">
  <dimension ref="A1:G4991"/>
  <sheetViews>
    <sheetView zoomScale="63" workbookViewId="0"/>
  </sheetViews>
  <sheetFormatPr defaultRowHeight="14.5" x14ac:dyDescent="0.35"/>
  <cols>
    <col min="1" max="1" width="10" customWidth="1"/>
    <col min="2" max="2" width="10.5" customWidth="1"/>
    <col min="3" max="3" width="12.25" customWidth="1"/>
    <col min="4" max="4" width="10.1640625" customWidth="1"/>
    <col min="5" max="5" width="14.75" customWidth="1"/>
    <col min="6" max="6" width="13.33203125" customWidth="1"/>
    <col min="7" max="7" width="10.33203125" customWidth="1"/>
  </cols>
  <sheetData>
    <row r="1" spans="1:6" x14ac:dyDescent="0.35">
      <c r="A1" t="s">
        <v>2377</v>
      </c>
      <c r="B1" t="s">
        <v>2378</v>
      </c>
      <c r="C1" t="s">
        <v>2379</v>
      </c>
      <c r="D1" t="s">
        <v>2380</v>
      </c>
      <c r="E1" t="s">
        <v>2381</v>
      </c>
      <c r="F1" t="s">
        <v>2382</v>
      </c>
    </row>
    <row r="2" spans="1:6" x14ac:dyDescent="0.35">
      <c r="A2" s="1" t="s">
        <v>2383</v>
      </c>
      <c r="B2" s="1" t="s">
        <v>2384</v>
      </c>
      <c r="C2" s="1" t="s">
        <v>2385</v>
      </c>
      <c r="D2">
        <v>1</v>
      </c>
      <c r="E2" s="5">
        <v>349000</v>
      </c>
      <c r="F2" s="5">
        <v>349000</v>
      </c>
    </row>
    <row r="3" spans="1:6" x14ac:dyDescent="0.35">
      <c r="A3" s="1" t="s">
        <v>2386</v>
      </c>
      <c r="B3" s="1" t="s">
        <v>2384</v>
      </c>
      <c r="C3" s="1" t="s">
        <v>2387</v>
      </c>
      <c r="D3">
        <v>2</v>
      </c>
      <c r="E3" s="5">
        <v>599000</v>
      </c>
      <c r="F3" s="5">
        <v>1198000</v>
      </c>
    </row>
    <row r="4" spans="1:6" x14ac:dyDescent="0.35">
      <c r="A4" s="1" t="s">
        <v>2388</v>
      </c>
      <c r="B4" s="1" t="s">
        <v>2384</v>
      </c>
      <c r="C4" s="1" t="s">
        <v>2389</v>
      </c>
      <c r="D4">
        <v>1</v>
      </c>
      <c r="E4" s="5">
        <v>449000</v>
      </c>
      <c r="F4" s="5">
        <v>449000</v>
      </c>
    </row>
    <row r="5" spans="1:6" x14ac:dyDescent="0.35">
      <c r="A5" s="1" t="s">
        <v>2390</v>
      </c>
      <c r="B5" s="1" t="s">
        <v>2391</v>
      </c>
      <c r="C5" s="1" t="s">
        <v>2392</v>
      </c>
      <c r="D5">
        <v>1</v>
      </c>
      <c r="E5" s="5">
        <v>329000</v>
      </c>
      <c r="F5" s="5">
        <v>329000</v>
      </c>
    </row>
    <row r="6" spans="1:6" x14ac:dyDescent="0.35">
      <c r="A6" s="1" t="s">
        <v>2393</v>
      </c>
      <c r="B6" s="1" t="s">
        <v>2391</v>
      </c>
      <c r="C6" s="1" t="s">
        <v>2394</v>
      </c>
      <c r="D6">
        <v>1</v>
      </c>
      <c r="E6" s="5">
        <v>129000</v>
      </c>
      <c r="F6" s="5">
        <v>129000</v>
      </c>
    </row>
    <row r="7" spans="1:6" x14ac:dyDescent="0.35">
      <c r="A7" s="1" t="s">
        <v>2395</v>
      </c>
      <c r="B7" s="1" t="s">
        <v>2391</v>
      </c>
      <c r="C7" s="1" t="s">
        <v>2396</v>
      </c>
      <c r="D7">
        <v>1</v>
      </c>
      <c r="E7" s="5">
        <v>49000</v>
      </c>
      <c r="F7" s="5">
        <v>49000</v>
      </c>
    </row>
    <row r="8" spans="1:6" x14ac:dyDescent="0.35">
      <c r="A8" s="1" t="s">
        <v>2397</v>
      </c>
      <c r="B8" s="1" t="s">
        <v>2398</v>
      </c>
      <c r="C8" s="1" t="s">
        <v>2399</v>
      </c>
      <c r="D8">
        <v>1</v>
      </c>
      <c r="E8" s="5">
        <v>199000</v>
      </c>
      <c r="F8" s="5">
        <v>199000</v>
      </c>
    </row>
    <row r="9" spans="1:6" x14ac:dyDescent="0.35">
      <c r="A9" s="1" t="s">
        <v>2400</v>
      </c>
      <c r="B9" s="1" t="s">
        <v>2401</v>
      </c>
      <c r="C9" s="1" t="s">
        <v>2402</v>
      </c>
      <c r="D9">
        <v>1</v>
      </c>
      <c r="E9" s="5">
        <v>119000</v>
      </c>
      <c r="F9" s="5">
        <v>119000</v>
      </c>
    </row>
    <row r="10" spans="1:6" x14ac:dyDescent="0.35">
      <c r="A10" s="1" t="s">
        <v>2403</v>
      </c>
      <c r="B10" s="1" t="s">
        <v>2404</v>
      </c>
      <c r="C10" s="1" t="s">
        <v>2405</v>
      </c>
      <c r="D10">
        <v>2</v>
      </c>
      <c r="E10" s="5">
        <v>179000</v>
      </c>
      <c r="F10" s="5">
        <v>358000</v>
      </c>
    </row>
    <row r="11" spans="1:6" x14ac:dyDescent="0.35">
      <c r="A11" s="1" t="s">
        <v>2406</v>
      </c>
      <c r="B11" s="1" t="s">
        <v>2407</v>
      </c>
      <c r="C11" s="1" t="s">
        <v>2408</v>
      </c>
      <c r="D11">
        <v>1</v>
      </c>
      <c r="E11" s="5">
        <v>349000</v>
      </c>
      <c r="F11" s="5">
        <v>349000</v>
      </c>
    </row>
    <row r="12" spans="1:6" x14ac:dyDescent="0.35">
      <c r="A12" s="1" t="s">
        <v>2409</v>
      </c>
      <c r="B12" s="1" t="s">
        <v>2410</v>
      </c>
      <c r="C12" s="1" t="s">
        <v>2411</v>
      </c>
      <c r="D12">
        <v>1</v>
      </c>
      <c r="E12" s="5">
        <v>149000</v>
      </c>
      <c r="F12" s="5">
        <v>149000</v>
      </c>
    </row>
    <row r="13" spans="1:6" x14ac:dyDescent="0.35">
      <c r="A13" s="1" t="s">
        <v>2412</v>
      </c>
      <c r="B13" s="1" t="s">
        <v>2410</v>
      </c>
      <c r="C13" s="1" t="s">
        <v>2413</v>
      </c>
      <c r="D13">
        <v>2</v>
      </c>
      <c r="E13" s="5">
        <v>129000</v>
      </c>
      <c r="F13" s="5">
        <v>258000</v>
      </c>
    </row>
    <row r="14" spans="1:6" x14ac:dyDescent="0.35">
      <c r="A14" s="1" t="s">
        <v>2414</v>
      </c>
      <c r="B14" s="1" t="s">
        <v>2415</v>
      </c>
      <c r="C14" s="1" t="s">
        <v>2416</v>
      </c>
      <c r="D14">
        <v>1</v>
      </c>
      <c r="E14" s="5">
        <v>149000</v>
      </c>
      <c r="F14" s="5">
        <v>149000</v>
      </c>
    </row>
    <row r="15" spans="1:6" x14ac:dyDescent="0.35">
      <c r="A15" s="1" t="s">
        <v>2417</v>
      </c>
      <c r="B15" s="1" t="s">
        <v>2415</v>
      </c>
      <c r="C15" s="1" t="s">
        <v>2418</v>
      </c>
      <c r="D15">
        <v>3</v>
      </c>
      <c r="E15" s="5">
        <v>279000</v>
      </c>
      <c r="F15" s="5">
        <v>837000</v>
      </c>
    </row>
    <row r="16" spans="1:6" x14ac:dyDescent="0.35">
      <c r="A16" s="1" t="s">
        <v>2419</v>
      </c>
      <c r="B16" s="1" t="s">
        <v>2420</v>
      </c>
      <c r="C16" s="1" t="s">
        <v>2421</v>
      </c>
      <c r="D16">
        <v>1</v>
      </c>
      <c r="E16" s="5">
        <v>249000</v>
      </c>
      <c r="F16" s="5">
        <v>249000</v>
      </c>
    </row>
    <row r="17" spans="1:6" x14ac:dyDescent="0.35">
      <c r="A17" s="1" t="s">
        <v>2422</v>
      </c>
      <c r="B17" s="1" t="s">
        <v>2423</v>
      </c>
      <c r="C17" s="1" t="s">
        <v>2424</v>
      </c>
      <c r="D17">
        <v>1</v>
      </c>
      <c r="E17" s="5">
        <v>279000</v>
      </c>
      <c r="F17" s="5">
        <v>279000</v>
      </c>
    </row>
    <row r="18" spans="1:6" x14ac:dyDescent="0.35">
      <c r="A18" s="1" t="s">
        <v>2425</v>
      </c>
      <c r="B18" s="1" t="s">
        <v>2426</v>
      </c>
      <c r="C18" s="1" t="s">
        <v>2427</v>
      </c>
      <c r="D18">
        <v>3</v>
      </c>
      <c r="E18" s="5">
        <v>49000</v>
      </c>
      <c r="F18" s="5">
        <v>147000</v>
      </c>
    </row>
    <row r="19" spans="1:6" x14ac:dyDescent="0.35">
      <c r="A19" s="1" t="s">
        <v>2428</v>
      </c>
      <c r="B19" s="1" t="s">
        <v>2426</v>
      </c>
      <c r="C19" s="1" t="s">
        <v>2429</v>
      </c>
      <c r="D19">
        <v>1</v>
      </c>
      <c r="E19" s="5">
        <v>79000</v>
      </c>
      <c r="F19" s="5">
        <v>79000</v>
      </c>
    </row>
    <row r="20" spans="1:6" x14ac:dyDescent="0.35">
      <c r="A20" s="1" t="s">
        <v>2430</v>
      </c>
      <c r="B20" s="1" t="s">
        <v>2431</v>
      </c>
      <c r="C20" s="1" t="s">
        <v>2432</v>
      </c>
      <c r="D20">
        <v>1</v>
      </c>
      <c r="E20" s="5">
        <v>279000</v>
      </c>
      <c r="F20" s="5">
        <v>279000</v>
      </c>
    </row>
    <row r="21" spans="1:6" x14ac:dyDescent="0.35">
      <c r="A21" s="1" t="s">
        <v>2433</v>
      </c>
      <c r="B21" s="1" t="s">
        <v>2434</v>
      </c>
      <c r="C21" s="1" t="s">
        <v>2399</v>
      </c>
      <c r="D21">
        <v>1</v>
      </c>
      <c r="E21" s="5">
        <v>199000</v>
      </c>
      <c r="F21" s="5">
        <v>199000</v>
      </c>
    </row>
    <row r="22" spans="1:6" x14ac:dyDescent="0.35">
      <c r="A22" s="1" t="s">
        <v>2435</v>
      </c>
      <c r="B22" s="1" t="s">
        <v>2436</v>
      </c>
      <c r="C22" s="1" t="s">
        <v>2408</v>
      </c>
      <c r="D22">
        <v>1</v>
      </c>
      <c r="E22" s="5">
        <v>349000</v>
      </c>
      <c r="F22" s="5">
        <v>349000</v>
      </c>
    </row>
    <row r="23" spans="1:6" x14ac:dyDescent="0.35">
      <c r="A23" s="1" t="s">
        <v>2437</v>
      </c>
      <c r="B23" s="1" t="s">
        <v>2438</v>
      </c>
      <c r="C23" s="1" t="s">
        <v>2439</v>
      </c>
      <c r="D23">
        <v>1</v>
      </c>
      <c r="E23" s="5">
        <v>599000</v>
      </c>
      <c r="F23" s="5">
        <v>599000</v>
      </c>
    </row>
    <row r="24" spans="1:6" x14ac:dyDescent="0.35">
      <c r="A24" s="1" t="s">
        <v>2440</v>
      </c>
      <c r="B24" s="1" t="s">
        <v>2438</v>
      </c>
      <c r="C24" s="1" t="s">
        <v>2441</v>
      </c>
      <c r="D24">
        <v>3</v>
      </c>
      <c r="E24" s="5">
        <v>599000</v>
      </c>
      <c r="F24" s="5">
        <v>1797000</v>
      </c>
    </row>
    <row r="25" spans="1:6" x14ac:dyDescent="0.35">
      <c r="A25" s="1" t="s">
        <v>2442</v>
      </c>
      <c r="B25" s="1" t="s">
        <v>2438</v>
      </c>
      <c r="C25" s="1" t="s">
        <v>2443</v>
      </c>
      <c r="D25">
        <v>2</v>
      </c>
      <c r="E25" s="5">
        <v>89000</v>
      </c>
      <c r="F25" s="5">
        <v>178000</v>
      </c>
    </row>
    <row r="26" spans="1:6" x14ac:dyDescent="0.35">
      <c r="A26" s="1" t="s">
        <v>2444</v>
      </c>
      <c r="B26" s="1" t="s">
        <v>2445</v>
      </c>
      <c r="C26" s="1" t="s">
        <v>2446</v>
      </c>
      <c r="D26">
        <v>1</v>
      </c>
      <c r="E26" s="5">
        <v>399000</v>
      </c>
      <c r="F26" s="5">
        <v>399000</v>
      </c>
    </row>
    <row r="27" spans="1:6" x14ac:dyDescent="0.35">
      <c r="A27" s="1" t="s">
        <v>2447</v>
      </c>
      <c r="B27" s="1" t="s">
        <v>2445</v>
      </c>
      <c r="C27" s="1" t="s">
        <v>2448</v>
      </c>
      <c r="D27">
        <v>1</v>
      </c>
      <c r="E27" s="5">
        <v>149000</v>
      </c>
      <c r="F27" s="5">
        <v>149000</v>
      </c>
    </row>
    <row r="28" spans="1:6" x14ac:dyDescent="0.35">
      <c r="A28" s="1" t="s">
        <v>2449</v>
      </c>
      <c r="B28" s="1" t="s">
        <v>2445</v>
      </c>
      <c r="C28" s="1" t="s">
        <v>2450</v>
      </c>
      <c r="D28">
        <v>2</v>
      </c>
      <c r="E28" s="5">
        <v>599000</v>
      </c>
      <c r="F28" s="5">
        <v>1198000</v>
      </c>
    </row>
    <row r="29" spans="1:6" x14ac:dyDescent="0.35">
      <c r="A29" s="1" t="s">
        <v>2451</v>
      </c>
      <c r="B29" s="1" t="s">
        <v>2452</v>
      </c>
      <c r="C29" s="1" t="s">
        <v>2453</v>
      </c>
      <c r="D29">
        <v>1</v>
      </c>
      <c r="E29" s="5">
        <v>119000</v>
      </c>
      <c r="F29" s="5">
        <v>119000</v>
      </c>
    </row>
    <row r="30" spans="1:6" x14ac:dyDescent="0.35">
      <c r="A30" s="1" t="s">
        <v>2454</v>
      </c>
      <c r="B30" s="1" t="s">
        <v>2452</v>
      </c>
      <c r="C30" s="1" t="s">
        <v>2455</v>
      </c>
      <c r="D30">
        <v>1</v>
      </c>
      <c r="E30" s="5">
        <v>249000</v>
      </c>
      <c r="F30" s="5">
        <v>249000</v>
      </c>
    </row>
    <row r="31" spans="1:6" x14ac:dyDescent="0.35">
      <c r="A31" s="1" t="s">
        <v>2456</v>
      </c>
      <c r="B31" s="1" t="s">
        <v>2457</v>
      </c>
      <c r="C31" s="1" t="s">
        <v>2458</v>
      </c>
      <c r="D31">
        <v>1</v>
      </c>
      <c r="E31" s="5">
        <v>119000</v>
      </c>
      <c r="F31" s="5">
        <v>119000</v>
      </c>
    </row>
    <row r="32" spans="1:6" x14ac:dyDescent="0.35">
      <c r="A32" s="1" t="s">
        <v>2459</v>
      </c>
      <c r="B32" s="1" t="s">
        <v>2460</v>
      </c>
      <c r="C32" s="1" t="s">
        <v>2461</v>
      </c>
      <c r="D32">
        <v>1</v>
      </c>
      <c r="E32" s="5">
        <v>89000</v>
      </c>
      <c r="F32" s="5">
        <v>89000</v>
      </c>
    </row>
    <row r="33" spans="1:6" x14ac:dyDescent="0.35">
      <c r="A33" s="1" t="s">
        <v>2462</v>
      </c>
      <c r="B33" s="1" t="s">
        <v>2460</v>
      </c>
      <c r="C33" s="1" t="s">
        <v>2463</v>
      </c>
      <c r="D33">
        <v>1</v>
      </c>
      <c r="E33" s="5">
        <v>179000</v>
      </c>
      <c r="F33" s="5">
        <v>179000</v>
      </c>
    </row>
    <row r="34" spans="1:6" x14ac:dyDescent="0.35">
      <c r="A34" s="1" t="s">
        <v>2464</v>
      </c>
      <c r="B34" s="1" t="s">
        <v>2465</v>
      </c>
      <c r="C34" s="1" t="s">
        <v>2466</v>
      </c>
      <c r="D34">
        <v>1</v>
      </c>
      <c r="E34" s="5">
        <v>89000</v>
      </c>
      <c r="F34" s="5">
        <v>89000</v>
      </c>
    </row>
    <row r="35" spans="1:6" x14ac:dyDescent="0.35">
      <c r="A35" s="1" t="s">
        <v>2467</v>
      </c>
      <c r="B35" s="1" t="s">
        <v>2465</v>
      </c>
      <c r="C35" s="1" t="s">
        <v>2468</v>
      </c>
      <c r="D35">
        <v>1</v>
      </c>
      <c r="E35" s="5">
        <v>79000</v>
      </c>
      <c r="F35" s="5">
        <v>79000</v>
      </c>
    </row>
    <row r="36" spans="1:6" x14ac:dyDescent="0.35">
      <c r="A36" s="1" t="s">
        <v>2469</v>
      </c>
      <c r="B36" s="1" t="s">
        <v>2465</v>
      </c>
      <c r="C36" s="1" t="s">
        <v>2470</v>
      </c>
      <c r="D36">
        <v>1</v>
      </c>
      <c r="E36" s="5">
        <v>229000</v>
      </c>
      <c r="F36" s="5">
        <v>229000</v>
      </c>
    </row>
    <row r="37" spans="1:6" x14ac:dyDescent="0.35">
      <c r="A37" s="1" t="s">
        <v>2471</v>
      </c>
      <c r="B37" s="1" t="s">
        <v>2472</v>
      </c>
      <c r="C37" s="1" t="s">
        <v>2473</v>
      </c>
      <c r="D37">
        <v>1</v>
      </c>
      <c r="E37" s="5">
        <v>499000</v>
      </c>
      <c r="F37" s="5">
        <v>499000</v>
      </c>
    </row>
    <row r="38" spans="1:6" x14ac:dyDescent="0.35">
      <c r="A38" s="1" t="s">
        <v>2474</v>
      </c>
      <c r="B38" s="1" t="s">
        <v>2472</v>
      </c>
      <c r="C38" s="1" t="s">
        <v>2475</v>
      </c>
      <c r="D38">
        <v>1</v>
      </c>
      <c r="E38" s="5">
        <v>249000</v>
      </c>
      <c r="F38" s="5">
        <v>249000</v>
      </c>
    </row>
    <row r="39" spans="1:6" x14ac:dyDescent="0.35">
      <c r="A39" s="1" t="s">
        <v>2476</v>
      </c>
      <c r="B39" s="1" t="s">
        <v>2477</v>
      </c>
      <c r="C39" s="1" t="s">
        <v>2424</v>
      </c>
      <c r="D39">
        <v>1</v>
      </c>
      <c r="E39" s="5">
        <v>279000</v>
      </c>
      <c r="F39" s="5">
        <v>279000</v>
      </c>
    </row>
    <row r="40" spans="1:6" x14ac:dyDescent="0.35">
      <c r="A40" s="1" t="s">
        <v>2478</v>
      </c>
      <c r="B40" s="1" t="s">
        <v>2479</v>
      </c>
      <c r="C40" s="1" t="s">
        <v>2480</v>
      </c>
      <c r="D40">
        <v>3</v>
      </c>
      <c r="E40" s="5">
        <v>129000</v>
      </c>
      <c r="F40" s="5">
        <v>387000</v>
      </c>
    </row>
    <row r="41" spans="1:6" x14ac:dyDescent="0.35">
      <c r="A41" s="1" t="s">
        <v>2481</v>
      </c>
      <c r="B41" s="1" t="s">
        <v>2479</v>
      </c>
      <c r="C41" s="1" t="s">
        <v>2482</v>
      </c>
      <c r="D41">
        <v>2</v>
      </c>
      <c r="E41" s="5">
        <v>119000</v>
      </c>
      <c r="F41" s="5">
        <v>238000</v>
      </c>
    </row>
    <row r="42" spans="1:6" x14ac:dyDescent="0.35">
      <c r="A42" s="1" t="s">
        <v>2483</v>
      </c>
      <c r="B42" s="1" t="s">
        <v>2484</v>
      </c>
      <c r="C42" s="1" t="s">
        <v>2485</v>
      </c>
      <c r="D42">
        <v>3</v>
      </c>
      <c r="E42" s="5">
        <v>89000</v>
      </c>
      <c r="F42" s="5">
        <v>267000</v>
      </c>
    </row>
    <row r="43" spans="1:6" x14ac:dyDescent="0.35">
      <c r="A43" s="1" t="s">
        <v>2486</v>
      </c>
      <c r="B43" s="1" t="s">
        <v>2484</v>
      </c>
      <c r="C43" s="1" t="s">
        <v>2487</v>
      </c>
      <c r="D43">
        <v>2</v>
      </c>
      <c r="E43" s="5">
        <v>89000</v>
      </c>
      <c r="F43" s="5">
        <v>178000</v>
      </c>
    </row>
    <row r="44" spans="1:6" x14ac:dyDescent="0.35">
      <c r="A44" s="1" t="s">
        <v>2488</v>
      </c>
      <c r="B44" s="1" t="s">
        <v>2484</v>
      </c>
      <c r="C44" s="1" t="s">
        <v>2489</v>
      </c>
      <c r="D44">
        <v>1</v>
      </c>
      <c r="E44" s="5">
        <v>299000</v>
      </c>
      <c r="F44" s="5">
        <v>299000</v>
      </c>
    </row>
    <row r="45" spans="1:6" x14ac:dyDescent="0.35">
      <c r="A45" s="1" t="s">
        <v>2490</v>
      </c>
      <c r="B45" s="1" t="s">
        <v>2491</v>
      </c>
      <c r="C45" s="1" t="s">
        <v>2492</v>
      </c>
      <c r="D45">
        <v>1</v>
      </c>
      <c r="E45" s="5">
        <v>59000</v>
      </c>
      <c r="F45" s="5">
        <v>59000</v>
      </c>
    </row>
    <row r="46" spans="1:6" x14ac:dyDescent="0.35">
      <c r="A46" s="1" t="s">
        <v>2493</v>
      </c>
      <c r="B46" s="1" t="s">
        <v>2491</v>
      </c>
      <c r="C46" s="1" t="s">
        <v>2494</v>
      </c>
      <c r="D46">
        <v>1</v>
      </c>
      <c r="E46" s="5">
        <v>229000</v>
      </c>
      <c r="F46" s="5">
        <v>229000</v>
      </c>
    </row>
    <row r="47" spans="1:6" x14ac:dyDescent="0.35">
      <c r="A47" s="1" t="s">
        <v>2495</v>
      </c>
      <c r="B47" s="1" t="s">
        <v>2496</v>
      </c>
      <c r="C47" s="1" t="s">
        <v>2497</v>
      </c>
      <c r="D47">
        <v>1</v>
      </c>
      <c r="E47" s="5">
        <v>549000</v>
      </c>
      <c r="F47" s="5">
        <v>549000</v>
      </c>
    </row>
    <row r="48" spans="1:6" x14ac:dyDescent="0.35">
      <c r="A48" s="1" t="s">
        <v>2498</v>
      </c>
      <c r="B48" s="1" t="s">
        <v>2499</v>
      </c>
      <c r="C48" s="1" t="s">
        <v>2500</v>
      </c>
      <c r="D48">
        <v>2</v>
      </c>
      <c r="E48" s="5">
        <v>549000</v>
      </c>
      <c r="F48" s="5">
        <v>1098000</v>
      </c>
    </row>
    <row r="49" spans="1:6" x14ac:dyDescent="0.35">
      <c r="A49" s="1" t="s">
        <v>2501</v>
      </c>
      <c r="B49" s="1" t="s">
        <v>2502</v>
      </c>
      <c r="C49" s="1" t="s">
        <v>2503</v>
      </c>
      <c r="D49">
        <v>1</v>
      </c>
      <c r="E49" s="5">
        <v>349000</v>
      </c>
      <c r="F49" s="5">
        <v>349000</v>
      </c>
    </row>
    <row r="50" spans="1:6" x14ac:dyDescent="0.35">
      <c r="A50" s="1" t="s">
        <v>2504</v>
      </c>
      <c r="B50" s="1" t="s">
        <v>2502</v>
      </c>
      <c r="C50" s="1" t="s">
        <v>2505</v>
      </c>
      <c r="D50">
        <v>1</v>
      </c>
      <c r="E50" s="5">
        <v>99000</v>
      </c>
      <c r="F50" s="5">
        <v>99000</v>
      </c>
    </row>
    <row r="51" spans="1:6" x14ac:dyDescent="0.35">
      <c r="A51" s="1" t="s">
        <v>2506</v>
      </c>
      <c r="B51" s="1" t="s">
        <v>2507</v>
      </c>
      <c r="C51" s="1" t="s">
        <v>2508</v>
      </c>
      <c r="D51">
        <v>1</v>
      </c>
      <c r="E51" s="5">
        <v>69000</v>
      </c>
      <c r="F51" s="5">
        <v>69000</v>
      </c>
    </row>
    <row r="52" spans="1:6" x14ac:dyDescent="0.35">
      <c r="A52" s="1" t="s">
        <v>2509</v>
      </c>
      <c r="B52" s="1" t="s">
        <v>2507</v>
      </c>
      <c r="C52" s="1" t="s">
        <v>2510</v>
      </c>
      <c r="D52">
        <v>1</v>
      </c>
      <c r="E52" s="5">
        <v>229000</v>
      </c>
      <c r="F52" s="5">
        <v>229000</v>
      </c>
    </row>
    <row r="53" spans="1:6" x14ac:dyDescent="0.35">
      <c r="A53" s="1" t="s">
        <v>2511</v>
      </c>
      <c r="B53" s="1" t="s">
        <v>2512</v>
      </c>
      <c r="C53" s="1" t="s">
        <v>2513</v>
      </c>
      <c r="D53">
        <v>1</v>
      </c>
      <c r="E53" s="5">
        <v>329000</v>
      </c>
      <c r="F53" s="5">
        <v>329000</v>
      </c>
    </row>
    <row r="54" spans="1:6" x14ac:dyDescent="0.35">
      <c r="A54" s="1" t="s">
        <v>2514</v>
      </c>
      <c r="B54" s="1" t="s">
        <v>2515</v>
      </c>
      <c r="C54" s="1" t="s">
        <v>2516</v>
      </c>
      <c r="D54">
        <v>1</v>
      </c>
      <c r="E54" s="5">
        <v>229000</v>
      </c>
      <c r="F54" s="5">
        <v>229000</v>
      </c>
    </row>
    <row r="55" spans="1:6" x14ac:dyDescent="0.35">
      <c r="A55" s="1" t="s">
        <v>2517</v>
      </c>
      <c r="B55" s="1" t="s">
        <v>2518</v>
      </c>
      <c r="C55" s="1" t="s">
        <v>2519</v>
      </c>
      <c r="D55">
        <v>1</v>
      </c>
      <c r="E55" s="5">
        <v>599000</v>
      </c>
      <c r="F55" s="5">
        <v>599000</v>
      </c>
    </row>
    <row r="56" spans="1:6" x14ac:dyDescent="0.35">
      <c r="A56" s="1" t="s">
        <v>2520</v>
      </c>
      <c r="B56" s="1" t="s">
        <v>2518</v>
      </c>
      <c r="C56" s="1" t="s">
        <v>2521</v>
      </c>
      <c r="D56">
        <v>1</v>
      </c>
      <c r="E56" s="5">
        <v>69000</v>
      </c>
      <c r="F56" s="5">
        <v>69000</v>
      </c>
    </row>
    <row r="57" spans="1:6" x14ac:dyDescent="0.35">
      <c r="A57" s="1" t="s">
        <v>2522</v>
      </c>
      <c r="B57" s="1" t="s">
        <v>2523</v>
      </c>
      <c r="C57" s="1" t="s">
        <v>2524</v>
      </c>
      <c r="D57">
        <v>1</v>
      </c>
      <c r="E57" s="5">
        <v>79000</v>
      </c>
      <c r="F57" s="5">
        <v>79000</v>
      </c>
    </row>
    <row r="58" spans="1:6" x14ac:dyDescent="0.35">
      <c r="A58" s="1" t="s">
        <v>2525</v>
      </c>
      <c r="B58" s="1" t="s">
        <v>2526</v>
      </c>
      <c r="C58" s="1" t="s">
        <v>2527</v>
      </c>
      <c r="D58">
        <v>1</v>
      </c>
      <c r="E58" s="5">
        <v>279000</v>
      </c>
      <c r="F58" s="5">
        <v>279000</v>
      </c>
    </row>
    <row r="59" spans="1:6" x14ac:dyDescent="0.35">
      <c r="A59" s="1" t="s">
        <v>2528</v>
      </c>
      <c r="B59" s="1" t="s">
        <v>2529</v>
      </c>
      <c r="C59" s="1" t="s">
        <v>2530</v>
      </c>
      <c r="D59">
        <v>2</v>
      </c>
      <c r="E59" s="5">
        <v>399000</v>
      </c>
      <c r="F59" s="5">
        <v>798000</v>
      </c>
    </row>
    <row r="60" spans="1:6" x14ac:dyDescent="0.35">
      <c r="A60" s="1" t="s">
        <v>2531</v>
      </c>
      <c r="B60" s="1" t="s">
        <v>2529</v>
      </c>
      <c r="C60" s="1" t="s">
        <v>2532</v>
      </c>
      <c r="D60">
        <v>2</v>
      </c>
      <c r="E60" s="5">
        <v>49000</v>
      </c>
      <c r="F60" s="5">
        <v>98000</v>
      </c>
    </row>
    <row r="61" spans="1:6" x14ac:dyDescent="0.35">
      <c r="A61" s="1" t="s">
        <v>2533</v>
      </c>
      <c r="B61" s="1" t="s">
        <v>2534</v>
      </c>
      <c r="C61" s="1" t="s">
        <v>2535</v>
      </c>
      <c r="D61">
        <v>1</v>
      </c>
      <c r="E61" s="5">
        <v>499000</v>
      </c>
      <c r="F61" s="5">
        <v>499000</v>
      </c>
    </row>
    <row r="62" spans="1:6" x14ac:dyDescent="0.35">
      <c r="A62" s="1" t="s">
        <v>2536</v>
      </c>
      <c r="B62" s="1" t="s">
        <v>2534</v>
      </c>
      <c r="C62" s="1" t="s">
        <v>2427</v>
      </c>
      <c r="D62">
        <v>1</v>
      </c>
      <c r="E62" s="5">
        <v>49000</v>
      </c>
      <c r="F62" s="5">
        <v>49000</v>
      </c>
    </row>
    <row r="63" spans="1:6" x14ac:dyDescent="0.35">
      <c r="A63" s="1" t="s">
        <v>2537</v>
      </c>
      <c r="B63" s="1" t="s">
        <v>2538</v>
      </c>
      <c r="C63" s="1" t="s">
        <v>2539</v>
      </c>
      <c r="D63">
        <v>1</v>
      </c>
      <c r="E63" s="5">
        <v>249000</v>
      </c>
      <c r="F63" s="5">
        <v>249000</v>
      </c>
    </row>
    <row r="64" spans="1:6" x14ac:dyDescent="0.35">
      <c r="A64" s="1" t="s">
        <v>2540</v>
      </c>
      <c r="B64" s="1" t="s">
        <v>2541</v>
      </c>
      <c r="C64" s="1" t="s">
        <v>2542</v>
      </c>
      <c r="D64">
        <v>2</v>
      </c>
      <c r="E64" s="5">
        <v>399000</v>
      </c>
      <c r="F64" s="5">
        <v>798000</v>
      </c>
    </row>
    <row r="65" spans="1:6" x14ac:dyDescent="0.35">
      <c r="A65" s="1" t="s">
        <v>2543</v>
      </c>
      <c r="B65" s="1" t="s">
        <v>2544</v>
      </c>
      <c r="C65" s="1" t="s">
        <v>2545</v>
      </c>
      <c r="D65">
        <v>1</v>
      </c>
      <c r="E65" s="5">
        <v>329000</v>
      </c>
      <c r="F65" s="5">
        <v>329000</v>
      </c>
    </row>
    <row r="66" spans="1:6" x14ac:dyDescent="0.35">
      <c r="A66" s="1" t="s">
        <v>2546</v>
      </c>
      <c r="B66" s="1" t="s">
        <v>2547</v>
      </c>
      <c r="C66" s="1" t="s">
        <v>2548</v>
      </c>
      <c r="D66">
        <v>1</v>
      </c>
      <c r="E66" s="5">
        <v>599000</v>
      </c>
      <c r="F66" s="5">
        <v>599000</v>
      </c>
    </row>
    <row r="67" spans="1:6" x14ac:dyDescent="0.35">
      <c r="A67" s="1" t="s">
        <v>2549</v>
      </c>
      <c r="B67" s="1" t="s">
        <v>2550</v>
      </c>
      <c r="C67" s="1" t="s">
        <v>2551</v>
      </c>
      <c r="D67">
        <v>1</v>
      </c>
      <c r="E67" s="5">
        <v>179000</v>
      </c>
      <c r="F67" s="5">
        <v>179000</v>
      </c>
    </row>
    <row r="68" spans="1:6" x14ac:dyDescent="0.35">
      <c r="A68" s="1" t="s">
        <v>2552</v>
      </c>
      <c r="B68" s="1" t="s">
        <v>2550</v>
      </c>
      <c r="C68" s="1" t="s">
        <v>2539</v>
      </c>
      <c r="D68">
        <v>1</v>
      </c>
      <c r="E68" s="5">
        <v>249000</v>
      </c>
      <c r="F68" s="5">
        <v>249000</v>
      </c>
    </row>
    <row r="69" spans="1:6" x14ac:dyDescent="0.35">
      <c r="A69" s="1" t="s">
        <v>2553</v>
      </c>
      <c r="B69" s="1" t="s">
        <v>2554</v>
      </c>
      <c r="C69" s="1" t="s">
        <v>2555</v>
      </c>
      <c r="D69">
        <v>1</v>
      </c>
      <c r="E69" s="5">
        <v>349000</v>
      </c>
      <c r="F69" s="5">
        <v>349000</v>
      </c>
    </row>
    <row r="70" spans="1:6" x14ac:dyDescent="0.35">
      <c r="A70" s="1" t="s">
        <v>2556</v>
      </c>
      <c r="B70" s="1" t="s">
        <v>2554</v>
      </c>
      <c r="C70" s="1" t="s">
        <v>2557</v>
      </c>
      <c r="D70">
        <v>2</v>
      </c>
      <c r="E70" s="5">
        <v>129000</v>
      </c>
      <c r="F70" s="5">
        <v>258000</v>
      </c>
    </row>
    <row r="71" spans="1:6" x14ac:dyDescent="0.35">
      <c r="A71" s="1" t="s">
        <v>2558</v>
      </c>
      <c r="B71" s="1" t="s">
        <v>2554</v>
      </c>
      <c r="C71" s="1" t="s">
        <v>2559</v>
      </c>
      <c r="D71">
        <v>1</v>
      </c>
      <c r="E71" s="5">
        <v>129000</v>
      </c>
      <c r="F71" s="5">
        <v>129000</v>
      </c>
    </row>
    <row r="72" spans="1:6" x14ac:dyDescent="0.35">
      <c r="A72" s="1" t="s">
        <v>2560</v>
      </c>
      <c r="B72" s="1" t="s">
        <v>2561</v>
      </c>
      <c r="C72" s="1" t="s">
        <v>2535</v>
      </c>
      <c r="D72">
        <v>1</v>
      </c>
      <c r="E72" s="5">
        <v>499000</v>
      </c>
      <c r="F72" s="5">
        <v>499000</v>
      </c>
    </row>
    <row r="73" spans="1:6" x14ac:dyDescent="0.35">
      <c r="A73" s="1" t="s">
        <v>2562</v>
      </c>
      <c r="B73" s="1" t="s">
        <v>2561</v>
      </c>
      <c r="C73" s="1" t="s">
        <v>2429</v>
      </c>
      <c r="D73">
        <v>1</v>
      </c>
      <c r="E73" s="5">
        <v>79000</v>
      </c>
      <c r="F73" s="5">
        <v>79000</v>
      </c>
    </row>
    <row r="74" spans="1:6" x14ac:dyDescent="0.35">
      <c r="A74" s="1" t="s">
        <v>2563</v>
      </c>
      <c r="B74" s="1" t="s">
        <v>2564</v>
      </c>
      <c r="C74" s="1" t="s">
        <v>2565</v>
      </c>
      <c r="D74">
        <v>1</v>
      </c>
      <c r="E74" s="5">
        <v>69000</v>
      </c>
      <c r="F74" s="5">
        <v>69000</v>
      </c>
    </row>
    <row r="75" spans="1:6" x14ac:dyDescent="0.35">
      <c r="A75" s="1" t="s">
        <v>2566</v>
      </c>
      <c r="B75" s="1" t="s">
        <v>2567</v>
      </c>
      <c r="C75" s="1" t="s">
        <v>2463</v>
      </c>
      <c r="D75">
        <v>1</v>
      </c>
      <c r="E75" s="5">
        <v>179000</v>
      </c>
      <c r="F75" s="5">
        <v>179000</v>
      </c>
    </row>
    <row r="76" spans="1:6" x14ac:dyDescent="0.35">
      <c r="A76" s="1" t="s">
        <v>2568</v>
      </c>
      <c r="B76" s="1" t="s">
        <v>2569</v>
      </c>
      <c r="C76" s="1" t="s">
        <v>2570</v>
      </c>
      <c r="D76">
        <v>1</v>
      </c>
      <c r="E76" s="5">
        <v>279000</v>
      </c>
      <c r="F76" s="5">
        <v>279000</v>
      </c>
    </row>
    <row r="77" spans="1:6" x14ac:dyDescent="0.35">
      <c r="A77" s="1" t="s">
        <v>2571</v>
      </c>
      <c r="B77" s="1" t="s">
        <v>2572</v>
      </c>
      <c r="C77" s="1" t="s">
        <v>2557</v>
      </c>
      <c r="D77">
        <v>1</v>
      </c>
      <c r="E77" s="5">
        <v>129000</v>
      </c>
      <c r="F77" s="5">
        <v>129000</v>
      </c>
    </row>
    <row r="78" spans="1:6" x14ac:dyDescent="0.35">
      <c r="A78" s="1" t="s">
        <v>2573</v>
      </c>
      <c r="B78" s="1" t="s">
        <v>2574</v>
      </c>
      <c r="C78" s="1" t="s">
        <v>2575</v>
      </c>
      <c r="D78">
        <v>1</v>
      </c>
      <c r="E78" s="5">
        <v>499000</v>
      </c>
      <c r="F78" s="5">
        <v>499000</v>
      </c>
    </row>
    <row r="79" spans="1:6" x14ac:dyDescent="0.35">
      <c r="A79" s="1" t="s">
        <v>2576</v>
      </c>
      <c r="B79" s="1" t="s">
        <v>2574</v>
      </c>
      <c r="C79" s="1" t="s">
        <v>2577</v>
      </c>
      <c r="D79">
        <v>1</v>
      </c>
      <c r="E79" s="5">
        <v>99000</v>
      </c>
      <c r="F79" s="5">
        <v>99000</v>
      </c>
    </row>
    <row r="80" spans="1:6" x14ac:dyDescent="0.35">
      <c r="A80" s="1" t="s">
        <v>2578</v>
      </c>
      <c r="B80" s="1" t="s">
        <v>2579</v>
      </c>
      <c r="C80" s="1" t="s">
        <v>2580</v>
      </c>
      <c r="D80">
        <v>1</v>
      </c>
      <c r="E80" s="5">
        <v>69000</v>
      </c>
      <c r="F80" s="5">
        <v>69000</v>
      </c>
    </row>
    <row r="81" spans="1:6" x14ac:dyDescent="0.35">
      <c r="A81" s="1" t="s">
        <v>2581</v>
      </c>
      <c r="B81" s="1" t="s">
        <v>2579</v>
      </c>
      <c r="C81" s="1" t="s">
        <v>2582</v>
      </c>
      <c r="D81">
        <v>1</v>
      </c>
      <c r="E81" s="5">
        <v>59000</v>
      </c>
      <c r="F81" s="5">
        <v>59000</v>
      </c>
    </row>
    <row r="82" spans="1:6" x14ac:dyDescent="0.35">
      <c r="A82" s="1" t="s">
        <v>2583</v>
      </c>
      <c r="B82" s="1" t="s">
        <v>2584</v>
      </c>
      <c r="C82" s="1" t="s">
        <v>2585</v>
      </c>
      <c r="D82">
        <v>1</v>
      </c>
      <c r="E82" s="5">
        <v>499000</v>
      </c>
      <c r="F82" s="5">
        <v>499000</v>
      </c>
    </row>
    <row r="83" spans="1:6" x14ac:dyDescent="0.35">
      <c r="A83" s="1" t="s">
        <v>2586</v>
      </c>
      <c r="B83" s="1" t="s">
        <v>2587</v>
      </c>
      <c r="C83" s="1" t="s">
        <v>2588</v>
      </c>
      <c r="D83">
        <v>1</v>
      </c>
      <c r="E83" s="5">
        <v>279000</v>
      </c>
      <c r="F83" s="5">
        <v>279000</v>
      </c>
    </row>
    <row r="84" spans="1:6" x14ac:dyDescent="0.35">
      <c r="A84" s="1" t="s">
        <v>2589</v>
      </c>
      <c r="B84" s="1" t="s">
        <v>2587</v>
      </c>
      <c r="C84" s="1" t="s">
        <v>2575</v>
      </c>
      <c r="D84">
        <v>1</v>
      </c>
      <c r="E84" s="5">
        <v>499000</v>
      </c>
      <c r="F84" s="5">
        <v>499000</v>
      </c>
    </row>
    <row r="85" spans="1:6" x14ac:dyDescent="0.35">
      <c r="A85" s="1" t="s">
        <v>2590</v>
      </c>
      <c r="B85" s="1" t="s">
        <v>2587</v>
      </c>
      <c r="C85" s="1" t="s">
        <v>2591</v>
      </c>
      <c r="D85">
        <v>1</v>
      </c>
      <c r="E85" s="5">
        <v>299000</v>
      </c>
      <c r="F85" s="5">
        <v>299000</v>
      </c>
    </row>
    <row r="86" spans="1:6" x14ac:dyDescent="0.35">
      <c r="A86" s="1" t="s">
        <v>2592</v>
      </c>
      <c r="B86" s="1" t="s">
        <v>2593</v>
      </c>
      <c r="C86" s="1" t="s">
        <v>2594</v>
      </c>
      <c r="D86">
        <v>1</v>
      </c>
      <c r="E86" s="5">
        <v>249000</v>
      </c>
      <c r="F86" s="5">
        <v>249000</v>
      </c>
    </row>
    <row r="87" spans="1:6" x14ac:dyDescent="0.35">
      <c r="A87" s="1" t="s">
        <v>2595</v>
      </c>
      <c r="B87" s="1" t="s">
        <v>2593</v>
      </c>
      <c r="C87" s="1" t="s">
        <v>2596</v>
      </c>
      <c r="D87">
        <v>3</v>
      </c>
      <c r="E87" s="5">
        <v>89000</v>
      </c>
      <c r="F87" s="5">
        <v>267000</v>
      </c>
    </row>
    <row r="88" spans="1:6" x14ac:dyDescent="0.35">
      <c r="A88" s="1" t="s">
        <v>2597</v>
      </c>
      <c r="B88" s="1" t="s">
        <v>2598</v>
      </c>
      <c r="C88" s="1" t="s">
        <v>2599</v>
      </c>
      <c r="D88">
        <v>1</v>
      </c>
      <c r="E88" s="5">
        <v>199000</v>
      </c>
      <c r="F88" s="5">
        <v>199000</v>
      </c>
    </row>
    <row r="89" spans="1:6" x14ac:dyDescent="0.35">
      <c r="A89" s="1" t="s">
        <v>2600</v>
      </c>
      <c r="B89" s="1" t="s">
        <v>2598</v>
      </c>
      <c r="C89" s="1" t="s">
        <v>2524</v>
      </c>
      <c r="D89">
        <v>1</v>
      </c>
      <c r="E89" s="5">
        <v>79000</v>
      </c>
      <c r="F89" s="5">
        <v>79000</v>
      </c>
    </row>
    <row r="90" spans="1:6" x14ac:dyDescent="0.35">
      <c r="A90" s="1" t="s">
        <v>2601</v>
      </c>
      <c r="B90" s="1" t="s">
        <v>2602</v>
      </c>
      <c r="C90" s="1" t="s">
        <v>2603</v>
      </c>
      <c r="D90">
        <v>1</v>
      </c>
      <c r="E90" s="5">
        <v>179000</v>
      </c>
      <c r="F90" s="5">
        <v>179000</v>
      </c>
    </row>
    <row r="91" spans="1:6" x14ac:dyDescent="0.35">
      <c r="A91" s="1" t="s">
        <v>2604</v>
      </c>
      <c r="B91" s="1" t="s">
        <v>2605</v>
      </c>
      <c r="C91" s="1" t="s">
        <v>2606</v>
      </c>
      <c r="D91">
        <v>1</v>
      </c>
      <c r="E91" s="5">
        <v>499000</v>
      </c>
      <c r="F91" s="5">
        <v>499000</v>
      </c>
    </row>
    <row r="92" spans="1:6" x14ac:dyDescent="0.35">
      <c r="A92" s="1" t="s">
        <v>2607</v>
      </c>
      <c r="B92" s="1" t="s">
        <v>2608</v>
      </c>
      <c r="C92" s="1" t="s">
        <v>2475</v>
      </c>
      <c r="D92">
        <v>1</v>
      </c>
      <c r="E92" s="5">
        <v>249000</v>
      </c>
      <c r="F92" s="5">
        <v>249000</v>
      </c>
    </row>
    <row r="93" spans="1:6" x14ac:dyDescent="0.35">
      <c r="A93" s="1" t="s">
        <v>2609</v>
      </c>
      <c r="B93" s="1" t="s">
        <v>2610</v>
      </c>
      <c r="C93" s="1" t="s">
        <v>2603</v>
      </c>
      <c r="D93">
        <v>1</v>
      </c>
      <c r="E93" s="5">
        <v>179000</v>
      </c>
      <c r="F93" s="5">
        <v>179000</v>
      </c>
    </row>
    <row r="94" spans="1:6" x14ac:dyDescent="0.35">
      <c r="A94" s="1" t="s">
        <v>2611</v>
      </c>
      <c r="B94" s="1" t="s">
        <v>2610</v>
      </c>
      <c r="C94" s="1" t="s">
        <v>2612</v>
      </c>
      <c r="D94">
        <v>1</v>
      </c>
      <c r="E94" s="5">
        <v>149000</v>
      </c>
      <c r="F94" s="5">
        <v>149000</v>
      </c>
    </row>
    <row r="95" spans="1:6" x14ac:dyDescent="0.35">
      <c r="A95" s="1" t="s">
        <v>2613</v>
      </c>
      <c r="B95" s="1" t="s">
        <v>2610</v>
      </c>
      <c r="C95" s="1" t="s">
        <v>2614</v>
      </c>
      <c r="D95">
        <v>1</v>
      </c>
      <c r="E95" s="5">
        <v>49000</v>
      </c>
      <c r="F95" s="5">
        <v>49000</v>
      </c>
    </row>
    <row r="96" spans="1:6" x14ac:dyDescent="0.35">
      <c r="A96" s="1" t="s">
        <v>2615</v>
      </c>
      <c r="B96" s="1" t="s">
        <v>2616</v>
      </c>
      <c r="C96" s="1" t="s">
        <v>2387</v>
      </c>
      <c r="D96">
        <v>1</v>
      </c>
      <c r="E96" s="5">
        <v>599000</v>
      </c>
      <c r="F96" s="5">
        <v>599000</v>
      </c>
    </row>
    <row r="97" spans="1:6" x14ac:dyDescent="0.35">
      <c r="A97" s="1" t="s">
        <v>2617</v>
      </c>
      <c r="B97" s="1" t="s">
        <v>2616</v>
      </c>
      <c r="C97" s="1" t="s">
        <v>2516</v>
      </c>
      <c r="D97">
        <v>2</v>
      </c>
      <c r="E97" s="5">
        <v>229000</v>
      </c>
      <c r="F97" s="5">
        <v>458000</v>
      </c>
    </row>
    <row r="98" spans="1:6" x14ac:dyDescent="0.35">
      <c r="A98" s="1" t="s">
        <v>2618</v>
      </c>
      <c r="B98" s="1" t="s">
        <v>2619</v>
      </c>
      <c r="C98" s="1" t="s">
        <v>2620</v>
      </c>
      <c r="D98">
        <v>1</v>
      </c>
      <c r="E98" s="5">
        <v>89000</v>
      </c>
      <c r="F98" s="5">
        <v>89000</v>
      </c>
    </row>
    <row r="99" spans="1:6" x14ac:dyDescent="0.35">
      <c r="A99" s="1" t="s">
        <v>2621</v>
      </c>
      <c r="B99" s="1" t="s">
        <v>2619</v>
      </c>
      <c r="C99" s="1" t="s">
        <v>2622</v>
      </c>
      <c r="D99">
        <v>1</v>
      </c>
      <c r="E99" s="5">
        <v>149000</v>
      </c>
      <c r="F99" s="5">
        <v>149000</v>
      </c>
    </row>
    <row r="100" spans="1:6" x14ac:dyDescent="0.35">
      <c r="A100" s="1" t="s">
        <v>2623</v>
      </c>
      <c r="B100" s="1" t="s">
        <v>2624</v>
      </c>
      <c r="C100" s="1" t="s">
        <v>2625</v>
      </c>
      <c r="D100">
        <v>1</v>
      </c>
      <c r="E100" s="5">
        <v>119000</v>
      </c>
      <c r="F100" s="5">
        <v>119000</v>
      </c>
    </row>
    <row r="101" spans="1:6" x14ac:dyDescent="0.35">
      <c r="A101" s="1" t="s">
        <v>2626</v>
      </c>
      <c r="B101" s="1" t="s">
        <v>2624</v>
      </c>
      <c r="C101" s="1" t="s">
        <v>2627</v>
      </c>
      <c r="D101">
        <v>1</v>
      </c>
      <c r="E101" s="5">
        <v>179000</v>
      </c>
      <c r="F101" s="5">
        <v>179000</v>
      </c>
    </row>
    <row r="102" spans="1:6" x14ac:dyDescent="0.35">
      <c r="A102" s="1" t="s">
        <v>2628</v>
      </c>
      <c r="B102" s="1" t="s">
        <v>2629</v>
      </c>
      <c r="C102" s="1" t="s">
        <v>2548</v>
      </c>
      <c r="D102">
        <v>1</v>
      </c>
      <c r="E102" s="5">
        <v>599000</v>
      </c>
      <c r="F102" s="5">
        <v>599000</v>
      </c>
    </row>
    <row r="103" spans="1:6" x14ac:dyDescent="0.35">
      <c r="A103" s="1" t="s">
        <v>2630</v>
      </c>
      <c r="B103" s="1" t="s">
        <v>2629</v>
      </c>
      <c r="C103" s="1" t="s">
        <v>2631</v>
      </c>
      <c r="D103">
        <v>1</v>
      </c>
      <c r="E103" s="5">
        <v>299000</v>
      </c>
      <c r="F103" s="5">
        <v>299000</v>
      </c>
    </row>
    <row r="104" spans="1:6" x14ac:dyDescent="0.35">
      <c r="A104" s="1" t="s">
        <v>2632</v>
      </c>
      <c r="B104" s="1" t="s">
        <v>2633</v>
      </c>
      <c r="C104" s="1" t="s">
        <v>2634</v>
      </c>
      <c r="D104">
        <v>1</v>
      </c>
      <c r="E104" s="5">
        <v>49000</v>
      </c>
      <c r="F104" s="5">
        <v>49000</v>
      </c>
    </row>
    <row r="105" spans="1:6" x14ac:dyDescent="0.35">
      <c r="A105" s="1" t="s">
        <v>2635</v>
      </c>
      <c r="B105" s="1" t="s">
        <v>2633</v>
      </c>
      <c r="C105" s="1" t="s">
        <v>2636</v>
      </c>
      <c r="D105">
        <v>1</v>
      </c>
      <c r="E105" s="5">
        <v>229000</v>
      </c>
      <c r="F105" s="5">
        <v>229000</v>
      </c>
    </row>
    <row r="106" spans="1:6" x14ac:dyDescent="0.35">
      <c r="A106" s="1" t="s">
        <v>2637</v>
      </c>
      <c r="B106" s="1" t="s">
        <v>2633</v>
      </c>
      <c r="C106" s="1" t="s">
        <v>2638</v>
      </c>
      <c r="D106">
        <v>1</v>
      </c>
      <c r="E106" s="5">
        <v>179000</v>
      </c>
      <c r="F106" s="5">
        <v>179000</v>
      </c>
    </row>
    <row r="107" spans="1:6" x14ac:dyDescent="0.35">
      <c r="A107" s="1" t="s">
        <v>2639</v>
      </c>
      <c r="B107" s="1" t="s">
        <v>2640</v>
      </c>
      <c r="C107" s="1" t="s">
        <v>2405</v>
      </c>
      <c r="D107">
        <v>2</v>
      </c>
      <c r="E107" s="5">
        <v>179000</v>
      </c>
      <c r="F107" s="5">
        <v>358000</v>
      </c>
    </row>
    <row r="108" spans="1:6" x14ac:dyDescent="0.35">
      <c r="A108" s="1" t="s">
        <v>2641</v>
      </c>
      <c r="B108" s="1" t="s">
        <v>2640</v>
      </c>
      <c r="C108" s="1" t="s">
        <v>2642</v>
      </c>
      <c r="D108">
        <v>1</v>
      </c>
      <c r="E108" s="5">
        <v>329000</v>
      </c>
      <c r="F108" s="5">
        <v>329000</v>
      </c>
    </row>
    <row r="109" spans="1:6" x14ac:dyDescent="0.35">
      <c r="A109" s="1" t="s">
        <v>2643</v>
      </c>
      <c r="B109" s="1" t="s">
        <v>2644</v>
      </c>
      <c r="C109" s="1" t="s">
        <v>2385</v>
      </c>
      <c r="D109">
        <v>1</v>
      </c>
      <c r="E109" s="5">
        <v>349000</v>
      </c>
      <c r="F109" s="5">
        <v>349000</v>
      </c>
    </row>
    <row r="110" spans="1:6" x14ac:dyDescent="0.35">
      <c r="A110" s="1" t="s">
        <v>2645</v>
      </c>
      <c r="B110" s="1" t="s">
        <v>2644</v>
      </c>
      <c r="C110" s="1" t="s">
        <v>2646</v>
      </c>
      <c r="D110">
        <v>1</v>
      </c>
      <c r="E110" s="5">
        <v>299000</v>
      </c>
      <c r="F110" s="5">
        <v>299000</v>
      </c>
    </row>
    <row r="111" spans="1:6" x14ac:dyDescent="0.35">
      <c r="A111" s="1" t="s">
        <v>2647</v>
      </c>
      <c r="B111" s="1" t="s">
        <v>2648</v>
      </c>
      <c r="C111" s="1" t="s">
        <v>2649</v>
      </c>
      <c r="D111">
        <v>1</v>
      </c>
      <c r="E111" s="5">
        <v>129000</v>
      </c>
      <c r="F111" s="5">
        <v>129000</v>
      </c>
    </row>
    <row r="112" spans="1:6" x14ac:dyDescent="0.35">
      <c r="A112" s="1" t="s">
        <v>2650</v>
      </c>
      <c r="B112" s="1" t="s">
        <v>2651</v>
      </c>
      <c r="C112" s="1" t="s">
        <v>2652</v>
      </c>
      <c r="D112">
        <v>1</v>
      </c>
      <c r="E112" s="5">
        <v>229000</v>
      </c>
      <c r="F112" s="5">
        <v>229000</v>
      </c>
    </row>
    <row r="113" spans="1:6" x14ac:dyDescent="0.35">
      <c r="A113" s="1" t="s">
        <v>2653</v>
      </c>
      <c r="B113" s="1" t="s">
        <v>2654</v>
      </c>
      <c r="C113" s="1" t="s">
        <v>2655</v>
      </c>
      <c r="D113">
        <v>1</v>
      </c>
      <c r="E113" s="5">
        <v>89000</v>
      </c>
      <c r="F113" s="5">
        <v>89000</v>
      </c>
    </row>
    <row r="114" spans="1:6" x14ac:dyDescent="0.35">
      <c r="A114" s="1" t="s">
        <v>2656</v>
      </c>
      <c r="B114" s="1" t="s">
        <v>2654</v>
      </c>
      <c r="C114" s="1" t="s">
        <v>2448</v>
      </c>
      <c r="D114">
        <v>2</v>
      </c>
      <c r="E114" s="5">
        <v>149000</v>
      </c>
      <c r="F114" s="5">
        <v>298000</v>
      </c>
    </row>
    <row r="115" spans="1:6" x14ac:dyDescent="0.35">
      <c r="A115" s="1" t="s">
        <v>2657</v>
      </c>
      <c r="B115" s="1" t="s">
        <v>2658</v>
      </c>
      <c r="C115" s="1" t="s">
        <v>2659</v>
      </c>
      <c r="D115">
        <v>1</v>
      </c>
      <c r="E115" s="5">
        <v>449000</v>
      </c>
      <c r="F115" s="5">
        <v>449000</v>
      </c>
    </row>
    <row r="116" spans="1:6" x14ac:dyDescent="0.35">
      <c r="A116" s="1" t="s">
        <v>2660</v>
      </c>
      <c r="B116" s="1" t="s">
        <v>2661</v>
      </c>
      <c r="C116" s="1" t="s">
        <v>2662</v>
      </c>
      <c r="D116">
        <v>1</v>
      </c>
      <c r="E116" s="5">
        <v>149000</v>
      </c>
      <c r="F116" s="5">
        <v>149000</v>
      </c>
    </row>
    <row r="117" spans="1:6" x14ac:dyDescent="0.35">
      <c r="A117" s="1" t="s">
        <v>2663</v>
      </c>
      <c r="B117" s="1" t="s">
        <v>2664</v>
      </c>
      <c r="C117" s="1" t="s">
        <v>2612</v>
      </c>
      <c r="D117">
        <v>1</v>
      </c>
      <c r="E117" s="5">
        <v>149000</v>
      </c>
      <c r="F117" s="5">
        <v>149000</v>
      </c>
    </row>
    <row r="118" spans="1:6" x14ac:dyDescent="0.35">
      <c r="A118" s="1" t="s">
        <v>2665</v>
      </c>
      <c r="B118" s="1" t="s">
        <v>2666</v>
      </c>
      <c r="C118" s="1" t="s">
        <v>2606</v>
      </c>
      <c r="D118">
        <v>1</v>
      </c>
      <c r="E118" s="5">
        <v>499000</v>
      </c>
      <c r="F118" s="5">
        <v>499000</v>
      </c>
    </row>
    <row r="119" spans="1:6" x14ac:dyDescent="0.35">
      <c r="A119" s="1" t="s">
        <v>2667</v>
      </c>
      <c r="B119" s="1" t="s">
        <v>2668</v>
      </c>
      <c r="C119" s="1" t="s">
        <v>2669</v>
      </c>
      <c r="D119">
        <v>1</v>
      </c>
      <c r="E119" s="5">
        <v>249000</v>
      </c>
      <c r="F119" s="5">
        <v>249000</v>
      </c>
    </row>
    <row r="120" spans="1:6" x14ac:dyDescent="0.35">
      <c r="A120" s="1" t="s">
        <v>2670</v>
      </c>
      <c r="B120" s="1" t="s">
        <v>2671</v>
      </c>
      <c r="C120" s="1" t="s">
        <v>2672</v>
      </c>
      <c r="D120">
        <v>1</v>
      </c>
      <c r="E120" s="5">
        <v>349000</v>
      </c>
      <c r="F120" s="5">
        <v>349000</v>
      </c>
    </row>
    <row r="121" spans="1:6" x14ac:dyDescent="0.35">
      <c r="A121" s="1" t="s">
        <v>2673</v>
      </c>
      <c r="B121" s="1" t="s">
        <v>2671</v>
      </c>
      <c r="C121" s="1" t="s">
        <v>2674</v>
      </c>
      <c r="D121">
        <v>1</v>
      </c>
      <c r="E121" s="5">
        <v>89000</v>
      </c>
      <c r="F121" s="5">
        <v>89000</v>
      </c>
    </row>
    <row r="122" spans="1:6" x14ac:dyDescent="0.35">
      <c r="A122" s="1" t="s">
        <v>2675</v>
      </c>
      <c r="B122" s="1" t="s">
        <v>2671</v>
      </c>
      <c r="C122" s="1" t="s">
        <v>2676</v>
      </c>
      <c r="D122">
        <v>1</v>
      </c>
      <c r="E122" s="5">
        <v>249000</v>
      </c>
      <c r="F122" s="5">
        <v>249000</v>
      </c>
    </row>
    <row r="123" spans="1:6" x14ac:dyDescent="0.35">
      <c r="A123" s="1" t="s">
        <v>2677</v>
      </c>
      <c r="B123" s="1" t="s">
        <v>2678</v>
      </c>
      <c r="C123" s="1" t="s">
        <v>2416</v>
      </c>
      <c r="D123">
        <v>1</v>
      </c>
      <c r="E123" s="5">
        <v>149000</v>
      </c>
      <c r="F123" s="5">
        <v>149000</v>
      </c>
    </row>
    <row r="124" spans="1:6" x14ac:dyDescent="0.35">
      <c r="A124" s="1" t="s">
        <v>2679</v>
      </c>
      <c r="B124" s="1" t="s">
        <v>2678</v>
      </c>
      <c r="C124" s="1" t="s">
        <v>2680</v>
      </c>
      <c r="D124">
        <v>2</v>
      </c>
      <c r="E124" s="5">
        <v>279000</v>
      </c>
      <c r="F124" s="5">
        <v>558000</v>
      </c>
    </row>
    <row r="125" spans="1:6" x14ac:dyDescent="0.35">
      <c r="A125" s="1" t="s">
        <v>2681</v>
      </c>
      <c r="B125" s="1" t="s">
        <v>2682</v>
      </c>
      <c r="C125" s="1" t="s">
        <v>2683</v>
      </c>
      <c r="D125">
        <v>1</v>
      </c>
      <c r="E125" s="5">
        <v>59000</v>
      </c>
      <c r="F125" s="5">
        <v>59000</v>
      </c>
    </row>
    <row r="126" spans="1:6" x14ac:dyDescent="0.35">
      <c r="A126" s="1" t="s">
        <v>2684</v>
      </c>
      <c r="B126" s="1" t="s">
        <v>2682</v>
      </c>
      <c r="C126" s="1" t="s">
        <v>2685</v>
      </c>
      <c r="D126">
        <v>1</v>
      </c>
      <c r="E126" s="5">
        <v>199000</v>
      </c>
      <c r="F126" s="5">
        <v>199000</v>
      </c>
    </row>
    <row r="127" spans="1:6" x14ac:dyDescent="0.35">
      <c r="A127" s="1" t="s">
        <v>2686</v>
      </c>
      <c r="B127" s="1" t="s">
        <v>2687</v>
      </c>
      <c r="C127" s="1" t="s">
        <v>2688</v>
      </c>
      <c r="D127">
        <v>1</v>
      </c>
      <c r="E127" s="5">
        <v>119000</v>
      </c>
      <c r="F127" s="5">
        <v>119000</v>
      </c>
    </row>
    <row r="128" spans="1:6" x14ac:dyDescent="0.35">
      <c r="A128" s="1" t="s">
        <v>2689</v>
      </c>
      <c r="B128" s="1" t="s">
        <v>2687</v>
      </c>
      <c r="C128" s="1" t="s">
        <v>2690</v>
      </c>
      <c r="D128">
        <v>2</v>
      </c>
      <c r="E128" s="5">
        <v>199000</v>
      </c>
      <c r="F128" s="5">
        <v>398000</v>
      </c>
    </row>
    <row r="129" spans="1:6" x14ac:dyDescent="0.35">
      <c r="A129" s="1" t="s">
        <v>2691</v>
      </c>
      <c r="B129" s="1" t="s">
        <v>2687</v>
      </c>
      <c r="C129" s="1" t="s">
        <v>2692</v>
      </c>
      <c r="D129">
        <v>1</v>
      </c>
      <c r="E129" s="5">
        <v>549000</v>
      </c>
      <c r="F129" s="5">
        <v>549000</v>
      </c>
    </row>
    <row r="130" spans="1:6" x14ac:dyDescent="0.35">
      <c r="A130" s="1" t="s">
        <v>2693</v>
      </c>
      <c r="B130" s="1" t="s">
        <v>2694</v>
      </c>
      <c r="C130" s="1" t="s">
        <v>2695</v>
      </c>
      <c r="D130">
        <v>1</v>
      </c>
      <c r="E130" s="5">
        <v>349000</v>
      </c>
      <c r="F130" s="5">
        <v>349000</v>
      </c>
    </row>
    <row r="131" spans="1:6" x14ac:dyDescent="0.35">
      <c r="A131" s="1" t="s">
        <v>2696</v>
      </c>
      <c r="B131" s="1" t="s">
        <v>2697</v>
      </c>
      <c r="C131" s="1" t="s">
        <v>2594</v>
      </c>
      <c r="D131">
        <v>2</v>
      </c>
      <c r="E131" s="5">
        <v>249000</v>
      </c>
      <c r="F131" s="5">
        <v>498000</v>
      </c>
    </row>
    <row r="132" spans="1:6" x14ac:dyDescent="0.35">
      <c r="A132" s="1" t="s">
        <v>2698</v>
      </c>
      <c r="B132" s="1" t="s">
        <v>2697</v>
      </c>
      <c r="C132" s="1" t="s">
        <v>2699</v>
      </c>
      <c r="D132">
        <v>1</v>
      </c>
      <c r="E132" s="5">
        <v>599000</v>
      </c>
      <c r="F132" s="5">
        <v>599000</v>
      </c>
    </row>
    <row r="133" spans="1:6" x14ac:dyDescent="0.35">
      <c r="A133" s="1" t="s">
        <v>2700</v>
      </c>
      <c r="B133" s="1" t="s">
        <v>2701</v>
      </c>
      <c r="C133" s="1" t="s">
        <v>2702</v>
      </c>
      <c r="D133">
        <v>1</v>
      </c>
      <c r="E133" s="5">
        <v>99000</v>
      </c>
      <c r="F133" s="5">
        <v>99000</v>
      </c>
    </row>
    <row r="134" spans="1:6" x14ac:dyDescent="0.35">
      <c r="A134" s="1" t="s">
        <v>2703</v>
      </c>
      <c r="B134" s="1" t="s">
        <v>2701</v>
      </c>
      <c r="C134" s="1" t="s">
        <v>2704</v>
      </c>
      <c r="D134">
        <v>1</v>
      </c>
      <c r="E134" s="5">
        <v>279000</v>
      </c>
      <c r="F134" s="5">
        <v>279000</v>
      </c>
    </row>
    <row r="135" spans="1:6" x14ac:dyDescent="0.35">
      <c r="A135" s="1" t="s">
        <v>2705</v>
      </c>
      <c r="B135" s="1" t="s">
        <v>2701</v>
      </c>
      <c r="C135" s="1" t="s">
        <v>2706</v>
      </c>
      <c r="D135">
        <v>3</v>
      </c>
      <c r="E135" s="5">
        <v>59000</v>
      </c>
      <c r="F135" s="5">
        <v>177000</v>
      </c>
    </row>
    <row r="136" spans="1:6" x14ac:dyDescent="0.35">
      <c r="A136" s="1" t="s">
        <v>2707</v>
      </c>
      <c r="B136" s="1" t="s">
        <v>2708</v>
      </c>
      <c r="C136" s="1" t="s">
        <v>2709</v>
      </c>
      <c r="D136">
        <v>2</v>
      </c>
      <c r="E136" s="5">
        <v>79000</v>
      </c>
      <c r="F136" s="5">
        <v>158000</v>
      </c>
    </row>
    <row r="137" spans="1:6" x14ac:dyDescent="0.35">
      <c r="A137" s="1" t="s">
        <v>2710</v>
      </c>
      <c r="B137" s="1" t="s">
        <v>2711</v>
      </c>
      <c r="C137" s="1" t="s">
        <v>2712</v>
      </c>
      <c r="D137">
        <v>1</v>
      </c>
      <c r="E137" s="5">
        <v>229000</v>
      </c>
      <c r="F137" s="5">
        <v>229000</v>
      </c>
    </row>
    <row r="138" spans="1:6" x14ac:dyDescent="0.35">
      <c r="A138" s="1" t="s">
        <v>2713</v>
      </c>
      <c r="B138" s="1" t="s">
        <v>2714</v>
      </c>
      <c r="C138" s="1" t="s">
        <v>2715</v>
      </c>
      <c r="D138">
        <v>3</v>
      </c>
      <c r="E138" s="5">
        <v>199000</v>
      </c>
      <c r="F138" s="5">
        <v>597000</v>
      </c>
    </row>
    <row r="139" spans="1:6" x14ac:dyDescent="0.35">
      <c r="A139" s="1" t="s">
        <v>2716</v>
      </c>
      <c r="B139" s="1" t="s">
        <v>2717</v>
      </c>
      <c r="C139" s="1" t="s">
        <v>2718</v>
      </c>
      <c r="D139">
        <v>1</v>
      </c>
      <c r="E139" s="5">
        <v>59000</v>
      </c>
      <c r="F139" s="5">
        <v>59000</v>
      </c>
    </row>
    <row r="140" spans="1:6" x14ac:dyDescent="0.35">
      <c r="A140" s="1" t="s">
        <v>2719</v>
      </c>
      <c r="B140" s="1" t="s">
        <v>2717</v>
      </c>
      <c r="C140" s="1" t="s">
        <v>2720</v>
      </c>
      <c r="D140">
        <v>1</v>
      </c>
      <c r="E140" s="5">
        <v>199000</v>
      </c>
      <c r="F140" s="5">
        <v>199000</v>
      </c>
    </row>
    <row r="141" spans="1:6" x14ac:dyDescent="0.35">
      <c r="A141" s="1" t="s">
        <v>2721</v>
      </c>
      <c r="B141" s="1" t="s">
        <v>2722</v>
      </c>
      <c r="C141" s="1" t="s">
        <v>2720</v>
      </c>
      <c r="D141">
        <v>2</v>
      </c>
      <c r="E141" s="5">
        <v>199000</v>
      </c>
      <c r="F141" s="5">
        <v>398000</v>
      </c>
    </row>
    <row r="142" spans="1:6" x14ac:dyDescent="0.35">
      <c r="A142" s="1" t="s">
        <v>2723</v>
      </c>
      <c r="B142" s="1" t="s">
        <v>2724</v>
      </c>
      <c r="C142" s="1" t="s">
        <v>2672</v>
      </c>
      <c r="D142">
        <v>1</v>
      </c>
      <c r="E142" s="5">
        <v>349000</v>
      </c>
      <c r="F142" s="5">
        <v>349000</v>
      </c>
    </row>
    <row r="143" spans="1:6" x14ac:dyDescent="0.35">
      <c r="A143" s="1" t="s">
        <v>2725</v>
      </c>
      <c r="B143" s="1" t="s">
        <v>2724</v>
      </c>
      <c r="C143" s="1" t="s">
        <v>2726</v>
      </c>
      <c r="D143">
        <v>1</v>
      </c>
      <c r="E143" s="5">
        <v>229000</v>
      </c>
      <c r="F143" s="5">
        <v>229000</v>
      </c>
    </row>
    <row r="144" spans="1:6" x14ac:dyDescent="0.35">
      <c r="A144" s="1" t="s">
        <v>2727</v>
      </c>
      <c r="B144" s="1" t="s">
        <v>2728</v>
      </c>
      <c r="C144" s="1" t="s">
        <v>2699</v>
      </c>
      <c r="D144">
        <v>1</v>
      </c>
      <c r="E144" s="5">
        <v>599000</v>
      </c>
      <c r="F144" s="5">
        <v>599000</v>
      </c>
    </row>
    <row r="145" spans="1:6" x14ac:dyDescent="0.35">
      <c r="A145" s="1" t="s">
        <v>2729</v>
      </c>
      <c r="B145" s="1" t="s">
        <v>2730</v>
      </c>
      <c r="C145" s="1" t="s">
        <v>2731</v>
      </c>
      <c r="D145">
        <v>1</v>
      </c>
      <c r="E145" s="5">
        <v>149000</v>
      </c>
      <c r="F145" s="5">
        <v>149000</v>
      </c>
    </row>
    <row r="146" spans="1:6" x14ac:dyDescent="0.35">
      <c r="A146" s="1" t="s">
        <v>2732</v>
      </c>
      <c r="B146" s="1" t="s">
        <v>2730</v>
      </c>
      <c r="C146" s="1" t="s">
        <v>2733</v>
      </c>
      <c r="D146">
        <v>2</v>
      </c>
      <c r="E146" s="5">
        <v>249000</v>
      </c>
      <c r="F146" s="5">
        <v>498000</v>
      </c>
    </row>
    <row r="147" spans="1:6" x14ac:dyDescent="0.35">
      <c r="A147" s="1" t="s">
        <v>2734</v>
      </c>
      <c r="B147" s="1" t="s">
        <v>2735</v>
      </c>
      <c r="C147" s="1" t="s">
        <v>2736</v>
      </c>
      <c r="D147">
        <v>1</v>
      </c>
      <c r="E147" s="5">
        <v>499000</v>
      </c>
      <c r="F147" s="5">
        <v>499000</v>
      </c>
    </row>
    <row r="148" spans="1:6" x14ac:dyDescent="0.35">
      <c r="A148" s="1" t="s">
        <v>2737</v>
      </c>
      <c r="B148" s="1" t="s">
        <v>2735</v>
      </c>
      <c r="C148" s="1" t="s">
        <v>2738</v>
      </c>
      <c r="D148">
        <v>1</v>
      </c>
      <c r="E148" s="5">
        <v>59000</v>
      </c>
      <c r="F148" s="5">
        <v>59000</v>
      </c>
    </row>
    <row r="149" spans="1:6" x14ac:dyDescent="0.35">
      <c r="A149" s="1" t="s">
        <v>2739</v>
      </c>
      <c r="B149" s="1" t="s">
        <v>2735</v>
      </c>
      <c r="C149" s="1" t="s">
        <v>2740</v>
      </c>
      <c r="D149">
        <v>1</v>
      </c>
      <c r="E149" s="5">
        <v>199000</v>
      </c>
      <c r="F149" s="5">
        <v>199000</v>
      </c>
    </row>
    <row r="150" spans="1:6" x14ac:dyDescent="0.35">
      <c r="A150" s="1" t="s">
        <v>2741</v>
      </c>
      <c r="B150" s="1" t="s">
        <v>2742</v>
      </c>
      <c r="C150" s="1" t="s">
        <v>2505</v>
      </c>
      <c r="D150">
        <v>1</v>
      </c>
      <c r="E150" s="5">
        <v>99000</v>
      </c>
      <c r="F150" s="5">
        <v>99000</v>
      </c>
    </row>
    <row r="151" spans="1:6" x14ac:dyDescent="0.35">
      <c r="A151" s="1" t="s">
        <v>2743</v>
      </c>
      <c r="B151" s="1" t="s">
        <v>2742</v>
      </c>
      <c r="C151" s="1" t="s">
        <v>2704</v>
      </c>
      <c r="D151">
        <v>2</v>
      </c>
      <c r="E151" s="5">
        <v>279000</v>
      </c>
      <c r="F151" s="5">
        <v>558000</v>
      </c>
    </row>
    <row r="152" spans="1:6" x14ac:dyDescent="0.35">
      <c r="A152" s="1" t="s">
        <v>2744</v>
      </c>
      <c r="B152" s="1" t="s">
        <v>2745</v>
      </c>
      <c r="C152" s="1" t="s">
        <v>2746</v>
      </c>
      <c r="D152">
        <v>1</v>
      </c>
      <c r="E152" s="5">
        <v>329000</v>
      </c>
      <c r="F152" s="5">
        <v>329000</v>
      </c>
    </row>
    <row r="153" spans="1:6" x14ac:dyDescent="0.35">
      <c r="A153" s="1" t="s">
        <v>2747</v>
      </c>
      <c r="B153" s="1" t="s">
        <v>2745</v>
      </c>
      <c r="C153" s="1" t="s">
        <v>2748</v>
      </c>
      <c r="D153">
        <v>3</v>
      </c>
      <c r="E153" s="5">
        <v>119000</v>
      </c>
      <c r="F153" s="5">
        <v>357000</v>
      </c>
    </row>
    <row r="154" spans="1:6" x14ac:dyDescent="0.35">
      <c r="A154" s="1" t="s">
        <v>2749</v>
      </c>
      <c r="B154" s="1" t="s">
        <v>2750</v>
      </c>
      <c r="C154" s="1" t="s">
        <v>2751</v>
      </c>
      <c r="D154">
        <v>1</v>
      </c>
      <c r="E154" s="5">
        <v>129000</v>
      </c>
      <c r="F154" s="5">
        <v>129000</v>
      </c>
    </row>
    <row r="155" spans="1:6" x14ac:dyDescent="0.35">
      <c r="A155" s="1" t="s">
        <v>2752</v>
      </c>
      <c r="B155" s="1" t="s">
        <v>2750</v>
      </c>
      <c r="C155" s="1" t="s">
        <v>2385</v>
      </c>
      <c r="D155">
        <v>1</v>
      </c>
      <c r="E155" s="5">
        <v>349000</v>
      </c>
      <c r="F155" s="5">
        <v>349000</v>
      </c>
    </row>
    <row r="156" spans="1:6" x14ac:dyDescent="0.35">
      <c r="A156" s="1" t="s">
        <v>2753</v>
      </c>
      <c r="B156" s="1" t="s">
        <v>2754</v>
      </c>
      <c r="C156" s="1" t="s">
        <v>2418</v>
      </c>
      <c r="D156">
        <v>1</v>
      </c>
      <c r="E156" s="5">
        <v>279000</v>
      </c>
      <c r="F156" s="5">
        <v>279000</v>
      </c>
    </row>
    <row r="157" spans="1:6" x14ac:dyDescent="0.35">
      <c r="A157" s="1" t="s">
        <v>2755</v>
      </c>
      <c r="B157" s="1" t="s">
        <v>2754</v>
      </c>
      <c r="C157" s="1" t="s">
        <v>2756</v>
      </c>
      <c r="D157">
        <v>2</v>
      </c>
      <c r="E157" s="5">
        <v>279000</v>
      </c>
      <c r="F157" s="5">
        <v>558000</v>
      </c>
    </row>
    <row r="158" spans="1:6" x14ac:dyDescent="0.35">
      <c r="A158" s="1" t="s">
        <v>2757</v>
      </c>
      <c r="B158" s="1" t="s">
        <v>2758</v>
      </c>
      <c r="C158" s="1" t="s">
        <v>2759</v>
      </c>
      <c r="D158">
        <v>2</v>
      </c>
      <c r="E158" s="5">
        <v>229000</v>
      </c>
      <c r="F158" s="5">
        <v>458000</v>
      </c>
    </row>
    <row r="159" spans="1:6" x14ac:dyDescent="0.35">
      <c r="A159" s="1" t="s">
        <v>2760</v>
      </c>
      <c r="B159" s="1" t="s">
        <v>2758</v>
      </c>
      <c r="C159" s="1" t="s">
        <v>2761</v>
      </c>
      <c r="D159">
        <v>1</v>
      </c>
      <c r="E159" s="5">
        <v>179000</v>
      </c>
      <c r="F159" s="5">
        <v>179000</v>
      </c>
    </row>
    <row r="160" spans="1:6" x14ac:dyDescent="0.35">
      <c r="A160" s="1" t="s">
        <v>2762</v>
      </c>
      <c r="B160" s="1" t="s">
        <v>2763</v>
      </c>
      <c r="C160" s="1" t="s">
        <v>2575</v>
      </c>
      <c r="D160">
        <v>2</v>
      </c>
      <c r="E160" s="5">
        <v>499000</v>
      </c>
      <c r="F160" s="5">
        <v>998000</v>
      </c>
    </row>
    <row r="161" spans="1:6" x14ac:dyDescent="0.35">
      <c r="A161" s="1" t="s">
        <v>2764</v>
      </c>
      <c r="B161" s="1" t="s">
        <v>2763</v>
      </c>
      <c r="C161" s="1" t="s">
        <v>2765</v>
      </c>
      <c r="D161">
        <v>1</v>
      </c>
      <c r="E161" s="5">
        <v>329000</v>
      </c>
      <c r="F161" s="5">
        <v>329000</v>
      </c>
    </row>
    <row r="162" spans="1:6" x14ac:dyDescent="0.35">
      <c r="A162" s="1" t="s">
        <v>2766</v>
      </c>
      <c r="B162" s="1" t="s">
        <v>2767</v>
      </c>
      <c r="C162" s="1" t="s">
        <v>2768</v>
      </c>
      <c r="D162">
        <v>2</v>
      </c>
      <c r="E162" s="5">
        <v>79000</v>
      </c>
      <c r="F162" s="5">
        <v>158000</v>
      </c>
    </row>
    <row r="163" spans="1:6" x14ac:dyDescent="0.35">
      <c r="A163" s="1" t="s">
        <v>2769</v>
      </c>
      <c r="B163" s="1" t="s">
        <v>2767</v>
      </c>
      <c r="C163" s="1" t="s">
        <v>2770</v>
      </c>
      <c r="D163">
        <v>1</v>
      </c>
      <c r="E163" s="5">
        <v>49000</v>
      </c>
      <c r="F163" s="5">
        <v>49000</v>
      </c>
    </row>
    <row r="164" spans="1:6" x14ac:dyDescent="0.35">
      <c r="A164" s="1" t="s">
        <v>2771</v>
      </c>
      <c r="B164" s="1" t="s">
        <v>2772</v>
      </c>
      <c r="C164" s="1" t="s">
        <v>2773</v>
      </c>
      <c r="D164">
        <v>1</v>
      </c>
      <c r="E164" s="5">
        <v>49000</v>
      </c>
      <c r="F164" s="5">
        <v>49000</v>
      </c>
    </row>
    <row r="165" spans="1:6" x14ac:dyDescent="0.35">
      <c r="A165" s="1" t="s">
        <v>2774</v>
      </c>
      <c r="B165" s="1" t="s">
        <v>2772</v>
      </c>
      <c r="C165" s="1" t="s">
        <v>2680</v>
      </c>
      <c r="D165">
        <v>1</v>
      </c>
      <c r="E165" s="5">
        <v>279000</v>
      </c>
      <c r="F165" s="5">
        <v>279000</v>
      </c>
    </row>
    <row r="166" spans="1:6" x14ac:dyDescent="0.35">
      <c r="A166" s="1" t="s">
        <v>2775</v>
      </c>
      <c r="B166" s="1" t="s">
        <v>2776</v>
      </c>
      <c r="C166" s="1" t="s">
        <v>2777</v>
      </c>
      <c r="D166">
        <v>1</v>
      </c>
      <c r="E166" s="5">
        <v>499000</v>
      </c>
      <c r="F166" s="5">
        <v>499000</v>
      </c>
    </row>
    <row r="167" spans="1:6" x14ac:dyDescent="0.35">
      <c r="A167" s="1" t="s">
        <v>2778</v>
      </c>
      <c r="B167" s="1" t="s">
        <v>2779</v>
      </c>
      <c r="C167" s="1" t="s">
        <v>2780</v>
      </c>
      <c r="D167">
        <v>2</v>
      </c>
      <c r="E167" s="5">
        <v>449000</v>
      </c>
      <c r="F167" s="5">
        <v>898000</v>
      </c>
    </row>
    <row r="168" spans="1:6" x14ac:dyDescent="0.35">
      <c r="A168" s="1" t="s">
        <v>2781</v>
      </c>
      <c r="B168" s="1" t="s">
        <v>2779</v>
      </c>
      <c r="C168" s="1" t="s">
        <v>2669</v>
      </c>
      <c r="D168">
        <v>1</v>
      </c>
      <c r="E168" s="5">
        <v>249000</v>
      </c>
      <c r="F168" s="5">
        <v>249000</v>
      </c>
    </row>
    <row r="169" spans="1:6" x14ac:dyDescent="0.35">
      <c r="A169" s="1" t="s">
        <v>2782</v>
      </c>
      <c r="B169" s="1" t="s">
        <v>2783</v>
      </c>
      <c r="C169" s="1" t="s">
        <v>2784</v>
      </c>
      <c r="D169">
        <v>1</v>
      </c>
      <c r="E169" s="5">
        <v>149000</v>
      </c>
      <c r="F169" s="5">
        <v>149000</v>
      </c>
    </row>
    <row r="170" spans="1:6" x14ac:dyDescent="0.35">
      <c r="A170" s="1" t="s">
        <v>2785</v>
      </c>
      <c r="B170" s="1" t="s">
        <v>2786</v>
      </c>
      <c r="C170" s="1" t="s">
        <v>2787</v>
      </c>
      <c r="D170">
        <v>1</v>
      </c>
      <c r="E170" s="5">
        <v>179000</v>
      </c>
      <c r="F170" s="5">
        <v>179000</v>
      </c>
    </row>
    <row r="171" spans="1:6" x14ac:dyDescent="0.35">
      <c r="A171" s="1" t="s">
        <v>2788</v>
      </c>
      <c r="B171" s="1" t="s">
        <v>2786</v>
      </c>
      <c r="C171" s="1" t="s">
        <v>2455</v>
      </c>
      <c r="D171">
        <v>2</v>
      </c>
      <c r="E171" s="5">
        <v>249000</v>
      </c>
      <c r="F171" s="5">
        <v>498000</v>
      </c>
    </row>
    <row r="172" spans="1:6" x14ac:dyDescent="0.35">
      <c r="A172" s="1" t="s">
        <v>2789</v>
      </c>
      <c r="B172" s="1" t="s">
        <v>2790</v>
      </c>
      <c r="C172" s="1" t="s">
        <v>2791</v>
      </c>
      <c r="D172">
        <v>1</v>
      </c>
      <c r="E172" s="5">
        <v>129000</v>
      </c>
      <c r="F172" s="5">
        <v>129000</v>
      </c>
    </row>
    <row r="173" spans="1:6" x14ac:dyDescent="0.35">
      <c r="A173" s="1" t="s">
        <v>2792</v>
      </c>
      <c r="B173" s="1" t="s">
        <v>2790</v>
      </c>
      <c r="C173" s="1" t="s">
        <v>2559</v>
      </c>
      <c r="D173">
        <v>1</v>
      </c>
      <c r="E173" s="5">
        <v>129000</v>
      </c>
      <c r="F173" s="5">
        <v>129000</v>
      </c>
    </row>
    <row r="174" spans="1:6" x14ac:dyDescent="0.35">
      <c r="A174" s="1" t="s">
        <v>2793</v>
      </c>
      <c r="B174" s="1" t="s">
        <v>2790</v>
      </c>
      <c r="C174" s="1" t="s">
        <v>2794</v>
      </c>
      <c r="D174">
        <v>1</v>
      </c>
      <c r="E174" s="5">
        <v>399000</v>
      </c>
      <c r="F174" s="5">
        <v>399000</v>
      </c>
    </row>
    <row r="175" spans="1:6" x14ac:dyDescent="0.35">
      <c r="A175" s="1" t="s">
        <v>2795</v>
      </c>
      <c r="B175" s="1" t="s">
        <v>2796</v>
      </c>
      <c r="C175" s="1" t="s">
        <v>2659</v>
      </c>
      <c r="D175">
        <v>2</v>
      </c>
      <c r="E175" s="5">
        <v>449000</v>
      </c>
      <c r="F175" s="5">
        <v>898000</v>
      </c>
    </row>
    <row r="176" spans="1:6" x14ac:dyDescent="0.35">
      <c r="A176" s="1" t="s">
        <v>2797</v>
      </c>
      <c r="B176" s="1" t="s">
        <v>2796</v>
      </c>
      <c r="C176" s="1" t="s">
        <v>2798</v>
      </c>
      <c r="D176">
        <v>1</v>
      </c>
      <c r="E176" s="5">
        <v>59000</v>
      </c>
      <c r="F176" s="5">
        <v>59000</v>
      </c>
    </row>
    <row r="177" spans="1:6" x14ac:dyDescent="0.35">
      <c r="A177" s="1" t="s">
        <v>2799</v>
      </c>
      <c r="B177" s="1" t="s">
        <v>2800</v>
      </c>
      <c r="C177" s="1" t="s">
        <v>2801</v>
      </c>
      <c r="D177">
        <v>1</v>
      </c>
      <c r="E177" s="5">
        <v>399000</v>
      </c>
      <c r="F177" s="5">
        <v>399000</v>
      </c>
    </row>
    <row r="178" spans="1:6" x14ac:dyDescent="0.35">
      <c r="A178" s="1" t="s">
        <v>2802</v>
      </c>
      <c r="B178" s="1" t="s">
        <v>2800</v>
      </c>
      <c r="C178" s="1" t="s">
        <v>2803</v>
      </c>
      <c r="D178">
        <v>1</v>
      </c>
      <c r="E178" s="5">
        <v>99000</v>
      </c>
      <c r="F178" s="5">
        <v>99000</v>
      </c>
    </row>
    <row r="179" spans="1:6" x14ac:dyDescent="0.35">
      <c r="A179" s="1" t="s">
        <v>2804</v>
      </c>
      <c r="B179" s="1" t="s">
        <v>2805</v>
      </c>
      <c r="C179" s="1" t="s">
        <v>2806</v>
      </c>
      <c r="D179">
        <v>1</v>
      </c>
      <c r="E179" s="5">
        <v>129000</v>
      </c>
      <c r="F179" s="5">
        <v>129000</v>
      </c>
    </row>
    <row r="180" spans="1:6" x14ac:dyDescent="0.35">
      <c r="A180" s="1" t="s">
        <v>2807</v>
      </c>
      <c r="B180" s="1" t="s">
        <v>2805</v>
      </c>
      <c r="C180" s="1" t="s">
        <v>2808</v>
      </c>
      <c r="D180">
        <v>1</v>
      </c>
      <c r="E180" s="5">
        <v>199000</v>
      </c>
      <c r="F180" s="5">
        <v>199000</v>
      </c>
    </row>
    <row r="181" spans="1:6" x14ac:dyDescent="0.35">
      <c r="A181" s="1" t="s">
        <v>2809</v>
      </c>
      <c r="B181" s="1" t="s">
        <v>2805</v>
      </c>
      <c r="C181" s="1" t="s">
        <v>2810</v>
      </c>
      <c r="D181">
        <v>1</v>
      </c>
      <c r="E181" s="5">
        <v>329000</v>
      </c>
      <c r="F181" s="5">
        <v>329000</v>
      </c>
    </row>
    <row r="182" spans="1:6" x14ac:dyDescent="0.35">
      <c r="A182" s="1" t="s">
        <v>2811</v>
      </c>
      <c r="B182" s="1" t="s">
        <v>2812</v>
      </c>
      <c r="C182" s="1" t="s">
        <v>2530</v>
      </c>
      <c r="D182">
        <v>1</v>
      </c>
      <c r="E182" s="5">
        <v>399000</v>
      </c>
      <c r="F182" s="5">
        <v>399000</v>
      </c>
    </row>
    <row r="183" spans="1:6" x14ac:dyDescent="0.35">
      <c r="A183" s="1" t="s">
        <v>2813</v>
      </c>
      <c r="B183" s="1" t="s">
        <v>2812</v>
      </c>
      <c r="C183" s="1" t="s">
        <v>2814</v>
      </c>
      <c r="D183">
        <v>2</v>
      </c>
      <c r="E183" s="5">
        <v>149000</v>
      </c>
      <c r="F183" s="5">
        <v>298000</v>
      </c>
    </row>
    <row r="184" spans="1:6" x14ac:dyDescent="0.35">
      <c r="A184" s="1" t="s">
        <v>2815</v>
      </c>
      <c r="B184" s="1" t="s">
        <v>2816</v>
      </c>
      <c r="C184" s="1" t="s">
        <v>2685</v>
      </c>
      <c r="D184">
        <v>1</v>
      </c>
      <c r="E184" s="5">
        <v>199000</v>
      </c>
      <c r="F184" s="5">
        <v>199000</v>
      </c>
    </row>
    <row r="185" spans="1:6" x14ac:dyDescent="0.35">
      <c r="A185" s="1" t="s">
        <v>2817</v>
      </c>
      <c r="B185" s="1" t="s">
        <v>2818</v>
      </c>
      <c r="C185" s="1" t="s">
        <v>2819</v>
      </c>
      <c r="D185">
        <v>1</v>
      </c>
      <c r="E185" s="5">
        <v>199000</v>
      </c>
      <c r="F185" s="5">
        <v>199000</v>
      </c>
    </row>
    <row r="186" spans="1:6" x14ac:dyDescent="0.35">
      <c r="A186" s="1" t="s">
        <v>2820</v>
      </c>
      <c r="B186" s="1" t="s">
        <v>2818</v>
      </c>
      <c r="C186" s="1" t="s">
        <v>2821</v>
      </c>
      <c r="D186">
        <v>1</v>
      </c>
      <c r="E186" s="5">
        <v>69000</v>
      </c>
      <c r="F186" s="5">
        <v>69000</v>
      </c>
    </row>
    <row r="187" spans="1:6" x14ac:dyDescent="0.35">
      <c r="A187" s="1" t="s">
        <v>2822</v>
      </c>
      <c r="B187" s="1" t="s">
        <v>2823</v>
      </c>
      <c r="C187" s="1" t="s">
        <v>2413</v>
      </c>
      <c r="D187">
        <v>1</v>
      </c>
      <c r="E187" s="5">
        <v>129000</v>
      </c>
      <c r="F187" s="5">
        <v>129000</v>
      </c>
    </row>
    <row r="188" spans="1:6" x14ac:dyDescent="0.35">
      <c r="A188" s="1" t="s">
        <v>2824</v>
      </c>
      <c r="B188" s="1" t="s">
        <v>2825</v>
      </c>
      <c r="C188" s="1" t="s">
        <v>2826</v>
      </c>
      <c r="D188">
        <v>1</v>
      </c>
      <c r="E188" s="5">
        <v>99000</v>
      </c>
      <c r="F188" s="5">
        <v>99000</v>
      </c>
    </row>
    <row r="189" spans="1:6" x14ac:dyDescent="0.35">
      <c r="A189" s="1" t="s">
        <v>2827</v>
      </c>
      <c r="B189" s="1" t="s">
        <v>2828</v>
      </c>
      <c r="C189" s="1" t="s">
        <v>2709</v>
      </c>
      <c r="D189">
        <v>2</v>
      </c>
      <c r="E189" s="5">
        <v>79000</v>
      </c>
      <c r="F189" s="5">
        <v>158000</v>
      </c>
    </row>
    <row r="190" spans="1:6" x14ac:dyDescent="0.35">
      <c r="A190" s="1" t="s">
        <v>2829</v>
      </c>
      <c r="B190" s="1" t="s">
        <v>2830</v>
      </c>
      <c r="C190" s="1" t="s">
        <v>2765</v>
      </c>
      <c r="D190">
        <v>1</v>
      </c>
      <c r="E190" s="5">
        <v>329000</v>
      </c>
      <c r="F190" s="5">
        <v>329000</v>
      </c>
    </row>
    <row r="191" spans="1:6" x14ac:dyDescent="0.35">
      <c r="A191" s="1" t="s">
        <v>2831</v>
      </c>
      <c r="B191" s="1" t="s">
        <v>2830</v>
      </c>
      <c r="C191" s="1" t="s">
        <v>2596</v>
      </c>
      <c r="D191">
        <v>1</v>
      </c>
      <c r="E191" s="5">
        <v>89000</v>
      </c>
      <c r="F191" s="5">
        <v>89000</v>
      </c>
    </row>
    <row r="192" spans="1:6" x14ac:dyDescent="0.35">
      <c r="A192" s="1" t="s">
        <v>2832</v>
      </c>
      <c r="B192" s="1" t="s">
        <v>2830</v>
      </c>
      <c r="C192" s="1" t="s">
        <v>2833</v>
      </c>
      <c r="D192">
        <v>2</v>
      </c>
      <c r="E192" s="5">
        <v>49000</v>
      </c>
      <c r="F192" s="5">
        <v>98000</v>
      </c>
    </row>
    <row r="193" spans="1:6" x14ac:dyDescent="0.35">
      <c r="A193" s="1" t="s">
        <v>2834</v>
      </c>
      <c r="B193" s="1" t="s">
        <v>2835</v>
      </c>
      <c r="C193" s="1" t="s">
        <v>2836</v>
      </c>
      <c r="D193">
        <v>2</v>
      </c>
      <c r="E193" s="5">
        <v>279000</v>
      </c>
      <c r="F193" s="5">
        <v>558000</v>
      </c>
    </row>
    <row r="194" spans="1:6" x14ac:dyDescent="0.35">
      <c r="A194" s="1" t="s">
        <v>2837</v>
      </c>
      <c r="B194" s="1" t="s">
        <v>2835</v>
      </c>
      <c r="C194" s="1" t="s">
        <v>2838</v>
      </c>
      <c r="D194">
        <v>2</v>
      </c>
      <c r="E194" s="5">
        <v>129000</v>
      </c>
      <c r="F194" s="5">
        <v>258000</v>
      </c>
    </row>
    <row r="195" spans="1:6" x14ac:dyDescent="0.35">
      <c r="A195" s="1" t="s">
        <v>2839</v>
      </c>
      <c r="B195" s="1" t="s">
        <v>2835</v>
      </c>
      <c r="C195" s="1" t="s">
        <v>2840</v>
      </c>
      <c r="D195">
        <v>1</v>
      </c>
      <c r="E195" s="5">
        <v>279000</v>
      </c>
      <c r="F195" s="5">
        <v>279000</v>
      </c>
    </row>
    <row r="196" spans="1:6" x14ac:dyDescent="0.35">
      <c r="A196" s="1" t="s">
        <v>2841</v>
      </c>
      <c r="B196" s="1" t="s">
        <v>2842</v>
      </c>
      <c r="C196" s="1" t="s">
        <v>2513</v>
      </c>
      <c r="D196">
        <v>1</v>
      </c>
      <c r="E196" s="5">
        <v>329000</v>
      </c>
      <c r="F196" s="5">
        <v>329000</v>
      </c>
    </row>
    <row r="197" spans="1:6" x14ac:dyDescent="0.35">
      <c r="A197" s="1" t="s">
        <v>2843</v>
      </c>
      <c r="B197" s="1" t="s">
        <v>2842</v>
      </c>
      <c r="C197" s="1" t="s">
        <v>2808</v>
      </c>
      <c r="D197">
        <v>3</v>
      </c>
      <c r="E197" s="5">
        <v>199000</v>
      </c>
      <c r="F197" s="5">
        <v>597000</v>
      </c>
    </row>
    <row r="198" spans="1:6" x14ac:dyDescent="0.35">
      <c r="A198" s="1" t="s">
        <v>2844</v>
      </c>
      <c r="B198" s="1" t="s">
        <v>2845</v>
      </c>
      <c r="C198" s="1" t="s">
        <v>2761</v>
      </c>
      <c r="D198">
        <v>1</v>
      </c>
      <c r="E198" s="5">
        <v>179000</v>
      </c>
      <c r="F198" s="5">
        <v>179000</v>
      </c>
    </row>
    <row r="199" spans="1:6" x14ac:dyDescent="0.35">
      <c r="A199" s="1" t="s">
        <v>2846</v>
      </c>
      <c r="B199" s="1" t="s">
        <v>2845</v>
      </c>
      <c r="C199" s="1" t="s">
        <v>2838</v>
      </c>
      <c r="D199">
        <v>1</v>
      </c>
      <c r="E199" s="5">
        <v>129000</v>
      </c>
      <c r="F199" s="5">
        <v>129000</v>
      </c>
    </row>
    <row r="200" spans="1:6" x14ac:dyDescent="0.35">
      <c r="A200" s="1" t="s">
        <v>2847</v>
      </c>
      <c r="B200" s="1" t="s">
        <v>2848</v>
      </c>
      <c r="C200" s="1" t="s">
        <v>2692</v>
      </c>
      <c r="D200">
        <v>1</v>
      </c>
      <c r="E200" s="5">
        <v>549000</v>
      </c>
      <c r="F200" s="5">
        <v>549000</v>
      </c>
    </row>
    <row r="201" spans="1:6" x14ac:dyDescent="0.35">
      <c r="A201" s="1" t="s">
        <v>2849</v>
      </c>
      <c r="B201" s="1" t="s">
        <v>2850</v>
      </c>
      <c r="C201" s="1" t="s">
        <v>2851</v>
      </c>
      <c r="D201">
        <v>2</v>
      </c>
      <c r="E201" s="5">
        <v>199000</v>
      </c>
      <c r="F201" s="5">
        <v>398000</v>
      </c>
    </row>
    <row r="202" spans="1:6" x14ac:dyDescent="0.35">
      <c r="A202" s="1" t="s">
        <v>2852</v>
      </c>
      <c r="B202" s="1" t="s">
        <v>2853</v>
      </c>
      <c r="C202" s="1" t="s">
        <v>2854</v>
      </c>
      <c r="D202">
        <v>1</v>
      </c>
      <c r="E202" s="5">
        <v>229000</v>
      </c>
      <c r="F202" s="5">
        <v>229000</v>
      </c>
    </row>
    <row r="203" spans="1:6" x14ac:dyDescent="0.35">
      <c r="A203" s="1" t="s">
        <v>2855</v>
      </c>
      <c r="B203" s="1" t="s">
        <v>2856</v>
      </c>
      <c r="C203" s="1" t="s">
        <v>2524</v>
      </c>
      <c r="D203">
        <v>3</v>
      </c>
      <c r="E203" s="5">
        <v>79000</v>
      </c>
      <c r="F203" s="5">
        <v>237000</v>
      </c>
    </row>
    <row r="204" spans="1:6" x14ac:dyDescent="0.35">
      <c r="A204" s="1" t="s">
        <v>2857</v>
      </c>
      <c r="B204" s="1" t="s">
        <v>2856</v>
      </c>
      <c r="C204" s="1" t="s">
        <v>2858</v>
      </c>
      <c r="D204">
        <v>1</v>
      </c>
      <c r="E204" s="5">
        <v>79000</v>
      </c>
      <c r="F204" s="5">
        <v>79000</v>
      </c>
    </row>
    <row r="205" spans="1:6" x14ac:dyDescent="0.35">
      <c r="A205" s="1" t="s">
        <v>2859</v>
      </c>
      <c r="B205" s="1" t="s">
        <v>2860</v>
      </c>
      <c r="C205" s="1" t="s">
        <v>2861</v>
      </c>
      <c r="D205">
        <v>1</v>
      </c>
      <c r="E205" s="5">
        <v>119000</v>
      </c>
      <c r="F205" s="5">
        <v>119000</v>
      </c>
    </row>
    <row r="206" spans="1:6" x14ac:dyDescent="0.35">
      <c r="A206" s="1" t="s">
        <v>2862</v>
      </c>
      <c r="B206" s="1" t="s">
        <v>2860</v>
      </c>
      <c r="C206" s="1" t="s">
        <v>2863</v>
      </c>
      <c r="D206">
        <v>2</v>
      </c>
      <c r="E206" s="5">
        <v>449000</v>
      </c>
      <c r="F206" s="5">
        <v>898000</v>
      </c>
    </row>
    <row r="207" spans="1:6" x14ac:dyDescent="0.35">
      <c r="A207" s="1" t="s">
        <v>2864</v>
      </c>
      <c r="B207" s="1" t="s">
        <v>2865</v>
      </c>
      <c r="C207" s="1" t="s">
        <v>2866</v>
      </c>
      <c r="D207">
        <v>1</v>
      </c>
      <c r="E207" s="5">
        <v>199000</v>
      </c>
      <c r="F207" s="5">
        <v>199000</v>
      </c>
    </row>
    <row r="208" spans="1:6" x14ac:dyDescent="0.35">
      <c r="A208" s="1" t="s">
        <v>2867</v>
      </c>
      <c r="B208" s="1" t="s">
        <v>2868</v>
      </c>
      <c r="C208" s="1" t="s">
        <v>2869</v>
      </c>
      <c r="D208">
        <v>2</v>
      </c>
      <c r="E208" s="5">
        <v>499000</v>
      </c>
      <c r="F208" s="5">
        <v>998000</v>
      </c>
    </row>
    <row r="209" spans="1:6" x14ac:dyDescent="0.35">
      <c r="A209" s="1" t="s">
        <v>2870</v>
      </c>
      <c r="B209" s="1" t="s">
        <v>2871</v>
      </c>
      <c r="C209" s="1" t="s">
        <v>2872</v>
      </c>
      <c r="D209">
        <v>1</v>
      </c>
      <c r="E209" s="5">
        <v>399000</v>
      </c>
      <c r="F209" s="5">
        <v>399000</v>
      </c>
    </row>
    <row r="210" spans="1:6" x14ac:dyDescent="0.35">
      <c r="A210" s="1" t="s">
        <v>2873</v>
      </c>
      <c r="B210" s="1" t="s">
        <v>2871</v>
      </c>
      <c r="C210" s="1" t="s">
        <v>2510</v>
      </c>
      <c r="D210">
        <v>2</v>
      </c>
      <c r="E210" s="5">
        <v>229000</v>
      </c>
      <c r="F210" s="5">
        <v>458000</v>
      </c>
    </row>
    <row r="211" spans="1:6" x14ac:dyDescent="0.35">
      <c r="A211" s="1" t="s">
        <v>2874</v>
      </c>
      <c r="B211" s="1" t="s">
        <v>2875</v>
      </c>
      <c r="C211" s="1" t="s">
        <v>2876</v>
      </c>
      <c r="D211">
        <v>2</v>
      </c>
      <c r="E211" s="5">
        <v>59000</v>
      </c>
      <c r="F211" s="5">
        <v>118000</v>
      </c>
    </row>
    <row r="212" spans="1:6" x14ac:dyDescent="0.35">
      <c r="A212" s="1" t="s">
        <v>2877</v>
      </c>
      <c r="B212" s="1" t="s">
        <v>2878</v>
      </c>
      <c r="C212" s="1" t="s">
        <v>2879</v>
      </c>
      <c r="D212">
        <v>1</v>
      </c>
      <c r="E212" s="5">
        <v>199000</v>
      </c>
      <c r="F212" s="5">
        <v>199000</v>
      </c>
    </row>
    <row r="213" spans="1:6" x14ac:dyDescent="0.35">
      <c r="A213" s="1" t="s">
        <v>2880</v>
      </c>
      <c r="B213" s="1" t="s">
        <v>2881</v>
      </c>
      <c r="C213" s="1" t="s">
        <v>2468</v>
      </c>
      <c r="D213">
        <v>1</v>
      </c>
      <c r="E213" s="5">
        <v>79000</v>
      </c>
      <c r="F213" s="5">
        <v>79000</v>
      </c>
    </row>
    <row r="214" spans="1:6" x14ac:dyDescent="0.35">
      <c r="A214" s="1" t="s">
        <v>2882</v>
      </c>
      <c r="B214" s="1" t="s">
        <v>2881</v>
      </c>
      <c r="C214" s="1" t="s">
        <v>2883</v>
      </c>
      <c r="D214">
        <v>1</v>
      </c>
      <c r="E214" s="5">
        <v>69000</v>
      </c>
      <c r="F214" s="5">
        <v>69000</v>
      </c>
    </row>
    <row r="215" spans="1:6" x14ac:dyDescent="0.35">
      <c r="A215" s="1" t="s">
        <v>2884</v>
      </c>
      <c r="B215" s="1" t="s">
        <v>2885</v>
      </c>
      <c r="C215" s="1" t="s">
        <v>2886</v>
      </c>
      <c r="D215">
        <v>1</v>
      </c>
      <c r="E215" s="5">
        <v>599000</v>
      </c>
      <c r="F215" s="5">
        <v>599000</v>
      </c>
    </row>
    <row r="216" spans="1:6" x14ac:dyDescent="0.35">
      <c r="A216" s="1" t="s">
        <v>2887</v>
      </c>
      <c r="B216" s="1" t="s">
        <v>2885</v>
      </c>
      <c r="C216" s="1" t="s">
        <v>2594</v>
      </c>
      <c r="D216">
        <v>1</v>
      </c>
      <c r="E216" s="5">
        <v>249000</v>
      </c>
      <c r="F216" s="5">
        <v>249000</v>
      </c>
    </row>
    <row r="217" spans="1:6" x14ac:dyDescent="0.35">
      <c r="A217" s="1" t="s">
        <v>2888</v>
      </c>
      <c r="B217" s="1" t="s">
        <v>2889</v>
      </c>
      <c r="C217" s="1" t="s">
        <v>2890</v>
      </c>
      <c r="D217">
        <v>2</v>
      </c>
      <c r="E217" s="5">
        <v>129000</v>
      </c>
      <c r="F217" s="5">
        <v>258000</v>
      </c>
    </row>
    <row r="218" spans="1:6" x14ac:dyDescent="0.35">
      <c r="A218" s="1" t="s">
        <v>2891</v>
      </c>
      <c r="B218" s="1" t="s">
        <v>2892</v>
      </c>
      <c r="C218" s="1" t="s">
        <v>2893</v>
      </c>
      <c r="D218">
        <v>2</v>
      </c>
      <c r="E218" s="5">
        <v>399000</v>
      </c>
      <c r="F218" s="5">
        <v>798000</v>
      </c>
    </row>
    <row r="219" spans="1:6" x14ac:dyDescent="0.35">
      <c r="A219" s="1" t="s">
        <v>2894</v>
      </c>
      <c r="B219" s="1" t="s">
        <v>2892</v>
      </c>
      <c r="C219" s="1" t="s">
        <v>2895</v>
      </c>
      <c r="D219">
        <v>1</v>
      </c>
      <c r="E219" s="5">
        <v>299000</v>
      </c>
      <c r="F219" s="5">
        <v>299000</v>
      </c>
    </row>
    <row r="220" spans="1:6" x14ac:dyDescent="0.35">
      <c r="A220" s="1" t="s">
        <v>2896</v>
      </c>
      <c r="B220" s="1" t="s">
        <v>2897</v>
      </c>
      <c r="C220" s="1" t="s">
        <v>2898</v>
      </c>
      <c r="D220">
        <v>1</v>
      </c>
      <c r="E220" s="5">
        <v>49000</v>
      </c>
      <c r="F220" s="5">
        <v>49000</v>
      </c>
    </row>
    <row r="221" spans="1:6" x14ac:dyDescent="0.35">
      <c r="A221" s="1" t="s">
        <v>2899</v>
      </c>
      <c r="B221" s="1" t="s">
        <v>2900</v>
      </c>
      <c r="C221" s="1" t="s">
        <v>2901</v>
      </c>
      <c r="D221">
        <v>1</v>
      </c>
      <c r="E221" s="5">
        <v>119000</v>
      </c>
      <c r="F221" s="5">
        <v>119000</v>
      </c>
    </row>
    <row r="222" spans="1:6" x14ac:dyDescent="0.35">
      <c r="A222" s="1" t="s">
        <v>2902</v>
      </c>
      <c r="B222" s="1" t="s">
        <v>2900</v>
      </c>
      <c r="C222" s="1" t="s">
        <v>2516</v>
      </c>
      <c r="D222">
        <v>1</v>
      </c>
      <c r="E222" s="5">
        <v>229000</v>
      </c>
      <c r="F222" s="5">
        <v>229000</v>
      </c>
    </row>
    <row r="223" spans="1:6" x14ac:dyDescent="0.35">
      <c r="A223" s="1" t="s">
        <v>2903</v>
      </c>
      <c r="B223" s="1" t="s">
        <v>2904</v>
      </c>
      <c r="C223" s="1" t="s">
        <v>2905</v>
      </c>
      <c r="D223">
        <v>1</v>
      </c>
      <c r="E223" s="5">
        <v>89000</v>
      </c>
      <c r="F223" s="5">
        <v>89000</v>
      </c>
    </row>
    <row r="224" spans="1:6" x14ac:dyDescent="0.35">
      <c r="A224" s="1" t="s">
        <v>2906</v>
      </c>
      <c r="B224" s="1" t="s">
        <v>2904</v>
      </c>
      <c r="C224" s="1" t="s">
        <v>2746</v>
      </c>
      <c r="D224">
        <v>1</v>
      </c>
      <c r="E224" s="5">
        <v>329000</v>
      </c>
      <c r="F224" s="5">
        <v>329000</v>
      </c>
    </row>
    <row r="225" spans="1:6" x14ac:dyDescent="0.35">
      <c r="A225" s="1" t="s">
        <v>2907</v>
      </c>
      <c r="B225" s="1" t="s">
        <v>2908</v>
      </c>
      <c r="C225" s="1" t="s">
        <v>2821</v>
      </c>
      <c r="D225">
        <v>2</v>
      </c>
      <c r="E225" s="5">
        <v>69000</v>
      </c>
      <c r="F225" s="5">
        <v>138000</v>
      </c>
    </row>
    <row r="226" spans="1:6" x14ac:dyDescent="0.35">
      <c r="A226" s="1" t="s">
        <v>2909</v>
      </c>
      <c r="B226" s="1" t="s">
        <v>2910</v>
      </c>
      <c r="C226" s="1" t="s">
        <v>2911</v>
      </c>
      <c r="D226">
        <v>1</v>
      </c>
      <c r="E226" s="5">
        <v>329000</v>
      </c>
      <c r="F226" s="5">
        <v>329000</v>
      </c>
    </row>
    <row r="227" spans="1:6" x14ac:dyDescent="0.35">
      <c r="A227" s="1" t="s">
        <v>2912</v>
      </c>
      <c r="B227" s="1" t="s">
        <v>2910</v>
      </c>
      <c r="C227" s="1" t="s">
        <v>2803</v>
      </c>
      <c r="D227">
        <v>2</v>
      </c>
      <c r="E227" s="5">
        <v>99000</v>
      </c>
      <c r="F227" s="5">
        <v>198000</v>
      </c>
    </row>
    <row r="228" spans="1:6" x14ac:dyDescent="0.35">
      <c r="A228" s="1" t="s">
        <v>2913</v>
      </c>
      <c r="B228" s="1" t="s">
        <v>2914</v>
      </c>
      <c r="C228" s="1" t="s">
        <v>2389</v>
      </c>
      <c r="D228">
        <v>1</v>
      </c>
      <c r="E228" s="5">
        <v>449000</v>
      </c>
      <c r="F228" s="5">
        <v>449000</v>
      </c>
    </row>
    <row r="229" spans="1:6" x14ac:dyDescent="0.35">
      <c r="A229" s="1" t="s">
        <v>2915</v>
      </c>
      <c r="B229" s="1" t="s">
        <v>2916</v>
      </c>
      <c r="C229" s="1" t="s">
        <v>2695</v>
      </c>
      <c r="D229">
        <v>1</v>
      </c>
      <c r="E229" s="5">
        <v>349000</v>
      </c>
      <c r="F229" s="5">
        <v>349000</v>
      </c>
    </row>
    <row r="230" spans="1:6" x14ac:dyDescent="0.35">
      <c r="A230" s="1" t="s">
        <v>2917</v>
      </c>
      <c r="B230" s="1" t="s">
        <v>2918</v>
      </c>
      <c r="C230" s="1" t="s">
        <v>2919</v>
      </c>
      <c r="D230">
        <v>1</v>
      </c>
      <c r="E230" s="5">
        <v>179000</v>
      </c>
      <c r="F230" s="5">
        <v>179000</v>
      </c>
    </row>
    <row r="231" spans="1:6" x14ac:dyDescent="0.35">
      <c r="A231" s="1" t="s">
        <v>2920</v>
      </c>
      <c r="B231" s="1" t="s">
        <v>2921</v>
      </c>
      <c r="C231" s="1" t="s">
        <v>2922</v>
      </c>
      <c r="D231">
        <v>3</v>
      </c>
      <c r="E231" s="5">
        <v>49000</v>
      </c>
      <c r="F231" s="5">
        <v>147000</v>
      </c>
    </row>
    <row r="232" spans="1:6" x14ac:dyDescent="0.35">
      <c r="A232" s="1" t="s">
        <v>2923</v>
      </c>
      <c r="B232" s="1" t="s">
        <v>2921</v>
      </c>
      <c r="C232" s="1" t="s">
        <v>2924</v>
      </c>
      <c r="D232">
        <v>1</v>
      </c>
      <c r="E232" s="5">
        <v>449000</v>
      </c>
      <c r="F232" s="5">
        <v>449000</v>
      </c>
    </row>
    <row r="233" spans="1:6" x14ac:dyDescent="0.35">
      <c r="A233" s="1" t="s">
        <v>2925</v>
      </c>
      <c r="B233" s="1" t="s">
        <v>2921</v>
      </c>
      <c r="C233" s="1" t="s">
        <v>2396</v>
      </c>
      <c r="D233">
        <v>2</v>
      </c>
      <c r="E233" s="5">
        <v>49000</v>
      </c>
      <c r="F233" s="5">
        <v>98000</v>
      </c>
    </row>
    <row r="234" spans="1:6" x14ac:dyDescent="0.35">
      <c r="A234" s="1" t="s">
        <v>2926</v>
      </c>
      <c r="B234" s="1" t="s">
        <v>2927</v>
      </c>
      <c r="C234" s="1" t="s">
        <v>2392</v>
      </c>
      <c r="D234">
        <v>1</v>
      </c>
      <c r="E234" s="5">
        <v>329000</v>
      </c>
      <c r="F234" s="5">
        <v>329000</v>
      </c>
    </row>
    <row r="235" spans="1:6" x14ac:dyDescent="0.35">
      <c r="A235" s="1" t="s">
        <v>2928</v>
      </c>
      <c r="B235" s="1" t="s">
        <v>2927</v>
      </c>
      <c r="C235" s="1" t="s">
        <v>2872</v>
      </c>
      <c r="D235">
        <v>2</v>
      </c>
      <c r="E235" s="5">
        <v>399000</v>
      </c>
      <c r="F235" s="5">
        <v>798000</v>
      </c>
    </row>
    <row r="236" spans="1:6" x14ac:dyDescent="0.35">
      <c r="A236" s="1" t="s">
        <v>2929</v>
      </c>
      <c r="B236" s="1" t="s">
        <v>2930</v>
      </c>
      <c r="C236" s="1" t="s">
        <v>2931</v>
      </c>
      <c r="D236">
        <v>1</v>
      </c>
      <c r="E236" s="5">
        <v>199000</v>
      </c>
      <c r="F236" s="5">
        <v>199000</v>
      </c>
    </row>
    <row r="237" spans="1:6" x14ac:dyDescent="0.35">
      <c r="A237" s="1" t="s">
        <v>2932</v>
      </c>
      <c r="B237" s="1" t="s">
        <v>2930</v>
      </c>
      <c r="C237" s="1" t="s">
        <v>2508</v>
      </c>
      <c r="D237">
        <v>1</v>
      </c>
      <c r="E237" s="5">
        <v>69000</v>
      </c>
      <c r="F237" s="5">
        <v>69000</v>
      </c>
    </row>
    <row r="238" spans="1:6" x14ac:dyDescent="0.35">
      <c r="A238" s="1" t="s">
        <v>2933</v>
      </c>
      <c r="B238" s="1" t="s">
        <v>2930</v>
      </c>
      <c r="C238" s="1" t="s">
        <v>2934</v>
      </c>
      <c r="D238">
        <v>2</v>
      </c>
      <c r="E238" s="5">
        <v>69000</v>
      </c>
      <c r="F238" s="5">
        <v>138000</v>
      </c>
    </row>
    <row r="239" spans="1:6" x14ac:dyDescent="0.35">
      <c r="A239" s="1" t="s">
        <v>2935</v>
      </c>
      <c r="B239" s="1" t="s">
        <v>2936</v>
      </c>
      <c r="C239" s="1" t="s">
        <v>2937</v>
      </c>
      <c r="D239">
        <v>1</v>
      </c>
      <c r="E239" s="5">
        <v>49000</v>
      </c>
      <c r="F239" s="5">
        <v>49000</v>
      </c>
    </row>
    <row r="240" spans="1:6" x14ac:dyDescent="0.35">
      <c r="A240" s="1" t="s">
        <v>2938</v>
      </c>
      <c r="B240" s="1" t="s">
        <v>2939</v>
      </c>
      <c r="C240" s="1" t="s">
        <v>2940</v>
      </c>
      <c r="D240">
        <v>1</v>
      </c>
      <c r="E240" s="5">
        <v>149000</v>
      </c>
      <c r="F240" s="5">
        <v>149000</v>
      </c>
    </row>
    <row r="241" spans="1:6" x14ac:dyDescent="0.35">
      <c r="A241" s="1" t="s">
        <v>2941</v>
      </c>
      <c r="B241" s="1" t="s">
        <v>2939</v>
      </c>
      <c r="C241" s="1" t="s">
        <v>2942</v>
      </c>
      <c r="D241">
        <v>1</v>
      </c>
      <c r="E241" s="5">
        <v>149000</v>
      </c>
      <c r="F241" s="5">
        <v>149000</v>
      </c>
    </row>
    <row r="242" spans="1:6" x14ac:dyDescent="0.35">
      <c r="A242" s="1" t="s">
        <v>2943</v>
      </c>
      <c r="B242" s="1" t="s">
        <v>2944</v>
      </c>
      <c r="C242" s="1" t="s">
        <v>2863</v>
      </c>
      <c r="D242">
        <v>3</v>
      </c>
      <c r="E242" s="5">
        <v>449000</v>
      </c>
      <c r="F242" s="5">
        <v>1347000</v>
      </c>
    </row>
    <row r="243" spans="1:6" x14ac:dyDescent="0.35">
      <c r="A243" s="1" t="s">
        <v>2945</v>
      </c>
      <c r="B243" s="1" t="s">
        <v>2946</v>
      </c>
      <c r="C243" s="1" t="s">
        <v>2947</v>
      </c>
      <c r="D243">
        <v>1</v>
      </c>
      <c r="E243" s="5">
        <v>449000</v>
      </c>
      <c r="F243" s="5">
        <v>449000</v>
      </c>
    </row>
    <row r="244" spans="1:6" x14ac:dyDescent="0.35">
      <c r="A244" s="1" t="s">
        <v>2948</v>
      </c>
      <c r="B244" s="1" t="s">
        <v>2946</v>
      </c>
      <c r="C244" s="1" t="s">
        <v>2942</v>
      </c>
      <c r="D244">
        <v>1</v>
      </c>
      <c r="E244" s="5">
        <v>149000</v>
      </c>
      <c r="F244" s="5">
        <v>149000</v>
      </c>
    </row>
    <row r="245" spans="1:6" x14ac:dyDescent="0.35">
      <c r="A245" s="1" t="s">
        <v>2949</v>
      </c>
      <c r="B245" s="1" t="s">
        <v>2946</v>
      </c>
      <c r="C245" s="1" t="s">
        <v>2596</v>
      </c>
      <c r="D245">
        <v>1</v>
      </c>
      <c r="E245" s="5">
        <v>89000</v>
      </c>
      <c r="F245" s="5">
        <v>89000</v>
      </c>
    </row>
    <row r="246" spans="1:6" x14ac:dyDescent="0.35">
      <c r="A246" s="1" t="s">
        <v>2950</v>
      </c>
      <c r="B246" s="1" t="s">
        <v>2951</v>
      </c>
      <c r="C246" s="1" t="s">
        <v>2443</v>
      </c>
      <c r="D246">
        <v>1</v>
      </c>
      <c r="E246" s="5">
        <v>89000</v>
      </c>
      <c r="F246" s="5">
        <v>89000</v>
      </c>
    </row>
    <row r="247" spans="1:6" x14ac:dyDescent="0.35">
      <c r="A247" s="1" t="s">
        <v>2952</v>
      </c>
      <c r="B247" s="1" t="s">
        <v>2951</v>
      </c>
      <c r="C247" s="1" t="s">
        <v>2953</v>
      </c>
      <c r="D247">
        <v>1</v>
      </c>
      <c r="E247" s="5">
        <v>399000</v>
      </c>
      <c r="F247" s="5">
        <v>399000</v>
      </c>
    </row>
    <row r="248" spans="1:6" x14ac:dyDescent="0.35">
      <c r="A248" s="1" t="s">
        <v>2954</v>
      </c>
      <c r="B248" s="1" t="s">
        <v>2955</v>
      </c>
      <c r="C248" s="1" t="s">
        <v>2956</v>
      </c>
      <c r="D248">
        <v>1</v>
      </c>
      <c r="E248" s="5">
        <v>399000</v>
      </c>
      <c r="F248" s="5">
        <v>399000</v>
      </c>
    </row>
    <row r="249" spans="1:6" x14ac:dyDescent="0.35">
      <c r="A249" s="1" t="s">
        <v>2957</v>
      </c>
      <c r="B249" s="1" t="s">
        <v>2958</v>
      </c>
      <c r="C249" s="1" t="s">
        <v>2959</v>
      </c>
      <c r="D249">
        <v>2</v>
      </c>
      <c r="E249" s="5">
        <v>549000</v>
      </c>
      <c r="F249" s="5">
        <v>1098000</v>
      </c>
    </row>
    <row r="250" spans="1:6" x14ac:dyDescent="0.35">
      <c r="A250" s="1" t="s">
        <v>2960</v>
      </c>
      <c r="B250" s="1" t="s">
        <v>2958</v>
      </c>
      <c r="C250" s="1" t="s">
        <v>2961</v>
      </c>
      <c r="D250">
        <v>1</v>
      </c>
      <c r="E250" s="5">
        <v>279000</v>
      </c>
      <c r="F250" s="5">
        <v>279000</v>
      </c>
    </row>
    <row r="251" spans="1:6" x14ac:dyDescent="0.35">
      <c r="A251" s="1" t="s">
        <v>2962</v>
      </c>
      <c r="B251" s="1" t="s">
        <v>2963</v>
      </c>
      <c r="C251" s="1" t="s">
        <v>2672</v>
      </c>
      <c r="D251">
        <v>1</v>
      </c>
      <c r="E251" s="5">
        <v>349000</v>
      </c>
      <c r="F251" s="5">
        <v>349000</v>
      </c>
    </row>
    <row r="252" spans="1:6" x14ac:dyDescent="0.35">
      <c r="A252" s="1" t="s">
        <v>2964</v>
      </c>
      <c r="B252" s="1" t="s">
        <v>2963</v>
      </c>
      <c r="C252" s="1" t="s">
        <v>2463</v>
      </c>
      <c r="D252">
        <v>1</v>
      </c>
      <c r="E252" s="5">
        <v>179000</v>
      </c>
      <c r="F252" s="5">
        <v>179000</v>
      </c>
    </row>
    <row r="253" spans="1:6" x14ac:dyDescent="0.35">
      <c r="A253" s="1" t="s">
        <v>2965</v>
      </c>
      <c r="B253" s="1" t="s">
        <v>2966</v>
      </c>
      <c r="C253" s="1" t="s">
        <v>2967</v>
      </c>
      <c r="D253">
        <v>1</v>
      </c>
      <c r="E253" s="5">
        <v>49000</v>
      </c>
      <c r="F253" s="5">
        <v>49000</v>
      </c>
    </row>
    <row r="254" spans="1:6" x14ac:dyDescent="0.35">
      <c r="A254" s="1" t="s">
        <v>2968</v>
      </c>
      <c r="B254" s="1" t="s">
        <v>2969</v>
      </c>
      <c r="C254" s="1" t="s">
        <v>2394</v>
      </c>
      <c r="D254">
        <v>1</v>
      </c>
      <c r="E254" s="5">
        <v>129000</v>
      </c>
      <c r="F254" s="5">
        <v>129000</v>
      </c>
    </row>
    <row r="255" spans="1:6" x14ac:dyDescent="0.35">
      <c r="A255" s="1" t="s">
        <v>2970</v>
      </c>
      <c r="B255" s="1" t="s">
        <v>2971</v>
      </c>
      <c r="C255" s="1" t="s">
        <v>2702</v>
      </c>
      <c r="D255">
        <v>1</v>
      </c>
      <c r="E255" s="5">
        <v>99000</v>
      </c>
      <c r="F255" s="5">
        <v>99000</v>
      </c>
    </row>
    <row r="256" spans="1:6" x14ac:dyDescent="0.35">
      <c r="A256" s="1" t="s">
        <v>2972</v>
      </c>
      <c r="B256" s="1" t="s">
        <v>2971</v>
      </c>
      <c r="C256" s="1" t="s">
        <v>2497</v>
      </c>
      <c r="D256">
        <v>1</v>
      </c>
      <c r="E256" s="5">
        <v>549000</v>
      </c>
      <c r="F256" s="5">
        <v>549000</v>
      </c>
    </row>
    <row r="257" spans="1:6" x14ac:dyDescent="0.35">
      <c r="A257" s="1" t="s">
        <v>2973</v>
      </c>
      <c r="B257" s="1" t="s">
        <v>2974</v>
      </c>
      <c r="C257" s="1" t="s">
        <v>2455</v>
      </c>
      <c r="D257">
        <v>2</v>
      </c>
      <c r="E257" s="5">
        <v>249000</v>
      </c>
      <c r="F257" s="5">
        <v>498000</v>
      </c>
    </row>
    <row r="258" spans="1:6" x14ac:dyDescent="0.35">
      <c r="A258" s="1" t="s">
        <v>2975</v>
      </c>
      <c r="B258" s="1" t="s">
        <v>2974</v>
      </c>
      <c r="C258" s="1" t="s">
        <v>2934</v>
      </c>
      <c r="D258">
        <v>1</v>
      </c>
      <c r="E258" s="5">
        <v>69000</v>
      </c>
      <c r="F258" s="5">
        <v>69000</v>
      </c>
    </row>
    <row r="259" spans="1:6" x14ac:dyDescent="0.35">
      <c r="A259" s="1" t="s">
        <v>2976</v>
      </c>
      <c r="B259" s="1" t="s">
        <v>2974</v>
      </c>
      <c r="C259" s="1" t="s">
        <v>2977</v>
      </c>
      <c r="D259">
        <v>1</v>
      </c>
      <c r="E259" s="5">
        <v>599000</v>
      </c>
      <c r="F259" s="5">
        <v>599000</v>
      </c>
    </row>
    <row r="260" spans="1:6" x14ac:dyDescent="0.35">
      <c r="A260" s="1" t="s">
        <v>2978</v>
      </c>
      <c r="B260" s="1" t="s">
        <v>2979</v>
      </c>
      <c r="C260" s="1" t="s">
        <v>2980</v>
      </c>
      <c r="D260">
        <v>2</v>
      </c>
      <c r="E260" s="5">
        <v>279000</v>
      </c>
      <c r="F260" s="5">
        <v>558000</v>
      </c>
    </row>
    <row r="261" spans="1:6" x14ac:dyDescent="0.35">
      <c r="A261" s="1" t="s">
        <v>2981</v>
      </c>
      <c r="B261" s="1" t="s">
        <v>2982</v>
      </c>
      <c r="C261" s="1" t="s">
        <v>2983</v>
      </c>
      <c r="D261">
        <v>1</v>
      </c>
      <c r="E261" s="5">
        <v>99000</v>
      </c>
      <c r="F261" s="5">
        <v>99000</v>
      </c>
    </row>
    <row r="262" spans="1:6" x14ac:dyDescent="0.35">
      <c r="A262" s="1" t="s">
        <v>2984</v>
      </c>
      <c r="B262" s="1" t="s">
        <v>2985</v>
      </c>
      <c r="C262" s="1" t="s">
        <v>2986</v>
      </c>
      <c r="D262">
        <v>2</v>
      </c>
      <c r="E262" s="5">
        <v>549000</v>
      </c>
      <c r="F262" s="5">
        <v>1098000</v>
      </c>
    </row>
    <row r="263" spans="1:6" x14ac:dyDescent="0.35">
      <c r="A263" s="1" t="s">
        <v>2987</v>
      </c>
      <c r="B263" s="1" t="s">
        <v>2988</v>
      </c>
      <c r="C263" s="1" t="s">
        <v>2455</v>
      </c>
      <c r="D263">
        <v>1</v>
      </c>
      <c r="E263" s="5">
        <v>249000</v>
      </c>
      <c r="F263" s="5">
        <v>249000</v>
      </c>
    </row>
    <row r="264" spans="1:6" x14ac:dyDescent="0.35">
      <c r="A264" s="1" t="s">
        <v>2989</v>
      </c>
      <c r="B264" s="1" t="s">
        <v>2990</v>
      </c>
      <c r="C264" s="1" t="s">
        <v>2642</v>
      </c>
      <c r="D264">
        <v>1</v>
      </c>
      <c r="E264" s="5">
        <v>329000</v>
      </c>
      <c r="F264" s="5">
        <v>329000</v>
      </c>
    </row>
    <row r="265" spans="1:6" x14ac:dyDescent="0.35">
      <c r="A265" s="1" t="s">
        <v>2991</v>
      </c>
      <c r="B265" s="1" t="s">
        <v>2992</v>
      </c>
      <c r="C265" s="1" t="s">
        <v>2993</v>
      </c>
      <c r="D265">
        <v>1</v>
      </c>
      <c r="E265" s="5">
        <v>349000</v>
      </c>
      <c r="F265" s="5">
        <v>349000</v>
      </c>
    </row>
    <row r="266" spans="1:6" x14ac:dyDescent="0.35">
      <c r="A266" s="1" t="s">
        <v>2994</v>
      </c>
      <c r="B266" s="1" t="s">
        <v>2995</v>
      </c>
      <c r="C266" s="1" t="s">
        <v>2996</v>
      </c>
      <c r="D266">
        <v>2</v>
      </c>
      <c r="E266" s="5">
        <v>129000</v>
      </c>
      <c r="F266" s="5">
        <v>258000</v>
      </c>
    </row>
    <row r="267" spans="1:6" x14ac:dyDescent="0.35">
      <c r="A267" s="1" t="s">
        <v>2997</v>
      </c>
      <c r="B267" s="1" t="s">
        <v>2995</v>
      </c>
      <c r="C267" s="1" t="s">
        <v>2780</v>
      </c>
      <c r="D267">
        <v>1</v>
      </c>
      <c r="E267" s="5">
        <v>449000</v>
      </c>
      <c r="F267" s="5">
        <v>449000</v>
      </c>
    </row>
    <row r="268" spans="1:6" x14ac:dyDescent="0.35">
      <c r="A268" s="1" t="s">
        <v>2998</v>
      </c>
      <c r="B268" s="1" t="s">
        <v>2995</v>
      </c>
      <c r="C268" s="1" t="s">
        <v>2993</v>
      </c>
      <c r="D268">
        <v>2</v>
      </c>
      <c r="E268" s="5">
        <v>349000</v>
      </c>
      <c r="F268" s="5">
        <v>698000</v>
      </c>
    </row>
    <row r="269" spans="1:6" x14ac:dyDescent="0.35">
      <c r="A269" s="1" t="s">
        <v>2999</v>
      </c>
      <c r="B269" s="1" t="s">
        <v>3000</v>
      </c>
      <c r="C269" s="1" t="s">
        <v>2986</v>
      </c>
      <c r="D269">
        <v>1</v>
      </c>
      <c r="E269" s="5">
        <v>549000</v>
      </c>
      <c r="F269" s="5">
        <v>549000</v>
      </c>
    </row>
    <row r="270" spans="1:6" x14ac:dyDescent="0.35">
      <c r="A270" s="1" t="s">
        <v>3001</v>
      </c>
      <c r="B270" s="1" t="s">
        <v>3002</v>
      </c>
      <c r="C270" s="1" t="s">
        <v>2580</v>
      </c>
      <c r="D270">
        <v>1</v>
      </c>
      <c r="E270" s="5">
        <v>69000</v>
      </c>
      <c r="F270" s="5">
        <v>69000</v>
      </c>
    </row>
    <row r="271" spans="1:6" x14ac:dyDescent="0.35">
      <c r="A271" s="1" t="s">
        <v>3003</v>
      </c>
      <c r="B271" s="1" t="s">
        <v>3004</v>
      </c>
      <c r="C271" s="1" t="s">
        <v>2557</v>
      </c>
      <c r="D271">
        <v>1</v>
      </c>
      <c r="E271" s="5">
        <v>129000</v>
      </c>
      <c r="F271" s="5">
        <v>129000</v>
      </c>
    </row>
    <row r="272" spans="1:6" x14ac:dyDescent="0.35">
      <c r="A272" s="1" t="s">
        <v>3005</v>
      </c>
      <c r="B272" s="1" t="s">
        <v>3006</v>
      </c>
      <c r="C272" s="1" t="s">
        <v>3007</v>
      </c>
      <c r="D272">
        <v>1</v>
      </c>
      <c r="E272" s="5">
        <v>79000</v>
      </c>
      <c r="F272" s="5">
        <v>79000</v>
      </c>
    </row>
    <row r="273" spans="1:6" x14ac:dyDescent="0.35">
      <c r="A273" s="1" t="s">
        <v>3008</v>
      </c>
      <c r="B273" s="1" t="s">
        <v>3006</v>
      </c>
      <c r="C273" s="1" t="s">
        <v>2634</v>
      </c>
      <c r="D273">
        <v>2</v>
      </c>
      <c r="E273" s="5">
        <v>49000</v>
      </c>
      <c r="F273" s="5">
        <v>98000</v>
      </c>
    </row>
    <row r="274" spans="1:6" x14ac:dyDescent="0.35">
      <c r="A274" s="1" t="s">
        <v>3009</v>
      </c>
      <c r="B274" s="1" t="s">
        <v>3006</v>
      </c>
      <c r="C274" s="1" t="s">
        <v>2872</v>
      </c>
      <c r="D274">
        <v>1</v>
      </c>
      <c r="E274" s="5">
        <v>399000</v>
      </c>
      <c r="F274" s="5">
        <v>399000</v>
      </c>
    </row>
    <row r="275" spans="1:6" x14ac:dyDescent="0.35">
      <c r="A275" s="1" t="s">
        <v>3010</v>
      </c>
      <c r="B275" s="1" t="s">
        <v>3011</v>
      </c>
      <c r="C275" s="1" t="s">
        <v>3012</v>
      </c>
      <c r="D275">
        <v>1</v>
      </c>
      <c r="E275" s="5">
        <v>329000</v>
      </c>
      <c r="F275" s="5">
        <v>329000</v>
      </c>
    </row>
    <row r="276" spans="1:6" x14ac:dyDescent="0.35">
      <c r="A276" s="1" t="s">
        <v>3013</v>
      </c>
      <c r="B276" s="1" t="s">
        <v>3014</v>
      </c>
      <c r="C276" s="1" t="s">
        <v>3015</v>
      </c>
      <c r="D276">
        <v>1</v>
      </c>
      <c r="E276" s="5">
        <v>179000</v>
      </c>
      <c r="F276" s="5">
        <v>179000</v>
      </c>
    </row>
    <row r="277" spans="1:6" x14ac:dyDescent="0.35">
      <c r="A277" s="1" t="s">
        <v>3016</v>
      </c>
      <c r="B277" s="1" t="s">
        <v>3017</v>
      </c>
      <c r="C277" s="1" t="s">
        <v>2399</v>
      </c>
      <c r="D277">
        <v>1</v>
      </c>
      <c r="E277" s="5">
        <v>199000</v>
      </c>
      <c r="F277" s="5">
        <v>199000</v>
      </c>
    </row>
    <row r="278" spans="1:6" x14ac:dyDescent="0.35">
      <c r="A278" s="1" t="s">
        <v>3018</v>
      </c>
      <c r="B278" s="1" t="s">
        <v>3019</v>
      </c>
      <c r="C278" s="1" t="s">
        <v>2695</v>
      </c>
      <c r="D278">
        <v>1</v>
      </c>
      <c r="E278" s="5">
        <v>349000</v>
      </c>
      <c r="F278" s="5">
        <v>349000</v>
      </c>
    </row>
    <row r="279" spans="1:6" x14ac:dyDescent="0.35">
      <c r="A279" s="1" t="s">
        <v>3020</v>
      </c>
      <c r="B279" s="1" t="s">
        <v>3021</v>
      </c>
      <c r="C279" s="1" t="s">
        <v>2418</v>
      </c>
      <c r="D279">
        <v>1</v>
      </c>
      <c r="E279" s="5">
        <v>279000</v>
      </c>
      <c r="F279" s="5">
        <v>279000</v>
      </c>
    </row>
    <row r="280" spans="1:6" x14ac:dyDescent="0.35">
      <c r="A280" s="1" t="s">
        <v>3022</v>
      </c>
      <c r="B280" s="1" t="s">
        <v>3023</v>
      </c>
      <c r="C280" s="1" t="s">
        <v>2585</v>
      </c>
      <c r="D280">
        <v>1</v>
      </c>
      <c r="E280" s="5">
        <v>499000</v>
      </c>
      <c r="F280" s="5">
        <v>499000</v>
      </c>
    </row>
    <row r="281" spans="1:6" x14ac:dyDescent="0.35">
      <c r="A281" s="1" t="s">
        <v>3024</v>
      </c>
      <c r="B281" s="1" t="s">
        <v>3023</v>
      </c>
      <c r="C281" s="1" t="s">
        <v>2808</v>
      </c>
      <c r="D281">
        <v>2</v>
      </c>
      <c r="E281" s="5">
        <v>199000</v>
      </c>
      <c r="F281" s="5">
        <v>398000</v>
      </c>
    </row>
    <row r="282" spans="1:6" x14ac:dyDescent="0.35">
      <c r="A282" s="1" t="s">
        <v>3025</v>
      </c>
      <c r="B282" s="1" t="s">
        <v>3026</v>
      </c>
      <c r="C282" s="1" t="s">
        <v>2614</v>
      </c>
      <c r="D282">
        <v>1</v>
      </c>
      <c r="E282" s="5">
        <v>49000</v>
      </c>
      <c r="F282" s="5">
        <v>49000</v>
      </c>
    </row>
    <row r="283" spans="1:6" x14ac:dyDescent="0.35">
      <c r="A283" s="1" t="s">
        <v>3027</v>
      </c>
      <c r="B283" s="1" t="s">
        <v>3026</v>
      </c>
      <c r="C283" s="1" t="s">
        <v>3028</v>
      </c>
      <c r="D283">
        <v>3</v>
      </c>
      <c r="E283" s="5">
        <v>99000</v>
      </c>
      <c r="F283" s="5">
        <v>297000</v>
      </c>
    </row>
    <row r="284" spans="1:6" x14ac:dyDescent="0.35">
      <c r="A284" s="1" t="s">
        <v>3029</v>
      </c>
      <c r="B284" s="1" t="s">
        <v>3030</v>
      </c>
      <c r="C284" s="1" t="s">
        <v>3031</v>
      </c>
      <c r="D284">
        <v>1</v>
      </c>
      <c r="E284" s="5">
        <v>69000</v>
      </c>
      <c r="F284" s="5">
        <v>69000</v>
      </c>
    </row>
    <row r="285" spans="1:6" x14ac:dyDescent="0.35">
      <c r="A285" s="1" t="s">
        <v>3032</v>
      </c>
      <c r="B285" s="1" t="s">
        <v>3033</v>
      </c>
      <c r="C285" s="1" t="s">
        <v>2482</v>
      </c>
      <c r="D285">
        <v>1</v>
      </c>
      <c r="E285" s="5">
        <v>119000</v>
      </c>
      <c r="F285" s="5">
        <v>119000</v>
      </c>
    </row>
    <row r="286" spans="1:6" x14ac:dyDescent="0.35">
      <c r="A286" s="1" t="s">
        <v>3034</v>
      </c>
      <c r="B286" s="1" t="s">
        <v>3033</v>
      </c>
      <c r="C286" s="1" t="s">
        <v>2570</v>
      </c>
      <c r="D286">
        <v>1</v>
      </c>
      <c r="E286" s="5">
        <v>279000</v>
      </c>
      <c r="F286" s="5">
        <v>279000</v>
      </c>
    </row>
    <row r="287" spans="1:6" x14ac:dyDescent="0.35">
      <c r="A287" s="1" t="s">
        <v>3035</v>
      </c>
      <c r="B287" s="1" t="s">
        <v>3036</v>
      </c>
      <c r="C287" s="1" t="s">
        <v>2751</v>
      </c>
      <c r="D287">
        <v>3</v>
      </c>
      <c r="E287" s="5">
        <v>129000</v>
      </c>
      <c r="F287" s="5">
        <v>387000</v>
      </c>
    </row>
    <row r="288" spans="1:6" x14ac:dyDescent="0.35">
      <c r="A288" s="1" t="s">
        <v>3037</v>
      </c>
      <c r="B288" s="1" t="s">
        <v>3038</v>
      </c>
      <c r="C288" s="1" t="s">
        <v>2810</v>
      </c>
      <c r="D288">
        <v>2</v>
      </c>
      <c r="E288" s="5">
        <v>329000</v>
      </c>
      <c r="F288" s="5">
        <v>658000</v>
      </c>
    </row>
    <row r="289" spans="1:6" x14ac:dyDescent="0.35">
      <c r="A289" s="1" t="s">
        <v>3039</v>
      </c>
      <c r="B289" s="1" t="s">
        <v>3040</v>
      </c>
      <c r="C289" s="1" t="s">
        <v>3041</v>
      </c>
      <c r="D289">
        <v>1</v>
      </c>
      <c r="E289" s="5">
        <v>89000</v>
      </c>
      <c r="F289" s="5">
        <v>89000</v>
      </c>
    </row>
    <row r="290" spans="1:6" x14ac:dyDescent="0.35">
      <c r="A290" s="1" t="s">
        <v>3042</v>
      </c>
      <c r="B290" s="1" t="s">
        <v>3040</v>
      </c>
      <c r="C290" s="1" t="s">
        <v>2596</v>
      </c>
      <c r="D290">
        <v>1</v>
      </c>
      <c r="E290" s="5">
        <v>89000</v>
      </c>
      <c r="F290" s="5">
        <v>89000</v>
      </c>
    </row>
    <row r="291" spans="1:6" x14ac:dyDescent="0.35">
      <c r="A291" s="1" t="s">
        <v>3043</v>
      </c>
      <c r="B291" s="1" t="s">
        <v>3044</v>
      </c>
      <c r="C291" s="1" t="s">
        <v>2688</v>
      </c>
      <c r="D291">
        <v>2</v>
      </c>
      <c r="E291" s="5">
        <v>119000</v>
      </c>
      <c r="F291" s="5">
        <v>238000</v>
      </c>
    </row>
    <row r="292" spans="1:6" x14ac:dyDescent="0.35">
      <c r="A292" s="1" t="s">
        <v>3045</v>
      </c>
      <c r="B292" s="1" t="s">
        <v>3046</v>
      </c>
      <c r="C292" s="1" t="s">
        <v>2854</v>
      </c>
      <c r="D292">
        <v>1</v>
      </c>
      <c r="E292" s="5">
        <v>229000</v>
      </c>
      <c r="F292" s="5">
        <v>229000</v>
      </c>
    </row>
    <row r="293" spans="1:6" x14ac:dyDescent="0.35">
      <c r="A293" s="1" t="s">
        <v>3047</v>
      </c>
      <c r="B293" s="1" t="s">
        <v>3048</v>
      </c>
      <c r="C293" s="1" t="s">
        <v>3049</v>
      </c>
      <c r="D293">
        <v>1</v>
      </c>
      <c r="E293" s="5">
        <v>129000</v>
      </c>
      <c r="F293" s="5">
        <v>129000</v>
      </c>
    </row>
    <row r="294" spans="1:6" x14ac:dyDescent="0.35">
      <c r="A294" s="1" t="s">
        <v>3050</v>
      </c>
      <c r="B294" s="1" t="s">
        <v>3051</v>
      </c>
      <c r="C294" s="1" t="s">
        <v>2977</v>
      </c>
      <c r="D294">
        <v>1</v>
      </c>
      <c r="E294" s="5">
        <v>599000</v>
      </c>
      <c r="F294" s="5">
        <v>599000</v>
      </c>
    </row>
    <row r="295" spans="1:6" x14ac:dyDescent="0.35">
      <c r="A295" s="1" t="s">
        <v>3052</v>
      </c>
      <c r="B295" s="1" t="s">
        <v>3053</v>
      </c>
      <c r="C295" s="1" t="s">
        <v>3054</v>
      </c>
      <c r="D295">
        <v>1</v>
      </c>
      <c r="E295" s="5">
        <v>129000</v>
      </c>
      <c r="F295" s="5">
        <v>129000</v>
      </c>
    </row>
    <row r="296" spans="1:6" x14ac:dyDescent="0.35">
      <c r="A296" s="1" t="s">
        <v>3055</v>
      </c>
      <c r="B296" s="1" t="s">
        <v>3053</v>
      </c>
      <c r="C296" s="1" t="s">
        <v>3056</v>
      </c>
      <c r="D296">
        <v>2</v>
      </c>
      <c r="E296" s="5">
        <v>99000</v>
      </c>
      <c r="F296" s="5">
        <v>198000</v>
      </c>
    </row>
    <row r="297" spans="1:6" x14ac:dyDescent="0.35">
      <c r="A297" s="1" t="s">
        <v>3057</v>
      </c>
      <c r="B297" s="1" t="s">
        <v>3053</v>
      </c>
      <c r="C297" s="1" t="s">
        <v>3058</v>
      </c>
      <c r="D297">
        <v>1</v>
      </c>
      <c r="E297" s="5">
        <v>229000</v>
      </c>
      <c r="F297" s="5">
        <v>229000</v>
      </c>
    </row>
    <row r="298" spans="1:6" x14ac:dyDescent="0.35">
      <c r="A298" s="1" t="s">
        <v>3059</v>
      </c>
      <c r="B298" s="1" t="s">
        <v>3060</v>
      </c>
      <c r="C298" s="1" t="s">
        <v>2702</v>
      </c>
      <c r="D298">
        <v>1</v>
      </c>
      <c r="E298" s="5">
        <v>99000</v>
      </c>
      <c r="F298" s="5">
        <v>99000</v>
      </c>
    </row>
    <row r="299" spans="1:6" x14ac:dyDescent="0.35">
      <c r="A299" s="1" t="s">
        <v>3061</v>
      </c>
      <c r="B299" s="1" t="s">
        <v>3060</v>
      </c>
      <c r="C299" s="1" t="s">
        <v>2659</v>
      </c>
      <c r="D299">
        <v>1</v>
      </c>
      <c r="E299" s="5">
        <v>449000</v>
      </c>
      <c r="F299" s="5">
        <v>449000</v>
      </c>
    </row>
    <row r="300" spans="1:6" x14ac:dyDescent="0.35">
      <c r="A300" s="1" t="s">
        <v>3062</v>
      </c>
      <c r="B300" s="1" t="s">
        <v>3063</v>
      </c>
      <c r="C300" s="1" t="s">
        <v>3064</v>
      </c>
      <c r="D300">
        <v>1</v>
      </c>
      <c r="E300" s="5">
        <v>279000</v>
      </c>
      <c r="F300" s="5">
        <v>279000</v>
      </c>
    </row>
    <row r="301" spans="1:6" x14ac:dyDescent="0.35">
      <c r="A301" s="1" t="s">
        <v>3065</v>
      </c>
      <c r="B301" s="1" t="s">
        <v>3063</v>
      </c>
      <c r="C301" s="1" t="s">
        <v>2636</v>
      </c>
      <c r="D301">
        <v>1</v>
      </c>
      <c r="E301" s="5">
        <v>229000</v>
      </c>
      <c r="F301" s="5">
        <v>229000</v>
      </c>
    </row>
    <row r="302" spans="1:6" x14ac:dyDescent="0.35">
      <c r="A302" s="1" t="s">
        <v>3066</v>
      </c>
      <c r="B302" s="1" t="s">
        <v>3067</v>
      </c>
      <c r="C302" s="1" t="s">
        <v>2559</v>
      </c>
      <c r="D302">
        <v>1</v>
      </c>
      <c r="E302" s="5">
        <v>129000</v>
      </c>
      <c r="F302" s="5">
        <v>129000</v>
      </c>
    </row>
    <row r="303" spans="1:6" x14ac:dyDescent="0.35">
      <c r="A303" s="1" t="s">
        <v>3068</v>
      </c>
      <c r="B303" s="1" t="s">
        <v>3067</v>
      </c>
      <c r="C303" s="1" t="s">
        <v>3069</v>
      </c>
      <c r="D303">
        <v>1</v>
      </c>
      <c r="E303" s="5">
        <v>179000</v>
      </c>
      <c r="F303" s="5">
        <v>179000</v>
      </c>
    </row>
    <row r="304" spans="1:6" x14ac:dyDescent="0.35">
      <c r="A304" s="1" t="s">
        <v>3070</v>
      </c>
      <c r="B304" s="1" t="s">
        <v>3071</v>
      </c>
      <c r="C304" s="1" t="s">
        <v>2953</v>
      </c>
      <c r="D304">
        <v>1</v>
      </c>
      <c r="E304" s="5">
        <v>399000</v>
      </c>
      <c r="F304" s="5">
        <v>399000</v>
      </c>
    </row>
    <row r="305" spans="1:6" x14ac:dyDescent="0.35">
      <c r="A305" s="1" t="s">
        <v>3072</v>
      </c>
      <c r="B305" s="1" t="s">
        <v>3073</v>
      </c>
      <c r="C305" s="1" t="s">
        <v>3074</v>
      </c>
      <c r="D305">
        <v>1</v>
      </c>
      <c r="E305" s="5">
        <v>229000</v>
      </c>
      <c r="F305" s="5">
        <v>229000</v>
      </c>
    </row>
    <row r="306" spans="1:6" x14ac:dyDescent="0.35">
      <c r="A306" s="1" t="s">
        <v>3075</v>
      </c>
      <c r="B306" s="1" t="s">
        <v>3073</v>
      </c>
      <c r="C306" s="1" t="s">
        <v>2761</v>
      </c>
      <c r="D306">
        <v>1</v>
      </c>
      <c r="E306" s="5">
        <v>179000</v>
      </c>
      <c r="F306" s="5">
        <v>179000</v>
      </c>
    </row>
    <row r="307" spans="1:6" x14ac:dyDescent="0.35">
      <c r="A307" s="1" t="s">
        <v>3076</v>
      </c>
      <c r="B307" s="1" t="s">
        <v>3073</v>
      </c>
      <c r="C307" s="1" t="s">
        <v>3077</v>
      </c>
      <c r="D307">
        <v>2</v>
      </c>
      <c r="E307" s="5">
        <v>199000</v>
      </c>
      <c r="F307" s="5">
        <v>398000</v>
      </c>
    </row>
    <row r="308" spans="1:6" x14ac:dyDescent="0.35">
      <c r="A308" s="1" t="s">
        <v>3078</v>
      </c>
      <c r="B308" s="1" t="s">
        <v>3079</v>
      </c>
      <c r="C308" s="1" t="s">
        <v>2453</v>
      </c>
      <c r="D308">
        <v>1</v>
      </c>
      <c r="E308" s="5">
        <v>119000</v>
      </c>
      <c r="F308" s="5">
        <v>119000</v>
      </c>
    </row>
    <row r="309" spans="1:6" x14ac:dyDescent="0.35">
      <c r="A309" s="1" t="s">
        <v>3080</v>
      </c>
      <c r="B309" s="1" t="s">
        <v>3081</v>
      </c>
      <c r="C309" s="1" t="s">
        <v>3041</v>
      </c>
      <c r="D309">
        <v>3</v>
      </c>
      <c r="E309" s="5">
        <v>89000</v>
      </c>
      <c r="F309" s="5">
        <v>267000</v>
      </c>
    </row>
    <row r="310" spans="1:6" x14ac:dyDescent="0.35">
      <c r="A310" s="1" t="s">
        <v>3082</v>
      </c>
      <c r="B310" s="1" t="s">
        <v>3081</v>
      </c>
      <c r="C310" s="1" t="s">
        <v>3083</v>
      </c>
      <c r="D310">
        <v>1</v>
      </c>
      <c r="E310" s="5">
        <v>99000</v>
      </c>
      <c r="F310" s="5">
        <v>99000</v>
      </c>
    </row>
    <row r="311" spans="1:6" x14ac:dyDescent="0.35">
      <c r="A311" s="1" t="s">
        <v>3084</v>
      </c>
      <c r="B311" s="1" t="s">
        <v>3085</v>
      </c>
      <c r="C311" s="1" t="s">
        <v>2570</v>
      </c>
      <c r="D311">
        <v>3</v>
      </c>
      <c r="E311" s="5">
        <v>279000</v>
      </c>
      <c r="F311" s="5">
        <v>837000</v>
      </c>
    </row>
    <row r="312" spans="1:6" x14ac:dyDescent="0.35">
      <c r="A312" s="1" t="s">
        <v>3086</v>
      </c>
      <c r="B312" s="1" t="s">
        <v>3085</v>
      </c>
      <c r="C312" s="1" t="s">
        <v>3087</v>
      </c>
      <c r="D312">
        <v>2</v>
      </c>
      <c r="E312" s="5">
        <v>199000</v>
      </c>
      <c r="F312" s="5">
        <v>398000</v>
      </c>
    </row>
    <row r="313" spans="1:6" x14ac:dyDescent="0.35">
      <c r="A313" s="1" t="s">
        <v>3088</v>
      </c>
      <c r="B313" s="1" t="s">
        <v>3085</v>
      </c>
      <c r="C313" s="1" t="s">
        <v>2821</v>
      </c>
      <c r="D313">
        <v>1</v>
      </c>
      <c r="E313" s="5">
        <v>69000</v>
      </c>
      <c r="F313" s="5">
        <v>69000</v>
      </c>
    </row>
    <row r="314" spans="1:6" x14ac:dyDescent="0.35">
      <c r="A314" s="1" t="s">
        <v>3089</v>
      </c>
      <c r="B314" s="1" t="s">
        <v>3090</v>
      </c>
      <c r="C314" s="1" t="s">
        <v>2649</v>
      </c>
      <c r="D314">
        <v>2</v>
      </c>
      <c r="E314" s="5">
        <v>129000</v>
      </c>
      <c r="F314" s="5">
        <v>258000</v>
      </c>
    </row>
    <row r="315" spans="1:6" x14ac:dyDescent="0.35">
      <c r="A315" s="1" t="s">
        <v>3091</v>
      </c>
      <c r="B315" s="1" t="s">
        <v>3092</v>
      </c>
      <c r="C315" s="1" t="s">
        <v>3093</v>
      </c>
      <c r="D315">
        <v>1</v>
      </c>
      <c r="E315" s="5">
        <v>79000</v>
      </c>
      <c r="F315" s="5">
        <v>79000</v>
      </c>
    </row>
    <row r="316" spans="1:6" x14ac:dyDescent="0.35">
      <c r="A316" s="1" t="s">
        <v>3094</v>
      </c>
      <c r="B316" s="1" t="s">
        <v>3092</v>
      </c>
      <c r="C316" s="1" t="s">
        <v>3095</v>
      </c>
      <c r="D316">
        <v>2</v>
      </c>
      <c r="E316" s="5">
        <v>549000</v>
      </c>
      <c r="F316" s="5">
        <v>1098000</v>
      </c>
    </row>
    <row r="317" spans="1:6" x14ac:dyDescent="0.35">
      <c r="A317" s="1" t="s">
        <v>3096</v>
      </c>
      <c r="B317" s="1" t="s">
        <v>3097</v>
      </c>
      <c r="C317" s="1" t="s">
        <v>3098</v>
      </c>
      <c r="D317">
        <v>1</v>
      </c>
      <c r="E317" s="5">
        <v>299000</v>
      </c>
      <c r="F317" s="5">
        <v>299000</v>
      </c>
    </row>
    <row r="318" spans="1:6" x14ac:dyDescent="0.35">
      <c r="A318" s="1" t="s">
        <v>3099</v>
      </c>
      <c r="B318" s="1" t="s">
        <v>3097</v>
      </c>
      <c r="C318" s="1" t="s">
        <v>2652</v>
      </c>
      <c r="D318">
        <v>2</v>
      </c>
      <c r="E318" s="5">
        <v>229000</v>
      </c>
      <c r="F318" s="5">
        <v>458000</v>
      </c>
    </row>
    <row r="319" spans="1:6" x14ac:dyDescent="0.35">
      <c r="A319" s="1" t="s">
        <v>3100</v>
      </c>
      <c r="B319" s="1" t="s">
        <v>3101</v>
      </c>
      <c r="C319" s="1" t="s">
        <v>2674</v>
      </c>
      <c r="D319">
        <v>2</v>
      </c>
      <c r="E319" s="5">
        <v>89000</v>
      </c>
      <c r="F319" s="5">
        <v>178000</v>
      </c>
    </row>
    <row r="320" spans="1:6" x14ac:dyDescent="0.35">
      <c r="A320" s="1" t="s">
        <v>3102</v>
      </c>
      <c r="B320" s="1" t="s">
        <v>3101</v>
      </c>
      <c r="C320" s="1" t="s">
        <v>2421</v>
      </c>
      <c r="D320">
        <v>1</v>
      </c>
      <c r="E320" s="5">
        <v>249000</v>
      </c>
      <c r="F320" s="5">
        <v>249000</v>
      </c>
    </row>
    <row r="321" spans="1:6" x14ac:dyDescent="0.35">
      <c r="A321" s="1" t="s">
        <v>3103</v>
      </c>
      <c r="B321" s="1" t="s">
        <v>3101</v>
      </c>
      <c r="C321" s="1" t="s">
        <v>2761</v>
      </c>
      <c r="D321">
        <v>1</v>
      </c>
      <c r="E321" s="5">
        <v>179000</v>
      </c>
      <c r="F321" s="5">
        <v>179000</v>
      </c>
    </row>
    <row r="322" spans="1:6" x14ac:dyDescent="0.35">
      <c r="A322" s="1" t="s">
        <v>3104</v>
      </c>
      <c r="B322" s="1" t="s">
        <v>3105</v>
      </c>
      <c r="C322" s="1" t="s">
        <v>2642</v>
      </c>
      <c r="D322">
        <v>1</v>
      </c>
      <c r="E322" s="5">
        <v>329000</v>
      </c>
      <c r="F322" s="5">
        <v>329000</v>
      </c>
    </row>
    <row r="323" spans="1:6" x14ac:dyDescent="0.35">
      <c r="A323" s="1" t="s">
        <v>3106</v>
      </c>
      <c r="B323" s="1" t="s">
        <v>3107</v>
      </c>
      <c r="C323" s="1" t="s">
        <v>2559</v>
      </c>
      <c r="D323">
        <v>1</v>
      </c>
      <c r="E323" s="5">
        <v>129000</v>
      </c>
      <c r="F323" s="5">
        <v>129000</v>
      </c>
    </row>
    <row r="324" spans="1:6" x14ac:dyDescent="0.35">
      <c r="A324" s="1" t="s">
        <v>3108</v>
      </c>
      <c r="B324" s="1" t="s">
        <v>3107</v>
      </c>
      <c r="C324" s="1" t="s">
        <v>3109</v>
      </c>
      <c r="D324">
        <v>2</v>
      </c>
      <c r="E324" s="5">
        <v>599000</v>
      </c>
      <c r="F324" s="5">
        <v>1198000</v>
      </c>
    </row>
    <row r="325" spans="1:6" x14ac:dyDescent="0.35">
      <c r="A325" s="1" t="s">
        <v>3110</v>
      </c>
      <c r="B325" s="1" t="s">
        <v>3111</v>
      </c>
      <c r="C325" s="1" t="s">
        <v>3112</v>
      </c>
      <c r="D325">
        <v>1</v>
      </c>
      <c r="E325" s="5">
        <v>499000</v>
      </c>
      <c r="F325" s="5">
        <v>499000</v>
      </c>
    </row>
    <row r="326" spans="1:6" x14ac:dyDescent="0.35">
      <c r="A326" s="1" t="s">
        <v>3113</v>
      </c>
      <c r="B326" s="1" t="s">
        <v>3111</v>
      </c>
      <c r="C326" s="1" t="s">
        <v>3114</v>
      </c>
      <c r="D326">
        <v>1</v>
      </c>
      <c r="E326" s="5">
        <v>59000</v>
      </c>
      <c r="F326" s="5">
        <v>59000</v>
      </c>
    </row>
    <row r="327" spans="1:6" x14ac:dyDescent="0.35">
      <c r="A327" s="1" t="s">
        <v>3115</v>
      </c>
      <c r="B327" s="1" t="s">
        <v>3116</v>
      </c>
      <c r="C327" s="1" t="s">
        <v>2759</v>
      </c>
      <c r="D327">
        <v>1</v>
      </c>
      <c r="E327" s="5">
        <v>229000</v>
      </c>
      <c r="F327" s="5">
        <v>229000</v>
      </c>
    </row>
    <row r="328" spans="1:6" x14ac:dyDescent="0.35">
      <c r="A328" s="1" t="s">
        <v>3117</v>
      </c>
      <c r="B328" s="1" t="s">
        <v>3118</v>
      </c>
      <c r="C328" s="1" t="s">
        <v>2463</v>
      </c>
      <c r="D328">
        <v>1</v>
      </c>
      <c r="E328" s="5">
        <v>179000</v>
      </c>
      <c r="F328" s="5">
        <v>179000</v>
      </c>
    </row>
    <row r="329" spans="1:6" x14ac:dyDescent="0.35">
      <c r="A329" s="1" t="s">
        <v>3119</v>
      </c>
      <c r="B329" s="1" t="s">
        <v>3120</v>
      </c>
      <c r="C329" s="1" t="s">
        <v>3015</v>
      </c>
      <c r="D329">
        <v>2</v>
      </c>
      <c r="E329" s="5">
        <v>179000</v>
      </c>
      <c r="F329" s="5">
        <v>358000</v>
      </c>
    </row>
    <row r="330" spans="1:6" x14ac:dyDescent="0.35">
      <c r="A330" s="1" t="s">
        <v>3121</v>
      </c>
      <c r="B330" s="1" t="s">
        <v>3122</v>
      </c>
      <c r="C330" s="1" t="s">
        <v>2986</v>
      </c>
      <c r="D330">
        <v>1</v>
      </c>
      <c r="E330" s="5">
        <v>549000</v>
      </c>
      <c r="F330" s="5">
        <v>549000</v>
      </c>
    </row>
    <row r="331" spans="1:6" x14ac:dyDescent="0.35">
      <c r="A331" s="1" t="s">
        <v>3123</v>
      </c>
      <c r="B331" s="1" t="s">
        <v>3122</v>
      </c>
      <c r="C331" s="1" t="s">
        <v>2674</v>
      </c>
      <c r="D331">
        <v>1</v>
      </c>
      <c r="E331" s="5">
        <v>89000</v>
      </c>
      <c r="F331" s="5">
        <v>89000</v>
      </c>
    </row>
    <row r="332" spans="1:6" x14ac:dyDescent="0.35">
      <c r="A332" s="1" t="s">
        <v>3124</v>
      </c>
      <c r="B332" s="1" t="s">
        <v>3122</v>
      </c>
      <c r="C332" s="1" t="s">
        <v>3125</v>
      </c>
      <c r="D332">
        <v>1</v>
      </c>
      <c r="E332" s="5">
        <v>89000</v>
      </c>
      <c r="F332" s="5">
        <v>89000</v>
      </c>
    </row>
    <row r="333" spans="1:6" x14ac:dyDescent="0.35">
      <c r="A333" s="1" t="s">
        <v>3126</v>
      </c>
      <c r="B333" s="1" t="s">
        <v>3127</v>
      </c>
      <c r="C333" s="1" t="s">
        <v>2983</v>
      </c>
      <c r="D333">
        <v>1</v>
      </c>
      <c r="E333" s="5">
        <v>99000</v>
      </c>
      <c r="F333" s="5">
        <v>99000</v>
      </c>
    </row>
    <row r="334" spans="1:6" x14ac:dyDescent="0.35">
      <c r="A334" s="1" t="s">
        <v>3128</v>
      </c>
      <c r="B334" s="1" t="s">
        <v>3129</v>
      </c>
      <c r="C334" s="1" t="s">
        <v>2692</v>
      </c>
      <c r="D334">
        <v>1</v>
      </c>
      <c r="E334" s="5">
        <v>549000</v>
      </c>
      <c r="F334" s="5">
        <v>549000</v>
      </c>
    </row>
    <row r="335" spans="1:6" x14ac:dyDescent="0.35">
      <c r="A335" s="1" t="s">
        <v>3130</v>
      </c>
      <c r="B335" s="1" t="s">
        <v>3131</v>
      </c>
      <c r="C335" s="1" t="s">
        <v>3132</v>
      </c>
      <c r="D335">
        <v>1</v>
      </c>
      <c r="E335" s="5">
        <v>229000</v>
      </c>
      <c r="F335" s="5">
        <v>229000</v>
      </c>
    </row>
    <row r="336" spans="1:6" x14ac:dyDescent="0.35">
      <c r="A336" s="1" t="s">
        <v>3133</v>
      </c>
      <c r="B336" s="1" t="s">
        <v>3131</v>
      </c>
      <c r="C336" s="1" t="s">
        <v>2680</v>
      </c>
      <c r="D336">
        <v>3</v>
      </c>
      <c r="E336" s="5">
        <v>279000</v>
      </c>
      <c r="F336" s="5">
        <v>837000</v>
      </c>
    </row>
    <row r="337" spans="1:6" x14ac:dyDescent="0.35">
      <c r="A337" s="1" t="s">
        <v>3134</v>
      </c>
      <c r="B337" s="1" t="s">
        <v>3135</v>
      </c>
      <c r="C337" s="1" t="s">
        <v>3136</v>
      </c>
      <c r="D337">
        <v>1</v>
      </c>
      <c r="E337" s="5">
        <v>119000</v>
      </c>
      <c r="F337" s="5">
        <v>119000</v>
      </c>
    </row>
    <row r="338" spans="1:6" x14ac:dyDescent="0.35">
      <c r="A338" s="1" t="s">
        <v>3137</v>
      </c>
      <c r="B338" s="1" t="s">
        <v>3135</v>
      </c>
      <c r="C338" s="1" t="s">
        <v>3138</v>
      </c>
      <c r="D338">
        <v>3</v>
      </c>
      <c r="E338" s="5">
        <v>179000</v>
      </c>
      <c r="F338" s="5">
        <v>537000</v>
      </c>
    </row>
    <row r="339" spans="1:6" x14ac:dyDescent="0.35">
      <c r="A339" s="1" t="s">
        <v>3139</v>
      </c>
      <c r="B339" s="1" t="s">
        <v>3140</v>
      </c>
      <c r="C339" s="1" t="s">
        <v>2695</v>
      </c>
      <c r="D339">
        <v>1</v>
      </c>
      <c r="E339" s="5">
        <v>349000</v>
      </c>
      <c r="F339" s="5">
        <v>349000</v>
      </c>
    </row>
    <row r="340" spans="1:6" x14ac:dyDescent="0.35">
      <c r="A340" s="1" t="s">
        <v>3141</v>
      </c>
      <c r="B340" s="1" t="s">
        <v>3140</v>
      </c>
      <c r="C340" s="1" t="s">
        <v>3142</v>
      </c>
      <c r="D340">
        <v>1</v>
      </c>
      <c r="E340" s="5">
        <v>399000</v>
      </c>
      <c r="F340" s="5">
        <v>399000</v>
      </c>
    </row>
    <row r="341" spans="1:6" x14ac:dyDescent="0.35">
      <c r="A341" s="1" t="s">
        <v>3143</v>
      </c>
      <c r="B341" s="1" t="s">
        <v>3144</v>
      </c>
      <c r="C341" s="1" t="s">
        <v>3145</v>
      </c>
      <c r="D341">
        <v>1</v>
      </c>
      <c r="E341" s="5">
        <v>79000</v>
      </c>
      <c r="F341" s="5">
        <v>79000</v>
      </c>
    </row>
    <row r="342" spans="1:6" x14ac:dyDescent="0.35">
      <c r="A342" s="1" t="s">
        <v>3146</v>
      </c>
      <c r="B342" s="1" t="s">
        <v>3147</v>
      </c>
      <c r="C342" s="1" t="s">
        <v>2872</v>
      </c>
      <c r="D342">
        <v>1</v>
      </c>
      <c r="E342" s="5">
        <v>399000</v>
      </c>
      <c r="F342" s="5">
        <v>399000</v>
      </c>
    </row>
    <row r="343" spans="1:6" x14ac:dyDescent="0.35">
      <c r="A343" s="1" t="s">
        <v>3148</v>
      </c>
      <c r="B343" s="1" t="s">
        <v>3149</v>
      </c>
      <c r="C343" s="1" t="s">
        <v>2911</v>
      </c>
      <c r="D343">
        <v>1</v>
      </c>
      <c r="E343" s="5">
        <v>329000</v>
      </c>
      <c r="F343" s="5">
        <v>329000</v>
      </c>
    </row>
    <row r="344" spans="1:6" x14ac:dyDescent="0.35">
      <c r="A344" s="1" t="s">
        <v>3150</v>
      </c>
      <c r="B344" s="1" t="s">
        <v>3151</v>
      </c>
      <c r="C344" s="1" t="s">
        <v>3152</v>
      </c>
      <c r="D344">
        <v>1</v>
      </c>
      <c r="E344" s="5">
        <v>249000</v>
      </c>
      <c r="F344" s="5">
        <v>249000</v>
      </c>
    </row>
    <row r="345" spans="1:6" x14ac:dyDescent="0.35">
      <c r="A345" s="1" t="s">
        <v>3153</v>
      </c>
      <c r="B345" s="1" t="s">
        <v>3154</v>
      </c>
      <c r="C345" s="1" t="s">
        <v>3136</v>
      </c>
      <c r="D345">
        <v>1</v>
      </c>
      <c r="E345" s="5">
        <v>119000</v>
      </c>
      <c r="F345" s="5">
        <v>119000</v>
      </c>
    </row>
    <row r="346" spans="1:6" x14ac:dyDescent="0.35">
      <c r="A346" s="1" t="s">
        <v>3155</v>
      </c>
      <c r="B346" s="1" t="s">
        <v>3156</v>
      </c>
      <c r="C346" s="1" t="s">
        <v>2942</v>
      </c>
      <c r="D346">
        <v>2</v>
      </c>
      <c r="E346" s="5">
        <v>149000</v>
      </c>
      <c r="F346" s="5">
        <v>298000</v>
      </c>
    </row>
    <row r="347" spans="1:6" x14ac:dyDescent="0.35">
      <c r="A347" s="1" t="s">
        <v>3157</v>
      </c>
      <c r="B347" s="1" t="s">
        <v>3156</v>
      </c>
      <c r="C347" s="1" t="s">
        <v>2652</v>
      </c>
      <c r="D347">
        <v>1</v>
      </c>
      <c r="E347" s="5">
        <v>229000</v>
      </c>
      <c r="F347" s="5">
        <v>229000</v>
      </c>
    </row>
    <row r="348" spans="1:6" x14ac:dyDescent="0.35">
      <c r="A348" s="1" t="s">
        <v>3158</v>
      </c>
      <c r="B348" s="1" t="s">
        <v>3156</v>
      </c>
      <c r="C348" s="1" t="s">
        <v>2394</v>
      </c>
      <c r="D348">
        <v>2</v>
      </c>
      <c r="E348" s="5">
        <v>129000</v>
      </c>
      <c r="F348" s="5">
        <v>258000</v>
      </c>
    </row>
    <row r="349" spans="1:6" x14ac:dyDescent="0.35">
      <c r="A349" s="1" t="s">
        <v>3159</v>
      </c>
      <c r="B349" s="1" t="s">
        <v>3160</v>
      </c>
      <c r="C349" s="1" t="s">
        <v>3161</v>
      </c>
      <c r="D349">
        <v>1</v>
      </c>
      <c r="E349" s="5">
        <v>349000</v>
      </c>
      <c r="F349" s="5">
        <v>349000</v>
      </c>
    </row>
    <row r="350" spans="1:6" x14ac:dyDescent="0.35">
      <c r="A350" s="1" t="s">
        <v>3162</v>
      </c>
      <c r="B350" s="1" t="s">
        <v>3163</v>
      </c>
      <c r="C350" s="1" t="s">
        <v>3058</v>
      </c>
      <c r="D350">
        <v>2</v>
      </c>
      <c r="E350" s="5">
        <v>229000</v>
      </c>
      <c r="F350" s="5">
        <v>458000</v>
      </c>
    </row>
    <row r="351" spans="1:6" x14ac:dyDescent="0.35">
      <c r="A351" s="1" t="s">
        <v>3164</v>
      </c>
      <c r="B351" s="1" t="s">
        <v>3165</v>
      </c>
      <c r="C351" s="1" t="s">
        <v>2890</v>
      </c>
      <c r="D351">
        <v>1</v>
      </c>
      <c r="E351" s="5">
        <v>129000</v>
      </c>
      <c r="F351" s="5">
        <v>129000</v>
      </c>
    </row>
    <row r="352" spans="1:6" x14ac:dyDescent="0.35">
      <c r="A352" s="1" t="s">
        <v>3166</v>
      </c>
      <c r="B352" s="1" t="s">
        <v>3165</v>
      </c>
      <c r="C352" s="1" t="s">
        <v>2603</v>
      </c>
      <c r="D352">
        <v>1</v>
      </c>
      <c r="E352" s="5">
        <v>179000</v>
      </c>
      <c r="F352" s="5">
        <v>179000</v>
      </c>
    </row>
    <row r="353" spans="1:6" x14ac:dyDescent="0.35">
      <c r="A353" s="1" t="s">
        <v>3167</v>
      </c>
      <c r="B353" s="1" t="s">
        <v>3165</v>
      </c>
      <c r="C353" s="1" t="s">
        <v>3168</v>
      </c>
      <c r="D353">
        <v>1</v>
      </c>
      <c r="E353" s="5">
        <v>449000</v>
      </c>
      <c r="F353" s="5">
        <v>449000</v>
      </c>
    </row>
    <row r="354" spans="1:6" x14ac:dyDescent="0.35">
      <c r="A354" s="1" t="s">
        <v>3169</v>
      </c>
      <c r="B354" s="1" t="s">
        <v>3170</v>
      </c>
      <c r="C354" s="1" t="s">
        <v>2702</v>
      </c>
      <c r="D354">
        <v>3</v>
      </c>
      <c r="E354" s="5">
        <v>99000</v>
      </c>
      <c r="F354" s="5">
        <v>297000</v>
      </c>
    </row>
    <row r="355" spans="1:6" x14ac:dyDescent="0.35">
      <c r="A355" s="1" t="s">
        <v>3171</v>
      </c>
      <c r="B355" s="1" t="s">
        <v>3170</v>
      </c>
      <c r="C355" s="1" t="s">
        <v>2508</v>
      </c>
      <c r="D355">
        <v>1</v>
      </c>
      <c r="E355" s="5">
        <v>69000</v>
      </c>
      <c r="F355" s="5">
        <v>69000</v>
      </c>
    </row>
    <row r="356" spans="1:6" x14ac:dyDescent="0.35">
      <c r="A356" s="1" t="s">
        <v>3172</v>
      </c>
      <c r="B356" s="1" t="s">
        <v>3173</v>
      </c>
      <c r="C356" s="1" t="s">
        <v>2838</v>
      </c>
      <c r="D356">
        <v>1</v>
      </c>
      <c r="E356" s="5">
        <v>129000</v>
      </c>
      <c r="F356" s="5">
        <v>129000</v>
      </c>
    </row>
    <row r="357" spans="1:6" x14ac:dyDescent="0.35">
      <c r="A357" s="1" t="s">
        <v>3174</v>
      </c>
      <c r="B357" s="1" t="s">
        <v>3173</v>
      </c>
      <c r="C357" s="1" t="s">
        <v>3175</v>
      </c>
      <c r="D357">
        <v>1</v>
      </c>
      <c r="E357" s="5">
        <v>449000</v>
      </c>
      <c r="F357" s="5">
        <v>449000</v>
      </c>
    </row>
    <row r="358" spans="1:6" x14ac:dyDescent="0.35">
      <c r="A358" s="1" t="s">
        <v>3176</v>
      </c>
      <c r="B358" s="1" t="s">
        <v>3177</v>
      </c>
      <c r="C358" s="1" t="s">
        <v>2784</v>
      </c>
      <c r="D358">
        <v>1</v>
      </c>
      <c r="E358" s="5">
        <v>149000</v>
      </c>
      <c r="F358" s="5">
        <v>149000</v>
      </c>
    </row>
    <row r="359" spans="1:6" x14ac:dyDescent="0.35">
      <c r="A359" s="1" t="s">
        <v>3178</v>
      </c>
      <c r="B359" s="1" t="s">
        <v>3177</v>
      </c>
      <c r="C359" s="1" t="s">
        <v>2396</v>
      </c>
      <c r="D359">
        <v>2</v>
      </c>
      <c r="E359" s="5">
        <v>49000</v>
      </c>
      <c r="F359" s="5">
        <v>98000</v>
      </c>
    </row>
    <row r="360" spans="1:6" x14ac:dyDescent="0.35">
      <c r="A360" s="1" t="s">
        <v>3179</v>
      </c>
      <c r="B360" s="1" t="s">
        <v>3177</v>
      </c>
      <c r="C360" s="1" t="s">
        <v>2655</v>
      </c>
      <c r="D360">
        <v>2</v>
      </c>
      <c r="E360" s="5">
        <v>89000</v>
      </c>
      <c r="F360" s="5">
        <v>178000</v>
      </c>
    </row>
    <row r="361" spans="1:6" x14ac:dyDescent="0.35">
      <c r="A361" s="1" t="s">
        <v>3180</v>
      </c>
      <c r="B361" s="1" t="s">
        <v>3181</v>
      </c>
      <c r="C361" s="1" t="s">
        <v>2959</v>
      </c>
      <c r="D361">
        <v>1</v>
      </c>
      <c r="E361" s="5">
        <v>549000</v>
      </c>
      <c r="F361" s="5">
        <v>549000</v>
      </c>
    </row>
    <row r="362" spans="1:6" x14ac:dyDescent="0.35">
      <c r="A362" s="1" t="s">
        <v>3182</v>
      </c>
      <c r="B362" s="1" t="s">
        <v>3183</v>
      </c>
      <c r="C362" s="1" t="s">
        <v>2773</v>
      </c>
      <c r="D362">
        <v>1</v>
      </c>
      <c r="E362" s="5">
        <v>49000</v>
      </c>
      <c r="F362" s="5">
        <v>49000</v>
      </c>
    </row>
    <row r="363" spans="1:6" x14ac:dyDescent="0.35">
      <c r="A363" s="1" t="s">
        <v>3184</v>
      </c>
      <c r="B363" s="1" t="s">
        <v>3183</v>
      </c>
      <c r="C363" s="1" t="s">
        <v>2919</v>
      </c>
      <c r="D363">
        <v>1</v>
      </c>
      <c r="E363" s="5">
        <v>179000</v>
      </c>
      <c r="F363" s="5">
        <v>179000</v>
      </c>
    </row>
    <row r="364" spans="1:6" x14ac:dyDescent="0.35">
      <c r="A364" s="1" t="s">
        <v>3185</v>
      </c>
      <c r="B364" s="1" t="s">
        <v>3186</v>
      </c>
      <c r="C364" s="1" t="s">
        <v>2840</v>
      </c>
      <c r="D364">
        <v>2</v>
      </c>
      <c r="E364" s="5">
        <v>279000</v>
      </c>
      <c r="F364" s="5">
        <v>558000</v>
      </c>
    </row>
    <row r="365" spans="1:6" x14ac:dyDescent="0.35">
      <c r="A365" s="1" t="s">
        <v>3187</v>
      </c>
      <c r="B365" s="1" t="s">
        <v>3186</v>
      </c>
      <c r="C365" s="1" t="s">
        <v>3064</v>
      </c>
      <c r="D365">
        <v>2</v>
      </c>
      <c r="E365" s="5">
        <v>279000</v>
      </c>
      <c r="F365" s="5">
        <v>558000</v>
      </c>
    </row>
    <row r="366" spans="1:6" x14ac:dyDescent="0.35">
      <c r="A366" s="1" t="s">
        <v>3188</v>
      </c>
      <c r="B366" s="1" t="s">
        <v>3186</v>
      </c>
      <c r="C366" s="1" t="s">
        <v>2826</v>
      </c>
      <c r="D366">
        <v>1</v>
      </c>
      <c r="E366" s="5">
        <v>99000</v>
      </c>
      <c r="F366" s="5">
        <v>99000</v>
      </c>
    </row>
    <row r="367" spans="1:6" x14ac:dyDescent="0.35">
      <c r="A367" s="1" t="s">
        <v>3189</v>
      </c>
      <c r="B367" s="1" t="s">
        <v>3190</v>
      </c>
      <c r="C367" s="1" t="s">
        <v>3191</v>
      </c>
      <c r="D367">
        <v>1</v>
      </c>
      <c r="E367" s="5">
        <v>399000</v>
      </c>
      <c r="F367" s="5">
        <v>399000</v>
      </c>
    </row>
    <row r="368" spans="1:6" x14ac:dyDescent="0.35">
      <c r="A368" s="1" t="s">
        <v>3192</v>
      </c>
      <c r="B368" s="1" t="s">
        <v>3190</v>
      </c>
      <c r="C368" s="1" t="s">
        <v>3193</v>
      </c>
      <c r="D368">
        <v>1</v>
      </c>
      <c r="E368" s="5">
        <v>299000</v>
      </c>
      <c r="F368" s="5">
        <v>299000</v>
      </c>
    </row>
    <row r="369" spans="1:6" x14ac:dyDescent="0.35">
      <c r="A369" s="1" t="s">
        <v>3194</v>
      </c>
      <c r="B369" s="1" t="s">
        <v>3195</v>
      </c>
      <c r="C369" s="1" t="s">
        <v>3196</v>
      </c>
      <c r="D369">
        <v>2</v>
      </c>
      <c r="E369" s="5">
        <v>149000</v>
      </c>
      <c r="F369" s="5">
        <v>298000</v>
      </c>
    </row>
    <row r="370" spans="1:6" x14ac:dyDescent="0.35">
      <c r="A370" s="1" t="s">
        <v>3197</v>
      </c>
      <c r="B370" s="1" t="s">
        <v>3195</v>
      </c>
      <c r="C370" s="1" t="s">
        <v>3198</v>
      </c>
      <c r="D370">
        <v>1</v>
      </c>
      <c r="E370" s="5">
        <v>399000</v>
      </c>
      <c r="F370" s="5">
        <v>399000</v>
      </c>
    </row>
    <row r="371" spans="1:6" x14ac:dyDescent="0.35">
      <c r="A371" s="1" t="s">
        <v>3199</v>
      </c>
      <c r="B371" s="1" t="s">
        <v>3200</v>
      </c>
      <c r="C371" s="1" t="s">
        <v>2937</v>
      </c>
      <c r="D371">
        <v>1</v>
      </c>
      <c r="E371" s="5">
        <v>49000</v>
      </c>
      <c r="F371" s="5">
        <v>49000</v>
      </c>
    </row>
    <row r="372" spans="1:6" x14ac:dyDescent="0.35">
      <c r="A372" s="1" t="s">
        <v>3201</v>
      </c>
      <c r="B372" s="1" t="s">
        <v>3202</v>
      </c>
      <c r="C372" s="1" t="s">
        <v>2429</v>
      </c>
      <c r="D372">
        <v>1</v>
      </c>
      <c r="E372" s="5">
        <v>79000</v>
      </c>
      <c r="F372" s="5">
        <v>79000</v>
      </c>
    </row>
    <row r="373" spans="1:6" x14ac:dyDescent="0.35">
      <c r="A373" s="1" t="s">
        <v>3203</v>
      </c>
      <c r="B373" s="1" t="s">
        <v>3202</v>
      </c>
      <c r="C373" s="1" t="s">
        <v>3098</v>
      </c>
      <c r="D373">
        <v>1</v>
      </c>
      <c r="E373" s="5">
        <v>299000</v>
      </c>
      <c r="F373" s="5">
        <v>299000</v>
      </c>
    </row>
    <row r="374" spans="1:6" x14ac:dyDescent="0.35">
      <c r="A374" s="1" t="s">
        <v>3204</v>
      </c>
      <c r="B374" s="1" t="s">
        <v>3205</v>
      </c>
      <c r="C374" s="1" t="s">
        <v>2854</v>
      </c>
      <c r="D374">
        <v>1</v>
      </c>
      <c r="E374" s="5">
        <v>229000</v>
      </c>
      <c r="F374" s="5">
        <v>229000</v>
      </c>
    </row>
    <row r="375" spans="1:6" x14ac:dyDescent="0.35">
      <c r="A375" s="1" t="s">
        <v>3206</v>
      </c>
      <c r="B375" s="1" t="s">
        <v>3205</v>
      </c>
      <c r="C375" s="1" t="s">
        <v>2565</v>
      </c>
      <c r="D375">
        <v>2</v>
      </c>
      <c r="E375" s="5">
        <v>69000</v>
      </c>
      <c r="F375" s="5">
        <v>138000</v>
      </c>
    </row>
    <row r="376" spans="1:6" x14ac:dyDescent="0.35">
      <c r="A376" s="1" t="s">
        <v>3207</v>
      </c>
      <c r="B376" s="1" t="s">
        <v>3208</v>
      </c>
      <c r="C376" s="1" t="s">
        <v>2631</v>
      </c>
      <c r="D376">
        <v>1</v>
      </c>
      <c r="E376" s="5">
        <v>299000</v>
      </c>
      <c r="F376" s="5">
        <v>299000</v>
      </c>
    </row>
    <row r="377" spans="1:6" x14ac:dyDescent="0.35">
      <c r="A377" s="1" t="s">
        <v>3209</v>
      </c>
      <c r="B377" s="1" t="s">
        <v>3210</v>
      </c>
      <c r="C377" s="1" t="s">
        <v>3211</v>
      </c>
      <c r="D377">
        <v>1</v>
      </c>
      <c r="E377" s="5">
        <v>129000</v>
      </c>
      <c r="F377" s="5">
        <v>129000</v>
      </c>
    </row>
    <row r="378" spans="1:6" x14ac:dyDescent="0.35">
      <c r="A378" s="1" t="s">
        <v>3212</v>
      </c>
      <c r="B378" s="1" t="s">
        <v>3210</v>
      </c>
      <c r="C378" s="1" t="s">
        <v>2688</v>
      </c>
      <c r="D378">
        <v>3</v>
      </c>
      <c r="E378" s="5">
        <v>119000</v>
      </c>
      <c r="F378" s="5">
        <v>357000</v>
      </c>
    </row>
    <row r="379" spans="1:6" x14ac:dyDescent="0.35">
      <c r="A379" s="1" t="s">
        <v>3213</v>
      </c>
      <c r="B379" s="1" t="s">
        <v>3210</v>
      </c>
      <c r="C379" s="1" t="s">
        <v>3087</v>
      </c>
      <c r="D379">
        <v>1</v>
      </c>
      <c r="E379" s="5">
        <v>199000</v>
      </c>
      <c r="F379" s="5">
        <v>199000</v>
      </c>
    </row>
    <row r="380" spans="1:6" x14ac:dyDescent="0.35">
      <c r="A380" s="1" t="s">
        <v>3214</v>
      </c>
      <c r="B380" s="1" t="s">
        <v>3215</v>
      </c>
      <c r="C380" s="1" t="s">
        <v>2631</v>
      </c>
      <c r="D380">
        <v>1</v>
      </c>
      <c r="E380" s="5">
        <v>299000</v>
      </c>
      <c r="F380" s="5">
        <v>299000</v>
      </c>
    </row>
    <row r="381" spans="1:6" x14ac:dyDescent="0.35">
      <c r="A381" s="1" t="s">
        <v>3216</v>
      </c>
      <c r="B381" s="1" t="s">
        <v>3215</v>
      </c>
      <c r="C381" s="1" t="s">
        <v>2715</v>
      </c>
      <c r="D381">
        <v>1</v>
      </c>
      <c r="E381" s="5">
        <v>199000</v>
      </c>
      <c r="F381" s="5">
        <v>199000</v>
      </c>
    </row>
    <row r="382" spans="1:6" x14ac:dyDescent="0.35">
      <c r="A382" s="1" t="s">
        <v>3217</v>
      </c>
      <c r="B382" s="1" t="s">
        <v>3215</v>
      </c>
      <c r="C382" s="1" t="s">
        <v>3109</v>
      </c>
      <c r="D382">
        <v>3</v>
      </c>
      <c r="E382" s="5">
        <v>599000</v>
      </c>
      <c r="F382" s="5">
        <v>1797000</v>
      </c>
    </row>
    <row r="383" spans="1:6" x14ac:dyDescent="0.35">
      <c r="A383" s="1" t="s">
        <v>3218</v>
      </c>
      <c r="B383" s="1" t="s">
        <v>3219</v>
      </c>
      <c r="C383" s="1" t="s">
        <v>2539</v>
      </c>
      <c r="D383">
        <v>1</v>
      </c>
      <c r="E383" s="5">
        <v>249000</v>
      </c>
      <c r="F383" s="5">
        <v>249000</v>
      </c>
    </row>
    <row r="384" spans="1:6" x14ac:dyDescent="0.35">
      <c r="A384" s="1" t="s">
        <v>3220</v>
      </c>
      <c r="B384" s="1" t="s">
        <v>3221</v>
      </c>
      <c r="C384" s="1" t="s">
        <v>2748</v>
      </c>
      <c r="D384">
        <v>1</v>
      </c>
      <c r="E384" s="5">
        <v>119000</v>
      </c>
      <c r="F384" s="5">
        <v>119000</v>
      </c>
    </row>
    <row r="385" spans="1:6" x14ac:dyDescent="0.35">
      <c r="A385" s="1" t="s">
        <v>3222</v>
      </c>
      <c r="B385" s="1" t="s">
        <v>3221</v>
      </c>
      <c r="C385" s="1" t="s">
        <v>3223</v>
      </c>
      <c r="D385">
        <v>1</v>
      </c>
      <c r="E385" s="5">
        <v>69000</v>
      </c>
      <c r="F385" s="5">
        <v>69000</v>
      </c>
    </row>
    <row r="386" spans="1:6" x14ac:dyDescent="0.35">
      <c r="A386" s="1" t="s">
        <v>3224</v>
      </c>
      <c r="B386" s="1" t="s">
        <v>3225</v>
      </c>
      <c r="C386" s="1" t="s">
        <v>2676</v>
      </c>
      <c r="D386">
        <v>1</v>
      </c>
      <c r="E386" s="5">
        <v>249000</v>
      </c>
      <c r="F386" s="5">
        <v>249000</v>
      </c>
    </row>
    <row r="387" spans="1:6" x14ac:dyDescent="0.35">
      <c r="A387" s="1" t="s">
        <v>3226</v>
      </c>
      <c r="B387" s="1" t="s">
        <v>3225</v>
      </c>
      <c r="C387" s="1" t="s">
        <v>3223</v>
      </c>
      <c r="D387">
        <v>1</v>
      </c>
      <c r="E387" s="5">
        <v>69000</v>
      </c>
      <c r="F387" s="5">
        <v>69000</v>
      </c>
    </row>
    <row r="388" spans="1:6" x14ac:dyDescent="0.35">
      <c r="A388" s="1" t="s">
        <v>3227</v>
      </c>
      <c r="B388" s="1" t="s">
        <v>3228</v>
      </c>
      <c r="C388" s="1" t="s">
        <v>2548</v>
      </c>
      <c r="D388">
        <v>2</v>
      </c>
      <c r="E388" s="5">
        <v>599000</v>
      </c>
      <c r="F388" s="5">
        <v>1198000</v>
      </c>
    </row>
    <row r="389" spans="1:6" x14ac:dyDescent="0.35">
      <c r="A389" s="1" t="s">
        <v>3229</v>
      </c>
      <c r="B389" s="1" t="s">
        <v>3230</v>
      </c>
      <c r="C389" s="1" t="s">
        <v>3231</v>
      </c>
      <c r="D389">
        <v>1</v>
      </c>
      <c r="E389" s="5">
        <v>329000</v>
      </c>
      <c r="F389" s="5">
        <v>329000</v>
      </c>
    </row>
    <row r="390" spans="1:6" x14ac:dyDescent="0.35">
      <c r="A390" s="1" t="s">
        <v>3232</v>
      </c>
      <c r="B390" s="1" t="s">
        <v>3233</v>
      </c>
      <c r="C390" s="1" t="s">
        <v>2931</v>
      </c>
      <c r="D390">
        <v>1</v>
      </c>
      <c r="E390" s="5">
        <v>199000</v>
      </c>
      <c r="F390" s="5">
        <v>199000</v>
      </c>
    </row>
    <row r="391" spans="1:6" x14ac:dyDescent="0.35">
      <c r="A391" s="1" t="s">
        <v>3234</v>
      </c>
      <c r="B391" s="1" t="s">
        <v>3233</v>
      </c>
      <c r="C391" s="1" t="s">
        <v>2919</v>
      </c>
      <c r="D391">
        <v>2</v>
      </c>
      <c r="E391" s="5">
        <v>179000</v>
      </c>
      <c r="F391" s="5">
        <v>358000</v>
      </c>
    </row>
    <row r="392" spans="1:6" x14ac:dyDescent="0.35">
      <c r="A392" s="1" t="s">
        <v>3235</v>
      </c>
      <c r="B392" s="1" t="s">
        <v>3236</v>
      </c>
      <c r="C392" s="1" t="s">
        <v>3132</v>
      </c>
      <c r="D392">
        <v>1</v>
      </c>
      <c r="E392" s="5">
        <v>229000</v>
      </c>
      <c r="F392" s="5">
        <v>229000</v>
      </c>
    </row>
    <row r="393" spans="1:6" x14ac:dyDescent="0.35">
      <c r="A393" s="1" t="s">
        <v>3237</v>
      </c>
      <c r="B393" s="1" t="s">
        <v>3236</v>
      </c>
      <c r="C393" s="1" t="s">
        <v>2937</v>
      </c>
      <c r="D393">
        <v>1</v>
      </c>
      <c r="E393" s="5">
        <v>49000</v>
      </c>
      <c r="F393" s="5">
        <v>49000</v>
      </c>
    </row>
    <row r="394" spans="1:6" x14ac:dyDescent="0.35">
      <c r="A394" s="1" t="s">
        <v>3238</v>
      </c>
      <c r="B394" s="1" t="s">
        <v>3236</v>
      </c>
      <c r="C394" s="1" t="s">
        <v>2482</v>
      </c>
      <c r="D394">
        <v>2</v>
      </c>
      <c r="E394" s="5">
        <v>119000</v>
      </c>
      <c r="F394" s="5">
        <v>238000</v>
      </c>
    </row>
    <row r="395" spans="1:6" x14ac:dyDescent="0.35">
      <c r="A395" s="1" t="s">
        <v>3239</v>
      </c>
      <c r="B395" s="1" t="s">
        <v>3240</v>
      </c>
      <c r="C395" s="1" t="s">
        <v>3241</v>
      </c>
      <c r="D395">
        <v>3</v>
      </c>
      <c r="E395" s="5">
        <v>549000</v>
      </c>
      <c r="F395" s="5">
        <v>1647000</v>
      </c>
    </row>
    <row r="396" spans="1:6" x14ac:dyDescent="0.35">
      <c r="A396" s="1" t="s">
        <v>3242</v>
      </c>
      <c r="B396" s="1" t="s">
        <v>3240</v>
      </c>
      <c r="C396" s="1" t="s">
        <v>2555</v>
      </c>
      <c r="D396">
        <v>1</v>
      </c>
      <c r="E396" s="5">
        <v>349000</v>
      </c>
      <c r="F396" s="5">
        <v>349000</v>
      </c>
    </row>
    <row r="397" spans="1:6" x14ac:dyDescent="0.35">
      <c r="A397" s="1" t="s">
        <v>3243</v>
      </c>
      <c r="B397" s="1" t="s">
        <v>3244</v>
      </c>
      <c r="C397" s="1" t="s">
        <v>3245</v>
      </c>
      <c r="D397">
        <v>1</v>
      </c>
      <c r="E397" s="5">
        <v>499000</v>
      </c>
      <c r="F397" s="5">
        <v>499000</v>
      </c>
    </row>
    <row r="398" spans="1:6" x14ac:dyDescent="0.35">
      <c r="A398" s="1" t="s">
        <v>3246</v>
      </c>
      <c r="B398" s="1" t="s">
        <v>3244</v>
      </c>
      <c r="C398" s="1" t="s">
        <v>3247</v>
      </c>
      <c r="D398">
        <v>1</v>
      </c>
      <c r="E398" s="5">
        <v>599000</v>
      </c>
      <c r="F398" s="5">
        <v>599000</v>
      </c>
    </row>
    <row r="399" spans="1:6" x14ac:dyDescent="0.35">
      <c r="A399" s="1" t="s">
        <v>3248</v>
      </c>
      <c r="B399" s="1" t="s">
        <v>3249</v>
      </c>
      <c r="C399" s="1" t="s">
        <v>3145</v>
      </c>
      <c r="D399">
        <v>1</v>
      </c>
      <c r="E399" s="5">
        <v>79000</v>
      </c>
      <c r="F399" s="5">
        <v>79000</v>
      </c>
    </row>
    <row r="400" spans="1:6" x14ac:dyDescent="0.35">
      <c r="A400" s="1" t="s">
        <v>3250</v>
      </c>
      <c r="B400" s="1" t="s">
        <v>3249</v>
      </c>
      <c r="C400" s="1" t="s">
        <v>2709</v>
      </c>
      <c r="D400">
        <v>1</v>
      </c>
      <c r="E400" s="5">
        <v>79000</v>
      </c>
      <c r="F400" s="5">
        <v>79000</v>
      </c>
    </row>
    <row r="401" spans="1:6" x14ac:dyDescent="0.35">
      <c r="A401" s="1" t="s">
        <v>3251</v>
      </c>
      <c r="B401" s="1" t="s">
        <v>3249</v>
      </c>
      <c r="C401" s="1" t="s">
        <v>2680</v>
      </c>
      <c r="D401">
        <v>1</v>
      </c>
      <c r="E401" s="5">
        <v>279000</v>
      </c>
      <c r="F401" s="5">
        <v>279000</v>
      </c>
    </row>
    <row r="402" spans="1:6" x14ac:dyDescent="0.35">
      <c r="A402" s="1" t="s">
        <v>3252</v>
      </c>
      <c r="B402" s="1" t="s">
        <v>3253</v>
      </c>
      <c r="C402" s="1" t="s">
        <v>2683</v>
      </c>
      <c r="D402">
        <v>1</v>
      </c>
      <c r="E402" s="5">
        <v>59000</v>
      </c>
      <c r="F402" s="5">
        <v>59000</v>
      </c>
    </row>
    <row r="403" spans="1:6" x14ac:dyDescent="0.35">
      <c r="A403" s="1" t="s">
        <v>3254</v>
      </c>
      <c r="B403" s="1" t="s">
        <v>3255</v>
      </c>
      <c r="C403" s="1" t="s">
        <v>3138</v>
      </c>
      <c r="D403">
        <v>3</v>
      </c>
      <c r="E403" s="5">
        <v>179000</v>
      </c>
      <c r="F403" s="5">
        <v>537000</v>
      </c>
    </row>
    <row r="404" spans="1:6" x14ac:dyDescent="0.35">
      <c r="A404" s="1" t="s">
        <v>3256</v>
      </c>
      <c r="B404" s="1" t="s">
        <v>3257</v>
      </c>
      <c r="C404" s="1" t="s">
        <v>2416</v>
      </c>
      <c r="D404">
        <v>3</v>
      </c>
      <c r="E404" s="5">
        <v>149000</v>
      </c>
      <c r="F404" s="5">
        <v>447000</v>
      </c>
    </row>
    <row r="405" spans="1:6" x14ac:dyDescent="0.35">
      <c r="A405" s="1" t="s">
        <v>3258</v>
      </c>
      <c r="B405" s="1" t="s">
        <v>3257</v>
      </c>
      <c r="C405" s="1" t="s">
        <v>3056</v>
      </c>
      <c r="D405">
        <v>1</v>
      </c>
      <c r="E405" s="5">
        <v>99000</v>
      </c>
      <c r="F405" s="5">
        <v>99000</v>
      </c>
    </row>
    <row r="406" spans="1:6" x14ac:dyDescent="0.35">
      <c r="A406" s="1" t="s">
        <v>3259</v>
      </c>
      <c r="B406" s="1" t="s">
        <v>3260</v>
      </c>
      <c r="C406" s="1" t="s">
        <v>2718</v>
      </c>
      <c r="D406">
        <v>1</v>
      </c>
      <c r="E406" s="5">
        <v>59000</v>
      </c>
      <c r="F406" s="5">
        <v>59000</v>
      </c>
    </row>
    <row r="407" spans="1:6" x14ac:dyDescent="0.35">
      <c r="A407" s="1" t="s">
        <v>3261</v>
      </c>
      <c r="B407" s="1" t="s">
        <v>3262</v>
      </c>
      <c r="C407" s="1" t="s">
        <v>2956</v>
      </c>
      <c r="D407">
        <v>1</v>
      </c>
      <c r="E407" s="5">
        <v>399000</v>
      </c>
      <c r="F407" s="5">
        <v>399000</v>
      </c>
    </row>
    <row r="408" spans="1:6" x14ac:dyDescent="0.35">
      <c r="A408" s="1" t="s">
        <v>3263</v>
      </c>
      <c r="B408" s="1" t="s">
        <v>3264</v>
      </c>
      <c r="C408" s="1" t="s">
        <v>2709</v>
      </c>
      <c r="D408">
        <v>2</v>
      </c>
      <c r="E408" s="5">
        <v>79000</v>
      </c>
      <c r="F408" s="5">
        <v>158000</v>
      </c>
    </row>
    <row r="409" spans="1:6" x14ac:dyDescent="0.35">
      <c r="A409" s="1" t="s">
        <v>3265</v>
      </c>
      <c r="B409" s="1" t="s">
        <v>3264</v>
      </c>
      <c r="C409" s="1" t="s">
        <v>3266</v>
      </c>
      <c r="D409">
        <v>1</v>
      </c>
      <c r="E409" s="5">
        <v>179000</v>
      </c>
      <c r="F409" s="5">
        <v>179000</v>
      </c>
    </row>
    <row r="410" spans="1:6" x14ac:dyDescent="0.35">
      <c r="A410" s="1" t="s">
        <v>3267</v>
      </c>
      <c r="B410" s="1" t="s">
        <v>3268</v>
      </c>
      <c r="C410" s="1" t="s">
        <v>3269</v>
      </c>
      <c r="D410">
        <v>1</v>
      </c>
      <c r="E410" s="5">
        <v>79000</v>
      </c>
      <c r="F410" s="5">
        <v>79000</v>
      </c>
    </row>
    <row r="411" spans="1:6" x14ac:dyDescent="0.35">
      <c r="A411" s="1" t="s">
        <v>3270</v>
      </c>
      <c r="B411" s="1" t="s">
        <v>3271</v>
      </c>
      <c r="C411" s="1" t="s">
        <v>3069</v>
      </c>
      <c r="D411">
        <v>1</v>
      </c>
      <c r="E411" s="5">
        <v>179000</v>
      </c>
      <c r="F411" s="5">
        <v>179000</v>
      </c>
    </row>
    <row r="412" spans="1:6" x14ac:dyDescent="0.35">
      <c r="A412" s="1" t="s">
        <v>3272</v>
      </c>
      <c r="B412" s="1" t="s">
        <v>3273</v>
      </c>
      <c r="C412" s="1" t="s">
        <v>2803</v>
      </c>
      <c r="D412">
        <v>1</v>
      </c>
      <c r="E412" s="5">
        <v>99000</v>
      </c>
      <c r="F412" s="5">
        <v>99000</v>
      </c>
    </row>
    <row r="413" spans="1:6" x14ac:dyDescent="0.35">
      <c r="A413" s="1" t="s">
        <v>3274</v>
      </c>
      <c r="B413" s="1" t="s">
        <v>3275</v>
      </c>
      <c r="C413" s="1" t="s">
        <v>2424</v>
      </c>
      <c r="D413">
        <v>1</v>
      </c>
      <c r="E413" s="5">
        <v>279000</v>
      </c>
      <c r="F413" s="5">
        <v>279000</v>
      </c>
    </row>
    <row r="414" spans="1:6" x14ac:dyDescent="0.35">
      <c r="A414" s="1" t="s">
        <v>3276</v>
      </c>
      <c r="B414" s="1" t="s">
        <v>3277</v>
      </c>
      <c r="C414" s="1" t="s">
        <v>2676</v>
      </c>
      <c r="D414">
        <v>2</v>
      </c>
      <c r="E414" s="5">
        <v>249000</v>
      </c>
      <c r="F414" s="5">
        <v>498000</v>
      </c>
    </row>
    <row r="415" spans="1:6" x14ac:dyDescent="0.35">
      <c r="A415" s="1" t="s">
        <v>3278</v>
      </c>
      <c r="B415" s="1" t="s">
        <v>3279</v>
      </c>
      <c r="C415" s="1" t="s">
        <v>3280</v>
      </c>
      <c r="D415">
        <v>3</v>
      </c>
      <c r="E415" s="5">
        <v>199000</v>
      </c>
      <c r="F415" s="5">
        <v>597000</v>
      </c>
    </row>
    <row r="416" spans="1:6" x14ac:dyDescent="0.35">
      <c r="A416" s="1" t="s">
        <v>3281</v>
      </c>
      <c r="B416" s="1" t="s">
        <v>3282</v>
      </c>
      <c r="C416" s="1" t="s">
        <v>2669</v>
      </c>
      <c r="D416">
        <v>3</v>
      </c>
      <c r="E416" s="5">
        <v>249000</v>
      </c>
      <c r="F416" s="5">
        <v>747000</v>
      </c>
    </row>
    <row r="417" spans="1:6" x14ac:dyDescent="0.35">
      <c r="A417" s="1" t="s">
        <v>3283</v>
      </c>
      <c r="B417" s="1" t="s">
        <v>3284</v>
      </c>
      <c r="C417" s="1" t="s">
        <v>2612</v>
      </c>
      <c r="D417">
        <v>2</v>
      </c>
      <c r="E417" s="5">
        <v>149000</v>
      </c>
      <c r="F417" s="5">
        <v>298000</v>
      </c>
    </row>
    <row r="418" spans="1:6" x14ac:dyDescent="0.35">
      <c r="A418" s="1" t="s">
        <v>3285</v>
      </c>
      <c r="B418" s="1" t="s">
        <v>3286</v>
      </c>
      <c r="C418" s="1" t="s">
        <v>3287</v>
      </c>
      <c r="D418">
        <v>1</v>
      </c>
      <c r="E418" s="5">
        <v>229000</v>
      </c>
      <c r="F418" s="5">
        <v>229000</v>
      </c>
    </row>
    <row r="419" spans="1:6" x14ac:dyDescent="0.35">
      <c r="A419" s="1" t="s">
        <v>3288</v>
      </c>
      <c r="B419" s="1" t="s">
        <v>3286</v>
      </c>
      <c r="C419" s="1" t="s">
        <v>3289</v>
      </c>
      <c r="D419">
        <v>1</v>
      </c>
      <c r="E419" s="5">
        <v>299000</v>
      </c>
      <c r="F419" s="5">
        <v>299000</v>
      </c>
    </row>
    <row r="420" spans="1:6" x14ac:dyDescent="0.35">
      <c r="A420" s="1" t="s">
        <v>3290</v>
      </c>
      <c r="B420" s="1" t="s">
        <v>3291</v>
      </c>
      <c r="C420" s="1" t="s">
        <v>3196</v>
      </c>
      <c r="D420">
        <v>1</v>
      </c>
      <c r="E420" s="5">
        <v>149000</v>
      </c>
      <c r="F420" s="5">
        <v>149000</v>
      </c>
    </row>
    <row r="421" spans="1:6" x14ac:dyDescent="0.35">
      <c r="A421" s="1" t="s">
        <v>3292</v>
      </c>
      <c r="B421" s="1" t="s">
        <v>3293</v>
      </c>
      <c r="C421" s="1" t="s">
        <v>2777</v>
      </c>
      <c r="D421">
        <v>1</v>
      </c>
      <c r="E421" s="5">
        <v>499000</v>
      </c>
      <c r="F421" s="5">
        <v>499000</v>
      </c>
    </row>
    <row r="422" spans="1:6" x14ac:dyDescent="0.35">
      <c r="A422" s="1" t="s">
        <v>3294</v>
      </c>
      <c r="B422" s="1" t="s">
        <v>3293</v>
      </c>
      <c r="C422" s="1" t="s">
        <v>3280</v>
      </c>
      <c r="D422">
        <v>2</v>
      </c>
      <c r="E422" s="5">
        <v>199000</v>
      </c>
      <c r="F422" s="5">
        <v>398000</v>
      </c>
    </row>
    <row r="423" spans="1:6" x14ac:dyDescent="0.35">
      <c r="A423" s="1" t="s">
        <v>3295</v>
      </c>
      <c r="B423" s="1" t="s">
        <v>3296</v>
      </c>
      <c r="C423" s="1" t="s">
        <v>2606</v>
      </c>
      <c r="D423">
        <v>1</v>
      </c>
      <c r="E423" s="5">
        <v>499000</v>
      </c>
      <c r="F423" s="5">
        <v>499000</v>
      </c>
    </row>
    <row r="424" spans="1:6" x14ac:dyDescent="0.35">
      <c r="A424" s="1" t="s">
        <v>3297</v>
      </c>
      <c r="B424" s="1" t="s">
        <v>3296</v>
      </c>
      <c r="C424" s="1" t="s">
        <v>2826</v>
      </c>
      <c r="D424">
        <v>1</v>
      </c>
      <c r="E424" s="5">
        <v>99000</v>
      </c>
      <c r="F424" s="5">
        <v>99000</v>
      </c>
    </row>
    <row r="425" spans="1:6" x14ac:dyDescent="0.35">
      <c r="A425" s="1" t="s">
        <v>3298</v>
      </c>
      <c r="B425" s="1" t="s">
        <v>3299</v>
      </c>
      <c r="C425" s="1" t="s">
        <v>2851</v>
      </c>
      <c r="D425">
        <v>1</v>
      </c>
      <c r="E425" s="5">
        <v>199000</v>
      </c>
      <c r="F425" s="5">
        <v>199000</v>
      </c>
    </row>
    <row r="426" spans="1:6" x14ac:dyDescent="0.35">
      <c r="A426" s="1" t="s">
        <v>3300</v>
      </c>
      <c r="B426" s="1" t="s">
        <v>3301</v>
      </c>
      <c r="C426" s="1" t="s">
        <v>2480</v>
      </c>
      <c r="D426">
        <v>1</v>
      </c>
      <c r="E426" s="5">
        <v>129000</v>
      </c>
      <c r="F426" s="5">
        <v>129000</v>
      </c>
    </row>
    <row r="427" spans="1:6" x14ac:dyDescent="0.35">
      <c r="A427" s="1" t="s">
        <v>3302</v>
      </c>
      <c r="B427" s="1" t="s">
        <v>3301</v>
      </c>
      <c r="C427" s="1" t="s">
        <v>3303</v>
      </c>
      <c r="D427">
        <v>1</v>
      </c>
      <c r="E427" s="5">
        <v>79000</v>
      </c>
      <c r="F427" s="5">
        <v>79000</v>
      </c>
    </row>
    <row r="428" spans="1:6" x14ac:dyDescent="0.35">
      <c r="A428" s="1" t="s">
        <v>3304</v>
      </c>
      <c r="B428" s="1" t="s">
        <v>3305</v>
      </c>
      <c r="C428" s="1" t="s">
        <v>2715</v>
      </c>
      <c r="D428">
        <v>3</v>
      </c>
      <c r="E428" s="5">
        <v>199000</v>
      </c>
      <c r="F428" s="5">
        <v>597000</v>
      </c>
    </row>
    <row r="429" spans="1:6" x14ac:dyDescent="0.35">
      <c r="A429" s="1" t="s">
        <v>3306</v>
      </c>
      <c r="B429" s="1" t="s">
        <v>3307</v>
      </c>
      <c r="C429" s="1" t="s">
        <v>2931</v>
      </c>
      <c r="D429">
        <v>1</v>
      </c>
      <c r="E429" s="5">
        <v>199000</v>
      </c>
      <c r="F429" s="5">
        <v>199000</v>
      </c>
    </row>
    <row r="430" spans="1:6" x14ac:dyDescent="0.35">
      <c r="A430" s="1" t="s">
        <v>3308</v>
      </c>
      <c r="B430" s="1" t="s">
        <v>3307</v>
      </c>
      <c r="C430" s="1" t="s">
        <v>2961</v>
      </c>
      <c r="D430">
        <v>1</v>
      </c>
      <c r="E430" s="5">
        <v>279000</v>
      </c>
      <c r="F430" s="5">
        <v>279000</v>
      </c>
    </row>
    <row r="431" spans="1:6" x14ac:dyDescent="0.35">
      <c r="A431" s="1" t="s">
        <v>3309</v>
      </c>
      <c r="B431" s="1" t="s">
        <v>3310</v>
      </c>
      <c r="C431" s="1" t="s">
        <v>2895</v>
      </c>
      <c r="D431">
        <v>1</v>
      </c>
      <c r="E431" s="5">
        <v>299000</v>
      </c>
      <c r="F431" s="5">
        <v>299000</v>
      </c>
    </row>
    <row r="432" spans="1:6" x14ac:dyDescent="0.35">
      <c r="A432" s="1" t="s">
        <v>3311</v>
      </c>
      <c r="B432" s="1" t="s">
        <v>3312</v>
      </c>
      <c r="C432" s="1" t="s">
        <v>3175</v>
      </c>
      <c r="D432">
        <v>1</v>
      </c>
      <c r="E432" s="5">
        <v>449000</v>
      </c>
      <c r="F432" s="5">
        <v>449000</v>
      </c>
    </row>
    <row r="433" spans="1:6" x14ac:dyDescent="0.35">
      <c r="A433" s="1" t="s">
        <v>3313</v>
      </c>
      <c r="B433" s="1" t="s">
        <v>3312</v>
      </c>
      <c r="C433" s="1" t="s">
        <v>3112</v>
      </c>
      <c r="D433">
        <v>1</v>
      </c>
      <c r="E433" s="5">
        <v>499000</v>
      </c>
      <c r="F433" s="5">
        <v>499000</v>
      </c>
    </row>
    <row r="434" spans="1:6" x14ac:dyDescent="0.35">
      <c r="A434" s="1" t="s">
        <v>3314</v>
      </c>
      <c r="B434" s="1" t="s">
        <v>3315</v>
      </c>
      <c r="C434" s="1" t="s">
        <v>3316</v>
      </c>
      <c r="D434">
        <v>1</v>
      </c>
      <c r="E434" s="5">
        <v>329000</v>
      </c>
      <c r="F434" s="5">
        <v>329000</v>
      </c>
    </row>
    <row r="435" spans="1:6" x14ac:dyDescent="0.35">
      <c r="A435" s="1" t="s">
        <v>3317</v>
      </c>
      <c r="B435" s="1" t="s">
        <v>3318</v>
      </c>
      <c r="C435" s="1" t="s">
        <v>2559</v>
      </c>
      <c r="D435">
        <v>1</v>
      </c>
      <c r="E435" s="5">
        <v>129000</v>
      </c>
      <c r="F435" s="5">
        <v>129000</v>
      </c>
    </row>
    <row r="436" spans="1:6" x14ac:dyDescent="0.35">
      <c r="A436" s="1" t="s">
        <v>3319</v>
      </c>
      <c r="B436" s="1" t="s">
        <v>3320</v>
      </c>
      <c r="C436" s="1" t="s">
        <v>2548</v>
      </c>
      <c r="D436">
        <v>1</v>
      </c>
      <c r="E436" s="5">
        <v>599000</v>
      </c>
      <c r="F436" s="5">
        <v>599000</v>
      </c>
    </row>
    <row r="437" spans="1:6" x14ac:dyDescent="0.35">
      <c r="A437" s="1" t="s">
        <v>3321</v>
      </c>
      <c r="B437" s="1" t="s">
        <v>3320</v>
      </c>
      <c r="C437" s="1" t="s">
        <v>3211</v>
      </c>
      <c r="D437">
        <v>1</v>
      </c>
      <c r="E437" s="5">
        <v>129000</v>
      </c>
      <c r="F437" s="5">
        <v>129000</v>
      </c>
    </row>
    <row r="438" spans="1:6" x14ac:dyDescent="0.35">
      <c r="A438" s="1" t="s">
        <v>3322</v>
      </c>
      <c r="B438" s="1" t="s">
        <v>3320</v>
      </c>
      <c r="C438" s="1" t="s">
        <v>2746</v>
      </c>
      <c r="D438">
        <v>3</v>
      </c>
      <c r="E438" s="5">
        <v>329000</v>
      </c>
      <c r="F438" s="5">
        <v>987000</v>
      </c>
    </row>
    <row r="439" spans="1:6" x14ac:dyDescent="0.35">
      <c r="A439" s="1" t="s">
        <v>3323</v>
      </c>
      <c r="B439" s="1" t="s">
        <v>3324</v>
      </c>
      <c r="C439" s="1" t="s">
        <v>3069</v>
      </c>
      <c r="D439">
        <v>2</v>
      </c>
      <c r="E439" s="5">
        <v>179000</v>
      </c>
      <c r="F439" s="5">
        <v>358000</v>
      </c>
    </row>
    <row r="440" spans="1:6" x14ac:dyDescent="0.35">
      <c r="A440" s="1" t="s">
        <v>3325</v>
      </c>
      <c r="B440" s="1" t="s">
        <v>3324</v>
      </c>
      <c r="C440" s="1" t="s">
        <v>3326</v>
      </c>
      <c r="D440">
        <v>1</v>
      </c>
      <c r="E440" s="5">
        <v>199000</v>
      </c>
      <c r="F440" s="5">
        <v>199000</v>
      </c>
    </row>
    <row r="441" spans="1:6" x14ac:dyDescent="0.35">
      <c r="A441" s="1" t="s">
        <v>3327</v>
      </c>
      <c r="B441" s="1" t="s">
        <v>3328</v>
      </c>
      <c r="C441" s="1" t="s">
        <v>2394</v>
      </c>
      <c r="D441">
        <v>1</v>
      </c>
      <c r="E441" s="5">
        <v>129000</v>
      </c>
      <c r="F441" s="5">
        <v>129000</v>
      </c>
    </row>
    <row r="442" spans="1:6" x14ac:dyDescent="0.35">
      <c r="A442" s="1" t="s">
        <v>3329</v>
      </c>
      <c r="B442" s="1" t="s">
        <v>3328</v>
      </c>
      <c r="C442" s="1" t="s">
        <v>2934</v>
      </c>
      <c r="D442">
        <v>2</v>
      </c>
      <c r="E442" s="5">
        <v>69000</v>
      </c>
      <c r="F442" s="5">
        <v>138000</v>
      </c>
    </row>
    <row r="443" spans="1:6" x14ac:dyDescent="0.35">
      <c r="A443" s="1" t="s">
        <v>3330</v>
      </c>
      <c r="B443" s="1" t="s">
        <v>3331</v>
      </c>
      <c r="C443" s="1" t="s">
        <v>2453</v>
      </c>
      <c r="D443">
        <v>1</v>
      </c>
      <c r="E443" s="5">
        <v>119000</v>
      </c>
      <c r="F443" s="5">
        <v>119000</v>
      </c>
    </row>
    <row r="444" spans="1:6" x14ac:dyDescent="0.35">
      <c r="A444" s="1" t="s">
        <v>3332</v>
      </c>
      <c r="B444" s="1" t="s">
        <v>3333</v>
      </c>
      <c r="C444" s="1" t="s">
        <v>2631</v>
      </c>
      <c r="D444">
        <v>1</v>
      </c>
      <c r="E444" s="5">
        <v>299000</v>
      </c>
      <c r="F444" s="5">
        <v>299000</v>
      </c>
    </row>
    <row r="445" spans="1:6" x14ac:dyDescent="0.35">
      <c r="A445" s="1" t="s">
        <v>3334</v>
      </c>
      <c r="B445" s="1" t="s">
        <v>3333</v>
      </c>
      <c r="C445" s="1" t="s">
        <v>2429</v>
      </c>
      <c r="D445">
        <v>2</v>
      </c>
      <c r="E445" s="5">
        <v>79000</v>
      </c>
      <c r="F445" s="5">
        <v>158000</v>
      </c>
    </row>
    <row r="446" spans="1:6" x14ac:dyDescent="0.35">
      <c r="A446" s="1" t="s">
        <v>3335</v>
      </c>
      <c r="B446" s="1" t="s">
        <v>3336</v>
      </c>
      <c r="C446" s="1" t="s">
        <v>2565</v>
      </c>
      <c r="D446">
        <v>1</v>
      </c>
      <c r="E446" s="5">
        <v>69000</v>
      </c>
      <c r="F446" s="5">
        <v>69000</v>
      </c>
    </row>
    <row r="447" spans="1:6" x14ac:dyDescent="0.35">
      <c r="A447" s="1" t="s">
        <v>3337</v>
      </c>
      <c r="B447" s="1" t="s">
        <v>3338</v>
      </c>
      <c r="C447" s="1" t="s">
        <v>2421</v>
      </c>
      <c r="D447">
        <v>1</v>
      </c>
      <c r="E447" s="5">
        <v>249000</v>
      </c>
      <c r="F447" s="5">
        <v>249000</v>
      </c>
    </row>
    <row r="448" spans="1:6" x14ac:dyDescent="0.35">
      <c r="A448" s="1" t="s">
        <v>3339</v>
      </c>
      <c r="B448" s="1" t="s">
        <v>3338</v>
      </c>
      <c r="C448" s="1" t="s">
        <v>3340</v>
      </c>
      <c r="D448">
        <v>1</v>
      </c>
      <c r="E448" s="5">
        <v>59000</v>
      </c>
      <c r="F448" s="5">
        <v>59000</v>
      </c>
    </row>
    <row r="449" spans="1:6" x14ac:dyDescent="0.35">
      <c r="A449" s="1" t="s">
        <v>3341</v>
      </c>
      <c r="B449" s="1" t="s">
        <v>3338</v>
      </c>
      <c r="C449" s="1" t="s">
        <v>2497</v>
      </c>
      <c r="D449">
        <v>2</v>
      </c>
      <c r="E449" s="5">
        <v>549000</v>
      </c>
      <c r="F449" s="5">
        <v>1098000</v>
      </c>
    </row>
    <row r="450" spans="1:6" x14ac:dyDescent="0.35">
      <c r="A450" s="1" t="s">
        <v>3342</v>
      </c>
      <c r="B450" s="1" t="s">
        <v>3343</v>
      </c>
      <c r="C450" s="1" t="s">
        <v>2980</v>
      </c>
      <c r="D450">
        <v>1</v>
      </c>
      <c r="E450" s="5">
        <v>279000</v>
      </c>
      <c r="F450" s="5">
        <v>279000</v>
      </c>
    </row>
    <row r="451" spans="1:6" x14ac:dyDescent="0.35">
      <c r="A451" s="1" t="s">
        <v>3344</v>
      </c>
      <c r="B451" s="1" t="s">
        <v>3345</v>
      </c>
      <c r="C451" s="1" t="s">
        <v>3346</v>
      </c>
      <c r="D451">
        <v>1</v>
      </c>
      <c r="E451" s="5">
        <v>399000</v>
      </c>
      <c r="F451" s="5">
        <v>399000</v>
      </c>
    </row>
    <row r="452" spans="1:6" x14ac:dyDescent="0.35">
      <c r="A452" s="1" t="s">
        <v>3347</v>
      </c>
      <c r="B452" s="1" t="s">
        <v>3348</v>
      </c>
      <c r="C452" s="1" t="s">
        <v>3112</v>
      </c>
      <c r="D452">
        <v>1</v>
      </c>
      <c r="E452" s="5">
        <v>499000</v>
      </c>
      <c r="F452" s="5">
        <v>499000</v>
      </c>
    </row>
    <row r="453" spans="1:6" x14ac:dyDescent="0.35">
      <c r="A453" s="1" t="s">
        <v>3349</v>
      </c>
      <c r="B453" s="1" t="s">
        <v>3348</v>
      </c>
      <c r="C453" s="1" t="s">
        <v>2890</v>
      </c>
      <c r="D453">
        <v>1</v>
      </c>
      <c r="E453" s="5">
        <v>129000</v>
      </c>
      <c r="F453" s="5">
        <v>129000</v>
      </c>
    </row>
    <row r="454" spans="1:6" x14ac:dyDescent="0.35">
      <c r="A454" s="1" t="s">
        <v>3350</v>
      </c>
      <c r="B454" s="1" t="s">
        <v>3348</v>
      </c>
      <c r="C454" s="1" t="s">
        <v>2458</v>
      </c>
      <c r="D454">
        <v>1</v>
      </c>
      <c r="E454" s="5">
        <v>119000</v>
      </c>
      <c r="F454" s="5">
        <v>119000</v>
      </c>
    </row>
    <row r="455" spans="1:6" x14ac:dyDescent="0.35">
      <c r="A455" s="1" t="s">
        <v>3351</v>
      </c>
      <c r="B455" s="1" t="s">
        <v>3352</v>
      </c>
      <c r="C455" s="1" t="s">
        <v>3303</v>
      </c>
      <c r="D455">
        <v>2</v>
      </c>
      <c r="E455" s="5">
        <v>79000</v>
      </c>
      <c r="F455" s="5">
        <v>158000</v>
      </c>
    </row>
    <row r="456" spans="1:6" x14ac:dyDescent="0.35">
      <c r="A456" s="1" t="s">
        <v>3353</v>
      </c>
      <c r="B456" s="1" t="s">
        <v>3354</v>
      </c>
      <c r="C456" s="1" t="s">
        <v>3074</v>
      </c>
      <c r="D456">
        <v>3</v>
      </c>
      <c r="E456" s="5">
        <v>229000</v>
      </c>
      <c r="F456" s="5">
        <v>687000</v>
      </c>
    </row>
    <row r="457" spans="1:6" x14ac:dyDescent="0.35">
      <c r="A457" s="1" t="s">
        <v>3355</v>
      </c>
      <c r="B457" s="1" t="s">
        <v>3354</v>
      </c>
      <c r="C457" s="1" t="s">
        <v>3340</v>
      </c>
      <c r="D457">
        <v>1</v>
      </c>
      <c r="E457" s="5">
        <v>59000</v>
      </c>
      <c r="F457" s="5">
        <v>59000</v>
      </c>
    </row>
    <row r="458" spans="1:6" x14ac:dyDescent="0.35">
      <c r="A458" s="1" t="s">
        <v>3356</v>
      </c>
      <c r="B458" s="1" t="s">
        <v>3357</v>
      </c>
      <c r="C458" s="1" t="s">
        <v>2751</v>
      </c>
      <c r="D458">
        <v>1</v>
      </c>
      <c r="E458" s="5">
        <v>129000</v>
      </c>
      <c r="F458" s="5">
        <v>129000</v>
      </c>
    </row>
    <row r="459" spans="1:6" x14ac:dyDescent="0.35">
      <c r="A459" s="1" t="s">
        <v>3358</v>
      </c>
      <c r="B459" s="1" t="s">
        <v>3357</v>
      </c>
      <c r="C459" s="1" t="s">
        <v>2396</v>
      </c>
      <c r="D459">
        <v>3</v>
      </c>
      <c r="E459" s="5">
        <v>49000</v>
      </c>
      <c r="F459" s="5">
        <v>147000</v>
      </c>
    </row>
    <row r="460" spans="1:6" x14ac:dyDescent="0.35">
      <c r="A460" s="1" t="s">
        <v>3359</v>
      </c>
      <c r="B460" s="1" t="s">
        <v>3357</v>
      </c>
      <c r="C460" s="1" t="s">
        <v>3360</v>
      </c>
      <c r="D460">
        <v>1</v>
      </c>
      <c r="E460" s="5">
        <v>329000</v>
      </c>
      <c r="F460" s="5">
        <v>329000</v>
      </c>
    </row>
    <row r="461" spans="1:6" x14ac:dyDescent="0.35">
      <c r="A461" s="1" t="s">
        <v>3361</v>
      </c>
      <c r="B461" s="1" t="s">
        <v>3362</v>
      </c>
      <c r="C461" s="1" t="s">
        <v>3269</v>
      </c>
      <c r="D461">
        <v>1</v>
      </c>
      <c r="E461" s="5">
        <v>79000</v>
      </c>
      <c r="F461" s="5">
        <v>79000</v>
      </c>
    </row>
    <row r="462" spans="1:6" x14ac:dyDescent="0.35">
      <c r="A462" s="1" t="s">
        <v>3363</v>
      </c>
      <c r="B462" s="1" t="s">
        <v>3362</v>
      </c>
      <c r="C462" s="1" t="s">
        <v>2718</v>
      </c>
      <c r="D462">
        <v>1</v>
      </c>
      <c r="E462" s="5">
        <v>59000</v>
      </c>
      <c r="F462" s="5">
        <v>59000</v>
      </c>
    </row>
    <row r="463" spans="1:6" x14ac:dyDescent="0.35">
      <c r="A463" s="1" t="s">
        <v>3364</v>
      </c>
      <c r="B463" s="1" t="s">
        <v>3362</v>
      </c>
      <c r="C463" s="1" t="s">
        <v>2585</v>
      </c>
      <c r="D463">
        <v>1</v>
      </c>
      <c r="E463" s="5">
        <v>499000</v>
      </c>
      <c r="F463" s="5">
        <v>499000</v>
      </c>
    </row>
    <row r="464" spans="1:6" x14ac:dyDescent="0.35">
      <c r="A464" s="1" t="s">
        <v>3365</v>
      </c>
      <c r="B464" s="1" t="s">
        <v>3366</v>
      </c>
      <c r="C464" s="1" t="s">
        <v>2819</v>
      </c>
      <c r="D464">
        <v>1</v>
      </c>
      <c r="E464" s="5">
        <v>199000</v>
      </c>
      <c r="F464" s="5">
        <v>199000</v>
      </c>
    </row>
    <row r="465" spans="1:6" x14ac:dyDescent="0.35">
      <c r="A465" s="1" t="s">
        <v>3367</v>
      </c>
      <c r="B465" s="1" t="s">
        <v>3368</v>
      </c>
      <c r="C465" s="1" t="s">
        <v>3369</v>
      </c>
      <c r="D465">
        <v>1</v>
      </c>
      <c r="E465" s="5">
        <v>549000</v>
      </c>
      <c r="F465" s="5">
        <v>549000</v>
      </c>
    </row>
    <row r="466" spans="1:6" x14ac:dyDescent="0.35">
      <c r="A466" s="1" t="s">
        <v>3370</v>
      </c>
      <c r="B466" s="1" t="s">
        <v>3368</v>
      </c>
      <c r="C466" s="1" t="s">
        <v>2427</v>
      </c>
      <c r="D466">
        <v>1</v>
      </c>
      <c r="E466" s="5">
        <v>49000</v>
      </c>
      <c r="F466" s="5">
        <v>49000</v>
      </c>
    </row>
    <row r="467" spans="1:6" x14ac:dyDescent="0.35">
      <c r="A467" s="1" t="s">
        <v>3371</v>
      </c>
      <c r="B467" s="1" t="s">
        <v>3372</v>
      </c>
      <c r="C467" s="1" t="s">
        <v>2458</v>
      </c>
      <c r="D467">
        <v>1</v>
      </c>
      <c r="E467" s="5">
        <v>119000</v>
      </c>
      <c r="F467" s="5">
        <v>119000</v>
      </c>
    </row>
    <row r="468" spans="1:6" x14ac:dyDescent="0.35">
      <c r="A468" s="1" t="s">
        <v>3373</v>
      </c>
      <c r="B468" s="1" t="s">
        <v>3372</v>
      </c>
      <c r="C468" s="1" t="s">
        <v>2961</v>
      </c>
      <c r="D468">
        <v>2</v>
      </c>
      <c r="E468" s="5">
        <v>279000</v>
      </c>
      <c r="F468" s="5">
        <v>558000</v>
      </c>
    </row>
    <row r="469" spans="1:6" x14ac:dyDescent="0.35">
      <c r="A469" s="1" t="s">
        <v>3374</v>
      </c>
      <c r="B469" s="1" t="s">
        <v>3372</v>
      </c>
      <c r="C469" s="1" t="s">
        <v>3375</v>
      </c>
      <c r="D469">
        <v>1</v>
      </c>
      <c r="E469" s="5">
        <v>149000</v>
      </c>
      <c r="F469" s="5">
        <v>149000</v>
      </c>
    </row>
    <row r="470" spans="1:6" x14ac:dyDescent="0.35">
      <c r="A470" s="1" t="s">
        <v>3376</v>
      </c>
      <c r="B470" s="1" t="s">
        <v>3377</v>
      </c>
      <c r="C470" s="1" t="s">
        <v>2466</v>
      </c>
      <c r="D470">
        <v>1</v>
      </c>
      <c r="E470" s="5">
        <v>89000</v>
      </c>
      <c r="F470" s="5">
        <v>89000</v>
      </c>
    </row>
    <row r="471" spans="1:6" x14ac:dyDescent="0.35">
      <c r="A471" s="1" t="s">
        <v>3378</v>
      </c>
      <c r="B471" s="1" t="s">
        <v>3379</v>
      </c>
      <c r="C471" s="1" t="s">
        <v>2905</v>
      </c>
      <c r="D471">
        <v>1</v>
      </c>
      <c r="E471" s="5">
        <v>89000</v>
      </c>
      <c r="F471" s="5">
        <v>89000</v>
      </c>
    </row>
    <row r="472" spans="1:6" x14ac:dyDescent="0.35">
      <c r="A472" s="1" t="s">
        <v>3380</v>
      </c>
      <c r="B472" s="1" t="s">
        <v>3381</v>
      </c>
      <c r="C472" s="1" t="s">
        <v>3382</v>
      </c>
      <c r="D472">
        <v>1</v>
      </c>
      <c r="E472" s="5">
        <v>119000</v>
      </c>
      <c r="F472" s="5">
        <v>119000</v>
      </c>
    </row>
    <row r="473" spans="1:6" x14ac:dyDescent="0.35">
      <c r="A473" s="1" t="s">
        <v>3383</v>
      </c>
      <c r="B473" s="1" t="s">
        <v>3381</v>
      </c>
      <c r="C473" s="1" t="s">
        <v>2636</v>
      </c>
      <c r="D473">
        <v>2</v>
      </c>
      <c r="E473" s="5">
        <v>229000</v>
      </c>
      <c r="F473" s="5">
        <v>458000</v>
      </c>
    </row>
    <row r="474" spans="1:6" x14ac:dyDescent="0.35">
      <c r="A474" s="1" t="s">
        <v>3384</v>
      </c>
      <c r="B474" s="1" t="s">
        <v>3385</v>
      </c>
      <c r="C474" s="1" t="s">
        <v>2895</v>
      </c>
      <c r="D474">
        <v>1</v>
      </c>
      <c r="E474" s="5">
        <v>299000</v>
      </c>
      <c r="F474" s="5">
        <v>299000</v>
      </c>
    </row>
    <row r="475" spans="1:6" x14ac:dyDescent="0.35">
      <c r="A475" s="1" t="s">
        <v>3386</v>
      </c>
      <c r="B475" s="1" t="s">
        <v>3387</v>
      </c>
      <c r="C475" s="1" t="s">
        <v>3388</v>
      </c>
      <c r="D475">
        <v>1</v>
      </c>
      <c r="E475" s="5">
        <v>399000</v>
      </c>
      <c r="F475" s="5">
        <v>399000</v>
      </c>
    </row>
    <row r="476" spans="1:6" x14ac:dyDescent="0.35">
      <c r="A476" s="1" t="s">
        <v>3389</v>
      </c>
      <c r="B476" s="1" t="s">
        <v>3390</v>
      </c>
      <c r="C476" s="1" t="s">
        <v>2453</v>
      </c>
      <c r="D476">
        <v>2</v>
      </c>
      <c r="E476" s="5">
        <v>119000</v>
      </c>
      <c r="F476" s="5">
        <v>238000</v>
      </c>
    </row>
    <row r="477" spans="1:6" x14ac:dyDescent="0.35">
      <c r="A477" s="1" t="s">
        <v>3391</v>
      </c>
      <c r="B477" s="1" t="s">
        <v>3390</v>
      </c>
      <c r="C477" s="1" t="s">
        <v>2869</v>
      </c>
      <c r="D477">
        <v>1</v>
      </c>
      <c r="E477" s="5">
        <v>499000</v>
      </c>
      <c r="F477" s="5">
        <v>499000</v>
      </c>
    </row>
    <row r="478" spans="1:6" x14ac:dyDescent="0.35">
      <c r="A478" s="1" t="s">
        <v>3392</v>
      </c>
      <c r="B478" s="1" t="s">
        <v>3390</v>
      </c>
      <c r="C478" s="1" t="s">
        <v>3198</v>
      </c>
      <c r="D478">
        <v>2</v>
      </c>
      <c r="E478" s="5">
        <v>399000</v>
      </c>
      <c r="F478" s="5">
        <v>798000</v>
      </c>
    </row>
    <row r="479" spans="1:6" x14ac:dyDescent="0.35">
      <c r="A479" s="1" t="s">
        <v>3393</v>
      </c>
      <c r="B479" s="1" t="s">
        <v>3394</v>
      </c>
      <c r="C479" s="1" t="s">
        <v>2768</v>
      </c>
      <c r="D479">
        <v>1</v>
      </c>
      <c r="E479" s="5">
        <v>79000</v>
      </c>
      <c r="F479" s="5">
        <v>79000</v>
      </c>
    </row>
    <row r="480" spans="1:6" x14ac:dyDescent="0.35">
      <c r="A480" s="1" t="s">
        <v>3395</v>
      </c>
      <c r="B480" s="1" t="s">
        <v>3394</v>
      </c>
      <c r="C480" s="1" t="s">
        <v>3396</v>
      </c>
      <c r="D480">
        <v>1</v>
      </c>
      <c r="E480" s="5">
        <v>129000</v>
      </c>
      <c r="F480" s="5">
        <v>129000</v>
      </c>
    </row>
    <row r="481" spans="1:6" x14ac:dyDescent="0.35">
      <c r="A481" s="1" t="s">
        <v>3397</v>
      </c>
      <c r="B481" s="1" t="s">
        <v>3394</v>
      </c>
      <c r="C481" s="1" t="s">
        <v>2599</v>
      </c>
      <c r="D481">
        <v>3</v>
      </c>
      <c r="E481" s="5">
        <v>199000</v>
      </c>
      <c r="F481" s="5">
        <v>597000</v>
      </c>
    </row>
    <row r="482" spans="1:6" x14ac:dyDescent="0.35">
      <c r="A482" s="1" t="s">
        <v>3398</v>
      </c>
      <c r="B482" s="1" t="s">
        <v>3399</v>
      </c>
      <c r="C482" s="1" t="s">
        <v>3400</v>
      </c>
      <c r="D482">
        <v>1</v>
      </c>
      <c r="E482" s="5">
        <v>119000</v>
      </c>
      <c r="F482" s="5">
        <v>119000</v>
      </c>
    </row>
    <row r="483" spans="1:6" x14ac:dyDescent="0.35">
      <c r="A483" s="1" t="s">
        <v>3401</v>
      </c>
      <c r="B483" s="1" t="s">
        <v>3402</v>
      </c>
      <c r="C483" s="1" t="s">
        <v>2993</v>
      </c>
      <c r="D483">
        <v>1</v>
      </c>
      <c r="E483" s="5">
        <v>349000</v>
      </c>
      <c r="F483" s="5">
        <v>349000</v>
      </c>
    </row>
    <row r="484" spans="1:6" x14ac:dyDescent="0.35">
      <c r="A484" s="1" t="s">
        <v>3403</v>
      </c>
      <c r="B484" s="1" t="s">
        <v>3404</v>
      </c>
      <c r="C484" s="1" t="s">
        <v>2532</v>
      </c>
      <c r="D484">
        <v>2</v>
      </c>
      <c r="E484" s="5">
        <v>49000</v>
      </c>
      <c r="F484" s="5">
        <v>98000</v>
      </c>
    </row>
    <row r="485" spans="1:6" x14ac:dyDescent="0.35">
      <c r="A485" s="1" t="s">
        <v>3405</v>
      </c>
      <c r="B485" s="1" t="s">
        <v>3404</v>
      </c>
      <c r="C485" s="1" t="s">
        <v>3406</v>
      </c>
      <c r="D485">
        <v>1</v>
      </c>
      <c r="E485" s="5">
        <v>299000</v>
      </c>
      <c r="F485" s="5">
        <v>299000</v>
      </c>
    </row>
    <row r="486" spans="1:6" x14ac:dyDescent="0.35">
      <c r="A486" s="1" t="s">
        <v>3407</v>
      </c>
      <c r="B486" s="1" t="s">
        <v>3408</v>
      </c>
      <c r="C486" s="1" t="s">
        <v>2429</v>
      </c>
      <c r="D486">
        <v>2</v>
      </c>
      <c r="E486" s="5">
        <v>79000</v>
      </c>
      <c r="F486" s="5">
        <v>158000</v>
      </c>
    </row>
    <row r="487" spans="1:6" x14ac:dyDescent="0.35">
      <c r="A487" s="1" t="s">
        <v>3409</v>
      </c>
      <c r="B487" s="1" t="s">
        <v>3408</v>
      </c>
      <c r="C487" s="1" t="s">
        <v>3410</v>
      </c>
      <c r="D487">
        <v>1</v>
      </c>
      <c r="E487" s="5">
        <v>69000</v>
      </c>
      <c r="F487" s="5">
        <v>69000</v>
      </c>
    </row>
    <row r="488" spans="1:6" x14ac:dyDescent="0.35">
      <c r="A488" s="1" t="s">
        <v>3411</v>
      </c>
      <c r="B488" s="1" t="s">
        <v>3408</v>
      </c>
      <c r="C488" s="1" t="s">
        <v>2642</v>
      </c>
      <c r="D488">
        <v>1</v>
      </c>
      <c r="E488" s="5">
        <v>329000</v>
      </c>
      <c r="F488" s="5">
        <v>329000</v>
      </c>
    </row>
    <row r="489" spans="1:6" x14ac:dyDescent="0.35">
      <c r="A489" s="1" t="s">
        <v>3412</v>
      </c>
      <c r="B489" s="1" t="s">
        <v>3413</v>
      </c>
      <c r="C489" s="1" t="s">
        <v>3168</v>
      </c>
      <c r="D489">
        <v>1</v>
      </c>
      <c r="E489" s="5">
        <v>449000</v>
      </c>
      <c r="F489" s="5">
        <v>449000</v>
      </c>
    </row>
    <row r="490" spans="1:6" x14ac:dyDescent="0.35">
      <c r="A490" s="1" t="s">
        <v>3414</v>
      </c>
      <c r="B490" s="1" t="s">
        <v>3415</v>
      </c>
      <c r="C490" s="1" t="s">
        <v>2814</v>
      </c>
      <c r="D490">
        <v>2</v>
      </c>
      <c r="E490" s="5">
        <v>149000</v>
      </c>
      <c r="F490" s="5">
        <v>298000</v>
      </c>
    </row>
    <row r="491" spans="1:6" x14ac:dyDescent="0.35">
      <c r="A491" s="1" t="s">
        <v>3416</v>
      </c>
      <c r="B491" s="1" t="s">
        <v>3415</v>
      </c>
      <c r="C491" s="1" t="s">
        <v>3058</v>
      </c>
      <c r="D491">
        <v>1</v>
      </c>
      <c r="E491" s="5">
        <v>229000</v>
      </c>
      <c r="F491" s="5">
        <v>229000</v>
      </c>
    </row>
    <row r="492" spans="1:6" x14ac:dyDescent="0.35">
      <c r="A492" s="1" t="s">
        <v>3417</v>
      </c>
      <c r="B492" s="1" t="s">
        <v>3415</v>
      </c>
      <c r="C492" s="1" t="s">
        <v>2542</v>
      </c>
      <c r="D492">
        <v>1</v>
      </c>
      <c r="E492" s="5">
        <v>399000</v>
      </c>
      <c r="F492" s="5">
        <v>399000</v>
      </c>
    </row>
    <row r="493" spans="1:6" x14ac:dyDescent="0.35">
      <c r="A493" s="1" t="s">
        <v>3418</v>
      </c>
      <c r="B493" s="1" t="s">
        <v>3419</v>
      </c>
      <c r="C493" s="1" t="s">
        <v>3420</v>
      </c>
      <c r="D493">
        <v>3</v>
      </c>
      <c r="E493" s="5">
        <v>89000</v>
      </c>
      <c r="F493" s="5">
        <v>267000</v>
      </c>
    </row>
    <row r="494" spans="1:6" x14ac:dyDescent="0.35">
      <c r="A494" s="1" t="s">
        <v>3421</v>
      </c>
      <c r="B494" s="1" t="s">
        <v>3419</v>
      </c>
      <c r="C494" s="1" t="s">
        <v>3422</v>
      </c>
      <c r="D494">
        <v>1</v>
      </c>
      <c r="E494" s="5">
        <v>229000</v>
      </c>
      <c r="F494" s="5">
        <v>229000</v>
      </c>
    </row>
    <row r="495" spans="1:6" x14ac:dyDescent="0.35">
      <c r="A495" s="1" t="s">
        <v>3423</v>
      </c>
      <c r="B495" s="1" t="s">
        <v>3424</v>
      </c>
      <c r="C495" s="1" t="s">
        <v>3425</v>
      </c>
      <c r="D495">
        <v>1</v>
      </c>
      <c r="E495" s="5">
        <v>199000</v>
      </c>
      <c r="F495" s="5">
        <v>199000</v>
      </c>
    </row>
    <row r="496" spans="1:6" x14ac:dyDescent="0.35">
      <c r="A496" s="1" t="s">
        <v>3426</v>
      </c>
      <c r="B496" s="1" t="s">
        <v>3427</v>
      </c>
      <c r="C496" s="1" t="s">
        <v>3142</v>
      </c>
      <c r="D496">
        <v>1</v>
      </c>
      <c r="E496" s="5">
        <v>399000</v>
      </c>
      <c r="F496" s="5">
        <v>399000</v>
      </c>
    </row>
    <row r="497" spans="1:6" x14ac:dyDescent="0.35">
      <c r="A497" s="1" t="s">
        <v>3428</v>
      </c>
      <c r="B497" s="1" t="s">
        <v>3427</v>
      </c>
      <c r="C497" s="1" t="s">
        <v>2432</v>
      </c>
      <c r="D497">
        <v>1</v>
      </c>
      <c r="E497" s="5">
        <v>279000</v>
      </c>
      <c r="F497" s="5">
        <v>279000</v>
      </c>
    </row>
    <row r="498" spans="1:6" x14ac:dyDescent="0.35">
      <c r="A498" s="1" t="s">
        <v>3429</v>
      </c>
      <c r="B498" s="1" t="s">
        <v>3430</v>
      </c>
      <c r="C498" s="1" t="s">
        <v>2508</v>
      </c>
      <c r="D498">
        <v>1</v>
      </c>
      <c r="E498" s="5">
        <v>69000</v>
      </c>
      <c r="F498" s="5">
        <v>69000</v>
      </c>
    </row>
    <row r="499" spans="1:6" x14ac:dyDescent="0.35">
      <c r="A499" s="1" t="s">
        <v>3431</v>
      </c>
      <c r="B499" s="1" t="s">
        <v>3430</v>
      </c>
      <c r="C499" s="1" t="s">
        <v>2905</v>
      </c>
      <c r="D499">
        <v>1</v>
      </c>
      <c r="E499" s="5">
        <v>89000</v>
      </c>
      <c r="F499" s="5">
        <v>89000</v>
      </c>
    </row>
    <row r="500" spans="1:6" x14ac:dyDescent="0.35">
      <c r="A500" s="1" t="s">
        <v>3432</v>
      </c>
      <c r="B500" s="1" t="s">
        <v>3433</v>
      </c>
      <c r="C500" s="1" t="s">
        <v>3223</v>
      </c>
      <c r="D500">
        <v>1</v>
      </c>
      <c r="E500" s="5">
        <v>69000</v>
      </c>
      <c r="F500" s="5">
        <v>69000</v>
      </c>
    </row>
    <row r="501" spans="1:6" x14ac:dyDescent="0.35">
      <c r="A501" s="1" t="s">
        <v>3434</v>
      </c>
      <c r="B501" s="1" t="s">
        <v>3435</v>
      </c>
      <c r="C501" s="1" t="s">
        <v>3269</v>
      </c>
      <c r="D501">
        <v>1</v>
      </c>
      <c r="E501" s="5">
        <v>79000</v>
      </c>
      <c r="F501" s="5">
        <v>79000</v>
      </c>
    </row>
    <row r="502" spans="1:6" x14ac:dyDescent="0.35">
      <c r="A502" s="1" t="s">
        <v>3436</v>
      </c>
      <c r="B502" s="1" t="s">
        <v>3437</v>
      </c>
      <c r="C502" s="1" t="s">
        <v>2890</v>
      </c>
      <c r="D502">
        <v>1</v>
      </c>
      <c r="E502" s="5">
        <v>129000</v>
      </c>
      <c r="F502" s="5">
        <v>129000</v>
      </c>
    </row>
    <row r="503" spans="1:6" x14ac:dyDescent="0.35">
      <c r="A503" s="1" t="s">
        <v>3438</v>
      </c>
      <c r="B503" s="1" t="s">
        <v>3439</v>
      </c>
      <c r="C503" s="1" t="s">
        <v>2463</v>
      </c>
      <c r="D503">
        <v>1</v>
      </c>
      <c r="E503" s="5">
        <v>179000</v>
      </c>
      <c r="F503" s="5">
        <v>179000</v>
      </c>
    </row>
    <row r="504" spans="1:6" x14ac:dyDescent="0.35">
      <c r="A504" s="1" t="s">
        <v>3440</v>
      </c>
      <c r="B504" s="1" t="s">
        <v>3441</v>
      </c>
      <c r="C504" s="1" t="s">
        <v>2898</v>
      </c>
      <c r="D504">
        <v>1</v>
      </c>
      <c r="E504" s="5">
        <v>49000</v>
      </c>
      <c r="F504" s="5">
        <v>49000</v>
      </c>
    </row>
    <row r="505" spans="1:6" x14ac:dyDescent="0.35">
      <c r="A505" s="1" t="s">
        <v>3442</v>
      </c>
      <c r="B505" s="1" t="s">
        <v>3441</v>
      </c>
      <c r="C505" s="1" t="s">
        <v>3360</v>
      </c>
      <c r="D505">
        <v>3</v>
      </c>
      <c r="E505" s="5">
        <v>329000</v>
      </c>
      <c r="F505" s="5">
        <v>987000</v>
      </c>
    </row>
    <row r="506" spans="1:6" x14ac:dyDescent="0.35">
      <c r="A506" s="1" t="s">
        <v>3443</v>
      </c>
      <c r="B506" s="1" t="s">
        <v>3444</v>
      </c>
      <c r="C506" s="1" t="s">
        <v>3445</v>
      </c>
      <c r="D506">
        <v>1</v>
      </c>
      <c r="E506" s="5">
        <v>499000</v>
      </c>
      <c r="F506" s="5">
        <v>499000</v>
      </c>
    </row>
    <row r="507" spans="1:6" x14ac:dyDescent="0.35">
      <c r="A507" s="1" t="s">
        <v>3446</v>
      </c>
      <c r="B507" s="1" t="s">
        <v>3447</v>
      </c>
      <c r="C507" s="1" t="s">
        <v>2455</v>
      </c>
      <c r="D507">
        <v>1</v>
      </c>
      <c r="E507" s="5">
        <v>249000</v>
      </c>
      <c r="F507" s="5">
        <v>249000</v>
      </c>
    </row>
    <row r="508" spans="1:6" x14ac:dyDescent="0.35">
      <c r="A508" s="1" t="s">
        <v>3448</v>
      </c>
      <c r="B508" s="1" t="s">
        <v>3447</v>
      </c>
      <c r="C508" s="1" t="s">
        <v>2466</v>
      </c>
      <c r="D508">
        <v>1</v>
      </c>
      <c r="E508" s="5">
        <v>89000</v>
      </c>
      <c r="F508" s="5">
        <v>89000</v>
      </c>
    </row>
    <row r="509" spans="1:6" x14ac:dyDescent="0.35">
      <c r="A509" s="1" t="s">
        <v>3449</v>
      </c>
      <c r="B509" s="1" t="s">
        <v>3450</v>
      </c>
      <c r="C509" s="1" t="s">
        <v>3451</v>
      </c>
      <c r="D509">
        <v>1</v>
      </c>
      <c r="E509" s="5">
        <v>299000</v>
      </c>
      <c r="F509" s="5">
        <v>299000</v>
      </c>
    </row>
    <row r="510" spans="1:6" x14ac:dyDescent="0.35">
      <c r="A510" s="1" t="s">
        <v>3452</v>
      </c>
      <c r="B510" s="1" t="s">
        <v>3453</v>
      </c>
      <c r="C510" s="1" t="s">
        <v>3454</v>
      </c>
      <c r="D510">
        <v>3</v>
      </c>
      <c r="E510" s="5">
        <v>199000</v>
      </c>
      <c r="F510" s="5">
        <v>597000</v>
      </c>
    </row>
    <row r="511" spans="1:6" x14ac:dyDescent="0.35">
      <c r="A511" s="1" t="s">
        <v>3455</v>
      </c>
      <c r="B511" s="1" t="s">
        <v>3456</v>
      </c>
      <c r="C511" s="1" t="s">
        <v>3457</v>
      </c>
      <c r="D511">
        <v>1</v>
      </c>
      <c r="E511" s="5">
        <v>199000</v>
      </c>
      <c r="F511" s="5">
        <v>199000</v>
      </c>
    </row>
    <row r="512" spans="1:6" x14ac:dyDescent="0.35">
      <c r="A512" s="1" t="s">
        <v>3458</v>
      </c>
      <c r="B512" s="1" t="s">
        <v>3459</v>
      </c>
      <c r="C512" s="1" t="s">
        <v>2706</v>
      </c>
      <c r="D512">
        <v>1</v>
      </c>
      <c r="E512" s="5">
        <v>59000</v>
      </c>
      <c r="F512" s="5">
        <v>59000</v>
      </c>
    </row>
    <row r="513" spans="1:6" x14ac:dyDescent="0.35">
      <c r="A513" s="1" t="s">
        <v>3460</v>
      </c>
      <c r="B513" s="1" t="s">
        <v>3461</v>
      </c>
      <c r="C513" s="1" t="s">
        <v>2890</v>
      </c>
      <c r="D513">
        <v>1</v>
      </c>
      <c r="E513" s="5">
        <v>129000</v>
      </c>
      <c r="F513" s="5">
        <v>129000</v>
      </c>
    </row>
    <row r="514" spans="1:6" x14ac:dyDescent="0.35">
      <c r="A514" s="1" t="s">
        <v>3462</v>
      </c>
      <c r="B514" s="1" t="s">
        <v>3463</v>
      </c>
      <c r="C514" s="1" t="s">
        <v>2625</v>
      </c>
      <c r="D514">
        <v>1</v>
      </c>
      <c r="E514" s="5">
        <v>119000</v>
      </c>
      <c r="F514" s="5">
        <v>119000</v>
      </c>
    </row>
    <row r="515" spans="1:6" x14ac:dyDescent="0.35">
      <c r="A515" s="1" t="s">
        <v>3464</v>
      </c>
      <c r="B515" s="1" t="s">
        <v>3465</v>
      </c>
      <c r="C515" s="1" t="s">
        <v>2879</v>
      </c>
      <c r="D515">
        <v>3</v>
      </c>
      <c r="E515" s="5">
        <v>199000</v>
      </c>
      <c r="F515" s="5">
        <v>597000</v>
      </c>
    </row>
    <row r="516" spans="1:6" x14ac:dyDescent="0.35">
      <c r="A516" s="1" t="s">
        <v>3466</v>
      </c>
      <c r="B516" s="1" t="s">
        <v>3465</v>
      </c>
      <c r="C516" s="1" t="s">
        <v>2551</v>
      </c>
      <c r="D516">
        <v>2</v>
      </c>
      <c r="E516" s="5">
        <v>179000</v>
      </c>
      <c r="F516" s="5">
        <v>358000</v>
      </c>
    </row>
    <row r="517" spans="1:6" x14ac:dyDescent="0.35">
      <c r="A517" s="1" t="s">
        <v>3467</v>
      </c>
      <c r="B517" s="1" t="s">
        <v>3468</v>
      </c>
      <c r="C517" s="1" t="s">
        <v>2432</v>
      </c>
      <c r="D517">
        <v>2</v>
      </c>
      <c r="E517" s="5">
        <v>279000</v>
      </c>
      <c r="F517" s="5">
        <v>558000</v>
      </c>
    </row>
    <row r="518" spans="1:6" x14ac:dyDescent="0.35">
      <c r="A518" s="1" t="s">
        <v>3469</v>
      </c>
      <c r="B518" s="1" t="s">
        <v>3468</v>
      </c>
      <c r="C518" s="1" t="s">
        <v>2840</v>
      </c>
      <c r="D518">
        <v>2</v>
      </c>
      <c r="E518" s="5">
        <v>279000</v>
      </c>
      <c r="F518" s="5">
        <v>558000</v>
      </c>
    </row>
    <row r="519" spans="1:6" x14ac:dyDescent="0.35">
      <c r="A519" s="1" t="s">
        <v>3470</v>
      </c>
      <c r="B519" s="1" t="s">
        <v>3471</v>
      </c>
      <c r="C519" s="1" t="s">
        <v>2575</v>
      </c>
      <c r="D519">
        <v>1</v>
      </c>
      <c r="E519" s="5">
        <v>499000</v>
      </c>
      <c r="F519" s="5">
        <v>499000</v>
      </c>
    </row>
    <row r="520" spans="1:6" x14ac:dyDescent="0.35">
      <c r="A520" s="1" t="s">
        <v>3472</v>
      </c>
      <c r="B520" s="1" t="s">
        <v>3471</v>
      </c>
      <c r="C520" s="1" t="s">
        <v>2794</v>
      </c>
      <c r="D520">
        <v>1</v>
      </c>
      <c r="E520" s="5">
        <v>399000</v>
      </c>
      <c r="F520" s="5">
        <v>399000</v>
      </c>
    </row>
    <row r="521" spans="1:6" x14ac:dyDescent="0.35">
      <c r="A521" s="1" t="s">
        <v>3473</v>
      </c>
      <c r="B521" s="1" t="s">
        <v>3474</v>
      </c>
      <c r="C521" s="1" t="s">
        <v>2519</v>
      </c>
      <c r="D521">
        <v>1</v>
      </c>
      <c r="E521" s="5">
        <v>599000</v>
      </c>
      <c r="F521" s="5">
        <v>599000</v>
      </c>
    </row>
    <row r="522" spans="1:6" x14ac:dyDescent="0.35">
      <c r="A522" s="1" t="s">
        <v>3475</v>
      </c>
      <c r="B522" s="1" t="s">
        <v>3474</v>
      </c>
      <c r="C522" s="1" t="s">
        <v>2446</v>
      </c>
      <c r="D522">
        <v>1</v>
      </c>
      <c r="E522" s="5">
        <v>399000</v>
      </c>
      <c r="F522" s="5">
        <v>399000</v>
      </c>
    </row>
    <row r="523" spans="1:6" x14ac:dyDescent="0.35">
      <c r="A523" s="1" t="s">
        <v>3476</v>
      </c>
      <c r="B523" s="1" t="s">
        <v>3477</v>
      </c>
      <c r="C523" s="1" t="s">
        <v>3161</v>
      </c>
      <c r="D523">
        <v>1</v>
      </c>
      <c r="E523" s="5">
        <v>349000</v>
      </c>
      <c r="F523" s="5">
        <v>349000</v>
      </c>
    </row>
    <row r="524" spans="1:6" x14ac:dyDescent="0.35">
      <c r="A524" s="1" t="s">
        <v>3478</v>
      </c>
      <c r="B524" s="1" t="s">
        <v>3479</v>
      </c>
      <c r="C524" s="1" t="s">
        <v>3056</v>
      </c>
      <c r="D524">
        <v>1</v>
      </c>
      <c r="E524" s="5">
        <v>99000</v>
      </c>
      <c r="F524" s="5">
        <v>99000</v>
      </c>
    </row>
    <row r="525" spans="1:6" x14ac:dyDescent="0.35">
      <c r="A525" s="1" t="s">
        <v>3480</v>
      </c>
      <c r="B525" s="1" t="s">
        <v>3481</v>
      </c>
      <c r="C525" s="1" t="s">
        <v>2649</v>
      </c>
      <c r="D525">
        <v>1</v>
      </c>
      <c r="E525" s="5">
        <v>129000</v>
      </c>
      <c r="F525" s="5">
        <v>129000</v>
      </c>
    </row>
    <row r="526" spans="1:6" x14ac:dyDescent="0.35">
      <c r="A526" s="1" t="s">
        <v>3482</v>
      </c>
      <c r="B526" s="1" t="s">
        <v>3481</v>
      </c>
      <c r="C526" s="1" t="s">
        <v>2421</v>
      </c>
      <c r="D526">
        <v>1</v>
      </c>
      <c r="E526" s="5">
        <v>249000</v>
      </c>
      <c r="F526" s="5">
        <v>249000</v>
      </c>
    </row>
    <row r="527" spans="1:6" x14ac:dyDescent="0.35">
      <c r="A527" s="1" t="s">
        <v>3483</v>
      </c>
      <c r="B527" s="1" t="s">
        <v>3481</v>
      </c>
      <c r="C527" s="1" t="s">
        <v>2453</v>
      </c>
      <c r="D527">
        <v>1</v>
      </c>
      <c r="E527" s="5">
        <v>119000</v>
      </c>
      <c r="F527" s="5">
        <v>119000</v>
      </c>
    </row>
    <row r="528" spans="1:6" x14ac:dyDescent="0.35">
      <c r="A528" s="1" t="s">
        <v>3484</v>
      </c>
      <c r="B528" s="1" t="s">
        <v>3485</v>
      </c>
      <c r="C528" s="1" t="s">
        <v>3451</v>
      </c>
      <c r="D528">
        <v>1</v>
      </c>
      <c r="E528" s="5">
        <v>299000</v>
      </c>
      <c r="F528" s="5">
        <v>299000</v>
      </c>
    </row>
    <row r="529" spans="1:6" x14ac:dyDescent="0.35">
      <c r="A529" s="1" t="s">
        <v>3486</v>
      </c>
      <c r="B529" s="1" t="s">
        <v>3487</v>
      </c>
      <c r="C529" s="1" t="s">
        <v>2683</v>
      </c>
      <c r="D529">
        <v>2</v>
      </c>
      <c r="E529" s="5">
        <v>59000</v>
      </c>
      <c r="F529" s="5">
        <v>118000</v>
      </c>
    </row>
    <row r="530" spans="1:6" x14ac:dyDescent="0.35">
      <c r="A530" s="1" t="s">
        <v>3488</v>
      </c>
      <c r="B530" s="1" t="s">
        <v>3487</v>
      </c>
      <c r="C530" s="1" t="s">
        <v>2596</v>
      </c>
      <c r="D530">
        <v>1</v>
      </c>
      <c r="E530" s="5">
        <v>89000</v>
      </c>
      <c r="F530" s="5">
        <v>89000</v>
      </c>
    </row>
    <row r="531" spans="1:6" x14ac:dyDescent="0.35">
      <c r="A531" s="1" t="s">
        <v>3489</v>
      </c>
      <c r="B531" s="1" t="s">
        <v>3487</v>
      </c>
      <c r="C531" s="1" t="s">
        <v>3406</v>
      </c>
      <c r="D531">
        <v>1</v>
      </c>
      <c r="E531" s="5">
        <v>299000</v>
      </c>
      <c r="F531" s="5">
        <v>299000</v>
      </c>
    </row>
    <row r="532" spans="1:6" x14ac:dyDescent="0.35">
      <c r="A532" s="1" t="s">
        <v>3490</v>
      </c>
      <c r="B532" s="1" t="s">
        <v>3491</v>
      </c>
      <c r="C532" s="1" t="s">
        <v>2720</v>
      </c>
      <c r="D532">
        <v>1</v>
      </c>
      <c r="E532" s="5">
        <v>199000</v>
      </c>
      <c r="F532" s="5">
        <v>199000</v>
      </c>
    </row>
    <row r="533" spans="1:6" x14ac:dyDescent="0.35">
      <c r="A533" s="1" t="s">
        <v>3492</v>
      </c>
      <c r="B533" s="1" t="s">
        <v>3491</v>
      </c>
      <c r="C533" s="1" t="s">
        <v>2699</v>
      </c>
      <c r="D533">
        <v>1</v>
      </c>
      <c r="E533" s="5">
        <v>599000</v>
      </c>
      <c r="F533" s="5">
        <v>599000</v>
      </c>
    </row>
    <row r="534" spans="1:6" x14ac:dyDescent="0.35">
      <c r="A534" s="1" t="s">
        <v>3493</v>
      </c>
      <c r="B534" s="1" t="s">
        <v>3494</v>
      </c>
      <c r="C534" s="1" t="s">
        <v>3175</v>
      </c>
      <c r="D534">
        <v>1</v>
      </c>
      <c r="E534" s="5">
        <v>449000</v>
      </c>
      <c r="F534" s="5">
        <v>449000</v>
      </c>
    </row>
    <row r="535" spans="1:6" x14ac:dyDescent="0.35">
      <c r="A535" s="1" t="s">
        <v>3495</v>
      </c>
      <c r="B535" s="1" t="s">
        <v>3494</v>
      </c>
      <c r="C535" s="1" t="s">
        <v>2801</v>
      </c>
      <c r="D535">
        <v>2</v>
      </c>
      <c r="E535" s="5">
        <v>399000</v>
      </c>
      <c r="F535" s="5">
        <v>798000</v>
      </c>
    </row>
    <row r="536" spans="1:6" x14ac:dyDescent="0.35">
      <c r="A536" s="1" t="s">
        <v>3496</v>
      </c>
      <c r="B536" s="1" t="s">
        <v>3494</v>
      </c>
      <c r="C536" s="1" t="s">
        <v>3069</v>
      </c>
      <c r="D536">
        <v>1</v>
      </c>
      <c r="E536" s="5">
        <v>179000</v>
      </c>
      <c r="F536" s="5">
        <v>179000</v>
      </c>
    </row>
    <row r="537" spans="1:6" x14ac:dyDescent="0.35">
      <c r="A537" s="1" t="s">
        <v>3497</v>
      </c>
      <c r="B537" s="1" t="s">
        <v>3498</v>
      </c>
      <c r="C537" s="1" t="s">
        <v>2532</v>
      </c>
      <c r="D537">
        <v>1</v>
      </c>
      <c r="E537" s="5">
        <v>49000</v>
      </c>
      <c r="F537" s="5">
        <v>49000</v>
      </c>
    </row>
    <row r="538" spans="1:6" x14ac:dyDescent="0.35">
      <c r="A538" s="1" t="s">
        <v>3499</v>
      </c>
      <c r="B538" s="1" t="s">
        <v>3500</v>
      </c>
      <c r="C538" s="1" t="s">
        <v>2854</v>
      </c>
      <c r="D538">
        <v>1</v>
      </c>
      <c r="E538" s="5">
        <v>229000</v>
      </c>
      <c r="F538" s="5">
        <v>229000</v>
      </c>
    </row>
    <row r="539" spans="1:6" x14ac:dyDescent="0.35">
      <c r="A539" s="1" t="s">
        <v>3501</v>
      </c>
      <c r="B539" s="1" t="s">
        <v>3502</v>
      </c>
      <c r="C539" s="1" t="s">
        <v>3422</v>
      </c>
      <c r="D539">
        <v>1</v>
      </c>
      <c r="E539" s="5">
        <v>229000</v>
      </c>
      <c r="F539" s="5">
        <v>229000</v>
      </c>
    </row>
    <row r="540" spans="1:6" x14ac:dyDescent="0.35">
      <c r="A540" s="1" t="s">
        <v>3503</v>
      </c>
      <c r="B540" s="1" t="s">
        <v>3504</v>
      </c>
      <c r="C540" s="1" t="s">
        <v>2559</v>
      </c>
      <c r="D540">
        <v>1</v>
      </c>
      <c r="E540" s="5">
        <v>129000</v>
      </c>
      <c r="F540" s="5">
        <v>129000</v>
      </c>
    </row>
    <row r="541" spans="1:6" x14ac:dyDescent="0.35">
      <c r="A541" s="1" t="s">
        <v>3505</v>
      </c>
      <c r="B541" s="1" t="s">
        <v>3506</v>
      </c>
      <c r="C541" s="1" t="s">
        <v>3112</v>
      </c>
      <c r="D541">
        <v>2</v>
      </c>
      <c r="E541" s="5">
        <v>499000</v>
      </c>
      <c r="F541" s="5">
        <v>998000</v>
      </c>
    </row>
    <row r="542" spans="1:6" x14ac:dyDescent="0.35">
      <c r="A542" s="1" t="s">
        <v>3507</v>
      </c>
      <c r="B542" s="1" t="s">
        <v>3506</v>
      </c>
      <c r="C542" s="1" t="s">
        <v>2542</v>
      </c>
      <c r="D542">
        <v>1</v>
      </c>
      <c r="E542" s="5">
        <v>399000</v>
      </c>
      <c r="F542" s="5">
        <v>399000</v>
      </c>
    </row>
    <row r="543" spans="1:6" x14ac:dyDescent="0.35">
      <c r="A543" s="1" t="s">
        <v>3508</v>
      </c>
      <c r="B543" s="1" t="s">
        <v>3509</v>
      </c>
      <c r="C543" s="1" t="s">
        <v>2898</v>
      </c>
      <c r="D543">
        <v>1</v>
      </c>
      <c r="E543" s="5">
        <v>49000</v>
      </c>
      <c r="F543" s="5">
        <v>49000</v>
      </c>
    </row>
    <row r="544" spans="1:6" x14ac:dyDescent="0.35">
      <c r="A544" s="1" t="s">
        <v>3510</v>
      </c>
      <c r="B544" s="1" t="s">
        <v>3511</v>
      </c>
      <c r="C544" s="1" t="s">
        <v>2652</v>
      </c>
      <c r="D544">
        <v>1</v>
      </c>
      <c r="E544" s="5">
        <v>229000</v>
      </c>
      <c r="F544" s="5">
        <v>229000</v>
      </c>
    </row>
    <row r="545" spans="1:6" x14ac:dyDescent="0.35">
      <c r="A545" s="1" t="s">
        <v>3512</v>
      </c>
      <c r="B545" s="1" t="s">
        <v>3513</v>
      </c>
      <c r="C545" s="1" t="s">
        <v>2596</v>
      </c>
      <c r="D545">
        <v>1</v>
      </c>
      <c r="E545" s="5">
        <v>89000</v>
      </c>
      <c r="F545" s="5">
        <v>89000</v>
      </c>
    </row>
    <row r="546" spans="1:6" x14ac:dyDescent="0.35">
      <c r="A546" s="1" t="s">
        <v>3514</v>
      </c>
      <c r="B546" s="1" t="s">
        <v>3513</v>
      </c>
      <c r="C546" s="1" t="s">
        <v>2748</v>
      </c>
      <c r="D546">
        <v>1</v>
      </c>
      <c r="E546" s="5">
        <v>119000</v>
      </c>
      <c r="F546" s="5">
        <v>119000</v>
      </c>
    </row>
    <row r="547" spans="1:6" x14ac:dyDescent="0.35">
      <c r="A547" s="1" t="s">
        <v>3515</v>
      </c>
      <c r="B547" s="1" t="s">
        <v>3516</v>
      </c>
      <c r="C547" s="1" t="s">
        <v>3316</v>
      </c>
      <c r="D547">
        <v>1</v>
      </c>
      <c r="E547" s="5">
        <v>329000</v>
      </c>
      <c r="F547" s="5">
        <v>329000</v>
      </c>
    </row>
    <row r="548" spans="1:6" x14ac:dyDescent="0.35">
      <c r="A548" s="1" t="s">
        <v>3517</v>
      </c>
      <c r="B548" s="1" t="s">
        <v>3518</v>
      </c>
      <c r="C548" s="1" t="s">
        <v>3519</v>
      </c>
      <c r="D548">
        <v>1</v>
      </c>
      <c r="E548" s="5">
        <v>49000</v>
      </c>
      <c r="F548" s="5">
        <v>49000</v>
      </c>
    </row>
    <row r="549" spans="1:6" x14ac:dyDescent="0.35">
      <c r="A549" s="1" t="s">
        <v>3520</v>
      </c>
      <c r="B549" s="1" t="s">
        <v>3521</v>
      </c>
      <c r="C549" s="1" t="s">
        <v>3522</v>
      </c>
      <c r="D549">
        <v>3</v>
      </c>
      <c r="E549" s="5">
        <v>249000</v>
      </c>
      <c r="F549" s="5">
        <v>747000</v>
      </c>
    </row>
    <row r="550" spans="1:6" x14ac:dyDescent="0.35">
      <c r="A550" s="1" t="s">
        <v>3523</v>
      </c>
      <c r="B550" s="1" t="s">
        <v>3524</v>
      </c>
      <c r="C550" s="1" t="s">
        <v>3289</v>
      </c>
      <c r="D550">
        <v>1</v>
      </c>
      <c r="E550" s="5">
        <v>299000</v>
      </c>
      <c r="F550" s="5">
        <v>299000</v>
      </c>
    </row>
    <row r="551" spans="1:6" x14ac:dyDescent="0.35">
      <c r="A551" s="1" t="s">
        <v>3525</v>
      </c>
      <c r="B551" s="1" t="s">
        <v>3524</v>
      </c>
      <c r="C551" s="1" t="s">
        <v>2983</v>
      </c>
      <c r="D551">
        <v>1</v>
      </c>
      <c r="E551" s="5">
        <v>99000</v>
      </c>
      <c r="F551" s="5">
        <v>99000</v>
      </c>
    </row>
    <row r="552" spans="1:6" x14ac:dyDescent="0.35">
      <c r="A552" s="1" t="s">
        <v>3526</v>
      </c>
      <c r="B552" s="1" t="s">
        <v>3527</v>
      </c>
      <c r="C552" s="1" t="s">
        <v>2565</v>
      </c>
      <c r="D552">
        <v>1</v>
      </c>
      <c r="E552" s="5">
        <v>69000</v>
      </c>
      <c r="F552" s="5">
        <v>69000</v>
      </c>
    </row>
    <row r="553" spans="1:6" x14ac:dyDescent="0.35">
      <c r="A553" s="1" t="s">
        <v>3528</v>
      </c>
      <c r="B553" s="1" t="s">
        <v>3527</v>
      </c>
      <c r="C553" s="1" t="s">
        <v>2505</v>
      </c>
      <c r="D553">
        <v>1</v>
      </c>
      <c r="E553" s="5">
        <v>99000</v>
      </c>
      <c r="F553" s="5">
        <v>99000</v>
      </c>
    </row>
    <row r="554" spans="1:6" x14ac:dyDescent="0.35">
      <c r="A554" s="1" t="s">
        <v>3529</v>
      </c>
      <c r="B554" s="1" t="s">
        <v>3527</v>
      </c>
      <c r="C554" s="1" t="s">
        <v>2570</v>
      </c>
      <c r="D554">
        <v>1</v>
      </c>
      <c r="E554" s="5">
        <v>279000</v>
      </c>
      <c r="F554" s="5">
        <v>279000</v>
      </c>
    </row>
    <row r="555" spans="1:6" x14ac:dyDescent="0.35">
      <c r="A555" s="1" t="s">
        <v>3530</v>
      </c>
      <c r="B555" s="1" t="s">
        <v>3531</v>
      </c>
      <c r="C555" s="1" t="s">
        <v>3093</v>
      </c>
      <c r="D555">
        <v>1</v>
      </c>
      <c r="E555" s="5">
        <v>79000</v>
      </c>
      <c r="F555" s="5">
        <v>79000</v>
      </c>
    </row>
    <row r="556" spans="1:6" x14ac:dyDescent="0.35">
      <c r="A556" s="1" t="s">
        <v>3532</v>
      </c>
      <c r="B556" s="1" t="s">
        <v>3531</v>
      </c>
      <c r="C556" s="1" t="s">
        <v>2768</v>
      </c>
      <c r="D556">
        <v>2</v>
      </c>
      <c r="E556" s="5">
        <v>79000</v>
      </c>
      <c r="F556" s="5">
        <v>158000</v>
      </c>
    </row>
    <row r="557" spans="1:6" x14ac:dyDescent="0.35">
      <c r="A557" s="1" t="s">
        <v>3533</v>
      </c>
      <c r="B557" s="1" t="s">
        <v>3531</v>
      </c>
      <c r="C557" s="1" t="s">
        <v>2387</v>
      </c>
      <c r="D557">
        <v>1</v>
      </c>
      <c r="E557" s="5">
        <v>599000</v>
      </c>
      <c r="F557" s="5">
        <v>599000</v>
      </c>
    </row>
    <row r="558" spans="1:6" x14ac:dyDescent="0.35">
      <c r="A558" s="1" t="s">
        <v>3534</v>
      </c>
      <c r="B558" s="1" t="s">
        <v>3535</v>
      </c>
      <c r="C558" s="1" t="s">
        <v>3536</v>
      </c>
      <c r="D558">
        <v>1</v>
      </c>
      <c r="E558" s="5">
        <v>119000</v>
      </c>
      <c r="F558" s="5">
        <v>119000</v>
      </c>
    </row>
    <row r="559" spans="1:6" x14ac:dyDescent="0.35">
      <c r="A559" s="1" t="s">
        <v>3537</v>
      </c>
      <c r="B559" s="1" t="s">
        <v>3535</v>
      </c>
      <c r="C559" s="1" t="s">
        <v>3287</v>
      </c>
      <c r="D559">
        <v>1</v>
      </c>
      <c r="E559" s="5">
        <v>229000</v>
      </c>
      <c r="F559" s="5">
        <v>229000</v>
      </c>
    </row>
    <row r="560" spans="1:6" x14ac:dyDescent="0.35">
      <c r="A560" s="1" t="s">
        <v>3538</v>
      </c>
      <c r="B560" s="1" t="s">
        <v>3539</v>
      </c>
      <c r="C560" s="1" t="s">
        <v>2470</v>
      </c>
      <c r="D560">
        <v>1</v>
      </c>
      <c r="E560" s="5">
        <v>229000</v>
      </c>
      <c r="F560" s="5">
        <v>229000</v>
      </c>
    </row>
    <row r="561" spans="1:6" x14ac:dyDescent="0.35">
      <c r="A561" s="1" t="s">
        <v>3540</v>
      </c>
      <c r="B561" s="1" t="s">
        <v>3541</v>
      </c>
      <c r="C561" s="1" t="s">
        <v>3245</v>
      </c>
      <c r="D561">
        <v>1</v>
      </c>
      <c r="E561" s="5">
        <v>499000</v>
      </c>
      <c r="F561" s="5">
        <v>499000</v>
      </c>
    </row>
    <row r="562" spans="1:6" x14ac:dyDescent="0.35">
      <c r="A562" s="1" t="s">
        <v>3542</v>
      </c>
      <c r="B562" s="1" t="s">
        <v>3541</v>
      </c>
      <c r="C562" s="1" t="s">
        <v>2869</v>
      </c>
      <c r="D562">
        <v>2</v>
      </c>
      <c r="E562" s="5">
        <v>499000</v>
      </c>
      <c r="F562" s="5">
        <v>998000</v>
      </c>
    </row>
    <row r="563" spans="1:6" x14ac:dyDescent="0.35">
      <c r="A563" s="1" t="s">
        <v>3543</v>
      </c>
      <c r="B563" s="1" t="s">
        <v>3541</v>
      </c>
      <c r="C563" s="1" t="s">
        <v>2535</v>
      </c>
      <c r="D563">
        <v>1</v>
      </c>
      <c r="E563" s="5">
        <v>499000</v>
      </c>
      <c r="F563" s="5">
        <v>499000</v>
      </c>
    </row>
    <row r="564" spans="1:6" x14ac:dyDescent="0.35">
      <c r="A564" s="1" t="s">
        <v>3544</v>
      </c>
      <c r="B564" s="1" t="s">
        <v>3545</v>
      </c>
      <c r="C564" s="1" t="s">
        <v>2810</v>
      </c>
      <c r="D564">
        <v>1</v>
      </c>
      <c r="E564" s="5">
        <v>329000</v>
      </c>
      <c r="F564" s="5">
        <v>329000</v>
      </c>
    </row>
    <row r="565" spans="1:6" x14ac:dyDescent="0.35">
      <c r="A565" s="1" t="s">
        <v>3546</v>
      </c>
      <c r="B565" s="1" t="s">
        <v>3545</v>
      </c>
      <c r="C565" s="1" t="s">
        <v>3547</v>
      </c>
      <c r="D565">
        <v>1</v>
      </c>
      <c r="E565" s="5">
        <v>249000</v>
      </c>
      <c r="F565" s="5">
        <v>249000</v>
      </c>
    </row>
    <row r="566" spans="1:6" x14ac:dyDescent="0.35">
      <c r="A566" s="1" t="s">
        <v>3548</v>
      </c>
      <c r="B566" s="1" t="s">
        <v>3545</v>
      </c>
      <c r="C566" s="1" t="s">
        <v>3098</v>
      </c>
      <c r="D566">
        <v>2</v>
      </c>
      <c r="E566" s="5">
        <v>299000</v>
      </c>
      <c r="F566" s="5">
        <v>598000</v>
      </c>
    </row>
    <row r="567" spans="1:6" x14ac:dyDescent="0.35">
      <c r="A567" s="1" t="s">
        <v>3549</v>
      </c>
      <c r="B567" s="1" t="s">
        <v>3550</v>
      </c>
      <c r="C567" s="1" t="s">
        <v>2961</v>
      </c>
      <c r="D567">
        <v>1</v>
      </c>
      <c r="E567" s="5">
        <v>279000</v>
      </c>
      <c r="F567" s="5">
        <v>279000</v>
      </c>
    </row>
    <row r="568" spans="1:6" x14ac:dyDescent="0.35">
      <c r="A568" s="1" t="s">
        <v>3551</v>
      </c>
      <c r="B568" s="1" t="s">
        <v>3552</v>
      </c>
      <c r="C568" s="1" t="s">
        <v>2497</v>
      </c>
      <c r="D568">
        <v>1</v>
      </c>
      <c r="E568" s="5">
        <v>549000</v>
      </c>
      <c r="F568" s="5">
        <v>549000</v>
      </c>
    </row>
    <row r="569" spans="1:6" x14ac:dyDescent="0.35">
      <c r="A569" s="1" t="s">
        <v>3553</v>
      </c>
      <c r="B569" s="1" t="s">
        <v>3552</v>
      </c>
      <c r="C569" s="1" t="s">
        <v>2612</v>
      </c>
      <c r="D569">
        <v>1</v>
      </c>
      <c r="E569" s="5">
        <v>149000</v>
      </c>
      <c r="F569" s="5">
        <v>149000</v>
      </c>
    </row>
    <row r="570" spans="1:6" x14ac:dyDescent="0.35">
      <c r="A570" s="1" t="s">
        <v>3554</v>
      </c>
      <c r="B570" s="1" t="s">
        <v>3555</v>
      </c>
      <c r="C570" s="1" t="s">
        <v>2427</v>
      </c>
      <c r="D570">
        <v>1</v>
      </c>
      <c r="E570" s="5">
        <v>49000</v>
      </c>
      <c r="F570" s="5">
        <v>49000</v>
      </c>
    </row>
    <row r="571" spans="1:6" x14ac:dyDescent="0.35">
      <c r="A571" s="1" t="s">
        <v>3556</v>
      </c>
      <c r="B571" s="1" t="s">
        <v>3555</v>
      </c>
      <c r="C571" s="1" t="s">
        <v>2683</v>
      </c>
      <c r="D571">
        <v>2</v>
      </c>
      <c r="E571" s="5">
        <v>59000</v>
      </c>
      <c r="F571" s="5">
        <v>118000</v>
      </c>
    </row>
    <row r="572" spans="1:6" x14ac:dyDescent="0.35">
      <c r="A572" s="1" t="s">
        <v>3557</v>
      </c>
      <c r="B572" s="1" t="s">
        <v>3558</v>
      </c>
      <c r="C572" s="1" t="s">
        <v>2468</v>
      </c>
      <c r="D572">
        <v>1</v>
      </c>
      <c r="E572" s="5">
        <v>79000</v>
      </c>
      <c r="F572" s="5">
        <v>79000</v>
      </c>
    </row>
    <row r="573" spans="1:6" x14ac:dyDescent="0.35">
      <c r="A573" s="1" t="s">
        <v>3559</v>
      </c>
      <c r="B573" s="1" t="s">
        <v>3560</v>
      </c>
      <c r="C573" s="1" t="s">
        <v>2394</v>
      </c>
      <c r="D573">
        <v>1</v>
      </c>
      <c r="E573" s="5">
        <v>129000</v>
      </c>
      <c r="F573" s="5">
        <v>129000</v>
      </c>
    </row>
    <row r="574" spans="1:6" x14ac:dyDescent="0.35">
      <c r="A574" s="1" t="s">
        <v>3561</v>
      </c>
      <c r="B574" s="1" t="s">
        <v>3560</v>
      </c>
      <c r="C574" s="1" t="s">
        <v>2463</v>
      </c>
      <c r="D574">
        <v>1</v>
      </c>
      <c r="E574" s="5">
        <v>179000</v>
      </c>
      <c r="F574" s="5">
        <v>179000</v>
      </c>
    </row>
    <row r="575" spans="1:6" x14ac:dyDescent="0.35">
      <c r="A575" s="1" t="s">
        <v>3562</v>
      </c>
      <c r="B575" s="1" t="s">
        <v>3563</v>
      </c>
      <c r="C575" s="1" t="s">
        <v>2473</v>
      </c>
      <c r="D575">
        <v>1</v>
      </c>
      <c r="E575" s="5">
        <v>499000</v>
      </c>
      <c r="F575" s="5">
        <v>499000</v>
      </c>
    </row>
    <row r="576" spans="1:6" x14ac:dyDescent="0.35">
      <c r="A576" s="1" t="s">
        <v>3564</v>
      </c>
      <c r="B576" s="1" t="s">
        <v>3565</v>
      </c>
      <c r="C576" s="1" t="s">
        <v>2821</v>
      </c>
      <c r="D576">
        <v>1</v>
      </c>
      <c r="E576" s="5">
        <v>69000</v>
      </c>
      <c r="F576" s="5">
        <v>69000</v>
      </c>
    </row>
    <row r="577" spans="1:6" x14ac:dyDescent="0.35">
      <c r="A577" s="1" t="s">
        <v>3566</v>
      </c>
      <c r="B577" s="1" t="s">
        <v>3567</v>
      </c>
      <c r="C577" s="1" t="s">
        <v>3568</v>
      </c>
      <c r="D577">
        <v>1</v>
      </c>
      <c r="E577" s="5">
        <v>79000</v>
      </c>
      <c r="F577" s="5">
        <v>79000</v>
      </c>
    </row>
    <row r="578" spans="1:6" x14ac:dyDescent="0.35">
      <c r="A578" s="1" t="s">
        <v>3569</v>
      </c>
      <c r="B578" s="1" t="s">
        <v>3570</v>
      </c>
      <c r="C578" s="1" t="s">
        <v>2784</v>
      </c>
      <c r="D578">
        <v>1</v>
      </c>
      <c r="E578" s="5">
        <v>149000</v>
      </c>
      <c r="F578" s="5">
        <v>149000</v>
      </c>
    </row>
    <row r="579" spans="1:6" x14ac:dyDescent="0.35">
      <c r="A579" s="1" t="s">
        <v>3571</v>
      </c>
      <c r="B579" s="1" t="s">
        <v>3572</v>
      </c>
      <c r="C579" s="1" t="s">
        <v>2733</v>
      </c>
      <c r="D579">
        <v>1</v>
      </c>
      <c r="E579" s="5">
        <v>249000</v>
      </c>
      <c r="F579" s="5">
        <v>249000</v>
      </c>
    </row>
    <row r="580" spans="1:6" x14ac:dyDescent="0.35">
      <c r="A580" s="1" t="s">
        <v>3573</v>
      </c>
      <c r="B580" s="1" t="s">
        <v>3574</v>
      </c>
      <c r="C580" s="1" t="s">
        <v>3575</v>
      </c>
      <c r="D580">
        <v>1</v>
      </c>
      <c r="E580" s="5">
        <v>119000</v>
      </c>
      <c r="F580" s="5">
        <v>119000</v>
      </c>
    </row>
    <row r="581" spans="1:6" x14ac:dyDescent="0.35">
      <c r="A581" s="1" t="s">
        <v>3576</v>
      </c>
      <c r="B581" s="1" t="s">
        <v>3577</v>
      </c>
      <c r="C581" s="1" t="s">
        <v>2840</v>
      </c>
      <c r="D581">
        <v>1</v>
      </c>
      <c r="E581" s="5">
        <v>279000</v>
      </c>
      <c r="F581" s="5">
        <v>279000</v>
      </c>
    </row>
    <row r="582" spans="1:6" x14ac:dyDescent="0.35">
      <c r="A582" s="1" t="s">
        <v>3578</v>
      </c>
      <c r="B582" s="1" t="s">
        <v>3577</v>
      </c>
      <c r="C582" s="1" t="s">
        <v>2532</v>
      </c>
      <c r="D582">
        <v>1</v>
      </c>
      <c r="E582" s="5">
        <v>49000</v>
      </c>
      <c r="F582" s="5">
        <v>49000</v>
      </c>
    </row>
    <row r="583" spans="1:6" x14ac:dyDescent="0.35">
      <c r="A583" s="1" t="s">
        <v>3579</v>
      </c>
      <c r="B583" s="1" t="s">
        <v>3580</v>
      </c>
      <c r="C583" s="1" t="s">
        <v>2733</v>
      </c>
      <c r="D583">
        <v>1</v>
      </c>
      <c r="E583" s="5">
        <v>249000</v>
      </c>
      <c r="F583" s="5">
        <v>249000</v>
      </c>
    </row>
    <row r="584" spans="1:6" x14ac:dyDescent="0.35">
      <c r="A584" s="1" t="s">
        <v>3581</v>
      </c>
      <c r="B584" s="1" t="s">
        <v>3582</v>
      </c>
      <c r="C584" s="1" t="s">
        <v>2893</v>
      </c>
      <c r="D584">
        <v>1</v>
      </c>
      <c r="E584" s="5">
        <v>399000</v>
      </c>
      <c r="F584" s="5">
        <v>399000</v>
      </c>
    </row>
    <row r="585" spans="1:6" x14ac:dyDescent="0.35">
      <c r="A585" s="1" t="s">
        <v>3583</v>
      </c>
      <c r="B585" s="1" t="s">
        <v>3584</v>
      </c>
      <c r="C585" s="1" t="s">
        <v>2883</v>
      </c>
      <c r="D585">
        <v>1</v>
      </c>
      <c r="E585" s="5">
        <v>69000</v>
      </c>
      <c r="F585" s="5">
        <v>69000</v>
      </c>
    </row>
    <row r="586" spans="1:6" x14ac:dyDescent="0.35">
      <c r="A586" s="1" t="s">
        <v>3585</v>
      </c>
      <c r="B586" s="1" t="s">
        <v>3586</v>
      </c>
      <c r="C586" s="1" t="s">
        <v>2480</v>
      </c>
      <c r="D586">
        <v>2</v>
      </c>
      <c r="E586" s="5">
        <v>129000</v>
      </c>
      <c r="F586" s="5">
        <v>258000</v>
      </c>
    </row>
    <row r="587" spans="1:6" x14ac:dyDescent="0.35">
      <c r="A587" s="1" t="s">
        <v>3587</v>
      </c>
      <c r="B587" s="1" t="s">
        <v>3586</v>
      </c>
      <c r="C587" s="1" t="s">
        <v>3049</v>
      </c>
      <c r="D587">
        <v>1</v>
      </c>
      <c r="E587" s="5">
        <v>129000</v>
      </c>
      <c r="F587" s="5">
        <v>129000</v>
      </c>
    </row>
    <row r="588" spans="1:6" x14ac:dyDescent="0.35">
      <c r="A588" s="1" t="s">
        <v>3588</v>
      </c>
      <c r="B588" s="1" t="s">
        <v>3589</v>
      </c>
      <c r="C588" s="1" t="s">
        <v>2959</v>
      </c>
      <c r="D588">
        <v>1</v>
      </c>
      <c r="E588" s="5">
        <v>549000</v>
      </c>
      <c r="F588" s="5">
        <v>549000</v>
      </c>
    </row>
    <row r="589" spans="1:6" x14ac:dyDescent="0.35">
      <c r="A589" s="1" t="s">
        <v>3590</v>
      </c>
      <c r="B589" s="1" t="s">
        <v>3589</v>
      </c>
      <c r="C589" s="1" t="s">
        <v>3340</v>
      </c>
      <c r="D589">
        <v>1</v>
      </c>
      <c r="E589" s="5">
        <v>59000</v>
      </c>
      <c r="F589" s="5">
        <v>59000</v>
      </c>
    </row>
    <row r="590" spans="1:6" x14ac:dyDescent="0.35">
      <c r="A590" s="1" t="s">
        <v>3591</v>
      </c>
      <c r="B590" s="1" t="s">
        <v>3589</v>
      </c>
      <c r="C590" s="1" t="s">
        <v>2394</v>
      </c>
      <c r="D590">
        <v>1</v>
      </c>
      <c r="E590" s="5">
        <v>129000</v>
      </c>
      <c r="F590" s="5">
        <v>129000</v>
      </c>
    </row>
    <row r="591" spans="1:6" x14ac:dyDescent="0.35">
      <c r="A591" s="1" t="s">
        <v>3592</v>
      </c>
      <c r="B591" s="1" t="s">
        <v>3593</v>
      </c>
      <c r="C591" s="1" t="s">
        <v>2983</v>
      </c>
      <c r="D591">
        <v>1</v>
      </c>
      <c r="E591" s="5">
        <v>99000</v>
      </c>
      <c r="F591" s="5">
        <v>99000</v>
      </c>
    </row>
    <row r="592" spans="1:6" x14ac:dyDescent="0.35">
      <c r="A592" s="1" t="s">
        <v>3594</v>
      </c>
      <c r="B592" s="1" t="s">
        <v>3593</v>
      </c>
      <c r="C592" s="1" t="s">
        <v>3595</v>
      </c>
      <c r="D592">
        <v>1</v>
      </c>
      <c r="E592" s="5">
        <v>119000</v>
      </c>
      <c r="F592" s="5">
        <v>119000</v>
      </c>
    </row>
    <row r="593" spans="1:6" x14ac:dyDescent="0.35">
      <c r="A593" s="1" t="s">
        <v>3596</v>
      </c>
      <c r="B593" s="1" t="s">
        <v>3597</v>
      </c>
      <c r="C593" s="1" t="s">
        <v>2418</v>
      </c>
      <c r="D593">
        <v>1</v>
      </c>
      <c r="E593" s="5">
        <v>279000</v>
      </c>
      <c r="F593" s="5">
        <v>279000</v>
      </c>
    </row>
    <row r="594" spans="1:6" x14ac:dyDescent="0.35">
      <c r="A594" s="1" t="s">
        <v>3598</v>
      </c>
      <c r="B594" s="1" t="s">
        <v>3597</v>
      </c>
      <c r="C594" s="1" t="s">
        <v>2821</v>
      </c>
      <c r="D594">
        <v>1</v>
      </c>
      <c r="E594" s="5">
        <v>69000</v>
      </c>
      <c r="F594" s="5">
        <v>69000</v>
      </c>
    </row>
    <row r="595" spans="1:6" x14ac:dyDescent="0.35">
      <c r="A595" s="1" t="s">
        <v>3599</v>
      </c>
      <c r="B595" s="1" t="s">
        <v>3600</v>
      </c>
      <c r="C595" s="1" t="s">
        <v>2810</v>
      </c>
      <c r="D595">
        <v>1</v>
      </c>
      <c r="E595" s="5">
        <v>329000</v>
      </c>
      <c r="F595" s="5">
        <v>329000</v>
      </c>
    </row>
    <row r="596" spans="1:6" x14ac:dyDescent="0.35">
      <c r="A596" s="1" t="s">
        <v>3601</v>
      </c>
      <c r="B596" s="1" t="s">
        <v>3600</v>
      </c>
      <c r="C596" s="1" t="s">
        <v>2480</v>
      </c>
      <c r="D596">
        <v>3</v>
      </c>
      <c r="E596" s="5">
        <v>129000</v>
      </c>
      <c r="F596" s="5">
        <v>387000</v>
      </c>
    </row>
    <row r="597" spans="1:6" x14ac:dyDescent="0.35">
      <c r="A597" s="1" t="s">
        <v>3602</v>
      </c>
      <c r="B597" s="1" t="s">
        <v>3603</v>
      </c>
      <c r="C597" s="1" t="s">
        <v>2455</v>
      </c>
      <c r="D597">
        <v>1</v>
      </c>
      <c r="E597" s="5">
        <v>249000</v>
      </c>
      <c r="F597" s="5">
        <v>249000</v>
      </c>
    </row>
    <row r="598" spans="1:6" x14ac:dyDescent="0.35">
      <c r="A598" s="1" t="s">
        <v>3604</v>
      </c>
      <c r="B598" s="1" t="s">
        <v>3603</v>
      </c>
      <c r="C598" s="1" t="s">
        <v>2545</v>
      </c>
      <c r="D598">
        <v>1</v>
      </c>
      <c r="E598" s="5">
        <v>329000</v>
      </c>
      <c r="F598" s="5">
        <v>329000</v>
      </c>
    </row>
    <row r="599" spans="1:6" x14ac:dyDescent="0.35">
      <c r="A599" s="1" t="s">
        <v>3605</v>
      </c>
      <c r="B599" s="1" t="s">
        <v>3606</v>
      </c>
      <c r="C599" s="1" t="s">
        <v>2402</v>
      </c>
      <c r="D599">
        <v>1</v>
      </c>
      <c r="E599" s="5">
        <v>119000</v>
      </c>
      <c r="F599" s="5">
        <v>119000</v>
      </c>
    </row>
    <row r="600" spans="1:6" x14ac:dyDescent="0.35">
      <c r="A600" s="1" t="s">
        <v>3607</v>
      </c>
      <c r="B600" s="1" t="s">
        <v>3608</v>
      </c>
      <c r="C600" s="1" t="s">
        <v>3145</v>
      </c>
      <c r="D600">
        <v>2</v>
      </c>
      <c r="E600" s="5">
        <v>79000</v>
      </c>
      <c r="F600" s="5">
        <v>158000</v>
      </c>
    </row>
    <row r="601" spans="1:6" x14ac:dyDescent="0.35">
      <c r="A601" s="1" t="s">
        <v>3609</v>
      </c>
      <c r="B601" s="1" t="s">
        <v>3608</v>
      </c>
      <c r="C601" s="1" t="s">
        <v>2421</v>
      </c>
      <c r="D601">
        <v>1</v>
      </c>
      <c r="E601" s="5">
        <v>249000</v>
      </c>
      <c r="F601" s="5">
        <v>249000</v>
      </c>
    </row>
    <row r="602" spans="1:6" x14ac:dyDescent="0.35">
      <c r="A602" s="1" t="s">
        <v>3610</v>
      </c>
      <c r="B602" s="1" t="s">
        <v>3611</v>
      </c>
      <c r="C602" s="1" t="s">
        <v>2519</v>
      </c>
      <c r="D602">
        <v>2</v>
      </c>
      <c r="E602" s="5">
        <v>599000</v>
      </c>
      <c r="F602" s="5">
        <v>1198000</v>
      </c>
    </row>
    <row r="603" spans="1:6" x14ac:dyDescent="0.35">
      <c r="A603" s="1" t="s">
        <v>3612</v>
      </c>
      <c r="B603" s="1" t="s">
        <v>3611</v>
      </c>
      <c r="C603" s="1" t="s">
        <v>3058</v>
      </c>
      <c r="D603">
        <v>1</v>
      </c>
      <c r="E603" s="5">
        <v>229000</v>
      </c>
      <c r="F603" s="5">
        <v>229000</v>
      </c>
    </row>
    <row r="604" spans="1:6" x14ac:dyDescent="0.35">
      <c r="A604" s="1" t="s">
        <v>3613</v>
      </c>
      <c r="B604" s="1" t="s">
        <v>3614</v>
      </c>
      <c r="C604" s="1" t="s">
        <v>2539</v>
      </c>
      <c r="D604">
        <v>1</v>
      </c>
      <c r="E604" s="5">
        <v>249000</v>
      </c>
      <c r="F604" s="5">
        <v>249000</v>
      </c>
    </row>
    <row r="605" spans="1:6" x14ac:dyDescent="0.35">
      <c r="A605" s="1" t="s">
        <v>3615</v>
      </c>
      <c r="B605" s="1" t="s">
        <v>3614</v>
      </c>
      <c r="C605" s="1" t="s">
        <v>2901</v>
      </c>
      <c r="D605">
        <v>1</v>
      </c>
      <c r="E605" s="5">
        <v>119000</v>
      </c>
      <c r="F605" s="5">
        <v>119000</v>
      </c>
    </row>
    <row r="606" spans="1:6" x14ac:dyDescent="0.35">
      <c r="A606" s="1" t="s">
        <v>3616</v>
      </c>
      <c r="B606" s="1" t="s">
        <v>3617</v>
      </c>
      <c r="C606" s="1" t="s">
        <v>2780</v>
      </c>
      <c r="D606">
        <v>1</v>
      </c>
      <c r="E606" s="5">
        <v>449000</v>
      </c>
      <c r="F606" s="5">
        <v>449000</v>
      </c>
    </row>
    <row r="607" spans="1:6" x14ac:dyDescent="0.35">
      <c r="A607" s="1" t="s">
        <v>3618</v>
      </c>
      <c r="B607" s="1" t="s">
        <v>3619</v>
      </c>
      <c r="C607" s="1" t="s">
        <v>3054</v>
      </c>
      <c r="D607">
        <v>2</v>
      </c>
      <c r="E607" s="5">
        <v>129000</v>
      </c>
      <c r="F607" s="5">
        <v>258000</v>
      </c>
    </row>
    <row r="608" spans="1:6" x14ac:dyDescent="0.35">
      <c r="A608" s="1" t="s">
        <v>3620</v>
      </c>
      <c r="B608" s="1" t="s">
        <v>3621</v>
      </c>
      <c r="C608" s="1" t="s">
        <v>2439</v>
      </c>
      <c r="D608">
        <v>1</v>
      </c>
      <c r="E608" s="5">
        <v>599000</v>
      </c>
      <c r="F608" s="5">
        <v>599000</v>
      </c>
    </row>
    <row r="609" spans="1:6" x14ac:dyDescent="0.35">
      <c r="A609" s="1" t="s">
        <v>3622</v>
      </c>
      <c r="B609" s="1" t="s">
        <v>3623</v>
      </c>
      <c r="C609" s="1" t="s">
        <v>3422</v>
      </c>
      <c r="D609">
        <v>1</v>
      </c>
      <c r="E609" s="5">
        <v>229000</v>
      </c>
      <c r="F609" s="5">
        <v>229000</v>
      </c>
    </row>
    <row r="610" spans="1:6" x14ac:dyDescent="0.35">
      <c r="A610" s="1" t="s">
        <v>3624</v>
      </c>
      <c r="B610" s="1" t="s">
        <v>3625</v>
      </c>
      <c r="C610" s="1" t="s">
        <v>3626</v>
      </c>
      <c r="D610">
        <v>2</v>
      </c>
      <c r="E610" s="5">
        <v>499000</v>
      </c>
      <c r="F610" s="5">
        <v>998000</v>
      </c>
    </row>
    <row r="611" spans="1:6" x14ac:dyDescent="0.35">
      <c r="A611" s="1" t="s">
        <v>3627</v>
      </c>
      <c r="B611" s="1" t="s">
        <v>3628</v>
      </c>
      <c r="C611" s="1" t="s">
        <v>3168</v>
      </c>
      <c r="D611">
        <v>1</v>
      </c>
      <c r="E611" s="5">
        <v>449000</v>
      </c>
      <c r="F611" s="5">
        <v>449000</v>
      </c>
    </row>
    <row r="612" spans="1:6" x14ac:dyDescent="0.35">
      <c r="A612" s="1" t="s">
        <v>3629</v>
      </c>
      <c r="B612" s="1" t="s">
        <v>3628</v>
      </c>
      <c r="C612" s="1" t="s">
        <v>2450</v>
      </c>
      <c r="D612">
        <v>2</v>
      </c>
      <c r="E612" s="5">
        <v>599000</v>
      </c>
      <c r="F612" s="5">
        <v>1198000</v>
      </c>
    </row>
    <row r="613" spans="1:6" x14ac:dyDescent="0.35">
      <c r="A613" s="1" t="s">
        <v>3630</v>
      </c>
      <c r="B613" s="1" t="s">
        <v>3628</v>
      </c>
      <c r="C613" s="1" t="s">
        <v>2408</v>
      </c>
      <c r="D613">
        <v>1</v>
      </c>
      <c r="E613" s="5">
        <v>349000</v>
      </c>
      <c r="F613" s="5">
        <v>349000</v>
      </c>
    </row>
    <row r="614" spans="1:6" x14ac:dyDescent="0.35">
      <c r="A614" s="1" t="s">
        <v>3631</v>
      </c>
      <c r="B614" s="1" t="s">
        <v>3632</v>
      </c>
      <c r="C614" s="1" t="s">
        <v>2685</v>
      </c>
      <c r="D614">
        <v>1</v>
      </c>
      <c r="E614" s="5">
        <v>199000</v>
      </c>
      <c r="F614" s="5">
        <v>199000</v>
      </c>
    </row>
    <row r="615" spans="1:6" x14ac:dyDescent="0.35">
      <c r="A615" s="1" t="s">
        <v>3633</v>
      </c>
      <c r="B615" s="1" t="s">
        <v>3634</v>
      </c>
      <c r="C615" s="1" t="s">
        <v>2392</v>
      </c>
      <c r="D615">
        <v>1</v>
      </c>
      <c r="E615" s="5">
        <v>329000</v>
      </c>
      <c r="F615" s="5">
        <v>329000</v>
      </c>
    </row>
    <row r="616" spans="1:6" x14ac:dyDescent="0.35">
      <c r="A616" s="1" t="s">
        <v>3635</v>
      </c>
      <c r="B616" s="1" t="s">
        <v>3636</v>
      </c>
      <c r="C616" s="1" t="s">
        <v>3637</v>
      </c>
      <c r="D616">
        <v>1</v>
      </c>
      <c r="E616" s="5">
        <v>449000</v>
      </c>
      <c r="F616" s="5">
        <v>449000</v>
      </c>
    </row>
    <row r="617" spans="1:6" x14ac:dyDescent="0.35">
      <c r="A617" s="1" t="s">
        <v>3638</v>
      </c>
      <c r="B617" s="1" t="s">
        <v>3636</v>
      </c>
      <c r="C617" s="1" t="s">
        <v>2901</v>
      </c>
      <c r="D617">
        <v>1</v>
      </c>
      <c r="E617" s="5">
        <v>119000</v>
      </c>
      <c r="F617" s="5">
        <v>119000</v>
      </c>
    </row>
    <row r="618" spans="1:6" x14ac:dyDescent="0.35">
      <c r="A618" s="1" t="s">
        <v>3639</v>
      </c>
      <c r="B618" s="1" t="s">
        <v>3636</v>
      </c>
      <c r="C618" s="1" t="s">
        <v>2924</v>
      </c>
      <c r="D618">
        <v>1</v>
      </c>
      <c r="E618" s="5">
        <v>449000</v>
      </c>
      <c r="F618" s="5">
        <v>449000</v>
      </c>
    </row>
    <row r="619" spans="1:6" x14ac:dyDescent="0.35">
      <c r="A619" s="1" t="s">
        <v>3640</v>
      </c>
      <c r="B619" s="1" t="s">
        <v>3641</v>
      </c>
      <c r="C619" s="1" t="s">
        <v>3642</v>
      </c>
      <c r="D619">
        <v>1</v>
      </c>
      <c r="E619" s="5">
        <v>149000</v>
      </c>
      <c r="F619" s="5">
        <v>149000</v>
      </c>
    </row>
    <row r="620" spans="1:6" x14ac:dyDescent="0.35">
      <c r="A620" s="1" t="s">
        <v>3643</v>
      </c>
      <c r="B620" s="1" t="s">
        <v>3644</v>
      </c>
      <c r="C620" s="1" t="s">
        <v>2733</v>
      </c>
      <c r="D620">
        <v>2</v>
      </c>
      <c r="E620" s="5">
        <v>249000</v>
      </c>
      <c r="F620" s="5">
        <v>498000</v>
      </c>
    </row>
    <row r="621" spans="1:6" x14ac:dyDescent="0.35">
      <c r="A621" s="1" t="s">
        <v>3645</v>
      </c>
      <c r="B621" s="1" t="s">
        <v>3646</v>
      </c>
      <c r="C621" s="1" t="s">
        <v>2690</v>
      </c>
      <c r="D621">
        <v>1</v>
      </c>
      <c r="E621" s="5">
        <v>199000</v>
      </c>
      <c r="F621" s="5">
        <v>199000</v>
      </c>
    </row>
    <row r="622" spans="1:6" x14ac:dyDescent="0.35">
      <c r="A622" s="1" t="s">
        <v>3647</v>
      </c>
      <c r="B622" s="1" t="s">
        <v>3648</v>
      </c>
      <c r="C622" s="1" t="s">
        <v>3340</v>
      </c>
      <c r="D622">
        <v>1</v>
      </c>
      <c r="E622" s="5">
        <v>59000</v>
      </c>
      <c r="F622" s="5">
        <v>59000</v>
      </c>
    </row>
    <row r="623" spans="1:6" x14ac:dyDescent="0.35">
      <c r="A623" s="1" t="s">
        <v>3649</v>
      </c>
      <c r="B623" s="1" t="s">
        <v>3648</v>
      </c>
      <c r="C623" s="1" t="s">
        <v>2585</v>
      </c>
      <c r="D623">
        <v>2</v>
      </c>
      <c r="E623" s="5">
        <v>499000</v>
      </c>
      <c r="F623" s="5">
        <v>998000</v>
      </c>
    </row>
    <row r="624" spans="1:6" x14ac:dyDescent="0.35">
      <c r="A624" s="1" t="s">
        <v>3650</v>
      </c>
      <c r="B624" s="1" t="s">
        <v>3648</v>
      </c>
      <c r="C624" s="1" t="s">
        <v>3054</v>
      </c>
      <c r="D624">
        <v>1</v>
      </c>
      <c r="E624" s="5">
        <v>129000</v>
      </c>
      <c r="F624" s="5">
        <v>129000</v>
      </c>
    </row>
    <row r="625" spans="1:6" x14ac:dyDescent="0.35">
      <c r="A625" s="1" t="s">
        <v>3651</v>
      </c>
      <c r="B625" s="1" t="s">
        <v>3652</v>
      </c>
      <c r="C625" s="1" t="s">
        <v>2738</v>
      </c>
      <c r="D625">
        <v>2</v>
      </c>
      <c r="E625" s="5">
        <v>59000</v>
      </c>
      <c r="F625" s="5">
        <v>118000</v>
      </c>
    </row>
    <row r="626" spans="1:6" x14ac:dyDescent="0.35">
      <c r="A626" s="1" t="s">
        <v>3653</v>
      </c>
      <c r="B626" s="1" t="s">
        <v>3654</v>
      </c>
      <c r="C626" s="1" t="s">
        <v>3655</v>
      </c>
      <c r="D626">
        <v>1</v>
      </c>
      <c r="E626" s="5">
        <v>449000</v>
      </c>
      <c r="F626" s="5">
        <v>449000</v>
      </c>
    </row>
    <row r="627" spans="1:6" x14ac:dyDescent="0.35">
      <c r="A627" s="1" t="s">
        <v>3656</v>
      </c>
      <c r="B627" s="1" t="s">
        <v>3657</v>
      </c>
      <c r="C627" s="1" t="s">
        <v>3289</v>
      </c>
      <c r="D627">
        <v>1</v>
      </c>
      <c r="E627" s="5">
        <v>299000</v>
      </c>
      <c r="F627" s="5">
        <v>299000</v>
      </c>
    </row>
    <row r="628" spans="1:6" x14ac:dyDescent="0.35">
      <c r="A628" s="1" t="s">
        <v>3658</v>
      </c>
      <c r="B628" s="1" t="s">
        <v>3657</v>
      </c>
      <c r="C628" s="1" t="s">
        <v>3659</v>
      </c>
      <c r="D628">
        <v>1</v>
      </c>
      <c r="E628" s="5">
        <v>299000</v>
      </c>
      <c r="F628" s="5">
        <v>299000</v>
      </c>
    </row>
    <row r="629" spans="1:6" x14ac:dyDescent="0.35">
      <c r="A629" s="1" t="s">
        <v>3660</v>
      </c>
      <c r="B629" s="1" t="s">
        <v>3657</v>
      </c>
      <c r="C629" s="1" t="s">
        <v>2487</v>
      </c>
      <c r="D629">
        <v>2</v>
      </c>
      <c r="E629" s="5">
        <v>89000</v>
      </c>
      <c r="F629" s="5">
        <v>178000</v>
      </c>
    </row>
    <row r="630" spans="1:6" x14ac:dyDescent="0.35">
      <c r="A630" s="1" t="s">
        <v>3661</v>
      </c>
      <c r="B630" s="1" t="s">
        <v>3662</v>
      </c>
      <c r="C630" s="1" t="s">
        <v>2424</v>
      </c>
      <c r="D630">
        <v>1</v>
      </c>
      <c r="E630" s="5">
        <v>279000</v>
      </c>
      <c r="F630" s="5">
        <v>279000</v>
      </c>
    </row>
    <row r="631" spans="1:6" x14ac:dyDescent="0.35">
      <c r="A631" s="1" t="s">
        <v>3663</v>
      </c>
      <c r="B631" s="1" t="s">
        <v>3662</v>
      </c>
      <c r="C631" s="1" t="s">
        <v>2466</v>
      </c>
      <c r="D631">
        <v>2</v>
      </c>
      <c r="E631" s="5">
        <v>89000</v>
      </c>
      <c r="F631" s="5">
        <v>178000</v>
      </c>
    </row>
    <row r="632" spans="1:6" x14ac:dyDescent="0.35">
      <c r="A632" s="1" t="s">
        <v>3664</v>
      </c>
      <c r="B632" s="1" t="s">
        <v>3665</v>
      </c>
      <c r="C632" s="1" t="s">
        <v>2798</v>
      </c>
      <c r="D632">
        <v>1</v>
      </c>
      <c r="E632" s="5">
        <v>59000</v>
      </c>
      <c r="F632" s="5">
        <v>59000</v>
      </c>
    </row>
    <row r="633" spans="1:6" x14ac:dyDescent="0.35">
      <c r="A633" s="1" t="s">
        <v>3666</v>
      </c>
      <c r="B633" s="1" t="s">
        <v>3667</v>
      </c>
      <c r="C633" s="1" t="s">
        <v>3095</v>
      </c>
      <c r="D633">
        <v>1</v>
      </c>
      <c r="E633" s="5">
        <v>549000</v>
      </c>
      <c r="F633" s="5">
        <v>549000</v>
      </c>
    </row>
    <row r="634" spans="1:6" x14ac:dyDescent="0.35">
      <c r="A634" s="1" t="s">
        <v>3668</v>
      </c>
      <c r="B634" s="1" t="s">
        <v>3667</v>
      </c>
      <c r="C634" s="1" t="s">
        <v>2389</v>
      </c>
      <c r="D634">
        <v>1</v>
      </c>
      <c r="E634" s="5">
        <v>449000</v>
      </c>
      <c r="F634" s="5">
        <v>449000</v>
      </c>
    </row>
    <row r="635" spans="1:6" x14ac:dyDescent="0.35">
      <c r="A635" s="1" t="s">
        <v>3669</v>
      </c>
      <c r="B635" s="1" t="s">
        <v>3670</v>
      </c>
      <c r="C635" s="1" t="s">
        <v>3671</v>
      </c>
      <c r="D635">
        <v>2</v>
      </c>
      <c r="E635" s="5">
        <v>299000</v>
      </c>
      <c r="F635" s="5">
        <v>598000</v>
      </c>
    </row>
    <row r="636" spans="1:6" x14ac:dyDescent="0.35">
      <c r="A636" s="1" t="s">
        <v>3672</v>
      </c>
      <c r="B636" s="1" t="s">
        <v>3670</v>
      </c>
      <c r="C636" s="1" t="s">
        <v>2591</v>
      </c>
      <c r="D636">
        <v>1</v>
      </c>
      <c r="E636" s="5">
        <v>299000</v>
      </c>
      <c r="F636" s="5">
        <v>299000</v>
      </c>
    </row>
    <row r="637" spans="1:6" x14ac:dyDescent="0.35">
      <c r="A637" s="1" t="s">
        <v>3673</v>
      </c>
      <c r="B637" s="1" t="s">
        <v>3674</v>
      </c>
      <c r="C637" s="1" t="s">
        <v>2634</v>
      </c>
      <c r="D637">
        <v>1</v>
      </c>
      <c r="E637" s="5">
        <v>49000</v>
      </c>
      <c r="F637" s="5">
        <v>49000</v>
      </c>
    </row>
    <row r="638" spans="1:6" x14ac:dyDescent="0.35">
      <c r="A638" s="1" t="s">
        <v>3675</v>
      </c>
      <c r="B638" s="1" t="s">
        <v>3674</v>
      </c>
      <c r="C638" s="1" t="s">
        <v>3676</v>
      </c>
      <c r="D638">
        <v>1</v>
      </c>
      <c r="E638" s="5">
        <v>449000</v>
      </c>
      <c r="F638" s="5">
        <v>449000</v>
      </c>
    </row>
    <row r="639" spans="1:6" x14ac:dyDescent="0.35">
      <c r="A639" s="1" t="s">
        <v>3677</v>
      </c>
      <c r="B639" s="1" t="s">
        <v>3674</v>
      </c>
      <c r="C639" s="1" t="s">
        <v>2715</v>
      </c>
      <c r="D639">
        <v>1</v>
      </c>
      <c r="E639" s="5">
        <v>199000</v>
      </c>
      <c r="F639" s="5">
        <v>199000</v>
      </c>
    </row>
    <row r="640" spans="1:6" x14ac:dyDescent="0.35">
      <c r="A640" s="1" t="s">
        <v>3678</v>
      </c>
      <c r="B640" s="1" t="s">
        <v>3679</v>
      </c>
      <c r="C640" s="1" t="s">
        <v>2596</v>
      </c>
      <c r="D640">
        <v>1</v>
      </c>
      <c r="E640" s="5">
        <v>89000</v>
      </c>
      <c r="F640" s="5">
        <v>89000</v>
      </c>
    </row>
    <row r="641" spans="1:6" x14ac:dyDescent="0.35">
      <c r="A641" s="1" t="s">
        <v>3680</v>
      </c>
      <c r="B641" s="1" t="s">
        <v>3681</v>
      </c>
      <c r="C641" s="1" t="s">
        <v>2922</v>
      </c>
      <c r="D641">
        <v>1</v>
      </c>
      <c r="E641" s="5">
        <v>49000</v>
      </c>
      <c r="F641" s="5">
        <v>49000</v>
      </c>
    </row>
    <row r="642" spans="1:6" x14ac:dyDescent="0.35">
      <c r="A642" s="1" t="s">
        <v>3682</v>
      </c>
      <c r="B642" s="1" t="s">
        <v>3681</v>
      </c>
      <c r="C642" s="1" t="s">
        <v>2911</v>
      </c>
      <c r="D642">
        <v>2</v>
      </c>
      <c r="E642" s="5">
        <v>329000</v>
      </c>
      <c r="F642" s="5">
        <v>658000</v>
      </c>
    </row>
    <row r="643" spans="1:6" x14ac:dyDescent="0.35">
      <c r="A643" s="1" t="s">
        <v>3683</v>
      </c>
      <c r="B643" s="1" t="s">
        <v>3681</v>
      </c>
      <c r="C643" s="1" t="s">
        <v>2819</v>
      </c>
      <c r="D643">
        <v>1</v>
      </c>
      <c r="E643" s="5">
        <v>199000</v>
      </c>
      <c r="F643" s="5">
        <v>199000</v>
      </c>
    </row>
    <row r="644" spans="1:6" x14ac:dyDescent="0.35">
      <c r="A644" s="1" t="s">
        <v>3684</v>
      </c>
      <c r="B644" s="1" t="s">
        <v>3685</v>
      </c>
      <c r="C644" s="1" t="s">
        <v>3049</v>
      </c>
      <c r="D644">
        <v>1</v>
      </c>
      <c r="E644" s="5">
        <v>129000</v>
      </c>
      <c r="F644" s="5">
        <v>129000</v>
      </c>
    </row>
    <row r="645" spans="1:6" x14ac:dyDescent="0.35">
      <c r="A645" s="1" t="s">
        <v>3686</v>
      </c>
      <c r="B645" s="1" t="s">
        <v>3685</v>
      </c>
      <c r="C645" s="1" t="s">
        <v>2482</v>
      </c>
      <c r="D645">
        <v>2</v>
      </c>
      <c r="E645" s="5">
        <v>119000</v>
      </c>
      <c r="F645" s="5">
        <v>238000</v>
      </c>
    </row>
    <row r="646" spans="1:6" x14ac:dyDescent="0.35">
      <c r="A646" s="1" t="s">
        <v>3687</v>
      </c>
      <c r="B646" s="1" t="s">
        <v>3688</v>
      </c>
      <c r="C646" s="1" t="s">
        <v>3689</v>
      </c>
      <c r="D646">
        <v>2</v>
      </c>
      <c r="E646" s="5">
        <v>499000</v>
      </c>
      <c r="F646" s="5">
        <v>998000</v>
      </c>
    </row>
    <row r="647" spans="1:6" x14ac:dyDescent="0.35">
      <c r="A647" s="1" t="s">
        <v>3690</v>
      </c>
      <c r="B647" s="1" t="s">
        <v>3688</v>
      </c>
      <c r="C647" s="1" t="s">
        <v>3136</v>
      </c>
      <c r="D647">
        <v>1</v>
      </c>
      <c r="E647" s="5">
        <v>119000</v>
      </c>
      <c r="F647" s="5">
        <v>119000</v>
      </c>
    </row>
    <row r="648" spans="1:6" x14ac:dyDescent="0.35">
      <c r="A648" s="1" t="s">
        <v>3691</v>
      </c>
      <c r="B648" s="1" t="s">
        <v>3692</v>
      </c>
      <c r="C648" s="1" t="s">
        <v>2759</v>
      </c>
      <c r="D648">
        <v>3</v>
      </c>
      <c r="E648" s="5">
        <v>229000</v>
      </c>
      <c r="F648" s="5">
        <v>687000</v>
      </c>
    </row>
    <row r="649" spans="1:6" x14ac:dyDescent="0.35">
      <c r="A649" s="1" t="s">
        <v>3693</v>
      </c>
      <c r="B649" s="1" t="s">
        <v>3694</v>
      </c>
      <c r="C649" s="1" t="s">
        <v>2905</v>
      </c>
      <c r="D649">
        <v>1</v>
      </c>
      <c r="E649" s="5">
        <v>89000</v>
      </c>
      <c r="F649" s="5">
        <v>89000</v>
      </c>
    </row>
    <row r="650" spans="1:6" x14ac:dyDescent="0.35">
      <c r="A650" s="1" t="s">
        <v>3695</v>
      </c>
      <c r="B650" s="1" t="s">
        <v>3694</v>
      </c>
      <c r="C650" s="1" t="s">
        <v>3098</v>
      </c>
      <c r="D650">
        <v>2</v>
      </c>
      <c r="E650" s="5">
        <v>299000</v>
      </c>
      <c r="F650" s="5">
        <v>598000</v>
      </c>
    </row>
    <row r="651" spans="1:6" x14ac:dyDescent="0.35">
      <c r="A651" s="1" t="s">
        <v>3696</v>
      </c>
      <c r="B651" s="1" t="s">
        <v>3694</v>
      </c>
      <c r="C651" s="1" t="s">
        <v>2545</v>
      </c>
      <c r="D651">
        <v>1</v>
      </c>
      <c r="E651" s="5">
        <v>329000</v>
      </c>
      <c r="F651" s="5">
        <v>329000</v>
      </c>
    </row>
    <row r="652" spans="1:6" x14ac:dyDescent="0.35">
      <c r="A652" s="1" t="s">
        <v>3697</v>
      </c>
      <c r="B652" s="1" t="s">
        <v>3698</v>
      </c>
      <c r="C652" s="1" t="s">
        <v>2819</v>
      </c>
      <c r="D652">
        <v>1</v>
      </c>
      <c r="E652" s="5">
        <v>199000</v>
      </c>
      <c r="F652" s="5">
        <v>199000</v>
      </c>
    </row>
    <row r="653" spans="1:6" x14ac:dyDescent="0.35">
      <c r="A653" s="1" t="s">
        <v>3699</v>
      </c>
      <c r="B653" s="1" t="s">
        <v>3698</v>
      </c>
      <c r="C653" s="1" t="s">
        <v>3547</v>
      </c>
      <c r="D653">
        <v>1</v>
      </c>
      <c r="E653" s="5">
        <v>249000</v>
      </c>
      <c r="F653" s="5">
        <v>249000</v>
      </c>
    </row>
    <row r="654" spans="1:6" x14ac:dyDescent="0.35">
      <c r="A654" s="1" t="s">
        <v>3700</v>
      </c>
      <c r="B654" s="1" t="s">
        <v>3698</v>
      </c>
      <c r="C654" s="1" t="s">
        <v>3701</v>
      </c>
      <c r="D654">
        <v>1</v>
      </c>
      <c r="E654" s="5">
        <v>399000</v>
      </c>
      <c r="F654" s="5">
        <v>399000</v>
      </c>
    </row>
    <row r="655" spans="1:6" x14ac:dyDescent="0.35">
      <c r="A655" s="1" t="s">
        <v>3702</v>
      </c>
      <c r="B655" s="1" t="s">
        <v>3703</v>
      </c>
      <c r="C655" s="1" t="s">
        <v>3420</v>
      </c>
      <c r="D655">
        <v>1</v>
      </c>
      <c r="E655" s="5">
        <v>89000</v>
      </c>
      <c r="F655" s="5">
        <v>89000</v>
      </c>
    </row>
    <row r="656" spans="1:6" x14ac:dyDescent="0.35">
      <c r="A656" s="1" t="s">
        <v>3704</v>
      </c>
      <c r="B656" s="1" t="s">
        <v>3705</v>
      </c>
      <c r="C656" s="1" t="s">
        <v>3098</v>
      </c>
      <c r="D656">
        <v>1</v>
      </c>
      <c r="E656" s="5">
        <v>299000</v>
      </c>
      <c r="F656" s="5">
        <v>299000</v>
      </c>
    </row>
    <row r="657" spans="1:6" x14ac:dyDescent="0.35">
      <c r="A657" s="1" t="s">
        <v>3706</v>
      </c>
      <c r="B657" s="1" t="s">
        <v>3707</v>
      </c>
      <c r="C657" s="1" t="s">
        <v>2555</v>
      </c>
      <c r="D657">
        <v>1</v>
      </c>
      <c r="E657" s="5">
        <v>349000</v>
      </c>
      <c r="F657" s="5">
        <v>349000</v>
      </c>
    </row>
    <row r="658" spans="1:6" x14ac:dyDescent="0.35">
      <c r="A658" s="1" t="s">
        <v>3708</v>
      </c>
      <c r="B658" s="1" t="s">
        <v>3709</v>
      </c>
      <c r="C658" s="1" t="s">
        <v>2715</v>
      </c>
      <c r="D658">
        <v>1</v>
      </c>
      <c r="E658" s="5">
        <v>199000</v>
      </c>
      <c r="F658" s="5">
        <v>199000</v>
      </c>
    </row>
    <row r="659" spans="1:6" x14ac:dyDescent="0.35">
      <c r="A659" s="1" t="s">
        <v>3710</v>
      </c>
      <c r="B659" s="1" t="s">
        <v>3709</v>
      </c>
      <c r="C659" s="1" t="s">
        <v>3369</v>
      </c>
      <c r="D659">
        <v>1</v>
      </c>
      <c r="E659" s="5">
        <v>549000</v>
      </c>
      <c r="F659" s="5">
        <v>549000</v>
      </c>
    </row>
    <row r="660" spans="1:6" x14ac:dyDescent="0.35">
      <c r="A660" s="1" t="s">
        <v>3711</v>
      </c>
      <c r="B660" s="1" t="s">
        <v>3712</v>
      </c>
      <c r="C660" s="1" t="s">
        <v>2385</v>
      </c>
      <c r="D660">
        <v>3</v>
      </c>
      <c r="E660" s="5">
        <v>349000</v>
      </c>
      <c r="F660" s="5">
        <v>1047000</v>
      </c>
    </row>
    <row r="661" spans="1:6" x14ac:dyDescent="0.35">
      <c r="A661" s="1" t="s">
        <v>3713</v>
      </c>
      <c r="B661" s="1" t="s">
        <v>3712</v>
      </c>
      <c r="C661" s="1" t="s">
        <v>2922</v>
      </c>
      <c r="D661">
        <v>1</v>
      </c>
      <c r="E661" s="5">
        <v>49000</v>
      </c>
      <c r="F661" s="5">
        <v>49000</v>
      </c>
    </row>
    <row r="662" spans="1:6" x14ac:dyDescent="0.35">
      <c r="A662" s="1" t="s">
        <v>3714</v>
      </c>
      <c r="B662" s="1" t="s">
        <v>3715</v>
      </c>
      <c r="C662" s="1" t="s">
        <v>2695</v>
      </c>
      <c r="D662">
        <v>2</v>
      </c>
      <c r="E662" s="5">
        <v>349000</v>
      </c>
      <c r="F662" s="5">
        <v>698000</v>
      </c>
    </row>
    <row r="663" spans="1:6" x14ac:dyDescent="0.35">
      <c r="A663" s="1" t="s">
        <v>3716</v>
      </c>
      <c r="B663" s="1" t="s">
        <v>3715</v>
      </c>
      <c r="C663" s="1" t="s">
        <v>3382</v>
      </c>
      <c r="D663">
        <v>2</v>
      </c>
      <c r="E663" s="5">
        <v>119000</v>
      </c>
      <c r="F663" s="5">
        <v>238000</v>
      </c>
    </row>
    <row r="664" spans="1:6" x14ac:dyDescent="0.35">
      <c r="A664" s="1" t="s">
        <v>3717</v>
      </c>
      <c r="B664" s="1" t="s">
        <v>3718</v>
      </c>
      <c r="C664" s="1" t="s">
        <v>3012</v>
      </c>
      <c r="D664">
        <v>1</v>
      </c>
      <c r="E664" s="5">
        <v>329000</v>
      </c>
      <c r="F664" s="5">
        <v>329000</v>
      </c>
    </row>
    <row r="665" spans="1:6" x14ac:dyDescent="0.35">
      <c r="A665" s="1" t="s">
        <v>3719</v>
      </c>
      <c r="B665" s="1" t="s">
        <v>3718</v>
      </c>
      <c r="C665" s="1" t="s">
        <v>2996</v>
      </c>
      <c r="D665">
        <v>1</v>
      </c>
      <c r="E665" s="5">
        <v>129000</v>
      </c>
      <c r="F665" s="5">
        <v>129000</v>
      </c>
    </row>
    <row r="666" spans="1:6" x14ac:dyDescent="0.35">
      <c r="A666" s="1" t="s">
        <v>3720</v>
      </c>
      <c r="B666" s="1" t="s">
        <v>3721</v>
      </c>
      <c r="C666" s="1" t="s">
        <v>3266</v>
      </c>
      <c r="D666">
        <v>1</v>
      </c>
      <c r="E666" s="5">
        <v>179000</v>
      </c>
      <c r="F666" s="5">
        <v>179000</v>
      </c>
    </row>
    <row r="667" spans="1:6" x14ac:dyDescent="0.35">
      <c r="A667" s="1" t="s">
        <v>3722</v>
      </c>
      <c r="B667" s="1" t="s">
        <v>3723</v>
      </c>
      <c r="C667" s="1" t="s">
        <v>3396</v>
      </c>
      <c r="D667">
        <v>2</v>
      </c>
      <c r="E667" s="5">
        <v>129000</v>
      </c>
      <c r="F667" s="5">
        <v>258000</v>
      </c>
    </row>
    <row r="668" spans="1:6" x14ac:dyDescent="0.35">
      <c r="A668" s="1" t="s">
        <v>3724</v>
      </c>
      <c r="B668" s="1" t="s">
        <v>3723</v>
      </c>
      <c r="C668" s="1" t="s">
        <v>2557</v>
      </c>
      <c r="D668">
        <v>2</v>
      </c>
      <c r="E668" s="5">
        <v>129000</v>
      </c>
      <c r="F668" s="5">
        <v>258000</v>
      </c>
    </row>
    <row r="669" spans="1:6" x14ac:dyDescent="0.35">
      <c r="A669" s="1" t="s">
        <v>3725</v>
      </c>
      <c r="B669" s="1" t="s">
        <v>3723</v>
      </c>
      <c r="C669" s="1" t="s">
        <v>3077</v>
      </c>
      <c r="D669">
        <v>2</v>
      </c>
      <c r="E669" s="5">
        <v>199000</v>
      </c>
      <c r="F669" s="5">
        <v>398000</v>
      </c>
    </row>
    <row r="670" spans="1:6" x14ac:dyDescent="0.35">
      <c r="A670" s="1" t="s">
        <v>3726</v>
      </c>
      <c r="B670" s="1" t="s">
        <v>3727</v>
      </c>
      <c r="C670" s="1" t="s">
        <v>3087</v>
      </c>
      <c r="D670">
        <v>3</v>
      </c>
      <c r="E670" s="5">
        <v>199000</v>
      </c>
      <c r="F670" s="5">
        <v>597000</v>
      </c>
    </row>
    <row r="671" spans="1:6" x14ac:dyDescent="0.35">
      <c r="A671" s="1" t="s">
        <v>3728</v>
      </c>
      <c r="B671" s="1" t="s">
        <v>3729</v>
      </c>
      <c r="C671" s="1" t="s">
        <v>2895</v>
      </c>
      <c r="D671">
        <v>1</v>
      </c>
      <c r="E671" s="5">
        <v>299000</v>
      </c>
      <c r="F671" s="5">
        <v>299000</v>
      </c>
    </row>
    <row r="672" spans="1:6" x14ac:dyDescent="0.35">
      <c r="A672" s="1" t="s">
        <v>3730</v>
      </c>
      <c r="B672" s="1" t="s">
        <v>3729</v>
      </c>
      <c r="C672" s="1" t="s">
        <v>3701</v>
      </c>
      <c r="D672">
        <v>2</v>
      </c>
      <c r="E672" s="5">
        <v>399000</v>
      </c>
      <c r="F672" s="5">
        <v>798000</v>
      </c>
    </row>
    <row r="673" spans="1:6" x14ac:dyDescent="0.35">
      <c r="A673" s="1" t="s">
        <v>3731</v>
      </c>
      <c r="B673" s="1" t="s">
        <v>3732</v>
      </c>
      <c r="C673" s="1" t="s">
        <v>2685</v>
      </c>
      <c r="D673">
        <v>2</v>
      </c>
      <c r="E673" s="5">
        <v>199000</v>
      </c>
      <c r="F673" s="5">
        <v>398000</v>
      </c>
    </row>
    <row r="674" spans="1:6" x14ac:dyDescent="0.35">
      <c r="A674" s="1" t="s">
        <v>3733</v>
      </c>
      <c r="B674" s="1" t="s">
        <v>3734</v>
      </c>
      <c r="C674" s="1" t="s">
        <v>3138</v>
      </c>
      <c r="D674">
        <v>1</v>
      </c>
      <c r="E674" s="5">
        <v>179000</v>
      </c>
      <c r="F674" s="5">
        <v>179000</v>
      </c>
    </row>
    <row r="675" spans="1:6" x14ac:dyDescent="0.35">
      <c r="A675" s="1" t="s">
        <v>3735</v>
      </c>
      <c r="B675" s="1" t="s">
        <v>3734</v>
      </c>
      <c r="C675" s="1" t="s">
        <v>2446</v>
      </c>
      <c r="D675">
        <v>1</v>
      </c>
      <c r="E675" s="5">
        <v>399000</v>
      </c>
      <c r="F675" s="5">
        <v>399000</v>
      </c>
    </row>
    <row r="676" spans="1:6" x14ac:dyDescent="0.35">
      <c r="A676" s="1" t="s">
        <v>3736</v>
      </c>
      <c r="B676" s="1" t="s">
        <v>3737</v>
      </c>
      <c r="C676" s="1" t="s">
        <v>3655</v>
      </c>
      <c r="D676">
        <v>1</v>
      </c>
      <c r="E676" s="5">
        <v>449000</v>
      </c>
      <c r="F676" s="5">
        <v>449000</v>
      </c>
    </row>
    <row r="677" spans="1:6" x14ac:dyDescent="0.35">
      <c r="A677" s="1" t="s">
        <v>3738</v>
      </c>
      <c r="B677" s="1" t="s">
        <v>3737</v>
      </c>
      <c r="C677" s="1" t="s">
        <v>2405</v>
      </c>
      <c r="D677">
        <v>1</v>
      </c>
      <c r="E677" s="5">
        <v>179000</v>
      </c>
      <c r="F677" s="5">
        <v>179000</v>
      </c>
    </row>
    <row r="678" spans="1:6" x14ac:dyDescent="0.35">
      <c r="A678" s="1" t="s">
        <v>3739</v>
      </c>
      <c r="B678" s="1" t="s">
        <v>3740</v>
      </c>
      <c r="C678" s="1" t="s">
        <v>2924</v>
      </c>
      <c r="D678">
        <v>1</v>
      </c>
      <c r="E678" s="5">
        <v>449000</v>
      </c>
      <c r="F678" s="5">
        <v>449000</v>
      </c>
    </row>
    <row r="679" spans="1:6" x14ac:dyDescent="0.35">
      <c r="A679" s="1" t="s">
        <v>3741</v>
      </c>
      <c r="B679" s="1" t="s">
        <v>3740</v>
      </c>
      <c r="C679" s="1" t="s">
        <v>2674</v>
      </c>
      <c r="D679">
        <v>2</v>
      </c>
      <c r="E679" s="5">
        <v>89000</v>
      </c>
      <c r="F679" s="5">
        <v>178000</v>
      </c>
    </row>
    <row r="680" spans="1:6" x14ac:dyDescent="0.35">
      <c r="A680" s="1" t="s">
        <v>3742</v>
      </c>
      <c r="B680" s="1" t="s">
        <v>3740</v>
      </c>
      <c r="C680" s="1" t="s">
        <v>3095</v>
      </c>
      <c r="D680">
        <v>1</v>
      </c>
      <c r="E680" s="5">
        <v>549000</v>
      </c>
      <c r="F680" s="5">
        <v>549000</v>
      </c>
    </row>
    <row r="681" spans="1:6" x14ac:dyDescent="0.35">
      <c r="A681" s="1" t="s">
        <v>3743</v>
      </c>
      <c r="B681" s="1" t="s">
        <v>3744</v>
      </c>
      <c r="C681" s="1" t="s">
        <v>3745</v>
      </c>
      <c r="D681">
        <v>1</v>
      </c>
      <c r="E681" s="5">
        <v>449000</v>
      </c>
      <c r="F681" s="5">
        <v>449000</v>
      </c>
    </row>
    <row r="682" spans="1:6" x14ac:dyDescent="0.35">
      <c r="A682" s="1" t="s">
        <v>3746</v>
      </c>
      <c r="B682" s="1" t="s">
        <v>3744</v>
      </c>
      <c r="C682" s="1" t="s">
        <v>3069</v>
      </c>
      <c r="D682">
        <v>1</v>
      </c>
      <c r="E682" s="5">
        <v>179000</v>
      </c>
      <c r="F682" s="5">
        <v>179000</v>
      </c>
    </row>
    <row r="683" spans="1:6" x14ac:dyDescent="0.35">
      <c r="A683" s="1" t="s">
        <v>3747</v>
      </c>
      <c r="B683" s="1" t="s">
        <v>3748</v>
      </c>
      <c r="C683" s="1" t="s">
        <v>2455</v>
      </c>
      <c r="D683">
        <v>1</v>
      </c>
      <c r="E683" s="5">
        <v>249000</v>
      </c>
      <c r="F683" s="5">
        <v>249000</v>
      </c>
    </row>
    <row r="684" spans="1:6" x14ac:dyDescent="0.35">
      <c r="A684" s="1" t="s">
        <v>3749</v>
      </c>
      <c r="B684" s="1" t="s">
        <v>3750</v>
      </c>
      <c r="C684" s="1" t="s">
        <v>3007</v>
      </c>
      <c r="D684">
        <v>3</v>
      </c>
      <c r="E684" s="5">
        <v>79000</v>
      </c>
      <c r="F684" s="5">
        <v>237000</v>
      </c>
    </row>
    <row r="685" spans="1:6" x14ac:dyDescent="0.35">
      <c r="A685" s="1" t="s">
        <v>3751</v>
      </c>
      <c r="B685" s="1" t="s">
        <v>3752</v>
      </c>
      <c r="C685" s="1" t="s">
        <v>3196</v>
      </c>
      <c r="D685">
        <v>1</v>
      </c>
      <c r="E685" s="5">
        <v>149000</v>
      </c>
      <c r="F685" s="5">
        <v>149000</v>
      </c>
    </row>
    <row r="686" spans="1:6" x14ac:dyDescent="0.35">
      <c r="A686" s="1" t="s">
        <v>3753</v>
      </c>
      <c r="B686" s="1" t="s">
        <v>3752</v>
      </c>
      <c r="C686" s="1" t="s">
        <v>2418</v>
      </c>
      <c r="D686">
        <v>1</v>
      </c>
      <c r="E686" s="5">
        <v>279000</v>
      </c>
      <c r="F686" s="5">
        <v>279000</v>
      </c>
    </row>
    <row r="687" spans="1:6" x14ac:dyDescent="0.35">
      <c r="A687" s="1" t="s">
        <v>3754</v>
      </c>
      <c r="B687" s="1" t="s">
        <v>3755</v>
      </c>
      <c r="C687" s="1" t="s">
        <v>2669</v>
      </c>
      <c r="D687">
        <v>3</v>
      </c>
      <c r="E687" s="5">
        <v>249000</v>
      </c>
      <c r="F687" s="5">
        <v>747000</v>
      </c>
    </row>
    <row r="688" spans="1:6" x14ac:dyDescent="0.35">
      <c r="A688" s="1" t="s">
        <v>3756</v>
      </c>
      <c r="B688" s="1" t="s">
        <v>3755</v>
      </c>
      <c r="C688" s="1" t="s">
        <v>2895</v>
      </c>
      <c r="D688">
        <v>1</v>
      </c>
      <c r="E688" s="5">
        <v>299000</v>
      </c>
      <c r="F688" s="5">
        <v>299000</v>
      </c>
    </row>
    <row r="689" spans="1:6" x14ac:dyDescent="0.35">
      <c r="A689" s="1" t="s">
        <v>3757</v>
      </c>
      <c r="B689" s="1" t="s">
        <v>3758</v>
      </c>
      <c r="C689" s="1" t="s">
        <v>3211</v>
      </c>
      <c r="D689">
        <v>1</v>
      </c>
      <c r="E689" s="5">
        <v>129000</v>
      </c>
      <c r="F689" s="5">
        <v>129000</v>
      </c>
    </row>
    <row r="690" spans="1:6" x14ac:dyDescent="0.35">
      <c r="A690" s="1" t="s">
        <v>3759</v>
      </c>
      <c r="B690" s="1" t="s">
        <v>3758</v>
      </c>
      <c r="C690" s="1" t="s">
        <v>2674</v>
      </c>
      <c r="D690">
        <v>1</v>
      </c>
      <c r="E690" s="5">
        <v>89000</v>
      </c>
      <c r="F690" s="5">
        <v>89000</v>
      </c>
    </row>
    <row r="691" spans="1:6" x14ac:dyDescent="0.35">
      <c r="A691" s="1" t="s">
        <v>3760</v>
      </c>
      <c r="B691" s="1" t="s">
        <v>3761</v>
      </c>
      <c r="C691" s="1" t="s">
        <v>3138</v>
      </c>
      <c r="D691">
        <v>1</v>
      </c>
      <c r="E691" s="5">
        <v>179000</v>
      </c>
      <c r="F691" s="5">
        <v>179000</v>
      </c>
    </row>
    <row r="692" spans="1:6" x14ac:dyDescent="0.35">
      <c r="A692" s="1" t="s">
        <v>3762</v>
      </c>
      <c r="B692" s="1" t="s">
        <v>3763</v>
      </c>
      <c r="C692" s="1" t="s">
        <v>2986</v>
      </c>
      <c r="D692">
        <v>1</v>
      </c>
      <c r="E692" s="5">
        <v>549000</v>
      </c>
      <c r="F692" s="5">
        <v>549000</v>
      </c>
    </row>
    <row r="693" spans="1:6" x14ac:dyDescent="0.35">
      <c r="A693" s="1" t="s">
        <v>3764</v>
      </c>
      <c r="B693" s="1" t="s">
        <v>3765</v>
      </c>
      <c r="C693" s="1" t="s">
        <v>2861</v>
      </c>
      <c r="D693">
        <v>1</v>
      </c>
      <c r="E693" s="5">
        <v>119000</v>
      </c>
      <c r="F693" s="5">
        <v>119000</v>
      </c>
    </row>
    <row r="694" spans="1:6" x14ac:dyDescent="0.35">
      <c r="A694" s="1" t="s">
        <v>3766</v>
      </c>
      <c r="B694" s="1" t="s">
        <v>3767</v>
      </c>
      <c r="C694" s="1" t="s">
        <v>2765</v>
      </c>
      <c r="D694">
        <v>1</v>
      </c>
      <c r="E694" s="5">
        <v>329000</v>
      </c>
      <c r="F694" s="5">
        <v>329000</v>
      </c>
    </row>
    <row r="695" spans="1:6" x14ac:dyDescent="0.35">
      <c r="A695" s="1" t="s">
        <v>3768</v>
      </c>
      <c r="B695" s="1" t="s">
        <v>3767</v>
      </c>
      <c r="C695" s="1" t="s">
        <v>2606</v>
      </c>
      <c r="D695">
        <v>1</v>
      </c>
      <c r="E695" s="5">
        <v>499000</v>
      </c>
      <c r="F695" s="5">
        <v>499000</v>
      </c>
    </row>
    <row r="696" spans="1:6" x14ac:dyDescent="0.35">
      <c r="A696" s="1" t="s">
        <v>3769</v>
      </c>
      <c r="B696" s="1" t="s">
        <v>3770</v>
      </c>
      <c r="C696" s="1" t="s">
        <v>2411</v>
      </c>
      <c r="D696">
        <v>1</v>
      </c>
      <c r="E696" s="5">
        <v>149000</v>
      </c>
      <c r="F696" s="5">
        <v>149000</v>
      </c>
    </row>
    <row r="697" spans="1:6" x14ac:dyDescent="0.35">
      <c r="A697" s="1" t="s">
        <v>3771</v>
      </c>
      <c r="B697" s="1" t="s">
        <v>3772</v>
      </c>
      <c r="C697" s="1" t="s">
        <v>2751</v>
      </c>
      <c r="D697">
        <v>2</v>
      </c>
      <c r="E697" s="5">
        <v>129000</v>
      </c>
      <c r="F697" s="5">
        <v>258000</v>
      </c>
    </row>
    <row r="698" spans="1:6" x14ac:dyDescent="0.35">
      <c r="A698" s="1" t="s">
        <v>3773</v>
      </c>
      <c r="B698" s="1" t="s">
        <v>3774</v>
      </c>
      <c r="C698" s="1" t="s">
        <v>3041</v>
      </c>
      <c r="D698">
        <v>1</v>
      </c>
      <c r="E698" s="5">
        <v>89000</v>
      </c>
      <c r="F698" s="5">
        <v>89000</v>
      </c>
    </row>
    <row r="699" spans="1:6" x14ac:dyDescent="0.35">
      <c r="A699" s="1" t="s">
        <v>3775</v>
      </c>
      <c r="B699" s="1" t="s">
        <v>3776</v>
      </c>
      <c r="C699" s="1" t="s">
        <v>2450</v>
      </c>
      <c r="D699">
        <v>1</v>
      </c>
      <c r="E699" s="5">
        <v>599000</v>
      </c>
      <c r="F699" s="5">
        <v>599000</v>
      </c>
    </row>
    <row r="700" spans="1:6" x14ac:dyDescent="0.35">
      <c r="A700" s="1" t="s">
        <v>3777</v>
      </c>
      <c r="B700" s="1" t="s">
        <v>3776</v>
      </c>
      <c r="C700" s="1" t="s">
        <v>3346</v>
      </c>
      <c r="D700">
        <v>1</v>
      </c>
      <c r="E700" s="5">
        <v>399000</v>
      </c>
      <c r="F700" s="5">
        <v>399000</v>
      </c>
    </row>
    <row r="701" spans="1:6" x14ac:dyDescent="0.35">
      <c r="A701" s="1" t="s">
        <v>3778</v>
      </c>
      <c r="B701" s="1" t="s">
        <v>3779</v>
      </c>
      <c r="C701" s="1" t="s">
        <v>3028</v>
      </c>
      <c r="D701">
        <v>1</v>
      </c>
      <c r="E701" s="5">
        <v>99000</v>
      </c>
      <c r="F701" s="5">
        <v>99000</v>
      </c>
    </row>
    <row r="702" spans="1:6" x14ac:dyDescent="0.35">
      <c r="A702" s="1" t="s">
        <v>3780</v>
      </c>
      <c r="B702" s="1" t="s">
        <v>3781</v>
      </c>
      <c r="C702" s="1" t="s">
        <v>3422</v>
      </c>
      <c r="D702">
        <v>1</v>
      </c>
      <c r="E702" s="5">
        <v>229000</v>
      </c>
      <c r="F702" s="5">
        <v>229000</v>
      </c>
    </row>
    <row r="703" spans="1:6" x14ac:dyDescent="0.35">
      <c r="A703" s="1" t="s">
        <v>3782</v>
      </c>
      <c r="B703" s="1" t="s">
        <v>3783</v>
      </c>
      <c r="C703" s="1" t="s">
        <v>2851</v>
      </c>
      <c r="D703">
        <v>1</v>
      </c>
      <c r="E703" s="5">
        <v>199000</v>
      </c>
      <c r="F703" s="5">
        <v>199000</v>
      </c>
    </row>
    <row r="704" spans="1:6" x14ac:dyDescent="0.35">
      <c r="A704" s="1" t="s">
        <v>3784</v>
      </c>
      <c r="B704" s="1" t="s">
        <v>3785</v>
      </c>
      <c r="C704" s="1" t="s">
        <v>2448</v>
      </c>
      <c r="D704">
        <v>2</v>
      </c>
      <c r="E704" s="5">
        <v>149000</v>
      </c>
      <c r="F704" s="5">
        <v>298000</v>
      </c>
    </row>
    <row r="705" spans="1:6" x14ac:dyDescent="0.35">
      <c r="A705" s="1" t="s">
        <v>3786</v>
      </c>
      <c r="B705" s="1" t="s">
        <v>3787</v>
      </c>
      <c r="C705" s="1" t="s">
        <v>3326</v>
      </c>
      <c r="D705">
        <v>1</v>
      </c>
      <c r="E705" s="5">
        <v>199000</v>
      </c>
      <c r="F705" s="5">
        <v>199000</v>
      </c>
    </row>
    <row r="706" spans="1:6" x14ac:dyDescent="0.35">
      <c r="A706" s="1" t="s">
        <v>3788</v>
      </c>
      <c r="B706" s="1" t="s">
        <v>3787</v>
      </c>
      <c r="C706" s="1" t="s">
        <v>2777</v>
      </c>
      <c r="D706">
        <v>1</v>
      </c>
      <c r="E706" s="5">
        <v>499000</v>
      </c>
      <c r="F706" s="5">
        <v>499000</v>
      </c>
    </row>
    <row r="707" spans="1:6" x14ac:dyDescent="0.35">
      <c r="A707" s="1" t="s">
        <v>3789</v>
      </c>
      <c r="B707" s="1" t="s">
        <v>3790</v>
      </c>
      <c r="C707" s="1" t="s">
        <v>2759</v>
      </c>
      <c r="D707">
        <v>1</v>
      </c>
      <c r="E707" s="5">
        <v>229000</v>
      </c>
      <c r="F707" s="5">
        <v>229000</v>
      </c>
    </row>
    <row r="708" spans="1:6" x14ac:dyDescent="0.35">
      <c r="A708" s="1" t="s">
        <v>3791</v>
      </c>
      <c r="B708" s="1" t="s">
        <v>3790</v>
      </c>
      <c r="C708" s="1" t="s">
        <v>2466</v>
      </c>
      <c r="D708">
        <v>1</v>
      </c>
      <c r="E708" s="5">
        <v>89000</v>
      </c>
      <c r="F708" s="5">
        <v>89000</v>
      </c>
    </row>
    <row r="709" spans="1:6" x14ac:dyDescent="0.35">
      <c r="A709" s="1" t="s">
        <v>3792</v>
      </c>
      <c r="B709" s="1" t="s">
        <v>3793</v>
      </c>
      <c r="C709" s="1" t="s">
        <v>2726</v>
      </c>
      <c r="D709">
        <v>1</v>
      </c>
      <c r="E709" s="5">
        <v>229000</v>
      </c>
      <c r="F709" s="5">
        <v>229000</v>
      </c>
    </row>
    <row r="710" spans="1:6" x14ac:dyDescent="0.35">
      <c r="A710" s="1" t="s">
        <v>3794</v>
      </c>
      <c r="B710" s="1" t="s">
        <v>3795</v>
      </c>
      <c r="C710" s="1" t="s">
        <v>2838</v>
      </c>
      <c r="D710">
        <v>1</v>
      </c>
      <c r="E710" s="5">
        <v>129000</v>
      </c>
      <c r="F710" s="5">
        <v>129000</v>
      </c>
    </row>
    <row r="711" spans="1:6" x14ac:dyDescent="0.35">
      <c r="A711" s="1" t="s">
        <v>3796</v>
      </c>
      <c r="B711" s="1" t="s">
        <v>3795</v>
      </c>
      <c r="C711" s="1" t="s">
        <v>2642</v>
      </c>
      <c r="D711">
        <v>1</v>
      </c>
      <c r="E711" s="5">
        <v>329000</v>
      </c>
      <c r="F711" s="5">
        <v>329000</v>
      </c>
    </row>
    <row r="712" spans="1:6" x14ac:dyDescent="0.35">
      <c r="A712" s="1" t="s">
        <v>3797</v>
      </c>
      <c r="B712" s="1" t="s">
        <v>3798</v>
      </c>
      <c r="C712" s="1" t="s">
        <v>2814</v>
      </c>
      <c r="D712">
        <v>1</v>
      </c>
      <c r="E712" s="5">
        <v>149000</v>
      </c>
      <c r="F712" s="5">
        <v>149000</v>
      </c>
    </row>
    <row r="713" spans="1:6" x14ac:dyDescent="0.35">
      <c r="A713" s="1" t="s">
        <v>3799</v>
      </c>
      <c r="B713" s="1" t="s">
        <v>3800</v>
      </c>
      <c r="C713" s="1" t="s">
        <v>2450</v>
      </c>
      <c r="D713">
        <v>1</v>
      </c>
      <c r="E713" s="5">
        <v>599000</v>
      </c>
      <c r="F713" s="5">
        <v>599000</v>
      </c>
    </row>
    <row r="714" spans="1:6" x14ac:dyDescent="0.35">
      <c r="A714" s="1" t="s">
        <v>3801</v>
      </c>
      <c r="B714" s="1" t="s">
        <v>3802</v>
      </c>
      <c r="C714" s="1" t="s">
        <v>2468</v>
      </c>
      <c r="D714">
        <v>1</v>
      </c>
      <c r="E714" s="5">
        <v>79000</v>
      </c>
      <c r="F714" s="5">
        <v>79000</v>
      </c>
    </row>
    <row r="715" spans="1:6" x14ac:dyDescent="0.35">
      <c r="A715" s="1" t="s">
        <v>3803</v>
      </c>
      <c r="B715" s="1" t="s">
        <v>3802</v>
      </c>
      <c r="C715" s="1" t="s">
        <v>3522</v>
      </c>
      <c r="D715">
        <v>1</v>
      </c>
      <c r="E715" s="5">
        <v>249000</v>
      </c>
      <c r="F715" s="5">
        <v>249000</v>
      </c>
    </row>
    <row r="716" spans="1:6" x14ac:dyDescent="0.35">
      <c r="A716" s="1" t="s">
        <v>3804</v>
      </c>
      <c r="B716" s="1" t="s">
        <v>3805</v>
      </c>
      <c r="C716" s="1" t="s">
        <v>2993</v>
      </c>
      <c r="D716">
        <v>1</v>
      </c>
      <c r="E716" s="5">
        <v>349000</v>
      </c>
      <c r="F716" s="5">
        <v>349000</v>
      </c>
    </row>
    <row r="717" spans="1:6" x14ac:dyDescent="0.35">
      <c r="A717" s="1" t="s">
        <v>3806</v>
      </c>
      <c r="B717" s="1" t="s">
        <v>3807</v>
      </c>
      <c r="C717" s="1" t="s">
        <v>2516</v>
      </c>
      <c r="D717">
        <v>1</v>
      </c>
      <c r="E717" s="5">
        <v>229000</v>
      </c>
      <c r="F717" s="5">
        <v>229000</v>
      </c>
    </row>
    <row r="718" spans="1:6" x14ac:dyDescent="0.35">
      <c r="A718" s="1" t="s">
        <v>3808</v>
      </c>
      <c r="B718" s="1" t="s">
        <v>3807</v>
      </c>
      <c r="C718" s="1" t="s">
        <v>3451</v>
      </c>
      <c r="D718">
        <v>1</v>
      </c>
      <c r="E718" s="5">
        <v>299000</v>
      </c>
      <c r="F718" s="5">
        <v>299000</v>
      </c>
    </row>
    <row r="719" spans="1:6" x14ac:dyDescent="0.35">
      <c r="A719" s="1" t="s">
        <v>3809</v>
      </c>
      <c r="B719" s="1" t="s">
        <v>3807</v>
      </c>
      <c r="C719" s="1" t="s">
        <v>2527</v>
      </c>
      <c r="D719">
        <v>2</v>
      </c>
      <c r="E719" s="5">
        <v>279000</v>
      </c>
      <c r="F719" s="5">
        <v>558000</v>
      </c>
    </row>
    <row r="720" spans="1:6" x14ac:dyDescent="0.35">
      <c r="A720" s="1" t="s">
        <v>3810</v>
      </c>
      <c r="B720" s="1" t="s">
        <v>3811</v>
      </c>
      <c r="C720" s="1" t="s">
        <v>2542</v>
      </c>
      <c r="D720">
        <v>1</v>
      </c>
      <c r="E720" s="5">
        <v>399000</v>
      </c>
      <c r="F720" s="5">
        <v>399000</v>
      </c>
    </row>
    <row r="721" spans="1:6" x14ac:dyDescent="0.35">
      <c r="A721" s="1" t="s">
        <v>3812</v>
      </c>
      <c r="B721" s="1" t="s">
        <v>3811</v>
      </c>
      <c r="C721" s="1" t="s">
        <v>3303</v>
      </c>
      <c r="D721">
        <v>1</v>
      </c>
      <c r="E721" s="5">
        <v>79000</v>
      </c>
      <c r="F721" s="5">
        <v>79000</v>
      </c>
    </row>
    <row r="722" spans="1:6" x14ac:dyDescent="0.35">
      <c r="A722" s="1" t="s">
        <v>3813</v>
      </c>
      <c r="B722" s="1" t="s">
        <v>3814</v>
      </c>
      <c r="C722" s="1" t="s">
        <v>3457</v>
      </c>
      <c r="D722">
        <v>1</v>
      </c>
      <c r="E722" s="5">
        <v>199000</v>
      </c>
      <c r="F722" s="5">
        <v>199000</v>
      </c>
    </row>
    <row r="723" spans="1:6" x14ac:dyDescent="0.35">
      <c r="A723" s="1" t="s">
        <v>3815</v>
      </c>
      <c r="B723" s="1" t="s">
        <v>3816</v>
      </c>
      <c r="C723" s="1" t="s">
        <v>2821</v>
      </c>
      <c r="D723">
        <v>2</v>
      </c>
      <c r="E723" s="5">
        <v>69000</v>
      </c>
      <c r="F723" s="5">
        <v>138000</v>
      </c>
    </row>
    <row r="724" spans="1:6" x14ac:dyDescent="0.35">
      <c r="A724" s="1" t="s">
        <v>3817</v>
      </c>
      <c r="B724" s="1" t="s">
        <v>3816</v>
      </c>
      <c r="C724" s="1" t="s">
        <v>3382</v>
      </c>
      <c r="D724">
        <v>1</v>
      </c>
      <c r="E724" s="5">
        <v>119000</v>
      </c>
      <c r="F724" s="5">
        <v>119000</v>
      </c>
    </row>
    <row r="725" spans="1:6" x14ac:dyDescent="0.35">
      <c r="A725" s="1" t="s">
        <v>3818</v>
      </c>
      <c r="B725" s="1" t="s">
        <v>3819</v>
      </c>
      <c r="C725" s="1" t="s">
        <v>2402</v>
      </c>
      <c r="D725">
        <v>2</v>
      </c>
      <c r="E725" s="5">
        <v>119000</v>
      </c>
      <c r="F725" s="5">
        <v>238000</v>
      </c>
    </row>
    <row r="726" spans="1:6" x14ac:dyDescent="0.35">
      <c r="A726" s="1" t="s">
        <v>3820</v>
      </c>
      <c r="B726" s="1" t="s">
        <v>3819</v>
      </c>
      <c r="C726" s="1" t="s">
        <v>2869</v>
      </c>
      <c r="D726">
        <v>1</v>
      </c>
      <c r="E726" s="5">
        <v>499000</v>
      </c>
      <c r="F726" s="5">
        <v>499000</v>
      </c>
    </row>
    <row r="727" spans="1:6" x14ac:dyDescent="0.35">
      <c r="A727" s="1" t="s">
        <v>3821</v>
      </c>
      <c r="B727" s="1" t="s">
        <v>3822</v>
      </c>
      <c r="C727" s="1" t="s">
        <v>3823</v>
      </c>
      <c r="D727">
        <v>1</v>
      </c>
      <c r="E727" s="5">
        <v>399000</v>
      </c>
      <c r="F727" s="5">
        <v>399000</v>
      </c>
    </row>
    <row r="728" spans="1:6" x14ac:dyDescent="0.35">
      <c r="A728" s="1" t="s">
        <v>3824</v>
      </c>
      <c r="B728" s="1" t="s">
        <v>3825</v>
      </c>
      <c r="C728" s="1" t="s">
        <v>3125</v>
      </c>
      <c r="D728">
        <v>2</v>
      </c>
      <c r="E728" s="5">
        <v>89000</v>
      </c>
      <c r="F728" s="5">
        <v>178000</v>
      </c>
    </row>
    <row r="729" spans="1:6" x14ac:dyDescent="0.35">
      <c r="A729" s="1" t="s">
        <v>3826</v>
      </c>
      <c r="B729" s="1" t="s">
        <v>3827</v>
      </c>
      <c r="C729" s="1" t="s">
        <v>2821</v>
      </c>
      <c r="D729">
        <v>1</v>
      </c>
      <c r="E729" s="5">
        <v>69000</v>
      </c>
      <c r="F729" s="5">
        <v>69000</v>
      </c>
    </row>
    <row r="730" spans="1:6" x14ac:dyDescent="0.35">
      <c r="A730" s="1" t="s">
        <v>3828</v>
      </c>
      <c r="B730" s="1" t="s">
        <v>3827</v>
      </c>
      <c r="C730" s="1" t="s">
        <v>2453</v>
      </c>
      <c r="D730">
        <v>2</v>
      </c>
      <c r="E730" s="5">
        <v>119000</v>
      </c>
      <c r="F730" s="5">
        <v>238000</v>
      </c>
    </row>
    <row r="731" spans="1:6" x14ac:dyDescent="0.35">
      <c r="A731" s="1" t="s">
        <v>3829</v>
      </c>
      <c r="B731" s="1" t="s">
        <v>3830</v>
      </c>
      <c r="C731" s="1" t="s">
        <v>2594</v>
      </c>
      <c r="D731">
        <v>1</v>
      </c>
      <c r="E731" s="5">
        <v>249000</v>
      </c>
      <c r="F731" s="5">
        <v>249000</v>
      </c>
    </row>
    <row r="732" spans="1:6" x14ac:dyDescent="0.35">
      <c r="A732" s="1" t="s">
        <v>3831</v>
      </c>
      <c r="B732" s="1" t="s">
        <v>3830</v>
      </c>
      <c r="C732" s="1" t="s">
        <v>2399</v>
      </c>
      <c r="D732">
        <v>1</v>
      </c>
      <c r="E732" s="5">
        <v>199000</v>
      </c>
      <c r="F732" s="5">
        <v>199000</v>
      </c>
    </row>
    <row r="733" spans="1:6" x14ac:dyDescent="0.35">
      <c r="A733" s="1" t="s">
        <v>3832</v>
      </c>
      <c r="B733" s="1" t="s">
        <v>3833</v>
      </c>
      <c r="C733" s="1" t="s">
        <v>2751</v>
      </c>
      <c r="D733">
        <v>1</v>
      </c>
      <c r="E733" s="5">
        <v>129000</v>
      </c>
      <c r="F733" s="5">
        <v>129000</v>
      </c>
    </row>
    <row r="734" spans="1:6" x14ac:dyDescent="0.35">
      <c r="A734" s="1" t="s">
        <v>3834</v>
      </c>
      <c r="B734" s="1" t="s">
        <v>3833</v>
      </c>
      <c r="C734" s="1" t="s">
        <v>3231</v>
      </c>
      <c r="D734">
        <v>2</v>
      </c>
      <c r="E734" s="5">
        <v>329000</v>
      </c>
      <c r="F734" s="5">
        <v>658000</v>
      </c>
    </row>
    <row r="735" spans="1:6" x14ac:dyDescent="0.35">
      <c r="A735" s="1" t="s">
        <v>3835</v>
      </c>
      <c r="B735" s="1" t="s">
        <v>3836</v>
      </c>
      <c r="C735" s="1" t="s">
        <v>3837</v>
      </c>
      <c r="D735">
        <v>1</v>
      </c>
      <c r="E735" s="5">
        <v>329000</v>
      </c>
      <c r="F735" s="5">
        <v>329000</v>
      </c>
    </row>
    <row r="736" spans="1:6" x14ac:dyDescent="0.35">
      <c r="A736" s="1" t="s">
        <v>3838</v>
      </c>
      <c r="B736" s="1" t="s">
        <v>3839</v>
      </c>
      <c r="C736" s="1" t="s">
        <v>2485</v>
      </c>
      <c r="D736">
        <v>1</v>
      </c>
      <c r="E736" s="5">
        <v>89000</v>
      </c>
      <c r="F736" s="5">
        <v>89000</v>
      </c>
    </row>
    <row r="737" spans="1:6" x14ac:dyDescent="0.35">
      <c r="A737" s="1" t="s">
        <v>3840</v>
      </c>
      <c r="B737" s="1" t="s">
        <v>3839</v>
      </c>
      <c r="C737" s="1" t="s">
        <v>2463</v>
      </c>
      <c r="D737">
        <v>1</v>
      </c>
      <c r="E737" s="5">
        <v>179000</v>
      </c>
      <c r="F737" s="5">
        <v>179000</v>
      </c>
    </row>
    <row r="738" spans="1:6" x14ac:dyDescent="0.35">
      <c r="A738" s="1" t="s">
        <v>3841</v>
      </c>
      <c r="B738" s="1" t="s">
        <v>3842</v>
      </c>
      <c r="C738" s="1" t="s">
        <v>3069</v>
      </c>
      <c r="D738">
        <v>1</v>
      </c>
      <c r="E738" s="5">
        <v>179000</v>
      </c>
      <c r="F738" s="5">
        <v>179000</v>
      </c>
    </row>
    <row r="739" spans="1:6" x14ac:dyDescent="0.35">
      <c r="A739" s="1" t="s">
        <v>3843</v>
      </c>
      <c r="B739" s="1" t="s">
        <v>3842</v>
      </c>
      <c r="C739" s="1" t="s">
        <v>3676</v>
      </c>
      <c r="D739">
        <v>1</v>
      </c>
      <c r="E739" s="5">
        <v>449000</v>
      </c>
      <c r="F739" s="5">
        <v>449000</v>
      </c>
    </row>
    <row r="740" spans="1:6" x14ac:dyDescent="0.35">
      <c r="A740" s="1" t="s">
        <v>3844</v>
      </c>
      <c r="B740" s="1" t="s">
        <v>3845</v>
      </c>
      <c r="C740" s="1" t="s">
        <v>3112</v>
      </c>
      <c r="D740">
        <v>1</v>
      </c>
      <c r="E740" s="5">
        <v>499000</v>
      </c>
      <c r="F740" s="5">
        <v>499000</v>
      </c>
    </row>
    <row r="741" spans="1:6" x14ac:dyDescent="0.35">
      <c r="A741" s="1" t="s">
        <v>3846</v>
      </c>
      <c r="B741" s="1" t="s">
        <v>3845</v>
      </c>
      <c r="C741" s="1" t="s">
        <v>2720</v>
      </c>
      <c r="D741">
        <v>1</v>
      </c>
      <c r="E741" s="5">
        <v>199000</v>
      </c>
      <c r="F741" s="5">
        <v>199000</v>
      </c>
    </row>
    <row r="742" spans="1:6" x14ac:dyDescent="0.35">
      <c r="A742" s="1" t="s">
        <v>3847</v>
      </c>
      <c r="B742" s="1" t="s">
        <v>3848</v>
      </c>
      <c r="C742" s="1" t="s">
        <v>2405</v>
      </c>
      <c r="D742">
        <v>2</v>
      </c>
      <c r="E742" s="5">
        <v>179000</v>
      </c>
      <c r="F742" s="5">
        <v>358000</v>
      </c>
    </row>
    <row r="743" spans="1:6" x14ac:dyDescent="0.35">
      <c r="A743" s="1" t="s">
        <v>3849</v>
      </c>
      <c r="B743" s="1" t="s">
        <v>3850</v>
      </c>
      <c r="C743" s="1" t="s">
        <v>2773</v>
      </c>
      <c r="D743">
        <v>1</v>
      </c>
      <c r="E743" s="5">
        <v>49000</v>
      </c>
      <c r="F743" s="5">
        <v>49000</v>
      </c>
    </row>
    <row r="744" spans="1:6" x14ac:dyDescent="0.35">
      <c r="A744" s="1" t="s">
        <v>3851</v>
      </c>
      <c r="B744" s="1" t="s">
        <v>3850</v>
      </c>
      <c r="C744" s="1" t="s">
        <v>2751</v>
      </c>
      <c r="D744">
        <v>1</v>
      </c>
      <c r="E744" s="5">
        <v>129000</v>
      </c>
      <c r="F744" s="5">
        <v>129000</v>
      </c>
    </row>
    <row r="745" spans="1:6" x14ac:dyDescent="0.35">
      <c r="A745" s="1" t="s">
        <v>3852</v>
      </c>
      <c r="B745" s="1" t="s">
        <v>3850</v>
      </c>
      <c r="C745" s="1" t="s">
        <v>3388</v>
      </c>
      <c r="D745">
        <v>1</v>
      </c>
      <c r="E745" s="5">
        <v>399000</v>
      </c>
      <c r="F745" s="5">
        <v>399000</v>
      </c>
    </row>
    <row r="746" spans="1:6" x14ac:dyDescent="0.35">
      <c r="A746" s="1" t="s">
        <v>3853</v>
      </c>
      <c r="B746" s="1" t="s">
        <v>3854</v>
      </c>
      <c r="C746" s="1" t="s">
        <v>2429</v>
      </c>
      <c r="D746">
        <v>3</v>
      </c>
      <c r="E746" s="5">
        <v>79000</v>
      </c>
      <c r="F746" s="5">
        <v>237000</v>
      </c>
    </row>
    <row r="747" spans="1:6" x14ac:dyDescent="0.35">
      <c r="A747" s="1" t="s">
        <v>3855</v>
      </c>
      <c r="B747" s="1" t="s">
        <v>3856</v>
      </c>
      <c r="C747" s="1" t="s">
        <v>2413</v>
      </c>
      <c r="D747">
        <v>2</v>
      </c>
      <c r="E747" s="5">
        <v>129000</v>
      </c>
      <c r="F747" s="5">
        <v>258000</v>
      </c>
    </row>
    <row r="748" spans="1:6" x14ac:dyDescent="0.35">
      <c r="A748" s="1" t="s">
        <v>3857</v>
      </c>
      <c r="B748" s="1" t="s">
        <v>3858</v>
      </c>
      <c r="C748" s="1" t="s">
        <v>2405</v>
      </c>
      <c r="D748">
        <v>1</v>
      </c>
      <c r="E748" s="5">
        <v>179000</v>
      </c>
      <c r="F748" s="5">
        <v>179000</v>
      </c>
    </row>
    <row r="749" spans="1:6" x14ac:dyDescent="0.35">
      <c r="A749" s="1" t="s">
        <v>3859</v>
      </c>
      <c r="B749" s="1" t="s">
        <v>3858</v>
      </c>
      <c r="C749" s="1" t="s">
        <v>2492</v>
      </c>
      <c r="D749">
        <v>1</v>
      </c>
      <c r="E749" s="5">
        <v>59000</v>
      </c>
      <c r="F749" s="5">
        <v>59000</v>
      </c>
    </row>
    <row r="750" spans="1:6" x14ac:dyDescent="0.35">
      <c r="A750" s="1" t="s">
        <v>3860</v>
      </c>
      <c r="B750" s="1" t="s">
        <v>3861</v>
      </c>
      <c r="C750" s="1" t="s">
        <v>3175</v>
      </c>
      <c r="D750">
        <v>1</v>
      </c>
      <c r="E750" s="5">
        <v>449000</v>
      </c>
      <c r="F750" s="5">
        <v>449000</v>
      </c>
    </row>
    <row r="751" spans="1:6" x14ac:dyDescent="0.35">
      <c r="A751" s="1" t="s">
        <v>3862</v>
      </c>
      <c r="B751" s="1" t="s">
        <v>3861</v>
      </c>
      <c r="C751" s="1" t="s">
        <v>2539</v>
      </c>
      <c r="D751">
        <v>1</v>
      </c>
      <c r="E751" s="5">
        <v>249000</v>
      </c>
      <c r="F751" s="5">
        <v>249000</v>
      </c>
    </row>
    <row r="752" spans="1:6" x14ac:dyDescent="0.35">
      <c r="A752" s="1" t="s">
        <v>3863</v>
      </c>
      <c r="B752" s="1" t="s">
        <v>3864</v>
      </c>
      <c r="C752" s="1" t="s">
        <v>2967</v>
      </c>
      <c r="D752">
        <v>1</v>
      </c>
      <c r="E752" s="5">
        <v>49000</v>
      </c>
      <c r="F752" s="5">
        <v>49000</v>
      </c>
    </row>
    <row r="753" spans="1:6" x14ac:dyDescent="0.35">
      <c r="A753" s="1" t="s">
        <v>3865</v>
      </c>
      <c r="B753" s="1" t="s">
        <v>3864</v>
      </c>
      <c r="C753" s="1" t="s">
        <v>2709</v>
      </c>
      <c r="D753">
        <v>1</v>
      </c>
      <c r="E753" s="5">
        <v>79000</v>
      </c>
      <c r="F753" s="5">
        <v>79000</v>
      </c>
    </row>
    <row r="754" spans="1:6" x14ac:dyDescent="0.35">
      <c r="A754" s="1" t="s">
        <v>3866</v>
      </c>
      <c r="B754" s="1" t="s">
        <v>3864</v>
      </c>
      <c r="C754" s="1" t="s">
        <v>3457</v>
      </c>
      <c r="D754">
        <v>2</v>
      </c>
      <c r="E754" s="5">
        <v>199000</v>
      </c>
      <c r="F754" s="5">
        <v>398000</v>
      </c>
    </row>
    <row r="755" spans="1:6" x14ac:dyDescent="0.35">
      <c r="A755" s="1" t="s">
        <v>3867</v>
      </c>
      <c r="B755" s="1" t="s">
        <v>3868</v>
      </c>
      <c r="C755" s="1" t="s">
        <v>2542</v>
      </c>
      <c r="D755">
        <v>1</v>
      </c>
      <c r="E755" s="5">
        <v>399000</v>
      </c>
      <c r="F755" s="5">
        <v>399000</v>
      </c>
    </row>
    <row r="756" spans="1:6" x14ac:dyDescent="0.35">
      <c r="A756" s="1" t="s">
        <v>3869</v>
      </c>
      <c r="B756" s="1" t="s">
        <v>3868</v>
      </c>
      <c r="C756" s="1" t="s">
        <v>2636</v>
      </c>
      <c r="D756">
        <v>1</v>
      </c>
      <c r="E756" s="5">
        <v>229000</v>
      </c>
      <c r="F756" s="5">
        <v>229000</v>
      </c>
    </row>
    <row r="757" spans="1:6" x14ac:dyDescent="0.35">
      <c r="A757" s="1" t="s">
        <v>3870</v>
      </c>
      <c r="B757" s="1" t="s">
        <v>3871</v>
      </c>
      <c r="C757" s="1" t="s">
        <v>2557</v>
      </c>
      <c r="D757">
        <v>1</v>
      </c>
      <c r="E757" s="5">
        <v>129000</v>
      </c>
      <c r="F757" s="5">
        <v>129000</v>
      </c>
    </row>
    <row r="758" spans="1:6" x14ac:dyDescent="0.35">
      <c r="A758" s="1" t="s">
        <v>3872</v>
      </c>
      <c r="B758" s="1" t="s">
        <v>3873</v>
      </c>
      <c r="C758" s="1" t="s">
        <v>2784</v>
      </c>
      <c r="D758">
        <v>1</v>
      </c>
      <c r="E758" s="5">
        <v>149000</v>
      </c>
      <c r="F758" s="5">
        <v>149000</v>
      </c>
    </row>
    <row r="759" spans="1:6" x14ac:dyDescent="0.35">
      <c r="A759" s="1" t="s">
        <v>3874</v>
      </c>
      <c r="B759" s="1" t="s">
        <v>3873</v>
      </c>
      <c r="C759" s="1" t="s">
        <v>2565</v>
      </c>
      <c r="D759">
        <v>1</v>
      </c>
      <c r="E759" s="5">
        <v>69000</v>
      </c>
      <c r="F759" s="5">
        <v>69000</v>
      </c>
    </row>
    <row r="760" spans="1:6" x14ac:dyDescent="0.35">
      <c r="A760" s="1" t="s">
        <v>3875</v>
      </c>
      <c r="B760" s="1" t="s">
        <v>3876</v>
      </c>
      <c r="C760" s="1" t="s">
        <v>3326</v>
      </c>
      <c r="D760">
        <v>1</v>
      </c>
      <c r="E760" s="5">
        <v>199000</v>
      </c>
      <c r="F760" s="5">
        <v>199000</v>
      </c>
    </row>
    <row r="761" spans="1:6" x14ac:dyDescent="0.35">
      <c r="A761" s="1" t="s">
        <v>3877</v>
      </c>
      <c r="B761" s="1" t="s">
        <v>3876</v>
      </c>
      <c r="C761" s="1" t="s">
        <v>2396</v>
      </c>
      <c r="D761">
        <v>2</v>
      </c>
      <c r="E761" s="5">
        <v>49000</v>
      </c>
      <c r="F761" s="5">
        <v>98000</v>
      </c>
    </row>
    <row r="762" spans="1:6" x14ac:dyDescent="0.35">
      <c r="A762" s="1" t="s">
        <v>3878</v>
      </c>
      <c r="B762" s="1" t="s">
        <v>3879</v>
      </c>
      <c r="C762" s="1" t="s">
        <v>2413</v>
      </c>
      <c r="D762">
        <v>2</v>
      </c>
      <c r="E762" s="5">
        <v>129000</v>
      </c>
      <c r="F762" s="5">
        <v>258000</v>
      </c>
    </row>
    <row r="763" spans="1:6" x14ac:dyDescent="0.35">
      <c r="A763" s="1" t="s">
        <v>3880</v>
      </c>
      <c r="B763" s="1" t="s">
        <v>3881</v>
      </c>
      <c r="C763" s="1" t="s">
        <v>2715</v>
      </c>
      <c r="D763">
        <v>1</v>
      </c>
      <c r="E763" s="5">
        <v>199000</v>
      </c>
      <c r="F763" s="5">
        <v>199000</v>
      </c>
    </row>
    <row r="764" spans="1:6" x14ac:dyDescent="0.35">
      <c r="A764" s="1" t="s">
        <v>3882</v>
      </c>
      <c r="B764" s="1" t="s">
        <v>3881</v>
      </c>
      <c r="C764" s="1" t="s">
        <v>3883</v>
      </c>
      <c r="D764">
        <v>1</v>
      </c>
      <c r="E764" s="5">
        <v>49000</v>
      </c>
      <c r="F764" s="5">
        <v>49000</v>
      </c>
    </row>
    <row r="765" spans="1:6" x14ac:dyDescent="0.35">
      <c r="A765" s="1" t="s">
        <v>3884</v>
      </c>
      <c r="B765" s="1" t="s">
        <v>3885</v>
      </c>
      <c r="C765" s="1" t="s">
        <v>2659</v>
      </c>
      <c r="D765">
        <v>1</v>
      </c>
      <c r="E765" s="5">
        <v>449000</v>
      </c>
      <c r="F765" s="5">
        <v>449000</v>
      </c>
    </row>
    <row r="766" spans="1:6" x14ac:dyDescent="0.35">
      <c r="A766" s="1" t="s">
        <v>3886</v>
      </c>
      <c r="B766" s="1" t="s">
        <v>3887</v>
      </c>
      <c r="C766" s="1" t="s">
        <v>3745</v>
      </c>
      <c r="D766">
        <v>1</v>
      </c>
      <c r="E766" s="5">
        <v>449000</v>
      </c>
      <c r="F766" s="5">
        <v>449000</v>
      </c>
    </row>
    <row r="767" spans="1:6" x14ac:dyDescent="0.35">
      <c r="A767" s="1" t="s">
        <v>3888</v>
      </c>
      <c r="B767" s="1" t="s">
        <v>3887</v>
      </c>
      <c r="C767" s="1" t="s">
        <v>3191</v>
      </c>
      <c r="D767">
        <v>1</v>
      </c>
      <c r="E767" s="5">
        <v>399000</v>
      </c>
      <c r="F767" s="5">
        <v>399000</v>
      </c>
    </row>
    <row r="768" spans="1:6" x14ac:dyDescent="0.35">
      <c r="A768" s="1" t="s">
        <v>3889</v>
      </c>
      <c r="B768" s="1" t="s">
        <v>3890</v>
      </c>
      <c r="C768" s="1" t="s">
        <v>3007</v>
      </c>
      <c r="D768">
        <v>1</v>
      </c>
      <c r="E768" s="5">
        <v>79000</v>
      </c>
      <c r="F768" s="5">
        <v>79000</v>
      </c>
    </row>
    <row r="769" spans="1:6" x14ac:dyDescent="0.35">
      <c r="A769" s="1" t="s">
        <v>3891</v>
      </c>
      <c r="B769" s="1" t="s">
        <v>3892</v>
      </c>
      <c r="C769" s="1" t="s">
        <v>3536</v>
      </c>
      <c r="D769">
        <v>1</v>
      </c>
      <c r="E769" s="5">
        <v>119000</v>
      </c>
      <c r="F769" s="5">
        <v>119000</v>
      </c>
    </row>
    <row r="770" spans="1:6" x14ac:dyDescent="0.35">
      <c r="A770" s="1" t="s">
        <v>3893</v>
      </c>
      <c r="B770" s="1" t="s">
        <v>3894</v>
      </c>
      <c r="C770" s="1" t="s">
        <v>3895</v>
      </c>
      <c r="D770">
        <v>1</v>
      </c>
      <c r="E770" s="5">
        <v>59000</v>
      </c>
      <c r="F770" s="5">
        <v>59000</v>
      </c>
    </row>
    <row r="771" spans="1:6" x14ac:dyDescent="0.35">
      <c r="A771" s="1" t="s">
        <v>3896</v>
      </c>
      <c r="B771" s="1" t="s">
        <v>3894</v>
      </c>
      <c r="C771" s="1" t="s">
        <v>2614</v>
      </c>
      <c r="D771">
        <v>1</v>
      </c>
      <c r="E771" s="5">
        <v>49000</v>
      </c>
      <c r="F771" s="5">
        <v>49000</v>
      </c>
    </row>
    <row r="772" spans="1:6" x14ac:dyDescent="0.35">
      <c r="A772" s="1" t="s">
        <v>3897</v>
      </c>
      <c r="B772" s="1" t="s">
        <v>3898</v>
      </c>
      <c r="C772" s="1" t="s">
        <v>2814</v>
      </c>
      <c r="D772">
        <v>1</v>
      </c>
      <c r="E772" s="5">
        <v>149000</v>
      </c>
      <c r="F772" s="5">
        <v>149000</v>
      </c>
    </row>
    <row r="773" spans="1:6" x14ac:dyDescent="0.35">
      <c r="A773" s="1" t="s">
        <v>3899</v>
      </c>
      <c r="B773" s="1" t="s">
        <v>3900</v>
      </c>
      <c r="C773" s="1" t="s">
        <v>2659</v>
      </c>
      <c r="D773">
        <v>1</v>
      </c>
      <c r="E773" s="5">
        <v>449000</v>
      </c>
      <c r="F773" s="5">
        <v>449000</v>
      </c>
    </row>
    <row r="774" spans="1:6" x14ac:dyDescent="0.35">
      <c r="A774" s="1" t="s">
        <v>3901</v>
      </c>
      <c r="B774" s="1" t="s">
        <v>3902</v>
      </c>
      <c r="C774" s="1" t="s">
        <v>3903</v>
      </c>
      <c r="D774">
        <v>2</v>
      </c>
      <c r="E774" s="5">
        <v>229000</v>
      </c>
      <c r="F774" s="5">
        <v>458000</v>
      </c>
    </row>
    <row r="775" spans="1:6" x14ac:dyDescent="0.35">
      <c r="A775" s="1" t="s">
        <v>3904</v>
      </c>
      <c r="B775" s="1" t="s">
        <v>3905</v>
      </c>
      <c r="C775" s="1" t="s">
        <v>3906</v>
      </c>
      <c r="D775">
        <v>1</v>
      </c>
      <c r="E775" s="5">
        <v>449000</v>
      </c>
      <c r="F775" s="5">
        <v>449000</v>
      </c>
    </row>
    <row r="776" spans="1:6" x14ac:dyDescent="0.35">
      <c r="A776" s="1" t="s">
        <v>3907</v>
      </c>
      <c r="B776" s="1" t="s">
        <v>3908</v>
      </c>
      <c r="C776" s="1" t="s">
        <v>2577</v>
      </c>
      <c r="D776">
        <v>1</v>
      </c>
      <c r="E776" s="5">
        <v>99000</v>
      </c>
      <c r="F776" s="5">
        <v>99000</v>
      </c>
    </row>
    <row r="777" spans="1:6" x14ac:dyDescent="0.35">
      <c r="A777" s="1" t="s">
        <v>3909</v>
      </c>
      <c r="B777" s="1" t="s">
        <v>3910</v>
      </c>
      <c r="C777" s="1" t="s">
        <v>3396</v>
      </c>
      <c r="D777">
        <v>3</v>
      </c>
      <c r="E777" s="5">
        <v>129000</v>
      </c>
      <c r="F777" s="5">
        <v>387000</v>
      </c>
    </row>
    <row r="778" spans="1:6" x14ac:dyDescent="0.35">
      <c r="A778" s="1" t="s">
        <v>3911</v>
      </c>
      <c r="B778" s="1" t="s">
        <v>3912</v>
      </c>
      <c r="C778" s="1" t="s">
        <v>2940</v>
      </c>
      <c r="D778">
        <v>1</v>
      </c>
      <c r="E778" s="5">
        <v>149000</v>
      </c>
      <c r="F778" s="5">
        <v>149000</v>
      </c>
    </row>
    <row r="779" spans="1:6" x14ac:dyDescent="0.35">
      <c r="A779" s="1" t="s">
        <v>3913</v>
      </c>
      <c r="B779" s="1" t="s">
        <v>3912</v>
      </c>
      <c r="C779" s="1" t="s">
        <v>3287</v>
      </c>
      <c r="D779">
        <v>1</v>
      </c>
      <c r="E779" s="5">
        <v>229000</v>
      </c>
      <c r="F779" s="5">
        <v>229000</v>
      </c>
    </row>
    <row r="780" spans="1:6" x14ac:dyDescent="0.35">
      <c r="A780" s="1" t="s">
        <v>3914</v>
      </c>
      <c r="B780" s="1" t="s">
        <v>3915</v>
      </c>
      <c r="C780" s="1" t="s">
        <v>2784</v>
      </c>
      <c r="D780">
        <v>3</v>
      </c>
      <c r="E780" s="5">
        <v>149000</v>
      </c>
      <c r="F780" s="5">
        <v>447000</v>
      </c>
    </row>
    <row r="781" spans="1:6" x14ac:dyDescent="0.35">
      <c r="A781" s="1" t="s">
        <v>3916</v>
      </c>
      <c r="B781" s="1" t="s">
        <v>3915</v>
      </c>
      <c r="C781" s="1" t="s">
        <v>3241</v>
      </c>
      <c r="D781">
        <v>2</v>
      </c>
      <c r="E781" s="5">
        <v>549000</v>
      </c>
      <c r="F781" s="5">
        <v>1098000</v>
      </c>
    </row>
    <row r="782" spans="1:6" x14ac:dyDescent="0.35">
      <c r="A782" s="1" t="s">
        <v>3917</v>
      </c>
      <c r="B782" s="1" t="s">
        <v>3915</v>
      </c>
      <c r="C782" s="1" t="s">
        <v>3918</v>
      </c>
      <c r="D782">
        <v>1</v>
      </c>
      <c r="E782" s="5">
        <v>99000</v>
      </c>
      <c r="F782" s="5">
        <v>99000</v>
      </c>
    </row>
    <row r="783" spans="1:6" x14ac:dyDescent="0.35">
      <c r="A783" s="1" t="s">
        <v>3919</v>
      </c>
      <c r="B783" s="1" t="s">
        <v>3920</v>
      </c>
      <c r="C783" s="1" t="s">
        <v>3676</v>
      </c>
      <c r="D783">
        <v>2</v>
      </c>
      <c r="E783" s="5">
        <v>449000</v>
      </c>
      <c r="F783" s="5">
        <v>898000</v>
      </c>
    </row>
    <row r="784" spans="1:6" x14ac:dyDescent="0.35">
      <c r="A784" s="1" t="s">
        <v>3921</v>
      </c>
      <c r="B784" s="1" t="s">
        <v>3920</v>
      </c>
      <c r="C784" s="1" t="s">
        <v>2402</v>
      </c>
      <c r="D784">
        <v>1</v>
      </c>
      <c r="E784" s="5">
        <v>119000</v>
      </c>
      <c r="F784" s="5">
        <v>119000</v>
      </c>
    </row>
    <row r="785" spans="1:6" x14ac:dyDescent="0.35">
      <c r="A785" s="1" t="s">
        <v>3922</v>
      </c>
      <c r="B785" s="1" t="s">
        <v>3923</v>
      </c>
      <c r="C785" s="1" t="s">
        <v>2761</v>
      </c>
      <c r="D785">
        <v>2</v>
      </c>
      <c r="E785" s="5">
        <v>179000</v>
      </c>
      <c r="F785" s="5">
        <v>358000</v>
      </c>
    </row>
    <row r="786" spans="1:6" x14ac:dyDescent="0.35">
      <c r="A786" s="1" t="s">
        <v>3924</v>
      </c>
      <c r="B786" s="1" t="s">
        <v>3923</v>
      </c>
      <c r="C786" s="1" t="s">
        <v>2662</v>
      </c>
      <c r="D786">
        <v>2</v>
      </c>
      <c r="E786" s="5">
        <v>149000</v>
      </c>
      <c r="F786" s="5">
        <v>298000</v>
      </c>
    </row>
    <row r="787" spans="1:6" x14ac:dyDescent="0.35">
      <c r="A787" s="1" t="s">
        <v>3925</v>
      </c>
      <c r="B787" s="1" t="s">
        <v>3923</v>
      </c>
      <c r="C787" s="1" t="s">
        <v>2794</v>
      </c>
      <c r="D787">
        <v>1</v>
      </c>
      <c r="E787" s="5">
        <v>399000</v>
      </c>
      <c r="F787" s="5">
        <v>399000</v>
      </c>
    </row>
    <row r="788" spans="1:6" x14ac:dyDescent="0.35">
      <c r="A788" s="1" t="s">
        <v>3926</v>
      </c>
      <c r="B788" s="1" t="s">
        <v>3927</v>
      </c>
      <c r="C788" s="1" t="s">
        <v>2942</v>
      </c>
      <c r="D788">
        <v>1</v>
      </c>
      <c r="E788" s="5">
        <v>149000</v>
      </c>
      <c r="F788" s="5">
        <v>149000</v>
      </c>
    </row>
    <row r="789" spans="1:6" x14ac:dyDescent="0.35">
      <c r="A789" s="1" t="s">
        <v>3928</v>
      </c>
      <c r="B789" s="1" t="s">
        <v>3927</v>
      </c>
      <c r="C789" s="1" t="s">
        <v>3054</v>
      </c>
      <c r="D789">
        <v>2</v>
      </c>
      <c r="E789" s="5">
        <v>129000</v>
      </c>
      <c r="F789" s="5">
        <v>258000</v>
      </c>
    </row>
    <row r="790" spans="1:6" x14ac:dyDescent="0.35">
      <c r="A790" s="1" t="s">
        <v>3929</v>
      </c>
      <c r="B790" s="1" t="s">
        <v>3930</v>
      </c>
      <c r="C790" s="1" t="s">
        <v>2956</v>
      </c>
      <c r="D790">
        <v>1</v>
      </c>
      <c r="E790" s="5">
        <v>399000</v>
      </c>
      <c r="F790" s="5">
        <v>399000</v>
      </c>
    </row>
    <row r="791" spans="1:6" x14ac:dyDescent="0.35">
      <c r="A791" s="1" t="s">
        <v>3931</v>
      </c>
      <c r="B791" s="1" t="s">
        <v>3930</v>
      </c>
      <c r="C791" s="1" t="s">
        <v>2961</v>
      </c>
      <c r="D791">
        <v>1</v>
      </c>
      <c r="E791" s="5">
        <v>279000</v>
      </c>
      <c r="F791" s="5">
        <v>279000</v>
      </c>
    </row>
    <row r="792" spans="1:6" x14ac:dyDescent="0.35">
      <c r="A792" s="1" t="s">
        <v>3932</v>
      </c>
      <c r="B792" s="1" t="s">
        <v>3933</v>
      </c>
      <c r="C792" s="1" t="s">
        <v>2688</v>
      </c>
      <c r="D792">
        <v>1</v>
      </c>
      <c r="E792" s="5">
        <v>119000</v>
      </c>
      <c r="F792" s="5">
        <v>119000</v>
      </c>
    </row>
    <row r="793" spans="1:6" x14ac:dyDescent="0.35">
      <c r="A793" s="1" t="s">
        <v>3934</v>
      </c>
      <c r="B793" s="1" t="s">
        <v>3935</v>
      </c>
      <c r="C793" s="1" t="s">
        <v>3287</v>
      </c>
      <c r="D793">
        <v>1</v>
      </c>
      <c r="E793" s="5">
        <v>229000</v>
      </c>
      <c r="F793" s="5">
        <v>229000</v>
      </c>
    </row>
    <row r="794" spans="1:6" x14ac:dyDescent="0.35">
      <c r="A794" s="1" t="s">
        <v>3936</v>
      </c>
      <c r="B794" s="1" t="s">
        <v>3937</v>
      </c>
      <c r="C794" s="1" t="s">
        <v>2612</v>
      </c>
      <c r="D794">
        <v>1</v>
      </c>
      <c r="E794" s="5">
        <v>149000</v>
      </c>
      <c r="F794" s="5">
        <v>149000</v>
      </c>
    </row>
    <row r="795" spans="1:6" x14ac:dyDescent="0.35">
      <c r="A795" s="1" t="s">
        <v>3938</v>
      </c>
      <c r="B795" s="1" t="s">
        <v>3939</v>
      </c>
      <c r="C795" s="1" t="s">
        <v>2901</v>
      </c>
      <c r="D795">
        <v>1</v>
      </c>
      <c r="E795" s="5">
        <v>119000</v>
      </c>
      <c r="F795" s="5">
        <v>119000</v>
      </c>
    </row>
    <row r="796" spans="1:6" x14ac:dyDescent="0.35">
      <c r="A796" s="1" t="s">
        <v>3940</v>
      </c>
      <c r="B796" s="1" t="s">
        <v>3939</v>
      </c>
      <c r="C796" s="1" t="s">
        <v>2940</v>
      </c>
      <c r="D796">
        <v>1</v>
      </c>
      <c r="E796" s="5">
        <v>149000</v>
      </c>
      <c r="F796" s="5">
        <v>149000</v>
      </c>
    </row>
    <row r="797" spans="1:6" x14ac:dyDescent="0.35">
      <c r="A797" s="1" t="s">
        <v>3941</v>
      </c>
      <c r="B797" s="1" t="s">
        <v>3939</v>
      </c>
      <c r="C797" s="1" t="s">
        <v>2876</v>
      </c>
      <c r="D797">
        <v>1</v>
      </c>
      <c r="E797" s="5">
        <v>59000</v>
      </c>
      <c r="F797" s="5">
        <v>59000</v>
      </c>
    </row>
    <row r="798" spans="1:6" x14ac:dyDescent="0.35">
      <c r="A798" s="1" t="s">
        <v>3942</v>
      </c>
      <c r="B798" s="1" t="s">
        <v>3943</v>
      </c>
      <c r="C798" s="1" t="s">
        <v>2408</v>
      </c>
      <c r="D798">
        <v>2</v>
      </c>
      <c r="E798" s="5">
        <v>349000</v>
      </c>
      <c r="F798" s="5">
        <v>698000</v>
      </c>
    </row>
    <row r="799" spans="1:6" x14ac:dyDescent="0.35">
      <c r="A799" s="1" t="s">
        <v>3944</v>
      </c>
      <c r="B799" s="1" t="s">
        <v>3943</v>
      </c>
      <c r="C799" s="1" t="s">
        <v>2780</v>
      </c>
      <c r="D799">
        <v>1</v>
      </c>
      <c r="E799" s="5">
        <v>449000</v>
      </c>
      <c r="F799" s="5">
        <v>449000</v>
      </c>
    </row>
    <row r="800" spans="1:6" x14ac:dyDescent="0.35">
      <c r="A800" s="1" t="s">
        <v>3945</v>
      </c>
      <c r="B800" s="1" t="s">
        <v>3946</v>
      </c>
      <c r="C800" s="1" t="s">
        <v>2953</v>
      </c>
      <c r="D800">
        <v>1</v>
      </c>
      <c r="E800" s="5">
        <v>399000</v>
      </c>
      <c r="F800" s="5">
        <v>399000</v>
      </c>
    </row>
    <row r="801" spans="1:6" x14ac:dyDescent="0.35">
      <c r="A801" s="1" t="s">
        <v>3947</v>
      </c>
      <c r="B801" s="1" t="s">
        <v>3946</v>
      </c>
      <c r="C801" s="1" t="s">
        <v>3948</v>
      </c>
      <c r="D801">
        <v>2</v>
      </c>
      <c r="E801" s="5">
        <v>449000</v>
      </c>
      <c r="F801" s="5">
        <v>898000</v>
      </c>
    </row>
    <row r="802" spans="1:6" x14ac:dyDescent="0.35">
      <c r="A802" s="1" t="s">
        <v>3949</v>
      </c>
      <c r="B802" s="1" t="s">
        <v>3950</v>
      </c>
      <c r="C802" s="1" t="s">
        <v>2911</v>
      </c>
      <c r="D802">
        <v>1</v>
      </c>
      <c r="E802" s="5">
        <v>329000</v>
      </c>
      <c r="F802" s="5">
        <v>329000</v>
      </c>
    </row>
    <row r="803" spans="1:6" x14ac:dyDescent="0.35">
      <c r="A803" s="1" t="s">
        <v>3951</v>
      </c>
      <c r="B803" s="1" t="s">
        <v>3952</v>
      </c>
      <c r="C803" s="1" t="s">
        <v>2503</v>
      </c>
      <c r="D803">
        <v>1</v>
      </c>
      <c r="E803" s="5">
        <v>349000</v>
      </c>
      <c r="F803" s="5">
        <v>349000</v>
      </c>
    </row>
    <row r="804" spans="1:6" x14ac:dyDescent="0.35">
      <c r="A804" s="1" t="s">
        <v>3953</v>
      </c>
      <c r="B804" s="1" t="s">
        <v>3954</v>
      </c>
      <c r="C804" s="1" t="s">
        <v>3895</v>
      </c>
      <c r="D804">
        <v>1</v>
      </c>
      <c r="E804" s="5">
        <v>59000</v>
      </c>
      <c r="F804" s="5">
        <v>59000</v>
      </c>
    </row>
    <row r="805" spans="1:6" x14ac:dyDescent="0.35">
      <c r="A805" s="1" t="s">
        <v>3955</v>
      </c>
      <c r="B805" s="1" t="s">
        <v>3954</v>
      </c>
      <c r="C805" s="1" t="s">
        <v>3956</v>
      </c>
      <c r="D805">
        <v>1</v>
      </c>
      <c r="E805" s="5">
        <v>59000</v>
      </c>
      <c r="F805" s="5">
        <v>59000</v>
      </c>
    </row>
    <row r="806" spans="1:6" x14ac:dyDescent="0.35">
      <c r="A806" s="1" t="s">
        <v>3957</v>
      </c>
      <c r="B806" s="1" t="s">
        <v>3954</v>
      </c>
      <c r="C806" s="1" t="s">
        <v>2893</v>
      </c>
      <c r="D806">
        <v>1</v>
      </c>
      <c r="E806" s="5">
        <v>399000</v>
      </c>
      <c r="F806" s="5">
        <v>399000</v>
      </c>
    </row>
    <row r="807" spans="1:6" x14ac:dyDescent="0.35">
      <c r="A807" s="1" t="s">
        <v>3958</v>
      </c>
      <c r="B807" s="1" t="s">
        <v>3959</v>
      </c>
      <c r="C807" s="1" t="s">
        <v>3211</v>
      </c>
      <c r="D807">
        <v>1</v>
      </c>
      <c r="E807" s="5">
        <v>129000</v>
      </c>
      <c r="F807" s="5">
        <v>129000</v>
      </c>
    </row>
    <row r="808" spans="1:6" x14ac:dyDescent="0.35">
      <c r="A808" s="1" t="s">
        <v>3960</v>
      </c>
      <c r="B808" s="1" t="s">
        <v>3961</v>
      </c>
      <c r="C808" s="1" t="s">
        <v>2983</v>
      </c>
      <c r="D808">
        <v>1</v>
      </c>
      <c r="E808" s="5">
        <v>99000</v>
      </c>
      <c r="F808" s="5">
        <v>99000</v>
      </c>
    </row>
    <row r="809" spans="1:6" x14ac:dyDescent="0.35">
      <c r="A809" s="1" t="s">
        <v>3962</v>
      </c>
      <c r="B809" s="1" t="s">
        <v>3963</v>
      </c>
      <c r="C809" s="1" t="s">
        <v>2854</v>
      </c>
      <c r="D809">
        <v>1</v>
      </c>
      <c r="E809" s="5">
        <v>229000</v>
      </c>
      <c r="F809" s="5">
        <v>229000</v>
      </c>
    </row>
    <row r="810" spans="1:6" x14ac:dyDescent="0.35">
      <c r="A810" s="1" t="s">
        <v>3964</v>
      </c>
      <c r="B810" s="1" t="s">
        <v>3965</v>
      </c>
      <c r="C810" s="1" t="s">
        <v>3575</v>
      </c>
      <c r="D810">
        <v>1</v>
      </c>
      <c r="E810" s="5">
        <v>119000</v>
      </c>
      <c r="F810" s="5">
        <v>119000</v>
      </c>
    </row>
    <row r="811" spans="1:6" x14ac:dyDescent="0.35">
      <c r="A811" s="1" t="s">
        <v>3966</v>
      </c>
      <c r="B811" s="1" t="s">
        <v>3965</v>
      </c>
      <c r="C811" s="1" t="s">
        <v>3536</v>
      </c>
      <c r="D811">
        <v>1</v>
      </c>
      <c r="E811" s="5">
        <v>119000</v>
      </c>
      <c r="F811" s="5">
        <v>119000</v>
      </c>
    </row>
    <row r="812" spans="1:6" x14ac:dyDescent="0.35">
      <c r="A812" s="1" t="s">
        <v>3967</v>
      </c>
      <c r="B812" s="1" t="s">
        <v>3965</v>
      </c>
      <c r="C812" s="1" t="s">
        <v>3382</v>
      </c>
      <c r="D812">
        <v>2</v>
      </c>
      <c r="E812" s="5">
        <v>119000</v>
      </c>
      <c r="F812" s="5">
        <v>238000</v>
      </c>
    </row>
    <row r="813" spans="1:6" x14ac:dyDescent="0.35">
      <c r="A813" s="1" t="s">
        <v>3968</v>
      </c>
      <c r="B813" s="1" t="s">
        <v>3969</v>
      </c>
      <c r="C813" s="1" t="s">
        <v>3287</v>
      </c>
      <c r="D813">
        <v>1</v>
      </c>
      <c r="E813" s="5">
        <v>229000</v>
      </c>
      <c r="F813" s="5">
        <v>229000</v>
      </c>
    </row>
    <row r="814" spans="1:6" x14ac:dyDescent="0.35">
      <c r="A814" s="1" t="s">
        <v>3970</v>
      </c>
      <c r="B814" s="1" t="s">
        <v>3969</v>
      </c>
      <c r="C814" s="1" t="s">
        <v>2524</v>
      </c>
      <c r="D814">
        <v>1</v>
      </c>
      <c r="E814" s="5">
        <v>79000</v>
      </c>
      <c r="F814" s="5">
        <v>79000</v>
      </c>
    </row>
    <row r="815" spans="1:6" x14ac:dyDescent="0.35">
      <c r="A815" s="1" t="s">
        <v>3971</v>
      </c>
      <c r="B815" s="1" t="s">
        <v>3969</v>
      </c>
      <c r="C815" s="1" t="s">
        <v>3211</v>
      </c>
      <c r="D815">
        <v>1</v>
      </c>
      <c r="E815" s="5">
        <v>129000</v>
      </c>
      <c r="F815" s="5">
        <v>129000</v>
      </c>
    </row>
    <row r="816" spans="1:6" x14ac:dyDescent="0.35">
      <c r="A816" s="1" t="s">
        <v>3972</v>
      </c>
      <c r="B816" s="1" t="s">
        <v>3973</v>
      </c>
      <c r="C816" s="1" t="s">
        <v>3626</v>
      </c>
      <c r="D816">
        <v>1</v>
      </c>
      <c r="E816" s="5">
        <v>499000</v>
      </c>
      <c r="F816" s="5">
        <v>499000</v>
      </c>
    </row>
    <row r="817" spans="1:6" x14ac:dyDescent="0.35">
      <c r="A817" s="1" t="s">
        <v>3974</v>
      </c>
      <c r="B817" s="1" t="s">
        <v>3973</v>
      </c>
      <c r="C817" s="1" t="s">
        <v>3975</v>
      </c>
      <c r="D817">
        <v>1</v>
      </c>
      <c r="E817" s="5">
        <v>499000</v>
      </c>
      <c r="F817" s="5">
        <v>499000</v>
      </c>
    </row>
    <row r="818" spans="1:6" x14ac:dyDescent="0.35">
      <c r="A818" s="1" t="s">
        <v>3976</v>
      </c>
      <c r="B818" s="1" t="s">
        <v>3973</v>
      </c>
      <c r="C818" s="1" t="s">
        <v>3659</v>
      </c>
      <c r="D818">
        <v>1</v>
      </c>
      <c r="E818" s="5">
        <v>299000</v>
      </c>
      <c r="F818" s="5">
        <v>299000</v>
      </c>
    </row>
    <row r="819" spans="1:6" x14ac:dyDescent="0.35">
      <c r="A819" s="1" t="s">
        <v>3977</v>
      </c>
      <c r="B819" s="1" t="s">
        <v>3978</v>
      </c>
      <c r="C819" s="1" t="s">
        <v>3425</v>
      </c>
      <c r="D819">
        <v>1</v>
      </c>
      <c r="E819" s="5">
        <v>199000</v>
      </c>
      <c r="F819" s="5">
        <v>199000</v>
      </c>
    </row>
    <row r="820" spans="1:6" x14ac:dyDescent="0.35">
      <c r="A820" s="1" t="s">
        <v>3979</v>
      </c>
      <c r="B820" s="1" t="s">
        <v>3978</v>
      </c>
      <c r="C820" s="1" t="s">
        <v>2791</v>
      </c>
      <c r="D820">
        <v>1</v>
      </c>
      <c r="E820" s="5">
        <v>129000</v>
      </c>
      <c r="F820" s="5">
        <v>129000</v>
      </c>
    </row>
    <row r="821" spans="1:6" x14ac:dyDescent="0.35">
      <c r="A821" s="1" t="s">
        <v>3980</v>
      </c>
      <c r="B821" s="1" t="s">
        <v>3978</v>
      </c>
      <c r="C821" s="1" t="s">
        <v>2704</v>
      </c>
      <c r="D821">
        <v>1</v>
      </c>
      <c r="E821" s="5">
        <v>279000</v>
      </c>
      <c r="F821" s="5">
        <v>279000</v>
      </c>
    </row>
    <row r="822" spans="1:6" x14ac:dyDescent="0.35">
      <c r="A822" s="1" t="s">
        <v>3981</v>
      </c>
      <c r="B822" s="1" t="s">
        <v>3982</v>
      </c>
      <c r="C822" s="1" t="s">
        <v>2685</v>
      </c>
      <c r="D822">
        <v>1</v>
      </c>
      <c r="E822" s="5">
        <v>199000</v>
      </c>
      <c r="F822" s="5">
        <v>199000</v>
      </c>
    </row>
    <row r="823" spans="1:6" x14ac:dyDescent="0.35">
      <c r="A823" s="1" t="s">
        <v>3983</v>
      </c>
      <c r="B823" s="1" t="s">
        <v>3982</v>
      </c>
      <c r="C823" s="1" t="s">
        <v>2890</v>
      </c>
      <c r="D823">
        <v>1</v>
      </c>
      <c r="E823" s="5">
        <v>129000</v>
      </c>
      <c r="F823" s="5">
        <v>129000</v>
      </c>
    </row>
    <row r="824" spans="1:6" x14ac:dyDescent="0.35">
      <c r="A824" s="1" t="s">
        <v>3984</v>
      </c>
      <c r="B824" s="1" t="s">
        <v>3985</v>
      </c>
      <c r="C824" s="1" t="s">
        <v>3745</v>
      </c>
      <c r="D824">
        <v>2</v>
      </c>
      <c r="E824" s="5">
        <v>449000</v>
      </c>
      <c r="F824" s="5">
        <v>898000</v>
      </c>
    </row>
    <row r="825" spans="1:6" x14ac:dyDescent="0.35">
      <c r="A825" s="1" t="s">
        <v>3986</v>
      </c>
      <c r="B825" s="1" t="s">
        <v>3987</v>
      </c>
      <c r="C825" s="1" t="s">
        <v>2557</v>
      </c>
      <c r="D825">
        <v>1</v>
      </c>
      <c r="E825" s="5">
        <v>129000</v>
      </c>
      <c r="F825" s="5">
        <v>129000</v>
      </c>
    </row>
    <row r="826" spans="1:6" x14ac:dyDescent="0.35">
      <c r="A826" s="1" t="s">
        <v>3988</v>
      </c>
      <c r="B826" s="1" t="s">
        <v>3989</v>
      </c>
      <c r="C826" s="1" t="s">
        <v>2642</v>
      </c>
      <c r="D826">
        <v>2</v>
      </c>
      <c r="E826" s="5">
        <v>329000</v>
      </c>
      <c r="F826" s="5">
        <v>658000</v>
      </c>
    </row>
    <row r="827" spans="1:6" x14ac:dyDescent="0.35">
      <c r="A827" s="1" t="s">
        <v>3990</v>
      </c>
      <c r="B827" s="1" t="s">
        <v>3989</v>
      </c>
      <c r="C827" s="1" t="s">
        <v>3346</v>
      </c>
      <c r="D827">
        <v>1</v>
      </c>
      <c r="E827" s="5">
        <v>399000</v>
      </c>
      <c r="F827" s="5">
        <v>399000</v>
      </c>
    </row>
    <row r="828" spans="1:6" x14ac:dyDescent="0.35">
      <c r="A828" s="1" t="s">
        <v>3991</v>
      </c>
      <c r="B828" s="1" t="s">
        <v>3992</v>
      </c>
      <c r="C828" s="1" t="s">
        <v>2712</v>
      </c>
      <c r="D828">
        <v>1</v>
      </c>
      <c r="E828" s="5">
        <v>229000</v>
      </c>
      <c r="F828" s="5">
        <v>229000</v>
      </c>
    </row>
    <row r="829" spans="1:6" x14ac:dyDescent="0.35">
      <c r="A829" s="1" t="s">
        <v>3993</v>
      </c>
      <c r="B829" s="1" t="s">
        <v>3994</v>
      </c>
      <c r="C829" s="1" t="s">
        <v>3064</v>
      </c>
      <c r="D829">
        <v>1</v>
      </c>
      <c r="E829" s="5">
        <v>279000</v>
      </c>
      <c r="F829" s="5">
        <v>279000</v>
      </c>
    </row>
    <row r="830" spans="1:6" x14ac:dyDescent="0.35">
      <c r="A830" s="1" t="s">
        <v>3995</v>
      </c>
      <c r="B830" s="1" t="s">
        <v>3996</v>
      </c>
      <c r="C830" s="1" t="s">
        <v>3125</v>
      </c>
      <c r="D830">
        <v>2</v>
      </c>
      <c r="E830" s="5">
        <v>89000</v>
      </c>
      <c r="F830" s="5">
        <v>178000</v>
      </c>
    </row>
    <row r="831" spans="1:6" x14ac:dyDescent="0.35">
      <c r="A831" s="1" t="s">
        <v>3997</v>
      </c>
      <c r="B831" s="1" t="s">
        <v>3996</v>
      </c>
      <c r="C831" s="1" t="s">
        <v>2731</v>
      </c>
      <c r="D831">
        <v>1</v>
      </c>
      <c r="E831" s="5">
        <v>149000</v>
      </c>
      <c r="F831" s="5">
        <v>149000</v>
      </c>
    </row>
    <row r="832" spans="1:6" x14ac:dyDescent="0.35">
      <c r="A832" s="1" t="s">
        <v>3998</v>
      </c>
      <c r="B832" s="1" t="s">
        <v>3999</v>
      </c>
      <c r="C832" s="1" t="s">
        <v>2986</v>
      </c>
      <c r="D832">
        <v>1</v>
      </c>
      <c r="E832" s="5">
        <v>549000</v>
      </c>
      <c r="F832" s="5">
        <v>549000</v>
      </c>
    </row>
    <row r="833" spans="1:6" x14ac:dyDescent="0.35">
      <c r="A833" s="1" t="s">
        <v>4000</v>
      </c>
      <c r="B833" s="1" t="s">
        <v>3999</v>
      </c>
      <c r="C833" s="1" t="s">
        <v>3595</v>
      </c>
      <c r="D833">
        <v>1</v>
      </c>
      <c r="E833" s="5">
        <v>119000</v>
      </c>
      <c r="F833" s="5">
        <v>119000</v>
      </c>
    </row>
    <row r="834" spans="1:6" x14ac:dyDescent="0.35">
      <c r="A834" s="1" t="s">
        <v>4001</v>
      </c>
      <c r="B834" s="1" t="s">
        <v>3999</v>
      </c>
      <c r="C834" s="1" t="s">
        <v>3074</v>
      </c>
      <c r="D834">
        <v>2</v>
      </c>
      <c r="E834" s="5">
        <v>229000</v>
      </c>
      <c r="F834" s="5">
        <v>458000</v>
      </c>
    </row>
    <row r="835" spans="1:6" x14ac:dyDescent="0.35">
      <c r="A835" s="1" t="s">
        <v>4002</v>
      </c>
      <c r="B835" s="1" t="s">
        <v>4003</v>
      </c>
      <c r="C835" s="1" t="s">
        <v>3956</v>
      </c>
      <c r="D835">
        <v>2</v>
      </c>
      <c r="E835" s="5">
        <v>59000</v>
      </c>
      <c r="F835" s="5">
        <v>118000</v>
      </c>
    </row>
    <row r="836" spans="1:6" x14ac:dyDescent="0.35">
      <c r="A836" s="1" t="s">
        <v>4004</v>
      </c>
      <c r="B836" s="1" t="s">
        <v>4005</v>
      </c>
      <c r="C836" s="1" t="s">
        <v>2959</v>
      </c>
      <c r="D836">
        <v>1</v>
      </c>
      <c r="E836" s="5">
        <v>549000</v>
      </c>
      <c r="F836" s="5">
        <v>549000</v>
      </c>
    </row>
    <row r="837" spans="1:6" x14ac:dyDescent="0.35">
      <c r="A837" s="1" t="s">
        <v>4006</v>
      </c>
      <c r="B837" s="1" t="s">
        <v>4005</v>
      </c>
      <c r="C837" s="1" t="s">
        <v>2980</v>
      </c>
      <c r="D837">
        <v>1</v>
      </c>
      <c r="E837" s="5">
        <v>279000</v>
      </c>
      <c r="F837" s="5">
        <v>279000</v>
      </c>
    </row>
    <row r="838" spans="1:6" x14ac:dyDescent="0.35">
      <c r="A838" s="1" t="s">
        <v>4007</v>
      </c>
      <c r="B838" s="1" t="s">
        <v>4008</v>
      </c>
      <c r="C838" s="1" t="s">
        <v>3420</v>
      </c>
      <c r="D838">
        <v>1</v>
      </c>
      <c r="E838" s="5">
        <v>89000</v>
      </c>
      <c r="F838" s="5">
        <v>89000</v>
      </c>
    </row>
    <row r="839" spans="1:6" x14ac:dyDescent="0.35">
      <c r="A839" s="1" t="s">
        <v>4009</v>
      </c>
      <c r="B839" s="1" t="s">
        <v>4010</v>
      </c>
      <c r="C839" s="1" t="s">
        <v>2489</v>
      </c>
      <c r="D839">
        <v>1</v>
      </c>
      <c r="E839" s="5">
        <v>299000</v>
      </c>
      <c r="F839" s="5">
        <v>299000</v>
      </c>
    </row>
    <row r="840" spans="1:6" x14ac:dyDescent="0.35">
      <c r="A840" s="1" t="s">
        <v>4011</v>
      </c>
      <c r="B840" s="1" t="s">
        <v>4012</v>
      </c>
      <c r="C840" s="1" t="s">
        <v>2463</v>
      </c>
      <c r="D840">
        <v>1</v>
      </c>
      <c r="E840" s="5">
        <v>179000</v>
      </c>
      <c r="F840" s="5">
        <v>179000</v>
      </c>
    </row>
    <row r="841" spans="1:6" x14ac:dyDescent="0.35">
      <c r="A841" s="1" t="s">
        <v>4013</v>
      </c>
      <c r="B841" s="1" t="s">
        <v>4014</v>
      </c>
      <c r="C841" s="1" t="s">
        <v>2765</v>
      </c>
      <c r="D841">
        <v>1</v>
      </c>
      <c r="E841" s="5">
        <v>329000</v>
      </c>
      <c r="F841" s="5">
        <v>329000</v>
      </c>
    </row>
    <row r="842" spans="1:6" x14ac:dyDescent="0.35">
      <c r="A842" s="1" t="s">
        <v>4015</v>
      </c>
      <c r="B842" s="1" t="s">
        <v>4016</v>
      </c>
      <c r="C842" s="1" t="s">
        <v>3012</v>
      </c>
      <c r="D842">
        <v>1</v>
      </c>
      <c r="E842" s="5">
        <v>329000</v>
      </c>
      <c r="F842" s="5">
        <v>329000</v>
      </c>
    </row>
    <row r="843" spans="1:6" x14ac:dyDescent="0.35">
      <c r="A843" s="1" t="s">
        <v>4017</v>
      </c>
      <c r="B843" s="1" t="s">
        <v>4016</v>
      </c>
      <c r="C843" s="1" t="s">
        <v>4018</v>
      </c>
      <c r="D843">
        <v>2</v>
      </c>
      <c r="E843" s="5">
        <v>69000</v>
      </c>
      <c r="F843" s="5">
        <v>138000</v>
      </c>
    </row>
    <row r="844" spans="1:6" x14ac:dyDescent="0.35">
      <c r="A844" s="1" t="s">
        <v>4019</v>
      </c>
      <c r="B844" s="1" t="s">
        <v>4020</v>
      </c>
      <c r="C844" s="1" t="s">
        <v>2940</v>
      </c>
      <c r="D844">
        <v>1</v>
      </c>
      <c r="E844" s="5">
        <v>149000</v>
      </c>
      <c r="F844" s="5">
        <v>149000</v>
      </c>
    </row>
    <row r="845" spans="1:6" x14ac:dyDescent="0.35">
      <c r="A845" s="1" t="s">
        <v>4021</v>
      </c>
      <c r="B845" s="1" t="s">
        <v>4022</v>
      </c>
      <c r="C845" s="1" t="s">
        <v>3326</v>
      </c>
      <c r="D845">
        <v>1</v>
      </c>
      <c r="E845" s="5">
        <v>199000</v>
      </c>
      <c r="F845" s="5">
        <v>199000</v>
      </c>
    </row>
    <row r="846" spans="1:6" x14ac:dyDescent="0.35">
      <c r="A846" s="1" t="s">
        <v>4023</v>
      </c>
      <c r="B846" s="1" t="s">
        <v>4022</v>
      </c>
      <c r="C846" s="1" t="s">
        <v>2548</v>
      </c>
      <c r="D846">
        <v>1</v>
      </c>
      <c r="E846" s="5">
        <v>599000</v>
      </c>
      <c r="F846" s="5">
        <v>599000</v>
      </c>
    </row>
    <row r="847" spans="1:6" x14ac:dyDescent="0.35">
      <c r="A847" s="1" t="s">
        <v>4024</v>
      </c>
      <c r="B847" s="1" t="s">
        <v>4025</v>
      </c>
      <c r="C847" s="1" t="s">
        <v>2530</v>
      </c>
      <c r="D847">
        <v>2</v>
      </c>
      <c r="E847" s="5">
        <v>399000</v>
      </c>
      <c r="F847" s="5">
        <v>798000</v>
      </c>
    </row>
    <row r="848" spans="1:6" x14ac:dyDescent="0.35">
      <c r="A848" s="1" t="s">
        <v>4026</v>
      </c>
      <c r="B848" s="1" t="s">
        <v>4025</v>
      </c>
      <c r="C848" s="1" t="s">
        <v>2872</v>
      </c>
      <c r="D848">
        <v>1</v>
      </c>
      <c r="E848" s="5">
        <v>399000</v>
      </c>
      <c r="F848" s="5">
        <v>399000</v>
      </c>
    </row>
    <row r="849" spans="1:6" x14ac:dyDescent="0.35">
      <c r="A849" s="1" t="s">
        <v>4027</v>
      </c>
      <c r="B849" s="1" t="s">
        <v>4025</v>
      </c>
      <c r="C849" s="1" t="s">
        <v>2551</v>
      </c>
      <c r="D849">
        <v>1</v>
      </c>
      <c r="E849" s="5">
        <v>179000</v>
      </c>
      <c r="F849" s="5">
        <v>179000</v>
      </c>
    </row>
    <row r="850" spans="1:6" x14ac:dyDescent="0.35">
      <c r="A850" s="1" t="s">
        <v>4028</v>
      </c>
      <c r="B850" s="1" t="s">
        <v>4029</v>
      </c>
      <c r="C850" s="1" t="s">
        <v>2718</v>
      </c>
      <c r="D850">
        <v>1</v>
      </c>
      <c r="E850" s="5">
        <v>59000</v>
      </c>
      <c r="F850" s="5">
        <v>59000</v>
      </c>
    </row>
    <row r="851" spans="1:6" x14ac:dyDescent="0.35">
      <c r="A851" s="1" t="s">
        <v>4030</v>
      </c>
      <c r="B851" s="1" t="s">
        <v>4029</v>
      </c>
      <c r="C851" s="1" t="s">
        <v>2497</v>
      </c>
      <c r="D851">
        <v>1</v>
      </c>
      <c r="E851" s="5">
        <v>549000</v>
      </c>
      <c r="F851" s="5">
        <v>549000</v>
      </c>
    </row>
    <row r="852" spans="1:6" x14ac:dyDescent="0.35">
      <c r="A852" s="1" t="s">
        <v>4031</v>
      </c>
      <c r="B852" s="1" t="s">
        <v>4032</v>
      </c>
      <c r="C852" s="1" t="s">
        <v>3388</v>
      </c>
      <c r="D852">
        <v>2</v>
      </c>
      <c r="E852" s="5">
        <v>399000</v>
      </c>
      <c r="F852" s="5">
        <v>798000</v>
      </c>
    </row>
    <row r="853" spans="1:6" x14ac:dyDescent="0.35">
      <c r="A853" s="1" t="s">
        <v>4033</v>
      </c>
      <c r="B853" s="1" t="s">
        <v>4032</v>
      </c>
      <c r="C853" s="1" t="s">
        <v>2458</v>
      </c>
      <c r="D853">
        <v>1</v>
      </c>
      <c r="E853" s="5">
        <v>119000</v>
      </c>
      <c r="F853" s="5">
        <v>119000</v>
      </c>
    </row>
    <row r="854" spans="1:6" x14ac:dyDescent="0.35">
      <c r="A854" s="1" t="s">
        <v>4034</v>
      </c>
      <c r="B854" s="1" t="s">
        <v>4035</v>
      </c>
      <c r="C854" s="1" t="s">
        <v>2385</v>
      </c>
      <c r="D854">
        <v>1</v>
      </c>
      <c r="E854" s="5">
        <v>349000</v>
      </c>
      <c r="F854" s="5">
        <v>349000</v>
      </c>
    </row>
    <row r="855" spans="1:6" x14ac:dyDescent="0.35">
      <c r="A855" s="1" t="s">
        <v>4036</v>
      </c>
      <c r="B855" s="1" t="s">
        <v>4035</v>
      </c>
      <c r="C855" s="1" t="s">
        <v>2596</v>
      </c>
      <c r="D855">
        <v>1</v>
      </c>
      <c r="E855" s="5">
        <v>89000</v>
      </c>
      <c r="F855" s="5">
        <v>89000</v>
      </c>
    </row>
    <row r="856" spans="1:6" x14ac:dyDescent="0.35">
      <c r="A856" s="1" t="s">
        <v>4037</v>
      </c>
      <c r="B856" s="1" t="s">
        <v>4038</v>
      </c>
      <c r="C856" s="1" t="s">
        <v>3547</v>
      </c>
      <c r="D856">
        <v>1</v>
      </c>
      <c r="E856" s="5">
        <v>249000</v>
      </c>
      <c r="F856" s="5">
        <v>249000</v>
      </c>
    </row>
    <row r="857" spans="1:6" x14ac:dyDescent="0.35">
      <c r="A857" s="1" t="s">
        <v>4039</v>
      </c>
      <c r="B857" s="1" t="s">
        <v>4040</v>
      </c>
      <c r="C857" s="1" t="s">
        <v>2394</v>
      </c>
      <c r="D857">
        <v>1</v>
      </c>
      <c r="E857" s="5">
        <v>129000</v>
      </c>
      <c r="F857" s="5">
        <v>129000</v>
      </c>
    </row>
    <row r="858" spans="1:6" x14ac:dyDescent="0.35">
      <c r="A858" s="1" t="s">
        <v>4041</v>
      </c>
      <c r="B858" s="1" t="s">
        <v>4040</v>
      </c>
      <c r="C858" s="1" t="s">
        <v>2919</v>
      </c>
      <c r="D858">
        <v>2</v>
      </c>
      <c r="E858" s="5">
        <v>179000</v>
      </c>
      <c r="F858" s="5">
        <v>358000</v>
      </c>
    </row>
    <row r="859" spans="1:6" x14ac:dyDescent="0.35">
      <c r="A859" s="1" t="s">
        <v>4042</v>
      </c>
      <c r="B859" s="1" t="s">
        <v>4040</v>
      </c>
      <c r="C859" s="1" t="s">
        <v>2402</v>
      </c>
      <c r="D859">
        <v>2</v>
      </c>
      <c r="E859" s="5">
        <v>119000</v>
      </c>
      <c r="F859" s="5">
        <v>238000</v>
      </c>
    </row>
    <row r="860" spans="1:6" x14ac:dyDescent="0.35">
      <c r="A860" s="1" t="s">
        <v>4043</v>
      </c>
      <c r="B860" s="1" t="s">
        <v>4044</v>
      </c>
      <c r="C860" s="1" t="s">
        <v>4045</v>
      </c>
      <c r="D860">
        <v>2</v>
      </c>
      <c r="E860" s="5">
        <v>99000</v>
      </c>
      <c r="F860" s="5">
        <v>198000</v>
      </c>
    </row>
    <row r="861" spans="1:6" x14ac:dyDescent="0.35">
      <c r="A861" s="1" t="s">
        <v>4046</v>
      </c>
      <c r="B861" s="1" t="s">
        <v>4044</v>
      </c>
      <c r="C861" s="1" t="s">
        <v>2480</v>
      </c>
      <c r="D861">
        <v>2</v>
      </c>
      <c r="E861" s="5">
        <v>129000</v>
      </c>
      <c r="F861" s="5">
        <v>258000</v>
      </c>
    </row>
    <row r="862" spans="1:6" x14ac:dyDescent="0.35">
      <c r="A862" s="1" t="s">
        <v>4047</v>
      </c>
      <c r="B862" s="1" t="s">
        <v>4048</v>
      </c>
      <c r="C862" s="1" t="s">
        <v>2662</v>
      </c>
      <c r="D862">
        <v>1</v>
      </c>
      <c r="E862" s="5">
        <v>149000</v>
      </c>
      <c r="F862" s="5">
        <v>149000</v>
      </c>
    </row>
    <row r="863" spans="1:6" x14ac:dyDescent="0.35">
      <c r="A863" s="1" t="s">
        <v>4049</v>
      </c>
      <c r="B863" s="1" t="s">
        <v>4048</v>
      </c>
      <c r="C863" s="1" t="s">
        <v>3241</v>
      </c>
      <c r="D863">
        <v>2</v>
      </c>
      <c r="E863" s="5">
        <v>549000</v>
      </c>
      <c r="F863" s="5">
        <v>1098000</v>
      </c>
    </row>
    <row r="864" spans="1:6" x14ac:dyDescent="0.35">
      <c r="A864" s="1" t="s">
        <v>4050</v>
      </c>
      <c r="B864" s="1" t="s">
        <v>4051</v>
      </c>
      <c r="C864" s="1" t="s">
        <v>3125</v>
      </c>
      <c r="D864">
        <v>3</v>
      </c>
      <c r="E864" s="5">
        <v>89000</v>
      </c>
      <c r="F864" s="5">
        <v>267000</v>
      </c>
    </row>
    <row r="865" spans="1:6" x14ac:dyDescent="0.35">
      <c r="A865" s="1" t="s">
        <v>4052</v>
      </c>
      <c r="B865" s="1" t="s">
        <v>4051</v>
      </c>
      <c r="C865" s="1" t="s">
        <v>3369</v>
      </c>
      <c r="D865">
        <v>2</v>
      </c>
      <c r="E865" s="5">
        <v>549000</v>
      </c>
      <c r="F865" s="5">
        <v>1098000</v>
      </c>
    </row>
    <row r="866" spans="1:6" x14ac:dyDescent="0.35">
      <c r="A866" s="1" t="s">
        <v>4053</v>
      </c>
      <c r="B866" s="1" t="s">
        <v>4054</v>
      </c>
      <c r="C866" s="1" t="s">
        <v>3420</v>
      </c>
      <c r="D866">
        <v>1</v>
      </c>
      <c r="E866" s="5">
        <v>89000</v>
      </c>
      <c r="F866" s="5">
        <v>89000</v>
      </c>
    </row>
    <row r="867" spans="1:6" x14ac:dyDescent="0.35">
      <c r="A867" s="1" t="s">
        <v>4055</v>
      </c>
      <c r="B867" s="1" t="s">
        <v>4056</v>
      </c>
      <c r="C867" s="1" t="s">
        <v>3125</v>
      </c>
      <c r="D867">
        <v>1</v>
      </c>
      <c r="E867" s="5">
        <v>89000</v>
      </c>
      <c r="F867" s="5">
        <v>89000</v>
      </c>
    </row>
    <row r="868" spans="1:6" x14ac:dyDescent="0.35">
      <c r="A868" s="1" t="s">
        <v>4057</v>
      </c>
      <c r="B868" s="1" t="s">
        <v>4056</v>
      </c>
      <c r="C868" s="1" t="s">
        <v>3015</v>
      </c>
      <c r="D868">
        <v>1</v>
      </c>
      <c r="E868" s="5">
        <v>179000</v>
      </c>
      <c r="F868" s="5">
        <v>179000</v>
      </c>
    </row>
    <row r="869" spans="1:6" x14ac:dyDescent="0.35">
      <c r="A869" s="1" t="s">
        <v>4058</v>
      </c>
      <c r="B869" s="1" t="s">
        <v>4059</v>
      </c>
      <c r="C869" s="1" t="s">
        <v>3837</v>
      </c>
      <c r="D869">
        <v>2</v>
      </c>
      <c r="E869" s="5">
        <v>329000</v>
      </c>
      <c r="F869" s="5">
        <v>658000</v>
      </c>
    </row>
    <row r="870" spans="1:6" x14ac:dyDescent="0.35">
      <c r="A870" s="1" t="s">
        <v>4060</v>
      </c>
      <c r="B870" s="1" t="s">
        <v>4059</v>
      </c>
      <c r="C870" s="1" t="s">
        <v>2432</v>
      </c>
      <c r="D870">
        <v>1</v>
      </c>
      <c r="E870" s="5">
        <v>279000</v>
      </c>
      <c r="F870" s="5">
        <v>279000</v>
      </c>
    </row>
    <row r="871" spans="1:6" x14ac:dyDescent="0.35">
      <c r="A871" s="1" t="s">
        <v>4061</v>
      </c>
      <c r="B871" s="1" t="s">
        <v>4062</v>
      </c>
      <c r="C871" s="1" t="s">
        <v>2761</v>
      </c>
      <c r="D871">
        <v>3</v>
      </c>
      <c r="E871" s="5">
        <v>179000</v>
      </c>
      <c r="F871" s="5">
        <v>537000</v>
      </c>
    </row>
    <row r="872" spans="1:6" x14ac:dyDescent="0.35">
      <c r="A872" s="1" t="s">
        <v>4063</v>
      </c>
      <c r="B872" s="1" t="s">
        <v>4064</v>
      </c>
      <c r="C872" s="1" t="s">
        <v>2709</v>
      </c>
      <c r="D872">
        <v>1</v>
      </c>
      <c r="E872" s="5">
        <v>79000</v>
      </c>
      <c r="F872" s="5">
        <v>79000</v>
      </c>
    </row>
    <row r="873" spans="1:6" x14ac:dyDescent="0.35">
      <c r="A873" s="1" t="s">
        <v>4065</v>
      </c>
      <c r="B873" s="1" t="s">
        <v>4064</v>
      </c>
      <c r="C873" s="1" t="s">
        <v>2826</v>
      </c>
      <c r="D873">
        <v>1</v>
      </c>
      <c r="E873" s="5">
        <v>99000</v>
      </c>
      <c r="F873" s="5">
        <v>99000</v>
      </c>
    </row>
    <row r="874" spans="1:6" x14ac:dyDescent="0.35">
      <c r="A874" s="1" t="s">
        <v>4066</v>
      </c>
      <c r="B874" s="1" t="s">
        <v>4067</v>
      </c>
      <c r="C874" s="1" t="s">
        <v>2487</v>
      </c>
      <c r="D874">
        <v>1</v>
      </c>
      <c r="E874" s="5">
        <v>89000</v>
      </c>
      <c r="F874" s="5">
        <v>89000</v>
      </c>
    </row>
    <row r="875" spans="1:6" x14ac:dyDescent="0.35">
      <c r="A875" s="1" t="s">
        <v>4068</v>
      </c>
      <c r="B875" s="1" t="s">
        <v>4069</v>
      </c>
      <c r="C875" s="1" t="s">
        <v>2672</v>
      </c>
      <c r="D875">
        <v>1</v>
      </c>
      <c r="E875" s="5">
        <v>349000</v>
      </c>
      <c r="F875" s="5">
        <v>349000</v>
      </c>
    </row>
    <row r="876" spans="1:6" x14ac:dyDescent="0.35">
      <c r="A876" s="1" t="s">
        <v>4070</v>
      </c>
      <c r="B876" s="1" t="s">
        <v>4069</v>
      </c>
      <c r="C876" s="1" t="s">
        <v>2468</v>
      </c>
      <c r="D876">
        <v>1</v>
      </c>
      <c r="E876" s="5">
        <v>79000</v>
      </c>
      <c r="F876" s="5">
        <v>79000</v>
      </c>
    </row>
    <row r="877" spans="1:6" x14ac:dyDescent="0.35">
      <c r="A877" s="1" t="s">
        <v>4071</v>
      </c>
      <c r="B877" s="1" t="s">
        <v>4069</v>
      </c>
      <c r="C877" s="1" t="s">
        <v>2655</v>
      </c>
      <c r="D877">
        <v>1</v>
      </c>
      <c r="E877" s="5">
        <v>89000</v>
      </c>
      <c r="F877" s="5">
        <v>89000</v>
      </c>
    </row>
    <row r="878" spans="1:6" x14ac:dyDescent="0.35">
      <c r="A878" s="1" t="s">
        <v>4072</v>
      </c>
      <c r="B878" s="1" t="s">
        <v>4073</v>
      </c>
      <c r="C878" s="1" t="s">
        <v>2895</v>
      </c>
      <c r="D878">
        <v>1</v>
      </c>
      <c r="E878" s="5">
        <v>299000</v>
      </c>
      <c r="F878" s="5">
        <v>299000</v>
      </c>
    </row>
    <row r="879" spans="1:6" x14ac:dyDescent="0.35">
      <c r="A879" s="1" t="s">
        <v>4074</v>
      </c>
      <c r="B879" s="1" t="s">
        <v>4075</v>
      </c>
      <c r="C879" s="1" t="s">
        <v>2485</v>
      </c>
      <c r="D879">
        <v>1</v>
      </c>
      <c r="E879" s="5">
        <v>89000</v>
      </c>
      <c r="F879" s="5">
        <v>89000</v>
      </c>
    </row>
    <row r="880" spans="1:6" x14ac:dyDescent="0.35">
      <c r="A880" s="1" t="s">
        <v>4076</v>
      </c>
      <c r="B880" s="1" t="s">
        <v>4075</v>
      </c>
      <c r="C880" s="1" t="s">
        <v>3396</v>
      </c>
      <c r="D880">
        <v>2</v>
      </c>
      <c r="E880" s="5">
        <v>129000</v>
      </c>
      <c r="F880" s="5">
        <v>258000</v>
      </c>
    </row>
    <row r="881" spans="1:6" x14ac:dyDescent="0.35">
      <c r="A881" s="1" t="s">
        <v>4077</v>
      </c>
      <c r="B881" s="1" t="s">
        <v>4075</v>
      </c>
      <c r="C881" s="1" t="s">
        <v>2851</v>
      </c>
      <c r="D881">
        <v>1</v>
      </c>
      <c r="E881" s="5">
        <v>199000</v>
      </c>
      <c r="F881" s="5">
        <v>199000</v>
      </c>
    </row>
    <row r="882" spans="1:6" x14ac:dyDescent="0.35">
      <c r="A882" s="1" t="s">
        <v>4078</v>
      </c>
      <c r="B882" s="1" t="s">
        <v>4079</v>
      </c>
      <c r="C882" s="1" t="s">
        <v>2718</v>
      </c>
      <c r="D882">
        <v>1</v>
      </c>
      <c r="E882" s="5">
        <v>59000</v>
      </c>
      <c r="F882" s="5">
        <v>59000</v>
      </c>
    </row>
    <row r="883" spans="1:6" x14ac:dyDescent="0.35">
      <c r="A883" s="1" t="s">
        <v>4080</v>
      </c>
      <c r="B883" s="1" t="s">
        <v>4079</v>
      </c>
      <c r="C883" s="1" t="s">
        <v>3247</v>
      </c>
      <c r="D883">
        <v>2</v>
      </c>
      <c r="E883" s="5">
        <v>599000</v>
      </c>
      <c r="F883" s="5">
        <v>1198000</v>
      </c>
    </row>
    <row r="884" spans="1:6" x14ac:dyDescent="0.35">
      <c r="A884" s="1" t="s">
        <v>4081</v>
      </c>
      <c r="B884" s="1" t="s">
        <v>4082</v>
      </c>
      <c r="C884" s="1" t="s">
        <v>3745</v>
      </c>
      <c r="D884">
        <v>1</v>
      </c>
      <c r="E884" s="5">
        <v>449000</v>
      </c>
      <c r="F884" s="5">
        <v>449000</v>
      </c>
    </row>
    <row r="885" spans="1:6" x14ac:dyDescent="0.35">
      <c r="A885" s="1" t="s">
        <v>4083</v>
      </c>
      <c r="B885" s="1" t="s">
        <v>4082</v>
      </c>
      <c r="C885" s="1" t="s">
        <v>2669</v>
      </c>
      <c r="D885">
        <v>2</v>
      </c>
      <c r="E885" s="5">
        <v>249000</v>
      </c>
      <c r="F885" s="5">
        <v>498000</v>
      </c>
    </row>
    <row r="886" spans="1:6" x14ac:dyDescent="0.35">
      <c r="A886" s="1" t="s">
        <v>4084</v>
      </c>
      <c r="B886" s="1" t="s">
        <v>4082</v>
      </c>
      <c r="C886" s="1" t="s">
        <v>3028</v>
      </c>
      <c r="D886">
        <v>1</v>
      </c>
      <c r="E886" s="5">
        <v>99000</v>
      </c>
      <c r="F886" s="5">
        <v>99000</v>
      </c>
    </row>
    <row r="887" spans="1:6" x14ac:dyDescent="0.35">
      <c r="A887" s="1" t="s">
        <v>4085</v>
      </c>
      <c r="B887" s="1" t="s">
        <v>4086</v>
      </c>
      <c r="C887" s="1" t="s">
        <v>3211</v>
      </c>
      <c r="D887">
        <v>2</v>
      </c>
      <c r="E887" s="5">
        <v>129000</v>
      </c>
      <c r="F887" s="5">
        <v>258000</v>
      </c>
    </row>
    <row r="888" spans="1:6" x14ac:dyDescent="0.35">
      <c r="A888" s="1" t="s">
        <v>4087</v>
      </c>
      <c r="B888" s="1" t="s">
        <v>4088</v>
      </c>
      <c r="C888" s="1" t="s">
        <v>2638</v>
      </c>
      <c r="D888">
        <v>2</v>
      </c>
      <c r="E888" s="5">
        <v>179000</v>
      </c>
      <c r="F888" s="5">
        <v>358000</v>
      </c>
    </row>
    <row r="889" spans="1:6" x14ac:dyDescent="0.35">
      <c r="A889" s="1" t="s">
        <v>4089</v>
      </c>
      <c r="B889" s="1" t="s">
        <v>4088</v>
      </c>
      <c r="C889" s="1" t="s">
        <v>2863</v>
      </c>
      <c r="D889">
        <v>2</v>
      </c>
      <c r="E889" s="5">
        <v>449000</v>
      </c>
      <c r="F889" s="5">
        <v>898000</v>
      </c>
    </row>
    <row r="890" spans="1:6" x14ac:dyDescent="0.35">
      <c r="A890" s="1" t="s">
        <v>4090</v>
      </c>
      <c r="B890" s="1" t="s">
        <v>4091</v>
      </c>
      <c r="C890" s="1" t="s">
        <v>2396</v>
      </c>
      <c r="D890">
        <v>1</v>
      </c>
      <c r="E890" s="5">
        <v>49000</v>
      </c>
      <c r="F890" s="5">
        <v>49000</v>
      </c>
    </row>
    <row r="891" spans="1:6" x14ac:dyDescent="0.35">
      <c r="A891" s="1" t="s">
        <v>4092</v>
      </c>
      <c r="B891" s="1" t="s">
        <v>4093</v>
      </c>
      <c r="C891" s="1" t="s">
        <v>2669</v>
      </c>
      <c r="D891">
        <v>1</v>
      </c>
      <c r="E891" s="5">
        <v>249000</v>
      </c>
      <c r="F891" s="5">
        <v>249000</v>
      </c>
    </row>
    <row r="892" spans="1:6" x14ac:dyDescent="0.35">
      <c r="A892" s="1" t="s">
        <v>4094</v>
      </c>
      <c r="B892" s="1" t="s">
        <v>4093</v>
      </c>
      <c r="C892" s="1" t="s">
        <v>2545</v>
      </c>
      <c r="D892">
        <v>1</v>
      </c>
      <c r="E892" s="5">
        <v>329000</v>
      </c>
      <c r="F892" s="5">
        <v>329000</v>
      </c>
    </row>
    <row r="893" spans="1:6" x14ac:dyDescent="0.35">
      <c r="A893" s="1" t="s">
        <v>4095</v>
      </c>
      <c r="B893" s="1" t="s">
        <v>4093</v>
      </c>
      <c r="C893" s="1" t="s">
        <v>3642</v>
      </c>
      <c r="D893">
        <v>1</v>
      </c>
      <c r="E893" s="5">
        <v>149000</v>
      </c>
      <c r="F893" s="5">
        <v>149000</v>
      </c>
    </row>
    <row r="894" spans="1:6" x14ac:dyDescent="0.35">
      <c r="A894" s="1" t="s">
        <v>4096</v>
      </c>
      <c r="B894" s="1" t="s">
        <v>4097</v>
      </c>
      <c r="C894" s="1" t="s">
        <v>3007</v>
      </c>
      <c r="D894">
        <v>1</v>
      </c>
      <c r="E894" s="5">
        <v>79000</v>
      </c>
      <c r="F894" s="5">
        <v>79000</v>
      </c>
    </row>
    <row r="895" spans="1:6" x14ac:dyDescent="0.35">
      <c r="A895" s="1" t="s">
        <v>4098</v>
      </c>
      <c r="B895" s="1" t="s">
        <v>4097</v>
      </c>
      <c r="C895" s="1" t="s">
        <v>2993</v>
      </c>
      <c r="D895">
        <v>1</v>
      </c>
      <c r="E895" s="5">
        <v>349000</v>
      </c>
      <c r="F895" s="5">
        <v>349000</v>
      </c>
    </row>
    <row r="896" spans="1:6" x14ac:dyDescent="0.35">
      <c r="A896" s="1" t="s">
        <v>4099</v>
      </c>
      <c r="B896" s="1" t="s">
        <v>4097</v>
      </c>
      <c r="C896" s="1" t="s">
        <v>3536</v>
      </c>
      <c r="D896">
        <v>3</v>
      </c>
      <c r="E896" s="5">
        <v>119000</v>
      </c>
      <c r="F896" s="5">
        <v>357000</v>
      </c>
    </row>
    <row r="897" spans="1:6" x14ac:dyDescent="0.35">
      <c r="A897" s="1" t="s">
        <v>4100</v>
      </c>
      <c r="B897" s="1" t="s">
        <v>4101</v>
      </c>
      <c r="C897" s="1" t="s">
        <v>3316</v>
      </c>
      <c r="D897">
        <v>1</v>
      </c>
      <c r="E897" s="5">
        <v>329000</v>
      </c>
      <c r="F897" s="5">
        <v>329000</v>
      </c>
    </row>
    <row r="898" spans="1:6" x14ac:dyDescent="0.35">
      <c r="A898" s="1" t="s">
        <v>4102</v>
      </c>
      <c r="B898" s="1" t="s">
        <v>4101</v>
      </c>
      <c r="C898" s="1" t="s">
        <v>2416</v>
      </c>
      <c r="D898">
        <v>1</v>
      </c>
      <c r="E898" s="5">
        <v>149000</v>
      </c>
      <c r="F898" s="5">
        <v>149000</v>
      </c>
    </row>
    <row r="899" spans="1:6" x14ac:dyDescent="0.35">
      <c r="A899" s="1" t="s">
        <v>4103</v>
      </c>
      <c r="B899" s="1" t="s">
        <v>4104</v>
      </c>
      <c r="C899" s="1" t="s">
        <v>3626</v>
      </c>
      <c r="D899">
        <v>1</v>
      </c>
      <c r="E899" s="5">
        <v>499000</v>
      </c>
      <c r="F899" s="5">
        <v>499000</v>
      </c>
    </row>
    <row r="900" spans="1:6" x14ac:dyDescent="0.35">
      <c r="A900" s="1" t="s">
        <v>4105</v>
      </c>
      <c r="B900" s="1" t="s">
        <v>4106</v>
      </c>
      <c r="C900" s="1" t="s">
        <v>3064</v>
      </c>
      <c r="D900">
        <v>3</v>
      </c>
      <c r="E900" s="5">
        <v>279000</v>
      </c>
      <c r="F900" s="5">
        <v>837000</v>
      </c>
    </row>
    <row r="901" spans="1:6" x14ac:dyDescent="0.35">
      <c r="A901" s="1" t="s">
        <v>4107</v>
      </c>
      <c r="B901" s="1" t="s">
        <v>4106</v>
      </c>
      <c r="C901" s="1" t="s">
        <v>3316</v>
      </c>
      <c r="D901">
        <v>1</v>
      </c>
      <c r="E901" s="5">
        <v>329000</v>
      </c>
      <c r="F901" s="5">
        <v>329000</v>
      </c>
    </row>
    <row r="902" spans="1:6" x14ac:dyDescent="0.35">
      <c r="A902" s="1" t="s">
        <v>4108</v>
      </c>
      <c r="B902" s="1" t="s">
        <v>4109</v>
      </c>
      <c r="C902" s="1" t="s">
        <v>2508</v>
      </c>
      <c r="D902">
        <v>1</v>
      </c>
      <c r="E902" s="5">
        <v>69000</v>
      </c>
      <c r="F902" s="5">
        <v>69000</v>
      </c>
    </row>
    <row r="903" spans="1:6" x14ac:dyDescent="0.35">
      <c r="A903" s="1" t="s">
        <v>4110</v>
      </c>
      <c r="B903" s="1" t="s">
        <v>4111</v>
      </c>
      <c r="C903" s="1" t="s">
        <v>2890</v>
      </c>
      <c r="D903">
        <v>2</v>
      </c>
      <c r="E903" s="5">
        <v>129000</v>
      </c>
      <c r="F903" s="5">
        <v>258000</v>
      </c>
    </row>
    <row r="904" spans="1:6" x14ac:dyDescent="0.35">
      <c r="A904" s="1" t="s">
        <v>4112</v>
      </c>
      <c r="B904" s="1" t="s">
        <v>4111</v>
      </c>
      <c r="C904" s="1" t="s">
        <v>2983</v>
      </c>
      <c r="D904">
        <v>2</v>
      </c>
      <c r="E904" s="5">
        <v>99000</v>
      </c>
      <c r="F904" s="5">
        <v>198000</v>
      </c>
    </row>
    <row r="905" spans="1:6" x14ac:dyDescent="0.35">
      <c r="A905" s="1" t="s">
        <v>4113</v>
      </c>
      <c r="B905" s="1" t="s">
        <v>4114</v>
      </c>
      <c r="C905" s="1" t="s">
        <v>2385</v>
      </c>
      <c r="D905">
        <v>1</v>
      </c>
      <c r="E905" s="5">
        <v>349000</v>
      </c>
      <c r="F905" s="5">
        <v>349000</v>
      </c>
    </row>
    <row r="906" spans="1:6" x14ac:dyDescent="0.35">
      <c r="A906" s="1" t="s">
        <v>4115</v>
      </c>
      <c r="B906" s="1" t="s">
        <v>4114</v>
      </c>
      <c r="C906" s="1" t="s">
        <v>2683</v>
      </c>
      <c r="D906">
        <v>3</v>
      </c>
      <c r="E906" s="5">
        <v>59000</v>
      </c>
      <c r="F906" s="5">
        <v>177000</v>
      </c>
    </row>
    <row r="907" spans="1:6" x14ac:dyDescent="0.35">
      <c r="A907" s="1" t="s">
        <v>4116</v>
      </c>
      <c r="B907" s="1" t="s">
        <v>4114</v>
      </c>
      <c r="C907" s="1" t="s">
        <v>3536</v>
      </c>
      <c r="D907">
        <v>1</v>
      </c>
      <c r="E907" s="5">
        <v>119000</v>
      </c>
      <c r="F907" s="5">
        <v>119000</v>
      </c>
    </row>
    <row r="908" spans="1:6" x14ac:dyDescent="0.35">
      <c r="A908" s="1" t="s">
        <v>4117</v>
      </c>
      <c r="B908" s="1" t="s">
        <v>4118</v>
      </c>
      <c r="C908" s="1" t="s">
        <v>3895</v>
      </c>
      <c r="D908">
        <v>1</v>
      </c>
      <c r="E908" s="5">
        <v>59000</v>
      </c>
      <c r="F908" s="5">
        <v>59000</v>
      </c>
    </row>
    <row r="909" spans="1:6" x14ac:dyDescent="0.35">
      <c r="A909" s="1" t="s">
        <v>4119</v>
      </c>
      <c r="B909" s="1" t="s">
        <v>4120</v>
      </c>
      <c r="C909" s="1" t="s">
        <v>2432</v>
      </c>
      <c r="D909">
        <v>1</v>
      </c>
      <c r="E909" s="5">
        <v>279000</v>
      </c>
      <c r="F909" s="5">
        <v>279000</v>
      </c>
    </row>
    <row r="910" spans="1:6" x14ac:dyDescent="0.35">
      <c r="A910" s="1" t="s">
        <v>4121</v>
      </c>
      <c r="B910" s="1" t="s">
        <v>4120</v>
      </c>
      <c r="C910" s="1" t="s">
        <v>3012</v>
      </c>
      <c r="D910">
        <v>1</v>
      </c>
      <c r="E910" s="5">
        <v>329000</v>
      </c>
      <c r="F910" s="5">
        <v>329000</v>
      </c>
    </row>
    <row r="911" spans="1:6" x14ac:dyDescent="0.35">
      <c r="A911" s="1" t="s">
        <v>4122</v>
      </c>
      <c r="B911" s="1" t="s">
        <v>4123</v>
      </c>
      <c r="C911" s="1" t="s">
        <v>2879</v>
      </c>
      <c r="D911">
        <v>2</v>
      </c>
      <c r="E911" s="5">
        <v>199000</v>
      </c>
      <c r="F911" s="5">
        <v>398000</v>
      </c>
    </row>
    <row r="912" spans="1:6" x14ac:dyDescent="0.35">
      <c r="A912" s="1" t="s">
        <v>4124</v>
      </c>
      <c r="B912" s="1" t="s">
        <v>4125</v>
      </c>
      <c r="C912" s="1" t="s">
        <v>2463</v>
      </c>
      <c r="D912">
        <v>1</v>
      </c>
      <c r="E912" s="5">
        <v>179000</v>
      </c>
      <c r="F912" s="5">
        <v>179000</v>
      </c>
    </row>
    <row r="913" spans="1:6" x14ac:dyDescent="0.35">
      <c r="A913" s="1" t="s">
        <v>4126</v>
      </c>
      <c r="B913" s="1" t="s">
        <v>4127</v>
      </c>
      <c r="C913" s="1" t="s">
        <v>2649</v>
      </c>
      <c r="D913">
        <v>2</v>
      </c>
      <c r="E913" s="5">
        <v>129000</v>
      </c>
      <c r="F913" s="5">
        <v>258000</v>
      </c>
    </row>
    <row r="914" spans="1:6" x14ac:dyDescent="0.35">
      <c r="A914" s="1" t="s">
        <v>4128</v>
      </c>
      <c r="B914" s="1" t="s">
        <v>4129</v>
      </c>
      <c r="C914" s="1" t="s">
        <v>3152</v>
      </c>
      <c r="D914">
        <v>1</v>
      </c>
      <c r="E914" s="5">
        <v>249000</v>
      </c>
      <c r="F914" s="5">
        <v>249000</v>
      </c>
    </row>
    <row r="915" spans="1:6" x14ac:dyDescent="0.35">
      <c r="A915" s="1" t="s">
        <v>4130</v>
      </c>
      <c r="B915" s="1" t="s">
        <v>4129</v>
      </c>
      <c r="C915" s="1" t="s">
        <v>2466</v>
      </c>
      <c r="D915">
        <v>1</v>
      </c>
      <c r="E915" s="5">
        <v>89000</v>
      </c>
      <c r="F915" s="5">
        <v>89000</v>
      </c>
    </row>
    <row r="916" spans="1:6" x14ac:dyDescent="0.35">
      <c r="A916" s="1" t="s">
        <v>4131</v>
      </c>
      <c r="B916" s="1" t="s">
        <v>4132</v>
      </c>
      <c r="C916" s="1" t="s">
        <v>2555</v>
      </c>
      <c r="D916">
        <v>1</v>
      </c>
      <c r="E916" s="5">
        <v>349000</v>
      </c>
      <c r="F916" s="5">
        <v>349000</v>
      </c>
    </row>
    <row r="917" spans="1:6" x14ac:dyDescent="0.35">
      <c r="A917" s="1" t="s">
        <v>4133</v>
      </c>
      <c r="B917" s="1" t="s">
        <v>4132</v>
      </c>
      <c r="C917" s="1" t="s">
        <v>2429</v>
      </c>
      <c r="D917">
        <v>2</v>
      </c>
      <c r="E917" s="5">
        <v>79000</v>
      </c>
      <c r="F917" s="5">
        <v>158000</v>
      </c>
    </row>
    <row r="918" spans="1:6" x14ac:dyDescent="0.35">
      <c r="A918" s="1" t="s">
        <v>4134</v>
      </c>
      <c r="B918" s="1" t="s">
        <v>4132</v>
      </c>
      <c r="C918" s="1" t="s">
        <v>2606</v>
      </c>
      <c r="D918">
        <v>1</v>
      </c>
      <c r="E918" s="5">
        <v>499000</v>
      </c>
      <c r="F918" s="5">
        <v>499000</v>
      </c>
    </row>
    <row r="919" spans="1:6" x14ac:dyDescent="0.35">
      <c r="A919" s="1" t="s">
        <v>4135</v>
      </c>
      <c r="B919" s="1" t="s">
        <v>4136</v>
      </c>
      <c r="C919" s="1" t="s">
        <v>3522</v>
      </c>
      <c r="D919">
        <v>1</v>
      </c>
      <c r="E919" s="5">
        <v>249000</v>
      </c>
      <c r="F919" s="5">
        <v>249000</v>
      </c>
    </row>
    <row r="920" spans="1:6" x14ac:dyDescent="0.35">
      <c r="A920" s="1" t="s">
        <v>4137</v>
      </c>
      <c r="B920" s="1" t="s">
        <v>4136</v>
      </c>
      <c r="C920" s="1" t="s">
        <v>2819</v>
      </c>
      <c r="D920">
        <v>1</v>
      </c>
      <c r="E920" s="5">
        <v>199000</v>
      </c>
      <c r="F920" s="5">
        <v>199000</v>
      </c>
    </row>
    <row r="921" spans="1:6" x14ac:dyDescent="0.35">
      <c r="A921" s="1" t="s">
        <v>4138</v>
      </c>
      <c r="B921" s="1" t="s">
        <v>4136</v>
      </c>
      <c r="C921" s="1" t="s">
        <v>3269</v>
      </c>
      <c r="D921">
        <v>1</v>
      </c>
      <c r="E921" s="5">
        <v>79000</v>
      </c>
      <c r="F921" s="5">
        <v>79000</v>
      </c>
    </row>
    <row r="922" spans="1:6" x14ac:dyDescent="0.35">
      <c r="A922" s="1" t="s">
        <v>4139</v>
      </c>
      <c r="B922" s="1" t="s">
        <v>4140</v>
      </c>
      <c r="C922" s="1" t="s">
        <v>2634</v>
      </c>
      <c r="D922">
        <v>1</v>
      </c>
      <c r="E922" s="5">
        <v>49000</v>
      </c>
      <c r="F922" s="5">
        <v>49000</v>
      </c>
    </row>
    <row r="923" spans="1:6" x14ac:dyDescent="0.35">
      <c r="A923" s="1" t="s">
        <v>4141</v>
      </c>
      <c r="B923" s="1" t="s">
        <v>4142</v>
      </c>
      <c r="C923" s="1" t="s">
        <v>3069</v>
      </c>
      <c r="D923">
        <v>1</v>
      </c>
      <c r="E923" s="5">
        <v>179000</v>
      </c>
      <c r="F923" s="5">
        <v>179000</v>
      </c>
    </row>
    <row r="924" spans="1:6" x14ac:dyDescent="0.35">
      <c r="A924" s="1" t="s">
        <v>4143</v>
      </c>
      <c r="B924" s="1" t="s">
        <v>4144</v>
      </c>
      <c r="C924" s="1" t="s">
        <v>2652</v>
      </c>
      <c r="D924">
        <v>1</v>
      </c>
      <c r="E924" s="5">
        <v>229000</v>
      </c>
      <c r="F924" s="5">
        <v>229000</v>
      </c>
    </row>
    <row r="925" spans="1:6" x14ac:dyDescent="0.35">
      <c r="A925" s="1" t="s">
        <v>4145</v>
      </c>
      <c r="B925" s="1" t="s">
        <v>4144</v>
      </c>
      <c r="C925" s="1" t="s">
        <v>4146</v>
      </c>
      <c r="D925">
        <v>2</v>
      </c>
      <c r="E925" s="5">
        <v>329000</v>
      </c>
      <c r="F925" s="5">
        <v>658000</v>
      </c>
    </row>
    <row r="926" spans="1:6" x14ac:dyDescent="0.35">
      <c r="A926" s="1" t="s">
        <v>4147</v>
      </c>
      <c r="B926" s="1" t="s">
        <v>4148</v>
      </c>
      <c r="C926" s="1" t="s">
        <v>3837</v>
      </c>
      <c r="D926">
        <v>1</v>
      </c>
      <c r="E926" s="5">
        <v>329000</v>
      </c>
      <c r="F926" s="5">
        <v>329000</v>
      </c>
    </row>
    <row r="927" spans="1:6" x14ac:dyDescent="0.35">
      <c r="A927" s="1" t="s">
        <v>4149</v>
      </c>
      <c r="B927" s="1" t="s">
        <v>4150</v>
      </c>
      <c r="C927" s="1" t="s">
        <v>3175</v>
      </c>
      <c r="D927">
        <v>1</v>
      </c>
      <c r="E927" s="5">
        <v>449000</v>
      </c>
      <c r="F927" s="5">
        <v>449000</v>
      </c>
    </row>
    <row r="928" spans="1:6" x14ac:dyDescent="0.35">
      <c r="A928" s="1" t="s">
        <v>4151</v>
      </c>
      <c r="B928" s="1" t="s">
        <v>4150</v>
      </c>
      <c r="C928" s="1" t="s">
        <v>3074</v>
      </c>
      <c r="D928">
        <v>1</v>
      </c>
      <c r="E928" s="5">
        <v>229000</v>
      </c>
      <c r="F928" s="5">
        <v>229000</v>
      </c>
    </row>
    <row r="929" spans="1:6" x14ac:dyDescent="0.35">
      <c r="A929" s="1" t="s">
        <v>4152</v>
      </c>
      <c r="B929" s="1" t="s">
        <v>4150</v>
      </c>
      <c r="C929" s="1" t="s">
        <v>3041</v>
      </c>
      <c r="D929">
        <v>1</v>
      </c>
      <c r="E929" s="5">
        <v>89000</v>
      </c>
      <c r="F929" s="5">
        <v>89000</v>
      </c>
    </row>
    <row r="930" spans="1:6" x14ac:dyDescent="0.35">
      <c r="A930" s="1" t="s">
        <v>4153</v>
      </c>
      <c r="B930" s="1" t="s">
        <v>4154</v>
      </c>
      <c r="C930" s="1" t="s">
        <v>2627</v>
      </c>
      <c r="D930">
        <v>1</v>
      </c>
      <c r="E930" s="5">
        <v>179000</v>
      </c>
      <c r="F930" s="5">
        <v>179000</v>
      </c>
    </row>
    <row r="931" spans="1:6" x14ac:dyDescent="0.35">
      <c r="A931" s="1" t="s">
        <v>4155</v>
      </c>
      <c r="B931" s="1" t="s">
        <v>4156</v>
      </c>
      <c r="C931" s="1" t="s">
        <v>3074</v>
      </c>
      <c r="D931">
        <v>1</v>
      </c>
      <c r="E931" s="5">
        <v>229000</v>
      </c>
      <c r="F931" s="5">
        <v>229000</v>
      </c>
    </row>
    <row r="932" spans="1:6" x14ac:dyDescent="0.35">
      <c r="A932" s="1" t="s">
        <v>4157</v>
      </c>
      <c r="B932" s="1" t="s">
        <v>4156</v>
      </c>
      <c r="C932" s="1" t="s">
        <v>3280</v>
      </c>
      <c r="D932">
        <v>1</v>
      </c>
      <c r="E932" s="5">
        <v>199000</v>
      </c>
      <c r="F932" s="5">
        <v>199000</v>
      </c>
    </row>
    <row r="933" spans="1:6" x14ac:dyDescent="0.35">
      <c r="A933" s="1" t="s">
        <v>4158</v>
      </c>
      <c r="B933" s="1" t="s">
        <v>4159</v>
      </c>
      <c r="C933" s="1" t="s">
        <v>2402</v>
      </c>
      <c r="D933">
        <v>1</v>
      </c>
      <c r="E933" s="5">
        <v>119000</v>
      </c>
      <c r="F933" s="5">
        <v>119000</v>
      </c>
    </row>
    <row r="934" spans="1:6" x14ac:dyDescent="0.35">
      <c r="A934" s="1" t="s">
        <v>4160</v>
      </c>
      <c r="B934" s="1" t="s">
        <v>4161</v>
      </c>
      <c r="C934" s="1" t="s">
        <v>3289</v>
      </c>
      <c r="D934">
        <v>1</v>
      </c>
      <c r="E934" s="5">
        <v>299000</v>
      </c>
      <c r="F934" s="5">
        <v>299000</v>
      </c>
    </row>
    <row r="935" spans="1:6" x14ac:dyDescent="0.35">
      <c r="A935" s="1" t="s">
        <v>4162</v>
      </c>
      <c r="B935" s="1" t="s">
        <v>4163</v>
      </c>
      <c r="C935" s="1" t="s">
        <v>3083</v>
      </c>
      <c r="D935">
        <v>1</v>
      </c>
      <c r="E935" s="5">
        <v>99000</v>
      </c>
      <c r="F935" s="5">
        <v>99000</v>
      </c>
    </row>
    <row r="936" spans="1:6" x14ac:dyDescent="0.35">
      <c r="A936" s="1" t="s">
        <v>4164</v>
      </c>
      <c r="B936" s="1" t="s">
        <v>4163</v>
      </c>
      <c r="C936" s="1" t="s">
        <v>2980</v>
      </c>
      <c r="D936">
        <v>1</v>
      </c>
      <c r="E936" s="5">
        <v>279000</v>
      </c>
      <c r="F936" s="5">
        <v>279000</v>
      </c>
    </row>
    <row r="937" spans="1:6" x14ac:dyDescent="0.35">
      <c r="A937" s="1" t="s">
        <v>4165</v>
      </c>
      <c r="B937" s="1" t="s">
        <v>4163</v>
      </c>
      <c r="C937" s="1" t="s">
        <v>2819</v>
      </c>
      <c r="D937">
        <v>1</v>
      </c>
      <c r="E937" s="5">
        <v>199000</v>
      </c>
      <c r="F937" s="5">
        <v>199000</v>
      </c>
    </row>
    <row r="938" spans="1:6" x14ac:dyDescent="0.35">
      <c r="A938" s="1" t="s">
        <v>4166</v>
      </c>
      <c r="B938" s="1" t="s">
        <v>4167</v>
      </c>
      <c r="C938" s="1" t="s">
        <v>2662</v>
      </c>
      <c r="D938">
        <v>2</v>
      </c>
      <c r="E938" s="5">
        <v>149000</v>
      </c>
      <c r="F938" s="5">
        <v>298000</v>
      </c>
    </row>
    <row r="939" spans="1:6" x14ac:dyDescent="0.35">
      <c r="A939" s="1" t="s">
        <v>4168</v>
      </c>
      <c r="B939" s="1" t="s">
        <v>4167</v>
      </c>
      <c r="C939" s="1" t="s">
        <v>2761</v>
      </c>
      <c r="D939">
        <v>1</v>
      </c>
      <c r="E939" s="5">
        <v>179000</v>
      </c>
      <c r="F939" s="5">
        <v>179000</v>
      </c>
    </row>
    <row r="940" spans="1:6" x14ac:dyDescent="0.35">
      <c r="A940" s="1" t="s">
        <v>4169</v>
      </c>
      <c r="B940" s="1" t="s">
        <v>4170</v>
      </c>
      <c r="C940" s="1" t="s">
        <v>3745</v>
      </c>
      <c r="D940">
        <v>2</v>
      </c>
      <c r="E940" s="5">
        <v>449000</v>
      </c>
      <c r="F940" s="5">
        <v>898000</v>
      </c>
    </row>
    <row r="941" spans="1:6" x14ac:dyDescent="0.35">
      <c r="A941" s="1" t="s">
        <v>4171</v>
      </c>
      <c r="B941" s="1" t="s">
        <v>4172</v>
      </c>
      <c r="C941" s="1" t="s">
        <v>2594</v>
      </c>
      <c r="D941">
        <v>2</v>
      </c>
      <c r="E941" s="5">
        <v>249000</v>
      </c>
      <c r="F941" s="5">
        <v>498000</v>
      </c>
    </row>
    <row r="942" spans="1:6" x14ac:dyDescent="0.35">
      <c r="A942" s="1" t="s">
        <v>4173</v>
      </c>
      <c r="B942" s="1" t="s">
        <v>4174</v>
      </c>
      <c r="C942" s="1" t="s">
        <v>2901</v>
      </c>
      <c r="D942">
        <v>1</v>
      </c>
      <c r="E942" s="5">
        <v>119000</v>
      </c>
      <c r="F942" s="5">
        <v>119000</v>
      </c>
    </row>
    <row r="943" spans="1:6" x14ac:dyDescent="0.35">
      <c r="A943" s="1" t="s">
        <v>4175</v>
      </c>
      <c r="B943" s="1" t="s">
        <v>4176</v>
      </c>
      <c r="C943" s="1" t="s">
        <v>2895</v>
      </c>
      <c r="D943">
        <v>1</v>
      </c>
      <c r="E943" s="5">
        <v>299000</v>
      </c>
      <c r="F943" s="5">
        <v>299000</v>
      </c>
    </row>
    <row r="944" spans="1:6" x14ac:dyDescent="0.35">
      <c r="A944" s="1" t="s">
        <v>4177</v>
      </c>
      <c r="B944" s="1" t="s">
        <v>4178</v>
      </c>
      <c r="C944" s="1" t="s">
        <v>2956</v>
      </c>
      <c r="D944">
        <v>1</v>
      </c>
      <c r="E944" s="5">
        <v>399000</v>
      </c>
      <c r="F944" s="5">
        <v>399000</v>
      </c>
    </row>
    <row r="945" spans="1:6" x14ac:dyDescent="0.35">
      <c r="A945" s="1" t="s">
        <v>4179</v>
      </c>
      <c r="B945" s="1" t="s">
        <v>4178</v>
      </c>
      <c r="C945" s="1" t="s">
        <v>2683</v>
      </c>
      <c r="D945">
        <v>1</v>
      </c>
      <c r="E945" s="5">
        <v>59000</v>
      </c>
      <c r="F945" s="5">
        <v>59000</v>
      </c>
    </row>
    <row r="946" spans="1:6" x14ac:dyDescent="0.35">
      <c r="A946" s="1" t="s">
        <v>4180</v>
      </c>
      <c r="B946" s="1" t="s">
        <v>4181</v>
      </c>
      <c r="C946" s="1" t="s">
        <v>4045</v>
      </c>
      <c r="D946">
        <v>1</v>
      </c>
      <c r="E946" s="5">
        <v>99000</v>
      </c>
      <c r="F946" s="5">
        <v>99000</v>
      </c>
    </row>
    <row r="947" spans="1:6" x14ac:dyDescent="0.35">
      <c r="A947" s="1" t="s">
        <v>4182</v>
      </c>
      <c r="B947" s="1" t="s">
        <v>4181</v>
      </c>
      <c r="C947" s="1" t="s">
        <v>3396</v>
      </c>
      <c r="D947">
        <v>1</v>
      </c>
      <c r="E947" s="5">
        <v>129000</v>
      </c>
      <c r="F947" s="5">
        <v>129000</v>
      </c>
    </row>
    <row r="948" spans="1:6" x14ac:dyDescent="0.35">
      <c r="A948" s="1" t="s">
        <v>4183</v>
      </c>
      <c r="B948" s="1" t="s">
        <v>4184</v>
      </c>
      <c r="C948" s="1" t="s">
        <v>3168</v>
      </c>
      <c r="D948">
        <v>1</v>
      </c>
      <c r="E948" s="5">
        <v>449000</v>
      </c>
      <c r="F948" s="5">
        <v>449000</v>
      </c>
    </row>
    <row r="949" spans="1:6" x14ac:dyDescent="0.35">
      <c r="A949" s="1" t="s">
        <v>4185</v>
      </c>
      <c r="B949" s="1" t="s">
        <v>4186</v>
      </c>
      <c r="C949" s="1" t="s">
        <v>2655</v>
      </c>
      <c r="D949">
        <v>1</v>
      </c>
      <c r="E949" s="5">
        <v>89000</v>
      </c>
      <c r="F949" s="5">
        <v>89000</v>
      </c>
    </row>
    <row r="950" spans="1:6" x14ac:dyDescent="0.35">
      <c r="A950" s="1" t="s">
        <v>4187</v>
      </c>
      <c r="B950" s="1" t="s">
        <v>4186</v>
      </c>
      <c r="C950" s="1" t="s">
        <v>2413</v>
      </c>
      <c r="D950">
        <v>1</v>
      </c>
      <c r="E950" s="5">
        <v>129000</v>
      </c>
      <c r="F950" s="5">
        <v>129000</v>
      </c>
    </row>
    <row r="951" spans="1:6" x14ac:dyDescent="0.35">
      <c r="A951" s="1" t="s">
        <v>4188</v>
      </c>
      <c r="B951" s="1" t="s">
        <v>4189</v>
      </c>
      <c r="C951" s="1" t="s">
        <v>3287</v>
      </c>
      <c r="D951">
        <v>3</v>
      </c>
      <c r="E951" s="5">
        <v>229000</v>
      </c>
      <c r="F951" s="5">
        <v>687000</v>
      </c>
    </row>
    <row r="952" spans="1:6" x14ac:dyDescent="0.35">
      <c r="A952" s="1" t="s">
        <v>4190</v>
      </c>
      <c r="B952" s="1" t="s">
        <v>4191</v>
      </c>
      <c r="C952" s="1" t="s">
        <v>2672</v>
      </c>
      <c r="D952">
        <v>1</v>
      </c>
      <c r="E952" s="5">
        <v>349000</v>
      </c>
      <c r="F952" s="5">
        <v>349000</v>
      </c>
    </row>
    <row r="953" spans="1:6" x14ac:dyDescent="0.35">
      <c r="A953" s="1" t="s">
        <v>4192</v>
      </c>
      <c r="B953" s="1" t="s">
        <v>4193</v>
      </c>
      <c r="C953" s="1" t="s">
        <v>3223</v>
      </c>
      <c r="D953">
        <v>1</v>
      </c>
      <c r="E953" s="5">
        <v>69000</v>
      </c>
      <c r="F953" s="5">
        <v>69000</v>
      </c>
    </row>
    <row r="954" spans="1:6" x14ac:dyDescent="0.35">
      <c r="A954" s="1" t="s">
        <v>4194</v>
      </c>
      <c r="B954" s="1" t="s">
        <v>4193</v>
      </c>
      <c r="C954" s="1" t="s">
        <v>2690</v>
      </c>
      <c r="D954">
        <v>1</v>
      </c>
      <c r="E954" s="5">
        <v>199000</v>
      </c>
      <c r="F954" s="5">
        <v>199000</v>
      </c>
    </row>
    <row r="955" spans="1:6" x14ac:dyDescent="0.35">
      <c r="A955" s="1" t="s">
        <v>4195</v>
      </c>
      <c r="B955" s="1" t="s">
        <v>4193</v>
      </c>
      <c r="C955" s="1" t="s">
        <v>2461</v>
      </c>
      <c r="D955">
        <v>2</v>
      </c>
      <c r="E955" s="5">
        <v>89000</v>
      </c>
      <c r="F955" s="5">
        <v>178000</v>
      </c>
    </row>
    <row r="956" spans="1:6" x14ac:dyDescent="0.35">
      <c r="A956" s="1" t="s">
        <v>4196</v>
      </c>
      <c r="B956" s="1" t="s">
        <v>4197</v>
      </c>
      <c r="C956" s="1" t="s">
        <v>2473</v>
      </c>
      <c r="D956">
        <v>2</v>
      </c>
      <c r="E956" s="5">
        <v>499000</v>
      </c>
      <c r="F956" s="5">
        <v>998000</v>
      </c>
    </row>
    <row r="957" spans="1:6" x14ac:dyDescent="0.35">
      <c r="A957" s="1" t="s">
        <v>4198</v>
      </c>
      <c r="B957" s="1" t="s">
        <v>4197</v>
      </c>
      <c r="C957" s="1" t="s">
        <v>2625</v>
      </c>
      <c r="D957">
        <v>1</v>
      </c>
      <c r="E957" s="5">
        <v>119000</v>
      </c>
      <c r="F957" s="5">
        <v>119000</v>
      </c>
    </row>
    <row r="958" spans="1:6" x14ac:dyDescent="0.35">
      <c r="A958" s="1" t="s">
        <v>4199</v>
      </c>
      <c r="B958" s="1" t="s">
        <v>4200</v>
      </c>
      <c r="C958" s="1" t="s">
        <v>2931</v>
      </c>
      <c r="D958">
        <v>1</v>
      </c>
      <c r="E958" s="5">
        <v>199000</v>
      </c>
      <c r="F958" s="5">
        <v>199000</v>
      </c>
    </row>
    <row r="959" spans="1:6" x14ac:dyDescent="0.35">
      <c r="A959" s="1" t="s">
        <v>4201</v>
      </c>
      <c r="B959" s="1" t="s">
        <v>4202</v>
      </c>
      <c r="C959" s="1" t="s">
        <v>2446</v>
      </c>
      <c r="D959">
        <v>1</v>
      </c>
      <c r="E959" s="5">
        <v>399000</v>
      </c>
      <c r="F959" s="5">
        <v>399000</v>
      </c>
    </row>
    <row r="960" spans="1:6" x14ac:dyDescent="0.35">
      <c r="A960" s="1" t="s">
        <v>4203</v>
      </c>
      <c r="B960" s="1" t="s">
        <v>4202</v>
      </c>
      <c r="C960" s="1" t="s">
        <v>3007</v>
      </c>
      <c r="D960">
        <v>1</v>
      </c>
      <c r="E960" s="5">
        <v>79000</v>
      </c>
      <c r="F960" s="5">
        <v>79000</v>
      </c>
    </row>
    <row r="961" spans="1:6" x14ac:dyDescent="0.35">
      <c r="A961" s="1" t="s">
        <v>4204</v>
      </c>
      <c r="B961" s="1" t="s">
        <v>4202</v>
      </c>
      <c r="C961" s="1" t="s">
        <v>2883</v>
      </c>
      <c r="D961">
        <v>1</v>
      </c>
      <c r="E961" s="5">
        <v>69000</v>
      </c>
      <c r="F961" s="5">
        <v>69000</v>
      </c>
    </row>
    <row r="962" spans="1:6" x14ac:dyDescent="0.35">
      <c r="A962" s="1" t="s">
        <v>4205</v>
      </c>
      <c r="B962" s="1" t="s">
        <v>4206</v>
      </c>
      <c r="C962" s="1" t="s">
        <v>2497</v>
      </c>
      <c r="D962">
        <v>1</v>
      </c>
      <c r="E962" s="5">
        <v>549000</v>
      </c>
      <c r="F962" s="5">
        <v>549000</v>
      </c>
    </row>
    <row r="963" spans="1:6" x14ac:dyDescent="0.35">
      <c r="A963" s="1" t="s">
        <v>4207</v>
      </c>
      <c r="B963" s="1" t="s">
        <v>4208</v>
      </c>
      <c r="C963" s="1" t="s">
        <v>3198</v>
      </c>
      <c r="D963">
        <v>1</v>
      </c>
      <c r="E963" s="5">
        <v>399000</v>
      </c>
      <c r="F963" s="5">
        <v>399000</v>
      </c>
    </row>
    <row r="964" spans="1:6" x14ac:dyDescent="0.35">
      <c r="A964" s="1" t="s">
        <v>4209</v>
      </c>
      <c r="B964" s="1" t="s">
        <v>4210</v>
      </c>
      <c r="C964" s="1" t="s">
        <v>2387</v>
      </c>
      <c r="D964">
        <v>1</v>
      </c>
      <c r="E964" s="5">
        <v>599000</v>
      </c>
      <c r="F964" s="5">
        <v>599000</v>
      </c>
    </row>
    <row r="965" spans="1:6" x14ac:dyDescent="0.35">
      <c r="A965" s="1" t="s">
        <v>4211</v>
      </c>
      <c r="B965" s="1" t="s">
        <v>4212</v>
      </c>
      <c r="C965" s="1" t="s">
        <v>2746</v>
      </c>
      <c r="D965">
        <v>2</v>
      </c>
      <c r="E965" s="5">
        <v>329000</v>
      </c>
      <c r="F965" s="5">
        <v>658000</v>
      </c>
    </row>
    <row r="966" spans="1:6" x14ac:dyDescent="0.35">
      <c r="A966" s="1" t="s">
        <v>4213</v>
      </c>
      <c r="B966" s="1" t="s">
        <v>4212</v>
      </c>
      <c r="C966" s="1" t="s">
        <v>4146</v>
      </c>
      <c r="D966">
        <v>1</v>
      </c>
      <c r="E966" s="5">
        <v>329000</v>
      </c>
      <c r="F966" s="5">
        <v>329000</v>
      </c>
    </row>
    <row r="967" spans="1:6" x14ac:dyDescent="0.35">
      <c r="A967" s="1" t="s">
        <v>4214</v>
      </c>
      <c r="B967" s="1" t="s">
        <v>4215</v>
      </c>
      <c r="C967" s="1" t="s">
        <v>2996</v>
      </c>
      <c r="D967">
        <v>1</v>
      </c>
      <c r="E967" s="5">
        <v>129000</v>
      </c>
      <c r="F967" s="5">
        <v>129000</v>
      </c>
    </row>
    <row r="968" spans="1:6" x14ac:dyDescent="0.35">
      <c r="A968" s="1" t="s">
        <v>4216</v>
      </c>
      <c r="B968" s="1" t="s">
        <v>4217</v>
      </c>
      <c r="C968" s="1" t="s">
        <v>3316</v>
      </c>
      <c r="D968">
        <v>1</v>
      </c>
      <c r="E968" s="5">
        <v>329000</v>
      </c>
      <c r="F968" s="5">
        <v>329000</v>
      </c>
    </row>
    <row r="969" spans="1:6" x14ac:dyDescent="0.35">
      <c r="A969" s="1" t="s">
        <v>4218</v>
      </c>
      <c r="B969" s="1" t="s">
        <v>4219</v>
      </c>
      <c r="C969" s="1" t="s">
        <v>2858</v>
      </c>
      <c r="D969">
        <v>1</v>
      </c>
      <c r="E969" s="5">
        <v>79000</v>
      </c>
      <c r="F969" s="5">
        <v>79000</v>
      </c>
    </row>
    <row r="970" spans="1:6" x14ac:dyDescent="0.35">
      <c r="A970" s="1" t="s">
        <v>4220</v>
      </c>
      <c r="B970" s="1" t="s">
        <v>4221</v>
      </c>
      <c r="C970" s="1" t="s">
        <v>2787</v>
      </c>
      <c r="D970">
        <v>1</v>
      </c>
      <c r="E970" s="5">
        <v>179000</v>
      </c>
      <c r="F970" s="5">
        <v>179000</v>
      </c>
    </row>
    <row r="971" spans="1:6" x14ac:dyDescent="0.35">
      <c r="A971" s="1" t="s">
        <v>4222</v>
      </c>
      <c r="B971" s="1" t="s">
        <v>4223</v>
      </c>
      <c r="C971" s="1" t="s">
        <v>2489</v>
      </c>
      <c r="D971">
        <v>1</v>
      </c>
      <c r="E971" s="5">
        <v>299000</v>
      </c>
      <c r="F971" s="5">
        <v>299000</v>
      </c>
    </row>
    <row r="972" spans="1:6" x14ac:dyDescent="0.35">
      <c r="A972" s="1" t="s">
        <v>4224</v>
      </c>
      <c r="B972" s="1" t="s">
        <v>4225</v>
      </c>
      <c r="C972" s="1" t="s">
        <v>2688</v>
      </c>
      <c r="D972">
        <v>2</v>
      </c>
      <c r="E972" s="5">
        <v>119000</v>
      </c>
      <c r="F972" s="5">
        <v>238000</v>
      </c>
    </row>
    <row r="973" spans="1:6" x14ac:dyDescent="0.35">
      <c r="A973" s="1" t="s">
        <v>4226</v>
      </c>
      <c r="B973" s="1" t="s">
        <v>4225</v>
      </c>
      <c r="C973" s="1" t="s">
        <v>2854</v>
      </c>
      <c r="D973">
        <v>1</v>
      </c>
      <c r="E973" s="5">
        <v>229000</v>
      </c>
      <c r="F973" s="5">
        <v>229000</v>
      </c>
    </row>
    <row r="974" spans="1:6" x14ac:dyDescent="0.35">
      <c r="A974" s="1" t="s">
        <v>4227</v>
      </c>
      <c r="B974" s="1" t="s">
        <v>4225</v>
      </c>
      <c r="C974" s="1" t="s">
        <v>3241</v>
      </c>
      <c r="D974">
        <v>1</v>
      </c>
      <c r="E974" s="5">
        <v>549000</v>
      </c>
      <c r="F974" s="5">
        <v>549000</v>
      </c>
    </row>
    <row r="975" spans="1:6" x14ac:dyDescent="0.35">
      <c r="A975" s="1" t="s">
        <v>4228</v>
      </c>
      <c r="B975" s="1" t="s">
        <v>4229</v>
      </c>
      <c r="C975" s="1" t="s">
        <v>4230</v>
      </c>
      <c r="D975">
        <v>1</v>
      </c>
      <c r="E975" s="5">
        <v>449000</v>
      </c>
      <c r="F975" s="5">
        <v>449000</v>
      </c>
    </row>
    <row r="976" spans="1:6" x14ac:dyDescent="0.35">
      <c r="A976" s="1" t="s">
        <v>4231</v>
      </c>
      <c r="B976" s="1" t="s">
        <v>4232</v>
      </c>
      <c r="C976" s="1" t="s">
        <v>3903</v>
      </c>
      <c r="D976">
        <v>1</v>
      </c>
      <c r="E976" s="5">
        <v>229000</v>
      </c>
      <c r="F976" s="5">
        <v>229000</v>
      </c>
    </row>
    <row r="977" spans="1:6" x14ac:dyDescent="0.35">
      <c r="A977" s="1" t="s">
        <v>4233</v>
      </c>
      <c r="B977" s="1" t="s">
        <v>4232</v>
      </c>
      <c r="C977" s="1" t="s">
        <v>2858</v>
      </c>
      <c r="D977">
        <v>1</v>
      </c>
      <c r="E977" s="5">
        <v>79000</v>
      </c>
      <c r="F977" s="5">
        <v>79000</v>
      </c>
    </row>
    <row r="978" spans="1:6" x14ac:dyDescent="0.35">
      <c r="A978" s="1" t="s">
        <v>4234</v>
      </c>
      <c r="B978" s="1" t="s">
        <v>4235</v>
      </c>
      <c r="C978" s="1" t="s">
        <v>2993</v>
      </c>
      <c r="D978">
        <v>1</v>
      </c>
      <c r="E978" s="5">
        <v>349000</v>
      </c>
      <c r="F978" s="5">
        <v>349000</v>
      </c>
    </row>
    <row r="979" spans="1:6" x14ac:dyDescent="0.35">
      <c r="A979" s="1" t="s">
        <v>4236</v>
      </c>
      <c r="B979" s="1" t="s">
        <v>4237</v>
      </c>
      <c r="C979" s="1" t="s">
        <v>2692</v>
      </c>
      <c r="D979">
        <v>1</v>
      </c>
      <c r="E979" s="5">
        <v>549000</v>
      </c>
      <c r="F979" s="5">
        <v>549000</v>
      </c>
    </row>
    <row r="980" spans="1:6" x14ac:dyDescent="0.35">
      <c r="A980" s="1" t="s">
        <v>4238</v>
      </c>
      <c r="B980" s="1" t="s">
        <v>4237</v>
      </c>
      <c r="C980" s="1" t="s">
        <v>3266</v>
      </c>
      <c r="D980">
        <v>1</v>
      </c>
      <c r="E980" s="5">
        <v>179000</v>
      </c>
      <c r="F980" s="5">
        <v>179000</v>
      </c>
    </row>
    <row r="981" spans="1:6" x14ac:dyDescent="0.35">
      <c r="A981" s="1" t="s">
        <v>4239</v>
      </c>
      <c r="B981" s="1" t="s">
        <v>4240</v>
      </c>
      <c r="C981" s="1" t="s">
        <v>3056</v>
      </c>
      <c r="D981">
        <v>1</v>
      </c>
      <c r="E981" s="5">
        <v>99000</v>
      </c>
      <c r="F981" s="5">
        <v>99000</v>
      </c>
    </row>
    <row r="982" spans="1:6" x14ac:dyDescent="0.35">
      <c r="A982" s="1" t="s">
        <v>4241</v>
      </c>
      <c r="B982" s="1" t="s">
        <v>4240</v>
      </c>
      <c r="C982" s="1" t="s">
        <v>2463</v>
      </c>
      <c r="D982">
        <v>2</v>
      </c>
      <c r="E982" s="5">
        <v>179000</v>
      </c>
      <c r="F982" s="5">
        <v>358000</v>
      </c>
    </row>
    <row r="983" spans="1:6" x14ac:dyDescent="0.35">
      <c r="A983" s="1" t="s">
        <v>4242</v>
      </c>
      <c r="B983" s="1" t="s">
        <v>4243</v>
      </c>
      <c r="C983" s="1" t="s">
        <v>2993</v>
      </c>
      <c r="D983">
        <v>1</v>
      </c>
      <c r="E983" s="5">
        <v>349000</v>
      </c>
      <c r="F983" s="5">
        <v>349000</v>
      </c>
    </row>
    <row r="984" spans="1:6" x14ac:dyDescent="0.35">
      <c r="A984" s="1" t="s">
        <v>4244</v>
      </c>
      <c r="B984" s="1" t="s">
        <v>4245</v>
      </c>
      <c r="C984" s="1" t="s">
        <v>2585</v>
      </c>
      <c r="D984">
        <v>1</v>
      </c>
      <c r="E984" s="5">
        <v>499000</v>
      </c>
      <c r="F984" s="5">
        <v>499000</v>
      </c>
    </row>
    <row r="985" spans="1:6" x14ac:dyDescent="0.35">
      <c r="A985" s="1" t="s">
        <v>4246</v>
      </c>
      <c r="B985" s="1" t="s">
        <v>4247</v>
      </c>
      <c r="C985" s="1" t="s">
        <v>2513</v>
      </c>
      <c r="D985">
        <v>1</v>
      </c>
      <c r="E985" s="5">
        <v>329000</v>
      </c>
      <c r="F985" s="5">
        <v>329000</v>
      </c>
    </row>
    <row r="986" spans="1:6" x14ac:dyDescent="0.35">
      <c r="A986" s="1" t="s">
        <v>4248</v>
      </c>
      <c r="B986" s="1" t="s">
        <v>4249</v>
      </c>
      <c r="C986" s="1" t="s">
        <v>2494</v>
      </c>
      <c r="D986">
        <v>1</v>
      </c>
      <c r="E986" s="5">
        <v>229000</v>
      </c>
      <c r="F986" s="5">
        <v>229000</v>
      </c>
    </row>
    <row r="987" spans="1:6" x14ac:dyDescent="0.35">
      <c r="A987" s="1" t="s">
        <v>4250</v>
      </c>
      <c r="B987" s="1" t="s">
        <v>4251</v>
      </c>
      <c r="C987" s="1" t="s">
        <v>2858</v>
      </c>
      <c r="D987">
        <v>1</v>
      </c>
      <c r="E987" s="5">
        <v>79000</v>
      </c>
      <c r="F987" s="5">
        <v>79000</v>
      </c>
    </row>
    <row r="988" spans="1:6" x14ac:dyDescent="0.35">
      <c r="A988" s="1" t="s">
        <v>4252</v>
      </c>
      <c r="B988" s="1" t="s">
        <v>4253</v>
      </c>
      <c r="C988" s="1" t="s">
        <v>2931</v>
      </c>
      <c r="D988">
        <v>1</v>
      </c>
      <c r="E988" s="5">
        <v>199000</v>
      </c>
      <c r="F988" s="5">
        <v>199000</v>
      </c>
    </row>
    <row r="989" spans="1:6" x14ac:dyDescent="0.35">
      <c r="A989" s="1" t="s">
        <v>4254</v>
      </c>
      <c r="B989" s="1" t="s">
        <v>4255</v>
      </c>
      <c r="C989" s="1" t="s">
        <v>2505</v>
      </c>
      <c r="D989">
        <v>1</v>
      </c>
      <c r="E989" s="5">
        <v>99000</v>
      </c>
      <c r="F989" s="5">
        <v>99000</v>
      </c>
    </row>
    <row r="990" spans="1:6" x14ac:dyDescent="0.35">
      <c r="A990" s="1" t="s">
        <v>4256</v>
      </c>
      <c r="B990" s="1" t="s">
        <v>4257</v>
      </c>
      <c r="C990" s="1" t="s">
        <v>2669</v>
      </c>
      <c r="D990">
        <v>2</v>
      </c>
      <c r="E990" s="5">
        <v>249000</v>
      </c>
      <c r="F990" s="5">
        <v>498000</v>
      </c>
    </row>
    <row r="991" spans="1:6" x14ac:dyDescent="0.35">
      <c r="A991" s="1" t="s">
        <v>4258</v>
      </c>
      <c r="B991" s="1" t="s">
        <v>4259</v>
      </c>
      <c r="C991" s="1" t="s">
        <v>2475</v>
      </c>
      <c r="D991">
        <v>2</v>
      </c>
      <c r="E991" s="5">
        <v>249000</v>
      </c>
      <c r="F991" s="5">
        <v>498000</v>
      </c>
    </row>
    <row r="992" spans="1:6" x14ac:dyDescent="0.35">
      <c r="A992" s="1" t="s">
        <v>4260</v>
      </c>
      <c r="B992" s="1" t="s">
        <v>4259</v>
      </c>
      <c r="C992" s="1" t="s">
        <v>2768</v>
      </c>
      <c r="D992">
        <v>1</v>
      </c>
      <c r="E992" s="5">
        <v>79000</v>
      </c>
      <c r="F992" s="5">
        <v>79000</v>
      </c>
    </row>
    <row r="993" spans="1:6" x14ac:dyDescent="0.35">
      <c r="A993" s="1" t="s">
        <v>4261</v>
      </c>
      <c r="B993" s="1" t="s">
        <v>4259</v>
      </c>
      <c r="C993" s="1" t="s">
        <v>2622</v>
      </c>
      <c r="D993">
        <v>2</v>
      </c>
      <c r="E993" s="5">
        <v>149000</v>
      </c>
      <c r="F993" s="5">
        <v>298000</v>
      </c>
    </row>
    <row r="994" spans="1:6" x14ac:dyDescent="0.35">
      <c r="A994" s="1" t="s">
        <v>4262</v>
      </c>
      <c r="B994" s="1" t="s">
        <v>4263</v>
      </c>
      <c r="C994" s="1" t="s">
        <v>3837</v>
      </c>
      <c r="D994">
        <v>1</v>
      </c>
      <c r="E994" s="5">
        <v>329000</v>
      </c>
      <c r="F994" s="5">
        <v>329000</v>
      </c>
    </row>
    <row r="995" spans="1:6" x14ac:dyDescent="0.35">
      <c r="A995" s="1" t="s">
        <v>4264</v>
      </c>
      <c r="B995" s="1" t="s">
        <v>4265</v>
      </c>
      <c r="C995" s="1" t="s">
        <v>4266</v>
      </c>
      <c r="D995">
        <v>2</v>
      </c>
      <c r="E995" s="5">
        <v>149000</v>
      </c>
      <c r="F995" s="5">
        <v>298000</v>
      </c>
    </row>
    <row r="996" spans="1:6" x14ac:dyDescent="0.35">
      <c r="A996" s="1" t="s">
        <v>4267</v>
      </c>
      <c r="B996" s="1" t="s">
        <v>4265</v>
      </c>
      <c r="C996" s="1" t="s">
        <v>2385</v>
      </c>
      <c r="D996">
        <v>1</v>
      </c>
      <c r="E996" s="5">
        <v>349000</v>
      </c>
      <c r="F996" s="5">
        <v>349000</v>
      </c>
    </row>
    <row r="997" spans="1:6" x14ac:dyDescent="0.35">
      <c r="A997" s="1" t="s">
        <v>4268</v>
      </c>
      <c r="B997" s="1" t="s">
        <v>4269</v>
      </c>
      <c r="C997" s="1" t="s">
        <v>3400</v>
      </c>
      <c r="D997">
        <v>1</v>
      </c>
      <c r="E997" s="5">
        <v>119000</v>
      </c>
      <c r="F997" s="5">
        <v>119000</v>
      </c>
    </row>
    <row r="998" spans="1:6" x14ac:dyDescent="0.35">
      <c r="A998" s="1" t="s">
        <v>4270</v>
      </c>
      <c r="B998" s="1" t="s">
        <v>4269</v>
      </c>
      <c r="C998" s="1" t="s">
        <v>2922</v>
      </c>
      <c r="D998">
        <v>1</v>
      </c>
      <c r="E998" s="5">
        <v>49000</v>
      </c>
      <c r="F998" s="5">
        <v>49000</v>
      </c>
    </row>
    <row r="999" spans="1:6" x14ac:dyDescent="0.35">
      <c r="A999" s="1" t="s">
        <v>4271</v>
      </c>
      <c r="B999" s="1" t="s">
        <v>4272</v>
      </c>
      <c r="C999" s="1" t="s">
        <v>2416</v>
      </c>
      <c r="D999">
        <v>1</v>
      </c>
      <c r="E999" s="5">
        <v>149000</v>
      </c>
      <c r="F999" s="5">
        <v>149000</v>
      </c>
    </row>
    <row r="1000" spans="1:6" x14ac:dyDescent="0.35">
      <c r="A1000" s="1" t="s">
        <v>4273</v>
      </c>
      <c r="B1000" s="1" t="s">
        <v>4272</v>
      </c>
      <c r="C1000" s="1" t="s">
        <v>2622</v>
      </c>
      <c r="D1000">
        <v>3</v>
      </c>
      <c r="E1000" s="5">
        <v>149000</v>
      </c>
      <c r="F1000" s="5">
        <v>447000</v>
      </c>
    </row>
    <row r="1001" spans="1:6" x14ac:dyDescent="0.35">
      <c r="A1001" s="1" t="s">
        <v>4274</v>
      </c>
      <c r="B1001" s="1" t="s">
        <v>4275</v>
      </c>
      <c r="C1001" s="1" t="s">
        <v>2738</v>
      </c>
      <c r="D1001">
        <v>1</v>
      </c>
      <c r="E1001" s="5">
        <v>59000</v>
      </c>
      <c r="F1001" s="5">
        <v>59000</v>
      </c>
    </row>
    <row r="1002" spans="1:6" x14ac:dyDescent="0.35">
      <c r="A1002" s="1" t="s">
        <v>4276</v>
      </c>
      <c r="B1002" s="1" t="s">
        <v>4277</v>
      </c>
      <c r="C1002" s="1" t="s">
        <v>3041</v>
      </c>
      <c r="D1002">
        <v>1</v>
      </c>
      <c r="E1002" s="5">
        <v>89000</v>
      </c>
      <c r="F1002" s="5">
        <v>89000</v>
      </c>
    </row>
    <row r="1003" spans="1:6" x14ac:dyDescent="0.35">
      <c r="A1003" s="1" t="s">
        <v>4278</v>
      </c>
      <c r="B1003" s="1" t="s">
        <v>4279</v>
      </c>
      <c r="C1003" s="1" t="s">
        <v>2986</v>
      </c>
      <c r="D1003">
        <v>2</v>
      </c>
      <c r="E1003" s="5">
        <v>549000</v>
      </c>
      <c r="F1003" s="5">
        <v>1098000</v>
      </c>
    </row>
    <row r="1004" spans="1:6" x14ac:dyDescent="0.35">
      <c r="A1004" s="1" t="s">
        <v>4280</v>
      </c>
      <c r="B1004" s="1" t="s">
        <v>4279</v>
      </c>
      <c r="C1004" s="1" t="s">
        <v>4281</v>
      </c>
      <c r="D1004">
        <v>1</v>
      </c>
      <c r="E1004" s="5">
        <v>49000</v>
      </c>
      <c r="F1004" s="5">
        <v>49000</v>
      </c>
    </row>
    <row r="1005" spans="1:6" x14ac:dyDescent="0.35">
      <c r="A1005" s="1" t="s">
        <v>4282</v>
      </c>
      <c r="B1005" s="1" t="s">
        <v>4283</v>
      </c>
      <c r="C1005" s="1" t="s">
        <v>2416</v>
      </c>
      <c r="D1005">
        <v>1</v>
      </c>
      <c r="E1005" s="5">
        <v>149000</v>
      </c>
      <c r="F1005" s="5">
        <v>149000</v>
      </c>
    </row>
    <row r="1006" spans="1:6" x14ac:dyDescent="0.35">
      <c r="A1006" s="1" t="s">
        <v>4284</v>
      </c>
      <c r="B1006" s="1" t="s">
        <v>4285</v>
      </c>
      <c r="C1006" s="1" t="s">
        <v>3077</v>
      </c>
      <c r="D1006">
        <v>1</v>
      </c>
      <c r="E1006" s="5">
        <v>199000</v>
      </c>
      <c r="F1006" s="5">
        <v>199000</v>
      </c>
    </row>
    <row r="1007" spans="1:6" x14ac:dyDescent="0.35">
      <c r="A1007" s="1" t="s">
        <v>4286</v>
      </c>
      <c r="B1007" s="1" t="s">
        <v>4285</v>
      </c>
      <c r="C1007" s="1" t="s">
        <v>2808</v>
      </c>
      <c r="D1007">
        <v>1</v>
      </c>
      <c r="E1007" s="5">
        <v>199000</v>
      </c>
      <c r="F1007" s="5">
        <v>199000</v>
      </c>
    </row>
    <row r="1008" spans="1:6" x14ac:dyDescent="0.35">
      <c r="A1008" s="1" t="s">
        <v>4287</v>
      </c>
      <c r="B1008" s="1" t="s">
        <v>4288</v>
      </c>
      <c r="C1008" s="1" t="s">
        <v>2492</v>
      </c>
      <c r="D1008">
        <v>1</v>
      </c>
      <c r="E1008" s="5">
        <v>59000</v>
      </c>
      <c r="F1008" s="5">
        <v>59000</v>
      </c>
    </row>
    <row r="1009" spans="1:6" x14ac:dyDescent="0.35">
      <c r="A1009" s="1" t="s">
        <v>4289</v>
      </c>
      <c r="B1009" s="1" t="s">
        <v>4290</v>
      </c>
      <c r="C1009" s="1" t="s">
        <v>2443</v>
      </c>
      <c r="D1009">
        <v>1</v>
      </c>
      <c r="E1009" s="5">
        <v>89000</v>
      </c>
      <c r="F1009" s="5">
        <v>89000</v>
      </c>
    </row>
    <row r="1010" spans="1:6" x14ac:dyDescent="0.35">
      <c r="A1010" s="1" t="s">
        <v>4291</v>
      </c>
      <c r="B1010" s="1" t="s">
        <v>4290</v>
      </c>
      <c r="C1010" s="1" t="s">
        <v>2712</v>
      </c>
      <c r="D1010">
        <v>1</v>
      </c>
      <c r="E1010" s="5">
        <v>229000</v>
      </c>
      <c r="F1010" s="5">
        <v>229000</v>
      </c>
    </row>
    <row r="1011" spans="1:6" x14ac:dyDescent="0.35">
      <c r="A1011" s="1" t="s">
        <v>4292</v>
      </c>
      <c r="B1011" s="1" t="s">
        <v>4290</v>
      </c>
      <c r="C1011" s="1" t="s">
        <v>3340</v>
      </c>
      <c r="D1011">
        <v>1</v>
      </c>
      <c r="E1011" s="5">
        <v>59000</v>
      </c>
      <c r="F1011" s="5">
        <v>59000</v>
      </c>
    </row>
    <row r="1012" spans="1:6" x14ac:dyDescent="0.35">
      <c r="A1012" s="1" t="s">
        <v>4293</v>
      </c>
      <c r="B1012" s="1" t="s">
        <v>4294</v>
      </c>
      <c r="C1012" s="1" t="s">
        <v>2513</v>
      </c>
      <c r="D1012">
        <v>2</v>
      </c>
      <c r="E1012" s="5">
        <v>329000</v>
      </c>
      <c r="F1012" s="5">
        <v>658000</v>
      </c>
    </row>
    <row r="1013" spans="1:6" x14ac:dyDescent="0.35">
      <c r="A1013" s="1" t="s">
        <v>4295</v>
      </c>
      <c r="B1013" s="1" t="s">
        <v>4294</v>
      </c>
      <c r="C1013" s="1" t="s">
        <v>2482</v>
      </c>
      <c r="D1013">
        <v>2</v>
      </c>
      <c r="E1013" s="5">
        <v>119000</v>
      </c>
      <c r="F1013" s="5">
        <v>238000</v>
      </c>
    </row>
    <row r="1014" spans="1:6" x14ac:dyDescent="0.35">
      <c r="A1014" s="1" t="s">
        <v>4296</v>
      </c>
      <c r="B1014" s="1" t="s">
        <v>4297</v>
      </c>
      <c r="C1014" s="1" t="s">
        <v>3388</v>
      </c>
      <c r="D1014">
        <v>1</v>
      </c>
      <c r="E1014" s="5">
        <v>399000</v>
      </c>
      <c r="F1014" s="5">
        <v>399000</v>
      </c>
    </row>
    <row r="1015" spans="1:6" x14ac:dyDescent="0.35">
      <c r="A1015" s="1" t="s">
        <v>4298</v>
      </c>
      <c r="B1015" s="1" t="s">
        <v>4299</v>
      </c>
      <c r="C1015" s="1" t="s">
        <v>2801</v>
      </c>
      <c r="D1015">
        <v>1</v>
      </c>
      <c r="E1015" s="5">
        <v>399000</v>
      </c>
      <c r="F1015" s="5">
        <v>399000</v>
      </c>
    </row>
    <row r="1016" spans="1:6" x14ac:dyDescent="0.35">
      <c r="A1016" s="1" t="s">
        <v>4300</v>
      </c>
      <c r="B1016" s="1" t="s">
        <v>4301</v>
      </c>
      <c r="C1016" s="1" t="s">
        <v>2470</v>
      </c>
      <c r="D1016">
        <v>1</v>
      </c>
      <c r="E1016" s="5">
        <v>229000</v>
      </c>
      <c r="F1016" s="5">
        <v>229000</v>
      </c>
    </row>
    <row r="1017" spans="1:6" x14ac:dyDescent="0.35">
      <c r="A1017" s="1" t="s">
        <v>4302</v>
      </c>
      <c r="B1017" s="1" t="s">
        <v>4301</v>
      </c>
      <c r="C1017" s="1" t="s">
        <v>2699</v>
      </c>
      <c r="D1017">
        <v>1</v>
      </c>
      <c r="E1017" s="5">
        <v>599000</v>
      </c>
      <c r="F1017" s="5">
        <v>599000</v>
      </c>
    </row>
    <row r="1018" spans="1:6" x14ac:dyDescent="0.35">
      <c r="A1018" s="1" t="s">
        <v>4303</v>
      </c>
      <c r="B1018" s="1" t="s">
        <v>4304</v>
      </c>
      <c r="C1018" s="1" t="s">
        <v>2961</v>
      </c>
      <c r="D1018">
        <v>2</v>
      </c>
      <c r="E1018" s="5">
        <v>279000</v>
      </c>
      <c r="F1018" s="5">
        <v>558000</v>
      </c>
    </row>
    <row r="1019" spans="1:6" x14ac:dyDescent="0.35">
      <c r="A1019" s="1" t="s">
        <v>4305</v>
      </c>
      <c r="B1019" s="1" t="s">
        <v>4304</v>
      </c>
      <c r="C1019" s="1" t="s">
        <v>4306</v>
      </c>
      <c r="D1019">
        <v>2</v>
      </c>
      <c r="E1019" s="5">
        <v>399000</v>
      </c>
      <c r="F1019" s="5">
        <v>798000</v>
      </c>
    </row>
    <row r="1020" spans="1:6" x14ac:dyDescent="0.35">
      <c r="A1020" s="1" t="s">
        <v>4307</v>
      </c>
      <c r="B1020" s="1" t="s">
        <v>4308</v>
      </c>
      <c r="C1020" s="1" t="s">
        <v>3247</v>
      </c>
      <c r="D1020">
        <v>2</v>
      </c>
      <c r="E1020" s="5">
        <v>599000</v>
      </c>
      <c r="F1020" s="5">
        <v>1198000</v>
      </c>
    </row>
    <row r="1021" spans="1:6" x14ac:dyDescent="0.35">
      <c r="A1021" s="1" t="s">
        <v>4309</v>
      </c>
      <c r="B1021" s="1" t="s">
        <v>4308</v>
      </c>
      <c r="C1021" s="1" t="s">
        <v>2565</v>
      </c>
      <c r="D1021">
        <v>2</v>
      </c>
      <c r="E1021" s="5">
        <v>69000</v>
      </c>
      <c r="F1021" s="5">
        <v>138000</v>
      </c>
    </row>
    <row r="1022" spans="1:6" x14ac:dyDescent="0.35">
      <c r="A1022" s="1" t="s">
        <v>4310</v>
      </c>
      <c r="B1022" s="1" t="s">
        <v>4311</v>
      </c>
      <c r="C1022" s="1" t="s">
        <v>2898</v>
      </c>
      <c r="D1022">
        <v>1</v>
      </c>
      <c r="E1022" s="5">
        <v>49000</v>
      </c>
      <c r="F1022" s="5">
        <v>49000</v>
      </c>
    </row>
    <row r="1023" spans="1:6" x14ac:dyDescent="0.35">
      <c r="A1023" s="1" t="s">
        <v>4312</v>
      </c>
      <c r="B1023" s="1" t="s">
        <v>4313</v>
      </c>
      <c r="C1023" s="1" t="s">
        <v>3056</v>
      </c>
      <c r="D1023">
        <v>1</v>
      </c>
      <c r="E1023" s="5">
        <v>99000</v>
      </c>
      <c r="F1023" s="5">
        <v>99000</v>
      </c>
    </row>
    <row r="1024" spans="1:6" x14ac:dyDescent="0.35">
      <c r="A1024" s="1" t="s">
        <v>4314</v>
      </c>
      <c r="B1024" s="1" t="s">
        <v>4315</v>
      </c>
      <c r="C1024" s="1" t="s">
        <v>3289</v>
      </c>
      <c r="D1024">
        <v>1</v>
      </c>
      <c r="E1024" s="5">
        <v>299000</v>
      </c>
      <c r="F1024" s="5">
        <v>299000</v>
      </c>
    </row>
    <row r="1025" spans="1:6" x14ac:dyDescent="0.35">
      <c r="A1025" s="1" t="s">
        <v>4316</v>
      </c>
      <c r="B1025" s="1" t="s">
        <v>4315</v>
      </c>
      <c r="C1025" s="1" t="s">
        <v>3406</v>
      </c>
      <c r="D1025">
        <v>1</v>
      </c>
      <c r="E1025" s="5">
        <v>299000</v>
      </c>
      <c r="F1025" s="5">
        <v>299000</v>
      </c>
    </row>
    <row r="1026" spans="1:6" x14ac:dyDescent="0.35">
      <c r="A1026" s="1" t="s">
        <v>4317</v>
      </c>
      <c r="B1026" s="1" t="s">
        <v>4318</v>
      </c>
      <c r="C1026" s="1" t="s">
        <v>3382</v>
      </c>
      <c r="D1026">
        <v>1</v>
      </c>
      <c r="E1026" s="5">
        <v>119000</v>
      </c>
      <c r="F1026" s="5">
        <v>119000</v>
      </c>
    </row>
    <row r="1027" spans="1:6" x14ac:dyDescent="0.35">
      <c r="A1027" s="1" t="s">
        <v>4319</v>
      </c>
      <c r="B1027" s="1" t="s">
        <v>4318</v>
      </c>
      <c r="C1027" s="1" t="s">
        <v>2863</v>
      </c>
      <c r="D1027">
        <v>1</v>
      </c>
      <c r="E1027" s="5">
        <v>449000</v>
      </c>
      <c r="F1027" s="5">
        <v>449000</v>
      </c>
    </row>
    <row r="1028" spans="1:6" x14ac:dyDescent="0.35">
      <c r="A1028" s="1" t="s">
        <v>4320</v>
      </c>
      <c r="B1028" s="1" t="s">
        <v>4318</v>
      </c>
      <c r="C1028" s="1" t="s">
        <v>2940</v>
      </c>
      <c r="D1028">
        <v>1</v>
      </c>
      <c r="E1028" s="5">
        <v>149000</v>
      </c>
      <c r="F1028" s="5">
        <v>149000</v>
      </c>
    </row>
    <row r="1029" spans="1:6" x14ac:dyDescent="0.35">
      <c r="A1029" s="1" t="s">
        <v>4321</v>
      </c>
      <c r="B1029" s="1" t="s">
        <v>4322</v>
      </c>
      <c r="C1029" s="1" t="s">
        <v>2692</v>
      </c>
      <c r="D1029">
        <v>1</v>
      </c>
      <c r="E1029" s="5">
        <v>549000</v>
      </c>
      <c r="F1029" s="5">
        <v>549000</v>
      </c>
    </row>
    <row r="1030" spans="1:6" x14ac:dyDescent="0.35">
      <c r="A1030" s="1" t="s">
        <v>4323</v>
      </c>
      <c r="B1030" s="1" t="s">
        <v>4322</v>
      </c>
      <c r="C1030" s="1" t="s">
        <v>3906</v>
      </c>
      <c r="D1030">
        <v>1</v>
      </c>
      <c r="E1030" s="5">
        <v>449000</v>
      </c>
      <c r="F1030" s="5">
        <v>449000</v>
      </c>
    </row>
    <row r="1031" spans="1:6" x14ac:dyDescent="0.35">
      <c r="A1031" s="1" t="s">
        <v>4324</v>
      </c>
      <c r="B1031" s="1" t="s">
        <v>4325</v>
      </c>
      <c r="C1031" s="1" t="s">
        <v>3895</v>
      </c>
      <c r="D1031">
        <v>1</v>
      </c>
      <c r="E1031" s="5">
        <v>59000</v>
      </c>
      <c r="F1031" s="5">
        <v>59000</v>
      </c>
    </row>
    <row r="1032" spans="1:6" x14ac:dyDescent="0.35">
      <c r="A1032" s="1" t="s">
        <v>4326</v>
      </c>
      <c r="B1032" s="1" t="s">
        <v>4327</v>
      </c>
      <c r="C1032" s="1" t="s">
        <v>3015</v>
      </c>
      <c r="D1032">
        <v>1</v>
      </c>
      <c r="E1032" s="5">
        <v>179000</v>
      </c>
      <c r="F1032" s="5">
        <v>179000</v>
      </c>
    </row>
    <row r="1033" spans="1:6" x14ac:dyDescent="0.35">
      <c r="A1033" s="1" t="s">
        <v>4328</v>
      </c>
      <c r="B1033" s="1" t="s">
        <v>4327</v>
      </c>
      <c r="C1033" s="1" t="s">
        <v>3568</v>
      </c>
      <c r="D1033">
        <v>2</v>
      </c>
      <c r="E1033" s="5">
        <v>79000</v>
      </c>
      <c r="F1033" s="5">
        <v>158000</v>
      </c>
    </row>
    <row r="1034" spans="1:6" x14ac:dyDescent="0.35">
      <c r="A1034" s="1" t="s">
        <v>4329</v>
      </c>
      <c r="B1034" s="1" t="s">
        <v>4327</v>
      </c>
      <c r="C1034" s="1" t="s">
        <v>2911</v>
      </c>
      <c r="D1034">
        <v>1</v>
      </c>
      <c r="E1034" s="5">
        <v>329000</v>
      </c>
      <c r="F1034" s="5">
        <v>329000</v>
      </c>
    </row>
    <row r="1035" spans="1:6" x14ac:dyDescent="0.35">
      <c r="A1035" s="1" t="s">
        <v>4330</v>
      </c>
      <c r="B1035" s="1" t="s">
        <v>4331</v>
      </c>
      <c r="C1035" s="1" t="s">
        <v>2836</v>
      </c>
      <c r="D1035">
        <v>2</v>
      </c>
      <c r="E1035" s="5">
        <v>279000</v>
      </c>
      <c r="F1035" s="5">
        <v>558000</v>
      </c>
    </row>
    <row r="1036" spans="1:6" x14ac:dyDescent="0.35">
      <c r="A1036" s="1" t="s">
        <v>4332</v>
      </c>
      <c r="B1036" s="1" t="s">
        <v>4333</v>
      </c>
      <c r="C1036" s="1" t="s">
        <v>3823</v>
      </c>
      <c r="D1036">
        <v>1</v>
      </c>
      <c r="E1036" s="5">
        <v>399000</v>
      </c>
      <c r="F1036" s="5">
        <v>399000</v>
      </c>
    </row>
    <row r="1037" spans="1:6" x14ac:dyDescent="0.35">
      <c r="A1037" s="1" t="s">
        <v>4334</v>
      </c>
      <c r="B1037" s="1" t="s">
        <v>4333</v>
      </c>
      <c r="C1037" s="1" t="s">
        <v>2439</v>
      </c>
      <c r="D1037">
        <v>2</v>
      </c>
      <c r="E1037" s="5">
        <v>599000</v>
      </c>
      <c r="F1037" s="5">
        <v>1198000</v>
      </c>
    </row>
    <row r="1038" spans="1:6" x14ac:dyDescent="0.35">
      <c r="A1038" s="1" t="s">
        <v>4335</v>
      </c>
      <c r="B1038" s="1" t="s">
        <v>4336</v>
      </c>
      <c r="C1038" s="1" t="s">
        <v>2385</v>
      </c>
      <c r="D1038">
        <v>2</v>
      </c>
      <c r="E1038" s="5">
        <v>349000</v>
      </c>
      <c r="F1038" s="5">
        <v>698000</v>
      </c>
    </row>
    <row r="1039" spans="1:6" x14ac:dyDescent="0.35">
      <c r="A1039" s="1" t="s">
        <v>4337</v>
      </c>
      <c r="B1039" s="1" t="s">
        <v>4336</v>
      </c>
      <c r="C1039" s="1" t="s">
        <v>2418</v>
      </c>
      <c r="D1039">
        <v>1</v>
      </c>
      <c r="E1039" s="5">
        <v>279000</v>
      </c>
      <c r="F1039" s="5">
        <v>279000</v>
      </c>
    </row>
    <row r="1040" spans="1:6" x14ac:dyDescent="0.35">
      <c r="A1040" s="1" t="s">
        <v>4338</v>
      </c>
      <c r="B1040" s="1" t="s">
        <v>4339</v>
      </c>
      <c r="C1040" s="1" t="s">
        <v>2879</v>
      </c>
      <c r="D1040">
        <v>1</v>
      </c>
      <c r="E1040" s="5">
        <v>199000</v>
      </c>
      <c r="F1040" s="5">
        <v>199000</v>
      </c>
    </row>
    <row r="1041" spans="1:6" x14ac:dyDescent="0.35">
      <c r="A1041" s="1" t="s">
        <v>4340</v>
      </c>
      <c r="B1041" s="1" t="s">
        <v>4341</v>
      </c>
      <c r="C1041" s="1" t="s">
        <v>2780</v>
      </c>
      <c r="D1041">
        <v>1</v>
      </c>
      <c r="E1041" s="5">
        <v>449000</v>
      </c>
      <c r="F1041" s="5">
        <v>449000</v>
      </c>
    </row>
    <row r="1042" spans="1:6" x14ac:dyDescent="0.35">
      <c r="A1042" s="1" t="s">
        <v>4342</v>
      </c>
      <c r="B1042" s="1" t="s">
        <v>4341</v>
      </c>
      <c r="C1042" s="1" t="s">
        <v>2759</v>
      </c>
      <c r="D1042">
        <v>1</v>
      </c>
      <c r="E1042" s="5">
        <v>229000</v>
      </c>
      <c r="F1042" s="5">
        <v>229000</v>
      </c>
    </row>
    <row r="1043" spans="1:6" x14ac:dyDescent="0.35">
      <c r="A1043" s="1" t="s">
        <v>4343</v>
      </c>
      <c r="B1043" s="1" t="s">
        <v>4344</v>
      </c>
      <c r="C1043" s="1" t="s">
        <v>3918</v>
      </c>
      <c r="D1043">
        <v>1</v>
      </c>
      <c r="E1043" s="5">
        <v>99000</v>
      </c>
      <c r="F1043" s="5">
        <v>99000</v>
      </c>
    </row>
    <row r="1044" spans="1:6" x14ac:dyDescent="0.35">
      <c r="A1044" s="1" t="s">
        <v>4345</v>
      </c>
      <c r="B1044" s="1" t="s">
        <v>4346</v>
      </c>
      <c r="C1044" s="1" t="s">
        <v>3425</v>
      </c>
      <c r="D1044">
        <v>1</v>
      </c>
      <c r="E1044" s="5">
        <v>199000</v>
      </c>
      <c r="F1044" s="5">
        <v>199000</v>
      </c>
    </row>
    <row r="1045" spans="1:6" x14ac:dyDescent="0.35">
      <c r="A1045" s="1" t="s">
        <v>4347</v>
      </c>
      <c r="B1045" s="1" t="s">
        <v>4348</v>
      </c>
      <c r="C1045" s="1" t="s">
        <v>2494</v>
      </c>
      <c r="D1045">
        <v>2</v>
      </c>
      <c r="E1045" s="5">
        <v>229000</v>
      </c>
      <c r="F1045" s="5">
        <v>458000</v>
      </c>
    </row>
    <row r="1046" spans="1:6" x14ac:dyDescent="0.35">
      <c r="A1046" s="1" t="s">
        <v>4349</v>
      </c>
      <c r="B1046" s="1" t="s">
        <v>4350</v>
      </c>
      <c r="C1046" s="1" t="s">
        <v>3519</v>
      </c>
      <c r="D1046">
        <v>1</v>
      </c>
      <c r="E1046" s="5">
        <v>49000</v>
      </c>
      <c r="F1046" s="5">
        <v>49000</v>
      </c>
    </row>
    <row r="1047" spans="1:6" x14ac:dyDescent="0.35">
      <c r="A1047" s="1" t="s">
        <v>4351</v>
      </c>
      <c r="B1047" s="1" t="s">
        <v>4350</v>
      </c>
      <c r="C1047" s="1" t="s">
        <v>2720</v>
      </c>
      <c r="D1047">
        <v>1</v>
      </c>
      <c r="E1047" s="5">
        <v>199000</v>
      </c>
      <c r="F1047" s="5">
        <v>199000</v>
      </c>
    </row>
    <row r="1048" spans="1:6" x14ac:dyDescent="0.35">
      <c r="A1048" s="1" t="s">
        <v>4352</v>
      </c>
      <c r="B1048" s="1" t="s">
        <v>4353</v>
      </c>
      <c r="C1048" s="1" t="s">
        <v>2940</v>
      </c>
      <c r="D1048">
        <v>1</v>
      </c>
      <c r="E1048" s="5">
        <v>149000</v>
      </c>
      <c r="F1048" s="5">
        <v>149000</v>
      </c>
    </row>
    <row r="1049" spans="1:6" x14ac:dyDescent="0.35">
      <c r="A1049" s="1" t="s">
        <v>4354</v>
      </c>
      <c r="B1049" s="1" t="s">
        <v>4355</v>
      </c>
      <c r="C1049" s="1" t="s">
        <v>2480</v>
      </c>
      <c r="D1049">
        <v>1</v>
      </c>
      <c r="E1049" s="5">
        <v>129000</v>
      </c>
      <c r="F1049" s="5">
        <v>129000</v>
      </c>
    </row>
    <row r="1050" spans="1:6" x14ac:dyDescent="0.35">
      <c r="A1050" s="1" t="s">
        <v>4356</v>
      </c>
      <c r="B1050" s="1" t="s">
        <v>4355</v>
      </c>
      <c r="C1050" s="1" t="s">
        <v>2953</v>
      </c>
      <c r="D1050">
        <v>1</v>
      </c>
      <c r="E1050" s="5">
        <v>399000</v>
      </c>
      <c r="F1050" s="5">
        <v>399000</v>
      </c>
    </row>
    <row r="1051" spans="1:6" x14ac:dyDescent="0.35">
      <c r="A1051" s="1" t="s">
        <v>4357</v>
      </c>
      <c r="B1051" s="1" t="s">
        <v>4358</v>
      </c>
      <c r="C1051" s="1" t="s">
        <v>2791</v>
      </c>
      <c r="D1051">
        <v>1</v>
      </c>
      <c r="E1051" s="5">
        <v>129000</v>
      </c>
      <c r="F1051" s="5">
        <v>129000</v>
      </c>
    </row>
    <row r="1052" spans="1:6" x14ac:dyDescent="0.35">
      <c r="A1052" s="1" t="s">
        <v>4359</v>
      </c>
      <c r="B1052" s="1" t="s">
        <v>4360</v>
      </c>
      <c r="C1052" s="1" t="s">
        <v>2510</v>
      </c>
      <c r="D1052">
        <v>1</v>
      </c>
      <c r="E1052" s="5">
        <v>229000</v>
      </c>
      <c r="F1052" s="5">
        <v>229000</v>
      </c>
    </row>
    <row r="1053" spans="1:6" x14ac:dyDescent="0.35">
      <c r="A1053" s="1" t="s">
        <v>4361</v>
      </c>
      <c r="B1053" s="1" t="s">
        <v>4362</v>
      </c>
      <c r="C1053" s="1" t="s">
        <v>2453</v>
      </c>
      <c r="D1053">
        <v>2</v>
      </c>
      <c r="E1053" s="5">
        <v>119000</v>
      </c>
      <c r="F1053" s="5">
        <v>238000</v>
      </c>
    </row>
    <row r="1054" spans="1:6" x14ac:dyDescent="0.35">
      <c r="A1054" s="1" t="s">
        <v>4363</v>
      </c>
      <c r="B1054" s="1" t="s">
        <v>4362</v>
      </c>
      <c r="C1054" s="1" t="s">
        <v>2801</v>
      </c>
      <c r="D1054">
        <v>1</v>
      </c>
      <c r="E1054" s="5">
        <v>399000</v>
      </c>
      <c r="F1054" s="5">
        <v>399000</v>
      </c>
    </row>
    <row r="1055" spans="1:6" x14ac:dyDescent="0.35">
      <c r="A1055" s="1" t="s">
        <v>4364</v>
      </c>
      <c r="B1055" s="1" t="s">
        <v>4365</v>
      </c>
      <c r="C1055" s="1" t="s">
        <v>2416</v>
      </c>
      <c r="D1055">
        <v>1</v>
      </c>
      <c r="E1055" s="5">
        <v>149000</v>
      </c>
      <c r="F1055" s="5">
        <v>149000</v>
      </c>
    </row>
    <row r="1056" spans="1:6" x14ac:dyDescent="0.35">
      <c r="A1056" s="1" t="s">
        <v>4366</v>
      </c>
      <c r="B1056" s="1" t="s">
        <v>4365</v>
      </c>
      <c r="C1056" s="1" t="s">
        <v>3369</v>
      </c>
      <c r="D1056">
        <v>1</v>
      </c>
      <c r="E1056" s="5">
        <v>549000</v>
      </c>
      <c r="F1056" s="5">
        <v>549000</v>
      </c>
    </row>
    <row r="1057" spans="1:6" x14ac:dyDescent="0.35">
      <c r="A1057" s="1" t="s">
        <v>4367</v>
      </c>
      <c r="B1057" s="1" t="s">
        <v>4368</v>
      </c>
      <c r="C1057" s="1" t="s">
        <v>2961</v>
      </c>
      <c r="D1057">
        <v>1</v>
      </c>
      <c r="E1057" s="5">
        <v>279000</v>
      </c>
      <c r="F1057" s="5">
        <v>279000</v>
      </c>
    </row>
    <row r="1058" spans="1:6" x14ac:dyDescent="0.35">
      <c r="A1058" s="1" t="s">
        <v>4369</v>
      </c>
      <c r="B1058" s="1" t="s">
        <v>4370</v>
      </c>
      <c r="C1058" s="1" t="s">
        <v>2448</v>
      </c>
      <c r="D1058">
        <v>1</v>
      </c>
      <c r="E1058" s="5">
        <v>149000</v>
      </c>
      <c r="F1058" s="5">
        <v>149000</v>
      </c>
    </row>
    <row r="1059" spans="1:6" x14ac:dyDescent="0.35">
      <c r="A1059" s="1" t="s">
        <v>4371</v>
      </c>
      <c r="B1059" s="1" t="s">
        <v>4370</v>
      </c>
      <c r="C1059" s="1" t="s">
        <v>3287</v>
      </c>
      <c r="D1059">
        <v>1</v>
      </c>
      <c r="E1059" s="5">
        <v>229000</v>
      </c>
      <c r="F1059" s="5">
        <v>229000</v>
      </c>
    </row>
    <row r="1060" spans="1:6" x14ac:dyDescent="0.35">
      <c r="A1060" s="1" t="s">
        <v>4372</v>
      </c>
      <c r="B1060" s="1" t="s">
        <v>4373</v>
      </c>
      <c r="C1060" s="1" t="s">
        <v>2866</v>
      </c>
      <c r="D1060">
        <v>1</v>
      </c>
      <c r="E1060" s="5">
        <v>199000</v>
      </c>
      <c r="F1060" s="5">
        <v>199000</v>
      </c>
    </row>
    <row r="1061" spans="1:6" x14ac:dyDescent="0.35">
      <c r="A1061" s="1" t="s">
        <v>4374</v>
      </c>
      <c r="B1061" s="1" t="s">
        <v>4375</v>
      </c>
      <c r="C1061" s="1" t="s">
        <v>2751</v>
      </c>
      <c r="D1061">
        <v>2</v>
      </c>
      <c r="E1061" s="5">
        <v>129000</v>
      </c>
      <c r="F1061" s="5">
        <v>258000</v>
      </c>
    </row>
    <row r="1062" spans="1:6" x14ac:dyDescent="0.35">
      <c r="A1062" s="1" t="s">
        <v>4376</v>
      </c>
      <c r="B1062" s="1" t="s">
        <v>4377</v>
      </c>
      <c r="C1062" s="1" t="s">
        <v>2424</v>
      </c>
      <c r="D1062">
        <v>1</v>
      </c>
      <c r="E1062" s="5">
        <v>279000</v>
      </c>
      <c r="F1062" s="5">
        <v>279000</v>
      </c>
    </row>
    <row r="1063" spans="1:6" x14ac:dyDescent="0.35">
      <c r="A1063" s="1" t="s">
        <v>4378</v>
      </c>
      <c r="B1063" s="1" t="s">
        <v>4379</v>
      </c>
      <c r="C1063" s="1" t="s">
        <v>3360</v>
      </c>
      <c r="D1063">
        <v>1</v>
      </c>
      <c r="E1063" s="5">
        <v>329000</v>
      </c>
      <c r="F1063" s="5">
        <v>329000</v>
      </c>
    </row>
    <row r="1064" spans="1:6" x14ac:dyDescent="0.35">
      <c r="A1064" s="1" t="s">
        <v>4380</v>
      </c>
      <c r="B1064" s="1" t="s">
        <v>4381</v>
      </c>
      <c r="C1064" s="1" t="s">
        <v>3956</v>
      </c>
      <c r="D1064">
        <v>2</v>
      </c>
      <c r="E1064" s="5">
        <v>59000</v>
      </c>
      <c r="F1064" s="5">
        <v>118000</v>
      </c>
    </row>
    <row r="1065" spans="1:6" x14ac:dyDescent="0.35">
      <c r="A1065" s="1" t="s">
        <v>4382</v>
      </c>
      <c r="B1065" s="1" t="s">
        <v>4381</v>
      </c>
      <c r="C1065" s="1" t="s">
        <v>2432</v>
      </c>
      <c r="D1065">
        <v>1</v>
      </c>
      <c r="E1065" s="5">
        <v>279000</v>
      </c>
      <c r="F1065" s="5">
        <v>279000</v>
      </c>
    </row>
    <row r="1066" spans="1:6" x14ac:dyDescent="0.35">
      <c r="A1066" s="1" t="s">
        <v>4383</v>
      </c>
      <c r="B1066" s="1" t="s">
        <v>4384</v>
      </c>
      <c r="C1066" s="1" t="s">
        <v>2718</v>
      </c>
      <c r="D1066">
        <v>2</v>
      </c>
      <c r="E1066" s="5">
        <v>59000</v>
      </c>
      <c r="F1066" s="5">
        <v>118000</v>
      </c>
    </row>
    <row r="1067" spans="1:6" x14ac:dyDescent="0.35">
      <c r="A1067" s="1" t="s">
        <v>4385</v>
      </c>
      <c r="B1067" s="1" t="s">
        <v>4384</v>
      </c>
      <c r="C1067" s="1" t="s">
        <v>3028</v>
      </c>
      <c r="D1067">
        <v>1</v>
      </c>
      <c r="E1067" s="5">
        <v>99000</v>
      </c>
      <c r="F1067" s="5">
        <v>99000</v>
      </c>
    </row>
    <row r="1068" spans="1:6" x14ac:dyDescent="0.35">
      <c r="A1068" s="1" t="s">
        <v>4386</v>
      </c>
      <c r="B1068" s="1" t="s">
        <v>4384</v>
      </c>
      <c r="C1068" s="1" t="s">
        <v>2468</v>
      </c>
      <c r="D1068">
        <v>1</v>
      </c>
      <c r="E1068" s="5">
        <v>79000</v>
      </c>
      <c r="F1068" s="5">
        <v>79000</v>
      </c>
    </row>
    <row r="1069" spans="1:6" x14ac:dyDescent="0.35">
      <c r="A1069" s="1" t="s">
        <v>4387</v>
      </c>
      <c r="B1069" s="1" t="s">
        <v>4388</v>
      </c>
      <c r="C1069" s="1" t="s">
        <v>3895</v>
      </c>
      <c r="D1069">
        <v>1</v>
      </c>
      <c r="E1069" s="5">
        <v>59000</v>
      </c>
      <c r="F1069" s="5">
        <v>59000</v>
      </c>
    </row>
    <row r="1070" spans="1:6" x14ac:dyDescent="0.35">
      <c r="A1070" s="1" t="s">
        <v>4389</v>
      </c>
      <c r="B1070" s="1" t="s">
        <v>4390</v>
      </c>
      <c r="C1070" s="1" t="s">
        <v>2798</v>
      </c>
      <c r="D1070">
        <v>1</v>
      </c>
      <c r="E1070" s="5">
        <v>59000</v>
      </c>
      <c r="F1070" s="5">
        <v>59000</v>
      </c>
    </row>
    <row r="1071" spans="1:6" x14ac:dyDescent="0.35">
      <c r="A1071" s="1" t="s">
        <v>4391</v>
      </c>
      <c r="B1071" s="1" t="s">
        <v>4390</v>
      </c>
      <c r="C1071" s="1" t="s">
        <v>2427</v>
      </c>
      <c r="D1071">
        <v>1</v>
      </c>
      <c r="E1071" s="5">
        <v>49000</v>
      </c>
      <c r="F1071" s="5">
        <v>49000</v>
      </c>
    </row>
    <row r="1072" spans="1:6" x14ac:dyDescent="0.35">
      <c r="A1072" s="1" t="s">
        <v>4392</v>
      </c>
      <c r="B1072" s="1" t="s">
        <v>4393</v>
      </c>
      <c r="C1072" s="1" t="s">
        <v>3231</v>
      </c>
      <c r="D1072">
        <v>1</v>
      </c>
      <c r="E1072" s="5">
        <v>329000</v>
      </c>
      <c r="F1072" s="5">
        <v>329000</v>
      </c>
    </row>
    <row r="1073" spans="1:6" x14ac:dyDescent="0.35">
      <c r="A1073" s="1" t="s">
        <v>4394</v>
      </c>
      <c r="B1073" s="1" t="s">
        <v>4395</v>
      </c>
      <c r="C1073" s="1" t="s">
        <v>2883</v>
      </c>
      <c r="D1073">
        <v>1</v>
      </c>
      <c r="E1073" s="5">
        <v>69000</v>
      </c>
      <c r="F1073" s="5">
        <v>69000</v>
      </c>
    </row>
    <row r="1074" spans="1:6" x14ac:dyDescent="0.35">
      <c r="A1074" s="1" t="s">
        <v>4396</v>
      </c>
      <c r="B1074" s="1" t="s">
        <v>4397</v>
      </c>
      <c r="C1074" s="1" t="s">
        <v>2801</v>
      </c>
      <c r="D1074">
        <v>3</v>
      </c>
      <c r="E1074" s="5">
        <v>399000</v>
      </c>
      <c r="F1074" s="5">
        <v>1197000</v>
      </c>
    </row>
    <row r="1075" spans="1:6" x14ac:dyDescent="0.35">
      <c r="A1075" s="1" t="s">
        <v>4398</v>
      </c>
      <c r="B1075" s="1" t="s">
        <v>4399</v>
      </c>
      <c r="C1075" s="1" t="s">
        <v>2453</v>
      </c>
      <c r="D1075">
        <v>1</v>
      </c>
      <c r="E1075" s="5">
        <v>119000</v>
      </c>
      <c r="F1075" s="5">
        <v>119000</v>
      </c>
    </row>
    <row r="1076" spans="1:6" x14ac:dyDescent="0.35">
      <c r="A1076" s="1" t="s">
        <v>4400</v>
      </c>
      <c r="B1076" s="1" t="s">
        <v>4399</v>
      </c>
      <c r="C1076" s="1" t="s">
        <v>3360</v>
      </c>
      <c r="D1076">
        <v>1</v>
      </c>
      <c r="E1076" s="5">
        <v>329000</v>
      </c>
      <c r="F1076" s="5">
        <v>329000</v>
      </c>
    </row>
    <row r="1077" spans="1:6" x14ac:dyDescent="0.35">
      <c r="A1077" s="1" t="s">
        <v>4401</v>
      </c>
      <c r="B1077" s="1" t="s">
        <v>4399</v>
      </c>
      <c r="C1077" s="1" t="s">
        <v>2934</v>
      </c>
      <c r="D1077">
        <v>1</v>
      </c>
      <c r="E1077" s="5">
        <v>69000</v>
      </c>
      <c r="F1077" s="5">
        <v>69000</v>
      </c>
    </row>
    <row r="1078" spans="1:6" x14ac:dyDescent="0.35">
      <c r="A1078" s="1" t="s">
        <v>4402</v>
      </c>
      <c r="B1078" s="1" t="s">
        <v>4403</v>
      </c>
      <c r="C1078" s="1" t="s">
        <v>2826</v>
      </c>
      <c r="D1078">
        <v>1</v>
      </c>
      <c r="E1078" s="5">
        <v>99000</v>
      </c>
      <c r="F1078" s="5">
        <v>99000</v>
      </c>
    </row>
    <row r="1079" spans="1:6" x14ac:dyDescent="0.35">
      <c r="A1079" s="1" t="s">
        <v>4404</v>
      </c>
      <c r="B1079" s="1" t="s">
        <v>4403</v>
      </c>
      <c r="C1079" s="1" t="s">
        <v>2702</v>
      </c>
      <c r="D1079">
        <v>1</v>
      </c>
      <c r="E1079" s="5">
        <v>99000</v>
      </c>
      <c r="F1079" s="5">
        <v>99000</v>
      </c>
    </row>
    <row r="1080" spans="1:6" x14ac:dyDescent="0.35">
      <c r="A1080" s="1" t="s">
        <v>4405</v>
      </c>
      <c r="B1080" s="1" t="s">
        <v>4406</v>
      </c>
      <c r="C1080" s="1" t="s">
        <v>2421</v>
      </c>
      <c r="D1080">
        <v>1</v>
      </c>
      <c r="E1080" s="5">
        <v>249000</v>
      </c>
      <c r="F1080" s="5">
        <v>249000</v>
      </c>
    </row>
    <row r="1081" spans="1:6" x14ac:dyDescent="0.35">
      <c r="A1081" s="1" t="s">
        <v>4407</v>
      </c>
      <c r="B1081" s="1" t="s">
        <v>4406</v>
      </c>
      <c r="C1081" s="1" t="s">
        <v>2473</v>
      </c>
      <c r="D1081">
        <v>1</v>
      </c>
      <c r="E1081" s="5">
        <v>499000</v>
      </c>
      <c r="F1081" s="5">
        <v>499000</v>
      </c>
    </row>
    <row r="1082" spans="1:6" x14ac:dyDescent="0.35">
      <c r="A1082" s="1" t="s">
        <v>4408</v>
      </c>
      <c r="B1082" s="1" t="s">
        <v>4406</v>
      </c>
      <c r="C1082" s="1" t="s">
        <v>3382</v>
      </c>
      <c r="D1082">
        <v>1</v>
      </c>
      <c r="E1082" s="5">
        <v>119000</v>
      </c>
      <c r="F1082" s="5">
        <v>119000</v>
      </c>
    </row>
    <row r="1083" spans="1:6" x14ac:dyDescent="0.35">
      <c r="A1083" s="1" t="s">
        <v>4409</v>
      </c>
      <c r="B1083" s="1" t="s">
        <v>4410</v>
      </c>
      <c r="C1083" s="1" t="s">
        <v>2494</v>
      </c>
      <c r="D1083">
        <v>2</v>
      </c>
      <c r="E1083" s="5">
        <v>229000</v>
      </c>
      <c r="F1083" s="5">
        <v>458000</v>
      </c>
    </row>
    <row r="1084" spans="1:6" x14ac:dyDescent="0.35">
      <c r="A1084" s="1" t="s">
        <v>4411</v>
      </c>
      <c r="B1084" s="1" t="s">
        <v>4412</v>
      </c>
      <c r="C1084" s="1" t="s">
        <v>3125</v>
      </c>
      <c r="D1084">
        <v>1</v>
      </c>
      <c r="E1084" s="5">
        <v>89000</v>
      </c>
      <c r="F1084" s="5">
        <v>89000</v>
      </c>
    </row>
    <row r="1085" spans="1:6" x14ac:dyDescent="0.35">
      <c r="A1085" s="1" t="s">
        <v>4413</v>
      </c>
      <c r="B1085" s="1" t="s">
        <v>4412</v>
      </c>
      <c r="C1085" s="1" t="s">
        <v>2980</v>
      </c>
      <c r="D1085">
        <v>1</v>
      </c>
      <c r="E1085" s="5">
        <v>279000</v>
      </c>
      <c r="F1085" s="5">
        <v>279000</v>
      </c>
    </row>
    <row r="1086" spans="1:6" x14ac:dyDescent="0.35">
      <c r="A1086" s="1" t="s">
        <v>4414</v>
      </c>
      <c r="B1086" s="1" t="s">
        <v>4415</v>
      </c>
      <c r="C1086" s="1" t="s">
        <v>2911</v>
      </c>
      <c r="D1086">
        <v>1</v>
      </c>
      <c r="E1086" s="5">
        <v>329000</v>
      </c>
      <c r="F1086" s="5">
        <v>329000</v>
      </c>
    </row>
    <row r="1087" spans="1:6" x14ac:dyDescent="0.35">
      <c r="A1087" s="1" t="s">
        <v>4416</v>
      </c>
      <c r="B1087" s="1" t="s">
        <v>4417</v>
      </c>
      <c r="C1087" s="1" t="s">
        <v>2492</v>
      </c>
      <c r="D1087">
        <v>1</v>
      </c>
      <c r="E1087" s="5">
        <v>59000</v>
      </c>
      <c r="F1087" s="5">
        <v>59000</v>
      </c>
    </row>
    <row r="1088" spans="1:6" x14ac:dyDescent="0.35">
      <c r="A1088" s="1" t="s">
        <v>4418</v>
      </c>
      <c r="B1088" s="1" t="s">
        <v>4417</v>
      </c>
      <c r="C1088" s="1" t="s">
        <v>2448</v>
      </c>
      <c r="D1088">
        <v>2</v>
      </c>
      <c r="E1088" s="5">
        <v>149000</v>
      </c>
      <c r="F1088" s="5">
        <v>298000</v>
      </c>
    </row>
    <row r="1089" spans="1:6" x14ac:dyDescent="0.35">
      <c r="A1089" s="1" t="s">
        <v>4419</v>
      </c>
      <c r="B1089" s="1" t="s">
        <v>4417</v>
      </c>
      <c r="C1089" s="1" t="s">
        <v>2446</v>
      </c>
      <c r="D1089">
        <v>1</v>
      </c>
      <c r="E1089" s="5">
        <v>399000</v>
      </c>
      <c r="F1089" s="5">
        <v>399000</v>
      </c>
    </row>
    <row r="1090" spans="1:6" x14ac:dyDescent="0.35">
      <c r="A1090" s="1" t="s">
        <v>4420</v>
      </c>
      <c r="B1090" s="1" t="s">
        <v>4421</v>
      </c>
      <c r="C1090" s="1" t="s">
        <v>2555</v>
      </c>
      <c r="D1090">
        <v>1</v>
      </c>
      <c r="E1090" s="5">
        <v>349000</v>
      </c>
      <c r="F1090" s="5">
        <v>349000</v>
      </c>
    </row>
    <row r="1091" spans="1:6" x14ac:dyDescent="0.35">
      <c r="A1091" s="1" t="s">
        <v>4422</v>
      </c>
      <c r="B1091" s="1" t="s">
        <v>4421</v>
      </c>
      <c r="C1091" s="1" t="s">
        <v>3918</v>
      </c>
      <c r="D1091">
        <v>1</v>
      </c>
      <c r="E1091" s="5">
        <v>99000</v>
      </c>
      <c r="F1091" s="5">
        <v>99000</v>
      </c>
    </row>
    <row r="1092" spans="1:6" x14ac:dyDescent="0.35">
      <c r="A1092" s="1" t="s">
        <v>4423</v>
      </c>
      <c r="B1092" s="1" t="s">
        <v>4421</v>
      </c>
      <c r="C1092" s="1" t="s">
        <v>4424</v>
      </c>
      <c r="D1092">
        <v>1</v>
      </c>
      <c r="E1092" s="5">
        <v>449000</v>
      </c>
      <c r="F1092" s="5">
        <v>449000</v>
      </c>
    </row>
    <row r="1093" spans="1:6" x14ac:dyDescent="0.35">
      <c r="A1093" s="1" t="s">
        <v>4425</v>
      </c>
      <c r="B1093" s="1" t="s">
        <v>4426</v>
      </c>
      <c r="C1093" s="1" t="s">
        <v>2980</v>
      </c>
      <c r="D1093">
        <v>1</v>
      </c>
      <c r="E1093" s="5">
        <v>279000</v>
      </c>
      <c r="F1093" s="5">
        <v>279000</v>
      </c>
    </row>
    <row r="1094" spans="1:6" x14ac:dyDescent="0.35">
      <c r="A1094" s="1" t="s">
        <v>4427</v>
      </c>
      <c r="B1094" s="1" t="s">
        <v>4428</v>
      </c>
      <c r="C1094" s="1" t="s">
        <v>2780</v>
      </c>
      <c r="D1094">
        <v>1</v>
      </c>
      <c r="E1094" s="5">
        <v>449000</v>
      </c>
      <c r="F1094" s="5">
        <v>449000</v>
      </c>
    </row>
    <row r="1095" spans="1:6" x14ac:dyDescent="0.35">
      <c r="A1095" s="1" t="s">
        <v>4429</v>
      </c>
      <c r="B1095" s="1" t="s">
        <v>4428</v>
      </c>
      <c r="C1095" s="1" t="s">
        <v>3360</v>
      </c>
      <c r="D1095">
        <v>2</v>
      </c>
      <c r="E1095" s="5">
        <v>329000</v>
      </c>
      <c r="F1095" s="5">
        <v>658000</v>
      </c>
    </row>
    <row r="1096" spans="1:6" x14ac:dyDescent="0.35">
      <c r="A1096" s="1" t="s">
        <v>4430</v>
      </c>
      <c r="B1096" s="1" t="s">
        <v>4431</v>
      </c>
      <c r="C1096" s="1" t="s">
        <v>2819</v>
      </c>
      <c r="D1096">
        <v>1</v>
      </c>
      <c r="E1096" s="5">
        <v>199000</v>
      </c>
      <c r="F1096" s="5">
        <v>199000</v>
      </c>
    </row>
    <row r="1097" spans="1:6" x14ac:dyDescent="0.35">
      <c r="A1097" s="1" t="s">
        <v>4432</v>
      </c>
      <c r="B1097" s="1" t="s">
        <v>4431</v>
      </c>
      <c r="C1097" s="1" t="s">
        <v>2591</v>
      </c>
      <c r="D1097">
        <v>1</v>
      </c>
      <c r="E1097" s="5">
        <v>299000</v>
      </c>
      <c r="F1097" s="5">
        <v>299000</v>
      </c>
    </row>
    <row r="1098" spans="1:6" x14ac:dyDescent="0.35">
      <c r="A1098" s="1" t="s">
        <v>4433</v>
      </c>
      <c r="B1098" s="1" t="s">
        <v>4431</v>
      </c>
      <c r="C1098" s="1" t="s">
        <v>2961</v>
      </c>
      <c r="D1098">
        <v>1</v>
      </c>
      <c r="E1098" s="5">
        <v>279000</v>
      </c>
      <c r="F1098" s="5">
        <v>279000</v>
      </c>
    </row>
    <row r="1099" spans="1:6" x14ac:dyDescent="0.35">
      <c r="A1099" s="1" t="s">
        <v>4434</v>
      </c>
      <c r="B1099" s="1" t="s">
        <v>4435</v>
      </c>
      <c r="C1099" s="1" t="s">
        <v>3445</v>
      </c>
      <c r="D1099">
        <v>1</v>
      </c>
      <c r="E1099" s="5">
        <v>499000</v>
      </c>
      <c r="F1099" s="5">
        <v>499000</v>
      </c>
    </row>
    <row r="1100" spans="1:6" x14ac:dyDescent="0.35">
      <c r="A1100" s="1" t="s">
        <v>4436</v>
      </c>
      <c r="B1100" s="1" t="s">
        <v>4437</v>
      </c>
      <c r="C1100" s="1" t="s">
        <v>3138</v>
      </c>
      <c r="D1100">
        <v>3</v>
      </c>
      <c r="E1100" s="5">
        <v>179000</v>
      </c>
      <c r="F1100" s="5">
        <v>537000</v>
      </c>
    </row>
    <row r="1101" spans="1:6" x14ac:dyDescent="0.35">
      <c r="A1101" s="1" t="s">
        <v>4438</v>
      </c>
      <c r="B1101" s="1" t="s">
        <v>4439</v>
      </c>
      <c r="C1101" s="1" t="s">
        <v>3457</v>
      </c>
      <c r="D1101">
        <v>3</v>
      </c>
      <c r="E1101" s="5">
        <v>199000</v>
      </c>
      <c r="F1101" s="5">
        <v>597000</v>
      </c>
    </row>
    <row r="1102" spans="1:6" x14ac:dyDescent="0.35">
      <c r="A1102" s="1" t="s">
        <v>4440</v>
      </c>
      <c r="B1102" s="1" t="s">
        <v>4439</v>
      </c>
      <c r="C1102" s="1" t="s">
        <v>2702</v>
      </c>
      <c r="D1102">
        <v>2</v>
      </c>
      <c r="E1102" s="5">
        <v>99000</v>
      </c>
      <c r="F1102" s="5">
        <v>198000</v>
      </c>
    </row>
    <row r="1103" spans="1:6" x14ac:dyDescent="0.35">
      <c r="A1103" s="1" t="s">
        <v>4441</v>
      </c>
      <c r="B1103" s="1" t="s">
        <v>4442</v>
      </c>
      <c r="C1103" s="1" t="s">
        <v>2448</v>
      </c>
      <c r="D1103">
        <v>1</v>
      </c>
      <c r="E1103" s="5">
        <v>149000</v>
      </c>
      <c r="F1103" s="5">
        <v>149000</v>
      </c>
    </row>
    <row r="1104" spans="1:6" x14ac:dyDescent="0.35">
      <c r="A1104" s="1" t="s">
        <v>4443</v>
      </c>
      <c r="B1104" s="1" t="s">
        <v>4442</v>
      </c>
      <c r="C1104" s="1" t="s">
        <v>2411</v>
      </c>
      <c r="D1104">
        <v>1</v>
      </c>
      <c r="E1104" s="5">
        <v>149000</v>
      </c>
      <c r="F1104" s="5">
        <v>149000</v>
      </c>
    </row>
    <row r="1105" spans="1:6" x14ac:dyDescent="0.35">
      <c r="A1105" s="1" t="s">
        <v>4444</v>
      </c>
      <c r="B1105" s="1" t="s">
        <v>4445</v>
      </c>
      <c r="C1105" s="1" t="s">
        <v>2940</v>
      </c>
      <c r="D1105">
        <v>2</v>
      </c>
      <c r="E1105" s="5">
        <v>149000</v>
      </c>
      <c r="F1105" s="5">
        <v>298000</v>
      </c>
    </row>
    <row r="1106" spans="1:6" x14ac:dyDescent="0.35">
      <c r="A1106" s="1" t="s">
        <v>4446</v>
      </c>
      <c r="B1106" s="1" t="s">
        <v>4445</v>
      </c>
      <c r="C1106" s="1" t="s">
        <v>2631</v>
      </c>
      <c r="D1106">
        <v>1</v>
      </c>
      <c r="E1106" s="5">
        <v>299000</v>
      </c>
      <c r="F1106" s="5">
        <v>299000</v>
      </c>
    </row>
    <row r="1107" spans="1:6" x14ac:dyDescent="0.35">
      <c r="A1107" s="1" t="s">
        <v>4447</v>
      </c>
      <c r="B1107" s="1" t="s">
        <v>4448</v>
      </c>
      <c r="C1107" s="1" t="s">
        <v>4281</v>
      </c>
      <c r="D1107">
        <v>1</v>
      </c>
      <c r="E1107" s="5">
        <v>49000</v>
      </c>
      <c r="F1107" s="5">
        <v>49000</v>
      </c>
    </row>
    <row r="1108" spans="1:6" x14ac:dyDescent="0.35">
      <c r="A1108" s="1" t="s">
        <v>4449</v>
      </c>
      <c r="B1108" s="1" t="s">
        <v>4450</v>
      </c>
      <c r="C1108" s="1" t="s">
        <v>2919</v>
      </c>
      <c r="D1108">
        <v>1</v>
      </c>
      <c r="E1108" s="5">
        <v>179000</v>
      </c>
      <c r="F1108" s="5">
        <v>179000</v>
      </c>
    </row>
    <row r="1109" spans="1:6" x14ac:dyDescent="0.35">
      <c r="A1109" s="1" t="s">
        <v>4451</v>
      </c>
      <c r="B1109" s="1" t="s">
        <v>4452</v>
      </c>
      <c r="C1109" s="1" t="s">
        <v>3056</v>
      </c>
      <c r="D1109">
        <v>1</v>
      </c>
      <c r="E1109" s="5">
        <v>99000</v>
      </c>
      <c r="F1109" s="5">
        <v>99000</v>
      </c>
    </row>
    <row r="1110" spans="1:6" x14ac:dyDescent="0.35">
      <c r="A1110" s="1" t="s">
        <v>4453</v>
      </c>
      <c r="B1110" s="1" t="s">
        <v>4452</v>
      </c>
      <c r="C1110" s="1" t="s">
        <v>3689</v>
      </c>
      <c r="D1110">
        <v>2</v>
      </c>
      <c r="E1110" s="5">
        <v>499000</v>
      </c>
      <c r="F1110" s="5">
        <v>998000</v>
      </c>
    </row>
    <row r="1111" spans="1:6" x14ac:dyDescent="0.35">
      <c r="A1111" s="1" t="s">
        <v>4454</v>
      </c>
      <c r="B1111" s="1" t="s">
        <v>4452</v>
      </c>
      <c r="C1111" s="1" t="s">
        <v>2555</v>
      </c>
      <c r="D1111">
        <v>1</v>
      </c>
      <c r="E1111" s="5">
        <v>349000</v>
      </c>
      <c r="F1111" s="5">
        <v>349000</v>
      </c>
    </row>
    <row r="1112" spans="1:6" x14ac:dyDescent="0.35">
      <c r="A1112" s="1" t="s">
        <v>4455</v>
      </c>
      <c r="B1112" s="1" t="s">
        <v>4456</v>
      </c>
      <c r="C1112" s="1" t="s">
        <v>2893</v>
      </c>
      <c r="D1112">
        <v>1</v>
      </c>
      <c r="E1112" s="5">
        <v>399000</v>
      </c>
      <c r="F1112" s="5">
        <v>399000</v>
      </c>
    </row>
    <row r="1113" spans="1:6" x14ac:dyDescent="0.35">
      <c r="A1113" s="1" t="s">
        <v>4457</v>
      </c>
      <c r="B1113" s="1" t="s">
        <v>4456</v>
      </c>
      <c r="C1113" s="1" t="s">
        <v>2690</v>
      </c>
      <c r="D1113">
        <v>1</v>
      </c>
      <c r="E1113" s="5">
        <v>199000</v>
      </c>
      <c r="F1113" s="5">
        <v>199000</v>
      </c>
    </row>
    <row r="1114" spans="1:6" x14ac:dyDescent="0.35">
      <c r="A1114" s="1" t="s">
        <v>4458</v>
      </c>
      <c r="B1114" s="1" t="s">
        <v>4456</v>
      </c>
      <c r="C1114" s="1" t="s">
        <v>3041</v>
      </c>
      <c r="D1114">
        <v>1</v>
      </c>
      <c r="E1114" s="5">
        <v>89000</v>
      </c>
      <c r="F1114" s="5">
        <v>89000</v>
      </c>
    </row>
    <row r="1115" spans="1:6" x14ac:dyDescent="0.35">
      <c r="A1115" s="1" t="s">
        <v>4459</v>
      </c>
      <c r="B1115" s="1" t="s">
        <v>4460</v>
      </c>
      <c r="C1115" s="1" t="s">
        <v>2905</v>
      </c>
      <c r="D1115">
        <v>1</v>
      </c>
      <c r="E1115" s="5">
        <v>89000</v>
      </c>
      <c r="F1115" s="5">
        <v>89000</v>
      </c>
    </row>
    <row r="1116" spans="1:6" x14ac:dyDescent="0.35">
      <c r="A1116" s="1" t="s">
        <v>4461</v>
      </c>
      <c r="B1116" s="1" t="s">
        <v>4460</v>
      </c>
      <c r="C1116" s="1" t="s">
        <v>2662</v>
      </c>
      <c r="D1116">
        <v>1</v>
      </c>
      <c r="E1116" s="5">
        <v>149000</v>
      </c>
      <c r="F1116" s="5">
        <v>149000</v>
      </c>
    </row>
    <row r="1117" spans="1:6" x14ac:dyDescent="0.35">
      <c r="A1117" s="1" t="s">
        <v>4462</v>
      </c>
      <c r="B1117" s="1" t="s">
        <v>4460</v>
      </c>
      <c r="C1117" s="1" t="s">
        <v>3161</v>
      </c>
      <c r="D1117">
        <v>1</v>
      </c>
      <c r="E1117" s="5">
        <v>349000</v>
      </c>
      <c r="F1117" s="5">
        <v>349000</v>
      </c>
    </row>
    <row r="1118" spans="1:6" x14ac:dyDescent="0.35">
      <c r="A1118" s="1" t="s">
        <v>4463</v>
      </c>
      <c r="B1118" s="1" t="s">
        <v>4464</v>
      </c>
      <c r="C1118" s="1" t="s">
        <v>2669</v>
      </c>
      <c r="D1118">
        <v>1</v>
      </c>
      <c r="E1118" s="5">
        <v>249000</v>
      </c>
      <c r="F1118" s="5">
        <v>249000</v>
      </c>
    </row>
    <row r="1119" spans="1:6" x14ac:dyDescent="0.35">
      <c r="A1119" s="1" t="s">
        <v>4465</v>
      </c>
      <c r="B1119" s="1" t="s">
        <v>4466</v>
      </c>
      <c r="C1119" s="1" t="s">
        <v>3074</v>
      </c>
      <c r="D1119">
        <v>1</v>
      </c>
      <c r="E1119" s="5">
        <v>229000</v>
      </c>
      <c r="F1119" s="5">
        <v>229000</v>
      </c>
    </row>
    <row r="1120" spans="1:6" x14ac:dyDescent="0.35">
      <c r="A1120" s="1" t="s">
        <v>4467</v>
      </c>
      <c r="B1120" s="1" t="s">
        <v>4466</v>
      </c>
      <c r="C1120" s="1" t="s">
        <v>4266</v>
      </c>
      <c r="D1120">
        <v>1</v>
      </c>
      <c r="E1120" s="5">
        <v>149000</v>
      </c>
      <c r="F1120" s="5">
        <v>149000</v>
      </c>
    </row>
    <row r="1121" spans="1:6" x14ac:dyDescent="0.35">
      <c r="A1121" s="1" t="s">
        <v>4468</v>
      </c>
      <c r="B1121" s="1" t="s">
        <v>4469</v>
      </c>
      <c r="C1121" s="1" t="s">
        <v>2996</v>
      </c>
      <c r="D1121">
        <v>3</v>
      </c>
      <c r="E1121" s="5">
        <v>129000</v>
      </c>
      <c r="F1121" s="5">
        <v>387000</v>
      </c>
    </row>
    <row r="1122" spans="1:6" x14ac:dyDescent="0.35">
      <c r="A1122" s="1" t="s">
        <v>4470</v>
      </c>
      <c r="B1122" s="1" t="s">
        <v>4471</v>
      </c>
      <c r="C1122" s="1" t="s">
        <v>2967</v>
      </c>
      <c r="D1122">
        <v>2</v>
      </c>
      <c r="E1122" s="5">
        <v>49000</v>
      </c>
      <c r="F1122" s="5">
        <v>98000</v>
      </c>
    </row>
    <row r="1123" spans="1:6" x14ac:dyDescent="0.35">
      <c r="A1123" s="1" t="s">
        <v>4472</v>
      </c>
      <c r="B1123" s="1" t="s">
        <v>4473</v>
      </c>
      <c r="C1123" s="1" t="s">
        <v>3175</v>
      </c>
      <c r="D1123">
        <v>2</v>
      </c>
      <c r="E1123" s="5">
        <v>449000</v>
      </c>
      <c r="F1123" s="5">
        <v>898000</v>
      </c>
    </row>
    <row r="1124" spans="1:6" x14ac:dyDescent="0.35">
      <c r="A1124" s="1" t="s">
        <v>4474</v>
      </c>
      <c r="B1124" s="1" t="s">
        <v>4475</v>
      </c>
      <c r="C1124" s="1" t="s">
        <v>3454</v>
      </c>
      <c r="D1124">
        <v>1</v>
      </c>
      <c r="E1124" s="5">
        <v>199000</v>
      </c>
      <c r="F1124" s="5">
        <v>199000</v>
      </c>
    </row>
    <row r="1125" spans="1:6" x14ac:dyDescent="0.35">
      <c r="A1125" s="1" t="s">
        <v>4476</v>
      </c>
      <c r="B1125" s="1" t="s">
        <v>4475</v>
      </c>
      <c r="C1125" s="1" t="s">
        <v>2961</v>
      </c>
      <c r="D1125">
        <v>2</v>
      </c>
      <c r="E1125" s="5">
        <v>279000</v>
      </c>
      <c r="F1125" s="5">
        <v>558000</v>
      </c>
    </row>
    <row r="1126" spans="1:6" x14ac:dyDescent="0.35">
      <c r="A1126" s="1" t="s">
        <v>4477</v>
      </c>
      <c r="B1126" s="1" t="s">
        <v>4478</v>
      </c>
      <c r="C1126" s="1" t="s">
        <v>2446</v>
      </c>
      <c r="D1126">
        <v>1</v>
      </c>
      <c r="E1126" s="5">
        <v>399000</v>
      </c>
      <c r="F1126" s="5">
        <v>399000</v>
      </c>
    </row>
    <row r="1127" spans="1:6" x14ac:dyDescent="0.35">
      <c r="A1127" s="1" t="s">
        <v>4479</v>
      </c>
      <c r="B1127" s="1" t="s">
        <v>4478</v>
      </c>
      <c r="C1127" s="1" t="s">
        <v>4230</v>
      </c>
      <c r="D1127">
        <v>1</v>
      </c>
      <c r="E1127" s="5">
        <v>449000</v>
      </c>
      <c r="F1127" s="5">
        <v>449000</v>
      </c>
    </row>
    <row r="1128" spans="1:6" x14ac:dyDescent="0.35">
      <c r="A1128" s="1" t="s">
        <v>4480</v>
      </c>
      <c r="B1128" s="1" t="s">
        <v>4478</v>
      </c>
      <c r="C1128" s="1" t="s">
        <v>2385</v>
      </c>
      <c r="D1128">
        <v>1</v>
      </c>
      <c r="E1128" s="5">
        <v>349000</v>
      </c>
      <c r="F1128" s="5">
        <v>349000</v>
      </c>
    </row>
    <row r="1129" spans="1:6" x14ac:dyDescent="0.35">
      <c r="A1129" s="1" t="s">
        <v>4481</v>
      </c>
      <c r="B1129" s="1" t="s">
        <v>4482</v>
      </c>
      <c r="C1129" s="1" t="s">
        <v>2765</v>
      </c>
      <c r="D1129">
        <v>1</v>
      </c>
      <c r="E1129" s="5">
        <v>329000</v>
      </c>
      <c r="F1129" s="5">
        <v>329000</v>
      </c>
    </row>
    <row r="1130" spans="1:6" x14ac:dyDescent="0.35">
      <c r="A1130" s="1" t="s">
        <v>4483</v>
      </c>
      <c r="B1130" s="1" t="s">
        <v>4484</v>
      </c>
      <c r="C1130" s="1" t="s">
        <v>2634</v>
      </c>
      <c r="D1130">
        <v>1</v>
      </c>
      <c r="E1130" s="5">
        <v>49000</v>
      </c>
      <c r="F1130" s="5">
        <v>49000</v>
      </c>
    </row>
    <row r="1131" spans="1:6" x14ac:dyDescent="0.35">
      <c r="A1131" s="1" t="s">
        <v>4485</v>
      </c>
      <c r="B1131" s="1" t="s">
        <v>4484</v>
      </c>
      <c r="C1131" s="1" t="s">
        <v>2959</v>
      </c>
      <c r="D1131">
        <v>2</v>
      </c>
      <c r="E1131" s="5">
        <v>549000</v>
      </c>
      <c r="F1131" s="5">
        <v>1098000</v>
      </c>
    </row>
    <row r="1132" spans="1:6" x14ac:dyDescent="0.35">
      <c r="A1132" s="1" t="s">
        <v>4486</v>
      </c>
      <c r="B1132" s="1" t="s">
        <v>4487</v>
      </c>
      <c r="C1132" s="1" t="s">
        <v>2931</v>
      </c>
      <c r="D1132">
        <v>1</v>
      </c>
      <c r="E1132" s="5">
        <v>199000</v>
      </c>
      <c r="F1132" s="5">
        <v>199000</v>
      </c>
    </row>
    <row r="1133" spans="1:6" x14ac:dyDescent="0.35">
      <c r="A1133" s="1" t="s">
        <v>4488</v>
      </c>
      <c r="B1133" s="1" t="s">
        <v>4487</v>
      </c>
      <c r="C1133" s="1" t="s">
        <v>3041</v>
      </c>
      <c r="D1133">
        <v>1</v>
      </c>
      <c r="E1133" s="5">
        <v>89000</v>
      </c>
      <c r="F1133" s="5">
        <v>89000</v>
      </c>
    </row>
    <row r="1134" spans="1:6" x14ac:dyDescent="0.35">
      <c r="A1134" s="1" t="s">
        <v>4489</v>
      </c>
      <c r="B1134" s="1" t="s">
        <v>4490</v>
      </c>
      <c r="C1134" s="1" t="s">
        <v>2411</v>
      </c>
      <c r="D1134">
        <v>1</v>
      </c>
      <c r="E1134" s="5">
        <v>149000</v>
      </c>
      <c r="F1134" s="5">
        <v>149000</v>
      </c>
    </row>
    <row r="1135" spans="1:6" x14ac:dyDescent="0.35">
      <c r="A1135" s="1" t="s">
        <v>4491</v>
      </c>
      <c r="B1135" s="1" t="s">
        <v>4490</v>
      </c>
      <c r="C1135" s="1" t="s">
        <v>2625</v>
      </c>
      <c r="D1135">
        <v>2</v>
      </c>
      <c r="E1135" s="5">
        <v>119000</v>
      </c>
      <c r="F1135" s="5">
        <v>238000</v>
      </c>
    </row>
    <row r="1136" spans="1:6" x14ac:dyDescent="0.35">
      <c r="A1136" s="1" t="s">
        <v>4492</v>
      </c>
      <c r="B1136" s="1" t="s">
        <v>4490</v>
      </c>
      <c r="C1136" s="1" t="s">
        <v>2833</v>
      </c>
      <c r="D1136">
        <v>1</v>
      </c>
      <c r="E1136" s="5">
        <v>49000</v>
      </c>
      <c r="F1136" s="5">
        <v>49000</v>
      </c>
    </row>
    <row r="1137" spans="1:6" x14ac:dyDescent="0.35">
      <c r="A1137" s="1" t="s">
        <v>4493</v>
      </c>
      <c r="B1137" s="1" t="s">
        <v>4494</v>
      </c>
      <c r="C1137" s="1" t="s">
        <v>2475</v>
      </c>
      <c r="D1137">
        <v>2</v>
      </c>
      <c r="E1137" s="5">
        <v>249000</v>
      </c>
      <c r="F1137" s="5">
        <v>498000</v>
      </c>
    </row>
    <row r="1138" spans="1:6" x14ac:dyDescent="0.35">
      <c r="A1138" s="1" t="s">
        <v>4495</v>
      </c>
      <c r="B1138" s="1" t="s">
        <v>4496</v>
      </c>
      <c r="C1138" s="1" t="s">
        <v>3948</v>
      </c>
      <c r="D1138">
        <v>1</v>
      </c>
      <c r="E1138" s="5">
        <v>449000</v>
      </c>
      <c r="F1138" s="5">
        <v>449000</v>
      </c>
    </row>
    <row r="1139" spans="1:6" x14ac:dyDescent="0.35">
      <c r="A1139" s="1" t="s">
        <v>4497</v>
      </c>
      <c r="B1139" s="1" t="s">
        <v>4498</v>
      </c>
      <c r="C1139" s="1" t="s">
        <v>3388</v>
      </c>
      <c r="D1139">
        <v>2</v>
      </c>
      <c r="E1139" s="5">
        <v>399000</v>
      </c>
      <c r="F1139" s="5">
        <v>798000</v>
      </c>
    </row>
    <row r="1140" spans="1:6" x14ac:dyDescent="0.35">
      <c r="A1140" s="1" t="s">
        <v>4499</v>
      </c>
      <c r="B1140" s="1" t="s">
        <v>4498</v>
      </c>
      <c r="C1140" s="1" t="s">
        <v>2524</v>
      </c>
      <c r="D1140">
        <v>2</v>
      </c>
      <c r="E1140" s="5">
        <v>79000</v>
      </c>
      <c r="F1140" s="5">
        <v>158000</v>
      </c>
    </row>
    <row r="1141" spans="1:6" x14ac:dyDescent="0.35">
      <c r="A1141" s="1" t="s">
        <v>4500</v>
      </c>
      <c r="B1141" s="1" t="s">
        <v>4501</v>
      </c>
      <c r="C1141" s="1" t="s">
        <v>2508</v>
      </c>
      <c r="D1141">
        <v>1</v>
      </c>
      <c r="E1141" s="5">
        <v>69000</v>
      </c>
      <c r="F1141" s="5">
        <v>69000</v>
      </c>
    </row>
    <row r="1142" spans="1:6" x14ac:dyDescent="0.35">
      <c r="A1142" s="1" t="s">
        <v>4502</v>
      </c>
      <c r="B1142" s="1" t="s">
        <v>4501</v>
      </c>
      <c r="C1142" s="1" t="s">
        <v>2731</v>
      </c>
      <c r="D1142">
        <v>1</v>
      </c>
      <c r="E1142" s="5">
        <v>149000</v>
      </c>
      <c r="F1142" s="5">
        <v>149000</v>
      </c>
    </row>
    <row r="1143" spans="1:6" x14ac:dyDescent="0.35">
      <c r="A1143" s="1" t="s">
        <v>4503</v>
      </c>
      <c r="B1143" s="1" t="s">
        <v>4504</v>
      </c>
      <c r="C1143" s="1" t="s">
        <v>3655</v>
      </c>
      <c r="D1143">
        <v>1</v>
      </c>
      <c r="E1143" s="5">
        <v>449000</v>
      </c>
      <c r="F1143" s="5">
        <v>449000</v>
      </c>
    </row>
    <row r="1144" spans="1:6" x14ac:dyDescent="0.35">
      <c r="A1144" s="1" t="s">
        <v>4505</v>
      </c>
      <c r="B1144" s="1" t="s">
        <v>4504</v>
      </c>
      <c r="C1144" s="1" t="s">
        <v>2513</v>
      </c>
      <c r="D1144">
        <v>1</v>
      </c>
      <c r="E1144" s="5">
        <v>329000</v>
      </c>
      <c r="F1144" s="5">
        <v>329000</v>
      </c>
    </row>
    <row r="1145" spans="1:6" x14ac:dyDescent="0.35">
      <c r="A1145" s="1" t="s">
        <v>4506</v>
      </c>
      <c r="B1145" s="1" t="s">
        <v>4507</v>
      </c>
      <c r="C1145" s="1" t="s">
        <v>2934</v>
      </c>
      <c r="D1145">
        <v>2</v>
      </c>
      <c r="E1145" s="5">
        <v>69000</v>
      </c>
      <c r="F1145" s="5">
        <v>138000</v>
      </c>
    </row>
    <row r="1146" spans="1:6" x14ac:dyDescent="0.35">
      <c r="A1146" s="1" t="s">
        <v>4508</v>
      </c>
      <c r="B1146" s="1" t="s">
        <v>4509</v>
      </c>
      <c r="C1146" s="1" t="s">
        <v>2402</v>
      </c>
      <c r="D1146">
        <v>1</v>
      </c>
      <c r="E1146" s="5">
        <v>119000</v>
      </c>
      <c r="F1146" s="5">
        <v>119000</v>
      </c>
    </row>
    <row r="1147" spans="1:6" x14ac:dyDescent="0.35">
      <c r="A1147" s="1" t="s">
        <v>4510</v>
      </c>
      <c r="B1147" s="1" t="s">
        <v>4511</v>
      </c>
      <c r="C1147" s="1" t="s">
        <v>2524</v>
      </c>
      <c r="D1147">
        <v>1</v>
      </c>
      <c r="E1147" s="5">
        <v>79000</v>
      </c>
      <c r="F1147" s="5">
        <v>79000</v>
      </c>
    </row>
    <row r="1148" spans="1:6" x14ac:dyDescent="0.35">
      <c r="A1148" s="1" t="s">
        <v>4512</v>
      </c>
      <c r="B1148" s="1" t="s">
        <v>4513</v>
      </c>
      <c r="C1148" s="1" t="s">
        <v>2468</v>
      </c>
      <c r="D1148">
        <v>1</v>
      </c>
      <c r="E1148" s="5">
        <v>79000</v>
      </c>
      <c r="F1148" s="5">
        <v>79000</v>
      </c>
    </row>
    <row r="1149" spans="1:6" x14ac:dyDescent="0.35">
      <c r="A1149" s="1" t="s">
        <v>4514</v>
      </c>
      <c r="B1149" s="1" t="s">
        <v>4513</v>
      </c>
      <c r="C1149" s="1" t="s">
        <v>3058</v>
      </c>
      <c r="D1149">
        <v>1</v>
      </c>
      <c r="E1149" s="5">
        <v>229000</v>
      </c>
      <c r="F1149" s="5">
        <v>229000</v>
      </c>
    </row>
    <row r="1150" spans="1:6" x14ac:dyDescent="0.35">
      <c r="A1150" s="1" t="s">
        <v>4515</v>
      </c>
      <c r="B1150" s="1" t="s">
        <v>4516</v>
      </c>
      <c r="C1150" s="1" t="s">
        <v>2690</v>
      </c>
      <c r="D1150">
        <v>1</v>
      </c>
      <c r="E1150" s="5">
        <v>199000</v>
      </c>
      <c r="F1150" s="5">
        <v>199000</v>
      </c>
    </row>
    <row r="1151" spans="1:6" x14ac:dyDescent="0.35">
      <c r="A1151" s="1" t="s">
        <v>4517</v>
      </c>
      <c r="B1151" s="1" t="s">
        <v>4518</v>
      </c>
      <c r="C1151" s="1" t="s">
        <v>2876</v>
      </c>
      <c r="D1151">
        <v>1</v>
      </c>
      <c r="E1151" s="5">
        <v>59000</v>
      </c>
      <c r="F1151" s="5">
        <v>59000</v>
      </c>
    </row>
    <row r="1152" spans="1:6" x14ac:dyDescent="0.35">
      <c r="A1152" s="1" t="s">
        <v>4519</v>
      </c>
      <c r="B1152" s="1" t="s">
        <v>4520</v>
      </c>
      <c r="C1152" s="1" t="s">
        <v>2806</v>
      </c>
      <c r="D1152">
        <v>1</v>
      </c>
      <c r="E1152" s="5">
        <v>129000</v>
      </c>
      <c r="F1152" s="5">
        <v>129000</v>
      </c>
    </row>
    <row r="1153" spans="1:6" x14ac:dyDescent="0.35">
      <c r="A1153" s="1" t="s">
        <v>4521</v>
      </c>
      <c r="B1153" s="1" t="s">
        <v>4520</v>
      </c>
      <c r="C1153" s="1" t="s">
        <v>3211</v>
      </c>
      <c r="D1153">
        <v>1</v>
      </c>
      <c r="E1153" s="5">
        <v>129000</v>
      </c>
      <c r="F1153" s="5">
        <v>129000</v>
      </c>
    </row>
    <row r="1154" spans="1:6" x14ac:dyDescent="0.35">
      <c r="A1154" s="1" t="s">
        <v>4522</v>
      </c>
      <c r="B1154" s="1" t="s">
        <v>4520</v>
      </c>
      <c r="C1154" s="1" t="s">
        <v>2659</v>
      </c>
      <c r="D1154">
        <v>1</v>
      </c>
      <c r="E1154" s="5">
        <v>449000</v>
      </c>
      <c r="F1154" s="5">
        <v>449000</v>
      </c>
    </row>
    <row r="1155" spans="1:6" x14ac:dyDescent="0.35">
      <c r="A1155" s="1" t="s">
        <v>4523</v>
      </c>
      <c r="B1155" s="1" t="s">
        <v>4524</v>
      </c>
      <c r="C1155" s="1" t="s">
        <v>3114</v>
      </c>
      <c r="D1155">
        <v>2</v>
      </c>
      <c r="E1155" s="5">
        <v>59000</v>
      </c>
      <c r="F1155" s="5">
        <v>118000</v>
      </c>
    </row>
    <row r="1156" spans="1:6" x14ac:dyDescent="0.35">
      <c r="A1156" s="1" t="s">
        <v>4525</v>
      </c>
      <c r="B1156" s="1" t="s">
        <v>4524</v>
      </c>
      <c r="C1156" s="1" t="s">
        <v>3280</v>
      </c>
      <c r="D1156">
        <v>2</v>
      </c>
      <c r="E1156" s="5">
        <v>199000</v>
      </c>
      <c r="F1156" s="5">
        <v>398000</v>
      </c>
    </row>
    <row r="1157" spans="1:6" x14ac:dyDescent="0.35">
      <c r="A1157" s="1" t="s">
        <v>4526</v>
      </c>
      <c r="B1157" s="1" t="s">
        <v>4524</v>
      </c>
      <c r="C1157" s="1" t="s">
        <v>2676</v>
      </c>
      <c r="D1157">
        <v>3</v>
      </c>
      <c r="E1157" s="5">
        <v>249000</v>
      </c>
      <c r="F1157" s="5">
        <v>747000</v>
      </c>
    </row>
    <row r="1158" spans="1:6" x14ac:dyDescent="0.35">
      <c r="A1158" s="1" t="s">
        <v>4527</v>
      </c>
      <c r="B1158" s="1" t="s">
        <v>4528</v>
      </c>
      <c r="C1158" s="1" t="s">
        <v>2798</v>
      </c>
      <c r="D1158">
        <v>1</v>
      </c>
      <c r="E1158" s="5">
        <v>59000</v>
      </c>
      <c r="F1158" s="5">
        <v>59000</v>
      </c>
    </row>
    <row r="1159" spans="1:6" x14ac:dyDescent="0.35">
      <c r="A1159" s="1" t="s">
        <v>4529</v>
      </c>
      <c r="B1159" s="1" t="s">
        <v>4528</v>
      </c>
      <c r="C1159" s="1" t="s">
        <v>2557</v>
      </c>
      <c r="D1159">
        <v>1</v>
      </c>
      <c r="E1159" s="5">
        <v>129000</v>
      </c>
      <c r="F1159" s="5">
        <v>129000</v>
      </c>
    </row>
    <row r="1160" spans="1:6" x14ac:dyDescent="0.35">
      <c r="A1160" s="1" t="s">
        <v>4530</v>
      </c>
      <c r="B1160" s="1" t="s">
        <v>4531</v>
      </c>
      <c r="C1160" s="1" t="s">
        <v>2761</v>
      </c>
      <c r="D1160">
        <v>1</v>
      </c>
      <c r="E1160" s="5">
        <v>179000</v>
      </c>
      <c r="F1160" s="5">
        <v>179000</v>
      </c>
    </row>
    <row r="1161" spans="1:6" x14ac:dyDescent="0.35">
      <c r="A1161" s="1" t="s">
        <v>4532</v>
      </c>
      <c r="B1161" s="1" t="s">
        <v>4533</v>
      </c>
      <c r="C1161" s="1" t="s">
        <v>3015</v>
      </c>
      <c r="D1161">
        <v>1</v>
      </c>
      <c r="E1161" s="5">
        <v>179000</v>
      </c>
      <c r="F1161" s="5">
        <v>179000</v>
      </c>
    </row>
    <row r="1162" spans="1:6" x14ac:dyDescent="0.35">
      <c r="A1162" s="1" t="s">
        <v>4534</v>
      </c>
      <c r="B1162" s="1" t="s">
        <v>4535</v>
      </c>
      <c r="C1162" s="1" t="s">
        <v>3375</v>
      </c>
      <c r="D1162">
        <v>1</v>
      </c>
      <c r="E1162" s="5">
        <v>149000</v>
      </c>
      <c r="F1162" s="5">
        <v>149000</v>
      </c>
    </row>
    <row r="1163" spans="1:6" x14ac:dyDescent="0.35">
      <c r="A1163" s="1" t="s">
        <v>4536</v>
      </c>
      <c r="B1163" s="1" t="s">
        <v>4537</v>
      </c>
      <c r="C1163" s="1" t="s">
        <v>2439</v>
      </c>
      <c r="D1163">
        <v>2</v>
      </c>
      <c r="E1163" s="5">
        <v>599000</v>
      </c>
      <c r="F1163" s="5">
        <v>1198000</v>
      </c>
    </row>
    <row r="1164" spans="1:6" x14ac:dyDescent="0.35">
      <c r="A1164" s="1" t="s">
        <v>4538</v>
      </c>
      <c r="B1164" s="1" t="s">
        <v>4537</v>
      </c>
      <c r="C1164" s="1" t="s">
        <v>2683</v>
      </c>
      <c r="D1164">
        <v>1</v>
      </c>
      <c r="E1164" s="5">
        <v>59000</v>
      </c>
      <c r="F1164" s="5">
        <v>59000</v>
      </c>
    </row>
    <row r="1165" spans="1:6" x14ac:dyDescent="0.35">
      <c r="A1165" s="1" t="s">
        <v>4539</v>
      </c>
      <c r="B1165" s="1" t="s">
        <v>4540</v>
      </c>
      <c r="C1165" s="1" t="s">
        <v>4541</v>
      </c>
      <c r="D1165">
        <v>1</v>
      </c>
      <c r="E1165" s="5">
        <v>69000</v>
      </c>
      <c r="F1165" s="5">
        <v>69000</v>
      </c>
    </row>
    <row r="1166" spans="1:6" x14ac:dyDescent="0.35">
      <c r="A1166" s="1" t="s">
        <v>4542</v>
      </c>
      <c r="B1166" s="1" t="s">
        <v>4543</v>
      </c>
      <c r="C1166" s="1" t="s">
        <v>2736</v>
      </c>
      <c r="D1166">
        <v>1</v>
      </c>
      <c r="E1166" s="5">
        <v>499000</v>
      </c>
      <c r="F1166" s="5">
        <v>499000</v>
      </c>
    </row>
    <row r="1167" spans="1:6" x14ac:dyDescent="0.35">
      <c r="A1167" s="1" t="s">
        <v>4544</v>
      </c>
      <c r="B1167" s="1" t="s">
        <v>4545</v>
      </c>
      <c r="C1167" s="1" t="s">
        <v>2559</v>
      </c>
      <c r="D1167">
        <v>1</v>
      </c>
      <c r="E1167" s="5">
        <v>129000</v>
      </c>
      <c r="F1167" s="5">
        <v>129000</v>
      </c>
    </row>
    <row r="1168" spans="1:6" x14ac:dyDescent="0.35">
      <c r="A1168" s="1" t="s">
        <v>4546</v>
      </c>
      <c r="B1168" s="1" t="s">
        <v>4545</v>
      </c>
      <c r="C1168" s="1" t="s">
        <v>2516</v>
      </c>
      <c r="D1168">
        <v>1</v>
      </c>
      <c r="E1168" s="5">
        <v>229000</v>
      </c>
      <c r="F1168" s="5">
        <v>229000</v>
      </c>
    </row>
    <row r="1169" spans="1:6" x14ac:dyDescent="0.35">
      <c r="A1169" s="1" t="s">
        <v>4547</v>
      </c>
      <c r="B1169" s="1" t="s">
        <v>4548</v>
      </c>
      <c r="C1169" s="1" t="s">
        <v>2463</v>
      </c>
      <c r="D1169">
        <v>1</v>
      </c>
      <c r="E1169" s="5">
        <v>179000</v>
      </c>
      <c r="F1169" s="5">
        <v>179000</v>
      </c>
    </row>
    <row r="1170" spans="1:6" x14ac:dyDescent="0.35">
      <c r="A1170" s="1" t="s">
        <v>4549</v>
      </c>
      <c r="B1170" s="1" t="s">
        <v>4550</v>
      </c>
      <c r="C1170" s="1" t="s">
        <v>2418</v>
      </c>
      <c r="D1170">
        <v>2</v>
      </c>
      <c r="E1170" s="5">
        <v>279000</v>
      </c>
      <c r="F1170" s="5">
        <v>558000</v>
      </c>
    </row>
    <row r="1171" spans="1:6" x14ac:dyDescent="0.35">
      <c r="A1171" s="1" t="s">
        <v>4551</v>
      </c>
      <c r="B1171" s="1" t="s">
        <v>4550</v>
      </c>
      <c r="C1171" s="1" t="s">
        <v>4146</v>
      </c>
      <c r="D1171">
        <v>1</v>
      </c>
      <c r="E1171" s="5">
        <v>329000</v>
      </c>
      <c r="F1171" s="5">
        <v>329000</v>
      </c>
    </row>
    <row r="1172" spans="1:6" x14ac:dyDescent="0.35">
      <c r="A1172" s="1" t="s">
        <v>4552</v>
      </c>
      <c r="B1172" s="1" t="s">
        <v>4553</v>
      </c>
      <c r="C1172" s="1" t="s">
        <v>2765</v>
      </c>
      <c r="D1172">
        <v>1</v>
      </c>
      <c r="E1172" s="5">
        <v>329000</v>
      </c>
      <c r="F1172" s="5">
        <v>329000</v>
      </c>
    </row>
    <row r="1173" spans="1:6" x14ac:dyDescent="0.35">
      <c r="A1173" s="1" t="s">
        <v>4554</v>
      </c>
      <c r="B1173" s="1" t="s">
        <v>4553</v>
      </c>
      <c r="C1173" s="1" t="s">
        <v>2542</v>
      </c>
      <c r="D1173">
        <v>1</v>
      </c>
      <c r="E1173" s="5">
        <v>399000</v>
      </c>
      <c r="F1173" s="5">
        <v>399000</v>
      </c>
    </row>
    <row r="1174" spans="1:6" x14ac:dyDescent="0.35">
      <c r="A1174" s="1" t="s">
        <v>4555</v>
      </c>
      <c r="B1174" s="1" t="s">
        <v>4556</v>
      </c>
      <c r="C1174" s="1" t="s">
        <v>2655</v>
      </c>
      <c r="D1174">
        <v>2</v>
      </c>
      <c r="E1174" s="5">
        <v>89000</v>
      </c>
      <c r="F1174" s="5">
        <v>178000</v>
      </c>
    </row>
    <row r="1175" spans="1:6" x14ac:dyDescent="0.35">
      <c r="A1175" s="1" t="s">
        <v>4557</v>
      </c>
      <c r="B1175" s="1" t="s">
        <v>4556</v>
      </c>
      <c r="C1175" s="1" t="s">
        <v>2565</v>
      </c>
      <c r="D1175">
        <v>1</v>
      </c>
      <c r="E1175" s="5">
        <v>69000</v>
      </c>
      <c r="F1175" s="5">
        <v>69000</v>
      </c>
    </row>
    <row r="1176" spans="1:6" x14ac:dyDescent="0.35">
      <c r="A1176" s="1" t="s">
        <v>4558</v>
      </c>
      <c r="B1176" s="1" t="s">
        <v>4559</v>
      </c>
      <c r="C1176" s="1" t="s">
        <v>2876</v>
      </c>
      <c r="D1176">
        <v>1</v>
      </c>
      <c r="E1176" s="5">
        <v>59000</v>
      </c>
      <c r="F1176" s="5">
        <v>59000</v>
      </c>
    </row>
    <row r="1177" spans="1:6" x14ac:dyDescent="0.35">
      <c r="A1177" s="1" t="s">
        <v>4560</v>
      </c>
      <c r="B1177" s="1" t="s">
        <v>4561</v>
      </c>
      <c r="C1177" s="1" t="s">
        <v>2516</v>
      </c>
      <c r="D1177">
        <v>1</v>
      </c>
      <c r="E1177" s="5">
        <v>229000</v>
      </c>
      <c r="F1177" s="5">
        <v>229000</v>
      </c>
    </row>
    <row r="1178" spans="1:6" x14ac:dyDescent="0.35">
      <c r="A1178" s="1" t="s">
        <v>4562</v>
      </c>
      <c r="B1178" s="1" t="s">
        <v>4561</v>
      </c>
      <c r="C1178" s="1" t="s">
        <v>2854</v>
      </c>
      <c r="D1178">
        <v>2</v>
      </c>
      <c r="E1178" s="5">
        <v>229000</v>
      </c>
      <c r="F1178" s="5">
        <v>458000</v>
      </c>
    </row>
    <row r="1179" spans="1:6" x14ac:dyDescent="0.35">
      <c r="A1179" s="1" t="s">
        <v>4563</v>
      </c>
      <c r="B1179" s="1" t="s">
        <v>4564</v>
      </c>
      <c r="C1179" s="1" t="s">
        <v>3245</v>
      </c>
      <c r="D1179">
        <v>1</v>
      </c>
      <c r="E1179" s="5">
        <v>499000</v>
      </c>
      <c r="F1179" s="5">
        <v>499000</v>
      </c>
    </row>
    <row r="1180" spans="1:6" x14ac:dyDescent="0.35">
      <c r="A1180" s="1" t="s">
        <v>4565</v>
      </c>
      <c r="B1180" s="1" t="s">
        <v>4566</v>
      </c>
      <c r="C1180" s="1" t="s">
        <v>2836</v>
      </c>
      <c r="D1180">
        <v>1</v>
      </c>
      <c r="E1180" s="5">
        <v>279000</v>
      </c>
      <c r="F1180" s="5">
        <v>279000</v>
      </c>
    </row>
    <row r="1181" spans="1:6" x14ac:dyDescent="0.35">
      <c r="A1181" s="1" t="s">
        <v>4567</v>
      </c>
      <c r="B1181" s="1" t="s">
        <v>4568</v>
      </c>
      <c r="C1181" s="1" t="s">
        <v>2427</v>
      </c>
      <c r="D1181">
        <v>2</v>
      </c>
      <c r="E1181" s="5">
        <v>49000</v>
      </c>
      <c r="F1181" s="5">
        <v>98000</v>
      </c>
    </row>
    <row r="1182" spans="1:6" x14ac:dyDescent="0.35">
      <c r="A1182" s="1" t="s">
        <v>4569</v>
      </c>
      <c r="B1182" s="1" t="s">
        <v>4570</v>
      </c>
      <c r="C1182" s="1" t="s">
        <v>3083</v>
      </c>
      <c r="D1182">
        <v>1</v>
      </c>
      <c r="E1182" s="5">
        <v>99000</v>
      </c>
      <c r="F1182" s="5">
        <v>99000</v>
      </c>
    </row>
    <row r="1183" spans="1:6" x14ac:dyDescent="0.35">
      <c r="A1183" s="1" t="s">
        <v>4571</v>
      </c>
      <c r="B1183" s="1" t="s">
        <v>4572</v>
      </c>
      <c r="C1183" s="1" t="s">
        <v>2924</v>
      </c>
      <c r="D1183">
        <v>2</v>
      </c>
      <c r="E1183" s="5">
        <v>449000</v>
      </c>
      <c r="F1183" s="5">
        <v>898000</v>
      </c>
    </row>
    <row r="1184" spans="1:6" x14ac:dyDescent="0.35">
      <c r="A1184" s="1" t="s">
        <v>4573</v>
      </c>
      <c r="B1184" s="1" t="s">
        <v>4574</v>
      </c>
      <c r="C1184" s="1" t="s">
        <v>2669</v>
      </c>
      <c r="D1184">
        <v>1</v>
      </c>
      <c r="E1184" s="5">
        <v>249000</v>
      </c>
      <c r="F1184" s="5">
        <v>249000</v>
      </c>
    </row>
    <row r="1185" spans="1:6" x14ac:dyDescent="0.35">
      <c r="A1185" s="1" t="s">
        <v>4575</v>
      </c>
      <c r="B1185" s="1" t="s">
        <v>4576</v>
      </c>
      <c r="C1185" s="1" t="s">
        <v>3069</v>
      </c>
      <c r="D1185">
        <v>1</v>
      </c>
      <c r="E1185" s="5">
        <v>179000</v>
      </c>
      <c r="F1185" s="5">
        <v>179000</v>
      </c>
    </row>
    <row r="1186" spans="1:6" x14ac:dyDescent="0.35">
      <c r="A1186" s="1" t="s">
        <v>4577</v>
      </c>
      <c r="B1186" s="1" t="s">
        <v>4576</v>
      </c>
      <c r="C1186" s="1" t="s">
        <v>3671</v>
      </c>
      <c r="D1186">
        <v>1</v>
      </c>
      <c r="E1186" s="5">
        <v>299000</v>
      </c>
      <c r="F1186" s="5">
        <v>299000</v>
      </c>
    </row>
    <row r="1187" spans="1:6" x14ac:dyDescent="0.35">
      <c r="A1187" s="1" t="s">
        <v>4578</v>
      </c>
      <c r="B1187" s="1" t="s">
        <v>4576</v>
      </c>
      <c r="C1187" s="1" t="s">
        <v>3420</v>
      </c>
      <c r="D1187">
        <v>1</v>
      </c>
      <c r="E1187" s="5">
        <v>89000</v>
      </c>
      <c r="F1187" s="5">
        <v>89000</v>
      </c>
    </row>
    <row r="1188" spans="1:6" x14ac:dyDescent="0.35">
      <c r="A1188" s="1" t="s">
        <v>4579</v>
      </c>
      <c r="B1188" s="1" t="s">
        <v>4580</v>
      </c>
      <c r="C1188" s="1" t="s">
        <v>3360</v>
      </c>
      <c r="D1188">
        <v>1</v>
      </c>
      <c r="E1188" s="5">
        <v>329000</v>
      </c>
      <c r="F1188" s="5">
        <v>329000</v>
      </c>
    </row>
    <row r="1189" spans="1:6" x14ac:dyDescent="0.35">
      <c r="A1189" s="1" t="s">
        <v>4581</v>
      </c>
      <c r="B1189" s="1" t="s">
        <v>4580</v>
      </c>
      <c r="C1189" s="1" t="s">
        <v>2396</v>
      </c>
      <c r="D1189">
        <v>1</v>
      </c>
      <c r="E1189" s="5">
        <v>49000</v>
      </c>
      <c r="F1189" s="5">
        <v>49000</v>
      </c>
    </row>
    <row r="1190" spans="1:6" x14ac:dyDescent="0.35">
      <c r="A1190" s="1" t="s">
        <v>4582</v>
      </c>
      <c r="B1190" s="1" t="s">
        <v>4583</v>
      </c>
      <c r="C1190" s="1" t="s">
        <v>2411</v>
      </c>
      <c r="D1190">
        <v>3</v>
      </c>
      <c r="E1190" s="5">
        <v>149000</v>
      </c>
      <c r="F1190" s="5">
        <v>447000</v>
      </c>
    </row>
    <row r="1191" spans="1:6" x14ac:dyDescent="0.35">
      <c r="A1191" s="1" t="s">
        <v>4584</v>
      </c>
      <c r="B1191" s="1" t="s">
        <v>4583</v>
      </c>
      <c r="C1191" s="1" t="s">
        <v>4045</v>
      </c>
      <c r="D1191">
        <v>2</v>
      </c>
      <c r="E1191" s="5">
        <v>99000</v>
      </c>
      <c r="F1191" s="5">
        <v>198000</v>
      </c>
    </row>
    <row r="1192" spans="1:6" x14ac:dyDescent="0.35">
      <c r="A1192" s="1" t="s">
        <v>4585</v>
      </c>
      <c r="B1192" s="1" t="s">
        <v>4586</v>
      </c>
      <c r="C1192" s="1" t="s">
        <v>2387</v>
      </c>
      <c r="D1192">
        <v>1</v>
      </c>
      <c r="E1192" s="5">
        <v>599000</v>
      </c>
      <c r="F1192" s="5">
        <v>599000</v>
      </c>
    </row>
    <row r="1193" spans="1:6" x14ac:dyDescent="0.35">
      <c r="A1193" s="1" t="s">
        <v>4587</v>
      </c>
      <c r="B1193" s="1" t="s">
        <v>4586</v>
      </c>
      <c r="C1193" s="1" t="s">
        <v>3906</v>
      </c>
      <c r="D1193">
        <v>1</v>
      </c>
      <c r="E1193" s="5">
        <v>449000</v>
      </c>
      <c r="F1193" s="5">
        <v>449000</v>
      </c>
    </row>
    <row r="1194" spans="1:6" x14ac:dyDescent="0.35">
      <c r="A1194" s="1" t="s">
        <v>4588</v>
      </c>
      <c r="B1194" s="1" t="s">
        <v>4589</v>
      </c>
      <c r="C1194" s="1" t="s">
        <v>2861</v>
      </c>
      <c r="D1194">
        <v>1</v>
      </c>
      <c r="E1194" s="5">
        <v>119000</v>
      </c>
      <c r="F1194" s="5">
        <v>119000</v>
      </c>
    </row>
    <row r="1195" spans="1:6" x14ac:dyDescent="0.35">
      <c r="A1195" s="1" t="s">
        <v>4590</v>
      </c>
      <c r="B1195" s="1" t="s">
        <v>4589</v>
      </c>
      <c r="C1195" s="1" t="s">
        <v>3161</v>
      </c>
      <c r="D1195">
        <v>1</v>
      </c>
      <c r="E1195" s="5">
        <v>349000</v>
      </c>
      <c r="F1195" s="5">
        <v>349000</v>
      </c>
    </row>
    <row r="1196" spans="1:6" x14ac:dyDescent="0.35">
      <c r="A1196" s="1" t="s">
        <v>4591</v>
      </c>
      <c r="B1196" s="1" t="s">
        <v>4592</v>
      </c>
      <c r="C1196" s="1" t="s">
        <v>2833</v>
      </c>
      <c r="D1196">
        <v>1</v>
      </c>
      <c r="E1196" s="5">
        <v>49000</v>
      </c>
      <c r="F1196" s="5">
        <v>49000</v>
      </c>
    </row>
    <row r="1197" spans="1:6" x14ac:dyDescent="0.35">
      <c r="A1197" s="1" t="s">
        <v>4593</v>
      </c>
      <c r="B1197" s="1" t="s">
        <v>4592</v>
      </c>
      <c r="C1197" s="1" t="s">
        <v>4424</v>
      </c>
      <c r="D1197">
        <v>1</v>
      </c>
      <c r="E1197" s="5">
        <v>449000</v>
      </c>
      <c r="F1197" s="5">
        <v>449000</v>
      </c>
    </row>
    <row r="1198" spans="1:6" x14ac:dyDescent="0.35">
      <c r="A1198" s="1" t="s">
        <v>4594</v>
      </c>
      <c r="B1198" s="1" t="s">
        <v>4595</v>
      </c>
      <c r="C1198" s="1" t="s">
        <v>2591</v>
      </c>
      <c r="D1198">
        <v>1</v>
      </c>
      <c r="E1198" s="5">
        <v>299000</v>
      </c>
      <c r="F1198" s="5">
        <v>299000</v>
      </c>
    </row>
    <row r="1199" spans="1:6" x14ac:dyDescent="0.35">
      <c r="A1199" s="1" t="s">
        <v>4596</v>
      </c>
      <c r="B1199" s="1" t="s">
        <v>4597</v>
      </c>
      <c r="C1199" s="1" t="s">
        <v>3948</v>
      </c>
      <c r="D1199">
        <v>1</v>
      </c>
      <c r="E1199" s="5">
        <v>449000</v>
      </c>
      <c r="F1199" s="5">
        <v>449000</v>
      </c>
    </row>
    <row r="1200" spans="1:6" x14ac:dyDescent="0.35">
      <c r="A1200" s="1" t="s">
        <v>4598</v>
      </c>
      <c r="B1200" s="1" t="s">
        <v>4597</v>
      </c>
      <c r="C1200" s="1" t="s">
        <v>2740</v>
      </c>
      <c r="D1200">
        <v>1</v>
      </c>
      <c r="E1200" s="5">
        <v>199000</v>
      </c>
      <c r="F1200" s="5">
        <v>199000</v>
      </c>
    </row>
    <row r="1201" spans="1:6" x14ac:dyDescent="0.35">
      <c r="A1201" s="1" t="s">
        <v>4599</v>
      </c>
      <c r="B1201" s="1" t="s">
        <v>4600</v>
      </c>
      <c r="C1201" s="1" t="s">
        <v>2738</v>
      </c>
      <c r="D1201">
        <v>1</v>
      </c>
      <c r="E1201" s="5">
        <v>59000</v>
      </c>
      <c r="F1201" s="5">
        <v>59000</v>
      </c>
    </row>
    <row r="1202" spans="1:6" x14ac:dyDescent="0.35">
      <c r="A1202" s="1" t="s">
        <v>4601</v>
      </c>
      <c r="B1202" s="1" t="s">
        <v>4602</v>
      </c>
      <c r="C1202" s="1" t="s">
        <v>3701</v>
      </c>
      <c r="D1202">
        <v>1</v>
      </c>
      <c r="E1202" s="5">
        <v>399000</v>
      </c>
      <c r="F1202" s="5">
        <v>399000</v>
      </c>
    </row>
    <row r="1203" spans="1:6" x14ac:dyDescent="0.35">
      <c r="A1203" s="1" t="s">
        <v>4603</v>
      </c>
      <c r="B1203" s="1" t="s">
        <v>4602</v>
      </c>
      <c r="C1203" s="1" t="s">
        <v>2480</v>
      </c>
      <c r="D1203">
        <v>1</v>
      </c>
      <c r="E1203" s="5">
        <v>129000</v>
      </c>
      <c r="F1203" s="5">
        <v>129000</v>
      </c>
    </row>
    <row r="1204" spans="1:6" x14ac:dyDescent="0.35">
      <c r="A1204" s="1" t="s">
        <v>4604</v>
      </c>
      <c r="B1204" s="1" t="s">
        <v>4605</v>
      </c>
      <c r="C1204" s="1" t="s">
        <v>2709</v>
      </c>
      <c r="D1204">
        <v>1</v>
      </c>
      <c r="E1204" s="5">
        <v>79000</v>
      </c>
      <c r="F1204" s="5">
        <v>79000</v>
      </c>
    </row>
    <row r="1205" spans="1:6" x14ac:dyDescent="0.35">
      <c r="A1205" s="1" t="s">
        <v>4606</v>
      </c>
      <c r="B1205" s="1" t="s">
        <v>4607</v>
      </c>
      <c r="C1205" s="1" t="s">
        <v>3823</v>
      </c>
      <c r="D1205">
        <v>2</v>
      </c>
      <c r="E1205" s="5">
        <v>399000</v>
      </c>
      <c r="F1205" s="5">
        <v>798000</v>
      </c>
    </row>
    <row r="1206" spans="1:6" x14ac:dyDescent="0.35">
      <c r="A1206" s="1" t="s">
        <v>4608</v>
      </c>
      <c r="B1206" s="1" t="s">
        <v>4607</v>
      </c>
      <c r="C1206" s="1" t="s">
        <v>2555</v>
      </c>
      <c r="D1206">
        <v>2</v>
      </c>
      <c r="E1206" s="5">
        <v>349000</v>
      </c>
      <c r="F1206" s="5">
        <v>698000</v>
      </c>
    </row>
    <row r="1207" spans="1:6" x14ac:dyDescent="0.35">
      <c r="A1207" s="1" t="s">
        <v>4609</v>
      </c>
      <c r="B1207" s="1" t="s">
        <v>4610</v>
      </c>
      <c r="C1207" s="1" t="s">
        <v>3451</v>
      </c>
      <c r="D1207">
        <v>1</v>
      </c>
      <c r="E1207" s="5">
        <v>299000</v>
      </c>
      <c r="F1207" s="5">
        <v>299000</v>
      </c>
    </row>
    <row r="1208" spans="1:6" x14ac:dyDescent="0.35">
      <c r="A1208" s="1" t="s">
        <v>4611</v>
      </c>
      <c r="B1208" s="1" t="s">
        <v>4612</v>
      </c>
      <c r="C1208" s="1" t="s">
        <v>3406</v>
      </c>
      <c r="D1208">
        <v>1</v>
      </c>
      <c r="E1208" s="5">
        <v>299000</v>
      </c>
      <c r="F1208" s="5">
        <v>299000</v>
      </c>
    </row>
    <row r="1209" spans="1:6" x14ac:dyDescent="0.35">
      <c r="A1209" s="1" t="s">
        <v>4613</v>
      </c>
      <c r="B1209" s="1" t="s">
        <v>4612</v>
      </c>
      <c r="C1209" s="1" t="s">
        <v>2931</v>
      </c>
      <c r="D1209">
        <v>1</v>
      </c>
      <c r="E1209" s="5">
        <v>199000</v>
      </c>
      <c r="F1209" s="5">
        <v>199000</v>
      </c>
    </row>
    <row r="1210" spans="1:6" x14ac:dyDescent="0.35">
      <c r="A1210" s="1" t="s">
        <v>4614</v>
      </c>
      <c r="B1210" s="1" t="s">
        <v>4615</v>
      </c>
      <c r="C1210" s="1" t="s">
        <v>2614</v>
      </c>
      <c r="D1210">
        <v>1</v>
      </c>
      <c r="E1210" s="5">
        <v>49000</v>
      </c>
      <c r="F1210" s="5">
        <v>49000</v>
      </c>
    </row>
    <row r="1211" spans="1:6" x14ac:dyDescent="0.35">
      <c r="A1211" s="1" t="s">
        <v>4616</v>
      </c>
      <c r="B1211" s="1" t="s">
        <v>4617</v>
      </c>
      <c r="C1211" s="1" t="s">
        <v>2387</v>
      </c>
      <c r="D1211">
        <v>2</v>
      </c>
      <c r="E1211" s="5">
        <v>599000</v>
      </c>
      <c r="F1211" s="5">
        <v>1198000</v>
      </c>
    </row>
    <row r="1212" spans="1:6" x14ac:dyDescent="0.35">
      <c r="A1212" s="1" t="s">
        <v>4618</v>
      </c>
      <c r="B1212" s="1" t="s">
        <v>4619</v>
      </c>
      <c r="C1212" s="1" t="s">
        <v>2510</v>
      </c>
      <c r="D1212">
        <v>1</v>
      </c>
      <c r="E1212" s="5">
        <v>229000</v>
      </c>
      <c r="F1212" s="5">
        <v>229000</v>
      </c>
    </row>
    <row r="1213" spans="1:6" x14ac:dyDescent="0.35">
      <c r="A1213" s="1" t="s">
        <v>4620</v>
      </c>
      <c r="B1213" s="1" t="s">
        <v>4619</v>
      </c>
      <c r="C1213" s="1" t="s">
        <v>3701</v>
      </c>
      <c r="D1213">
        <v>1</v>
      </c>
      <c r="E1213" s="5">
        <v>399000</v>
      </c>
      <c r="F1213" s="5">
        <v>399000</v>
      </c>
    </row>
    <row r="1214" spans="1:6" x14ac:dyDescent="0.35">
      <c r="A1214" s="1" t="s">
        <v>4621</v>
      </c>
      <c r="B1214" s="1" t="s">
        <v>4622</v>
      </c>
      <c r="C1214" s="1" t="s">
        <v>2503</v>
      </c>
      <c r="D1214">
        <v>1</v>
      </c>
      <c r="E1214" s="5">
        <v>349000</v>
      </c>
      <c r="F1214" s="5">
        <v>349000</v>
      </c>
    </row>
    <row r="1215" spans="1:6" x14ac:dyDescent="0.35">
      <c r="A1215" s="1" t="s">
        <v>4623</v>
      </c>
      <c r="B1215" s="1" t="s">
        <v>4624</v>
      </c>
      <c r="C1215" s="1" t="s">
        <v>3400</v>
      </c>
      <c r="D1215">
        <v>2</v>
      </c>
      <c r="E1215" s="5">
        <v>119000</v>
      </c>
      <c r="F1215" s="5">
        <v>238000</v>
      </c>
    </row>
    <row r="1216" spans="1:6" x14ac:dyDescent="0.35">
      <c r="A1216" s="1" t="s">
        <v>4625</v>
      </c>
      <c r="B1216" s="1" t="s">
        <v>4624</v>
      </c>
      <c r="C1216" s="1" t="s">
        <v>2746</v>
      </c>
      <c r="D1216">
        <v>1</v>
      </c>
      <c r="E1216" s="5">
        <v>329000</v>
      </c>
      <c r="F1216" s="5">
        <v>329000</v>
      </c>
    </row>
    <row r="1217" spans="1:6" x14ac:dyDescent="0.35">
      <c r="A1217" s="1" t="s">
        <v>4626</v>
      </c>
      <c r="B1217" s="1" t="s">
        <v>4627</v>
      </c>
      <c r="C1217" s="1" t="s">
        <v>2980</v>
      </c>
      <c r="D1217">
        <v>1</v>
      </c>
      <c r="E1217" s="5">
        <v>279000</v>
      </c>
      <c r="F1217" s="5">
        <v>279000</v>
      </c>
    </row>
    <row r="1218" spans="1:6" x14ac:dyDescent="0.35">
      <c r="A1218" s="1" t="s">
        <v>4628</v>
      </c>
      <c r="B1218" s="1" t="s">
        <v>4627</v>
      </c>
      <c r="C1218" s="1" t="s">
        <v>2582</v>
      </c>
      <c r="D1218">
        <v>3</v>
      </c>
      <c r="E1218" s="5">
        <v>59000</v>
      </c>
      <c r="F1218" s="5">
        <v>177000</v>
      </c>
    </row>
    <row r="1219" spans="1:6" x14ac:dyDescent="0.35">
      <c r="A1219" s="1" t="s">
        <v>4629</v>
      </c>
      <c r="B1219" s="1" t="s">
        <v>4630</v>
      </c>
      <c r="C1219" s="1" t="s">
        <v>3069</v>
      </c>
      <c r="D1219">
        <v>2</v>
      </c>
      <c r="E1219" s="5">
        <v>179000</v>
      </c>
      <c r="F1219" s="5">
        <v>358000</v>
      </c>
    </row>
    <row r="1220" spans="1:6" x14ac:dyDescent="0.35">
      <c r="A1220" s="1" t="s">
        <v>4631</v>
      </c>
      <c r="B1220" s="1" t="s">
        <v>4632</v>
      </c>
      <c r="C1220" s="1" t="s">
        <v>2940</v>
      </c>
      <c r="D1220">
        <v>1</v>
      </c>
      <c r="E1220" s="5">
        <v>149000</v>
      </c>
      <c r="F1220" s="5">
        <v>149000</v>
      </c>
    </row>
    <row r="1221" spans="1:6" x14ac:dyDescent="0.35">
      <c r="A1221" s="1" t="s">
        <v>4633</v>
      </c>
      <c r="B1221" s="1" t="s">
        <v>4634</v>
      </c>
      <c r="C1221" s="1" t="s">
        <v>2922</v>
      </c>
      <c r="D1221">
        <v>2</v>
      </c>
      <c r="E1221" s="5">
        <v>49000</v>
      </c>
      <c r="F1221" s="5">
        <v>98000</v>
      </c>
    </row>
    <row r="1222" spans="1:6" x14ac:dyDescent="0.35">
      <c r="A1222" s="1" t="s">
        <v>4635</v>
      </c>
      <c r="B1222" s="1" t="s">
        <v>4636</v>
      </c>
      <c r="C1222" s="1" t="s">
        <v>2606</v>
      </c>
      <c r="D1222">
        <v>2</v>
      </c>
      <c r="E1222" s="5">
        <v>499000</v>
      </c>
      <c r="F1222" s="5">
        <v>998000</v>
      </c>
    </row>
    <row r="1223" spans="1:6" x14ac:dyDescent="0.35">
      <c r="A1223" s="1" t="s">
        <v>4637</v>
      </c>
      <c r="B1223" s="1" t="s">
        <v>4636</v>
      </c>
      <c r="C1223" s="1" t="s">
        <v>2565</v>
      </c>
      <c r="D1223">
        <v>1</v>
      </c>
      <c r="E1223" s="5">
        <v>69000</v>
      </c>
      <c r="F1223" s="5">
        <v>69000</v>
      </c>
    </row>
    <row r="1224" spans="1:6" x14ac:dyDescent="0.35">
      <c r="A1224" s="1" t="s">
        <v>4638</v>
      </c>
      <c r="B1224" s="1" t="s">
        <v>4639</v>
      </c>
      <c r="C1224" s="1" t="s">
        <v>2421</v>
      </c>
      <c r="D1224">
        <v>1</v>
      </c>
      <c r="E1224" s="5">
        <v>249000</v>
      </c>
      <c r="F1224" s="5">
        <v>249000</v>
      </c>
    </row>
    <row r="1225" spans="1:6" x14ac:dyDescent="0.35">
      <c r="A1225" s="1" t="s">
        <v>4640</v>
      </c>
      <c r="B1225" s="1" t="s">
        <v>4641</v>
      </c>
      <c r="C1225" s="1" t="s">
        <v>3400</v>
      </c>
      <c r="D1225">
        <v>1</v>
      </c>
      <c r="E1225" s="5">
        <v>119000</v>
      </c>
      <c r="F1225" s="5">
        <v>119000</v>
      </c>
    </row>
    <row r="1226" spans="1:6" x14ac:dyDescent="0.35">
      <c r="A1226" s="1" t="s">
        <v>4642</v>
      </c>
      <c r="B1226" s="1" t="s">
        <v>4641</v>
      </c>
      <c r="C1226" s="1" t="s">
        <v>2535</v>
      </c>
      <c r="D1226">
        <v>1</v>
      </c>
      <c r="E1226" s="5">
        <v>499000</v>
      </c>
      <c r="F1226" s="5">
        <v>499000</v>
      </c>
    </row>
    <row r="1227" spans="1:6" x14ac:dyDescent="0.35">
      <c r="A1227" s="1" t="s">
        <v>4643</v>
      </c>
      <c r="B1227" s="1" t="s">
        <v>4644</v>
      </c>
      <c r="C1227" s="1" t="s">
        <v>2443</v>
      </c>
      <c r="D1227">
        <v>1</v>
      </c>
      <c r="E1227" s="5">
        <v>89000</v>
      </c>
      <c r="F1227" s="5">
        <v>89000</v>
      </c>
    </row>
    <row r="1228" spans="1:6" x14ac:dyDescent="0.35">
      <c r="A1228" s="1" t="s">
        <v>4645</v>
      </c>
      <c r="B1228" s="1" t="s">
        <v>4646</v>
      </c>
      <c r="C1228" s="1" t="s">
        <v>2706</v>
      </c>
      <c r="D1228">
        <v>1</v>
      </c>
      <c r="E1228" s="5">
        <v>59000</v>
      </c>
      <c r="F1228" s="5">
        <v>59000</v>
      </c>
    </row>
    <row r="1229" spans="1:6" x14ac:dyDescent="0.35">
      <c r="A1229" s="1" t="s">
        <v>4647</v>
      </c>
      <c r="B1229" s="1" t="s">
        <v>4648</v>
      </c>
      <c r="C1229" s="1" t="s">
        <v>2612</v>
      </c>
      <c r="D1229">
        <v>1</v>
      </c>
      <c r="E1229" s="5">
        <v>149000</v>
      </c>
      <c r="F1229" s="5">
        <v>149000</v>
      </c>
    </row>
    <row r="1230" spans="1:6" x14ac:dyDescent="0.35">
      <c r="A1230" s="1" t="s">
        <v>4649</v>
      </c>
      <c r="B1230" s="1" t="s">
        <v>4648</v>
      </c>
      <c r="C1230" s="1" t="s">
        <v>4650</v>
      </c>
      <c r="D1230">
        <v>3</v>
      </c>
      <c r="E1230" s="5">
        <v>149000</v>
      </c>
      <c r="F1230" s="5">
        <v>447000</v>
      </c>
    </row>
    <row r="1231" spans="1:6" x14ac:dyDescent="0.35">
      <c r="A1231" s="1" t="s">
        <v>4651</v>
      </c>
      <c r="B1231" s="1" t="s">
        <v>4652</v>
      </c>
      <c r="C1231" s="1" t="s">
        <v>3388</v>
      </c>
      <c r="D1231">
        <v>1</v>
      </c>
      <c r="E1231" s="5">
        <v>399000</v>
      </c>
      <c r="F1231" s="5">
        <v>399000</v>
      </c>
    </row>
    <row r="1232" spans="1:6" x14ac:dyDescent="0.35">
      <c r="A1232" s="1" t="s">
        <v>4653</v>
      </c>
      <c r="B1232" s="1" t="s">
        <v>4652</v>
      </c>
      <c r="C1232" s="1" t="s">
        <v>2500</v>
      </c>
      <c r="D1232">
        <v>1</v>
      </c>
      <c r="E1232" s="5">
        <v>549000</v>
      </c>
      <c r="F1232" s="5">
        <v>549000</v>
      </c>
    </row>
    <row r="1233" spans="1:6" x14ac:dyDescent="0.35">
      <c r="A1233" s="1" t="s">
        <v>4654</v>
      </c>
      <c r="B1233" s="1" t="s">
        <v>4655</v>
      </c>
      <c r="C1233" s="1" t="s">
        <v>3701</v>
      </c>
      <c r="D1233">
        <v>1</v>
      </c>
      <c r="E1233" s="5">
        <v>399000</v>
      </c>
      <c r="F1233" s="5">
        <v>399000</v>
      </c>
    </row>
    <row r="1234" spans="1:6" x14ac:dyDescent="0.35">
      <c r="A1234" s="1" t="s">
        <v>4656</v>
      </c>
      <c r="B1234" s="1" t="s">
        <v>4655</v>
      </c>
      <c r="C1234" s="1" t="s">
        <v>2455</v>
      </c>
      <c r="D1234">
        <v>1</v>
      </c>
      <c r="E1234" s="5">
        <v>249000</v>
      </c>
      <c r="F1234" s="5">
        <v>249000</v>
      </c>
    </row>
    <row r="1235" spans="1:6" x14ac:dyDescent="0.35">
      <c r="A1235" s="1" t="s">
        <v>4657</v>
      </c>
      <c r="B1235" s="1" t="s">
        <v>4658</v>
      </c>
      <c r="C1235" s="1" t="s">
        <v>3701</v>
      </c>
      <c r="D1235">
        <v>1</v>
      </c>
      <c r="E1235" s="5">
        <v>399000</v>
      </c>
      <c r="F1235" s="5">
        <v>399000</v>
      </c>
    </row>
    <row r="1236" spans="1:6" x14ac:dyDescent="0.35">
      <c r="A1236" s="1" t="s">
        <v>4659</v>
      </c>
      <c r="B1236" s="1" t="s">
        <v>4660</v>
      </c>
      <c r="C1236" s="1" t="s">
        <v>2806</v>
      </c>
      <c r="D1236">
        <v>1</v>
      </c>
      <c r="E1236" s="5">
        <v>129000</v>
      </c>
      <c r="F1236" s="5">
        <v>129000</v>
      </c>
    </row>
    <row r="1237" spans="1:6" x14ac:dyDescent="0.35">
      <c r="A1237" s="1" t="s">
        <v>4661</v>
      </c>
      <c r="B1237" s="1" t="s">
        <v>4662</v>
      </c>
      <c r="C1237" s="1" t="s">
        <v>2692</v>
      </c>
      <c r="D1237">
        <v>2</v>
      </c>
      <c r="E1237" s="5">
        <v>549000</v>
      </c>
      <c r="F1237" s="5">
        <v>1098000</v>
      </c>
    </row>
    <row r="1238" spans="1:6" x14ac:dyDescent="0.35">
      <c r="A1238" s="1" t="s">
        <v>4663</v>
      </c>
      <c r="B1238" s="1" t="s">
        <v>4662</v>
      </c>
      <c r="C1238" s="1" t="s">
        <v>3360</v>
      </c>
      <c r="D1238">
        <v>1</v>
      </c>
      <c r="E1238" s="5">
        <v>329000</v>
      </c>
      <c r="F1238" s="5">
        <v>329000</v>
      </c>
    </row>
    <row r="1239" spans="1:6" x14ac:dyDescent="0.35">
      <c r="A1239" s="1" t="s">
        <v>4664</v>
      </c>
      <c r="B1239" s="1" t="s">
        <v>4665</v>
      </c>
      <c r="C1239" s="1" t="s">
        <v>2627</v>
      </c>
      <c r="D1239">
        <v>2</v>
      </c>
      <c r="E1239" s="5">
        <v>179000</v>
      </c>
      <c r="F1239" s="5">
        <v>358000</v>
      </c>
    </row>
    <row r="1240" spans="1:6" x14ac:dyDescent="0.35">
      <c r="A1240" s="1" t="s">
        <v>4666</v>
      </c>
      <c r="B1240" s="1" t="s">
        <v>4665</v>
      </c>
      <c r="C1240" s="1" t="s">
        <v>3655</v>
      </c>
      <c r="D1240">
        <v>1</v>
      </c>
      <c r="E1240" s="5">
        <v>449000</v>
      </c>
      <c r="F1240" s="5">
        <v>449000</v>
      </c>
    </row>
    <row r="1241" spans="1:6" x14ac:dyDescent="0.35">
      <c r="A1241" s="1" t="s">
        <v>4667</v>
      </c>
      <c r="B1241" s="1" t="s">
        <v>4665</v>
      </c>
      <c r="C1241" s="1" t="s">
        <v>2672</v>
      </c>
      <c r="D1241">
        <v>1</v>
      </c>
      <c r="E1241" s="5">
        <v>349000</v>
      </c>
      <c r="F1241" s="5">
        <v>349000</v>
      </c>
    </row>
    <row r="1242" spans="1:6" x14ac:dyDescent="0.35">
      <c r="A1242" s="1" t="s">
        <v>4668</v>
      </c>
      <c r="B1242" s="1" t="s">
        <v>4669</v>
      </c>
      <c r="C1242" s="1" t="s">
        <v>3145</v>
      </c>
      <c r="D1242">
        <v>2</v>
      </c>
      <c r="E1242" s="5">
        <v>79000</v>
      </c>
      <c r="F1242" s="5">
        <v>158000</v>
      </c>
    </row>
    <row r="1243" spans="1:6" x14ac:dyDescent="0.35">
      <c r="A1243" s="1" t="s">
        <v>4670</v>
      </c>
      <c r="B1243" s="1" t="s">
        <v>4671</v>
      </c>
      <c r="C1243" s="1" t="s">
        <v>2911</v>
      </c>
      <c r="D1243">
        <v>3</v>
      </c>
      <c r="E1243" s="5">
        <v>329000</v>
      </c>
      <c r="F1243" s="5">
        <v>987000</v>
      </c>
    </row>
    <row r="1244" spans="1:6" x14ac:dyDescent="0.35">
      <c r="A1244" s="1" t="s">
        <v>4672</v>
      </c>
      <c r="B1244" s="1" t="s">
        <v>4673</v>
      </c>
      <c r="C1244" s="1" t="s">
        <v>3369</v>
      </c>
      <c r="D1244">
        <v>3</v>
      </c>
      <c r="E1244" s="5">
        <v>549000</v>
      </c>
      <c r="F1244" s="5">
        <v>1647000</v>
      </c>
    </row>
    <row r="1245" spans="1:6" x14ac:dyDescent="0.35">
      <c r="A1245" s="1" t="s">
        <v>4674</v>
      </c>
      <c r="B1245" s="1" t="s">
        <v>4675</v>
      </c>
      <c r="C1245" s="1" t="s">
        <v>2631</v>
      </c>
      <c r="D1245">
        <v>2</v>
      </c>
      <c r="E1245" s="5">
        <v>299000</v>
      </c>
      <c r="F1245" s="5">
        <v>598000</v>
      </c>
    </row>
    <row r="1246" spans="1:6" x14ac:dyDescent="0.35">
      <c r="A1246" s="1" t="s">
        <v>4676</v>
      </c>
      <c r="B1246" s="1" t="s">
        <v>4677</v>
      </c>
      <c r="C1246" s="1" t="s">
        <v>2806</v>
      </c>
      <c r="D1246">
        <v>1</v>
      </c>
      <c r="E1246" s="5">
        <v>129000</v>
      </c>
      <c r="F1246" s="5">
        <v>129000</v>
      </c>
    </row>
    <row r="1247" spans="1:6" x14ac:dyDescent="0.35">
      <c r="A1247" s="1" t="s">
        <v>4678</v>
      </c>
      <c r="B1247" s="1" t="s">
        <v>4677</v>
      </c>
      <c r="C1247" s="1" t="s">
        <v>4679</v>
      </c>
      <c r="D1247">
        <v>1</v>
      </c>
      <c r="E1247" s="5">
        <v>279000</v>
      </c>
      <c r="F1247" s="5">
        <v>279000</v>
      </c>
    </row>
    <row r="1248" spans="1:6" x14ac:dyDescent="0.35">
      <c r="A1248" s="1" t="s">
        <v>4680</v>
      </c>
      <c r="B1248" s="1" t="s">
        <v>4677</v>
      </c>
      <c r="C1248" s="1" t="s">
        <v>3114</v>
      </c>
      <c r="D1248">
        <v>1</v>
      </c>
      <c r="E1248" s="5">
        <v>59000</v>
      </c>
      <c r="F1248" s="5">
        <v>59000</v>
      </c>
    </row>
    <row r="1249" spans="1:6" x14ac:dyDescent="0.35">
      <c r="A1249" s="1" t="s">
        <v>4681</v>
      </c>
      <c r="B1249" s="1" t="s">
        <v>4682</v>
      </c>
      <c r="C1249" s="1" t="s">
        <v>2961</v>
      </c>
      <c r="D1249">
        <v>1</v>
      </c>
      <c r="E1249" s="5">
        <v>279000</v>
      </c>
      <c r="F1249" s="5">
        <v>279000</v>
      </c>
    </row>
    <row r="1250" spans="1:6" x14ac:dyDescent="0.35">
      <c r="A1250" s="1" t="s">
        <v>4683</v>
      </c>
      <c r="B1250" s="1" t="s">
        <v>4684</v>
      </c>
      <c r="C1250" s="1" t="s">
        <v>4146</v>
      </c>
      <c r="D1250">
        <v>1</v>
      </c>
      <c r="E1250" s="5">
        <v>329000</v>
      </c>
      <c r="F1250" s="5">
        <v>329000</v>
      </c>
    </row>
    <row r="1251" spans="1:6" x14ac:dyDescent="0.35">
      <c r="A1251" s="1" t="s">
        <v>4685</v>
      </c>
      <c r="B1251" s="1" t="s">
        <v>4686</v>
      </c>
      <c r="C1251" s="1" t="s">
        <v>2669</v>
      </c>
      <c r="D1251">
        <v>1</v>
      </c>
      <c r="E1251" s="5">
        <v>249000</v>
      </c>
      <c r="F1251" s="5">
        <v>249000</v>
      </c>
    </row>
    <row r="1252" spans="1:6" x14ac:dyDescent="0.35">
      <c r="A1252" s="1" t="s">
        <v>4687</v>
      </c>
      <c r="B1252" s="1" t="s">
        <v>4686</v>
      </c>
      <c r="C1252" s="1" t="s">
        <v>2470</v>
      </c>
      <c r="D1252">
        <v>1</v>
      </c>
      <c r="E1252" s="5">
        <v>229000</v>
      </c>
      <c r="F1252" s="5">
        <v>229000</v>
      </c>
    </row>
    <row r="1253" spans="1:6" x14ac:dyDescent="0.35">
      <c r="A1253" s="1" t="s">
        <v>4688</v>
      </c>
      <c r="B1253" s="1" t="s">
        <v>4686</v>
      </c>
      <c r="C1253" s="1" t="s">
        <v>2439</v>
      </c>
      <c r="D1253">
        <v>1</v>
      </c>
      <c r="E1253" s="5">
        <v>599000</v>
      </c>
      <c r="F1253" s="5">
        <v>599000</v>
      </c>
    </row>
    <row r="1254" spans="1:6" x14ac:dyDescent="0.35">
      <c r="A1254" s="1" t="s">
        <v>4689</v>
      </c>
      <c r="B1254" s="1" t="s">
        <v>4690</v>
      </c>
      <c r="C1254" s="1" t="s">
        <v>2634</v>
      </c>
      <c r="D1254">
        <v>1</v>
      </c>
      <c r="E1254" s="5">
        <v>49000</v>
      </c>
      <c r="F1254" s="5">
        <v>49000</v>
      </c>
    </row>
    <row r="1255" spans="1:6" x14ac:dyDescent="0.35">
      <c r="A1255" s="1" t="s">
        <v>4691</v>
      </c>
      <c r="B1255" s="1" t="s">
        <v>4690</v>
      </c>
      <c r="C1255" s="1" t="s">
        <v>2967</v>
      </c>
      <c r="D1255">
        <v>2</v>
      </c>
      <c r="E1255" s="5">
        <v>49000</v>
      </c>
      <c r="F1255" s="5">
        <v>98000</v>
      </c>
    </row>
    <row r="1256" spans="1:6" x14ac:dyDescent="0.35">
      <c r="A1256" s="1" t="s">
        <v>4692</v>
      </c>
      <c r="B1256" s="1" t="s">
        <v>4693</v>
      </c>
      <c r="C1256" s="1" t="s">
        <v>2669</v>
      </c>
      <c r="D1256">
        <v>1</v>
      </c>
      <c r="E1256" s="5">
        <v>249000</v>
      </c>
      <c r="F1256" s="5">
        <v>249000</v>
      </c>
    </row>
    <row r="1257" spans="1:6" x14ac:dyDescent="0.35">
      <c r="A1257" s="1" t="s">
        <v>4694</v>
      </c>
      <c r="B1257" s="1" t="s">
        <v>4695</v>
      </c>
      <c r="C1257" s="1" t="s">
        <v>2424</v>
      </c>
      <c r="D1257">
        <v>1</v>
      </c>
      <c r="E1257" s="5">
        <v>279000</v>
      </c>
      <c r="F1257" s="5">
        <v>279000</v>
      </c>
    </row>
    <row r="1258" spans="1:6" x14ac:dyDescent="0.35">
      <c r="A1258" s="1" t="s">
        <v>4696</v>
      </c>
      <c r="B1258" s="1" t="s">
        <v>4697</v>
      </c>
      <c r="C1258" s="1" t="s">
        <v>4045</v>
      </c>
      <c r="D1258">
        <v>1</v>
      </c>
      <c r="E1258" s="5">
        <v>99000</v>
      </c>
      <c r="F1258" s="5">
        <v>99000</v>
      </c>
    </row>
    <row r="1259" spans="1:6" x14ac:dyDescent="0.35">
      <c r="A1259" s="1" t="s">
        <v>4698</v>
      </c>
      <c r="B1259" s="1" t="s">
        <v>4697</v>
      </c>
      <c r="C1259" s="1" t="s">
        <v>2695</v>
      </c>
      <c r="D1259">
        <v>2</v>
      </c>
      <c r="E1259" s="5">
        <v>349000</v>
      </c>
      <c r="F1259" s="5">
        <v>698000</v>
      </c>
    </row>
    <row r="1260" spans="1:6" x14ac:dyDescent="0.35">
      <c r="A1260" s="1" t="s">
        <v>4699</v>
      </c>
      <c r="B1260" s="1" t="s">
        <v>4700</v>
      </c>
      <c r="C1260" s="1" t="s">
        <v>2655</v>
      </c>
      <c r="D1260">
        <v>2</v>
      </c>
      <c r="E1260" s="5">
        <v>89000</v>
      </c>
      <c r="F1260" s="5">
        <v>178000</v>
      </c>
    </row>
    <row r="1261" spans="1:6" x14ac:dyDescent="0.35">
      <c r="A1261" s="1" t="s">
        <v>4701</v>
      </c>
      <c r="B1261" s="1" t="s">
        <v>4702</v>
      </c>
      <c r="C1261" s="1" t="s">
        <v>4045</v>
      </c>
      <c r="D1261">
        <v>1</v>
      </c>
      <c r="E1261" s="5">
        <v>99000</v>
      </c>
      <c r="F1261" s="5">
        <v>99000</v>
      </c>
    </row>
    <row r="1262" spans="1:6" x14ac:dyDescent="0.35">
      <c r="A1262" s="1" t="s">
        <v>4703</v>
      </c>
      <c r="B1262" s="1" t="s">
        <v>4702</v>
      </c>
      <c r="C1262" s="1" t="s">
        <v>3547</v>
      </c>
      <c r="D1262">
        <v>1</v>
      </c>
      <c r="E1262" s="5">
        <v>249000</v>
      </c>
      <c r="F1262" s="5">
        <v>249000</v>
      </c>
    </row>
    <row r="1263" spans="1:6" x14ac:dyDescent="0.35">
      <c r="A1263" s="1" t="s">
        <v>4704</v>
      </c>
      <c r="B1263" s="1" t="s">
        <v>4705</v>
      </c>
      <c r="C1263" s="1" t="s">
        <v>2940</v>
      </c>
      <c r="D1263">
        <v>1</v>
      </c>
      <c r="E1263" s="5">
        <v>149000</v>
      </c>
      <c r="F1263" s="5">
        <v>149000</v>
      </c>
    </row>
    <row r="1264" spans="1:6" x14ac:dyDescent="0.35">
      <c r="A1264" s="1" t="s">
        <v>4706</v>
      </c>
      <c r="B1264" s="1" t="s">
        <v>4707</v>
      </c>
      <c r="C1264" s="1" t="s">
        <v>2980</v>
      </c>
      <c r="D1264">
        <v>1</v>
      </c>
      <c r="E1264" s="5">
        <v>279000</v>
      </c>
      <c r="F1264" s="5">
        <v>279000</v>
      </c>
    </row>
    <row r="1265" spans="1:6" x14ac:dyDescent="0.35">
      <c r="A1265" s="1" t="s">
        <v>4708</v>
      </c>
      <c r="B1265" s="1" t="s">
        <v>4707</v>
      </c>
      <c r="C1265" s="1" t="s">
        <v>3245</v>
      </c>
      <c r="D1265">
        <v>1</v>
      </c>
      <c r="E1265" s="5">
        <v>499000</v>
      </c>
      <c r="F1265" s="5">
        <v>499000</v>
      </c>
    </row>
    <row r="1266" spans="1:6" x14ac:dyDescent="0.35">
      <c r="A1266" s="1" t="s">
        <v>4709</v>
      </c>
      <c r="B1266" s="1" t="s">
        <v>4710</v>
      </c>
      <c r="C1266" s="1" t="s">
        <v>2527</v>
      </c>
      <c r="D1266">
        <v>1</v>
      </c>
      <c r="E1266" s="5">
        <v>279000</v>
      </c>
      <c r="F1266" s="5">
        <v>279000</v>
      </c>
    </row>
    <row r="1267" spans="1:6" x14ac:dyDescent="0.35">
      <c r="A1267" s="1" t="s">
        <v>4711</v>
      </c>
      <c r="B1267" s="1" t="s">
        <v>4712</v>
      </c>
      <c r="C1267" s="1" t="s">
        <v>3689</v>
      </c>
      <c r="D1267">
        <v>1</v>
      </c>
      <c r="E1267" s="5">
        <v>499000</v>
      </c>
      <c r="F1267" s="5">
        <v>499000</v>
      </c>
    </row>
    <row r="1268" spans="1:6" x14ac:dyDescent="0.35">
      <c r="A1268" s="1" t="s">
        <v>4713</v>
      </c>
      <c r="B1268" s="1" t="s">
        <v>4714</v>
      </c>
      <c r="C1268" s="1" t="s">
        <v>2446</v>
      </c>
      <c r="D1268">
        <v>1</v>
      </c>
      <c r="E1268" s="5">
        <v>399000</v>
      </c>
      <c r="F1268" s="5">
        <v>399000</v>
      </c>
    </row>
    <row r="1269" spans="1:6" x14ac:dyDescent="0.35">
      <c r="A1269" s="1" t="s">
        <v>4715</v>
      </c>
      <c r="B1269" s="1" t="s">
        <v>4716</v>
      </c>
      <c r="C1269" s="1" t="s">
        <v>2596</v>
      </c>
      <c r="D1269">
        <v>1</v>
      </c>
      <c r="E1269" s="5">
        <v>89000</v>
      </c>
      <c r="F1269" s="5">
        <v>89000</v>
      </c>
    </row>
    <row r="1270" spans="1:6" x14ac:dyDescent="0.35">
      <c r="A1270" s="1" t="s">
        <v>4717</v>
      </c>
      <c r="B1270" s="1" t="s">
        <v>4716</v>
      </c>
      <c r="C1270" s="1" t="s">
        <v>2780</v>
      </c>
      <c r="D1270">
        <v>1</v>
      </c>
      <c r="E1270" s="5">
        <v>449000</v>
      </c>
      <c r="F1270" s="5">
        <v>449000</v>
      </c>
    </row>
    <row r="1271" spans="1:6" x14ac:dyDescent="0.35">
      <c r="A1271" s="1" t="s">
        <v>4718</v>
      </c>
      <c r="B1271" s="1" t="s">
        <v>4719</v>
      </c>
      <c r="C1271" s="1" t="s">
        <v>3676</v>
      </c>
      <c r="D1271">
        <v>1</v>
      </c>
      <c r="E1271" s="5">
        <v>449000</v>
      </c>
      <c r="F1271" s="5">
        <v>449000</v>
      </c>
    </row>
    <row r="1272" spans="1:6" x14ac:dyDescent="0.35">
      <c r="A1272" s="1" t="s">
        <v>4720</v>
      </c>
      <c r="B1272" s="1" t="s">
        <v>4719</v>
      </c>
      <c r="C1272" s="1" t="s">
        <v>3642</v>
      </c>
      <c r="D1272">
        <v>1</v>
      </c>
      <c r="E1272" s="5">
        <v>149000</v>
      </c>
      <c r="F1272" s="5">
        <v>149000</v>
      </c>
    </row>
    <row r="1273" spans="1:6" x14ac:dyDescent="0.35">
      <c r="A1273" s="1" t="s">
        <v>4721</v>
      </c>
      <c r="B1273" s="1" t="s">
        <v>4719</v>
      </c>
      <c r="C1273" s="1" t="s">
        <v>2836</v>
      </c>
      <c r="D1273">
        <v>1</v>
      </c>
      <c r="E1273" s="5">
        <v>279000</v>
      </c>
      <c r="F1273" s="5">
        <v>279000</v>
      </c>
    </row>
    <row r="1274" spans="1:6" x14ac:dyDescent="0.35">
      <c r="A1274" s="1" t="s">
        <v>4722</v>
      </c>
      <c r="B1274" s="1" t="s">
        <v>4723</v>
      </c>
      <c r="C1274" s="1" t="s">
        <v>2883</v>
      </c>
      <c r="D1274">
        <v>1</v>
      </c>
      <c r="E1274" s="5">
        <v>69000</v>
      </c>
      <c r="F1274" s="5">
        <v>69000</v>
      </c>
    </row>
    <row r="1275" spans="1:6" x14ac:dyDescent="0.35">
      <c r="A1275" s="1" t="s">
        <v>4724</v>
      </c>
      <c r="B1275" s="1" t="s">
        <v>4725</v>
      </c>
      <c r="C1275" s="1" t="s">
        <v>2392</v>
      </c>
      <c r="D1275">
        <v>2</v>
      </c>
      <c r="E1275" s="5">
        <v>329000</v>
      </c>
      <c r="F1275" s="5">
        <v>658000</v>
      </c>
    </row>
    <row r="1276" spans="1:6" x14ac:dyDescent="0.35">
      <c r="A1276" s="1" t="s">
        <v>4726</v>
      </c>
      <c r="B1276" s="1" t="s">
        <v>4725</v>
      </c>
      <c r="C1276" s="1" t="s">
        <v>2599</v>
      </c>
      <c r="D1276">
        <v>1</v>
      </c>
      <c r="E1276" s="5">
        <v>199000</v>
      </c>
      <c r="F1276" s="5">
        <v>199000</v>
      </c>
    </row>
    <row r="1277" spans="1:6" x14ac:dyDescent="0.35">
      <c r="A1277" s="1" t="s">
        <v>4727</v>
      </c>
      <c r="B1277" s="1" t="s">
        <v>4725</v>
      </c>
      <c r="C1277" s="1" t="s">
        <v>3903</v>
      </c>
      <c r="D1277">
        <v>1</v>
      </c>
      <c r="E1277" s="5">
        <v>229000</v>
      </c>
      <c r="F1277" s="5">
        <v>229000</v>
      </c>
    </row>
    <row r="1278" spans="1:6" x14ac:dyDescent="0.35">
      <c r="A1278" s="1" t="s">
        <v>4728</v>
      </c>
      <c r="B1278" s="1" t="s">
        <v>4729</v>
      </c>
      <c r="C1278" s="1" t="s">
        <v>2688</v>
      </c>
      <c r="D1278">
        <v>1</v>
      </c>
      <c r="E1278" s="5">
        <v>119000</v>
      </c>
      <c r="F1278" s="5">
        <v>119000</v>
      </c>
    </row>
    <row r="1279" spans="1:6" x14ac:dyDescent="0.35">
      <c r="A1279" s="1" t="s">
        <v>4730</v>
      </c>
      <c r="B1279" s="1" t="s">
        <v>4731</v>
      </c>
      <c r="C1279" s="1" t="s">
        <v>2838</v>
      </c>
      <c r="D1279">
        <v>1</v>
      </c>
      <c r="E1279" s="5">
        <v>129000</v>
      </c>
      <c r="F1279" s="5">
        <v>129000</v>
      </c>
    </row>
    <row r="1280" spans="1:6" x14ac:dyDescent="0.35">
      <c r="A1280" s="1" t="s">
        <v>4732</v>
      </c>
      <c r="B1280" s="1" t="s">
        <v>4733</v>
      </c>
      <c r="C1280" s="1" t="s">
        <v>2695</v>
      </c>
      <c r="D1280">
        <v>2</v>
      </c>
      <c r="E1280" s="5">
        <v>349000</v>
      </c>
      <c r="F1280" s="5">
        <v>698000</v>
      </c>
    </row>
    <row r="1281" spans="1:6" x14ac:dyDescent="0.35">
      <c r="A1281" s="1" t="s">
        <v>4734</v>
      </c>
      <c r="B1281" s="1" t="s">
        <v>4735</v>
      </c>
      <c r="C1281" s="1" t="s">
        <v>3049</v>
      </c>
      <c r="D1281">
        <v>1</v>
      </c>
      <c r="E1281" s="5">
        <v>129000</v>
      </c>
      <c r="F1281" s="5">
        <v>129000</v>
      </c>
    </row>
    <row r="1282" spans="1:6" x14ac:dyDescent="0.35">
      <c r="A1282" s="1" t="s">
        <v>4736</v>
      </c>
      <c r="B1282" s="1" t="s">
        <v>4737</v>
      </c>
      <c r="C1282" s="1" t="s">
        <v>3049</v>
      </c>
      <c r="D1282">
        <v>1</v>
      </c>
      <c r="E1282" s="5">
        <v>129000</v>
      </c>
      <c r="F1282" s="5">
        <v>129000</v>
      </c>
    </row>
    <row r="1283" spans="1:6" x14ac:dyDescent="0.35">
      <c r="A1283" s="1" t="s">
        <v>4738</v>
      </c>
      <c r="B1283" s="1" t="s">
        <v>4739</v>
      </c>
      <c r="C1283" s="1" t="s">
        <v>2738</v>
      </c>
      <c r="D1283">
        <v>1</v>
      </c>
      <c r="E1283" s="5">
        <v>59000</v>
      </c>
      <c r="F1283" s="5">
        <v>59000</v>
      </c>
    </row>
    <row r="1284" spans="1:6" x14ac:dyDescent="0.35">
      <c r="A1284" s="1" t="s">
        <v>4740</v>
      </c>
      <c r="B1284" s="1" t="s">
        <v>4739</v>
      </c>
      <c r="C1284" s="1" t="s">
        <v>2494</v>
      </c>
      <c r="D1284">
        <v>2</v>
      </c>
      <c r="E1284" s="5">
        <v>229000</v>
      </c>
      <c r="F1284" s="5">
        <v>458000</v>
      </c>
    </row>
    <row r="1285" spans="1:6" x14ac:dyDescent="0.35">
      <c r="A1285" s="1" t="s">
        <v>4741</v>
      </c>
      <c r="B1285" s="1" t="s">
        <v>4739</v>
      </c>
      <c r="C1285" s="1" t="s">
        <v>2625</v>
      </c>
      <c r="D1285">
        <v>1</v>
      </c>
      <c r="E1285" s="5">
        <v>119000</v>
      </c>
      <c r="F1285" s="5">
        <v>119000</v>
      </c>
    </row>
    <row r="1286" spans="1:6" x14ac:dyDescent="0.35">
      <c r="A1286" s="1" t="s">
        <v>4742</v>
      </c>
      <c r="B1286" s="1" t="s">
        <v>4743</v>
      </c>
      <c r="C1286" s="1" t="s">
        <v>2399</v>
      </c>
      <c r="D1286">
        <v>1</v>
      </c>
      <c r="E1286" s="5">
        <v>199000</v>
      </c>
      <c r="F1286" s="5">
        <v>199000</v>
      </c>
    </row>
    <row r="1287" spans="1:6" x14ac:dyDescent="0.35">
      <c r="A1287" s="1" t="s">
        <v>4744</v>
      </c>
      <c r="B1287" s="1" t="s">
        <v>4745</v>
      </c>
      <c r="C1287" s="1" t="s">
        <v>2448</v>
      </c>
      <c r="D1287">
        <v>1</v>
      </c>
      <c r="E1287" s="5">
        <v>149000</v>
      </c>
      <c r="F1287" s="5">
        <v>149000</v>
      </c>
    </row>
    <row r="1288" spans="1:6" x14ac:dyDescent="0.35">
      <c r="A1288" s="1" t="s">
        <v>4746</v>
      </c>
      <c r="B1288" s="1" t="s">
        <v>4747</v>
      </c>
      <c r="C1288" s="1" t="s">
        <v>2803</v>
      </c>
      <c r="D1288">
        <v>1</v>
      </c>
      <c r="E1288" s="5">
        <v>99000</v>
      </c>
      <c r="F1288" s="5">
        <v>99000</v>
      </c>
    </row>
    <row r="1289" spans="1:6" x14ac:dyDescent="0.35">
      <c r="A1289" s="1" t="s">
        <v>4748</v>
      </c>
      <c r="B1289" s="1" t="s">
        <v>4747</v>
      </c>
      <c r="C1289" s="1" t="s">
        <v>3547</v>
      </c>
      <c r="D1289">
        <v>1</v>
      </c>
      <c r="E1289" s="5">
        <v>249000</v>
      </c>
      <c r="F1289" s="5">
        <v>249000</v>
      </c>
    </row>
    <row r="1290" spans="1:6" x14ac:dyDescent="0.35">
      <c r="A1290" s="1" t="s">
        <v>4749</v>
      </c>
      <c r="B1290" s="1" t="s">
        <v>4750</v>
      </c>
      <c r="C1290" s="1" t="s">
        <v>3676</v>
      </c>
      <c r="D1290">
        <v>1</v>
      </c>
      <c r="E1290" s="5">
        <v>449000</v>
      </c>
      <c r="F1290" s="5">
        <v>449000</v>
      </c>
    </row>
    <row r="1291" spans="1:6" x14ac:dyDescent="0.35">
      <c r="A1291" s="1" t="s">
        <v>4751</v>
      </c>
      <c r="B1291" s="1" t="s">
        <v>4750</v>
      </c>
      <c r="C1291" s="1" t="s">
        <v>3287</v>
      </c>
      <c r="D1291">
        <v>1</v>
      </c>
      <c r="E1291" s="5">
        <v>229000</v>
      </c>
      <c r="F1291" s="5">
        <v>229000</v>
      </c>
    </row>
    <row r="1292" spans="1:6" x14ac:dyDescent="0.35">
      <c r="A1292" s="1" t="s">
        <v>4752</v>
      </c>
      <c r="B1292" s="1" t="s">
        <v>4750</v>
      </c>
      <c r="C1292" s="1" t="s">
        <v>2980</v>
      </c>
      <c r="D1292">
        <v>1</v>
      </c>
      <c r="E1292" s="5">
        <v>279000</v>
      </c>
      <c r="F1292" s="5">
        <v>279000</v>
      </c>
    </row>
    <row r="1293" spans="1:6" x14ac:dyDescent="0.35">
      <c r="A1293" s="1" t="s">
        <v>4753</v>
      </c>
      <c r="B1293" s="1" t="s">
        <v>4754</v>
      </c>
      <c r="C1293" s="1" t="s">
        <v>2466</v>
      </c>
      <c r="D1293">
        <v>1</v>
      </c>
      <c r="E1293" s="5">
        <v>89000</v>
      </c>
      <c r="F1293" s="5">
        <v>89000</v>
      </c>
    </row>
    <row r="1294" spans="1:6" x14ac:dyDescent="0.35">
      <c r="A1294" s="1" t="s">
        <v>4755</v>
      </c>
      <c r="B1294" s="1" t="s">
        <v>4754</v>
      </c>
      <c r="C1294" s="1" t="s">
        <v>3522</v>
      </c>
      <c r="D1294">
        <v>1</v>
      </c>
      <c r="E1294" s="5">
        <v>249000</v>
      </c>
      <c r="F1294" s="5">
        <v>249000</v>
      </c>
    </row>
    <row r="1295" spans="1:6" x14ac:dyDescent="0.35">
      <c r="A1295" s="1" t="s">
        <v>4756</v>
      </c>
      <c r="B1295" s="1" t="s">
        <v>4754</v>
      </c>
      <c r="C1295" s="1" t="s">
        <v>2736</v>
      </c>
      <c r="D1295">
        <v>1</v>
      </c>
      <c r="E1295" s="5">
        <v>499000</v>
      </c>
      <c r="F1295" s="5">
        <v>499000</v>
      </c>
    </row>
    <row r="1296" spans="1:6" x14ac:dyDescent="0.35">
      <c r="A1296" s="1" t="s">
        <v>4757</v>
      </c>
      <c r="B1296" s="1" t="s">
        <v>4758</v>
      </c>
      <c r="C1296" s="1" t="s">
        <v>3701</v>
      </c>
      <c r="D1296">
        <v>1</v>
      </c>
      <c r="E1296" s="5">
        <v>399000</v>
      </c>
      <c r="F1296" s="5">
        <v>399000</v>
      </c>
    </row>
    <row r="1297" spans="1:6" x14ac:dyDescent="0.35">
      <c r="A1297" s="1" t="s">
        <v>4759</v>
      </c>
      <c r="B1297" s="1" t="s">
        <v>4758</v>
      </c>
      <c r="C1297" s="1" t="s">
        <v>2551</v>
      </c>
      <c r="D1297">
        <v>1</v>
      </c>
      <c r="E1297" s="5">
        <v>179000</v>
      </c>
      <c r="F1297" s="5">
        <v>179000</v>
      </c>
    </row>
    <row r="1298" spans="1:6" x14ac:dyDescent="0.35">
      <c r="A1298" s="1" t="s">
        <v>4760</v>
      </c>
      <c r="B1298" s="1" t="s">
        <v>4761</v>
      </c>
      <c r="C1298" s="1" t="s">
        <v>4762</v>
      </c>
      <c r="D1298">
        <v>1</v>
      </c>
      <c r="E1298" s="5">
        <v>149000</v>
      </c>
      <c r="F1298" s="5">
        <v>149000</v>
      </c>
    </row>
    <row r="1299" spans="1:6" x14ac:dyDescent="0.35">
      <c r="A1299" s="1" t="s">
        <v>4763</v>
      </c>
      <c r="B1299" s="1" t="s">
        <v>4764</v>
      </c>
      <c r="C1299" s="1" t="s">
        <v>2416</v>
      </c>
      <c r="D1299">
        <v>1</v>
      </c>
      <c r="E1299" s="5">
        <v>149000</v>
      </c>
      <c r="F1299" s="5">
        <v>149000</v>
      </c>
    </row>
    <row r="1300" spans="1:6" x14ac:dyDescent="0.35">
      <c r="A1300" s="1" t="s">
        <v>4765</v>
      </c>
      <c r="B1300" s="1" t="s">
        <v>4764</v>
      </c>
      <c r="C1300" s="1" t="s">
        <v>3346</v>
      </c>
      <c r="D1300">
        <v>1</v>
      </c>
      <c r="E1300" s="5">
        <v>399000</v>
      </c>
      <c r="F1300" s="5">
        <v>399000</v>
      </c>
    </row>
    <row r="1301" spans="1:6" x14ac:dyDescent="0.35">
      <c r="A1301" s="1" t="s">
        <v>4766</v>
      </c>
      <c r="B1301" s="1" t="s">
        <v>4767</v>
      </c>
      <c r="C1301" s="1" t="s">
        <v>2937</v>
      </c>
      <c r="D1301">
        <v>3</v>
      </c>
      <c r="E1301" s="5">
        <v>49000</v>
      </c>
      <c r="F1301" s="5">
        <v>147000</v>
      </c>
    </row>
    <row r="1302" spans="1:6" x14ac:dyDescent="0.35">
      <c r="A1302" s="1" t="s">
        <v>4768</v>
      </c>
      <c r="B1302" s="1" t="s">
        <v>4767</v>
      </c>
      <c r="C1302" s="1" t="s">
        <v>3142</v>
      </c>
      <c r="D1302">
        <v>1</v>
      </c>
      <c r="E1302" s="5">
        <v>399000</v>
      </c>
      <c r="F1302" s="5">
        <v>399000</v>
      </c>
    </row>
    <row r="1303" spans="1:6" x14ac:dyDescent="0.35">
      <c r="A1303" s="1" t="s">
        <v>4769</v>
      </c>
      <c r="B1303" s="1" t="s">
        <v>4770</v>
      </c>
      <c r="C1303" s="1" t="s">
        <v>3676</v>
      </c>
      <c r="D1303">
        <v>1</v>
      </c>
      <c r="E1303" s="5">
        <v>449000</v>
      </c>
      <c r="F1303" s="5">
        <v>449000</v>
      </c>
    </row>
    <row r="1304" spans="1:6" x14ac:dyDescent="0.35">
      <c r="A1304" s="1" t="s">
        <v>4771</v>
      </c>
      <c r="B1304" s="1" t="s">
        <v>4772</v>
      </c>
      <c r="C1304" s="1" t="s">
        <v>2638</v>
      </c>
      <c r="D1304">
        <v>1</v>
      </c>
      <c r="E1304" s="5">
        <v>179000</v>
      </c>
      <c r="F1304" s="5">
        <v>179000</v>
      </c>
    </row>
    <row r="1305" spans="1:6" x14ac:dyDescent="0.35">
      <c r="A1305" s="1" t="s">
        <v>4773</v>
      </c>
      <c r="B1305" s="1" t="s">
        <v>4772</v>
      </c>
      <c r="C1305" s="1" t="s">
        <v>2890</v>
      </c>
      <c r="D1305">
        <v>1</v>
      </c>
      <c r="E1305" s="5">
        <v>129000</v>
      </c>
      <c r="F1305" s="5">
        <v>129000</v>
      </c>
    </row>
    <row r="1306" spans="1:6" x14ac:dyDescent="0.35">
      <c r="A1306" s="1" t="s">
        <v>4774</v>
      </c>
      <c r="B1306" s="1" t="s">
        <v>4775</v>
      </c>
      <c r="C1306" s="1" t="s">
        <v>3637</v>
      </c>
      <c r="D1306">
        <v>1</v>
      </c>
      <c r="E1306" s="5">
        <v>449000</v>
      </c>
      <c r="F1306" s="5">
        <v>449000</v>
      </c>
    </row>
    <row r="1307" spans="1:6" x14ac:dyDescent="0.35">
      <c r="A1307" s="1" t="s">
        <v>4776</v>
      </c>
      <c r="B1307" s="1" t="s">
        <v>4777</v>
      </c>
      <c r="C1307" s="1" t="s">
        <v>2492</v>
      </c>
      <c r="D1307">
        <v>2</v>
      </c>
      <c r="E1307" s="5">
        <v>59000</v>
      </c>
      <c r="F1307" s="5">
        <v>118000</v>
      </c>
    </row>
    <row r="1308" spans="1:6" x14ac:dyDescent="0.35">
      <c r="A1308" s="1" t="s">
        <v>4778</v>
      </c>
      <c r="B1308" s="1" t="s">
        <v>4777</v>
      </c>
      <c r="C1308" s="1" t="s">
        <v>2720</v>
      </c>
      <c r="D1308">
        <v>2</v>
      </c>
      <c r="E1308" s="5">
        <v>199000</v>
      </c>
      <c r="F1308" s="5">
        <v>398000</v>
      </c>
    </row>
    <row r="1309" spans="1:6" x14ac:dyDescent="0.35">
      <c r="A1309" s="1" t="s">
        <v>4779</v>
      </c>
      <c r="B1309" s="1" t="s">
        <v>4780</v>
      </c>
      <c r="C1309" s="1" t="s">
        <v>3191</v>
      </c>
      <c r="D1309">
        <v>1</v>
      </c>
      <c r="E1309" s="5">
        <v>399000</v>
      </c>
      <c r="F1309" s="5">
        <v>399000</v>
      </c>
    </row>
    <row r="1310" spans="1:6" x14ac:dyDescent="0.35">
      <c r="A1310" s="1" t="s">
        <v>4781</v>
      </c>
      <c r="B1310" s="1" t="s">
        <v>4782</v>
      </c>
      <c r="C1310" s="1" t="s">
        <v>2389</v>
      </c>
      <c r="D1310">
        <v>3</v>
      </c>
      <c r="E1310" s="5">
        <v>449000</v>
      </c>
      <c r="F1310" s="5">
        <v>1347000</v>
      </c>
    </row>
    <row r="1311" spans="1:6" x14ac:dyDescent="0.35">
      <c r="A1311" s="1" t="s">
        <v>4783</v>
      </c>
      <c r="B1311" s="1" t="s">
        <v>4782</v>
      </c>
      <c r="C1311" s="1" t="s">
        <v>3196</v>
      </c>
      <c r="D1311">
        <v>1</v>
      </c>
      <c r="E1311" s="5">
        <v>149000</v>
      </c>
      <c r="F1311" s="5">
        <v>149000</v>
      </c>
    </row>
    <row r="1312" spans="1:6" x14ac:dyDescent="0.35">
      <c r="A1312" s="1" t="s">
        <v>4784</v>
      </c>
      <c r="B1312" s="1" t="s">
        <v>4785</v>
      </c>
      <c r="C1312" s="1" t="s">
        <v>2461</v>
      </c>
      <c r="D1312">
        <v>1</v>
      </c>
      <c r="E1312" s="5">
        <v>89000</v>
      </c>
      <c r="F1312" s="5">
        <v>89000</v>
      </c>
    </row>
    <row r="1313" spans="1:6" x14ac:dyDescent="0.35">
      <c r="A1313" s="1" t="s">
        <v>4786</v>
      </c>
      <c r="B1313" s="1" t="s">
        <v>4787</v>
      </c>
      <c r="C1313" s="1" t="s">
        <v>2659</v>
      </c>
      <c r="D1313">
        <v>2</v>
      </c>
      <c r="E1313" s="5">
        <v>449000</v>
      </c>
      <c r="F1313" s="5">
        <v>898000</v>
      </c>
    </row>
    <row r="1314" spans="1:6" x14ac:dyDescent="0.35">
      <c r="A1314" s="1" t="s">
        <v>4788</v>
      </c>
      <c r="B1314" s="1" t="s">
        <v>4789</v>
      </c>
      <c r="C1314" s="1" t="s">
        <v>2947</v>
      </c>
      <c r="D1314">
        <v>1</v>
      </c>
      <c r="E1314" s="5">
        <v>449000</v>
      </c>
      <c r="F1314" s="5">
        <v>449000</v>
      </c>
    </row>
    <row r="1315" spans="1:6" x14ac:dyDescent="0.35">
      <c r="A1315" s="1" t="s">
        <v>4790</v>
      </c>
      <c r="B1315" s="1" t="s">
        <v>4791</v>
      </c>
      <c r="C1315" s="1" t="s">
        <v>4306</v>
      </c>
      <c r="D1315">
        <v>2</v>
      </c>
      <c r="E1315" s="5">
        <v>399000</v>
      </c>
      <c r="F1315" s="5">
        <v>798000</v>
      </c>
    </row>
    <row r="1316" spans="1:6" x14ac:dyDescent="0.35">
      <c r="A1316" s="1" t="s">
        <v>4792</v>
      </c>
      <c r="B1316" s="1" t="s">
        <v>4791</v>
      </c>
      <c r="C1316" s="1" t="s">
        <v>2392</v>
      </c>
      <c r="D1316">
        <v>1</v>
      </c>
      <c r="E1316" s="5">
        <v>329000</v>
      </c>
      <c r="F1316" s="5">
        <v>329000</v>
      </c>
    </row>
    <row r="1317" spans="1:6" x14ac:dyDescent="0.35">
      <c r="A1317" s="1" t="s">
        <v>4793</v>
      </c>
      <c r="B1317" s="1" t="s">
        <v>4791</v>
      </c>
      <c r="C1317" s="1" t="s">
        <v>3659</v>
      </c>
      <c r="D1317">
        <v>1</v>
      </c>
      <c r="E1317" s="5">
        <v>299000</v>
      </c>
      <c r="F1317" s="5">
        <v>299000</v>
      </c>
    </row>
    <row r="1318" spans="1:6" x14ac:dyDescent="0.35">
      <c r="A1318" s="1" t="s">
        <v>4794</v>
      </c>
      <c r="B1318" s="1" t="s">
        <v>4795</v>
      </c>
      <c r="C1318" s="1" t="s">
        <v>3168</v>
      </c>
      <c r="D1318">
        <v>1</v>
      </c>
      <c r="E1318" s="5">
        <v>449000</v>
      </c>
      <c r="F1318" s="5">
        <v>449000</v>
      </c>
    </row>
    <row r="1319" spans="1:6" x14ac:dyDescent="0.35">
      <c r="A1319" s="1" t="s">
        <v>4796</v>
      </c>
      <c r="B1319" s="1" t="s">
        <v>4797</v>
      </c>
      <c r="C1319" s="1" t="s">
        <v>2738</v>
      </c>
      <c r="D1319">
        <v>2</v>
      </c>
      <c r="E1319" s="5">
        <v>59000</v>
      </c>
      <c r="F1319" s="5">
        <v>118000</v>
      </c>
    </row>
    <row r="1320" spans="1:6" x14ac:dyDescent="0.35">
      <c r="A1320" s="1" t="s">
        <v>4798</v>
      </c>
      <c r="B1320" s="1" t="s">
        <v>4797</v>
      </c>
      <c r="C1320" s="1" t="s">
        <v>3422</v>
      </c>
      <c r="D1320">
        <v>1</v>
      </c>
      <c r="E1320" s="5">
        <v>229000</v>
      </c>
      <c r="F1320" s="5">
        <v>229000</v>
      </c>
    </row>
    <row r="1321" spans="1:6" x14ac:dyDescent="0.35">
      <c r="A1321" s="1" t="s">
        <v>4799</v>
      </c>
      <c r="B1321" s="1" t="s">
        <v>4800</v>
      </c>
      <c r="C1321" s="1" t="s">
        <v>2453</v>
      </c>
      <c r="D1321">
        <v>1</v>
      </c>
      <c r="E1321" s="5">
        <v>119000</v>
      </c>
      <c r="F1321" s="5">
        <v>119000</v>
      </c>
    </row>
    <row r="1322" spans="1:6" x14ac:dyDescent="0.35">
      <c r="A1322" s="1" t="s">
        <v>4801</v>
      </c>
      <c r="B1322" s="1" t="s">
        <v>4800</v>
      </c>
      <c r="C1322" s="1" t="s">
        <v>3231</v>
      </c>
      <c r="D1322">
        <v>1</v>
      </c>
      <c r="E1322" s="5">
        <v>329000</v>
      </c>
      <c r="F1322" s="5">
        <v>329000</v>
      </c>
    </row>
    <row r="1323" spans="1:6" x14ac:dyDescent="0.35">
      <c r="A1323" s="1" t="s">
        <v>4802</v>
      </c>
      <c r="B1323" s="1" t="s">
        <v>4800</v>
      </c>
      <c r="C1323" s="1" t="s">
        <v>3918</v>
      </c>
      <c r="D1323">
        <v>1</v>
      </c>
      <c r="E1323" s="5">
        <v>99000</v>
      </c>
      <c r="F1323" s="5">
        <v>99000</v>
      </c>
    </row>
    <row r="1324" spans="1:6" x14ac:dyDescent="0.35">
      <c r="A1324" s="1" t="s">
        <v>4803</v>
      </c>
      <c r="B1324" s="1" t="s">
        <v>4804</v>
      </c>
      <c r="C1324" s="1" t="s">
        <v>3918</v>
      </c>
      <c r="D1324">
        <v>2</v>
      </c>
      <c r="E1324" s="5">
        <v>99000</v>
      </c>
      <c r="F1324" s="5">
        <v>198000</v>
      </c>
    </row>
    <row r="1325" spans="1:6" x14ac:dyDescent="0.35">
      <c r="A1325" s="1" t="s">
        <v>4805</v>
      </c>
      <c r="B1325" s="1" t="s">
        <v>4804</v>
      </c>
      <c r="C1325" s="1" t="s">
        <v>2669</v>
      </c>
      <c r="D1325">
        <v>1</v>
      </c>
      <c r="E1325" s="5">
        <v>249000</v>
      </c>
      <c r="F1325" s="5">
        <v>249000</v>
      </c>
    </row>
    <row r="1326" spans="1:6" x14ac:dyDescent="0.35">
      <c r="A1326" s="1" t="s">
        <v>4806</v>
      </c>
      <c r="B1326" s="1" t="s">
        <v>4804</v>
      </c>
      <c r="C1326" s="1" t="s">
        <v>2585</v>
      </c>
      <c r="D1326">
        <v>1</v>
      </c>
      <c r="E1326" s="5">
        <v>499000</v>
      </c>
      <c r="F1326" s="5">
        <v>499000</v>
      </c>
    </row>
    <row r="1327" spans="1:6" x14ac:dyDescent="0.35">
      <c r="A1327" s="1" t="s">
        <v>4807</v>
      </c>
      <c r="B1327" s="1" t="s">
        <v>4808</v>
      </c>
      <c r="C1327" s="1" t="s">
        <v>4045</v>
      </c>
      <c r="D1327">
        <v>1</v>
      </c>
      <c r="E1327" s="5">
        <v>99000</v>
      </c>
      <c r="F1327" s="5">
        <v>99000</v>
      </c>
    </row>
    <row r="1328" spans="1:6" x14ac:dyDescent="0.35">
      <c r="A1328" s="1" t="s">
        <v>4809</v>
      </c>
      <c r="B1328" s="1" t="s">
        <v>4810</v>
      </c>
      <c r="C1328" s="1" t="s">
        <v>3823</v>
      </c>
      <c r="D1328">
        <v>1</v>
      </c>
      <c r="E1328" s="5">
        <v>399000</v>
      </c>
      <c r="F1328" s="5">
        <v>399000</v>
      </c>
    </row>
    <row r="1329" spans="1:6" x14ac:dyDescent="0.35">
      <c r="A1329" s="1" t="s">
        <v>4811</v>
      </c>
      <c r="B1329" s="1" t="s">
        <v>4812</v>
      </c>
      <c r="C1329" s="1" t="s">
        <v>2603</v>
      </c>
      <c r="D1329">
        <v>1</v>
      </c>
      <c r="E1329" s="5">
        <v>179000</v>
      </c>
      <c r="F1329" s="5">
        <v>179000</v>
      </c>
    </row>
    <row r="1330" spans="1:6" x14ac:dyDescent="0.35">
      <c r="A1330" s="1" t="s">
        <v>4813</v>
      </c>
      <c r="B1330" s="1" t="s">
        <v>4812</v>
      </c>
      <c r="C1330" s="1" t="s">
        <v>3906</v>
      </c>
      <c r="D1330">
        <v>1</v>
      </c>
      <c r="E1330" s="5">
        <v>449000</v>
      </c>
      <c r="F1330" s="5">
        <v>449000</v>
      </c>
    </row>
    <row r="1331" spans="1:6" x14ac:dyDescent="0.35">
      <c r="A1331" s="1" t="s">
        <v>4814</v>
      </c>
      <c r="B1331" s="1" t="s">
        <v>4812</v>
      </c>
      <c r="C1331" s="1" t="s">
        <v>2429</v>
      </c>
      <c r="D1331">
        <v>1</v>
      </c>
      <c r="E1331" s="5">
        <v>79000</v>
      </c>
      <c r="F1331" s="5">
        <v>79000</v>
      </c>
    </row>
    <row r="1332" spans="1:6" x14ac:dyDescent="0.35">
      <c r="A1332" s="1" t="s">
        <v>4815</v>
      </c>
      <c r="B1332" s="1" t="s">
        <v>4816</v>
      </c>
      <c r="C1332" s="1" t="s">
        <v>2394</v>
      </c>
      <c r="D1332">
        <v>1</v>
      </c>
      <c r="E1332" s="5">
        <v>129000</v>
      </c>
      <c r="F1332" s="5">
        <v>129000</v>
      </c>
    </row>
    <row r="1333" spans="1:6" x14ac:dyDescent="0.35">
      <c r="A1333" s="1" t="s">
        <v>4817</v>
      </c>
      <c r="B1333" s="1" t="s">
        <v>4816</v>
      </c>
      <c r="C1333" s="1" t="s">
        <v>3289</v>
      </c>
      <c r="D1333">
        <v>1</v>
      </c>
      <c r="E1333" s="5">
        <v>299000</v>
      </c>
      <c r="F1333" s="5">
        <v>299000</v>
      </c>
    </row>
    <row r="1334" spans="1:6" x14ac:dyDescent="0.35">
      <c r="A1334" s="1" t="s">
        <v>4818</v>
      </c>
      <c r="B1334" s="1" t="s">
        <v>4819</v>
      </c>
      <c r="C1334" s="1" t="s">
        <v>2869</v>
      </c>
      <c r="D1334">
        <v>1</v>
      </c>
      <c r="E1334" s="5">
        <v>499000</v>
      </c>
      <c r="F1334" s="5">
        <v>499000</v>
      </c>
    </row>
    <row r="1335" spans="1:6" x14ac:dyDescent="0.35">
      <c r="A1335" s="1" t="s">
        <v>4820</v>
      </c>
      <c r="B1335" s="1" t="s">
        <v>4821</v>
      </c>
      <c r="C1335" s="1" t="s">
        <v>2505</v>
      </c>
      <c r="D1335">
        <v>2</v>
      </c>
      <c r="E1335" s="5">
        <v>99000</v>
      </c>
      <c r="F1335" s="5">
        <v>198000</v>
      </c>
    </row>
    <row r="1336" spans="1:6" x14ac:dyDescent="0.35">
      <c r="A1336" s="1" t="s">
        <v>4822</v>
      </c>
      <c r="B1336" s="1" t="s">
        <v>4821</v>
      </c>
      <c r="C1336" s="1" t="s">
        <v>2956</v>
      </c>
      <c r="D1336">
        <v>2</v>
      </c>
      <c r="E1336" s="5">
        <v>399000</v>
      </c>
      <c r="F1336" s="5">
        <v>798000</v>
      </c>
    </row>
    <row r="1337" spans="1:6" x14ac:dyDescent="0.35">
      <c r="A1337" s="1" t="s">
        <v>4823</v>
      </c>
      <c r="B1337" s="1" t="s">
        <v>4824</v>
      </c>
      <c r="C1337" s="1" t="s">
        <v>3054</v>
      </c>
      <c r="D1337">
        <v>1</v>
      </c>
      <c r="E1337" s="5">
        <v>129000</v>
      </c>
      <c r="F1337" s="5">
        <v>129000</v>
      </c>
    </row>
    <row r="1338" spans="1:6" x14ac:dyDescent="0.35">
      <c r="A1338" s="1" t="s">
        <v>4825</v>
      </c>
      <c r="B1338" s="1" t="s">
        <v>4824</v>
      </c>
      <c r="C1338" s="1" t="s">
        <v>3087</v>
      </c>
      <c r="D1338">
        <v>2</v>
      </c>
      <c r="E1338" s="5">
        <v>199000</v>
      </c>
      <c r="F1338" s="5">
        <v>398000</v>
      </c>
    </row>
    <row r="1339" spans="1:6" x14ac:dyDescent="0.35">
      <c r="A1339" s="1" t="s">
        <v>4826</v>
      </c>
      <c r="B1339" s="1" t="s">
        <v>4827</v>
      </c>
      <c r="C1339" s="1" t="s">
        <v>2429</v>
      </c>
      <c r="D1339">
        <v>1</v>
      </c>
      <c r="E1339" s="5">
        <v>79000</v>
      </c>
      <c r="F1339" s="5">
        <v>79000</v>
      </c>
    </row>
    <row r="1340" spans="1:6" x14ac:dyDescent="0.35">
      <c r="A1340" s="1" t="s">
        <v>4828</v>
      </c>
      <c r="B1340" s="1" t="s">
        <v>4827</v>
      </c>
      <c r="C1340" s="1" t="s">
        <v>2402</v>
      </c>
      <c r="D1340">
        <v>1</v>
      </c>
      <c r="E1340" s="5">
        <v>119000</v>
      </c>
      <c r="F1340" s="5">
        <v>119000</v>
      </c>
    </row>
    <row r="1341" spans="1:6" x14ac:dyDescent="0.35">
      <c r="A1341" s="1" t="s">
        <v>4829</v>
      </c>
      <c r="B1341" s="1" t="s">
        <v>4830</v>
      </c>
      <c r="C1341" s="1" t="s">
        <v>3837</v>
      </c>
      <c r="D1341">
        <v>2</v>
      </c>
      <c r="E1341" s="5">
        <v>329000</v>
      </c>
      <c r="F1341" s="5">
        <v>658000</v>
      </c>
    </row>
    <row r="1342" spans="1:6" x14ac:dyDescent="0.35">
      <c r="A1342" s="1" t="s">
        <v>4831</v>
      </c>
      <c r="B1342" s="1" t="s">
        <v>4832</v>
      </c>
      <c r="C1342" s="1" t="s">
        <v>2577</v>
      </c>
      <c r="D1342">
        <v>1</v>
      </c>
      <c r="E1342" s="5">
        <v>99000</v>
      </c>
      <c r="F1342" s="5">
        <v>99000</v>
      </c>
    </row>
    <row r="1343" spans="1:6" x14ac:dyDescent="0.35">
      <c r="A1343" s="1" t="s">
        <v>4833</v>
      </c>
      <c r="B1343" s="1" t="s">
        <v>4834</v>
      </c>
      <c r="C1343" s="1" t="s">
        <v>2961</v>
      </c>
      <c r="D1343">
        <v>1</v>
      </c>
      <c r="E1343" s="5">
        <v>279000</v>
      </c>
      <c r="F1343" s="5">
        <v>279000</v>
      </c>
    </row>
    <row r="1344" spans="1:6" x14ac:dyDescent="0.35">
      <c r="A1344" s="1" t="s">
        <v>4835</v>
      </c>
      <c r="B1344" s="1" t="s">
        <v>4834</v>
      </c>
      <c r="C1344" s="1" t="s">
        <v>2508</v>
      </c>
      <c r="D1344">
        <v>1</v>
      </c>
      <c r="E1344" s="5">
        <v>69000</v>
      </c>
      <c r="F1344" s="5">
        <v>69000</v>
      </c>
    </row>
    <row r="1345" spans="1:6" x14ac:dyDescent="0.35">
      <c r="A1345" s="1" t="s">
        <v>4836</v>
      </c>
      <c r="B1345" s="1" t="s">
        <v>4834</v>
      </c>
      <c r="C1345" s="1" t="s">
        <v>3211</v>
      </c>
      <c r="D1345">
        <v>1</v>
      </c>
      <c r="E1345" s="5">
        <v>129000</v>
      </c>
      <c r="F1345" s="5">
        <v>129000</v>
      </c>
    </row>
    <row r="1346" spans="1:6" x14ac:dyDescent="0.35">
      <c r="A1346" s="1" t="s">
        <v>4837</v>
      </c>
      <c r="B1346" s="1" t="s">
        <v>4838</v>
      </c>
      <c r="C1346" s="1" t="s">
        <v>2674</v>
      </c>
      <c r="D1346">
        <v>1</v>
      </c>
      <c r="E1346" s="5">
        <v>89000</v>
      </c>
      <c r="F1346" s="5">
        <v>89000</v>
      </c>
    </row>
    <row r="1347" spans="1:6" x14ac:dyDescent="0.35">
      <c r="A1347" s="1" t="s">
        <v>4839</v>
      </c>
      <c r="B1347" s="1" t="s">
        <v>4838</v>
      </c>
      <c r="C1347" s="1" t="s">
        <v>2443</v>
      </c>
      <c r="D1347">
        <v>2</v>
      </c>
      <c r="E1347" s="5">
        <v>89000</v>
      </c>
      <c r="F1347" s="5">
        <v>178000</v>
      </c>
    </row>
    <row r="1348" spans="1:6" x14ac:dyDescent="0.35">
      <c r="A1348" s="1" t="s">
        <v>4840</v>
      </c>
      <c r="B1348" s="1" t="s">
        <v>4838</v>
      </c>
      <c r="C1348" s="1" t="s">
        <v>2473</v>
      </c>
      <c r="D1348">
        <v>1</v>
      </c>
      <c r="E1348" s="5">
        <v>499000</v>
      </c>
      <c r="F1348" s="5">
        <v>499000</v>
      </c>
    </row>
    <row r="1349" spans="1:6" x14ac:dyDescent="0.35">
      <c r="A1349" s="1" t="s">
        <v>4841</v>
      </c>
      <c r="B1349" s="1" t="s">
        <v>4842</v>
      </c>
      <c r="C1349" s="1" t="s">
        <v>2636</v>
      </c>
      <c r="D1349">
        <v>1</v>
      </c>
      <c r="E1349" s="5">
        <v>229000</v>
      </c>
      <c r="F1349" s="5">
        <v>229000</v>
      </c>
    </row>
    <row r="1350" spans="1:6" x14ac:dyDescent="0.35">
      <c r="A1350" s="1" t="s">
        <v>4843</v>
      </c>
      <c r="B1350" s="1" t="s">
        <v>4842</v>
      </c>
      <c r="C1350" s="1" t="s">
        <v>2876</v>
      </c>
      <c r="D1350">
        <v>2</v>
      </c>
      <c r="E1350" s="5">
        <v>59000</v>
      </c>
      <c r="F1350" s="5">
        <v>118000</v>
      </c>
    </row>
    <row r="1351" spans="1:6" x14ac:dyDescent="0.35">
      <c r="A1351" s="1" t="s">
        <v>4844</v>
      </c>
      <c r="B1351" s="1" t="s">
        <v>4845</v>
      </c>
      <c r="C1351" s="1" t="s">
        <v>2450</v>
      </c>
      <c r="D1351">
        <v>1</v>
      </c>
      <c r="E1351" s="5">
        <v>599000</v>
      </c>
      <c r="F1351" s="5">
        <v>599000</v>
      </c>
    </row>
    <row r="1352" spans="1:6" x14ac:dyDescent="0.35">
      <c r="A1352" s="1" t="s">
        <v>4846</v>
      </c>
      <c r="B1352" s="1" t="s">
        <v>4845</v>
      </c>
      <c r="C1352" s="1" t="s">
        <v>2726</v>
      </c>
      <c r="D1352">
        <v>1</v>
      </c>
      <c r="E1352" s="5">
        <v>229000</v>
      </c>
      <c r="F1352" s="5">
        <v>229000</v>
      </c>
    </row>
    <row r="1353" spans="1:6" x14ac:dyDescent="0.35">
      <c r="A1353" s="1" t="s">
        <v>4847</v>
      </c>
      <c r="B1353" s="1" t="s">
        <v>4845</v>
      </c>
      <c r="C1353" s="1" t="s">
        <v>2545</v>
      </c>
      <c r="D1353">
        <v>1</v>
      </c>
      <c r="E1353" s="5">
        <v>329000</v>
      </c>
      <c r="F1353" s="5">
        <v>329000</v>
      </c>
    </row>
    <row r="1354" spans="1:6" x14ac:dyDescent="0.35">
      <c r="A1354" s="1" t="s">
        <v>4848</v>
      </c>
      <c r="B1354" s="1" t="s">
        <v>4849</v>
      </c>
      <c r="C1354" s="1" t="s">
        <v>2736</v>
      </c>
      <c r="D1354">
        <v>1</v>
      </c>
      <c r="E1354" s="5">
        <v>499000</v>
      </c>
      <c r="F1354" s="5">
        <v>499000</v>
      </c>
    </row>
    <row r="1355" spans="1:6" x14ac:dyDescent="0.35">
      <c r="A1355" s="1" t="s">
        <v>4850</v>
      </c>
      <c r="B1355" s="1" t="s">
        <v>4849</v>
      </c>
      <c r="C1355" s="1" t="s">
        <v>2588</v>
      </c>
      <c r="D1355">
        <v>1</v>
      </c>
      <c r="E1355" s="5">
        <v>279000</v>
      </c>
      <c r="F1355" s="5">
        <v>279000</v>
      </c>
    </row>
    <row r="1356" spans="1:6" x14ac:dyDescent="0.35">
      <c r="A1356" s="1" t="s">
        <v>4851</v>
      </c>
      <c r="B1356" s="1" t="s">
        <v>4849</v>
      </c>
      <c r="C1356" s="1" t="s">
        <v>2521</v>
      </c>
      <c r="D1356">
        <v>2</v>
      </c>
      <c r="E1356" s="5">
        <v>69000</v>
      </c>
      <c r="F1356" s="5">
        <v>138000</v>
      </c>
    </row>
    <row r="1357" spans="1:6" x14ac:dyDescent="0.35">
      <c r="A1357" s="1" t="s">
        <v>4852</v>
      </c>
      <c r="B1357" s="1" t="s">
        <v>4853</v>
      </c>
      <c r="C1357" s="1" t="s">
        <v>2770</v>
      </c>
      <c r="D1357">
        <v>1</v>
      </c>
      <c r="E1357" s="5">
        <v>49000</v>
      </c>
      <c r="F1357" s="5">
        <v>49000</v>
      </c>
    </row>
    <row r="1358" spans="1:6" x14ac:dyDescent="0.35">
      <c r="A1358" s="1" t="s">
        <v>4854</v>
      </c>
      <c r="B1358" s="1" t="s">
        <v>4855</v>
      </c>
      <c r="C1358" s="1" t="s">
        <v>2524</v>
      </c>
      <c r="D1358">
        <v>1</v>
      </c>
      <c r="E1358" s="5">
        <v>79000</v>
      </c>
      <c r="F1358" s="5">
        <v>79000</v>
      </c>
    </row>
    <row r="1359" spans="1:6" x14ac:dyDescent="0.35">
      <c r="A1359" s="1" t="s">
        <v>4856</v>
      </c>
      <c r="B1359" s="1" t="s">
        <v>4857</v>
      </c>
      <c r="C1359" s="1" t="s">
        <v>3012</v>
      </c>
      <c r="D1359">
        <v>1</v>
      </c>
      <c r="E1359" s="5">
        <v>329000</v>
      </c>
      <c r="F1359" s="5">
        <v>329000</v>
      </c>
    </row>
    <row r="1360" spans="1:6" x14ac:dyDescent="0.35">
      <c r="A1360" s="1" t="s">
        <v>4858</v>
      </c>
      <c r="B1360" s="1" t="s">
        <v>4859</v>
      </c>
      <c r="C1360" s="1" t="s">
        <v>3823</v>
      </c>
      <c r="D1360">
        <v>1</v>
      </c>
      <c r="E1360" s="5">
        <v>399000</v>
      </c>
      <c r="F1360" s="5">
        <v>399000</v>
      </c>
    </row>
    <row r="1361" spans="1:6" x14ac:dyDescent="0.35">
      <c r="A1361" s="1" t="s">
        <v>4860</v>
      </c>
      <c r="B1361" s="1" t="s">
        <v>4861</v>
      </c>
      <c r="C1361" s="1" t="s">
        <v>4541</v>
      </c>
      <c r="D1361">
        <v>2</v>
      </c>
      <c r="E1361" s="5">
        <v>69000</v>
      </c>
      <c r="F1361" s="5">
        <v>138000</v>
      </c>
    </row>
    <row r="1362" spans="1:6" x14ac:dyDescent="0.35">
      <c r="A1362" s="1" t="s">
        <v>4862</v>
      </c>
      <c r="B1362" s="1" t="s">
        <v>4861</v>
      </c>
      <c r="C1362" s="1" t="s">
        <v>3077</v>
      </c>
      <c r="D1362">
        <v>2</v>
      </c>
      <c r="E1362" s="5">
        <v>199000</v>
      </c>
      <c r="F1362" s="5">
        <v>398000</v>
      </c>
    </row>
    <row r="1363" spans="1:6" x14ac:dyDescent="0.35">
      <c r="A1363" s="1" t="s">
        <v>4863</v>
      </c>
      <c r="B1363" s="1" t="s">
        <v>4864</v>
      </c>
      <c r="C1363" s="1" t="s">
        <v>3948</v>
      </c>
      <c r="D1363">
        <v>2</v>
      </c>
      <c r="E1363" s="5">
        <v>449000</v>
      </c>
      <c r="F1363" s="5">
        <v>898000</v>
      </c>
    </row>
    <row r="1364" spans="1:6" x14ac:dyDescent="0.35">
      <c r="A1364" s="1" t="s">
        <v>4865</v>
      </c>
      <c r="B1364" s="1" t="s">
        <v>4864</v>
      </c>
      <c r="C1364" s="1" t="s">
        <v>3247</v>
      </c>
      <c r="D1364">
        <v>3</v>
      </c>
      <c r="E1364" s="5">
        <v>599000</v>
      </c>
      <c r="F1364" s="5">
        <v>1797000</v>
      </c>
    </row>
    <row r="1365" spans="1:6" x14ac:dyDescent="0.35">
      <c r="A1365" s="1" t="s">
        <v>4866</v>
      </c>
      <c r="B1365" s="1" t="s">
        <v>4867</v>
      </c>
      <c r="C1365" s="1" t="s">
        <v>2461</v>
      </c>
      <c r="D1365">
        <v>2</v>
      </c>
      <c r="E1365" s="5">
        <v>89000</v>
      </c>
      <c r="F1365" s="5">
        <v>178000</v>
      </c>
    </row>
    <row r="1366" spans="1:6" x14ac:dyDescent="0.35">
      <c r="A1366" s="1" t="s">
        <v>4868</v>
      </c>
      <c r="B1366" s="1" t="s">
        <v>4869</v>
      </c>
      <c r="C1366" s="1" t="s">
        <v>2385</v>
      </c>
      <c r="D1366">
        <v>1</v>
      </c>
      <c r="E1366" s="5">
        <v>349000</v>
      </c>
      <c r="F1366" s="5">
        <v>349000</v>
      </c>
    </row>
    <row r="1367" spans="1:6" x14ac:dyDescent="0.35">
      <c r="A1367" s="1" t="s">
        <v>4870</v>
      </c>
      <c r="B1367" s="1" t="s">
        <v>4871</v>
      </c>
      <c r="C1367" s="1" t="s">
        <v>2911</v>
      </c>
      <c r="D1367">
        <v>1</v>
      </c>
      <c r="E1367" s="5">
        <v>329000</v>
      </c>
      <c r="F1367" s="5">
        <v>329000</v>
      </c>
    </row>
    <row r="1368" spans="1:6" x14ac:dyDescent="0.35">
      <c r="A1368" s="1" t="s">
        <v>4872</v>
      </c>
      <c r="B1368" s="1" t="s">
        <v>4873</v>
      </c>
      <c r="C1368" s="1" t="s">
        <v>3054</v>
      </c>
      <c r="D1368">
        <v>1</v>
      </c>
      <c r="E1368" s="5">
        <v>129000</v>
      </c>
      <c r="F1368" s="5">
        <v>129000</v>
      </c>
    </row>
    <row r="1369" spans="1:6" x14ac:dyDescent="0.35">
      <c r="A1369" s="1" t="s">
        <v>4874</v>
      </c>
      <c r="B1369" s="1" t="s">
        <v>4875</v>
      </c>
      <c r="C1369" s="1" t="s">
        <v>3595</v>
      </c>
      <c r="D1369">
        <v>1</v>
      </c>
      <c r="E1369" s="5">
        <v>119000</v>
      </c>
      <c r="F1369" s="5">
        <v>119000</v>
      </c>
    </row>
    <row r="1370" spans="1:6" x14ac:dyDescent="0.35">
      <c r="A1370" s="1" t="s">
        <v>4876</v>
      </c>
      <c r="B1370" s="1" t="s">
        <v>4877</v>
      </c>
      <c r="C1370" s="1" t="s">
        <v>3054</v>
      </c>
      <c r="D1370">
        <v>2</v>
      </c>
      <c r="E1370" s="5">
        <v>129000</v>
      </c>
      <c r="F1370" s="5">
        <v>258000</v>
      </c>
    </row>
    <row r="1371" spans="1:6" x14ac:dyDescent="0.35">
      <c r="A1371" s="1" t="s">
        <v>4878</v>
      </c>
      <c r="B1371" s="1" t="s">
        <v>4877</v>
      </c>
      <c r="C1371" s="1" t="s">
        <v>3007</v>
      </c>
      <c r="D1371">
        <v>1</v>
      </c>
      <c r="E1371" s="5">
        <v>79000</v>
      </c>
      <c r="F1371" s="5">
        <v>79000</v>
      </c>
    </row>
    <row r="1372" spans="1:6" x14ac:dyDescent="0.35">
      <c r="A1372" s="1" t="s">
        <v>4879</v>
      </c>
      <c r="B1372" s="1" t="s">
        <v>4880</v>
      </c>
      <c r="C1372" s="1" t="s">
        <v>2535</v>
      </c>
      <c r="D1372">
        <v>2</v>
      </c>
      <c r="E1372" s="5">
        <v>499000</v>
      </c>
      <c r="F1372" s="5">
        <v>998000</v>
      </c>
    </row>
    <row r="1373" spans="1:6" x14ac:dyDescent="0.35">
      <c r="A1373" s="1" t="s">
        <v>4881</v>
      </c>
      <c r="B1373" s="1" t="s">
        <v>4880</v>
      </c>
      <c r="C1373" s="1" t="s">
        <v>2718</v>
      </c>
      <c r="D1373">
        <v>1</v>
      </c>
      <c r="E1373" s="5">
        <v>59000</v>
      </c>
      <c r="F1373" s="5">
        <v>59000</v>
      </c>
    </row>
    <row r="1374" spans="1:6" x14ac:dyDescent="0.35">
      <c r="A1374" s="1" t="s">
        <v>4882</v>
      </c>
      <c r="B1374" s="1" t="s">
        <v>4883</v>
      </c>
      <c r="C1374" s="1" t="s">
        <v>2765</v>
      </c>
      <c r="D1374">
        <v>1</v>
      </c>
      <c r="E1374" s="5">
        <v>329000</v>
      </c>
      <c r="F1374" s="5">
        <v>329000</v>
      </c>
    </row>
    <row r="1375" spans="1:6" x14ac:dyDescent="0.35">
      <c r="A1375" s="1" t="s">
        <v>4884</v>
      </c>
      <c r="B1375" s="1" t="s">
        <v>4885</v>
      </c>
      <c r="C1375" s="1" t="s">
        <v>2922</v>
      </c>
      <c r="D1375">
        <v>1</v>
      </c>
      <c r="E1375" s="5">
        <v>49000</v>
      </c>
      <c r="F1375" s="5">
        <v>49000</v>
      </c>
    </row>
    <row r="1376" spans="1:6" x14ac:dyDescent="0.35">
      <c r="A1376" s="1" t="s">
        <v>4886</v>
      </c>
      <c r="B1376" s="1" t="s">
        <v>4887</v>
      </c>
      <c r="C1376" s="1" t="s">
        <v>2669</v>
      </c>
      <c r="D1376">
        <v>2</v>
      </c>
      <c r="E1376" s="5">
        <v>249000</v>
      </c>
      <c r="F1376" s="5">
        <v>498000</v>
      </c>
    </row>
    <row r="1377" spans="1:6" x14ac:dyDescent="0.35">
      <c r="A1377" s="1" t="s">
        <v>4888</v>
      </c>
      <c r="B1377" s="1" t="s">
        <v>4887</v>
      </c>
      <c r="C1377" s="1" t="s">
        <v>3948</v>
      </c>
      <c r="D1377">
        <v>1</v>
      </c>
      <c r="E1377" s="5">
        <v>449000</v>
      </c>
      <c r="F1377" s="5">
        <v>449000</v>
      </c>
    </row>
    <row r="1378" spans="1:6" x14ac:dyDescent="0.35">
      <c r="A1378" s="1" t="s">
        <v>4889</v>
      </c>
      <c r="B1378" s="1" t="s">
        <v>4890</v>
      </c>
      <c r="C1378" s="1" t="s">
        <v>3823</v>
      </c>
      <c r="D1378">
        <v>1</v>
      </c>
      <c r="E1378" s="5">
        <v>399000</v>
      </c>
      <c r="F1378" s="5">
        <v>399000</v>
      </c>
    </row>
    <row r="1379" spans="1:6" x14ac:dyDescent="0.35">
      <c r="A1379" s="1" t="s">
        <v>4891</v>
      </c>
      <c r="B1379" s="1" t="s">
        <v>4892</v>
      </c>
      <c r="C1379" s="1" t="s">
        <v>2768</v>
      </c>
      <c r="D1379">
        <v>1</v>
      </c>
      <c r="E1379" s="5">
        <v>79000</v>
      </c>
      <c r="F1379" s="5">
        <v>79000</v>
      </c>
    </row>
    <row r="1380" spans="1:6" x14ac:dyDescent="0.35">
      <c r="A1380" s="1" t="s">
        <v>4893</v>
      </c>
      <c r="B1380" s="1" t="s">
        <v>4894</v>
      </c>
      <c r="C1380" s="1" t="s">
        <v>4762</v>
      </c>
      <c r="D1380">
        <v>1</v>
      </c>
      <c r="E1380" s="5">
        <v>149000</v>
      </c>
      <c r="F1380" s="5">
        <v>149000</v>
      </c>
    </row>
    <row r="1381" spans="1:6" x14ac:dyDescent="0.35">
      <c r="A1381" s="1" t="s">
        <v>4895</v>
      </c>
      <c r="B1381" s="1" t="s">
        <v>4896</v>
      </c>
      <c r="C1381" s="1" t="s">
        <v>3568</v>
      </c>
      <c r="D1381">
        <v>1</v>
      </c>
      <c r="E1381" s="5">
        <v>79000</v>
      </c>
      <c r="F1381" s="5">
        <v>79000</v>
      </c>
    </row>
    <row r="1382" spans="1:6" x14ac:dyDescent="0.35">
      <c r="A1382" s="1" t="s">
        <v>4897</v>
      </c>
      <c r="B1382" s="1" t="s">
        <v>4898</v>
      </c>
      <c r="C1382" s="1" t="s">
        <v>3098</v>
      </c>
      <c r="D1382">
        <v>1</v>
      </c>
      <c r="E1382" s="5">
        <v>299000</v>
      </c>
      <c r="F1382" s="5">
        <v>299000</v>
      </c>
    </row>
    <row r="1383" spans="1:6" x14ac:dyDescent="0.35">
      <c r="A1383" s="1" t="s">
        <v>4899</v>
      </c>
      <c r="B1383" s="1" t="s">
        <v>4900</v>
      </c>
      <c r="C1383" s="1" t="s">
        <v>2485</v>
      </c>
      <c r="D1383">
        <v>2</v>
      </c>
      <c r="E1383" s="5">
        <v>89000</v>
      </c>
      <c r="F1383" s="5">
        <v>178000</v>
      </c>
    </row>
    <row r="1384" spans="1:6" x14ac:dyDescent="0.35">
      <c r="A1384" s="1" t="s">
        <v>4901</v>
      </c>
      <c r="B1384" s="1" t="s">
        <v>4900</v>
      </c>
      <c r="C1384" s="1" t="s">
        <v>3161</v>
      </c>
      <c r="D1384">
        <v>1</v>
      </c>
      <c r="E1384" s="5">
        <v>349000</v>
      </c>
      <c r="F1384" s="5">
        <v>349000</v>
      </c>
    </row>
    <row r="1385" spans="1:6" x14ac:dyDescent="0.35">
      <c r="A1385" s="1" t="s">
        <v>4902</v>
      </c>
      <c r="B1385" s="1" t="s">
        <v>4903</v>
      </c>
      <c r="C1385" s="1" t="s">
        <v>2614</v>
      </c>
      <c r="D1385">
        <v>1</v>
      </c>
      <c r="E1385" s="5">
        <v>49000</v>
      </c>
      <c r="F1385" s="5">
        <v>49000</v>
      </c>
    </row>
    <row r="1386" spans="1:6" x14ac:dyDescent="0.35">
      <c r="A1386" s="1" t="s">
        <v>4904</v>
      </c>
      <c r="B1386" s="1" t="s">
        <v>4905</v>
      </c>
      <c r="C1386" s="1" t="s">
        <v>3823</v>
      </c>
      <c r="D1386">
        <v>1</v>
      </c>
      <c r="E1386" s="5">
        <v>399000</v>
      </c>
      <c r="F1386" s="5">
        <v>399000</v>
      </c>
    </row>
    <row r="1387" spans="1:6" x14ac:dyDescent="0.35">
      <c r="A1387" s="1" t="s">
        <v>4906</v>
      </c>
      <c r="B1387" s="1" t="s">
        <v>4905</v>
      </c>
      <c r="C1387" s="1" t="s">
        <v>2580</v>
      </c>
      <c r="D1387">
        <v>1</v>
      </c>
      <c r="E1387" s="5">
        <v>69000</v>
      </c>
      <c r="F1387" s="5">
        <v>69000</v>
      </c>
    </row>
    <row r="1388" spans="1:6" x14ac:dyDescent="0.35">
      <c r="A1388" s="1" t="s">
        <v>4907</v>
      </c>
      <c r="B1388" s="1" t="s">
        <v>4908</v>
      </c>
      <c r="C1388" s="1" t="s">
        <v>2746</v>
      </c>
      <c r="D1388">
        <v>3</v>
      </c>
      <c r="E1388" s="5">
        <v>329000</v>
      </c>
      <c r="F1388" s="5">
        <v>987000</v>
      </c>
    </row>
    <row r="1389" spans="1:6" x14ac:dyDescent="0.35">
      <c r="A1389" s="1" t="s">
        <v>4909</v>
      </c>
      <c r="B1389" s="1" t="s">
        <v>4910</v>
      </c>
      <c r="C1389" s="1" t="s">
        <v>2940</v>
      </c>
      <c r="D1389">
        <v>1</v>
      </c>
      <c r="E1389" s="5">
        <v>149000</v>
      </c>
      <c r="F1389" s="5">
        <v>149000</v>
      </c>
    </row>
    <row r="1390" spans="1:6" x14ac:dyDescent="0.35">
      <c r="A1390" s="1" t="s">
        <v>4911</v>
      </c>
      <c r="B1390" s="1" t="s">
        <v>4912</v>
      </c>
      <c r="C1390" s="1" t="s">
        <v>2441</v>
      </c>
      <c r="D1390">
        <v>3</v>
      </c>
      <c r="E1390" s="5">
        <v>599000</v>
      </c>
      <c r="F1390" s="5">
        <v>1797000</v>
      </c>
    </row>
    <row r="1391" spans="1:6" x14ac:dyDescent="0.35">
      <c r="A1391" s="1" t="s">
        <v>4913</v>
      </c>
      <c r="B1391" s="1" t="s">
        <v>4912</v>
      </c>
      <c r="C1391" s="1" t="s">
        <v>3642</v>
      </c>
      <c r="D1391">
        <v>1</v>
      </c>
      <c r="E1391" s="5">
        <v>149000</v>
      </c>
      <c r="F1391" s="5">
        <v>149000</v>
      </c>
    </row>
    <row r="1392" spans="1:6" x14ac:dyDescent="0.35">
      <c r="A1392" s="1" t="s">
        <v>4914</v>
      </c>
      <c r="B1392" s="1" t="s">
        <v>4915</v>
      </c>
      <c r="C1392" s="1" t="s">
        <v>2416</v>
      </c>
      <c r="D1392">
        <v>1</v>
      </c>
      <c r="E1392" s="5">
        <v>149000</v>
      </c>
      <c r="F1392" s="5">
        <v>149000</v>
      </c>
    </row>
    <row r="1393" spans="1:6" x14ac:dyDescent="0.35">
      <c r="A1393" s="1" t="s">
        <v>4916</v>
      </c>
      <c r="B1393" s="1" t="s">
        <v>4917</v>
      </c>
      <c r="C1393" s="1" t="s">
        <v>2934</v>
      </c>
      <c r="D1393">
        <v>1</v>
      </c>
      <c r="E1393" s="5">
        <v>69000</v>
      </c>
      <c r="F1393" s="5">
        <v>69000</v>
      </c>
    </row>
    <row r="1394" spans="1:6" x14ac:dyDescent="0.35">
      <c r="A1394" s="1" t="s">
        <v>4918</v>
      </c>
      <c r="B1394" s="1" t="s">
        <v>4919</v>
      </c>
      <c r="C1394" s="1" t="s">
        <v>3077</v>
      </c>
      <c r="D1394">
        <v>1</v>
      </c>
      <c r="E1394" s="5">
        <v>199000</v>
      </c>
      <c r="F1394" s="5">
        <v>199000</v>
      </c>
    </row>
    <row r="1395" spans="1:6" x14ac:dyDescent="0.35">
      <c r="A1395" s="1" t="s">
        <v>4920</v>
      </c>
      <c r="B1395" s="1" t="s">
        <v>4919</v>
      </c>
      <c r="C1395" s="1" t="s">
        <v>2416</v>
      </c>
      <c r="D1395">
        <v>1</v>
      </c>
      <c r="E1395" s="5">
        <v>149000</v>
      </c>
      <c r="F1395" s="5">
        <v>149000</v>
      </c>
    </row>
    <row r="1396" spans="1:6" x14ac:dyDescent="0.35">
      <c r="A1396" s="1" t="s">
        <v>4921</v>
      </c>
      <c r="B1396" s="1" t="s">
        <v>4919</v>
      </c>
      <c r="C1396" s="1" t="s">
        <v>2399</v>
      </c>
      <c r="D1396">
        <v>1</v>
      </c>
      <c r="E1396" s="5">
        <v>199000</v>
      </c>
      <c r="F1396" s="5">
        <v>199000</v>
      </c>
    </row>
    <row r="1397" spans="1:6" x14ac:dyDescent="0.35">
      <c r="A1397" s="1" t="s">
        <v>4922</v>
      </c>
      <c r="B1397" s="1" t="s">
        <v>4923</v>
      </c>
      <c r="C1397" s="1" t="s">
        <v>2961</v>
      </c>
      <c r="D1397">
        <v>1</v>
      </c>
      <c r="E1397" s="5">
        <v>279000</v>
      </c>
      <c r="F1397" s="5">
        <v>279000</v>
      </c>
    </row>
    <row r="1398" spans="1:6" x14ac:dyDescent="0.35">
      <c r="A1398" s="1" t="s">
        <v>4924</v>
      </c>
      <c r="B1398" s="1" t="s">
        <v>4925</v>
      </c>
      <c r="C1398" s="1" t="s">
        <v>2530</v>
      </c>
      <c r="D1398">
        <v>1</v>
      </c>
      <c r="E1398" s="5">
        <v>399000</v>
      </c>
      <c r="F1398" s="5">
        <v>399000</v>
      </c>
    </row>
    <row r="1399" spans="1:6" x14ac:dyDescent="0.35">
      <c r="A1399" s="1" t="s">
        <v>4926</v>
      </c>
      <c r="B1399" s="1" t="s">
        <v>4927</v>
      </c>
      <c r="C1399" s="1" t="s">
        <v>4018</v>
      </c>
      <c r="D1399">
        <v>1</v>
      </c>
      <c r="E1399" s="5">
        <v>69000</v>
      </c>
      <c r="F1399" s="5">
        <v>69000</v>
      </c>
    </row>
    <row r="1400" spans="1:6" x14ac:dyDescent="0.35">
      <c r="A1400" s="1" t="s">
        <v>4928</v>
      </c>
      <c r="B1400" s="1" t="s">
        <v>4927</v>
      </c>
      <c r="C1400" s="1" t="s">
        <v>2392</v>
      </c>
      <c r="D1400">
        <v>1</v>
      </c>
      <c r="E1400" s="5">
        <v>329000</v>
      </c>
      <c r="F1400" s="5">
        <v>329000</v>
      </c>
    </row>
    <row r="1401" spans="1:6" x14ac:dyDescent="0.35">
      <c r="A1401" s="1" t="s">
        <v>4929</v>
      </c>
      <c r="B1401" s="1" t="s">
        <v>4930</v>
      </c>
      <c r="C1401" s="1" t="s">
        <v>2699</v>
      </c>
      <c r="D1401">
        <v>1</v>
      </c>
      <c r="E1401" s="5">
        <v>599000</v>
      </c>
      <c r="F1401" s="5">
        <v>599000</v>
      </c>
    </row>
    <row r="1402" spans="1:6" x14ac:dyDescent="0.35">
      <c r="A1402" s="1" t="s">
        <v>4931</v>
      </c>
      <c r="B1402" s="1" t="s">
        <v>4932</v>
      </c>
      <c r="C1402" s="1" t="s">
        <v>3223</v>
      </c>
      <c r="D1402">
        <v>1</v>
      </c>
      <c r="E1402" s="5">
        <v>69000</v>
      </c>
      <c r="F1402" s="5">
        <v>69000</v>
      </c>
    </row>
    <row r="1403" spans="1:6" x14ac:dyDescent="0.35">
      <c r="A1403" s="1" t="s">
        <v>4933</v>
      </c>
      <c r="B1403" s="1" t="s">
        <v>4934</v>
      </c>
      <c r="C1403" s="1" t="s">
        <v>2672</v>
      </c>
      <c r="D1403">
        <v>2</v>
      </c>
      <c r="E1403" s="5">
        <v>349000</v>
      </c>
      <c r="F1403" s="5">
        <v>698000</v>
      </c>
    </row>
    <row r="1404" spans="1:6" x14ac:dyDescent="0.35">
      <c r="A1404" s="1" t="s">
        <v>4935</v>
      </c>
      <c r="B1404" s="1" t="s">
        <v>4936</v>
      </c>
      <c r="C1404" s="1" t="s">
        <v>2893</v>
      </c>
      <c r="D1404">
        <v>3</v>
      </c>
      <c r="E1404" s="5">
        <v>399000</v>
      </c>
      <c r="F1404" s="5">
        <v>1197000</v>
      </c>
    </row>
    <row r="1405" spans="1:6" x14ac:dyDescent="0.35">
      <c r="A1405" s="1" t="s">
        <v>4937</v>
      </c>
      <c r="B1405" s="1" t="s">
        <v>4936</v>
      </c>
      <c r="C1405" s="1" t="s">
        <v>2685</v>
      </c>
      <c r="D1405">
        <v>1</v>
      </c>
      <c r="E1405" s="5">
        <v>199000</v>
      </c>
      <c r="F1405" s="5">
        <v>199000</v>
      </c>
    </row>
    <row r="1406" spans="1:6" x14ac:dyDescent="0.35">
      <c r="A1406" s="1" t="s">
        <v>4938</v>
      </c>
      <c r="B1406" s="1" t="s">
        <v>4939</v>
      </c>
      <c r="C1406" s="1" t="s">
        <v>2638</v>
      </c>
      <c r="D1406">
        <v>2</v>
      </c>
      <c r="E1406" s="5">
        <v>179000</v>
      </c>
      <c r="F1406" s="5">
        <v>358000</v>
      </c>
    </row>
    <row r="1407" spans="1:6" x14ac:dyDescent="0.35">
      <c r="A1407" s="1" t="s">
        <v>4940</v>
      </c>
      <c r="B1407" s="1" t="s">
        <v>4941</v>
      </c>
      <c r="C1407" s="1" t="s">
        <v>2542</v>
      </c>
      <c r="D1407">
        <v>1</v>
      </c>
      <c r="E1407" s="5">
        <v>399000</v>
      </c>
      <c r="F1407" s="5">
        <v>399000</v>
      </c>
    </row>
    <row r="1408" spans="1:6" x14ac:dyDescent="0.35">
      <c r="A1408" s="1" t="s">
        <v>4942</v>
      </c>
      <c r="B1408" s="1" t="s">
        <v>4943</v>
      </c>
      <c r="C1408" s="1" t="s">
        <v>2510</v>
      </c>
      <c r="D1408">
        <v>1</v>
      </c>
      <c r="E1408" s="5">
        <v>229000</v>
      </c>
      <c r="F1408" s="5">
        <v>229000</v>
      </c>
    </row>
    <row r="1409" spans="1:6" x14ac:dyDescent="0.35">
      <c r="A1409" s="1" t="s">
        <v>4944</v>
      </c>
      <c r="B1409" s="1" t="s">
        <v>4943</v>
      </c>
      <c r="C1409" s="1" t="s">
        <v>2833</v>
      </c>
      <c r="D1409">
        <v>1</v>
      </c>
      <c r="E1409" s="5">
        <v>49000</v>
      </c>
      <c r="F1409" s="5">
        <v>49000</v>
      </c>
    </row>
    <row r="1410" spans="1:6" x14ac:dyDescent="0.35">
      <c r="A1410" s="1" t="s">
        <v>4945</v>
      </c>
      <c r="B1410" s="1" t="s">
        <v>4946</v>
      </c>
      <c r="C1410" s="1" t="s">
        <v>2646</v>
      </c>
      <c r="D1410">
        <v>3</v>
      </c>
      <c r="E1410" s="5">
        <v>299000</v>
      </c>
      <c r="F1410" s="5">
        <v>897000</v>
      </c>
    </row>
    <row r="1411" spans="1:6" x14ac:dyDescent="0.35">
      <c r="A1411" s="1" t="s">
        <v>4947</v>
      </c>
      <c r="B1411" s="1" t="s">
        <v>4948</v>
      </c>
      <c r="C1411" s="1" t="s">
        <v>2669</v>
      </c>
      <c r="D1411">
        <v>1</v>
      </c>
      <c r="E1411" s="5">
        <v>249000</v>
      </c>
      <c r="F1411" s="5">
        <v>249000</v>
      </c>
    </row>
    <row r="1412" spans="1:6" x14ac:dyDescent="0.35">
      <c r="A1412" s="1" t="s">
        <v>4949</v>
      </c>
      <c r="B1412" s="1" t="s">
        <v>4948</v>
      </c>
      <c r="C1412" s="1" t="s">
        <v>3109</v>
      </c>
      <c r="D1412">
        <v>1</v>
      </c>
      <c r="E1412" s="5">
        <v>599000</v>
      </c>
      <c r="F1412" s="5">
        <v>599000</v>
      </c>
    </row>
    <row r="1413" spans="1:6" x14ac:dyDescent="0.35">
      <c r="A1413" s="1" t="s">
        <v>4950</v>
      </c>
      <c r="B1413" s="1" t="s">
        <v>4951</v>
      </c>
      <c r="C1413" s="1" t="s">
        <v>2773</v>
      </c>
      <c r="D1413">
        <v>1</v>
      </c>
      <c r="E1413" s="5">
        <v>49000</v>
      </c>
      <c r="F1413" s="5">
        <v>49000</v>
      </c>
    </row>
    <row r="1414" spans="1:6" x14ac:dyDescent="0.35">
      <c r="A1414" s="1" t="s">
        <v>4952</v>
      </c>
      <c r="B1414" s="1" t="s">
        <v>4953</v>
      </c>
      <c r="C1414" s="1" t="s">
        <v>2833</v>
      </c>
      <c r="D1414">
        <v>1</v>
      </c>
      <c r="E1414" s="5">
        <v>49000</v>
      </c>
      <c r="F1414" s="5">
        <v>49000</v>
      </c>
    </row>
    <row r="1415" spans="1:6" x14ac:dyDescent="0.35">
      <c r="A1415" s="1" t="s">
        <v>4954</v>
      </c>
      <c r="B1415" s="1" t="s">
        <v>4953</v>
      </c>
      <c r="C1415" s="1" t="s">
        <v>2977</v>
      </c>
      <c r="D1415">
        <v>1</v>
      </c>
      <c r="E1415" s="5">
        <v>599000</v>
      </c>
      <c r="F1415" s="5">
        <v>599000</v>
      </c>
    </row>
    <row r="1416" spans="1:6" x14ac:dyDescent="0.35">
      <c r="A1416" s="1" t="s">
        <v>4955</v>
      </c>
      <c r="B1416" s="1" t="s">
        <v>4956</v>
      </c>
      <c r="C1416" s="1" t="s">
        <v>2672</v>
      </c>
      <c r="D1416">
        <v>1</v>
      </c>
      <c r="E1416" s="5">
        <v>349000</v>
      </c>
      <c r="F1416" s="5">
        <v>349000</v>
      </c>
    </row>
    <row r="1417" spans="1:6" x14ac:dyDescent="0.35">
      <c r="A1417" s="1" t="s">
        <v>4957</v>
      </c>
      <c r="B1417" s="1" t="s">
        <v>4956</v>
      </c>
      <c r="C1417" s="1" t="s">
        <v>3211</v>
      </c>
      <c r="D1417">
        <v>1</v>
      </c>
      <c r="E1417" s="5">
        <v>129000</v>
      </c>
      <c r="F1417" s="5">
        <v>129000</v>
      </c>
    </row>
    <row r="1418" spans="1:6" x14ac:dyDescent="0.35">
      <c r="A1418" s="1" t="s">
        <v>4958</v>
      </c>
      <c r="B1418" s="1" t="s">
        <v>4959</v>
      </c>
      <c r="C1418" s="1" t="s">
        <v>3895</v>
      </c>
      <c r="D1418">
        <v>2</v>
      </c>
      <c r="E1418" s="5">
        <v>59000</v>
      </c>
      <c r="F1418" s="5">
        <v>118000</v>
      </c>
    </row>
    <row r="1419" spans="1:6" x14ac:dyDescent="0.35">
      <c r="A1419" s="1" t="s">
        <v>4960</v>
      </c>
      <c r="B1419" s="1" t="s">
        <v>4959</v>
      </c>
      <c r="C1419" s="1" t="s">
        <v>2685</v>
      </c>
      <c r="D1419">
        <v>1</v>
      </c>
      <c r="E1419" s="5">
        <v>199000</v>
      </c>
      <c r="F1419" s="5">
        <v>199000</v>
      </c>
    </row>
    <row r="1420" spans="1:6" x14ac:dyDescent="0.35">
      <c r="A1420" s="1" t="s">
        <v>4961</v>
      </c>
      <c r="B1420" s="1" t="s">
        <v>4959</v>
      </c>
      <c r="C1420" s="1" t="s">
        <v>3175</v>
      </c>
      <c r="D1420">
        <v>1</v>
      </c>
      <c r="E1420" s="5">
        <v>449000</v>
      </c>
      <c r="F1420" s="5">
        <v>449000</v>
      </c>
    </row>
    <row r="1421" spans="1:6" x14ac:dyDescent="0.35">
      <c r="A1421" s="1" t="s">
        <v>4962</v>
      </c>
      <c r="B1421" s="1" t="s">
        <v>4963</v>
      </c>
      <c r="C1421" s="1" t="s">
        <v>4679</v>
      </c>
      <c r="D1421">
        <v>1</v>
      </c>
      <c r="E1421" s="5">
        <v>279000</v>
      </c>
      <c r="F1421" s="5">
        <v>279000</v>
      </c>
    </row>
    <row r="1422" spans="1:6" x14ac:dyDescent="0.35">
      <c r="A1422" s="1" t="s">
        <v>4964</v>
      </c>
      <c r="B1422" s="1" t="s">
        <v>4963</v>
      </c>
      <c r="C1422" s="1" t="s">
        <v>2956</v>
      </c>
      <c r="D1422">
        <v>1</v>
      </c>
      <c r="E1422" s="5">
        <v>399000</v>
      </c>
      <c r="F1422" s="5">
        <v>399000</v>
      </c>
    </row>
    <row r="1423" spans="1:6" x14ac:dyDescent="0.35">
      <c r="A1423" s="1" t="s">
        <v>4965</v>
      </c>
      <c r="B1423" s="1" t="s">
        <v>4966</v>
      </c>
      <c r="C1423" s="1" t="s">
        <v>2956</v>
      </c>
      <c r="D1423">
        <v>1</v>
      </c>
      <c r="E1423" s="5">
        <v>399000</v>
      </c>
      <c r="F1423" s="5">
        <v>399000</v>
      </c>
    </row>
    <row r="1424" spans="1:6" x14ac:dyDescent="0.35">
      <c r="A1424" s="1" t="s">
        <v>4967</v>
      </c>
      <c r="B1424" s="1" t="s">
        <v>4968</v>
      </c>
      <c r="C1424" s="1" t="s">
        <v>2487</v>
      </c>
      <c r="D1424">
        <v>2</v>
      </c>
      <c r="E1424" s="5">
        <v>89000</v>
      </c>
      <c r="F1424" s="5">
        <v>178000</v>
      </c>
    </row>
    <row r="1425" spans="1:6" x14ac:dyDescent="0.35">
      <c r="A1425" s="1" t="s">
        <v>4969</v>
      </c>
      <c r="B1425" s="1" t="s">
        <v>4970</v>
      </c>
      <c r="C1425" s="1" t="s">
        <v>4650</v>
      </c>
      <c r="D1425">
        <v>1</v>
      </c>
      <c r="E1425" s="5">
        <v>149000</v>
      </c>
      <c r="F1425" s="5">
        <v>149000</v>
      </c>
    </row>
    <row r="1426" spans="1:6" x14ac:dyDescent="0.35">
      <c r="A1426" s="1" t="s">
        <v>4971</v>
      </c>
      <c r="B1426" s="1" t="s">
        <v>4970</v>
      </c>
      <c r="C1426" s="1" t="s">
        <v>2596</v>
      </c>
      <c r="D1426">
        <v>1</v>
      </c>
      <c r="E1426" s="5">
        <v>89000</v>
      </c>
      <c r="F1426" s="5">
        <v>89000</v>
      </c>
    </row>
    <row r="1427" spans="1:6" x14ac:dyDescent="0.35">
      <c r="A1427" s="1" t="s">
        <v>4972</v>
      </c>
      <c r="B1427" s="1" t="s">
        <v>4973</v>
      </c>
      <c r="C1427" s="1" t="s">
        <v>3642</v>
      </c>
      <c r="D1427">
        <v>1</v>
      </c>
      <c r="E1427" s="5">
        <v>149000</v>
      </c>
      <c r="F1427" s="5">
        <v>149000</v>
      </c>
    </row>
    <row r="1428" spans="1:6" x14ac:dyDescent="0.35">
      <c r="A1428" s="1" t="s">
        <v>4974</v>
      </c>
      <c r="B1428" s="1" t="s">
        <v>4973</v>
      </c>
      <c r="C1428" s="1" t="s">
        <v>2699</v>
      </c>
      <c r="D1428">
        <v>1</v>
      </c>
      <c r="E1428" s="5">
        <v>599000</v>
      </c>
      <c r="F1428" s="5">
        <v>599000</v>
      </c>
    </row>
    <row r="1429" spans="1:6" x14ac:dyDescent="0.35">
      <c r="A1429" s="1" t="s">
        <v>4975</v>
      </c>
      <c r="B1429" s="1" t="s">
        <v>4976</v>
      </c>
      <c r="C1429" s="1" t="s">
        <v>2588</v>
      </c>
      <c r="D1429">
        <v>2</v>
      </c>
      <c r="E1429" s="5">
        <v>279000</v>
      </c>
      <c r="F1429" s="5">
        <v>558000</v>
      </c>
    </row>
    <row r="1430" spans="1:6" x14ac:dyDescent="0.35">
      <c r="A1430" s="1" t="s">
        <v>4977</v>
      </c>
      <c r="B1430" s="1" t="s">
        <v>4978</v>
      </c>
      <c r="C1430" s="1" t="s">
        <v>2993</v>
      </c>
      <c r="D1430">
        <v>2</v>
      </c>
      <c r="E1430" s="5">
        <v>349000</v>
      </c>
      <c r="F1430" s="5">
        <v>698000</v>
      </c>
    </row>
    <row r="1431" spans="1:6" x14ac:dyDescent="0.35">
      <c r="A1431" s="1" t="s">
        <v>4979</v>
      </c>
      <c r="B1431" s="1" t="s">
        <v>4980</v>
      </c>
      <c r="C1431" s="1" t="s">
        <v>2819</v>
      </c>
      <c r="D1431">
        <v>2</v>
      </c>
      <c r="E1431" s="5">
        <v>199000</v>
      </c>
      <c r="F1431" s="5">
        <v>398000</v>
      </c>
    </row>
    <row r="1432" spans="1:6" x14ac:dyDescent="0.35">
      <c r="A1432" s="1" t="s">
        <v>4981</v>
      </c>
      <c r="B1432" s="1" t="s">
        <v>4982</v>
      </c>
      <c r="C1432" s="1" t="s">
        <v>3369</v>
      </c>
      <c r="D1432">
        <v>1</v>
      </c>
      <c r="E1432" s="5">
        <v>549000</v>
      </c>
      <c r="F1432" s="5">
        <v>549000</v>
      </c>
    </row>
    <row r="1433" spans="1:6" x14ac:dyDescent="0.35">
      <c r="A1433" s="1" t="s">
        <v>4983</v>
      </c>
      <c r="B1433" s="1" t="s">
        <v>4982</v>
      </c>
      <c r="C1433" s="1" t="s">
        <v>2432</v>
      </c>
      <c r="D1433">
        <v>3</v>
      </c>
      <c r="E1433" s="5">
        <v>279000</v>
      </c>
      <c r="F1433" s="5">
        <v>837000</v>
      </c>
    </row>
    <row r="1434" spans="1:6" x14ac:dyDescent="0.35">
      <c r="A1434" s="1" t="s">
        <v>4984</v>
      </c>
      <c r="B1434" s="1" t="s">
        <v>4985</v>
      </c>
      <c r="C1434" s="1" t="s">
        <v>2863</v>
      </c>
      <c r="D1434">
        <v>1</v>
      </c>
      <c r="E1434" s="5">
        <v>449000</v>
      </c>
      <c r="F1434" s="5">
        <v>449000</v>
      </c>
    </row>
    <row r="1435" spans="1:6" x14ac:dyDescent="0.35">
      <c r="A1435" s="1" t="s">
        <v>4986</v>
      </c>
      <c r="B1435" s="1" t="s">
        <v>4987</v>
      </c>
      <c r="C1435" s="1" t="s">
        <v>2450</v>
      </c>
      <c r="D1435">
        <v>2</v>
      </c>
      <c r="E1435" s="5">
        <v>599000</v>
      </c>
      <c r="F1435" s="5">
        <v>1198000</v>
      </c>
    </row>
    <row r="1436" spans="1:6" x14ac:dyDescent="0.35">
      <c r="A1436" s="1" t="s">
        <v>4988</v>
      </c>
      <c r="B1436" s="1" t="s">
        <v>4989</v>
      </c>
      <c r="C1436" s="1" t="s">
        <v>3058</v>
      </c>
      <c r="D1436">
        <v>1</v>
      </c>
      <c r="E1436" s="5">
        <v>229000</v>
      </c>
      <c r="F1436" s="5">
        <v>229000</v>
      </c>
    </row>
    <row r="1437" spans="1:6" x14ac:dyDescent="0.35">
      <c r="A1437" s="1" t="s">
        <v>4990</v>
      </c>
      <c r="B1437" s="1" t="s">
        <v>4989</v>
      </c>
      <c r="C1437" s="1" t="s">
        <v>2883</v>
      </c>
      <c r="D1437">
        <v>1</v>
      </c>
      <c r="E1437" s="5">
        <v>69000</v>
      </c>
      <c r="F1437" s="5">
        <v>69000</v>
      </c>
    </row>
    <row r="1438" spans="1:6" x14ac:dyDescent="0.35">
      <c r="A1438" s="1" t="s">
        <v>4991</v>
      </c>
      <c r="B1438" s="1" t="s">
        <v>4989</v>
      </c>
      <c r="C1438" s="1" t="s">
        <v>2854</v>
      </c>
      <c r="D1438">
        <v>1</v>
      </c>
      <c r="E1438" s="5">
        <v>229000</v>
      </c>
      <c r="F1438" s="5">
        <v>229000</v>
      </c>
    </row>
    <row r="1439" spans="1:6" x14ac:dyDescent="0.35">
      <c r="A1439" s="1" t="s">
        <v>4992</v>
      </c>
      <c r="B1439" s="1" t="s">
        <v>4993</v>
      </c>
      <c r="C1439" s="1" t="s">
        <v>2480</v>
      </c>
      <c r="D1439">
        <v>2</v>
      </c>
      <c r="E1439" s="5">
        <v>129000</v>
      </c>
      <c r="F1439" s="5">
        <v>258000</v>
      </c>
    </row>
    <row r="1440" spans="1:6" x14ac:dyDescent="0.35">
      <c r="A1440" s="1" t="s">
        <v>4994</v>
      </c>
      <c r="B1440" s="1" t="s">
        <v>4993</v>
      </c>
      <c r="C1440" s="1" t="s">
        <v>4230</v>
      </c>
      <c r="D1440">
        <v>1</v>
      </c>
      <c r="E1440" s="5">
        <v>449000</v>
      </c>
      <c r="F1440" s="5">
        <v>449000</v>
      </c>
    </row>
    <row r="1441" spans="1:6" x14ac:dyDescent="0.35">
      <c r="A1441" s="1" t="s">
        <v>4995</v>
      </c>
      <c r="B1441" s="1" t="s">
        <v>4996</v>
      </c>
      <c r="C1441" s="1" t="s">
        <v>2614</v>
      </c>
      <c r="D1441">
        <v>1</v>
      </c>
      <c r="E1441" s="5">
        <v>49000</v>
      </c>
      <c r="F1441" s="5">
        <v>49000</v>
      </c>
    </row>
    <row r="1442" spans="1:6" x14ac:dyDescent="0.35">
      <c r="A1442" s="1" t="s">
        <v>4997</v>
      </c>
      <c r="B1442" s="1" t="s">
        <v>4996</v>
      </c>
      <c r="C1442" s="1" t="s">
        <v>2718</v>
      </c>
      <c r="D1442">
        <v>1</v>
      </c>
      <c r="E1442" s="5">
        <v>59000</v>
      </c>
      <c r="F1442" s="5">
        <v>59000</v>
      </c>
    </row>
    <row r="1443" spans="1:6" x14ac:dyDescent="0.35">
      <c r="A1443" s="1" t="s">
        <v>4998</v>
      </c>
      <c r="B1443" s="1" t="s">
        <v>4996</v>
      </c>
      <c r="C1443" s="1" t="s">
        <v>2399</v>
      </c>
      <c r="D1443">
        <v>1</v>
      </c>
      <c r="E1443" s="5">
        <v>199000</v>
      </c>
      <c r="F1443" s="5">
        <v>199000</v>
      </c>
    </row>
    <row r="1444" spans="1:6" x14ac:dyDescent="0.35">
      <c r="A1444" s="1" t="s">
        <v>4999</v>
      </c>
      <c r="B1444" s="1" t="s">
        <v>5000</v>
      </c>
      <c r="C1444" s="1" t="s">
        <v>2911</v>
      </c>
      <c r="D1444">
        <v>1</v>
      </c>
      <c r="E1444" s="5">
        <v>329000</v>
      </c>
      <c r="F1444" s="5">
        <v>329000</v>
      </c>
    </row>
    <row r="1445" spans="1:6" x14ac:dyDescent="0.35">
      <c r="A1445" s="1" t="s">
        <v>5001</v>
      </c>
      <c r="B1445" s="1" t="s">
        <v>5002</v>
      </c>
      <c r="C1445" s="1" t="s">
        <v>3369</v>
      </c>
      <c r="D1445">
        <v>2</v>
      </c>
      <c r="E1445" s="5">
        <v>549000</v>
      </c>
      <c r="F1445" s="5">
        <v>1098000</v>
      </c>
    </row>
    <row r="1446" spans="1:6" x14ac:dyDescent="0.35">
      <c r="A1446" s="1" t="s">
        <v>5003</v>
      </c>
      <c r="B1446" s="1" t="s">
        <v>5004</v>
      </c>
      <c r="C1446" s="1" t="s">
        <v>4762</v>
      </c>
      <c r="D1446">
        <v>2</v>
      </c>
      <c r="E1446" s="5">
        <v>149000</v>
      </c>
      <c r="F1446" s="5">
        <v>298000</v>
      </c>
    </row>
    <row r="1447" spans="1:6" x14ac:dyDescent="0.35">
      <c r="A1447" s="1" t="s">
        <v>5005</v>
      </c>
      <c r="B1447" s="1" t="s">
        <v>5004</v>
      </c>
      <c r="C1447" s="1" t="s">
        <v>3087</v>
      </c>
      <c r="D1447">
        <v>1</v>
      </c>
      <c r="E1447" s="5">
        <v>199000</v>
      </c>
      <c r="F1447" s="5">
        <v>199000</v>
      </c>
    </row>
    <row r="1448" spans="1:6" x14ac:dyDescent="0.35">
      <c r="A1448" s="1" t="s">
        <v>5006</v>
      </c>
      <c r="B1448" s="1" t="s">
        <v>5007</v>
      </c>
      <c r="C1448" s="1" t="s">
        <v>2699</v>
      </c>
      <c r="D1448">
        <v>2</v>
      </c>
      <c r="E1448" s="5">
        <v>599000</v>
      </c>
      <c r="F1448" s="5">
        <v>1198000</v>
      </c>
    </row>
    <row r="1449" spans="1:6" x14ac:dyDescent="0.35">
      <c r="A1449" s="1" t="s">
        <v>5008</v>
      </c>
      <c r="B1449" s="1" t="s">
        <v>5009</v>
      </c>
      <c r="C1449" s="1" t="s">
        <v>2676</v>
      </c>
      <c r="D1449">
        <v>1</v>
      </c>
      <c r="E1449" s="5">
        <v>249000</v>
      </c>
      <c r="F1449" s="5">
        <v>249000</v>
      </c>
    </row>
    <row r="1450" spans="1:6" x14ac:dyDescent="0.35">
      <c r="A1450" s="1" t="s">
        <v>5010</v>
      </c>
      <c r="B1450" s="1" t="s">
        <v>5011</v>
      </c>
      <c r="C1450" s="1" t="s">
        <v>3041</v>
      </c>
      <c r="D1450">
        <v>3</v>
      </c>
      <c r="E1450" s="5">
        <v>89000</v>
      </c>
      <c r="F1450" s="5">
        <v>267000</v>
      </c>
    </row>
    <row r="1451" spans="1:6" x14ac:dyDescent="0.35">
      <c r="A1451" s="1" t="s">
        <v>5012</v>
      </c>
      <c r="B1451" s="1" t="s">
        <v>5011</v>
      </c>
      <c r="C1451" s="1" t="s">
        <v>3069</v>
      </c>
      <c r="D1451">
        <v>2</v>
      </c>
      <c r="E1451" s="5">
        <v>179000</v>
      </c>
      <c r="F1451" s="5">
        <v>358000</v>
      </c>
    </row>
    <row r="1452" spans="1:6" x14ac:dyDescent="0.35">
      <c r="A1452" s="1" t="s">
        <v>5013</v>
      </c>
      <c r="B1452" s="1" t="s">
        <v>5014</v>
      </c>
      <c r="C1452" s="1" t="s">
        <v>2603</v>
      </c>
      <c r="D1452">
        <v>1</v>
      </c>
      <c r="E1452" s="5">
        <v>179000</v>
      </c>
      <c r="F1452" s="5">
        <v>179000</v>
      </c>
    </row>
    <row r="1453" spans="1:6" x14ac:dyDescent="0.35">
      <c r="A1453" s="1" t="s">
        <v>5015</v>
      </c>
      <c r="B1453" s="1" t="s">
        <v>5016</v>
      </c>
      <c r="C1453" s="1" t="s">
        <v>3642</v>
      </c>
      <c r="D1453">
        <v>1</v>
      </c>
      <c r="E1453" s="5">
        <v>149000</v>
      </c>
      <c r="F1453" s="5">
        <v>149000</v>
      </c>
    </row>
    <row r="1454" spans="1:6" x14ac:dyDescent="0.35">
      <c r="A1454" s="1" t="s">
        <v>5017</v>
      </c>
      <c r="B1454" s="1" t="s">
        <v>5018</v>
      </c>
      <c r="C1454" s="1" t="s">
        <v>2625</v>
      </c>
      <c r="D1454">
        <v>1</v>
      </c>
      <c r="E1454" s="5">
        <v>119000</v>
      </c>
      <c r="F1454" s="5">
        <v>119000</v>
      </c>
    </row>
    <row r="1455" spans="1:6" x14ac:dyDescent="0.35">
      <c r="A1455" s="1" t="s">
        <v>5019</v>
      </c>
      <c r="B1455" s="1" t="s">
        <v>5020</v>
      </c>
      <c r="C1455" s="1" t="s">
        <v>2453</v>
      </c>
      <c r="D1455">
        <v>3</v>
      </c>
      <c r="E1455" s="5">
        <v>119000</v>
      </c>
      <c r="F1455" s="5">
        <v>357000</v>
      </c>
    </row>
    <row r="1456" spans="1:6" x14ac:dyDescent="0.35">
      <c r="A1456" s="1" t="s">
        <v>5021</v>
      </c>
      <c r="B1456" s="1" t="s">
        <v>5022</v>
      </c>
      <c r="C1456" s="1" t="s">
        <v>3457</v>
      </c>
      <c r="D1456">
        <v>1</v>
      </c>
      <c r="E1456" s="5">
        <v>199000</v>
      </c>
      <c r="F1456" s="5">
        <v>199000</v>
      </c>
    </row>
    <row r="1457" spans="1:6" x14ac:dyDescent="0.35">
      <c r="A1457" s="1" t="s">
        <v>5023</v>
      </c>
      <c r="B1457" s="1" t="s">
        <v>5022</v>
      </c>
      <c r="C1457" s="1" t="s">
        <v>2854</v>
      </c>
      <c r="D1457">
        <v>1</v>
      </c>
      <c r="E1457" s="5">
        <v>229000</v>
      </c>
      <c r="F1457" s="5">
        <v>229000</v>
      </c>
    </row>
    <row r="1458" spans="1:6" x14ac:dyDescent="0.35">
      <c r="A1458" s="1" t="s">
        <v>5024</v>
      </c>
      <c r="B1458" s="1" t="s">
        <v>5025</v>
      </c>
      <c r="C1458" s="1" t="s">
        <v>2886</v>
      </c>
      <c r="D1458">
        <v>1</v>
      </c>
      <c r="E1458" s="5">
        <v>599000</v>
      </c>
      <c r="F1458" s="5">
        <v>599000</v>
      </c>
    </row>
    <row r="1459" spans="1:6" x14ac:dyDescent="0.35">
      <c r="A1459" s="1" t="s">
        <v>5026</v>
      </c>
      <c r="B1459" s="1" t="s">
        <v>5025</v>
      </c>
      <c r="C1459" s="1" t="s">
        <v>2448</v>
      </c>
      <c r="D1459">
        <v>2</v>
      </c>
      <c r="E1459" s="5">
        <v>149000</v>
      </c>
      <c r="F1459" s="5">
        <v>298000</v>
      </c>
    </row>
    <row r="1460" spans="1:6" x14ac:dyDescent="0.35">
      <c r="A1460" s="1" t="s">
        <v>5027</v>
      </c>
      <c r="B1460" s="1" t="s">
        <v>5025</v>
      </c>
      <c r="C1460" s="1" t="s">
        <v>3007</v>
      </c>
      <c r="D1460">
        <v>1</v>
      </c>
      <c r="E1460" s="5">
        <v>79000</v>
      </c>
      <c r="F1460" s="5">
        <v>79000</v>
      </c>
    </row>
    <row r="1461" spans="1:6" x14ac:dyDescent="0.35">
      <c r="A1461" s="1" t="s">
        <v>5028</v>
      </c>
      <c r="B1461" s="1" t="s">
        <v>5029</v>
      </c>
      <c r="C1461" s="1" t="s">
        <v>2446</v>
      </c>
      <c r="D1461">
        <v>1</v>
      </c>
      <c r="E1461" s="5">
        <v>399000</v>
      </c>
      <c r="F1461" s="5">
        <v>399000</v>
      </c>
    </row>
    <row r="1462" spans="1:6" x14ac:dyDescent="0.35">
      <c r="A1462" s="1" t="s">
        <v>5030</v>
      </c>
      <c r="B1462" s="1" t="s">
        <v>5031</v>
      </c>
      <c r="C1462" s="1" t="s">
        <v>3196</v>
      </c>
      <c r="D1462">
        <v>2</v>
      </c>
      <c r="E1462" s="5">
        <v>149000</v>
      </c>
      <c r="F1462" s="5">
        <v>298000</v>
      </c>
    </row>
    <row r="1463" spans="1:6" x14ac:dyDescent="0.35">
      <c r="A1463" s="1" t="s">
        <v>5032</v>
      </c>
      <c r="B1463" s="1" t="s">
        <v>5033</v>
      </c>
      <c r="C1463" s="1" t="s">
        <v>2627</v>
      </c>
      <c r="D1463">
        <v>1</v>
      </c>
      <c r="E1463" s="5">
        <v>179000</v>
      </c>
      <c r="F1463" s="5">
        <v>179000</v>
      </c>
    </row>
    <row r="1464" spans="1:6" x14ac:dyDescent="0.35">
      <c r="A1464" s="1" t="s">
        <v>5034</v>
      </c>
      <c r="B1464" s="1" t="s">
        <v>5035</v>
      </c>
      <c r="C1464" s="1" t="s">
        <v>2646</v>
      </c>
      <c r="D1464">
        <v>1</v>
      </c>
      <c r="E1464" s="5">
        <v>299000</v>
      </c>
      <c r="F1464" s="5">
        <v>299000</v>
      </c>
    </row>
    <row r="1465" spans="1:6" x14ac:dyDescent="0.35">
      <c r="A1465" s="1" t="s">
        <v>5036</v>
      </c>
      <c r="B1465" s="1" t="s">
        <v>5035</v>
      </c>
      <c r="C1465" s="1" t="s">
        <v>4266</v>
      </c>
      <c r="D1465">
        <v>2</v>
      </c>
      <c r="E1465" s="5">
        <v>149000</v>
      </c>
      <c r="F1465" s="5">
        <v>298000</v>
      </c>
    </row>
    <row r="1466" spans="1:6" x14ac:dyDescent="0.35">
      <c r="A1466" s="1" t="s">
        <v>5037</v>
      </c>
      <c r="B1466" s="1" t="s">
        <v>5038</v>
      </c>
      <c r="C1466" s="1" t="s">
        <v>2715</v>
      </c>
      <c r="D1466">
        <v>2</v>
      </c>
      <c r="E1466" s="5">
        <v>199000</v>
      </c>
      <c r="F1466" s="5">
        <v>398000</v>
      </c>
    </row>
    <row r="1467" spans="1:6" x14ac:dyDescent="0.35">
      <c r="A1467" s="1" t="s">
        <v>5039</v>
      </c>
      <c r="B1467" s="1" t="s">
        <v>5038</v>
      </c>
      <c r="C1467" s="1" t="s">
        <v>2898</v>
      </c>
      <c r="D1467">
        <v>2</v>
      </c>
      <c r="E1467" s="5">
        <v>49000</v>
      </c>
      <c r="F1467" s="5">
        <v>98000</v>
      </c>
    </row>
    <row r="1468" spans="1:6" x14ac:dyDescent="0.35">
      <c r="A1468" s="1" t="s">
        <v>5040</v>
      </c>
      <c r="B1468" s="1" t="s">
        <v>5041</v>
      </c>
      <c r="C1468" s="1" t="s">
        <v>2492</v>
      </c>
      <c r="D1468">
        <v>1</v>
      </c>
      <c r="E1468" s="5">
        <v>59000</v>
      </c>
      <c r="F1468" s="5">
        <v>59000</v>
      </c>
    </row>
    <row r="1469" spans="1:6" x14ac:dyDescent="0.35">
      <c r="A1469" s="1" t="s">
        <v>5042</v>
      </c>
      <c r="B1469" s="1" t="s">
        <v>5043</v>
      </c>
      <c r="C1469" s="1" t="s">
        <v>2787</v>
      </c>
      <c r="D1469">
        <v>1</v>
      </c>
      <c r="E1469" s="5">
        <v>179000</v>
      </c>
      <c r="F1469" s="5">
        <v>179000</v>
      </c>
    </row>
    <row r="1470" spans="1:6" x14ac:dyDescent="0.35">
      <c r="A1470" s="1" t="s">
        <v>5044</v>
      </c>
      <c r="B1470" s="1" t="s">
        <v>5045</v>
      </c>
      <c r="C1470" s="1" t="s">
        <v>4266</v>
      </c>
      <c r="D1470">
        <v>2</v>
      </c>
      <c r="E1470" s="5">
        <v>149000</v>
      </c>
      <c r="F1470" s="5">
        <v>298000</v>
      </c>
    </row>
    <row r="1471" spans="1:6" x14ac:dyDescent="0.35">
      <c r="A1471" s="1" t="s">
        <v>5046</v>
      </c>
      <c r="B1471" s="1" t="s">
        <v>5045</v>
      </c>
      <c r="C1471" s="1" t="s">
        <v>5047</v>
      </c>
      <c r="D1471">
        <v>1</v>
      </c>
      <c r="E1471" s="5">
        <v>129000</v>
      </c>
      <c r="F1471" s="5">
        <v>129000</v>
      </c>
    </row>
    <row r="1472" spans="1:6" x14ac:dyDescent="0.35">
      <c r="A1472" s="1" t="s">
        <v>5048</v>
      </c>
      <c r="B1472" s="1" t="s">
        <v>5049</v>
      </c>
      <c r="C1472" s="1" t="s">
        <v>3626</v>
      </c>
      <c r="D1472">
        <v>1</v>
      </c>
      <c r="E1472" s="5">
        <v>499000</v>
      </c>
      <c r="F1472" s="5">
        <v>499000</v>
      </c>
    </row>
    <row r="1473" spans="1:6" x14ac:dyDescent="0.35">
      <c r="A1473" s="1" t="s">
        <v>5050</v>
      </c>
      <c r="B1473" s="1" t="s">
        <v>5049</v>
      </c>
      <c r="C1473" s="1" t="s">
        <v>3388</v>
      </c>
      <c r="D1473">
        <v>1</v>
      </c>
      <c r="E1473" s="5">
        <v>399000</v>
      </c>
      <c r="F1473" s="5">
        <v>399000</v>
      </c>
    </row>
    <row r="1474" spans="1:6" x14ac:dyDescent="0.35">
      <c r="A1474" s="1" t="s">
        <v>5051</v>
      </c>
      <c r="B1474" s="1" t="s">
        <v>5052</v>
      </c>
      <c r="C1474" s="1" t="s">
        <v>2432</v>
      </c>
      <c r="D1474">
        <v>1</v>
      </c>
      <c r="E1474" s="5">
        <v>279000</v>
      </c>
      <c r="F1474" s="5">
        <v>279000</v>
      </c>
    </row>
    <row r="1475" spans="1:6" x14ac:dyDescent="0.35">
      <c r="A1475" s="1" t="s">
        <v>5053</v>
      </c>
      <c r="B1475" s="1" t="s">
        <v>5052</v>
      </c>
      <c r="C1475" s="1" t="s">
        <v>3095</v>
      </c>
      <c r="D1475">
        <v>1</v>
      </c>
      <c r="E1475" s="5">
        <v>549000</v>
      </c>
      <c r="F1475" s="5">
        <v>549000</v>
      </c>
    </row>
    <row r="1476" spans="1:6" x14ac:dyDescent="0.35">
      <c r="A1476" s="1" t="s">
        <v>5054</v>
      </c>
      <c r="B1476" s="1" t="s">
        <v>5055</v>
      </c>
      <c r="C1476" s="1" t="s">
        <v>2565</v>
      </c>
      <c r="D1476">
        <v>1</v>
      </c>
      <c r="E1476" s="5">
        <v>69000</v>
      </c>
      <c r="F1476" s="5">
        <v>69000</v>
      </c>
    </row>
    <row r="1477" spans="1:6" x14ac:dyDescent="0.35">
      <c r="A1477" s="1" t="s">
        <v>5056</v>
      </c>
      <c r="B1477" s="1" t="s">
        <v>5057</v>
      </c>
      <c r="C1477" s="1" t="s">
        <v>3655</v>
      </c>
      <c r="D1477">
        <v>1</v>
      </c>
      <c r="E1477" s="5">
        <v>449000</v>
      </c>
      <c r="F1477" s="5">
        <v>449000</v>
      </c>
    </row>
    <row r="1478" spans="1:6" x14ac:dyDescent="0.35">
      <c r="A1478" s="1" t="s">
        <v>5058</v>
      </c>
      <c r="B1478" s="1" t="s">
        <v>5059</v>
      </c>
      <c r="C1478" s="1" t="s">
        <v>2901</v>
      </c>
      <c r="D1478">
        <v>2</v>
      </c>
      <c r="E1478" s="5">
        <v>119000</v>
      </c>
      <c r="F1478" s="5">
        <v>238000</v>
      </c>
    </row>
    <row r="1479" spans="1:6" x14ac:dyDescent="0.35">
      <c r="A1479" s="1" t="s">
        <v>5060</v>
      </c>
      <c r="B1479" s="1" t="s">
        <v>5059</v>
      </c>
      <c r="C1479" s="1" t="s">
        <v>2784</v>
      </c>
      <c r="D1479">
        <v>2</v>
      </c>
      <c r="E1479" s="5">
        <v>149000</v>
      </c>
      <c r="F1479" s="5">
        <v>298000</v>
      </c>
    </row>
    <row r="1480" spans="1:6" x14ac:dyDescent="0.35">
      <c r="A1480" s="1" t="s">
        <v>5061</v>
      </c>
      <c r="B1480" s="1" t="s">
        <v>5062</v>
      </c>
      <c r="C1480" s="1" t="s">
        <v>2672</v>
      </c>
      <c r="D1480">
        <v>1</v>
      </c>
      <c r="E1480" s="5">
        <v>349000</v>
      </c>
      <c r="F1480" s="5">
        <v>349000</v>
      </c>
    </row>
    <row r="1481" spans="1:6" x14ac:dyDescent="0.35">
      <c r="A1481" s="1" t="s">
        <v>5063</v>
      </c>
      <c r="B1481" s="1" t="s">
        <v>5064</v>
      </c>
      <c r="C1481" s="1" t="s">
        <v>2768</v>
      </c>
      <c r="D1481">
        <v>1</v>
      </c>
      <c r="E1481" s="5">
        <v>79000</v>
      </c>
      <c r="F1481" s="5">
        <v>79000</v>
      </c>
    </row>
    <row r="1482" spans="1:6" x14ac:dyDescent="0.35">
      <c r="A1482" s="1" t="s">
        <v>5065</v>
      </c>
      <c r="B1482" s="1" t="s">
        <v>5066</v>
      </c>
      <c r="C1482" s="1" t="s">
        <v>3289</v>
      </c>
      <c r="D1482">
        <v>1</v>
      </c>
      <c r="E1482" s="5">
        <v>299000</v>
      </c>
      <c r="F1482" s="5">
        <v>299000</v>
      </c>
    </row>
    <row r="1483" spans="1:6" x14ac:dyDescent="0.35">
      <c r="A1483" s="1" t="s">
        <v>5067</v>
      </c>
      <c r="B1483" s="1" t="s">
        <v>5066</v>
      </c>
      <c r="C1483" s="1" t="s">
        <v>2787</v>
      </c>
      <c r="D1483">
        <v>2</v>
      </c>
      <c r="E1483" s="5">
        <v>179000</v>
      </c>
      <c r="F1483" s="5">
        <v>358000</v>
      </c>
    </row>
    <row r="1484" spans="1:6" x14ac:dyDescent="0.35">
      <c r="A1484" s="1" t="s">
        <v>5068</v>
      </c>
      <c r="B1484" s="1" t="s">
        <v>5069</v>
      </c>
      <c r="C1484" s="1" t="s">
        <v>3536</v>
      </c>
      <c r="D1484">
        <v>1</v>
      </c>
      <c r="E1484" s="5">
        <v>119000</v>
      </c>
      <c r="F1484" s="5">
        <v>119000</v>
      </c>
    </row>
    <row r="1485" spans="1:6" x14ac:dyDescent="0.35">
      <c r="A1485" s="1" t="s">
        <v>5070</v>
      </c>
      <c r="B1485" s="1" t="s">
        <v>5069</v>
      </c>
      <c r="C1485" s="1" t="s">
        <v>2510</v>
      </c>
      <c r="D1485">
        <v>1</v>
      </c>
      <c r="E1485" s="5">
        <v>229000</v>
      </c>
      <c r="F1485" s="5">
        <v>229000</v>
      </c>
    </row>
    <row r="1486" spans="1:6" x14ac:dyDescent="0.35">
      <c r="A1486" s="1" t="s">
        <v>5071</v>
      </c>
      <c r="B1486" s="1" t="s">
        <v>5069</v>
      </c>
      <c r="C1486" s="1" t="s">
        <v>2851</v>
      </c>
      <c r="D1486">
        <v>1</v>
      </c>
      <c r="E1486" s="5">
        <v>199000</v>
      </c>
      <c r="F1486" s="5">
        <v>199000</v>
      </c>
    </row>
    <row r="1487" spans="1:6" x14ac:dyDescent="0.35">
      <c r="A1487" s="1" t="s">
        <v>5072</v>
      </c>
      <c r="B1487" s="1" t="s">
        <v>5073</v>
      </c>
      <c r="C1487" s="1" t="s">
        <v>2901</v>
      </c>
      <c r="D1487">
        <v>2</v>
      </c>
      <c r="E1487" s="5">
        <v>119000</v>
      </c>
      <c r="F1487" s="5">
        <v>238000</v>
      </c>
    </row>
    <row r="1488" spans="1:6" x14ac:dyDescent="0.35">
      <c r="A1488" s="1" t="s">
        <v>5074</v>
      </c>
      <c r="B1488" s="1" t="s">
        <v>5073</v>
      </c>
      <c r="C1488" s="1" t="s">
        <v>3637</v>
      </c>
      <c r="D1488">
        <v>2</v>
      </c>
      <c r="E1488" s="5">
        <v>449000</v>
      </c>
      <c r="F1488" s="5">
        <v>898000</v>
      </c>
    </row>
    <row r="1489" spans="1:6" x14ac:dyDescent="0.35">
      <c r="A1489" s="1" t="s">
        <v>5075</v>
      </c>
      <c r="B1489" s="1" t="s">
        <v>5076</v>
      </c>
      <c r="C1489" s="1" t="s">
        <v>2993</v>
      </c>
      <c r="D1489">
        <v>3</v>
      </c>
      <c r="E1489" s="5">
        <v>349000</v>
      </c>
      <c r="F1489" s="5">
        <v>1047000</v>
      </c>
    </row>
    <row r="1490" spans="1:6" x14ac:dyDescent="0.35">
      <c r="A1490" s="1" t="s">
        <v>5077</v>
      </c>
      <c r="B1490" s="1" t="s">
        <v>5078</v>
      </c>
      <c r="C1490" s="1" t="s">
        <v>2652</v>
      </c>
      <c r="D1490">
        <v>1</v>
      </c>
      <c r="E1490" s="5">
        <v>229000</v>
      </c>
      <c r="F1490" s="5">
        <v>229000</v>
      </c>
    </row>
    <row r="1491" spans="1:6" x14ac:dyDescent="0.35">
      <c r="A1491" s="1" t="s">
        <v>5079</v>
      </c>
      <c r="B1491" s="1" t="s">
        <v>5080</v>
      </c>
      <c r="C1491" s="1" t="s">
        <v>2690</v>
      </c>
      <c r="D1491">
        <v>1</v>
      </c>
      <c r="E1491" s="5">
        <v>199000</v>
      </c>
      <c r="F1491" s="5">
        <v>199000</v>
      </c>
    </row>
    <row r="1492" spans="1:6" x14ac:dyDescent="0.35">
      <c r="A1492" s="1" t="s">
        <v>5081</v>
      </c>
      <c r="B1492" s="1" t="s">
        <v>5080</v>
      </c>
      <c r="C1492" s="1" t="s">
        <v>2961</v>
      </c>
      <c r="D1492">
        <v>1</v>
      </c>
      <c r="E1492" s="5">
        <v>279000</v>
      </c>
      <c r="F1492" s="5">
        <v>279000</v>
      </c>
    </row>
    <row r="1493" spans="1:6" x14ac:dyDescent="0.35">
      <c r="A1493" s="1" t="s">
        <v>5082</v>
      </c>
      <c r="B1493" s="1" t="s">
        <v>5080</v>
      </c>
      <c r="C1493" s="1" t="s">
        <v>3287</v>
      </c>
      <c r="D1493">
        <v>1</v>
      </c>
      <c r="E1493" s="5">
        <v>229000</v>
      </c>
      <c r="F1493" s="5">
        <v>229000</v>
      </c>
    </row>
    <row r="1494" spans="1:6" x14ac:dyDescent="0.35">
      <c r="A1494" s="1" t="s">
        <v>5083</v>
      </c>
      <c r="B1494" s="1" t="s">
        <v>5084</v>
      </c>
      <c r="C1494" s="1" t="s">
        <v>2924</v>
      </c>
      <c r="D1494">
        <v>1</v>
      </c>
      <c r="E1494" s="5">
        <v>449000</v>
      </c>
      <c r="F1494" s="5">
        <v>449000</v>
      </c>
    </row>
    <row r="1495" spans="1:6" x14ac:dyDescent="0.35">
      <c r="A1495" s="1" t="s">
        <v>5085</v>
      </c>
      <c r="B1495" s="1" t="s">
        <v>5084</v>
      </c>
      <c r="C1495" s="1" t="s">
        <v>3425</v>
      </c>
      <c r="D1495">
        <v>2</v>
      </c>
      <c r="E1495" s="5">
        <v>199000</v>
      </c>
      <c r="F1495" s="5">
        <v>398000</v>
      </c>
    </row>
    <row r="1496" spans="1:6" x14ac:dyDescent="0.35">
      <c r="A1496" s="1" t="s">
        <v>5086</v>
      </c>
      <c r="B1496" s="1" t="s">
        <v>5087</v>
      </c>
      <c r="C1496" s="1" t="s">
        <v>2463</v>
      </c>
      <c r="D1496">
        <v>2</v>
      </c>
      <c r="E1496" s="5">
        <v>179000</v>
      </c>
      <c r="F1496" s="5">
        <v>358000</v>
      </c>
    </row>
    <row r="1497" spans="1:6" x14ac:dyDescent="0.35">
      <c r="A1497" s="1" t="s">
        <v>5088</v>
      </c>
      <c r="B1497" s="1" t="s">
        <v>5089</v>
      </c>
      <c r="C1497" s="1" t="s">
        <v>2674</v>
      </c>
      <c r="D1497">
        <v>1</v>
      </c>
      <c r="E1497" s="5">
        <v>89000</v>
      </c>
      <c r="F1497" s="5">
        <v>89000</v>
      </c>
    </row>
    <row r="1498" spans="1:6" x14ac:dyDescent="0.35">
      <c r="A1498" s="1" t="s">
        <v>5090</v>
      </c>
      <c r="B1498" s="1" t="s">
        <v>5091</v>
      </c>
      <c r="C1498" s="1" t="s">
        <v>2759</v>
      </c>
      <c r="D1498">
        <v>1</v>
      </c>
      <c r="E1498" s="5">
        <v>229000</v>
      </c>
      <c r="F1498" s="5">
        <v>229000</v>
      </c>
    </row>
    <row r="1499" spans="1:6" x14ac:dyDescent="0.35">
      <c r="A1499" s="1" t="s">
        <v>5092</v>
      </c>
      <c r="B1499" s="1" t="s">
        <v>5093</v>
      </c>
      <c r="C1499" s="1" t="s">
        <v>3659</v>
      </c>
      <c r="D1499">
        <v>1</v>
      </c>
      <c r="E1499" s="5">
        <v>299000</v>
      </c>
      <c r="F1499" s="5">
        <v>299000</v>
      </c>
    </row>
    <row r="1500" spans="1:6" x14ac:dyDescent="0.35">
      <c r="A1500" s="1" t="s">
        <v>5094</v>
      </c>
      <c r="B1500" s="1" t="s">
        <v>5095</v>
      </c>
      <c r="C1500" s="1" t="s">
        <v>3445</v>
      </c>
      <c r="D1500">
        <v>2</v>
      </c>
      <c r="E1500" s="5">
        <v>499000</v>
      </c>
      <c r="F1500" s="5">
        <v>998000</v>
      </c>
    </row>
    <row r="1501" spans="1:6" x14ac:dyDescent="0.35">
      <c r="A1501" s="1" t="s">
        <v>5096</v>
      </c>
      <c r="B1501" s="1" t="s">
        <v>5097</v>
      </c>
      <c r="C1501" s="1" t="s">
        <v>3895</v>
      </c>
      <c r="D1501">
        <v>1</v>
      </c>
      <c r="E1501" s="5">
        <v>59000</v>
      </c>
      <c r="F1501" s="5">
        <v>59000</v>
      </c>
    </row>
    <row r="1502" spans="1:6" x14ac:dyDescent="0.35">
      <c r="A1502" s="1" t="s">
        <v>5098</v>
      </c>
      <c r="B1502" s="1" t="s">
        <v>5097</v>
      </c>
      <c r="C1502" s="1" t="s">
        <v>2861</v>
      </c>
      <c r="D1502">
        <v>2</v>
      </c>
      <c r="E1502" s="5">
        <v>119000</v>
      </c>
      <c r="F1502" s="5">
        <v>238000</v>
      </c>
    </row>
    <row r="1503" spans="1:6" x14ac:dyDescent="0.35">
      <c r="A1503" s="1" t="s">
        <v>5099</v>
      </c>
      <c r="B1503" s="1" t="s">
        <v>5100</v>
      </c>
      <c r="C1503" s="1" t="s">
        <v>2695</v>
      </c>
      <c r="D1503">
        <v>1</v>
      </c>
      <c r="E1503" s="5">
        <v>349000</v>
      </c>
      <c r="F1503" s="5">
        <v>349000</v>
      </c>
    </row>
    <row r="1504" spans="1:6" x14ac:dyDescent="0.35">
      <c r="A1504" s="1" t="s">
        <v>5101</v>
      </c>
      <c r="B1504" s="1" t="s">
        <v>5100</v>
      </c>
      <c r="C1504" s="1" t="s">
        <v>2551</v>
      </c>
      <c r="D1504">
        <v>2</v>
      </c>
      <c r="E1504" s="5">
        <v>179000</v>
      </c>
      <c r="F1504" s="5">
        <v>358000</v>
      </c>
    </row>
    <row r="1505" spans="1:6" x14ac:dyDescent="0.35">
      <c r="A1505" s="1" t="s">
        <v>5102</v>
      </c>
      <c r="B1505" s="1" t="s">
        <v>5103</v>
      </c>
      <c r="C1505" s="1" t="s">
        <v>3410</v>
      </c>
      <c r="D1505">
        <v>3</v>
      </c>
      <c r="E1505" s="5">
        <v>69000</v>
      </c>
      <c r="F1505" s="5">
        <v>207000</v>
      </c>
    </row>
    <row r="1506" spans="1:6" x14ac:dyDescent="0.35">
      <c r="A1506" s="1" t="s">
        <v>5104</v>
      </c>
      <c r="B1506" s="1" t="s">
        <v>5105</v>
      </c>
      <c r="C1506" s="1" t="s">
        <v>2704</v>
      </c>
      <c r="D1506">
        <v>3</v>
      </c>
      <c r="E1506" s="5">
        <v>279000</v>
      </c>
      <c r="F1506" s="5">
        <v>837000</v>
      </c>
    </row>
    <row r="1507" spans="1:6" x14ac:dyDescent="0.35">
      <c r="A1507" s="1" t="s">
        <v>5106</v>
      </c>
      <c r="B1507" s="1" t="s">
        <v>5107</v>
      </c>
      <c r="C1507" s="1" t="s">
        <v>3536</v>
      </c>
      <c r="D1507">
        <v>1</v>
      </c>
      <c r="E1507" s="5">
        <v>119000</v>
      </c>
      <c r="F1507" s="5">
        <v>119000</v>
      </c>
    </row>
    <row r="1508" spans="1:6" x14ac:dyDescent="0.35">
      <c r="A1508" s="1" t="s">
        <v>5108</v>
      </c>
      <c r="B1508" s="1" t="s">
        <v>5109</v>
      </c>
      <c r="C1508" s="1" t="s">
        <v>2555</v>
      </c>
      <c r="D1508">
        <v>1</v>
      </c>
      <c r="E1508" s="5">
        <v>349000</v>
      </c>
      <c r="F1508" s="5">
        <v>349000</v>
      </c>
    </row>
    <row r="1509" spans="1:6" x14ac:dyDescent="0.35">
      <c r="A1509" s="1" t="s">
        <v>5110</v>
      </c>
      <c r="B1509" s="1" t="s">
        <v>5109</v>
      </c>
      <c r="C1509" s="1" t="s">
        <v>2475</v>
      </c>
      <c r="D1509">
        <v>1</v>
      </c>
      <c r="E1509" s="5">
        <v>249000</v>
      </c>
      <c r="F1509" s="5">
        <v>249000</v>
      </c>
    </row>
    <row r="1510" spans="1:6" x14ac:dyDescent="0.35">
      <c r="A1510" s="1" t="s">
        <v>5111</v>
      </c>
      <c r="B1510" s="1" t="s">
        <v>5112</v>
      </c>
      <c r="C1510" s="1" t="s">
        <v>2821</v>
      </c>
      <c r="D1510">
        <v>1</v>
      </c>
      <c r="E1510" s="5">
        <v>69000</v>
      </c>
      <c r="F1510" s="5">
        <v>69000</v>
      </c>
    </row>
    <row r="1511" spans="1:6" x14ac:dyDescent="0.35">
      <c r="A1511" s="1" t="s">
        <v>5113</v>
      </c>
      <c r="B1511" s="1" t="s">
        <v>5114</v>
      </c>
      <c r="C1511" s="1" t="s">
        <v>2777</v>
      </c>
      <c r="D1511">
        <v>2</v>
      </c>
      <c r="E1511" s="5">
        <v>499000</v>
      </c>
      <c r="F1511" s="5">
        <v>998000</v>
      </c>
    </row>
    <row r="1512" spans="1:6" x14ac:dyDescent="0.35">
      <c r="A1512" s="1" t="s">
        <v>5115</v>
      </c>
      <c r="B1512" s="1" t="s">
        <v>5114</v>
      </c>
      <c r="C1512" s="1" t="s">
        <v>4018</v>
      </c>
      <c r="D1512">
        <v>2</v>
      </c>
      <c r="E1512" s="5">
        <v>69000</v>
      </c>
      <c r="F1512" s="5">
        <v>138000</v>
      </c>
    </row>
    <row r="1513" spans="1:6" x14ac:dyDescent="0.35">
      <c r="A1513" s="1" t="s">
        <v>5116</v>
      </c>
      <c r="B1513" s="1" t="s">
        <v>5117</v>
      </c>
      <c r="C1513" s="1" t="s">
        <v>2759</v>
      </c>
      <c r="D1513">
        <v>1</v>
      </c>
      <c r="E1513" s="5">
        <v>229000</v>
      </c>
      <c r="F1513" s="5">
        <v>229000</v>
      </c>
    </row>
    <row r="1514" spans="1:6" x14ac:dyDescent="0.35">
      <c r="A1514" s="1" t="s">
        <v>5118</v>
      </c>
      <c r="B1514" s="1" t="s">
        <v>5117</v>
      </c>
      <c r="C1514" s="1" t="s">
        <v>3056</v>
      </c>
      <c r="D1514">
        <v>2</v>
      </c>
      <c r="E1514" s="5">
        <v>99000</v>
      </c>
      <c r="F1514" s="5">
        <v>198000</v>
      </c>
    </row>
    <row r="1515" spans="1:6" x14ac:dyDescent="0.35">
      <c r="A1515" s="1" t="s">
        <v>5119</v>
      </c>
      <c r="B1515" s="1" t="s">
        <v>5117</v>
      </c>
      <c r="C1515" s="1" t="s">
        <v>2631</v>
      </c>
      <c r="D1515">
        <v>1</v>
      </c>
      <c r="E1515" s="5">
        <v>299000</v>
      </c>
      <c r="F1515" s="5">
        <v>299000</v>
      </c>
    </row>
    <row r="1516" spans="1:6" x14ac:dyDescent="0.35">
      <c r="A1516" s="1" t="s">
        <v>5120</v>
      </c>
      <c r="B1516" s="1" t="s">
        <v>5121</v>
      </c>
      <c r="C1516" s="1" t="s">
        <v>2959</v>
      </c>
      <c r="D1516">
        <v>1</v>
      </c>
      <c r="E1516" s="5">
        <v>549000</v>
      </c>
      <c r="F1516" s="5">
        <v>549000</v>
      </c>
    </row>
    <row r="1517" spans="1:6" x14ac:dyDescent="0.35">
      <c r="A1517" s="1" t="s">
        <v>5122</v>
      </c>
      <c r="B1517" s="1" t="s">
        <v>5121</v>
      </c>
      <c r="C1517" s="1" t="s">
        <v>2773</v>
      </c>
      <c r="D1517">
        <v>2</v>
      </c>
      <c r="E1517" s="5">
        <v>49000</v>
      </c>
      <c r="F1517" s="5">
        <v>98000</v>
      </c>
    </row>
    <row r="1518" spans="1:6" x14ac:dyDescent="0.35">
      <c r="A1518" s="1" t="s">
        <v>5123</v>
      </c>
      <c r="B1518" s="1" t="s">
        <v>5124</v>
      </c>
      <c r="C1518" s="1" t="s">
        <v>2898</v>
      </c>
      <c r="D1518">
        <v>2</v>
      </c>
      <c r="E1518" s="5">
        <v>49000</v>
      </c>
      <c r="F1518" s="5">
        <v>98000</v>
      </c>
    </row>
    <row r="1519" spans="1:6" x14ac:dyDescent="0.35">
      <c r="A1519" s="1" t="s">
        <v>5125</v>
      </c>
      <c r="B1519" s="1" t="s">
        <v>5124</v>
      </c>
      <c r="C1519" s="1" t="s">
        <v>2620</v>
      </c>
      <c r="D1519">
        <v>1</v>
      </c>
      <c r="E1519" s="5">
        <v>89000</v>
      </c>
      <c r="F1519" s="5">
        <v>89000</v>
      </c>
    </row>
    <row r="1520" spans="1:6" x14ac:dyDescent="0.35">
      <c r="A1520" s="1" t="s">
        <v>5126</v>
      </c>
      <c r="B1520" s="1" t="s">
        <v>5127</v>
      </c>
      <c r="C1520" s="1" t="s">
        <v>2396</v>
      </c>
      <c r="D1520">
        <v>2</v>
      </c>
      <c r="E1520" s="5">
        <v>49000</v>
      </c>
      <c r="F1520" s="5">
        <v>98000</v>
      </c>
    </row>
    <row r="1521" spans="1:6" x14ac:dyDescent="0.35">
      <c r="A1521" s="1" t="s">
        <v>5128</v>
      </c>
      <c r="B1521" s="1" t="s">
        <v>5129</v>
      </c>
      <c r="C1521" s="1" t="s">
        <v>2959</v>
      </c>
      <c r="D1521">
        <v>1</v>
      </c>
      <c r="E1521" s="5">
        <v>549000</v>
      </c>
      <c r="F1521" s="5">
        <v>549000</v>
      </c>
    </row>
    <row r="1522" spans="1:6" x14ac:dyDescent="0.35">
      <c r="A1522" s="1" t="s">
        <v>5130</v>
      </c>
      <c r="B1522" s="1" t="s">
        <v>5129</v>
      </c>
      <c r="C1522" s="1" t="s">
        <v>3975</v>
      </c>
      <c r="D1522">
        <v>1</v>
      </c>
      <c r="E1522" s="5">
        <v>499000</v>
      </c>
      <c r="F1522" s="5">
        <v>499000</v>
      </c>
    </row>
    <row r="1523" spans="1:6" x14ac:dyDescent="0.35">
      <c r="A1523" s="1" t="s">
        <v>5131</v>
      </c>
      <c r="B1523" s="1" t="s">
        <v>5132</v>
      </c>
      <c r="C1523" s="1" t="s">
        <v>2559</v>
      </c>
      <c r="D1523">
        <v>1</v>
      </c>
      <c r="E1523" s="5">
        <v>129000</v>
      </c>
      <c r="F1523" s="5">
        <v>129000</v>
      </c>
    </row>
    <row r="1524" spans="1:6" x14ac:dyDescent="0.35">
      <c r="A1524" s="1" t="s">
        <v>5133</v>
      </c>
      <c r="B1524" s="1" t="s">
        <v>5132</v>
      </c>
      <c r="C1524" s="1" t="s">
        <v>2606</v>
      </c>
      <c r="D1524">
        <v>1</v>
      </c>
      <c r="E1524" s="5">
        <v>499000</v>
      </c>
      <c r="F1524" s="5">
        <v>499000</v>
      </c>
    </row>
    <row r="1525" spans="1:6" x14ac:dyDescent="0.35">
      <c r="A1525" s="1" t="s">
        <v>5134</v>
      </c>
      <c r="B1525" s="1" t="s">
        <v>5132</v>
      </c>
      <c r="C1525" s="1" t="s">
        <v>2439</v>
      </c>
      <c r="D1525">
        <v>3</v>
      </c>
      <c r="E1525" s="5">
        <v>599000</v>
      </c>
      <c r="F1525" s="5">
        <v>1797000</v>
      </c>
    </row>
    <row r="1526" spans="1:6" x14ac:dyDescent="0.35">
      <c r="A1526" s="1" t="s">
        <v>5135</v>
      </c>
      <c r="B1526" s="1" t="s">
        <v>5136</v>
      </c>
      <c r="C1526" s="1" t="s">
        <v>2851</v>
      </c>
      <c r="D1526">
        <v>1</v>
      </c>
      <c r="E1526" s="5">
        <v>199000</v>
      </c>
      <c r="F1526" s="5">
        <v>199000</v>
      </c>
    </row>
    <row r="1527" spans="1:6" x14ac:dyDescent="0.35">
      <c r="A1527" s="1" t="s">
        <v>5137</v>
      </c>
      <c r="B1527" s="1" t="s">
        <v>5136</v>
      </c>
      <c r="C1527" s="1" t="s">
        <v>2983</v>
      </c>
      <c r="D1527">
        <v>1</v>
      </c>
      <c r="E1527" s="5">
        <v>99000</v>
      </c>
      <c r="F1527" s="5">
        <v>99000</v>
      </c>
    </row>
    <row r="1528" spans="1:6" x14ac:dyDescent="0.35">
      <c r="A1528" s="1" t="s">
        <v>5138</v>
      </c>
      <c r="B1528" s="1" t="s">
        <v>5139</v>
      </c>
      <c r="C1528" s="1" t="s">
        <v>2500</v>
      </c>
      <c r="D1528">
        <v>1</v>
      </c>
      <c r="E1528" s="5">
        <v>549000</v>
      </c>
      <c r="F1528" s="5">
        <v>549000</v>
      </c>
    </row>
    <row r="1529" spans="1:6" x14ac:dyDescent="0.35">
      <c r="A1529" s="1" t="s">
        <v>5140</v>
      </c>
      <c r="B1529" s="1" t="s">
        <v>5141</v>
      </c>
      <c r="C1529" s="1" t="s">
        <v>3193</v>
      </c>
      <c r="D1529">
        <v>2</v>
      </c>
      <c r="E1529" s="5">
        <v>299000</v>
      </c>
      <c r="F1529" s="5">
        <v>598000</v>
      </c>
    </row>
    <row r="1530" spans="1:6" x14ac:dyDescent="0.35">
      <c r="A1530" s="1" t="s">
        <v>5142</v>
      </c>
      <c r="B1530" s="1" t="s">
        <v>5141</v>
      </c>
      <c r="C1530" s="1" t="s">
        <v>2803</v>
      </c>
      <c r="D1530">
        <v>2</v>
      </c>
      <c r="E1530" s="5">
        <v>99000</v>
      </c>
      <c r="F1530" s="5">
        <v>198000</v>
      </c>
    </row>
    <row r="1531" spans="1:6" x14ac:dyDescent="0.35">
      <c r="A1531" s="1" t="s">
        <v>5143</v>
      </c>
      <c r="B1531" s="1" t="s">
        <v>5144</v>
      </c>
      <c r="C1531" s="1" t="s">
        <v>3388</v>
      </c>
      <c r="D1531">
        <v>1</v>
      </c>
      <c r="E1531" s="5">
        <v>399000</v>
      </c>
      <c r="F1531" s="5">
        <v>399000</v>
      </c>
    </row>
    <row r="1532" spans="1:6" x14ac:dyDescent="0.35">
      <c r="A1532" s="1" t="s">
        <v>5145</v>
      </c>
      <c r="B1532" s="1" t="s">
        <v>5146</v>
      </c>
      <c r="C1532" s="1" t="s">
        <v>2838</v>
      </c>
      <c r="D1532">
        <v>3</v>
      </c>
      <c r="E1532" s="5">
        <v>129000</v>
      </c>
      <c r="F1532" s="5">
        <v>387000</v>
      </c>
    </row>
    <row r="1533" spans="1:6" x14ac:dyDescent="0.35">
      <c r="A1533" s="1" t="s">
        <v>5147</v>
      </c>
      <c r="B1533" s="1" t="s">
        <v>5148</v>
      </c>
      <c r="C1533" s="1" t="s">
        <v>2695</v>
      </c>
      <c r="D1533">
        <v>1</v>
      </c>
      <c r="E1533" s="5">
        <v>349000</v>
      </c>
      <c r="F1533" s="5">
        <v>349000</v>
      </c>
    </row>
    <row r="1534" spans="1:6" x14ac:dyDescent="0.35">
      <c r="A1534" s="1" t="s">
        <v>5149</v>
      </c>
      <c r="B1534" s="1" t="s">
        <v>5148</v>
      </c>
      <c r="C1534" s="1" t="s">
        <v>3422</v>
      </c>
      <c r="D1534">
        <v>1</v>
      </c>
      <c r="E1534" s="5">
        <v>229000</v>
      </c>
      <c r="F1534" s="5">
        <v>229000</v>
      </c>
    </row>
    <row r="1535" spans="1:6" x14ac:dyDescent="0.35">
      <c r="A1535" s="1" t="s">
        <v>5150</v>
      </c>
      <c r="B1535" s="1" t="s">
        <v>5151</v>
      </c>
      <c r="C1535" s="1" t="s">
        <v>2986</v>
      </c>
      <c r="D1535">
        <v>1</v>
      </c>
      <c r="E1535" s="5">
        <v>549000</v>
      </c>
      <c r="F1535" s="5">
        <v>549000</v>
      </c>
    </row>
    <row r="1536" spans="1:6" x14ac:dyDescent="0.35">
      <c r="A1536" s="1" t="s">
        <v>5152</v>
      </c>
      <c r="B1536" s="1" t="s">
        <v>5153</v>
      </c>
      <c r="C1536" s="1" t="s">
        <v>3175</v>
      </c>
      <c r="D1536">
        <v>2</v>
      </c>
      <c r="E1536" s="5">
        <v>449000</v>
      </c>
      <c r="F1536" s="5">
        <v>898000</v>
      </c>
    </row>
    <row r="1537" spans="1:6" x14ac:dyDescent="0.35">
      <c r="A1537" s="1" t="s">
        <v>5154</v>
      </c>
      <c r="B1537" s="1" t="s">
        <v>5155</v>
      </c>
      <c r="C1537" s="1" t="s">
        <v>2392</v>
      </c>
      <c r="D1537">
        <v>1</v>
      </c>
      <c r="E1537" s="5">
        <v>329000</v>
      </c>
      <c r="F1537" s="5">
        <v>329000</v>
      </c>
    </row>
    <row r="1538" spans="1:6" x14ac:dyDescent="0.35">
      <c r="A1538" s="1" t="s">
        <v>5156</v>
      </c>
      <c r="B1538" s="1" t="s">
        <v>5157</v>
      </c>
      <c r="C1538" s="1" t="s">
        <v>2655</v>
      </c>
      <c r="D1538">
        <v>1</v>
      </c>
      <c r="E1538" s="5">
        <v>89000</v>
      </c>
      <c r="F1538" s="5">
        <v>89000</v>
      </c>
    </row>
    <row r="1539" spans="1:6" x14ac:dyDescent="0.35">
      <c r="A1539" s="1" t="s">
        <v>5158</v>
      </c>
      <c r="B1539" s="1" t="s">
        <v>5159</v>
      </c>
      <c r="C1539" s="1" t="s">
        <v>3346</v>
      </c>
      <c r="D1539">
        <v>2</v>
      </c>
      <c r="E1539" s="5">
        <v>399000</v>
      </c>
      <c r="F1539" s="5">
        <v>798000</v>
      </c>
    </row>
    <row r="1540" spans="1:6" x14ac:dyDescent="0.35">
      <c r="A1540" s="1" t="s">
        <v>5160</v>
      </c>
      <c r="B1540" s="1" t="s">
        <v>5159</v>
      </c>
      <c r="C1540" s="1" t="s">
        <v>2905</v>
      </c>
      <c r="D1540">
        <v>2</v>
      </c>
      <c r="E1540" s="5">
        <v>89000</v>
      </c>
      <c r="F1540" s="5">
        <v>178000</v>
      </c>
    </row>
    <row r="1541" spans="1:6" x14ac:dyDescent="0.35">
      <c r="A1541" s="1" t="s">
        <v>5161</v>
      </c>
      <c r="B1541" s="1" t="s">
        <v>5159</v>
      </c>
      <c r="C1541" s="1" t="s">
        <v>2570</v>
      </c>
      <c r="D1541">
        <v>1</v>
      </c>
      <c r="E1541" s="5">
        <v>279000</v>
      </c>
      <c r="F1541" s="5">
        <v>279000</v>
      </c>
    </row>
    <row r="1542" spans="1:6" x14ac:dyDescent="0.35">
      <c r="A1542" s="1" t="s">
        <v>5162</v>
      </c>
      <c r="B1542" s="1" t="s">
        <v>5163</v>
      </c>
      <c r="C1542" s="1" t="s">
        <v>2838</v>
      </c>
      <c r="D1542">
        <v>1</v>
      </c>
      <c r="E1542" s="5">
        <v>129000</v>
      </c>
      <c r="F1542" s="5">
        <v>129000</v>
      </c>
    </row>
    <row r="1543" spans="1:6" x14ac:dyDescent="0.35">
      <c r="A1543" s="1" t="s">
        <v>5164</v>
      </c>
      <c r="B1543" s="1" t="s">
        <v>5163</v>
      </c>
      <c r="C1543" s="1" t="s">
        <v>3637</v>
      </c>
      <c r="D1543">
        <v>2</v>
      </c>
      <c r="E1543" s="5">
        <v>449000</v>
      </c>
      <c r="F1543" s="5">
        <v>898000</v>
      </c>
    </row>
    <row r="1544" spans="1:6" x14ac:dyDescent="0.35">
      <c r="A1544" s="1" t="s">
        <v>5165</v>
      </c>
      <c r="B1544" s="1" t="s">
        <v>5166</v>
      </c>
      <c r="C1544" s="1" t="s">
        <v>2662</v>
      </c>
      <c r="D1544">
        <v>1</v>
      </c>
      <c r="E1544" s="5">
        <v>149000</v>
      </c>
      <c r="F1544" s="5">
        <v>149000</v>
      </c>
    </row>
    <row r="1545" spans="1:6" x14ac:dyDescent="0.35">
      <c r="A1545" s="1" t="s">
        <v>5167</v>
      </c>
      <c r="B1545" s="1" t="s">
        <v>5168</v>
      </c>
      <c r="C1545" s="1" t="s">
        <v>2672</v>
      </c>
      <c r="D1545">
        <v>1</v>
      </c>
      <c r="E1545" s="5">
        <v>349000</v>
      </c>
      <c r="F1545" s="5">
        <v>349000</v>
      </c>
    </row>
    <row r="1546" spans="1:6" x14ac:dyDescent="0.35">
      <c r="A1546" s="1" t="s">
        <v>5169</v>
      </c>
      <c r="B1546" s="1" t="s">
        <v>5170</v>
      </c>
      <c r="C1546" s="1" t="s">
        <v>3138</v>
      </c>
      <c r="D1546">
        <v>1</v>
      </c>
      <c r="E1546" s="5">
        <v>179000</v>
      </c>
      <c r="F1546" s="5">
        <v>179000</v>
      </c>
    </row>
    <row r="1547" spans="1:6" x14ac:dyDescent="0.35">
      <c r="A1547" s="1" t="s">
        <v>5171</v>
      </c>
      <c r="B1547" s="1" t="s">
        <v>5172</v>
      </c>
      <c r="C1547" s="1" t="s">
        <v>3191</v>
      </c>
      <c r="D1547">
        <v>1</v>
      </c>
      <c r="E1547" s="5">
        <v>399000</v>
      </c>
      <c r="F1547" s="5">
        <v>399000</v>
      </c>
    </row>
    <row r="1548" spans="1:6" x14ac:dyDescent="0.35">
      <c r="A1548" s="1" t="s">
        <v>5173</v>
      </c>
      <c r="B1548" s="1" t="s">
        <v>5172</v>
      </c>
      <c r="C1548" s="1" t="s">
        <v>2453</v>
      </c>
      <c r="D1548">
        <v>1</v>
      </c>
      <c r="E1548" s="5">
        <v>119000</v>
      </c>
      <c r="F1548" s="5">
        <v>119000</v>
      </c>
    </row>
    <row r="1549" spans="1:6" x14ac:dyDescent="0.35">
      <c r="A1549" s="1" t="s">
        <v>5174</v>
      </c>
      <c r="B1549" s="1" t="s">
        <v>5175</v>
      </c>
      <c r="C1549" s="1" t="s">
        <v>3519</v>
      </c>
      <c r="D1549">
        <v>1</v>
      </c>
      <c r="E1549" s="5">
        <v>49000</v>
      </c>
      <c r="F1549" s="5">
        <v>49000</v>
      </c>
    </row>
    <row r="1550" spans="1:6" x14ac:dyDescent="0.35">
      <c r="A1550" s="1" t="s">
        <v>5176</v>
      </c>
      <c r="B1550" s="1" t="s">
        <v>5175</v>
      </c>
      <c r="C1550" s="1" t="s">
        <v>2494</v>
      </c>
      <c r="D1550">
        <v>3</v>
      </c>
      <c r="E1550" s="5">
        <v>229000</v>
      </c>
      <c r="F1550" s="5">
        <v>687000</v>
      </c>
    </row>
    <row r="1551" spans="1:6" x14ac:dyDescent="0.35">
      <c r="A1551" s="1" t="s">
        <v>5177</v>
      </c>
      <c r="B1551" s="1" t="s">
        <v>5178</v>
      </c>
      <c r="C1551" s="1" t="s">
        <v>2542</v>
      </c>
      <c r="D1551">
        <v>1</v>
      </c>
      <c r="E1551" s="5">
        <v>399000</v>
      </c>
      <c r="F1551" s="5">
        <v>399000</v>
      </c>
    </row>
    <row r="1552" spans="1:6" x14ac:dyDescent="0.35">
      <c r="A1552" s="1" t="s">
        <v>5179</v>
      </c>
      <c r="B1552" s="1" t="s">
        <v>5178</v>
      </c>
      <c r="C1552" s="1" t="s">
        <v>2718</v>
      </c>
      <c r="D1552">
        <v>1</v>
      </c>
      <c r="E1552" s="5">
        <v>59000</v>
      </c>
      <c r="F1552" s="5">
        <v>59000</v>
      </c>
    </row>
    <row r="1553" spans="1:6" x14ac:dyDescent="0.35">
      <c r="A1553" s="1" t="s">
        <v>5180</v>
      </c>
      <c r="B1553" s="1" t="s">
        <v>5181</v>
      </c>
      <c r="C1553" s="1" t="s">
        <v>2557</v>
      </c>
      <c r="D1553">
        <v>1</v>
      </c>
      <c r="E1553" s="5">
        <v>129000</v>
      </c>
      <c r="F1553" s="5">
        <v>129000</v>
      </c>
    </row>
    <row r="1554" spans="1:6" x14ac:dyDescent="0.35">
      <c r="A1554" s="1" t="s">
        <v>5182</v>
      </c>
      <c r="B1554" s="1" t="s">
        <v>5183</v>
      </c>
      <c r="C1554" s="1" t="s">
        <v>4679</v>
      </c>
      <c r="D1554">
        <v>1</v>
      </c>
      <c r="E1554" s="5">
        <v>279000</v>
      </c>
      <c r="F1554" s="5">
        <v>279000</v>
      </c>
    </row>
    <row r="1555" spans="1:6" x14ac:dyDescent="0.35">
      <c r="A1555" s="1" t="s">
        <v>5184</v>
      </c>
      <c r="B1555" s="1" t="s">
        <v>5185</v>
      </c>
      <c r="C1555" s="1" t="s">
        <v>2833</v>
      </c>
      <c r="D1555">
        <v>1</v>
      </c>
      <c r="E1555" s="5">
        <v>49000</v>
      </c>
      <c r="F1555" s="5">
        <v>49000</v>
      </c>
    </row>
    <row r="1556" spans="1:6" x14ac:dyDescent="0.35">
      <c r="A1556" s="1" t="s">
        <v>5186</v>
      </c>
      <c r="B1556" s="1" t="s">
        <v>5185</v>
      </c>
      <c r="C1556" s="1" t="s">
        <v>2886</v>
      </c>
      <c r="D1556">
        <v>2</v>
      </c>
      <c r="E1556" s="5">
        <v>599000</v>
      </c>
      <c r="F1556" s="5">
        <v>1198000</v>
      </c>
    </row>
    <row r="1557" spans="1:6" x14ac:dyDescent="0.35">
      <c r="A1557" s="1" t="s">
        <v>5187</v>
      </c>
      <c r="B1557" s="1" t="s">
        <v>5188</v>
      </c>
      <c r="C1557" s="1" t="s">
        <v>2405</v>
      </c>
      <c r="D1557">
        <v>1</v>
      </c>
      <c r="E1557" s="5">
        <v>179000</v>
      </c>
      <c r="F1557" s="5">
        <v>179000</v>
      </c>
    </row>
    <row r="1558" spans="1:6" x14ac:dyDescent="0.35">
      <c r="A1558" s="1" t="s">
        <v>5189</v>
      </c>
      <c r="B1558" s="1" t="s">
        <v>5190</v>
      </c>
      <c r="C1558" s="1" t="s">
        <v>3375</v>
      </c>
      <c r="D1558">
        <v>1</v>
      </c>
      <c r="E1558" s="5">
        <v>149000</v>
      </c>
      <c r="F1558" s="5">
        <v>149000</v>
      </c>
    </row>
    <row r="1559" spans="1:6" x14ac:dyDescent="0.35">
      <c r="A1559" s="1" t="s">
        <v>5191</v>
      </c>
      <c r="B1559" s="1" t="s">
        <v>5192</v>
      </c>
      <c r="C1559" s="1" t="s">
        <v>3015</v>
      </c>
      <c r="D1559">
        <v>1</v>
      </c>
      <c r="E1559" s="5">
        <v>179000</v>
      </c>
      <c r="F1559" s="5">
        <v>179000</v>
      </c>
    </row>
    <row r="1560" spans="1:6" x14ac:dyDescent="0.35">
      <c r="A1560" s="1" t="s">
        <v>5193</v>
      </c>
      <c r="B1560" s="1" t="s">
        <v>5192</v>
      </c>
      <c r="C1560" s="1" t="s">
        <v>2443</v>
      </c>
      <c r="D1560">
        <v>1</v>
      </c>
      <c r="E1560" s="5">
        <v>89000</v>
      </c>
      <c r="F1560" s="5">
        <v>89000</v>
      </c>
    </row>
    <row r="1561" spans="1:6" x14ac:dyDescent="0.35">
      <c r="A1561" s="1" t="s">
        <v>5194</v>
      </c>
      <c r="B1561" s="1" t="s">
        <v>5192</v>
      </c>
      <c r="C1561" s="1" t="s">
        <v>2473</v>
      </c>
      <c r="D1561">
        <v>1</v>
      </c>
      <c r="E1561" s="5">
        <v>499000</v>
      </c>
      <c r="F1561" s="5">
        <v>499000</v>
      </c>
    </row>
    <row r="1562" spans="1:6" x14ac:dyDescent="0.35">
      <c r="A1562" s="1" t="s">
        <v>5195</v>
      </c>
      <c r="B1562" s="1" t="s">
        <v>5196</v>
      </c>
      <c r="C1562" s="1" t="s">
        <v>2761</v>
      </c>
      <c r="D1562">
        <v>1</v>
      </c>
      <c r="E1562" s="5">
        <v>179000</v>
      </c>
      <c r="F1562" s="5">
        <v>179000</v>
      </c>
    </row>
    <row r="1563" spans="1:6" x14ac:dyDescent="0.35">
      <c r="A1563" s="1" t="s">
        <v>5197</v>
      </c>
      <c r="B1563" s="1" t="s">
        <v>5198</v>
      </c>
      <c r="C1563" s="1" t="s">
        <v>3058</v>
      </c>
      <c r="D1563">
        <v>1</v>
      </c>
      <c r="E1563" s="5">
        <v>229000</v>
      </c>
      <c r="F1563" s="5">
        <v>229000</v>
      </c>
    </row>
    <row r="1564" spans="1:6" x14ac:dyDescent="0.35">
      <c r="A1564" s="1" t="s">
        <v>5199</v>
      </c>
      <c r="B1564" s="1" t="s">
        <v>5200</v>
      </c>
      <c r="C1564" s="1" t="s">
        <v>2424</v>
      </c>
      <c r="D1564">
        <v>1</v>
      </c>
      <c r="E1564" s="5">
        <v>279000</v>
      </c>
      <c r="F1564" s="5">
        <v>279000</v>
      </c>
    </row>
    <row r="1565" spans="1:6" x14ac:dyDescent="0.35">
      <c r="A1565" s="1" t="s">
        <v>5201</v>
      </c>
      <c r="B1565" s="1" t="s">
        <v>5202</v>
      </c>
      <c r="C1565" s="1" t="s">
        <v>2869</v>
      </c>
      <c r="D1565">
        <v>2</v>
      </c>
      <c r="E1565" s="5">
        <v>499000</v>
      </c>
      <c r="F1565" s="5">
        <v>998000</v>
      </c>
    </row>
    <row r="1566" spans="1:6" x14ac:dyDescent="0.35">
      <c r="A1566" s="1" t="s">
        <v>5203</v>
      </c>
      <c r="B1566" s="1" t="s">
        <v>5204</v>
      </c>
      <c r="C1566" s="1" t="s">
        <v>4306</v>
      </c>
      <c r="D1566">
        <v>2</v>
      </c>
      <c r="E1566" s="5">
        <v>399000</v>
      </c>
      <c r="F1566" s="5">
        <v>798000</v>
      </c>
    </row>
    <row r="1567" spans="1:6" x14ac:dyDescent="0.35">
      <c r="A1567" s="1" t="s">
        <v>5205</v>
      </c>
      <c r="B1567" s="1" t="s">
        <v>5206</v>
      </c>
      <c r="C1567" s="1" t="s">
        <v>3247</v>
      </c>
      <c r="D1567">
        <v>1</v>
      </c>
      <c r="E1567" s="5">
        <v>599000</v>
      </c>
      <c r="F1567" s="5">
        <v>599000</v>
      </c>
    </row>
    <row r="1568" spans="1:6" x14ac:dyDescent="0.35">
      <c r="A1568" s="1" t="s">
        <v>5207</v>
      </c>
      <c r="B1568" s="1" t="s">
        <v>5206</v>
      </c>
      <c r="C1568" s="1" t="s">
        <v>2458</v>
      </c>
      <c r="D1568">
        <v>1</v>
      </c>
      <c r="E1568" s="5">
        <v>119000</v>
      </c>
      <c r="F1568" s="5">
        <v>119000</v>
      </c>
    </row>
    <row r="1569" spans="1:6" x14ac:dyDescent="0.35">
      <c r="A1569" s="1" t="s">
        <v>5208</v>
      </c>
      <c r="B1569" s="1" t="s">
        <v>5209</v>
      </c>
      <c r="C1569" s="1" t="s">
        <v>3369</v>
      </c>
      <c r="D1569">
        <v>1</v>
      </c>
      <c r="E1569" s="5">
        <v>549000</v>
      </c>
      <c r="F1569" s="5">
        <v>549000</v>
      </c>
    </row>
    <row r="1570" spans="1:6" x14ac:dyDescent="0.35">
      <c r="A1570" s="1" t="s">
        <v>5210</v>
      </c>
      <c r="B1570" s="1" t="s">
        <v>5209</v>
      </c>
      <c r="C1570" s="1" t="s">
        <v>2500</v>
      </c>
      <c r="D1570">
        <v>2</v>
      </c>
      <c r="E1570" s="5">
        <v>549000</v>
      </c>
      <c r="F1570" s="5">
        <v>1098000</v>
      </c>
    </row>
    <row r="1571" spans="1:6" x14ac:dyDescent="0.35">
      <c r="A1571" s="1" t="s">
        <v>5211</v>
      </c>
      <c r="B1571" s="1" t="s">
        <v>5212</v>
      </c>
      <c r="C1571" s="1" t="s">
        <v>3626</v>
      </c>
      <c r="D1571">
        <v>1</v>
      </c>
      <c r="E1571" s="5">
        <v>499000</v>
      </c>
      <c r="F1571" s="5">
        <v>499000</v>
      </c>
    </row>
    <row r="1572" spans="1:6" x14ac:dyDescent="0.35">
      <c r="A1572" s="1" t="s">
        <v>5213</v>
      </c>
      <c r="B1572" s="1" t="s">
        <v>5212</v>
      </c>
      <c r="C1572" s="1" t="s">
        <v>2405</v>
      </c>
      <c r="D1572">
        <v>1</v>
      </c>
      <c r="E1572" s="5">
        <v>179000</v>
      </c>
      <c r="F1572" s="5">
        <v>179000</v>
      </c>
    </row>
    <row r="1573" spans="1:6" x14ac:dyDescent="0.35">
      <c r="A1573" s="1" t="s">
        <v>5214</v>
      </c>
      <c r="B1573" s="1" t="s">
        <v>5212</v>
      </c>
      <c r="C1573" s="1" t="s">
        <v>2443</v>
      </c>
      <c r="D1573">
        <v>1</v>
      </c>
      <c r="E1573" s="5">
        <v>89000</v>
      </c>
      <c r="F1573" s="5">
        <v>89000</v>
      </c>
    </row>
    <row r="1574" spans="1:6" x14ac:dyDescent="0.35">
      <c r="A1574" s="1" t="s">
        <v>5215</v>
      </c>
      <c r="B1574" s="1" t="s">
        <v>5216</v>
      </c>
      <c r="C1574" s="1" t="s">
        <v>2634</v>
      </c>
      <c r="D1574">
        <v>1</v>
      </c>
      <c r="E1574" s="5">
        <v>49000</v>
      </c>
      <c r="F1574" s="5">
        <v>49000</v>
      </c>
    </row>
    <row r="1575" spans="1:6" x14ac:dyDescent="0.35">
      <c r="A1575" s="1" t="s">
        <v>5217</v>
      </c>
      <c r="B1575" s="1" t="s">
        <v>5218</v>
      </c>
      <c r="C1575" s="1" t="s">
        <v>2702</v>
      </c>
      <c r="D1575">
        <v>1</v>
      </c>
      <c r="E1575" s="5">
        <v>99000</v>
      </c>
      <c r="F1575" s="5">
        <v>99000</v>
      </c>
    </row>
    <row r="1576" spans="1:6" x14ac:dyDescent="0.35">
      <c r="A1576" s="1" t="s">
        <v>5219</v>
      </c>
      <c r="B1576" s="1" t="s">
        <v>5220</v>
      </c>
      <c r="C1576" s="1" t="s">
        <v>3028</v>
      </c>
      <c r="D1576">
        <v>1</v>
      </c>
      <c r="E1576" s="5">
        <v>99000</v>
      </c>
      <c r="F1576" s="5">
        <v>99000</v>
      </c>
    </row>
    <row r="1577" spans="1:6" x14ac:dyDescent="0.35">
      <c r="A1577" s="1" t="s">
        <v>5221</v>
      </c>
      <c r="B1577" s="1" t="s">
        <v>5222</v>
      </c>
      <c r="C1577" s="1" t="s">
        <v>3956</v>
      </c>
      <c r="D1577">
        <v>1</v>
      </c>
      <c r="E1577" s="5">
        <v>59000</v>
      </c>
      <c r="F1577" s="5">
        <v>59000</v>
      </c>
    </row>
    <row r="1578" spans="1:6" x14ac:dyDescent="0.35">
      <c r="A1578" s="1" t="s">
        <v>5223</v>
      </c>
      <c r="B1578" s="1" t="s">
        <v>5224</v>
      </c>
      <c r="C1578" s="1" t="s">
        <v>3823</v>
      </c>
      <c r="D1578">
        <v>3</v>
      </c>
      <c r="E1578" s="5">
        <v>399000</v>
      </c>
      <c r="F1578" s="5">
        <v>1197000</v>
      </c>
    </row>
    <row r="1579" spans="1:6" x14ac:dyDescent="0.35">
      <c r="A1579" s="1" t="s">
        <v>5225</v>
      </c>
      <c r="B1579" s="1" t="s">
        <v>5224</v>
      </c>
      <c r="C1579" s="1" t="s">
        <v>3069</v>
      </c>
      <c r="D1579">
        <v>1</v>
      </c>
      <c r="E1579" s="5">
        <v>179000</v>
      </c>
      <c r="F1579" s="5">
        <v>179000</v>
      </c>
    </row>
    <row r="1580" spans="1:6" x14ac:dyDescent="0.35">
      <c r="A1580" s="1" t="s">
        <v>5226</v>
      </c>
      <c r="B1580" s="1" t="s">
        <v>5224</v>
      </c>
      <c r="C1580" s="1" t="s">
        <v>2961</v>
      </c>
      <c r="D1580">
        <v>1</v>
      </c>
      <c r="E1580" s="5">
        <v>279000</v>
      </c>
      <c r="F1580" s="5">
        <v>279000</v>
      </c>
    </row>
    <row r="1581" spans="1:6" x14ac:dyDescent="0.35">
      <c r="A1581" s="1" t="s">
        <v>5227</v>
      </c>
      <c r="B1581" s="1" t="s">
        <v>5228</v>
      </c>
      <c r="C1581" s="1" t="s">
        <v>3369</v>
      </c>
      <c r="D1581">
        <v>2</v>
      </c>
      <c r="E1581" s="5">
        <v>549000</v>
      </c>
      <c r="F1581" s="5">
        <v>1098000</v>
      </c>
    </row>
    <row r="1582" spans="1:6" x14ac:dyDescent="0.35">
      <c r="A1582" s="1" t="s">
        <v>5229</v>
      </c>
      <c r="B1582" s="1" t="s">
        <v>5230</v>
      </c>
      <c r="C1582" s="1" t="s">
        <v>2458</v>
      </c>
      <c r="D1582">
        <v>1</v>
      </c>
      <c r="E1582" s="5">
        <v>119000</v>
      </c>
      <c r="F1582" s="5">
        <v>119000</v>
      </c>
    </row>
    <row r="1583" spans="1:6" x14ac:dyDescent="0.35">
      <c r="A1583" s="1" t="s">
        <v>5231</v>
      </c>
      <c r="B1583" s="1" t="s">
        <v>5232</v>
      </c>
      <c r="C1583" s="1" t="s">
        <v>2636</v>
      </c>
      <c r="D1583">
        <v>2</v>
      </c>
      <c r="E1583" s="5">
        <v>229000</v>
      </c>
      <c r="F1583" s="5">
        <v>458000</v>
      </c>
    </row>
    <row r="1584" spans="1:6" x14ac:dyDescent="0.35">
      <c r="A1584" s="1" t="s">
        <v>5233</v>
      </c>
      <c r="B1584" s="1" t="s">
        <v>5232</v>
      </c>
      <c r="C1584" s="1" t="s">
        <v>2427</v>
      </c>
      <c r="D1584">
        <v>2</v>
      </c>
      <c r="E1584" s="5">
        <v>49000</v>
      </c>
      <c r="F1584" s="5">
        <v>98000</v>
      </c>
    </row>
    <row r="1585" spans="1:6" x14ac:dyDescent="0.35">
      <c r="A1585" s="1" t="s">
        <v>5234</v>
      </c>
      <c r="B1585" s="1" t="s">
        <v>5235</v>
      </c>
      <c r="C1585" s="1" t="s">
        <v>3701</v>
      </c>
      <c r="D1585">
        <v>1</v>
      </c>
      <c r="E1585" s="5">
        <v>399000</v>
      </c>
      <c r="F1585" s="5">
        <v>399000</v>
      </c>
    </row>
    <row r="1586" spans="1:6" x14ac:dyDescent="0.35">
      <c r="A1586" s="1" t="s">
        <v>5236</v>
      </c>
      <c r="B1586" s="1" t="s">
        <v>5235</v>
      </c>
      <c r="C1586" s="1" t="s">
        <v>2794</v>
      </c>
      <c r="D1586">
        <v>1</v>
      </c>
      <c r="E1586" s="5">
        <v>399000</v>
      </c>
      <c r="F1586" s="5">
        <v>399000</v>
      </c>
    </row>
    <row r="1587" spans="1:6" x14ac:dyDescent="0.35">
      <c r="A1587" s="1" t="s">
        <v>5237</v>
      </c>
      <c r="B1587" s="1" t="s">
        <v>5235</v>
      </c>
      <c r="C1587" s="1" t="s">
        <v>2466</v>
      </c>
      <c r="D1587">
        <v>2</v>
      </c>
      <c r="E1587" s="5">
        <v>89000</v>
      </c>
      <c r="F1587" s="5">
        <v>178000</v>
      </c>
    </row>
    <row r="1588" spans="1:6" x14ac:dyDescent="0.35">
      <c r="A1588" s="1" t="s">
        <v>5238</v>
      </c>
      <c r="B1588" s="1" t="s">
        <v>5239</v>
      </c>
      <c r="C1588" s="1" t="s">
        <v>3145</v>
      </c>
      <c r="D1588">
        <v>1</v>
      </c>
      <c r="E1588" s="5">
        <v>79000</v>
      </c>
      <c r="F1588" s="5">
        <v>79000</v>
      </c>
    </row>
    <row r="1589" spans="1:6" x14ac:dyDescent="0.35">
      <c r="A1589" s="1" t="s">
        <v>5240</v>
      </c>
      <c r="B1589" s="1" t="s">
        <v>5241</v>
      </c>
      <c r="C1589" s="1" t="s">
        <v>2967</v>
      </c>
      <c r="D1589">
        <v>1</v>
      </c>
      <c r="E1589" s="5">
        <v>49000</v>
      </c>
      <c r="F1589" s="5">
        <v>49000</v>
      </c>
    </row>
    <row r="1590" spans="1:6" x14ac:dyDescent="0.35">
      <c r="A1590" s="1" t="s">
        <v>5242</v>
      </c>
      <c r="B1590" s="1" t="s">
        <v>5241</v>
      </c>
      <c r="C1590" s="1" t="s">
        <v>2627</v>
      </c>
      <c r="D1590">
        <v>1</v>
      </c>
      <c r="E1590" s="5">
        <v>179000</v>
      </c>
      <c r="F1590" s="5">
        <v>179000</v>
      </c>
    </row>
    <row r="1591" spans="1:6" x14ac:dyDescent="0.35">
      <c r="A1591" s="1" t="s">
        <v>5243</v>
      </c>
      <c r="B1591" s="1" t="s">
        <v>5244</v>
      </c>
      <c r="C1591" s="1" t="s">
        <v>3087</v>
      </c>
      <c r="D1591">
        <v>1</v>
      </c>
      <c r="E1591" s="5">
        <v>199000</v>
      </c>
      <c r="F1591" s="5">
        <v>199000</v>
      </c>
    </row>
    <row r="1592" spans="1:6" x14ac:dyDescent="0.35">
      <c r="A1592" s="1" t="s">
        <v>5245</v>
      </c>
      <c r="B1592" s="1" t="s">
        <v>5244</v>
      </c>
      <c r="C1592" s="1" t="s">
        <v>3454</v>
      </c>
      <c r="D1592">
        <v>1</v>
      </c>
      <c r="E1592" s="5">
        <v>199000</v>
      </c>
      <c r="F1592" s="5">
        <v>199000</v>
      </c>
    </row>
    <row r="1593" spans="1:6" x14ac:dyDescent="0.35">
      <c r="A1593" s="1" t="s">
        <v>5246</v>
      </c>
      <c r="B1593" s="1" t="s">
        <v>5247</v>
      </c>
      <c r="C1593" s="1" t="s">
        <v>2500</v>
      </c>
      <c r="D1593">
        <v>2</v>
      </c>
      <c r="E1593" s="5">
        <v>549000</v>
      </c>
      <c r="F1593" s="5">
        <v>1098000</v>
      </c>
    </row>
    <row r="1594" spans="1:6" x14ac:dyDescent="0.35">
      <c r="A1594" s="1" t="s">
        <v>5248</v>
      </c>
      <c r="B1594" s="1" t="s">
        <v>5247</v>
      </c>
      <c r="C1594" s="1" t="s">
        <v>2461</v>
      </c>
      <c r="D1594">
        <v>1</v>
      </c>
      <c r="E1594" s="5">
        <v>89000</v>
      </c>
      <c r="F1594" s="5">
        <v>89000</v>
      </c>
    </row>
    <row r="1595" spans="1:6" x14ac:dyDescent="0.35">
      <c r="A1595" s="1" t="s">
        <v>5249</v>
      </c>
      <c r="B1595" s="1" t="s">
        <v>5250</v>
      </c>
      <c r="C1595" s="1" t="s">
        <v>4306</v>
      </c>
      <c r="D1595">
        <v>1</v>
      </c>
      <c r="E1595" s="5">
        <v>399000</v>
      </c>
      <c r="F1595" s="5">
        <v>399000</v>
      </c>
    </row>
    <row r="1596" spans="1:6" x14ac:dyDescent="0.35">
      <c r="A1596" s="1" t="s">
        <v>5251</v>
      </c>
      <c r="B1596" s="1" t="s">
        <v>5250</v>
      </c>
      <c r="C1596" s="1" t="s">
        <v>3375</v>
      </c>
      <c r="D1596">
        <v>1</v>
      </c>
      <c r="E1596" s="5">
        <v>149000</v>
      </c>
      <c r="F1596" s="5">
        <v>149000</v>
      </c>
    </row>
    <row r="1597" spans="1:6" x14ac:dyDescent="0.35">
      <c r="A1597" s="1" t="s">
        <v>5252</v>
      </c>
      <c r="B1597" s="1" t="s">
        <v>5250</v>
      </c>
      <c r="C1597" s="1" t="s">
        <v>2840</v>
      </c>
      <c r="D1597">
        <v>3</v>
      </c>
      <c r="E1597" s="5">
        <v>279000</v>
      </c>
      <c r="F1597" s="5">
        <v>837000</v>
      </c>
    </row>
    <row r="1598" spans="1:6" x14ac:dyDescent="0.35">
      <c r="A1598" s="1" t="s">
        <v>5253</v>
      </c>
      <c r="B1598" s="1" t="s">
        <v>5254</v>
      </c>
      <c r="C1598" s="1" t="s">
        <v>3175</v>
      </c>
      <c r="D1598">
        <v>1</v>
      </c>
      <c r="E1598" s="5">
        <v>449000</v>
      </c>
      <c r="F1598" s="5">
        <v>449000</v>
      </c>
    </row>
    <row r="1599" spans="1:6" x14ac:dyDescent="0.35">
      <c r="A1599" s="1" t="s">
        <v>5255</v>
      </c>
      <c r="B1599" s="1" t="s">
        <v>5256</v>
      </c>
      <c r="C1599" s="1" t="s">
        <v>2387</v>
      </c>
      <c r="D1599">
        <v>1</v>
      </c>
      <c r="E1599" s="5">
        <v>599000</v>
      </c>
      <c r="F1599" s="5">
        <v>599000</v>
      </c>
    </row>
    <row r="1600" spans="1:6" x14ac:dyDescent="0.35">
      <c r="A1600" s="1" t="s">
        <v>5257</v>
      </c>
      <c r="B1600" s="1" t="s">
        <v>5258</v>
      </c>
      <c r="C1600" s="1" t="s">
        <v>2794</v>
      </c>
      <c r="D1600">
        <v>1</v>
      </c>
      <c r="E1600" s="5">
        <v>399000</v>
      </c>
      <c r="F1600" s="5">
        <v>399000</v>
      </c>
    </row>
    <row r="1601" spans="1:6" x14ac:dyDescent="0.35">
      <c r="A1601" s="1" t="s">
        <v>5259</v>
      </c>
      <c r="B1601" s="1" t="s">
        <v>5260</v>
      </c>
      <c r="C1601" s="1" t="s">
        <v>2996</v>
      </c>
      <c r="D1601">
        <v>1</v>
      </c>
      <c r="E1601" s="5">
        <v>129000</v>
      </c>
      <c r="F1601" s="5">
        <v>129000</v>
      </c>
    </row>
    <row r="1602" spans="1:6" x14ac:dyDescent="0.35">
      <c r="A1602" s="1" t="s">
        <v>5261</v>
      </c>
      <c r="B1602" s="1" t="s">
        <v>5260</v>
      </c>
      <c r="C1602" s="1" t="s">
        <v>2427</v>
      </c>
      <c r="D1602">
        <v>1</v>
      </c>
      <c r="E1602" s="5">
        <v>49000</v>
      </c>
      <c r="F1602" s="5">
        <v>49000</v>
      </c>
    </row>
    <row r="1603" spans="1:6" x14ac:dyDescent="0.35">
      <c r="A1603" s="1" t="s">
        <v>5262</v>
      </c>
      <c r="B1603" s="1" t="s">
        <v>5263</v>
      </c>
      <c r="C1603" s="1" t="s">
        <v>3145</v>
      </c>
      <c r="D1603">
        <v>1</v>
      </c>
      <c r="E1603" s="5">
        <v>79000</v>
      </c>
      <c r="F1603" s="5">
        <v>79000</v>
      </c>
    </row>
    <row r="1604" spans="1:6" x14ac:dyDescent="0.35">
      <c r="A1604" s="1" t="s">
        <v>5264</v>
      </c>
      <c r="B1604" s="1" t="s">
        <v>5265</v>
      </c>
      <c r="C1604" s="1" t="s">
        <v>3223</v>
      </c>
      <c r="D1604">
        <v>2</v>
      </c>
      <c r="E1604" s="5">
        <v>69000</v>
      </c>
      <c r="F1604" s="5">
        <v>138000</v>
      </c>
    </row>
    <row r="1605" spans="1:6" x14ac:dyDescent="0.35">
      <c r="A1605" s="1" t="s">
        <v>5266</v>
      </c>
      <c r="B1605" s="1" t="s">
        <v>5267</v>
      </c>
      <c r="C1605" s="1" t="s">
        <v>3701</v>
      </c>
      <c r="D1605">
        <v>1</v>
      </c>
      <c r="E1605" s="5">
        <v>399000</v>
      </c>
      <c r="F1605" s="5">
        <v>399000</v>
      </c>
    </row>
    <row r="1606" spans="1:6" x14ac:dyDescent="0.35">
      <c r="A1606" s="1" t="s">
        <v>5268</v>
      </c>
      <c r="B1606" s="1" t="s">
        <v>5269</v>
      </c>
      <c r="C1606" s="1" t="s">
        <v>2489</v>
      </c>
      <c r="D1606">
        <v>1</v>
      </c>
      <c r="E1606" s="5">
        <v>299000</v>
      </c>
      <c r="F1606" s="5">
        <v>299000</v>
      </c>
    </row>
    <row r="1607" spans="1:6" x14ac:dyDescent="0.35">
      <c r="A1607" s="1" t="s">
        <v>5270</v>
      </c>
      <c r="B1607" s="1" t="s">
        <v>5271</v>
      </c>
      <c r="C1607" s="1" t="s">
        <v>3425</v>
      </c>
      <c r="D1607">
        <v>1</v>
      </c>
      <c r="E1607" s="5">
        <v>199000</v>
      </c>
      <c r="F1607" s="5">
        <v>199000</v>
      </c>
    </row>
    <row r="1608" spans="1:6" x14ac:dyDescent="0.35">
      <c r="A1608" s="1" t="s">
        <v>5272</v>
      </c>
      <c r="B1608" s="1" t="s">
        <v>5273</v>
      </c>
      <c r="C1608" s="1" t="s">
        <v>2784</v>
      </c>
      <c r="D1608">
        <v>1</v>
      </c>
      <c r="E1608" s="5">
        <v>149000</v>
      </c>
      <c r="F1608" s="5">
        <v>149000</v>
      </c>
    </row>
    <row r="1609" spans="1:6" x14ac:dyDescent="0.35">
      <c r="A1609" s="1" t="s">
        <v>5274</v>
      </c>
      <c r="B1609" s="1" t="s">
        <v>5273</v>
      </c>
      <c r="C1609" s="1" t="s">
        <v>3823</v>
      </c>
      <c r="D1609">
        <v>1</v>
      </c>
      <c r="E1609" s="5">
        <v>399000</v>
      </c>
      <c r="F1609" s="5">
        <v>399000</v>
      </c>
    </row>
    <row r="1610" spans="1:6" x14ac:dyDescent="0.35">
      <c r="A1610" s="1" t="s">
        <v>5275</v>
      </c>
      <c r="B1610" s="1" t="s">
        <v>5276</v>
      </c>
      <c r="C1610" s="1" t="s">
        <v>2570</v>
      </c>
      <c r="D1610">
        <v>1</v>
      </c>
      <c r="E1610" s="5">
        <v>279000</v>
      </c>
      <c r="F1610" s="5">
        <v>279000</v>
      </c>
    </row>
    <row r="1611" spans="1:6" x14ac:dyDescent="0.35">
      <c r="A1611" s="1" t="s">
        <v>5277</v>
      </c>
      <c r="B1611" s="1" t="s">
        <v>5276</v>
      </c>
      <c r="C1611" s="1" t="s">
        <v>2672</v>
      </c>
      <c r="D1611">
        <v>1</v>
      </c>
      <c r="E1611" s="5">
        <v>349000</v>
      </c>
      <c r="F1611" s="5">
        <v>349000</v>
      </c>
    </row>
    <row r="1612" spans="1:6" x14ac:dyDescent="0.35">
      <c r="A1612" s="1" t="s">
        <v>5278</v>
      </c>
      <c r="B1612" s="1" t="s">
        <v>5279</v>
      </c>
      <c r="C1612" s="1" t="s">
        <v>3198</v>
      </c>
      <c r="D1612">
        <v>3</v>
      </c>
      <c r="E1612" s="5">
        <v>399000</v>
      </c>
      <c r="F1612" s="5">
        <v>1197000</v>
      </c>
    </row>
    <row r="1613" spans="1:6" x14ac:dyDescent="0.35">
      <c r="A1613" s="1" t="s">
        <v>5280</v>
      </c>
      <c r="B1613" s="1" t="s">
        <v>5281</v>
      </c>
      <c r="C1613" s="1" t="s">
        <v>3400</v>
      </c>
      <c r="D1613">
        <v>1</v>
      </c>
      <c r="E1613" s="5">
        <v>119000</v>
      </c>
      <c r="F1613" s="5">
        <v>119000</v>
      </c>
    </row>
    <row r="1614" spans="1:6" x14ac:dyDescent="0.35">
      <c r="A1614" s="1" t="s">
        <v>5282</v>
      </c>
      <c r="B1614" s="1" t="s">
        <v>5283</v>
      </c>
      <c r="C1614" s="1" t="s">
        <v>3031</v>
      </c>
      <c r="D1614">
        <v>1</v>
      </c>
      <c r="E1614" s="5">
        <v>69000</v>
      </c>
      <c r="F1614" s="5">
        <v>69000</v>
      </c>
    </row>
    <row r="1615" spans="1:6" x14ac:dyDescent="0.35">
      <c r="A1615" s="1" t="s">
        <v>5284</v>
      </c>
      <c r="B1615" s="1" t="s">
        <v>5285</v>
      </c>
      <c r="C1615" s="1" t="s">
        <v>2791</v>
      </c>
      <c r="D1615">
        <v>2</v>
      </c>
      <c r="E1615" s="5">
        <v>129000</v>
      </c>
      <c r="F1615" s="5">
        <v>258000</v>
      </c>
    </row>
    <row r="1616" spans="1:6" x14ac:dyDescent="0.35">
      <c r="A1616" s="1" t="s">
        <v>5286</v>
      </c>
      <c r="B1616" s="1" t="s">
        <v>5285</v>
      </c>
      <c r="C1616" s="1" t="s">
        <v>2858</v>
      </c>
      <c r="D1616">
        <v>1</v>
      </c>
      <c r="E1616" s="5">
        <v>79000</v>
      </c>
      <c r="F1616" s="5">
        <v>79000</v>
      </c>
    </row>
    <row r="1617" spans="1:6" x14ac:dyDescent="0.35">
      <c r="A1617" s="1" t="s">
        <v>5287</v>
      </c>
      <c r="B1617" s="1" t="s">
        <v>5288</v>
      </c>
      <c r="C1617" s="1" t="s">
        <v>3193</v>
      </c>
      <c r="D1617">
        <v>1</v>
      </c>
      <c r="E1617" s="5">
        <v>299000</v>
      </c>
      <c r="F1617" s="5">
        <v>299000</v>
      </c>
    </row>
    <row r="1618" spans="1:6" x14ac:dyDescent="0.35">
      <c r="A1618" s="1" t="s">
        <v>5289</v>
      </c>
      <c r="B1618" s="1" t="s">
        <v>5290</v>
      </c>
      <c r="C1618" s="1" t="s">
        <v>3316</v>
      </c>
      <c r="D1618">
        <v>1</v>
      </c>
      <c r="E1618" s="5">
        <v>329000</v>
      </c>
      <c r="F1618" s="5">
        <v>329000</v>
      </c>
    </row>
    <row r="1619" spans="1:6" x14ac:dyDescent="0.35">
      <c r="A1619" s="1" t="s">
        <v>5291</v>
      </c>
      <c r="B1619" s="1" t="s">
        <v>5292</v>
      </c>
      <c r="C1619" s="1" t="s">
        <v>3223</v>
      </c>
      <c r="D1619">
        <v>1</v>
      </c>
      <c r="E1619" s="5">
        <v>69000</v>
      </c>
      <c r="F1619" s="5">
        <v>69000</v>
      </c>
    </row>
    <row r="1620" spans="1:6" x14ac:dyDescent="0.35">
      <c r="A1620" s="1" t="s">
        <v>5293</v>
      </c>
      <c r="B1620" s="1" t="s">
        <v>5294</v>
      </c>
      <c r="C1620" s="1" t="s">
        <v>2905</v>
      </c>
      <c r="D1620">
        <v>1</v>
      </c>
      <c r="E1620" s="5">
        <v>89000</v>
      </c>
      <c r="F1620" s="5">
        <v>89000</v>
      </c>
    </row>
    <row r="1621" spans="1:6" x14ac:dyDescent="0.35">
      <c r="A1621" s="1" t="s">
        <v>5295</v>
      </c>
      <c r="B1621" s="1" t="s">
        <v>5296</v>
      </c>
      <c r="C1621" s="1" t="s">
        <v>2676</v>
      </c>
      <c r="D1621">
        <v>2</v>
      </c>
      <c r="E1621" s="5">
        <v>249000</v>
      </c>
      <c r="F1621" s="5">
        <v>498000</v>
      </c>
    </row>
    <row r="1622" spans="1:6" x14ac:dyDescent="0.35">
      <c r="A1622" s="1" t="s">
        <v>5297</v>
      </c>
      <c r="B1622" s="1" t="s">
        <v>5296</v>
      </c>
      <c r="C1622" s="1" t="s">
        <v>2482</v>
      </c>
      <c r="D1622">
        <v>1</v>
      </c>
      <c r="E1622" s="5">
        <v>119000</v>
      </c>
      <c r="F1622" s="5">
        <v>119000</v>
      </c>
    </row>
    <row r="1623" spans="1:6" x14ac:dyDescent="0.35">
      <c r="A1623" s="1" t="s">
        <v>5298</v>
      </c>
      <c r="B1623" s="1" t="s">
        <v>5299</v>
      </c>
      <c r="C1623" s="1" t="s">
        <v>2777</v>
      </c>
      <c r="D1623">
        <v>1</v>
      </c>
      <c r="E1623" s="5">
        <v>499000</v>
      </c>
      <c r="F1623" s="5">
        <v>499000</v>
      </c>
    </row>
    <row r="1624" spans="1:6" x14ac:dyDescent="0.35">
      <c r="A1624" s="1" t="s">
        <v>5300</v>
      </c>
      <c r="B1624" s="1" t="s">
        <v>5299</v>
      </c>
      <c r="C1624" s="1" t="s">
        <v>2814</v>
      </c>
      <c r="D1624">
        <v>1</v>
      </c>
      <c r="E1624" s="5">
        <v>149000</v>
      </c>
      <c r="F1624" s="5">
        <v>149000</v>
      </c>
    </row>
    <row r="1625" spans="1:6" x14ac:dyDescent="0.35">
      <c r="A1625" s="1" t="s">
        <v>5301</v>
      </c>
      <c r="B1625" s="1" t="s">
        <v>5299</v>
      </c>
      <c r="C1625" s="1" t="s">
        <v>2819</v>
      </c>
      <c r="D1625">
        <v>1</v>
      </c>
      <c r="E1625" s="5">
        <v>199000</v>
      </c>
      <c r="F1625" s="5">
        <v>199000</v>
      </c>
    </row>
    <row r="1626" spans="1:6" x14ac:dyDescent="0.35">
      <c r="A1626" s="1" t="s">
        <v>5302</v>
      </c>
      <c r="B1626" s="1" t="s">
        <v>5303</v>
      </c>
      <c r="C1626" s="1" t="s">
        <v>3012</v>
      </c>
      <c r="D1626">
        <v>1</v>
      </c>
      <c r="E1626" s="5">
        <v>329000</v>
      </c>
      <c r="F1626" s="5">
        <v>329000</v>
      </c>
    </row>
    <row r="1627" spans="1:6" x14ac:dyDescent="0.35">
      <c r="A1627" s="1" t="s">
        <v>5304</v>
      </c>
      <c r="B1627" s="1" t="s">
        <v>5303</v>
      </c>
      <c r="C1627" s="1" t="s">
        <v>2466</v>
      </c>
      <c r="D1627">
        <v>1</v>
      </c>
      <c r="E1627" s="5">
        <v>89000</v>
      </c>
      <c r="F1627" s="5">
        <v>89000</v>
      </c>
    </row>
    <row r="1628" spans="1:6" x14ac:dyDescent="0.35">
      <c r="A1628" s="1" t="s">
        <v>5305</v>
      </c>
      <c r="B1628" s="1" t="s">
        <v>5306</v>
      </c>
      <c r="C1628" s="1" t="s">
        <v>3451</v>
      </c>
      <c r="D1628">
        <v>1</v>
      </c>
      <c r="E1628" s="5">
        <v>299000</v>
      </c>
      <c r="F1628" s="5">
        <v>299000</v>
      </c>
    </row>
    <row r="1629" spans="1:6" x14ac:dyDescent="0.35">
      <c r="A1629" s="1" t="s">
        <v>5307</v>
      </c>
      <c r="B1629" s="1" t="s">
        <v>5306</v>
      </c>
      <c r="C1629" s="1" t="s">
        <v>2977</v>
      </c>
      <c r="D1629">
        <v>1</v>
      </c>
      <c r="E1629" s="5">
        <v>599000</v>
      </c>
      <c r="F1629" s="5">
        <v>599000</v>
      </c>
    </row>
    <row r="1630" spans="1:6" x14ac:dyDescent="0.35">
      <c r="A1630" s="1" t="s">
        <v>5308</v>
      </c>
      <c r="B1630" s="1" t="s">
        <v>5309</v>
      </c>
      <c r="C1630" s="1" t="s">
        <v>2646</v>
      </c>
      <c r="D1630">
        <v>1</v>
      </c>
      <c r="E1630" s="5">
        <v>299000</v>
      </c>
      <c r="F1630" s="5">
        <v>299000</v>
      </c>
    </row>
    <row r="1631" spans="1:6" x14ac:dyDescent="0.35">
      <c r="A1631" s="1" t="s">
        <v>5310</v>
      </c>
      <c r="B1631" s="1" t="s">
        <v>5311</v>
      </c>
      <c r="C1631" s="1" t="s">
        <v>2695</v>
      </c>
      <c r="D1631">
        <v>1</v>
      </c>
      <c r="E1631" s="5">
        <v>349000</v>
      </c>
      <c r="F1631" s="5">
        <v>349000</v>
      </c>
    </row>
    <row r="1632" spans="1:6" x14ac:dyDescent="0.35">
      <c r="A1632" s="1" t="s">
        <v>5312</v>
      </c>
      <c r="B1632" s="1" t="s">
        <v>5311</v>
      </c>
      <c r="C1632" s="1" t="s">
        <v>2421</v>
      </c>
      <c r="D1632">
        <v>3</v>
      </c>
      <c r="E1632" s="5">
        <v>249000</v>
      </c>
      <c r="F1632" s="5">
        <v>747000</v>
      </c>
    </row>
    <row r="1633" spans="1:6" x14ac:dyDescent="0.35">
      <c r="A1633" s="1" t="s">
        <v>5313</v>
      </c>
      <c r="B1633" s="1" t="s">
        <v>5314</v>
      </c>
      <c r="C1633" s="1" t="s">
        <v>3112</v>
      </c>
      <c r="D1633">
        <v>1</v>
      </c>
      <c r="E1633" s="5">
        <v>499000</v>
      </c>
      <c r="F1633" s="5">
        <v>499000</v>
      </c>
    </row>
    <row r="1634" spans="1:6" x14ac:dyDescent="0.35">
      <c r="A1634" s="1" t="s">
        <v>5315</v>
      </c>
      <c r="B1634" s="1" t="s">
        <v>5316</v>
      </c>
      <c r="C1634" s="1" t="s">
        <v>3918</v>
      </c>
      <c r="D1634">
        <v>1</v>
      </c>
      <c r="E1634" s="5">
        <v>99000</v>
      </c>
      <c r="F1634" s="5">
        <v>99000</v>
      </c>
    </row>
    <row r="1635" spans="1:6" x14ac:dyDescent="0.35">
      <c r="A1635" s="1" t="s">
        <v>5317</v>
      </c>
      <c r="B1635" s="1" t="s">
        <v>5318</v>
      </c>
      <c r="C1635" s="1" t="s">
        <v>2801</v>
      </c>
      <c r="D1635">
        <v>2</v>
      </c>
      <c r="E1635" s="5">
        <v>399000</v>
      </c>
      <c r="F1635" s="5">
        <v>798000</v>
      </c>
    </row>
    <row r="1636" spans="1:6" x14ac:dyDescent="0.35">
      <c r="A1636" s="1" t="s">
        <v>5319</v>
      </c>
      <c r="B1636" s="1" t="s">
        <v>5320</v>
      </c>
      <c r="C1636" s="1" t="s">
        <v>2851</v>
      </c>
      <c r="D1636">
        <v>2</v>
      </c>
      <c r="E1636" s="5">
        <v>199000</v>
      </c>
      <c r="F1636" s="5">
        <v>398000</v>
      </c>
    </row>
    <row r="1637" spans="1:6" x14ac:dyDescent="0.35">
      <c r="A1637" s="1" t="s">
        <v>5321</v>
      </c>
      <c r="B1637" s="1" t="s">
        <v>5322</v>
      </c>
      <c r="C1637" s="1" t="s">
        <v>2861</v>
      </c>
      <c r="D1637">
        <v>1</v>
      </c>
      <c r="E1637" s="5">
        <v>119000</v>
      </c>
      <c r="F1637" s="5">
        <v>119000</v>
      </c>
    </row>
    <row r="1638" spans="1:6" x14ac:dyDescent="0.35">
      <c r="A1638" s="1" t="s">
        <v>5323</v>
      </c>
      <c r="B1638" s="1" t="s">
        <v>5322</v>
      </c>
      <c r="C1638" s="1" t="s">
        <v>3388</v>
      </c>
      <c r="D1638">
        <v>1</v>
      </c>
      <c r="E1638" s="5">
        <v>399000</v>
      </c>
      <c r="F1638" s="5">
        <v>399000</v>
      </c>
    </row>
    <row r="1639" spans="1:6" x14ac:dyDescent="0.35">
      <c r="A1639" s="1" t="s">
        <v>5324</v>
      </c>
      <c r="B1639" s="1" t="s">
        <v>5325</v>
      </c>
      <c r="C1639" s="1" t="s">
        <v>3269</v>
      </c>
      <c r="D1639">
        <v>1</v>
      </c>
      <c r="E1639" s="5">
        <v>79000</v>
      </c>
      <c r="F1639" s="5">
        <v>79000</v>
      </c>
    </row>
    <row r="1640" spans="1:6" x14ac:dyDescent="0.35">
      <c r="A1640" s="1" t="s">
        <v>5326</v>
      </c>
      <c r="B1640" s="1" t="s">
        <v>5325</v>
      </c>
      <c r="C1640" s="1" t="s">
        <v>3161</v>
      </c>
      <c r="D1640">
        <v>3</v>
      </c>
      <c r="E1640" s="5">
        <v>349000</v>
      </c>
      <c r="F1640" s="5">
        <v>1047000</v>
      </c>
    </row>
    <row r="1641" spans="1:6" x14ac:dyDescent="0.35">
      <c r="A1641" s="1" t="s">
        <v>5327</v>
      </c>
      <c r="B1641" s="1" t="s">
        <v>5325</v>
      </c>
      <c r="C1641" s="1" t="s">
        <v>3152</v>
      </c>
      <c r="D1641">
        <v>1</v>
      </c>
      <c r="E1641" s="5">
        <v>249000</v>
      </c>
      <c r="F1641" s="5">
        <v>249000</v>
      </c>
    </row>
    <row r="1642" spans="1:6" x14ac:dyDescent="0.35">
      <c r="A1642" s="1" t="s">
        <v>5328</v>
      </c>
      <c r="B1642" s="1" t="s">
        <v>5329</v>
      </c>
      <c r="C1642" s="1" t="s">
        <v>2886</v>
      </c>
      <c r="D1642">
        <v>1</v>
      </c>
      <c r="E1642" s="5">
        <v>599000</v>
      </c>
      <c r="F1642" s="5">
        <v>599000</v>
      </c>
    </row>
    <row r="1643" spans="1:6" x14ac:dyDescent="0.35">
      <c r="A1643" s="1" t="s">
        <v>5330</v>
      </c>
      <c r="B1643" s="1" t="s">
        <v>5329</v>
      </c>
      <c r="C1643" s="1" t="s">
        <v>3287</v>
      </c>
      <c r="D1643">
        <v>3</v>
      </c>
      <c r="E1643" s="5">
        <v>229000</v>
      </c>
      <c r="F1643" s="5">
        <v>687000</v>
      </c>
    </row>
    <row r="1644" spans="1:6" x14ac:dyDescent="0.35">
      <c r="A1644" s="1" t="s">
        <v>5331</v>
      </c>
      <c r="B1644" s="1" t="s">
        <v>5329</v>
      </c>
      <c r="C1644" s="1" t="s">
        <v>3883</v>
      </c>
      <c r="D1644">
        <v>1</v>
      </c>
      <c r="E1644" s="5">
        <v>49000</v>
      </c>
      <c r="F1644" s="5">
        <v>49000</v>
      </c>
    </row>
    <row r="1645" spans="1:6" x14ac:dyDescent="0.35">
      <c r="A1645" s="1" t="s">
        <v>5332</v>
      </c>
      <c r="B1645" s="1" t="s">
        <v>5333</v>
      </c>
      <c r="C1645" s="1" t="s">
        <v>2808</v>
      </c>
      <c r="D1645">
        <v>3</v>
      </c>
      <c r="E1645" s="5">
        <v>199000</v>
      </c>
      <c r="F1645" s="5">
        <v>597000</v>
      </c>
    </row>
    <row r="1646" spans="1:6" x14ac:dyDescent="0.35">
      <c r="A1646" s="1" t="s">
        <v>5334</v>
      </c>
      <c r="B1646" s="1" t="s">
        <v>5335</v>
      </c>
      <c r="C1646" s="1" t="s">
        <v>2516</v>
      </c>
      <c r="D1646">
        <v>1</v>
      </c>
      <c r="E1646" s="5">
        <v>229000</v>
      </c>
      <c r="F1646" s="5">
        <v>229000</v>
      </c>
    </row>
    <row r="1647" spans="1:6" x14ac:dyDescent="0.35">
      <c r="A1647" s="1" t="s">
        <v>5336</v>
      </c>
      <c r="B1647" s="1" t="s">
        <v>5337</v>
      </c>
      <c r="C1647" s="1" t="s">
        <v>2869</v>
      </c>
      <c r="D1647">
        <v>1</v>
      </c>
      <c r="E1647" s="5">
        <v>499000</v>
      </c>
      <c r="F1647" s="5">
        <v>499000</v>
      </c>
    </row>
    <row r="1648" spans="1:6" x14ac:dyDescent="0.35">
      <c r="A1648" s="1" t="s">
        <v>5338</v>
      </c>
      <c r="B1648" s="1" t="s">
        <v>5337</v>
      </c>
      <c r="C1648" s="1" t="s">
        <v>3142</v>
      </c>
      <c r="D1648">
        <v>1</v>
      </c>
      <c r="E1648" s="5">
        <v>399000</v>
      </c>
      <c r="F1648" s="5">
        <v>399000</v>
      </c>
    </row>
    <row r="1649" spans="1:6" x14ac:dyDescent="0.35">
      <c r="A1649" s="1" t="s">
        <v>5339</v>
      </c>
      <c r="B1649" s="1" t="s">
        <v>5337</v>
      </c>
      <c r="C1649" s="1" t="s">
        <v>2565</v>
      </c>
      <c r="D1649">
        <v>1</v>
      </c>
      <c r="E1649" s="5">
        <v>69000</v>
      </c>
      <c r="F1649" s="5">
        <v>69000</v>
      </c>
    </row>
    <row r="1650" spans="1:6" x14ac:dyDescent="0.35">
      <c r="A1650" s="1" t="s">
        <v>5340</v>
      </c>
      <c r="B1650" s="1" t="s">
        <v>5341</v>
      </c>
      <c r="C1650" s="1" t="s">
        <v>3948</v>
      </c>
      <c r="D1650">
        <v>1</v>
      </c>
      <c r="E1650" s="5">
        <v>449000</v>
      </c>
      <c r="F1650" s="5">
        <v>449000</v>
      </c>
    </row>
    <row r="1651" spans="1:6" x14ac:dyDescent="0.35">
      <c r="A1651" s="1" t="s">
        <v>5342</v>
      </c>
      <c r="B1651" s="1" t="s">
        <v>5343</v>
      </c>
      <c r="C1651" s="1" t="s">
        <v>2773</v>
      </c>
      <c r="D1651">
        <v>2</v>
      </c>
      <c r="E1651" s="5">
        <v>49000</v>
      </c>
      <c r="F1651" s="5">
        <v>98000</v>
      </c>
    </row>
    <row r="1652" spans="1:6" x14ac:dyDescent="0.35">
      <c r="A1652" s="1" t="s">
        <v>5344</v>
      </c>
      <c r="B1652" s="1" t="s">
        <v>5343</v>
      </c>
      <c r="C1652" s="1" t="s">
        <v>3519</v>
      </c>
      <c r="D1652">
        <v>1</v>
      </c>
      <c r="E1652" s="5">
        <v>49000</v>
      </c>
      <c r="F1652" s="5">
        <v>49000</v>
      </c>
    </row>
    <row r="1653" spans="1:6" x14ac:dyDescent="0.35">
      <c r="A1653" s="1" t="s">
        <v>5345</v>
      </c>
      <c r="B1653" s="1" t="s">
        <v>5346</v>
      </c>
      <c r="C1653" s="1" t="s">
        <v>3109</v>
      </c>
      <c r="D1653">
        <v>1</v>
      </c>
      <c r="E1653" s="5">
        <v>599000</v>
      </c>
      <c r="F1653" s="5">
        <v>599000</v>
      </c>
    </row>
    <row r="1654" spans="1:6" x14ac:dyDescent="0.35">
      <c r="A1654" s="1" t="s">
        <v>5347</v>
      </c>
      <c r="B1654" s="1" t="s">
        <v>5346</v>
      </c>
      <c r="C1654" s="1" t="s">
        <v>4230</v>
      </c>
      <c r="D1654">
        <v>2</v>
      </c>
      <c r="E1654" s="5">
        <v>449000</v>
      </c>
      <c r="F1654" s="5">
        <v>898000</v>
      </c>
    </row>
    <row r="1655" spans="1:6" x14ac:dyDescent="0.35">
      <c r="A1655" s="1" t="s">
        <v>5348</v>
      </c>
      <c r="B1655" s="1" t="s">
        <v>5349</v>
      </c>
      <c r="C1655" s="1" t="s">
        <v>2983</v>
      </c>
      <c r="D1655">
        <v>1</v>
      </c>
      <c r="E1655" s="5">
        <v>99000</v>
      </c>
      <c r="F1655" s="5">
        <v>99000</v>
      </c>
    </row>
    <row r="1656" spans="1:6" x14ac:dyDescent="0.35">
      <c r="A1656" s="1" t="s">
        <v>5350</v>
      </c>
      <c r="B1656" s="1" t="s">
        <v>5349</v>
      </c>
      <c r="C1656" s="1" t="s">
        <v>5047</v>
      </c>
      <c r="D1656">
        <v>1</v>
      </c>
      <c r="E1656" s="5">
        <v>129000</v>
      </c>
      <c r="F1656" s="5">
        <v>129000</v>
      </c>
    </row>
    <row r="1657" spans="1:6" x14ac:dyDescent="0.35">
      <c r="A1657" s="1" t="s">
        <v>5351</v>
      </c>
      <c r="B1657" s="1" t="s">
        <v>5352</v>
      </c>
      <c r="C1657" s="1" t="s">
        <v>2591</v>
      </c>
      <c r="D1657">
        <v>1</v>
      </c>
      <c r="E1657" s="5">
        <v>299000</v>
      </c>
      <c r="F1657" s="5">
        <v>299000</v>
      </c>
    </row>
    <row r="1658" spans="1:6" x14ac:dyDescent="0.35">
      <c r="A1658" s="1" t="s">
        <v>5353</v>
      </c>
      <c r="B1658" s="1" t="s">
        <v>5352</v>
      </c>
      <c r="C1658" s="1" t="s">
        <v>2736</v>
      </c>
      <c r="D1658">
        <v>1</v>
      </c>
      <c r="E1658" s="5">
        <v>499000</v>
      </c>
      <c r="F1658" s="5">
        <v>499000</v>
      </c>
    </row>
    <row r="1659" spans="1:6" x14ac:dyDescent="0.35">
      <c r="A1659" s="1" t="s">
        <v>5354</v>
      </c>
      <c r="B1659" s="1" t="s">
        <v>5355</v>
      </c>
      <c r="C1659" s="1" t="s">
        <v>3112</v>
      </c>
      <c r="D1659">
        <v>1</v>
      </c>
      <c r="E1659" s="5">
        <v>499000</v>
      </c>
      <c r="F1659" s="5">
        <v>499000</v>
      </c>
    </row>
    <row r="1660" spans="1:6" x14ac:dyDescent="0.35">
      <c r="A1660" s="1" t="s">
        <v>5356</v>
      </c>
      <c r="B1660" s="1" t="s">
        <v>5357</v>
      </c>
      <c r="C1660" s="1" t="s">
        <v>4045</v>
      </c>
      <c r="D1660">
        <v>1</v>
      </c>
      <c r="E1660" s="5">
        <v>99000</v>
      </c>
      <c r="F1660" s="5">
        <v>99000</v>
      </c>
    </row>
    <row r="1661" spans="1:6" x14ac:dyDescent="0.35">
      <c r="A1661" s="1" t="s">
        <v>5358</v>
      </c>
      <c r="B1661" s="1" t="s">
        <v>5357</v>
      </c>
      <c r="C1661" s="1" t="s">
        <v>3360</v>
      </c>
      <c r="D1661">
        <v>1</v>
      </c>
      <c r="E1661" s="5">
        <v>329000</v>
      </c>
      <c r="F1661" s="5">
        <v>329000</v>
      </c>
    </row>
    <row r="1662" spans="1:6" x14ac:dyDescent="0.35">
      <c r="A1662" s="1" t="s">
        <v>5359</v>
      </c>
      <c r="B1662" s="1" t="s">
        <v>5357</v>
      </c>
      <c r="C1662" s="1" t="s">
        <v>2559</v>
      </c>
      <c r="D1662">
        <v>1</v>
      </c>
      <c r="E1662" s="5">
        <v>129000</v>
      </c>
      <c r="F1662" s="5">
        <v>129000</v>
      </c>
    </row>
    <row r="1663" spans="1:6" x14ac:dyDescent="0.35">
      <c r="A1663" s="1" t="s">
        <v>5360</v>
      </c>
      <c r="B1663" s="1" t="s">
        <v>5361</v>
      </c>
      <c r="C1663" s="1" t="s">
        <v>3125</v>
      </c>
      <c r="D1663">
        <v>1</v>
      </c>
      <c r="E1663" s="5">
        <v>89000</v>
      </c>
      <c r="F1663" s="5">
        <v>89000</v>
      </c>
    </row>
    <row r="1664" spans="1:6" x14ac:dyDescent="0.35">
      <c r="A1664" s="1" t="s">
        <v>5362</v>
      </c>
      <c r="B1664" s="1" t="s">
        <v>5361</v>
      </c>
      <c r="C1664" s="1" t="s">
        <v>3451</v>
      </c>
      <c r="D1664">
        <v>1</v>
      </c>
      <c r="E1664" s="5">
        <v>299000</v>
      </c>
      <c r="F1664" s="5">
        <v>299000</v>
      </c>
    </row>
    <row r="1665" spans="1:6" x14ac:dyDescent="0.35">
      <c r="A1665" s="1" t="s">
        <v>5363</v>
      </c>
      <c r="B1665" s="1" t="s">
        <v>5361</v>
      </c>
      <c r="C1665" s="1" t="s">
        <v>3083</v>
      </c>
      <c r="D1665">
        <v>3</v>
      </c>
      <c r="E1665" s="5">
        <v>99000</v>
      </c>
      <c r="F1665" s="5">
        <v>297000</v>
      </c>
    </row>
    <row r="1666" spans="1:6" x14ac:dyDescent="0.35">
      <c r="A1666" s="1" t="s">
        <v>5364</v>
      </c>
      <c r="B1666" s="1" t="s">
        <v>5365</v>
      </c>
      <c r="C1666" s="1" t="s">
        <v>2794</v>
      </c>
      <c r="D1666">
        <v>2</v>
      </c>
      <c r="E1666" s="5">
        <v>399000</v>
      </c>
      <c r="F1666" s="5">
        <v>798000</v>
      </c>
    </row>
    <row r="1667" spans="1:6" x14ac:dyDescent="0.35">
      <c r="A1667" s="1" t="s">
        <v>5366</v>
      </c>
      <c r="B1667" s="1" t="s">
        <v>5367</v>
      </c>
      <c r="C1667" s="1" t="s">
        <v>2606</v>
      </c>
      <c r="D1667">
        <v>1</v>
      </c>
      <c r="E1667" s="5">
        <v>499000</v>
      </c>
      <c r="F1667" s="5">
        <v>499000</v>
      </c>
    </row>
    <row r="1668" spans="1:6" x14ac:dyDescent="0.35">
      <c r="A1668" s="1" t="s">
        <v>5368</v>
      </c>
      <c r="B1668" s="1" t="s">
        <v>5367</v>
      </c>
      <c r="C1668" s="1" t="s">
        <v>2715</v>
      </c>
      <c r="D1668">
        <v>1</v>
      </c>
      <c r="E1668" s="5">
        <v>199000</v>
      </c>
      <c r="F1668" s="5">
        <v>199000</v>
      </c>
    </row>
    <row r="1669" spans="1:6" x14ac:dyDescent="0.35">
      <c r="A1669" s="1" t="s">
        <v>5369</v>
      </c>
      <c r="B1669" s="1" t="s">
        <v>5370</v>
      </c>
      <c r="C1669" s="1" t="s">
        <v>3895</v>
      </c>
      <c r="D1669">
        <v>2</v>
      </c>
      <c r="E1669" s="5">
        <v>59000</v>
      </c>
      <c r="F1669" s="5">
        <v>118000</v>
      </c>
    </row>
    <row r="1670" spans="1:6" x14ac:dyDescent="0.35">
      <c r="A1670" s="1" t="s">
        <v>5371</v>
      </c>
      <c r="B1670" s="1" t="s">
        <v>5372</v>
      </c>
      <c r="C1670" s="1" t="s">
        <v>2883</v>
      </c>
      <c r="D1670">
        <v>2</v>
      </c>
      <c r="E1670" s="5">
        <v>69000</v>
      </c>
      <c r="F1670" s="5">
        <v>138000</v>
      </c>
    </row>
    <row r="1671" spans="1:6" x14ac:dyDescent="0.35">
      <c r="A1671" s="1" t="s">
        <v>5373</v>
      </c>
      <c r="B1671" s="1" t="s">
        <v>5372</v>
      </c>
      <c r="C1671" s="1" t="s">
        <v>2787</v>
      </c>
      <c r="D1671">
        <v>1</v>
      </c>
      <c r="E1671" s="5">
        <v>179000</v>
      </c>
      <c r="F1671" s="5">
        <v>179000</v>
      </c>
    </row>
    <row r="1672" spans="1:6" x14ac:dyDescent="0.35">
      <c r="A1672" s="1" t="s">
        <v>5374</v>
      </c>
      <c r="B1672" s="1" t="s">
        <v>5372</v>
      </c>
      <c r="C1672" s="1" t="s">
        <v>2674</v>
      </c>
      <c r="D1672">
        <v>1</v>
      </c>
      <c r="E1672" s="5">
        <v>89000</v>
      </c>
      <c r="F1672" s="5">
        <v>89000</v>
      </c>
    </row>
    <row r="1673" spans="1:6" x14ac:dyDescent="0.35">
      <c r="A1673" s="1" t="s">
        <v>5375</v>
      </c>
      <c r="B1673" s="1" t="s">
        <v>5376</v>
      </c>
      <c r="C1673" s="1" t="s">
        <v>3280</v>
      </c>
      <c r="D1673">
        <v>1</v>
      </c>
      <c r="E1673" s="5">
        <v>199000</v>
      </c>
      <c r="F1673" s="5">
        <v>199000</v>
      </c>
    </row>
    <row r="1674" spans="1:6" x14ac:dyDescent="0.35">
      <c r="A1674" s="1" t="s">
        <v>5377</v>
      </c>
      <c r="B1674" s="1" t="s">
        <v>5378</v>
      </c>
      <c r="C1674" s="1" t="s">
        <v>2736</v>
      </c>
      <c r="D1674">
        <v>2</v>
      </c>
      <c r="E1674" s="5">
        <v>499000</v>
      </c>
      <c r="F1674" s="5">
        <v>998000</v>
      </c>
    </row>
    <row r="1675" spans="1:6" x14ac:dyDescent="0.35">
      <c r="A1675" s="1" t="s">
        <v>5379</v>
      </c>
      <c r="B1675" s="1" t="s">
        <v>5380</v>
      </c>
      <c r="C1675" s="1" t="s">
        <v>2535</v>
      </c>
      <c r="D1675">
        <v>3</v>
      </c>
      <c r="E1675" s="5">
        <v>499000</v>
      </c>
      <c r="F1675" s="5">
        <v>1497000</v>
      </c>
    </row>
    <row r="1676" spans="1:6" x14ac:dyDescent="0.35">
      <c r="A1676" s="1" t="s">
        <v>5381</v>
      </c>
      <c r="B1676" s="1" t="s">
        <v>5380</v>
      </c>
      <c r="C1676" s="1" t="s">
        <v>2458</v>
      </c>
      <c r="D1676">
        <v>3</v>
      </c>
      <c r="E1676" s="5">
        <v>119000</v>
      </c>
      <c r="F1676" s="5">
        <v>357000</v>
      </c>
    </row>
    <row r="1677" spans="1:6" x14ac:dyDescent="0.35">
      <c r="A1677" s="1" t="s">
        <v>5382</v>
      </c>
      <c r="B1677" s="1" t="s">
        <v>5383</v>
      </c>
      <c r="C1677" s="1" t="s">
        <v>2765</v>
      </c>
      <c r="D1677">
        <v>2</v>
      </c>
      <c r="E1677" s="5">
        <v>329000</v>
      </c>
      <c r="F1677" s="5">
        <v>658000</v>
      </c>
    </row>
    <row r="1678" spans="1:6" x14ac:dyDescent="0.35">
      <c r="A1678" s="1" t="s">
        <v>5384</v>
      </c>
      <c r="B1678" s="1" t="s">
        <v>5385</v>
      </c>
      <c r="C1678" s="1" t="s">
        <v>3087</v>
      </c>
      <c r="D1678">
        <v>2</v>
      </c>
      <c r="E1678" s="5">
        <v>199000</v>
      </c>
      <c r="F1678" s="5">
        <v>398000</v>
      </c>
    </row>
    <row r="1679" spans="1:6" x14ac:dyDescent="0.35">
      <c r="A1679" s="1" t="s">
        <v>5386</v>
      </c>
      <c r="B1679" s="1" t="s">
        <v>5385</v>
      </c>
      <c r="C1679" s="1" t="s">
        <v>5387</v>
      </c>
      <c r="D1679">
        <v>1</v>
      </c>
      <c r="E1679" s="5">
        <v>129000</v>
      </c>
      <c r="F1679" s="5">
        <v>129000</v>
      </c>
    </row>
    <row r="1680" spans="1:6" x14ac:dyDescent="0.35">
      <c r="A1680" s="1" t="s">
        <v>5388</v>
      </c>
      <c r="B1680" s="1" t="s">
        <v>5389</v>
      </c>
      <c r="C1680" s="1" t="s">
        <v>3547</v>
      </c>
      <c r="D1680">
        <v>1</v>
      </c>
      <c r="E1680" s="5">
        <v>249000</v>
      </c>
      <c r="F1680" s="5">
        <v>249000</v>
      </c>
    </row>
    <row r="1681" spans="1:6" x14ac:dyDescent="0.35">
      <c r="A1681" s="1" t="s">
        <v>5390</v>
      </c>
      <c r="B1681" s="1" t="s">
        <v>5391</v>
      </c>
      <c r="C1681" s="1" t="s">
        <v>2577</v>
      </c>
      <c r="D1681">
        <v>2</v>
      </c>
      <c r="E1681" s="5">
        <v>99000</v>
      </c>
      <c r="F1681" s="5">
        <v>198000</v>
      </c>
    </row>
    <row r="1682" spans="1:6" x14ac:dyDescent="0.35">
      <c r="A1682" s="1" t="s">
        <v>5392</v>
      </c>
      <c r="B1682" s="1" t="s">
        <v>5391</v>
      </c>
      <c r="C1682" s="1" t="s">
        <v>3823</v>
      </c>
      <c r="D1682">
        <v>1</v>
      </c>
      <c r="E1682" s="5">
        <v>399000</v>
      </c>
      <c r="F1682" s="5">
        <v>399000</v>
      </c>
    </row>
    <row r="1683" spans="1:6" x14ac:dyDescent="0.35">
      <c r="A1683" s="1" t="s">
        <v>5393</v>
      </c>
      <c r="B1683" s="1" t="s">
        <v>5391</v>
      </c>
      <c r="C1683" s="1" t="s">
        <v>2655</v>
      </c>
      <c r="D1683">
        <v>1</v>
      </c>
      <c r="E1683" s="5">
        <v>89000</v>
      </c>
      <c r="F1683" s="5">
        <v>89000</v>
      </c>
    </row>
    <row r="1684" spans="1:6" x14ac:dyDescent="0.35">
      <c r="A1684" s="1" t="s">
        <v>5394</v>
      </c>
      <c r="B1684" s="1" t="s">
        <v>5395</v>
      </c>
      <c r="C1684" s="1" t="s">
        <v>2794</v>
      </c>
      <c r="D1684">
        <v>2</v>
      </c>
      <c r="E1684" s="5">
        <v>399000</v>
      </c>
      <c r="F1684" s="5">
        <v>798000</v>
      </c>
    </row>
    <row r="1685" spans="1:6" x14ac:dyDescent="0.35">
      <c r="A1685" s="1" t="s">
        <v>5396</v>
      </c>
      <c r="B1685" s="1" t="s">
        <v>5395</v>
      </c>
      <c r="C1685" s="1" t="s">
        <v>2685</v>
      </c>
      <c r="D1685">
        <v>1</v>
      </c>
      <c r="E1685" s="5">
        <v>199000</v>
      </c>
      <c r="F1685" s="5">
        <v>199000</v>
      </c>
    </row>
    <row r="1686" spans="1:6" x14ac:dyDescent="0.35">
      <c r="A1686" s="1" t="s">
        <v>5397</v>
      </c>
      <c r="B1686" s="1" t="s">
        <v>5398</v>
      </c>
      <c r="C1686" s="1" t="s">
        <v>3655</v>
      </c>
      <c r="D1686">
        <v>1</v>
      </c>
      <c r="E1686" s="5">
        <v>449000</v>
      </c>
      <c r="F1686" s="5">
        <v>449000</v>
      </c>
    </row>
    <row r="1687" spans="1:6" x14ac:dyDescent="0.35">
      <c r="A1687" s="1" t="s">
        <v>5399</v>
      </c>
      <c r="B1687" s="1" t="s">
        <v>5398</v>
      </c>
      <c r="C1687" s="1" t="s">
        <v>3701</v>
      </c>
      <c r="D1687">
        <v>1</v>
      </c>
      <c r="E1687" s="5">
        <v>399000</v>
      </c>
      <c r="F1687" s="5">
        <v>399000</v>
      </c>
    </row>
    <row r="1688" spans="1:6" x14ac:dyDescent="0.35">
      <c r="A1688" s="1" t="s">
        <v>5400</v>
      </c>
      <c r="B1688" s="1" t="s">
        <v>5398</v>
      </c>
      <c r="C1688" s="1" t="s">
        <v>4146</v>
      </c>
      <c r="D1688">
        <v>1</v>
      </c>
      <c r="E1688" s="5">
        <v>329000</v>
      </c>
      <c r="F1688" s="5">
        <v>329000</v>
      </c>
    </row>
    <row r="1689" spans="1:6" x14ac:dyDescent="0.35">
      <c r="A1689" s="1" t="s">
        <v>5401</v>
      </c>
      <c r="B1689" s="1" t="s">
        <v>5402</v>
      </c>
      <c r="C1689" s="1" t="s">
        <v>2688</v>
      </c>
      <c r="D1689">
        <v>2</v>
      </c>
      <c r="E1689" s="5">
        <v>119000</v>
      </c>
      <c r="F1689" s="5">
        <v>238000</v>
      </c>
    </row>
    <row r="1690" spans="1:6" x14ac:dyDescent="0.35">
      <c r="A1690" s="1" t="s">
        <v>5403</v>
      </c>
      <c r="B1690" s="1" t="s">
        <v>5404</v>
      </c>
      <c r="C1690" s="1" t="s">
        <v>3676</v>
      </c>
      <c r="D1690">
        <v>1</v>
      </c>
      <c r="E1690" s="5">
        <v>449000</v>
      </c>
      <c r="F1690" s="5">
        <v>449000</v>
      </c>
    </row>
    <row r="1691" spans="1:6" x14ac:dyDescent="0.35">
      <c r="A1691" s="1" t="s">
        <v>5405</v>
      </c>
      <c r="B1691" s="1" t="s">
        <v>5406</v>
      </c>
      <c r="C1691" s="1" t="s">
        <v>2634</v>
      </c>
      <c r="D1691">
        <v>1</v>
      </c>
      <c r="E1691" s="5">
        <v>49000</v>
      </c>
      <c r="F1691" s="5">
        <v>49000</v>
      </c>
    </row>
    <row r="1692" spans="1:6" x14ac:dyDescent="0.35">
      <c r="A1692" s="1" t="s">
        <v>5407</v>
      </c>
      <c r="B1692" s="1" t="s">
        <v>5408</v>
      </c>
      <c r="C1692" s="1" t="s">
        <v>3956</v>
      </c>
      <c r="D1692">
        <v>1</v>
      </c>
      <c r="E1692" s="5">
        <v>59000</v>
      </c>
      <c r="F1692" s="5">
        <v>59000</v>
      </c>
    </row>
    <row r="1693" spans="1:6" x14ac:dyDescent="0.35">
      <c r="A1693" s="1" t="s">
        <v>5409</v>
      </c>
      <c r="B1693" s="1" t="s">
        <v>5408</v>
      </c>
      <c r="C1693" s="1" t="s">
        <v>2851</v>
      </c>
      <c r="D1693">
        <v>1</v>
      </c>
      <c r="E1693" s="5">
        <v>199000</v>
      </c>
      <c r="F1693" s="5">
        <v>199000</v>
      </c>
    </row>
    <row r="1694" spans="1:6" x14ac:dyDescent="0.35">
      <c r="A1694" s="1" t="s">
        <v>5410</v>
      </c>
      <c r="B1694" s="1" t="s">
        <v>5411</v>
      </c>
      <c r="C1694" s="1" t="s">
        <v>2516</v>
      </c>
      <c r="D1694">
        <v>1</v>
      </c>
      <c r="E1694" s="5">
        <v>229000</v>
      </c>
      <c r="F1694" s="5">
        <v>229000</v>
      </c>
    </row>
    <row r="1695" spans="1:6" x14ac:dyDescent="0.35">
      <c r="A1695" s="1" t="s">
        <v>5412</v>
      </c>
      <c r="B1695" s="1" t="s">
        <v>5411</v>
      </c>
      <c r="C1695" s="1" t="s">
        <v>3375</v>
      </c>
      <c r="D1695">
        <v>1</v>
      </c>
      <c r="E1695" s="5">
        <v>149000</v>
      </c>
      <c r="F1695" s="5">
        <v>149000</v>
      </c>
    </row>
    <row r="1696" spans="1:6" x14ac:dyDescent="0.35">
      <c r="A1696" s="1" t="s">
        <v>5413</v>
      </c>
      <c r="B1696" s="1" t="s">
        <v>5411</v>
      </c>
      <c r="C1696" s="1" t="s">
        <v>2773</v>
      </c>
      <c r="D1696">
        <v>1</v>
      </c>
      <c r="E1696" s="5">
        <v>49000</v>
      </c>
      <c r="F1696" s="5">
        <v>49000</v>
      </c>
    </row>
    <row r="1697" spans="1:6" x14ac:dyDescent="0.35">
      <c r="A1697" s="1" t="s">
        <v>5414</v>
      </c>
      <c r="B1697" s="1" t="s">
        <v>5415</v>
      </c>
      <c r="C1697" s="1" t="s">
        <v>2652</v>
      </c>
      <c r="D1697">
        <v>1</v>
      </c>
      <c r="E1697" s="5">
        <v>229000</v>
      </c>
      <c r="F1697" s="5">
        <v>229000</v>
      </c>
    </row>
    <row r="1698" spans="1:6" x14ac:dyDescent="0.35">
      <c r="A1698" s="1" t="s">
        <v>5416</v>
      </c>
      <c r="B1698" s="1" t="s">
        <v>5417</v>
      </c>
      <c r="C1698" s="1" t="s">
        <v>2685</v>
      </c>
      <c r="D1698">
        <v>1</v>
      </c>
      <c r="E1698" s="5">
        <v>199000</v>
      </c>
      <c r="F1698" s="5">
        <v>199000</v>
      </c>
    </row>
    <row r="1699" spans="1:6" x14ac:dyDescent="0.35">
      <c r="A1699" s="1" t="s">
        <v>5418</v>
      </c>
      <c r="B1699" s="1" t="s">
        <v>5419</v>
      </c>
      <c r="C1699" s="1" t="s">
        <v>2720</v>
      </c>
      <c r="D1699">
        <v>1</v>
      </c>
      <c r="E1699" s="5">
        <v>199000</v>
      </c>
      <c r="F1699" s="5">
        <v>199000</v>
      </c>
    </row>
    <row r="1700" spans="1:6" x14ac:dyDescent="0.35">
      <c r="A1700" s="1" t="s">
        <v>5420</v>
      </c>
      <c r="B1700" s="1" t="s">
        <v>5419</v>
      </c>
      <c r="C1700" s="1" t="s">
        <v>3191</v>
      </c>
      <c r="D1700">
        <v>2</v>
      </c>
      <c r="E1700" s="5">
        <v>399000</v>
      </c>
      <c r="F1700" s="5">
        <v>798000</v>
      </c>
    </row>
    <row r="1701" spans="1:6" x14ac:dyDescent="0.35">
      <c r="A1701" s="1" t="s">
        <v>5421</v>
      </c>
      <c r="B1701" s="1" t="s">
        <v>5422</v>
      </c>
      <c r="C1701" s="1" t="s">
        <v>2851</v>
      </c>
      <c r="D1701">
        <v>1</v>
      </c>
      <c r="E1701" s="5">
        <v>199000</v>
      </c>
      <c r="F1701" s="5">
        <v>199000</v>
      </c>
    </row>
    <row r="1702" spans="1:6" x14ac:dyDescent="0.35">
      <c r="A1702" s="1" t="s">
        <v>5423</v>
      </c>
      <c r="B1702" s="1" t="s">
        <v>5424</v>
      </c>
      <c r="C1702" s="1" t="s">
        <v>3956</v>
      </c>
      <c r="D1702">
        <v>1</v>
      </c>
      <c r="E1702" s="5">
        <v>59000</v>
      </c>
      <c r="F1702" s="5">
        <v>59000</v>
      </c>
    </row>
    <row r="1703" spans="1:6" x14ac:dyDescent="0.35">
      <c r="A1703" s="1" t="s">
        <v>5425</v>
      </c>
      <c r="B1703" s="1" t="s">
        <v>5424</v>
      </c>
      <c r="C1703" s="1" t="s">
        <v>2967</v>
      </c>
      <c r="D1703">
        <v>1</v>
      </c>
      <c r="E1703" s="5">
        <v>49000</v>
      </c>
      <c r="F1703" s="5">
        <v>49000</v>
      </c>
    </row>
    <row r="1704" spans="1:6" x14ac:dyDescent="0.35">
      <c r="A1704" s="1" t="s">
        <v>5426</v>
      </c>
      <c r="B1704" s="1" t="s">
        <v>5427</v>
      </c>
      <c r="C1704" s="1" t="s">
        <v>2448</v>
      </c>
      <c r="D1704">
        <v>3</v>
      </c>
      <c r="E1704" s="5">
        <v>149000</v>
      </c>
      <c r="F1704" s="5">
        <v>447000</v>
      </c>
    </row>
    <row r="1705" spans="1:6" x14ac:dyDescent="0.35">
      <c r="A1705" s="1" t="s">
        <v>5428</v>
      </c>
      <c r="B1705" s="1" t="s">
        <v>5429</v>
      </c>
      <c r="C1705" s="1" t="s">
        <v>2530</v>
      </c>
      <c r="D1705">
        <v>2</v>
      </c>
      <c r="E1705" s="5">
        <v>399000</v>
      </c>
      <c r="F1705" s="5">
        <v>798000</v>
      </c>
    </row>
    <row r="1706" spans="1:6" x14ac:dyDescent="0.35">
      <c r="A1706" s="1" t="s">
        <v>5430</v>
      </c>
      <c r="B1706" s="1" t="s">
        <v>5429</v>
      </c>
      <c r="C1706" s="1" t="s">
        <v>2466</v>
      </c>
      <c r="D1706">
        <v>1</v>
      </c>
      <c r="E1706" s="5">
        <v>89000</v>
      </c>
      <c r="F1706" s="5">
        <v>89000</v>
      </c>
    </row>
    <row r="1707" spans="1:6" x14ac:dyDescent="0.35">
      <c r="A1707" s="1" t="s">
        <v>5431</v>
      </c>
      <c r="B1707" s="1" t="s">
        <v>5432</v>
      </c>
      <c r="C1707" s="1" t="s">
        <v>4679</v>
      </c>
      <c r="D1707">
        <v>1</v>
      </c>
      <c r="E1707" s="5">
        <v>279000</v>
      </c>
      <c r="F1707" s="5">
        <v>279000</v>
      </c>
    </row>
    <row r="1708" spans="1:6" x14ac:dyDescent="0.35">
      <c r="A1708" s="1" t="s">
        <v>5433</v>
      </c>
      <c r="B1708" s="1" t="s">
        <v>5434</v>
      </c>
      <c r="C1708" s="1" t="s">
        <v>3028</v>
      </c>
      <c r="D1708">
        <v>2</v>
      </c>
      <c r="E1708" s="5">
        <v>99000</v>
      </c>
      <c r="F1708" s="5">
        <v>198000</v>
      </c>
    </row>
    <row r="1709" spans="1:6" x14ac:dyDescent="0.35">
      <c r="A1709" s="1" t="s">
        <v>5435</v>
      </c>
      <c r="B1709" s="1" t="s">
        <v>5434</v>
      </c>
      <c r="C1709" s="1" t="s">
        <v>2508</v>
      </c>
      <c r="D1709">
        <v>1</v>
      </c>
      <c r="E1709" s="5">
        <v>69000</v>
      </c>
      <c r="F1709" s="5">
        <v>69000</v>
      </c>
    </row>
    <row r="1710" spans="1:6" x14ac:dyDescent="0.35">
      <c r="A1710" s="1" t="s">
        <v>5436</v>
      </c>
      <c r="B1710" s="1" t="s">
        <v>5437</v>
      </c>
      <c r="C1710" s="1" t="s">
        <v>2453</v>
      </c>
      <c r="D1710">
        <v>1</v>
      </c>
      <c r="E1710" s="5">
        <v>119000</v>
      </c>
      <c r="F1710" s="5">
        <v>119000</v>
      </c>
    </row>
    <row r="1711" spans="1:6" x14ac:dyDescent="0.35">
      <c r="A1711" s="1" t="s">
        <v>5438</v>
      </c>
      <c r="B1711" s="1" t="s">
        <v>5437</v>
      </c>
      <c r="C1711" s="1" t="s">
        <v>2594</v>
      </c>
      <c r="D1711">
        <v>2</v>
      </c>
      <c r="E1711" s="5">
        <v>249000</v>
      </c>
      <c r="F1711" s="5">
        <v>498000</v>
      </c>
    </row>
    <row r="1712" spans="1:6" x14ac:dyDescent="0.35">
      <c r="A1712" s="1" t="s">
        <v>5439</v>
      </c>
      <c r="B1712" s="1" t="s">
        <v>5437</v>
      </c>
      <c r="C1712" s="1" t="s">
        <v>2455</v>
      </c>
      <c r="D1712">
        <v>2</v>
      </c>
      <c r="E1712" s="5">
        <v>249000</v>
      </c>
      <c r="F1712" s="5">
        <v>498000</v>
      </c>
    </row>
    <row r="1713" spans="1:6" x14ac:dyDescent="0.35">
      <c r="A1713" s="1" t="s">
        <v>5440</v>
      </c>
      <c r="B1713" s="1" t="s">
        <v>5441</v>
      </c>
      <c r="C1713" s="1" t="s">
        <v>3138</v>
      </c>
      <c r="D1713">
        <v>1</v>
      </c>
      <c r="E1713" s="5">
        <v>179000</v>
      </c>
      <c r="F1713" s="5">
        <v>179000</v>
      </c>
    </row>
    <row r="1714" spans="1:6" x14ac:dyDescent="0.35">
      <c r="A1714" s="1" t="s">
        <v>5442</v>
      </c>
      <c r="B1714" s="1" t="s">
        <v>5441</v>
      </c>
      <c r="C1714" s="1" t="s">
        <v>2582</v>
      </c>
      <c r="D1714">
        <v>1</v>
      </c>
      <c r="E1714" s="5">
        <v>59000</v>
      </c>
      <c r="F1714" s="5">
        <v>59000</v>
      </c>
    </row>
    <row r="1715" spans="1:6" x14ac:dyDescent="0.35">
      <c r="A1715" s="1" t="s">
        <v>5443</v>
      </c>
      <c r="B1715" s="1" t="s">
        <v>5444</v>
      </c>
      <c r="C1715" s="1" t="s">
        <v>3142</v>
      </c>
      <c r="D1715">
        <v>2</v>
      </c>
      <c r="E1715" s="5">
        <v>399000</v>
      </c>
      <c r="F1715" s="5">
        <v>798000</v>
      </c>
    </row>
    <row r="1716" spans="1:6" x14ac:dyDescent="0.35">
      <c r="A1716" s="1" t="s">
        <v>5445</v>
      </c>
      <c r="B1716" s="1" t="s">
        <v>5444</v>
      </c>
      <c r="C1716" s="1" t="s">
        <v>2662</v>
      </c>
      <c r="D1716">
        <v>2</v>
      </c>
      <c r="E1716" s="5">
        <v>149000</v>
      </c>
      <c r="F1716" s="5">
        <v>298000</v>
      </c>
    </row>
    <row r="1717" spans="1:6" x14ac:dyDescent="0.35">
      <c r="A1717" s="1" t="s">
        <v>5446</v>
      </c>
      <c r="B1717" s="1" t="s">
        <v>5447</v>
      </c>
      <c r="C1717" s="1" t="s">
        <v>4679</v>
      </c>
      <c r="D1717">
        <v>1</v>
      </c>
      <c r="E1717" s="5">
        <v>279000</v>
      </c>
      <c r="F1717" s="5">
        <v>279000</v>
      </c>
    </row>
    <row r="1718" spans="1:6" x14ac:dyDescent="0.35">
      <c r="A1718" s="1" t="s">
        <v>5448</v>
      </c>
      <c r="B1718" s="1" t="s">
        <v>5447</v>
      </c>
      <c r="C1718" s="1" t="s">
        <v>2575</v>
      </c>
      <c r="D1718">
        <v>1</v>
      </c>
      <c r="E1718" s="5">
        <v>499000</v>
      </c>
      <c r="F1718" s="5">
        <v>499000</v>
      </c>
    </row>
    <row r="1719" spans="1:6" x14ac:dyDescent="0.35">
      <c r="A1719" s="1" t="s">
        <v>5449</v>
      </c>
      <c r="B1719" s="1" t="s">
        <v>5447</v>
      </c>
      <c r="C1719" s="1" t="s">
        <v>2487</v>
      </c>
      <c r="D1719">
        <v>2</v>
      </c>
      <c r="E1719" s="5">
        <v>89000</v>
      </c>
      <c r="F1719" s="5">
        <v>178000</v>
      </c>
    </row>
    <row r="1720" spans="1:6" x14ac:dyDescent="0.35">
      <c r="A1720" s="1" t="s">
        <v>5450</v>
      </c>
      <c r="B1720" s="1" t="s">
        <v>5451</v>
      </c>
      <c r="C1720" s="1" t="s">
        <v>2510</v>
      </c>
      <c r="D1720">
        <v>1</v>
      </c>
      <c r="E1720" s="5">
        <v>229000</v>
      </c>
      <c r="F1720" s="5">
        <v>229000</v>
      </c>
    </row>
    <row r="1721" spans="1:6" x14ac:dyDescent="0.35">
      <c r="A1721" s="1" t="s">
        <v>5452</v>
      </c>
      <c r="B1721" s="1" t="s">
        <v>5451</v>
      </c>
      <c r="C1721" s="1" t="s">
        <v>2996</v>
      </c>
      <c r="D1721">
        <v>1</v>
      </c>
      <c r="E1721" s="5">
        <v>129000</v>
      </c>
      <c r="F1721" s="5">
        <v>129000</v>
      </c>
    </row>
    <row r="1722" spans="1:6" x14ac:dyDescent="0.35">
      <c r="A1722" s="1" t="s">
        <v>5453</v>
      </c>
      <c r="B1722" s="1" t="s">
        <v>5454</v>
      </c>
      <c r="C1722" s="1" t="s">
        <v>2466</v>
      </c>
      <c r="D1722">
        <v>2</v>
      </c>
      <c r="E1722" s="5">
        <v>89000</v>
      </c>
      <c r="F1722" s="5">
        <v>178000</v>
      </c>
    </row>
    <row r="1723" spans="1:6" x14ac:dyDescent="0.35">
      <c r="A1723" s="1" t="s">
        <v>5455</v>
      </c>
      <c r="B1723" s="1" t="s">
        <v>5454</v>
      </c>
      <c r="C1723" s="1" t="s">
        <v>3326</v>
      </c>
      <c r="D1723">
        <v>1</v>
      </c>
      <c r="E1723" s="5">
        <v>199000</v>
      </c>
      <c r="F1723" s="5">
        <v>199000</v>
      </c>
    </row>
    <row r="1724" spans="1:6" x14ac:dyDescent="0.35">
      <c r="A1724" s="1" t="s">
        <v>5456</v>
      </c>
      <c r="B1724" s="1" t="s">
        <v>5454</v>
      </c>
      <c r="C1724" s="1" t="s">
        <v>2591</v>
      </c>
      <c r="D1724">
        <v>1</v>
      </c>
      <c r="E1724" s="5">
        <v>299000</v>
      </c>
      <c r="F1724" s="5">
        <v>299000</v>
      </c>
    </row>
    <row r="1725" spans="1:6" x14ac:dyDescent="0.35">
      <c r="A1725" s="1" t="s">
        <v>5457</v>
      </c>
      <c r="B1725" s="1" t="s">
        <v>5458</v>
      </c>
      <c r="C1725" s="1" t="s">
        <v>3245</v>
      </c>
      <c r="D1725">
        <v>1</v>
      </c>
      <c r="E1725" s="5">
        <v>499000</v>
      </c>
      <c r="F1725" s="5">
        <v>499000</v>
      </c>
    </row>
    <row r="1726" spans="1:6" x14ac:dyDescent="0.35">
      <c r="A1726" s="1" t="s">
        <v>5459</v>
      </c>
      <c r="B1726" s="1" t="s">
        <v>5458</v>
      </c>
      <c r="C1726" s="1" t="s">
        <v>3132</v>
      </c>
      <c r="D1726">
        <v>2</v>
      </c>
      <c r="E1726" s="5">
        <v>229000</v>
      </c>
      <c r="F1726" s="5">
        <v>458000</v>
      </c>
    </row>
    <row r="1727" spans="1:6" x14ac:dyDescent="0.35">
      <c r="A1727" s="1" t="s">
        <v>5460</v>
      </c>
      <c r="B1727" s="1" t="s">
        <v>5458</v>
      </c>
      <c r="C1727" s="1" t="s">
        <v>3595</v>
      </c>
      <c r="D1727">
        <v>1</v>
      </c>
      <c r="E1727" s="5">
        <v>119000</v>
      </c>
      <c r="F1727" s="5">
        <v>119000</v>
      </c>
    </row>
    <row r="1728" spans="1:6" x14ac:dyDescent="0.35">
      <c r="A1728" s="1" t="s">
        <v>5461</v>
      </c>
      <c r="B1728" s="1" t="s">
        <v>5462</v>
      </c>
      <c r="C1728" s="1" t="s">
        <v>2463</v>
      </c>
      <c r="D1728">
        <v>1</v>
      </c>
      <c r="E1728" s="5">
        <v>179000</v>
      </c>
      <c r="F1728" s="5">
        <v>179000</v>
      </c>
    </row>
    <row r="1729" spans="1:6" x14ac:dyDescent="0.35">
      <c r="A1729" s="1" t="s">
        <v>5463</v>
      </c>
      <c r="B1729" s="1" t="s">
        <v>5462</v>
      </c>
      <c r="C1729" s="1" t="s">
        <v>3266</v>
      </c>
      <c r="D1729">
        <v>3</v>
      </c>
      <c r="E1729" s="5">
        <v>179000</v>
      </c>
      <c r="F1729" s="5">
        <v>537000</v>
      </c>
    </row>
    <row r="1730" spans="1:6" x14ac:dyDescent="0.35">
      <c r="A1730" s="1" t="s">
        <v>5464</v>
      </c>
      <c r="B1730" s="1" t="s">
        <v>5465</v>
      </c>
      <c r="C1730" s="1" t="s">
        <v>2803</v>
      </c>
      <c r="D1730">
        <v>1</v>
      </c>
      <c r="E1730" s="5">
        <v>99000</v>
      </c>
      <c r="F1730" s="5">
        <v>99000</v>
      </c>
    </row>
    <row r="1731" spans="1:6" x14ac:dyDescent="0.35">
      <c r="A1731" s="1" t="s">
        <v>5466</v>
      </c>
      <c r="B1731" s="1" t="s">
        <v>5467</v>
      </c>
      <c r="C1731" s="1" t="s">
        <v>2801</v>
      </c>
      <c r="D1731">
        <v>1</v>
      </c>
      <c r="E1731" s="5">
        <v>399000</v>
      </c>
      <c r="F1731" s="5">
        <v>399000</v>
      </c>
    </row>
    <row r="1732" spans="1:6" x14ac:dyDescent="0.35">
      <c r="A1732" s="1" t="s">
        <v>5468</v>
      </c>
      <c r="B1732" s="1" t="s">
        <v>5469</v>
      </c>
      <c r="C1732" s="1" t="s">
        <v>2883</v>
      </c>
      <c r="D1732">
        <v>1</v>
      </c>
      <c r="E1732" s="5">
        <v>69000</v>
      </c>
      <c r="F1732" s="5">
        <v>69000</v>
      </c>
    </row>
    <row r="1733" spans="1:6" x14ac:dyDescent="0.35">
      <c r="A1733" s="1" t="s">
        <v>5470</v>
      </c>
      <c r="B1733" s="1" t="s">
        <v>5469</v>
      </c>
      <c r="C1733" s="1" t="s">
        <v>2794</v>
      </c>
      <c r="D1733">
        <v>3</v>
      </c>
      <c r="E1733" s="5">
        <v>399000</v>
      </c>
      <c r="F1733" s="5">
        <v>1197000</v>
      </c>
    </row>
    <row r="1734" spans="1:6" x14ac:dyDescent="0.35">
      <c r="A1734" s="1" t="s">
        <v>5471</v>
      </c>
      <c r="B1734" s="1" t="s">
        <v>5472</v>
      </c>
      <c r="C1734" s="1" t="s">
        <v>2646</v>
      </c>
      <c r="D1734">
        <v>1</v>
      </c>
      <c r="E1734" s="5">
        <v>299000</v>
      </c>
      <c r="F1734" s="5">
        <v>299000</v>
      </c>
    </row>
    <row r="1735" spans="1:6" x14ac:dyDescent="0.35">
      <c r="A1735" s="1" t="s">
        <v>5473</v>
      </c>
      <c r="B1735" s="1" t="s">
        <v>5474</v>
      </c>
      <c r="C1735" s="1" t="s">
        <v>2787</v>
      </c>
      <c r="D1735">
        <v>1</v>
      </c>
      <c r="E1735" s="5">
        <v>179000</v>
      </c>
      <c r="F1735" s="5">
        <v>179000</v>
      </c>
    </row>
    <row r="1736" spans="1:6" x14ac:dyDescent="0.35">
      <c r="A1736" s="1" t="s">
        <v>5475</v>
      </c>
      <c r="B1736" s="1" t="s">
        <v>5474</v>
      </c>
      <c r="C1736" s="1" t="s">
        <v>2872</v>
      </c>
      <c r="D1736">
        <v>1</v>
      </c>
      <c r="E1736" s="5">
        <v>399000</v>
      </c>
      <c r="F1736" s="5">
        <v>399000</v>
      </c>
    </row>
    <row r="1737" spans="1:6" x14ac:dyDescent="0.35">
      <c r="A1737" s="1" t="s">
        <v>5476</v>
      </c>
      <c r="B1737" s="1" t="s">
        <v>5477</v>
      </c>
      <c r="C1737" s="1" t="s">
        <v>3109</v>
      </c>
      <c r="D1737">
        <v>2</v>
      </c>
      <c r="E1737" s="5">
        <v>599000</v>
      </c>
      <c r="F1737" s="5">
        <v>1198000</v>
      </c>
    </row>
    <row r="1738" spans="1:6" x14ac:dyDescent="0.35">
      <c r="A1738" s="1" t="s">
        <v>5478</v>
      </c>
      <c r="B1738" s="1" t="s">
        <v>5477</v>
      </c>
      <c r="C1738" s="1" t="s">
        <v>3007</v>
      </c>
      <c r="D1738">
        <v>2</v>
      </c>
      <c r="E1738" s="5">
        <v>79000</v>
      </c>
      <c r="F1738" s="5">
        <v>158000</v>
      </c>
    </row>
    <row r="1739" spans="1:6" x14ac:dyDescent="0.35">
      <c r="A1739" s="1" t="s">
        <v>5479</v>
      </c>
      <c r="B1739" s="1" t="s">
        <v>5477</v>
      </c>
      <c r="C1739" s="1" t="s">
        <v>4424</v>
      </c>
      <c r="D1739">
        <v>1</v>
      </c>
      <c r="E1739" s="5">
        <v>449000</v>
      </c>
      <c r="F1739" s="5">
        <v>449000</v>
      </c>
    </row>
    <row r="1740" spans="1:6" x14ac:dyDescent="0.35">
      <c r="A1740" s="1" t="s">
        <v>5480</v>
      </c>
      <c r="B1740" s="1" t="s">
        <v>5481</v>
      </c>
      <c r="C1740" s="1" t="s">
        <v>3360</v>
      </c>
      <c r="D1740">
        <v>1</v>
      </c>
      <c r="E1740" s="5">
        <v>329000</v>
      </c>
      <c r="F1740" s="5">
        <v>329000</v>
      </c>
    </row>
    <row r="1741" spans="1:6" x14ac:dyDescent="0.35">
      <c r="A1741" s="1" t="s">
        <v>5482</v>
      </c>
      <c r="B1741" s="1" t="s">
        <v>5483</v>
      </c>
      <c r="C1741" s="1" t="s">
        <v>2555</v>
      </c>
      <c r="D1741">
        <v>2</v>
      </c>
      <c r="E1741" s="5">
        <v>349000</v>
      </c>
      <c r="F1741" s="5">
        <v>698000</v>
      </c>
    </row>
    <row r="1742" spans="1:6" x14ac:dyDescent="0.35">
      <c r="A1742" s="1" t="s">
        <v>5484</v>
      </c>
      <c r="B1742" s="1" t="s">
        <v>5485</v>
      </c>
      <c r="C1742" s="1" t="s">
        <v>3303</v>
      </c>
      <c r="D1742">
        <v>1</v>
      </c>
      <c r="E1742" s="5">
        <v>79000</v>
      </c>
      <c r="F1742" s="5">
        <v>79000</v>
      </c>
    </row>
    <row r="1743" spans="1:6" x14ac:dyDescent="0.35">
      <c r="A1743" s="1" t="s">
        <v>5486</v>
      </c>
      <c r="B1743" s="1" t="s">
        <v>5485</v>
      </c>
      <c r="C1743" s="1" t="s">
        <v>3745</v>
      </c>
      <c r="D1743">
        <v>1</v>
      </c>
      <c r="E1743" s="5">
        <v>449000</v>
      </c>
      <c r="F1743" s="5">
        <v>449000</v>
      </c>
    </row>
    <row r="1744" spans="1:6" x14ac:dyDescent="0.35">
      <c r="A1744" s="1" t="s">
        <v>5487</v>
      </c>
      <c r="B1744" s="1" t="s">
        <v>5488</v>
      </c>
      <c r="C1744" s="1" t="s">
        <v>2402</v>
      </c>
      <c r="D1744">
        <v>1</v>
      </c>
      <c r="E1744" s="5">
        <v>119000</v>
      </c>
      <c r="F1744" s="5">
        <v>119000</v>
      </c>
    </row>
    <row r="1745" spans="1:6" x14ac:dyDescent="0.35">
      <c r="A1745" s="1" t="s">
        <v>5489</v>
      </c>
      <c r="B1745" s="1" t="s">
        <v>5488</v>
      </c>
      <c r="C1745" s="1" t="s">
        <v>2418</v>
      </c>
      <c r="D1745">
        <v>1</v>
      </c>
      <c r="E1745" s="5">
        <v>279000</v>
      </c>
      <c r="F1745" s="5">
        <v>279000</v>
      </c>
    </row>
    <row r="1746" spans="1:6" x14ac:dyDescent="0.35">
      <c r="A1746" s="1" t="s">
        <v>5490</v>
      </c>
      <c r="B1746" s="1" t="s">
        <v>5491</v>
      </c>
      <c r="C1746" s="1" t="s">
        <v>2977</v>
      </c>
      <c r="D1746">
        <v>1</v>
      </c>
      <c r="E1746" s="5">
        <v>599000</v>
      </c>
      <c r="F1746" s="5">
        <v>599000</v>
      </c>
    </row>
    <row r="1747" spans="1:6" x14ac:dyDescent="0.35">
      <c r="A1747" s="1" t="s">
        <v>5492</v>
      </c>
      <c r="B1747" s="1" t="s">
        <v>5493</v>
      </c>
      <c r="C1747" s="1" t="s">
        <v>2736</v>
      </c>
      <c r="D1747">
        <v>1</v>
      </c>
      <c r="E1747" s="5">
        <v>499000</v>
      </c>
      <c r="F1747" s="5">
        <v>499000</v>
      </c>
    </row>
    <row r="1748" spans="1:6" x14ac:dyDescent="0.35">
      <c r="A1748" s="1" t="s">
        <v>5494</v>
      </c>
      <c r="B1748" s="1" t="s">
        <v>5495</v>
      </c>
      <c r="C1748" s="1" t="s">
        <v>2539</v>
      </c>
      <c r="D1748">
        <v>1</v>
      </c>
      <c r="E1748" s="5">
        <v>249000</v>
      </c>
      <c r="F1748" s="5">
        <v>249000</v>
      </c>
    </row>
    <row r="1749" spans="1:6" x14ac:dyDescent="0.35">
      <c r="A1749" s="1" t="s">
        <v>5496</v>
      </c>
      <c r="B1749" s="1" t="s">
        <v>5495</v>
      </c>
      <c r="C1749" s="1" t="s">
        <v>2768</v>
      </c>
      <c r="D1749">
        <v>2</v>
      </c>
      <c r="E1749" s="5">
        <v>79000</v>
      </c>
      <c r="F1749" s="5">
        <v>158000</v>
      </c>
    </row>
    <row r="1750" spans="1:6" x14ac:dyDescent="0.35">
      <c r="A1750" s="1" t="s">
        <v>5497</v>
      </c>
      <c r="B1750" s="1" t="s">
        <v>5498</v>
      </c>
      <c r="C1750" s="1" t="s">
        <v>2733</v>
      </c>
      <c r="D1750">
        <v>1</v>
      </c>
      <c r="E1750" s="5">
        <v>249000</v>
      </c>
      <c r="F1750" s="5">
        <v>249000</v>
      </c>
    </row>
    <row r="1751" spans="1:6" x14ac:dyDescent="0.35">
      <c r="A1751" s="1" t="s">
        <v>5499</v>
      </c>
      <c r="B1751" s="1" t="s">
        <v>5500</v>
      </c>
      <c r="C1751" s="1" t="s">
        <v>2876</v>
      </c>
      <c r="D1751">
        <v>1</v>
      </c>
      <c r="E1751" s="5">
        <v>59000</v>
      </c>
      <c r="F1751" s="5">
        <v>59000</v>
      </c>
    </row>
    <row r="1752" spans="1:6" x14ac:dyDescent="0.35">
      <c r="A1752" s="1" t="s">
        <v>5501</v>
      </c>
      <c r="B1752" s="1" t="s">
        <v>5502</v>
      </c>
      <c r="C1752" s="1" t="s">
        <v>2575</v>
      </c>
      <c r="D1752">
        <v>1</v>
      </c>
      <c r="E1752" s="5">
        <v>499000</v>
      </c>
      <c r="F1752" s="5">
        <v>499000</v>
      </c>
    </row>
    <row r="1753" spans="1:6" x14ac:dyDescent="0.35">
      <c r="A1753" s="1" t="s">
        <v>5503</v>
      </c>
      <c r="B1753" s="1" t="s">
        <v>5502</v>
      </c>
      <c r="C1753" s="1" t="s">
        <v>2702</v>
      </c>
      <c r="D1753">
        <v>1</v>
      </c>
      <c r="E1753" s="5">
        <v>99000</v>
      </c>
      <c r="F1753" s="5">
        <v>99000</v>
      </c>
    </row>
    <row r="1754" spans="1:6" x14ac:dyDescent="0.35">
      <c r="A1754" s="1" t="s">
        <v>5504</v>
      </c>
      <c r="B1754" s="1" t="s">
        <v>5505</v>
      </c>
      <c r="C1754" s="1" t="s">
        <v>3420</v>
      </c>
      <c r="D1754">
        <v>1</v>
      </c>
      <c r="E1754" s="5">
        <v>89000</v>
      </c>
      <c r="F1754" s="5">
        <v>89000</v>
      </c>
    </row>
    <row r="1755" spans="1:6" x14ac:dyDescent="0.35">
      <c r="A1755" s="1" t="s">
        <v>5506</v>
      </c>
      <c r="B1755" s="1" t="s">
        <v>5505</v>
      </c>
      <c r="C1755" s="1" t="s">
        <v>2542</v>
      </c>
      <c r="D1755">
        <v>1</v>
      </c>
      <c r="E1755" s="5">
        <v>399000</v>
      </c>
      <c r="F1755" s="5">
        <v>399000</v>
      </c>
    </row>
    <row r="1756" spans="1:6" x14ac:dyDescent="0.35">
      <c r="A1756" s="1" t="s">
        <v>5507</v>
      </c>
      <c r="B1756" s="1" t="s">
        <v>5508</v>
      </c>
      <c r="C1756" s="1" t="s">
        <v>2748</v>
      </c>
      <c r="D1756">
        <v>1</v>
      </c>
      <c r="E1756" s="5">
        <v>119000</v>
      </c>
      <c r="F1756" s="5">
        <v>119000</v>
      </c>
    </row>
    <row r="1757" spans="1:6" x14ac:dyDescent="0.35">
      <c r="A1757" s="1" t="s">
        <v>5509</v>
      </c>
      <c r="B1757" s="1" t="s">
        <v>5510</v>
      </c>
      <c r="C1757" s="1" t="s">
        <v>2765</v>
      </c>
      <c r="D1757">
        <v>1</v>
      </c>
      <c r="E1757" s="5">
        <v>329000</v>
      </c>
      <c r="F1757" s="5">
        <v>329000</v>
      </c>
    </row>
    <row r="1758" spans="1:6" x14ac:dyDescent="0.35">
      <c r="A1758" s="1" t="s">
        <v>5511</v>
      </c>
      <c r="B1758" s="1" t="s">
        <v>5512</v>
      </c>
      <c r="C1758" s="1" t="s">
        <v>3145</v>
      </c>
      <c r="D1758">
        <v>1</v>
      </c>
      <c r="E1758" s="5">
        <v>79000</v>
      </c>
      <c r="F1758" s="5">
        <v>79000</v>
      </c>
    </row>
    <row r="1759" spans="1:6" x14ac:dyDescent="0.35">
      <c r="A1759" s="1" t="s">
        <v>5513</v>
      </c>
      <c r="B1759" s="1" t="s">
        <v>5514</v>
      </c>
      <c r="C1759" s="1" t="s">
        <v>4762</v>
      </c>
      <c r="D1759">
        <v>1</v>
      </c>
      <c r="E1759" s="5">
        <v>149000</v>
      </c>
      <c r="F1759" s="5">
        <v>149000</v>
      </c>
    </row>
    <row r="1760" spans="1:6" x14ac:dyDescent="0.35">
      <c r="A1760" s="1" t="s">
        <v>5515</v>
      </c>
      <c r="B1760" s="1" t="s">
        <v>5514</v>
      </c>
      <c r="C1760" s="1" t="s">
        <v>3400</v>
      </c>
      <c r="D1760">
        <v>1</v>
      </c>
      <c r="E1760" s="5">
        <v>119000</v>
      </c>
      <c r="F1760" s="5">
        <v>119000</v>
      </c>
    </row>
    <row r="1761" spans="1:6" x14ac:dyDescent="0.35">
      <c r="A1761" s="1" t="s">
        <v>5516</v>
      </c>
      <c r="B1761" s="1" t="s">
        <v>5514</v>
      </c>
      <c r="C1761" s="1" t="s">
        <v>3903</v>
      </c>
      <c r="D1761">
        <v>1</v>
      </c>
      <c r="E1761" s="5">
        <v>229000</v>
      </c>
      <c r="F1761" s="5">
        <v>229000</v>
      </c>
    </row>
    <row r="1762" spans="1:6" x14ac:dyDescent="0.35">
      <c r="A1762" s="1" t="s">
        <v>5517</v>
      </c>
      <c r="B1762" s="1" t="s">
        <v>5518</v>
      </c>
      <c r="C1762" s="1" t="s">
        <v>3895</v>
      </c>
      <c r="D1762">
        <v>1</v>
      </c>
      <c r="E1762" s="5">
        <v>59000</v>
      </c>
      <c r="F1762" s="5">
        <v>59000</v>
      </c>
    </row>
    <row r="1763" spans="1:6" x14ac:dyDescent="0.35">
      <c r="A1763" s="1" t="s">
        <v>5519</v>
      </c>
      <c r="B1763" s="1" t="s">
        <v>5520</v>
      </c>
      <c r="C1763" s="1" t="s">
        <v>2814</v>
      </c>
      <c r="D1763">
        <v>1</v>
      </c>
      <c r="E1763" s="5">
        <v>149000</v>
      </c>
      <c r="F1763" s="5">
        <v>149000</v>
      </c>
    </row>
    <row r="1764" spans="1:6" x14ac:dyDescent="0.35">
      <c r="A1764" s="1" t="s">
        <v>5521</v>
      </c>
      <c r="B1764" s="1" t="s">
        <v>5520</v>
      </c>
      <c r="C1764" s="1" t="s">
        <v>2712</v>
      </c>
      <c r="D1764">
        <v>1</v>
      </c>
      <c r="E1764" s="5">
        <v>229000</v>
      </c>
      <c r="F1764" s="5">
        <v>229000</v>
      </c>
    </row>
    <row r="1765" spans="1:6" x14ac:dyDescent="0.35">
      <c r="A1765" s="1" t="s">
        <v>5522</v>
      </c>
      <c r="B1765" s="1" t="s">
        <v>5523</v>
      </c>
      <c r="C1765" s="1" t="s">
        <v>3054</v>
      </c>
      <c r="D1765">
        <v>1</v>
      </c>
      <c r="E1765" s="5">
        <v>129000</v>
      </c>
      <c r="F1765" s="5">
        <v>129000</v>
      </c>
    </row>
    <row r="1766" spans="1:6" x14ac:dyDescent="0.35">
      <c r="A1766" s="1" t="s">
        <v>5524</v>
      </c>
      <c r="B1766" s="1" t="s">
        <v>5523</v>
      </c>
      <c r="C1766" s="1" t="s">
        <v>3112</v>
      </c>
      <c r="D1766">
        <v>1</v>
      </c>
      <c r="E1766" s="5">
        <v>499000</v>
      </c>
      <c r="F1766" s="5">
        <v>499000</v>
      </c>
    </row>
    <row r="1767" spans="1:6" x14ac:dyDescent="0.35">
      <c r="A1767" s="1" t="s">
        <v>5525</v>
      </c>
      <c r="B1767" s="1" t="s">
        <v>5526</v>
      </c>
      <c r="C1767" s="1" t="s">
        <v>3031</v>
      </c>
      <c r="D1767">
        <v>1</v>
      </c>
      <c r="E1767" s="5">
        <v>69000</v>
      </c>
      <c r="F1767" s="5">
        <v>69000</v>
      </c>
    </row>
    <row r="1768" spans="1:6" x14ac:dyDescent="0.35">
      <c r="A1768" s="1" t="s">
        <v>5527</v>
      </c>
      <c r="B1768" s="1" t="s">
        <v>5528</v>
      </c>
      <c r="C1768" s="1" t="s">
        <v>3196</v>
      </c>
      <c r="D1768">
        <v>1</v>
      </c>
      <c r="E1768" s="5">
        <v>149000</v>
      </c>
      <c r="F1768" s="5">
        <v>149000</v>
      </c>
    </row>
    <row r="1769" spans="1:6" x14ac:dyDescent="0.35">
      <c r="A1769" s="1" t="s">
        <v>5529</v>
      </c>
      <c r="B1769" s="1" t="s">
        <v>5530</v>
      </c>
      <c r="C1769" s="1" t="s">
        <v>2557</v>
      </c>
      <c r="D1769">
        <v>1</v>
      </c>
      <c r="E1769" s="5">
        <v>129000</v>
      </c>
      <c r="F1769" s="5">
        <v>129000</v>
      </c>
    </row>
    <row r="1770" spans="1:6" x14ac:dyDescent="0.35">
      <c r="A1770" s="1" t="s">
        <v>5531</v>
      </c>
      <c r="B1770" s="1" t="s">
        <v>5532</v>
      </c>
      <c r="C1770" s="1" t="s">
        <v>2695</v>
      </c>
      <c r="D1770">
        <v>1</v>
      </c>
      <c r="E1770" s="5">
        <v>349000</v>
      </c>
      <c r="F1770" s="5">
        <v>349000</v>
      </c>
    </row>
    <row r="1771" spans="1:6" x14ac:dyDescent="0.35">
      <c r="A1771" s="1" t="s">
        <v>5533</v>
      </c>
      <c r="B1771" s="1" t="s">
        <v>5532</v>
      </c>
      <c r="C1771" s="1" t="s">
        <v>2770</v>
      </c>
      <c r="D1771">
        <v>1</v>
      </c>
      <c r="E1771" s="5">
        <v>49000</v>
      </c>
      <c r="F1771" s="5">
        <v>49000</v>
      </c>
    </row>
    <row r="1772" spans="1:6" x14ac:dyDescent="0.35">
      <c r="A1772" s="1" t="s">
        <v>5534</v>
      </c>
      <c r="B1772" s="1" t="s">
        <v>5535</v>
      </c>
      <c r="C1772" s="1" t="s">
        <v>2649</v>
      </c>
      <c r="D1772">
        <v>2</v>
      </c>
      <c r="E1772" s="5">
        <v>129000</v>
      </c>
      <c r="F1772" s="5">
        <v>258000</v>
      </c>
    </row>
    <row r="1773" spans="1:6" x14ac:dyDescent="0.35">
      <c r="A1773" s="1" t="s">
        <v>5536</v>
      </c>
      <c r="B1773" s="1" t="s">
        <v>5535</v>
      </c>
      <c r="C1773" s="1" t="s">
        <v>2695</v>
      </c>
      <c r="D1773">
        <v>1</v>
      </c>
      <c r="E1773" s="5">
        <v>349000</v>
      </c>
      <c r="F1773" s="5">
        <v>349000</v>
      </c>
    </row>
    <row r="1774" spans="1:6" x14ac:dyDescent="0.35">
      <c r="A1774" s="1" t="s">
        <v>5537</v>
      </c>
      <c r="B1774" s="1" t="s">
        <v>5538</v>
      </c>
      <c r="C1774" s="1" t="s">
        <v>2542</v>
      </c>
      <c r="D1774">
        <v>1</v>
      </c>
      <c r="E1774" s="5">
        <v>399000</v>
      </c>
      <c r="F1774" s="5">
        <v>399000</v>
      </c>
    </row>
    <row r="1775" spans="1:6" x14ac:dyDescent="0.35">
      <c r="A1775" s="1" t="s">
        <v>5539</v>
      </c>
      <c r="B1775" s="1" t="s">
        <v>5538</v>
      </c>
      <c r="C1775" s="1" t="s">
        <v>2791</v>
      </c>
      <c r="D1775">
        <v>1</v>
      </c>
      <c r="E1775" s="5">
        <v>129000</v>
      </c>
      <c r="F1775" s="5">
        <v>129000</v>
      </c>
    </row>
    <row r="1776" spans="1:6" x14ac:dyDescent="0.35">
      <c r="A1776" s="1" t="s">
        <v>5540</v>
      </c>
      <c r="B1776" s="1" t="s">
        <v>5541</v>
      </c>
      <c r="C1776" s="1" t="s">
        <v>3388</v>
      </c>
      <c r="D1776">
        <v>2</v>
      </c>
      <c r="E1776" s="5">
        <v>399000</v>
      </c>
      <c r="F1776" s="5">
        <v>798000</v>
      </c>
    </row>
    <row r="1777" spans="1:6" x14ac:dyDescent="0.35">
      <c r="A1777" s="1" t="s">
        <v>5542</v>
      </c>
      <c r="B1777" s="1" t="s">
        <v>5541</v>
      </c>
      <c r="C1777" s="1" t="s">
        <v>2480</v>
      </c>
      <c r="D1777">
        <v>1</v>
      </c>
      <c r="E1777" s="5">
        <v>129000</v>
      </c>
      <c r="F1777" s="5">
        <v>129000</v>
      </c>
    </row>
    <row r="1778" spans="1:6" x14ac:dyDescent="0.35">
      <c r="A1778" s="1" t="s">
        <v>5543</v>
      </c>
      <c r="B1778" s="1" t="s">
        <v>5544</v>
      </c>
      <c r="C1778" s="1" t="s">
        <v>3457</v>
      </c>
      <c r="D1778">
        <v>2</v>
      </c>
      <c r="E1778" s="5">
        <v>199000</v>
      </c>
      <c r="F1778" s="5">
        <v>398000</v>
      </c>
    </row>
    <row r="1779" spans="1:6" x14ac:dyDescent="0.35">
      <c r="A1779" s="1" t="s">
        <v>5545</v>
      </c>
      <c r="B1779" s="1" t="s">
        <v>5546</v>
      </c>
      <c r="C1779" s="1" t="s">
        <v>3193</v>
      </c>
      <c r="D1779">
        <v>1</v>
      </c>
      <c r="E1779" s="5">
        <v>299000</v>
      </c>
      <c r="F1779" s="5">
        <v>299000</v>
      </c>
    </row>
    <row r="1780" spans="1:6" x14ac:dyDescent="0.35">
      <c r="A1780" s="1" t="s">
        <v>5547</v>
      </c>
      <c r="B1780" s="1" t="s">
        <v>5546</v>
      </c>
      <c r="C1780" s="1" t="s">
        <v>3145</v>
      </c>
      <c r="D1780">
        <v>3</v>
      </c>
      <c r="E1780" s="5">
        <v>79000</v>
      </c>
      <c r="F1780" s="5">
        <v>237000</v>
      </c>
    </row>
    <row r="1781" spans="1:6" x14ac:dyDescent="0.35">
      <c r="A1781" s="1" t="s">
        <v>5548</v>
      </c>
      <c r="B1781" s="1" t="s">
        <v>5549</v>
      </c>
      <c r="C1781" s="1" t="s">
        <v>2773</v>
      </c>
      <c r="D1781">
        <v>1</v>
      </c>
      <c r="E1781" s="5">
        <v>49000</v>
      </c>
      <c r="F1781" s="5">
        <v>49000</v>
      </c>
    </row>
    <row r="1782" spans="1:6" x14ac:dyDescent="0.35">
      <c r="A1782" s="1" t="s">
        <v>5550</v>
      </c>
      <c r="B1782" s="1" t="s">
        <v>5549</v>
      </c>
      <c r="C1782" s="1" t="s">
        <v>3041</v>
      </c>
      <c r="D1782">
        <v>1</v>
      </c>
      <c r="E1782" s="5">
        <v>89000</v>
      </c>
      <c r="F1782" s="5">
        <v>89000</v>
      </c>
    </row>
    <row r="1783" spans="1:6" x14ac:dyDescent="0.35">
      <c r="A1783" s="1" t="s">
        <v>5551</v>
      </c>
      <c r="B1783" s="1" t="s">
        <v>5552</v>
      </c>
      <c r="C1783" s="1" t="s">
        <v>3671</v>
      </c>
      <c r="D1783">
        <v>3</v>
      </c>
      <c r="E1783" s="5">
        <v>299000</v>
      </c>
      <c r="F1783" s="5">
        <v>897000</v>
      </c>
    </row>
    <row r="1784" spans="1:6" x14ac:dyDescent="0.35">
      <c r="A1784" s="1" t="s">
        <v>5553</v>
      </c>
      <c r="B1784" s="1" t="s">
        <v>5552</v>
      </c>
      <c r="C1784" s="1" t="s">
        <v>2427</v>
      </c>
      <c r="D1784">
        <v>1</v>
      </c>
      <c r="E1784" s="5">
        <v>49000</v>
      </c>
      <c r="F1784" s="5">
        <v>49000</v>
      </c>
    </row>
    <row r="1785" spans="1:6" x14ac:dyDescent="0.35">
      <c r="A1785" s="1" t="s">
        <v>5554</v>
      </c>
      <c r="B1785" s="1" t="s">
        <v>5552</v>
      </c>
      <c r="C1785" s="1" t="s">
        <v>4762</v>
      </c>
      <c r="D1785">
        <v>1</v>
      </c>
      <c r="E1785" s="5">
        <v>149000</v>
      </c>
      <c r="F1785" s="5">
        <v>149000</v>
      </c>
    </row>
    <row r="1786" spans="1:6" x14ac:dyDescent="0.35">
      <c r="A1786" s="1" t="s">
        <v>5555</v>
      </c>
      <c r="B1786" s="1" t="s">
        <v>5556</v>
      </c>
      <c r="C1786" s="1" t="s">
        <v>2492</v>
      </c>
      <c r="D1786">
        <v>1</v>
      </c>
      <c r="E1786" s="5">
        <v>59000</v>
      </c>
      <c r="F1786" s="5">
        <v>59000</v>
      </c>
    </row>
    <row r="1787" spans="1:6" x14ac:dyDescent="0.35">
      <c r="A1787" s="1" t="s">
        <v>5557</v>
      </c>
      <c r="B1787" s="1" t="s">
        <v>5558</v>
      </c>
      <c r="C1787" s="1" t="s">
        <v>2489</v>
      </c>
      <c r="D1787">
        <v>1</v>
      </c>
      <c r="E1787" s="5">
        <v>299000</v>
      </c>
      <c r="F1787" s="5">
        <v>299000</v>
      </c>
    </row>
    <row r="1788" spans="1:6" x14ac:dyDescent="0.35">
      <c r="A1788" s="1" t="s">
        <v>5559</v>
      </c>
      <c r="B1788" s="1" t="s">
        <v>5560</v>
      </c>
      <c r="C1788" s="1" t="s">
        <v>2866</v>
      </c>
      <c r="D1788">
        <v>1</v>
      </c>
      <c r="E1788" s="5">
        <v>199000</v>
      </c>
      <c r="F1788" s="5">
        <v>199000</v>
      </c>
    </row>
    <row r="1789" spans="1:6" x14ac:dyDescent="0.35">
      <c r="A1789" s="1" t="s">
        <v>5561</v>
      </c>
      <c r="B1789" s="1" t="s">
        <v>5560</v>
      </c>
      <c r="C1789" s="1" t="s">
        <v>3074</v>
      </c>
      <c r="D1789">
        <v>1</v>
      </c>
      <c r="E1789" s="5">
        <v>229000</v>
      </c>
      <c r="F1789" s="5">
        <v>229000</v>
      </c>
    </row>
    <row r="1790" spans="1:6" x14ac:dyDescent="0.35">
      <c r="A1790" s="1" t="s">
        <v>5562</v>
      </c>
      <c r="B1790" s="1" t="s">
        <v>5563</v>
      </c>
      <c r="C1790" s="1" t="s">
        <v>2416</v>
      </c>
      <c r="D1790">
        <v>2</v>
      </c>
      <c r="E1790" s="5">
        <v>149000</v>
      </c>
      <c r="F1790" s="5">
        <v>298000</v>
      </c>
    </row>
    <row r="1791" spans="1:6" x14ac:dyDescent="0.35">
      <c r="A1791" s="1" t="s">
        <v>5564</v>
      </c>
      <c r="B1791" s="1" t="s">
        <v>5565</v>
      </c>
      <c r="C1791" s="1" t="s">
        <v>2961</v>
      </c>
      <c r="D1791">
        <v>1</v>
      </c>
      <c r="E1791" s="5">
        <v>279000</v>
      </c>
      <c r="F1791" s="5">
        <v>279000</v>
      </c>
    </row>
    <row r="1792" spans="1:6" x14ac:dyDescent="0.35">
      <c r="A1792" s="1" t="s">
        <v>5566</v>
      </c>
      <c r="B1792" s="1" t="s">
        <v>5565</v>
      </c>
      <c r="C1792" s="1" t="s">
        <v>2480</v>
      </c>
      <c r="D1792">
        <v>2</v>
      </c>
      <c r="E1792" s="5">
        <v>129000</v>
      </c>
      <c r="F1792" s="5">
        <v>258000</v>
      </c>
    </row>
    <row r="1793" spans="1:6" x14ac:dyDescent="0.35">
      <c r="A1793" s="1" t="s">
        <v>5567</v>
      </c>
      <c r="B1793" s="1" t="s">
        <v>5568</v>
      </c>
      <c r="C1793" s="1" t="s">
        <v>2487</v>
      </c>
      <c r="D1793">
        <v>1</v>
      </c>
      <c r="E1793" s="5">
        <v>89000</v>
      </c>
      <c r="F1793" s="5">
        <v>89000</v>
      </c>
    </row>
    <row r="1794" spans="1:6" x14ac:dyDescent="0.35">
      <c r="A1794" s="1" t="s">
        <v>5569</v>
      </c>
      <c r="B1794" s="1" t="s">
        <v>5570</v>
      </c>
      <c r="C1794" s="1" t="s">
        <v>2690</v>
      </c>
      <c r="D1794">
        <v>1</v>
      </c>
      <c r="E1794" s="5">
        <v>199000</v>
      </c>
      <c r="F1794" s="5">
        <v>199000</v>
      </c>
    </row>
    <row r="1795" spans="1:6" x14ac:dyDescent="0.35">
      <c r="A1795" s="1" t="s">
        <v>5571</v>
      </c>
      <c r="B1795" s="1" t="s">
        <v>5570</v>
      </c>
      <c r="C1795" s="1" t="s">
        <v>2720</v>
      </c>
      <c r="D1795">
        <v>3</v>
      </c>
      <c r="E1795" s="5">
        <v>199000</v>
      </c>
      <c r="F1795" s="5">
        <v>597000</v>
      </c>
    </row>
    <row r="1796" spans="1:6" x14ac:dyDescent="0.35">
      <c r="A1796" s="1" t="s">
        <v>5572</v>
      </c>
      <c r="B1796" s="1" t="s">
        <v>5570</v>
      </c>
      <c r="C1796" s="1" t="s">
        <v>3012</v>
      </c>
      <c r="D1796">
        <v>1</v>
      </c>
      <c r="E1796" s="5">
        <v>329000</v>
      </c>
      <c r="F1796" s="5">
        <v>329000</v>
      </c>
    </row>
    <row r="1797" spans="1:6" x14ac:dyDescent="0.35">
      <c r="A1797" s="1" t="s">
        <v>5573</v>
      </c>
      <c r="B1797" s="1" t="s">
        <v>5574</v>
      </c>
      <c r="C1797" s="1" t="s">
        <v>3837</v>
      </c>
      <c r="D1797">
        <v>2</v>
      </c>
      <c r="E1797" s="5">
        <v>329000</v>
      </c>
      <c r="F1797" s="5">
        <v>658000</v>
      </c>
    </row>
    <row r="1798" spans="1:6" x14ac:dyDescent="0.35">
      <c r="A1798" s="1" t="s">
        <v>5575</v>
      </c>
      <c r="B1798" s="1" t="s">
        <v>5576</v>
      </c>
      <c r="C1798" s="1" t="s">
        <v>2475</v>
      </c>
      <c r="D1798">
        <v>1</v>
      </c>
      <c r="E1798" s="5">
        <v>249000</v>
      </c>
      <c r="F1798" s="5">
        <v>249000</v>
      </c>
    </row>
    <row r="1799" spans="1:6" x14ac:dyDescent="0.35">
      <c r="A1799" s="1" t="s">
        <v>5577</v>
      </c>
      <c r="B1799" s="1" t="s">
        <v>5576</v>
      </c>
      <c r="C1799" s="1" t="s">
        <v>2953</v>
      </c>
      <c r="D1799">
        <v>1</v>
      </c>
      <c r="E1799" s="5">
        <v>399000</v>
      </c>
      <c r="F1799" s="5">
        <v>399000</v>
      </c>
    </row>
    <row r="1800" spans="1:6" x14ac:dyDescent="0.35">
      <c r="A1800" s="1" t="s">
        <v>5578</v>
      </c>
      <c r="B1800" s="1" t="s">
        <v>5576</v>
      </c>
      <c r="C1800" s="1" t="s">
        <v>3895</v>
      </c>
      <c r="D1800">
        <v>2</v>
      </c>
      <c r="E1800" s="5">
        <v>59000</v>
      </c>
      <c r="F1800" s="5">
        <v>118000</v>
      </c>
    </row>
    <row r="1801" spans="1:6" x14ac:dyDescent="0.35">
      <c r="A1801" s="1" t="s">
        <v>5579</v>
      </c>
      <c r="B1801" s="1" t="s">
        <v>5580</v>
      </c>
      <c r="C1801" s="1" t="s">
        <v>2833</v>
      </c>
      <c r="D1801">
        <v>1</v>
      </c>
      <c r="E1801" s="5">
        <v>49000</v>
      </c>
      <c r="F1801" s="5">
        <v>49000</v>
      </c>
    </row>
    <row r="1802" spans="1:6" x14ac:dyDescent="0.35">
      <c r="A1802" s="1" t="s">
        <v>5581</v>
      </c>
      <c r="B1802" s="1" t="s">
        <v>5580</v>
      </c>
      <c r="C1802" s="1" t="s">
        <v>3400</v>
      </c>
      <c r="D1802">
        <v>1</v>
      </c>
      <c r="E1802" s="5">
        <v>119000</v>
      </c>
      <c r="F1802" s="5">
        <v>119000</v>
      </c>
    </row>
    <row r="1803" spans="1:6" x14ac:dyDescent="0.35">
      <c r="A1803" s="1" t="s">
        <v>5582</v>
      </c>
      <c r="B1803" s="1" t="s">
        <v>5580</v>
      </c>
      <c r="C1803" s="1" t="s">
        <v>3193</v>
      </c>
      <c r="D1803">
        <v>1</v>
      </c>
      <c r="E1803" s="5">
        <v>299000</v>
      </c>
      <c r="F1803" s="5">
        <v>299000</v>
      </c>
    </row>
    <row r="1804" spans="1:6" x14ac:dyDescent="0.35">
      <c r="A1804" s="1" t="s">
        <v>5583</v>
      </c>
      <c r="B1804" s="1" t="s">
        <v>5584</v>
      </c>
      <c r="C1804" s="1" t="s">
        <v>4679</v>
      </c>
      <c r="D1804">
        <v>1</v>
      </c>
      <c r="E1804" s="5">
        <v>279000</v>
      </c>
      <c r="F1804" s="5">
        <v>279000</v>
      </c>
    </row>
    <row r="1805" spans="1:6" x14ac:dyDescent="0.35">
      <c r="A1805" s="1" t="s">
        <v>5585</v>
      </c>
      <c r="B1805" s="1" t="s">
        <v>5586</v>
      </c>
      <c r="C1805" s="1" t="s">
        <v>2798</v>
      </c>
      <c r="D1805">
        <v>2</v>
      </c>
      <c r="E1805" s="5">
        <v>59000</v>
      </c>
      <c r="F1805" s="5">
        <v>118000</v>
      </c>
    </row>
    <row r="1806" spans="1:6" x14ac:dyDescent="0.35">
      <c r="A1806" s="1" t="s">
        <v>5587</v>
      </c>
      <c r="B1806" s="1" t="s">
        <v>5588</v>
      </c>
      <c r="C1806" s="1" t="s">
        <v>2683</v>
      </c>
      <c r="D1806">
        <v>1</v>
      </c>
      <c r="E1806" s="5">
        <v>59000</v>
      </c>
      <c r="F1806" s="5">
        <v>59000</v>
      </c>
    </row>
    <row r="1807" spans="1:6" x14ac:dyDescent="0.35">
      <c r="A1807" s="1" t="s">
        <v>5589</v>
      </c>
      <c r="B1807" s="1" t="s">
        <v>5590</v>
      </c>
      <c r="C1807" s="1" t="s">
        <v>2838</v>
      </c>
      <c r="D1807">
        <v>1</v>
      </c>
      <c r="E1807" s="5">
        <v>129000</v>
      </c>
      <c r="F1807" s="5">
        <v>129000</v>
      </c>
    </row>
    <row r="1808" spans="1:6" x14ac:dyDescent="0.35">
      <c r="A1808" s="1" t="s">
        <v>5591</v>
      </c>
      <c r="B1808" s="1" t="s">
        <v>5590</v>
      </c>
      <c r="C1808" s="1" t="s">
        <v>3175</v>
      </c>
      <c r="D1808">
        <v>1</v>
      </c>
      <c r="E1808" s="5">
        <v>449000</v>
      </c>
      <c r="F1808" s="5">
        <v>449000</v>
      </c>
    </row>
    <row r="1809" spans="1:6" x14ac:dyDescent="0.35">
      <c r="A1809" s="1" t="s">
        <v>5592</v>
      </c>
      <c r="B1809" s="1" t="s">
        <v>5593</v>
      </c>
      <c r="C1809" s="1" t="s">
        <v>2638</v>
      </c>
      <c r="D1809">
        <v>3</v>
      </c>
      <c r="E1809" s="5">
        <v>179000</v>
      </c>
      <c r="F1809" s="5">
        <v>537000</v>
      </c>
    </row>
    <row r="1810" spans="1:6" x14ac:dyDescent="0.35">
      <c r="A1810" s="1" t="s">
        <v>5594</v>
      </c>
      <c r="B1810" s="1" t="s">
        <v>5595</v>
      </c>
      <c r="C1810" s="1" t="s">
        <v>3340</v>
      </c>
      <c r="D1810">
        <v>2</v>
      </c>
      <c r="E1810" s="5">
        <v>59000</v>
      </c>
      <c r="F1810" s="5">
        <v>118000</v>
      </c>
    </row>
    <row r="1811" spans="1:6" x14ac:dyDescent="0.35">
      <c r="A1811" s="1" t="s">
        <v>5596</v>
      </c>
      <c r="B1811" s="1" t="s">
        <v>5595</v>
      </c>
      <c r="C1811" s="1" t="s">
        <v>2642</v>
      </c>
      <c r="D1811">
        <v>2</v>
      </c>
      <c r="E1811" s="5">
        <v>329000</v>
      </c>
      <c r="F1811" s="5">
        <v>658000</v>
      </c>
    </row>
    <row r="1812" spans="1:6" x14ac:dyDescent="0.35">
      <c r="A1812" s="1" t="s">
        <v>5597</v>
      </c>
      <c r="B1812" s="1" t="s">
        <v>5598</v>
      </c>
      <c r="C1812" s="1" t="s">
        <v>3445</v>
      </c>
      <c r="D1812">
        <v>1</v>
      </c>
      <c r="E1812" s="5">
        <v>499000</v>
      </c>
      <c r="F1812" s="5">
        <v>499000</v>
      </c>
    </row>
    <row r="1813" spans="1:6" x14ac:dyDescent="0.35">
      <c r="A1813" s="1" t="s">
        <v>5599</v>
      </c>
      <c r="B1813" s="1" t="s">
        <v>5600</v>
      </c>
      <c r="C1813" s="1" t="s">
        <v>2931</v>
      </c>
      <c r="D1813">
        <v>1</v>
      </c>
      <c r="E1813" s="5">
        <v>199000</v>
      </c>
      <c r="F1813" s="5">
        <v>199000</v>
      </c>
    </row>
    <row r="1814" spans="1:6" x14ac:dyDescent="0.35">
      <c r="A1814" s="1" t="s">
        <v>5601</v>
      </c>
      <c r="B1814" s="1" t="s">
        <v>5602</v>
      </c>
      <c r="C1814" s="1" t="s">
        <v>3522</v>
      </c>
      <c r="D1814">
        <v>2</v>
      </c>
      <c r="E1814" s="5">
        <v>249000</v>
      </c>
      <c r="F1814" s="5">
        <v>498000</v>
      </c>
    </row>
    <row r="1815" spans="1:6" x14ac:dyDescent="0.35">
      <c r="A1815" s="1" t="s">
        <v>5603</v>
      </c>
      <c r="B1815" s="1" t="s">
        <v>5604</v>
      </c>
      <c r="C1815" s="1" t="s">
        <v>2634</v>
      </c>
      <c r="D1815">
        <v>1</v>
      </c>
      <c r="E1815" s="5">
        <v>49000</v>
      </c>
      <c r="F1815" s="5">
        <v>49000</v>
      </c>
    </row>
    <row r="1816" spans="1:6" x14ac:dyDescent="0.35">
      <c r="A1816" s="1" t="s">
        <v>5605</v>
      </c>
      <c r="B1816" s="1" t="s">
        <v>5604</v>
      </c>
      <c r="C1816" s="1" t="s">
        <v>2396</v>
      </c>
      <c r="D1816">
        <v>2</v>
      </c>
      <c r="E1816" s="5">
        <v>49000</v>
      </c>
      <c r="F1816" s="5">
        <v>98000</v>
      </c>
    </row>
    <row r="1817" spans="1:6" x14ac:dyDescent="0.35">
      <c r="A1817" s="1" t="s">
        <v>5606</v>
      </c>
      <c r="B1817" s="1" t="s">
        <v>5607</v>
      </c>
      <c r="C1817" s="1" t="s">
        <v>2676</v>
      </c>
      <c r="D1817">
        <v>1</v>
      </c>
      <c r="E1817" s="5">
        <v>249000</v>
      </c>
      <c r="F1817" s="5">
        <v>249000</v>
      </c>
    </row>
    <row r="1818" spans="1:6" x14ac:dyDescent="0.35">
      <c r="A1818" s="1" t="s">
        <v>5608</v>
      </c>
      <c r="B1818" s="1" t="s">
        <v>5607</v>
      </c>
      <c r="C1818" s="1" t="s">
        <v>2685</v>
      </c>
      <c r="D1818">
        <v>2</v>
      </c>
      <c r="E1818" s="5">
        <v>199000</v>
      </c>
      <c r="F1818" s="5">
        <v>398000</v>
      </c>
    </row>
    <row r="1819" spans="1:6" x14ac:dyDescent="0.35">
      <c r="A1819" s="1" t="s">
        <v>5609</v>
      </c>
      <c r="B1819" s="1" t="s">
        <v>5610</v>
      </c>
      <c r="C1819" s="1" t="s">
        <v>2810</v>
      </c>
      <c r="D1819">
        <v>1</v>
      </c>
      <c r="E1819" s="5">
        <v>329000</v>
      </c>
      <c r="F1819" s="5">
        <v>329000</v>
      </c>
    </row>
    <row r="1820" spans="1:6" x14ac:dyDescent="0.35">
      <c r="A1820" s="1" t="s">
        <v>5611</v>
      </c>
      <c r="B1820" s="1" t="s">
        <v>5612</v>
      </c>
      <c r="C1820" s="1" t="s">
        <v>2773</v>
      </c>
      <c r="D1820">
        <v>1</v>
      </c>
      <c r="E1820" s="5">
        <v>49000</v>
      </c>
      <c r="F1820" s="5">
        <v>49000</v>
      </c>
    </row>
    <row r="1821" spans="1:6" x14ac:dyDescent="0.35">
      <c r="A1821" s="1" t="s">
        <v>5613</v>
      </c>
      <c r="B1821" s="1" t="s">
        <v>5614</v>
      </c>
      <c r="C1821" s="1" t="s">
        <v>2886</v>
      </c>
      <c r="D1821">
        <v>1</v>
      </c>
      <c r="E1821" s="5">
        <v>599000</v>
      </c>
      <c r="F1821" s="5">
        <v>599000</v>
      </c>
    </row>
    <row r="1822" spans="1:6" x14ac:dyDescent="0.35">
      <c r="A1822" s="1" t="s">
        <v>5615</v>
      </c>
      <c r="B1822" s="1" t="s">
        <v>5616</v>
      </c>
      <c r="C1822" s="1" t="s">
        <v>4762</v>
      </c>
      <c r="D1822">
        <v>1</v>
      </c>
      <c r="E1822" s="5">
        <v>149000</v>
      </c>
      <c r="F1822" s="5">
        <v>149000</v>
      </c>
    </row>
    <row r="1823" spans="1:6" x14ac:dyDescent="0.35">
      <c r="A1823" s="1" t="s">
        <v>5617</v>
      </c>
      <c r="B1823" s="1" t="s">
        <v>5616</v>
      </c>
      <c r="C1823" s="1" t="s">
        <v>2821</v>
      </c>
      <c r="D1823">
        <v>1</v>
      </c>
      <c r="E1823" s="5">
        <v>69000</v>
      </c>
      <c r="F1823" s="5">
        <v>69000</v>
      </c>
    </row>
    <row r="1824" spans="1:6" x14ac:dyDescent="0.35">
      <c r="A1824" s="1" t="s">
        <v>5618</v>
      </c>
      <c r="B1824" s="1" t="s">
        <v>5619</v>
      </c>
      <c r="C1824" s="1" t="s">
        <v>3837</v>
      </c>
      <c r="D1824">
        <v>1</v>
      </c>
      <c r="E1824" s="5">
        <v>329000</v>
      </c>
      <c r="F1824" s="5">
        <v>329000</v>
      </c>
    </row>
    <row r="1825" spans="1:6" x14ac:dyDescent="0.35">
      <c r="A1825" s="1" t="s">
        <v>5620</v>
      </c>
      <c r="B1825" s="1" t="s">
        <v>5619</v>
      </c>
      <c r="C1825" s="1" t="s">
        <v>2854</v>
      </c>
      <c r="D1825">
        <v>1</v>
      </c>
      <c r="E1825" s="5">
        <v>229000</v>
      </c>
      <c r="F1825" s="5">
        <v>229000</v>
      </c>
    </row>
    <row r="1826" spans="1:6" x14ac:dyDescent="0.35">
      <c r="A1826" s="1" t="s">
        <v>5621</v>
      </c>
      <c r="B1826" s="1" t="s">
        <v>5622</v>
      </c>
      <c r="C1826" s="1" t="s">
        <v>2826</v>
      </c>
      <c r="D1826">
        <v>1</v>
      </c>
      <c r="E1826" s="5">
        <v>99000</v>
      </c>
      <c r="F1826" s="5">
        <v>99000</v>
      </c>
    </row>
    <row r="1827" spans="1:6" x14ac:dyDescent="0.35">
      <c r="A1827" s="1" t="s">
        <v>5623</v>
      </c>
      <c r="B1827" s="1" t="s">
        <v>5624</v>
      </c>
      <c r="C1827" s="1" t="s">
        <v>2893</v>
      </c>
      <c r="D1827">
        <v>1</v>
      </c>
      <c r="E1827" s="5">
        <v>399000</v>
      </c>
      <c r="F1827" s="5">
        <v>399000</v>
      </c>
    </row>
    <row r="1828" spans="1:6" x14ac:dyDescent="0.35">
      <c r="A1828" s="1" t="s">
        <v>5625</v>
      </c>
      <c r="B1828" s="1" t="s">
        <v>5624</v>
      </c>
      <c r="C1828" s="1" t="s">
        <v>2706</v>
      </c>
      <c r="D1828">
        <v>1</v>
      </c>
      <c r="E1828" s="5">
        <v>59000</v>
      </c>
      <c r="F1828" s="5">
        <v>59000</v>
      </c>
    </row>
    <row r="1829" spans="1:6" x14ac:dyDescent="0.35">
      <c r="A1829" s="1" t="s">
        <v>5626</v>
      </c>
      <c r="B1829" s="1" t="s">
        <v>5627</v>
      </c>
      <c r="C1829" s="1" t="s">
        <v>3340</v>
      </c>
      <c r="D1829">
        <v>3</v>
      </c>
      <c r="E1829" s="5">
        <v>59000</v>
      </c>
      <c r="F1829" s="5">
        <v>177000</v>
      </c>
    </row>
    <row r="1830" spans="1:6" x14ac:dyDescent="0.35">
      <c r="A1830" s="1" t="s">
        <v>5628</v>
      </c>
      <c r="B1830" s="1" t="s">
        <v>5627</v>
      </c>
      <c r="C1830" s="1" t="s">
        <v>4762</v>
      </c>
      <c r="D1830">
        <v>2</v>
      </c>
      <c r="E1830" s="5">
        <v>149000</v>
      </c>
      <c r="F1830" s="5">
        <v>298000</v>
      </c>
    </row>
    <row r="1831" spans="1:6" x14ac:dyDescent="0.35">
      <c r="A1831" s="1" t="s">
        <v>5629</v>
      </c>
      <c r="B1831" s="1" t="s">
        <v>5630</v>
      </c>
      <c r="C1831" s="1" t="s">
        <v>2659</v>
      </c>
      <c r="D1831">
        <v>2</v>
      </c>
      <c r="E1831" s="5">
        <v>449000</v>
      </c>
      <c r="F1831" s="5">
        <v>898000</v>
      </c>
    </row>
    <row r="1832" spans="1:6" x14ac:dyDescent="0.35">
      <c r="A1832" s="1" t="s">
        <v>5631</v>
      </c>
      <c r="B1832" s="1" t="s">
        <v>5630</v>
      </c>
      <c r="C1832" s="1" t="s">
        <v>2886</v>
      </c>
      <c r="D1832">
        <v>1</v>
      </c>
      <c r="E1832" s="5">
        <v>599000</v>
      </c>
      <c r="F1832" s="5">
        <v>599000</v>
      </c>
    </row>
    <row r="1833" spans="1:6" x14ac:dyDescent="0.35">
      <c r="A1833" s="1" t="s">
        <v>5632</v>
      </c>
      <c r="B1833" s="1" t="s">
        <v>5630</v>
      </c>
      <c r="C1833" s="1" t="s">
        <v>3369</v>
      </c>
      <c r="D1833">
        <v>1</v>
      </c>
      <c r="E1833" s="5">
        <v>549000</v>
      </c>
      <c r="F1833" s="5">
        <v>549000</v>
      </c>
    </row>
    <row r="1834" spans="1:6" x14ac:dyDescent="0.35">
      <c r="A1834" s="1" t="s">
        <v>5633</v>
      </c>
      <c r="B1834" s="1" t="s">
        <v>5634</v>
      </c>
      <c r="C1834" s="1" t="s">
        <v>2787</v>
      </c>
      <c r="D1834">
        <v>1</v>
      </c>
      <c r="E1834" s="5">
        <v>179000</v>
      </c>
      <c r="F1834" s="5">
        <v>179000</v>
      </c>
    </row>
    <row r="1835" spans="1:6" x14ac:dyDescent="0.35">
      <c r="A1835" s="1" t="s">
        <v>5635</v>
      </c>
      <c r="B1835" s="1" t="s">
        <v>5636</v>
      </c>
      <c r="C1835" s="1" t="s">
        <v>2893</v>
      </c>
      <c r="D1835">
        <v>1</v>
      </c>
      <c r="E1835" s="5">
        <v>399000</v>
      </c>
      <c r="F1835" s="5">
        <v>399000</v>
      </c>
    </row>
    <row r="1836" spans="1:6" x14ac:dyDescent="0.35">
      <c r="A1836" s="1" t="s">
        <v>5637</v>
      </c>
      <c r="B1836" s="1" t="s">
        <v>5636</v>
      </c>
      <c r="C1836" s="1" t="s">
        <v>2421</v>
      </c>
      <c r="D1836">
        <v>1</v>
      </c>
      <c r="E1836" s="5">
        <v>249000</v>
      </c>
      <c r="F1836" s="5">
        <v>249000</v>
      </c>
    </row>
    <row r="1837" spans="1:6" x14ac:dyDescent="0.35">
      <c r="A1837" s="1" t="s">
        <v>5638</v>
      </c>
      <c r="B1837" s="1" t="s">
        <v>5639</v>
      </c>
      <c r="C1837" s="1" t="s">
        <v>2385</v>
      </c>
      <c r="D1837">
        <v>1</v>
      </c>
      <c r="E1837" s="5">
        <v>349000</v>
      </c>
      <c r="F1837" s="5">
        <v>349000</v>
      </c>
    </row>
    <row r="1838" spans="1:6" x14ac:dyDescent="0.35">
      <c r="A1838" s="1" t="s">
        <v>5640</v>
      </c>
      <c r="B1838" s="1" t="s">
        <v>5639</v>
      </c>
      <c r="C1838" s="1" t="s">
        <v>2680</v>
      </c>
      <c r="D1838">
        <v>2</v>
      </c>
      <c r="E1838" s="5">
        <v>279000</v>
      </c>
      <c r="F1838" s="5">
        <v>558000</v>
      </c>
    </row>
    <row r="1839" spans="1:6" x14ac:dyDescent="0.35">
      <c r="A1839" s="1" t="s">
        <v>5641</v>
      </c>
      <c r="B1839" s="1" t="s">
        <v>5642</v>
      </c>
      <c r="C1839" s="1" t="s">
        <v>2603</v>
      </c>
      <c r="D1839">
        <v>1</v>
      </c>
      <c r="E1839" s="5">
        <v>179000</v>
      </c>
      <c r="F1839" s="5">
        <v>179000</v>
      </c>
    </row>
    <row r="1840" spans="1:6" x14ac:dyDescent="0.35">
      <c r="A1840" s="1" t="s">
        <v>5643</v>
      </c>
      <c r="B1840" s="1" t="s">
        <v>5644</v>
      </c>
      <c r="C1840" s="1" t="s">
        <v>3095</v>
      </c>
      <c r="D1840">
        <v>1</v>
      </c>
      <c r="E1840" s="5">
        <v>549000</v>
      </c>
      <c r="F1840" s="5">
        <v>549000</v>
      </c>
    </row>
    <row r="1841" spans="1:6" x14ac:dyDescent="0.35">
      <c r="A1841" s="1" t="s">
        <v>5645</v>
      </c>
      <c r="B1841" s="1" t="s">
        <v>5646</v>
      </c>
      <c r="C1841" s="1" t="s">
        <v>2791</v>
      </c>
      <c r="D1841">
        <v>1</v>
      </c>
      <c r="E1841" s="5">
        <v>129000</v>
      </c>
      <c r="F1841" s="5">
        <v>129000</v>
      </c>
    </row>
    <row r="1842" spans="1:6" x14ac:dyDescent="0.35">
      <c r="A1842" s="1" t="s">
        <v>5647</v>
      </c>
      <c r="B1842" s="1" t="s">
        <v>5646</v>
      </c>
      <c r="C1842" s="1" t="s">
        <v>3575</v>
      </c>
      <c r="D1842">
        <v>1</v>
      </c>
      <c r="E1842" s="5">
        <v>119000</v>
      </c>
      <c r="F1842" s="5">
        <v>119000</v>
      </c>
    </row>
    <row r="1843" spans="1:6" x14ac:dyDescent="0.35">
      <c r="A1843" s="1" t="s">
        <v>5648</v>
      </c>
      <c r="B1843" s="1" t="s">
        <v>5646</v>
      </c>
      <c r="C1843" s="1" t="s">
        <v>2559</v>
      </c>
      <c r="D1843">
        <v>1</v>
      </c>
      <c r="E1843" s="5">
        <v>129000</v>
      </c>
      <c r="F1843" s="5">
        <v>129000</v>
      </c>
    </row>
    <row r="1844" spans="1:6" x14ac:dyDescent="0.35">
      <c r="A1844" s="1" t="s">
        <v>5649</v>
      </c>
      <c r="B1844" s="1" t="s">
        <v>5650</v>
      </c>
      <c r="C1844" s="1" t="s">
        <v>4306</v>
      </c>
      <c r="D1844">
        <v>1</v>
      </c>
      <c r="E1844" s="5">
        <v>399000</v>
      </c>
      <c r="F1844" s="5">
        <v>399000</v>
      </c>
    </row>
    <row r="1845" spans="1:6" x14ac:dyDescent="0.35">
      <c r="A1845" s="1" t="s">
        <v>5651</v>
      </c>
      <c r="B1845" s="1" t="s">
        <v>5652</v>
      </c>
      <c r="C1845" s="1" t="s">
        <v>2516</v>
      </c>
      <c r="D1845">
        <v>1</v>
      </c>
      <c r="E1845" s="5">
        <v>229000</v>
      </c>
      <c r="F1845" s="5">
        <v>229000</v>
      </c>
    </row>
    <row r="1846" spans="1:6" x14ac:dyDescent="0.35">
      <c r="A1846" s="1" t="s">
        <v>5653</v>
      </c>
      <c r="B1846" s="1" t="s">
        <v>5652</v>
      </c>
      <c r="C1846" s="1" t="s">
        <v>2652</v>
      </c>
      <c r="D1846">
        <v>1</v>
      </c>
      <c r="E1846" s="5">
        <v>229000</v>
      </c>
      <c r="F1846" s="5">
        <v>229000</v>
      </c>
    </row>
    <row r="1847" spans="1:6" x14ac:dyDescent="0.35">
      <c r="A1847" s="1" t="s">
        <v>5654</v>
      </c>
      <c r="B1847" s="1" t="s">
        <v>5652</v>
      </c>
      <c r="C1847" s="1" t="s">
        <v>2720</v>
      </c>
      <c r="D1847">
        <v>1</v>
      </c>
      <c r="E1847" s="5">
        <v>199000</v>
      </c>
      <c r="F1847" s="5">
        <v>199000</v>
      </c>
    </row>
    <row r="1848" spans="1:6" x14ac:dyDescent="0.35">
      <c r="A1848" s="1" t="s">
        <v>5655</v>
      </c>
      <c r="B1848" s="1" t="s">
        <v>5656</v>
      </c>
      <c r="C1848" s="1" t="s">
        <v>2508</v>
      </c>
      <c r="D1848">
        <v>1</v>
      </c>
      <c r="E1848" s="5">
        <v>69000</v>
      </c>
      <c r="F1848" s="5">
        <v>69000</v>
      </c>
    </row>
    <row r="1849" spans="1:6" x14ac:dyDescent="0.35">
      <c r="A1849" s="1" t="s">
        <v>5657</v>
      </c>
      <c r="B1849" s="1" t="s">
        <v>5656</v>
      </c>
      <c r="C1849" s="1" t="s">
        <v>3948</v>
      </c>
      <c r="D1849">
        <v>1</v>
      </c>
      <c r="E1849" s="5">
        <v>449000</v>
      </c>
      <c r="F1849" s="5">
        <v>449000</v>
      </c>
    </row>
    <row r="1850" spans="1:6" x14ac:dyDescent="0.35">
      <c r="A1850" s="1" t="s">
        <v>5658</v>
      </c>
      <c r="B1850" s="1" t="s">
        <v>5659</v>
      </c>
      <c r="C1850" s="1" t="s">
        <v>2959</v>
      </c>
      <c r="D1850">
        <v>2</v>
      </c>
      <c r="E1850" s="5">
        <v>549000</v>
      </c>
      <c r="F1850" s="5">
        <v>1098000</v>
      </c>
    </row>
    <row r="1851" spans="1:6" x14ac:dyDescent="0.35">
      <c r="A1851" s="1" t="s">
        <v>5660</v>
      </c>
      <c r="B1851" s="1" t="s">
        <v>5661</v>
      </c>
      <c r="C1851" s="1" t="s">
        <v>2620</v>
      </c>
      <c r="D1851">
        <v>1</v>
      </c>
      <c r="E1851" s="5">
        <v>89000</v>
      </c>
      <c r="F1851" s="5">
        <v>89000</v>
      </c>
    </row>
    <row r="1852" spans="1:6" x14ac:dyDescent="0.35">
      <c r="A1852" s="1" t="s">
        <v>5662</v>
      </c>
      <c r="B1852" s="1" t="s">
        <v>5661</v>
      </c>
      <c r="C1852" s="1" t="s">
        <v>2688</v>
      </c>
      <c r="D1852">
        <v>3</v>
      </c>
      <c r="E1852" s="5">
        <v>119000</v>
      </c>
      <c r="F1852" s="5">
        <v>357000</v>
      </c>
    </row>
    <row r="1853" spans="1:6" x14ac:dyDescent="0.35">
      <c r="A1853" s="1" t="s">
        <v>5663</v>
      </c>
      <c r="B1853" s="1" t="s">
        <v>5661</v>
      </c>
      <c r="C1853" s="1" t="s">
        <v>2402</v>
      </c>
      <c r="D1853">
        <v>3</v>
      </c>
      <c r="E1853" s="5">
        <v>119000</v>
      </c>
      <c r="F1853" s="5">
        <v>357000</v>
      </c>
    </row>
    <row r="1854" spans="1:6" x14ac:dyDescent="0.35">
      <c r="A1854" s="1" t="s">
        <v>5664</v>
      </c>
      <c r="B1854" s="1" t="s">
        <v>5665</v>
      </c>
      <c r="C1854" s="1" t="s">
        <v>2858</v>
      </c>
      <c r="D1854">
        <v>2</v>
      </c>
      <c r="E1854" s="5">
        <v>79000</v>
      </c>
      <c r="F1854" s="5">
        <v>158000</v>
      </c>
    </row>
    <row r="1855" spans="1:6" x14ac:dyDescent="0.35">
      <c r="A1855" s="1" t="s">
        <v>5666</v>
      </c>
      <c r="B1855" s="1" t="s">
        <v>5667</v>
      </c>
      <c r="C1855" s="1" t="s">
        <v>2814</v>
      </c>
      <c r="D1855">
        <v>1</v>
      </c>
      <c r="E1855" s="5">
        <v>149000</v>
      </c>
      <c r="F1855" s="5">
        <v>149000</v>
      </c>
    </row>
    <row r="1856" spans="1:6" x14ac:dyDescent="0.35">
      <c r="A1856" s="1" t="s">
        <v>5668</v>
      </c>
      <c r="B1856" s="1" t="s">
        <v>5669</v>
      </c>
      <c r="C1856" s="1" t="s">
        <v>2869</v>
      </c>
      <c r="D1856">
        <v>1</v>
      </c>
      <c r="E1856" s="5">
        <v>499000</v>
      </c>
      <c r="F1856" s="5">
        <v>499000</v>
      </c>
    </row>
    <row r="1857" spans="1:6" x14ac:dyDescent="0.35">
      <c r="A1857" s="1" t="s">
        <v>5670</v>
      </c>
      <c r="B1857" s="1" t="s">
        <v>5669</v>
      </c>
      <c r="C1857" s="1" t="s">
        <v>3087</v>
      </c>
      <c r="D1857">
        <v>1</v>
      </c>
      <c r="E1857" s="5">
        <v>199000</v>
      </c>
      <c r="F1857" s="5">
        <v>199000</v>
      </c>
    </row>
    <row r="1858" spans="1:6" x14ac:dyDescent="0.35">
      <c r="A1858" s="1" t="s">
        <v>5671</v>
      </c>
      <c r="B1858" s="1" t="s">
        <v>5672</v>
      </c>
      <c r="C1858" s="1" t="s">
        <v>2736</v>
      </c>
      <c r="D1858">
        <v>1</v>
      </c>
      <c r="E1858" s="5">
        <v>499000</v>
      </c>
      <c r="F1858" s="5">
        <v>499000</v>
      </c>
    </row>
    <row r="1859" spans="1:6" x14ac:dyDescent="0.35">
      <c r="A1859" s="1" t="s">
        <v>5673</v>
      </c>
      <c r="B1859" s="1" t="s">
        <v>5674</v>
      </c>
      <c r="C1859" s="1" t="s">
        <v>2715</v>
      </c>
      <c r="D1859">
        <v>1</v>
      </c>
      <c r="E1859" s="5">
        <v>199000</v>
      </c>
      <c r="F1859" s="5">
        <v>199000</v>
      </c>
    </row>
    <row r="1860" spans="1:6" x14ac:dyDescent="0.35">
      <c r="A1860" s="1" t="s">
        <v>5675</v>
      </c>
      <c r="B1860" s="1" t="s">
        <v>5676</v>
      </c>
      <c r="C1860" s="1" t="s">
        <v>2715</v>
      </c>
      <c r="D1860">
        <v>1</v>
      </c>
      <c r="E1860" s="5">
        <v>199000</v>
      </c>
      <c r="F1860" s="5">
        <v>199000</v>
      </c>
    </row>
    <row r="1861" spans="1:6" x14ac:dyDescent="0.35">
      <c r="A1861" s="1" t="s">
        <v>5677</v>
      </c>
      <c r="B1861" s="1" t="s">
        <v>5678</v>
      </c>
      <c r="C1861" s="1" t="s">
        <v>3948</v>
      </c>
      <c r="D1861">
        <v>1</v>
      </c>
      <c r="E1861" s="5">
        <v>449000</v>
      </c>
      <c r="F1861" s="5">
        <v>449000</v>
      </c>
    </row>
    <row r="1862" spans="1:6" x14ac:dyDescent="0.35">
      <c r="A1862" s="1" t="s">
        <v>5679</v>
      </c>
      <c r="B1862" s="1" t="s">
        <v>5678</v>
      </c>
      <c r="C1862" s="1" t="s">
        <v>3454</v>
      </c>
      <c r="D1862">
        <v>1</v>
      </c>
      <c r="E1862" s="5">
        <v>199000</v>
      </c>
      <c r="F1862" s="5">
        <v>199000</v>
      </c>
    </row>
    <row r="1863" spans="1:6" x14ac:dyDescent="0.35">
      <c r="A1863" s="1" t="s">
        <v>5680</v>
      </c>
      <c r="B1863" s="1" t="s">
        <v>5681</v>
      </c>
      <c r="C1863" s="1" t="s">
        <v>2685</v>
      </c>
      <c r="D1863">
        <v>1</v>
      </c>
      <c r="E1863" s="5">
        <v>199000</v>
      </c>
      <c r="F1863" s="5">
        <v>199000</v>
      </c>
    </row>
    <row r="1864" spans="1:6" x14ac:dyDescent="0.35">
      <c r="A1864" s="1" t="s">
        <v>5682</v>
      </c>
      <c r="B1864" s="1" t="s">
        <v>5681</v>
      </c>
      <c r="C1864" s="1" t="s">
        <v>2840</v>
      </c>
      <c r="D1864">
        <v>1</v>
      </c>
      <c r="E1864" s="5">
        <v>279000</v>
      </c>
      <c r="F1864" s="5">
        <v>279000</v>
      </c>
    </row>
    <row r="1865" spans="1:6" x14ac:dyDescent="0.35">
      <c r="A1865" s="1" t="s">
        <v>5683</v>
      </c>
      <c r="B1865" s="1" t="s">
        <v>5681</v>
      </c>
      <c r="C1865" s="1" t="s">
        <v>3031</v>
      </c>
      <c r="D1865">
        <v>2</v>
      </c>
      <c r="E1865" s="5">
        <v>69000</v>
      </c>
      <c r="F1865" s="5">
        <v>138000</v>
      </c>
    </row>
    <row r="1866" spans="1:6" x14ac:dyDescent="0.35">
      <c r="A1866" s="1" t="s">
        <v>5684</v>
      </c>
      <c r="B1866" s="1" t="s">
        <v>5685</v>
      </c>
      <c r="C1866" s="1" t="s">
        <v>2482</v>
      </c>
      <c r="D1866">
        <v>3</v>
      </c>
      <c r="E1866" s="5">
        <v>119000</v>
      </c>
      <c r="F1866" s="5">
        <v>357000</v>
      </c>
    </row>
    <row r="1867" spans="1:6" x14ac:dyDescent="0.35">
      <c r="A1867" s="1" t="s">
        <v>5686</v>
      </c>
      <c r="B1867" s="1" t="s">
        <v>5687</v>
      </c>
      <c r="C1867" s="1" t="s">
        <v>2577</v>
      </c>
      <c r="D1867">
        <v>1</v>
      </c>
      <c r="E1867" s="5">
        <v>99000</v>
      </c>
      <c r="F1867" s="5">
        <v>99000</v>
      </c>
    </row>
    <row r="1868" spans="1:6" x14ac:dyDescent="0.35">
      <c r="A1868" s="1" t="s">
        <v>5688</v>
      </c>
      <c r="B1868" s="1" t="s">
        <v>5687</v>
      </c>
      <c r="C1868" s="1" t="s">
        <v>2416</v>
      </c>
      <c r="D1868">
        <v>1</v>
      </c>
      <c r="E1868" s="5">
        <v>149000</v>
      </c>
      <c r="F1868" s="5">
        <v>149000</v>
      </c>
    </row>
    <row r="1869" spans="1:6" x14ac:dyDescent="0.35">
      <c r="A1869" s="1" t="s">
        <v>5689</v>
      </c>
      <c r="B1869" s="1" t="s">
        <v>5690</v>
      </c>
      <c r="C1869" s="1" t="s">
        <v>2606</v>
      </c>
      <c r="D1869">
        <v>2</v>
      </c>
      <c r="E1869" s="5">
        <v>499000</v>
      </c>
      <c r="F1869" s="5">
        <v>998000</v>
      </c>
    </row>
    <row r="1870" spans="1:6" x14ac:dyDescent="0.35">
      <c r="A1870" s="1" t="s">
        <v>5691</v>
      </c>
      <c r="B1870" s="1" t="s">
        <v>5690</v>
      </c>
      <c r="C1870" s="1" t="s">
        <v>3454</v>
      </c>
      <c r="D1870">
        <v>1</v>
      </c>
      <c r="E1870" s="5">
        <v>199000</v>
      </c>
      <c r="F1870" s="5">
        <v>199000</v>
      </c>
    </row>
    <row r="1871" spans="1:6" x14ac:dyDescent="0.35">
      <c r="A1871" s="1" t="s">
        <v>5692</v>
      </c>
      <c r="B1871" s="1" t="s">
        <v>5693</v>
      </c>
      <c r="C1871" s="1" t="s">
        <v>2649</v>
      </c>
      <c r="D1871">
        <v>1</v>
      </c>
      <c r="E1871" s="5">
        <v>129000</v>
      </c>
      <c r="F1871" s="5">
        <v>129000</v>
      </c>
    </row>
    <row r="1872" spans="1:6" x14ac:dyDescent="0.35">
      <c r="A1872" s="1" t="s">
        <v>5694</v>
      </c>
      <c r="B1872" s="1" t="s">
        <v>5695</v>
      </c>
      <c r="C1872" s="1" t="s">
        <v>2819</v>
      </c>
      <c r="D1872">
        <v>1</v>
      </c>
      <c r="E1872" s="5">
        <v>199000</v>
      </c>
      <c r="F1872" s="5">
        <v>199000</v>
      </c>
    </row>
    <row r="1873" spans="1:6" x14ac:dyDescent="0.35">
      <c r="A1873" s="1" t="s">
        <v>5696</v>
      </c>
      <c r="B1873" s="1" t="s">
        <v>5697</v>
      </c>
      <c r="C1873" s="1" t="s">
        <v>3956</v>
      </c>
      <c r="D1873">
        <v>1</v>
      </c>
      <c r="E1873" s="5">
        <v>59000</v>
      </c>
      <c r="F1873" s="5">
        <v>59000</v>
      </c>
    </row>
    <row r="1874" spans="1:6" x14ac:dyDescent="0.35">
      <c r="A1874" s="1" t="s">
        <v>5698</v>
      </c>
      <c r="B1874" s="1" t="s">
        <v>5697</v>
      </c>
      <c r="C1874" s="1" t="s">
        <v>2761</v>
      </c>
      <c r="D1874">
        <v>1</v>
      </c>
      <c r="E1874" s="5">
        <v>179000</v>
      </c>
      <c r="F1874" s="5">
        <v>179000</v>
      </c>
    </row>
    <row r="1875" spans="1:6" x14ac:dyDescent="0.35">
      <c r="A1875" s="1" t="s">
        <v>5699</v>
      </c>
      <c r="B1875" s="1" t="s">
        <v>5697</v>
      </c>
      <c r="C1875" s="1" t="s">
        <v>2893</v>
      </c>
      <c r="D1875">
        <v>1</v>
      </c>
      <c r="E1875" s="5">
        <v>399000</v>
      </c>
      <c r="F1875" s="5">
        <v>399000</v>
      </c>
    </row>
    <row r="1876" spans="1:6" x14ac:dyDescent="0.35">
      <c r="A1876" s="1" t="s">
        <v>5700</v>
      </c>
      <c r="B1876" s="1" t="s">
        <v>5701</v>
      </c>
      <c r="C1876" s="1" t="s">
        <v>3196</v>
      </c>
      <c r="D1876">
        <v>2</v>
      </c>
      <c r="E1876" s="5">
        <v>149000</v>
      </c>
      <c r="F1876" s="5">
        <v>298000</v>
      </c>
    </row>
    <row r="1877" spans="1:6" x14ac:dyDescent="0.35">
      <c r="A1877" s="1" t="s">
        <v>5702</v>
      </c>
      <c r="B1877" s="1" t="s">
        <v>5701</v>
      </c>
      <c r="C1877" s="1" t="s">
        <v>2858</v>
      </c>
      <c r="D1877">
        <v>2</v>
      </c>
      <c r="E1877" s="5">
        <v>79000</v>
      </c>
      <c r="F1877" s="5">
        <v>158000</v>
      </c>
    </row>
    <row r="1878" spans="1:6" x14ac:dyDescent="0.35">
      <c r="A1878" s="1" t="s">
        <v>5703</v>
      </c>
      <c r="B1878" s="1" t="s">
        <v>5701</v>
      </c>
      <c r="C1878" s="1" t="s">
        <v>2505</v>
      </c>
      <c r="D1878">
        <v>3</v>
      </c>
      <c r="E1878" s="5">
        <v>99000</v>
      </c>
      <c r="F1878" s="5">
        <v>297000</v>
      </c>
    </row>
    <row r="1879" spans="1:6" x14ac:dyDescent="0.35">
      <c r="A1879" s="1" t="s">
        <v>5704</v>
      </c>
      <c r="B1879" s="1" t="s">
        <v>5705</v>
      </c>
      <c r="C1879" s="1" t="s">
        <v>4018</v>
      </c>
      <c r="D1879">
        <v>2</v>
      </c>
      <c r="E1879" s="5">
        <v>69000</v>
      </c>
      <c r="F1879" s="5">
        <v>138000</v>
      </c>
    </row>
    <row r="1880" spans="1:6" x14ac:dyDescent="0.35">
      <c r="A1880" s="1" t="s">
        <v>5706</v>
      </c>
      <c r="B1880" s="1" t="s">
        <v>5707</v>
      </c>
      <c r="C1880" s="1" t="s">
        <v>4146</v>
      </c>
      <c r="D1880">
        <v>3</v>
      </c>
      <c r="E1880" s="5">
        <v>329000</v>
      </c>
      <c r="F1880" s="5">
        <v>987000</v>
      </c>
    </row>
    <row r="1881" spans="1:6" x14ac:dyDescent="0.35">
      <c r="A1881" s="1" t="s">
        <v>5708</v>
      </c>
      <c r="B1881" s="1" t="s">
        <v>5709</v>
      </c>
      <c r="C1881" s="1" t="s">
        <v>3823</v>
      </c>
      <c r="D1881">
        <v>2</v>
      </c>
      <c r="E1881" s="5">
        <v>399000</v>
      </c>
      <c r="F1881" s="5">
        <v>798000</v>
      </c>
    </row>
    <row r="1882" spans="1:6" x14ac:dyDescent="0.35">
      <c r="A1882" s="1" t="s">
        <v>5710</v>
      </c>
      <c r="B1882" s="1" t="s">
        <v>5709</v>
      </c>
      <c r="C1882" s="1" t="s">
        <v>3445</v>
      </c>
      <c r="D1882">
        <v>1</v>
      </c>
      <c r="E1882" s="5">
        <v>499000</v>
      </c>
      <c r="F1882" s="5">
        <v>499000</v>
      </c>
    </row>
    <row r="1883" spans="1:6" x14ac:dyDescent="0.35">
      <c r="A1883" s="1" t="s">
        <v>5711</v>
      </c>
      <c r="B1883" s="1" t="s">
        <v>5712</v>
      </c>
      <c r="C1883" s="1" t="s">
        <v>3064</v>
      </c>
      <c r="D1883">
        <v>1</v>
      </c>
      <c r="E1883" s="5">
        <v>279000</v>
      </c>
      <c r="F1883" s="5">
        <v>279000</v>
      </c>
    </row>
    <row r="1884" spans="1:6" x14ac:dyDescent="0.35">
      <c r="A1884" s="1" t="s">
        <v>5713</v>
      </c>
      <c r="B1884" s="1" t="s">
        <v>5712</v>
      </c>
      <c r="C1884" s="1" t="s">
        <v>2669</v>
      </c>
      <c r="D1884">
        <v>2</v>
      </c>
      <c r="E1884" s="5">
        <v>249000</v>
      </c>
      <c r="F1884" s="5">
        <v>498000</v>
      </c>
    </row>
    <row r="1885" spans="1:6" x14ac:dyDescent="0.35">
      <c r="A1885" s="1" t="s">
        <v>5714</v>
      </c>
      <c r="B1885" s="1" t="s">
        <v>5715</v>
      </c>
      <c r="C1885" s="1" t="s">
        <v>3519</v>
      </c>
      <c r="D1885">
        <v>2</v>
      </c>
      <c r="E1885" s="5">
        <v>49000</v>
      </c>
      <c r="F1885" s="5">
        <v>98000</v>
      </c>
    </row>
    <row r="1886" spans="1:6" x14ac:dyDescent="0.35">
      <c r="A1886" s="1" t="s">
        <v>5716</v>
      </c>
      <c r="B1886" s="1" t="s">
        <v>5715</v>
      </c>
      <c r="C1886" s="1" t="s">
        <v>2680</v>
      </c>
      <c r="D1886">
        <v>1</v>
      </c>
      <c r="E1886" s="5">
        <v>279000</v>
      </c>
      <c r="F1886" s="5">
        <v>279000</v>
      </c>
    </row>
    <row r="1887" spans="1:6" x14ac:dyDescent="0.35">
      <c r="A1887" s="1" t="s">
        <v>5717</v>
      </c>
      <c r="B1887" s="1" t="s">
        <v>5718</v>
      </c>
      <c r="C1887" s="1" t="s">
        <v>3575</v>
      </c>
      <c r="D1887">
        <v>1</v>
      </c>
      <c r="E1887" s="5">
        <v>119000</v>
      </c>
      <c r="F1887" s="5">
        <v>119000</v>
      </c>
    </row>
    <row r="1888" spans="1:6" x14ac:dyDescent="0.35">
      <c r="A1888" s="1" t="s">
        <v>5719</v>
      </c>
      <c r="B1888" s="1" t="s">
        <v>5720</v>
      </c>
      <c r="C1888" s="1" t="s">
        <v>3575</v>
      </c>
      <c r="D1888">
        <v>1</v>
      </c>
      <c r="E1888" s="5">
        <v>119000</v>
      </c>
      <c r="F1888" s="5">
        <v>119000</v>
      </c>
    </row>
    <row r="1889" spans="1:6" x14ac:dyDescent="0.35">
      <c r="A1889" s="1" t="s">
        <v>5721</v>
      </c>
      <c r="B1889" s="1" t="s">
        <v>5720</v>
      </c>
      <c r="C1889" s="1" t="s">
        <v>2473</v>
      </c>
      <c r="D1889">
        <v>1</v>
      </c>
      <c r="E1889" s="5">
        <v>499000</v>
      </c>
      <c r="F1889" s="5">
        <v>499000</v>
      </c>
    </row>
    <row r="1890" spans="1:6" x14ac:dyDescent="0.35">
      <c r="A1890" s="1" t="s">
        <v>5722</v>
      </c>
      <c r="B1890" s="1" t="s">
        <v>5723</v>
      </c>
      <c r="C1890" s="1" t="s">
        <v>4281</v>
      </c>
      <c r="D1890">
        <v>1</v>
      </c>
      <c r="E1890" s="5">
        <v>49000</v>
      </c>
      <c r="F1890" s="5">
        <v>49000</v>
      </c>
    </row>
    <row r="1891" spans="1:6" x14ac:dyDescent="0.35">
      <c r="A1891" s="1" t="s">
        <v>5724</v>
      </c>
      <c r="B1891" s="1" t="s">
        <v>5723</v>
      </c>
      <c r="C1891" s="1" t="s">
        <v>3642</v>
      </c>
      <c r="D1891">
        <v>1</v>
      </c>
      <c r="E1891" s="5">
        <v>149000</v>
      </c>
      <c r="F1891" s="5">
        <v>149000</v>
      </c>
    </row>
    <row r="1892" spans="1:6" x14ac:dyDescent="0.35">
      <c r="A1892" s="1" t="s">
        <v>5725</v>
      </c>
      <c r="B1892" s="1" t="s">
        <v>5726</v>
      </c>
      <c r="C1892" s="1" t="s">
        <v>2622</v>
      </c>
      <c r="D1892">
        <v>1</v>
      </c>
      <c r="E1892" s="5">
        <v>149000</v>
      </c>
      <c r="F1892" s="5">
        <v>149000</v>
      </c>
    </row>
    <row r="1893" spans="1:6" x14ac:dyDescent="0.35">
      <c r="A1893" s="1" t="s">
        <v>5727</v>
      </c>
      <c r="B1893" s="1" t="s">
        <v>5726</v>
      </c>
      <c r="C1893" s="1" t="s">
        <v>2646</v>
      </c>
      <c r="D1893">
        <v>1</v>
      </c>
      <c r="E1893" s="5">
        <v>299000</v>
      </c>
      <c r="F1893" s="5">
        <v>299000</v>
      </c>
    </row>
    <row r="1894" spans="1:6" x14ac:dyDescent="0.35">
      <c r="A1894" s="1" t="s">
        <v>5728</v>
      </c>
      <c r="B1894" s="1" t="s">
        <v>5726</v>
      </c>
      <c r="C1894" s="1" t="s">
        <v>2642</v>
      </c>
      <c r="D1894">
        <v>3</v>
      </c>
      <c r="E1894" s="5">
        <v>329000</v>
      </c>
      <c r="F1894" s="5">
        <v>987000</v>
      </c>
    </row>
    <row r="1895" spans="1:6" x14ac:dyDescent="0.35">
      <c r="A1895" s="1" t="s">
        <v>5729</v>
      </c>
      <c r="B1895" s="1" t="s">
        <v>5730</v>
      </c>
      <c r="C1895" s="1" t="s">
        <v>3626</v>
      </c>
      <c r="D1895">
        <v>1</v>
      </c>
      <c r="E1895" s="5">
        <v>499000</v>
      </c>
      <c r="F1895" s="5">
        <v>499000</v>
      </c>
    </row>
    <row r="1896" spans="1:6" x14ac:dyDescent="0.35">
      <c r="A1896" s="1" t="s">
        <v>5731</v>
      </c>
      <c r="B1896" s="1" t="s">
        <v>5730</v>
      </c>
      <c r="C1896" s="1" t="s">
        <v>3948</v>
      </c>
      <c r="D1896">
        <v>2</v>
      </c>
      <c r="E1896" s="5">
        <v>449000</v>
      </c>
      <c r="F1896" s="5">
        <v>898000</v>
      </c>
    </row>
    <row r="1897" spans="1:6" x14ac:dyDescent="0.35">
      <c r="A1897" s="1" t="s">
        <v>5732</v>
      </c>
      <c r="B1897" s="1" t="s">
        <v>5730</v>
      </c>
      <c r="C1897" s="1" t="s">
        <v>3074</v>
      </c>
      <c r="D1897">
        <v>1</v>
      </c>
      <c r="E1897" s="5">
        <v>229000</v>
      </c>
      <c r="F1897" s="5">
        <v>229000</v>
      </c>
    </row>
    <row r="1898" spans="1:6" x14ac:dyDescent="0.35">
      <c r="A1898" s="1" t="s">
        <v>5733</v>
      </c>
      <c r="B1898" s="1" t="s">
        <v>5734</v>
      </c>
      <c r="C1898" s="1" t="s">
        <v>2690</v>
      </c>
      <c r="D1898">
        <v>1</v>
      </c>
      <c r="E1898" s="5">
        <v>199000</v>
      </c>
      <c r="F1898" s="5">
        <v>199000</v>
      </c>
    </row>
    <row r="1899" spans="1:6" x14ac:dyDescent="0.35">
      <c r="A1899" s="1" t="s">
        <v>5735</v>
      </c>
      <c r="B1899" s="1" t="s">
        <v>5736</v>
      </c>
      <c r="C1899" s="1" t="s">
        <v>2942</v>
      </c>
      <c r="D1899">
        <v>1</v>
      </c>
      <c r="E1899" s="5">
        <v>149000</v>
      </c>
      <c r="F1899" s="5">
        <v>149000</v>
      </c>
    </row>
    <row r="1900" spans="1:6" x14ac:dyDescent="0.35">
      <c r="A1900" s="1" t="s">
        <v>5737</v>
      </c>
      <c r="B1900" s="1" t="s">
        <v>5738</v>
      </c>
      <c r="C1900" s="1" t="s">
        <v>3031</v>
      </c>
      <c r="D1900">
        <v>1</v>
      </c>
      <c r="E1900" s="5">
        <v>69000</v>
      </c>
      <c r="F1900" s="5">
        <v>69000</v>
      </c>
    </row>
    <row r="1901" spans="1:6" x14ac:dyDescent="0.35">
      <c r="A1901" s="1" t="s">
        <v>5739</v>
      </c>
      <c r="B1901" s="1" t="s">
        <v>5738</v>
      </c>
      <c r="C1901" s="1" t="s">
        <v>2706</v>
      </c>
      <c r="D1901">
        <v>1</v>
      </c>
      <c r="E1901" s="5">
        <v>59000</v>
      </c>
      <c r="F1901" s="5">
        <v>59000</v>
      </c>
    </row>
    <row r="1902" spans="1:6" x14ac:dyDescent="0.35">
      <c r="A1902" s="1" t="s">
        <v>5740</v>
      </c>
      <c r="B1902" s="1" t="s">
        <v>5741</v>
      </c>
      <c r="C1902" s="1" t="s">
        <v>3903</v>
      </c>
      <c r="D1902">
        <v>1</v>
      </c>
      <c r="E1902" s="5">
        <v>229000</v>
      </c>
      <c r="F1902" s="5">
        <v>229000</v>
      </c>
    </row>
    <row r="1903" spans="1:6" x14ac:dyDescent="0.35">
      <c r="A1903" s="1" t="s">
        <v>5742</v>
      </c>
      <c r="B1903" s="1" t="s">
        <v>5741</v>
      </c>
      <c r="C1903" s="1" t="s">
        <v>2505</v>
      </c>
      <c r="D1903">
        <v>1</v>
      </c>
      <c r="E1903" s="5">
        <v>99000</v>
      </c>
      <c r="F1903" s="5">
        <v>99000</v>
      </c>
    </row>
    <row r="1904" spans="1:6" x14ac:dyDescent="0.35">
      <c r="A1904" s="1" t="s">
        <v>5743</v>
      </c>
      <c r="B1904" s="1" t="s">
        <v>5741</v>
      </c>
      <c r="C1904" s="1" t="s">
        <v>3175</v>
      </c>
      <c r="D1904">
        <v>1</v>
      </c>
      <c r="E1904" s="5">
        <v>449000</v>
      </c>
      <c r="F1904" s="5">
        <v>449000</v>
      </c>
    </row>
    <row r="1905" spans="1:6" x14ac:dyDescent="0.35">
      <c r="A1905" s="1" t="s">
        <v>5744</v>
      </c>
      <c r="B1905" s="1" t="s">
        <v>5745</v>
      </c>
      <c r="C1905" s="1" t="s">
        <v>3231</v>
      </c>
      <c r="D1905">
        <v>2</v>
      </c>
      <c r="E1905" s="5">
        <v>329000</v>
      </c>
      <c r="F1905" s="5">
        <v>658000</v>
      </c>
    </row>
    <row r="1906" spans="1:6" x14ac:dyDescent="0.35">
      <c r="A1906" s="1" t="s">
        <v>5746</v>
      </c>
      <c r="B1906" s="1" t="s">
        <v>5747</v>
      </c>
      <c r="C1906" s="1" t="s">
        <v>2582</v>
      </c>
      <c r="D1906">
        <v>1</v>
      </c>
      <c r="E1906" s="5">
        <v>59000</v>
      </c>
      <c r="F1906" s="5">
        <v>59000</v>
      </c>
    </row>
    <row r="1907" spans="1:6" x14ac:dyDescent="0.35">
      <c r="A1907" s="1" t="s">
        <v>5748</v>
      </c>
      <c r="B1907" s="1" t="s">
        <v>5747</v>
      </c>
      <c r="C1907" s="1" t="s">
        <v>2555</v>
      </c>
      <c r="D1907">
        <v>1</v>
      </c>
      <c r="E1907" s="5">
        <v>349000</v>
      </c>
      <c r="F1907" s="5">
        <v>349000</v>
      </c>
    </row>
    <row r="1908" spans="1:6" x14ac:dyDescent="0.35">
      <c r="A1908" s="1" t="s">
        <v>5749</v>
      </c>
      <c r="B1908" s="1" t="s">
        <v>5750</v>
      </c>
      <c r="C1908" s="1" t="s">
        <v>2655</v>
      </c>
      <c r="D1908">
        <v>3</v>
      </c>
      <c r="E1908" s="5">
        <v>89000</v>
      </c>
      <c r="F1908" s="5">
        <v>267000</v>
      </c>
    </row>
    <row r="1909" spans="1:6" x14ac:dyDescent="0.35">
      <c r="A1909" s="1" t="s">
        <v>5751</v>
      </c>
      <c r="B1909" s="1" t="s">
        <v>5750</v>
      </c>
      <c r="C1909" s="1" t="s">
        <v>2784</v>
      </c>
      <c r="D1909">
        <v>2</v>
      </c>
      <c r="E1909" s="5">
        <v>149000</v>
      </c>
      <c r="F1909" s="5">
        <v>298000</v>
      </c>
    </row>
    <row r="1910" spans="1:6" x14ac:dyDescent="0.35">
      <c r="A1910" s="1" t="s">
        <v>5752</v>
      </c>
      <c r="B1910" s="1" t="s">
        <v>5753</v>
      </c>
      <c r="C1910" s="1" t="s">
        <v>2740</v>
      </c>
      <c r="D1910">
        <v>1</v>
      </c>
      <c r="E1910" s="5">
        <v>199000</v>
      </c>
      <c r="F1910" s="5">
        <v>199000</v>
      </c>
    </row>
    <row r="1911" spans="1:6" x14ac:dyDescent="0.35">
      <c r="A1911" s="1" t="s">
        <v>5754</v>
      </c>
      <c r="B1911" s="1" t="s">
        <v>5755</v>
      </c>
      <c r="C1911" s="1" t="s">
        <v>3637</v>
      </c>
      <c r="D1911">
        <v>1</v>
      </c>
      <c r="E1911" s="5">
        <v>449000</v>
      </c>
      <c r="F1911" s="5">
        <v>449000</v>
      </c>
    </row>
    <row r="1912" spans="1:6" x14ac:dyDescent="0.35">
      <c r="A1912" s="1" t="s">
        <v>5756</v>
      </c>
      <c r="B1912" s="1" t="s">
        <v>5757</v>
      </c>
      <c r="C1912" s="1" t="s">
        <v>2500</v>
      </c>
      <c r="D1912">
        <v>2</v>
      </c>
      <c r="E1912" s="5">
        <v>549000</v>
      </c>
      <c r="F1912" s="5">
        <v>1098000</v>
      </c>
    </row>
    <row r="1913" spans="1:6" x14ac:dyDescent="0.35">
      <c r="A1913" s="1" t="s">
        <v>5758</v>
      </c>
      <c r="B1913" s="1" t="s">
        <v>5757</v>
      </c>
      <c r="C1913" s="1" t="s">
        <v>2473</v>
      </c>
      <c r="D1913">
        <v>2</v>
      </c>
      <c r="E1913" s="5">
        <v>499000</v>
      </c>
      <c r="F1913" s="5">
        <v>998000</v>
      </c>
    </row>
    <row r="1914" spans="1:6" x14ac:dyDescent="0.35">
      <c r="A1914" s="1" t="s">
        <v>5759</v>
      </c>
      <c r="B1914" s="1" t="s">
        <v>5760</v>
      </c>
      <c r="C1914" s="1" t="s">
        <v>2473</v>
      </c>
      <c r="D1914">
        <v>1</v>
      </c>
      <c r="E1914" s="5">
        <v>499000</v>
      </c>
      <c r="F1914" s="5">
        <v>499000</v>
      </c>
    </row>
    <row r="1915" spans="1:6" x14ac:dyDescent="0.35">
      <c r="A1915" s="1" t="s">
        <v>5761</v>
      </c>
      <c r="B1915" s="1" t="s">
        <v>5760</v>
      </c>
      <c r="C1915" s="1" t="s">
        <v>2922</v>
      </c>
      <c r="D1915">
        <v>1</v>
      </c>
      <c r="E1915" s="5">
        <v>49000</v>
      </c>
      <c r="F1915" s="5">
        <v>49000</v>
      </c>
    </row>
    <row r="1916" spans="1:6" x14ac:dyDescent="0.35">
      <c r="A1916" s="1" t="s">
        <v>5762</v>
      </c>
      <c r="B1916" s="1" t="s">
        <v>5763</v>
      </c>
      <c r="C1916" s="1" t="s">
        <v>3382</v>
      </c>
      <c r="D1916">
        <v>1</v>
      </c>
      <c r="E1916" s="5">
        <v>119000</v>
      </c>
      <c r="F1916" s="5">
        <v>119000</v>
      </c>
    </row>
    <row r="1917" spans="1:6" x14ac:dyDescent="0.35">
      <c r="A1917" s="1" t="s">
        <v>5764</v>
      </c>
      <c r="B1917" s="1" t="s">
        <v>5765</v>
      </c>
      <c r="C1917" s="1" t="s">
        <v>2559</v>
      </c>
      <c r="D1917">
        <v>1</v>
      </c>
      <c r="E1917" s="5">
        <v>129000</v>
      </c>
      <c r="F1917" s="5">
        <v>129000</v>
      </c>
    </row>
    <row r="1918" spans="1:6" x14ac:dyDescent="0.35">
      <c r="A1918" s="1" t="s">
        <v>5766</v>
      </c>
      <c r="B1918" s="1" t="s">
        <v>5767</v>
      </c>
      <c r="C1918" s="1" t="s">
        <v>3425</v>
      </c>
      <c r="D1918">
        <v>2</v>
      </c>
      <c r="E1918" s="5">
        <v>199000</v>
      </c>
      <c r="F1918" s="5">
        <v>398000</v>
      </c>
    </row>
    <row r="1919" spans="1:6" x14ac:dyDescent="0.35">
      <c r="A1919" s="1" t="s">
        <v>5768</v>
      </c>
      <c r="B1919" s="1" t="s">
        <v>5767</v>
      </c>
      <c r="C1919" s="1" t="s">
        <v>3745</v>
      </c>
      <c r="D1919">
        <v>1</v>
      </c>
      <c r="E1919" s="5">
        <v>449000</v>
      </c>
      <c r="F1919" s="5">
        <v>449000</v>
      </c>
    </row>
    <row r="1920" spans="1:6" x14ac:dyDescent="0.35">
      <c r="A1920" s="1" t="s">
        <v>5769</v>
      </c>
      <c r="B1920" s="1" t="s">
        <v>5767</v>
      </c>
      <c r="C1920" s="1" t="s">
        <v>2676</v>
      </c>
      <c r="D1920">
        <v>3</v>
      </c>
      <c r="E1920" s="5">
        <v>249000</v>
      </c>
      <c r="F1920" s="5">
        <v>747000</v>
      </c>
    </row>
    <row r="1921" spans="1:6" x14ac:dyDescent="0.35">
      <c r="A1921" s="1" t="s">
        <v>5770</v>
      </c>
      <c r="B1921" s="1" t="s">
        <v>5771</v>
      </c>
      <c r="C1921" s="1" t="s">
        <v>3175</v>
      </c>
      <c r="D1921">
        <v>1</v>
      </c>
      <c r="E1921" s="5">
        <v>449000</v>
      </c>
      <c r="F1921" s="5">
        <v>449000</v>
      </c>
    </row>
    <row r="1922" spans="1:6" x14ac:dyDescent="0.35">
      <c r="A1922" s="1" t="s">
        <v>5772</v>
      </c>
      <c r="B1922" s="1" t="s">
        <v>5773</v>
      </c>
      <c r="C1922" s="1" t="s">
        <v>2726</v>
      </c>
      <c r="D1922">
        <v>1</v>
      </c>
      <c r="E1922" s="5">
        <v>229000</v>
      </c>
      <c r="F1922" s="5">
        <v>229000</v>
      </c>
    </row>
    <row r="1923" spans="1:6" x14ac:dyDescent="0.35">
      <c r="A1923" s="1" t="s">
        <v>5774</v>
      </c>
      <c r="B1923" s="1" t="s">
        <v>5775</v>
      </c>
      <c r="C1923" s="1" t="s">
        <v>2638</v>
      </c>
      <c r="D1923">
        <v>2</v>
      </c>
      <c r="E1923" s="5">
        <v>179000</v>
      </c>
      <c r="F1923" s="5">
        <v>358000</v>
      </c>
    </row>
    <row r="1924" spans="1:6" x14ac:dyDescent="0.35">
      <c r="A1924" s="1" t="s">
        <v>5776</v>
      </c>
      <c r="B1924" s="1" t="s">
        <v>5777</v>
      </c>
      <c r="C1924" s="1" t="s">
        <v>2833</v>
      </c>
      <c r="D1924">
        <v>1</v>
      </c>
      <c r="E1924" s="5">
        <v>49000</v>
      </c>
      <c r="F1924" s="5">
        <v>49000</v>
      </c>
    </row>
    <row r="1925" spans="1:6" x14ac:dyDescent="0.35">
      <c r="A1925" s="1" t="s">
        <v>5778</v>
      </c>
      <c r="B1925" s="1" t="s">
        <v>5777</v>
      </c>
      <c r="C1925" s="1" t="s">
        <v>2861</v>
      </c>
      <c r="D1925">
        <v>1</v>
      </c>
      <c r="E1925" s="5">
        <v>119000</v>
      </c>
      <c r="F1925" s="5">
        <v>119000</v>
      </c>
    </row>
    <row r="1926" spans="1:6" x14ac:dyDescent="0.35">
      <c r="A1926" s="1" t="s">
        <v>5779</v>
      </c>
      <c r="B1926" s="1" t="s">
        <v>5780</v>
      </c>
      <c r="C1926" s="1" t="s">
        <v>3193</v>
      </c>
      <c r="D1926">
        <v>1</v>
      </c>
      <c r="E1926" s="5">
        <v>299000</v>
      </c>
      <c r="F1926" s="5">
        <v>299000</v>
      </c>
    </row>
    <row r="1927" spans="1:6" x14ac:dyDescent="0.35">
      <c r="A1927" s="1" t="s">
        <v>5781</v>
      </c>
      <c r="B1927" s="1" t="s">
        <v>5782</v>
      </c>
      <c r="C1927" s="1" t="s">
        <v>3058</v>
      </c>
      <c r="D1927">
        <v>1</v>
      </c>
      <c r="E1927" s="5">
        <v>229000</v>
      </c>
      <c r="F1927" s="5">
        <v>229000</v>
      </c>
    </row>
    <row r="1928" spans="1:6" x14ac:dyDescent="0.35">
      <c r="A1928" s="1" t="s">
        <v>5783</v>
      </c>
      <c r="B1928" s="1" t="s">
        <v>5782</v>
      </c>
      <c r="C1928" s="1" t="s">
        <v>2876</v>
      </c>
      <c r="D1928">
        <v>1</v>
      </c>
      <c r="E1928" s="5">
        <v>59000</v>
      </c>
      <c r="F1928" s="5">
        <v>59000</v>
      </c>
    </row>
    <row r="1929" spans="1:6" x14ac:dyDescent="0.35">
      <c r="A1929" s="1" t="s">
        <v>5784</v>
      </c>
      <c r="B1929" s="1" t="s">
        <v>5785</v>
      </c>
      <c r="C1929" s="1" t="s">
        <v>2427</v>
      </c>
      <c r="D1929">
        <v>1</v>
      </c>
      <c r="E1929" s="5">
        <v>49000</v>
      </c>
      <c r="F1929" s="5">
        <v>49000</v>
      </c>
    </row>
    <row r="1930" spans="1:6" x14ac:dyDescent="0.35">
      <c r="A1930" s="1" t="s">
        <v>5786</v>
      </c>
      <c r="B1930" s="1" t="s">
        <v>5785</v>
      </c>
      <c r="C1930" s="1" t="s">
        <v>4306</v>
      </c>
      <c r="D1930">
        <v>1</v>
      </c>
      <c r="E1930" s="5">
        <v>399000</v>
      </c>
      <c r="F1930" s="5">
        <v>399000</v>
      </c>
    </row>
    <row r="1931" spans="1:6" x14ac:dyDescent="0.35">
      <c r="A1931" s="1" t="s">
        <v>5787</v>
      </c>
      <c r="B1931" s="1" t="s">
        <v>5788</v>
      </c>
      <c r="C1931" s="1" t="s">
        <v>2924</v>
      </c>
      <c r="D1931">
        <v>1</v>
      </c>
      <c r="E1931" s="5">
        <v>449000</v>
      </c>
      <c r="F1931" s="5">
        <v>449000</v>
      </c>
    </row>
    <row r="1932" spans="1:6" x14ac:dyDescent="0.35">
      <c r="A1932" s="1" t="s">
        <v>5789</v>
      </c>
      <c r="B1932" s="1" t="s">
        <v>5788</v>
      </c>
      <c r="C1932" s="1" t="s">
        <v>2461</v>
      </c>
      <c r="D1932">
        <v>1</v>
      </c>
      <c r="E1932" s="5">
        <v>89000</v>
      </c>
      <c r="F1932" s="5">
        <v>89000</v>
      </c>
    </row>
    <row r="1933" spans="1:6" x14ac:dyDescent="0.35">
      <c r="A1933" s="1" t="s">
        <v>5790</v>
      </c>
      <c r="B1933" s="1" t="s">
        <v>5788</v>
      </c>
      <c r="C1933" s="1" t="s">
        <v>2872</v>
      </c>
      <c r="D1933">
        <v>2</v>
      </c>
      <c r="E1933" s="5">
        <v>399000</v>
      </c>
      <c r="F1933" s="5">
        <v>798000</v>
      </c>
    </row>
    <row r="1934" spans="1:6" x14ac:dyDescent="0.35">
      <c r="A1934" s="1" t="s">
        <v>5791</v>
      </c>
      <c r="B1934" s="1" t="s">
        <v>5792</v>
      </c>
      <c r="C1934" s="1" t="s">
        <v>2513</v>
      </c>
      <c r="D1934">
        <v>1</v>
      </c>
      <c r="E1934" s="5">
        <v>329000</v>
      </c>
      <c r="F1934" s="5">
        <v>329000</v>
      </c>
    </row>
    <row r="1935" spans="1:6" x14ac:dyDescent="0.35">
      <c r="A1935" s="1" t="s">
        <v>5793</v>
      </c>
      <c r="B1935" s="1" t="s">
        <v>5792</v>
      </c>
      <c r="C1935" s="1" t="s">
        <v>3247</v>
      </c>
      <c r="D1935">
        <v>1</v>
      </c>
      <c r="E1935" s="5">
        <v>599000</v>
      </c>
      <c r="F1935" s="5">
        <v>599000</v>
      </c>
    </row>
    <row r="1936" spans="1:6" x14ac:dyDescent="0.35">
      <c r="A1936" s="1" t="s">
        <v>5794</v>
      </c>
      <c r="B1936" s="1" t="s">
        <v>5792</v>
      </c>
      <c r="C1936" s="1" t="s">
        <v>2594</v>
      </c>
      <c r="D1936">
        <v>1</v>
      </c>
      <c r="E1936" s="5">
        <v>249000</v>
      </c>
      <c r="F1936" s="5">
        <v>249000</v>
      </c>
    </row>
    <row r="1937" spans="1:6" x14ac:dyDescent="0.35">
      <c r="A1937" s="1" t="s">
        <v>5795</v>
      </c>
      <c r="B1937" s="1" t="s">
        <v>5796</v>
      </c>
      <c r="C1937" s="1" t="s">
        <v>2427</v>
      </c>
      <c r="D1937">
        <v>1</v>
      </c>
      <c r="E1937" s="5">
        <v>49000</v>
      </c>
      <c r="F1937" s="5">
        <v>49000</v>
      </c>
    </row>
    <row r="1938" spans="1:6" x14ac:dyDescent="0.35">
      <c r="A1938" s="1" t="s">
        <v>5797</v>
      </c>
      <c r="B1938" s="1" t="s">
        <v>5798</v>
      </c>
      <c r="C1938" s="1" t="s">
        <v>3041</v>
      </c>
      <c r="D1938">
        <v>1</v>
      </c>
      <c r="E1938" s="5">
        <v>89000</v>
      </c>
      <c r="F1938" s="5">
        <v>89000</v>
      </c>
    </row>
    <row r="1939" spans="1:6" x14ac:dyDescent="0.35">
      <c r="A1939" s="1" t="s">
        <v>5799</v>
      </c>
      <c r="B1939" s="1" t="s">
        <v>5800</v>
      </c>
      <c r="C1939" s="1" t="s">
        <v>2934</v>
      </c>
      <c r="D1939">
        <v>2</v>
      </c>
      <c r="E1939" s="5">
        <v>69000</v>
      </c>
      <c r="F1939" s="5">
        <v>138000</v>
      </c>
    </row>
    <row r="1940" spans="1:6" x14ac:dyDescent="0.35">
      <c r="A1940" s="1" t="s">
        <v>5801</v>
      </c>
      <c r="B1940" s="1" t="s">
        <v>5802</v>
      </c>
      <c r="C1940" s="1" t="s">
        <v>2751</v>
      </c>
      <c r="D1940">
        <v>1</v>
      </c>
      <c r="E1940" s="5">
        <v>129000</v>
      </c>
      <c r="F1940" s="5">
        <v>129000</v>
      </c>
    </row>
    <row r="1941" spans="1:6" x14ac:dyDescent="0.35">
      <c r="A1941" s="1" t="s">
        <v>5803</v>
      </c>
      <c r="B1941" s="1" t="s">
        <v>5804</v>
      </c>
      <c r="C1941" s="1" t="s">
        <v>2720</v>
      </c>
      <c r="D1941">
        <v>1</v>
      </c>
      <c r="E1941" s="5">
        <v>199000</v>
      </c>
      <c r="F1941" s="5">
        <v>199000</v>
      </c>
    </row>
    <row r="1942" spans="1:6" x14ac:dyDescent="0.35">
      <c r="A1942" s="1" t="s">
        <v>5805</v>
      </c>
      <c r="B1942" s="1" t="s">
        <v>5804</v>
      </c>
      <c r="C1942" s="1" t="s">
        <v>2532</v>
      </c>
      <c r="D1942">
        <v>1</v>
      </c>
      <c r="E1942" s="5">
        <v>49000</v>
      </c>
      <c r="F1942" s="5">
        <v>49000</v>
      </c>
    </row>
    <row r="1943" spans="1:6" x14ac:dyDescent="0.35">
      <c r="A1943" s="1" t="s">
        <v>5806</v>
      </c>
      <c r="B1943" s="1" t="s">
        <v>5807</v>
      </c>
      <c r="C1943" s="1" t="s">
        <v>2893</v>
      </c>
      <c r="D1943">
        <v>1</v>
      </c>
      <c r="E1943" s="5">
        <v>399000</v>
      </c>
      <c r="F1943" s="5">
        <v>399000</v>
      </c>
    </row>
    <row r="1944" spans="1:6" x14ac:dyDescent="0.35">
      <c r="A1944" s="1" t="s">
        <v>5808</v>
      </c>
      <c r="B1944" s="1" t="s">
        <v>5809</v>
      </c>
      <c r="C1944" s="1" t="s">
        <v>2761</v>
      </c>
      <c r="D1944">
        <v>1</v>
      </c>
      <c r="E1944" s="5">
        <v>179000</v>
      </c>
      <c r="F1944" s="5">
        <v>179000</v>
      </c>
    </row>
    <row r="1945" spans="1:6" x14ac:dyDescent="0.35">
      <c r="A1945" s="1" t="s">
        <v>5810</v>
      </c>
      <c r="B1945" s="1" t="s">
        <v>5811</v>
      </c>
      <c r="C1945" s="1" t="s">
        <v>2545</v>
      </c>
      <c r="D1945">
        <v>1</v>
      </c>
      <c r="E1945" s="5">
        <v>329000</v>
      </c>
      <c r="F1945" s="5">
        <v>329000</v>
      </c>
    </row>
    <row r="1946" spans="1:6" x14ac:dyDescent="0.35">
      <c r="A1946" s="1" t="s">
        <v>5812</v>
      </c>
      <c r="B1946" s="1" t="s">
        <v>5811</v>
      </c>
      <c r="C1946" s="1" t="s">
        <v>2699</v>
      </c>
      <c r="D1946">
        <v>1</v>
      </c>
      <c r="E1946" s="5">
        <v>599000</v>
      </c>
      <c r="F1946" s="5">
        <v>599000</v>
      </c>
    </row>
    <row r="1947" spans="1:6" x14ac:dyDescent="0.35">
      <c r="A1947" s="1" t="s">
        <v>5813</v>
      </c>
      <c r="B1947" s="1" t="s">
        <v>5814</v>
      </c>
      <c r="C1947" s="1" t="s">
        <v>3114</v>
      </c>
      <c r="D1947">
        <v>1</v>
      </c>
      <c r="E1947" s="5">
        <v>59000</v>
      </c>
      <c r="F1947" s="5">
        <v>59000</v>
      </c>
    </row>
    <row r="1948" spans="1:6" x14ac:dyDescent="0.35">
      <c r="A1948" s="1" t="s">
        <v>5815</v>
      </c>
      <c r="B1948" s="1" t="s">
        <v>5814</v>
      </c>
      <c r="C1948" s="1" t="s">
        <v>2977</v>
      </c>
      <c r="D1948">
        <v>1</v>
      </c>
      <c r="E1948" s="5">
        <v>599000</v>
      </c>
      <c r="F1948" s="5">
        <v>599000</v>
      </c>
    </row>
    <row r="1949" spans="1:6" x14ac:dyDescent="0.35">
      <c r="A1949" s="1" t="s">
        <v>5816</v>
      </c>
      <c r="B1949" s="1" t="s">
        <v>5817</v>
      </c>
      <c r="C1949" s="1" t="s">
        <v>2453</v>
      </c>
      <c r="D1949">
        <v>1</v>
      </c>
      <c r="E1949" s="5">
        <v>119000</v>
      </c>
      <c r="F1949" s="5">
        <v>119000</v>
      </c>
    </row>
    <row r="1950" spans="1:6" x14ac:dyDescent="0.35">
      <c r="A1950" s="1" t="s">
        <v>5818</v>
      </c>
      <c r="B1950" s="1" t="s">
        <v>5819</v>
      </c>
      <c r="C1950" s="1" t="s">
        <v>3420</v>
      </c>
      <c r="D1950">
        <v>1</v>
      </c>
      <c r="E1950" s="5">
        <v>89000</v>
      </c>
      <c r="F1950" s="5">
        <v>89000</v>
      </c>
    </row>
    <row r="1951" spans="1:6" x14ac:dyDescent="0.35">
      <c r="A1951" s="1" t="s">
        <v>5820</v>
      </c>
      <c r="B1951" s="1" t="s">
        <v>5819</v>
      </c>
      <c r="C1951" s="1" t="s">
        <v>3223</v>
      </c>
      <c r="D1951">
        <v>1</v>
      </c>
      <c r="E1951" s="5">
        <v>69000</v>
      </c>
      <c r="F1951" s="5">
        <v>69000</v>
      </c>
    </row>
    <row r="1952" spans="1:6" x14ac:dyDescent="0.35">
      <c r="A1952" s="1" t="s">
        <v>5821</v>
      </c>
      <c r="B1952" s="1" t="s">
        <v>5819</v>
      </c>
      <c r="C1952" s="1" t="s">
        <v>3948</v>
      </c>
      <c r="D1952">
        <v>2</v>
      </c>
      <c r="E1952" s="5">
        <v>449000</v>
      </c>
      <c r="F1952" s="5">
        <v>898000</v>
      </c>
    </row>
    <row r="1953" spans="1:6" x14ac:dyDescent="0.35">
      <c r="A1953" s="1" t="s">
        <v>5822</v>
      </c>
      <c r="B1953" s="1" t="s">
        <v>5823</v>
      </c>
      <c r="C1953" s="1" t="s">
        <v>2620</v>
      </c>
      <c r="D1953">
        <v>2</v>
      </c>
      <c r="E1953" s="5">
        <v>89000</v>
      </c>
      <c r="F1953" s="5">
        <v>178000</v>
      </c>
    </row>
    <row r="1954" spans="1:6" x14ac:dyDescent="0.35">
      <c r="A1954" s="1" t="s">
        <v>5824</v>
      </c>
      <c r="B1954" s="1" t="s">
        <v>5823</v>
      </c>
      <c r="C1954" s="1" t="s">
        <v>2838</v>
      </c>
      <c r="D1954">
        <v>2</v>
      </c>
      <c r="E1954" s="5">
        <v>129000</v>
      </c>
      <c r="F1954" s="5">
        <v>258000</v>
      </c>
    </row>
    <row r="1955" spans="1:6" x14ac:dyDescent="0.35">
      <c r="A1955" s="1" t="s">
        <v>5825</v>
      </c>
      <c r="B1955" s="1" t="s">
        <v>5823</v>
      </c>
      <c r="C1955" s="1" t="s">
        <v>2863</v>
      </c>
      <c r="D1955">
        <v>1</v>
      </c>
      <c r="E1955" s="5">
        <v>449000</v>
      </c>
      <c r="F1955" s="5">
        <v>449000</v>
      </c>
    </row>
    <row r="1956" spans="1:6" x14ac:dyDescent="0.35">
      <c r="A1956" s="1" t="s">
        <v>5826</v>
      </c>
      <c r="B1956" s="1" t="s">
        <v>5827</v>
      </c>
      <c r="C1956" s="1" t="s">
        <v>2803</v>
      </c>
      <c r="D1956">
        <v>2</v>
      </c>
      <c r="E1956" s="5">
        <v>99000</v>
      </c>
      <c r="F1956" s="5">
        <v>198000</v>
      </c>
    </row>
    <row r="1957" spans="1:6" x14ac:dyDescent="0.35">
      <c r="A1957" s="1" t="s">
        <v>5828</v>
      </c>
      <c r="B1957" s="1" t="s">
        <v>5827</v>
      </c>
      <c r="C1957" s="1" t="s">
        <v>3975</v>
      </c>
      <c r="D1957">
        <v>1</v>
      </c>
      <c r="E1957" s="5">
        <v>499000</v>
      </c>
      <c r="F1957" s="5">
        <v>499000</v>
      </c>
    </row>
    <row r="1958" spans="1:6" x14ac:dyDescent="0.35">
      <c r="A1958" s="1" t="s">
        <v>5829</v>
      </c>
      <c r="B1958" s="1" t="s">
        <v>5830</v>
      </c>
      <c r="C1958" s="1" t="s">
        <v>2808</v>
      </c>
      <c r="D1958">
        <v>1</v>
      </c>
      <c r="E1958" s="5">
        <v>199000</v>
      </c>
      <c r="F1958" s="5">
        <v>199000</v>
      </c>
    </row>
    <row r="1959" spans="1:6" x14ac:dyDescent="0.35">
      <c r="A1959" s="1" t="s">
        <v>5831</v>
      </c>
      <c r="B1959" s="1" t="s">
        <v>5830</v>
      </c>
      <c r="C1959" s="1" t="s">
        <v>2588</v>
      </c>
      <c r="D1959">
        <v>1</v>
      </c>
      <c r="E1959" s="5">
        <v>279000</v>
      </c>
      <c r="F1959" s="5">
        <v>279000</v>
      </c>
    </row>
    <row r="1960" spans="1:6" x14ac:dyDescent="0.35">
      <c r="A1960" s="1" t="s">
        <v>5832</v>
      </c>
      <c r="B1960" s="1" t="s">
        <v>5833</v>
      </c>
      <c r="C1960" s="1" t="s">
        <v>2748</v>
      </c>
      <c r="D1960">
        <v>1</v>
      </c>
      <c r="E1960" s="5">
        <v>119000</v>
      </c>
      <c r="F1960" s="5">
        <v>119000</v>
      </c>
    </row>
    <row r="1961" spans="1:6" x14ac:dyDescent="0.35">
      <c r="A1961" s="1" t="s">
        <v>5834</v>
      </c>
      <c r="B1961" s="1" t="s">
        <v>5833</v>
      </c>
      <c r="C1961" s="1" t="s">
        <v>3280</v>
      </c>
      <c r="D1961">
        <v>2</v>
      </c>
      <c r="E1961" s="5">
        <v>199000</v>
      </c>
      <c r="F1961" s="5">
        <v>398000</v>
      </c>
    </row>
    <row r="1962" spans="1:6" x14ac:dyDescent="0.35">
      <c r="A1962" s="1" t="s">
        <v>5835</v>
      </c>
      <c r="B1962" s="1" t="s">
        <v>5836</v>
      </c>
      <c r="C1962" s="1" t="s">
        <v>2652</v>
      </c>
      <c r="D1962">
        <v>1</v>
      </c>
      <c r="E1962" s="5">
        <v>229000</v>
      </c>
      <c r="F1962" s="5">
        <v>229000</v>
      </c>
    </row>
    <row r="1963" spans="1:6" x14ac:dyDescent="0.35">
      <c r="A1963" s="1" t="s">
        <v>5837</v>
      </c>
      <c r="B1963" s="1" t="s">
        <v>5838</v>
      </c>
      <c r="C1963" s="1" t="s">
        <v>2801</v>
      </c>
      <c r="D1963">
        <v>1</v>
      </c>
      <c r="E1963" s="5">
        <v>399000</v>
      </c>
      <c r="F1963" s="5">
        <v>399000</v>
      </c>
    </row>
    <row r="1964" spans="1:6" x14ac:dyDescent="0.35">
      <c r="A1964" s="1" t="s">
        <v>5839</v>
      </c>
      <c r="B1964" s="1" t="s">
        <v>5840</v>
      </c>
      <c r="C1964" s="1" t="s">
        <v>3360</v>
      </c>
      <c r="D1964">
        <v>3</v>
      </c>
      <c r="E1964" s="5">
        <v>329000</v>
      </c>
      <c r="F1964" s="5">
        <v>987000</v>
      </c>
    </row>
    <row r="1965" spans="1:6" x14ac:dyDescent="0.35">
      <c r="A1965" s="1" t="s">
        <v>5841</v>
      </c>
      <c r="B1965" s="1" t="s">
        <v>5840</v>
      </c>
      <c r="C1965" s="1" t="s">
        <v>2787</v>
      </c>
      <c r="D1965">
        <v>1</v>
      </c>
      <c r="E1965" s="5">
        <v>179000</v>
      </c>
      <c r="F1965" s="5">
        <v>179000</v>
      </c>
    </row>
    <row r="1966" spans="1:6" x14ac:dyDescent="0.35">
      <c r="A1966" s="1" t="s">
        <v>5842</v>
      </c>
      <c r="B1966" s="1" t="s">
        <v>5843</v>
      </c>
      <c r="C1966" s="1" t="s">
        <v>2738</v>
      </c>
      <c r="D1966">
        <v>1</v>
      </c>
      <c r="E1966" s="5">
        <v>59000</v>
      </c>
      <c r="F1966" s="5">
        <v>59000</v>
      </c>
    </row>
    <row r="1967" spans="1:6" x14ac:dyDescent="0.35">
      <c r="A1967" s="1" t="s">
        <v>5844</v>
      </c>
      <c r="B1967" s="1" t="s">
        <v>5845</v>
      </c>
      <c r="C1967" s="1" t="s">
        <v>2659</v>
      </c>
      <c r="D1967">
        <v>1</v>
      </c>
      <c r="E1967" s="5">
        <v>449000</v>
      </c>
      <c r="F1967" s="5">
        <v>449000</v>
      </c>
    </row>
    <row r="1968" spans="1:6" x14ac:dyDescent="0.35">
      <c r="A1968" s="1" t="s">
        <v>5846</v>
      </c>
      <c r="B1968" s="1" t="s">
        <v>5847</v>
      </c>
      <c r="C1968" s="1" t="s">
        <v>3287</v>
      </c>
      <c r="D1968">
        <v>1</v>
      </c>
      <c r="E1968" s="5">
        <v>229000</v>
      </c>
      <c r="F1968" s="5">
        <v>229000</v>
      </c>
    </row>
    <row r="1969" spans="1:6" x14ac:dyDescent="0.35">
      <c r="A1969" s="1" t="s">
        <v>5848</v>
      </c>
      <c r="B1969" s="1" t="s">
        <v>5847</v>
      </c>
      <c r="C1969" s="1" t="s">
        <v>3948</v>
      </c>
      <c r="D1969">
        <v>1</v>
      </c>
      <c r="E1969" s="5">
        <v>449000</v>
      </c>
      <c r="F1969" s="5">
        <v>449000</v>
      </c>
    </row>
    <row r="1970" spans="1:6" x14ac:dyDescent="0.35">
      <c r="A1970" s="1" t="s">
        <v>5849</v>
      </c>
      <c r="B1970" s="1" t="s">
        <v>5850</v>
      </c>
      <c r="C1970" s="1" t="s">
        <v>2453</v>
      </c>
      <c r="D1970">
        <v>1</v>
      </c>
      <c r="E1970" s="5">
        <v>119000</v>
      </c>
      <c r="F1970" s="5">
        <v>119000</v>
      </c>
    </row>
    <row r="1971" spans="1:6" x14ac:dyDescent="0.35">
      <c r="A1971" s="1" t="s">
        <v>5851</v>
      </c>
      <c r="B1971" s="1" t="s">
        <v>5852</v>
      </c>
      <c r="C1971" s="1" t="s">
        <v>3906</v>
      </c>
      <c r="D1971">
        <v>1</v>
      </c>
      <c r="E1971" s="5">
        <v>449000</v>
      </c>
      <c r="F1971" s="5">
        <v>449000</v>
      </c>
    </row>
    <row r="1972" spans="1:6" x14ac:dyDescent="0.35">
      <c r="A1972" s="1" t="s">
        <v>5853</v>
      </c>
      <c r="B1972" s="1" t="s">
        <v>5852</v>
      </c>
      <c r="C1972" s="1" t="s">
        <v>3659</v>
      </c>
      <c r="D1972">
        <v>1</v>
      </c>
      <c r="E1972" s="5">
        <v>299000</v>
      </c>
      <c r="F1972" s="5">
        <v>299000</v>
      </c>
    </row>
    <row r="1973" spans="1:6" x14ac:dyDescent="0.35">
      <c r="A1973" s="1" t="s">
        <v>5854</v>
      </c>
      <c r="B1973" s="1" t="s">
        <v>5855</v>
      </c>
      <c r="C1973" s="1" t="s">
        <v>2446</v>
      </c>
      <c r="D1973">
        <v>1</v>
      </c>
      <c r="E1973" s="5">
        <v>399000</v>
      </c>
      <c r="F1973" s="5">
        <v>399000</v>
      </c>
    </row>
    <row r="1974" spans="1:6" x14ac:dyDescent="0.35">
      <c r="A1974" s="1" t="s">
        <v>5856</v>
      </c>
      <c r="B1974" s="1" t="s">
        <v>5855</v>
      </c>
      <c r="C1974" s="1" t="s">
        <v>2480</v>
      </c>
      <c r="D1974">
        <v>1</v>
      </c>
      <c r="E1974" s="5">
        <v>129000</v>
      </c>
      <c r="F1974" s="5">
        <v>129000</v>
      </c>
    </row>
    <row r="1975" spans="1:6" x14ac:dyDescent="0.35">
      <c r="A1975" s="1" t="s">
        <v>5857</v>
      </c>
      <c r="B1975" s="1" t="s">
        <v>5855</v>
      </c>
      <c r="C1975" s="1" t="s">
        <v>2448</v>
      </c>
      <c r="D1975">
        <v>1</v>
      </c>
      <c r="E1975" s="5">
        <v>149000</v>
      </c>
      <c r="F1975" s="5">
        <v>149000</v>
      </c>
    </row>
    <row r="1976" spans="1:6" x14ac:dyDescent="0.35">
      <c r="A1976" s="1" t="s">
        <v>5858</v>
      </c>
      <c r="B1976" s="1" t="s">
        <v>5859</v>
      </c>
      <c r="C1976" s="1" t="s">
        <v>2631</v>
      </c>
      <c r="D1976">
        <v>2</v>
      </c>
      <c r="E1976" s="5">
        <v>299000</v>
      </c>
      <c r="F1976" s="5">
        <v>598000</v>
      </c>
    </row>
    <row r="1977" spans="1:6" x14ac:dyDescent="0.35">
      <c r="A1977" s="1" t="s">
        <v>5860</v>
      </c>
      <c r="B1977" s="1" t="s">
        <v>5861</v>
      </c>
      <c r="C1977" s="1" t="s">
        <v>2961</v>
      </c>
      <c r="D1977">
        <v>2</v>
      </c>
      <c r="E1977" s="5">
        <v>279000</v>
      </c>
      <c r="F1977" s="5">
        <v>558000</v>
      </c>
    </row>
    <row r="1978" spans="1:6" x14ac:dyDescent="0.35">
      <c r="A1978" s="1" t="s">
        <v>5862</v>
      </c>
      <c r="B1978" s="1" t="s">
        <v>5863</v>
      </c>
      <c r="C1978" s="1" t="s">
        <v>2513</v>
      </c>
      <c r="D1978">
        <v>1</v>
      </c>
      <c r="E1978" s="5">
        <v>329000</v>
      </c>
      <c r="F1978" s="5">
        <v>329000</v>
      </c>
    </row>
    <row r="1979" spans="1:6" x14ac:dyDescent="0.35">
      <c r="A1979" s="1" t="s">
        <v>5864</v>
      </c>
      <c r="B1979" s="1" t="s">
        <v>5863</v>
      </c>
      <c r="C1979" s="1" t="s">
        <v>3382</v>
      </c>
      <c r="D1979">
        <v>1</v>
      </c>
      <c r="E1979" s="5">
        <v>119000</v>
      </c>
      <c r="F1979" s="5">
        <v>119000</v>
      </c>
    </row>
    <row r="1980" spans="1:6" x14ac:dyDescent="0.35">
      <c r="A1980" s="1" t="s">
        <v>5865</v>
      </c>
      <c r="B1980" s="1" t="s">
        <v>5863</v>
      </c>
      <c r="C1980" s="1" t="s">
        <v>2922</v>
      </c>
      <c r="D1980">
        <v>1</v>
      </c>
      <c r="E1980" s="5">
        <v>49000</v>
      </c>
      <c r="F1980" s="5">
        <v>49000</v>
      </c>
    </row>
    <row r="1981" spans="1:6" x14ac:dyDescent="0.35">
      <c r="A1981" s="1" t="s">
        <v>5866</v>
      </c>
      <c r="B1981" s="1" t="s">
        <v>5867</v>
      </c>
      <c r="C1981" s="1" t="s">
        <v>3280</v>
      </c>
      <c r="D1981">
        <v>1</v>
      </c>
      <c r="E1981" s="5">
        <v>199000</v>
      </c>
      <c r="F1981" s="5">
        <v>199000</v>
      </c>
    </row>
    <row r="1982" spans="1:6" x14ac:dyDescent="0.35">
      <c r="A1982" s="1" t="s">
        <v>5868</v>
      </c>
      <c r="B1982" s="1" t="s">
        <v>5867</v>
      </c>
      <c r="C1982" s="1" t="s">
        <v>2980</v>
      </c>
      <c r="D1982">
        <v>1</v>
      </c>
      <c r="E1982" s="5">
        <v>279000</v>
      </c>
      <c r="F1982" s="5">
        <v>279000</v>
      </c>
    </row>
    <row r="1983" spans="1:6" x14ac:dyDescent="0.35">
      <c r="A1983" s="1" t="s">
        <v>5869</v>
      </c>
      <c r="B1983" s="1" t="s">
        <v>5867</v>
      </c>
      <c r="C1983" s="1" t="s">
        <v>2580</v>
      </c>
      <c r="D1983">
        <v>2</v>
      </c>
      <c r="E1983" s="5">
        <v>69000</v>
      </c>
      <c r="F1983" s="5">
        <v>138000</v>
      </c>
    </row>
    <row r="1984" spans="1:6" x14ac:dyDescent="0.35">
      <c r="A1984" s="1" t="s">
        <v>5870</v>
      </c>
      <c r="B1984" s="1" t="s">
        <v>5871</v>
      </c>
      <c r="C1984" s="1" t="s">
        <v>2688</v>
      </c>
      <c r="D1984">
        <v>1</v>
      </c>
      <c r="E1984" s="5">
        <v>119000</v>
      </c>
      <c r="F1984" s="5">
        <v>119000</v>
      </c>
    </row>
    <row r="1985" spans="1:6" x14ac:dyDescent="0.35">
      <c r="A1985" s="1" t="s">
        <v>5872</v>
      </c>
      <c r="B1985" s="1" t="s">
        <v>5873</v>
      </c>
      <c r="C1985" s="1" t="s">
        <v>2416</v>
      </c>
      <c r="D1985">
        <v>1</v>
      </c>
      <c r="E1985" s="5">
        <v>149000</v>
      </c>
      <c r="F1985" s="5">
        <v>149000</v>
      </c>
    </row>
    <row r="1986" spans="1:6" x14ac:dyDescent="0.35">
      <c r="A1986" s="1" t="s">
        <v>5874</v>
      </c>
      <c r="B1986" s="1" t="s">
        <v>5875</v>
      </c>
      <c r="C1986" s="1" t="s">
        <v>2833</v>
      </c>
      <c r="D1986">
        <v>2</v>
      </c>
      <c r="E1986" s="5">
        <v>49000</v>
      </c>
      <c r="F1986" s="5">
        <v>98000</v>
      </c>
    </row>
    <row r="1987" spans="1:6" x14ac:dyDescent="0.35">
      <c r="A1987" s="1" t="s">
        <v>5876</v>
      </c>
      <c r="B1987" s="1" t="s">
        <v>5875</v>
      </c>
      <c r="C1987" s="1" t="s">
        <v>2773</v>
      </c>
      <c r="D1987">
        <v>1</v>
      </c>
      <c r="E1987" s="5">
        <v>49000</v>
      </c>
      <c r="F1987" s="5">
        <v>49000</v>
      </c>
    </row>
    <row r="1988" spans="1:6" x14ac:dyDescent="0.35">
      <c r="A1988" s="1" t="s">
        <v>5877</v>
      </c>
      <c r="B1988" s="1" t="s">
        <v>5878</v>
      </c>
      <c r="C1988" s="1" t="s">
        <v>2443</v>
      </c>
      <c r="D1988">
        <v>1</v>
      </c>
      <c r="E1988" s="5">
        <v>89000</v>
      </c>
      <c r="F1988" s="5">
        <v>89000</v>
      </c>
    </row>
    <row r="1989" spans="1:6" x14ac:dyDescent="0.35">
      <c r="A1989" s="1" t="s">
        <v>5879</v>
      </c>
      <c r="B1989" s="1" t="s">
        <v>5878</v>
      </c>
      <c r="C1989" s="1" t="s">
        <v>3138</v>
      </c>
      <c r="D1989">
        <v>1</v>
      </c>
      <c r="E1989" s="5">
        <v>179000</v>
      </c>
      <c r="F1989" s="5">
        <v>179000</v>
      </c>
    </row>
    <row r="1990" spans="1:6" x14ac:dyDescent="0.35">
      <c r="A1990" s="1" t="s">
        <v>5880</v>
      </c>
      <c r="B1990" s="1" t="s">
        <v>5881</v>
      </c>
      <c r="C1990" s="1" t="s">
        <v>2704</v>
      </c>
      <c r="D1990">
        <v>1</v>
      </c>
      <c r="E1990" s="5">
        <v>279000</v>
      </c>
      <c r="F1990" s="5">
        <v>279000</v>
      </c>
    </row>
    <row r="1991" spans="1:6" x14ac:dyDescent="0.35">
      <c r="A1991" s="1" t="s">
        <v>5882</v>
      </c>
      <c r="B1991" s="1" t="s">
        <v>5883</v>
      </c>
      <c r="C1991" s="1" t="s">
        <v>2819</v>
      </c>
      <c r="D1991">
        <v>1</v>
      </c>
      <c r="E1991" s="5">
        <v>199000</v>
      </c>
      <c r="F1991" s="5">
        <v>199000</v>
      </c>
    </row>
    <row r="1992" spans="1:6" x14ac:dyDescent="0.35">
      <c r="A1992" s="1" t="s">
        <v>5884</v>
      </c>
      <c r="B1992" s="1" t="s">
        <v>5883</v>
      </c>
      <c r="C1992" s="1" t="s">
        <v>2508</v>
      </c>
      <c r="D1992">
        <v>1</v>
      </c>
      <c r="E1992" s="5">
        <v>69000</v>
      </c>
      <c r="F1992" s="5">
        <v>69000</v>
      </c>
    </row>
    <row r="1993" spans="1:6" x14ac:dyDescent="0.35">
      <c r="A1993" s="1" t="s">
        <v>5885</v>
      </c>
      <c r="B1993" s="1" t="s">
        <v>5883</v>
      </c>
      <c r="C1993" s="1" t="s">
        <v>2924</v>
      </c>
      <c r="D1993">
        <v>1</v>
      </c>
      <c r="E1993" s="5">
        <v>449000</v>
      </c>
      <c r="F1993" s="5">
        <v>449000</v>
      </c>
    </row>
    <row r="1994" spans="1:6" x14ac:dyDescent="0.35">
      <c r="A1994" s="1" t="s">
        <v>5886</v>
      </c>
      <c r="B1994" s="1" t="s">
        <v>5887</v>
      </c>
      <c r="C1994" s="1" t="s">
        <v>2780</v>
      </c>
      <c r="D1994">
        <v>1</v>
      </c>
      <c r="E1994" s="5">
        <v>449000</v>
      </c>
      <c r="F1994" s="5">
        <v>449000</v>
      </c>
    </row>
    <row r="1995" spans="1:6" x14ac:dyDescent="0.35">
      <c r="A1995" s="1" t="s">
        <v>5888</v>
      </c>
      <c r="B1995" s="1" t="s">
        <v>5889</v>
      </c>
      <c r="C1995" s="1" t="s">
        <v>3241</v>
      </c>
      <c r="D1995">
        <v>3</v>
      </c>
      <c r="E1995" s="5">
        <v>549000</v>
      </c>
      <c r="F1995" s="5">
        <v>1647000</v>
      </c>
    </row>
    <row r="1996" spans="1:6" x14ac:dyDescent="0.35">
      <c r="A1996" s="1" t="s">
        <v>5890</v>
      </c>
      <c r="B1996" s="1" t="s">
        <v>5889</v>
      </c>
      <c r="C1996" s="1" t="s">
        <v>2712</v>
      </c>
      <c r="D1996">
        <v>3</v>
      </c>
      <c r="E1996" s="5">
        <v>229000</v>
      </c>
      <c r="F1996" s="5">
        <v>687000</v>
      </c>
    </row>
    <row r="1997" spans="1:6" x14ac:dyDescent="0.35">
      <c r="A1997" s="1" t="s">
        <v>5891</v>
      </c>
      <c r="B1997" s="1" t="s">
        <v>5892</v>
      </c>
      <c r="C1997" s="1" t="s">
        <v>3247</v>
      </c>
      <c r="D1997">
        <v>1</v>
      </c>
      <c r="E1997" s="5">
        <v>599000</v>
      </c>
      <c r="F1997" s="5">
        <v>599000</v>
      </c>
    </row>
    <row r="1998" spans="1:6" x14ac:dyDescent="0.35">
      <c r="A1998" s="1" t="s">
        <v>5893</v>
      </c>
      <c r="B1998" s="1" t="s">
        <v>5894</v>
      </c>
      <c r="C1998" s="1" t="s">
        <v>2636</v>
      </c>
      <c r="D1998">
        <v>2</v>
      </c>
      <c r="E1998" s="5">
        <v>229000</v>
      </c>
      <c r="F1998" s="5">
        <v>458000</v>
      </c>
    </row>
    <row r="1999" spans="1:6" x14ac:dyDescent="0.35">
      <c r="A1999" s="1" t="s">
        <v>5895</v>
      </c>
      <c r="B1999" s="1" t="s">
        <v>5896</v>
      </c>
      <c r="C1999" s="1" t="s">
        <v>2521</v>
      </c>
      <c r="D1999">
        <v>3</v>
      </c>
      <c r="E1999" s="5">
        <v>69000</v>
      </c>
      <c r="F1999" s="5">
        <v>207000</v>
      </c>
    </row>
    <row r="2000" spans="1:6" x14ac:dyDescent="0.35">
      <c r="A2000" s="1" t="s">
        <v>5897</v>
      </c>
      <c r="B2000" s="1" t="s">
        <v>5898</v>
      </c>
      <c r="C2000" s="1" t="s">
        <v>2736</v>
      </c>
      <c r="D2000">
        <v>1</v>
      </c>
      <c r="E2000" s="5">
        <v>499000</v>
      </c>
      <c r="F2000" s="5">
        <v>499000</v>
      </c>
    </row>
    <row r="2001" spans="1:6" x14ac:dyDescent="0.35">
      <c r="A2001" s="1" t="s">
        <v>5899</v>
      </c>
      <c r="B2001" s="1" t="s">
        <v>5900</v>
      </c>
      <c r="C2001" s="1" t="s">
        <v>2695</v>
      </c>
      <c r="D2001">
        <v>1</v>
      </c>
      <c r="E2001" s="5">
        <v>349000</v>
      </c>
      <c r="F2001" s="5">
        <v>349000</v>
      </c>
    </row>
    <row r="2002" spans="1:6" x14ac:dyDescent="0.35">
      <c r="A2002" s="1" t="s">
        <v>5901</v>
      </c>
      <c r="B2002" s="1" t="s">
        <v>5900</v>
      </c>
      <c r="C2002" s="1" t="s">
        <v>2389</v>
      </c>
      <c r="D2002">
        <v>1</v>
      </c>
      <c r="E2002" s="5">
        <v>449000</v>
      </c>
      <c r="F2002" s="5">
        <v>449000</v>
      </c>
    </row>
    <row r="2003" spans="1:6" x14ac:dyDescent="0.35">
      <c r="A2003" s="1" t="s">
        <v>5902</v>
      </c>
      <c r="B2003" s="1" t="s">
        <v>5903</v>
      </c>
      <c r="C2003" s="1" t="s">
        <v>2893</v>
      </c>
      <c r="D2003">
        <v>2</v>
      </c>
      <c r="E2003" s="5">
        <v>399000</v>
      </c>
      <c r="F2003" s="5">
        <v>798000</v>
      </c>
    </row>
    <row r="2004" spans="1:6" x14ac:dyDescent="0.35">
      <c r="A2004" s="1" t="s">
        <v>5904</v>
      </c>
      <c r="B2004" s="1" t="s">
        <v>5903</v>
      </c>
      <c r="C2004" s="1" t="s">
        <v>2876</v>
      </c>
      <c r="D2004">
        <v>2</v>
      </c>
      <c r="E2004" s="5">
        <v>59000</v>
      </c>
      <c r="F2004" s="5">
        <v>118000</v>
      </c>
    </row>
    <row r="2005" spans="1:6" x14ac:dyDescent="0.35">
      <c r="A2005" s="1" t="s">
        <v>5905</v>
      </c>
      <c r="B2005" s="1" t="s">
        <v>5906</v>
      </c>
      <c r="C2005" s="1" t="s">
        <v>3655</v>
      </c>
      <c r="D2005">
        <v>1</v>
      </c>
      <c r="E2005" s="5">
        <v>449000</v>
      </c>
      <c r="F2005" s="5">
        <v>449000</v>
      </c>
    </row>
    <row r="2006" spans="1:6" x14ac:dyDescent="0.35">
      <c r="A2006" s="1" t="s">
        <v>5907</v>
      </c>
      <c r="B2006" s="1" t="s">
        <v>5906</v>
      </c>
      <c r="C2006" s="1" t="s">
        <v>2983</v>
      </c>
      <c r="D2006">
        <v>1</v>
      </c>
      <c r="E2006" s="5">
        <v>99000</v>
      </c>
      <c r="F2006" s="5">
        <v>99000</v>
      </c>
    </row>
    <row r="2007" spans="1:6" x14ac:dyDescent="0.35">
      <c r="A2007" s="1" t="s">
        <v>5908</v>
      </c>
      <c r="B2007" s="1" t="s">
        <v>5909</v>
      </c>
      <c r="C2007" s="1" t="s">
        <v>3231</v>
      </c>
      <c r="D2007">
        <v>1</v>
      </c>
      <c r="E2007" s="5">
        <v>329000</v>
      </c>
      <c r="F2007" s="5">
        <v>329000</v>
      </c>
    </row>
    <row r="2008" spans="1:6" x14ac:dyDescent="0.35">
      <c r="A2008" s="1" t="s">
        <v>5910</v>
      </c>
      <c r="B2008" s="1" t="s">
        <v>5909</v>
      </c>
      <c r="C2008" s="1" t="s">
        <v>3676</v>
      </c>
      <c r="D2008">
        <v>1</v>
      </c>
      <c r="E2008" s="5">
        <v>449000</v>
      </c>
      <c r="F2008" s="5">
        <v>449000</v>
      </c>
    </row>
    <row r="2009" spans="1:6" x14ac:dyDescent="0.35">
      <c r="A2009" s="1" t="s">
        <v>5911</v>
      </c>
      <c r="B2009" s="1" t="s">
        <v>5912</v>
      </c>
      <c r="C2009" s="1" t="s">
        <v>2473</v>
      </c>
      <c r="D2009">
        <v>1</v>
      </c>
      <c r="E2009" s="5">
        <v>499000</v>
      </c>
      <c r="F2009" s="5">
        <v>499000</v>
      </c>
    </row>
    <row r="2010" spans="1:6" x14ac:dyDescent="0.35">
      <c r="A2010" s="1" t="s">
        <v>5913</v>
      </c>
      <c r="B2010" s="1" t="s">
        <v>5912</v>
      </c>
      <c r="C2010" s="1" t="s">
        <v>3547</v>
      </c>
      <c r="D2010">
        <v>1</v>
      </c>
      <c r="E2010" s="5">
        <v>249000</v>
      </c>
      <c r="F2010" s="5">
        <v>249000</v>
      </c>
    </row>
    <row r="2011" spans="1:6" x14ac:dyDescent="0.35">
      <c r="A2011" s="1" t="s">
        <v>5914</v>
      </c>
      <c r="B2011" s="1" t="s">
        <v>5915</v>
      </c>
      <c r="C2011" s="1" t="s">
        <v>2980</v>
      </c>
      <c r="D2011">
        <v>2</v>
      </c>
      <c r="E2011" s="5">
        <v>279000</v>
      </c>
      <c r="F2011" s="5">
        <v>558000</v>
      </c>
    </row>
    <row r="2012" spans="1:6" x14ac:dyDescent="0.35">
      <c r="A2012" s="1" t="s">
        <v>5916</v>
      </c>
      <c r="B2012" s="1" t="s">
        <v>5915</v>
      </c>
      <c r="C2012" s="1" t="s">
        <v>2956</v>
      </c>
      <c r="D2012">
        <v>1</v>
      </c>
      <c r="E2012" s="5">
        <v>399000</v>
      </c>
      <c r="F2012" s="5">
        <v>399000</v>
      </c>
    </row>
    <row r="2013" spans="1:6" x14ac:dyDescent="0.35">
      <c r="A2013" s="1" t="s">
        <v>5917</v>
      </c>
      <c r="B2013" s="1" t="s">
        <v>5918</v>
      </c>
      <c r="C2013" s="1" t="s">
        <v>2408</v>
      </c>
      <c r="D2013">
        <v>3</v>
      </c>
      <c r="E2013" s="5">
        <v>349000</v>
      </c>
      <c r="F2013" s="5">
        <v>1047000</v>
      </c>
    </row>
    <row r="2014" spans="1:6" x14ac:dyDescent="0.35">
      <c r="A2014" s="1" t="s">
        <v>5919</v>
      </c>
      <c r="B2014" s="1" t="s">
        <v>5918</v>
      </c>
      <c r="C2014" s="1" t="s">
        <v>2622</v>
      </c>
      <c r="D2014">
        <v>1</v>
      </c>
      <c r="E2014" s="5">
        <v>149000</v>
      </c>
      <c r="F2014" s="5">
        <v>149000</v>
      </c>
    </row>
    <row r="2015" spans="1:6" x14ac:dyDescent="0.35">
      <c r="A2015" s="1" t="s">
        <v>5920</v>
      </c>
      <c r="B2015" s="1" t="s">
        <v>5921</v>
      </c>
      <c r="C2015" s="1" t="s">
        <v>2652</v>
      </c>
      <c r="D2015">
        <v>3</v>
      </c>
      <c r="E2015" s="5">
        <v>229000</v>
      </c>
      <c r="F2015" s="5">
        <v>687000</v>
      </c>
    </row>
    <row r="2016" spans="1:6" x14ac:dyDescent="0.35">
      <c r="A2016" s="1" t="s">
        <v>5922</v>
      </c>
      <c r="B2016" s="1" t="s">
        <v>5923</v>
      </c>
      <c r="C2016" s="1" t="s">
        <v>3112</v>
      </c>
      <c r="D2016">
        <v>1</v>
      </c>
      <c r="E2016" s="5">
        <v>499000</v>
      </c>
      <c r="F2016" s="5">
        <v>499000</v>
      </c>
    </row>
    <row r="2017" spans="1:6" x14ac:dyDescent="0.35">
      <c r="A2017" s="1" t="s">
        <v>5924</v>
      </c>
      <c r="B2017" s="1" t="s">
        <v>5923</v>
      </c>
      <c r="C2017" s="1" t="s">
        <v>3109</v>
      </c>
      <c r="D2017">
        <v>2</v>
      </c>
      <c r="E2017" s="5">
        <v>599000</v>
      </c>
      <c r="F2017" s="5">
        <v>1198000</v>
      </c>
    </row>
    <row r="2018" spans="1:6" x14ac:dyDescent="0.35">
      <c r="A2018" s="1" t="s">
        <v>5925</v>
      </c>
      <c r="B2018" s="1" t="s">
        <v>5923</v>
      </c>
      <c r="C2018" s="1" t="s">
        <v>3406</v>
      </c>
      <c r="D2018">
        <v>1</v>
      </c>
      <c r="E2018" s="5">
        <v>299000</v>
      </c>
      <c r="F2018" s="5">
        <v>299000</v>
      </c>
    </row>
    <row r="2019" spans="1:6" x14ac:dyDescent="0.35">
      <c r="A2019" s="1" t="s">
        <v>5926</v>
      </c>
      <c r="B2019" s="1" t="s">
        <v>5927</v>
      </c>
      <c r="C2019" s="1" t="s">
        <v>3676</v>
      </c>
      <c r="D2019">
        <v>2</v>
      </c>
      <c r="E2019" s="5">
        <v>449000</v>
      </c>
      <c r="F2019" s="5">
        <v>898000</v>
      </c>
    </row>
    <row r="2020" spans="1:6" x14ac:dyDescent="0.35">
      <c r="A2020" s="1" t="s">
        <v>5928</v>
      </c>
      <c r="B2020" s="1" t="s">
        <v>5927</v>
      </c>
      <c r="C2020" s="1" t="s">
        <v>3837</v>
      </c>
      <c r="D2020">
        <v>1</v>
      </c>
      <c r="E2020" s="5">
        <v>329000</v>
      </c>
      <c r="F2020" s="5">
        <v>329000</v>
      </c>
    </row>
    <row r="2021" spans="1:6" x14ac:dyDescent="0.35">
      <c r="A2021" s="1" t="s">
        <v>5929</v>
      </c>
      <c r="B2021" s="1" t="s">
        <v>5930</v>
      </c>
      <c r="C2021" s="1" t="s">
        <v>3142</v>
      </c>
      <c r="D2021">
        <v>2</v>
      </c>
      <c r="E2021" s="5">
        <v>399000</v>
      </c>
      <c r="F2021" s="5">
        <v>798000</v>
      </c>
    </row>
    <row r="2022" spans="1:6" x14ac:dyDescent="0.35">
      <c r="A2022" s="1" t="s">
        <v>5931</v>
      </c>
      <c r="B2022" s="1" t="s">
        <v>5930</v>
      </c>
      <c r="C2022" s="1" t="s">
        <v>2461</v>
      </c>
      <c r="D2022">
        <v>1</v>
      </c>
      <c r="E2022" s="5">
        <v>89000</v>
      </c>
      <c r="F2022" s="5">
        <v>89000</v>
      </c>
    </row>
    <row r="2023" spans="1:6" x14ac:dyDescent="0.35">
      <c r="A2023" s="1" t="s">
        <v>5932</v>
      </c>
      <c r="B2023" s="1" t="s">
        <v>5933</v>
      </c>
      <c r="C2023" s="1" t="s">
        <v>3626</v>
      </c>
      <c r="D2023">
        <v>1</v>
      </c>
      <c r="E2023" s="5">
        <v>499000</v>
      </c>
      <c r="F2023" s="5">
        <v>499000</v>
      </c>
    </row>
    <row r="2024" spans="1:6" x14ac:dyDescent="0.35">
      <c r="A2024" s="1" t="s">
        <v>5934</v>
      </c>
      <c r="B2024" s="1" t="s">
        <v>5935</v>
      </c>
      <c r="C2024" s="1" t="s">
        <v>2487</v>
      </c>
      <c r="D2024">
        <v>2</v>
      </c>
      <c r="E2024" s="5">
        <v>89000</v>
      </c>
      <c r="F2024" s="5">
        <v>178000</v>
      </c>
    </row>
    <row r="2025" spans="1:6" x14ac:dyDescent="0.35">
      <c r="A2025" s="1" t="s">
        <v>5936</v>
      </c>
      <c r="B2025" s="1" t="s">
        <v>5935</v>
      </c>
      <c r="C2025" s="1" t="s">
        <v>2808</v>
      </c>
      <c r="D2025">
        <v>3</v>
      </c>
      <c r="E2025" s="5">
        <v>199000</v>
      </c>
      <c r="F2025" s="5">
        <v>597000</v>
      </c>
    </row>
    <row r="2026" spans="1:6" x14ac:dyDescent="0.35">
      <c r="A2026" s="1" t="s">
        <v>5937</v>
      </c>
      <c r="B2026" s="1" t="s">
        <v>5935</v>
      </c>
      <c r="C2026" s="1" t="s">
        <v>2646</v>
      </c>
      <c r="D2026">
        <v>2</v>
      </c>
      <c r="E2026" s="5">
        <v>299000</v>
      </c>
      <c r="F2026" s="5">
        <v>598000</v>
      </c>
    </row>
    <row r="2027" spans="1:6" x14ac:dyDescent="0.35">
      <c r="A2027" s="1" t="s">
        <v>5938</v>
      </c>
      <c r="B2027" s="1" t="s">
        <v>5939</v>
      </c>
      <c r="C2027" s="1" t="s">
        <v>2801</v>
      </c>
      <c r="D2027">
        <v>1</v>
      </c>
      <c r="E2027" s="5">
        <v>399000</v>
      </c>
      <c r="F2027" s="5">
        <v>399000</v>
      </c>
    </row>
    <row r="2028" spans="1:6" x14ac:dyDescent="0.35">
      <c r="A2028" s="1" t="s">
        <v>5940</v>
      </c>
      <c r="B2028" s="1" t="s">
        <v>5939</v>
      </c>
      <c r="C2028" s="1" t="s">
        <v>2622</v>
      </c>
      <c r="D2028">
        <v>1</v>
      </c>
      <c r="E2028" s="5">
        <v>149000</v>
      </c>
      <c r="F2028" s="5">
        <v>149000</v>
      </c>
    </row>
    <row r="2029" spans="1:6" x14ac:dyDescent="0.35">
      <c r="A2029" s="1" t="s">
        <v>5941</v>
      </c>
      <c r="B2029" s="1" t="s">
        <v>5939</v>
      </c>
      <c r="C2029" s="1" t="s">
        <v>2470</v>
      </c>
      <c r="D2029">
        <v>1</v>
      </c>
      <c r="E2029" s="5">
        <v>229000</v>
      </c>
      <c r="F2029" s="5">
        <v>229000</v>
      </c>
    </row>
    <row r="2030" spans="1:6" x14ac:dyDescent="0.35">
      <c r="A2030" s="1" t="s">
        <v>5942</v>
      </c>
      <c r="B2030" s="1" t="s">
        <v>5943</v>
      </c>
      <c r="C2030" s="1" t="s">
        <v>2746</v>
      </c>
      <c r="D2030">
        <v>2</v>
      </c>
      <c r="E2030" s="5">
        <v>329000</v>
      </c>
      <c r="F2030" s="5">
        <v>658000</v>
      </c>
    </row>
    <row r="2031" spans="1:6" x14ac:dyDescent="0.35">
      <c r="A2031" s="1" t="s">
        <v>5944</v>
      </c>
      <c r="B2031" s="1" t="s">
        <v>5943</v>
      </c>
      <c r="C2031" s="1" t="s">
        <v>3547</v>
      </c>
      <c r="D2031">
        <v>1</v>
      </c>
      <c r="E2031" s="5">
        <v>249000</v>
      </c>
      <c r="F2031" s="5">
        <v>249000</v>
      </c>
    </row>
    <row r="2032" spans="1:6" x14ac:dyDescent="0.35">
      <c r="A2032" s="1" t="s">
        <v>5945</v>
      </c>
      <c r="B2032" s="1" t="s">
        <v>5946</v>
      </c>
      <c r="C2032" s="1" t="s">
        <v>3015</v>
      </c>
      <c r="D2032">
        <v>1</v>
      </c>
      <c r="E2032" s="5">
        <v>179000</v>
      </c>
      <c r="F2032" s="5">
        <v>179000</v>
      </c>
    </row>
    <row r="2033" spans="1:6" x14ac:dyDescent="0.35">
      <c r="A2033" s="1" t="s">
        <v>5947</v>
      </c>
      <c r="B2033" s="1" t="s">
        <v>5948</v>
      </c>
      <c r="C2033" s="1" t="s">
        <v>2548</v>
      </c>
      <c r="D2033">
        <v>1</v>
      </c>
      <c r="E2033" s="5">
        <v>599000</v>
      </c>
      <c r="F2033" s="5">
        <v>599000</v>
      </c>
    </row>
    <row r="2034" spans="1:6" x14ac:dyDescent="0.35">
      <c r="A2034" s="1" t="s">
        <v>5949</v>
      </c>
      <c r="B2034" s="1" t="s">
        <v>5948</v>
      </c>
      <c r="C2034" s="1" t="s">
        <v>2394</v>
      </c>
      <c r="D2034">
        <v>3</v>
      </c>
      <c r="E2034" s="5">
        <v>129000</v>
      </c>
      <c r="F2034" s="5">
        <v>387000</v>
      </c>
    </row>
    <row r="2035" spans="1:6" x14ac:dyDescent="0.35">
      <c r="A2035" s="1" t="s">
        <v>5950</v>
      </c>
      <c r="B2035" s="1" t="s">
        <v>5951</v>
      </c>
      <c r="C2035" s="1" t="s">
        <v>2688</v>
      </c>
      <c r="D2035">
        <v>1</v>
      </c>
      <c r="E2035" s="5">
        <v>119000</v>
      </c>
      <c r="F2035" s="5">
        <v>119000</v>
      </c>
    </row>
    <row r="2036" spans="1:6" x14ac:dyDescent="0.35">
      <c r="A2036" s="1" t="s">
        <v>5952</v>
      </c>
      <c r="B2036" s="1" t="s">
        <v>5951</v>
      </c>
      <c r="C2036" s="1" t="s">
        <v>2996</v>
      </c>
      <c r="D2036">
        <v>2</v>
      </c>
      <c r="E2036" s="5">
        <v>129000</v>
      </c>
      <c r="F2036" s="5">
        <v>258000</v>
      </c>
    </row>
    <row r="2037" spans="1:6" x14ac:dyDescent="0.35">
      <c r="A2037" s="1" t="s">
        <v>5953</v>
      </c>
      <c r="B2037" s="1" t="s">
        <v>5954</v>
      </c>
      <c r="C2037" s="1" t="s">
        <v>2748</v>
      </c>
      <c r="D2037">
        <v>3</v>
      </c>
      <c r="E2037" s="5">
        <v>119000</v>
      </c>
      <c r="F2037" s="5">
        <v>357000</v>
      </c>
    </row>
    <row r="2038" spans="1:6" x14ac:dyDescent="0.35">
      <c r="A2038" s="1" t="s">
        <v>5955</v>
      </c>
      <c r="B2038" s="1" t="s">
        <v>5954</v>
      </c>
      <c r="C2038" s="1" t="s">
        <v>2577</v>
      </c>
      <c r="D2038">
        <v>1</v>
      </c>
      <c r="E2038" s="5">
        <v>99000</v>
      </c>
      <c r="F2038" s="5">
        <v>99000</v>
      </c>
    </row>
    <row r="2039" spans="1:6" x14ac:dyDescent="0.35">
      <c r="A2039" s="1" t="s">
        <v>5956</v>
      </c>
      <c r="B2039" s="1" t="s">
        <v>5957</v>
      </c>
      <c r="C2039" s="1" t="s">
        <v>2869</v>
      </c>
      <c r="D2039">
        <v>3</v>
      </c>
      <c r="E2039" s="5">
        <v>499000</v>
      </c>
      <c r="F2039" s="5">
        <v>1497000</v>
      </c>
    </row>
    <row r="2040" spans="1:6" x14ac:dyDescent="0.35">
      <c r="A2040" s="1" t="s">
        <v>5958</v>
      </c>
      <c r="B2040" s="1" t="s">
        <v>5959</v>
      </c>
      <c r="C2040" s="1" t="s">
        <v>2761</v>
      </c>
      <c r="D2040">
        <v>1</v>
      </c>
      <c r="E2040" s="5">
        <v>179000</v>
      </c>
      <c r="F2040" s="5">
        <v>179000</v>
      </c>
    </row>
    <row r="2041" spans="1:6" x14ac:dyDescent="0.35">
      <c r="A2041" s="1" t="s">
        <v>5960</v>
      </c>
      <c r="B2041" s="1" t="s">
        <v>5961</v>
      </c>
      <c r="C2041" s="1" t="s">
        <v>2427</v>
      </c>
      <c r="D2041">
        <v>2</v>
      </c>
      <c r="E2041" s="5">
        <v>49000</v>
      </c>
      <c r="F2041" s="5">
        <v>98000</v>
      </c>
    </row>
    <row r="2042" spans="1:6" x14ac:dyDescent="0.35">
      <c r="A2042" s="1" t="s">
        <v>5962</v>
      </c>
      <c r="B2042" s="1" t="s">
        <v>5961</v>
      </c>
      <c r="C2042" s="1" t="s">
        <v>2759</v>
      </c>
      <c r="D2042">
        <v>1</v>
      </c>
      <c r="E2042" s="5">
        <v>229000</v>
      </c>
      <c r="F2042" s="5">
        <v>229000</v>
      </c>
    </row>
    <row r="2043" spans="1:6" x14ac:dyDescent="0.35">
      <c r="A2043" s="1" t="s">
        <v>5963</v>
      </c>
      <c r="B2043" s="1" t="s">
        <v>5964</v>
      </c>
      <c r="C2043" s="1" t="s">
        <v>5387</v>
      </c>
      <c r="D2043">
        <v>1</v>
      </c>
      <c r="E2043" s="5">
        <v>129000</v>
      </c>
      <c r="F2043" s="5">
        <v>129000</v>
      </c>
    </row>
    <row r="2044" spans="1:6" x14ac:dyDescent="0.35">
      <c r="A2044" s="1" t="s">
        <v>5965</v>
      </c>
      <c r="B2044" s="1" t="s">
        <v>5966</v>
      </c>
      <c r="C2044" s="1" t="s">
        <v>4230</v>
      </c>
      <c r="D2044">
        <v>1</v>
      </c>
      <c r="E2044" s="5">
        <v>449000</v>
      </c>
      <c r="F2044" s="5">
        <v>449000</v>
      </c>
    </row>
    <row r="2045" spans="1:6" x14ac:dyDescent="0.35">
      <c r="A2045" s="1" t="s">
        <v>5967</v>
      </c>
      <c r="B2045" s="1" t="s">
        <v>5968</v>
      </c>
      <c r="C2045" s="1" t="s">
        <v>2585</v>
      </c>
      <c r="D2045">
        <v>1</v>
      </c>
      <c r="E2045" s="5">
        <v>499000</v>
      </c>
      <c r="F2045" s="5">
        <v>499000</v>
      </c>
    </row>
    <row r="2046" spans="1:6" x14ac:dyDescent="0.35">
      <c r="A2046" s="1" t="s">
        <v>5969</v>
      </c>
      <c r="B2046" s="1" t="s">
        <v>5970</v>
      </c>
      <c r="C2046" s="1" t="s">
        <v>2441</v>
      </c>
      <c r="D2046">
        <v>1</v>
      </c>
      <c r="E2046" s="5">
        <v>599000</v>
      </c>
      <c r="F2046" s="5">
        <v>599000</v>
      </c>
    </row>
    <row r="2047" spans="1:6" x14ac:dyDescent="0.35">
      <c r="A2047" s="1" t="s">
        <v>5971</v>
      </c>
      <c r="B2047" s="1" t="s">
        <v>5970</v>
      </c>
      <c r="C2047" s="1" t="s">
        <v>3074</v>
      </c>
      <c r="D2047">
        <v>1</v>
      </c>
      <c r="E2047" s="5">
        <v>229000</v>
      </c>
      <c r="F2047" s="5">
        <v>229000</v>
      </c>
    </row>
    <row r="2048" spans="1:6" x14ac:dyDescent="0.35">
      <c r="A2048" s="1" t="s">
        <v>5972</v>
      </c>
      <c r="B2048" s="1" t="s">
        <v>5970</v>
      </c>
      <c r="C2048" s="1" t="s">
        <v>2596</v>
      </c>
      <c r="D2048">
        <v>1</v>
      </c>
      <c r="E2048" s="5">
        <v>89000</v>
      </c>
      <c r="F2048" s="5">
        <v>89000</v>
      </c>
    </row>
    <row r="2049" spans="1:6" x14ac:dyDescent="0.35">
      <c r="A2049" s="1" t="s">
        <v>5973</v>
      </c>
      <c r="B2049" s="1" t="s">
        <v>5974</v>
      </c>
      <c r="C2049" s="1" t="s">
        <v>3077</v>
      </c>
      <c r="D2049">
        <v>2</v>
      </c>
      <c r="E2049" s="5">
        <v>199000</v>
      </c>
      <c r="F2049" s="5">
        <v>398000</v>
      </c>
    </row>
    <row r="2050" spans="1:6" x14ac:dyDescent="0.35">
      <c r="A2050" s="1" t="s">
        <v>5975</v>
      </c>
      <c r="B2050" s="1" t="s">
        <v>5974</v>
      </c>
      <c r="C2050" s="1" t="s">
        <v>2524</v>
      </c>
      <c r="D2050">
        <v>1</v>
      </c>
      <c r="E2050" s="5">
        <v>79000</v>
      </c>
      <c r="F2050" s="5">
        <v>79000</v>
      </c>
    </row>
    <row r="2051" spans="1:6" x14ac:dyDescent="0.35">
      <c r="A2051" s="1" t="s">
        <v>5976</v>
      </c>
      <c r="B2051" s="1" t="s">
        <v>5977</v>
      </c>
      <c r="C2051" s="1" t="s">
        <v>2634</v>
      </c>
      <c r="D2051">
        <v>1</v>
      </c>
      <c r="E2051" s="5">
        <v>49000</v>
      </c>
      <c r="F2051" s="5">
        <v>49000</v>
      </c>
    </row>
    <row r="2052" spans="1:6" x14ac:dyDescent="0.35">
      <c r="A2052" s="1" t="s">
        <v>5978</v>
      </c>
      <c r="B2052" s="1" t="s">
        <v>5979</v>
      </c>
      <c r="C2052" s="1" t="s">
        <v>3245</v>
      </c>
      <c r="D2052">
        <v>1</v>
      </c>
      <c r="E2052" s="5">
        <v>499000</v>
      </c>
      <c r="F2052" s="5">
        <v>499000</v>
      </c>
    </row>
    <row r="2053" spans="1:6" x14ac:dyDescent="0.35">
      <c r="A2053" s="1" t="s">
        <v>5980</v>
      </c>
      <c r="B2053" s="1" t="s">
        <v>5979</v>
      </c>
      <c r="C2053" s="1" t="s">
        <v>2418</v>
      </c>
      <c r="D2053">
        <v>1</v>
      </c>
      <c r="E2053" s="5">
        <v>279000</v>
      </c>
      <c r="F2053" s="5">
        <v>279000</v>
      </c>
    </row>
    <row r="2054" spans="1:6" x14ac:dyDescent="0.35">
      <c r="A2054" s="1" t="s">
        <v>5981</v>
      </c>
      <c r="B2054" s="1" t="s">
        <v>5982</v>
      </c>
      <c r="C2054" s="1" t="s">
        <v>2439</v>
      </c>
      <c r="D2054">
        <v>1</v>
      </c>
      <c r="E2054" s="5">
        <v>599000</v>
      </c>
      <c r="F2054" s="5">
        <v>599000</v>
      </c>
    </row>
    <row r="2055" spans="1:6" x14ac:dyDescent="0.35">
      <c r="A2055" s="1" t="s">
        <v>5983</v>
      </c>
      <c r="B2055" s="1" t="s">
        <v>5984</v>
      </c>
      <c r="C2055" s="1" t="s">
        <v>2588</v>
      </c>
      <c r="D2055">
        <v>1</v>
      </c>
      <c r="E2055" s="5">
        <v>279000</v>
      </c>
      <c r="F2055" s="5">
        <v>279000</v>
      </c>
    </row>
    <row r="2056" spans="1:6" x14ac:dyDescent="0.35">
      <c r="A2056" s="1" t="s">
        <v>5985</v>
      </c>
      <c r="B2056" s="1" t="s">
        <v>5986</v>
      </c>
      <c r="C2056" s="1" t="s">
        <v>2492</v>
      </c>
      <c r="D2056">
        <v>2</v>
      </c>
      <c r="E2056" s="5">
        <v>59000</v>
      </c>
      <c r="F2056" s="5">
        <v>118000</v>
      </c>
    </row>
    <row r="2057" spans="1:6" x14ac:dyDescent="0.35">
      <c r="A2057" s="1" t="s">
        <v>5987</v>
      </c>
      <c r="B2057" s="1" t="s">
        <v>5986</v>
      </c>
      <c r="C2057" s="1" t="s">
        <v>3400</v>
      </c>
      <c r="D2057">
        <v>2</v>
      </c>
      <c r="E2057" s="5">
        <v>119000</v>
      </c>
      <c r="F2057" s="5">
        <v>238000</v>
      </c>
    </row>
    <row r="2058" spans="1:6" x14ac:dyDescent="0.35">
      <c r="A2058" s="1" t="s">
        <v>5988</v>
      </c>
      <c r="B2058" s="1" t="s">
        <v>5986</v>
      </c>
      <c r="C2058" s="1" t="s">
        <v>3142</v>
      </c>
      <c r="D2058">
        <v>2</v>
      </c>
      <c r="E2058" s="5">
        <v>399000</v>
      </c>
      <c r="F2058" s="5">
        <v>798000</v>
      </c>
    </row>
    <row r="2059" spans="1:6" x14ac:dyDescent="0.35">
      <c r="A2059" s="1" t="s">
        <v>5989</v>
      </c>
      <c r="B2059" s="1" t="s">
        <v>5990</v>
      </c>
      <c r="C2059" s="1" t="s">
        <v>2527</v>
      </c>
      <c r="D2059">
        <v>1</v>
      </c>
      <c r="E2059" s="5">
        <v>279000</v>
      </c>
      <c r="F2059" s="5">
        <v>279000</v>
      </c>
    </row>
    <row r="2060" spans="1:6" x14ac:dyDescent="0.35">
      <c r="A2060" s="1" t="s">
        <v>5991</v>
      </c>
      <c r="B2060" s="1" t="s">
        <v>5992</v>
      </c>
      <c r="C2060" s="1" t="s">
        <v>2803</v>
      </c>
      <c r="D2060">
        <v>1</v>
      </c>
      <c r="E2060" s="5">
        <v>99000</v>
      </c>
      <c r="F2060" s="5">
        <v>99000</v>
      </c>
    </row>
    <row r="2061" spans="1:6" x14ac:dyDescent="0.35">
      <c r="A2061" s="1" t="s">
        <v>5993</v>
      </c>
      <c r="B2061" s="1" t="s">
        <v>5994</v>
      </c>
      <c r="C2061" s="1" t="s">
        <v>3346</v>
      </c>
      <c r="D2061">
        <v>1</v>
      </c>
      <c r="E2061" s="5">
        <v>399000</v>
      </c>
      <c r="F2061" s="5">
        <v>399000</v>
      </c>
    </row>
    <row r="2062" spans="1:6" x14ac:dyDescent="0.35">
      <c r="A2062" s="1" t="s">
        <v>5995</v>
      </c>
      <c r="B2062" s="1" t="s">
        <v>5996</v>
      </c>
      <c r="C2062" s="1" t="s">
        <v>2953</v>
      </c>
      <c r="D2062">
        <v>2</v>
      </c>
      <c r="E2062" s="5">
        <v>399000</v>
      </c>
      <c r="F2062" s="5">
        <v>798000</v>
      </c>
    </row>
    <row r="2063" spans="1:6" x14ac:dyDescent="0.35">
      <c r="A2063" s="1" t="s">
        <v>5997</v>
      </c>
      <c r="B2063" s="1" t="s">
        <v>5998</v>
      </c>
      <c r="C2063" s="1" t="s">
        <v>3396</v>
      </c>
      <c r="D2063">
        <v>1</v>
      </c>
      <c r="E2063" s="5">
        <v>129000</v>
      </c>
      <c r="F2063" s="5">
        <v>129000</v>
      </c>
    </row>
    <row r="2064" spans="1:6" x14ac:dyDescent="0.35">
      <c r="A2064" s="1" t="s">
        <v>5999</v>
      </c>
      <c r="B2064" s="1" t="s">
        <v>5998</v>
      </c>
      <c r="C2064" s="1" t="s">
        <v>2879</v>
      </c>
      <c r="D2064">
        <v>1</v>
      </c>
      <c r="E2064" s="5">
        <v>199000</v>
      </c>
      <c r="F2064" s="5">
        <v>199000</v>
      </c>
    </row>
    <row r="2065" spans="1:6" x14ac:dyDescent="0.35">
      <c r="A2065" s="1" t="s">
        <v>6000</v>
      </c>
      <c r="B2065" s="1" t="s">
        <v>6001</v>
      </c>
      <c r="C2065" s="1" t="s">
        <v>2937</v>
      </c>
      <c r="D2065">
        <v>1</v>
      </c>
      <c r="E2065" s="5">
        <v>49000</v>
      </c>
      <c r="F2065" s="5">
        <v>49000</v>
      </c>
    </row>
    <row r="2066" spans="1:6" x14ac:dyDescent="0.35">
      <c r="A2066" s="1" t="s">
        <v>6002</v>
      </c>
      <c r="B2066" s="1" t="s">
        <v>6001</v>
      </c>
      <c r="C2066" s="1" t="s">
        <v>4679</v>
      </c>
      <c r="D2066">
        <v>1</v>
      </c>
      <c r="E2066" s="5">
        <v>279000</v>
      </c>
      <c r="F2066" s="5">
        <v>279000</v>
      </c>
    </row>
    <row r="2067" spans="1:6" x14ac:dyDescent="0.35">
      <c r="A2067" s="1" t="s">
        <v>6003</v>
      </c>
      <c r="B2067" s="1" t="s">
        <v>6001</v>
      </c>
      <c r="C2067" s="1" t="s">
        <v>2387</v>
      </c>
      <c r="D2067">
        <v>1</v>
      </c>
      <c r="E2067" s="5">
        <v>599000</v>
      </c>
      <c r="F2067" s="5">
        <v>599000</v>
      </c>
    </row>
    <row r="2068" spans="1:6" x14ac:dyDescent="0.35">
      <c r="A2068" s="1" t="s">
        <v>6004</v>
      </c>
      <c r="B2068" s="1" t="s">
        <v>6005</v>
      </c>
      <c r="C2068" s="1" t="s">
        <v>2634</v>
      </c>
      <c r="D2068">
        <v>1</v>
      </c>
      <c r="E2068" s="5">
        <v>49000</v>
      </c>
      <c r="F2068" s="5">
        <v>49000</v>
      </c>
    </row>
    <row r="2069" spans="1:6" x14ac:dyDescent="0.35">
      <c r="A2069" s="1" t="s">
        <v>6006</v>
      </c>
      <c r="B2069" s="1" t="s">
        <v>6005</v>
      </c>
      <c r="C2069" s="1" t="s">
        <v>2756</v>
      </c>
      <c r="D2069">
        <v>2</v>
      </c>
      <c r="E2069" s="5">
        <v>279000</v>
      </c>
      <c r="F2069" s="5">
        <v>558000</v>
      </c>
    </row>
    <row r="2070" spans="1:6" x14ac:dyDescent="0.35">
      <c r="A2070" s="1" t="s">
        <v>6007</v>
      </c>
      <c r="B2070" s="1" t="s">
        <v>6005</v>
      </c>
      <c r="C2070" s="1" t="s">
        <v>2627</v>
      </c>
      <c r="D2070">
        <v>2</v>
      </c>
      <c r="E2070" s="5">
        <v>179000</v>
      </c>
      <c r="F2070" s="5">
        <v>358000</v>
      </c>
    </row>
    <row r="2071" spans="1:6" x14ac:dyDescent="0.35">
      <c r="A2071" s="1" t="s">
        <v>6008</v>
      </c>
      <c r="B2071" s="1" t="s">
        <v>6009</v>
      </c>
      <c r="C2071" s="1" t="s">
        <v>4230</v>
      </c>
      <c r="D2071">
        <v>1</v>
      </c>
      <c r="E2071" s="5">
        <v>449000</v>
      </c>
      <c r="F2071" s="5">
        <v>449000</v>
      </c>
    </row>
    <row r="2072" spans="1:6" x14ac:dyDescent="0.35">
      <c r="A2072" s="1" t="s">
        <v>6010</v>
      </c>
      <c r="B2072" s="1" t="s">
        <v>6009</v>
      </c>
      <c r="C2072" s="1" t="s">
        <v>2980</v>
      </c>
      <c r="D2072">
        <v>1</v>
      </c>
      <c r="E2072" s="5">
        <v>279000</v>
      </c>
      <c r="F2072" s="5">
        <v>279000</v>
      </c>
    </row>
    <row r="2073" spans="1:6" x14ac:dyDescent="0.35">
      <c r="A2073" s="1" t="s">
        <v>6011</v>
      </c>
      <c r="B2073" s="1" t="s">
        <v>6009</v>
      </c>
      <c r="C2073" s="1" t="s">
        <v>2455</v>
      </c>
      <c r="D2073">
        <v>1</v>
      </c>
      <c r="E2073" s="5">
        <v>249000</v>
      </c>
      <c r="F2073" s="5">
        <v>249000</v>
      </c>
    </row>
    <row r="2074" spans="1:6" x14ac:dyDescent="0.35">
      <c r="A2074" s="1" t="s">
        <v>6012</v>
      </c>
      <c r="B2074" s="1" t="s">
        <v>6013</v>
      </c>
      <c r="C2074" s="1" t="s">
        <v>2468</v>
      </c>
      <c r="D2074">
        <v>1</v>
      </c>
      <c r="E2074" s="5">
        <v>79000</v>
      </c>
      <c r="F2074" s="5">
        <v>79000</v>
      </c>
    </row>
    <row r="2075" spans="1:6" x14ac:dyDescent="0.35">
      <c r="A2075" s="1" t="s">
        <v>6014</v>
      </c>
      <c r="B2075" s="1" t="s">
        <v>6013</v>
      </c>
      <c r="C2075" s="1" t="s">
        <v>4306</v>
      </c>
      <c r="D2075">
        <v>3</v>
      </c>
      <c r="E2075" s="5">
        <v>399000</v>
      </c>
      <c r="F2075" s="5">
        <v>1197000</v>
      </c>
    </row>
    <row r="2076" spans="1:6" x14ac:dyDescent="0.35">
      <c r="A2076" s="1" t="s">
        <v>6015</v>
      </c>
      <c r="B2076" s="1" t="s">
        <v>6016</v>
      </c>
      <c r="C2076" s="1" t="s">
        <v>2890</v>
      </c>
      <c r="D2076">
        <v>1</v>
      </c>
      <c r="E2076" s="5">
        <v>129000</v>
      </c>
      <c r="F2076" s="5">
        <v>129000</v>
      </c>
    </row>
    <row r="2077" spans="1:6" x14ac:dyDescent="0.35">
      <c r="A2077" s="1" t="s">
        <v>6017</v>
      </c>
      <c r="B2077" s="1" t="s">
        <v>6018</v>
      </c>
      <c r="C2077" s="1" t="s">
        <v>2596</v>
      </c>
      <c r="D2077">
        <v>1</v>
      </c>
      <c r="E2077" s="5">
        <v>89000</v>
      </c>
      <c r="F2077" s="5">
        <v>89000</v>
      </c>
    </row>
    <row r="2078" spans="1:6" x14ac:dyDescent="0.35">
      <c r="A2078" s="1" t="s">
        <v>6019</v>
      </c>
      <c r="B2078" s="1" t="s">
        <v>6018</v>
      </c>
      <c r="C2078" s="1" t="s">
        <v>2475</v>
      </c>
      <c r="D2078">
        <v>2</v>
      </c>
      <c r="E2078" s="5">
        <v>249000</v>
      </c>
      <c r="F2078" s="5">
        <v>498000</v>
      </c>
    </row>
    <row r="2079" spans="1:6" x14ac:dyDescent="0.35">
      <c r="A2079" s="1" t="s">
        <v>6020</v>
      </c>
      <c r="B2079" s="1" t="s">
        <v>6021</v>
      </c>
      <c r="C2079" s="1" t="s">
        <v>2402</v>
      </c>
      <c r="D2079">
        <v>2</v>
      </c>
      <c r="E2079" s="5">
        <v>119000</v>
      </c>
      <c r="F2079" s="5">
        <v>238000</v>
      </c>
    </row>
    <row r="2080" spans="1:6" x14ac:dyDescent="0.35">
      <c r="A2080" s="1" t="s">
        <v>6022</v>
      </c>
      <c r="B2080" s="1" t="s">
        <v>6023</v>
      </c>
      <c r="C2080" s="1" t="s">
        <v>2833</v>
      </c>
      <c r="D2080">
        <v>1</v>
      </c>
      <c r="E2080" s="5">
        <v>49000</v>
      </c>
      <c r="F2080" s="5">
        <v>49000</v>
      </c>
    </row>
    <row r="2081" spans="1:6" x14ac:dyDescent="0.35">
      <c r="A2081" s="1" t="s">
        <v>6024</v>
      </c>
      <c r="B2081" s="1" t="s">
        <v>6023</v>
      </c>
      <c r="C2081" s="1" t="s">
        <v>3823</v>
      </c>
      <c r="D2081">
        <v>2</v>
      </c>
      <c r="E2081" s="5">
        <v>399000</v>
      </c>
      <c r="F2081" s="5">
        <v>798000</v>
      </c>
    </row>
    <row r="2082" spans="1:6" x14ac:dyDescent="0.35">
      <c r="A2082" s="1" t="s">
        <v>6025</v>
      </c>
      <c r="B2082" s="1" t="s">
        <v>6023</v>
      </c>
      <c r="C2082" s="1" t="s">
        <v>2570</v>
      </c>
      <c r="D2082">
        <v>1</v>
      </c>
      <c r="E2082" s="5">
        <v>279000</v>
      </c>
      <c r="F2082" s="5">
        <v>279000</v>
      </c>
    </row>
    <row r="2083" spans="1:6" x14ac:dyDescent="0.35">
      <c r="A2083" s="1" t="s">
        <v>6026</v>
      </c>
      <c r="B2083" s="1" t="s">
        <v>6027</v>
      </c>
      <c r="C2083" s="1" t="s">
        <v>2861</v>
      </c>
      <c r="D2083">
        <v>3</v>
      </c>
      <c r="E2083" s="5">
        <v>119000</v>
      </c>
      <c r="F2083" s="5">
        <v>357000</v>
      </c>
    </row>
    <row r="2084" spans="1:6" x14ac:dyDescent="0.35">
      <c r="A2084" s="1" t="s">
        <v>6028</v>
      </c>
      <c r="B2084" s="1" t="s">
        <v>6029</v>
      </c>
      <c r="C2084" s="1" t="s">
        <v>3231</v>
      </c>
      <c r="D2084">
        <v>2</v>
      </c>
      <c r="E2084" s="5">
        <v>329000</v>
      </c>
      <c r="F2084" s="5">
        <v>658000</v>
      </c>
    </row>
    <row r="2085" spans="1:6" x14ac:dyDescent="0.35">
      <c r="A2085" s="1" t="s">
        <v>6030</v>
      </c>
      <c r="B2085" s="1" t="s">
        <v>6031</v>
      </c>
      <c r="C2085" s="1" t="s">
        <v>3536</v>
      </c>
      <c r="D2085">
        <v>1</v>
      </c>
      <c r="E2085" s="5">
        <v>119000</v>
      </c>
      <c r="F2085" s="5">
        <v>119000</v>
      </c>
    </row>
    <row r="2086" spans="1:6" x14ac:dyDescent="0.35">
      <c r="A2086" s="1" t="s">
        <v>6032</v>
      </c>
      <c r="B2086" s="1" t="s">
        <v>6031</v>
      </c>
      <c r="C2086" s="1" t="s">
        <v>3519</v>
      </c>
      <c r="D2086">
        <v>1</v>
      </c>
      <c r="E2086" s="5">
        <v>49000</v>
      </c>
      <c r="F2086" s="5">
        <v>49000</v>
      </c>
    </row>
    <row r="2087" spans="1:6" x14ac:dyDescent="0.35">
      <c r="A2087" s="1" t="s">
        <v>6033</v>
      </c>
      <c r="B2087" s="1" t="s">
        <v>6034</v>
      </c>
      <c r="C2087" s="1" t="s">
        <v>2942</v>
      </c>
      <c r="D2087">
        <v>2</v>
      </c>
      <c r="E2087" s="5">
        <v>149000</v>
      </c>
      <c r="F2087" s="5">
        <v>298000</v>
      </c>
    </row>
    <row r="2088" spans="1:6" x14ac:dyDescent="0.35">
      <c r="A2088" s="1" t="s">
        <v>6035</v>
      </c>
      <c r="B2088" s="1" t="s">
        <v>6034</v>
      </c>
      <c r="C2088" s="1" t="s">
        <v>2394</v>
      </c>
      <c r="D2088">
        <v>2</v>
      </c>
      <c r="E2088" s="5">
        <v>129000</v>
      </c>
      <c r="F2088" s="5">
        <v>258000</v>
      </c>
    </row>
    <row r="2089" spans="1:6" x14ac:dyDescent="0.35">
      <c r="A2089" s="1" t="s">
        <v>6036</v>
      </c>
      <c r="B2089" s="1" t="s">
        <v>6037</v>
      </c>
      <c r="C2089" s="1" t="s">
        <v>2427</v>
      </c>
      <c r="D2089">
        <v>1</v>
      </c>
      <c r="E2089" s="5">
        <v>49000</v>
      </c>
      <c r="F2089" s="5">
        <v>49000</v>
      </c>
    </row>
    <row r="2090" spans="1:6" x14ac:dyDescent="0.35">
      <c r="A2090" s="1" t="s">
        <v>6038</v>
      </c>
      <c r="B2090" s="1" t="s">
        <v>6039</v>
      </c>
      <c r="C2090" s="1" t="s">
        <v>2986</v>
      </c>
      <c r="D2090">
        <v>1</v>
      </c>
      <c r="E2090" s="5">
        <v>549000</v>
      </c>
      <c r="F2090" s="5">
        <v>549000</v>
      </c>
    </row>
    <row r="2091" spans="1:6" x14ac:dyDescent="0.35">
      <c r="A2091" s="1" t="s">
        <v>6040</v>
      </c>
      <c r="B2091" s="1" t="s">
        <v>6039</v>
      </c>
      <c r="C2091" s="1" t="s">
        <v>3895</v>
      </c>
      <c r="D2091">
        <v>1</v>
      </c>
      <c r="E2091" s="5">
        <v>59000</v>
      </c>
      <c r="F2091" s="5">
        <v>59000</v>
      </c>
    </row>
    <row r="2092" spans="1:6" x14ac:dyDescent="0.35">
      <c r="A2092" s="1" t="s">
        <v>6041</v>
      </c>
      <c r="B2092" s="1" t="s">
        <v>6042</v>
      </c>
      <c r="C2092" s="1" t="s">
        <v>2439</v>
      </c>
      <c r="D2092">
        <v>1</v>
      </c>
      <c r="E2092" s="5">
        <v>599000</v>
      </c>
      <c r="F2092" s="5">
        <v>599000</v>
      </c>
    </row>
    <row r="2093" spans="1:6" x14ac:dyDescent="0.35">
      <c r="A2093" s="1" t="s">
        <v>6043</v>
      </c>
      <c r="B2093" s="1" t="s">
        <v>6042</v>
      </c>
      <c r="C2093" s="1" t="s">
        <v>4679</v>
      </c>
      <c r="D2093">
        <v>2</v>
      </c>
      <c r="E2093" s="5">
        <v>279000</v>
      </c>
      <c r="F2093" s="5">
        <v>558000</v>
      </c>
    </row>
    <row r="2094" spans="1:6" x14ac:dyDescent="0.35">
      <c r="A2094" s="1" t="s">
        <v>6044</v>
      </c>
      <c r="B2094" s="1" t="s">
        <v>6045</v>
      </c>
      <c r="C2094" s="1" t="s">
        <v>2555</v>
      </c>
      <c r="D2094">
        <v>1</v>
      </c>
      <c r="E2094" s="5">
        <v>349000</v>
      </c>
      <c r="F2094" s="5">
        <v>349000</v>
      </c>
    </row>
    <row r="2095" spans="1:6" x14ac:dyDescent="0.35">
      <c r="A2095" s="1" t="s">
        <v>6046</v>
      </c>
      <c r="B2095" s="1" t="s">
        <v>6045</v>
      </c>
      <c r="C2095" s="1" t="s">
        <v>2977</v>
      </c>
      <c r="D2095">
        <v>1</v>
      </c>
      <c r="E2095" s="5">
        <v>599000</v>
      </c>
      <c r="F2095" s="5">
        <v>599000</v>
      </c>
    </row>
    <row r="2096" spans="1:6" x14ac:dyDescent="0.35">
      <c r="A2096" s="1" t="s">
        <v>6047</v>
      </c>
      <c r="B2096" s="1" t="s">
        <v>6045</v>
      </c>
      <c r="C2096" s="1" t="s">
        <v>3420</v>
      </c>
      <c r="D2096">
        <v>2</v>
      </c>
      <c r="E2096" s="5">
        <v>89000</v>
      </c>
      <c r="F2096" s="5">
        <v>178000</v>
      </c>
    </row>
    <row r="2097" spans="1:6" x14ac:dyDescent="0.35">
      <c r="A2097" s="1" t="s">
        <v>6048</v>
      </c>
      <c r="B2097" s="1" t="s">
        <v>6049</v>
      </c>
      <c r="C2097" s="1" t="s">
        <v>3522</v>
      </c>
      <c r="D2097">
        <v>1</v>
      </c>
      <c r="E2097" s="5">
        <v>249000</v>
      </c>
      <c r="F2097" s="5">
        <v>249000</v>
      </c>
    </row>
    <row r="2098" spans="1:6" x14ac:dyDescent="0.35">
      <c r="A2098" s="1" t="s">
        <v>6050</v>
      </c>
      <c r="B2098" s="1" t="s">
        <v>6049</v>
      </c>
      <c r="C2098" s="1" t="s">
        <v>2551</v>
      </c>
      <c r="D2098">
        <v>1</v>
      </c>
      <c r="E2098" s="5">
        <v>179000</v>
      </c>
      <c r="F2098" s="5">
        <v>179000</v>
      </c>
    </row>
    <row r="2099" spans="1:6" x14ac:dyDescent="0.35">
      <c r="A2099" s="1" t="s">
        <v>6051</v>
      </c>
      <c r="B2099" s="1" t="s">
        <v>6049</v>
      </c>
      <c r="C2099" s="1" t="s">
        <v>2594</v>
      </c>
      <c r="D2099">
        <v>2</v>
      </c>
      <c r="E2099" s="5">
        <v>249000</v>
      </c>
      <c r="F2099" s="5">
        <v>498000</v>
      </c>
    </row>
    <row r="2100" spans="1:6" x14ac:dyDescent="0.35">
      <c r="A2100" s="1" t="s">
        <v>6052</v>
      </c>
      <c r="B2100" s="1" t="s">
        <v>6053</v>
      </c>
      <c r="C2100" s="1" t="s">
        <v>2672</v>
      </c>
      <c r="D2100">
        <v>2</v>
      </c>
      <c r="E2100" s="5">
        <v>349000</v>
      </c>
      <c r="F2100" s="5">
        <v>698000</v>
      </c>
    </row>
    <row r="2101" spans="1:6" x14ac:dyDescent="0.35">
      <c r="A2101" s="1" t="s">
        <v>6054</v>
      </c>
      <c r="B2101" s="1" t="s">
        <v>6055</v>
      </c>
      <c r="C2101" s="1" t="s">
        <v>3191</v>
      </c>
      <c r="D2101">
        <v>1</v>
      </c>
      <c r="E2101" s="5">
        <v>399000</v>
      </c>
      <c r="F2101" s="5">
        <v>399000</v>
      </c>
    </row>
    <row r="2102" spans="1:6" x14ac:dyDescent="0.35">
      <c r="A2102" s="1" t="s">
        <v>6056</v>
      </c>
      <c r="B2102" s="1" t="s">
        <v>6057</v>
      </c>
      <c r="C2102" s="1" t="s">
        <v>2840</v>
      </c>
      <c r="D2102">
        <v>2</v>
      </c>
      <c r="E2102" s="5">
        <v>279000</v>
      </c>
      <c r="F2102" s="5">
        <v>558000</v>
      </c>
    </row>
    <row r="2103" spans="1:6" x14ac:dyDescent="0.35">
      <c r="A2103" s="1" t="s">
        <v>6058</v>
      </c>
      <c r="B2103" s="1" t="s">
        <v>6057</v>
      </c>
      <c r="C2103" s="1" t="s">
        <v>2646</v>
      </c>
      <c r="D2103">
        <v>1</v>
      </c>
      <c r="E2103" s="5">
        <v>299000</v>
      </c>
      <c r="F2103" s="5">
        <v>299000</v>
      </c>
    </row>
    <row r="2104" spans="1:6" x14ac:dyDescent="0.35">
      <c r="A2104" s="1" t="s">
        <v>6059</v>
      </c>
      <c r="B2104" s="1" t="s">
        <v>6060</v>
      </c>
      <c r="C2104" s="1" t="s">
        <v>3152</v>
      </c>
      <c r="D2104">
        <v>1</v>
      </c>
      <c r="E2104" s="5">
        <v>249000</v>
      </c>
      <c r="F2104" s="5">
        <v>249000</v>
      </c>
    </row>
    <row r="2105" spans="1:6" x14ac:dyDescent="0.35">
      <c r="A2105" s="1" t="s">
        <v>6061</v>
      </c>
      <c r="B2105" s="1" t="s">
        <v>6062</v>
      </c>
      <c r="C2105" s="1" t="s">
        <v>3388</v>
      </c>
      <c r="D2105">
        <v>2</v>
      </c>
      <c r="E2105" s="5">
        <v>399000</v>
      </c>
      <c r="F2105" s="5">
        <v>798000</v>
      </c>
    </row>
    <row r="2106" spans="1:6" x14ac:dyDescent="0.35">
      <c r="A2106" s="1" t="s">
        <v>6063</v>
      </c>
      <c r="B2106" s="1" t="s">
        <v>6064</v>
      </c>
      <c r="C2106" s="1" t="s">
        <v>2702</v>
      </c>
      <c r="D2106">
        <v>2</v>
      </c>
      <c r="E2106" s="5">
        <v>99000</v>
      </c>
      <c r="F2106" s="5">
        <v>198000</v>
      </c>
    </row>
    <row r="2107" spans="1:6" x14ac:dyDescent="0.35">
      <c r="A2107" s="1" t="s">
        <v>6065</v>
      </c>
      <c r="B2107" s="1" t="s">
        <v>6064</v>
      </c>
      <c r="C2107" s="1" t="s">
        <v>2858</v>
      </c>
      <c r="D2107">
        <v>1</v>
      </c>
      <c r="E2107" s="5">
        <v>79000</v>
      </c>
      <c r="F2107" s="5">
        <v>79000</v>
      </c>
    </row>
    <row r="2108" spans="1:6" x14ac:dyDescent="0.35">
      <c r="A2108" s="1" t="s">
        <v>6066</v>
      </c>
      <c r="B2108" s="1" t="s">
        <v>6067</v>
      </c>
      <c r="C2108" s="1" t="s">
        <v>2439</v>
      </c>
      <c r="D2108">
        <v>1</v>
      </c>
      <c r="E2108" s="5">
        <v>599000</v>
      </c>
      <c r="F2108" s="5">
        <v>599000</v>
      </c>
    </row>
    <row r="2109" spans="1:6" x14ac:dyDescent="0.35">
      <c r="A2109" s="1" t="s">
        <v>6068</v>
      </c>
      <c r="B2109" s="1" t="s">
        <v>6069</v>
      </c>
      <c r="C2109" s="1" t="s">
        <v>2545</v>
      </c>
      <c r="D2109">
        <v>2</v>
      </c>
      <c r="E2109" s="5">
        <v>329000</v>
      </c>
      <c r="F2109" s="5">
        <v>658000</v>
      </c>
    </row>
    <row r="2110" spans="1:6" x14ac:dyDescent="0.35">
      <c r="A2110" s="1" t="s">
        <v>6070</v>
      </c>
      <c r="B2110" s="1" t="s">
        <v>6071</v>
      </c>
      <c r="C2110" s="1" t="s">
        <v>3041</v>
      </c>
      <c r="D2110">
        <v>1</v>
      </c>
      <c r="E2110" s="5">
        <v>89000</v>
      </c>
      <c r="F2110" s="5">
        <v>89000</v>
      </c>
    </row>
    <row r="2111" spans="1:6" x14ac:dyDescent="0.35">
      <c r="A2111" s="1" t="s">
        <v>6072</v>
      </c>
      <c r="B2111" s="1" t="s">
        <v>6071</v>
      </c>
      <c r="C2111" s="1" t="s">
        <v>2516</v>
      </c>
      <c r="D2111">
        <v>1</v>
      </c>
      <c r="E2111" s="5">
        <v>229000</v>
      </c>
      <c r="F2111" s="5">
        <v>229000</v>
      </c>
    </row>
    <row r="2112" spans="1:6" x14ac:dyDescent="0.35">
      <c r="A2112" s="1" t="s">
        <v>6073</v>
      </c>
      <c r="B2112" s="1" t="s">
        <v>6071</v>
      </c>
      <c r="C2112" s="1" t="s">
        <v>3211</v>
      </c>
      <c r="D2112">
        <v>2</v>
      </c>
      <c r="E2112" s="5">
        <v>129000</v>
      </c>
      <c r="F2112" s="5">
        <v>258000</v>
      </c>
    </row>
    <row r="2113" spans="1:6" x14ac:dyDescent="0.35">
      <c r="A2113" s="1" t="s">
        <v>6074</v>
      </c>
      <c r="B2113" s="1" t="s">
        <v>6075</v>
      </c>
      <c r="C2113" s="1" t="s">
        <v>2814</v>
      </c>
      <c r="D2113">
        <v>1</v>
      </c>
      <c r="E2113" s="5">
        <v>149000</v>
      </c>
      <c r="F2113" s="5">
        <v>149000</v>
      </c>
    </row>
    <row r="2114" spans="1:6" x14ac:dyDescent="0.35">
      <c r="A2114" s="1" t="s">
        <v>6076</v>
      </c>
      <c r="B2114" s="1" t="s">
        <v>6077</v>
      </c>
      <c r="C2114" s="1" t="s">
        <v>2866</v>
      </c>
      <c r="D2114">
        <v>2</v>
      </c>
      <c r="E2114" s="5">
        <v>199000</v>
      </c>
      <c r="F2114" s="5">
        <v>398000</v>
      </c>
    </row>
    <row r="2115" spans="1:6" x14ac:dyDescent="0.35">
      <c r="A2115" s="1" t="s">
        <v>6078</v>
      </c>
      <c r="B2115" s="1" t="s">
        <v>6079</v>
      </c>
      <c r="C2115" s="1" t="s">
        <v>2967</v>
      </c>
      <c r="D2115">
        <v>1</v>
      </c>
      <c r="E2115" s="5">
        <v>49000</v>
      </c>
      <c r="F2115" s="5">
        <v>49000</v>
      </c>
    </row>
    <row r="2116" spans="1:6" x14ac:dyDescent="0.35">
      <c r="A2116" s="1" t="s">
        <v>6080</v>
      </c>
      <c r="B2116" s="1" t="s">
        <v>6081</v>
      </c>
      <c r="C2116" s="1" t="s">
        <v>2690</v>
      </c>
      <c r="D2116">
        <v>2</v>
      </c>
      <c r="E2116" s="5">
        <v>199000</v>
      </c>
      <c r="F2116" s="5">
        <v>398000</v>
      </c>
    </row>
    <row r="2117" spans="1:6" x14ac:dyDescent="0.35">
      <c r="A2117" s="1" t="s">
        <v>6082</v>
      </c>
      <c r="B2117" s="1" t="s">
        <v>6081</v>
      </c>
      <c r="C2117" s="1" t="s">
        <v>2740</v>
      </c>
      <c r="D2117">
        <v>2</v>
      </c>
      <c r="E2117" s="5">
        <v>199000</v>
      </c>
      <c r="F2117" s="5">
        <v>398000</v>
      </c>
    </row>
    <row r="2118" spans="1:6" x14ac:dyDescent="0.35">
      <c r="A2118" s="1" t="s">
        <v>6083</v>
      </c>
      <c r="B2118" s="1" t="s">
        <v>6081</v>
      </c>
      <c r="C2118" s="1" t="s">
        <v>2427</v>
      </c>
      <c r="D2118">
        <v>1</v>
      </c>
      <c r="E2118" s="5">
        <v>49000</v>
      </c>
      <c r="F2118" s="5">
        <v>49000</v>
      </c>
    </row>
    <row r="2119" spans="1:6" x14ac:dyDescent="0.35">
      <c r="A2119" s="1" t="s">
        <v>6084</v>
      </c>
      <c r="B2119" s="1" t="s">
        <v>6085</v>
      </c>
      <c r="C2119" s="1" t="s">
        <v>2655</v>
      </c>
      <c r="D2119">
        <v>1</v>
      </c>
      <c r="E2119" s="5">
        <v>89000</v>
      </c>
      <c r="F2119" s="5">
        <v>89000</v>
      </c>
    </row>
    <row r="2120" spans="1:6" x14ac:dyDescent="0.35">
      <c r="A2120" s="1" t="s">
        <v>6086</v>
      </c>
      <c r="B2120" s="1" t="s">
        <v>6085</v>
      </c>
      <c r="C2120" s="1" t="s">
        <v>2394</v>
      </c>
      <c r="D2120">
        <v>1</v>
      </c>
      <c r="E2120" s="5">
        <v>129000</v>
      </c>
      <c r="F2120" s="5">
        <v>129000</v>
      </c>
    </row>
    <row r="2121" spans="1:6" x14ac:dyDescent="0.35">
      <c r="A2121" s="1" t="s">
        <v>6087</v>
      </c>
      <c r="B2121" s="1" t="s">
        <v>6088</v>
      </c>
      <c r="C2121" s="1" t="s">
        <v>2836</v>
      </c>
      <c r="D2121">
        <v>1</v>
      </c>
      <c r="E2121" s="5">
        <v>279000</v>
      </c>
      <c r="F2121" s="5">
        <v>279000</v>
      </c>
    </row>
    <row r="2122" spans="1:6" x14ac:dyDescent="0.35">
      <c r="A2122" s="1" t="s">
        <v>6089</v>
      </c>
      <c r="B2122" s="1" t="s">
        <v>6090</v>
      </c>
      <c r="C2122" s="1" t="s">
        <v>2858</v>
      </c>
      <c r="D2122">
        <v>1</v>
      </c>
      <c r="E2122" s="5">
        <v>79000</v>
      </c>
      <c r="F2122" s="5">
        <v>79000</v>
      </c>
    </row>
    <row r="2123" spans="1:6" x14ac:dyDescent="0.35">
      <c r="A2123" s="1" t="s">
        <v>6091</v>
      </c>
      <c r="B2123" s="1" t="s">
        <v>6090</v>
      </c>
      <c r="C2123" s="1" t="s">
        <v>2652</v>
      </c>
      <c r="D2123">
        <v>1</v>
      </c>
      <c r="E2123" s="5">
        <v>229000</v>
      </c>
      <c r="F2123" s="5">
        <v>229000</v>
      </c>
    </row>
    <row r="2124" spans="1:6" x14ac:dyDescent="0.35">
      <c r="A2124" s="1" t="s">
        <v>6092</v>
      </c>
      <c r="B2124" s="1" t="s">
        <v>6093</v>
      </c>
      <c r="C2124" s="1" t="s">
        <v>2545</v>
      </c>
      <c r="D2124">
        <v>1</v>
      </c>
      <c r="E2124" s="5">
        <v>329000</v>
      </c>
      <c r="F2124" s="5">
        <v>329000</v>
      </c>
    </row>
    <row r="2125" spans="1:6" x14ac:dyDescent="0.35">
      <c r="A2125" s="1" t="s">
        <v>6094</v>
      </c>
      <c r="B2125" s="1" t="s">
        <v>6095</v>
      </c>
      <c r="C2125" s="1" t="s">
        <v>2443</v>
      </c>
      <c r="D2125">
        <v>1</v>
      </c>
      <c r="E2125" s="5">
        <v>89000</v>
      </c>
      <c r="F2125" s="5">
        <v>89000</v>
      </c>
    </row>
    <row r="2126" spans="1:6" x14ac:dyDescent="0.35">
      <c r="A2126" s="1" t="s">
        <v>6096</v>
      </c>
      <c r="B2126" s="1" t="s">
        <v>6095</v>
      </c>
      <c r="C2126" s="1" t="s">
        <v>3655</v>
      </c>
      <c r="D2126">
        <v>1</v>
      </c>
      <c r="E2126" s="5">
        <v>449000</v>
      </c>
      <c r="F2126" s="5">
        <v>449000</v>
      </c>
    </row>
    <row r="2127" spans="1:6" x14ac:dyDescent="0.35">
      <c r="A2127" s="1" t="s">
        <v>6097</v>
      </c>
      <c r="B2127" s="1" t="s">
        <v>6095</v>
      </c>
      <c r="C2127" s="1" t="s">
        <v>3948</v>
      </c>
      <c r="D2127">
        <v>2</v>
      </c>
      <c r="E2127" s="5">
        <v>449000</v>
      </c>
      <c r="F2127" s="5">
        <v>898000</v>
      </c>
    </row>
    <row r="2128" spans="1:6" x14ac:dyDescent="0.35">
      <c r="A2128" s="1" t="s">
        <v>6098</v>
      </c>
      <c r="B2128" s="1" t="s">
        <v>6099</v>
      </c>
      <c r="C2128" s="1" t="s">
        <v>2634</v>
      </c>
      <c r="D2128">
        <v>1</v>
      </c>
      <c r="E2128" s="5">
        <v>49000</v>
      </c>
      <c r="F2128" s="5">
        <v>49000</v>
      </c>
    </row>
    <row r="2129" spans="1:6" x14ac:dyDescent="0.35">
      <c r="A2129" s="1" t="s">
        <v>6100</v>
      </c>
      <c r="B2129" s="1" t="s">
        <v>6099</v>
      </c>
      <c r="C2129" s="1" t="s">
        <v>2627</v>
      </c>
      <c r="D2129">
        <v>1</v>
      </c>
      <c r="E2129" s="5">
        <v>179000</v>
      </c>
      <c r="F2129" s="5">
        <v>179000</v>
      </c>
    </row>
    <row r="2130" spans="1:6" x14ac:dyDescent="0.35">
      <c r="A2130" s="1" t="s">
        <v>6101</v>
      </c>
      <c r="B2130" s="1" t="s">
        <v>6102</v>
      </c>
      <c r="C2130" s="1" t="s">
        <v>4146</v>
      </c>
      <c r="D2130">
        <v>1</v>
      </c>
      <c r="E2130" s="5">
        <v>329000</v>
      </c>
      <c r="F2130" s="5">
        <v>329000</v>
      </c>
    </row>
    <row r="2131" spans="1:6" x14ac:dyDescent="0.35">
      <c r="A2131" s="1" t="s">
        <v>6103</v>
      </c>
      <c r="B2131" s="1" t="s">
        <v>6104</v>
      </c>
      <c r="C2131" s="1" t="s">
        <v>2473</v>
      </c>
      <c r="D2131">
        <v>1</v>
      </c>
      <c r="E2131" s="5">
        <v>499000</v>
      </c>
      <c r="F2131" s="5">
        <v>499000</v>
      </c>
    </row>
    <row r="2132" spans="1:6" x14ac:dyDescent="0.35">
      <c r="A2132" s="1" t="s">
        <v>6105</v>
      </c>
      <c r="B2132" s="1" t="s">
        <v>6104</v>
      </c>
      <c r="C2132" s="1" t="s">
        <v>2669</v>
      </c>
      <c r="D2132">
        <v>1</v>
      </c>
      <c r="E2132" s="5">
        <v>249000</v>
      </c>
      <c r="F2132" s="5">
        <v>249000</v>
      </c>
    </row>
    <row r="2133" spans="1:6" x14ac:dyDescent="0.35">
      <c r="A2133" s="1" t="s">
        <v>6106</v>
      </c>
      <c r="B2133" s="1" t="s">
        <v>6107</v>
      </c>
      <c r="C2133" s="1" t="s">
        <v>2672</v>
      </c>
      <c r="D2133">
        <v>1</v>
      </c>
      <c r="E2133" s="5">
        <v>349000</v>
      </c>
      <c r="F2133" s="5">
        <v>349000</v>
      </c>
    </row>
    <row r="2134" spans="1:6" x14ac:dyDescent="0.35">
      <c r="A2134" s="1" t="s">
        <v>6108</v>
      </c>
      <c r="B2134" s="1" t="s">
        <v>6109</v>
      </c>
      <c r="C2134" s="1" t="s">
        <v>2924</v>
      </c>
      <c r="D2134">
        <v>1</v>
      </c>
      <c r="E2134" s="5">
        <v>449000</v>
      </c>
      <c r="F2134" s="5">
        <v>449000</v>
      </c>
    </row>
    <row r="2135" spans="1:6" x14ac:dyDescent="0.35">
      <c r="A2135" s="1" t="s">
        <v>6110</v>
      </c>
      <c r="B2135" s="1" t="s">
        <v>6111</v>
      </c>
      <c r="C2135" s="1" t="s">
        <v>2905</v>
      </c>
      <c r="D2135">
        <v>1</v>
      </c>
      <c r="E2135" s="5">
        <v>89000</v>
      </c>
      <c r="F2135" s="5">
        <v>89000</v>
      </c>
    </row>
    <row r="2136" spans="1:6" x14ac:dyDescent="0.35">
      <c r="A2136" s="1" t="s">
        <v>6112</v>
      </c>
      <c r="B2136" s="1" t="s">
        <v>6111</v>
      </c>
      <c r="C2136" s="1" t="s">
        <v>2911</v>
      </c>
      <c r="D2136">
        <v>1</v>
      </c>
      <c r="E2136" s="5">
        <v>329000</v>
      </c>
      <c r="F2136" s="5">
        <v>329000</v>
      </c>
    </row>
    <row r="2137" spans="1:6" x14ac:dyDescent="0.35">
      <c r="A2137" s="1" t="s">
        <v>6113</v>
      </c>
      <c r="B2137" s="1" t="s">
        <v>6114</v>
      </c>
      <c r="C2137" s="1" t="s">
        <v>3031</v>
      </c>
      <c r="D2137">
        <v>1</v>
      </c>
      <c r="E2137" s="5">
        <v>69000</v>
      </c>
      <c r="F2137" s="5">
        <v>69000</v>
      </c>
    </row>
    <row r="2138" spans="1:6" x14ac:dyDescent="0.35">
      <c r="A2138" s="1" t="s">
        <v>6115</v>
      </c>
      <c r="B2138" s="1" t="s">
        <v>6116</v>
      </c>
      <c r="C2138" s="1" t="s">
        <v>2738</v>
      </c>
      <c r="D2138">
        <v>1</v>
      </c>
      <c r="E2138" s="5">
        <v>59000</v>
      </c>
      <c r="F2138" s="5">
        <v>59000</v>
      </c>
    </row>
    <row r="2139" spans="1:6" x14ac:dyDescent="0.35">
      <c r="A2139" s="1" t="s">
        <v>6117</v>
      </c>
      <c r="B2139" s="1" t="s">
        <v>6116</v>
      </c>
      <c r="C2139" s="1" t="s">
        <v>2468</v>
      </c>
      <c r="D2139">
        <v>1</v>
      </c>
      <c r="E2139" s="5">
        <v>79000</v>
      </c>
      <c r="F2139" s="5">
        <v>79000</v>
      </c>
    </row>
    <row r="2140" spans="1:6" x14ac:dyDescent="0.35">
      <c r="A2140" s="1" t="s">
        <v>6118</v>
      </c>
      <c r="B2140" s="1" t="s">
        <v>6119</v>
      </c>
      <c r="C2140" s="1" t="s">
        <v>2427</v>
      </c>
      <c r="D2140">
        <v>1</v>
      </c>
      <c r="E2140" s="5">
        <v>49000</v>
      </c>
      <c r="F2140" s="5">
        <v>49000</v>
      </c>
    </row>
    <row r="2141" spans="1:6" x14ac:dyDescent="0.35">
      <c r="A2141" s="1" t="s">
        <v>6120</v>
      </c>
      <c r="B2141" s="1" t="s">
        <v>6119</v>
      </c>
      <c r="C2141" s="1" t="s">
        <v>3340</v>
      </c>
      <c r="D2141">
        <v>1</v>
      </c>
      <c r="E2141" s="5">
        <v>59000</v>
      </c>
      <c r="F2141" s="5">
        <v>59000</v>
      </c>
    </row>
    <row r="2142" spans="1:6" x14ac:dyDescent="0.35">
      <c r="A2142" s="1" t="s">
        <v>6121</v>
      </c>
      <c r="B2142" s="1" t="s">
        <v>6122</v>
      </c>
      <c r="C2142" s="1" t="s">
        <v>2748</v>
      </c>
      <c r="D2142">
        <v>2</v>
      </c>
      <c r="E2142" s="5">
        <v>119000</v>
      </c>
      <c r="F2142" s="5">
        <v>238000</v>
      </c>
    </row>
    <row r="2143" spans="1:6" x14ac:dyDescent="0.35">
      <c r="A2143" s="1" t="s">
        <v>6123</v>
      </c>
      <c r="B2143" s="1" t="s">
        <v>6122</v>
      </c>
      <c r="C2143" s="1" t="s">
        <v>2690</v>
      </c>
      <c r="D2143">
        <v>1</v>
      </c>
      <c r="E2143" s="5">
        <v>199000</v>
      </c>
      <c r="F2143" s="5">
        <v>199000</v>
      </c>
    </row>
    <row r="2144" spans="1:6" x14ac:dyDescent="0.35">
      <c r="A2144" s="1" t="s">
        <v>6124</v>
      </c>
      <c r="B2144" s="1" t="s">
        <v>6122</v>
      </c>
      <c r="C2144" s="1" t="s">
        <v>2720</v>
      </c>
      <c r="D2144">
        <v>1</v>
      </c>
      <c r="E2144" s="5">
        <v>199000</v>
      </c>
      <c r="F2144" s="5">
        <v>199000</v>
      </c>
    </row>
    <row r="2145" spans="1:6" x14ac:dyDescent="0.35">
      <c r="A2145" s="1" t="s">
        <v>6125</v>
      </c>
      <c r="B2145" s="1" t="s">
        <v>6126</v>
      </c>
      <c r="C2145" s="1" t="s">
        <v>2688</v>
      </c>
      <c r="D2145">
        <v>1</v>
      </c>
      <c r="E2145" s="5">
        <v>119000</v>
      </c>
      <c r="F2145" s="5">
        <v>119000</v>
      </c>
    </row>
    <row r="2146" spans="1:6" x14ac:dyDescent="0.35">
      <c r="A2146" s="1" t="s">
        <v>6127</v>
      </c>
      <c r="B2146" s="1" t="s">
        <v>6126</v>
      </c>
      <c r="C2146" s="1" t="s">
        <v>2803</v>
      </c>
      <c r="D2146">
        <v>1</v>
      </c>
      <c r="E2146" s="5">
        <v>99000</v>
      </c>
      <c r="F2146" s="5">
        <v>99000</v>
      </c>
    </row>
    <row r="2147" spans="1:6" x14ac:dyDescent="0.35">
      <c r="A2147" s="1" t="s">
        <v>6128</v>
      </c>
      <c r="B2147" s="1" t="s">
        <v>6129</v>
      </c>
      <c r="C2147" s="1" t="s">
        <v>2704</v>
      </c>
      <c r="D2147">
        <v>1</v>
      </c>
      <c r="E2147" s="5">
        <v>279000</v>
      </c>
      <c r="F2147" s="5">
        <v>279000</v>
      </c>
    </row>
    <row r="2148" spans="1:6" x14ac:dyDescent="0.35">
      <c r="A2148" s="1" t="s">
        <v>6130</v>
      </c>
      <c r="B2148" s="1" t="s">
        <v>6129</v>
      </c>
      <c r="C2148" s="1" t="s">
        <v>2475</v>
      </c>
      <c r="D2148">
        <v>1</v>
      </c>
      <c r="E2148" s="5">
        <v>249000</v>
      </c>
      <c r="F2148" s="5">
        <v>249000</v>
      </c>
    </row>
    <row r="2149" spans="1:6" x14ac:dyDescent="0.35">
      <c r="A2149" s="1" t="s">
        <v>6131</v>
      </c>
      <c r="B2149" s="1" t="s">
        <v>6132</v>
      </c>
      <c r="C2149" s="1" t="s">
        <v>2740</v>
      </c>
      <c r="D2149">
        <v>1</v>
      </c>
      <c r="E2149" s="5">
        <v>199000</v>
      </c>
      <c r="F2149" s="5">
        <v>199000</v>
      </c>
    </row>
    <row r="2150" spans="1:6" x14ac:dyDescent="0.35">
      <c r="A2150" s="1" t="s">
        <v>6133</v>
      </c>
      <c r="B2150" s="1" t="s">
        <v>6134</v>
      </c>
      <c r="C2150" s="1" t="s">
        <v>2699</v>
      </c>
      <c r="D2150">
        <v>1</v>
      </c>
      <c r="E2150" s="5">
        <v>599000</v>
      </c>
      <c r="F2150" s="5">
        <v>599000</v>
      </c>
    </row>
    <row r="2151" spans="1:6" x14ac:dyDescent="0.35">
      <c r="A2151" s="1" t="s">
        <v>6135</v>
      </c>
      <c r="B2151" s="1" t="s">
        <v>6134</v>
      </c>
      <c r="C2151" s="1" t="s">
        <v>3906</v>
      </c>
      <c r="D2151">
        <v>1</v>
      </c>
      <c r="E2151" s="5">
        <v>449000</v>
      </c>
      <c r="F2151" s="5">
        <v>449000</v>
      </c>
    </row>
    <row r="2152" spans="1:6" x14ac:dyDescent="0.35">
      <c r="A2152" s="1" t="s">
        <v>6136</v>
      </c>
      <c r="B2152" s="1" t="s">
        <v>6134</v>
      </c>
      <c r="C2152" s="1" t="s">
        <v>2922</v>
      </c>
      <c r="D2152">
        <v>1</v>
      </c>
      <c r="E2152" s="5">
        <v>49000</v>
      </c>
      <c r="F2152" s="5">
        <v>49000</v>
      </c>
    </row>
    <row r="2153" spans="1:6" x14ac:dyDescent="0.35">
      <c r="A2153" s="1" t="s">
        <v>6137</v>
      </c>
      <c r="B2153" s="1" t="s">
        <v>6138</v>
      </c>
      <c r="C2153" s="1" t="s">
        <v>2961</v>
      </c>
      <c r="D2153">
        <v>1</v>
      </c>
      <c r="E2153" s="5">
        <v>279000</v>
      </c>
      <c r="F2153" s="5">
        <v>279000</v>
      </c>
    </row>
    <row r="2154" spans="1:6" x14ac:dyDescent="0.35">
      <c r="A2154" s="1" t="s">
        <v>6139</v>
      </c>
      <c r="B2154" s="1" t="s">
        <v>6140</v>
      </c>
      <c r="C2154" s="1" t="s">
        <v>3659</v>
      </c>
      <c r="D2154">
        <v>1</v>
      </c>
      <c r="E2154" s="5">
        <v>299000</v>
      </c>
      <c r="F2154" s="5">
        <v>299000</v>
      </c>
    </row>
    <row r="2155" spans="1:6" x14ac:dyDescent="0.35">
      <c r="A2155" s="1" t="s">
        <v>6141</v>
      </c>
      <c r="B2155" s="1" t="s">
        <v>6142</v>
      </c>
      <c r="C2155" s="1" t="s">
        <v>3895</v>
      </c>
      <c r="D2155">
        <v>1</v>
      </c>
      <c r="E2155" s="5">
        <v>59000</v>
      </c>
      <c r="F2155" s="5">
        <v>59000</v>
      </c>
    </row>
    <row r="2156" spans="1:6" x14ac:dyDescent="0.35">
      <c r="A2156" s="1" t="s">
        <v>6143</v>
      </c>
      <c r="B2156" s="1" t="s">
        <v>6144</v>
      </c>
      <c r="C2156" s="1" t="s">
        <v>2432</v>
      </c>
      <c r="D2156">
        <v>1</v>
      </c>
      <c r="E2156" s="5">
        <v>279000</v>
      </c>
      <c r="F2156" s="5">
        <v>279000</v>
      </c>
    </row>
    <row r="2157" spans="1:6" x14ac:dyDescent="0.35">
      <c r="A2157" s="1" t="s">
        <v>6145</v>
      </c>
      <c r="B2157" s="1" t="s">
        <v>6146</v>
      </c>
      <c r="C2157" s="1" t="s">
        <v>2453</v>
      </c>
      <c r="D2157">
        <v>1</v>
      </c>
      <c r="E2157" s="5">
        <v>119000</v>
      </c>
      <c r="F2157" s="5">
        <v>119000</v>
      </c>
    </row>
    <row r="2158" spans="1:6" x14ac:dyDescent="0.35">
      <c r="A2158" s="1" t="s">
        <v>6147</v>
      </c>
      <c r="B2158" s="1" t="s">
        <v>6148</v>
      </c>
      <c r="C2158" s="1" t="s">
        <v>3425</v>
      </c>
      <c r="D2158">
        <v>1</v>
      </c>
      <c r="E2158" s="5">
        <v>199000</v>
      </c>
      <c r="F2158" s="5">
        <v>199000</v>
      </c>
    </row>
    <row r="2159" spans="1:6" x14ac:dyDescent="0.35">
      <c r="A2159" s="1" t="s">
        <v>6149</v>
      </c>
      <c r="B2159" s="1" t="s">
        <v>6148</v>
      </c>
      <c r="C2159" s="1" t="s">
        <v>2924</v>
      </c>
      <c r="D2159">
        <v>1</v>
      </c>
      <c r="E2159" s="5">
        <v>449000</v>
      </c>
      <c r="F2159" s="5">
        <v>449000</v>
      </c>
    </row>
    <row r="2160" spans="1:6" x14ac:dyDescent="0.35">
      <c r="A2160" s="1" t="s">
        <v>6150</v>
      </c>
      <c r="B2160" s="1" t="s">
        <v>6148</v>
      </c>
      <c r="C2160" s="1" t="s">
        <v>2898</v>
      </c>
      <c r="D2160">
        <v>1</v>
      </c>
      <c r="E2160" s="5">
        <v>49000</v>
      </c>
      <c r="F2160" s="5">
        <v>49000</v>
      </c>
    </row>
    <row r="2161" spans="1:6" x14ac:dyDescent="0.35">
      <c r="A2161" s="1" t="s">
        <v>6151</v>
      </c>
      <c r="B2161" s="1" t="s">
        <v>6152</v>
      </c>
      <c r="C2161" s="1" t="s">
        <v>4762</v>
      </c>
      <c r="D2161">
        <v>1</v>
      </c>
      <c r="E2161" s="5">
        <v>149000</v>
      </c>
      <c r="F2161" s="5">
        <v>149000</v>
      </c>
    </row>
    <row r="2162" spans="1:6" x14ac:dyDescent="0.35">
      <c r="A2162" s="1" t="s">
        <v>6153</v>
      </c>
      <c r="B2162" s="1" t="s">
        <v>6152</v>
      </c>
      <c r="C2162" s="1" t="s">
        <v>2521</v>
      </c>
      <c r="D2162">
        <v>1</v>
      </c>
      <c r="E2162" s="5">
        <v>69000</v>
      </c>
      <c r="F2162" s="5">
        <v>69000</v>
      </c>
    </row>
    <row r="2163" spans="1:6" x14ac:dyDescent="0.35">
      <c r="A2163" s="1" t="s">
        <v>6154</v>
      </c>
      <c r="B2163" s="1" t="s">
        <v>6152</v>
      </c>
      <c r="C2163" s="1" t="s">
        <v>2448</v>
      </c>
      <c r="D2163">
        <v>1</v>
      </c>
      <c r="E2163" s="5">
        <v>149000</v>
      </c>
      <c r="F2163" s="5">
        <v>149000</v>
      </c>
    </row>
    <row r="2164" spans="1:6" x14ac:dyDescent="0.35">
      <c r="A2164" s="1" t="s">
        <v>6155</v>
      </c>
      <c r="B2164" s="1" t="s">
        <v>6156</v>
      </c>
      <c r="C2164" s="1" t="s">
        <v>2535</v>
      </c>
      <c r="D2164">
        <v>1</v>
      </c>
      <c r="E2164" s="5">
        <v>499000</v>
      </c>
      <c r="F2164" s="5">
        <v>499000</v>
      </c>
    </row>
    <row r="2165" spans="1:6" x14ac:dyDescent="0.35">
      <c r="A2165" s="1" t="s">
        <v>6157</v>
      </c>
      <c r="B2165" s="1" t="s">
        <v>6156</v>
      </c>
      <c r="C2165" s="1" t="s">
        <v>3049</v>
      </c>
      <c r="D2165">
        <v>1</v>
      </c>
      <c r="E2165" s="5">
        <v>129000</v>
      </c>
      <c r="F2165" s="5">
        <v>129000</v>
      </c>
    </row>
    <row r="2166" spans="1:6" x14ac:dyDescent="0.35">
      <c r="A2166" s="1" t="s">
        <v>6158</v>
      </c>
      <c r="B2166" s="1" t="s">
        <v>6156</v>
      </c>
      <c r="C2166" s="1" t="s">
        <v>3138</v>
      </c>
      <c r="D2166">
        <v>1</v>
      </c>
      <c r="E2166" s="5">
        <v>179000</v>
      </c>
      <c r="F2166" s="5">
        <v>179000</v>
      </c>
    </row>
    <row r="2167" spans="1:6" x14ac:dyDescent="0.35">
      <c r="A2167" s="1" t="s">
        <v>6159</v>
      </c>
      <c r="B2167" s="1" t="s">
        <v>6160</v>
      </c>
      <c r="C2167" s="1" t="s">
        <v>2399</v>
      </c>
      <c r="D2167">
        <v>1</v>
      </c>
      <c r="E2167" s="5">
        <v>199000</v>
      </c>
      <c r="F2167" s="5">
        <v>199000</v>
      </c>
    </row>
    <row r="2168" spans="1:6" x14ac:dyDescent="0.35">
      <c r="A2168" s="1" t="s">
        <v>6161</v>
      </c>
      <c r="B2168" s="1" t="s">
        <v>6162</v>
      </c>
      <c r="C2168" s="1" t="s">
        <v>2424</v>
      </c>
      <c r="D2168">
        <v>1</v>
      </c>
      <c r="E2168" s="5">
        <v>279000</v>
      </c>
      <c r="F2168" s="5">
        <v>279000</v>
      </c>
    </row>
    <row r="2169" spans="1:6" x14ac:dyDescent="0.35">
      <c r="A2169" s="1" t="s">
        <v>6163</v>
      </c>
      <c r="B2169" s="1" t="s">
        <v>6164</v>
      </c>
      <c r="C2169" s="1" t="s">
        <v>2931</v>
      </c>
      <c r="D2169">
        <v>1</v>
      </c>
      <c r="E2169" s="5">
        <v>199000</v>
      </c>
      <c r="F2169" s="5">
        <v>199000</v>
      </c>
    </row>
    <row r="2170" spans="1:6" x14ac:dyDescent="0.35">
      <c r="A2170" s="1" t="s">
        <v>6165</v>
      </c>
      <c r="B2170" s="1" t="s">
        <v>6164</v>
      </c>
      <c r="C2170" s="1" t="s">
        <v>2482</v>
      </c>
      <c r="D2170">
        <v>2</v>
      </c>
      <c r="E2170" s="5">
        <v>119000</v>
      </c>
      <c r="F2170" s="5">
        <v>238000</v>
      </c>
    </row>
    <row r="2171" spans="1:6" x14ac:dyDescent="0.35">
      <c r="A2171" s="1" t="s">
        <v>6166</v>
      </c>
      <c r="B2171" s="1" t="s">
        <v>6167</v>
      </c>
      <c r="C2171" s="1" t="s">
        <v>3015</v>
      </c>
      <c r="D2171">
        <v>2</v>
      </c>
      <c r="E2171" s="5">
        <v>179000</v>
      </c>
      <c r="F2171" s="5">
        <v>358000</v>
      </c>
    </row>
    <row r="2172" spans="1:6" x14ac:dyDescent="0.35">
      <c r="A2172" s="1" t="s">
        <v>6168</v>
      </c>
      <c r="B2172" s="1" t="s">
        <v>6169</v>
      </c>
      <c r="C2172" s="1" t="s">
        <v>2539</v>
      </c>
      <c r="D2172">
        <v>2</v>
      </c>
      <c r="E2172" s="5">
        <v>249000</v>
      </c>
      <c r="F2172" s="5">
        <v>498000</v>
      </c>
    </row>
    <row r="2173" spans="1:6" x14ac:dyDescent="0.35">
      <c r="A2173" s="1" t="s">
        <v>6170</v>
      </c>
      <c r="B2173" s="1" t="s">
        <v>6169</v>
      </c>
      <c r="C2173" s="1" t="s">
        <v>2794</v>
      </c>
      <c r="D2173">
        <v>2</v>
      </c>
      <c r="E2173" s="5">
        <v>399000</v>
      </c>
      <c r="F2173" s="5">
        <v>798000</v>
      </c>
    </row>
    <row r="2174" spans="1:6" x14ac:dyDescent="0.35">
      <c r="A2174" s="1" t="s">
        <v>6171</v>
      </c>
      <c r="B2174" s="1" t="s">
        <v>6172</v>
      </c>
      <c r="C2174" s="1" t="s">
        <v>3287</v>
      </c>
      <c r="D2174">
        <v>1</v>
      </c>
      <c r="E2174" s="5">
        <v>229000</v>
      </c>
      <c r="F2174" s="5">
        <v>229000</v>
      </c>
    </row>
    <row r="2175" spans="1:6" x14ac:dyDescent="0.35">
      <c r="A2175" s="1" t="s">
        <v>6173</v>
      </c>
      <c r="B2175" s="1" t="s">
        <v>6172</v>
      </c>
      <c r="C2175" s="1" t="s">
        <v>2861</v>
      </c>
      <c r="D2175">
        <v>1</v>
      </c>
      <c r="E2175" s="5">
        <v>119000</v>
      </c>
      <c r="F2175" s="5">
        <v>119000</v>
      </c>
    </row>
    <row r="2176" spans="1:6" x14ac:dyDescent="0.35">
      <c r="A2176" s="1" t="s">
        <v>6174</v>
      </c>
      <c r="B2176" s="1" t="s">
        <v>6175</v>
      </c>
      <c r="C2176" s="1" t="s">
        <v>2448</v>
      </c>
      <c r="D2176">
        <v>1</v>
      </c>
      <c r="E2176" s="5">
        <v>149000</v>
      </c>
      <c r="F2176" s="5">
        <v>149000</v>
      </c>
    </row>
    <row r="2177" spans="1:6" x14ac:dyDescent="0.35">
      <c r="A2177" s="1" t="s">
        <v>6176</v>
      </c>
      <c r="B2177" s="1" t="s">
        <v>6175</v>
      </c>
      <c r="C2177" s="1" t="s">
        <v>3400</v>
      </c>
      <c r="D2177">
        <v>1</v>
      </c>
      <c r="E2177" s="5">
        <v>119000</v>
      </c>
      <c r="F2177" s="5">
        <v>119000</v>
      </c>
    </row>
    <row r="2178" spans="1:6" x14ac:dyDescent="0.35">
      <c r="A2178" s="1" t="s">
        <v>6177</v>
      </c>
      <c r="B2178" s="1" t="s">
        <v>6175</v>
      </c>
      <c r="C2178" s="1" t="s">
        <v>2416</v>
      </c>
      <c r="D2178">
        <v>1</v>
      </c>
      <c r="E2178" s="5">
        <v>149000</v>
      </c>
      <c r="F2178" s="5">
        <v>149000</v>
      </c>
    </row>
    <row r="2179" spans="1:6" x14ac:dyDescent="0.35">
      <c r="A2179" s="1" t="s">
        <v>6178</v>
      </c>
      <c r="B2179" s="1" t="s">
        <v>6179</v>
      </c>
      <c r="C2179" s="1" t="s">
        <v>2683</v>
      </c>
      <c r="D2179">
        <v>2</v>
      </c>
      <c r="E2179" s="5">
        <v>59000</v>
      </c>
      <c r="F2179" s="5">
        <v>118000</v>
      </c>
    </row>
    <row r="2180" spans="1:6" x14ac:dyDescent="0.35">
      <c r="A2180" s="1" t="s">
        <v>6180</v>
      </c>
      <c r="B2180" s="1" t="s">
        <v>6181</v>
      </c>
      <c r="C2180" s="1" t="s">
        <v>3175</v>
      </c>
      <c r="D2180">
        <v>1</v>
      </c>
      <c r="E2180" s="5">
        <v>449000</v>
      </c>
      <c r="F2180" s="5">
        <v>449000</v>
      </c>
    </row>
    <row r="2181" spans="1:6" x14ac:dyDescent="0.35">
      <c r="A2181" s="1" t="s">
        <v>6182</v>
      </c>
      <c r="B2181" s="1" t="s">
        <v>6181</v>
      </c>
      <c r="C2181" s="1" t="s">
        <v>2872</v>
      </c>
      <c r="D2181">
        <v>1</v>
      </c>
      <c r="E2181" s="5">
        <v>399000</v>
      </c>
      <c r="F2181" s="5">
        <v>399000</v>
      </c>
    </row>
    <row r="2182" spans="1:6" x14ac:dyDescent="0.35">
      <c r="A2182" s="1" t="s">
        <v>6183</v>
      </c>
      <c r="B2182" s="1" t="s">
        <v>6181</v>
      </c>
      <c r="C2182" s="1" t="s">
        <v>2931</v>
      </c>
      <c r="D2182">
        <v>2</v>
      </c>
      <c r="E2182" s="5">
        <v>199000</v>
      </c>
      <c r="F2182" s="5">
        <v>398000</v>
      </c>
    </row>
    <row r="2183" spans="1:6" x14ac:dyDescent="0.35">
      <c r="A2183" s="1" t="s">
        <v>6184</v>
      </c>
      <c r="B2183" s="1" t="s">
        <v>6185</v>
      </c>
      <c r="C2183" s="1" t="s">
        <v>2993</v>
      </c>
      <c r="D2183">
        <v>3</v>
      </c>
      <c r="E2183" s="5">
        <v>349000</v>
      </c>
      <c r="F2183" s="5">
        <v>1047000</v>
      </c>
    </row>
    <row r="2184" spans="1:6" x14ac:dyDescent="0.35">
      <c r="A2184" s="1" t="s">
        <v>6186</v>
      </c>
      <c r="B2184" s="1" t="s">
        <v>6187</v>
      </c>
      <c r="C2184" s="1" t="s">
        <v>2777</v>
      </c>
      <c r="D2184">
        <v>1</v>
      </c>
      <c r="E2184" s="5">
        <v>499000</v>
      </c>
      <c r="F2184" s="5">
        <v>499000</v>
      </c>
    </row>
    <row r="2185" spans="1:6" x14ac:dyDescent="0.35">
      <c r="A2185" s="1" t="s">
        <v>6188</v>
      </c>
      <c r="B2185" s="1" t="s">
        <v>6189</v>
      </c>
      <c r="C2185" s="1" t="s">
        <v>3360</v>
      </c>
      <c r="D2185">
        <v>1</v>
      </c>
      <c r="E2185" s="5">
        <v>329000</v>
      </c>
      <c r="F2185" s="5">
        <v>329000</v>
      </c>
    </row>
    <row r="2186" spans="1:6" x14ac:dyDescent="0.35">
      <c r="A2186" s="1" t="s">
        <v>6190</v>
      </c>
      <c r="B2186" s="1" t="s">
        <v>6191</v>
      </c>
      <c r="C2186" s="1" t="s">
        <v>2858</v>
      </c>
      <c r="D2186">
        <v>2</v>
      </c>
      <c r="E2186" s="5">
        <v>79000</v>
      </c>
      <c r="F2186" s="5">
        <v>158000</v>
      </c>
    </row>
    <row r="2187" spans="1:6" x14ac:dyDescent="0.35">
      <c r="A2187" s="1" t="s">
        <v>6192</v>
      </c>
      <c r="B2187" s="1" t="s">
        <v>6191</v>
      </c>
      <c r="C2187" s="1" t="s">
        <v>2986</v>
      </c>
      <c r="D2187">
        <v>1</v>
      </c>
      <c r="E2187" s="5">
        <v>549000</v>
      </c>
      <c r="F2187" s="5">
        <v>549000</v>
      </c>
    </row>
    <row r="2188" spans="1:6" x14ac:dyDescent="0.35">
      <c r="A2188" s="1" t="s">
        <v>6193</v>
      </c>
      <c r="B2188" s="1" t="s">
        <v>6194</v>
      </c>
      <c r="C2188" s="1" t="s">
        <v>5047</v>
      </c>
      <c r="D2188">
        <v>1</v>
      </c>
      <c r="E2188" s="5">
        <v>129000</v>
      </c>
      <c r="F2188" s="5">
        <v>129000</v>
      </c>
    </row>
    <row r="2189" spans="1:6" x14ac:dyDescent="0.35">
      <c r="A2189" s="1" t="s">
        <v>6195</v>
      </c>
      <c r="B2189" s="1" t="s">
        <v>6196</v>
      </c>
      <c r="C2189" s="1" t="s">
        <v>2872</v>
      </c>
      <c r="D2189">
        <v>2</v>
      </c>
      <c r="E2189" s="5">
        <v>399000</v>
      </c>
      <c r="F2189" s="5">
        <v>798000</v>
      </c>
    </row>
    <row r="2190" spans="1:6" x14ac:dyDescent="0.35">
      <c r="A2190" s="1" t="s">
        <v>6197</v>
      </c>
      <c r="B2190" s="1" t="s">
        <v>6196</v>
      </c>
      <c r="C2190" s="1" t="s">
        <v>3895</v>
      </c>
      <c r="D2190">
        <v>1</v>
      </c>
      <c r="E2190" s="5">
        <v>59000</v>
      </c>
      <c r="F2190" s="5">
        <v>59000</v>
      </c>
    </row>
    <row r="2191" spans="1:6" x14ac:dyDescent="0.35">
      <c r="A2191" s="1" t="s">
        <v>6198</v>
      </c>
      <c r="B2191" s="1" t="s">
        <v>6196</v>
      </c>
      <c r="C2191" s="1" t="s">
        <v>2485</v>
      </c>
      <c r="D2191">
        <v>1</v>
      </c>
      <c r="E2191" s="5">
        <v>89000</v>
      </c>
      <c r="F2191" s="5">
        <v>89000</v>
      </c>
    </row>
    <row r="2192" spans="1:6" x14ac:dyDescent="0.35">
      <c r="A2192" s="1" t="s">
        <v>6199</v>
      </c>
      <c r="B2192" s="1" t="s">
        <v>6200</v>
      </c>
      <c r="C2192" s="1" t="s">
        <v>3031</v>
      </c>
      <c r="D2192">
        <v>1</v>
      </c>
      <c r="E2192" s="5">
        <v>69000</v>
      </c>
      <c r="F2192" s="5">
        <v>69000</v>
      </c>
    </row>
    <row r="2193" spans="1:6" x14ac:dyDescent="0.35">
      <c r="A2193" s="1" t="s">
        <v>6201</v>
      </c>
      <c r="B2193" s="1" t="s">
        <v>6202</v>
      </c>
      <c r="C2193" s="1" t="s">
        <v>2814</v>
      </c>
      <c r="D2193">
        <v>1</v>
      </c>
      <c r="E2193" s="5">
        <v>149000</v>
      </c>
      <c r="F2193" s="5">
        <v>149000</v>
      </c>
    </row>
    <row r="2194" spans="1:6" x14ac:dyDescent="0.35">
      <c r="A2194" s="1" t="s">
        <v>6203</v>
      </c>
      <c r="B2194" s="1" t="s">
        <v>6202</v>
      </c>
      <c r="C2194" s="1" t="s">
        <v>2588</v>
      </c>
      <c r="D2194">
        <v>3</v>
      </c>
      <c r="E2194" s="5">
        <v>279000</v>
      </c>
      <c r="F2194" s="5">
        <v>837000</v>
      </c>
    </row>
    <row r="2195" spans="1:6" x14ac:dyDescent="0.35">
      <c r="A2195" s="1" t="s">
        <v>6204</v>
      </c>
      <c r="B2195" s="1" t="s">
        <v>6205</v>
      </c>
      <c r="C2195" s="1" t="s">
        <v>2427</v>
      </c>
      <c r="D2195">
        <v>1</v>
      </c>
      <c r="E2195" s="5">
        <v>49000</v>
      </c>
      <c r="F2195" s="5">
        <v>49000</v>
      </c>
    </row>
    <row r="2196" spans="1:6" x14ac:dyDescent="0.35">
      <c r="A2196" s="1" t="s">
        <v>6206</v>
      </c>
      <c r="B2196" s="1" t="s">
        <v>6205</v>
      </c>
      <c r="C2196" s="1" t="s">
        <v>3375</v>
      </c>
      <c r="D2196">
        <v>1</v>
      </c>
      <c r="E2196" s="5">
        <v>149000</v>
      </c>
      <c r="F2196" s="5">
        <v>149000</v>
      </c>
    </row>
    <row r="2197" spans="1:6" x14ac:dyDescent="0.35">
      <c r="A2197" s="1" t="s">
        <v>6207</v>
      </c>
      <c r="B2197" s="1" t="s">
        <v>6208</v>
      </c>
      <c r="C2197" s="1" t="s">
        <v>3168</v>
      </c>
      <c r="D2197">
        <v>1</v>
      </c>
      <c r="E2197" s="5">
        <v>449000</v>
      </c>
      <c r="F2197" s="5">
        <v>449000</v>
      </c>
    </row>
    <row r="2198" spans="1:6" x14ac:dyDescent="0.35">
      <c r="A2198" s="1" t="s">
        <v>6209</v>
      </c>
      <c r="B2198" s="1" t="s">
        <v>6208</v>
      </c>
      <c r="C2198" s="1" t="s">
        <v>4146</v>
      </c>
      <c r="D2198">
        <v>1</v>
      </c>
      <c r="E2198" s="5">
        <v>329000</v>
      </c>
      <c r="F2198" s="5">
        <v>329000</v>
      </c>
    </row>
    <row r="2199" spans="1:6" x14ac:dyDescent="0.35">
      <c r="A2199" s="1" t="s">
        <v>6210</v>
      </c>
      <c r="B2199" s="1" t="s">
        <v>6211</v>
      </c>
      <c r="C2199" s="1" t="s">
        <v>3112</v>
      </c>
      <c r="D2199">
        <v>1</v>
      </c>
      <c r="E2199" s="5">
        <v>499000</v>
      </c>
      <c r="F2199" s="5">
        <v>499000</v>
      </c>
    </row>
    <row r="2200" spans="1:6" x14ac:dyDescent="0.35">
      <c r="A2200" s="1" t="s">
        <v>6212</v>
      </c>
      <c r="B2200" s="1" t="s">
        <v>6213</v>
      </c>
      <c r="C2200" s="1" t="s">
        <v>2685</v>
      </c>
      <c r="D2200">
        <v>1</v>
      </c>
      <c r="E2200" s="5">
        <v>199000</v>
      </c>
      <c r="F2200" s="5">
        <v>199000</v>
      </c>
    </row>
    <row r="2201" spans="1:6" x14ac:dyDescent="0.35">
      <c r="A2201" s="1" t="s">
        <v>6214</v>
      </c>
      <c r="B2201" s="1" t="s">
        <v>6215</v>
      </c>
      <c r="C2201" s="1" t="s">
        <v>2980</v>
      </c>
      <c r="D2201">
        <v>1</v>
      </c>
      <c r="E2201" s="5">
        <v>279000</v>
      </c>
      <c r="F2201" s="5">
        <v>279000</v>
      </c>
    </row>
    <row r="2202" spans="1:6" x14ac:dyDescent="0.35">
      <c r="A2202" s="1" t="s">
        <v>6216</v>
      </c>
      <c r="B2202" s="1" t="s">
        <v>6215</v>
      </c>
      <c r="C2202" s="1" t="s">
        <v>3095</v>
      </c>
      <c r="D2202">
        <v>1</v>
      </c>
      <c r="E2202" s="5">
        <v>549000</v>
      </c>
      <c r="F2202" s="5">
        <v>549000</v>
      </c>
    </row>
    <row r="2203" spans="1:6" x14ac:dyDescent="0.35">
      <c r="A2203" s="1" t="s">
        <v>6217</v>
      </c>
      <c r="B2203" s="1" t="s">
        <v>6215</v>
      </c>
      <c r="C2203" s="1" t="s">
        <v>2872</v>
      </c>
      <c r="D2203">
        <v>3</v>
      </c>
      <c r="E2203" s="5">
        <v>399000</v>
      </c>
      <c r="F2203" s="5">
        <v>1197000</v>
      </c>
    </row>
    <row r="2204" spans="1:6" x14ac:dyDescent="0.35">
      <c r="A2204" s="1" t="s">
        <v>6218</v>
      </c>
      <c r="B2204" s="1" t="s">
        <v>6219</v>
      </c>
      <c r="C2204" s="1" t="s">
        <v>3326</v>
      </c>
      <c r="D2204">
        <v>1</v>
      </c>
      <c r="E2204" s="5">
        <v>199000</v>
      </c>
      <c r="F2204" s="5">
        <v>199000</v>
      </c>
    </row>
    <row r="2205" spans="1:6" x14ac:dyDescent="0.35">
      <c r="A2205" s="1" t="s">
        <v>6220</v>
      </c>
      <c r="B2205" s="1" t="s">
        <v>6221</v>
      </c>
      <c r="C2205" s="1" t="s">
        <v>3007</v>
      </c>
      <c r="D2205">
        <v>1</v>
      </c>
      <c r="E2205" s="5">
        <v>79000</v>
      </c>
      <c r="F2205" s="5">
        <v>79000</v>
      </c>
    </row>
    <row r="2206" spans="1:6" x14ac:dyDescent="0.35">
      <c r="A2206" s="1" t="s">
        <v>6222</v>
      </c>
      <c r="B2206" s="1" t="s">
        <v>6223</v>
      </c>
      <c r="C2206" s="1" t="s">
        <v>2489</v>
      </c>
      <c r="D2206">
        <v>1</v>
      </c>
      <c r="E2206" s="5">
        <v>299000</v>
      </c>
      <c r="F2206" s="5">
        <v>299000</v>
      </c>
    </row>
    <row r="2207" spans="1:6" x14ac:dyDescent="0.35">
      <c r="A2207" s="1" t="s">
        <v>6224</v>
      </c>
      <c r="B2207" s="1" t="s">
        <v>6223</v>
      </c>
      <c r="C2207" s="1" t="s">
        <v>4679</v>
      </c>
      <c r="D2207">
        <v>1</v>
      </c>
      <c r="E2207" s="5">
        <v>279000</v>
      </c>
      <c r="F2207" s="5">
        <v>279000</v>
      </c>
    </row>
    <row r="2208" spans="1:6" x14ac:dyDescent="0.35">
      <c r="A2208" s="1" t="s">
        <v>6225</v>
      </c>
      <c r="B2208" s="1" t="s">
        <v>6226</v>
      </c>
      <c r="C2208" s="1" t="s">
        <v>2500</v>
      </c>
      <c r="D2208">
        <v>2</v>
      </c>
      <c r="E2208" s="5">
        <v>549000</v>
      </c>
      <c r="F2208" s="5">
        <v>1098000</v>
      </c>
    </row>
    <row r="2209" spans="1:6" x14ac:dyDescent="0.35">
      <c r="A2209" s="1" t="s">
        <v>6227</v>
      </c>
      <c r="B2209" s="1" t="s">
        <v>6226</v>
      </c>
      <c r="C2209" s="1" t="s">
        <v>2883</v>
      </c>
      <c r="D2209">
        <v>1</v>
      </c>
      <c r="E2209" s="5">
        <v>69000</v>
      </c>
      <c r="F2209" s="5">
        <v>69000</v>
      </c>
    </row>
    <row r="2210" spans="1:6" x14ac:dyDescent="0.35">
      <c r="A2210" s="1" t="s">
        <v>6228</v>
      </c>
      <c r="B2210" s="1" t="s">
        <v>6229</v>
      </c>
      <c r="C2210" s="1" t="s">
        <v>2503</v>
      </c>
      <c r="D2210">
        <v>1</v>
      </c>
      <c r="E2210" s="5">
        <v>349000</v>
      </c>
      <c r="F2210" s="5">
        <v>349000</v>
      </c>
    </row>
    <row r="2211" spans="1:6" x14ac:dyDescent="0.35">
      <c r="A2211" s="1" t="s">
        <v>6230</v>
      </c>
      <c r="B2211" s="1" t="s">
        <v>6231</v>
      </c>
      <c r="C2211" s="1" t="s">
        <v>4306</v>
      </c>
      <c r="D2211">
        <v>1</v>
      </c>
      <c r="E2211" s="5">
        <v>399000</v>
      </c>
      <c r="F2211" s="5">
        <v>399000</v>
      </c>
    </row>
    <row r="2212" spans="1:6" x14ac:dyDescent="0.35">
      <c r="A2212" s="1" t="s">
        <v>6232</v>
      </c>
      <c r="B2212" s="1" t="s">
        <v>6231</v>
      </c>
      <c r="C2212" s="1" t="s">
        <v>2387</v>
      </c>
      <c r="D2212">
        <v>1</v>
      </c>
      <c r="E2212" s="5">
        <v>599000</v>
      </c>
      <c r="F2212" s="5">
        <v>599000</v>
      </c>
    </row>
    <row r="2213" spans="1:6" x14ac:dyDescent="0.35">
      <c r="A2213" s="1" t="s">
        <v>6233</v>
      </c>
      <c r="B2213" s="1" t="s">
        <v>6234</v>
      </c>
      <c r="C2213" s="1" t="s">
        <v>2446</v>
      </c>
      <c r="D2213">
        <v>1</v>
      </c>
      <c r="E2213" s="5">
        <v>399000</v>
      </c>
      <c r="F2213" s="5">
        <v>399000</v>
      </c>
    </row>
    <row r="2214" spans="1:6" x14ac:dyDescent="0.35">
      <c r="A2214" s="1" t="s">
        <v>6235</v>
      </c>
      <c r="B2214" s="1" t="s">
        <v>6234</v>
      </c>
      <c r="C2214" s="1" t="s">
        <v>3457</v>
      </c>
      <c r="D2214">
        <v>1</v>
      </c>
      <c r="E2214" s="5">
        <v>199000</v>
      </c>
      <c r="F2214" s="5">
        <v>199000</v>
      </c>
    </row>
    <row r="2215" spans="1:6" x14ac:dyDescent="0.35">
      <c r="A2215" s="1" t="s">
        <v>6236</v>
      </c>
      <c r="B2215" s="1" t="s">
        <v>6237</v>
      </c>
      <c r="C2215" s="1" t="s">
        <v>2883</v>
      </c>
      <c r="D2215">
        <v>1</v>
      </c>
      <c r="E2215" s="5">
        <v>69000</v>
      </c>
      <c r="F2215" s="5">
        <v>69000</v>
      </c>
    </row>
    <row r="2216" spans="1:6" x14ac:dyDescent="0.35">
      <c r="A2216" s="1" t="s">
        <v>6238</v>
      </c>
      <c r="B2216" s="1" t="s">
        <v>6239</v>
      </c>
      <c r="C2216" s="1" t="s">
        <v>3346</v>
      </c>
      <c r="D2216">
        <v>1</v>
      </c>
      <c r="E2216" s="5">
        <v>399000</v>
      </c>
      <c r="F2216" s="5">
        <v>399000</v>
      </c>
    </row>
    <row r="2217" spans="1:6" x14ac:dyDescent="0.35">
      <c r="A2217" s="1" t="s">
        <v>6240</v>
      </c>
      <c r="B2217" s="1" t="s">
        <v>6239</v>
      </c>
      <c r="C2217" s="1" t="s">
        <v>2924</v>
      </c>
      <c r="D2217">
        <v>1</v>
      </c>
      <c r="E2217" s="5">
        <v>449000</v>
      </c>
      <c r="F2217" s="5">
        <v>449000</v>
      </c>
    </row>
    <row r="2218" spans="1:6" x14ac:dyDescent="0.35">
      <c r="A2218" s="1" t="s">
        <v>6241</v>
      </c>
      <c r="B2218" s="1" t="s">
        <v>6242</v>
      </c>
      <c r="C2218" s="1" t="s">
        <v>2542</v>
      </c>
      <c r="D2218">
        <v>1</v>
      </c>
      <c r="E2218" s="5">
        <v>399000</v>
      </c>
      <c r="F2218" s="5">
        <v>399000</v>
      </c>
    </row>
    <row r="2219" spans="1:6" x14ac:dyDescent="0.35">
      <c r="A2219" s="1" t="s">
        <v>6243</v>
      </c>
      <c r="B2219" s="1" t="s">
        <v>6242</v>
      </c>
      <c r="C2219" s="1" t="s">
        <v>3637</v>
      </c>
      <c r="D2219">
        <v>1</v>
      </c>
      <c r="E2219" s="5">
        <v>449000</v>
      </c>
      <c r="F2219" s="5">
        <v>449000</v>
      </c>
    </row>
    <row r="2220" spans="1:6" x14ac:dyDescent="0.35">
      <c r="A2220" s="1" t="s">
        <v>6244</v>
      </c>
      <c r="B2220" s="1" t="s">
        <v>6242</v>
      </c>
      <c r="C2220" s="1" t="s">
        <v>3069</v>
      </c>
      <c r="D2220">
        <v>1</v>
      </c>
      <c r="E2220" s="5">
        <v>179000</v>
      </c>
      <c r="F2220" s="5">
        <v>179000</v>
      </c>
    </row>
    <row r="2221" spans="1:6" x14ac:dyDescent="0.35">
      <c r="A2221" s="1" t="s">
        <v>6245</v>
      </c>
      <c r="B2221" s="1" t="s">
        <v>6246</v>
      </c>
      <c r="C2221" s="1" t="s">
        <v>3064</v>
      </c>
      <c r="D2221">
        <v>1</v>
      </c>
      <c r="E2221" s="5">
        <v>279000</v>
      </c>
      <c r="F2221" s="5">
        <v>279000</v>
      </c>
    </row>
    <row r="2222" spans="1:6" x14ac:dyDescent="0.35">
      <c r="A2222" s="1" t="s">
        <v>6247</v>
      </c>
      <c r="B2222" s="1" t="s">
        <v>6248</v>
      </c>
      <c r="C2222" s="1" t="s">
        <v>3064</v>
      </c>
      <c r="D2222">
        <v>1</v>
      </c>
      <c r="E2222" s="5">
        <v>279000</v>
      </c>
      <c r="F2222" s="5">
        <v>279000</v>
      </c>
    </row>
    <row r="2223" spans="1:6" x14ac:dyDescent="0.35">
      <c r="A2223" s="1" t="s">
        <v>6249</v>
      </c>
      <c r="B2223" s="1" t="s">
        <v>6250</v>
      </c>
      <c r="C2223" s="1" t="s">
        <v>2530</v>
      </c>
      <c r="D2223">
        <v>2</v>
      </c>
      <c r="E2223" s="5">
        <v>399000</v>
      </c>
      <c r="F2223" s="5">
        <v>798000</v>
      </c>
    </row>
    <row r="2224" spans="1:6" x14ac:dyDescent="0.35">
      <c r="A2224" s="1" t="s">
        <v>6251</v>
      </c>
      <c r="B2224" s="1" t="s">
        <v>6250</v>
      </c>
      <c r="C2224" s="1" t="s">
        <v>3266</v>
      </c>
      <c r="D2224">
        <v>1</v>
      </c>
      <c r="E2224" s="5">
        <v>179000</v>
      </c>
      <c r="F2224" s="5">
        <v>179000</v>
      </c>
    </row>
    <row r="2225" spans="1:6" x14ac:dyDescent="0.35">
      <c r="A2225" s="1" t="s">
        <v>6252</v>
      </c>
      <c r="B2225" s="1" t="s">
        <v>6253</v>
      </c>
      <c r="C2225" s="1" t="s">
        <v>4541</v>
      </c>
      <c r="D2225">
        <v>1</v>
      </c>
      <c r="E2225" s="5">
        <v>69000</v>
      </c>
      <c r="F2225" s="5">
        <v>69000</v>
      </c>
    </row>
    <row r="2226" spans="1:6" x14ac:dyDescent="0.35">
      <c r="A2226" s="1" t="s">
        <v>6254</v>
      </c>
      <c r="B2226" s="1" t="s">
        <v>6253</v>
      </c>
      <c r="C2226" s="1" t="s">
        <v>3056</v>
      </c>
      <c r="D2226">
        <v>1</v>
      </c>
      <c r="E2226" s="5">
        <v>99000</v>
      </c>
      <c r="F2226" s="5">
        <v>99000</v>
      </c>
    </row>
    <row r="2227" spans="1:6" x14ac:dyDescent="0.35">
      <c r="A2227" s="1" t="s">
        <v>6255</v>
      </c>
      <c r="B2227" s="1" t="s">
        <v>6256</v>
      </c>
      <c r="C2227" s="1" t="s">
        <v>2545</v>
      </c>
      <c r="D2227">
        <v>1</v>
      </c>
      <c r="E2227" s="5">
        <v>329000</v>
      </c>
      <c r="F2227" s="5">
        <v>329000</v>
      </c>
    </row>
    <row r="2228" spans="1:6" x14ac:dyDescent="0.35">
      <c r="A2228" s="1" t="s">
        <v>6257</v>
      </c>
      <c r="B2228" s="1" t="s">
        <v>6258</v>
      </c>
      <c r="C2228" s="1" t="s">
        <v>2655</v>
      </c>
      <c r="D2228">
        <v>1</v>
      </c>
      <c r="E2228" s="5">
        <v>89000</v>
      </c>
      <c r="F2228" s="5">
        <v>89000</v>
      </c>
    </row>
    <row r="2229" spans="1:6" x14ac:dyDescent="0.35">
      <c r="A2229" s="1" t="s">
        <v>6259</v>
      </c>
      <c r="B2229" s="1" t="s">
        <v>6258</v>
      </c>
      <c r="C2229" s="1" t="s">
        <v>3132</v>
      </c>
      <c r="D2229">
        <v>2</v>
      </c>
      <c r="E2229" s="5">
        <v>229000</v>
      </c>
      <c r="F2229" s="5">
        <v>458000</v>
      </c>
    </row>
    <row r="2230" spans="1:6" x14ac:dyDescent="0.35">
      <c r="A2230" s="1" t="s">
        <v>6260</v>
      </c>
      <c r="B2230" s="1" t="s">
        <v>6261</v>
      </c>
      <c r="C2230" s="1" t="s">
        <v>3689</v>
      </c>
      <c r="D2230">
        <v>2</v>
      </c>
      <c r="E2230" s="5">
        <v>499000</v>
      </c>
      <c r="F2230" s="5">
        <v>998000</v>
      </c>
    </row>
    <row r="2231" spans="1:6" x14ac:dyDescent="0.35">
      <c r="A2231" s="1" t="s">
        <v>6262</v>
      </c>
      <c r="B2231" s="1" t="s">
        <v>6261</v>
      </c>
      <c r="C2231" s="1" t="s">
        <v>2883</v>
      </c>
      <c r="D2231">
        <v>1</v>
      </c>
      <c r="E2231" s="5">
        <v>69000</v>
      </c>
      <c r="F2231" s="5">
        <v>69000</v>
      </c>
    </row>
    <row r="2232" spans="1:6" x14ac:dyDescent="0.35">
      <c r="A2232" s="1" t="s">
        <v>6263</v>
      </c>
      <c r="B2232" s="1" t="s">
        <v>6264</v>
      </c>
      <c r="C2232" s="1" t="s">
        <v>2787</v>
      </c>
      <c r="D2232">
        <v>1</v>
      </c>
      <c r="E2232" s="5">
        <v>179000</v>
      </c>
      <c r="F2232" s="5">
        <v>179000</v>
      </c>
    </row>
    <row r="2233" spans="1:6" x14ac:dyDescent="0.35">
      <c r="A2233" s="1" t="s">
        <v>6265</v>
      </c>
      <c r="B2233" s="1" t="s">
        <v>6266</v>
      </c>
      <c r="C2233" s="1" t="s">
        <v>3058</v>
      </c>
      <c r="D2233">
        <v>2</v>
      </c>
      <c r="E2233" s="5">
        <v>229000</v>
      </c>
      <c r="F2233" s="5">
        <v>458000</v>
      </c>
    </row>
    <row r="2234" spans="1:6" x14ac:dyDescent="0.35">
      <c r="A2234" s="1" t="s">
        <v>6267</v>
      </c>
      <c r="B2234" s="1" t="s">
        <v>6268</v>
      </c>
      <c r="C2234" s="1" t="s">
        <v>3114</v>
      </c>
      <c r="D2234">
        <v>1</v>
      </c>
      <c r="E2234" s="5">
        <v>59000</v>
      </c>
      <c r="F2234" s="5">
        <v>59000</v>
      </c>
    </row>
    <row r="2235" spans="1:6" x14ac:dyDescent="0.35">
      <c r="A2235" s="1" t="s">
        <v>6269</v>
      </c>
      <c r="B2235" s="1" t="s">
        <v>6268</v>
      </c>
      <c r="C2235" s="1" t="s">
        <v>2770</v>
      </c>
      <c r="D2235">
        <v>1</v>
      </c>
      <c r="E2235" s="5">
        <v>49000</v>
      </c>
      <c r="F2235" s="5">
        <v>49000</v>
      </c>
    </row>
    <row r="2236" spans="1:6" x14ac:dyDescent="0.35">
      <c r="A2236" s="1" t="s">
        <v>6270</v>
      </c>
      <c r="B2236" s="1" t="s">
        <v>6268</v>
      </c>
      <c r="C2236" s="1" t="s">
        <v>2421</v>
      </c>
      <c r="D2236">
        <v>1</v>
      </c>
      <c r="E2236" s="5">
        <v>249000</v>
      </c>
      <c r="F2236" s="5">
        <v>249000</v>
      </c>
    </row>
    <row r="2237" spans="1:6" x14ac:dyDescent="0.35">
      <c r="A2237" s="1" t="s">
        <v>6271</v>
      </c>
      <c r="B2237" s="1" t="s">
        <v>6272</v>
      </c>
      <c r="C2237" s="1" t="s">
        <v>2680</v>
      </c>
      <c r="D2237">
        <v>1</v>
      </c>
      <c r="E2237" s="5">
        <v>279000</v>
      </c>
      <c r="F2237" s="5">
        <v>279000</v>
      </c>
    </row>
    <row r="2238" spans="1:6" x14ac:dyDescent="0.35">
      <c r="A2238" s="1" t="s">
        <v>6273</v>
      </c>
      <c r="B2238" s="1" t="s">
        <v>6272</v>
      </c>
      <c r="C2238" s="1" t="s">
        <v>3375</v>
      </c>
      <c r="D2238">
        <v>2</v>
      </c>
      <c r="E2238" s="5">
        <v>149000</v>
      </c>
      <c r="F2238" s="5">
        <v>298000</v>
      </c>
    </row>
    <row r="2239" spans="1:6" x14ac:dyDescent="0.35">
      <c r="A2239" s="1" t="s">
        <v>6274</v>
      </c>
      <c r="B2239" s="1" t="s">
        <v>6275</v>
      </c>
      <c r="C2239" s="1" t="s">
        <v>3114</v>
      </c>
      <c r="D2239">
        <v>1</v>
      </c>
      <c r="E2239" s="5">
        <v>59000</v>
      </c>
      <c r="F2239" s="5">
        <v>59000</v>
      </c>
    </row>
    <row r="2240" spans="1:6" x14ac:dyDescent="0.35">
      <c r="A2240" s="1" t="s">
        <v>6276</v>
      </c>
      <c r="B2240" s="1" t="s">
        <v>6275</v>
      </c>
      <c r="C2240" s="1" t="s">
        <v>2429</v>
      </c>
      <c r="D2240">
        <v>1</v>
      </c>
      <c r="E2240" s="5">
        <v>79000</v>
      </c>
      <c r="F2240" s="5">
        <v>79000</v>
      </c>
    </row>
    <row r="2241" spans="1:6" x14ac:dyDescent="0.35">
      <c r="A2241" s="1" t="s">
        <v>6277</v>
      </c>
      <c r="B2241" s="1" t="s">
        <v>6275</v>
      </c>
      <c r="C2241" s="1" t="s">
        <v>3626</v>
      </c>
      <c r="D2241">
        <v>2</v>
      </c>
      <c r="E2241" s="5">
        <v>499000</v>
      </c>
      <c r="F2241" s="5">
        <v>998000</v>
      </c>
    </row>
    <row r="2242" spans="1:6" x14ac:dyDescent="0.35">
      <c r="A2242" s="1" t="s">
        <v>6278</v>
      </c>
      <c r="B2242" s="1" t="s">
        <v>6279</v>
      </c>
      <c r="C2242" s="1" t="s">
        <v>3547</v>
      </c>
      <c r="D2242">
        <v>1</v>
      </c>
      <c r="E2242" s="5">
        <v>249000</v>
      </c>
      <c r="F2242" s="5">
        <v>249000</v>
      </c>
    </row>
    <row r="2243" spans="1:6" x14ac:dyDescent="0.35">
      <c r="A2243" s="1" t="s">
        <v>6280</v>
      </c>
      <c r="B2243" s="1" t="s">
        <v>6281</v>
      </c>
      <c r="C2243" s="1" t="s">
        <v>2545</v>
      </c>
      <c r="D2243">
        <v>1</v>
      </c>
      <c r="E2243" s="5">
        <v>329000</v>
      </c>
      <c r="F2243" s="5">
        <v>329000</v>
      </c>
    </row>
    <row r="2244" spans="1:6" x14ac:dyDescent="0.35">
      <c r="A2244" s="1" t="s">
        <v>6282</v>
      </c>
      <c r="B2244" s="1" t="s">
        <v>6281</v>
      </c>
      <c r="C2244" s="1" t="s">
        <v>2715</v>
      </c>
      <c r="D2244">
        <v>1</v>
      </c>
      <c r="E2244" s="5">
        <v>199000</v>
      </c>
      <c r="F2244" s="5">
        <v>199000</v>
      </c>
    </row>
    <row r="2245" spans="1:6" x14ac:dyDescent="0.35">
      <c r="A2245" s="1" t="s">
        <v>6283</v>
      </c>
      <c r="B2245" s="1" t="s">
        <v>6281</v>
      </c>
      <c r="C2245" s="1" t="s">
        <v>3083</v>
      </c>
      <c r="D2245">
        <v>1</v>
      </c>
      <c r="E2245" s="5">
        <v>99000</v>
      </c>
      <c r="F2245" s="5">
        <v>99000</v>
      </c>
    </row>
    <row r="2246" spans="1:6" x14ac:dyDescent="0.35">
      <c r="A2246" s="1" t="s">
        <v>6284</v>
      </c>
      <c r="B2246" s="1" t="s">
        <v>6285</v>
      </c>
      <c r="C2246" s="1" t="s">
        <v>2620</v>
      </c>
      <c r="D2246">
        <v>1</v>
      </c>
      <c r="E2246" s="5">
        <v>89000</v>
      </c>
      <c r="F2246" s="5">
        <v>89000</v>
      </c>
    </row>
    <row r="2247" spans="1:6" x14ac:dyDescent="0.35">
      <c r="A2247" s="1" t="s">
        <v>6286</v>
      </c>
      <c r="B2247" s="1" t="s">
        <v>6285</v>
      </c>
      <c r="C2247" s="1" t="s">
        <v>2756</v>
      </c>
      <c r="D2247">
        <v>1</v>
      </c>
      <c r="E2247" s="5">
        <v>279000</v>
      </c>
      <c r="F2247" s="5">
        <v>279000</v>
      </c>
    </row>
    <row r="2248" spans="1:6" x14ac:dyDescent="0.35">
      <c r="A2248" s="1" t="s">
        <v>6287</v>
      </c>
      <c r="B2248" s="1" t="s">
        <v>6288</v>
      </c>
      <c r="C2248" s="1" t="s">
        <v>3340</v>
      </c>
      <c r="D2248">
        <v>1</v>
      </c>
      <c r="E2248" s="5">
        <v>59000</v>
      </c>
      <c r="F2248" s="5">
        <v>59000</v>
      </c>
    </row>
    <row r="2249" spans="1:6" x14ac:dyDescent="0.35">
      <c r="A2249" s="1" t="s">
        <v>6289</v>
      </c>
      <c r="B2249" s="1" t="s">
        <v>6288</v>
      </c>
      <c r="C2249" s="1" t="s">
        <v>2784</v>
      </c>
      <c r="D2249">
        <v>1</v>
      </c>
      <c r="E2249" s="5">
        <v>149000</v>
      </c>
      <c r="F2249" s="5">
        <v>149000</v>
      </c>
    </row>
    <row r="2250" spans="1:6" x14ac:dyDescent="0.35">
      <c r="A2250" s="1" t="s">
        <v>6290</v>
      </c>
      <c r="B2250" s="1" t="s">
        <v>6291</v>
      </c>
      <c r="C2250" s="1" t="s">
        <v>2738</v>
      </c>
      <c r="D2250">
        <v>1</v>
      </c>
      <c r="E2250" s="5">
        <v>59000</v>
      </c>
      <c r="F2250" s="5">
        <v>59000</v>
      </c>
    </row>
    <row r="2251" spans="1:6" x14ac:dyDescent="0.35">
      <c r="A2251" s="1" t="s">
        <v>6292</v>
      </c>
      <c r="B2251" s="1" t="s">
        <v>6293</v>
      </c>
      <c r="C2251" s="1" t="s">
        <v>3425</v>
      </c>
      <c r="D2251">
        <v>1</v>
      </c>
      <c r="E2251" s="5">
        <v>199000</v>
      </c>
      <c r="F2251" s="5">
        <v>199000</v>
      </c>
    </row>
    <row r="2252" spans="1:6" x14ac:dyDescent="0.35">
      <c r="A2252" s="1" t="s">
        <v>6294</v>
      </c>
      <c r="B2252" s="1" t="s">
        <v>6293</v>
      </c>
      <c r="C2252" s="1" t="s">
        <v>3522</v>
      </c>
      <c r="D2252">
        <v>1</v>
      </c>
      <c r="E2252" s="5">
        <v>249000</v>
      </c>
      <c r="F2252" s="5">
        <v>249000</v>
      </c>
    </row>
    <row r="2253" spans="1:6" x14ac:dyDescent="0.35">
      <c r="A2253" s="1" t="s">
        <v>6295</v>
      </c>
      <c r="B2253" s="1" t="s">
        <v>6296</v>
      </c>
      <c r="C2253" s="1" t="s">
        <v>2662</v>
      </c>
      <c r="D2253">
        <v>1</v>
      </c>
      <c r="E2253" s="5">
        <v>149000</v>
      </c>
      <c r="F2253" s="5">
        <v>149000</v>
      </c>
    </row>
    <row r="2254" spans="1:6" x14ac:dyDescent="0.35">
      <c r="A2254" s="1" t="s">
        <v>6297</v>
      </c>
      <c r="B2254" s="1" t="s">
        <v>6298</v>
      </c>
      <c r="C2254" s="1" t="s">
        <v>3536</v>
      </c>
      <c r="D2254">
        <v>2</v>
      </c>
      <c r="E2254" s="5">
        <v>119000</v>
      </c>
      <c r="F2254" s="5">
        <v>238000</v>
      </c>
    </row>
    <row r="2255" spans="1:6" x14ac:dyDescent="0.35">
      <c r="A2255" s="1" t="s">
        <v>6299</v>
      </c>
      <c r="B2255" s="1" t="s">
        <v>6300</v>
      </c>
      <c r="C2255" s="1" t="s">
        <v>2733</v>
      </c>
      <c r="D2255">
        <v>1</v>
      </c>
      <c r="E2255" s="5">
        <v>249000</v>
      </c>
      <c r="F2255" s="5">
        <v>249000</v>
      </c>
    </row>
    <row r="2256" spans="1:6" x14ac:dyDescent="0.35">
      <c r="A2256" s="1" t="s">
        <v>6301</v>
      </c>
      <c r="B2256" s="1" t="s">
        <v>6300</v>
      </c>
      <c r="C2256" s="1" t="s">
        <v>2446</v>
      </c>
      <c r="D2256">
        <v>2</v>
      </c>
      <c r="E2256" s="5">
        <v>399000</v>
      </c>
      <c r="F2256" s="5">
        <v>798000</v>
      </c>
    </row>
    <row r="2257" spans="1:6" x14ac:dyDescent="0.35">
      <c r="A2257" s="1" t="s">
        <v>6302</v>
      </c>
      <c r="B2257" s="1" t="s">
        <v>6303</v>
      </c>
      <c r="C2257" s="1" t="s">
        <v>3191</v>
      </c>
      <c r="D2257">
        <v>1</v>
      </c>
      <c r="E2257" s="5">
        <v>399000</v>
      </c>
      <c r="F2257" s="5">
        <v>399000</v>
      </c>
    </row>
    <row r="2258" spans="1:6" x14ac:dyDescent="0.35">
      <c r="A2258" s="1" t="s">
        <v>6304</v>
      </c>
      <c r="B2258" s="1" t="s">
        <v>6303</v>
      </c>
      <c r="C2258" s="1" t="s">
        <v>2659</v>
      </c>
      <c r="D2258">
        <v>1</v>
      </c>
      <c r="E2258" s="5">
        <v>449000</v>
      </c>
      <c r="F2258" s="5">
        <v>449000</v>
      </c>
    </row>
    <row r="2259" spans="1:6" x14ac:dyDescent="0.35">
      <c r="A2259" s="1" t="s">
        <v>6305</v>
      </c>
      <c r="B2259" s="1" t="s">
        <v>6306</v>
      </c>
      <c r="C2259" s="1" t="s">
        <v>2709</v>
      </c>
      <c r="D2259">
        <v>1</v>
      </c>
      <c r="E2259" s="5">
        <v>79000</v>
      </c>
      <c r="F2259" s="5">
        <v>79000</v>
      </c>
    </row>
    <row r="2260" spans="1:6" x14ac:dyDescent="0.35">
      <c r="A2260" s="1" t="s">
        <v>6307</v>
      </c>
      <c r="B2260" s="1" t="s">
        <v>6308</v>
      </c>
      <c r="C2260" s="1" t="s">
        <v>2652</v>
      </c>
      <c r="D2260">
        <v>1</v>
      </c>
      <c r="E2260" s="5">
        <v>229000</v>
      </c>
      <c r="F2260" s="5">
        <v>229000</v>
      </c>
    </row>
    <row r="2261" spans="1:6" x14ac:dyDescent="0.35">
      <c r="A2261" s="1" t="s">
        <v>6309</v>
      </c>
      <c r="B2261" s="1" t="s">
        <v>6310</v>
      </c>
      <c r="C2261" s="1" t="s">
        <v>2803</v>
      </c>
      <c r="D2261">
        <v>1</v>
      </c>
      <c r="E2261" s="5">
        <v>99000</v>
      </c>
      <c r="F2261" s="5">
        <v>99000</v>
      </c>
    </row>
    <row r="2262" spans="1:6" x14ac:dyDescent="0.35">
      <c r="A2262" s="1" t="s">
        <v>6311</v>
      </c>
      <c r="B2262" s="1" t="s">
        <v>6312</v>
      </c>
      <c r="C2262" s="1" t="s">
        <v>3547</v>
      </c>
      <c r="D2262">
        <v>1</v>
      </c>
      <c r="E2262" s="5">
        <v>249000</v>
      </c>
      <c r="F2262" s="5">
        <v>249000</v>
      </c>
    </row>
    <row r="2263" spans="1:6" x14ac:dyDescent="0.35">
      <c r="A2263" s="1" t="s">
        <v>6313</v>
      </c>
      <c r="B2263" s="1" t="s">
        <v>6312</v>
      </c>
      <c r="C2263" s="1" t="s">
        <v>4762</v>
      </c>
      <c r="D2263">
        <v>2</v>
      </c>
      <c r="E2263" s="5">
        <v>149000</v>
      </c>
      <c r="F2263" s="5">
        <v>298000</v>
      </c>
    </row>
    <row r="2264" spans="1:6" x14ac:dyDescent="0.35">
      <c r="A2264" s="1" t="s">
        <v>6314</v>
      </c>
      <c r="B2264" s="1" t="s">
        <v>6312</v>
      </c>
      <c r="C2264" s="1" t="s">
        <v>2937</v>
      </c>
      <c r="D2264">
        <v>1</v>
      </c>
      <c r="E2264" s="5">
        <v>49000</v>
      </c>
      <c r="F2264" s="5">
        <v>49000</v>
      </c>
    </row>
    <row r="2265" spans="1:6" x14ac:dyDescent="0.35">
      <c r="A2265" s="1" t="s">
        <v>6315</v>
      </c>
      <c r="B2265" s="1" t="s">
        <v>6316</v>
      </c>
      <c r="C2265" s="1" t="s">
        <v>2756</v>
      </c>
      <c r="D2265">
        <v>1</v>
      </c>
      <c r="E2265" s="5">
        <v>279000</v>
      </c>
      <c r="F2265" s="5">
        <v>279000</v>
      </c>
    </row>
    <row r="2266" spans="1:6" x14ac:dyDescent="0.35">
      <c r="A2266" s="1" t="s">
        <v>6317</v>
      </c>
      <c r="B2266" s="1" t="s">
        <v>6316</v>
      </c>
      <c r="C2266" s="1" t="s">
        <v>2542</v>
      </c>
      <c r="D2266">
        <v>1</v>
      </c>
      <c r="E2266" s="5">
        <v>399000</v>
      </c>
      <c r="F2266" s="5">
        <v>399000</v>
      </c>
    </row>
    <row r="2267" spans="1:6" x14ac:dyDescent="0.35">
      <c r="A2267" s="1" t="s">
        <v>6318</v>
      </c>
      <c r="B2267" s="1" t="s">
        <v>6319</v>
      </c>
      <c r="C2267" s="1" t="s">
        <v>2492</v>
      </c>
      <c r="D2267">
        <v>1</v>
      </c>
      <c r="E2267" s="5">
        <v>59000</v>
      </c>
      <c r="F2267" s="5">
        <v>59000</v>
      </c>
    </row>
    <row r="2268" spans="1:6" x14ac:dyDescent="0.35">
      <c r="A2268" s="1" t="s">
        <v>6320</v>
      </c>
      <c r="B2268" s="1" t="s">
        <v>6321</v>
      </c>
      <c r="C2268" s="1" t="s">
        <v>3093</v>
      </c>
      <c r="D2268">
        <v>1</v>
      </c>
      <c r="E2268" s="5">
        <v>79000</v>
      </c>
      <c r="F2268" s="5">
        <v>79000</v>
      </c>
    </row>
    <row r="2269" spans="1:6" x14ac:dyDescent="0.35">
      <c r="A2269" s="1" t="s">
        <v>6322</v>
      </c>
      <c r="B2269" s="1" t="s">
        <v>6323</v>
      </c>
      <c r="C2269" s="1" t="s">
        <v>2986</v>
      </c>
      <c r="D2269">
        <v>1</v>
      </c>
      <c r="E2269" s="5">
        <v>549000</v>
      </c>
      <c r="F2269" s="5">
        <v>549000</v>
      </c>
    </row>
    <row r="2270" spans="1:6" x14ac:dyDescent="0.35">
      <c r="A2270" s="1" t="s">
        <v>6324</v>
      </c>
      <c r="B2270" s="1" t="s">
        <v>6325</v>
      </c>
      <c r="C2270" s="1" t="s">
        <v>3223</v>
      </c>
      <c r="D2270">
        <v>1</v>
      </c>
      <c r="E2270" s="5">
        <v>69000</v>
      </c>
      <c r="F2270" s="5">
        <v>69000</v>
      </c>
    </row>
    <row r="2271" spans="1:6" x14ac:dyDescent="0.35">
      <c r="A2271" s="1" t="s">
        <v>6326</v>
      </c>
      <c r="B2271" s="1" t="s">
        <v>6327</v>
      </c>
      <c r="C2271" s="1" t="s">
        <v>2480</v>
      </c>
      <c r="D2271">
        <v>1</v>
      </c>
      <c r="E2271" s="5">
        <v>129000</v>
      </c>
      <c r="F2271" s="5">
        <v>129000</v>
      </c>
    </row>
    <row r="2272" spans="1:6" x14ac:dyDescent="0.35">
      <c r="A2272" s="1" t="s">
        <v>6328</v>
      </c>
      <c r="B2272" s="1" t="s">
        <v>6327</v>
      </c>
      <c r="C2272" s="1" t="s">
        <v>3689</v>
      </c>
      <c r="D2272">
        <v>1</v>
      </c>
      <c r="E2272" s="5">
        <v>499000</v>
      </c>
      <c r="F2272" s="5">
        <v>499000</v>
      </c>
    </row>
    <row r="2273" spans="1:6" x14ac:dyDescent="0.35">
      <c r="A2273" s="1" t="s">
        <v>6329</v>
      </c>
      <c r="B2273" s="1" t="s">
        <v>6327</v>
      </c>
      <c r="C2273" s="1" t="s">
        <v>2986</v>
      </c>
      <c r="D2273">
        <v>2</v>
      </c>
      <c r="E2273" s="5">
        <v>549000</v>
      </c>
      <c r="F2273" s="5">
        <v>1098000</v>
      </c>
    </row>
    <row r="2274" spans="1:6" x14ac:dyDescent="0.35">
      <c r="A2274" s="1" t="s">
        <v>6330</v>
      </c>
      <c r="B2274" s="1" t="s">
        <v>6331</v>
      </c>
      <c r="C2274" s="1" t="s">
        <v>2993</v>
      </c>
      <c r="D2274">
        <v>1</v>
      </c>
      <c r="E2274" s="5">
        <v>349000</v>
      </c>
      <c r="F2274" s="5">
        <v>349000</v>
      </c>
    </row>
    <row r="2275" spans="1:6" x14ac:dyDescent="0.35">
      <c r="A2275" s="1" t="s">
        <v>6332</v>
      </c>
      <c r="B2275" s="1" t="s">
        <v>6331</v>
      </c>
      <c r="C2275" s="1" t="s">
        <v>2690</v>
      </c>
      <c r="D2275">
        <v>1</v>
      </c>
      <c r="E2275" s="5">
        <v>199000</v>
      </c>
      <c r="F2275" s="5">
        <v>199000</v>
      </c>
    </row>
    <row r="2276" spans="1:6" x14ac:dyDescent="0.35">
      <c r="A2276" s="1" t="s">
        <v>6333</v>
      </c>
      <c r="B2276" s="1" t="s">
        <v>6334</v>
      </c>
      <c r="C2276" s="1" t="s">
        <v>3422</v>
      </c>
      <c r="D2276">
        <v>1</v>
      </c>
      <c r="E2276" s="5">
        <v>229000</v>
      </c>
      <c r="F2276" s="5">
        <v>229000</v>
      </c>
    </row>
    <row r="2277" spans="1:6" x14ac:dyDescent="0.35">
      <c r="A2277" s="1" t="s">
        <v>6335</v>
      </c>
      <c r="B2277" s="1" t="s">
        <v>6336</v>
      </c>
      <c r="C2277" s="1" t="s">
        <v>2655</v>
      </c>
      <c r="D2277">
        <v>3</v>
      </c>
      <c r="E2277" s="5">
        <v>89000</v>
      </c>
      <c r="F2277" s="5">
        <v>267000</v>
      </c>
    </row>
    <row r="2278" spans="1:6" x14ac:dyDescent="0.35">
      <c r="A2278" s="1" t="s">
        <v>6337</v>
      </c>
      <c r="B2278" s="1" t="s">
        <v>6336</v>
      </c>
      <c r="C2278" s="1" t="s">
        <v>2396</v>
      </c>
      <c r="D2278">
        <v>1</v>
      </c>
      <c r="E2278" s="5">
        <v>49000</v>
      </c>
      <c r="F2278" s="5">
        <v>49000</v>
      </c>
    </row>
    <row r="2279" spans="1:6" x14ac:dyDescent="0.35">
      <c r="A2279" s="1" t="s">
        <v>6338</v>
      </c>
      <c r="B2279" s="1" t="s">
        <v>6339</v>
      </c>
      <c r="C2279" s="1" t="s">
        <v>3093</v>
      </c>
      <c r="D2279">
        <v>2</v>
      </c>
      <c r="E2279" s="5">
        <v>79000</v>
      </c>
      <c r="F2279" s="5">
        <v>158000</v>
      </c>
    </row>
    <row r="2280" spans="1:6" x14ac:dyDescent="0.35">
      <c r="A2280" s="1" t="s">
        <v>6340</v>
      </c>
      <c r="B2280" s="1" t="s">
        <v>6341</v>
      </c>
      <c r="C2280" s="1" t="s">
        <v>2413</v>
      </c>
      <c r="D2280">
        <v>1</v>
      </c>
      <c r="E2280" s="5">
        <v>129000</v>
      </c>
      <c r="F2280" s="5">
        <v>129000</v>
      </c>
    </row>
    <row r="2281" spans="1:6" x14ac:dyDescent="0.35">
      <c r="A2281" s="1" t="s">
        <v>6342</v>
      </c>
      <c r="B2281" s="1" t="s">
        <v>6341</v>
      </c>
      <c r="C2281" s="1" t="s">
        <v>3676</v>
      </c>
      <c r="D2281">
        <v>1</v>
      </c>
      <c r="E2281" s="5">
        <v>449000</v>
      </c>
      <c r="F2281" s="5">
        <v>449000</v>
      </c>
    </row>
    <row r="2282" spans="1:6" x14ac:dyDescent="0.35">
      <c r="A2282" s="1" t="s">
        <v>6343</v>
      </c>
      <c r="B2282" s="1" t="s">
        <v>6344</v>
      </c>
      <c r="C2282" s="1" t="s">
        <v>3575</v>
      </c>
      <c r="D2282">
        <v>1</v>
      </c>
      <c r="E2282" s="5">
        <v>119000</v>
      </c>
      <c r="F2282" s="5">
        <v>119000</v>
      </c>
    </row>
    <row r="2283" spans="1:6" x14ac:dyDescent="0.35">
      <c r="A2283" s="1" t="s">
        <v>6345</v>
      </c>
      <c r="B2283" s="1" t="s">
        <v>6346</v>
      </c>
      <c r="C2283" s="1" t="s">
        <v>2861</v>
      </c>
      <c r="D2283">
        <v>1</v>
      </c>
      <c r="E2283" s="5">
        <v>119000</v>
      </c>
      <c r="F2283" s="5">
        <v>119000</v>
      </c>
    </row>
    <row r="2284" spans="1:6" x14ac:dyDescent="0.35">
      <c r="A2284" s="1" t="s">
        <v>6347</v>
      </c>
      <c r="B2284" s="1" t="s">
        <v>6348</v>
      </c>
      <c r="C2284" s="1" t="s">
        <v>2791</v>
      </c>
      <c r="D2284">
        <v>3</v>
      </c>
      <c r="E2284" s="5">
        <v>129000</v>
      </c>
      <c r="F2284" s="5">
        <v>387000</v>
      </c>
    </row>
    <row r="2285" spans="1:6" x14ac:dyDescent="0.35">
      <c r="A2285" s="1" t="s">
        <v>6349</v>
      </c>
      <c r="B2285" s="1" t="s">
        <v>6348</v>
      </c>
      <c r="C2285" s="1" t="s">
        <v>2385</v>
      </c>
      <c r="D2285">
        <v>2</v>
      </c>
      <c r="E2285" s="5">
        <v>349000</v>
      </c>
      <c r="F2285" s="5">
        <v>698000</v>
      </c>
    </row>
    <row r="2286" spans="1:6" x14ac:dyDescent="0.35">
      <c r="A2286" s="1" t="s">
        <v>6350</v>
      </c>
      <c r="B2286" s="1" t="s">
        <v>6351</v>
      </c>
      <c r="C2286" s="1" t="s">
        <v>2489</v>
      </c>
      <c r="D2286">
        <v>3</v>
      </c>
      <c r="E2286" s="5">
        <v>299000</v>
      </c>
      <c r="F2286" s="5">
        <v>897000</v>
      </c>
    </row>
    <row r="2287" spans="1:6" x14ac:dyDescent="0.35">
      <c r="A2287" s="1" t="s">
        <v>6352</v>
      </c>
      <c r="B2287" s="1" t="s">
        <v>6351</v>
      </c>
      <c r="C2287" s="1" t="s">
        <v>2530</v>
      </c>
      <c r="D2287">
        <v>2</v>
      </c>
      <c r="E2287" s="5">
        <v>399000</v>
      </c>
      <c r="F2287" s="5">
        <v>798000</v>
      </c>
    </row>
    <row r="2288" spans="1:6" x14ac:dyDescent="0.35">
      <c r="A2288" s="1" t="s">
        <v>6353</v>
      </c>
      <c r="B2288" s="1" t="s">
        <v>6354</v>
      </c>
      <c r="C2288" s="1" t="s">
        <v>2539</v>
      </c>
      <c r="D2288">
        <v>1</v>
      </c>
      <c r="E2288" s="5">
        <v>249000</v>
      </c>
      <c r="F2288" s="5">
        <v>249000</v>
      </c>
    </row>
    <row r="2289" spans="1:6" x14ac:dyDescent="0.35">
      <c r="A2289" s="1" t="s">
        <v>6355</v>
      </c>
      <c r="B2289" s="1" t="s">
        <v>6354</v>
      </c>
      <c r="C2289" s="1" t="s">
        <v>2516</v>
      </c>
      <c r="D2289">
        <v>1</v>
      </c>
      <c r="E2289" s="5">
        <v>229000</v>
      </c>
      <c r="F2289" s="5">
        <v>229000</v>
      </c>
    </row>
    <row r="2290" spans="1:6" x14ac:dyDescent="0.35">
      <c r="A2290" s="1" t="s">
        <v>6356</v>
      </c>
      <c r="B2290" s="1" t="s">
        <v>6354</v>
      </c>
      <c r="C2290" s="1" t="s">
        <v>2475</v>
      </c>
      <c r="D2290">
        <v>1</v>
      </c>
      <c r="E2290" s="5">
        <v>249000</v>
      </c>
      <c r="F2290" s="5">
        <v>249000</v>
      </c>
    </row>
    <row r="2291" spans="1:6" x14ac:dyDescent="0.35">
      <c r="A2291" s="1" t="s">
        <v>6357</v>
      </c>
      <c r="B2291" s="1" t="s">
        <v>6358</v>
      </c>
      <c r="C2291" s="1" t="s">
        <v>2439</v>
      </c>
      <c r="D2291">
        <v>1</v>
      </c>
      <c r="E2291" s="5">
        <v>599000</v>
      </c>
      <c r="F2291" s="5">
        <v>599000</v>
      </c>
    </row>
    <row r="2292" spans="1:6" x14ac:dyDescent="0.35">
      <c r="A2292" s="1" t="s">
        <v>6359</v>
      </c>
      <c r="B2292" s="1" t="s">
        <v>6360</v>
      </c>
      <c r="C2292" s="1" t="s">
        <v>3689</v>
      </c>
      <c r="D2292">
        <v>1</v>
      </c>
      <c r="E2292" s="5">
        <v>499000</v>
      </c>
      <c r="F2292" s="5">
        <v>499000</v>
      </c>
    </row>
    <row r="2293" spans="1:6" x14ac:dyDescent="0.35">
      <c r="A2293" s="1" t="s">
        <v>6361</v>
      </c>
      <c r="B2293" s="1" t="s">
        <v>6360</v>
      </c>
      <c r="C2293" s="1" t="s">
        <v>2432</v>
      </c>
      <c r="D2293">
        <v>2</v>
      </c>
      <c r="E2293" s="5">
        <v>279000</v>
      </c>
      <c r="F2293" s="5">
        <v>558000</v>
      </c>
    </row>
    <row r="2294" spans="1:6" x14ac:dyDescent="0.35">
      <c r="A2294" s="1" t="s">
        <v>6362</v>
      </c>
      <c r="B2294" s="1" t="s">
        <v>6363</v>
      </c>
      <c r="C2294" s="1" t="s">
        <v>3425</v>
      </c>
      <c r="D2294">
        <v>1</v>
      </c>
      <c r="E2294" s="5">
        <v>199000</v>
      </c>
      <c r="F2294" s="5">
        <v>199000</v>
      </c>
    </row>
    <row r="2295" spans="1:6" x14ac:dyDescent="0.35">
      <c r="A2295" s="1" t="s">
        <v>6364</v>
      </c>
      <c r="B2295" s="1" t="s">
        <v>6365</v>
      </c>
      <c r="C2295" s="1" t="s">
        <v>2759</v>
      </c>
      <c r="D2295">
        <v>1</v>
      </c>
      <c r="E2295" s="5">
        <v>229000</v>
      </c>
      <c r="F2295" s="5">
        <v>229000</v>
      </c>
    </row>
    <row r="2296" spans="1:6" x14ac:dyDescent="0.35">
      <c r="A2296" s="1" t="s">
        <v>6366</v>
      </c>
      <c r="B2296" s="1" t="s">
        <v>6367</v>
      </c>
      <c r="C2296" s="1" t="s">
        <v>2879</v>
      </c>
      <c r="D2296">
        <v>1</v>
      </c>
      <c r="E2296" s="5">
        <v>199000</v>
      </c>
      <c r="F2296" s="5">
        <v>199000</v>
      </c>
    </row>
    <row r="2297" spans="1:6" x14ac:dyDescent="0.35">
      <c r="A2297" s="1" t="s">
        <v>6368</v>
      </c>
      <c r="B2297" s="1" t="s">
        <v>6369</v>
      </c>
      <c r="C2297" s="1" t="s">
        <v>2603</v>
      </c>
      <c r="D2297">
        <v>2</v>
      </c>
      <c r="E2297" s="5">
        <v>179000</v>
      </c>
      <c r="F2297" s="5">
        <v>358000</v>
      </c>
    </row>
    <row r="2298" spans="1:6" x14ac:dyDescent="0.35">
      <c r="A2298" s="1" t="s">
        <v>6370</v>
      </c>
      <c r="B2298" s="1" t="s">
        <v>6371</v>
      </c>
      <c r="C2298" s="1" t="s">
        <v>2470</v>
      </c>
      <c r="D2298">
        <v>1</v>
      </c>
      <c r="E2298" s="5">
        <v>229000</v>
      </c>
      <c r="F2298" s="5">
        <v>229000</v>
      </c>
    </row>
    <row r="2299" spans="1:6" x14ac:dyDescent="0.35">
      <c r="A2299" s="1" t="s">
        <v>6372</v>
      </c>
      <c r="B2299" s="1" t="s">
        <v>6371</v>
      </c>
      <c r="C2299" s="1" t="s">
        <v>3196</v>
      </c>
      <c r="D2299">
        <v>1</v>
      </c>
      <c r="E2299" s="5">
        <v>149000</v>
      </c>
      <c r="F2299" s="5">
        <v>149000</v>
      </c>
    </row>
    <row r="2300" spans="1:6" x14ac:dyDescent="0.35">
      <c r="A2300" s="1" t="s">
        <v>6373</v>
      </c>
      <c r="B2300" s="1" t="s">
        <v>6374</v>
      </c>
      <c r="C2300" s="1" t="s">
        <v>3083</v>
      </c>
      <c r="D2300">
        <v>1</v>
      </c>
      <c r="E2300" s="5">
        <v>99000</v>
      </c>
      <c r="F2300" s="5">
        <v>99000</v>
      </c>
    </row>
    <row r="2301" spans="1:6" x14ac:dyDescent="0.35">
      <c r="A2301" s="1" t="s">
        <v>6375</v>
      </c>
      <c r="B2301" s="1" t="s">
        <v>6374</v>
      </c>
      <c r="C2301" s="1" t="s">
        <v>2947</v>
      </c>
      <c r="D2301">
        <v>1</v>
      </c>
      <c r="E2301" s="5">
        <v>449000</v>
      </c>
      <c r="F2301" s="5">
        <v>449000</v>
      </c>
    </row>
    <row r="2302" spans="1:6" x14ac:dyDescent="0.35">
      <c r="A2302" s="1" t="s">
        <v>6376</v>
      </c>
      <c r="B2302" s="1" t="s">
        <v>6374</v>
      </c>
      <c r="C2302" s="1" t="s">
        <v>3196</v>
      </c>
      <c r="D2302">
        <v>1</v>
      </c>
      <c r="E2302" s="5">
        <v>149000</v>
      </c>
      <c r="F2302" s="5">
        <v>149000</v>
      </c>
    </row>
    <row r="2303" spans="1:6" x14ac:dyDescent="0.35">
      <c r="A2303" s="1" t="s">
        <v>6377</v>
      </c>
      <c r="B2303" s="1" t="s">
        <v>6378</v>
      </c>
      <c r="C2303" s="1" t="s">
        <v>3198</v>
      </c>
      <c r="D2303">
        <v>2</v>
      </c>
      <c r="E2303" s="5">
        <v>399000</v>
      </c>
      <c r="F2303" s="5">
        <v>798000</v>
      </c>
    </row>
    <row r="2304" spans="1:6" x14ac:dyDescent="0.35">
      <c r="A2304" s="1" t="s">
        <v>6379</v>
      </c>
      <c r="B2304" s="1" t="s">
        <v>6378</v>
      </c>
      <c r="C2304" s="1" t="s">
        <v>2432</v>
      </c>
      <c r="D2304">
        <v>1</v>
      </c>
      <c r="E2304" s="5">
        <v>279000</v>
      </c>
      <c r="F2304" s="5">
        <v>279000</v>
      </c>
    </row>
    <row r="2305" spans="1:6" x14ac:dyDescent="0.35">
      <c r="A2305" s="1" t="s">
        <v>6380</v>
      </c>
      <c r="B2305" s="1" t="s">
        <v>6378</v>
      </c>
      <c r="C2305" s="1" t="s">
        <v>3223</v>
      </c>
      <c r="D2305">
        <v>1</v>
      </c>
      <c r="E2305" s="5">
        <v>69000</v>
      </c>
      <c r="F2305" s="5">
        <v>69000</v>
      </c>
    </row>
    <row r="2306" spans="1:6" x14ac:dyDescent="0.35">
      <c r="A2306" s="1" t="s">
        <v>6381</v>
      </c>
      <c r="B2306" s="1" t="s">
        <v>6382</v>
      </c>
      <c r="C2306" s="1" t="s">
        <v>3064</v>
      </c>
      <c r="D2306">
        <v>1</v>
      </c>
      <c r="E2306" s="5">
        <v>279000</v>
      </c>
      <c r="F2306" s="5">
        <v>279000</v>
      </c>
    </row>
    <row r="2307" spans="1:6" x14ac:dyDescent="0.35">
      <c r="A2307" s="1" t="s">
        <v>6383</v>
      </c>
      <c r="B2307" s="1" t="s">
        <v>6384</v>
      </c>
      <c r="C2307" s="1" t="s">
        <v>2872</v>
      </c>
      <c r="D2307">
        <v>1</v>
      </c>
      <c r="E2307" s="5">
        <v>399000</v>
      </c>
      <c r="F2307" s="5">
        <v>399000</v>
      </c>
    </row>
    <row r="2308" spans="1:6" x14ac:dyDescent="0.35">
      <c r="A2308" s="1" t="s">
        <v>6385</v>
      </c>
      <c r="B2308" s="1" t="s">
        <v>6384</v>
      </c>
      <c r="C2308" s="1" t="s">
        <v>2580</v>
      </c>
      <c r="D2308">
        <v>1</v>
      </c>
      <c r="E2308" s="5">
        <v>69000</v>
      </c>
      <c r="F2308" s="5">
        <v>69000</v>
      </c>
    </row>
    <row r="2309" spans="1:6" x14ac:dyDescent="0.35">
      <c r="A2309" s="1" t="s">
        <v>6386</v>
      </c>
      <c r="B2309" s="1" t="s">
        <v>6387</v>
      </c>
      <c r="C2309" s="1" t="s">
        <v>2826</v>
      </c>
      <c r="D2309">
        <v>1</v>
      </c>
      <c r="E2309" s="5">
        <v>99000</v>
      </c>
      <c r="F2309" s="5">
        <v>99000</v>
      </c>
    </row>
    <row r="2310" spans="1:6" x14ac:dyDescent="0.35">
      <c r="A2310" s="1" t="s">
        <v>6388</v>
      </c>
      <c r="B2310" s="1" t="s">
        <v>6387</v>
      </c>
      <c r="C2310" s="1" t="s">
        <v>2736</v>
      </c>
      <c r="D2310">
        <v>2</v>
      </c>
      <c r="E2310" s="5">
        <v>499000</v>
      </c>
      <c r="F2310" s="5">
        <v>998000</v>
      </c>
    </row>
    <row r="2311" spans="1:6" x14ac:dyDescent="0.35">
      <c r="A2311" s="1" t="s">
        <v>6389</v>
      </c>
      <c r="B2311" s="1" t="s">
        <v>6390</v>
      </c>
      <c r="C2311" s="1" t="s">
        <v>2463</v>
      </c>
      <c r="D2311">
        <v>1</v>
      </c>
      <c r="E2311" s="5">
        <v>179000</v>
      </c>
      <c r="F2311" s="5">
        <v>179000</v>
      </c>
    </row>
    <row r="2312" spans="1:6" x14ac:dyDescent="0.35">
      <c r="A2312" s="1" t="s">
        <v>6391</v>
      </c>
      <c r="B2312" s="1" t="s">
        <v>6392</v>
      </c>
      <c r="C2312" s="1" t="s">
        <v>3087</v>
      </c>
      <c r="D2312">
        <v>1</v>
      </c>
      <c r="E2312" s="5">
        <v>199000</v>
      </c>
      <c r="F2312" s="5">
        <v>199000</v>
      </c>
    </row>
    <row r="2313" spans="1:6" x14ac:dyDescent="0.35">
      <c r="A2313" s="1" t="s">
        <v>6393</v>
      </c>
      <c r="B2313" s="1" t="s">
        <v>6392</v>
      </c>
      <c r="C2313" s="1" t="s">
        <v>2961</v>
      </c>
      <c r="D2313">
        <v>1</v>
      </c>
      <c r="E2313" s="5">
        <v>279000</v>
      </c>
      <c r="F2313" s="5">
        <v>279000</v>
      </c>
    </row>
    <row r="2314" spans="1:6" x14ac:dyDescent="0.35">
      <c r="A2314" s="1" t="s">
        <v>6394</v>
      </c>
      <c r="B2314" s="1" t="s">
        <v>6392</v>
      </c>
      <c r="C2314" s="1" t="s">
        <v>2876</v>
      </c>
      <c r="D2314">
        <v>1</v>
      </c>
      <c r="E2314" s="5">
        <v>59000</v>
      </c>
      <c r="F2314" s="5">
        <v>59000</v>
      </c>
    </row>
    <row r="2315" spans="1:6" x14ac:dyDescent="0.35">
      <c r="A2315" s="1" t="s">
        <v>6395</v>
      </c>
      <c r="B2315" s="1" t="s">
        <v>6396</v>
      </c>
      <c r="C2315" s="1" t="s">
        <v>2638</v>
      </c>
      <c r="D2315">
        <v>2</v>
      </c>
      <c r="E2315" s="5">
        <v>179000</v>
      </c>
      <c r="F2315" s="5">
        <v>358000</v>
      </c>
    </row>
    <row r="2316" spans="1:6" x14ac:dyDescent="0.35">
      <c r="A2316" s="1" t="s">
        <v>6397</v>
      </c>
      <c r="B2316" s="1" t="s">
        <v>6398</v>
      </c>
      <c r="C2316" s="1" t="s">
        <v>4045</v>
      </c>
      <c r="D2316">
        <v>2</v>
      </c>
      <c r="E2316" s="5">
        <v>99000</v>
      </c>
      <c r="F2316" s="5">
        <v>198000</v>
      </c>
    </row>
    <row r="2317" spans="1:6" x14ac:dyDescent="0.35">
      <c r="A2317" s="1" t="s">
        <v>6399</v>
      </c>
      <c r="B2317" s="1" t="s">
        <v>6398</v>
      </c>
      <c r="C2317" s="1" t="s">
        <v>4679</v>
      </c>
      <c r="D2317">
        <v>2</v>
      </c>
      <c r="E2317" s="5">
        <v>279000</v>
      </c>
      <c r="F2317" s="5">
        <v>558000</v>
      </c>
    </row>
    <row r="2318" spans="1:6" x14ac:dyDescent="0.35">
      <c r="A2318" s="1" t="s">
        <v>6400</v>
      </c>
      <c r="B2318" s="1" t="s">
        <v>6401</v>
      </c>
      <c r="C2318" s="1" t="s">
        <v>3575</v>
      </c>
      <c r="D2318">
        <v>1</v>
      </c>
      <c r="E2318" s="5">
        <v>119000</v>
      </c>
      <c r="F2318" s="5">
        <v>119000</v>
      </c>
    </row>
    <row r="2319" spans="1:6" x14ac:dyDescent="0.35">
      <c r="A2319" s="1" t="s">
        <v>6402</v>
      </c>
      <c r="B2319" s="1" t="s">
        <v>6403</v>
      </c>
      <c r="C2319" s="1" t="s">
        <v>3007</v>
      </c>
      <c r="D2319">
        <v>1</v>
      </c>
      <c r="E2319" s="5">
        <v>79000</v>
      </c>
      <c r="F2319" s="5">
        <v>79000</v>
      </c>
    </row>
    <row r="2320" spans="1:6" x14ac:dyDescent="0.35">
      <c r="A2320" s="1" t="s">
        <v>6404</v>
      </c>
      <c r="B2320" s="1" t="s">
        <v>6405</v>
      </c>
      <c r="C2320" s="1" t="s">
        <v>2580</v>
      </c>
      <c r="D2320">
        <v>1</v>
      </c>
      <c r="E2320" s="5">
        <v>69000</v>
      </c>
      <c r="F2320" s="5">
        <v>69000</v>
      </c>
    </row>
    <row r="2321" spans="1:6" x14ac:dyDescent="0.35">
      <c r="A2321" s="1" t="s">
        <v>6406</v>
      </c>
      <c r="B2321" s="1" t="s">
        <v>6407</v>
      </c>
      <c r="C2321" s="1" t="s">
        <v>2840</v>
      </c>
      <c r="D2321">
        <v>1</v>
      </c>
      <c r="E2321" s="5">
        <v>279000</v>
      </c>
      <c r="F2321" s="5">
        <v>279000</v>
      </c>
    </row>
    <row r="2322" spans="1:6" x14ac:dyDescent="0.35">
      <c r="A2322" s="1" t="s">
        <v>6408</v>
      </c>
      <c r="B2322" s="1" t="s">
        <v>6409</v>
      </c>
      <c r="C2322" s="1" t="s">
        <v>3575</v>
      </c>
      <c r="D2322">
        <v>1</v>
      </c>
      <c r="E2322" s="5">
        <v>119000</v>
      </c>
      <c r="F2322" s="5">
        <v>119000</v>
      </c>
    </row>
    <row r="2323" spans="1:6" x14ac:dyDescent="0.35">
      <c r="A2323" s="1" t="s">
        <v>6410</v>
      </c>
      <c r="B2323" s="1" t="s">
        <v>6409</v>
      </c>
      <c r="C2323" s="1" t="s">
        <v>2851</v>
      </c>
      <c r="D2323">
        <v>2</v>
      </c>
      <c r="E2323" s="5">
        <v>199000</v>
      </c>
      <c r="F2323" s="5">
        <v>398000</v>
      </c>
    </row>
    <row r="2324" spans="1:6" x14ac:dyDescent="0.35">
      <c r="A2324" s="1" t="s">
        <v>6411</v>
      </c>
      <c r="B2324" s="1" t="s">
        <v>6412</v>
      </c>
      <c r="C2324" s="1" t="s">
        <v>2575</v>
      </c>
      <c r="D2324">
        <v>2</v>
      </c>
      <c r="E2324" s="5">
        <v>499000</v>
      </c>
      <c r="F2324" s="5">
        <v>998000</v>
      </c>
    </row>
    <row r="2325" spans="1:6" x14ac:dyDescent="0.35">
      <c r="A2325" s="1" t="s">
        <v>6413</v>
      </c>
      <c r="B2325" s="1" t="s">
        <v>6414</v>
      </c>
      <c r="C2325" s="1" t="s">
        <v>2655</v>
      </c>
      <c r="D2325">
        <v>2</v>
      </c>
      <c r="E2325" s="5">
        <v>89000</v>
      </c>
      <c r="F2325" s="5">
        <v>178000</v>
      </c>
    </row>
    <row r="2326" spans="1:6" x14ac:dyDescent="0.35">
      <c r="A2326" s="1" t="s">
        <v>6415</v>
      </c>
      <c r="B2326" s="1" t="s">
        <v>6416</v>
      </c>
      <c r="C2326" s="1" t="s">
        <v>2535</v>
      </c>
      <c r="D2326">
        <v>2</v>
      </c>
      <c r="E2326" s="5">
        <v>499000</v>
      </c>
      <c r="F2326" s="5">
        <v>998000</v>
      </c>
    </row>
    <row r="2327" spans="1:6" x14ac:dyDescent="0.35">
      <c r="A2327" s="1" t="s">
        <v>6417</v>
      </c>
      <c r="B2327" s="1" t="s">
        <v>6416</v>
      </c>
      <c r="C2327" s="1" t="s">
        <v>2527</v>
      </c>
      <c r="D2327">
        <v>1</v>
      </c>
      <c r="E2327" s="5">
        <v>279000</v>
      </c>
      <c r="F2327" s="5">
        <v>279000</v>
      </c>
    </row>
    <row r="2328" spans="1:6" x14ac:dyDescent="0.35">
      <c r="A2328" s="1" t="s">
        <v>6418</v>
      </c>
      <c r="B2328" s="1" t="s">
        <v>6416</v>
      </c>
      <c r="C2328" s="1" t="s">
        <v>2931</v>
      </c>
      <c r="D2328">
        <v>2</v>
      </c>
      <c r="E2328" s="5">
        <v>199000</v>
      </c>
      <c r="F2328" s="5">
        <v>398000</v>
      </c>
    </row>
    <row r="2329" spans="1:6" x14ac:dyDescent="0.35">
      <c r="A2329" s="1" t="s">
        <v>6419</v>
      </c>
      <c r="B2329" s="1" t="s">
        <v>6420</v>
      </c>
      <c r="C2329" s="1" t="s">
        <v>2672</v>
      </c>
      <c r="D2329">
        <v>2</v>
      </c>
      <c r="E2329" s="5">
        <v>349000</v>
      </c>
      <c r="F2329" s="5">
        <v>698000</v>
      </c>
    </row>
    <row r="2330" spans="1:6" x14ac:dyDescent="0.35">
      <c r="A2330" s="1" t="s">
        <v>6421</v>
      </c>
      <c r="B2330" s="1" t="s">
        <v>6420</v>
      </c>
      <c r="C2330" s="1" t="s">
        <v>2385</v>
      </c>
      <c r="D2330">
        <v>2</v>
      </c>
      <c r="E2330" s="5">
        <v>349000</v>
      </c>
      <c r="F2330" s="5">
        <v>698000</v>
      </c>
    </row>
    <row r="2331" spans="1:6" x14ac:dyDescent="0.35">
      <c r="A2331" s="1" t="s">
        <v>6422</v>
      </c>
      <c r="B2331" s="1" t="s">
        <v>6420</v>
      </c>
      <c r="C2331" s="1" t="s">
        <v>2803</v>
      </c>
      <c r="D2331">
        <v>1</v>
      </c>
      <c r="E2331" s="5">
        <v>99000</v>
      </c>
      <c r="F2331" s="5">
        <v>99000</v>
      </c>
    </row>
    <row r="2332" spans="1:6" x14ac:dyDescent="0.35">
      <c r="A2332" s="1" t="s">
        <v>6423</v>
      </c>
      <c r="B2332" s="1" t="s">
        <v>6424</v>
      </c>
      <c r="C2332" s="1" t="s">
        <v>2768</v>
      </c>
      <c r="D2332">
        <v>1</v>
      </c>
      <c r="E2332" s="5">
        <v>79000</v>
      </c>
      <c r="F2332" s="5">
        <v>79000</v>
      </c>
    </row>
    <row r="2333" spans="1:6" x14ac:dyDescent="0.35">
      <c r="A2333" s="1" t="s">
        <v>6425</v>
      </c>
      <c r="B2333" s="1" t="s">
        <v>6424</v>
      </c>
      <c r="C2333" s="1" t="s">
        <v>2712</v>
      </c>
      <c r="D2333">
        <v>1</v>
      </c>
      <c r="E2333" s="5">
        <v>229000</v>
      </c>
      <c r="F2333" s="5">
        <v>229000</v>
      </c>
    </row>
    <row r="2334" spans="1:6" x14ac:dyDescent="0.35">
      <c r="A2334" s="1" t="s">
        <v>6426</v>
      </c>
      <c r="B2334" s="1" t="s">
        <v>6424</v>
      </c>
      <c r="C2334" s="1" t="s">
        <v>2863</v>
      </c>
      <c r="D2334">
        <v>1</v>
      </c>
      <c r="E2334" s="5">
        <v>449000</v>
      </c>
      <c r="F2334" s="5">
        <v>449000</v>
      </c>
    </row>
    <row r="2335" spans="1:6" x14ac:dyDescent="0.35">
      <c r="A2335" s="1" t="s">
        <v>6427</v>
      </c>
      <c r="B2335" s="1" t="s">
        <v>6428</v>
      </c>
      <c r="C2335" s="1" t="s">
        <v>2768</v>
      </c>
      <c r="D2335">
        <v>2</v>
      </c>
      <c r="E2335" s="5">
        <v>79000</v>
      </c>
      <c r="F2335" s="5">
        <v>158000</v>
      </c>
    </row>
    <row r="2336" spans="1:6" x14ac:dyDescent="0.35">
      <c r="A2336" s="1" t="s">
        <v>6429</v>
      </c>
      <c r="B2336" s="1" t="s">
        <v>6430</v>
      </c>
      <c r="C2336" s="1" t="s">
        <v>2453</v>
      </c>
      <c r="D2336">
        <v>1</v>
      </c>
      <c r="E2336" s="5">
        <v>119000</v>
      </c>
      <c r="F2336" s="5">
        <v>119000</v>
      </c>
    </row>
    <row r="2337" spans="1:6" x14ac:dyDescent="0.35">
      <c r="A2337" s="1" t="s">
        <v>6431</v>
      </c>
      <c r="B2337" s="1" t="s">
        <v>6432</v>
      </c>
      <c r="C2337" s="1" t="s">
        <v>2510</v>
      </c>
      <c r="D2337">
        <v>2</v>
      </c>
      <c r="E2337" s="5">
        <v>229000</v>
      </c>
      <c r="F2337" s="5">
        <v>458000</v>
      </c>
    </row>
    <row r="2338" spans="1:6" x14ac:dyDescent="0.35">
      <c r="A2338" s="1" t="s">
        <v>6433</v>
      </c>
      <c r="B2338" s="1" t="s">
        <v>6432</v>
      </c>
      <c r="C2338" s="1" t="s">
        <v>2614</v>
      </c>
      <c r="D2338">
        <v>1</v>
      </c>
      <c r="E2338" s="5">
        <v>49000</v>
      </c>
      <c r="F2338" s="5">
        <v>49000</v>
      </c>
    </row>
    <row r="2339" spans="1:6" x14ac:dyDescent="0.35">
      <c r="A2339" s="1" t="s">
        <v>6434</v>
      </c>
      <c r="B2339" s="1" t="s">
        <v>6432</v>
      </c>
      <c r="C2339" s="1" t="s">
        <v>2470</v>
      </c>
      <c r="D2339">
        <v>2</v>
      </c>
      <c r="E2339" s="5">
        <v>229000</v>
      </c>
      <c r="F2339" s="5">
        <v>458000</v>
      </c>
    </row>
    <row r="2340" spans="1:6" x14ac:dyDescent="0.35">
      <c r="A2340" s="1" t="s">
        <v>6435</v>
      </c>
      <c r="B2340" s="1" t="s">
        <v>6436</v>
      </c>
      <c r="C2340" s="1" t="s">
        <v>2854</v>
      </c>
      <c r="D2340">
        <v>1</v>
      </c>
      <c r="E2340" s="5">
        <v>229000</v>
      </c>
      <c r="F2340" s="5">
        <v>229000</v>
      </c>
    </row>
    <row r="2341" spans="1:6" x14ac:dyDescent="0.35">
      <c r="A2341" s="1" t="s">
        <v>6437</v>
      </c>
      <c r="B2341" s="1" t="s">
        <v>6436</v>
      </c>
      <c r="C2341" s="1" t="s">
        <v>2898</v>
      </c>
      <c r="D2341">
        <v>2</v>
      </c>
      <c r="E2341" s="5">
        <v>49000</v>
      </c>
      <c r="F2341" s="5">
        <v>98000</v>
      </c>
    </row>
    <row r="2342" spans="1:6" x14ac:dyDescent="0.35">
      <c r="A2342" s="1" t="s">
        <v>6438</v>
      </c>
      <c r="B2342" s="1" t="s">
        <v>6436</v>
      </c>
      <c r="C2342" s="1" t="s">
        <v>3287</v>
      </c>
      <c r="D2342">
        <v>1</v>
      </c>
      <c r="E2342" s="5">
        <v>229000</v>
      </c>
      <c r="F2342" s="5">
        <v>229000</v>
      </c>
    </row>
    <row r="2343" spans="1:6" x14ac:dyDescent="0.35">
      <c r="A2343" s="1" t="s">
        <v>6439</v>
      </c>
      <c r="B2343" s="1" t="s">
        <v>6440</v>
      </c>
      <c r="C2343" s="1" t="s">
        <v>2636</v>
      </c>
      <c r="D2343">
        <v>2</v>
      </c>
      <c r="E2343" s="5">
        <v>229000</v>
      </c>
      <c r="F2343" s="5">
        <v>458000</v>
      </c>
    </row>
    <row r="2344" spans="1:6" x14ac:dyDescent="0.35">
      <c r="A2344" s="1" t="s">
        <v>6441</v>
      </c>
      <c r="B2344" s="1" t="s">
        <v>6442</v>
      </c>
      <c r="C2344" s="1" t="s">
        <v>3231</v>
      </c>
      <c r="D2344">
        <v>2</v>
      </c>
      <c r="E2344" s="5">
        <v>329000</v>
      </c>
      <c r="F2344" s="5">
        <v>658000</v>
      </c>
    </row>
    <row r="2345" spans="1:6" x14ac:dyDescent="0.35">
      <c r="A2345" s="1" t="s">
        <v>6443</v>
      </c>
      <c r="B2345" s="1" t="s">
        <v>6442</v>
      </c>
      <c r="C2345" s="1" t="s">
        <v>3689</v>
      </c>
      <c r="D2345">
        <v>1</v>
      </c>
      <c r="E2345" s="5">
        <v>499000</v>
      </c>
      <c r="F2345" s="5">
        <v>499000</v>
      </c>
    </row>
    <row r="2346" spans="1:6" x14ac:dyDescent="0.35">
      <c r="A2346" s="1" t="s">
        <v>6444</v>
      </c>
      <c r="B2346" s="1" t="s">
        <v>6445</v>
      </c>
      <c r="C2346" s="1" t="s">
        <v>2405</v>
      </c>
      <c r="D2346">
        <v>1</v>
      </c>
      <c r="E2346" s="5">
        <v>179000</v>
      </c>
      <c r="F2346" s="5">
        <v>179000</v>
      </c>
    </row>
    <row r="2347" spans="1:6" x14ac:dyDescent="0.35">
      <c r="A2347" s="1" t="s">
        <v>6446</v>
      </c>
      <c r="B2347" s="1" t="s">
        <v>6445</v>
      </c>
      <c r="C2347" s="1" t="s">
        <v>2733</v>
      </c>
      <c r="D2347">
        <v>2</v>
      </c>
      <c r="E2347" s="5">
        <v>249000</v>
      </c>
      <c r="F2347" s="5">
        <v>498000</v>
      </c>
    </row>
    <row r="2348" spans="1:6" x14ac:dyDescent="0.35">
      <c r="A2348" s="1" t="s">
        <v>6447</v>
      </c>
      <c r="B2348" s="1" t="s">
        <v>6445</v>
      </c>
      <c r="C2348" s="1" t="s">
        <v>3136</v>
      </c>
      <c r="D2348">
        <v>1</v>
      </c>
      <c r="E2348" s="5">
        <v>119000</v>
      </c>
      <c r="F2348" s="5">
        <v>119000</v>
      </c>
    </row>
    <row r="2349" spans="1:6" x14ac:dyDescent="0.35">
      <c r="A2349" s="1" t="s">
        <v>6448</v>
      </c>
      <c r="B2349" s="1" t="s">
        <v>6449</v>
      </c>
      <c r="C2349" s="1" t="s">
        <v>3975</v>
      </c>
      <c r="D2349">
        <v>1</v>
      </c>
      <c r="E2349" s="5">
        <v>499000</v>
      </c>
      <c r="F2349" s="5">
        <v>499000</v>
      </c>
    </row>
    <row r="2350" spans="1:6" x14ac:dyDescent="0.35">
      <c r="A2350" s="1" t="s">
        <v>6450</v>
      </c>
      <c r="B2350" s="1" t="s">
        <v>6451</v>
      </c>
      <c r="C2350" s="1" t="s">
        <v>2606</v>
      </c>
      <c r="D2350">
        <v>1</v>
      </c>
      <c r="E2350" s="5">
        <v>499000</v>
      </c>
      <c r="F2350" s="5">
        <v>499000</v>
      </c>
    </row>
    <row r="2351" spans="1:6" x14ac:dyDescent="0.35">
      <c r="A2351" s="1" t="s">
        <v>6452</v>
      </c>
      <c r="B2351" s="1" t="s">
        <v>6453</v>
      </c>
      <c r="C2351" s="1" t="s">
        <v>3289</v>
      </c>
      <c r="D2351">
        <v>1</v>
      </c>
      <c r="E2351" s="5">
        <v>299000</v>
      </c>
      <c r="F2351" s="5">
        <v>299000</v>
      </c>
    </row>
    <row r="2352" spans="1:6" x14ac:dyDescent="0.35">
      <c r="A2352" s="1" t="s">
        <v>6454</v>
      </c>
      <c r="B2352" s="1" t="s">
        <v>6455</v>
      </c>
      <c r="C2352" s="1" t="s">
        <v>2494</v>
      </c>
      <c r="D2352">
        <v>2</v>
      </c>
      <c r="E2352" s="5">
        <v>229000</v>
      </c>
      <c r="F2352" s="5">
        <v>458000</v>
      </c>
    </row>
    <row r="2353" spans="1:6" x14ac:dyDescent="0.35">
      <c r="A2353" s="1" t="s">
        <v>6456</v>
      </c>
      <c r="B2353" s="1" t="s">
        <v>6457</v>
      </c>
      <c r="C2353" s="1" t="s">
        <v>3125</v>
      </c>
      <c r="D2353">
        <v>1</v>
      </c>
      <c r="E2353" s="5">
        <v>89000</v>
      </c>
      <c r="F2353" s="5">
        <v>89000</v>
      </c>
    </row>
    <row r="2354" spans="1:6" x14ac:dyDescent="0.35">
      <c r="A2354" s="1" t="s">
        <v>6458</v>
      </c>
      <c r="B2354" s="1" t="s">
        <v>6457</v>
      </c>
      <c r="C2354" s="1" t="s">
        <v>3007</v>
      </c>
      <c r="D2354">
        <v>2</v>
      </c>
      <c r="E2354" s="5">
        <v>79000</v>
      </c>
      <c r="F2354" s="5">
        <v>158000</v>
      </c>
    </row>
    <row r="2355" spans="1:6" x14ac:dyDescent="0.35">
      <c r="A2355" s="1" t="s">
        <v>6459</v>
      </c>
      <c r="B2355" s="1" t="s">
        <v>6460</v>
      </c>
      <c r="C2355" s="1" t="s">
        <v>2983</v>
      </c>
      <c r="D2355">
        <v>3</v>
      </c>
      <c r="E2355" s="5">
        <v>99000</v>
      </c>
      <c r="F2355" s="5">
        <v>297000</v>
      </c>
    </row>
    <row r="2356" spans="1:6" x14ac:dyDescent="0.35">
      <c r="A2356" s="1" t="s">
        <v>6461</v>
      </c>
      <c r="B2356" s="1" t="s">
        <v>6462</v>
      </c>
      <c r="C2356" s="1" t="s">
        <v>2726</v>
      </c>
      <c r="D2356">
        <v>1</v>
      </c>
      <c r="E2356" s="5">
        <v>229000</v>
      </c>
      <c r="F2356" s="5">
        <v>229000</v>
      </c>
    </row>
    <row r="2357" spans="1:6" x14ac:dyDescent="0.35">
      <c r="A2357" s="1" t="s">
        <v>6463</v>
      </c>
      <c r="B2357" s="1" t="s">
        <v>6464</v>
      </c>
      <c r="C2357" s="1" t="s">
        <v>3198</v>
      </c>
      <c r="D2357">
        <v>1</v>
      </c>
      <c r="E2357" s="5">
        <v>399000</v>
      </c>
      <c r="F2357" s="5">
        <v>399000</v>
      </c>
    </row>
    <row r="2358" spans="1:6" x14ac:dyDescent="0.35">
      <c r="A2358" s="1" t="s">
        <v>6465</v>
      </c>
      <c r="B2358" s="1" t="s">
        <v>6466</v>
      </c>
      <c r="C2358" s="1" t="s">
        <v>2521</v>
      </c>
      <c r="D2358">
        <v>2</v>
      </c>
      <c r="E2358" s="5">
        <v>69000</v>
      </c>
      <c r="F2358" s="5">
        <v>138000</v>
      </c>
    </row>
    <row r="2359" spans="1:6" x14ac:dyDescent="0.35">
      <c r="A2359" s="1" t="s">
        <v>6467</v>
      </c>
      <c r="B2359" s="1" t="s">
        <v>6466</v>
      </c>
      <c r="C2359" s="1" t="s">
        <v>2627</v>
      </c>
      <c r="D2359">
        <v>2</v>
      </c>
      <c r="E2359" s="5">
        <v>179000</v>
      </c>
      <c r="F2359" s="5">
        <v>358000</v>
      </c>
    </row>
    <row r="2360" spans="1:6" x14ac:dyDescent="0.35">
      <c r="A2360" s="1" t="s">
        <v>6468</v>
      </c>
      <c r="B2360" s="1" t="s">
        <v>6469</v>
      </c>
      <c r="C2360" s="1" t="s">
        <v>2631</v>
      </c>
      <c r="D2360">
        <v>1</v>
      </c>
      <c r="E2360" s="5">
        <v>299000</v>
      </c>
      <c r="F2360" s="5">
        <v>299000</v>
      </c>
    </row>
    <row r="2361" spans="1:6" x14ac:dyDescent="0.35">
      <c r="A2361" s="1" t="s">
        <v>6470</v>
      </c>
      <c r="B2361" s="1" t="s">
        <v>6469</v>
      </c>
      <c r="C2361" s="1" t="s">
        <v>3316</v>
      </c>
      <c r="D2361">
        <v>1</v>
      </c>
      <c r="E2361" s="5">
        <v>329000</v>
      </c>
      <c r="F2361" s="5">
        <v>329000</v>
      </c>
    </row>
    <row r="2362" spans="1:6" x14ac:dyDescent="0.35">
      <c r="A2362" s="1" t="s">
        <v>6471</v>
      </c>
      <c r="B2362" s="1" t="s">
        <v>6469</v>
      </c>
      <c r="C2362" s="1" t="s">
        <v>2570</v>
      </c>
      <c r="D2362">
        <v>1</v>
      </c>
      <c r="E2362" s="5">
        <v>279000</v>
      </c>
      <c r="F2362" s="5">
        <v>279000</v>
      </c>
    </row>
    <row r="2363" spans="1:6" x14ac:dyDescent="0.35">
      <c r="A2363" s="1" t="s">
        <v>6472</v>
      </c>
      <c r="B2363" s="1" t="s">
        <v>6473</v>
      </c>
      <c r="C2363" s="1" t="s">
        <v>2931</v>
      </c>
      <c r="D2363">
        <v>1</v>
      </c>
      <c r="E2363" s="5">
        <v>199000</v>
      </c>
      <c r="F2363" s="5">
        <v>199000</v>
      </c>
    </row>
    <row r="2364" spans="1:6" x14ac:dyDescent="0.35">
      <c r="A2364" s="1" t="s">
        <v>6474</v>
      </c>
      <c r="B2364" s="1" t="s">
        <v>6475</v>
      </c>
      <c r="C2364" s="1" t="s">
        <v>2655</v>
      </c>
      <c r="D2364">
        <v>1</v>
      </c>
      <c r="E2364" s="5">
        <v>89000</v>
      </c>
      <c r="F2364" s="5">
        <v>89000</v>
      </c>
    </row>
    <row r="2365" spans="1:6" x14ac:dyDescent="0.35">
      <c r="A2365" s="1" t="s">
        <v>6476</v>
      </c>
      <c r="B2365" s="1" t="s">
        <v>6475</v>
      </c>
      <c r="C2365" s="1" t="s">
        <v>2494</v>
      </c>
      <c r="D2365">
        <v>2</v>
      </c>
      <c r="E2365" s="5">
        <v>229000</v>
      </c>
      <c r="F2365" s="5">
        <v>458000</v>
      </c>
    </row>
    <row r="2366" spans="1:6" x14ac:dyDescent="0.35">
      <c r="A2366" s="1" t="s">
        <v>6477</v>
      </c>
      <c r="B2366" s="1" t="s">
        <v>6475</v>
      </c>
      <c r="C2366" s="1" t="s">
        <v>3269</v>
      </c>
      <c r="D2366">
        <v>1</v>
      </c>
      <c r="E2366" s="5">
        <v>79000</v>
      </c>
      <c r="F2366" s="5">
        <v>79000</v>
      </c>
    </row>
    <row r="2367" spans="1:6" x14ac:dyDescent="0.35">
      <c r="A2367" s="1" t="s">
        <v>6478</v>
      </c>
      <c r="B2367" s="1" t="s">
        <v>6479</v>
      </c>
      <c r="C2367" s="1" t="s">
        <v>3388</v>
      </c>
      <c r="D2367">
        <v>2</v>
      </c>
      <c r="E2367" s="5">
        <v>399000</v>
      </c>
      <c r="F2367" s="5">
        <v>798000</v>
      </c>
    </row>
    <row r="2368" spans="1:6" x14ac:dyDescent="0.35">
      <c r="A2368" s="1" t="s">
        <v>6480</v>
      </c>
      <c r="B2368" s="1" t="s">
        <v>6479</v>
      </c>
      <c r="C2368" s="1" t="s">
        <v>2863</v>
      </c>
      <c r="D2368">
        <v>1</v>
      </c>
      <c r="E2368" s="5">
        <v>449000</v>
      </c>
      <c r="F2368" s="5">
        <v>449000</v>
      </c>
    </row>
    <row r="2369" spans="1:6" x14ac:dyDescent="0.35">
      <c r="A2369" s="1" t="s">
        <v>6481</v>
      </c>
      <c r="B2369" s="1" t="s">
        <v>6482</v>
      </c>
      <c r="C2369" s="1" t="s">
        <v>2940</v>
      </c>
      <c r="D2369">
        <v>1</v>
      </c>
      <c r="E2369" s="5">
        <v>149000</v>
      </c>
      <c r="F2369" s="5">
        <v>149000</v>
      </c>
    </row>
    <row r="2370" spans="1:6" x14ac:dyDescent="0.35">
      <c r="A2370" s="1" t="s">
        <v>6483</v>
      </c>
      <c r="B2370" s="1" t="s">
        <v>6482</v>
      </c>
      <c r="C2370" s="1" t="s">
        <v>2510</v>
      </c>
      <c r="D2370">
        <v>1</v>
      </c>
      <c r="E2370" s="5">
        <v>229000</v>
      </c>
      <c r="F2370" s="5">
        <v>229000</v>
      </c>
    </row>
    <row r="2371" spans="1:6" x14ac:dyDescent="0.35">
      <c r="A2371" s="1" t="s">
        <v>6484</v>
      </c>
      <c r="B2371" s="1" t="s">
        <v>6482</v>
      </c>
      <c r="C2371" s="1" t="s">
        <v>3837</v>
      </c>
      <c r="D2371">
        <v>2</v>
      </c>
      <c r="E2371" s="5">
        <v>329000</v>
      </c>
      <c r="F2371" s="5">
        <v>658000</v>
      </c>
    </row>
    <row r="2372" spans="1:6" x14ac:dyDescent="0.35">
      <c r="A2372" s="1" t="s">
        <v>6485</v>
      </c>
      <c r="B2372" s="1" t="s">
        <v>6486</v>
      </c>
      <c r="C2372" s="1" t="s">
        <v>2485</v>
      </c>
      <c r="D2372">
        <v>1</v>
      </c>
      <c r="E2372" s="5">
        <v>89000</v>
      </c>
      <c r="F2372" s="5">
        <v>89000</v>
      </c>
    </row>
    <row r="2373" spans="1:6" x14ac:dyDescent="0.35">
      <c r="A2373" s="1" t="s">
        <v>6487</v>
      </c>
      <c r="B2373" s="1" t="s">
        <v>6486</v>
      </c>
      <c r="C2373" s="1" t="s">
        <v>2394</v>
      </c>
      <c r="D2373">
        <v>2</v>
      </c>
      <c r="E2373" s="5">
        <v>129000</v>
      </c>
      <c r="F2373" s="5">
        <v>258000</v>
      </c>
    </row>
    <row r="2374" spans="1:6" x14ac:dyDescent="0.35">
      <c r="A2374" s="1" t="s">
        <v>6488</v>
      </c>
      <c r="B2374" s="1" t="s">
        <v>6486</v>
      </c>
      <c r="C2374" s="1" t="s">
        <v>2582</v>
      </c>
      <c r="D2374">
        <v>2</v>
      </c>
      <c r="E2374" s="5">
        <v>59000</v>
      </c>
      <c r="F2374" s="5">
        <v>118000</v>
      </c>
    </row>
    <row r="2375" spans="1:6" x14ac:dyDescent="0.35">
      <c r="A2375" s="1" t="s">
        <v>6489</v>
      </c>
      <c r="B2375" s="1" t="s">
        <v>6490</v>
      </c>
      <c r="C2375" s="1" t="s">
        <v>2746</v>
      </c>
      <c r="D2375">
        <v>1</v>
      </c>
      <c r="E2375" s="5">
        <v>329000</v>
      </c>
      <c r="F2375" s="5">
        <v>329000</v>
      </c>
    </row>
    <row r="2376" spans="1:6" x14ac:dyDescent="0.35">
      <c r="A2376" s="1" t="s">
        <v>6491</v>
      </c>
      <c r="B2376" s="1" t="s">
        <v>6492</v>
      </c>
      <c r="C2376" s="1" t="s">
        <v>2394</v>
      </c>
      <c r="D2376">
        <v>1</v>
      </c>
      <c r="E2376" s="5">
        <v>129000</v>
      </c>
      <c r="F2376" s="5">
        <v>129000</v>
      </c>
    </row>
    <row r="2377" spans="1:6" x14ac:dyDescent="0.35">
      <c r="A2377" s="1" t="s">
        <v>6493</v>
      </c>
      <c r="B2377" s="1" t="s">
        <v>6494</v>
      </c>
      <c r="C2377" s="1" t="s">
        <v>2854</v>
      </c>
      <c r="D2377">
        <v>1</v>
      </c>
      <c r="E2377" s="5">
        <v>229000</v>
      </c>
      <c r="F2377" s="5">
        <v>229000</v>
      </c>
    </row>
    <row r="2378" spans="1:6" x14ac:dyDescent="0.35">
      <c r="A2378" s="1" t="s">
        <v>6495</v>
      </c>
      <c r="B2378" s="1" t="s">
        <v>6494</v>
      </c>
      <c r="C2378" s="1" t="s">
        <v>2905</v>
      </c>
      <c r="D2378">
        <v>2</v>
      </c>
      <c r="E2378" s="5">
        <v>89000</v>
      </c>
      <c r="F2378" s="5">
        <v>178000</v>
      </c>
    </row>
    <row r="2379" spans="1:6" x14ac:dyDescent="0.35">
      <c r="A2379" s="1" t="s">
        <v>6496</v>
      </c>
      <c r="B2379" s="1" t="s">
        <v>6497</v>
      </c>
      <c r="C2379" s="1" t="s">
        <v>3659</v>
      </c>
      <c r="D2379">
        <v>2</v>
      </c>
      <c r="E2379" s="5">
        <v>299000</v>
      </c>
      <c r="F2379" s="5">
        <v>598000</v>
      </c>
    </row>
    <row r="2380" spans="1:6" x14ac:dyDescent="0.35">
      <c r="A2380" s="1" t="s">
        <v>6498</v>
      </c>
      <c r="B2380" s="1" t="s">
        <v>6497</v>
      </c>
      <c r="C2380" s="1" t="s">
        <v>4762</v>
      </c>
      <c r="D2380">
        <v>1</v>
      </c>
      <c r="E2380" s="5">
        <v>149000</v>
      </c>
      <c r="F2380" s="5">
        <v>149000</v>
      </c>
    </row>
    <row r="2381" spans="1:6" x14ac:dyDescent="0.35">
      <c r="A2381" s="1" t="s">
        <v>6499</v>
      </c>
      <c r="B2381" s="1" t="s">
        <v>6497</v>
      </c>
      <c r="C2381" s="1" t="s">
        <v>2967</v>
      </c>
      <c r="D2381">
        <v>1</v>
      </c>
      <c r="E2381" s="5">
        <v>49000</v>
      </c>
      <c r="F2381" s="5">
        <v>49000</v>
      </c>
    </row>
    <row r="2382" spans="1:6" x14ac:dyDescent="0.35">
      <c r="A2382" s="1" t="s">
        <v>6500</v>
      </c>
      <c r="B2382" s="1" t="s">
        <v>6501</v>
      </c>
      <c r="C2382" s="1" t="s">
        <v>3895</v>
      </c>
      <c r="D2382">
        <v>1</v>
      </c>
      <c r="E2382" s="5">
        <v>59000</v>
      </c>
      <c r="F2382" s="5">
        <v>59000</v>
      </c>
    </row>
    <row r="2383" spans="1:6" x14ac:dyDescent="0.35">
      <c r="A2383" s="1" t="s">
        <v>6502</v>
      </c>
      <c r="B2383" s="1" t="s">
        <v>6501</v>
      </c>
      <c r="C2383" s="1" t="s">
        <v>2466</v>
      </c>
      <c r="D2383">
        <v>1</v>
      </c>
      <c r="E2383" s="5">
        <v>89000</v>
      </c>
      <c r="F2383" s="5">
        <v>89000</v>
      </c>
    </row>
    <row r="2384" spans="1:6" x14ac:dyDescent="0.35">
      <c r="A2384" s="1" t="s">
        <v>6503</v>
      </c>
      <c r="B2384" s="1" t="s">
        <v>6501</v>
      </c>
      <c r="C2384" s="1" t="s">
        <v>3049</v>
      </c>
      <c r="D2384">
        <v>2</v>
      </c>
      <c r="E2384" s="5">
        <v>129000</v>
      </c>
      <c r="F2384" s="5">
        <v>258000</v>
      </c>
    </row>
    <row r="2385" spans="1:6" x14ac:dyDescent="0.35">
      <c r="A2385" s="1" t="s">
        <v>6504</v>
      </c>
      <c r="B2385" s="1" t="s">
        <v>6505</v>
      </c>
      <c r="C2385" s="1" t="s">
        <v>2421</v>
      </c>
      <c r="D2385">
        <v>1</v>
      </c>
      <c r="E2385" s="5">
        <v>249000</v>
      </c>
      <c r="F2385" s="5">
        <v>249000</v>
      </c>
    </row>
    <row r="2386" spans="1:6" x14ac:dyDescent="0.35">
      <c r="A2386" s="1" t="s">
        <v>6506</v>
      </c>
      <c r="B2386" s="1" t="s">
        <v>6507</v>
      </c>
      <c r="C2386" s="1" t="s">
        <v>2922</v>
      </c>
      <c r="D2386">
        <v>1</v>
      </c>
      <c r="E2386" s="5">
        <v>49000</v>
      </c>
      <c r="F2386" s="5">
        <v>49000</v>
      </c>
    </row>
    <row r="2387" spans="1:6" x14ac:dyDescent="0.35">
      <c r="A2387" s="1" t="s">
        <v>6508</v>
      </c>
      <c r="B2387" s="1" t="s">
        <v>6509</v>
      </c>
      <c r="C2387" s="1" t="s">
        <v>2953</v>
      </c>
      <c r="D2387">
        <v>1</v>
      </c>
      <c r="E2387" s="5">
        <v>399000</v>
      </c>
      <c r="F2387" s="5">
        <v>399000</v>
      </c>
    </row>
    <row r="2388" spans="1:6" x14ac:dyDescent="0.35">
      <c r="A2388" s="1" t="s">
        <v>6510</v>
      </c>
      <c r="B2388" s="1" t="s">
        <v>6511</v>
      </c>
      <c r="C2388" s="1" t="s">
        <v>2806</v>
      </c>
      <c r="D2388">
        <v>1</v>
      </c>
      <c r="E2388" s="5">
        <v>129000</v>
      </c>
      <c r="F2388" s="5">
        <v>129000</v>
      </c>
    </row>
    <row r="2389" spans="1:6" x14ac:dyDescent="0.35">
      <c r="A2389" s="1" t="s">
        <v>6512</v>
      </c>
      <c r="B2389" s="1" t="s">
        <v>6511</v>
      </c>
      <c r="C2389" s="1" t="s">
        <v>2508</v>
      </c>
      <c r="D2389">
        <v>3</v>
      </c>
      <c r="E2389" s="5">
        <v>69000</v>
      </c>
      <c r="F2389" s="5">
        <v>207000</v>
      </c>
    </row>
    <row r="2390" spans="1:6" x14ac:dyDescent="0.35">
      <c r="A2390" s="1" t="s">
        <v>6513</v>
      </c>
      <c r="B2390" s="1" t="s">
        <v>6514</v>
      </c>
      <c r="C2390" s="1" t="s">
        <v>2485</v>
      </c>
      <c r="D2390">
        <v>2</v>
      </c>
      <c r="E2390" s="5">
        <v>89000</v>
      </c>
      <c r="F2390" s="5">
        <v>178000</v>
      </c>
    </row>
    <row r="2391" spans="1:6" x14ac:dyDescent="0.35">
      <c r="A2391" s="1" t="s">
        <v>6515</v>
      </c>
      <c r="B2391" s="1" t="s">
        <v>6514</v>
      </c>
      <c r="C2391" s="1" t="s">
        <v>2603</v>
      </c>
      <c r="D2391">
        <v>2</v>
      </c>
      <c r="E2391" s="5">
        <v>179000</v>
      </c>
      <c r="F2391" s="5">
        <v>358000</v>
      </c>
    </row>
    <row r="2392" spans="1:6" x14ac:dyDescent="0.35">
      <c r="A2392" s="1" t="s">
        <v>6516</v>
      </c>
      <c r="B2392" s="1" t="s">
        <v>6517</v>
      </c>
      <c r="C2392" s="1" t="s">
        <v>3095</v>
      </c>
      <c r="D2392">
        <v>1</v>
      </c>
      <c r="E2392" s="5">
        <v>549000</v>
      </c>
      <c r="F2392" s="5">
        <v>549000</v>
      </c>
    </row>
    <row r="2393" spans="1:6" x14ac:dyDescent="0.35">
      <c r="A2393" s="1" t="s">
        <v>6518</v>
      </c>
      <c r="B2393" s="1" t="s">
        <v>6519</v>
      </c>
      <c r="C2393" s="1" t="s">
        <v>3382</v>
      </c>
      <c r="D2393">
        <v>2</v>
      </c>
      <c r="E2393" s="5">
        <v>119000</v>
      </c>
      <c r="F2393" s="5">
        <v>238000</v>
      </c>
    </row>
    <row r="2394" spans="1:6" x14ac:dyDescent="0.35">
      <c r="A2394" s="1" t="s">
        <v>6520</v>
      </c>
      <c r="B2394" s="1" t="s">
        <v>6519</v>
      </c>
      <c r="C2394" s="1" t="s">
        <v>2631</v>
      </c>
      <c r="D2394">
        <v>3</v>
      </c>
      <c r="E2394" s="5">
        <v>299000</v>
      </c>
      <c r="F2394" s="5">
        <v>897000</v>
      </c>
    </row>
    <row r="2395" spans="1:6" x14ac:dyDescent="0.35">
      <c r="A2395" s="1" t="s">
        <v>6521</v>
      </c>
      <c r="B2395" s="1" t="s">
        <v>6522</v>
      </c>
      <c r="C2395" s="1" t="s">
        <v>2879</v>
      </c>
      <c r="D2395">
        <v>2</v>
      </c>
      <c r="E2395" s="5">
        <v>199000</v>
      </c>
      <c r="F2395" s="5">
        <v>398000</v>
      </c>
    </row>
    <row r="2396" spans="1:6" x14ac:dyDescent="0.35">
      <c r="A2396" s="1" t="s">
        <v>6523</v>
      </c>
      <c r="B2396" s="1" t="s">
        <v>6522</v>
      </c>
      <c r="C2396" s="1" t="s">
        <v>2740</v>
      </c>
      <c r="D2396">
        <v>1</v>
      </c>
      <c r="E2396" s="5">
        <v>199000</v>
      </c>
      <c r="F2396" s="5">
        <v>199000</v>
      </c>
    </row>
    <row r="2397" spans="1:6" x14ac:dyDescent="0.35">
      <c r="A2397" s="1" t="s">
        <v>6524</v>
      </c>
      <c r="B2397" s="1" t="s">
        <v>6525</v>
      </c>
      <c r="C2397" s="1" t="s">
        <v>2565</v>
      </c>
      <c r="D2397">
        <v>2</v>
      </c>
      <c r="E2397" s="5">
        <v>69000</v>
      </c>
      <c r="F2397" s="5">
        <v>138000</v>
      </c>
    </row>
    <row r="2398" spans="1:6" x14ac:dyDescent="0.35">
      <c r="A2398" s="1" t="s">
        <v>6526</v>
      </c>
      <c r="B2398" s="1" t="s">
        <v>6527</v>
      </c>
      <c r="C2398" s="1" t="s">
        <v>2429</v>
      </c>
      <c r="D2398">
        <v>1</v>
      </c>
      <c r="E2398" s="5">
        <v>79000</v>
      </c>
      <c r="F2398" s="5">
        <v>79000</v>
      </c>
    </row>
    <row r="2399" spans="1:6" x14ac:dyDescent="0.35">
      <c r="A2399" s="1" t="s">
        <v>6528</v>
      </c>
      <c r="B2399" s="1" t="s">
        <v>6529</v>
      </c>
      <c r="C2399" s="1" t="s">
        <v>2582</v>
      </c>
      <c r="D2399">
        <v>1</v>
      </c>
      <c r="E2399" s="5">
        <v>59000</v>
      </c>
      <c r="F2399" s="5">
        <v>59000</v>
      </c>
    </row>
    <row r="2400" spans="1:6" x14ac:dyDescent="0.35">
      <c r="A2400" s="1" t="s">
        <v>6530</v>
      </c>
      <c r="B2400" s="1" t="s">
        <v>6531</v>
      </c>
      <c r="C2400" s="1" t="s">
        <v>3425</v>
      </c>
      <c r="D2400">
        <v>2</v>
      </c>
      <c r="E2400" s="5">
        <v>199000</v>
      </c>
      <c r="F2400" s="5">
        <v>398000</v>
      </c>
    </row>
    <row r="2401" spans="1:6" x14ac:dyDescent="0.35">
      <c r="A2401" s="1" t="s">
        <v>6532</v>
      </c>
      <c r="B2401" s="1" t="s">
        <v>6531</v>
      </c>
      <c r="C2401" s="1" t="s">
        <v>2787</v>
      </c>
      <c r="D2401">
        <v>1</v>
      </c>
      <c r="E2401" s="5">
        <v>179000</v>
      </c>
      <c r="F2401" s="5">
        <v>179000</v>
      </c>
    </row>
    <row r="2402" spans="1:6" x14ac:dyDescent="0.35">
      <c r="A2402" s="1" t="s">
        <v>6533</v>
      </c>
      <c r="B2402" s="1" t="s">
        <v>6534</v>
      </c>
      <c r="C2402" s="1" t="s">
        <v>3098</v>
      </c>
      <c r="D2402">
        <v>1</v>
      </c>
      <c r="E2402" s="5">
        <v>299000</v>
      </c>
      <c r="F2402" s="5">
        <v>299000</v>
      </c>
    </row>
    <row r="2403" spans="1:6" x14ac:dyDescent="0.35">
      <c r="A2403" s="1" t="s">
        <v>6535</v>
      </c>
      <c r="B2403" s="1" t="s">
        <v>6536</v>
      </c>
      <c r="C2403" s="1" t="s">
        <v>2599</v>
      </c>
      <c r="D2403">
        <v>1</v>
      </c>
      <c r="E2403" s="5">
        <v>199000</v>
      </c>
      <c r="F2403" s="5">
        <v>199000</v>
      </c>
    </row>
    <row r="2404" spans="1:6" x14ac:dyDescent="0.35">
      <c r="A2404" s="1" t="s">
        <v>6537</v>
      </c>
      <c r="B2404" s="1" t="s">
        <v>6538</v>
      </c>
      <c r="C2404" s="1" t="s">
        <v>2911</v>
      </c>
      <c r="D2404">
        <v>1</v>
      </c>
      <c r="E2404" s="5">
        <v>329000</v>
      </c>
      <c r="F2404" s="5">
        <v>329000</v>
      </c>
    </row>
    <row r="2405" spans="1:6" x14ac:dyDescent="0.35">
      <c r="A2405" s="1" t="s">
        <v>6539</v>
      </c>
      <c r="B2405" s="1" t="s">
        <v>6540</v>
      </c>
      <c r="C2405" s="1" t="s">
        <v>2709</v>
      </c>
      <c r="D2405">
        <v>2</v>
      </c>
      <c r="E2405" s="5">
        <v>79000</v>
      </c>
      <c r="F2405" s="5">
        <v>158000</v>
      </c>
    </row>
    <row r="2406" spans="1:6" x14ac:dyDescent="0.35">
      <c r="A2406" s="1" t="s">
        <v>6541</v>
      </c>
      <c r="B2406" s="1" t="s">
        <v>6542</v>
      </c>
      <c r="C2406" s="1" t="s">
        <v>2879</v>
      </c>
      <c r="D2406">
        <v>1</v>
      </c>
      <c r="E2406" s="5">
        <v>199000</v>
      </c>
      <c r="F2406" s="5">
        <v>199000</v>
      </c>
    </row>
    <row r="2407" spans="1:6" x14ac:dyDescent="0.35">
      <c r="A2407" s="1" t="s">
        <v>6543</v>
      </c>
      <c r="B2407" s="1" t="s">
        <v>6542</v>
      </c>
      <c r="C2407" s="1" t="s">
        <v>2674</v>
      </c>
      <c r="D2407">
        <v>2</v>
      </c>
      <c r="E2407" s="5">
        <v>89000</v>
      </c>
      <c r="F2407" s="5">
        <v>178000</v>
      </c>
    </row>
    <row r="2408" spans="1:6" x14ac:dyDescent="0.35">
      <c r="A2408" s="1" t="s">
        <v>6544</v>
      </c>
      <c r="B2408" s="1" t="s">
        <v>6545</v>
      </c>
      <c r="C2408" s="1" t="s">
        <v>3136</v>
      </c>
      <c r="D2408">
        <v>1</v>
      </c>
      <c r="E2408" s="5">
        <v>119000</v>
      </c>
      <c r="F2408" s="5">
        <v>119000</v>
      </c>
    </row>
    <row r="2409" spans="1:6" x14ac:dyDescent="0.35">
      <c r="A2409" s="1" t="s">
        <v>6546</v>
      </c>
      <c r="B2409" s="1" t="s">
        <v>6547</v>
      </c>
      <c r="C2409" s="1" t="s">
        <v>3575</v>
      </c>
      <c r="D2409">
        <v>1</v>
      </c>
      <c r="E2409" s="5">
        <v>119000</v>
      </c>
      <c r="F2409" s="5">
        <v>119000</v>
      </c>
    </row>
    <row r="2410" spans="1:6" x14ac:dyDescent="0.35">
      <c r="A2410" s="1" t="s">
        <v>6548</v>
      </c>
      <c r="B2410" s="1" t="s">
        <v>6549</v>
      </c>
      <c r="C2410" s="1" t="s">
        <v>2461</v>
      </c>
      <c r="D2410">
        <v>1</v>
      </c>
      <c r="E2410" s="5">
        <v>89000</v>
      </c>
      <c r="F2410" s="5">
        <v>89000</v>
      </c>
    </row>
    <row r="2411" spans="1:6" x14ac:dyDescent="0.35">
      <c r="A2411" s="1" t="s">
        <v>6550</v>
      </c>
      <c r="B2411" s="1" t="s">
        <v>6551</v>
      </c>
      <c r="C2411" s="1" t="s">
        <v>2510</v>
      </c>
      <c r="D2411">
        <v>2</v>
      </c>
      <c r="E2411" s="5">
        <v>229000</v>
      </c>
      <c r="F2411" s="5">
        <v>458000</v>
      </c>
    </row>
    <row r="2412" spans="1:6" x14ac:dyDescent="0.35">
      <c r="A2412" s="1" t="s">
        <v>6552</v>
      </c>
      <c r="B2412" s="1" t="s">
        <v>6553</v>
      </c>
      <c r="C2412" s="1" t="s">
        <v>2636</v>
      </c>
      <c r="D2412">
        <v>1</v>
      </c>
      <c r="E2412" s="5">
        <v>229000</v>
      </c>
      <c r="F2412" s="5">
        <v>229000</v>
      </c>
    </row>
    <row r="2413" spans="1:6" x14ac:dyDescent="0.35">
      <c r="A2413" s="1" t="s">
        <v>6554</v>
      </c>
      <c r="B2413" s="1" t="s">
        <v>6555</v>
      </c>
      <c r="C2413" s="1" t="s">
        <v>2418</v>
      </c>
      <c r="D2413">
        <v>1</v>
      </c>
      <c r="E2413" s="5">
        <v>279000</v>
      </c>
      <c r="F2413" s="5">
        <v>279000</v>
      </c>
    </row>
    <row r="2414" spans="1:6" x14ac:dyDescent="0.35">
      <c r="A2414" s="1" t="s">
        <v>6556</v>
      </c>
      <c r="B2414" s="1" t="s">
        <v>6555</v>
      </c>
      <c r="C2414" s="1" t="s">
        <v>3451</v>
      </c>
      <c r="D2414">
        <v>1</v>
      </c>
      <c r="E2414" s="5">
        <v>299000</v>
      </c>
      <c r="F2414" s="5">
        <v>299000</v>
      </c>
    </row>
    <row r="2415" spans="1:6" x14ac:dyDescent="0.35">
      <c r="A2415" s="1" t="s">
        <v>6557</v>
      </c>
      <c r="B2415" s="1" t="s">
        <v>6555</v>
      </c>
      <c r="C2415" s="1" t="s">
        <v>3211</v>
      </c>
      <c r="D2415">
        <v>1</v>
      </c>
      <c r="E2415" s="5">
        <v>129000</v>
      </c>
      <c r="F2415" s="5">
        <v>129000</v>
      </c>
    </row>
    <row r="2416" spans="1:6" x14ac:dyDescent="0.35">
      <c r="A2416" s="1" t="s">
        <v>6558</v>
      </c>
      <c r="B2416" s="1" t="s">
        <v>6559</v>
      </c>
      <c r="C2416" s="1" t="s">
        <v>2937</v>
      </c>
      <c r="D2416">
        <v>2</v>
      </c>
      <c r="E2416" s="5">
        <v>49000</v>
      </c>
      <c r="F2416" s="5">
        <v>98000</v>
      </c>
    </row>
    <row r="2417" spans="1:6" x14ac:dyDescent="0.35">
      <c r="A2417" s="1" t="s">
        <v>6560</v>
      </c>
      <c r="B2417" s="1" t="s">
        <v>6561</v>
      </c>
      <c r="C2417" s="1" t="s">
        <v>2942</v>
      </c>
      <c r="D2417">
        <v>1</v>
      </c>
      <c r="E2417" s="5">
        <v>149000</v>
      </c>
      <c r="F2417" s="5">
        <v>149000</v>
      </c>
    </row>
    <row r="2418" spans="1:6" x14ac:dyDescent="0.35">
      <c r="A2418" s="1" t="s">
        <v>6562</v>
      </c>
      <c r="B2418" s="1" t="s">
        <v>6561</v>
      </c>
      <c r="C2418" s="1" t="s">
        <v>3457</v>
      </c>
      <c r="D2418">
        <v>1</v>
      </c>
      <c r="E2418" s="5">
        <v>199000</v>
      </c>
      <c r="F2418" s="5">
        <v>199000</v>
      </c>
    </row>
    <row r="2419" spans="1:6" x14ac:dyDescent="0.35">
      <c r="A2419" s="1" t="s">
        <v>6563</v>
      </c>
      <c r="B2419" s="1" t="s">
        <v>6564</v>
      </c>
      <c r="C2419" s="1" t="s">
        <v>3125</v>
      </c>
      <c r="D2419">
        <v>1</v>
      </c>
      <c r="E2419" s="5">
        <v>89000</v>
      </c>
      <c r="F2419" s="5">
        <v>89000</v>
      </c>
    </row>
    <row r="2420" spans="1:6" x14ac:dyDescent="0.35">
      <c r="A2420" s="1" t="s">
        <v>6565</v>
      </c>
      <c r="B2420" s="1" t="s">
        <v>6564</v>
      </c>
      <c r="C2420" s="1" t="s">
        <v>2934</v>
      </c>
      <c r="D2420">
        <v>1</v>
      </c>
      <c r="E2420" s="5">
        <v>69000</v>
      </c>
      <c r="F2420" s="5">
        <v>69000</v>
      </c>
    </row>
    <row r="2421" spans="1:6" x14ac:dyDescent="0.35">
      <c r="A2421" s="1" t="s">
        <v>6566</v>
      </c>
      <c r="B2421" s="1" t="s">
        <v>6567</v>
      </c>
      <c r="C2421" s="1" t="s">
        <v>4281</v>
      </c>
      <c r="D2421">
        <v>1</v>
      </c>
      <c r="E2421" s="5">
        <v>49000</v>
      </c>
      <c r="F2421" s="5">
        <v>49000</v>
      </c>
    </row>
    <row r="2422" spans="1:6" x14ac:dyDescent="0.35">
      <c r="A2422" s="1" t="s">
        <v>6568</v>
      </c>
      <c r="B2422" s="1" t="s">
        <v>6567</v>
      </c>
      <c r="C2422" s="1" t="s">
        <v>2636</v>
      </c>
      <c r="D2422">
        <v>1</v>
      </c>
      <c r="E2422" s="5">
        <v>229000</v>
      </c>
      <c r="F2422" s="5">
        <v>229000</v>
      </c>
    </row>
    <row r="2423" spans="1:6" x14ac:dyDescent="0.35">
      <c r="A2423" s="1" t="s">
        <v>6569</v>
      </c>
      <c r="B2423" s="1" t="s">
        <v>6570</v>
      </c>
      <c r="C2423" s="1" t="s">
        <v>2497</v>
      </c>
      <c r="D2423">
        <v>1</v>
      </c>
      <c r="E2423" s="5">
        <v>549000</v>
      </c>
      <c r="F2423" s="5">
        <v>549000</v>
      </c>
    </row>
    <row r="2424" spans="1:6" x14ac:dyDescent="0.35">
      <c r="A2424" s="1" t="s">
        <v>6571</v>
      </c>
      <c r="B2424" s="1" t="s">
        <v>6572</v>
      </c>
      <c r="C2424" s="1" t="s">
        <v>2408</v>
      </c>
      <c r="D2424">
        <v>1</v>
      </c>
      <c r="E2424" s="5">
        <v>349000</v>
      </c>
      <c r="F2424" s="5">
        <v>349000</v>
      </c>
    </row>
    <row r="2425" spans="1:6" x14ac:dyDescent="0.35">
      <c r="A2425" s="1" t="s">
        <v>6573</v>
      </c>
      <c r="B2425" s="1" t="s">
        <v>6572</v>
      </c>
      <c r="C2425" s="1" t="s">
        <v>2545</v>
      </c>
      <c r="D2425">
        <v>1</v>
      </c>
      <c r="E2425" s="5">
        <v>329000</v>
      </c>
      <c r="F2425" s="5">
        <v>329000</v>
      </c>
    </row>
    <row r="2426" spans="1:6" x14ac:dyDescent="0.35">
      <c r="A2426" s="1" t="s">
        <v>6574</v>
      </c>
      <c r="B2426" s="1" t="s">
        <v>6572</v>
      </c>
      <c r="C2426" s="1" t="s">
        <v>2808</v>
      </c>
      <c r="D2426">
        <v>1</v>
      </c>
      <c r="E2426" s="5">
        <v>199000</v>
      </c>
      <c r="F2426" s="5">
        <v>199000</v>
      </c>
    </row>
    <row r="2427" spans="1:6" x14ac:dyDescent="0.35">
      <c r="A2427" s="1" t="s">
        <v>6575</v>
      </c>
      <c r="B2427" s="1" t="s">
        <v>6576</v>
      </c>
      <c r="C2427" s="1" t="s">
        <v>3400</v>
      </c>
      <c r="D2427">
        <v>1</v>
      </c>
      <c r="E2427" s="5">
        <v>119000</v>
      </c>
      <c r="F2427" s="5">
        <v>119000</v>
      </c>
    </row>
    <row r="2428" spans="1:6" x14ac:dyDescent="0.35">
      <c r="A2428" s="1" t="s">
        <v>6577</v>
      </c>
      <c r="B2428" s="1" t="s">
        <v>6578</v>
      </c>
      <c r="C2428" s="1" t="s">
        <v>2787</v>
      </c>
      <c r="D2428">
        <v>1</v>
      </c>
      <c r="E2428" s="5">
        <v>179000</v>
      </c>
      <c r="F2428" s="5">
        <v>179000</v>
      </c>
    </row>
    <row r="2429" spans="1:6" x14ac:dyDescent="0.35">
      <c r="A2429" s="1" t="s">
        <v>6579</v>
      </c>
      <c r="B2429" s="1" t="s">
        <v>6580</v>
      </c>
      <c r="C2429" s="1" t="s">
        <v>2503</v>
      </c>
      <c r="D2429">
        <v>1</v>
      </c>
      <c r="E2429" s="5">
        <v>349000</v>
      </c>
      <c r="F2429" s="5">
        <v>349000</v>
      </c>
    </row>
    <row r="2430" spans="1:6" x14ac:dyDescent="0.35">
      <c r="A2430" s="1" t="s">
        <v>6581</v>
      </c>
      <c r="B2430" s="1" t="s">
        <v>6582</v>
      </c>
      <c r="C2430" s="1" t="s">
        <v>3114</v>
      </c>
      <c r="D2430">
        <v>1</v>
      </c>
      <c r="E2430" s="5">
        <v>59000</v>
      </c>
      <c r="F2430" s="5">
        <v>59000</v>
      </c>
    </row>
    <row r="2431" spans="1:6" x14ac:dyDescent="0.35">
      <c r="A2431" s="1" t="s">
        <v>6583</v>
      </c>
      <c r="B2431" s="1" t="s">
        <v>6584</v>
      </c>
      <c r="C2431" s="1" t="s">
        <v>2872</v>
      </c>
      <c r="D2431">
        <v>2</v>
      </c>
      <c r="E2431" s="5">
        <v>399000</v>
      </c>
      <c r="F2431" s="5">
        <v>798000</v>
      </c>
    </row>
    <row r="2432" spans="1:6" x14ac:dyDescent="0.35">
      <c r="A2432" s="1" t="s">
        <v>6585</v>
      </c>
      <c r="B2432" s="1" t="s">
        <v>6586</v>
      </c>
      <c r="C2432" s="1" t="s">
        <v>3637</v>
      </c>
      <c r="D2432">
        <v>1</v>
      </c>
      <c r="E2432" s="5">
        <v>449000</v>
      </c>
      <c r="F2432" s="5">
        <v>449000</v>
      </c>
    </row>
    <row r="2433" spans="1:6" x14ac:dyDescent="0.35">
      <c r="A2433" s="1" t="s">
        <v>6587</v>
      </c>
      <c r="B2433" s="1" t="s">
        <v>6586</v>
      </c>
      <c r="C2433" s="1" t="s">
        <v>2622</v>
      </c>
      <c r="D2433">
        <v>1</v>
      </c>
      <c r="E2433" s="5">
        <v>149000</v>
      </c>
      <c r="F2433" s="5">
        <v>149000</v>
      </c>
    </row>
    <row r="2434" spans="1:6" x14ac:dyDescent="0.35">
      <c r="A2434" s="1" t="s">
        <v>6588</v>
      </c>
      <c r="B2434" s="1" t="s">
        <v>6589</v>
      </c>
      <c r="C2434" s="1" t="s">
        <v>3406</v>
      </c>
      <c r="D2434">
        <v>1</v>
      </c>
      <c r="E2434" s="5">
        <v>299000</v>
      </c>
      <c r="F2434" s="5">
        <v>299000</v>
      </c>
    </row>
    <row r="2435" spans="1:6" x14ac:dyDescent="0.35">
      <c r="A2435" s="1" t="s">
        <v>6590</v>
      </c>
      <c r="B2435" s="1" t="s">
        <v>6589</v>
      </c>
      <c r="C2435" s="1" t="s">
        <v>2869</v>
      </c>
      <c r="D2435">
        <v>1</v>
      </c>
      <c r="E2435" s="5">
        <v>499000</v>
      </c>
      <c r="F2435" s="5">
        <v>499000</v>
      </c>
    </row>
    <row r="2436" spans="1:6" x14ac:dyDescent="0.35">
      <c r="A2436" s="1" t="s">
        <v>6591</v>
      </c>
      <c r="B2436" s="1" t="s">
        <v>6589</v>
      </c>
      <c r="C2436" s="1" t="s">
        <v>2392</v>
      </c>
      <c r="D2436">
        <v>1</v>
      </c>
      <c r="E2436" s="5">
        <v>329000</v>
      </c>
      <c r="F2436" s="5">
        <v>329000</v>
      </c>
    </row>
    <row r="2437" spans="1:6" x14ac:dyDescent="0.35">
      <c r="A2437" s="1" t="s">
        <v>6592</v>
      </c>
      <c r="B2437" s="1" t="s">
        <v>6593</v>
      </c>
      <c r="C2437" s="1" t="s">
        <v>3266</v>
      </c>
      <c r="D2437">
        <v>1</v>
      </c>
      <c r="E2437" s="5">
        <v>179000</v>
      </c>
      <c r="F2437" s="5">
        <v>179000</v>
      </c>
    </row>
    <row r="2438" spans="1:6" x14ac:dyDescent="0.35">
      <c r="A2438" s="1" t="s">
        <v>6594</v>
      </c>
      <c r="B2438" s="1" t="s">
        <v>6593</v>
      </c>
      <c r="C2438" s="1" t="s">
        <v>3956</v>
      </c>
      <c r="D2438">
        <v>2</v>
      </c>
      <c r="E2438" s="5">
        <v>59000</v>
      </c>
      <c r="F2438" s="5">
        <v>118000</v>
      </c>
    </row>
    <row r="2439" spans="1:6" x14ac:dyDescent="0.35">
      <c r="A2439" s="1" t="s">
        <v>6595</v>
      </c>
      <c r="B2439" s="1" t="s">
        <v>6596</v>
      </c>
      <c r="C2439" s="1" t="s">
        <v>2699</v>
      </c>
      <c r="D2439">
        <v>1</v>
      </c>
      <c r="E2439" s="5">
        <v>599000</v>
      </c>
      <c r="F2439" s="5">
        <v>599000</v>
      </c>
    </row>
    <row r="2440" spans="1:6" x14ac:dyDescent="0.35">
      <c r="A2440" s="1" t="s">
        <v>6597</v>
      </c>
      <c r="B2440" s="1" t="s">
        <v>6596</v>
      </c>
      <c r="C2440" s="1" t="s">
        <v>3316</v>
      </c>
      <c r="D2440">
        <v>1</v>
      </c>
      <c r="E2440" s="5">
        <v>329000</v>
      </c>
      <c r="F2440" s="5">
        <v>329000</v>
      </c>
    </row>
    <row r="2441" spans="1:6" x14ac:dyDescent="0.35">
      <c r="A2441" s="1" t="s">
        <v>6598</v>
      </c>
      <c r="B2441" s="1" t="s">
        <v>6596</v>
      </c>
      <c r="C2441" s="1" t="s">
        <v>3303</v>
      </c>
      <c r="D2441">
        <v>1</v>
      </c>
      <c r="E2441" s="5">
        <v>79000</v>
      </c>
      <c r="F2441" s="5">
        <v>79000</v>
      </c>
    </row>
    <row r="2442" spans="1:6" x14ac:dyDescent="0.35">
      <c r="A2442" s="1" t="s">
        <v>6599</v>
      </c>
      <c r="B2442" s="1" t="s">
        <v>6600</v>
      </c>
      <c r="C2442" s="1" t="s">
        <v>2699</v>
      </c>
      <c r="D2442">
        <v>2</v>
      </c>
      <c r="E2442" s="5">
        <v>599000</v>
      </c>
      <c r="F2442" s="5">
        <v>1198000</v>
      </c>
    </row>
    <row r="2443" spans="1:6" x14ac:dyDescent="0.35">
      <c r="A2443" s="1" t="s">
        <v>6601</v>
      </c>
      <c r="B2443" s="1" t="s">
        <v>6600</v>
      </c>
      <c r="C2443" s="1" t="s">
        <v>2854</v>
      </c>
      <c r="D2443">
        <v>1</v>
      </c>
      <c r="E2443" s="5">
        <v>229000</v>
      </c>
      <c r="F2443" s="5">
        <v>229000</v>
      </c>
    </row>
    <row r="2444" spans="1:6" x14ac:dyDescent="0.35">
      <c r="A2444" s="1" t="s">
        <v>6602</v>
      </c>
      <c r="B2444" s="1" t="s">
        <v>6603</v>
      </c>
      <c r="C2444" s="1" t="s">
        <v>2418</v>
      </c>
      <c r="D2444">
        <v>2</v>
      </c>
      <c r="E2444" s="5">
        <v>279000</v>
      </c>
      <c r="F2444" s="5">
        <v>558000</v>
      </c>
    </row>
    <row r="2445" spans="1:6" x14ac:dyDescent="0.35">
      <c r="A2445" s="1" t="s">
        <v>6604</v>
      </c>
      <c r="B2445" s="1" t="s">
        <v>6605</v>
      </c>
      <c r="C2445" s="1" t="s">
        <v>2791</v>
      </c>
      <c r="D2445">
        <v>3</v>
      </c>
      <c r="E2445" s="5">
        <v>129000</v>
      </c>
      <c r="F2445" s="5">
        <v>387000</v>
      </c>
    </row>
    <row r="2446" spans="1:6" x14ac:dyDescent="0.35">
      <c r="A2446" s="1" t="s">
        <v>6606</v>
      </c>
      <c r="B2446" s="1" t="s">
        <v>6605</v>
      </c>
      <c r="C2446" s="1" t="s">
        <v>2680</v>
      </c>
      <c r="D2446">
        <v>1</v>
      </c>
      <c r="E2446" s="5">
        <v>279000</v>
      </c>
      <c r="F2446" s="5">
        <v>279000</v>
      </c>
    </row>
    <row r="2447" spans="1:6" x14ac:dyDescent="0.35">
      <c r="A2447" s="1" t="s">
        <v>6607</v>
      </c>
      <c r="B2447" s="1" t="s">
        <v>6608</v>
      </c>
      <c r="C2447" s="1" t="s">
        <v>2551</v>
      </c>
      <c r="D2447">
        <v>1</v>
      </c>
      <c r="E2447" s="5">
        <v>179000</v>
      </c>
      <c r="F2447" s="5">
        <v>179000</v>
      </c>
    </row>
    <row r="2448" spans="1:6" x14ac:dyDescent="0.35">
      <c r="A2448" s="1" t="s">
        <v>6609</v>
      </c>
      <c r="B2448" s="1" t="s">
        <v>6608</v>
      </c>
      <c r="C2448" s="1" t="s">
        <v>3375</v>
      </c>
      <c r="D2448">
        <v>3</v>
      </c>
      <c r="E2448" s="5">
        <v>149000</v>
      </c>
      <c r="F2448" s="5">
        <v>447000</v>
      </c>
    </row>
    <row r="2449" spans="1:6" x14ac:dyDescent="0.35">
      <c r="A2449" s="1" t="s">
        <v>6610</v>
      </c>
      <c r="B2449" s="1" t="s">
        <v>6608</v>
      </c>
      <c r="C2449" s="1" t="s">
        <v>2937</v>
      </c>
      <c r="D2449">
        <v>2</v>
      </c>
      <c r="E2449" s="5">
        <v>49000</v>
      </c>
      <c r="F2449" s="5">
        <v>98000</v>
      </c>
    </row>
    <row r="2450" spans="1:6" x14ac:dyDescent="0.35">
      <c r="A2450" s="1" t="s">
        <v>6611</v>
      </c>
      <c r="B2450" s="1" t="s">
        <v>6612</v>
      </c>
      <c r="C2450" s="1" t="s">
        <v>2432</v>
      </c>
      <c r="D2450">
        <v>1</v>
      </c>
      <c r="E2450" s="5">
        <v>279000</v>
      </c>
      <c r="F2450" s="5">
        <v>279000</v>
      </c>
    </row>
    <row r="2451" spans="1:6" x14ac:dyDescent="0.35">
      <c r="A2451" s="1" t="s">
        <v>6613</v>
      </c>
      <c r="B2451" s="1" t="s">
        <v>6612</v>
      </c>
      <c r="C2451" s="1" t="s">
        <v>3109</v>
      </c>
      <c r="D2451">
        <v>1</v>
      </c>
      <c r="E2451" s="5">
        <v>599000</v>
      </c>
      <c r="F2451" s="5">
        <v>599000</v>
      </c>
    </row>
    <row r="2452" spans="1:6" x14ac:dyDescent="0.35">
      <c r="A2452" s="1" t="s">
        <v>6614</v>
      </c>
      <c r="B2452" s="1" t="s">
        <v>6612</v>
      </c>
      <c r="C2452" s="1" t="s">
        <v>2448</v>
      </c>
      <c r="D2452">
        <v>1</v>
      </c>
      <c r="E2452" s="5">
        <v>149000</v>
      </c>
      <c r="F2452" s="5">
        <v>149000</v>
      </c>
    </row>
    <row r="2453" spans="1:6" x14ac:dyDescent="0.35">
      <c r="A2453" s="1" t="s">
        <v>6615</v>
      </c>
      <c r="B2453" s="1" t="s">
        <v>6616</v>
      </c>
      <c r="C2453" s="1" t="s">
        <v>3655</v>
      </c>
      <c r="D2453">
        <v>1</v>
      </c>
      <c r="E2453" s="5">
        <v>449000</v>
      </c>
      <c r="F2453" s="5">
        <v>449000</v>
      </c>
    </row>
    <row r="2454" spans="1:6" x14ac:dyDescent="0.35">
      <c r="A2454" s="1" t="s">
        <v>6617</v>
      </c>
      <c r="B2454" s="1" t="s">
        <v>6616</v>
      </c>
      <c r="C2454" s="1" t="s">
        <v>2879</v>
      </c>
      <c r="D2454">
        <v>1</v>
      </c>
      <c r="E2454" s="5">
        <v>199000</v>
      </c>
      <c r="F2454" s="5">
        <v>199000</v>
      </c>
    </row>
    <row r="2455" spans="1:6" x14ac:dyDescent="0.35">
      <c r="A2455" s="1" t="s">
        <v>6618</v>
      </c>
      <c r="B2455" s="1" t="s">
        <v>6616</v>
      </c>
      <c r="C2455" s="1" t="s">
        <v>2947</v>
      </c>
      <c r="D2455">
        <v>1</v>
      </c>
      <c r="E2455" s="5">
        <v>449000</v>
      </c>
      <c r="F2455" s="5">
        <v>449000</v>
      </c>
    </row>
    <row r="2456" spans="1:6" x14ac:dyDescent="0.35">
      <c r="A2456" s="1" t="s">
        <v>6619</v>
      </c>
      <c r="B2456" s="1" t="s">
        <v>6620</v>
      </c>
      <c r="C2456" s="1" t="s">
        <v>2539</v>
      </c>
      <c r="D2456">
        <v>1</v>
      </c>
      <c r="E2456" s="5">
        <v>249000</v>
      </c>
      <c r="F2456" s="5">
        <v>249000</v>
      </c>
    </row>
    <row r="2457" spans="1:6" x14ac:dyDescent="0.35">
      <c r="A2457" s="1" t="s">
        <v>6621</v>
      </c>
      <c r="B2457" s="1" t="s">
        <v>6620</v>
      </c>
      <c r="C2457" s="1" t="s">
        <v>3012</v>
      </c>
      <c r="D2457">
        <v>1</v>
      </c>
      <c r="E2457" s="5">
        <v>329000</v>
      </c>
      <c r="F2457" s="5">
        <v>329000</v>
      </c>
    </row>
    <row r="2458" spans="1:6" x14ac:dyDescent="0.35">
      <c r="A2458" s="1" t="s">
        <v>6622</v>
      </c>
      <c r="B2458" s="1" t="s">
        <v>6623</v>
      </c>
      <c r="C2458" s="1" t="s">
        <v>3745</v>
      </c>
      <c r="D2458">
        <v>1</v>
      </c>
      <c r="E2458" s="5">
        <v>449000</v>
      </c>
      <c r="F2458" s="5">
        <v>449000</v>
      </c>
    </row>
    <row r="2459" spans="1:6" x14ac:dyDescent="0.35">
      <c r="A2459" s="1" t="s">
        <v>6624</v>
      </c>
      <c r="B2459" s="1" t="s">
        <v>6625</v>
      </c>
      <c r="C2459" s="1" t="s">
        <v>2516</v>
      </c>
      <c r="D2459">
        <v>1</v>
      </c>
      <c r="E2459" s="5">
        <v>229000</v>
      </c>
      <c r="F2459" s="5">
        <v>229000</v>
      </c>
    </row>
    <row r="2460" spans="1:6" x14ac:dyDescent="0.35">
      <c r="A2460" s="1" t="s">
        <v>6626</v>
      </c>
      <c r="B2460" s="1" t="s">
        <v>6625</v>
      </c>
      <c r="C2460" s="1" t="s">
        <v>3659</v>
      </c>
      <c r="D2460">
        <v>2</v>
      </c>
      <c r="E2460" s="5">
        <v>299000</v>
      </c>
      <c r="F2460" s="5">
        <v>598000</v>
      </c>
    </row>
    <row r="2461" spans="1:6" x14ac:dyDescent="0.35">
      <c r="A2461" s="1" t="s">
        <v>6627</v>
      </c>
      <c r="B2461" s="1" t="s">
        <v>6628</v>
      </c>
      <c r="C2461" s="1" t="s">
        <v>3241</v>
      </c>
      <c r="D2461">
        <v>1</v>
      </c>
      <c r="E2461" s="5">
        <v>549000</v>
      </c>
      <c r="F2461" s="5">
        <v>549000</v>
      </c>
    </row>
    <row r="2462" spans="1:6" x14ac:dyDescent="0.35">
      <c r="A2462" s="1" t="s">
        <v>6629</v>
      </c>
      <c r="B2462" s="1" t="s">
        <v>6628</v>
      </c>
      <c r="C2462" s="1" t="s">
        <v>2931</v>
      </c>
      <c r="D2462">
        <v>1</v>
      </c>
      <c r="E2462" s="5">
        <v>199000</v>
      </c>
      <c r="F2462" s="5">
        <v>199000</v>
      </c>
    </row>
    <row r="2463" spans="1:6" x14ac:dyDescent="0.35">
      <c r="A2463" s="1" t="s">
        <v>6630</v>
      </c>
      <c r="B2463" s="1" t="s">
        <v>6631</v>
      </c>
      <c r="C2463" s="1" t="s">
        <v>3152</v>
      </c>
      <c r="D2463">
        <v>2</v>
      </c>
      <c r="E2463" s="5">
        <v>249000</v>
      </c>
      <c r="F2463" s="5">
        <v>498000</v>
      </c>
    </row>
    <row r="2464" spans="1:6" x14ac:dyDescent="0.35">
      <c r="A2464" s="1" t="s">
        <v>6632</v>
      </c>
      <c r="B2464" s="1" t="s">
        <v>6633</v>
      </c>
      <c r="C2464" s="1" t="s">
        <v>4306</v>
      </c>
      <c r="D2464">
        <v>3</v>
      </c>
      <c r="E2464" s="5">
        <v>399000</v>
      </c>
      <c r="F2464" s="5">
        <v>1197000</v>
      </c>
    </row>
    <row r="2465" spans="1:6" x14ac:dyDescent="0.35">
      <c r="A2465" s="1" t="s">
        <v>6634</v>
      </c>
      <c r="B2465" s="1" t="s">
        <v>6633</v>
      </c>
      <c r="C2465" s="1" t="s">
        <v>2405</v>
      </c>
      <c r="D2465">
        <v>1</v>
      </c>
      <c r="E2465" s="5">
        <v>179000</v>
      </c>
      <c r="F2465" s="5">
        <v>179000</v>
      </c>
    </row>
    <row r="2466" spans="1:6" x14ac:dyDescent="0.35">
      <c r="A2466" s="1" t="s">
        <v>6635</v>
      </c>
      <c r="B2466" s="1" t="s">
        <v>6636</v>
      </c>
      <c r="C2466" s="1" t="s">
        <v>2901</v>
      </c>
      <c r="D2466">
        <v>1</v>
      </c>
      <c r="E2466" s="5">
        <v>119000</v>
      </c>
      <c r="F2466" s="5">
        <v>119000</v>
      </c>
    </row>
    <row r="2467" spans="1:6" x14ac:dyDescent="0.35">
      <c r="A2467" s="1" t="s">
        <v>6637</v>
      </c>
      <c r="B2467" s="1" t="s">
        <v>6638</v>
      </c>
      <c r="C2467" s="1" t="s">
        <v>2392</v>
      </c>
      <c r="D2467">
        <v>1</v>
      </c>
      <c r="E2467" s="5">
        <v>329000</v>
      </c>
      <c r="F2467" s="5">
        <v>329000</v>
      </c>
    </row>
    <row r="2468" spans="1:6" x14ac:dyDescent="0.35">
      <c r="A2468" s="1" t="s">
        <v>6639</v>
      </c>
      <c r="B2468" s="1" t="s">
        <v>6638</v>
      </c>
      <c r="C2468" s="1" t="s">
        <v>2895</v>
      </c>
      <c r="D2468">
        <v>1</v>
      </c>
      <c r="E2468" s="5">
        <v>299000</v>
      </c>
      <c r="F2468" s="5">
        <v>299000</v>
      </c>
    </row>
    <row r="2469" spans="1:6" x14ac:dyDescent="0.35">
      <c r="A2469" s="1" t="s">
        <v>6640</v>
      </c>
      <c r="B2469" s="1" t="s">
        <v>6638</v>
      </c>
      <c r="C2469" s="1" t="s">
        <v>3196</v>
      </c>
      <c r="D2469">
        <v>1</v>
      </c>
      <c r="E2469" s="5">
        <v>149000</v>
      </c>
      <c r="F2469" s="5">
        <v>149000</v>
      </c>
    </row>
    <row r="2470" spans="1:6" x14ac:dyDescent="0.35">
      <c r="A2470" s="1" t="s">
        <v>6641</v>
      </c>
      <c r="B2470" s="1" t="s">
        <v>6642</v>
      </c>
      <c r="C2470" s="1" t="s">
        <v>3077</v>
      </c>
      <c r="D2470">
        <v>1</v>
      </c>
      <c r="E2470" s="5">
        <v>199000</v>
      </c>
      <c r="F2470" s="5">
        <v>199000</v>
      </c>
    </row>
    <row r="2471" spans="1:6" x14ac:dyDescent="0.35">
      <c r="A2471" s="1" t="s">
        <v>6643</v>
      </c>
      <c r="B2471" s="1" t="s">
        <v>6642</v>
      </c>
      <c r="C2471" s="1" t="s">
        <v>3883</v>
      </c>
      <c r="D2471">
        <v>1</v>
      </c>
      <c r="E2471" s="5">
        <v>49000</v>
      </c>
      <c r="F2471" s="5">
        <v>49000</v>
      </c>
    </row>
    <row r="2472" spans="1:6" x14ac:dyDescent="0.35">
      <c r="A2472" s="1" t="s">
        <v>6644</v>
      </c>
      <c r="B2472" s="1" t="s">
        <v>6645</v>
      </c>
      <c r="C2472" s="1" t="s">
        <v>3375</v>
      </c>
      <c r="D2472">
        <v>1</v>
      </c>
      <c r="E2472" s="5">
        <v>149000</v>
      </c>
      <c r="F2472" s="5">
        <v>149000</v>
      </c>
    </row>
    <row r="2473" spans="1:6" x14ac:dyDescent="0.35">
      <c r="A2473" s="1" t="s">
        <v>6646</v>
      </c>
      <c r="B2473" s="1" t="s">
        <v>6647</v>
      </c>
      <c r="C2473" s="1" t="s">
        <v>2931</v>
      </c>
      <c r="D2473">
        <v>1</v>
      </c>
      <c r="E2473" s="5">
        <v>199000</v>
      </c>
      <c r="F2473" s="5">
        <v>199000</v>
      </c>
    </row>
    <row r="2474" spans="1:6" x14ac:dyDescent="0.35">
      <c r="A2474" s="1" t="s">
        <v>6648</v>
      </c>
      <c r="B2474" s="1" t="s">
        <v>6647</v>
      </c>
      <c r="C2474" s="1" t="s">
        <v>2521</v>
      </c>
      <c r="D2474">
        <v>1</v>
      </c>
      <c r="E2474" s="5">
        <v>69000</v>
      </c>
      <c r="F2474" s="5">
        <v>69000</v>
      </c>
    </row>
    <row r="2475" spans="1:6" x14ac:dyDescent="0.35">
      <c r="A2475" s="1" t="s">
        <v>6649</v>
      </c>
      <c r="B2475" s="1" t="s">
        <v>6650</v>
      </c>
      <c r="C2475" s="1" t="s">
        <v>4018</v>
      </c>
      <c r="D2475">
        <v>1</v>
      </c>
      <c r="E2475" s="5">
        <v>69000</v>
      </c>
      <c r="F2475" s="5">
        <v>69000</v>
      </c>
    </row>
    <row r="2476" spans="1:6" x14ac:dyDescent="0.35">
      <c r="A2476" s="1" t="s">
        <v>6651</v>
      </c>
      <c r="B2476" s="1" t="s">
        <v>6652</v>
      </c>
      <c r="C2476" s="1" t="s">
        <v>2947</v>
      </c>
      <c r="D2476">
        <v>1</v>
      </c>
      <c r="E2476" s="5">
        <v>449000</v>
      </c>
      <c r="F2476" s="5">
        <v>449000</v>
      </c>
    </row>
    <row r="2477" spans="1:6" x14ac:dyDescent="0.35">
      <c r="A2477" s="1" t="s">
        <v>6653</v>
      </c>
      <c r="B2477" s="1" t="s">
        <v>6652</v>
      </c>
      <c r="C2477" s="1" t="s">
        <v>2413</v>
      </c>
      <c r="D2477">
        <v>1</v>
      </c>
      <c r="E2477" s="5">
        <v>129000</v>
      </c>
      <c r="F2477" s="5">
        <v>129000</v>
      </c>
    </row>
    <row r="2478" spans="1:6" x14ac:dyDescent="0.35">
      <c r="A2478" s="1" t="s">
        <v>6654</v>
      </c>
      <c r="B2478" s="1" t="s">
        <v>6655</v>
      </c>
      <c r="C2478" s="1" t="s">
        <v>2634</v>
      </c>
      <c r="D2478">
        <v>1</v>
      </c>
      <c r="E2478" s="5">
        <v>49000</v>
      </c>
      <c r="F2478" s="5">
        <v>49000</v>
      </c>
    </row>
    <row r="2479" spans="1:6" x14ac:dyDescent="0.35">
      <c r="A2479" s="1" t="s">
        <v>6656</v>
      </c>
      <c r="B2479" s="1" t="s">
        <v>6657</v>
      </c>
      <c r="C2479" s="1" t="s">
        <v>2890</v>
      </c>
      <c r="D2479">
        <v>1</v>
      </c>
      <c r="E2479" s="5">
        <v>129000</v>
      </c>
      <c r="F2479" s="5">
        <v>129000</v>
      </c>
    </row>
    <row r="2480" spans="1:6" x14ac:dyDescent="0.35">
      <c r="A2480" s="1" t="s">
        <v>6658</v>
      </c>
      <c r="B2480" s="1" t="s">
        <v>6657</v>
      </c>
      <c r="C2480" s="1" t="s">
        <v>2468</v>
      </c>
      <c r="D2480">
        <v>1</v>
      </c>
      <c r="E2480" s="5">
        <v>79000</v>
      </c>
      <c r="F2480" s="5">
        <v>79000</v>
      </c>
    </row>
    <row r="2481" spans="1:6" x14ac:dyDescent="0.35">
      <c r="A2481" s="1" t="s">
        <v>6659</v>
      </c>
      <c r="B2481" s="1" t="s">
        <v>6660</v>
      </c>
      <c r="C2481" s="1" t="s">
        <v>2439</v>
      </c>
      <c r="D2481">
        <v>2</v>
      </c>
      <c r="E2481" s="5">
        <v>599000</v>
      </c>
      <c r="F2481" s="5">
        <v>1198000</v>
      </c>
    </row>
    <row r="2482" spans="1:6" x14ac:dyDescent="0.35">
      <c r="A2482" s="1" t="s">
        <v>6661</v>
      </c>
      <c r="B2482" s="1" t="s">
        <v>6660</v>
      </c>
      <c r="C2482" s="1" t="s">
        <v>2416</v>
      </c>
      <c r="D2482">
        <v>1</v>
      </c>
      <c r="E2482" s="5">
        <v>149000</v>
      </c>
      <c r="F2482" s="5">
        <v>149000</v>
      </c>
    </row>
    <row r="2483" spans="1:6" x14ac:dyDescent="0.35">
      <c r="A2483" s="1" t="s">
        <v>6662</v>
      </c>
      <c r="B2483" s="1" t="s">
        <v>6663</v>
      </c>
      <c r="C2483" s="1" t="s">
        <v>2497</v>
      </c>
      <c r="D2483">
        <v>1</v>
      </c>
      <c r="E2483" s="5">
        <v>549000</v>
      </c>
      <c r="F2483" s="5">
        <v>549000</v>
      </c>
    </row>
    <row r="2484" spans="1:6" x14ac:dyDescent="0.35">
      <c r="A2484" s="1" t="s">
        <v>6664</v>
      </c>
      <c r="B2484" s="1" t="s">
        <v>6663</v>
      </c>
      <c r="C2484" s="1" t="s">
        <v>2967</v>
      </c>
      <c r="D2484">
        <v>1</v>
      </c>
      <c r="E2484" s="5">
        <v>49000</v>
      </c>
      <c r="F2484" s="5">
        <v>49000</v>
      </c>
    </row>
    <row r="2485" spans="1:6" x14ac:dyDescent="0.35">
      <c r="A2485" s="1" t="s">
        <v>6665</v>
      </c>
      <c r="B2485" s="1" t="s">
        <v>6666</v>
      </c>
      <c r="C2485" s="1" t="s">
        <v>3069</v>
      </c>
      <c r="D2485">
        <v>1</v>
      </c>
      <c r="E2485" s="5">
        <v>179000</v>
      </c>
      <c r="F2485" s="5">
        <v>179000</v>
      </c>
    </row>
    <row r="2486" spans="1:6" x14ac:dyDescent="0.35">
      <c r="A2486" s="1" t="s">
        <v>6667</v>
      </c>
      <c r="B2486" s="1" t="s">
        <v>6668</v>
      </c>
      <c r="C2486" s="1" t="s">
        <v>2505</v>
      </c>
      <c r="D2486">
        <v>1</v>
      </c>
      <c r="E2486" s="5">
        <v>99000</v>
      </c>
      <c r="F2486" s="5">
        <v>99000</v>
      </c>
    </row>
    <row r="2487" spans="1:6" x14ac:dyDescent="0.35">
      <c r="A2487" s="1" t="s">
        <v>6669</v>
      </c>
      <c r="B2487" s="1" t="s">
        <v>6668</v>
      </c>
      <c r="C2487" s="1" t="s">
        <v>2736</v>
      </c>
      <c r="D2487">
        <v>1</v>
      </c>
      <c r="E2487" s="5">
        <v>499000</v>
      </c>
      <c r="F2487" s="5">
        <v>499000</v>
      </c>
    </row>
    <row r="2488" spans="1:6" x14ac:dyDescent="0.35">
      <c r="A2488" s="1" t="s">
        <v>6670</v>
      </c>
      <c r="B2488" s="1" t="s">
        <v>6671</v>
      </c>
      <c r="C2488" s="1" t="s">
        <v>4424</v>
      </c>
      <c r="D2488">
        <v>1</v>
      </c>
      <c r="E2488" s="5">
        <v>449000</v>
      </c>
      <c r="F2488" s="5">
        <v>449000</v>
      </c>
    </row>
    <row r="2489" spans="1:6" x14ac:dyDescent="0.35">
      <c r="A2489" s="1" t="s">
        <v>6672</v>
      </c>
      <c r="B2489" s="1" t="s">
        <v>6671</v>
      </c>
      <c r="C2489" s="1" t="s">
        <v>2718</v>
      </c>
      <c r="D2489">
        <v>1</v>
      </c>
      <c r="E2489" s="5">
        <v>59000</v>
      </c>
      <c r="F2489" s="5">
        <v>59000</v>
      </c>
    </row>
    <row r="2490" spans="1:6" x14ac:dyDescent="0.35">
      <c r="A2490" s="1" t="s">
        <v>6673</v>
      </c>
      <c r="B2490" s="1" t="s">
        <v>6674</v>
      </c>
      <c r="C2490" s="1" t="s">
        <v>2869</v>
      </c>
      <c r="D2490">
        <v>2</v>
      </c>
      <c r="E2490" s="5">
        <v>499000</v>
      </c>
      <c r="F2490" s="5">
        <v>998000</v>
      </c>
    </row>
    <row r="2491" spans="1:6" x14ac:dyDescent="0.35">
      <c r="A2491" s="1" t="s">
        <v>6675</v>
      </c>
      <c r="B2491" s="1" t="s">
        <v>6676</v>
      </c>
      <c r="C2491" s="1" t="s">
        <v>2527</v>
      </c>
      <c r="D2491">
        <v>3</v>
      </c>
      <c r="E2491" s="5">
        <v>279000</v>
      </c>
      <c r="F2491" s="5">
        <v>837000</v>
      </c>
    </row>
    <row r="2492" spans="1:6" x14ac:dyDescent="0.35">
      <c r="A2492" s="1" t="s">
        <v>6677</v>
      </c>
      <c r="B2492" s="1" t="s">
        <v>6678</v>
      </c>
      <c r="C2492" s="1" t="s">
        <v>2596</v>
      </c>
      <c r="D2492">
        <v>1</v>
      </c>
      <c r="E2492" s="5">
        <v>89000</v>
      </c>
      <c r="F2492" s="5">
        <v>89000</v>
      </c>
    </row>
    <row r="2493" spans="1:6" x14ac:dyDescent="0.35">
      <c r="A2493" s="1" t="s">
        <v>6679</v>
      </c>
      <c r="B2493" s="1" t="s">
        <v>6678</v>
      </c>
      <c r="C2493" s="1" t="s">
        <v>2638</v>
      </c>
      <c r="D2493">
        <v>1</v>
      </c>
      <c r="E2493" s="5">
        <v>179000</v>
      </c>
      <c r="F2493" s="5">
        <v>179000</v>
      </c>
    </row>
    <row r="2494" spans="1:6" x14ac:dyDescent="0.35">
      <c r="A2494" s="1" t="s">
        <v>6680</v>
      </c>
      <c r="B2494" s="1" t="s">
        <v>6681</v>
      </c>
      <c r="C2494" s="1" t="s">
        <v>4018</v>
      </c>
      <c r="D2494">
        <v>1</v>
      </c>
      <c r="E2494" s="5">
        <v>69000</v>
      </c>
      <c r="F2494" s="5">
        <v>69000</v>
      </c>
    </row>
    <row r="2495" spans="1:6" x14ac:dyDescent="0.35">
      <c r="A2495" s="1" t="s">
        <v>6682</v>
      </c>
      <c r="B2495" s="1" t="s">
        <v>6683</v>
      </c>
      <c r="C2495" s="1" t="s">
        <v>2751</v>
      </c>
      <c r="D2495">
        <v>1</v>
      </c>
      <c r="E2495" s="5">
        <v>129000</v>
      </c>
      <c r="F2495" s="5">
        <v>129000</v>
      </c>
    </row>
    <row r="2496" spans="1:6" x14ac:dyDescent="0.35">
      <c r="A2496" s="1" t="s">
        <v>6684</v>
      </c>
      <c r="B2496" s="1" t="s">
        <v>6685</v>
      </c>
      <c r="C2496" s="1" t="s">
        <v>2485</v>
      </c>
      <c r="D2496">
        <v>1</v>
      </c>
      <c r="E2496" s="5">
        <v>89000</v>
      </c>
      <c r="F2496" s="5">
        <v>89000</v>
      </c>
    </row>
    <row r="2497" spans="1:6" x14ac:dyDescent="0.35">
      <c r="A2497" s="1" t="s">
        <v>6686</v>
      </c>
      <c r="B2497" s="1" t="s">
        <v>6687</v>
      </c>
      <c r="C2497" s="1" t="s">
        <v>2443</v>
      </c>
      <c r="D2497">
        <v>2</v>
      </c>
      <c r="E2497" s="5">
        <v>89000</v>
      </c>
      <c r="F2497" s="5">
        <v>178000</v>
      </c>
    </row>
    <row r="2498" spans="1:6" x14ac:dyDescent="0.35">
      <c r="A2498" s="1" t="s">
        <v>6688</v>
      </c>
      <c r="B2498" s="1" t="s">
        <v>6689</v>
      </c>
      <c r="C2498" s="1" t="s">
        <v>2712</v>
      </c>
      <c r="D2498">
        <v>1</v>
      </c>
      <c r="E2498" s="5">
        <v>229000</v>
      </c>
      <c r="F2498" s="5">
        <v>229000</v>
      </c>
    </row>
    <row r="2499" spans="1:6" x14ac:dyDescent="0.35">
      <c r="A2499" s="1" t="s">
        <v>6690</v>
      </c>
      <c r="B2499" s="1" t="s">
        <v>6691</v>
      </c>
      <c r="C2499" s="1" t="s">
        <v>3547</v>
      </c>
      <c r="D2499">
        <v>1</v>
      </c>
      <c r="E2499" s="5">
        <v>249000</v>
      </c>
      <c r="F2499" s="5">
        <v>249000</v>
      </c>
    </row>
    <row r="2500" spans="1:6" x14ac:dyDescent="0.35">
      <c r="A2500" s="1" t="s">
        <v>6692</v>
      </c>
      <c r="B2500" s="1" t="s">
        <v>6693</v>
      </c>
      <c r="C2500" s="1" t="s">
        <v>3095</v>
      </c>
      <c r="D2500">
        <v>2</v>
      </c>
      <c r="E2500" s="5">
        <v>549000</v>
      </c>
      <c r="F2500" s="5">
        <v>1098000</v>
      </c>
    </row>
    <row r="2501" spans="1:6" x14ac:dyDescent="0.35">
      <c r="A2501" s="1" t="s">
        <v>6694</v>
      </c>
      <c r="B2501" s="1" t="s">
        <v>6695</v>
      </c>
      <c r="C2501" s="1" t="s">
        <v>2953</v>
      </c>
      <c r="D2501">
        <v>1</v>
      </c>
      <c r="E2501" s="5">
        <v>399000</v>
      </c>
      <c r="F2501" s="5">
        <v>399000</v>
      </c>
    </row>
    <row r="2502" spans="1:6" x14ac:dyDescent="0.35">
      <c r="A2502" s="1" t="s">
        <v>6696</v>
      </c>
      <c r="B2502" s="1" t="s">
        <v>6695</v>
      </c>
      <c r="C2502" s="1" t="s">
        <v>2638</v>
      </c>
      <c r="D2502">
        <v>1</v>
      </c>
      <c r="E2502" s="5">
        <v>179000</v>
      </c>
      <c r="F2502" s="5">
        <v>179000</v>
      </c>
    </row>
    <row r="2503" spans="1:6" x14ac:dyDescent="0.35">
      <c r="A2503" s="1" t="s">
        <v>6697</v>
      </c>
      <c r="B2503" s="1" t="s">
        <v>6698</v>
      </c>
      <c r="C2503" s="1" t="s">
        <v>2922</v>
      </c>
      <c r="D2503">
        <v>1</v>
      </c>
      <c r="E2503" s="5">
        <v>49000</v>
      </c>
      <c r="F2503" s="5">
        <v>49000</v>
      </c>
    </row>
    <row r="2504" spans="1:6" x14ac:dyDescent="0.35">
      <c r="A2504" s="1" t="s">
        <v>6699</v>
      </c>
      <c r="B2504" s="1" t="s">
        <v>6700</v>
      </c>
      <c r="C2504" s="1" t="s">
        <v>2751</v>
      </c>
      <c r="D2504">
        <v>2</v>
      </c>
      <c r="E2504" s="5">
        <v>129000</v>
      </c>
      <c r="F2504" s="5">
        <v>258000</v>
      </c>
    </row>
    <row r="2505" spans="1:6" x14ac:dyDescent="0.35">
      <c r="A2505" s="1" t="s">
        <v>6701</v>
      </c>
      <c r="B2505" s="1" t="s">
        <v>6702</v>
      </c>
      <c r="C2505" s="1" t="s">
        <v>2777</v>
      </c>
      <c r="D2505">
        <v>1</v>
      </c>
      <c r="E2505" s="5">
        <v>499000</v>
      </c>
      <c r="F2505" s="5">
        <v>499000</v>
      </c>
    </row>
    <row r="2506" spans="1:6" x14ac:dyDescent="0.35">
      <c r="A2506" s="1" t="s">
        <v>6703</v>
      </c>
      <c r="B2506" s="1" t="s">
        <v>6702</v>
      </c>
      <c r="C2506" s="1" t="s">
        <v>3837</v>
      </c>
      <c r="D2506">
        <v>1</v>
      </c>
      <c r="E2506" s="5">
        <v>329000</v>
      </c>
      <c r="F2506" s="5">
        <v>329000</v>
      </c>
    </row>
    <row r="2507" spans="1:6" x14ac:dyDescent="0.35">
      <c r="A2507" s="1" t="s">
        <v>6704</v>
      </c>
      <c r="B2507" s="1" t="s">
        <v>6705</v>
      </c>
      <c r="C2507" s="1" t="s">
        <v>2642</v>
      </c>
      <c r="D2507">
        <v>1</v>
      </c>
      <c r="E2507" s="5">
        <v>329000</v>
      </c>
      <c r="F2507" s="5">
        <v>329000</v>
      </c>
    </row>
    <row r="2508" spans="1:6" x14ac:dyDescent="0.35">
      <c r="A2508" s="1" t="s">
        <v>6706</v>
      </c>
      <c r="B2508" s="1" t="s">
        <v>6705</v>
      </c>
      <c r="C2508" s="1" t="s">
        <v>2806</v>
      </c>
      <c r="D2508">
        <v>3</v>
      </c>
      <c r="E2508" s="5">
        <v>129000</v>
      </c>
      <c r="F2508" s="5">
        <v>387000</v>
      </c>
    </row>
    <row r="2509" spans="1:6" x14ac:dyDescent="0.35">
      <c r="A2509" s="1" t="s">
        <v>6707</v>
      </c>
      <c r="B2509" s="1" t="s">
        <v>6708</v>
      </c>
      <c r="C2509" s="1" t="s">
        <v>4762</v>
      </c>
      <c r="D2509">
        <v>1</v>
      </c>
      <c r="E2509" s="5">
        <v>149000</v>
      </c>
      <c r="F2509" s="5">
        <v>149000</v>
      </c>
    </row>
    <row r="2510" spans="1:6" x14ac:dyDescent="0.35">
      <c r="A2510" s="1" t="s">
        <v>6709</v>
      </c>
      <c r="B2510" s="1" t="s">
        <v>6708</v>
      </c>
      <c r="C2510" s="1" t="s">
        <v>3269</v>
      </c>
      <c r="D2510">
        <v>1</v>
      </c>
      <c r="E2510" s="5">
        <v>79000</v>
      </c>
      <c r="F2510" s="5">
        <v>79000</v>
      </c>
    </row>
    <row r="2511" spans="1:6" x14ac:dyDescent="0.35">
      <c r="A2511" s="1" t="s">
        <v>6710</v>
      </c>
      <c r="B2511" s="1" t="s">
        <v>6708</v>
      </c>
      <c r="C2511" s="1" t="s">
        <v>2720</v>
      </c>
      <c r="D2511">
        <v>1</v>
      </c>
      <c r="E2511" s="5">
        <v>199000</v>
      </c>
      <c r="F2511" s="5">
        <v>199000</v>
      </c>
    </row>
    <row r="2512" spans="1:6" x14ac:dyDescent="0.35">
      <c r="A2512" s="1" t="s">
        <v>6711</v>
      </c>
      <c r="B2512" s="1" t="s">
        <v>6712</v>
      </c>
      <c r="C2512" s="1" t="s">
        <v>2866</v>
      </c>
      <c r="D2512">
        <v>1</v>
      </c>
      <c r="E2512" s="5">
        <v>199000</v>
      </c>
      <c r="F2512" s="5">
        <v>199000</v>
      </c>
    </row>
    <row r="2513" spans="1:6" x14ac:dyDescent="0.35">
      <c r="A2513" s="1" t="s">
        <v>6713</v>
      </c>
      <c r="B2513" s="1" t="s">
        <v>6712</v>
      </c>
      <c r="C2513" s="1" t="s">
        <v>3671</v>
      </c>
      <c r="D2513">
        <v>1</v>
      </c>
      <c r="E2513" s="5">
        <v>299000</v>
      </c>
      <c r="F2513" s="5">
        <v>299000</v>
      </c>
    </row>
    <row r="2514" spans="1:6" x14ac:dyDescent="0.35">
      <c r="A2514" s="1" t="s">
        <v>6714</v>
      </c>
      <c r="B2514" s="1" t="s">
        <v>6712</v>
      </c>
      <c r="C2514" s="1" t="s">
        <v>2922</v>
      </c>
      <c r="D2514">
        <v>1</v>
      </c>
      <c r="E2514" s="5">
        <v>49000</v>
      </c>
      <c r="F2514" s="5">
        <v>49000</v>
      </c>
    </row>
    <row r="2515" spans="1:6" x14ac:dyDescent="0.35">
      <c r="A2515" s="1" t="s">
        <v>6715</v>
      </c>
      <c r="B2515" s="1" t="s">
        <v>6716</v>
      </c>
      <c r="C2515" s="1" t="s">
        <v>3406</v>
      </c>
      <c r="D2515">
        <v>1</v>
      </c>
      <c r="E2515" s="5">
        <v>299000</v>
      </c>
      <c r="F2515" s="5">
        <v>299000</v>
      </c>
    </row>
    <row r="2516" spans="1:6" x14ac:dyDescent="0.35">
      <c r="A2516" s="1" t="s">
        <v>6717</v>
      </c>
      <c r="B2516" s="1" t="s">
        <v>6716</v>
      </c>
      <c r="C2516" s="1" t="s">
        <v>3676</v>
      </c>
      <c r="D2516">
        <v>1</v>
      </c>
      <c r="E2516" s="5">
        <v>449000</v>
      </c>
      <c r="F2516" s="5">
        <v>449000</v>
      </c>
    </row>
    <row r="2517" spans="1:6" x14ac:dyDescent="0.35">
      <c r="A2517" s="1" t="s">
        <v>6718</v>
      </c>
      <c r="B2517" s="1" t="s">
        <v>6719</v>
      </c>
      <c r="C2517" s="1" t="s">
        <v>2953</v>
      </c>
      <c r="D2517">
        <v>1</v>
      </c>
      <c r="E2517" s="5">
        <v>399000</v>
      </c>
      <c r="F2517" s="5">
        <v>399000</v>
      </c>
    </row>
    <row r="2518" spans="1:6" x14ac:dyDescent="0.35">
      <c r="A2518" s="1" t="s">
        <v>6720</v>
      </c>
      <c r="B2518" s="1" t="s">
        <v>6721</v>
      </c>
      <c r="C2518" s="1" t="s">
        <v>3054</v>
      </c>
      <c r="D2518">
        <v>1</v>
      </c>
      <c r="E2518" s="5">
        <v>129000</v>
      </c>
      <c r="F2518" s="5">
        <v>129000</v>
      </c>
    </row>
    <row r="2519" spans="1:6" x14ac:dyDescent="0.35">
      <c r="A2519" s="1" t="s">
        <v>6722</v>
      </c>
      <c r="B2519" s="1" t="s">
        <v>6723</v>
      </c>
      <c r="C2519" s="1" t="s">
        <v>2879</v>
      </c>
      <c r="D2519">
        <v>1</v>
      </c>
      <c r="E2519" s="5">
        <v>199000</v>
      </c>
      <c r="F2519" s="5">
        <v>199000</v>
      </c>
    </row>
    <row r="2520" spans="1:6" x14ac:dyDescent="0.35">
      <c r="A2520" s="1" t="s">
        <v>6724</v>
      </c>
      <c r="B2520" s="1" t="s">
        <v>6725</v>
      </c>
      <c r="C2520" s="1" t="s">
        <v>3138</v>
      </c>
      <c r="D2520">
        <v>3</v>
      </c>
      <c r="E2520" s="5">
        <v>179000</v>
      </c>
      <c r="F2520" s="5">
        <v>537000</v>
      </c>
    </row>
    <row r="2521" spans="1:6" x14ac:dyDescent="0.35">
      <c r="A2521" s="1" t="s">
        <v>6726</v>
      </c>
      <c r="B2521" s="1" t="s">
        <v>6725</v>
      </c>
      <c r="C2521" s="1" t="s">
        <v>2851</v>
      </c>
      <c r="D2521">
        <v>1</v>
      </c>
      <c r="E2521" s="5">
        <v>199000</v>
      </c>
      <c r="F2521" s="5">
        <v>199000</v>
      </c>
    </row>
    <row r="2522" spans="1:6" x14ac:dyDescent="0.35">
      <c r="A2522" s="1" t="s">
        <v>6727</v>
      </c>
      <c r="B2522" s="1" t="s">
        <v>6728</v>
      </c>
      <c r="C2522" s="1" t="s">
        <v>2726</v>
      </c>
      <c r="D2522">
        <v>1</v>
      </c>
      <c r="E2522" s="5">
        <v>229000</v>
      </c>
      <c r="F2522" s="5">
        <v>229000</v>
      </c>
    </row>
    <row r="2523" spans="1:6" x14ac:dyDescent="0.35">
      <c r="A2523" s="1" t="s">
        <v>6729</v>
      </c>
      <c r="B2523" s="1" t="s">
        <v>6730</v>
      </c>
      <c r="C2523" s="1" t="s">
        <v>3547</v>
      </c>
      <c r="D2523">
        <v>1</v>
      </c>
      <c r="E2523" s="5">
        <v>249000</v>
      </c>
      <c r="F2523" s="5">
        <v>249000</v>
      </c>
    </row>
    <row r="2524" spans="1:6" x14ac:dyDescent="0.35">
      <c r="A2524" s="1" t="s">
        <v>6731</v>
      </c>
      <c r="B2524" s="1" t="s">
        <v>6732</v>
      </c>
      <c r="C2524" s="1" t="s">
        <v>2659</v>
      </c>
      <c r="D2524">
        <v>1</v>
      </c>
      <c r="E2524" s="5">
        <v>449000</v>
      </c>
      <c r="F2524" s="5">
        <v>449000</v>
      </c>
    </row>
    <row r="2525" spans="1:6" x14ac:dyDescent="0.35">
      <c r="A2525" s="1" t="s">
        <v>6733</v>
      </c>
      <c r="B2525" s="1" t="s">
        <v>6732</v>
      </c>
      <c r="C2525" s="1" t="s">
        <v>2712</v>
      </c>
      <c r="D2525">
        <v>2</v>
      </c>
      <c r="E2525" s="5">
        <v>229000</v>
      </c>
      <c r="F2525" s="5">
        <v>458000</v>
      </c>
    </row>
    <row r="2526" spans="1:6" x14ac:dyDescent="0.35">
      <c r="A2526" s="1" t="s">
        <v>6734</v>
      </c>
      <c r="B2526" s="1" t="s">
        <v>6735</v>
      </c>
      <c r="C2526" s="1" t="s">
        <v>2421</v>
      </c>
      <c r="D2526">
        <v>1</v>
      </c>
      <c r="E2526" s="5">
        <v>249000</v>
      </c>
      <c r="F2526" s="5">
        <v>249000</v>
      </c>
    </row>
    <row r="2527" spans="1:6" x14ac:dyDescent="0.35">
      <c r="A2527" s="1" t="s">
        <v>6736</v>
      </c>
      <c r="B2527" s="1" t="s">
        <v>6735</v>
      </c>
      <c r="C2527" s="1" t="s">
        <v>2535</v>
      </c>
      <c r="D2527">
        <v>1</v>
      </c>
      <c r="E2527" s="5">
        <v>499000</v>
      </c>
      <c r="F2527" s="5">
        <v>499000</v>
      </c>
    </row>
    <row r="2528" spans="1:6" x14ac:dyDescent="0.35">
      <c r="A2528" s="1" t="s">
        <v>6737</v>
      </c>
      <c r="B2528" s="1" t="s">
        <v>6735</v>
      </c>
      <c r="C2528" s="1" t="s">
        <v>4230</v>
      </c>
      <c r="D2528">
        <v>1</v>
      </c>
      <c r="E2528" s="5">
        <v>449000</v>
      </c>
      <c r="F2528" s="5">
        <v>449000</v>
      </c>
    </row>
    <row r="2529" spans="1:6" x14ac:dyDescent="0.35">
      <c r="A2529" s="1" t="s">
        <v>6738</v>
      </c>
      <c r="B2529" s="1" t="s">
        <v>6739</v>
      </c>
      <c r="C2529" s="1" t="s">
        <v>3837</v>
      </c>
      <c r="D2529">
        <v>1</v>
      </c>
      <c r="E2529" s="5">
        <v>329000</v>
      </c>
      <c r="F2529" s="5">
        <v>329000</v>
      </c>
    </row>
    <row r="2530" spans="1:6" x14ac:dyDescent="0.35">
      <c r="A2530" s="1" t="s">
        <v>6740</v>
      </c>
      <c r="B2530" s="1" t="s">
        <v>6739</v>
      </c>
      <c r="C2530" s="1" t="s">
        <v>2780</v>
      </c>
      <c r="D2530">
        <v>1</v>
      </c>
      <c r="E2530" s="5">
        <v>449000</v>
      </c>
      <c r="F2530" s="5">
        <v>449000</v>
      </c>
    </row>
    <row r="2531" spans="1:6" x14ac:dyDescent="0.35">
      <c r="A2531" s="1" t="s">
        <v>6741</v>
      </c>
      <c r="B2531" s="1" t="s">
        <v>6742</v>
      </c>
      <c r="C2531" s="1" t="s">
        <v>3568</v>
      </c>
      <c r="D2531">
        <v>1</v>
      </c>
      <c r="E2531" s="5">
        <v>79000</v>
      </c>
      <c r="F2531" s="5">
        <v>79000</v>
      </c>
    </row>
    <row r="2532" spans="1:6" x14ac:dyDescent="0.35">
      <c r="A2532" s="1" t="s">
        <v>6743</v>
      </c>
      <c r="B2532" s="1" t="s">
        <v>6744</v>
      </c>
      <c r="C2532" s="1" t="s">
        <v>3316</v>
      </c>
      <c r="D2532">
        <v>1</v>
      </c>
      <c r="E2532" s="5">
        <v>329000</v>
      </c>
      <c r="F2532" s="5">
        <v>329000</v>
      </c>
    </row>
    <row r="2533" spans="1:6" x14ac:dyDescent="0.35">
      <c r="A2533" s="1" t="s">
        <v>6745</v>
      </c>
      <c r="B2533" s="1" t="s">
        <v>6744</v>
      </c>
      <c r="C2533" s="1" t="s">
        <v>2408</v>
      </c>
      <c r="D2533">
        <v>1</v>
      </c>
      <c r="E2533" s="5">
        <v>349000</v>
      </c>
      <c r="F2533" s="5">
        <v>349000</v>
      </c>
    </row>
    <row r="2534" spans="1:6" x14ac:dyDescent="0.35">
      <c r="A2534" s="1" t="s">
        <v>6746</v>
      </c>
      <c r="B2534" s="1" t="s">
        <v>6747</v>
      </c>
      <c r="C2534" s="1" t="s">
        <v>2770</v>
      </c>
      <c r="D2534">
        <v>1</v>
      </c>
      <c r="E2534" s="5">
        <v>49000</v>
      </c>
      <c r="F2534" s="5">
        <v>49000</v>
      </c>
    </row>
    <row r="2535" spans="1:6" x14ac:dyDescent="0.35">
      <c r="A2535" s="1" t="s">
        <v>6748</v>
      </c>
      <c r="B2535" s="1" t="s">
        <v>6747</v>
      </c>
      <c r="C2535" s="1" t="s">
        <v>4424</v>
      </c>
      <c r="D2535">
        <v>2</v>
      </c>
      <c r="E2535" s="5">
        <v>449000</v>
      </c>
      <c r="F2535" s="5">
        <v>898000</v>
      </c>
    </row>
    <row r="2536" spans="1:6" x14ac:dyDescent="0.35">
      <c r="A2536" s="1" t="s">
        <v>6749</v>
      </c>
      <c r="B2536" s="1" t="s">
        <v>6747</v>
      </c>
      <c r="C2536" s="1" t="s">
        <v>3007</v>
      </c>
      <c r="D2536">
        <v>1</v>
      </c>
      <c r="E2536" s="5">
        <v>79000</v>
      </c>
      <c r="F2536" s="5">
        <v>79000</v>
      </c>
    </row>
    <row r="2537" spans="1:6" x14ac:dyDescent="0.35">
      <c r="A2537" s="1" t="s">
        <v>6750</v>
      </c>
      <c r="B2537" s="1" t="s">
        <v>6751</v>
      </c>
      <c r="C2537" s="1" t="s">
        <v>2794</v>
      </c>
      <c r="D2537">
        <v>1</v>
      </c>
      <c r="E2537" s="5">
        <v>399000</v>
      </c>
      <c r="F2537" s="5">
        <v>399000</v>
      </c>
    </row>
    <row r="2538" spans="1:6" x14ac:dyDescent="0.35">
      <c r="A2538" s="1" t="s">
        <v>6752</v>
      </c>
      <c r="B2538" s="1" t="s">
        <v>6753</v>
      </c>
      <c r="C2538" s="1" t="s">
        <v>4281</v>
      </c>
      <c r="D2538">
        <v>1</v>
      </c>
      <c r="E2538" s="5">
        <v>49000</v>
      </c>
      <c r="F2538" s="5">
        <v>49000</v>
      </c>
    </row>
    <row r="2539" spans="1:6" x14ac:dyDescent="0.35">
      <c r="A2539" s="1" t="s">
        <v>6754</v>
      </c>
      <c r="B2539" s="1" t="s">
        <v>6755</v>
      </c>
      <c r="C2539" s="1" t="s">
        <v>2473</v>
      </c>
      <c r="D2539">
        <v>1</v>
      </c>
      <c r="E2539" s="5">
        <v>499000</v>
      </c>
      <c r="F2539" s="5">
        <v>499000</v>
      </c>
    </row>
    <row r="2540" spans="1:6" x14ac:dyDescent="0.35">
      <c r="A2540" s="1" t="s">
        <v>6756</v>
      </c>
      <c r="B2540" s="1" t="s">
        <v>6757</v>
      </c>
      <c r="C2540" s="1" t="s">
        <v>2489</v>
      </c>
      <c r="D2540">
        <v>1</v>
      </c>
      <c r="E2540" s="5">
        <v>299000</v>
      </c>
      <c r="F2540" s="5">
        <v>299000</v>
      </c>
    </row>
    <row r="2541" spans="1:6" x14ac:dyDescent="0.35">
      <c r="A2541" s="1" t="s">
        <v>6758</v>
      </c>
      <c r="B2541" s="1" t="s">
        <v>6759</v>
      </c>
      <c r="C2541" s="1" t="s">
        <v>3064</v>
      </c>
      <c r="D2541">
        <v>2</v>
      </c>
      <c r="E2541" s="5">
        <v>279000</v>
      </c>
      <c r="F2541" s="5">
        <v>558000</v>
      </c>
    </row>
    <row r="2542" spans="1:6" x14ac:dyDescent="0.35">
      <c r="A2542" s="1" t="s">
        <v>6760</v>
      </c>
      <c r="B2542" s="1" t="s">
        <v>6761</v>
      </c>
      <c r="C2542" s="1" t="s">
        <v>2751</v>
      </c>
      <c r="D2542">
        <v>1</v>
      </c>
      <c r="E2542" s="5">
        <v>129000</v>
      </c>
      <c r="F2542" s="5">
        <v>129000</v>
      </c>
    </row>
    <row r="2543" spans="1:6" x14ac:dyDescent="0.35">
      <c r="A2543" s="1" t="s">
        <v>6762</v>
      </c>
      <c r="B2543" s="1" t="s">
        <v>6763</v>
      </c>
      <c r="C2543" s="1" t="s">
        <v>2854</v>
      </c>
      <c r="D2543">
        <v>1</v>
      </c>
      <c r="E2543" s="5">
        <v>229000</v>
      </c>
      <c r="F2543" s="5">
        <v>229000</v>
      </c>
    </row>
    <row r="2544" spans="1:6" x14ac:dyDescent="0.35">
      <c r="A2544" s="1" t="s">
        <v>6764</v>
      </c>
      <c r="B2544" s="1" t="s">
        <v>6765</v>
      </c>
      <c r="C2544" s="1" t="s">
        <v>2851</v>
      </c>
      <c r="D2544">
        <v>1</v>
      </c>
      <c r="E2544" s="5">
        <v>199000</v>
      </c>
      <c r="F2544" s="5">
        <v>199000</v>
      </c>
    </row>
    <row r="2545" spans="1:6" x14ac:dyDescent="0.35">
      <c r="A2545" s="1" t="s">
        <v>6766</v>
      </c>
      <c r="B2545" s="1" t="s">
        <v>6767</v>
      </c>
      <c r="C2545" s="1" t="s">
        <v>2591</v>
      </c>
      <c r="D2545">
        <v>1</v>
      </c>
      <c r="E2545" s="5">
        <v>299000</v>
      </c>
      <c r="F2545" s="5">
        <v>299000</v>
      </c>
    </row>
    <row r="2546" spans="1:6" x14ac:dyDescent="0.35">
      <c r="A2546" s="1" t="s">
        <v>6768</v>
      </c>
      <c r="B2546" s="1" t="s">
        <v>6769</v>
      </c>
      <c r="C2546" s="1" t="s">
        <v>2448</v>
      </c>
      <c r="D2546">
        <v>1</v>
      </c>
      <c r="E2546" s="5">
        <v>149000</v>
      </c>
      <c r="F2546" s="5">
        <v>149000</v>
      </c>
    </row>
    <row r="2547" spans="1:6" x14ac:dyDescent="0.35">
      <c r="A2547" s="1" t="s">
        <v>6770</v>
      </c>
      <c r="B2547" s="1" t="s">
        <v>6771</v>
      </c>
      <c r="C2547" s="1" t="s">
        <v>2627</v>
      </c>
      <c r="D2547">
        <v>1</v>
      </c>
      <c r="E2547" s="5">
        <v>179000</v>
      </c>
      <c r="F2547" s="5">
        <v>179000</v>
      </c>
    </row>
    <row r="2548" spans="1:6" x14ac:dyDescent="0.35">
      <c r="A2548" s="1" t="s">
        <v>6772</v>
      </c>
      <c r="B2548" s="1" t="s">
        <v>6773</v>
      </c>
      <c r="C2548" s="1" t="s">
        <v>2559</v>
      </c>
      <c r="D2548">
        <v>1</v>
      </c>
      <c r="E2548" s="5">
        <v>129000</v>
      </c>
      <c r="F2548" s="5">
        <v>129000</v>
      </c>
    </row>
    <row r="2549" spans="1:6" x14ac:dyDescent="0.35">
      <c r="A2549" s="1" t="s">
        <v>6774</v>
      </c>
      <c r="B2549" s="1" t="s">
        <v>6773</v>
      </c>
      <c r="C2549" s="1" t="s">
        <v>3041</v>
      </c>
      <c r="D2549">
        <v>2</v>
      </c>
      <c r="E2549" s="5">
        <v>89000</v>
      </c>
      <c r="F2549" s="5">
        <v>178000</v>
      </c>
    </row>
    <row r="2550" spans="1:6" x14ac:dyDescent="0.35">
      <c r="A2550" s="1" t="s">
        <v>6775</v>
      </c>
      <c r="B2550" s="1" t="s">
        <v>6776</v>
      </c>
      <c r="C2550" s="1" t="s">
        <v>2770</v>
      </c>
      <c r="D2550">
        <v>1</v>
      </c>
      <c r="E2550" s="5">
        <v>49000</v>
      </c>
      <c r="F2550" s="5">
        <v>49000</v>
      </c>
    </row>
    <row r="2551" spans="1:6" x14ac:dyDescent="0.35">
      <c r="A2551" s="1" t="s">
        <v>6777</v>
      </c>
      <c r="B2551" s="1" t="s">
        <v>6778</v>
      </c>
      <c r="C2551" s="1" t="s">
        <v>3287</v>
      </c>
      <c r="D2551">
        <v>1</v>
      </c>
      <c r="E2551" s="5">
        <v>229000</v>
      </c>
      <c r="F2551" s="5">
        <v>229000</v>
      </c>
    </row>
    <row r="2552" spans="1:6" x14ac:dyDescent="0.35">
      <c r="A2552" s="1" t="s">
        <v>6779</v>
      </c>
      <c r="B2552" s="1" t="s">
        <v>6780</v>
      </c>
      <c r="C2552" s="1" t="s">
        <v>2448</v>
      </c>
      <c r="D2552">
        <v>1</v>
      </c>
      <c r="E2552" s="5">
        <v>149000</v>
      </c>
      <c r="F2552" s="5">
        <v>149000</v>
      </c>
    </row>
    <row r="2553" spans="1:6" x14ac:dyDescent="0.35">
      <c r="A2553" s="1" t="s">
        <v>6781</v>
      </c>
      <c r="B2553" s="1" t="s">
        <v>6782</v>
      </c>
      <c r="C2553" s="1" t="s">
        <v>2551</v>
      </c>
      <c r="D2553">
        <v>1</v>
      </c>
      <c r="E2553" s="5">
        <v>179000</v>
      </c>
      <c r="F2553" s="5">
        <v>179000</v>
      </c>
    </row>
    <row r="2554" spans="1:6" x14ac:dyDescent="0.35">
      <c r="A2554" s="1" t="s">
        <v>6783</v>
      </c>
      <c r="B2554" s="1" t="s">
        <v>6784</v>
      </c>
      <c r="C2554" s="1" t="s">
        <v>2672</v>
      </c>
      <c r="D2554">
        <v>1</v>
      </c>
      <c r="E2554" s="5">
        <v>349000</v>
      </c>
      <c r="F2554" s="5">
        <v>349000</v>
      </c>
    </row>
    <row r="2555" spans="1:6" x14ac:dyDescent="0.35">
      <c r="A2555" s="1" t="s">
        <v>6785</v>
      </c>
      <c r="B2555" s="1" t="s">
        <v>6784</v>
      </c>
      <c r="C2555" s="1" t="s">
        <v>2761</v>
      </c>
      <c r="D2555">
        <v>1</v>
      </c>
      <c r="E2555" s="5">
        <v>179000</v>
      </c>
      <c r="F2555" s="5">
        <v>179000</v>
      </c>
    </row>
    <row r="2556" spans="1:6" x14ac:dyDescent="0.35">
      <c r="A2556" s="1" t="s">
        <v>6786</v>
      </c>
      <c r="B2556" s="1" t="s">
        <v>6784</v>
      </c>
      <c r="C2556" s="1" t="s">
        <v>2489</v>
      </c>
      <c r="D2556">
        <v>1</v>
      </c>
      <c r="E2556" s="5">
        <v>299000</v>
      </c>
      <c r="F2556" s="5">
        <v>299000</v>
      </c>
    </row>
    <row r="2557" spans="1:6" x14ac:dyDescent="0.35">
      <c r="A2557" s="1" t="s">
        <v>6787</v>
      </c>
      <c r="B2557" s="1" t="s">
        <v>6788</v>
      </c>
      <c r="C2557" s="1" t="s">
        <v>2612</v>
      </c>
      <c r="D2557">
        <v>1</v>
      </c>
      <c r="E2557" s="5">
        <v>149000</v>
      </c>
      <c r="F2557" s="5">
        <v>149000</v>
      </c>
    </row>
    <row r="2558" spans="1:6" x14ac:dyDescent="0.35">
      <c r="A2558" s="1" t="s">
        <v>6789</v>
      </c>
      <c r="B2558" s="1" t="s">
        <v>6790</v>
      </c>
      <c r="C2558" s="1" t="s">
        <v>3425</v>
      </c>
      <c r="D2558">
        <v>1</v>
      </c>
      <c r="E2558" s="5">
        <v>199000</v>
      </c>
      <c r="F2558" s="5">
        <v>199000</v>
      </c>
    </row>
    <row r="2559" spans="1:6" x14ac:dyDescent="0.35">
      <c r="A2559" s="1" t="s">
        <v>6791</v>
      </c>
      <c r="B2559" s="1" t="s">
        <v>6790</v>
      </c>
      <c r="C2559" s="1" t="s">
        <v>2466</v>
      </c>
      <c r="D2559">
        <v>1</v>
      </c>
      <c r="E2559" s="5">
        <v>89000</v>
      </c>
      <c r="F2559" s="5">
        <v>89000</v>
      </c>
    </row>
    <row r="2560" spans="1:6" x14ac:dyDescent="0.35">
      <c r="A2560" s="1" t="s">
        <v>6792</v>
      </c>
      <c r="B2560" s="1" t="s">
        <v>6793</v>
      </c>
      <c r="C2560" s="1" t="s">
        <v>2551</v>
      </c>
      <c r="D2560">
        <v>1</v>
      </c>
      <c r="E2560" s="5">
        <v>179000</v>
      </c>
      <c r="F2560" s="5">
        <v>179000</v>
      </c>
    </row>
    <row r="2561" spans="1:6" x14ac:dyDescent="0.35">
      <c r="A2561" s="1" t="s">
        <v>6794</v>
      </c>
      <c r="B2561" s="1" t="s">
        <v>6795</v>
      </c>
      <c r="C2561" s="1" t="s">
        <v>2389</v>
      </c>
      <c r="D2561">
        <v>1</v>
      </c>
      <c r="E2561" s="5">
        <v>449000</v>
      </c>
      <c r="F2561" s="5">
        <v>449000</v>
      </c>
    </row>
    <row r="2562" spans="1:6" x14ac:dyDescent="0.35">
      <c r="A2562" s="1" t="s">
        <v>6796</v>
      </c>
      <c r="B2562" s="1" t="s">
        <v>6797</v>
      </c>
      <c r="C2562" s="1" t="s">
        <v>2642</v>
      </c>
      <c r="D2562">
        <v>3</v>
      </c>
      <c r="E2562" s="5">
        <v>329000</v>
      </c>
      <c r="F2562" s="5">
        <v>987000</v>
      </c>
    </row>
    <row r="2563" spans="1:6" x14ac:dyDescent="0.35">
      <c r="A2563" s="1" t="s">
        <v>6798</v>
      </c>
      <c r="B2563" s="1" t="s">
        <v>6799</v>
      </c>
      <c r="C2563" s="1" t="s">
        <v>2720</v>
      </c>
      <c r="D2563">
        <v>1</v>
      </c>
      <c r="E2563" s="5">
        <v>199000</v>
      </c>
      <c r="F2563" s="5">
        <v>199000</v>
      </c>
    </row>
    <row r="2564" spans="1:6" x14ac:dyDescent="0.35">
      <c r="A2564" s="1" t="s">
        <v>6800</v>
      </c>
      <c r="B2564" s="1" t="s">
        <v>6801</v>
      </c>
      <c r="C2564" s="1" t="s">
        <v>2704</v>
      </c>
      <c r="D2564">
        <v>2</v>
      </c>
      <c r="E2564" s="5">
        <v>279000</v>
      </c>
      <c r="F2564" s="5">
        <v>558000</v>
      </c>
    </row>
    <row r="2565" spans="1:6" x14ac:dyDescent="0.35">
      <c r="A2565" s="1" t="s">
        <v>6802</v>
      </c>
      <c r="B2565" s="1" t="s">
        <v>6801</v>
      </c>
      <c r="C2565" s="1" t="s">
        <v>2996</v>
      </c>
      <c r="D2565">
        <v>1</v>
      </c>
      <c r="E2565" s="5">
        <v>129000</v>
      </c>
      <c r="F2565" s="5">
        <v>129000</v>
      </c>
    </row>
    <row r="2566" spans="1:6" x14ac:dyDescent="0.35">
      <c r="A2566" s="1" t="s">
        <v>6803</v>
      </c>
      <c r="B2566" s="1" t="s">
        <v>6804</v>
      </c>
      <c r="C2566" s="1" t="s">
        <v>2893</v>
      </c>
      <c r="D2566">
        <v>1</v>
      </c>
      <c r="E2566" s="5">
        <v>399000</v>
      </c>
      <c r="F2566" s="5">
        <v>399000</v>
      </c>
    </row>
    <row r="2567" spans="1:6" x14ac:dyDescent="0.35">
      <c r="A2567" s="1" t="s">
        <v>6805</v>
      </c>
      <c r="B2567" s="1" t="s">
        <v>6804</v>
      </c>
      <c r="C2567" s="1" t="s">
        <v>2826</v>
      </c>
      <c r="D2567">
        <v>1</v>
      </c>
      <c r="E2567" s="5">
        <v>99000</v>
      </c>
      <c r="F2567" s="5">
        <v>99000</v>
      </c>
    </row>
    <row r="2568" spans="1:6" x14ac:dyDescent="0.35">
      <c r="A2568" s="1" t="s">
        <v>6806</v>
      </c>
      <c r="B2568" s="1" t="s">
        <v>6804</v>
      </c>
      <c r="C2568" s="1" t="s">
        <v>4146</v>
      </c>
      <c r="D2568">
        <v>1</v>
      </c>
      <c r="E2568" s="5">
        <v>329000</v>
      </c>
      <c r="F2568" s="5">
        <v>329000</v>
      </c>
    </row>
    <row r="2569" spans="1:6" x14ac:dyDescent="0.35">
      <c r="A2569" s="1" t="s">
        <v>6807</v>
      </c>
      <c r="B2569" s="1" t="s">
        <v>6808</v>
      </c>
      <c r="C2569" s="1" t="s">
        <v>2672</v>
      </c>
      <c r="D2569">
        <v>1</v>
      </c>
      <c r="E2569" s="5">
        <v>349000</v>
      </c>
      <c r="F2569" s="5">
        <v>349000</v>
      </c>
    </row>
    <row r="2570" spans="1:6" x14ac:dyDescent="0.35">
      <c r="A2570" s="1" t="s">
        <v>6809</v>
      </c>
      <c r="B2570" s="1" t="s">
        <v>6808</v>
      </c>
      <c r="C2570" s="1" t="s">
        <v>2919</v>
      </c>
      <c r="D2570">
        <v>2</v>
      </c>
      <c r="E2570" s="5">
        <v>179000</v>
      </c>
      <c r="F2570" s="5">
        <v>358000</v>
      </c>
    </row>
    <row r="2571" spans="1:6" x14ac:dyDescent="0.35">
      <c r="A2571" s="1" t="s">
        <v>6810</v>
      </c>
      <c r="B2571" s="1" t="s">
        <v>6811</v>
      </c>
      <c r="C2571" s="1" t="s">
        <v>2740</v>
      </c>
      <c r="D2571">
        <v>1</v>
      </c>
      <c r="E2571" s="5">
        <v>199000</v>
      </c>
      <c r="F2571" s="5">
        <v>199000</v>
      </c>
    </row>
    <row r="2572" spans="1:6" x14ac:dyDescent="0.35">
      <c r="A2572" s="1" t="s">
        <v>6812</v>
      </c>
      <c r="B2572" s="1" t="s">
        <v>6813</v>
      </c>
      <c r="C2572" s="1" t="s">
        <v>3659</v>
      </c>
      <c r="D2572">
        <v>1</v>
      </c>
      <c r="E2572" s="5">
        <v>299000</v>
      </c>
      <c r="F2572" s="5">
        <v>299000</v>
      </c>
    </row>
    <row r="2573" spans="1:6" x14ac:dyDescent="0.35">
      <c r="A2573" s="1" t="s">
        <v>6814</v>
      </c>
      <c r="B2573" s="1" t="s">
        <v>6815</v>
      </c>
      <c r="C2573" s="1" t="s">
        <v>2840</v>
      </c>
      <c r="D2573">
        <v>2</v>
      </c>
      <c r="E2573" s="5">
        <v>279000</v>
      </c>
      <c r="F2573" s="5">
        <v>558000</v>
      </c>
    </row>
    <row r="2574" spans="1:6" x14ac:dyDescent="0.35">
      <c r="A2574" s="1" t="s">
        <v>6816</v>
      </c>
      <c r="B2574" s="1" t="s">
        <v>6815</v>
      </c>
      <c r="C2574" s="1" t="s">
        <v>2405</v>
      </c>
      <c r="D2574">
        <v>1</v>
      </c>
      <c r="E2574" s="5">
        <v>179000</v>
      </c>
      <c r="F2574" s="5">
        <v>179000</v>
      </c>
    </row>
    <row r="2575" spans="1:6" x14ac:dyDescent="0.35">
      <c r="A2575" s="1" t="s">
        <v>6817</v>
      </c>
      <c r="B2575" s="1" t="s">
        <v>6815</v>
      </c>
      <c r="C2575" s="1" t="s">
        <v>2535</v>
      </c>
      <c r="D2575">
        <v>1</v>
      </c>
      <c r="E2575" s="5">
        <v>499000</v>
      </c>
      <c r="F2575" s="5">
        <v>499000</v>
      </c>
    </row>
    <row r="2576" spans="1:6" x14ac:dyDescent="0.35">
      <c r="A2576" s="1" t="s">
        <v>6818</v>
      </c>
      <c r="B2576" s="1" t="s">
        <v>6819</v>
      </c>
      <c r="C2576" s="1" t="s">
        <v>2922</v>
      </c>
      <c r="D2576">
        <v>1</v>
      </c>
      <c r="E2576" s="5">
        <v>49000</v>
      </c>
      <c r="F2576" s="5">
        <v>49000</v>
      </c>
    </row>
    <row r="2577" spans="1:6" x14ac:dyDescent="0.35">
      <c r="A2577" s="1" t="s">
        <v>6820</v>
      </c>
      <c r="B2577" s="1" t="s">
        <v>6819</v>
      </c>
      <c r="C2577" s="1" t="s">
        <v>2898</v>
      </c>
      <c r="D2577">
        <v>1</v>
      </c>
      <c r="E2577" s="5">
        <v>49000</v>
      </c>
      <c r="F2577" s="5">
        <v>49000</v>
      </c>
    </row>
    <row r="2578" spans="1:6" x14ac:dyDescent="0.35">
      <c r="A2578" s="1" t="s">
        <v>6821</v>
      </c>
      <c r="B2578" s="1" t="s">
        <v>6822</v>
      </c>
      <c r="C2578" s="1" t="s">
        <v>2993</v>
      </c>
      <c r="D2578">
        <v>1</v>
      </c>
      <c r="E2578" s="5">
        <v>349000</v>
      </c>
      <c r="F2578" s="5">
        <v>349000</v>
      </c>
    </row>
    <row r="2579" spans="1:6" x14ac:dyDescent="0.35">
      <c r="A2579" s="1" t="s">
        <v>6823</v>
      </c>
      <c r="B2579" s="1" t="s">
        <v>6824</v>
      </c>
      <c r="C2579" s="1" t="s">
        <v>3676</v>
      </c>
      <c r="D2579">
        <v>1</v>
      </c>
      <c r="E2579" s="5">
        <v>449000</v>
      </c>
      <c r="F2579" s="5">
        <v>449000</v>
      </c>
    </row>
    <row r="2580" spans="1:6" x14ac:dyDescent="0.35">
      <c r="A2580" s="1" t="s">
        <v>6825</v>
      </c>
      <c r="B2580" s="1" t="s">
        <v>6824</v>
      </c>
      <c r="C2580" s="1" t="s">
        <v>2959</v>
      </c>
      <c r="D2580">
        <v>2</v>
      </c>
      <c r="E2580" s="5">
        <v>549000</v>
      </c>
      <c r="F2580" s="5">
        <v>1098000</v>
      </c>
    </row>
    <row r="2581" spans="1:6" x14ac:dyDescent="0.35">
      <c r="A2581" s="1" t="s">
        <v>6826</v>
      </c>
      <c r="B2581" s="1" t="s">
        <v>6824</v>
      </c>
      <c r="C2581" s="1" t="s">
        <v>2773</v>
      </c>
      <c r="D2581">
        <v>1</v>
      </c>
      <c r="E2581" s="5">
        <v>49000</v>
      </c>
      <c r="F2581" s="5">
        <v>49000</v>
      </c>
    </row>
    <row r="2582" spans="1:6" x14ac:dyDescent="0.35">
      <c r="A2582" s="1" t="s">
        <v>6827</v>
      </c>
      <c r="B2582" s="1" t="s">
        <v>6828</v>
      </c>
      <c r="C2582" s="1" t="s">
        <v>2866</v>
      </c>
      <c r="D2582">
        <v>1</v>
      </c>
      <c r="E2582" s="5">
        <v>199000</v>
      </c>
      <c r="F2582" s="5">
        <v>199000</v>
      </c>
    </row>
    <row r="2583" spans="1:6" x14ac:dyDescent="0.35">
      <c r="A2583" s="1" t="s">
        <v>6829</v>
      </c>
      <c r="B2583" s="1" t="s">
        <v>6830</v>
      </c>
      <c r="C2583" s="1" t="s">
        <v>3595</v>
      </c>
      <c r="D2583">
        <v>1</v>
      </c>
      <c r="E2583" s="5">
        <v>119000</v>
      </c>
      <c r="F2583" s="5">
        <v>119000</v>
      </c>
    </row>
    <row r="2584" spans="1:6" x14ac:dyDescent="0.35">
      <c r="A2584" s="1" t="s">
        <v>6831</v>
      </c>
      <c r="B2584" s="1" t="s">
        <v>6832</v>
      </c>
      <c r="C2584" s="1" t="s">
        <v>3536</v>
      </c>
      <c r="D2584">
        <v>1</v>
      </c>
      <c r="E2584" s="5">
        <v>119000</v>
      </c>
      <c r="F2584" s="5">
        <v>119000</v>
      </c>
    </row>
    <row r="2585" spans="1:6" x14ac:dyDescent="0.35">
      <c r="A2585" s="1" t="s">
        <v>6833</v>
      </c>
      <c r="B2585" s="1" t="s">
        <v>6834</v>
      </c>
      <c r="C2585" s="1" t="s">
        <v>3547</v>
      </c>
      <c r="D2585">
        <v>1</v>
      </c>
      <c r="E2585" s="5">
        <v>249000</v>
      </c>
      <c r="F2585" s="5">
        <v>249000</v>
      </c>
    </row>
    <row r="2586" spans="1:6" x14ac:dyDescent="0.35">
      <c r="A2586" s="1" t="s">
        <v>6835</v>
      </c>
      <c r="B2586" s="1" t="s">
        <v>6836</v>
      </c>
      <c r="C2586" s="1" t="s">
        <v>3266</v>
      </c>
      <c r="D2586">
        <v>2</v>
      </c>
      <c r="E2586" s="5">
        <v>179000</v>
      </c>
      <c r="F2586" s="5">
        <v>358000</v>
      </c>
    </row>
    <row r="2587" spans="1:6" x14ac:dyDescent="0.35">
      <c r="A2587" s="1" t="s">
        <v>6837</v>
      </c>
      <c r="B2587" s="1" t="s">
        <v>6836</v>
      </c>
      <c r="C2587" s="1" t="s">
        <v>2720</v>
      </c>
      <c r="D2587">
        <v>1</v>
      </c>
      <c r="E2587" s="5">
        <v>199000</v>
      </c>
      <c r="F2587" s="5">
        <v>199000</v>
      </c>
    </row>
    <row r="2588" spans="1:6" x14ac:dyDescent="0.35">
      <c r="A2588" s="1" t="s">
        <v>6838</v>
      </c>
      <c r="B2588" s="1" t="s">
        <v>6836</v>
      </c>
      <c r="C2588" s="1" t="s">
        <v>2634</v>
      </c>
      <c r="D2588">
        <v>1</v>
      </c>
      <c r="E2588" s="5">
        <v>49000</v>
      </c>
      <c r="F2588" s="5">
        <v>49000</v>
      </c>
    </row>
    <row r="2589" spans="1:6" x14ac:dyDescent="0.35">
      <c r="A2589" s="1" t="s">
        <v>6839</v>
      </c>
      <c r="B2589" s="1" t="s">
        <v>6840</v>
      </c>
      <c r="C2589" s="1" t="s">
        <v>3410</v>
      </c>
      <c r="D2589">
        <v>1</v>
      </c>
      <c r="E2589" s="5">
        <v>69000</v>
      </c>
      <c r="F2589" s="5">
        <v>69000</v>
      </c>
    </row>
    <row r="2590" spans="1:6" x14ac:dyDescent="0.35">
      <c r="A2590" s="1" t="s">
        <v>6841</v>
      </c>
      <c r="B2590" s="1" t="s">
        <v>6840</v>
      </c>
      <c r="C2590" s="1" t="s">
        <v>3266</v>
      </c>
      <c r="D2590">
        <v>2</v>
      </c>
      <c r="E2590" s="5">
        <v>179000</v>
      </c>
      <c r="F2590" s="5">
        <v>358000</v>
      </c>
    </row>
    <row r="2591" spans="1:6" x14ac:dyDescent="0.35">
      <c r="A2591" s="1" t="s">
        <v>6842</v>
      </c>
      <c r="B2591" s="1" t="s">
        <v>6840</v>
      </c>
      <c r="C2591" s="1" t="s">
        <v>2983</v>
      </c>
      <c r="D2591">
        <v>1</v>
      </c>
      <c r="E2591" s="5">
        <v>99000</v>
      </c>
      <c r="F2591" s="5">
        <v>99000</v>
      </c>
    </row>
    <row r="2592" spans="1:6" x14ac:dyDescent="0.35">
      <c r="A2592" s="1" t="s">
        <v>6843</v>
      </c>
      <c r="B2592" s="1" t="s">
        <v>6844</v>
      </c>
      <c r="C2592" s="1" t="s">
        <v>2631</v>
      </c>
      <c r="D2592">
        <v>1</v>
      </c>
      <c r="E2592" s="5">
        <v>299000</v>
      </c>
      <c r="F2592" s="5">
        <v>299000</v>
      </c>
    </row>
    <row r="2593" spans="1:6" x14ac:dyDescent="0.35">
      <c r="A2593" s="1" t="s">
        <v>6845</v>
      </c>
      <c r="B2593" s="1" t="s">
        <v>6846</v>
      </c>
      <c r="C2593" s="1" t="s">
        <v>3083</v>
      </c>
      <c r="D2593">
        <v>3</v>
      </c>
      <c r="E2593" s="5">
        <v>99000</v>
      </c>
      <c r="F2593" s="5">
        <v>297000</v>
      </c>
    </row>
    <row r="2594" spans="1:6" x14ac:dyDescent="0.35">
      <c r="A2594" s="1" t="s">
        <v>6847</v>
      </c>
      <c r="B2594" s="1" t="s">
        <v>6846</v>
      </c>
      <c r="C2594" s="1" t="s">
        <v>2588</v>
      </c>
      <c r="D2594">
        <v>1</v>
      </c>
      <c r="E2594" s="5">
        <v>279000</v>
      </c>
      <c r="F2594" s="5">
        <v>279000</v>
      </c>
    </row>
    <row r="2595" spans="1:6" x14ac:dyDescent="0.35">
      <c r="A2595" s="1" t="s">
        <v>6848</v>
      </c>
      <c r="B2595" s="1" t="s">
        <v>6846</v>
      </c>
      <c r="C2595" s="1" t="s">
        <v>2392</v>
      </c>
      <c r="D2595">
        <v>2</v>
      </c>
      <c r="E2595" s="5">
        <v>329000</v>
      </c>
      <c r="F2595" s="5">
        <v>658000</v>
      </c>
    </row>
    <row r="2596" spans="1:6" x14ac:dyDescent="0.35">
      <c r="A2596" s="1" t="s">
        <v>6849</v>
      </c>
      <c r="B2596" s="1" t="s">
        <v>6850</v>
      </c>
      <c r="C2596" s="1" t="s">
        <v>3903</v>
      </c>
      <c r="D2596">
        <v>1</v>
      </c>
      <c r="E2596" s="5">
        <v>229000</v>
      </c>
      <c r="F2596" s="5">
        <v>229000</v>
      </c>
    </row>
    <row r="2597" spans="1:6" x14ac:dyDescent="0.35">
      <c r="A2597" s="1" t="s">
        <v>6851</v>
      </c>
      <c r="B2597" s="1" t="s">
        <v>6852</v>
      </c>
      <c r="C2597" s="1" t="s">
        <v>3193</v>
      </c>
      <c r="D2597">
        <v>1</v>
      </c>
      <c r="E2597" s="5">
        <v>299000</v>
      </c>
      <c r="F2597" s="5">
        <v>299000</v>
      </c>
    </row>
    <row r="2598" spans="1:6" x14ac:dyDescent="0.35">
      <c r="A2598" s="1" t="s">
        <v>6853</v>
      </c>
      <c r="B2598" s="1" t="s">
        <v>6852</v>
      </c>
      <c r="C2598" s="1" t="s">
        <v>2801</v>
      </c>
      <c r="D2598">
        <v>1</v>
      </c>
      <c r="E2598" s="5">
        <v>399000</v>
      </c>
      <c r="F2598" s="5">
        <v>399000</v>
      </c>
    </row>
    <row r="2599" spans="1:6" x14ac:dyDescent="0.35">
      <c r="A2599" s="1" t="s">
        <v>6854</v>
      </c>
      <c r="B2599" s="1" t="s">
        <v>6852</v>
      </c>
      <c r="C2599" s="1" t="s">
        <v>2642</v>
      </c>
      <c r="D2599">
        <v>1</v>
      </c>
      <c r="E2599" s="5">
        <v>329000</v>
      </c>
      <c r="F2599" s="5">
        <v>329000</v>
      </c>
    </row>
    <row r="2600" spans="1:6" x14ac:dyDescent="0.35">
      <c r="A2600" s="1" t="s">
        <v>6855</v>
      </c>
      <c r="B2600" s="1" t="s">
        <v>6856</v>
      </c>
      <c r="C2600" s="1" t="s">
        <v>3241</v>
      </c>
      <c r="D2600">
        <v>2</v>
      </c>
      <c r="E2600" s="5">
        <v>549000</v>
      </c>
      <c r="F2600" s="5">
        <v>1098000</v>
      </c>
    </row>
    <row r="2601" spans="1:6" x14ac:dyDescent="0.35">
      <c r="A2601" s="1" t="s">
        <v>6857</v>
      </c>
      <c r="B2601" s="1" t="s">
        <v>6858</v>
      </c>
      <c r="C2601" s="1" t="s">
        <v>2594</v>
      </c>
      <c r="D2601">
        <v>1</v>
      </c>
      <c r="E2601" s="5">
        <v>249000</v>
      </c>
      <c r="F2601" s="5">
        <v>249000</v>
      </c>
    </row>
    <row r="2602" spans="1:6" x14ac:dyDescent="0.35">
      <c r="A2602" s="1" t="s">
        <v>6859</v>
      </c>
      <c r="B2602" s="1" t="s">
        <v>6860</v>
      </c>
      <c r="C2602" s="1" t="s">
        <v>2636</v>
      </c>
      <c r="D2602">
        <v>1</v>
      </c>
      <c r="E2602" s="5">
        <v>229000</v>
      </c>
      <c r="F2602" s="5">
        <v>229000</v>
      </c>
    </row>
    <row r="2603" spans="1:6" x14ac:dyDescent="0.35">
      <c r="A2603" s="1" t="s">
        <v>6861</v>
      </c>
      <c r="B2603" s="1" t="s">
        <v>6860</v>
      </c>
      <c r="C2603" s="1" t="s">
        <v>3536</v>
      </c>
      <c r="D2603">
        <v>1</v>
      </c>
      <c r="E2603" s="5">
        <v>119000</v>
      </c>
      <c r="F2603" s="5">
        <v>119000</v>
      </c>
    </row>
    <row r="2604" spans="1:6" x14ac:dyDescent="0.35">
      <c r="A2604" s="1" t="s">
        <v>6862</v>
      </c>
      <c r="B2604" s="1" t="s">
        <v>6860</v>
      </c>
      <c r="C2604" s="1" t="s">
        <v>2662</v>
      </c>
      <c r="D2604">
        <v>1</v>
      </c>
      <c r="E2604" s="5">
        <v>149000</v>
      </c>
      <c r="F2604" s="5">
        <v>149000</v>
      </c>
    </row>
    <row r="2605" spans="1:6" x14ac:dyDescent="0.35">
      <c r="A2605" s="1" t="s">
        <v>6863</v>
      </c>
      <c r="B2605" s="1" t="s">
        <v>6864</v>
      </c>
      <c r="C2605" s="1" t="s">
        <v>5047</v>
      </c>
      <c r="D2605">
        <v>1</v>
      </c>
      <c r="E2605" s="5">
        <v>129000</v>
      </c>
      <c r="F2605" s="5">
        <v>129000</v>
      </c>
    </row>
    <row r="2606" spans="1:6" x14ac:dyDescent="0.35">
      <c r="A2606" s="1" t="s">
        <v>6865</v>
      </c>
      <c r="B2606" s="1" t="s">
        <v>6864</v>
      </c>
      <c r="C2606" s="1" t="s">
        <v>3454</v>
      </c>
      <c r="D2606">
        <v>1</v>
      </c>
      <c r="E2606" s="5">
        <v>199000</v>
      </c>
      <c r="F2606" s="5">
        <v>199000</v>
      </c>
    </row>
    <row r="2607" spans="1:6" x14ac:dyDescent="0.35">
      <c r="A2607" s="1" t="s">
        <v>6866</v>
      </c>
      <c r="B2607" s="1" t="s">
        <v>6864</v>
      </c>
      <c r="C2607" s="1" t="s">
        <v>3659</v>
      </c>
      <c r="D2607">
        <v>1</v>
      </c>
      <c r="E2607" s="5">
        <v>299000</v>
      </c>
      <c r="F2607" s="5">
        <v>299000</v>
      </c>
    </row>
    <row r="2608" spans="1:6" x14ac:dyDescent="0.35">
      <c r="A2608" s="1" t="s">
        <v>6867</v>
      </c>
      <c r="B2608" s="1" t="s">
        <v>6868</v>
      </c>
      <c r="C2608" s="1" t="s">
        <v>3015</v>
      </c>
      <c r="D2608">
        <v>1</v>
      </c>
      <c r="E2608" s="5">
        <v>179000</v>
      </c>
      <c r="F2608" s="5">
        <v>179000</v>
      </c>
    </row>
    <row r="2609" spans="1:6" x14ac:dyDescent="0.35">
      <c r="A2609" s="1" t="s">
        <v>6869</v>
      </c>
      <c r="B2609" s="1" t="s">
        <v>6870</v>
      </c>
      <c r="C2609" s="1" t="s">
        <v>2603</v>
      </c>
      <c r="D2609">
        <v>2</v>
      </c>
      <c r="E2609" s="5">
        <v>179000</v>
      </c>
      <c r="F2609" s="5">
        <v>358000</v>
      </c>
    </row>
    <row r="2610" spans="1:6" x14ac:dyDescent="0.35">
      <c r="A2610" s="1" t="s">
        <v>6871</v>
      </c>
      <c r="B2610" s="1" t="s">
        <v>6870</v>
      </c>
      <c r="C2610" s="1" t="s">
        <v>3069</v>
      </c>
      <c r="D2610">
        <v>1</v>
      </c>
      <c r="E2610" s="5">
        <v>179000</v>
      </c>
      <c r="F2610" s="5">
        <v>179000</v>
      </c>
    </row>
    <row r="2611" spans="1:6" x14ac:dyDescent="0.35">
      <c r="A2611" s="1" t="s">
        <v>6872</v>
      </c>
      <c r="B2611" s="1" t="s">
        <v>6873</v>
      </c>
      <c r="C2611" s="1" t="s">
        <v>3125</v>
      </c>
      <c r="D2611">
        <v>1</v>
      </c>
      <c r="E2611" s="5">
        <v>89000</v>
      </c>
      <c r="F2611" s="5">
        <v>89000</v>
      </c>
    </row>
    <row r="2612" spans="1:6" x14ac:dyDescent="0.35">
      <c r="A2612" s="1" t="s">
        <v>6874</v>
      </c>
      <c r="B2612" s="1" t="s">
        <v>6873</v>
      </c>
      <c r="C2612" s="1" t="s">
        <v>2993</v>
      </c>
      <c r="D2612">
        <v>1</v>
      </c>
      <c r="E2612" s="5">
        <v>349000</v>
      </c>
      <c r="F2612" s="5">
        <v>349000</v>
      </c>
    </row>
    <row r="2613" spans="1:6" x14ac:dyDescent="0.35">
      <c r="A2613" s="1" t="s">
        <v>6875</v>
      </c>
      <c r="B2613" s="1" t="s">
        <v>6873</v>
      </c>
      <c r="C2613" s="1" t="s">
        <v>2482</v>
      </c>
      <c r="D2613">
        <v>1</v>
      </c>
      <c r="E2613" s="5">
        <v>119000</v>
      </c>
      <c r="F2613" s="5">
        <v>119000</v>
      </c>
    </row>
    <row r="2614" spans="1:6" x14ac:dyDescent="0.35">
      <c r="A2614" s="1" t="s">
        <v>6876</v>
      </c>
      <c r="B2614" s="1" t="s">
        <v>6877</v>
      </c>
      <c r="C2614" s="1" t="s">
        <v>3136</v>
      </c>
      <c r="D2614">
        <v>1</v>
      </c>
      <c r="E2614" s="5">
        <v>119000</v>
      </c>
      <c r="F2614" s="5">
        <v>119000</v>
      </c>
    </row>
    <row r="2615" spans="1:6" x14ac:dyDescent="0.35">
      <c r="A2615" s="1" t="s">
        <v>6878</v>
      </c>
      <c r="B2615" s="1" t="s">
        <v>6877</v>
      </c>
      <c r="C2615" s="1" t="s">
        <v>2497</v>
      </c>
      <c r="D2615">
        <v>2</v>
      </c>
      <c r="E2615" s="5">
        <v>549000</v>
      </c>
      <c r="F2615" s="5">
        <v>1098000</v>
      </c>
    </row>
    <row r="2616" spans="1:6" x14ac:dyDescent="0.35">
      <c r="A2616" s="1" t="s">
        <v>6879</v>
      </c>
      <c r="B2616" s="1" t="s">
        <v>6880</v>
      </c>
      <c r="C2616" s="1" t="s">
        <v>2463</v>
      </c>
      <c r="D2616">
        <v>1</v>
      </c>
      <c r="E2616" s="5">
        <v>179000</v>
      </c>
      <c r="F2616" s="5">
        <v>179000</v>
      </c>
    </row>
    <row r="2617" spans="1:6" x14ac:dyDescent="0.35">
      <c r="A2617" s="1" t="s">
        <v>6881</v>
      </c>
      <c r="B2617" s="1" t="s">
        <v>6882</v>
      </c>
      <c r="C2617" s="1" t="s">
        <v>2726</v>
      </c>
      <c r="D2617">
        <v>1</v>
      </c>
      <c r="E2617" s="5">
        <v>229000</v>
      </c>
      <c r="F2617" s="5">
        <v>229000</v>
      </c>
    </row>
    <row r="2618" spans="1:6" x14ac:dyDescent="0.35">
      <c r="A2618" s="1" t="s">
        <v>6883</v>
      </c>
      <c r="B2618" s="1" t="s">
        <v>6884</v>
      </c>
      <c r="C2618" s="1" t="s">
        <v>2530</v>
      </c>
      <c r="D2618">
        <v>1</v>
      </c>
      <c r="E2618" s="5">
        <v>399000</v>
      </c>
      <c r="F2618" s="5">
        <v>399000</v>
      </c>
    </row>
    <row r="2619" spans="1:6" x14ac:dyDescent="0.35">
      <c r="A2619" s="1" t="s">
        <v>6885</v>
      </c>
      <c r="B2619" s="1" t="s">
        <v>6886</v>
      </c>
      <c r="C2619" s="1" t="s">
        <v>3074</v>
      </c>
      <c r="D2619">
        <v>2</v>
      </c>
      <c r="E2619" s="5">
        <v>229000</v>
      </c>
      <c r="F2619" s="5">
        <v>458000</v>
      </c>
    </row>
    <row r="2620" spans="1:6" x14ac:dyDescent="0.35">
      <c r="A2620" s="1" t="s">
        <v>6887</v>
      </c>
      <c r="B2620" s="1" t="s">
        <v>6886</v>
      </c>
      <c r="C2620" s="1" t="s">
        <v>2866</v>
      </c>
      <c r="D2620">
        <v>1</v>
      </c>
      <c r="E2620" s="5">
        <v>199000</v>
      </c>
      <c r="F2620" s="5">
        <v>199000</v>
      </c>
    </row>
    <row r="2621" spans="1:6" x14ac:dyDescent="0.35">
      <c r="A2621" s="1" t="s">
        <v>6888</v>
      </c>
      <c r="B2621" s="1" t="s">
        <v>6889</v>
      </c>
      <c r="C2621" s="1" t="s">
        <v>3125</v>
      </c>
      <c r="D2621">
        <v>1</v>
      </c>
      <c r="E2621" s="5">
        <v>89000</v>
      </c>
      <c r="F2621" s="5">
        <v>89000</v>
      </c>
    </row>
    <row r="2622" spans="1:6" x14ac:dyDescent="0.35">
      <c r="A2622" s="1" t="s">
        <v>6890</v>
      </c>
      <c r="B2622" s="1" t="s">
        <v>6889</v>
      </c>
      <c r="C2622" s="1" t="s">
        <v>3031</v>
      </c>
      <c r="D2622">
        <v>1</v>
      </c>
      <c r="E2622" s="5">
        <v>69000</v>
      </c>
      <c r="F2622" s="5">
        <v>69000</v>
      </c>
    </row>
    <row r="2623" spans="1:6" x14ac:dyDescent="0.35">
      <c r="A2623" s="1" t="s">
        <v>6891</v>
      </c>
      <c r="B2623" s="1" t="s">
        <v>6892</v>
      </c>
      <c r="C2623" s="1" t="s">
        <v>2466</v>
      </c>
      <c r="D2623">
        <v>1</v>
      </c>
      <c r="E2623" s="5">
        <v>89000</v>
      </c>
      <c r="F2623" s="5">
        <v>89000</v>
      </c>
    </row>
    <row r="2624" spans="1:6" x14ac:dyDescent="0.35">
      <c r="A2624" s="1" t="s">
        <v>6893</v>
      </c>
      <c r="B2624" s="1" t="s">
        <v>6892</v>
      </c>
      <c r="C2624" s="1" t="s">
        <v>2535</v>
      </c>
      <c r="D2624">
        <v>1</v>
      </c>
      <c r="E2624" s="5">
        <v>499000</v>
      </c>
      <c r="F2624" s="5">
        <v>499000</v>
      </c>
    </row>
    <row r="2625" spans="1:6" x14ac:dyDescent="0.35">
      <c r="A2625" s="1" t="s">
        <v>6894</v>
      </c>
      <c r="B2625" s="1" t="s">
        <v>6895</v>
      </c>
      <c r="C2625" s="1" t="s">
        <v>2996</v>
      </c>
      <c r="D2625">
        <v>1</v>
      </c>
      <c r="E2625" s="5">
        <v>129000</v>
      </c>
      <c r="F2625" s="5">
        <v>129000</v>
      </c>
    </row>
    <row r="2626" spans="1:6" x14ac:dyDescent="0.35">
      <c r="A2626" s="1" t="s">
        <v>6896</v>
      </c>
      <c r="B2626" s="1" t="s">
        <v>6897</v>
      </c>
      <c r="C2626" s="1" t="s">
        <v>3701</v>
      </c>
      <c r="D2626">
        <v>2</v>
      </c>
      <c r="E2626" s="5">
        <v>399000</v>
      </c>
      <c r="F2626" s="5">
        <v>798000</v>
      </c>
    </row>
    <row r="2627" spans="1:6" x14ac:dyDescent="0.35">
      <c r="A2627" s="1" t="s">
        <v>6898</v>
      </c>
      <c r="B2627" s="1" t="s">
        <v>6899</v>
      </c>
      <c r="C2627" s="1" t="s">
        <v>2413</v>
      </c>
      <c r="D2627">
        <v>1</v>
      </c>
      <c r="E2627" s="5">
        <v>129000</v>
      </c>
      <c r="F2627" s="5">
        <v>129000</v>
      </c>
    </row>
    <row r="2628" spans="1:6" x14ac:dyDescent="0.35">
      <c r="A2628" s="1" t="s">
        <v>6900</v>
      </c>
      <c r="B2628" s="1" t="s">
        <v>6901</v>
      </c>
      <c r="C2628" s="1" t="s">
        <v>3316</v>
      </c>
      <c r="D2628">
        <v>1</v>
      </c>
      <c r="E2628" s="5">
        <v>329000</v>
      </c>
      <c r="F2628" s="5">
        <v>329000</v>
      </c>
    </row>
    <row r="2629" spans="1:6" x14ac:dyDescent="0.35">
      <c r="A2629" s="1" t="s">
        <v>6902</v>
      </c>
      <c r="B2629" s="1" t="s">
        <v>6903</v>
      </c>
      <c r="C2629" s="1" t="s">
        <v>2470</v>
      </c>
      <c r="D2629">
        <v>1</v>
      </c>
      <c r="E2629" s="5">
        <v>229000</v>
      </c>
      <c r="F2629" s="5">
        <v>229000</v>
      </c>
    </row>
    <row r="2630" spans="1:6" x14ac:dyDescent="0.35">
      <c r="A2630" s="1" t="s">
        <v>6904</v>
      </c>
      <c r="B2630" s="1" t="s">
        <v>6903</v>
      </c>
      <c r="C2630" s="1" t="s">
        <v>2500</v>
      </c>
      <c r="D2630">
        <v>1</v>
      </c>
      <c r="E2630" s="5">
        <v>549000</v>
      </c>
      <c r="F2630" s="5">
        <v>549000</v>
      </c>
    </row>
    <row r="2631" spans="1:6" x14ac:dyDescent="0.35">
      <c r="A2631" s="1" t="s">
        <v>6905</v>
      </c>
      <c r="B2631" s="1" t="s">
        <v>6903</v>
      </c>
      <c r="C2631" s="1" t="s">
        <v>3136</v>
      </c>
      <c r="D2631">
        <v>1</v>
      </c>
      <c r="E2631" s="5">
        <v>119000</v>
      </c>
      <c r="F2631" s="5">
        <v>119000</v>
      </c>
    </row>
    <row r="2632" spans="1:6" x14ac:dyDescent="0.35">
      <c r="A2632" s="1" t="s">
        <v>6906</v>
      </c>
      <c r="B2632" s="1" t="s">
        <v>6907</v>
      </c>
      <c r="C2632" s="1" t="s">
        <v>3360</v>
      </c>
      <c r="D2632">
        <v>1</v>
      </c>
      <c r="E2632" s="5">
        <v>329000</v>
      </c>
      <c r="F2632" s="5">
        <v>329000</v>
      </c>
    </row>
    <row r="2633" spans="1:6" x14ac:dyDescent="0.35">
      <c r="A2633" s="1" t="s">
        <v>6908</v>
      </c>
      <c r="B2633" s="1" t="s">
        <v>6909</v>
      </c>
      <c r="C2633" s="1" t="s">
        <v>2625</v>
      </c>
      <c r="D2633">
        <v>3</v>
      </c>
      <c r="E2633" s="5">
        <v>119000</v>
      </c>
      <c r="F2633" s="5">
        <v>357000</v>
      </c>
    </row>
    <row r="2634" spans="1:6" x14ac:dyDescent="0.35">
      <c r="A2634" s="1" t="s">
        <v>6910</v>
      </c>
      <c r="B2634" s="1" t="s">
        <v>6911</v>
      </c>
      <c r="C2634" s="1" t="s">
        <v>2833</v>
      </c>
      <c r="D2634">
        <v>2</v>
      </c>
      <c r="E2634" s="5">
        <v>49000</v>
      </c>
      <c r="F2634" s="5">
        <v>98000</v>
      </c>
    </row>
    <row r="2635" spans="1:6" x14ac:dyDescent="0.35">
      <c r="A2635" s="1" t="s">
        <v>6912</v>
      </c>
      <c r="B2635" s="1" t="s">
        <v>6913</v>
      </c>
      <c r="C2635" s="1" t="s">
        <v>2872</v>
      </c>
      <c r="D2635">
        <v>2</v>
      </c>
      <c r="E2635" s="5">
        <v>399000</v>
      </c>
      <c r="F2635" s="5">
        <v>798000</v>
      </c>
    </row>
    <row r="2636" spans="1:6" x14ac:dyDescent="0.35">
      <c r="A2636" s="1" t="s">
        <v>6914</v>
      </c>
      <c r="B2636" s="1" t="s">
        <v>6913</v>
      </c>
      <c r="C2636" s="1" t="s">
        <v>2580</v>
      </c>
      <c r="D2636">
        <v>2</v>
      </c>
      <c r="E2636" s="5">
        <v>69000</v>
      </c>
      <c r="F2636" s="5">
        <v>138000</v>
      </c>
    </row>
    <row r="2637" spans="1:6" x14ac:dyDescent="0.35">
      <c r="A2637" s="1" t="s">
        <v>6915</v>
      </c>
      <c r="B2637" s="1" t="s">
        <v>6913</v>
      </c>
      <c r="C2637" s="1" t="s">
        <v>2606</v>
      </c>
      <c r="D2637">
        <v>1</v>
      </c>
      <c r="E2637" s="5">
        <v>499000</v>
      </c>
      <c r="F2637" s="5">
        <v>499000</v>
      </c>
    </row>
    <row r="2638" spans="1:6" x14ac:dyDescent="0.35">
      <c r="A2638" s="1" t="s">
        <v>6916</v>
      </c>
      <c r="B2638" s="1" t="s">
        <v>6917</v>
      </c>
      <c r="C2638" s="1" t="s">
        <v>4281</v>
      </c>
      <c r="D2638">
        <v>3</v>
      </c>
      <c r="E2638" s="5">
        <v>49000</v>
      </c>
      <c r="F2638" s="5">
        <v>147000</v>
      </c>
    </row>
    <row r="2639" spans="1:6" x14ac:dyDescent="0.35">
      <c r="A2639" s="1" t="s">
        <v>6918</v>
      </c>
      <c r="B2639" s="1" t="s">
        <v>6917</v>
      </c>
      <c r="C2639" s="1" t="s">
        <v>2588</v>
      </c>
      <c r="D2639">
        <v>1</v>
      </c>
      <c r="E2639" s="5">
        <v>279000</v>
      </c>
      <c r="F2639" s="5">
        <v>279000</v>
      </c>
    </row>
    <row r="2640" spans="1:6" x14ac:dyDescent="0.35">
      <c r="A2640" s="1" t="s">
        <v>6919</v>
      </c>
      <c r="B2640" s="1" t="s">
        <v>6920</v>
      </c>
      <c r="C2640" s="1" t="s">
        <v>3109</v>
      </c>
      <c r="D2640">
        <v>1</v>
      </c>
      <c r="E2640" s="5">
        <v>599000</v>
      </c>
      <c r="F2640" s="5">
        <v>599000</v>
      </c>
    </row>
    <row r="2641" spans="1:6" x14ac:dyDescent="0.35">
      <c r="A2641" s="1" t="s">
        <v>6921</v>
      </c>
      <c r="B2641" s="1" t="s">
        <v>6922</v>
      </c>
      <c r="C2641" s="1" t="s">
        <v>2765</v>
      </c>
      <c r="D2641">
        <v>1</v>
      </c>
      <c r="E2641" s="5">
        <v>329000</v>
      </c>
      <c r="F2641" s="5">
        <v>329000</v>
      </c>
    </row>
    <row r="2642" spans="1:6" x14ac:dyDescent="0.35">
      <c r="A2642" s="1" t="s">
        <v>6923</v>
      </c>
      <c r="B2642" s="1" t="s">
        <v>6924</v>
      </c>
      <c r="C2642" s="1" t="s">
        <v>3445</v>
      </c>
      <c r="D2642">
        <v>1</v>
      </c>
      <c r="E2642" s="5">
        <v>499000</v>
      </c>
      <c r="F2642" s="5">
        <v>499000</v>
      </c>
    </row>
    <row r="2643" spans="1:6" x14ac:dyDescent="0.35">
      <c r="A2643" s="1" t="s">
        <v>6925</v>
      </c>
      <c r="B2643" s="1" t="s">
        <v>6924</v>
      </c>
      <c r="C2643" s="1" t="s">
        <v>3883</v>
      </c>
      <c r="D2643">
        <v>1</v>
      </c>
      <c r="E2643" s="5">
        <v>49000</v>
      </c>
      <c r="F2643" s="5">
        <v>49000</v>
      </c>
    </row>
    <row r="2644" spans="1:6" x14ac:dyDescent="0.35">
      <c r="A2644" s="1" t="s">
        <v>6926</v>
      </c>
      <c r="B2644" s="1" t="s">
        <v>6927</v>
      </c>
      <c r="C2644" s="1" t="s">
        <v>2429</v>
      </c>
      <c r="D2644">
        <v>1</v>
      </c>
      <c r="E2644" s="5">
        <v>79000</v>
      </c>
      <c r="F2644" s="5">
        <v>79000</v>
      </c>
    </row>
    <row r="2645" spans="1:6" x14ac:dyDescent="0.35">
      <c r="A2645" s="1" t="s">
        <v>6928</v>
      </c>
      <c r="B2645" s="1" t="s">
        <v>6927</v>
      </c>
      <c r="C2645" s="1" t="s">
        <v>2411</v>
      </c>
      <c r="D2645">
        <v>1</v>
      </c>
      <c r="E2645" s="5">
        <v>149000</v>
      </c>
      <c r="F2645" s="5">
        <v>149000</v>
      </c>
    </row>
    <row r="2646" spans="1:6" x14ac:dyDescent="0.35">
      <c r="A2646" s="1" t="s">
        <v>6929</v>
      </c>
      <c r="B2646" s="1" t="s">
        <v>6927</v>
      </c>
      <c r="C2646" s="1" t="s">
        <v>2470</v>
      </c>
      <c r="D2646">
        <v>3</v>
      </c>
      <c r="E2646" s="5">
        <v>229000</v>
      </c>
      <c r="F2646" s="5">
        <v>687000</v>
      </c>
    </row>
    <row r="2647" spans="1:6" x14ac:dyDescent="0.35">
      <c r="A2647" s="1" t="s">
        <v>6930</v>
      </c>
      <c r="B2647" s="1" t="s">
        <v>6931</v>
      </c>
      <c r="C2647" s="1" t="s">
        <v>3316</v>
      </c>
      <c r="D2647">
        <v>1</v>
      </c>
      <c r="E2647" s="5">
        <v>329000</v>
      </c>
      <c r="F2647" s="5">
        <v>329000</v>
      </c>
    </row>
    <row r="2648" spans="1:6" x14ac:dyDescent="0.35">
      <c r="A2648" s="1" t="s">
        <v>6932</v>
      </c>
      <c r="B2648" s="1" t="s">
        <v>6931</v>
      </c>
      <c r="C2648" s="1" t="s">
        <v>2521</v>
      </c>
      <c r="D2648">
        <v>3</v>
      </c>
      <c r="E2648" s="5">
        <v>69000</v>
      </c>
      <c r="F2648" s="5">
        <v>207000</v>
      </c>
    </row>
    <row r="2649" spans="1:6" x14ac:dyDescent="0.35">
      <c r="A2649" s="1" t="s">
        <v>6933</v>
      </c>
      <c r="B2649" s="1" t="s">
        <v>6934</v>
      </c>
      <c r="C2649" s="1" t="s">
        <v>2492</v>
      </c>
      <c r="D2649">
        <v>1</v>
      </c>
      <c r="E2649" s="5">
        <v>59000</v>
      </c>
      <c r="F2649" s="5">
        <v>59000</v>
      </c>
    </row>
    <row r="2650" spans="1:6" x14ac:dyDescent="0.35">
      <c r="A2650" s="1" t="s">
        <v>6935</v>
      </c>
      <c r="B2650" s="1" t="s">
        <v>6934</v>
      </c>
      <c r="C2650" s="1" t="s">
        <v>3109</v>
      </c>
      <c r="D2650">
        <v>1</v>
      </c>
      <c r="E2650" s="5">
        <v>599000</v>
      </c>
      <c r="F2650" s="5">
        <v>599000</v>
      </c>
    </row>
    <row r="2651" spans="1:6" x14ac:dyDescent="0.35">
      <c r="A2651" s="1" t="s">
        <v>6936</v>
      </c>
      <c r="B2651" s="1" t="s">
        <v>6937</v>
      </c>
      <c r="C2651" s="1" t="s">
        <v>2854</v>
      </c>
      <c r="D2651">
        <v>1</v>
      </c>
      <c r="E2651" s="5">
        <v>229000</v>
      </c>
      <c r="F2651" s="5">
        <v>229000</v>
      </c>
    </row>
    <row r="2652" spans="1:6" x14ac:dyDescent="0.35">
      <c r="A2652" s="1" t="s">
        <v>6938</v>
      </c>
      <c r="B2652" s="1" t="s">
        <v>6939</v>
      </c>
      <c r="C2652" s="1" t="s">
        <v>3109</v>
      </c>
      <c r="D2652">
        <v>1</v>
      </c>
      <c r="E2652" s="5">
        <v>599000</v>
      </c>
      <c r="F2652" s="5">
        <v>599000</v>
      </c>
    </row>
    <row r="2653" spans="1:6" x14ac:dyDescent="0.35">
      <c r="A2653" s="1" t="s">
        <v>6940</v>
      </c>
      <c r="B2653" s="1" t="s">
        <v>6939</v>
      </c>
      <c r="C2653" s="1" t="s">
        <v>2803</v>
      </c>
      <c r="D2653">
        <v>2</v>
      </c>
      <c r="E2653" s="5">
        <v>99000</v>
      </c>
      <c r="F2653" s="5">
        <v>198000</v>
      </c>
    </row>
    <row r="2654" spans="1:6" x14ac:dyDescent="0.35">
      <c r="A2654" s="1" t="s">
        <v>6941</v>
      </c>
      <c r="B2654" s="1" t="s">
        <v>6939</v>
      </c>
      <c r="C2654" s="1" t="s">
        <v>2446</v>
      </c>
      <c r="D2654">
        <v>1</v>
      </c>
      <c r="E2654" s="5">
        <v>399000</v>
      </c>
      <c r="F2654" s="5">
        <v>399000</v>
      </c>
    </row>
    <row r="2655" spans="1:6" x14ac:dyDescent="0.35">
      <c r="A2655" s="1" t="s">
        <v>6942</v>
      </c>
      <c r="B2655" s="1" t="s">
        <v>6943</v>
      </c>
      <c r="C2655" s="1" t="s">
        <v>2765</v>
      </c>
      <c r="D2655">
        <v>1</v>
      </c>
      <c r="E2655" s="5">
        <v>329000</v>
      </c>
      <c r="F2655" s="5">
        <v>329000</v>
      </c>
    </row>
    <row r="2656" spans="1:6" x14ac:dyDescent="0.35">
      <c r="A2656" s="1" t="s">
        <v>6944</v>
      </c>
      <c r="B2656" s="1" t="s">
        <v>6945</v>
      </c>
      <c r="C2656" s="1" t="s">
        <v>3198</v>
      </c>
      <c r="D2656">
        <v>1</v>
      </c>
      <c r="E2656" s="5">
        <v>399000</v>
      </c>
      <c r="F2656" s="5">
        <v>399000</v>
      </c>
    </row>
    <row r="2657" spans="1:6" x14ac:dyDescent="0.35">
      <c r="A2657" s="1" t="s">
        <v>6946</v>
      </c>
      <c r="B2657" s="1" t="s">
        <v>6947</v>
      </c>
      <c r="C2657" s="1" t="s">
        <v>3152</v>
      </c>
      <c r="D2657">
        <v>1</v>
      </c>
      <c r="E2657" s="5">
        <v>249000</v>
      </c>
      <c r="F2657" s="5">
        <v>249000</v>
      </c>
    </row>
    <row r="2658" spans="1:6" x14ac:dyDescent="0.35">
      <c r="A2658" s="1" t="s">
        <v>6948</v>
      </c>
      <c r="B2658" s="1" t="s">
        <v>6947</v>
      </c>
      <c r="C2658" s="1" t="s">
        <v>2565</v>
      </c>
      <c r="D2658">
        <v>1</v>
      </c>
      <c r="E2658" s="5">
        <v>69000</v>
      </c>
      <c r="F2658" s="5">
        <v>69000</v>
      </c>
    </row>
    <row r="2659" spans="1:6" x14ac:dyDescent="0.35">
      <c r="A2659" s="1" t="s">
        <v>6949</v>
      </c>
      <c r="B2659" s="1" t="s">
        <v>6947</v>
      </c>
      <c r="C2659" s="1" t="s">
        <v>3098</v>
      </c>
      <c r="D2659">
        <v>1</v>
      </c>
      <c r="E2659" s="5">
        <v>299000</v>
      </c>
      <c r="F2659" s="5">
        <v>299000</v>
      </c>
    </row>
    <row r="2660" spans="1:6" x14ac:dyDescent="0.35">
      <c r="A2660" s="1" t="s">
        <v>6950</v>
      </c>
      <c r="B2660" s="1" t="s">
        <v>6951</v>
      </c>
      <c r="C2660" s="1" t="s">
        <v>2396</v>
      </c>
      <c r="D2660">
        <v>1</v>
      </c>
      <c r="E2660" s="5">
        <v>49000</v>
      </c>
      <c r="F2660" s="5">
        <v>49000</v>
      </c>
    </row>
    <row r="2661" spans="1:6" x14ac:dyDescent="0.35">
      <c r="A2661" s="1" t="s">
        <v>6952</v>
      </c>
      <c r="B2661" s="1" t="s">
        <v>6953</v>
      </c>
      <c r="C2661" s="1" t="s">
        <v>2565</v>
      </c>
      <c r="D2661">
        <v>1</v>
      </c>
      <c r="E2661" s="5">
        <v>69000</v>
      </c>
      <c r="F2661" s="5">
        <v>69000</v>
      </c>
    </row>
    <row r="2662" spans="1:6" x14ac:dyDescent="0.35">
      <c r="A2662" s="1" t="s">
        <v>6954</v>
      </c>
      <c r="B2662" s="1" t="s">
        <v>6953</v>
      </c>
      <c r="C2662" s="1" t="s">
        <v>2810</v>
      </c>
      <c r="D2662">
        <v>1</v>
      </c>
      <c r="E2662" s="5">
        <v>329000</v>
      </c>
      <c r="F2662" s="5">
        <v>329000</v>
      </c>
    </row>
    <row r="2663" spans="1:6" x14ac:dyDescent="0.35">
      <c r="A2663" s="1" t="s">
        <v>6955</v>
      </c>
      <c r="B2663" s="1" t="s">
        <v>6956</v>
      </c>
      <c r="C2663" s="1" t="s">
        <v>3400</v>
      </c>
      <c r="D2663">
        <v>2</v>
      </c>
      <c r="E2663" s="5">
        <v>119000</v>
      </c>
      <c r="F2663" s="5">
        <v>238000</v>
      </c>
    </row>
    <row r="2664" spans="1:6" x14ac:dyDescent="0.35">
      <c r="A2664" s="1" t="s">
        <v>6957</v>
      </c>
      <c r="B2664" s="1" t="s">
        <v>6956</v>
      </c>
      <c r="C2664" s="1" t="s">
        <v>2983</v>
      </c>
      <c r="D2664">
        <v>1</v>
      </c>
      <c r="E2664" s="5">
        <v>99000</v>
      </c>
      <c r="F2664" s="5">
        <v>99000</v>
      </c>
    </row>
    <row r="2665" spans="1:6" x14ac:dyDescent="0.35">
      <c r="A2665" s="1" t="s">
        <v>6958</v>
      </c>
      <c r="B2665" s="1" t="s">
        <v>6956</v>
      </c>
      <c r="C2665" s="1" t="s">
        <v>2821</v>
      </c>
      <c r="D2665">
        <v>2</v>
      </c>
      <c r="E2665" s="5">
        <v>69000</v>
      </c>
      <c r="F2665" s="5">
        <v>138000</v>
      </c>
    </row>
    <row r="2666" spans="1:6" x14ac:dyDescent="0.35">
      <c r="A2666" s="1" t="s">
        <v>6959</v>
      </c>
      <c r="B2666" s="1" t="s">
        <v>6960</v>
      </c>
      <c r="C2666" s="1" t="s">
        <v>3445</v>
      </c>
      <c r="D2666">
        <v>2</v>
      </c>
      <c r="E2666" s="5">
        <v>499000</v>
      </c>
      <c r="F2666" s="5">
        <v>998000</v>
      </c>
    </row>
    <row r="2667" spans="1:6" x14ac:dyDescent="0.35">
      <c r="A2667" s="1" t="s">
        <v>6961</v>
      </c>
      <c r="B2667" s="1" t="s">
        <v>6962</v>
      </c>
      <c r="C2667" s="1" t="s">
        <v>2712</v>
      </c>
      <c r="D2667">
        <v>2</v>
      </c>
      <c r="E2667" s="5">
        <v>229000</v>
      </c>
      <c r="F2667" s="5">
        <v>458000</v>
      </c>
    </row>
    <row r="2668" spans="1:6" x14ac:dyDescent="0.35">
      <c r="A2668" s="1" t="s">
        <v>6963</v>
      </c>
      <c r="B2668" s="1" t="s">
        <v>6964</v>
      </c>
      <c r="C2668" s="1" t="s">
        <v>2688</v>
      </c>
      <c r="D2668">
        <v>2</v>
      </c>
      <c r="E2668" s="5">
        <v>119000</v>
      </c>
      <c r="F2668" s="5">
        <v>238000</v>
      </c>
    </row>
    <row r="2669" spans="1:6" x14ac:dyDescent="0.35">
      <c r="A2669" s="1" t="s">
        <v>6965</v>
      </c>
      <c r="B2669" s="1" t="s">
        <v>6964</v>
      </c>
      <c r="C2669" s="1" t="s">
        <v>3701</v>
      </c>
      <c r="D2669">
        <v>2</v>
      </c>
      <c r="E2669" s="5">
        <v>399000</v>
      </c>
      <c r="F2669" s="5">
        <v>798000</v>
      </c>
    </row>
    <row r="2670" spans="1:6" x14ac:dyDescent="0.35">
      <c r="A2670" s="1" t="s">
        <v>6966</v>
      </c>
      <c r="B2670" s="1" t="s">
        <v>6964</v>
      </c>
      <c r="C2670" s="1" t="s">
        <v>2736</v>
      </c>
      <c r="D2670">
        <v>1</v>
      </c>
      <c r="E2670" s="5">
        <v>499000</v>
      </c>
      <c r="F2670" s="5">
        <v>499000</v>
      </c>
    </row>
    <row r="2671" spans="1:6" x14ac:dyDescent="0.35">
      <c r="A2671" s="1" t="s">
        <v>6967</v>
      </c>
      <c r="B2671" s="1" t="s">
        <v>6968</v>
      </c>
      <c r="C2671" s="1" t="s">
        <v>3241</v>
      </c>
      <c r="D2671">
        <v>1</v>
      </c>
      <c r="E2671" s="5">
        <v>549000</v>
      </c>
      <c r="F2671" s="5">
        <v>549000</v>
      </c>
    </row>
    <row r="2672" spans="1:6" x14ac:dyDescent="0.35">
      <c r="A2672" s="1" t="s">
        <v>6969</v>
      </c>
      <c r="B2672" s="1" t="s">
        <v>6970</v>
      </c>
      <c r="C2672" s="1" t="s">
        <v>2599</v>
      </c>
      <c r="D2672">
        <v>1</v>
      </c>
      <c r="E2672" s="5">
        <v>199000</v>
      </c>
      <c r="F2672" s="5">
        <v>199000</v>
      </c>
    </row>
    <row r="2673" spans="1:6" x14ac:dyDescent="0.35">
      <c r="A2673" s="1" t="s">
        <v>6971</v>
      </c>
      <c r="B2673" s="1" t="s">
        <v>6972</v>
      </c>
      <c r="C2673" s="1" t="s">
        <v>2424</v>
      </c>
      <c r="D2673">
        <v>1</v>
      </c>
      <c r="E2673" s="5">
        <v>279000</v>
      </c>
      <c r="F2673" s="5">
        <v>279000</v>
      </c>
    </row>
    <row r="2674" spans="1:6" x14ac:dyDescent="0.35">
      <c r="A2674" s="1" t="s">
        <v>6973</v>
      </c>
      <c r="B2674" s="1" t="s">
        <v>6972</v>
      </c>
      <c r="C2674" s="1" t="s">
        <v>2685</v>
      </c>
      <c r="D2674">
        <v>2</v>
      </c>
      <c r="E2674" s="5">
        <v>199000</v>
      </c>
      <c r="F2674" s="5">
        <v>398000</v>
      </c>
    </row>
    <row r="2675" spans="1:6" x14ac:dyDescent="0.35">
      <c r="A2675" s="1" t="s">
        <v>6974</v>
      </c>
      <c r="B2675" s="1" t="s">
        <v>6975</v>
      </c>
      <c r="C2675" s="1" t="s">
        <v>2961</v>
      </c>
      <c r="D2675">
        <v>1</v>
      </c>
      <c r="E2675" s="5">
        <v>279000</v>
      </c>
      <c r="F2675" s="5">
        <v>279000</v>
      </c>
    </row>
    <row r="2676" spans="1:6" x14ac:dyDescent="0.35">
      <c r="A2676" s="1" t="s">
        <v>6976</v>
      </c>
      <c r="B2676" s="1" t="s">
        <v>6977</v>
      </c>
      <c r="C2676" s="1" t="s">
        <v>2688</v>
      </c>
      <c r="D2676">
        <v>1</v>
      </c>
      <c r="E2676" s="5">
        <v>119000</v>
      </c>
      <c r="F2676" s="5">
        <v>119000</v>
      </c>
    </row>
    <row r="2677" spans="1:6" x14ac:dyDescent="0.35">
      <c r="A2677" s="1" t="s">
        <v>6978</v>
      </c>
      <c r="B2677" s="1" t="s">
        <v>6979</v>
      </c>
      <c r="C2677" s="1" t="s">
        <v>2683</v>
      </c>
      <c r="D2677">
        <v>1</v>
      </c>
      <c r="E2677" s="5">
        <v>59000</v>
      </c>
      <c r="F2677" s="5">
        <v>59000</v>
      </c>
    </row>
    <row r="2678" spans="1:6" x14ac:dyDescent="0.35">
      <c r="A2678" s="1" t="s">
        <v>6980</v>
      </c>
      <c r="B2678" s="1" t="s">
        <v>6981</v>
      </c>
      <c r="C2678" s="1" t="s">
        <v>3074</v>
      </c>
      <c r="D2678">
        <v>1</v>
      </c>
      <c r="E2678" s="5">
        <v>229000</v>
      </c>
      <c r="F2678" s="5">
        <v>229000</v>
      </c>
    </row>
    <row r="2679" spans="1:6" x14ac:dyDescent="0.35">
      <c r="A2679" s="1" t="s">
        <v>6982</v>
      </c>
      <c r="B2679" s="1" t="s">
        <v>6983</v>
      </c>
      <c r="C2679" s="1" t="s">
        <v>4045</v>
      </c>
      <c r="D2679">
        <v>1</v>
      </c>
      <c r="E2679" s="5">
        <v>99000</v>
      </c>
      <c r="F2679" s="5">
        <v>99000</v>
      </c>
    </row>
    <row r="2680" spans="1:6" x14ac:dyDescent="0.35">
      <c r="A2680" s="1" t="s">
        <v>6984</v>
      </c>
      <c r="B2680" s="1" t="s">
        <v>6983</v>
      </c>
      <c r="C2680" s="1" t="s">
        <v>2453</v>
      </c>
      <c r="D2680">
        <v>1</v>
      </c>
      <c r="E2680" s="5">
        <v>119000</v>
      </c>
      <c r="F2680" s="5">
        <v>119000</v>
      </c>
    </row>
    <row r="2681" spans="1:6" x14ac:dyDescent="0.35">
      <c r="A2681" s="1" t="s">
        <v>6985</v>
      </c>
      <c r="B2681" s="1" t="s">
        <v>6983</v>
      </c>
      <c r="C2681" s="1" t="s">
        <v>2746</v>
      </c>
      <c r="D2681">
        <v>1</v>
      </c>
      <c r="E2681" s="5">
        <v>329000</v>
      </c>
      <c r="F2681" s="5">
        <v>329000</v>
      </c>
    </row>
    <row r="2682" spans="1:6" x14ac:dyDescent="0.35">
      <c r="A2682" s="1" t="s">
        <v>6986</v>
      </c>
      <c r="B2682" s="1" t="s">
        <v>6987</v>
      </c>
      <c r="C2682" s="1" t="s">
        <v>2731</v>
      </c>
      <c r="D2682">
        <v>1</v>
      </c>
      <c r="E2682" s="5">
        <v>149000</v>
      </c>
      <c r="F2682" s="5">
        <v>149000</v>
      </c>
    </row>
    <row r="2683" spans="1:6" x14ac:dyDescent="0.35">
      <c r="A2683" s="1" t="s">
        <v>6988</v>
      </c>
      <c r="B2683" s="1" t="s">
        <v>6989</v>
      </c>
      <c r="C2683" s="1" t="s">
        <v>2692</v>
      </c>
      <c r="D2683">
        <v>1</v>
      </c>
      <c r="E2683" s="5">
        <v>549000</v>
      </c>
      <c r="F2683" s="5">
        <v>549000</v>
      </c>
    </row>
    <row r="2684" spans="1:6" x14ac:dyDescent="0.35">
      <c r="A2684" s="1" t="s">
        <v>6990</v>
      </c>
      <c r="B2684" s="1" t="s">
        <v>6991</v>
      </c>
      <c r="C2684" s="1" t="s">
        <v>3536</v>
      </c>
      <c r="D2684">
        <v>1</v>
      </c>
      <c r="E2684" s="5">
        <v>119000</v>
      </c>
      <c r="F2684" s="5">
        <v>119000</v>
      </c>
    </row>
    <row r="2685" spans="1:6" x14ac:dyDescent="0.35">
      <c r="A2685" s="1" t="s">
        <v>6992</v>
      </c>
      <c r="B2685" s="1" t="s">
        <v>6991</v>
      </c>
      <c r="C2685" s="1" t="s">
        <v>2655</v>
      </c>
      <c r="D2685">
        <v>1</v>
      </c>
      <c r="E2685" s="5">
        <v>89000</v>
      </c>
      <c r="F2685" s="5">
        <v>89000</v>
      </c>
    </row>
    <row r="2686" spans="1:6" x14ac:dyDescent="0.35">
      <c r="A2686" s="1" t="s">
        <v>6993</v>
      </c>
      <c r="B2686" s="1" t="s">
        <v>6991</v>
      </c>
      <c r="C2686" s="1" t="s">
        <v>2585</v>
      </c>
      <c r="D2686">
        <v>1</v>
      </c>
      <c r="E2686" s="5">
        <v>499000</v>
      </c>
      <c r="F2686" s="5">
        <v>499000</v>
      </c>
    </row>
    <row r="2687" spans="1:6" x14ac:dyDescent="0.35">
      <c r="A2687" s="1" t="s">
        <v>6994</v>
      </c>
      <c r="B2687" s="1" t="s">
        <v>6995</v>
      </c>
      <c r="C2687" s="1" t="s">
        <v>3360</v>
      </c>
      <c r="D2687">
        <v>2</v>
      </c>
      <c r="E2687" s="5">
        <v>329000</v>
      </c>
      <c r="F2687" s="5">
        <v>658000</v>
      </c>
    </row>
    <row r="2688" spans="1:6" x14ac:dyDescent="0.35">
      <c r="A2688" s="1" t="s">
        <v>6996</v>
      </c>
      <c r="B2688" s="1" t="s">
        <v>6995</v>
      </c>
      <c r="C2688" s="1" t="s">
        <v>3400</v>
      </c>
      <c r="D2688">
        <v>1</v>
      </c>
      <c r="E2688" s="5">
        <v>119000</v>
      </c>
      <c r="F2688" s="5">
        <v>119000</v>
      </c>
    </row>
    <row r="2689" spans="1:6" x14ac:dyDescent="0.35">
      <c r="A2689" s="1" t="s">
        <v>6997</v>
      </c>
      <c r="B2689" s="1" t="s">
        <v>6998</v>
      </c>
      <c r="C2689" s="1" t="s">
        <v>2470</v>
      </c>
      <c r="D2689">
        <v>1</v>
      </c>
      <c r="E2689" s="5">
        <v>229000</v>
      </c>
      <c r="F2689" s="5">
        <v>229000</v>
      </c>
    </row>
    <row r="2690" spans="1:6" x14ac:dyDescent="0.35">
      <c r="A2690" s="1" t="s">
        <v>6999</v>
      </c>
      <c r="B2690" s="1" t="s">
        <v>6998</v>
      </c>
      <c r="C2690" s="1" t="s">
        <v>2492</v>
      </c>
      <c r="D2690">
        <v>1</v>
      </c>
      <c r="E2690" s="5">
        <v>59000</v>
      </c>
      <c r="F2690" s="5">
        <v>59000</v>
      </c>
    </row>
    <row r="2691" spans="1:6" x14ac:dyDescent="0.35">
      <c r="A2691" s="1" t="s">
        <v>7000</v>
      </c>
      <c r="B2691" s="1" t="s">
        <v>7001</v>
      </c>
      <c r="C2691" s="1" t="s">
        <v>3083</v>
      </c>
      <c r="D2691">
        <v>1</v>
      </c>
      <c r="E2691" s="5">
        <v>99000</v>
      </c>
      <c r="F2691" s="5">
        <v>99000</v>
      </c>
    </row>
    <row r="2692" spans="1:6" x14ac:dyDescent="0.35">
      <c r="A2692" s="1" t="s">
        <v>7002</v>
      </c>
      <c r="B2692" s="1" t="s">
        <v>7003</v>
      </c>
      <c r="C2692" s="1" t="s">
        <v>3191</v>
      </c>
      <c r="D2692">
        <v>1</v>
      </c>
      <c r="E2692" s="5">
        <v>399000</v>
      </c>
      <c r="F2692" s="5">
        <v>399000</v>
      </c>
    </row>
    <row r="2693" spans="1:6" x14ac:dyDescent="0.35">
      <c r="A2693" s="1" t="s">
        <v>7004</v>
      </c>
      <c r="B2693" s="1" t="s">
        <v>7005</v>
      </c>
      <c r="C2693" s="1" t="s">
        <v>3269</v>
      </c>
      <c r="D2693">
        <v>1</v>
      </c>
      <c r="E2693" s="5">
        <v>79000</v>
      </c>
      <c r="F2693" s="5">
        <v>79000</v>
      </c>
    </row>
    <row r="2694" spans="1:6" x14ac:dyDescent="0.35">
      <c r="A2694" s="1" t="s">
        <v>7006</v>
      </c>
      <c r="B2694" s="1" t="s">
        <v>7007</v>
      </c>
      <c r="C2694" s="1" t="s">
        <v>3410</v>
      </c>
      <c r="D2694">
        <v>1</v>
      </c>
      <c r="E2694" s="5">
        <v>69000</v>
      </c>
      <c r="F2694" s="5">
        <v>69000</v>
      </c>
    </row>
    <row r="2695" spans="1:6" x14ac:dyDescent="0.35">
      <c r="A2695" s="1" t="s">
        <v>7008</v>
      </c>
      <c r="B2695" s="1" t="s">
        <v>7007</v>
      </c>
      <c r="C2695" s="1" t="s">
        <v>3098</v>
      </c>
      <c r="D2695">
        <v>3</v>
      </c>
      <c r="E2695" s="5">
        <v>299000</v>
      </c>
      <c r="F2695" s="5">
        <v>897000</v>
      </c>
    </row>
    <row r="2696" spans="1:6" x14ac:dyDescent="0.35">
      <c r="A2696" s="1" t="s">
        <v>7009</v>
      </c>
      <c r="B2696" s="1" t="s">
        <v>7007</v>
      </c>
      <c r="C2696" s="1" t="s">
        <v>3247</v>
      </c>
      <c r="D2696">
        <v>1</v>
      </c>
      <c r="E2696" s="5">
        <v>599000</v>
      </c>
      <c r="F2696" s="5">
        <v>599000</v>
      </c>
    </row>
    <row r="2697" spans="1:6" x14ac:dyDescent="0.35">
      <c r="A2697" s="1" t="s">
        <v>7010</v>
      </c>
      <c r="B2697" s="1" t="s">
        <v>7011</v>
      </c>
      <c r="C2697" s="1" t="s">
        <v>3056</v>
      </c>
      <c r="D2697">
        <v>1</v>
      </c>
      <c r="E2697" s="5">
        <v>99000</v>
      </c>
      <c r="F2697" s="5">
        <v>99000</v>
      </c>
    </row>
    <row r="2698" spans="1:6" x14ac:dyDescent="0.35">
      <c r="A2698" s="1" t="s">
        <v>7012</v>
      </c>
      <c r="B2698" s="1" t="s">
        <v>7013</v>
      </c>
      <c r="C2698" s="1" t="s">
        <v>2582</v>
      </c>
      <c r="D2698">
        <v>1</v>
      </c>
      <c r="E2698" s="5">
        <v>59000</v>
      </c>
      <c r="F2698" s="5">
        <v>59000</v>
      </c>
    </row>
    <row r="2699" spans="1:6" x14ac:dyDescent="0.35">
      <c r="A2699" s="1" t="s">
        <v>7014</v>
      </c>
      <c r="B2699" s="1" t="s">
        <v>7013</v>
      </c>
      <c r="C2699" s="1" t="s">
        <v>3058</v>
      </c>
      <c r="D2699">
        <v>1</v>
      </c>
      <c r="E2699" s="5">
        <v>229000</v>
      </c>
      <c r="F2699" s="5">
        <v>229000</v>
      </c>
    </row>
    <row r="2700" spans="1:6" x14ac:dyDescent="0.35">
      <c r="A2700" s="1" t="s">
        <v>7015</v>
      </c>
      <c r="B2700" s="1" t="s">
        <v>7013</v>
      </c>
      <c r="C2700" s="1" t="s">
        <v>2530</v>
      </c>
      <c r="D2700">
        <v>2</v>
      </c>
      <c r="E2700" s="5">
        <v>399000</v>
      </c>
      <c r="F2700" s="5">
        <v>798000</v>
      </c>
    </row>
    <row r="2701" spans="1:6" x14ac:dyDescent="0.35">
      <c r="A2701" s="1" t="s">
        <v>7016</v>
      </c>
      <c r="B2701" s="1" t="s">
        <v>7017</v>
      </c>
      <c r="C2701" s="1" t="s">
        <v>2731</v>
      </c>
      <c r="D2701">
        <v>1</v>
      </c>
      <c r="E2701" s="5">
        <v>149000</v>
      </c>
      <c r="F2701" s="5">
        <v>149000</v>
      </c>
    </row>
    <row r="2702" spans="1:6" x14ac:dyDescent="0.35">
      <c r="A2702" s="1" t="s">
        <v>7018</v>
      </c>
      <c r="B2702" s="1" t="s">
        <v>7017</v>
      </c>
      <c r="C2702" s="1" t="s">
        <v>2886</v>
      </c>
      <c r="D2702">
        <v>2</v>
      </c>
      <c r="E2702" s="5">
        <v>599000</v>
      </c>
      <c r="F2702" s="5">
        <v>1198000</v>
      </c>
    </row>
    <row r="2703" spans="1:6" x14ac:dyDescent="0.35">
      <c r="A2703" s="1" t="s">
        <v>7019</v>
      </c>
      <c r="B2703" s="1" t="s">
        <v>7020</v>
      </c>
      <c r="C2703" s="1" t="s">
        <v>2513</v>
      </c>
      <c r="D2703">
        <v>1</v>
      </c>
      <c r="E2703" s="5">
        <v>329000</v>
      </c>
      <c r="F2703" s="5">
        <v>329000</v>
      </c>
    </row>
    <row r="2704" spans="1:6" x14ac:dyDescent="0.35">
      <c r="A2704" s="1" t="s">
        <v>7021</v>
      </c>
      <c r="B2704" s="1" t="s">
        <v>7020</v>
      </c>
      <c r="C2704" s="1" t="s">
        <v>3837</v>
      </c>
      <c r="D2704">
        <v>2</v>
      </c>
      <c r="E2704" s="5">
        <v>329000</v>
      </c>
      <c r="F2704" s="5">
        <v>658000</v>
      </c>
    </row>
    <row r="2705" spans="1:6" x14ac:dyDescent="0.35">
      <c r="A2705" s="1" t="s">
        <v>7022</v>
      </c>
      <c r="B2705" s="1" t="s">
        <v>7020</v>
      </c>
      <c r="C2705" s="1" t="s">
        <v>2690</v>
      </c>
      <c r="D2705">
        <v>2</v>
      </c>
      <c r="E2705" s="5">
        <v>199000</v>
      </c>
      <c r="F2705" s="5">
        <v>398000</v>
      </c>
    </row>
    <row r="2706" spans="1:6" x14ac:dyDescent="0.35">
      <c r="A2706" s="1" t="s">
        <v>7023</v>
      </c>
      <c r="B2706" s="1" t="s">
        <v>7024</v>
      </c>
      <c r="C2706" s="1" t="s">
        <v>2565</v>
      </c>
      <c r="D2706">
        <v>1</v>
      </c>
      <c r="E2706" s="5">
        <v>69000</v>
      </c>
      <c r="F2706" s="5">
        <v>69000</v>
      </c>
    </row>
    <row r="2707" spans="1:6" x14ac:dyDescent="0.35">
      <c r="A2707" s="1" t="s">
        <v>7025</v>
      </c>
      <c r="B2707" s="1" t="s">
        <v>7024</v>
      </c>
      <c r="C2707" s="1" t="s">
        <v>4281</v>
      </c>
      <c r="D2707">
        <v>1</v>
      </c>
      <c r="E2707" s="5">
        <v>49000</v>
      </c>
      <c r="F2707" s="5">
        <v>49000</v>
      </c>
    </row>
    <row r="2708" spans="1:6" x14ac:dyDescent="0.35">
      <c r="A2708" s="1" t="s">
        <v>7026</v>
      </c>
      <c r="B2708" s="1" t="s">
        <v>7027</v>
      </c>
      <c r="C2708" s="1" t="s">
        <v>2591</v>
      </c>
      <c r="D2708">
        <v>2</v>
      </c>
      <c r="E2708" s="5">
        <v>299000</v>
      </c>
      <c r="F2708" s="5">
        <v>598000</v>
      </c>
    </row>
    <row r="2709" spans="1:6" x14ac:dyDescent="0.35">
      <c r="A2709" s="1" t="s">
        <v>7028</v>
      </c>
      <c r="B2709" s="1" t="s">
        <v>7029</v>
      </c>
      <c r="C2709" s="1" t="s">
        <v>3058</v>
      </c>
      <c r="D2709">
        <v>1</v>
      </c>
      <c r="E2709" s="5">
        <v>229000</v>
      </c>
      <c r="F2709" s="5">
        <v>229000</v>
      </c>
    </row>
    <row r="2710" spans="1:6" x14ac:dyDescent="0.35">
      <c r="A2710" s="1" t="s">
        <v>7030</v>
      </c>
      <c r="B2710" s="1" t="s">
        <v>7029</v>
      </c>
      <c r="C2710" s="1" t="s">
        <v>2588</v>
      </c>
      <c r="D2710">
        <v>1</v>
      </c>
      <c r="E2710" s="5">
        <v>279000</v>
      </c>
      <c r="F2710" s="5">
        <v>279000</v>
      </c>
    </row>
    <row r="2711" spans="1:6" x14ac:dyDescent="0.35">
      <c r="A2711" s="1" t="s">
        <v>7031</v>
      </c>
      <c r="B2711" s="1" t="s">
        <v>7032</v>
      </c>
      <c r="C2711" s="1" t="s">
        <v>2405</v>
      </c>
      <c r="D2711">
        <v>1</v>
      </c>
      <c r="E2711" s="5">
        <v>179000</v>
      </c>
      <c r="F2711" s="5">
        <v>179000</v>
      </c>
    </row>
    <row r="2712" spans="1:6" x14ac:dyDescent="0.35">
      <c r="A2712" s="1" t="s">
        <v>7033</v>
      </c>
      <c r="B2712" s="1" t="s">
        <v>7034</v>
      </c>
      <c r="C2712" s="1" t="s">
        <v>2473</v>
      </c>
      <c r="D2712">
        <v>1</v>
      </c>
      <c r="E2712" s="5">
        <v>499000</v>
      </c>
      <c r="F2712" s="5">
        <v>499000</v>
      </c>
    </row>
    <row r="2713" spans="1:6" x14ac:dyDescent="0.35">
      <c r="A2713" s="1" t="s">
        <v>7035</v>
      </c>
      <c r="B2713" s="1" t="s">
        <v>7034</v>
      </c>
      <c r="C2713" s="1" t="s">
        <v>2505</v>
      </c>
      <c r="D2713">
        <v>1</v>
      </c>
      <c r="E2713" s="5">
        <v>99000</v>
      </c>
      <c r="F2713" s="5">
        <v>99000</v>
      </c>
    </row>
    <row r="2714" spans="1:6" x14ac:dyDescent="0.35">
      <c r="A2714" s="1" t="s">
        <v>7036</v>
      </c>
      <c r="B2714" s="1" t="s">
        <v>7037</v>
      </c>
      <c r="C2714" s="1" t="s">
        <v>2485</v>
      </c>
      <c r="D2714">
        <v>2</v>
      </c>
      <c r="E2714" s="5">
        <v>89000</v>
      </c>
      <c r="F2714" s="5">
        <v>178000</v>
      </c>
    </row>
    <row r="2715" spans="1:6" x14ac:dyDescent="0.35">
      <c r="A2715" s="1" t="s">
        <v>7038</v>
      </c>
      <c r="B2715" s="1" t="s">
        <v>7039</v>
      </c>
      <c r="C2715" s="1" t="s">
        <v>3883</v>
      </c>
      <c r="D2715">
        <v>1</v>
      </c>
      <c r="E2715" s="5">
        <v>49000</v>
      </c>
      <c r="F2715" s="5">
        <v>49000</v>
      </c>
    </row>
    <row r="2716" spans="1:6" x14ac:dyDescent="0.35">
      <c r="A2716" s="1" t="s">
        <v>7040</v>
      </c>
      <c r="B2716" s="1" t="s">
        <v>7039</v>
      </c>
      <c r="C2716" s="1" t="s">
        <v>4541</v>
      </c>
      <c r="D2716">
        <v>1</v>
      </c>
      <c r="E2716" s="5">
        <v>69000</v>
      </c>
      <c r="F2716" s="5">
        <v>69000</v>
      </c>
    </row>
    <row r="2717" spans="1:6" x14ac:dyDescent="0.35">
      <c r="A2717" s="1" t="s">
        <v>7041</v>
      </c>
      <c r="B2717" s="1" t="s">
        <v>7042</v>
      </c>
      <c r="C2717" s="1" t="s">
        <v>4146</v>
      </c>
      <c r="D2717">
        <v>1</v>
      </c>
      <c r="E2717" s="5">
        <v>329000</v>
      </c>
      <c r="F2717" s="5">
        <v>329000</v>
      </c>
    </row>
    <row r="2718" spans="1:6" x14ac:dyDescent="0.35">
      <c r="A2718" s="1" t="s">
        <v>7043</v>
      </c>
      <c r="B2718" s="1" t="s">
        <v>7042</v>
      </c>
      <c r="C2718" s="1" t="s">
        <v>3287</v>
      </c>
      <c r="D2718">
        <v>2</v>
      </c>
      <c r="E2718" s="5">
        <v>229000</v>
      </c>
      <c r="F2718" s="5">
        <v>458000</v>
      </c>
    </row>
    <row r="2719" spans="1:6" x14ac:dyDescent="0.35">
      <c r="A2719" s="1" t="s">
        <v>7044</v>
      </c>
      <c r="B2719" s="1" t="s">
        <v>7045</v>
      </c>
      <c r="C2719" s="1" t="s">
        <v>2715</v>
      </c>
      <c r="D2719">
        <v>1</v>
      </c>
      <c r="E2719" s="5">
        <v>199000</v>
      </c>
      <c r="F2719" s="5">
        <v>199000</v>
      </c>
    </row>
    <row r="2720" spans="1:6" x14ac:dyDescent="0.35">
      <c r="A2720" s="1" t="s">
        <v>7046</v>
      </c>
      <c r="B2720" s="1" t="s">
        <v>7045</v>
      </c>
      <c r="C2720" s="1" t="s">
        <v>3948</v>
      </c>
      <c r="D2720">
        <v>2</v>
      </c>
      <c r="E2720" s="5">
        <v>449000</v>
      </c>
      <c r="F2720" s="5">
        <v>898000</v>
      </c>
    </row>
    <row r="2721" spans="1:6" x14ac:dyDescent="0.35">
      <c r="A2721" s="1" t="s">
        <v>7047</v>
      </c>
      <c r="B2721" s="1" t="s">
        <v>7048</v>
      </c>
      <c r="C2721" s="1" t="s">
        <v>2736</v>
      </c>
      <c r="D2721">
        <v>1</v>
      </c>
      <c r="E2721" s="5">
        <v>499000</v>
      </c>
      <c r="F2721" s="5">
        <v>499000</v>
      </c>
    </row>
    <row r="2722" spans="1:6" x14ac:dyDescent="0.35">
      <c r="A2722" s="1" t="s">
        <v>7049</v>
      </c>
      <c r="B2722" s="1" t="s">
        <v>7048</v>
      </c>
      <c r="C2722" s="1" t="s">
        <v>2688</v>
      </c>
      <c r="D2722">
        <v>1</v>
      </c>
      <c r="E2722" s="5">
        <v>119000</v>
      </c>
      <c r="F2722" s="5">
        <v>119000</v>
      </c>
    </row>
    <row r="2723" spans="1:6" x14ac:dyDescent="0.35">
      <c r="A2723" s="1" t="s">
        <v>7050</v>
      </c>
      <c r="B2723" s="1" t="s">
        <v>7051</v>
      </c>
      <c r="C2723" s="1" t="s">
        <v>3400</v>
      </c>
      <c r="D2723">
        <v>3</v>
      </c>
      <c r="E2723" s="5">
        <v>119000</v>
      </c>
      <c r="F2723" s="5">
        <v>357000</v>
      </c>
    </row>
    <row r="2724" spans="1:6" x14ac:dyDescent="0.35">
      <c r="A2724" s="1" t="s">
        <v>7052</v>
      </c>
      <c r="B2724" s="1" t="s">
        <v>7053</v>
      </c>
      <c r="C2724" s="1" t="s">
        <v>2591</v>
      </c>
      <c r="D2724">
        <v>3</v>
      </c>
      <c r="E2724" s="5">
        <v>299000</v>
      </c>
      <c r="F2724" s="5">
        <v>897000</v>
      </c>
    </row>
    <row r="2725" spans="1:6" x14ac:dyDescent="0.35">
      <c r="A2725" s="1" t="s">
        <v>7054</v>
      </c>
      <c r="B2725" s="1" t="s">
        <v>7055</v>
      </c>
      <c r="C2725" s="1" t="s">
        <v>2683</v>
      </c>
      <c r="D2725">
        <v>3</v>
      </c>
      <c r="E2725" s="5">
        <v>59000</v>
      </c>
      <c r="F2725" s="5">
        <v>177000</v>
      </c>
    </row>
    <row r="2726" spans="1:6" x14ac:dyDescent="0.35">
      <c r="A2726" s="1" t="s">
        <v>7056</v>
      </c>
      <c r="B2726" s="1" t="s">
        <v>7055</v>
      </c>
      <c r="C2726" s="1" t="s">
        <v>2521</v>
      </c>
      <c r="D2726">
        <v>1</v>
      </c>
      <c r="E2726" s="5">
        <v>69000</v>
      </c>
      <c r="F2726" s="5">
        <v>69000</v>
      </c>
    </row>
    <row r="2727" spans="1:6" x14ac:dyDescent="0.35">
      <c r="A2727" s="1" t="s">
        <v>7057</v>
      </c>
      <c r="B2727" s="1" t="s">
        <v>7058</v>
      </c>
      <c r="C2727" s="1" t="s">
        <v>2392</v>
      </c>
      <c r="D2727">
        <v>2</v>
      </c>
      <c r="E2727" s="5">
        <v>329000</v>
      </c>
      <c r="F2727" s="5">
        <v>658000</v>
      </c>
    </row>
    <row r="2728" spans="1:6" x14ac:dyDescent="0.35">
      <c r="A2728" s="1" t="s">
        <v>7059</v>
      </c>
      <c r="B2728" s="1" t="s">
        <v>7060</v>
      </c>
      <c r="C2728" s="1" t="s">
        <v>3659</v>
      </c>
      <c r="D2728">
        <v>1</v>
      </c>
      <c r="E2728" s="5">
        <v>299000</v>
      </c>
      <c r="F2728" s="5">
        <v>299000</v>
      </c>
    </row>
    <row r="2729" spans="1:6" x14ac:dyDescent="0.35">
      <c r="A2729" s="1" t="s">
        <v>7061</v>
      </c>
      <c r="B2729" s="1" t="s">
        <v>7062</v>
      </c>
      <c r="C2729" s="1" t="s">
        <v>3132</v>
      </c>
      <c r="D2729">
        <v>1</v>
      </c>
      <c r="E2729" s="5">
        <v>229000</v>
      </c>
      <c r="F2729" s="5">
        <v>229000</v>
      </c>
    </row>
    <row r="2730" spans="1:6" x14ac:dyDescent="0.35">
      <c r="A2730" s="1" t="s">
        <v>7063</v>
      </c>
      <c r="B2730" s="1" t="s">
        <v>7064</v>
      </c>
      <c r="C2730" s="1" t="s">
        <v>2385</v>
      </c>
      <c r="D2730">
        <v>1</v>
      </c>
      <c r="E2730" s="5">
        <v>349000</v>
      </c>
      <c r="F2730" s="5">
        <v>349000</v>
      </c>
    </row>
    <row r="2731" spans="1:6" x14ac:dyDescent="0.35">
      <c r="A2731" s="1" t="s">
        <v>7065</v>
      </c>
      <c r="B2731" s="1" t="s">
        <v>7066</v>
      </c>
      <c r="C2731" s="1" t="s">
        <v>2521</v>
      </c>
      <c r="D2731">
        <v>1</v>
      </c>
      <c r="E2731" s="5">
        <v>69000</v>
      </c>
      <c r="F2731" s="5">
        <v>69000</v>
      </c>
    </row>
    <row r="2732" spans="1:6" x14ac:dyDescent="0.35">
      <c r="A2732" s="1" t="s">
        <v>7067</v>
      </c>
      <c r="B2732" s="1" t="s">
        <v>7068</v>
      </c>
      <c r="C2732" s="1" t="s">
        <v>2631</v>
      </c>
      <c r="D2732">
        <v>1</v>
      </c>
      <c r="E2732" s="5">
        <v>299000</v>
      </c>
      <c r="F2732" s="5">
        <v>299000</v>
      </c>
    </row>
    <row r="2733" spans="1:6" x14ac:dyDescent="0.35">
      <c r="A2733" s="1" t="s">
        <v>7069</v>
      </c>
      <c r="B2733" s="1" t="s">
        <v>7068</v>
      </c>
      <c r="C2733" s="1" t="s">
        <v>2405</v>
      </c>
      <c r="D2733">
        <v>1</v>
      </c>
      <c r="E2733" s="5">
        <v>179000</v>
      </c>
      <c r="F2733" s="5">
        <v>179000</v>
      </c>
    </row>
    <row r="2734" spans="1:6" x14ac:dyDescent="0.35">
      <c r="A2734" s="1" t="s">
        <v>7070</v>
      </c>
      <c r="B2734" s="1" t="s">
        <v>7071</v>
      </c>
      <c r="C2734" s="1" t="s">
        <v>2773</v>
      </c>
      <c r="D2734">
        <v>2</v>
      </c>
      <c r="E2734" s="5">
        <v>49000</v>
      </c>
      <c r="F2734" s="5">
        <v>98000</v>
      </c>
    </row>
    <row r="2735" spans="1:6" x14ac:dyDescent="0.35">
      <c r="A2735" s="1" t="s">
        <v>7072</v>
      </c>
      <c r="B2735" s="1" t="s">
        <v>7073</v>
      </c>
      <c r="C2735" s="1" t="s">
        <v>3701</v>
      </c>
      <c r="D2735">
        <v>1</v>
      </c>
      <c r="E2735" s="5">
        <v>399000</v>
      </c>
      <c r="F2735" s="5">
        <v>399000</v>
      </c>
    </row>
    <row r="2736" spans="1:6" x14ac:dyDescent="0.35">
      <c r="A2736" s="1" t="s">
        <v>7074</v>
      </c>
      <c r="B2736" s="1" t="s">
        <v>7073</v>
      </c>
      <c r="C2736" s="1" t="s">
        <v>3223</v>
      </c>
      <c r="D2736">
        <v>3</v>
      </c>
      <c r="E2736" s="5">
        <v>69000</v>
      </c>
      <c r="F2736" s="5">
        <v>207000</v>
      </c>
    </row>
    <row r="2737" spans="1:6" x14ac:dyDescent="0.35">
      <c r="A2737" s="1" t="s">
        <v>7075</v>
      </c>
      <c r="B2737" s="1" t="s">
        <v>7073</v>
      </c>
      <c r="C2737" s="1" t="s">
        <v>2463</v>
      </c>
      <c r="D2737">
        <v>1</v>
      </c>
      <c r="E2737" s="5">
        <v>179000</v>
      </c>
      <c r="F2737" s="5">
        <v>179000</v>
      </c>
    </row>
    <row r="2738" spans="1:6" x14ac:dyDescent="0.35">
      <c r="A2738" s="1" t="s">
        <v>7076</v>
      </c>
      <c r="B2738" s="1" t="s">
        <v>7077</v>
      </c>
      <c r="C2738" s="1" t="s">
        <v>2801</v>
      </c>
      <c r="D2738">
        <v>1</v>
      </c>
      <c r="E2738" s="5">
        <v>399000</v>
      </c>
      <c r="F2738" s="5">
        <v>399000</v>
      </c>
    </row>
    <row r="2739" spans="1:6" x14ac:dyDescent="0.35">
      <c r="A2739" s="1" t="s">
        <v>7078</v>
      </c>
      <c r="B2739" s="1" t="s">
        <v>7077</v>
      </c>
      <c r="C2739" s="1" t="s">
        <v>2652</v>
      </c>
      <c r="D2739">
        <v>1</v>
      </c>
      <c r="E2739" s="5">
        <v>229000</v>
      </c>
      <c r="F2739" s="5">
        <v>229000</v>
      </c>
    </row>
    <row r="2740" spans="1:6" x14ac:dyDescent="0.35">
      <c r="A2740" s="1" t="s">
        <v>7079</v>
      </c>
      <c r="B2740" s="1" t="s">
        <v>7080</v>
      </c>
      <c r="C2740" s="1" t="s">
        <v>3522</v>
      </c>
      <c r="D2740">
        <v>1</v>
      </c>
      <c r="E2740" s="5">
        <v>249000</v>
      </c>
      <c r="F2740" s="5">
        <v>249000</v>
      </c>
    </row>
    <row r="2741" spans="1:6" x14ac:dyDescent="0.35">
      <c r="A2741" s="1" t="s">
        <v>7081</v>
      </c>
      <c r="B2741" s="1" t="s">
        <v>7082</v>
      </c>
      <c r="C2741" s="1" t="s">
        <v>3956</v>
      </c>
      <c r="D2741">
        <v>1</v>
      </c>
      <c r="E2741" s="5">
        <v>59000</v>
      </c>
      <c r="F2741" s="5">
        <v>59000</v>
      </c>
    </row>
    <row r="2742" spans="1:6" x14ac:dyDescent="0.35">
      <c r="A2742" s="1" t="s">
        <v>7083</v>
      </c>
      <c r="B2742" s="1" t="s">
        <v>7084</v>
      </c>
      <c r="C2742" s="1" t="s">
        <v>3457</v>
      </c>
      <c r="D2742">
        <v>1</v>
      </c>
      <c r="E2742" s="5">
        <v>199000</v>
      </c>
      <c r="F2742" s="5">
        <v>199000</v>
      </c>
    </row>
    <row r="2743" spans="1:6" x14ac:dyDescent="0.35">
      <c r="A2743" s="1" t="s">
        <v>7085</v>
      </c>
      <c r="B2743" s="1" t="s">
        <v>7086</v>
      </c>
      <c r="C2743" s="1" t="s">
        <v>3015</v>
      </c>
      <c r="D2743">
        <v>1</v>
      </c>
      <c r="E2743" s="5">
        <v>179000</v>
      </c>
      <c r="F2743" s="5">
        <v>179000</v>
      </c>
    </row>
    <row r="2744" spans="1:6" x14ac:dyDescent="0.35">
      <c r="A2744" s="1" t="s">
        <v>7087</v>
      </c>
      <c r="B2744" s="1" t="s">
        <v>7086</v>
      </c>
      <c r="C2744" s="1" t="s">
        <v>2497</v>
      </c>
      <c r="D2744">
        <v>1</v>
      </c>
      <c r="E2744" s="5">
        <v>549000</v>
      </c>
      <c r="F2744" s="5">
        <v>549000</v>
      </c>
    </row>
    <row r="2745" spans="1:6" x14ac:dyDescent="0.35">
      <c r="A2745" s="1" t="s">
        <v>7088</v>
      </c>
      <c r="B2745" s="1" t="s">
        <v>7089</v>
      </c>
      <c r="C2745" s="1" t="s">
        <v>3112</v>
      </c>
      <c r="D2745">
        <v>1</v>
      </c>
      <c r="E2745" s="5">
        <v>499000</v>
      </c>
      <c r="F2745" s="5">
        <v>499000</v>
      </c>
    </row>
    <row r="2746" spans="1:6" x14ac:dyDescent="0.35">
      <c r="A2746" s="1" t="s">
        <v>7090</v>
      </c>
      <c r="B2746" s="1" t="s">
        <v>7091</v>
      </c>
      <c r="C2746" s="1" t="s">
        <v>3895</v>
      </c>
      <c r="D2746">
        <v>1</v>
      </c>
      <c r="E2746" s="5">
        <v>59000</v>
      </c>
      <c r="F2746" s="5">
        <v>59000</v>
      </c>
    </row>
    <row r="2747" spans="1:6" x14ac:dyDescent="0.35">
      <c r="A2747" s="1" t="s">
        <v>7092</v>
      </c>
      <c r="B2747" s="1" t="s">
        <v>7093</v>
      </c>
      <c r="C2747" s="1" t="s">
        <v>3266</v>
      </c>
      <c r="D2747">
        <v>1</v>
      </c>
      <c r="E2747" s="5">
        <v>179000</v>
      </c>
      <c r="F2747" s="5">
        <v>179000</v>
      </c>
    </row>
    <row r="2748" spans="1:6" x14ac:dyDescent="0.35">
      <c r="A2748" s="1" t="s">
        <v>7094</v>
      </c>
      <c r="B2748" s="1" t="s">
        <v>7093</v>
      </c>
      <c r="C2748" s="1" t="s">
        <v>2588</v>
      </c>
      <c r="D2748">
        <v>1</v>
      </c>
      <c r="E2748" s="5">
        <v>279000</v>
      </c>
      <c r="F2748" s="5">
        <v>279000</v>
      </c>
    </row>
    <row r="2749" spans="1:6" x14ac:dyDescent="0.35">
      <c r="A2749" s="1" t="s">
        <v>7095</v>
      </c>
      <c r="B2749" s="1" t="s">
        <v>7093</v>
      </c>
      <c r="C2749" s="1" t="s">
        <v>3098</v>
      </c>
      <c r="D2749">
        <v>1</v>
      </c>
      <c r="E2749" s="5">
        <v>299000</v>
      </c>
      <c r="F2749" s="5">
        <v>299000</v>
      </c>
    </row>
    <row r="2750" spans="1:6" x14ac:dyDescent="0.35">
      <c r="A2750" s="1" t="s">
        <v>7096</v>
      </c>
      <c r="B2750" s="1" t="s">
        <v>7097</v>
      </c>
      <c r="C2750" s="1" t="s">
        <v>3671</v>
      </c>
      <c r="D2750">
        <v>1</v>
      </c>
      <c r="E2750" s="5">
        <v>299000</v>
      </c>
      <c r="F2750" s="5">
        <v>299000</v>
      </c>
    </row>
    <row r="2751" spans="1:6" x14ac:dyDescent="0.35">
      <c r="A2751" s="1" t="s">
        <v>7098</v>
      </c>
      <c r="B2751" s="1" t="s">
        <v>7099</v>
      </c>
      <c r="C2751" s="1" t="s">
        <v>3083</v>
      </c>
      <c r="D2751">
        <v>3</v>
      </c>
      <c r="E2751" s="5">
        <v>99000</v>
      </c>
      <c r="F2751" s="5">
        <v>297000</v>
      </c>
    </row>
    <row r="2752" spans="1:6" x14ac:dyDescent="0.35">
      <c r="A2752" s="1" t="s">
        <v>7100</v>
      </c>
      <c r="B2752" s="1" t="s">
        <v>7101</v>
      </c>
      <c r="C2752" s="1" t="s">
        <v>3406</v>
      </c>
      <c r="D2752">
        <v>2</v>
      </c>
      <c r="E2752" s="5">
        <v>299000</v>
      </c>
      <c r="F2752" s="5">
        <v>598000</v>
      </c>
    </row>
    <row r="2753" spans="1:6" x14ac:dyDescent="0.35">
      <c r="A2753" s="1" t="s">
        <v>7102</v>
      </c>
      <c r="B2753" s="1" t="s">
        <v>7101</v>
      </c>
      <c r="C2753" s="1" t="s">
        <v>3410</v>
      </c>
      <c r="D2753">
        <v>1</v>
      </c>
      <c r="E2753" s="5">
        <v>69000</v>
      </c>
      <c r="F2753" s="5">
        <v>69000</v>
      </c>
    </row>
    <row r="2754" spans="1:6" x14ac:dyDescent="0.35">
      <c r="A2754" s="1" t="s">
        <v>7103</v>
      </c>
      <c r="B2754" s="1" t="s">
        <v>7104</v>
      </c>
      <c r="C2754" s="1" t="s">
        <v>2503</v>
      </c>
      <c r="D2754">
        <v>1</v>
      </c>
      <c r="E2754" s="5">
        <v>349000</v>
      </c>
      <c r="F2754" s="5">
        <v>349000</v>
      </c>
    </row>
    <row r="2755" spans="1:6" x14ac:dyDescent="0.35">
      <c r="A2755" s="1" t="s">
        <v>7105</v>
      </c>
      <c r="B2755" s="1" t="s">
        <v>7106</v>
      </c>
      <c r="C2755" s="1" t="s">
        <v>2922</v>
      </c>
      <c r="D2755">
        <v>2</v>
      </c>
      <c r="E2755" s="5">
        <v>49000</v>
      </c>
      <c r="F2755" s="5">
        <v>98000</v>
      </c>
    </row>
    <row r="2756" spans="1:6" x14ac:dyDescent="0.35">
      <c r="A2756" s="1" t="s">
        <v>7107</v>
      </c>
      <c r="B2756" s="1" t="s">
        <v>7108</v>
      </c>
      <c r="C2756" s="1" t="s">
        <v>3114</v>
      </c>
      <c r="D2756">
        <v>1</v>
      </c>
      <c r="E2756" s="5">
        <v>59000</v>
      </c>
      <c r="F2756" s="5">
        <v>59000</v>
      </c>
    </row>
    <row r="2757" spans="1:6" x14ac:dyDescent="0.35">
      <c r="A2757" s="1" t="s">
        <v>7109</v>
      </c>
      <c r="B2757" s="1" t="s">
        <v>7108</v>
      </c>
      <c r="C2757" s="1" t="s">
        <v>3095</v>
      </c>
      <c r="D2757">
        <v>1</v>
      </c>
      <c r="E2757" s="5">
        <v>549000</v>
      </c>
      <c r="F2757" s="5">
        <v>549000</v>
      </c>
    </row>
    <row r="2758" spans="1:6" x14ac:dyDescent="0.35">
      <c r="A2758" s="1" t="s">
        <v>7110</v>
      </c>
      <c r="B2758" s="1" t="s">
        <v>7111</v>
      </c>
      <c r="C2758" s="1" t="s">
        <v>2519</v>
      </c>
      <c r="D2758">
        <v>1</v>
      </c>
      <c r="E2758" s="5">
        <v>599000</v>
      </c>
      <c r="F2758" s="5">
        <v>599000</v>
      </c>
    </row>
    <row r="2759" spans="1:6" x14ac:dyDescent="0.35">
      <c r="A2759" s="1" t="s">
        <v>7112</v>
      </c>
      <c r="B2759" s="1" t="s">
        <v>7111</v>
      </c>
      <c r="C2759" s="1" t="s">
        <v>2539</v>
      </c>
      <c r="D2759">
        <v>1</v>
      </c>
      <c r="E2759" s="5">
        <v>249000</v>
      </c>
      <c r="F2759" s="5">
        <v>249000</v>
      </c>
    </row>
    <row r="2760" spans="1:6" x14ac:dyDescent="0.35">
      <c r="A2760" s="1" t="s">
        <v>7113</v>
      </c>
      <c r="B2760" s="1" t="s">
        <v>7111</v>
      </c>
      <c r="C2760" s="1" t="s">
        <v>5387</v>
      </c>
      <c r="D2760">
        <v>1</v>
      </c>
      <c r="E2760" s="5">
        <v>129000</v>
      </c>
      <c r="F2760" s="5">
        <v>129000</v>
      </c>
    </row>
    <row r="2761" spans="1:6" x14ac:dyDescent="0.35">
      <c r="A2761" s="1" t="s">
        <v>7114</v>
      </c>
      <c r="B2761" s="1" t="s">
        <v>7115</v>
      </c>
      <c r="C2761" s="1" t="s">
        <v>2699</v>
      </c>
      <c r="D2761">
        <v>1</v>
      </c>
      <c r="E2761" s="5">
        <v>599000</v>
      </c>
      <c r="F2761" s="5">
        <v>599000</v>
      </c>
    </row>
    <row r="2762" spans="1:6" x14ac:dyDescent="0.35">
      <c r="A2762" s="1" t="s">
        <v>7116</v>
      </c>
      <c r="B2762" s="1" t="s">
        <v>7117</v>
      </c>
      <c r="C2762" s="1" t="s">
        <v>2826</v>
      </c>
      <c r="D2762">
        <v>1</v>
      </c>
      <c r="E2762" s="5">
        <v>99000</v>
      </c>
      <c r="F2762" s="5">
        <v>99000</v>
      </c>
    </row>
    <row r="2763" spans="1:6" x14ac:dyDescent="0.35">
      <c r="A2763" s="1" t="s">
        <v>7118</v>
      </c>
      <c r="B2763" s="1" t="s">
        <v>7117</v>
      </c>
      <c r="C2763" s="1" t="s">
        <v>3168</v>
      </c>
      <c r="D2763">
        <v>1</v>
      </c>
      <c r="E2763" s="5">
        <v>449000</v>
      </c>
      <c r="F2763" s="5">
        <v>449000</v>
      </c>
    </row>
    <row r="2764" spans="1:6" x14ac:dyDescent="0.35">
      <c r="A2764" s="1" t="s">
        <v>7119</v>
      </c>
      <c r="B2764" s="1" t="s">
        <v>7120</v>
      </c>
      <c r="C2764" s="1" t="s">
        <v>2806</v>
      </c>
      <c r="D2764">
        <v>1</v>
      </c>
      <c r="E2764" s="5">
        <v>129000</v>
      </c>
      <c r="F2764" s="5">
        <v>129000</v>
      </c>
    </row>
    <row r="2765" spans="1:6" x14ac:dyDescent="0.35">
      <c r="A2765" s="1" t="s">
        <v>7121</v>
      </c>
      <c r="B2765" s="1" t="s">
        <v>7120</v>
      </c>
      <c r="C2765" s="1" t="s">
        <v>2485</v>
      </c>
      <c r="D2765">
        <v>1</v>
      </c>
      <c r="E2765" s="5">
        <v>89000</v>
      </c>
      <c r="F2765" s="5">
        <v>89000</v>
      </c>
    </row>
    <row r="2766" spans="1:6" x14ac:dyDescent="0.35">
      <c r="A2766" s="1" t="s">
        <v>7122</v>
      </c>
      <c r="B2766" s="1" t="s">
        <v>7123</v>
      </c>
      <c r="C2766" s="1" t="s">
        <v>2429</v>
      </c>
      <c r="D2766">
        <v>2</v>
      </c>
      <c r="E2766" s="5">
        <v>79000</v>
      </c>
      <c r="F2766" s="5">
        <v>158000</v>
      </c>
    </row>
    <row r="2767" spans="1:6" x14ac:dyDescent="0.35">
      <c r="A2767" s="1" t="s">
        <v>7124</v>
      </c>
      <c r="B2767" s="1" t="s">
        <v>7123</v>
      </c>
      <c r="C2767" s="1" t="s">
        <v>4045</v>
      </c>
      <c r="D2767">
        <v>2</v>
      </c>
      <c r="E2767" s="5">
        <v>99000</v>
      </c>
      <c r="F2767" s="5">
        <v>198000</v>
      </c>
    </row>
    <row r="2768" spans="1:6" x14ac:dyDescent="0.35">
      <c r="A2768" s="1" t="s">
        <v>7125</v>
      </c>
      <c r="B2768" s="1" t="s">
        <v>7126</v>
      </c>
      <c r="C2768" s="1" t="s">
        <v>3028</v>
      </c>
      <c r="D2768">
        <v>1</v>
      </c>
      <c r="E2768" s="5">
        <v>99000</v>
      </c>
      <c r="F2768" s="5">
        <v>99000</v>
      </c>
    </row>
    <row r="2769" spans="1:6" x14ac:dyDescent="0.35">
      <c r="A2769" s="1" t="s">
        <v>7127</v>
      </c>
      <c r="B2769" s="1" t="s">
        <v>7126</v>
      </c>
      <c r="C2769" s="1" t="s">
        <v>2712</v>
      </c>
      <c r="D2769">
        <v>1</v>
      </c>
      <c r="E2769" s="5">
        <v>229000</v>
      </c>
      <c r="F2769" s="5">
        <v>229000</v>
      </c>
    </row>
    <row r="2770" spans="1:6" x14ac:dyDescent="0.35">
      <c r="A2770" s="1" t="s">
        <v>7128</v>
      </c>
      <c r="B2770" s="1" t="s">
        <v>7126</v>
      </c>
      <c r="C2770" s="1" t="s">
        <v>3375</v>
      </c>
      <c r="D2770">
        <v>1</v>
      </c>
      <c r="E2770" s="5">
        <v>149000</v>
      </c>
      <c r="F2770" s="5">
        <v>149000</v>
      </c>
    </row>
    <row r="2771" spans="1:6" x14ac:dyDescent="0.35">
      <c r="A2771" s="1" t="s">
        <v>7129</v>
      </c>
      <c r="B2771" s="1" t="s">
        <v>7130</v>
      </c>
      <c r="C2771" s="1" t="s">
        <v>3168</v>
      </c>
      <c r="D2771">
        <v>1</v>
      </c>
      <c r="E2771" s="5">
        <v>449000</v>
      </c>
      <c r="F2771" s="5">
        <v>449000</v>
      </c>
    </row>
    <row r="2772" spans="1:6" x14ac:dyDescent="0.35">
      <c r="A2772" s="1" t="s">
        <v>7131</v>
      </c>
      <c r="B2772" s="1" t="s">
        <v>7130</v>
      </c>
      <c r="C2772" s="1" t="s">
        <v>2751</v>
      </c>
      <c r="D2772">
        <v>1</v>
      </c>
      <c r="E2772" s="5">
        <v>129000</v>
      </c>
      <c r="F2772" s="5">
        <v>129000</v>
      </c>
    </row>
    <row r="2773" spans="1:6" x14ac:dyDescent="0.35">
      <c r="A2773" s="1" t="s">
        <v>7132</v>
      </c>
      <c r="B2773" s="1" t="s">
        <v>7133</v>
      </c>
      <c r="C2773" s="1" t="s">
        <v>2510</v>
      </c>
      <c r="D2773">
        <v>1</v>
      </c>
      <c r="E2773" s="5">
        <v>229000</v>
      </c>
      <c r="F2773" s="5">
        <v>229000</v>
      </c>
    </row>
    <row r="2774" spans="1:6" x14ac:dyDescent="0.35">
      <c r="A2774" s="1" t="s">
        <v>7134</v>
      </c>
      <c r="B2774" s="1" t="s">
        <v>7133</v>
      </c>
      <c r="C2774" s="1" t="s">
        <v>2461</v>
      </c>
      <c r="D2774">
        <v>2</v>
      </c>
      <c r="E2774" s="5">
        <v>89000</v>
      </c>
      <c r="F2774" s="5">
        <v>178000</v>
      </c>
    </row>
    <row r="2775" spans="1:6" x14ac:dyDescent="0.35">
      <c r="A2775" s="1" t="s">
        <v>7135</v>
      </c>
      <c r="B2775" s="1" t="s">
        <v>7136</v>
      </c>
      <c r="C2775" s="1" t="s">
        <v>2614</v>
      </c>
      <c r="D2775">
        <v>2</v>
      </c>
      <c r="E2775" s="5">
        <v>49000</v>
      </c>
      <c r="F2775" s="5">
        <v>98000</v>
      </c>
    </row>
    <row r="2776" spans="1:6" x14ac:dyDescent="0.35">
      <c r="A2776" s="1" t="s">
        <v>7137</v>
      </c>
      <c r="B2776" s="1" t="s">
        <v>7138</v>
      </c>
      <c r="C2776" s="1" t="s">
        <v>2748</v>
      </c>
      <c r="D2776">
        <v>1</v>
      </c>
      <c r="E2776" s="5">
        <v>119000</v>
      </c>
      <c r="F2776" s="5">
        <v>119000</v>
      </c>
    </row>
    <row r="2777" spans="1:6" x14ac:dyDescent="0.35">
      <c r="A2777" s="1" t="s">
        <v>7139</v>
      </c>
      <c r="B2777" s="1" t="s">
        <v>7140</v>
      </c>
      <c r="C2777" s="1" t="s">
        <v>2738</v>
      </c>
      <c r="D2777">
        <v>1</v>
      </c>
      <c r="E2777" s="5">
        <v>59000</v>
      </c>
      <c r="F2777" s="5">
        <v>59000</v>
      </c>
    </row>
    <row r="2778" spans="1:6" x14ac:dyDescent="0.35">
      <c r="A2778" s="1" t="s">
        <v>7141</v>
      </c>
      <c r="B2778" s="1" t="s">
        <v>7142</v>
      </c>
      <c r="C2778" s="1" t="s">
        <v>3058</v>
      </c>
      <c r="D2778">
        <v>1</v>
      </c>
      <c r="E2778" s="5">
        <v>229000</v>
      </c>
      <c r="F2778" s="5">
        <v>229000</v>
      </c>
    </row>
    <row r="2779" spans="1:6" x14ac:dyDescent="0.35">
      <c r="A2779" s="1" t="s">
        <v>7143</v>
      </c>
      <c r="B2779" s="1" t="s">
        <v>7142</v>
      </c>
      <c r="C2779" s="1" t="s">
        <v>5387</v>
      </c>
      <c r="D2779">
        <v>1</v>
      </c>
      <c r="E2779" s="5">
        <v>129000</v>
      </c>
      <c r="F2779" s="5">
        <v>129000</v>
      </c>
    </row>
    <row r="2780" spans="1:6" x14ac:dyDescent="0.35">
      <c r="A2780" s="1" t="s">
        <v>7144</v>
      </c>
      <c r="B2780" s="1" t="s">
        <v>7145</v>
      </c>
      <c r="C2780" s="1" t="s">
        <v>3303</v>
      </c>
      <c r="D2780">
        <v>2</v>
      </c>
      <c r="E2780" s="5">
        <v>79000</v>
      </c>
      <c r="F2780" s="5">
        <v>158000</v>
      </c>
    </row>
    <row r="2781" spans="1:6" x14ac:dyDescent="0.35">
      <c r="A2781" s="1" t="s">
        <v>7146</v>
      </c>
      <c r="B2781" s="1" t="s">
        <v>7145</v>
      </c>
      <c r="C2781" s="1" t="s">
        <v>3568</v>
      </c>
      <c r="D2781">
        <v>1</v>
      </c>
      <c r="E2781" s="5">
        <v>79000</v>
      </c>
      <c r="F2781" s="5">
        <v>79000</v>
      </c>
    </row>
    <row r="2782" spans="1:6" x14ac:dyDescent="0.35">
      <c r="A2782" s="1" t="s">
        <v>7147</v>
      </c>
      <c r="B2782" s="1" t="s">
        <v>7148</v>
      </c>
      <c r="C2782" s="1" t="s">
        <v>3125</v>
      </c>
      <c r="D2782">
        <v>1</v>
      </c>
      <c r="E2782" s="5">
        <v>89000</v>
      </c>
      <c r="F2782" s="5">
        <v>89000</v>
      </c>
    </row>
    <row r="2783" spans="1:6" x14ac:dyDescent="0.35">
      <c r="A2783" s="1" t="s">
        <v>7149</v>
      </c>
      <c r="B2783" s="1" t="s">
        <v>7150</v>
      </c>
      <c r="C2783" s="1" t="s">
        <v>2996</v>
      </c>
      <c r="D2783">
        <v>2</v>
      </c>
      <c r="E2783" s="5">
        <v>129000</v>
      </c>
      <c r="F2783" s="5">
        <v>258000</v>
      </c>
    </row>
    <row r="2784" spans="1:6" x14ac:dyDescent="0.35">
      <c r="A2784" s="1" t="s">
        <v>7151</v>
      </c>
      <c r="B2784" s="1" t="s">
        <v>7150</v>
      </c>
      <c r="C2784" s="1" t="s">
        <v>3231</v>
      </c>
      <c r="D2784">
        <v>1</v>
      </c>
      <c r="E2784" s="5">
        <v>329000</v>
      </c>
      <c r="F2784" s="5">
        <v>329000</v>
      </c>
    </row>
    <row r="2785" spans="1:6" x14ac:dyDescent="0.35">
      <c r="A2785" s="1" t="s">
        <v>7152</v>
      </c>
      <c r="B2785" s="1" t="s">
        <v>7153</v>
      </c>
      <c r="C2785" s="1" t="s">
        <v>2424</v>
      </c>
      <c r="D2785">
        <v>1</v>
      </c>
      <c r="E2785" s="5">
        <v>279000</v>
      </c>
      <c r="F2785" s="5">
        <v>279000</v>
      </c>
    </row>
    <row r="2786" spans="1:6" x14ac:dyDescent="0.35">
      <c r="A2786" s="1" t="s">
        <v>7154</v>
      </c>
      <c r="B2786" s="1" t="s">
        <v>7155</v>
      </c>
      <c r="C2786" s="1" t="s">
        <v>2455</v>
      </c>
      <c r="D2786">
        <v>1</v>
      </c>
      <c r="E2786" s="5">
        <v>249000</v>
      </c>
      <c r="F2786" s="5">
        <v>249000</v>
      </c>
    </row>
    <row r="2787" spans="1:6" x14ac:dyDescent="0.35">
      <c r="A2787" s="1" t="s">
        <v>7156</v>
      </c>
      <c r="B2787" s="1" t="s">
        <v>7157</v>
      </c>
      <c r="C2787" s="1" t="s">
        <v>3689</v>
      </c>
      <c r="D2787">
        <v>1</v>
      </c>
      <c r="E2787" s="5">
        <v>499000</v>
      </c>
      <c r="F2787" s="5">
        <v>499000</v>
      </c>
    </row>
    <row r="2788" spans="1:6" x14ac:dyDescent="0.35">
      <c r="A2788" s="1" t="s">
        <v>7158</v>
      </c>
      <c r="B2788" s="1" t="s">
        <v>7159</v>
      </c>
      <c r="C2788" s="1" t="s">
        <v>2461</v>
      </c>
      <c r="D2788">
        <v>1</v>
      </c>
      <c r="E2788" s="5">
        <v>89000</v>
      </c>
      <c r="F2788" s="5">
        <v>89000</v>
      </c>
    </row>
    <row r="2789" spans="1:6" x14ac:dyDescent="0.35">
      <c r="A2789" s="1" t="s">
        <v>7160</v>
      </c>
      <c r="B2789" s="1" t="s">
        <v>7159</v>
      </c>
      <c r="C2789" s="1" t="s">
        <v>2505</v>
      </c>
      <c r="D2789">
        <v>2</v>
      </c>
      <c r="E2789" s="5">
        <v>99000</v>
      </c>
      <c r="F2789" s="5">
        <v>198000</v>
      </c>
    </row>
    <row r="2790" spans="1:6" x14ac:dyDescent="0.35">
      <c r="A2790" s="1" t="s">
        <v>7161</v>
      </c>
      <c r="B2790" s="1" t="s">
        <v>7162</v>
      </c>
      <c r="C2790" s="1" t="s">
        <v>3098</v>
      </c>
      <c r="D2790">
        <v>1</v>
      </c>
      <c r="E2790" s="5">
        <v>299000</v>
      </c>
      <c r="F2790" s="5">
        <v>299000</v>
      </c>
    </row>
    <row r="2791" spans="1:6" x14ac:dyDescent="0.35">
      <c r="A2791" s="1" t="s">
        <v>7163</v>
      </c>
      <c r="B2791" s="1" t="s">
        <v>7162</v>
      </c>
      <c r="C2791" s="1" t="s">
        <v>2418</v>
      </c>
      <c r="D2791">
        <v>1</v>
      </c>
      <c r="E2791" s="5">
        <v>279000</v>
      </c>
      <c r="F2791" s="5">
        <v>279000</v>
      </c>
    </row>
    <row r="2792" spans="1:6" x14ac:dyDescent="0.35">
      <c r="A2792" s="1" t="s">
        <v>7164</v>
      </c>
      <c r="B2792" s="1" t="s">
        <v>7165</v>
      </c>
      <c r="C2792" s="1" t="s">
        <v>2596</v>
      </c>
      <c r="D2792">
        <v>1</v>
      </c>
      <c r="E2792" s="5">
        <v>89000</v>
      </c>
      <c r="F2792" s="5">
        <v>89000</v>
      </c>
    </row>
    <row r="2793" spans="1:6" x14ac:dyDescent="0.35">
      <c r="A2793" s="1" t="s">
        <v>7166</v>
      </c>
      <c r="B2793" s="1" t="s">
        <v>7165</v>
      </c>
      <c r="C2793" s="1" t="s">
        <v>3138</v>
      </c>
      <c r="D2793">
        <v>1</v>
      </c>
      <c r="E2793" s="5">
        <v>179000</v>
      </c>
      <c r="F2793" s="5">
        <v>179000</v>
      </c>
    </row>
    <row r="2794" spans="1:6" x14ac:dyDescent="0.35">
      <c r="A2794" s="1" t="s">
        <v>7167</v>
      </c>
      <c r="B2794" s="1" t="s">
        <v>7168</v>
      </c>
      <c r="C2794" s="1" t="s">
        <v>3231</v>
      </c>
      <c r="D2794">
        <v>1</v>
      </c>
      <c r="E2794" s="5">
        <v>329000</v>
      </c>
      <c r="F2794" s="5">
        <v>329000</v>
      </c>
    </row>
    <row r="2795" spans="1:6" x14ac:dyDescent="0.35">
      <c r="A2795" s="1" t="s">
        <v>7169</v>
      </c>
      <c r="B2795" s="1" t="s">
        <v>7170</v>
      </c>
      <c r="C2795" s="1" t="s">
        <v>2443</v>
      </c>
      <c r="D2795">
        <v>1</v>
      </c>
      <c r="E2795" s="5">
        <v>89000</v>
      </c>
      <c r="F2795" s="5">
        <v>89000</v>
      </c>
    </row>
    <row r="2796" spans="1:6" x14ac:dyDescent="0.35">
      <c r="A2796" s="1" t="s">
        <v>7171</v>
      </c>
      <c r="B2796" s="1" t="s">
        <v>7172</v>
      </c>
      <c r="C2796" s="1" t="s">
        <v>2718</v>
      </c>
      <c r="D2796">
        <v>1</v>
      </c>
      <c r="E2796" s="5">
        <v>59000</v>
      </c>
      <c r="F2796" s="5">
        <v>59000</v>
      </c>
    </row>
    <row r="2797" spans="1:6" x14ac:dyDescent="0.35">
      <c r="A2797" s="1" t="s">
        <v>7173</v>
      </c>
      <c r="B2797" s="1" t="s">
        <v>7174</v>
      </c>
      <c r="C2797" s="1" t="s">
        <v>2559</v>
      </c>
      <c r="D2797">
        <v>1</v>
      </c>
      <c r="E2797" s="5">
        <v>129000</v>
      </c>
      <c r="F2797" s="5">
        <v>129000</v>
      </c>
    </row>
    <row r="2798" spans="1:6" x14ac:dyDescent="0.35">
      <c r="A2798" s="1" t="s">
        <v>7175</v>
      </c>
      <c r="B2798" s="1" t="s">
        <v>7176</v>
      </c>
      <c r="C2798" s="1" t="s">
        <v>2748</v>
      </c>
      <c r="D2798">
        <v>3</v>
      </c>
      <c r="E2798" s="5">
        <v>119000</v>
      </c>
      <c r="F2798" s="5">
        <v>357000</v>
      </c>
    </row>
    <row r="2799" spans="1:6" x14ac:dyDescent="0.35">
      <c r="A2799" s="1" t="s">
        <v>7177</v>
      </c>
      <c r="B2799" s="1" t="s">
        <v>7178</v>
      </c>
      <c r="C2799" s="1" t="s">
        <v>2872</v>
      </c>
      <c r="D2799">
        <v>1</v>
      </c>
      <c r="E2799" s="5">
        <v>399000</v>
      </c>
      <c r="F2799" s="5">
        <v>399000</v>
      </c>
    </row>
    <row r="2800" spans="1:6" x14ac:dyDescent="0.35">
      <c r="A2800" s="1" t="s">
        <v>7179</v>
      </c>
      <c r="B2800" s="1" t="s">
        <v>7178</v>
      </c>
      <c r="C2800" s="1" t="s">
        <v>3445</v>
      </c>
      <c r="D2800">
        <v>1</v>
      </c>
      <c r="E2800" s="5">
        <v>499000</v>
      </c>
      <c r="F2800" s="5">
        <v>499000</v>
      </c>
    </row>
    <row r="2801" spans="1:6" x14ac:dyDescent="0.35">
      <c r="A2801" s="1" t="s">
        <v>7180</v>
      </c>
      <c r="B2801" s="1" t="s">
        <v>7181</v>
      </c>
      <c r="C2801" s="1" t="s">
        <v>3196</v>
      </c>
      <c r="D2801">
        <v>1</v>
      </c>
      <c r="E2801" s="5">
        <v>149000</v>
      </c>
      <c r="F2801" s="5">
        <v>149000</v>
      </c>
    </row>
    <row r="2802" spans="1:6" x14ac:dyDescent="0.35">
      <c r="A2802" s="1" t="s">
        <v>7182</v>
      </c>
      <c r="B2802" s="1" t="s">
        <v>7183</v>
      </c>
      <c r="C2802" s="1" t="s">
        <v>3375</v>
      </c>
      <c r="D2802">
        <v>2</v>
      </c>
      <c r="E2802" s="5">
        <v>149000</v>
      </c>
      <c r="F2802" s="5">
        <v>298000</v>
      </c>
    </row>
    <row r="2803" spans="1:6" x14ac:dyDescent="0.35">
      <c r="A2803" s="1" t="s">
        <v>7184</v>
      </c>
      <c r="B2803" s="1" t="s">
        <v>7183</v>
      </c>
      <c r="C2803" s="1" t="s">
        <v>3269</v>
      </c>
      <c r="D2803">
        <v>1</v>
      </c>
      <c r="E2803" s="5">
        <v>79000</v>
      </c>
      <c r="F2803" s="5">
        <v>79000</v>
      </c>
    </row>
    <row r="2804" spans="1:6" x14ac:dyDescent="0.35">
      <c r="A2804" s="1" t="s">
        <v>7185</v>
      </c>
      <c r="B2804" s="1" t="s">
        <v>7186</v>
      </c>
      <c r="C2804" s="1" t="s">
        <v>2901</v>
      </c>
      <c r="D2804">
        <v>2</v>
      </c>
      <c r="E2804" s="5">
        <v>119000</v>
      </c>
      <c r="F2804" s="5">
        <v>238000</v>
      </c>
    </row>
    <row r="2805" spans="1:6" x14ac:dyDescent="0.35">
      <c r="A2805" s="1" t="s">
        <v>7187</v>
      </c>
      <c r="B2805" s="1" t="s">
        <v>7186</v>
      </c>
      <c r="C2805" s="1" t="s">
        <v>2557</v>
      </c>
      <c r="D2805">
        <v>1</v>
      </c>
      <c r="E2805" s="5">
        <v>129000</v>
      </c>
      <c r="F2805" s="5">
        <v>129000</v>
      </c>
    </row>
    <row r="2806" spans="1:6" x14ac:dyDescent="0.35">
      <c r="A2806" s="1" t="s">
        <v>7188</v>
      </c>
      <c r="B2806" s="1" t="s">
        <v>7189</v>
      </c>
      <c r="C2806" s="1" t="s">
        <v>2733</v>
      </c>
      <c r="D2806">
        <v>2</v>
      </c>
      <c r="E2806" s="5">
        <v>249000</v>
      </c>
      <c r="F2806" s="5">
        <v>498000</v>
      </c>
    </row>
    <row r="2807" spans="1:6" x14ac:dyDescent="0.35">
      <c r="A2807" s="1" t="s">
        <v>7190</v>
      </c>
      <c r="B2807" s="1" t="s">
        <v>7189</v>
      </c>
      <c r="C2807" s="1" t="s">
        <v>2421</v>
      </c>
      <c r="D2807">
        <v>1</v>
      </c>
      <c r="E2807" s="5">
        <v>249000</v>
      </c>
      <c r="F2807" s="5">
        <v>249000</v>
      </c>
    </row>
    <row r="2808" spans="1:6" x14ac:dyDescent="0.35">
      <c r="A2808" s="1" t="s">
        <v>7191</v>
      </c>
      <c r="B2808" s="1" t="s">
        <v>7192</v>
      </c>
      <c r="C2808" s="1" t="s">
        <v>2736</v>
      </c>
      <c r="D2808">
        <v>1</v>
      </c>
      <c r="E2808" s="5">
        <v>499000</v>
      </c>
      <c r="F2808" s="5">
        <v>499000</v>
      </c>
    </row>
    <row r="2809" spans="1:6" x14ac:dyDescent="0.35">
      <c r="A2809" s="1" t="s">
        <v>7193</v>
      </c>
      <c r="B2809" s="1" t="s">
        <v>7194</v>
      </c>
      <c r="C2809" s="1" t="s">
        <v>2980</v>
      </c>
      <c r="D2809">
        <v>2</v>
      </c>
      <c r="E2809" s="5">
        <v>279000</v>
      </c>
      <c r="F2809" s="5">
        <v>558000</v>
      </c>
    </row>
    <row r="2810" spans="1:6" x14ac:dyDescent="0.35">
      <c r="A2810" s="1" t="s">
        <v>7195</v>
      </c>
      <c r="B2810" s="1" t="s">
        <v>7196</v>
      </c>
      <c r="C2810" s="1" t="s">
        <v>3382</v>
      </c>
      <c r="D2810">
        <v>1</v>
      </c>
      <c r="E2810" s="5">
        <v>119000</v>
      </c>
      <c r="F2810" s="5">
        <v>119000</v>
      </c>
    </row>
    <row r="2811" spans="1:6" x14ac:dyDescent="0.35">
      <c r="A2811" s="1" t="s">
        <v>7197</v>
      </c>
      <c r="B2811" s="1" t="s">
        <v>7196</v>
      </c>
      <c r="C2811" s="1" t="s">
        <v>2756</v>
      </c>
      <c r="D2811">
        <v>1</v>
      </c>
      <c r="E2811" s="5">
        <v>279000</v>
      </c>
      <c r="F2811" s="5">
        <v>279000</v>
      </c>
    </row>
    <row r="2812" spans="1:6" x14ac:dyDescent="0.35">
      <c r="A2812" s="1" t="s">
        <v>7198</v>
      </c>
      <c r="B2812" s="1" t="s">
        <v>7196</v>
      </c>
      <c r="C2812" s="1" t="s">
        <v>3655</v>
      </c>
      <c r="D2812">
        <v>1</v>
      </c>
      <c r="E2812" s="5">
        <v>449000</v>
      </c>
      <c r="F2812" s="5">
        <v>449000</v>
      </c>
    </row>
    <row r="2813" spans="1:6" x14ac:dyDescent="0.35">
      <c r="A2813" s="1" t="s">
        <v>7199</v>
      </c>
      <c r="B2813" s="1" t="s">
        <v>7200</v>
      </c>
      <c r="C2813" s="1" t="s">
        <v>2461</v>
      </c>
      <c r="D2813">
        <v>1</v>
      </c>
      <c r="E2813" s="5">
        <v>89000</v>
      </c>
      <c r="F2813" s="5">
        <v>89000</v>
      </c>
    </row>
    <row r="2814" spans="1:6" x14ac:dyDescent="0.35">
      <c r="A2814" s="1" t="s">
        <v>7201</v>
      </c>
      <c r="B2814" s="1" t="s">
        <v>7200</v>
      </c>
      <c r="C2814" s="1" t="s">
        <v>2942</v>
      </c>
      <c r="D2814">
        <v>1</v>
      </c>
      <c r="E2814" s="5">
        <v>149000</v>
      </c>
      <c r="F2814" s="5">
        <v>149000</v>
      </c>
    </row>
    <row r="2815" spans="1:6" x14ac:dyDescent="0.35">
      <c r="A2815" s="1" t="s">
        <v>7202</v>
      </c>
      <c r="B2815" s="1" t="s">
        <v>7203</v>
      </c>
      <c r="C2815" s="1" t="s">
        <v>2588</v>
      </c>
      <c r="D2815">
        <v>1</v>
      </c>
      <c r="E2815" s="5">
        <v>279000</v>
      </c>
      <c r="F2815" s="5">
        <v>279000</v>
      </c>
    </row>
    <row r="2816" spans="1:6" x14ac:dyDescent="0.35">
      <c r="A2816" s="1" t="s">
        <v>7204</v>
      </c>
      <c r="B2816" s="1" t="s">
        <v>7205</v>
      </c>
      <c r="C2816" s="1" t="s">
        <v>2385</v>
      </c>
      <c r="D2816">
        <v>1</v>
      </c>
      <c r="E2816" s="5">
        <v>349000</v>
      </c>
      <c r="F2816" s="5">
        <v>349000</v>
      </c>
    </row>
    <row r="2817" spans="1:6" x14ac:dyDescent="0.35">
      <c r="A2817" s="1" t="s">
        <v>7206</v>
      </c>
      <c r="B2817" s="1" t="s">
        <v>7207</v>
      </c>
      <c r="C2817" s="1" t="s">
        <v>3041</v>
      </c>
      <c r="D2817">
        <v>1</v>
      </c>
      <c r="E2817" s="5">
        <v>89000</v>
      </c>
      <c r="F2817" s="5">
        <v>89000</v>
      </c>
    </row>
    <row r="2818" spans="1:6" x14ac:dyDescent="0.35">
      <c r="A2818" s="1" t="s">
        <v>7208</v>
      </c>
      <c r="B2818" s="1" t="s">
        <v>7209</v>
      </c>
      <c r="C2818" s="1" t="s">
        <v>2659</v>
      </c>
      <c r="D2818">
        <v>1</v>
      </c>
      <c r="E2818" s="5">
        <v>449000</v>
      </c>
      <c r="F2818" s="5">
        <v>449000</v>
      </c>
    </row>
    <row r="2819" spans="1:6" x14ac:dyDescent="0.35">
      <c r="A2819" s="1" t="s">
        <v>7210</v>
      </c>
      <c r="B2819" s="1" t="s">
        <v>7209</v>
      </c>
      <c r="C2819" s="1" t="s">
        <v>3041</v>
      </c>
      <c r="D2819">
        <v>2</v>
      </c>
      <c r="E2819" s="5">
        <v>89000</v>
      </c>
      <c r="F2819" s="5">
        <v>178000</v>
      </c>
    </row>
    <row r="2820" spans="1:6" x14ac:dyDescent="0.35">
      <c r="A2820" s="1" t="s">
        <v>7211</v>
      </c>
      <c r="B2820" s="1" t="s">
        <v>7212</v>
      </c>
      <c r="C2820" s="1" t="s">
        <v>2692</v>
      </c>
      <c r="D2820">
        <v>1</v>
      </c>
      <c r="E2820" s="5">
        <v>549000</v>
      </c>
      <c r="F2820" s="5">
        <v>549000</v>
      </c>
    </row>
    <row r="2821" spans="1:6" x14ac:dyDescent="0.35">
      <c r="A2821" s="1" t="s">
        <v>7213</v>
      </c>
      <c r="B2821" s="1" t="s">
        <v>7212</v>
      </c>
      <c r="C2821" s="1" t="s">
        <v>3287</v>
      </c>
      <c r="D2821">
        <v>1</v>
      </c>
      <c r="E2821" s="5">
        <v>229000</v>
      </c>
      <c r="F2821" s="5">
        <v>229000</v>
      </c>
    </row>
    <row r="2822" spans="1:6" x14ac:dyDescent="0.35">
      <c r="A2822" s="1" t="s">
        <v>7214</v>
      </c>
      <c r="B2822" s="1" t="s">
        <v>7215</v>
      </c>
      <c r="C2822" s="1" t="s">
        <v>3109</v>
      </c>
      <c r="D2822">
        <v>1</v>
      </c>
      <c r="E2822" s="5">
        <v>599000</v>
      </c>
      <c r="F2822" s="5">
        <v>599000</v>
      </c>
    </row>
    <row r="2823" spans="1:6" x14ac:dyDescent="0.35">
      <c r="A2823" s="1" t="s">
        <v>7216</v>
      </c>
      <c r="B2823" s="1" t="s">
        <v>7217</v>
      </c>
      <c r="C2823" s="1" t="s">
        <v>2652</v>
      </c>
      <c r="D2823">
        <v>1</v>
      </c>
      <c r="E2823" s="5">
        <v>229000</v>
      </c>
      <c r="F2823" s="5">
        <v>229000</v>
      </c>
    </row>
    <row r="2824" spans="1:6" x14ac:dyDescent="0.35">
      <c r="A2824" s="1" t="s">
        <v>7218</v>
      </c>
      <c r="B2824" s="1" t="s">
        <v>7219</v>
      </c>
      <c r="C2824" s="1" t="s">
        <v>2594</v>
      </c>
      <c r="D2824">
        <v>1</v>
      </c>
      <c r="E2824" s="5">
        <v>249000</v>
      </c>
      <c r="F2824" s="5">
        <v>249000</v>
      </c>
    </row>
    <row r="2825" spans="1:6" x14ac:dyDescent="0.35">
      <c r="A2825" s="1" t="s">
        <v>7220</v>
      </c>
      <c r="B2825" s="1" t="s">
        <v>7221</v>
      </c>
      <c r="C2825" s="1" t="s">
        <v>2516</v>
      </c>
      <c r="D2825">
        <v>1</v>
      </c>
      <c r="E2825" s="5">
        <v>229000</v>
      </c>
      <c r="F2825" s="5">
        <v>229000</v>
      </c>
    </row>
    <row r="2826" spans="1:6" x14ac:dyDescent="0.35">
      <c r="A2826" s="1" t="s">
        <v>7222</v>
      </c>
      <c r="B2826" s="1" t="s">
        <v>7221</v>
      </c>
      <c r="C2826" s="1" t="s">
        <v>2761</v>
      </c>
      <c r="D2826">
        <v>1</v>
      </c>
      <c r="E2826" s="5">
        <v>179000</v>
      </c>
      <c r="F2826" s="5">
        <v>179000</v>
      </c>
    </row>
    <row r="2827" spans="1:6" x14ac:dyDescent="0.35">
      <c r="A2827" s="1" t="s">
        <v>7223</v>
      </c>
      <c r="B2827" s="1" t="s">
        <v>7224</v>
      </c>
      <c r="C2827" s="1" t="s">
        <v>2695</v>
      </c>
      <c r="D2827">
        <v>1</v>
      </c>
      <c r="E2827" s="5">
        <v>349000</v>
      </c>
      <c r="F2827" s="5">
        <v>349000</v>
      </c>
    </row>
    <row r="2828" spans="1:6" x14ac:dyDescent="0.35">
      <c r="A2828" s="1" t="s">
        <v>7225</v>
      </c>
      <c r="B2828" s="1" t="s">
        <v>7226</v>
      </c>
      <c r="C2828" s="1" t="s">
        <v>4230</v>
      </c>
      <c r="D2828">
        <v>1</v>
      </c>
      <c r="E2828" s="5">
        <v>449000</v>
      </c>
      <c r="F2828" s="5">
        <v>449000</v>
      </c>
    </row>
    <row r="2829" spans="1:6" x14ac:dyDescent="0.35">
      <c r="A2829" s="1" t="s">
        <v>7227</v>
      </c>
      <c r="B2829" s="1" t="s">
        <v>7228</v>
      </c>
      <c r="C2829" s="1" t="s">
        <v>3422</v>
      </c>
      <c r="D2829">
        <v>1</v>
      </c>
      <c r="E2829" s="5">
        <v>229000</v>
      </c>
      <c r="F2829" s="5">
        <v>229000</v>
      </c>
    </row>
    <row r="2830" spans="1:6" x14ac:dyDescent="0.35">
      <c r="A2830" s="1" t="s">
        <v>7229</v>
      </c>
      <c r="B2830" s="1" t="s">
        <v>7228</v>
      </c>
      <c r="C2830" s="1" t="s">
        <v>2680</v>
      </c>
      <c r="D2830">
        <v>1</v>
      </c>
      <c r="E2830" s="5">
        <v>279000</v>
      </c>
      <c r="F2830" s="5">
        <v>279000</v>
      </c>
    </row>
    <row r="2831" spans="1:6" x14ac:dyDescent="0.35">
      <c r="A2831" s="1" t="s">
        <v>7230</v>
      </c>
      <c r="B2831" s="1" t="s">
        <v>7231</v>
      </c>
      <c r="C2831" s="1" t="s">
        <v>3400</v>
      </c>
      <c r="D2831">
        <v>1</v>
      </c>
      <c r="E2831" s="5">
        <v>119000</v>
      </c>
      <c r="F2831" s="5">
        <v>119000</v>
      </c>
    </row>
    <row r="2832" spans="1:6" x14ac:dyDescent="0.35">
      <c r="A2832" s="1" t="s">
        <v>7232</v>
      </c>
      <c r="B2832" s="1" t="s">
        <v>7231</v>
      </c>
      <c r="C2832" s="1" t="s">
        <v>2535</v>
      </c>
      <c r="D2832">
        <v>1</v>
      </c>
      <c r="E2832" s="5">
        <v>499000</v>
      </c>
      <c r="F2832" s="5">
        <v>499000</v>
      </c>
    </row>
    <row r="2833" spans="1:6" x14ac:dyDescent="0.35">
      <c r="A2833" s="1" t="s">
        <v>7233</v>
      </c>
      <c r="B2833" s="1" t="s">
        <v>7231</v>
      </c>
      <c r="C2833" s="1" t="s">
        <v>2455</v>
      </c>
      <c r="D2833">
        <v>1</v>
      </c>
      <c r="E2833" s="5">
        <v>249000</v>
      </c>
      <c r="F2833" s="5">
        <v>249000</v>
      </c>
    </row>
    <row r="2834" spans="1:6" x14ac:dyDescent="0.35">
      <c r="A2834" s="1" t="s">
        <v>7234</v>
      </c>
      <c r="B2834" s="1" t="s">
        <v>7235</v>
      </c>
      <c r="C2834" s="1" t="s">
        <v>3015</v>
      </c>
      <c r="D2834">
        <v>2</v>
      </c>
      <c r="E2834" s="5">
        <v>179000</v>
      </c>
      <c r="F2834" s="5">
        <v>358000</v>
      </c>
    </row>
    <row r="2835" spans="1:6" x14ac:dyDescent="0.35">
      <c r="A2835" s="1" t="s">
        <v>7236</v>
      </c>
      <c r="B2835" s="1" t="s">
        <v>7237</v>
      </c>
      <c r="C2835" s="1" t="s">
        <v>3422</v>
      </c>
      <c r="D2835">
        <v>1</v>
      </c>
      <c r="E2835" s="5">
        <v>229000</v>
      </c>
      <c r="F2835" s="5">
        <v>229000</v>
      </c>
    </row>
    <row r="2836" spans="1:6" x14ac:dyDescent="0.35">
      <c r="A2836" s="1" t="s">
        <v>7238</v>
      </c>
      <c r="B2836" s="1" t="s">
        <v>7237</v>
      </c>
      <c r="C2836" s="1" t="s">
        <v>2814</v>
      </c>
      <c r="D2836">
        <v>2</v>
      </c>
      <c r="E2836" s="5">
        <v>149000</v>
      </c>
      <c r="F2836" s="5">
        <v>298000</v>
      </c>
    </row>
    <row r="2837" spans="1:6" x14ac:dyDescent="0.35">
      <c r="A2837" s="1" t="s">
        <v>7239</v>
      </c>
      <c r="B2837" s="1" t="s">
        <v>7240</v>
      </c>
      <c r="C2837" s="1" t="s">
        <v>3198</v>
      </c>
      <c r="D2837">
        <v>1</v>
      </c>
      <c r="E2837" s="5">
        <v>399000</v>
      </c>
      <c r="F2837" s="5">
        <v>399000</v>
      </c>
    </row>
    <row r="2838" spans="1:6" x14ac:dyDescent="0.35">
      <c r="A2838" s="1" t="s">
        <v>7241</v>
      </c>
      <c r="B2838" s="1" t="s">
        <v>7242</v>
      </c>
      <c r="C2838" s="1" t="s">
        <v>3007</v>
      </c>
      <c r="D2838">
        <v>1</v>
      </c>
      <c r="E2838" s="5">
        <v>79000</v>
      </c>
      <c r="F2838" s="5">
        <v>79000</v>
      </c>
    </row>
    <row r="2839" spans="1:6" x14ac:dyDescent="0.35">
      <c r="A2839" s="1" t="s">
        <v>7243</v>
      </c>
      <c r="B2839" s="1" t="s">
        <v>7242</v>
      </c>
      <c r="C2839" s="1" t="s">
        <v>3671</v>
      </c>
      <c r="D2839">
        <v>1</v>
      </c>
      <c r="E2839" s="5">
        <v>299000</v>
      </c>
      <c r="F2839" s="5">
        <v>299000</v>
      </c>
    </row>
    <row r="2840" spans="1:6" x14ac:dyDescent="0.35">
      <c r="A2840" s="1" t="s">
        <v>7244</v>
      </c>
      <c r="B2840" s="1" t="s">
        <v>7242</v>
      </c>
      <c r="C2840" s="1" t="s">
        <v>2429</v>
      </c>
      <c r="D2840">
        <v>2</v>
      </c>
      <c r="E2840" s="5">
        <v>79000</v>
      </c>
      <c r="F2840" s="5">
        <v>158000</v>
      </c>
    </row>
    <row r="2841" spans="1:6" x14ac:dyDescent="0.35">
      <c r="A2841" s="1" t="s">
        <v>7245</v>
      </c>
      <c r="B2841" s="1" t="s">
        <v>7246</v>
      </c>
      <c r="C2841" s="1" t="s">
        <v>3161</v>
      </c>
      <c r="D2841">
        <v>1</v>
      </c>
      <c r="E2841" s="5">
        <v>349000</v>
      </c>
      <c r="F2841" s="5">
        <v>349000</v>
      </c>
    </row>
    <row r="2842" spans="1:6" x14ac:dyDescent="0.35">
      <c r="A2842" s="1" t="s">
        <v>7247</v>
      </c>
      <c r="B2842" s="1" t="s">
        <v>7248</v>
      </c>
      <c r="C2842" s="1" t="s">
        <v>2475</v>
      </c>
      <c r="D2842">
        <v>1</v>
      </c>
      <c r="E2842" s="5">
        <v>249000</v>
      </c>
      <c r="F2842" s="5">
        <v>249000</v>
      </c>
    </row>
    <row r="2843" spans="1:6" x14ac:dyDescent="0.35">
      <c r="A2843" s="1" t="s">
        <v>7249</v>
      </c>
      <c r="B2843" s="1" t="s">
        <v>7250</v>
      </c>
      <c r="C2843" s="1" t="s">
        <v>2733</v>
      </c>
      <c r="D2843">
        <v>1</v>
      </c>
      <c r="E2843" s="5">
        <v>249000</v>
      </c>
      <c r="F2843" s="5">
        <v>249000</v>
      </c>
    </row>
    <row r="2844" spans="1:6" x14ac:dyDescent="0.35">
      <c r="A2844" s="1" t="s">
        <v>7251</v>
      </c>
      <c r="B2844" s="1" t="s">
        <v>7250</v>
      </c>
      <c r="C2844" s="1" t="s">
        <v>2901</v>
      </c>
      <c r="D2844">
        <v>2</v>
      </c>
      <c r="E2844" s="5">
        <v>119000</v>
      </c>
      <c r="F2844" s="5">
        <v>238000</v>
      </c>
    </row>
    <row r="2845" spans="1:6" x14ac:dyDescent="0.35">
      <c r="A2845" s="1" t="s">
        <v>7252</v>
      </c>
      <c r="B2845" s="1" t="s">
        <v>7253</v>
      </c>
      <c r="C2845" s="1" t="s">
        <v>2387</v>
      </c>
      <c r="D2845">
        <v>1</v>
      </c>
      <c r="E2845" s="5">
        <v>599000</v>
      </c>
      <c r="F2845" s="5">
        <v>599000</v>
      </c>
    </row>
    <row r="2846" spans="1:6" x14ac:dyDescent="0.35">
      <c r="A2846" s="1" t="s">
        <v>7254</v>
      </c>
      <c r="B2846" s="1" t="s">
        <v>7253</v>
      </c>
      <c r="C2846" s="1" t="s">
        <v>2746</v>
      </c>
      <c r="D2846">
        <v>1</v>
      </c>
      <c r="E2846" s="5">
        <v>329000</v>
      </c>
      <c r="F2846" s="5">
        <v>329000</v>
      </c>
    </row>
    <row r="2847" spans="1:6" x14ac:dyDescent="0.35">
      <c r="A2847" s="1" t="s">
        <v>7255</v>
      </c>
      <c r="B2847" s="1" t="s">
        <v>7256</v>
      </c>
      <c r="C2847" s="1" t="s">
        <v>2879</v>
      </c>
      <c r="D2847">
        <v>1</v>
      </c>
      <c r="E2847" s="5">
        <v>199000</v>
      </c>
      <c r="F2847" s="5">
        <v>199000</v>
      </c>
    </row>
    <row r="2848" spans="1:6" x14ac:dyDescent="0.35">
      <c r="A2848" s="1" t="s">
        <v>7257</v>
      </c>
      <c r="B2848" s="1" t="s">
        <v>7256</v>
      </c>
      <c r="C2848" s="1" t="s">
        <v>2798</v>
      </c>
      <c r="D2848">
        <v>1</v>
      </c>
      <c r="E2848" s="5">
        <v>59000</v>
      </c>
      <c r="F2848" s="5">
        <v>59000</v>
      </c>
    </row>
    <row r="2849" spans="1:6" x14ac:dyDescent="0.35">
      <c r="A2849" s="1" t="s">
        <v>7258</v>
      </c>
      <c r="B2849" s="1" t="s">
        <v>7256</v>
      </c>
      <c r="C2849" s="1" t="s">
        <v>2429</v>
      </c>
      <c r="D2849">
        <v>2</v>
      </c>
      <c r="E2849" s="5">
        <v>79000</v>
      </c>
      <c r="F2849" s="5">
        <v>158000</v>
      </c>
    </row>
    <row r="2850" spans="1:6" x14ac:dyDescent="0.35">
      <c r="A2850" s="1" t="s">
        <v>7259</v>
      </c>
      <c r="B2850" s="1" t="s">
        <v>7260</v>
      </c>
      <c r="C2850" s="1" t="s">
        <v>3536</v>
      </c>
      <c r="D2850">
        <v>1</v>
      </c>
      <c r="E2850" s="5">
        <v>119000</v>
      </c>
      <c r="F2850" s="5">
        <v>119000</v>
      </c>
    </row>
    <row r="2851" spans="1:6" x14ac:dyDescent="0.35">
      <c r="A2851" s="1" t="s">
        <v>7261</v>
      </c>
      <c r="B2851" s="1" t="s">
        <v>7260</v>
      </c>
      <c r="C2851" s="1" t="s">
        <v>2736</v>
      </c>
      <c r="D2851">
        <v>1</v>
      </c>
      <c r="E2851" s="5">
        <v>499000</v>
      </c>
      <c r="F2851" s="5">
        <v>499000</v>
      </c>
    </row>
    <row r="2852" spans="1:6" x14ac:dyDescent="0.35">
      <c r="A2852" s="1" t="s">
        <v>7262</v>
      </c>
      <c r="B2852" s="1" t="s">
        <v>7260</v>
      </c>
      <c r="C2852" s="1" t="s">
        <v>3420</v>
      </c>
      <c r="D2852">
        <v>1</v>
      </c>
      <c r="E2852" s="5">
        <v>89000</v>
      </c>
      <c r="F2852" s="5">
        <v>89000</v>
      </c>
    </row>
    <row r="2853" spans="1:6" x14ac:dyDescent="0.35">
      <c r="A2853" s="1" t="s">
        <v>7263</v>
      </c>
      <c r="B2853" s="1" t="s">
        <v>7264</v>
      </c>
      <c r="C2853" s="1" t="s">
        <v>2399</v>
      </c>
      <c r="D2853">
        <v>1</v>
      </c>
      <c r="E2853" s="5">
        <v>199000</v>
      </c>
      <c r="F2853" s="5">
        <v>199000</v>
      </c>
    </row>
    <row r="2854" spans="1:6" x14ac:dyDescent="0.35">
      <c r="A2854" s="1" t="s">
        <v>7265</v>
      </c>
      <c r="B2854" s="1" t="s">
        <v>7264</v>
      </c>
      <c r="C2854" s="1" t="s">
        <v>3360</v>
      </c>
      <c r="D2854">
        <v>1</v>
      </c>
      <c r="E2854" s="5">
        <v>329000</v>
      </c>
      <c r="F2854" s="5">
        <v>329000</v>
      </c>
    </row>
    <row r="2855" spans="1:6" x14ac:dyDescent="0.35">
      <c r="A2855" s="1" t="s">
        <v>7266</v>
      </c>
      <c r="B2855" s="1" t="s">
        <v>7267</v>
      </c>
      <c r="C2855" s="1" t="s">
        <v>2740</v>
      </c>
      <c r="D2855">
        <v>1</v>
      </c>
      <c r="E2855" s="5">
        <v>199000</v>
      </c>
      <c r="F2855" s="5">
        <v>199000</v>
      </c>
    </row>
    <row r="2856" spans="1:6" x14ac:dyDescent="0.35">
      <c r="A2856" s="1" t="s">
        <v>7268</v>
      </c>
      <c r="B2856" s="1" t="s">
        <v>7269</v>
      </c>
      <c r="C2856" s="1" t="s">
        <v>2953</v>
      </c>
      <c r="D2856">
        <v>1</v>
      </c>
      <c r="E2856" s="5">
        <v>399000</v>
      </c>
      <c r="F2856" s="5">
        <v>399000</v>
      </c>
    </row>
    <row r="2857" spans="1:6" x14ac:dyDescent="0.35">
      <c r="A2857" s="1" t="s">
        <v>7270</v>
      </c>
      <c r="B2857" s="1" t="s">
        <v>7269</v>
      </c>
      <c r="C2857" s="1" t="s">
        <v>3340</v>
      </c>
      <c r="D2857">
        <v>3</v>
      </c>
      <c r="E2857" s="5">
        <v>59000</v>
      </c>
      <c r="F2857" s="5">
        <v>177000</v>
      </c>
    </row>
    <row r="2858" spans="1:6" x14ac:dyDescent="0.35">
      <c r="A2858" s="1" t="s">
        <v>7271</v>
      </c>
      <c r="B2858" s="1" t="s">
        <v>7272</v>
      </c>
      <c r="C2858" s="1" t="s">
        <v>4018</v>
      </c>
      <c r="D2858">
        <v>1</v>
      </c>
      <c r="E2858" s="5">
        <v>69000</v>
      </c>
      <c r="F2858" s="5">
        <v>69000</v>
      </c>
    </row>
    <row r="2859" spans="1:6" x14ac:dyDescent="0.35">
      <c r="A2859" s="1" t="s">
        <v>7273</v>
      </c>
      <c r="B2859" s="1" t="s">
        <v>7272</v>
      </c>
      <c r="C2859" s="1" t="s">
        <v>2559</v>
      </c>
      <c r="D2859">
        <v>1</v>
      </c>
      <c r="E2859" s="5">
        <v>129000</v>
      </c>
      <c r="F2859" s="5">
        <v>129000</v>
      </c>
    </row>
    <row r="2860" spans="1:6" x14ac:dyDescent="0.35">
      <c r="A2860" s="1" t="s">
        <v>7274</v>
      </c>
      <c r="B2860" s="1" t="s">
        <v>7275</v>
      </c>
      <c r="C2860" s="1" t="s">
        <v>2720</v>
      </c>
      <c r="D2860">
        <v>1</v>
      </c>
      <c r="E2860" s="5">
        <v>199000</v>
      </c>
      <c r="F2860" s="5">
        <v>199000</v>
      </c>
    </row>
    <row r="2861" spans="1:6" x14ac:dyDescent="0.35">
      <c r="A2861" s="1" t="s">
        <v>7276</v>
      </c>
      <c r="B2861" s="1" t="s">
        <v>7277</v>
      </c>
      <c r="C2861" s="1" t="s">
        <v>2649</v>
      </c>
      <c r="D2861">
        <v>1</v>
      </c>
      <c r="E2861" s="5">
        <v>129000</v>
      </c>
      <c r="F2861" s="5">
        <v>129000</v>
      </c>
    </row>
    <row r="2862" spans="1:6" x14ac:dyDescent="0.35">
      <c r="A2862" s="1" t="s">
        <v>7278</v>
      </c>
      <c r="B2862" s="1" t="s">
        <v>7277</v>
      </c>
      <c r="C2862" s="1" t="s">
        <v>2794</v>
      </c>
      <c r="D2862">
        <v>2</v>
      </c>
      <c r="E2862" s="5">
        <v>399000</v>
      </c>
      <c r="F2862" s="5">
        <v>798000</v>
      </c>
    </row>
    <row r="2863" spans="1:6" x14ac:dyDescent="0.35">
      <c r="A2863" s="1" t="s">
        <v>7279</v>
      </c>
      <c r="B2863" s="1" t="s">
        <v>7280</v>
      </c>
      <c r="C2863" s="1" t="s">
        <v>2516</v>
      </c>
      <c r="D2863">
        <v>1</v>
      </c>
      <c r="E2863" s="5">
        <v>229000</v>
      </c>
      <c r="F2863" s="5">
        <v>229000</v>
      </c>
    </row>
    <row r="2864" spans="1:6" x14ac:dyDescent="0.35">
      <c r="A2864" s="1" t="s">
        <v>7281</v>
      </c>
      <c r="B2864" s="1" t="s">
        <v>7280</v>
      </c>
      <c r="C2864" s="1" t="s">
        <v>3093</v>
      </c>
      <c r="D2864">
        <v>3</v>
      </c>
      <c r="E2864" s="5">
        <v>79000</v>
      </c>
      <c r="F2864" s="5">
        <v>237000</v>
      </c>
    </row>
    <row r="2865" spans="1:6" x14ac:dyDescent="0.35">
      <c r="A2865" s="1" t="s">
        <v>7282</v>
      </c>
      <c r="B2865" s="1" t="s">
        <v>7280</v>
      </c>
      <c r="C2865" s="1" t="s">
        <v>2418</v>
      </c>
      <c r="D2865">
        <v>1</v>
      </c>
      <c r="E2865" s="5">
        <v>279000</v>
      </c>
      <c r="F2865" s="5">
        <v>279000</v>
      </c>
    </row>
    <row r="2866" spans="1:6" x14ac:dyDescent="0.35">
      <c r="A2866" s="1" t="s">
        <v>7283</v>
      </c>
      <c r="B2866" s="1" t="s">
        <v>7284</v>
      </c>
      <c r="C2866" s="1" t="s">
        <v>2599</v>
      </c>
      <c r="D2866">
        <v>1</v>
      </c>
      <c r="E2866" s="5">
        <v>199000</v>
      </c>
      <c r="F2866" s="5">
        <v>199000</v>
      </c>
    </row>
    <row r="2867" spans="1:6" x14ac:dyDescent="0.35">
      <c r="A2867" s="1" t="s">
        <v>7285</v>
      </c>
      <c r="B2867" s="1" t="s">
        <v>7284</v>
      </c>
      <c r="C2867" s="1" t="s">
        <v>2733</v>
      </c>
      <c r="D2867">
        <v>1</v>
      </c>
      <c r="E2867" s="5">
        <v>249000</v>
      </c>
      <c r="F2867" s="5">
        <v>249000</v>
      </c>
    </row>
    <row r="2868" spans="1:6" x14ac:dyDescent="0.35">
      <c r="A2868" s="1" t="s">
        <v>7286</v>
      </c>
      <c r="B2868" s="1" t="s">
        <v>7287</v>
      </c>
      <c r="C2868" s="1" t="s">
        <v>2803</v>
      </c>
      <c r="D2868">
        <v>2</v>
      </c>
      <c r="E2868" s="5">
        <v>99000</v>
      </c>
      <c r="F2868" s="5">
        <v>198000</v>
      </c>
    </row>
    <row r="2869" spans="1:6" x14ac:dyDescent="0.35">
      <c r="A2869" s="1" t="s">
        <v>7288</v>
      </c>
      <c r="B2869" s="1" t="s">
        <v>7287</v>
      </c>
      <c r="C2869" s="1" t="s">
        <v>2919</v>
      </c>
      <c r="D2869">
        <v>1</v>
      </c>
      <c r="E2869" s="5">
        <v>179000</v>
      </c>
      <c r="F2869" s="5">
        <v>179000</v>
      </c>
    </row>
    <row r="2870" spans="1:6" x14ac:dyDescent="0.35">
      <c r="A2870" s="1" t="s">
        <v>7289</v>
      </c>
      <c r="B2870" s="1" t="s">
        <v>7290</v>
      </c>
      <c r="C2870" s="1" t="s">
        <v>4281</v>
      </c>
      <c r="D2870">
        <v>1</v>
      </c>
      <c r="E2870" s="5">
        <v>49000</v>
      </c>
      <c r="F2870" s="5">
        <v>49000</v>
      </c>
    </row>
    <row r="2871" spans="1:6" x14ac:dyDescent="0.35">
      <c r="A2871" s="1" t="s">
        <v>7291</v>
      </c>
      <c r="B2871" s="1" t="s">
        <v>7290</v>
      </c>
      <c r="C2871" s="1" t="s">
        <v>2942</v>
      </c>
      <c r="D2871">
        <v>1</v>
      </c>
      <c r="E2871" s="5">
        <v>149000</v>
      </c>
      <c r="F2871" s="5">
        <v>149000</v>
      </c>
    </row>
    <row r="2872" spans="1:6" x14ac:dyDescent="0.35">
      <c r="A2872" s="1" t="s">
        <v>7292</v>
      </c>
      <c r="B2872" s="1" t="s">
        <v>7293</v>
      </c>
      <c r="C2872" s="1" t="s">
        <v>3031</v>
      </c>
      <c r="D2872">
        <v>1</v>
      </c>
      <c r="E2872" s="5">
        <v>69000</v>
      </c>
      <c r="F2872" s="5">
        <v>69000</v>
      </c>
    </row>
    <row r="2873" spans="1:6" x14ac:dyDescent="0.35">
      <c r="A2873" s="1" t="s">
        <v>7294</v>
      </c>
      <c r="B2873" s="1" t="s">
        <v>7295</v>
      </c>
      <c r="C2873" s="1" t="s">
        <v>2886</v>
      </c>
      <c r="D2873">
        <v>1</v>
      </c>
      <c r="E2873" s="5">
        <v>599000</v>
      </c>
      <c r="F2873" s="5">
        <v>599000</v>
      </c>
    </row>
    <row r="2874" spans="1:6" x14ac:dyDescent="0.35">
      <c r="A2874" s="1" t="s">
        <v>7296</v>
      </c>
      <c r="B2874" s="1" t="s">
        <v>7297</v>
      </c>
      <c r="C2874" s="1" t="s">
        <v>3303</v>
      </c>
      <c r="D2874">
        <v>1</v>
      </c>
      <c r="E2874" s="5">
        <v>79000</v>
      </c>
      <c r="F2874" s="5">
        <v>79000</v>
      </c>
    </row>
    <row r="2875" spans="1:6" x14ac:dyDescent="0.35">
      <c r="A2875" s="1" t="s">
        <v>7298</v>
      </c>
      <c r="B2875" s="1" t="s">
        <v>7299</v>
      </c>
      <c r="C2875" s="1" t="s">
        <v>2603</v>
      </c>
      <c r="D2875">
        <v>1</v>
      </c>
      <c r="E2875" s="5">
        <v>179000</v>
      </c>
      <c r="F2875" s="5">
        <v>179000</v>
      </c>
    </row>
    <row r="2876" spans="1:6" x14ac:dyDescent="0.35">
      <c r="A2876" s="1" t="s">
        <v>7300</v>
      </c>
      <c r="B2876" s="1" t="s">
        <v>7299</v>
      </c>
      <c r="C2876" s="1" t="s">
        <v>2649</v>
      </c>
      <c r="D2876">
        <v>1</v>
      </c>
      <c r="E2876" s="5">
        <v>129000</v>
      </c>
      <c r="F2876" s="5">
        <v>129000</v>
      </c>
    </row>
    <row r="2877" spans="1:6" x14ac:dyDescent="0.35">
      <c r="A2877" s="1" t="s">
        <v>7301</v>
      </c>
      <c r="B2877" s="1" t="s">
        <v>7302</v>
      </c>
      <c r="C2877" s="1" t="s">
        <v>2806</v>
      </c>
      <c r="D2877">
        <v>2</v>
      </c>
      <c r="E2877" s="5">
        <v>129000</v>
      </c>
      <c r="F2877" s="5">
        <v>258000</v>
      </c>
    </row>
    <row r="2878" spans="1:6" x14ac:dyDescent="0.35">
      <c r="A2878" s="1" t="s">
        <v>7303</v>
      </c>
      <c r="B2878" s="1" t="s">
        <v>7304</v>
      </c>
      <c r="C2878" s="1" t="s">
        <v>2674</v>
      </c>
      <c r="D2878">
        <v>1</v>
      </c>
      <c r="E2878" s="5">
        <v>89000</v>
      </c>
      <c r="F2878" s="5">
        <v>89000</v>
      </c>
    </row>
    <row r="2879" spans="1:6" x14ac:dyDescent="0.35">
      <c r="A2879" s="1" t="s">
        <v>7305</v>
      </c>
      <c r="B2879" s="1" t="s">
        <v>7304</v>
      </c>
      <c r="C2879" s="1" t="s">
        <v>3054</v>
      </c>
      <c r="D2879">
        <v>2</v>
      </c>
      <c r="E2879" s="5">
        <v>129000</v>
      </c>
      <c r="F2879" s="5">
        <v>258000</v>
      </c>
    </row>
    <row r="2880" spans="1:6" x14ac:dyDescent="0.35">
      <c r="A2880" s="1" t="s">
        <v>7306</v>
      </c>
      <c r="B2880" s="1" t="s">
        <v>7304</v>
      </c>
      <c r="C2880" s="1" t="s">
        <v>3138</v>
      </c>
      <c r="D2880">
        <v>1</v>
      </c>
      <c r="E2880" s="5">
        <v>179000</v>
      </c>
      <c r="F2880" s="5">
        <v>179000</v>
      </c>
    </row>
    <row r="2881" spans="1:6" x14ac:dyDescent="0.35">
      <c r="A2881" s="1" t="s">
        <v>7307</v>
      </c>
      <c r="B2881" s="1" t="s">
        <v>7308</v>
      </c>
      <c r="C2881" s="1" t="s">
        <v>2416</v>
      </c>
      <c r="D2881">
        <v>1</v>
      </c>
      <c r="E2881" s="5">
        <v>149000</v>
      </c>
      <c r="F2881" s="5">
        <v>149000</v>
      </c>
    </row>
    <row r="2882" spans="1:6" x14ac:dyDescent="0.35">
      <c r="A2882" s="1" t="s">
        <v>7309</v>
      </c>
      <c r="B2882" s="1" t="s">
        <v>7308</v>
      </c>
      <c r="C2882" s="1" t="s">
        <v>3028</v>
      </c>
      <c r="D2882">
        <v>3</v>
      </c>
      <c r="E2882" s="5">
        <v>99000</v>
      </c>
      <c r="F2882" s="5">
        <v>297000</v>
      </c>
    </row>
    <row r="2883" spans="1:6" x14ac:dyDescent="0.35">
      <c r="A2883" s="1" t="s">
        <v>7310</v>
      </c>
      <c r="B2883" s="1" t="s">
        <v>7311</v>
      </c>
      <c r="C2883" s="1" t="s">
        <v>2726</v>
      </c>
      <c r="D2883">
        <v>1</v>
      </c>
      <c r="E2883" s="5">
        <v>229000</v>
      </c>
      <c r="F2883" s="5">
        <v>229000</v>
      </c>
    </row>
    <row r="2884" spans="1:6" x14ac:dyDescent="0.35">
      <c r="A2884" s="1" t="s">
        <v>7312</v>
      </c>
      <c r="B2884" s="1" t="s">
        <v>7313</v>
      </c>
      <c r="C2884" s="1" t="s">
        <v>3410</v>
      </c>
      <c r="D2884">
        <v>3</v>
      </c>
      <c r="E2884" s="5">
        <v>69000</v>
      </c>
      <c r="F2884" s="5">
        <v>207000</v>
      </c>
    </row>
    <row r="2885" spans="1:6" x14ac:dyDescent="0.35">
      <c r="A2885" s="1" t="s">
        <v>7314</v>
      </c>
      <c r="B2885" s="1" t="s">
        <v>7315</v>
      </c>
      <c r="C2885" s="1" t="s">
        <v>2646</v>
      </c>
      <c r="D2885">
        <v>1</v>
      </c>
      <c r="E2885" s="5">
        <v>299000</v>
      </c>
      <c r="F2885" s="5">
        <v>299000</v>
      </c>
    </row>
    <row r="2886" spans="1:6" x14ac:dyDescent="0.35">
      <c r="A2886" s="1" t="s">
        <v>7316</v>
      </c>
      <c r="B2886" s="1" t="s">
        <v>7317</v>
      </c>
      <c r="C2886" s="1" t="s">
        <v>2492</v>
      </c>
      <c r="D2886">
        <v>1</v>
      </c>
      <c r="E2886" s="5">
        <v>59000</v>
      </c>
      <c r="F2886" s="5">
        <v>59000</v>
      </c>
    </row>
    <row r="2887" spans="1:6" x14ac:dyDescent="0.35">
      <c r="A2887" s="1" t="s">
        <v>7318</v>
      </c>
      <c r="B2887" s="1" t="s">
        <v>7319</v>
      </c>
      <c r="C2887" s="1" t="s">
        <v>2634</v>
      </c>
      <c r="D2887">
        <v>1</v>
      </c>
      <c r="E2887" s="5">
        <v>49000</v>
      </c>
      <c r="F2887" s="5">
        <v>49000</v>
      </c>
    </row>
    <row r="2888" spans="1:6" x14ac:dyDescent="0.35">
      <c r="A2888" s="1" t="s">
        <v>7320</v>
      </c>
      <c r="B2888" s="1" t="s">
        <v>7319</v>
      </c>
      <c r="C2888" s="1" t="s">
        <v>3396</v>
      </c>
      <c r="D2888">
        <v>1</v>
      </c>
      <c r="E2888" s="5">
        <v>129000</v>
      </c>
      <c r="F2888" s="5">
        <v>129000</v>
      </c>
    </row>
    <row r="2889" spans="1:6" x14ac:dyDescent="0.35">
      <c r="A2889" s="1" t="s">
        <v>7321</v>
      </c>
      <c r="B2889" s="1" t="s">
        <v>7322</v>
      </c>
      <c r="C2889" s="1" t="s">
        <v>3422</v>
      </c>
      <c r="D2889">
        <v>2</v>
      </c>
      <c r="E2889" s="5">
        <v>229000</v>
      </c>
      <c r="F2889" s="5">
        <v>458000</v>
      </c>
    </row>
    <row r="2890" spans="1:6" x14ac:dyDescent="0.35">
      <c r="A2890" s="1" t="s">
        <v>7323</v>
      </c>
      <c r="B2890" s="1" t="s">
        <v>7322</v>
      </c>
      <c r="C2890" s="1" t="s">
        <v>2413</v>
      </c>
      <c r="D2890">
        <v>1</v>
      </c>
      <c r="E2890" s="5">
        <v>129000</v>
      </c>
      <c r="F2890" s="5">
        <v>129000</v>
      </c>
    </row>
    <row r="2891" spans="1:6" x14ac:dyDescent="0.35">
      <c r="A2891" s="1" t="s">
        <v>7324</v>
      </c>
      <c r="B2891" s="1" t="s">
        <v>7322</v>
      </c>
      <c r="C2891" s="1" t="s">
        <v>2937</v>
      </c>
      <c r="D2891">
        <v>2</v>
      </c>
      <c r="E2891" s="5">
        <v>49000</v>
      </c>
      <c r="F2891" s="5">
        <v>98000</v>
      </c>
    </row>
    <row r="2892" spans="1:6" x14ac:dyDescent="0.35">
      <c r="A2892" s="1" t="s">
        <v>7325</v>
      </c>
      <c r="B2892" s="1" t="s">
        <v>7326</v>
      </c>
      <c r="C2892" s="1" t="s">
        <v>3161</v>
      </c>
      <c r="D2892">
        <v>1</v>
      </c>
      <c r="E2892" s="5">
        <v>349000</v>
      </c>
      <c r="F2892" s="5">
        <v>349000</v>
      </c>
    </row>
    <row r="2893" spans="1:6" x14ac:dyDescent="0.35">
      <c r="A2893" s="1" t="s">
        <v>7327</v>
      </c>
      <c r="B2893" s="1" t="s">
        <v>7326</v>
      </c>
      <c r="C2893" s="1" t="s">
        <v>2872</v>
      </c>
      <c r="D2893">
        <v>1</v>
      </c>
      <c r="E2893" s="5">
        <v>399000</v>
      </c>
      <c r="F2893" s="5">
        <v>399000</v>
      </c>
    </row>
    <row r="2894" spans="1:6" x14ac:dyDescent="0.35">
      <c r="A2894" s="1" t="s">
        <v>7328</v>
      </c>
      <c r="B2894" s="1" t="s">
        <v>7329</v>
      </c>
      <c r="C2894" s="1" t="s">
        <v>3519</v>
      </c>
      <c r="D2894">
        <v>2</v>
      </c>
      <c r="E2894" s="5">
        <v>49000</v>
      </c>
      <c r="F2894" s="5">
        <v>98000</v>
      </c>
    </row>
    <row r="2895" spans="1:6" x14ac:dyDescent="0.35">
      <c r="A2895" s="1" t="s">
        <v>7330</v>
      </c>
      <c r="B2895" s="1" t="s">
        <v>7331</v>
      </c>
      <c r="C2895" s="1" t="s">
        <v>4230</v>
      </c>
      <c r="D2895">
        <v>1</v>
      </c>
      <c r="E2895" s="5">
        <v>449000</v>
      </c>
      <c r="F2895" s="5">
        <v>449000</v>
      </c>
    </row>
    <row r="2896" spans="1:6" x14ac:dyDescent="0.35">
      <c r="A2896" s="1" t="s">
        <v>7332</v>
      </c>
      <c r="B2896" s="1" t="s">
        <v>7333</v>
      </c>
      <c r="C2896" s="1" t="s">
        <v>4679</v>
      </c>
      <c r="D2896">
        <v>1</v>
      </c>
      <c r="E2896" s="5">
        <v>279000</v>
      </c>
      <c r="F2896" s="5">
        <v>279000</v>
      </c>
    </row>
    <row r="2897" spans="1:6" x14ac:dyDescent="0.35">
      <c r="A2897" s="1" t="s">
        <v>7334</v>
      </c>
      <c r="B2897" s="1" t="s">
        <v>7335</v>
      </c>
      <c r="C2897" s="1" t="s">
        <v>4679</v>
      </c>
      <c r="D2897">
        <v>1</v>
      </c>
      <c r="E2897" s="5">
        <v>279000</v>
      </c>
      <c r="F2897" s="5">
        <v>279000</v>
      </c>
    </row>
    <row r="2898" spans="1:6" x14ac:dyDescent="0.35">
      <c r="A2898" s="1" t="s">
        <v>7336</v>
      </c>
      <c r="B2898" s="1" t="s">
        <v>7337</v>
      </c>
      <c r="C2898" s="1" t="s">
        <v>4650</v>
      </c>
      <c r="D2898">
        <v>1</v>
      </c>
      <c r="E2898" s="5">
        <v>149000</v>
      </c>
      <c r="F2898" s="5">
        <v>149000</v>
      </c>
    </row>
    <row r="2899" spans="1:6" x14ac:dyDescent="0.35">
      <c r="A2899" s="1" t="s">
        <v>7338</v>
      </c>
      <c r="B2899" s="1" t="s">
        <v>7337</v>
      </c>
      <c r="C2899" s="1" t="s">
        <v>3136</v>
      </c>
      <c r="D2899">
        <v>1</v>
      </c>
      <c r="E2899" s="5">
        <v>119000</v>
      </c>
      <c r="F2899" s="5">
        <v>119000</v>
      </c>
    </row>
    <row r="2900" spans="1:6" x14ac:dyDescent="0.35">
      <c r="A2900" s="1" t="s">
        <v>7339</v>
      </c>
      <c r="B2900" s="1" t="s">
        <v>7340</v>
      </c>
      <c r="C2900" s="1" t="s">
        <v>2669</v>
      </c>
      <c r="D2900">
        <v>1</v>
      </c>
      <c r="E2900" s="5">
        <v>249000</v>
      </c>
      <c r="F2900" s="5">
        <v>249000</v>
      </c>
    </row>
    <row r="2901" spans="1:6" x14ac:dyDescent="0.35">
      <c r="A2901" s="1" t="s">
        <v>7341</v>
      </c>
      <c r="B2901" s="1" t="s">
        <v>7342</v>
      </c>
      <c r="C2901" s="1" t="s">
        <v>2858</v>
      </c>
      <c r="D2901">
        <v>2</v>
      </c>
      <c r="E2901" s="5">
        <v>79000</v>
      </c>
      <c r="F2901" s="5">
        <v>158000</v>
      </c>
    </row>
    <row r="2902" spans="1:6" x14ac:dyDescent="0.35">
      <c r="A2902" s="1" t="s">
        <v>7343</v>
      </c>
      <c r="B2902" s="1" t="s">
        <v>7344</v>
      </c>
      <c r="C2902" s="1" t="s">
        <v>2726</v>
      </c>
      <c r="D2902">
        <v>1</v>
      </c>
      <c r="E2902" s="5">
        <v>229000</v>
      </c>
      <c r="F2902" s="5">
        <v>229000</v>
      </c>
    </row>
    <row r="2903" spans="1:6" x14ac:dyDescent="0.35">
      <c r="A2903" s="1" t="s">
        <v>7345</v>
      </c>
      <c r="B2903" s="1" t="s">
        <v>7344</v>
      </c>
      <c r="C2903" s="1" t="s">
        <v>3095</v>
      </c>
      <c r="D2903">
        <v>1</v>
      </c>
      <c r="E2903" s="5">
        <v>549000</v>
      </c>
      <c r="F2903" s="5">
        <v>549000</v>
      </c>
    </row>
    <row r="2904" spans="1:6" x14ac:dyDescent="0.35">
      <c r="A2904" s="1" t="s">
        <v>7346</v>
      </c>
      <c r="B2904" s="1" t="s">
        <v>7347</v>
      </c>
      <c r="C2904" s="1" t="s">
        <v>2555</v>
      </c>
      <c r="D2904">
        <v>2</v>
      </c>
      <c r="E2904" s="5">
        <v>349000</v>
      </c>
      <c r="F2904" s="5">
        <v>698000</v>
      </c>
    </row>
    <row r="2905" spans="1:6" x14ac:dyDescent="0.35">
      <c r="A2905" s="1" t="s">
        <v>7348</v>
      </c>
      <c r="B2905" s="1" t="s">
        <v>7349</v>
      </c>
      <c r="C2905" s="1" t="s">
        <v>2557</v>
      </c>
      <c r="D2905">
        <v>1</v>
      </c>
      <c r="E2905" s="5">
        <v>129000</v>
      </c>
      <c r="F2905" s="5">
        <v>129000</v>
      </c>
    </row>
    <row r="2906" spans="1:6" x14ac:dyDescent="0.35">
      <c r="A2906" s="1" t="s">
        <v>7350</v>
      </c>
      <c r="B2906" s="1" t="s">
        <v>7349</v>
      </c>
      <c r="C2906" s="1" t="s">
        <v>3659</v>
      </c>
      <c r="D2906">
        <v>1</v>
      </c>
      <c r="E2906" s="5">
        <v>299000</v>
      </c>
      <c r="F2906" s="5">
        <v>299000</v>
      </c>
    </row>
    <row r="2907" spans="1:6" x14ac:dyDescent="0.35">
      <c r="A2907" s="1" t="s">
        <v>7351</v>
      </c>
      <c r="B2907" s="1" t="s">
        <v>7352</v>
      </c>
      <c r="C2907" s="1" t="s">
        <v>2535</v>
      </c>
      <c r="D2907">
        <v>1</v>
      </c>
      <c r="E2907" s="5">
        <v>499000</v>
      </c>
      <c r="F2907" s="5">
        <v>499000</v>
      </c>
    </row>
    <row r="2908" spans="1:6" x14ac:dyDescent="0.35">
      <c r="A2908" s="1" t="s">
        <v>7353</v>
      </c>
      <c r="B2908" s="1" t="s">
        <v>7354</v>
      </c>
      <c r="C2908" s="1" t="s">
        <v>3223</v>
      </c>
      <c r="D2908">
        <v>1</v>
      </c>
      <c r="E2908" s="5">
        <v>69000</v>
      </c>
      <c r="F2908" s="5">
        <v>69000</v>
      </c>
    </row>
    <row r="2909" spans="1:6" x14ac:dyDescent="0.35">
      <c r="A2909" s="1" t="s">
        <v>7355</v>
      </c>
      <c r="B2909" s="1" t="s">
        <v>7354</v>
      </c>
      <c r="C2909" s="1" t="s">
        <v>2768</v>
      </c>
      <c r="D2909">
        <v>1</v>
      </c>
      <c r="E2909" s="5">
        <v>79000</v>
      </c>
      <c r="F2909" s="5">
        <v>79000</v>
      </c>
    </row>
    <row r="2910" spans="1:6" x14ac:dyDescent="0.35">
      <c r="A2910" s="1" t="s">
        <v>7356</v>
      </c>
      <c r="B2910" s="1" t="s">
        <v>7357</v>
      </c>
      <c r="C2910" s="1" t="s">
        <v>2503</v>
      </c>
      <c r="D2910">
        <v>1</v>
      </c>
      <c r="E2910" s="5">
        <v>349000</v>
      </c>
      <c r="F2910" s="5">
        <v>349000</v>
      </c>
    </row>
    <row r="2911" spans="1:6" x14ac:dyDescent="0.35">
      <c r="A2911" s="1" t="s">
        <v>7358</v>
      </c>
      <c r="B2911" s="1" t="s">
        <v>7357</v>
      </c>
      <c r="C2911" s="1" t="s">
        <v>3064</v>
      </c>
      <c r="D2911">
        <v>2</v>
      </c>
      <c r="E2911" s="5">
        <v>279000</v>
      </c>
      <c r="F2911" s="5">
        <v>558000</v>
      </c>
    </row>
    <row r="2912" spans="1:6" x14ac:dyDescent="0.35">
      <c r="A2912" s="1" t="s">
        <v>7359</v>
      </c>
      <c r="B2912" s="1" t="s">
        <v>7357</v>
      </c>
      <c r="C2912" s="1" t="s">
        <v>2977</v>
      </c>
      <c r="D2912">
        <v>1</v>
      </c>
      <c r="E2912" s="5">
        <v>599000</v>
      </c>
      <c r="F2912" s="5">
        <v>599000</v>
      </c>
    </row>
    <row r="2913" spans="1:6" x14ac:dyDescent="0.35">
      <c r="A2913" s="1" t="s">
        <v>7360</v>
      </c>
      <c r="B2913" s="1" t="s">
        <v>7361</v>
      </c>
      <c r="C2913" s="1" t="s">
        <v>2924</v>
      </c>
      <c r="D2913">
        <v>2</v>
      </c>
      <c r="E2913" s="5">
        <v>449000</v>
      </c>
      <c r="F2913" s="5">
        <v>898000</v>
      </c>
    </row>
    <row r="2914" spans="1:6" x14ac:dyDescent="0.35">
      <c r="A2914" s="1" t="s">
        <v>7362</v>
      </c>
      <c r="B2914" s="1" t="s">
        <v>7361</v>
      </c>
      <c r="C2914" s="1" t="s">
        <v>3303</v>
      </c>
      <c r="D2914">
        <v>1</v>
      </c>
      <c r="E2914" s="5">
        <v>79000</v>
      </c>
      <c r="F2914" s="5">
        <v>79000</v>
      </c>
    </row>
    <row r="2915" spans="1:6" x14ac:dyDescent="0.35">
      <c r="A2915" s="1" t="s">
        <v>7363</v>
      </c>
      <c r="B2915" s="1" t="s">
        <v>7364</v>
      </c>
      <c r="C2915" s="1" t="s">
        <v>3191</v>
      </c>
      <c r="D2915">
        <v>2</v>
      </c>
      <c r="E2915" s="5">
        <v>399000</v>
      </c>
      <c r="F2915" s="5">
        <v>798000</v>
      </c>
    </row>
    <row r="2916" spans="1:6" x14ac:dyDescent="0.35">
      <c r="A2916" s="1" t="s">
        <v>7365</v>
      </c>
      <c r="B2916" s="1" t="s">
        <v>7366</v>
      </c>
      <c r="C2916" s="1" t="s">
        <v>2756</v>
      </c>
      <c r="D2916">
        <v>1</v>
      </c>
      <c r="E2916" s="5">
        <v>279000</v>
      </c>
      <c r="F2916" s="5">
        <v>279000</v>
      </c>
    </row>
    <row r="2917" spans="1:6" x14ac:dyDescent="0.35">
      <c r="A2917" s="1" t="s">
        <v>7367</v>
      </c>
      <c r="B2917" s="1" t="s">
        <v>7366</v>
      </c>
      <c r="C2917" s="1" t="s">
        <v>2463</v>
      </c>
      <c r="D2917">
        <v>1</v>
      </c>
      <c r="E2917" s="5">
        <v>179000</v>
      </c>
      <c r="F2917" s="5">
        <v>179000</v>
      </c>
    </row>
    <row r="2918" spans="1:6" x14ac:dyDescent="0.35">
      <c r="A2918" s="1" t="s">
        <v>7368</v>
      </c>
      <c r="B2918" s="1" t="s">
        <v>7366</v>
      </c>
      <c r="C2918" s="1" t="s">
        <v>3028</v>
      </c>
      <c r="D2918">
        <v>2</v>
      </c>
      <c r="E2918" s="5">
        <v>99000</v>
      </c>
      <c r="F2918" s="5">
        <v>198000</v>
      </c>
    </row>
    <row r="2919" spans="1:6" x14ac:dyDescent="0.35">
      <c r="A2919" s="1" t="s">
        <v>7369</v>
      </c>
      <c r="B2919" s="1" t="s">
        <v>7370</v>
      </c>
      <c r="C2919" s="1" t="s">
        <v>3595</v>
      </c>
      <c r="D2919">
        <v>1</v>
      </c>
      <c r="E2919" s="5">
        <v>119000</v>
      </c>
      <c r="F2919" s="5">
        <v>119000</v>
      </c>
    </row>
    <row r="2920" spans="1:6" x14ac:dyDescent="0.35">
      <c r="A2920" s="1" t="s">
        <v>7371</v>
      </c>
      <c r="B2920" s="1" t="s">
        <v>7372</v>
      </c>
      <c r="C2920" s="1" t="s">
        <v>3956</v>
      </c>
      <c r="D2920">
        <v>1</v>
      </c>
      <c r="E2920" s="5">
        <v>59000</v>
      </c>
      <c r="F2920" s="5">
        <v>59000</v>
      </c>
    </row>
    <row r="2921" spans="1:6" x14ac:dyDescent="0.35">
      <c r="A2921" s="1" t="s">
        <v>7373</v>
      </c>
      <c r="B2921" s="1" t="s">
        <v>7372</v>
      </c>
      <c r="C2921" s="1" t="s">
        <v>2503</v>
      </c>
      <c r="D2921">
        <v>1</v>
      </c>
      <c r="E2921" s="5">
        <v>349000</v>
      </c>
      <c r="F2921" s="5">
        <v>349000</v>
      </c>
    </row>
    <row r="2922" spans="1:6" x14ac:dyDescent="0.35">
      <c r="A2922" s="1" t="s">
        <v>7374</v>
      </c>
      <c r="B2922" s="1" t="s">
        <v>7372</v>
      </c>
      <c r="C2922" s="1" t="s">
        <v>3028</v>
      </c>
      <c r="D2922">
        <v>2</v>
      </c>
      <c r="E2922" s="5">
        <v>99000</v>
      </c>
      <c r="F2922" s="5">
        <v>198000</v>
      </c>
    </row>
    <row r="2923" spans="1:6" x14ac:dyDescent="0.35">
      <c r="A2923" s="1" t="s">
        <v>7375</v>
      </c>
      <c r="B2923" s="1" t="s">
        <v>7376</v>
      </c>
      <c r="C2923" s="1" t="s">
        <v>3161</v>
      </c>
      <c r="D2923">
        <v>1</v>
      </c>
      <c r="E2923" s="5">
        <v>349000</v>
      </c>
      <c r="F2923" s="5">
        <v>349000</v>
      </c>
    </row>
    <row r="2924" spans="1:6" x14ac:dyDescent="0.35">
      <c r="A2924" s="1" t="s">
        <v>7377</v>
      </c>
      <c r="B2924" s="1" t="s">
        <v>7378</v>
      </c>
      <c r="C2924" s="1" t="s">
        <v>2770</v>
      </c>
      <c r="D2924">
        <v>1</v>
      </c>
      <c r="E2924" s="5">
        <v>49000</v>
      </c>
      <c r="F2924" s="5">
        <v>49000</v>
      </c>
    </row>
    <row r="2925" spans="1:6" x14ac:dyDescent="0.35">
      <c r="A2925" s="1" t="s">
        <v>7379</v>
      </c>
      <c r="B2925" s="1" t="s">
        <v>7380</v>
      </c>
      <c r="C2925" s="1" t="s">
        <v>2570</v>
      </c>
      <c r="D2925">
        <v>1</v>
      </c>
      <c r="E2925" s="5">
        <v>279000</v>
      </c>
      <c r="F2925" s="5">
        <v>279000</v>
      </c>
    </row>
    <row r="2926" spans="1:6" x14ac:dyDescent="0.35">
      <c r="A2926" s="1" t="s">
        <v>7381</v>
      </c>
      <c r="B2926" s="1" t="s">
        <v>7382</v>
      </c>
      <c r="C2926" s="1" t="s">
        <v>2898</v>
      </c>
      <c r="D2926">
        <v>1</v>
      </c>
      <c r="E2926" s="5">
        <v>49000</v>
      </c>
      <c r="F2926" s="5">
        <v>49000</v>
      </c>
    </row>
    <row r="2927" spans="1:6" x14ac:dyDescent="0.35">
      <c r="A2927" s="1" t="s">
        <v>7383</v>
      </c>
      <c r="B2927" s="1" t="s">
        <v>7382</v>
      </c>
      <c r="C2927" s="1" t="s">
        <v>2652</v>
      </c>
      <c r="D2927">
        <v>1</v>
      </c>
      <c r="E2927" s="5">
        <v>229000</v>
      </c>
      <c r="F2927" s="5">
        <v>229000</v>
      </c>
    </row>
    <row r="2928" spans="1:6" x14ac:dyDescent="0.35">
      <c r="A2928" s="1" t="s">
        <v>7384</v>
      </c>
      <c r="B2928" s="1" t="s">
        <v>7385</v>
      </c>
      <c r="C2928" s="1" t="s">
        <v>2527</v>
      </c>
      <c r="D2928">
        <v>1</v>
      </c>
      <c r="E2928" s="5">
        <v>279000</v>
      </c>
      <c r="F2928" s="5">
        <v>279000</v>
      </c>
    </row>
    <row r="2929" spans="1:6" x14ac:dyDescent="0.35">
      <c r="A2929" s="1" t="s">
        <v>7386</v>
      </c>
      <c r="B2929" s="1" t="s">
        <v>7387</v>
      </c>
      <c r="C2929" s="1" t="s">
        <v>3689</v>
      </c>
      <c r="D2929">
        <v>1</v>
      </c>
      <c r="E2929" s="5">
        <v>499000</v>
      </c>
      <c r="F2929" s="5">
        <v>499000</v>
      </c>
    </row>
    <row r="2930" spans="1:6" x14ac:dyDescent="0.35">
      <c r="A2930" s="1" t="s">
        <v>7388</v>
      </c>
      <c r="B2930" s="1" t="s">
        <v>7387</v>
      </c>
      <c r="C2930" s="1" t="s">
        <v>2940</v>
      </c>
      <c r="D2930">
        <v>1</v>
      </c>
      <c r="E2930" s="5">
        <v>149000</v>
      </c>
      <c r="F2930" s="5">
        <v>149000</v>
      </c>
    </row>
    <row r="2931" spans="1:6" x14ac:dyDescent="0.35">
      <c r="A2931" s="1" t="s">
        <v>7389</v>
      </c>
      <c r="B2931" s="1" t="s">
        <v>7390</v>
      </c>
      <c r="C2931" s="1" t="s">
        <v>2901</v>
      </c>
      <c r="D2931">
        <v>1</v>
      </c>
      <c r="E2931" s="5">
        <v>119000</v>
      </c>
      <c r="F2931" s="5">
        <v>119000</v>
      </c>
    </row>
    <row r="2932" spans="1:6" x14ac:dyDescent="0.35">
      <c r="A2932" s="1" t="s">
        <v>7391</v>
      </c>
      <c r="B2932" s="1" t="s">
        <v>7392</v>
      </c>
      <c r="C2932" s="1" t="s">
        <v>2585</v>
      </c>
      <c r="D2932">
        <v>1</v>
      </c>
      <c r="E2932" s="5">
        <v>499000</v>
      </c>
      <c r="F2932" s="5">
        <v>499000</v>
      </c>
    </row>
    <row r="2933" spans="1:6" x14ac:dyDescent="0.35">
      <c r="A2933" s="1" t="s">
        <v>7393</v>
      </c>
      <c r="B2933" s="1" t="s">
        <v>7392</v>
      </c>
      <c r="C2933" s="1" t="s">
        <v>3823</v>
      </c>
      <c r="D2933">
        <v>1</v>
      </c>
      <c r="E2933" s="5">
        <v>399000</v>
      </c>
      <c r="F2933" s="5">
        <v>399000</v>
      </c>
    </row>
    <row r="2934" spans="1:6" x14ac:dyDescent="0.35">
      <c r="A2934" s="1" t="s">
        <v>7394</v>
      </c>
      <c r="B2934" s="1" t="s">
        <v>7395</v>
      </c>
      <c r="C2934" s="1" t="s">
        <v>2402</v>
      </c>
      <c r="D2934">
        <v>1</v>
      </c>
      <c r="E2934" s="5">
        <v>119000</v>
      </c>
      <c r="F2934" s="5">
        <v>119000</v>
      </c>
    </row>
    <row r="2935" spans="1:6" x14ac:dyDescent="0.35">
      <c r="A2935" s="1" t="s">
        <v>7396</v>
      </c>
      <c r="B2935" s="1" t="s">
        <v>7395</v>
      </c>
      <c r="C2935" s="1" t="s">
        <v>2532</v>
      </c>
      <c r="D2935">
        <v>1</v>
      </c>
      <c r="E2935" s="5">
        <v>49000</v>
      </c>
      <c r="F2935" s="5">
        <v>49000</v>
      </c>
    </row>
    <row r="2936" spans="1:6" x14ac:dyDescent="0.35">
      <c r="A2936" s="1" t="s">
        <v>7397</v>
      </c>
      <c r="B2936" s="1" t="s">
        <v>7398</v>
      </c>
      <c r="C2936" s="1" t="s">
        <v>2524</v>
      </c>
      <c r="D2936">
        <v>2</v>
      </c>
      <c r="E2936" s="5">
        <v>79000</v>
      </c>
      <c r="F2936" s="5">
        <v>158000</v>
      </c>
    </row>
    <row r="2937" spans="1:6" x14ac:dyDescent="0.35">
      <c r="A2937" s="1" t="s">
        <v>7399</v>
      </c>
      <c r="B2937" s="1" t="s">
        <v>7398</v>
      </c>
      <c r="C2937" s="1" t="s">
        <v>2622</v>
      </c>
      <c r="D2937">
        <v>1</v>
      </c>
      <c r="E2937" s="5">
        <v>149000</v>
      </c>
      <c r="F2937" s="5">
        <v>149000</v>
      </c>
    </row>
    <row r="2938" spans="1:6" x14ac:dyDescent="0.35">
      <c r="A2938" s="1" t="s">
        <v>7400</v>
      </c>
      <c r="B2938" s="1" t="s">
        <v>7398</v>
      </c>
      <c r="C2938" s="1" t="s">
        <v>2718</v>
      </c>
      <c r="D2938">
        <v>1</v>
      </c>
      <c r="E2938" s="5">
        <v>59000</v>
      </c>
      <c r="F2938" s="5">
        <v>59000</v>
      </c>
    </row>
    <row r="2939" spans="1:6" x14ac:dyDescent="0.35">
      <c r="A2939" s="1" t="s">
        <v>7401</v>
      </c>
      <c r="B2939" s="1" t="s">
        <v>7402</v>
      </c>
      <c r="C2939" s="1" t="s">
        <v>2872</v>
      </c>
      <c r="D2939">
        <v>1</v>
      </c>
      <c r="E2939" s="5">
        <v>399000</v>
      </c>
      <c r="F2939" s="5">
        <v>399000</v>
      </c>
    </row>
    <row r="2940" spans="1:6" x14ac:dyDescent="0.35">
      <c r="A2940" s="1" t="s">
        <v>7403</v>
      </c>
      <c r="B2940" s="1" t="s">
        <v>7404</v>
      </c>
      <c r="C2940" s="1" t="s">
        <v>2761</v>
      </c>
      <c r="D2940">
        <v>3</v>
      </c>
      <c r="E2940" s="5">
        <v>179000</v>
      </c>
      <c r="F2940" s="5">
        <v>537000</v>
      </c>
    </row>
    <row r="2941" spans="1:6" x14ac:dyDescent="0.35">
      <c r="A2941" s="1" t="s">
        <v>7405</v>
      </c>
      <c r="B2941" s="1" t="s">
        <v>7404</v>
      </c>
      <c r="C2941" s="1" t="s">
        <v>3142</v>
      </c>
      <c r="D2941">
        <v>1</v>
      </c>
      <c r="E2941" s="5">
        <v>399000</v>
      </c>
      <c r="F2941" s="5">
        <v>399000</v>
      </c>
    </row>
    <row r="2942" spans="1:6" x14ac:dyDescent="0.35">
      <c r="A2942" s="1" t="s">
        <v>7406</v>
      </c>
      <c r="B2942" s="1" t="s">
        <v>7407</v>
      </c>
      <c r="C2942" s="1" t="s">
        <v>3626</v>
      </c>
      <c r="D2942">
        <v>1</v>
      </c>
      <c r="E2942" s="5">
        <v>499000</v>
      </c>
      <c r="F2942" s="5">
        <v>499000</v>
      </c>
    </row>
    <row r="2943" spans="1:6" x14ac:dyDescent="0.35">
      <c r="A2943" s="1" t="s">
        <v>7408</v>
      </c>
      <c r="B2943" s="1" t="s">
        <v>7409</v>
      </c>
      <c r="C2943" s="1" t="s">
        <v>3701</v>
      </c>
      <c r="D2943">
        <v>1</v>
      </c>
      <c r="E2943" s="5">
        <v>399000</v>
      </c>
      <c r="F2943" s="5">
        <v>399000</v>
      </c>
    </row>
    <row r="2944" spans="1:6" x14ac:dyDescent="0.35">
      <c r="A2944" s="1" t="s">
        <v>7410</v>
      </c>
      <c r="B2944" s="1" t="s">
        <v>7409</v>
      </c>
      <c r="C2944" s="1" t="s">
        <v>2821</v>
      </c>
      <c r="D2944">
        <v>1</v>
      </c>
      <c r="E2944" s="5">
        <v>69000</v>
      </c>
      <c r="F2944" s="5">
        <v>69000</v>
      </c>
    </row>
    <row r="2945" spans="1:6" x14ac:dyDescent="0.35">
      <c r="A2945" s="1" t="s">
        <v>7411</v>
      </c>
      <c r="B2945" s="1" t="s">
        <v>7412</v>
      </c>
      <c r="C2945" s="1" t="s">
        <v>2557</v>
      </c>
      <c r="D2945">
        <v>1</v>
      </c>
      <c r="E2945" s="5">
        <v>129000</v>
      </c>
      <c r="F2945" s="5">
        <v>129000</v>
      </c>
    </row>
    <row r="2946" spans="1:6" x14ac:dyDescent="0.35">
      <c r="A2946" s="1" t="s">
        <v>7413</v>
      </c>
      <c r="B2946" s="1" t="s">
        <v>7414</v>
      </c>
      <c r="C2946" s="1" t="s">
        <v>2508</v>
      </c>
      <c r="D2946">
        <v>3</v>
      </c>
      <c r="E2946" s="5">
        <v>69000</v>
      </c>
      <c r="F2946" s="5">
        <v>207000</v>
      </c>
    </row>
    <row r="2947" spans="1:6" x14ac:dyDescent="0.35">
      <c r="A2947" s="1" t="s">
        <v>7415</v>
      </c>
      <c r="B2947" s="1" t="s">
        <v>7416</v>
      </c>
      <c r="C2947" s="1" t="s">
        <v>2387</v>
      </c>
      <c r="D2947">
        <v>1</v>
      </c>
      <c r="E2947" s="5">
        <v>599000</v>
      </c>
      <c r="F2947" s="5">
        <v>599000</v>
      </c>
    </row>
    <row r="2948" spans="1:6" x14ac:dyDescent="0.35">
      <c r="A2948" s="1" t="s">
        <v>7417</v>
      </c>
      <c r="B2948" s="1" t="s">
        <v>7418</v>
      </c>
      <c r="C2948" s="1" t="s">
        <v>2905</v>
      </c>
      <c r="D2948">
        <v>1</v>
      </c>
      <c r="E2948" s="5">
        <v>89000</v>
      </c>
      <c r="F2948" s="5">
        <v>89000</v>
      </c>
    </row>
    <row r="2949" spans="1:6" x14ac:dyDescent="0.35">
      <c r="A2949" s="1" t="s">
        <v>7419</v>
      </c>
      <c r="B2949" s="1" t="s">
        <v>7420</v>
      </c>
      <c r="C2949" s="1" t="s">
        <v>2634</v>
      </c>
      <c r="D2949">
        <v>1</v>
      </c>
      <c r="E2949" s="5">
        <v>49000</v>
      </c>
      <c r="F2949" s="5">
        <v>49000</v>
      </c>
    </row>
    <row r="2950" spans="1:6" x14ac:dyDescent="0.35">
      <c r="A2950" s="1" t="s">
        <v>7421</v>
      </c>
      <c r="B2950" s="1" t="s">
        <v>7420</v>
      </c>
      <c r="C2950" s="1" t="s">
        <v>2690</v>
      </c>
      <c r="D2950">
        <v>2</v>
      </c>
      <c r="E2950" s="5">
        <v>199000</v>
      </c>
      <c r="F2950" s="5">
        <v>398000</v>
      </c>
    </row>
    <row r="2951" spans="1:6" x14ac:dyDescent="0.35">
      <c r="A2951" s="1" t="s">
        <v>7422</v>
      </c>
      <c r="B2951" s="1" t="s">
        <v>7423</v>
      </c>
      <c r="C2951" s="1" t="s">
        <v>2480</v>
      </c>
      <c r="D2951">
        <v>1</v>
      </c>
      <c r="E2951" s="5">
        <v>129000</v>
      </c>
      <c r="F2951" s="5">
        <v>129000</v>
      </c>
    </row>
    <row r="2952" spans="1:6" x14ac:dyDescent="0.35">
      <c r="A2952" s="1" t="s">
        <v>7424</v>
      </c>
      <c r="B2952" s="1" t="s">
        <v>7425</v>
      </c>
      <c r="C2952" s="1" t="s">
        <v>3454</v>
      </c>
      <c r="D2952">
        <v>2</v>
      </c>
      <c r="E2952" s="5">
        <v>199000</v>
      </c>
      <c r="F2952" s="5">
        <v>398000</v>
      </c>
    </row>
    <row r="2953" spans="1:6" x14ac:dyDescent="0.35">
      <c r="A2953" s="1" t="s">
        <v>7426</v>
      </c>
      <c r="B2953" s="1" t="s">
        <v>7427</v>
      </c>
      <c r="C2953" s="1" t="s">
        <v>4424</v>
      </c>
      <c r="D2953">
        <v>2</v>
      </c>
      <c r="E2953" s="5">
        <v>449000</v>
      </c>
      <c r="F2953" s="5">
        <v>898000</v>
      </c>
    </row>
    <row r="2954" spans="1:6" x14ac:dyDescent="0.35">
      <c r="A2954" s="1" t="s">
        <v>7428</v>
      </c>
      <c r="B2954" s="1" t="s">
        <v>7429</v>
      </c>
      <c r="C2954" s="1" t="s">
        <v>3054</v>
      </c>
      <c r="D2954">
        <v>1</v>
      </c>
      <c r="E2954" s="5">
        <v>129000</v>
      </c>
      <c r="F2954" s="5">
        <v>129000</v>
      </c>
    </row>
    <row r="2955" spans="1:6" x14ac:dyDescent="0.35">
      <c r="A2955" s="1" t="s">
        <v>7430</v>
      </c>
      <c r="B2955" s="1" t="s">
        <v>7429</v>
      </c>
      <c r="C2955" s="1" t="s">
        <v>2402</v>
      </c>
      <c r="D2955">
        <v>2</v>
      </c>
      <c r="E2955" s="5">
        <v>119000</v>
      </c>
      <c r="F2955" s="5">
        <v>238000</v>
      </c>
    </row>
    <row r="2956" spans="1:6" x14ac:dyDescent="0.35">
      <c r="A2956" s="1" t="s">
        <v>7431</v>
      </c>
      <c r="B2956" s="1" t="s">
        <v>7429</v>
      </c>
      <c r="C2956" s="1" t="s">
        <v>2736</v>
      </c>
      <c r="D2956">
        <v>2</v>
      </c>
      <c r="E2956" s="5">
        <v>499000</v>
      </c>
      <c r="F2956" s="5">
        <v>998000</v>
      </c>
    </row>
    <row r="2957" spans="1:6" x14ac:dyDescent="0.35">
      <c r="A2957" s="1" t="s">
        <v>7432</v>
      </c>
      <c r="B2957" s="1" t="s">
        <v>7433</v>
      </c>
      <c r="C2957" s="1" t="s">
        <v>2489</v>
      </c>
      <c r="D2957">
        <v>1</v>
      </c>
      <c r="E2957" s="5">
        <v>299000</v>
      </c>
      <c r="F2957" s="5">
        <v>299000</v>
      </c>
    </row>
    <row r="2958" spans="1:6" x14ac:dyDescent="0.35">
      <c r="A2958" s="1" t="s">
        <v>7434</v>
      </c>
      <c r="B2958" s="1" t="s">
        <v>7435</v>
      </c>
      <c r="C2958" s="1" t="s">
        <v>2461</v>
      </c>
      <c r="D2958">
        <v>1</v>
      </c>
      <c r="E2958" s="5">
        <v>89000</v>
      </c>
      <c r="F2958" s="5">
        <v>89000</v>
      </c>
    </row>
    <row r="2959" spans="1:6" x14ac:dyDescent="0.35">
      <c r="A2959" s="1" t="s">
        <v>7436</v>
      </c>
      <c r="B2959" s="1" t="s">
        <v>7437</v>
      </c>
      <c r="C2959" s="1" t="s">
        <v>3655</v>
      </c>
      <c r="D2959">
        <v>1</v>
      </c>
      <c r="E2959" s="5">
        <v>449000</v>
      </c>
      <c r="F2959" s="5">
        <v>449000</v>
      </c>
    </row>
    <row r="2960" spans="1:6" x14ac:dyDescent="0.35">
      <c r="A2960" s="1" t="s">
        <v>7438</v>
      </c>
      <c r="B2960" s="1" t="s">
        <v>7437</v>
      </c>
      <c r="C2960" s="1" t="s">
        <v>2622</v>
      </c>
      <c r="D2960">
        <v>1</v>
      </c>
      <c r="E2960" s="5">
        <v>149000</v>
      </c>
      <c r="F2960" s="5">
        <v>149000</v>
      </c>
    </row>
    <row r="2961" spans="1:6" x14ac:dyDescent="0.35">
      <c r="A2961" s="1" t="s">
        <v>7439</v>
      </c>
      <c r="B2961" s="1" t="s">
        <v>7437</v>
      </c>
      <c r="C2961" s="1" t="s">
        <v>3659</v>
      </c>
      <c r="D2961">
        <v>1</v>
      </c>
      <c r="E2961" s="5">
        <v>299000</v>
      </c>
      <c r="F2961" s="5">
        <v>299000</v>
      </c>
    </row>
    <row r="2962" spans="1:6" x14ac:dyDescent="0.35">
      <c r="A2962" s="1" t="s">
        <v>7440</v>
      </c>
      <c r="B2962" s="1" t="s">
        <v>7441</v>
      </c>
      <c r="C2962" s="1" t="s">
        <v>2545</v>
      </c>
      <c r="D2962">
        <v>1</v>
      </c>
      <c r="E2962" s="5">
        <v>329000</v>
      </c>
      <c r="F2962" s="5">
        <v>329000</v>
      </c>
    </row>
    <row r="2963" spans="1:6" x14ac:dyDescent="0.35">
      <c r="A2963" s="1" t="s">
        <v>7442</v>
      </c>
      <c r="B2963" s="1" t="s">
        <v>7443</v>
      </c>
      <c r="C2963" s="1" t="s">
        <v>2559</v>
      </c>
      <c r="D2963">
        <v>1</v>
      </c>
      <c r="E2963" s="5">
        <v>129000</v>
      </c>
      <c r="F2963" s="5">
        <v>129000</v>
      </c>
    </row>
    <row r="2964" spans="1:6" x14ac:dyDescent="0.35">
      <c r="A2964" s="1" t="s">
        <v>7444</v>
      </c>
      <c r="B2964" s="1" t="s">
        <v>7445</v>
      </c>
      <c r="C2964" s="1" t="s">
        <v>2798</v>
      </c>
      <c r="D2964">
        <v>2</v>
      </c>
      <c r="E2964" s="5">
        <v>59000</v>
      </c>
      <c r="F2964" s="5">
        <v>118000</v>
      </c>
    </row>
    <row r="2965" spans="1:6" x14ac:dyDescent="0.35">
      <c r="A2965" s="1" t="s">
        <v>7446</v>
      </c>
      <c r="B2965" s="1" t="s">
        <v>7445</v>
      </c>
      <c r="C2965" s="1" t="s">
        <v>2505</v>
      </c>
      <c r="D2965">
        <v>1</v>
      </c>
      <c r="E2965" s="5">
        <v>99000</v>
      </c>
      <c r="F2965" s="5">
        <v>99000</v>
      </c>
    </row>
    <row r="2966" spans="1:6" x14ac:dyDescent="0.35">
      <c r="A2966" s="1" t="s">
        <v>7447</v>
      </c>
      <c r="B2966" s="1" t="s">
        <v>7445</v>
      </c>
      <c r="C2966" s="1" t="s">
        <v>2555</v>
      </c>
      <c r="D2966">
        <v>1</v>
      </c>
      <c r="E2966" s="5">
        <v>349000</v>
      </c>
      <c r="F2966" s="5">
        <v>349000</v>
      </c>
    </row>
    <row r="2967" spans="1:6" x14ac:dyDescent="0.35">
      <c r="A2967" s="1" t="s">
        <v>7448</v>
      </c>
      <c r="B2967" s="1" t="s">
        <v>7449</v>
      </c>
      <c r="C2967" s="1" t="s">
        <v>2418</v>
      </c>
      <c r="D2967">
        <v>1</v>
      </c>
      <c r="E2967" s="5">
        <v>279000</v>
      </c>
      <c r="F2967" s="5">
        <v>279000</v>
      </c>
    </row>
    <row r="2968" spans="1:6" x14ac:dyDescent="0.35">
      <c r="A2968" s="1" t="s">
        <v>7450</v>
      </c>
      <c r="B2968" s="1" t="s">
        <v>7451</v>
      </c>
      <c r="C2968" s="1" t="s">
        <v>3445</v>
      </c>
      <c r="D2968">
        <v>1</v>
      </c>
      <c r="E2968" s="5">
        <v>499000</v>
      </c>
      <c r="F2968" s="5">
        <v>499000</v>
      </c>
    </row>
    <row r="2969" spans="1:6" x14ac:dyDescent="0.35">
      <c r="A2969" s="1" t="s">
        <v>7452</v>
      </c>
      <c r="B2969" s="1" t="s">
        <v>7451</v>
      </c>
      <c r="C2969" s="1" t="s">
        <v>3410</v>
      </c>
      <c r="D2969">
        <v>1</v>
      </c>
      <c r="E2969" s="5">
        <v>69000</v>
      </c>
      <c r="F2969" s="5">
        <v>69000</v>
      </c>
    </row>
    <row r="2970" spans="1:6" x14ac:dyDescent="0.35">
      <c r="A2970" s="1" t="s">
        <v>7453</v>
      </c>
      <c r="B2970" s="1" t="s">
        <v>7454</v>
      </c>
      <c r="C2970" s="1" t="s">
        <v>3175</v>
      </c>
      <c r="D2970">
        <v>1</v>
      </c>
      <c r="E2970" s="5">
        <v>449000</v>
      </c>
      <c r="F2970" s="5">
        <v>449000</v>
      </c>
    </row>
    <row r="2971" spans="1:6" x14ac:dyDescent="0.35">
      <c r="A2971" s="1" t="s">
        <v>7455</v>
      </c>
      <c r="B2971" s="1" t="s">
        <v>7454</v>
      </c>
      <c r="C2971" s="1" t="s">
        <v>4541</v>
      </c>
      <c r="D2971">
        <v>1</v>
      </c>
      <c r="E2971" s="5">
        <v>69000</v>
      </c>
      <c r="F2971" s="5">
        <v>69000</v>
      </c>
    </row>
    <row r="2972" spans="1:6" x14ac:dyDescent="0.35">
      <c r="A2972" s="1" t="s">
        <v>7456</v>
      </c>
      <c r="B2972" s="1" t="s">
        <v>7457</v>
      </c>
      <c r="C2972" s="1" t="s">
        <v>2439</v>
      </c>
      <c r="D2972">
        <v>1</v>
      </c>
      <c r="E2972" s="5">
        <v>599000</v>
      </c>
      <c r="F2972" s="5">
        <v>599000</v>
      </c>
    </row>
    <row r="2973" spans="1:6" x14ac:dyDescent="0.35">
      <c r="A2973" s="1" t="s">
        <v>7458</v>
      </c>
      <c r="B2973" s="1" t="s">
        <v>7459</v>
      </c>
      <c r="C2973" s="1" t="s">
        <v>2396</v>
      </c>
      <c r="D2973">
        <v>1</v>
      </c>
      <c r="E2973" s="5">
        <v>49000</v>
      </c>
      <c r="F2973" s="5">
        <v>49000</v>
      </c>
    </row>
    <row r="2974" spans="1:6" x14ac:dyDescent="0.35">
      <c r="A2974" s="1" t="s">
        <v>7460</v>
      </c>
      <c r="B2974" s="1" t="s">
        <v>7461</v>
      </c>
      <c r="C2974" s="1" t="s">
        <v>3837</v>
      </c>
      <c r="D2974">
        <v>2</v>
      </c>
      <c r="E2974" s="5">
        <v>329000</v>
      </c>
      <c r="F2974" s="5">
        <v>658000</v>
      </c>
    </row>
    <row r="2975" spans="1:6" x14ac:dyDescent="0.35">
      <c r="A2975" s="1" t="s">
        <v>7462</v>
      </c>
      <c r="B2975" s="1" t="s">
        <v>7463</v>
      </c>
      <c r="C2975" s="1" t="s">
        <v>2446</v>
      </c>
      <c r="D2975">
        <v>1</v>
      </c>
      <c r="E2975" s="5">
        <v>399000</v>
      </c>
      <c r="F2975" s="5">
        <v>399000</v>
      </c>
    </row>
    <row r="2976" spans="1:6" x14ac:dyDescent="0.35">
      <c r="A2976" s="1" t="s">
        <v>7464</v>
      </c>
      <c r="B2976" s="1" t="s">
        <v>7463</v>
      </c>
      <c r="C2976" s="1" t="s">
        <v>2466</v>
      </c>
      <c r="D2976">
        <v>1</v>
      </c>
      <c r="E2976" s="5">
        <v>89000</v>
      </c>
      <c r="F2976" s="5">
        <v>89000</v>
      </c>
    </row>
    <row r="2977" spans="1:6" x14ac:dyDescent="0.35">
      <c r="A2977" s="1" t="s">
        <v>7465</v>
      </c>
      <c r="B2977" s="1" t="s">
        <v>7463</v>
      </c>
      <c r="C2977" s="1" t="s">
        <v>2983</v>
      </c>
      <c r="D2977">
        <v>1</v>
      </c>
      <c r="E2977" s="5">
        <v>99000</v>
      </c>
      <c r="F2977" s="5">
        <v>99000</v>
      </c>
    </row>
    <row r="2978" spans="1:6" x14ac:dyDescent="0.35">
      <c r="A2978" s="1" t="s">
        <v>7466</v>
      </c>
      <c r="B2978" s="1" t="s">
        <v>7467</v>
      </c>
      <c r="C2978" s="1" t="s">
        <v>3266</v>
      </c>
      <c r="D2978">
        <v>3</v>
      </c>
      <c r="E2978" s="5">
        <v>179000</v>
      </c>
      <c r="F2978" s="5">
        <v>537000</v>
      </c>
    </row>
    <row r="2979" spans="1:6" x14ac:dyDescent="0.35">
      <c r="A2979" s="1" t="s">
        <v>7468</v>
      </c>
      <c r="B2979" s="1" t="s">
        <v>7469</v>
      </c>
      <c r="C2979" s="1" t="s">
        <v>2794</v>
      </c>
      <c r="D2979">
        <v>1</v>
      </c>
      <c r="E2979" s="5">
        <v>399000</v>
      </c>
      <c r="F2979" s="5">
        <v>399000</v>
      </c>
    </row>
    <row r="2980" spans="1:6" x14ac:dyDescent="0.35">
      <c r="A2980" s="1" t="s">
        <v>7470</v>
      </c>
      <c r="B2980" s="1" t="s">
        <v>7471</v>
      </c>
      <c r="C2980" s="1" t="s">
        <v>4762</v>
      </c>
      <c r="D2980">
        <v>1</v>
      </c>
      <c r="E2980" s="5">
        <v>149000</v>
      </c>
      <c r="F2980" s="5">
        <v>149000</v>
      </c>
    </row>
    <row r="2981" spans="1:6" x14ac:dyDescent="0.35">
      <c r="A2981" s="1" t="s">
        <v>7472</v>
      </c>
      <c r="B2981" s="1" t="s">
        <v>7471</v>
      </c>
      <c r="C2981" s="1" t="s">
        <v>2993</v>
      </c>
      <c r="D2981">
        <v>1</v>
      </c>
      <c r="E2981" s="5">
        <v>349000</v>
      </c>
      <c r="F2981" s="5">
        <v>349000</v>
      </c>
    </row>
    <row r="2982" spans="1:6" x14ac:dyDescent="0.35">
      <c r="A2982" s="1" t="s">
        <v>7473</v>
      </c>
      <c r="B2982" s="1" t="s">
        <v>7471</v>
      </c>
      <c r="C2982" s="1" t="s">
        <v>2801</v>
      </c>
      <c r="D2982">
        <v>1</v>
      </c>
      <c r="E2982" s="5">
        <v>399000</v>
      </c>
      <c r="F2982" s="5">
        <v>399000</v>
      </c>
    </row>
    <row r="2983" spans="1:6" x14ac:dyDescent="0.35">
      <c r="A2983" s="1" t="s">
        <v>7474</v>
      </c>
      <c r="B2983" s="1" t="s">
        <v>7475</v>
      </c>
      <c r="C2983" s="1" t="s">
        <v>2521</v>
      </c>
      <c r="D2983">
        <v>1</v>
      </c>
      <c r="E2983" s="5">
        <v>69000</v>
      </c>
      <c r="F2983" s="5">
        <v>69000</v>
      </c>
    </row>
    <row r="2984" spans="1:6" x14ac:dyDescent="0.35">
      <c r="A2984" s="1" t="s">
        <v>7476</v>
      </c>
      <c r="B2984" s="1" t="s">
        <v>7475</v>
      </c>
      <c r="C2984" s="1" t="s">
        <v>3054</v>
      </c>
      <c r="D2984">
        <v>1</v>
      </c>
      <c r="E2984" s="5">
        <v>129000</v>
      </c>
      <c r="F2984" s="5">
        <v>129000</v>
      </c>
    </row>
    <row r="2985" spans="1:6" x14ac:dyDescent="0.35">
      <c r="A2985" s="1" t="s">
        <v>7477</v>
      </c>
      <c r="B2985" s="1" t="s">
        <v>7478</v>
      </c>
      <c r="C2985" s="1" t="s">
        <v>3193</v>
      </c>
      <c r="D2985">
        <v>2</v>
      </c>
      <c r="E2985" s="5">
        <v>299000</v>
      </c>
      <c r="F2985" s="5">
        <v>598000</v>
      </c>
    </row>
    <row r="2986" spans="1:6" x14ac:dyDescent="0.35">
      <c r="A2986" s="1" t="s">
        <v>7479</v>
      </c>
      <c r="B2986" s="1" t="s">
        <v>7478</v>
      </c>
      <c r="C2986" s="1" t="s">
        <v>2773</v>
      </c>
      <c r="D2986">
        <v>1</v>
      </c>
      <c r="E2986" s="5">
        <v>49000</v>
      </c>
      <c r="F2986" s="5">
        <v>49000</v>
      </c>
    </row>
    <row r="2987" spans="1:6" x14ac:dyDescent="0.35">
      <c r="A2987" s="1" t="s">
        <v>7480</v>
      </c>
      <c r="B2987" s="1" t="s">
        <v>7478</v>
      </c>
      <c r="C2987" s="1" t="s">
        <v>3659</v>
      </c>
      <c r="D2987">
        <v>1</v>
      </c>
      <c r="E2987" s="5">
        <v>299000</v>
      </c>
      <c r="F2987" s="5">
        <v>299000</v>
      </c>
    </row>
    <row r="2988" spans="1:6" x14ac:dyDescent="0.35">
      <c r="A2988" s="1" t="s">
        <v>7481</v>
      </c>
      <c r="B2988" s="1" t="s">
        <v>7482</v>
      </c>
      <c r="C2988" s="1" t="s">
        <v>4679</v>
      </c>
      <c r="D2988">
        <v>3</v>
      </c>
      <c r="E2988" s="5">
        <v>279000</v>
      </c>
      <c r="F2988" s="5">
        <v>837000</v>
      </c>
    </row>
    <row r="2989" spans="1:6" x14ac:dyDescent="0.35">
      <c r="A2989" s="1" t="s">
        <v>7483</v>
      </c>
      <c r="B2989" s="1" t="s">
        <v>7482</v>
      </c>
      <c r="C2989" s="1" t="s">
        <v>4045</v>
      </c>
      <c r="D2989">
        <v>1</v>
      </c>
      <c r="E2989" s="5">
        <v>99000</v>
      </c>
      <c r="F2989" s="5">
        <v>99000</v>
      </c>
    </row>
    <row r="2990" spans="1:6" x14ac:dyDescent="0.35">
      <c r="A2990" s="1" t="s">
        <v>7484</v>
      </c>
      <c r="B2990" s="1" t="s">
        <v>7482</v>
      </c>
      <c r="C2990" s="1" t="s">
        <v>2863</v>
      </c>
      <c r="D2990">
        <v>1</v>
      </c>
      <c r="E2990" s="5">
        <v>449000</v>
      </c>
      <c r="F2990" s="5">
        <v>449000</v>
      </c>
    </row>
    <row r="2991" spans="1:6" x14ac:dyDescent="0.35">
      <c r="A2991" s="1" t="s">
        <v>7485</v>
      </c>
      <c r="B2991" s="1" t="s">
        <v>7486</v>
      </c>
      <c r="C2991" s="1" t="s">
        <v>2427</v>
      </c>
      <c r="D2991">
        <v>1</v>
      </c>
      <c r="E2991" s="5">
        <v>49000</v>
      </c>
      <c r="F2991" s="5">
        <v>49000</v>
      </c>
    </row>
    <row r="2992" spans="1:6" x14ac:dyDescent="0.35">
      <c r="A2992" s="1" t="s">
        <v>7487</v>
      </c>
      <c r="B2992" s="1" t="s">
        <v>7488</v>
      </c>
      <c r="C2992" s="1" t="s">
        <v>3198</v>
      </c>
      <c r="D2992">
        <v>1</v>
      </c>
      <c r="E2992" s="5">
        <v>399000</v>
      </c>
      <c r="F2992" s="5">
        <v>399000</v>
      </c>
    </row>
    <row r="2993" spans="1:6" x14ac:dyDescent="0.35">
      <c r="A2993" s="1" t="s">
        <v>7489</v>
      </c>
      <c r="B2993" s="1" t="s">
        <v>7488</v>
      </c>
      <c r="C2993" s="1" t="s">
        <v>2836</v>
      </c>
      <c r="D2993">
        <v>1</v>
      </c>
      <c r="E2993" s="5">
        <v>279000</v>
      </c>
      <c r="F2993" s="5">
        <v>279000</v>
      </c>
    </row>
    <row r="2994" spans="1:6" x14ac:dyDescent="0.35">
      <c r="A2994" s="1" t="s">
        <v>7490</v>
      </c>
      <c r="B2994" s="1" t="s">
        <v>7488</v>
      </c>
      <c r="C2994" s="1" t="s">
        <v>3655</v>
      </c>
      <c r="D2994">
        <v>1</v>
      </c>
      <c r="E2994" s="5">
        <v>449000</v>
      </c>
      <c r="F2994" s="5">
        <v>449000</v>
      </c>
    </row>
    <row r="2995" spans="1:6" x14ac:dyDescent="0.35">
      <c r="A2995" s="1" t="s">
        <v>7491</v>
      </c>
      <c r="B2995" s="1" t="s">
        <v>7492</v>
      </c>
      <c r="C2995" s="1" t="s">
        <v>2890</v>
      </c>
      <c r="D2995">
        <v>2</v>
      </c>
      <c r="E2995" s="5">
        <v>129000</v>
      </c>
      <c r="F2995" s="5">
        <v>258000</v>
      </c>
    </row>
    <row r="2996" spans="1:6" x14ac:dyDescent="0.35">
      <c r="A2996" s="1" t="s">
        <v>7493</v>
      </c>
      <c r="B2996" s="1" t="s">
        <v>7494</v>
      </c>
      <c r="C2996" s="1" t="s">
        <v>2826</v>
      </c>
      <c r="D2996">
        <v>1</v>
      </c>
      <c r="E2996" s="5">
        <v>99000</v>
      </c>
      <c r="F2996" s="5">
        <v>99000</v>
      </c>
    </row>
    <row r="2997" spans="1:6" x14ac:dyDescent="0.35">
      <c r="A2997" s="1" t="s">
        <v>7495</v>
      </c>
      <c r="B2997" s="1" t="s">
        <v>7496</v>
      </c>
      <c r="C2997" s="1" t="s">
        <v>2922</v>
      </c>
      <c r="D2997">
        <v>1</v>
      </c>
      <c r="E2997" s="5">
        <v>49000</v>
      </c>
      <c r="F2997" s="5">
        <v>49000</v>
      </c>
    </row>
    <row r="2998" spans="1:6" x14ac:dyDescent="0.35">
      <c r="A2998" s="1" t="s">
        <v>7497</v>
      </c>
      <c r="B2998" s="1" t="s">
        <v>7496</v>
      </c>
      <c r="C2998" s="1" t="s">
        <v>2919</v>
      </c>
      <c r="D2998">
        <v>1</v>
      </c>
      <c r="E2998" s="5">
        <v>179000</v>
      </c>
      <c r="F2998" s="5">
        <v>179000</v>
      </c>
    </row>
    <row r="2999" spans="1:6" x14ac:dyDescent="0.35">
      <c r="A2999" s="1" t="s">
        <v>7498</v>
      </c>
      <c r="B2999" s="1" t="s">
        <v>7499</v>
      </c>
      <c r="C2999" s="1" t="s">
        <v>2443</v>
      </c>
      <c r="D2999">
        <v>1</v>
      </c>
      <c r="E2999" s="5">
        <v>89000</v>
      </c>
      <c r="F2999" s="5">
        <v>89000</v>
      </c>
    </row>
    <row r="3000" spans="1:6" x14ac:dyDescent="0.35">
      <c r="A3000" s="1" t="s">
        <v>7500</v>
      </c>
      <c r="B3000" s="1" t="s">
        <v>7499</v>
      </c>
      <c r="C3000" s="1" t="s">
        <v>3745</v>
      </c>
      <c r="D3000">
        <v>1</v>
      </c>
      <c r="E3000" s="5">
        <v>449000</v>
      </c>
      <c r="F3000" s="5">
        <v>449000</v>
      </c>
    </row>
    <row r="3001" spans="1:6" x14ac:dyDescent="0.35">
      <c r="A3001" s="1" t="s">
        <v>7501</v>
      </c>
      <c r="B3001" s="1" t="s">
        <v>7499</v>
      </c>
      <c r="C3001" s="1" t="s">
        <v>3193</v>
      </c>
      <c r="D3001">
        <v>1</v>
      </c>
      <c r="E3001" s="5">
        <v>299000</v>
      </c>
      <c r="F3001" s="5">
        <v>299000</v>
      </c>
    </row>
    <row r="3002" spans="1:6" x14ac:dyDescent="0.35">
      <c r="A3002" s="1" t="s">
        <v>7502</v>
      </c>
      <c r="B3002" s="1" t="s">
        <v>7503</v>
      </c>
      <c r="C3002" s="1" t="s">
        <v>2934</v>
      </c>
      <c r="D3002">
        <v>3</v>
      </c>
      <c r="E3002" s="5">
        <v>69000</v>
      </c>
      <c r="F3002" s="5">
        <v>207000</v>
      </c>
    </row>
    <row r="3003" spans="1:6" x14ac:dyDescent="0.35">
      <c r="A3003" s="1" t="s">
        <v>7504</v>
      </c>
      <c r="B3003" s="1" t="s">
        <v>7503</v>
      </c>
      <c r="C3003" s="1" t="s">
        <v>2692</v>
      </c>
      <c r="D3003">
        <v>1</v>
      </c>
      <c r="E3003" s="5">
        <v>549000</v>
      </c>
      <c r="F3003" s="5">
        <v>549000</v>
      </c>
    </row>
    <row r="3004" spans="1:6" x14ac:dyDescent="0.35">
      <c r="A3004" s="1" t="s">
        <v>7505</v>
      </c>
      <c r="B3004" s="1" t="s">
        <v>7506</v>
      </c>
      <c r="C3004" s="1" t="s">
        <v>2405</v>
      </c>
      <c r="D3004">
        <v>2</v>
      </c>
      <c r="E3004" s="5">
        <v>179000</v>
      </c>
      <c r="F3004" s="5">
        <v>358000</v>
      </c>
    </row>
    <row r="3005" spans="1:6" x14ac:dyDescent="0.35">
      <c r="A3005" s="1" t="s">
        <v>7507</v>
      </c>
      <c r="B3005" s="1" t="s">
        <v>7506</v>
      </c>
      <c r="C3005" s="1" t="s">
        <v>2450</v>
      </c>
      <c r="D3005">
        <v>1</v>
      </c>
      <c r="E3005" s="5">
        <v>599000</v>
      </c>
      <c r="F3005" s="5">
        <v>599000</v>
      </c>
    </row>
    <row r="3006" spans="1:6" x14ac:dyDescent="0.35">
      <c r="A3006" s="1" t="s">
        <v>7508</v>
      </c>
      <c r="B3006" s="1" t="s">
        <v>7509</v>
      </c>
      <c r="C3006" s="1" t="s">
        <v>3231</v>
      </c>
      <c r="D3006">
        <v>1</v>
      </c>
      <c r="E3006" s="5">
        <v>329000</v>
      </c>
      <c r="F3006" s="5">
        <v>329000</v>
      </c>
    </row>
    <row r="3007" spans="1:6" x14ac:dyDescent="0.35">
      <c r="A3007" s="1" t="s">
        <v>7510</v>
      </c>
      <c r="B3007" s="1" t="s">
        <v>7509</v>
      </c>
      <c r="C3007" s="1" t="s">
        <v>2986</v>
      </c>
      <c r="D3007">
        <v>2</v>
      </c>
      <c r="E3007" s="5">
        <v>549000</v>
      </c>
      <c r="F3007" s="5">
        <v>1098000</v>
      </c>
    </row>
    <row r="3008" spans="1:6" x14ac:dyDescent="0.35">
      <c r="A3008" s="1" t="s">
        <v>7511</v>
      </c>
      <c r="B3008" s="1" t="s">
        <v>7509</v>
      </c>
      <c r="C3008" s="1" t="s">
        <v>2622</v>
      </c>
      <c r="D3008">
        <v>1</v>
      </c>
      <c r="E3008" s="5">
        <v>149000</v>
      </c>
      <c r="F3008" s="5">
        <v>149000</v>
      </c>
    </row>
    <row r="3009" spans="1:6" x14ac:dyDescent="0.35">
      <c r="A3009" s="1" t="s">
        <v>7512</v>
      </c>
      <c r="B3009" s="1" t="s">
        <v>7513</v>
      </c>
      <c r="C3009" s="1" t="s">
        <v>2890</v>
      </c>
      <c r="D3009">
        <v>2</v>
      </c>
      <c r="E3009" s="5">
        <v>129000</v>
      </c>
      <c r="F3009" s="5">
        <v>258000</v>
      </c>
    </row>
    <row r="3010" spans="1:6" x14ac:dyDescent="0.35">
      <c r="A3010" s="1" t="s">
        <v>7514</v>
      </c>
      <c r="B3010" s="1" t="s">
        <v>7513</v>
      </c>
      <c r="C3010" s="1" t="s">
        <v>2702</v>
      </c>
      <c r="D3010">
        <v>2</v>
      </c>
      <c r="E3010" s="5">
        <v>99000</v>
      </c>
      <c r="F3010" s="5">
        <v>198000</v>
      </c>
    </row>
    <row r="3011" spans="1:6" x14ac:dyDescent="0.35">
      <c r="A3011" s="1" t="s">
        <v>7515</v>
      </c>
      <c r="B3011" s="1" t="s">
        <v>7513</v>
      </c>
      <c r="C3011" s="1" t="s">
        <v>2599</v>
      </c>
      <c r="D3011">
        <v>1</v>
      </c>
      <c r="E3011" s="5">
        <v>199000</v>
      </c>
      <c r="F3011" s="5">
        <v>199000</v>
      </c>
    </row>
    <row r="3012" spans="1:6" x14ac:dyDescent="0.35">
      <c r="A3012" s="1" t="s">
        <v>7516</v>
      </c>
      <c r="B3012" s="1" t="s">
        <v>7517</v>
      </c>
      <c r="C3012" s="1" t="s">
        <v>3193</v>
      </c>
      <c r="D3012">
        <v>1</v>
      </c>
      <c r="E3012" s="5">
        <v>299000</v>
      </c>
      <c r="F3012" s="5">
        <v>299000</v>
      </c>
    </row>
    <row r="3013" spans="1:6" x14ac:dyDescent="0.35">
      <c r="A3013" s="1" t="s">
        <v>7518</v>
      </c>
      <c r="B3013" s="1" t="s">
        <v>7517</v>
      </c>
      <c r="C3013" s="1" t="s">
        <v>2780</v>
      </c>
      <c r="D3013">
        <v>1</v>
      </c>
      <c r="E3013" s="5">
        <v>449000</v>
      </c>
      <c r="F3013" s="5">
        <v>449000</v>
      </c>
    </row>
    <row r="3014" spans="1:6" x14ac:dyDescent="0.35">
      <c r="A3014" s="1" t="s">
        <v>7519</v>
      </c>
      <c r="B3014" s="1" t="s">
        <v>7517</v>
      </c>
      <c r="C3014" s="1" t="s">
        <v>2559</v>
      </c>
      <c r="D3014">
        <v>1</v>
      </c>
      <c r="E3014" s="5">
        <v>129000</v>
      </c>
      <c r="F3014" s="5">
        <v>129000</v>
      </c>
    </row>
    <row r="3015" spans="1:6" x14ac:dyDescent="0.35">
      <c r="A3015" s="1" t="s">
        <v>7520</v>
      </c>
      <c r="B3015" s="1" t="s">
        <v>7521</v>
      </c>
      <c r="C3015" s="1" t="s">
        <v>2720</v>
      </c>
      <c r="D3015">
        <v>1</v>
      </c>
      <c r="E3015" s="5">
        <v>199000</v>
      </c>
      <c r="F3015" s="5">
        <v>199000</v>
      </c>
    </row>
    <row r="3016" spans="1:6" x14ac:dyDescent="0.35">
      <c r="A3016" s="1" t="s">
        <v>7522</v>
      </c>
      <c r="B3016" s="1" t="s">
        <v>7521</v>
      </c>
      <c r="C3016" s="1" t="s">
        <v>2838</v>
      </c>
      <c r="D3016">
        <v>1</v>
      </c>
      <c r="E3016" s="5">
        <v>129000</v>
      </c>
      <c r="F3016" s="5">
        <v>129000</v>
      </c>
    </row>
    <row r="3017" spans="1:6" x14ac:dyDescent="0.35">
      <c r="A3017" s="1" t="s">
        <v>7523</v>
      </c>
      <c r="B3017" s="1" t="s">
        <v>7521</v>
      </c>
      <c r="C3017" s="1" t="s">
        <v>2814</v>
      </c>
      <c r="D3017">
        <v>3</v>
      </c>
      <c r="E3017" s="5">
        <v>149000</v>
      </c>
      <c r="F3017" s="5">
        <v>447000</v>
      </c>
    </row>
    <row r="3018" spans="1:6" x14ac:dyDescent="0.35">
      <c r="A3018" s="1" t="s">
        <v>7524</v>
      </c>
      <c r="B3018" s="1" t="s">
        <v>7525</v>
      </c>
      <c r="C3018" s="1" t="s">
        <v>3054</v>
      </c>
      <c r="D3018">
        <v>2</v>
      </c>
      <c r="E3018" s="5">
        <v>129000</v>
      </c>
      <c r="F3018" s="5">
        <v>258000</v>
      </c>
    </row>
    <row r="3019" spans="1:6" x14ac:dyDescent="0.35">
      <c r="A3019" s="1" t="s">
        <v>7526</v>
      </c>
      <c r="B3019" s="1" t="s">
        <v>7525</v>
      </c>
      <c r="C3019" s="1" t="s">
        <v>2736</v>
      </c>
      <c r="D3019">
        <v>3</v>
      </c>
      <c r="E3019" s="5">
        <v>499000</v>
      </c>
      <c r="F3019" s="5">
        <v>1497000</v>
      </c>
    </row>
    <row r="3020" spans="1:6" x14ac:dyDescent="0.35">
      <c r="A3020" s="1" t="s">
        <v>7527</v>
      </c>
      <c r="B3020" s="1" t="s">
        <v>7525</v>
      </c>
      <c r="C3020" s="1" t="s">
        <v>5047</v>
      </c>
      <c r="D3020">
        <v>2</v>
      </c>
      <c r="E3020" s="5">
        <v>129000</v>
      </c>
      <c r="F3020" s="5">
        <v>258000</v>
      </c>
    </row>
    <row r="3021" spans="1:6" x14ac:dyDescent="0.35">
      <c r="A3021" s="1" t="s">
        <v>7528</v>
      </c>
      <c r="B3021" s="1" t="s">
        <v>7529</v>
      </c>
      <c r="C3021" s="1" t="s">
        <v>2482</v>
      </c>
      <c r="D3021">
        <v>1</v>
      </c>
      <c r="E3021" s="5">
        <v>119000</v>
      </c>
      <c r="F3021" s="5">
        <v>119000</v>
      </c>
    </row>
    <row r="3022" spans="1:6" x14ac:dyDescent="0.35">
      <c r="A3022" s="1" t="s">
        <v>7530</v>
      </c>
      <c r="B3022" s="1" t="s">
        <v>7529</v>
      </c>
      <c r="C3022" s="1" t="s">
        <v>2840</v>
      </c>
      <c r="D3022">
        <v>3</v>
      </c>
      <c r="E3022" s="5">
        <v>279000</v>
      </c>
      <c r="F3022" s="5">
        <v>837000</v>
      </c>
    </row>
    <row r="3023" spans="1:6" x14ac:dyDescent="0.35">
      <c r="A3023" s="1" t="s">
        <v>7531</v>
      </c>
      <c r="B3023" s="1" t="s">
        <v>7532</v>
      </c>
      <c r="C3023" s="1" t="s">
        <v>3138</v>
      </c>
      <c r="D3023">
        <v>1</v>
      </c>
      <c r="E3023" s="5">
        <v>179000</v>
      </c>
      <c r="F3023" s="5">
        <v>179000</v>
      </c>
    </row>
    <row r="3024" spans="1:6" x14ac:dyDescent="0.35">
      <c r="A3024" s="1" t="s">
        <v>7533</v>
      </c>
      <c r="B3024" s="1" t="s">
        <v>7532</v>
      </c>
      <c r="C3024" s="1" t="s">
        <v>2627</v>
      </c>
      <c r="D3024">
        <v>1</v>
      </c>
      <c r="E3024" s="5">
        <v>179000</v>
      </c>
      <c r="F3024" s="5">
        <v>179000</v>
      </c>
    </row>
    <row r="3025" spans="1:6" x14ac:dyDescent="0.35">
      <c r="A3025" s="1" t="s">
        <v>7534</v>
      </c>
      <c r="B3025" s="1" t="s">
        <v>7532</v>
      </c>
      <c r="C3025" s="1" t="s">
        <v>3087</v>
      </c>
      <c r="D3025">
        <v>3</v>
      </c>
      <c r="E3025" s="5">
        <v>199000</v>
      </c>
      <c r="F3025" s="5">
        <v>597000</v>
      </c>
    </row>
    <row r="3026" spans="1:6" x14ac:dyDescent="0.35">
      <c r="A3026" s="1" t="s">
        <v>7535</v>
      </c>
      <c r="B3026" s="1" t="s">
        <v>7536</v>
      </c>
      <c r="C3026" s="1" t="s">
        <v>2765</v>
      </c>
      <c r="D3026">
        <v>1</v>
      </c>
      <c r="E3026" s="5">
        <v>329000</v>
      </c>
      <c r="F3026" s="5">
        <v>329000</v>
      </c>
    </row>
    <row r="3027" spans="1:6" x14ac:dyDescent="0.35">
      <c r="A3027" s="1" t="s">
        <v>7537</v>
      </c>
      <c r="B3027" s="1" t="s">
        <v>7536</v>
      </c>
      <c r="C3027" s="1" t="s">
        <v>2863</v>
      </c>
      <c r="D3027">
        <v>1</v>
      </c>
      <c r="E3027" s="5">
        <v>449000</v>
      </c>
      <c r="F3027" s="5">
        <v>449000</v>
      </c>
    </row>
    <row r="3028" spans="1:6" x14ac:dyDescent="0.35">
      <c r="A3028" s="1" t="s">
        <v>7538</v>
      </c>
      <c r="B3028" s="1" t="s">
        <v>7539</v>
      </c>
      <c r="C3028" s="1" t="s">
        <v>2819</v>
      </c>
      <c r="D3028">
        <v>3</v>
      </c>
      <c r="E3028" s="5">
        <v>199000</v>
      </c>
      <c r="F3028" s="5">
        <v>597000</v>
      </c>
    </row>
    <row r="3029" spans="1:6" x14ac:dyDescent="0.35">
      <c r="A3029" s="1" t="s">
        <v>7540</v>
      </c>
      <c r="B3029" s="1" t="s">
        <v>7539</v>
      </c>
      <c r="C3029" s="1" t="s">
        <v>3457</v>
      </c>
      <c r="D3029">
        <v>1</v>
      </c>
      <c r="E3029" s="5">
        <v>199000</v>
      </c>
      <c r="F3029" s="5">
        <v>199000</v>
      </c>
    </row>
    <row r="3030" spans="1:6" x14ac:dyDescent="0.35">
      <c r="A3030" s="1" t="s">
        <v>7541</v>
      </c>
      <c r="B3030" s="1" t="s">
        <v>7542</v>
      </c>
      <c r="C3030" s="1" t="s">
        <v>2977</v>
      </c>
      <c r="D3030">
        <v>1</v>
      </c>
      <c r="E3030" s="5">
        <v>599000</v>
      </c>
      <c r="F3030" s="5">
        <v>599000</v>
      </c>
    </row>
    <row r="3031" spans="1:6" x14ac:dyDescent="0.35">
      <c r="A3031" s="1" t="s">
        <v>7543</v>
      </c>
      <c r="B3031" s="1" t="s">
        <v>7544</v>
      </c>
      <c r="C3031" s="1" t="s">
        <v>2565</v>
      </c>
      <c r="D3031">
        <v>1</v>
      </c>
      <c r="E3031" s="5">
        <v>69000</v>
      </c>
      <c r="F3031" s="5">
        <v>69000</v>
      </c>
    </row>
    <row r="3032" spans="1:6" x14ac:dyDescent="0.35">
      <c r="A3032" s="1" t="s">
        <v>7545</v>
      </c>
      <c r="B3032" s="1" t="s">
        <v>7544</v>
      </c>
      <c r="C3032" s="1" t="s">
        <v>3519</v>
      </c>
      <c r="D3032">
        <v>1</v>
      </c>
      <c r="E3032" s="5">
        <v>49000</v>
      </c>
      <c r="F3032" s="5">
        <v>49000</v>
      </c>
    </row>
    <row r="3033" spans="1:6" x14ac:dyDescent="0.35">
      <c r="A3033" s="1" t="s">
        <v>7546</v>
      </c>
      <c r="B3033" s="1" t="s">
        <v>7544</v>
      </c>
      <c r="C3033" s="1" t="s">
        <v>2446</v>
      </c>
      <c r="D3033">
        <v>2</v>
      </c>
      <c r="E3033" s="5">
        <v>399000</v>
      </c>
      <c r="F3033" s="5">
        <v>798000</v>
      </c>
    </row>
    <row r="3034" spans="1:6" x14ac:dyDescent="0.35">
      <c r="A3034" s="1" t="s">
        <v>7547</v>
      </c>
      <c r="B3034" s="1" t="s">
        <v>7548</v>
      </c>
      <c r="C3034" s="1" t="s">
        <v>2826</v>
      </c>
      <c r="D3034">
        <v>1</v>
      </c>
      <c r="E3034" s="5">
        <v>99000</v>
      </c>
      <c r="F3034" s="5">
        <v>99000</v>
      </c>
    </row>
    <row r="3035" spans="1:6" x14ac:dyDescent="0.35">
      <c r="A3035" s="1" t="s">
        <v>7549</v>
      </c>
      <c r="B3035" s="1" t="s">
        <v>7550</v>
      </c>
      <c r="C3035" s="1" t="s">
        <v>2532</v>
      </c>
      <c r="D3035">
        <v>1</v>
      </c>
      <c r="E3035" s="5">
        <v>49000</v>
      </c>
      <c r="F3035" s="5">
        <v>49000</v>
      </c>
    </row>
    <row r="3036" spans="1:6" x14ac:dyDescent="0.35">
      <c r="A3036" s="1" t="s">
        <v>7551</v>
      </c>
      <c r="B3036" s="1" t="s">
        <v>7550</v>
      </c>
      <c r="C3036" s="1" t="s">
        <v>2674</v>
      </c>
      <c r="D3036">
        <v>2</v>
      </c>
      <c r="E3036" s="5">
        <v>89000</v>
      </c>
      <c r="F3036" s="5">
        <v>178000</v>
      </c>
    </row>
    <row r="3037" spans="1:6" x14ac:dyDescent="0.35">
      <c r="A3037" s="1" t="s">
        <v>7552</v>
      </c>
      <c r="B3037" s="1" t="s">
        <v>7553</v>
      </c>
      <c r="C3037" s="1" t="s">
        <v>2636</v>
      </c>
      <c r="D3037">
        <v>1</v>
      </c>
      <c r="E3037" s="5">
        <v>229000</v>
      </c>
      <c r="F3037" s="5">
        <v>229000</v>
      </c>
    </row>
    <row r="3038" spans="1:6" x14ac:dyDescent="0.35">
      <c r="A3038" s="1" t="s">
        <v>7554</v>
      </c>
      <c r="B3038" s="1" t="s">
        <v>7553</v>
      </c>
      <c r="C3038" s="1" t="s">
        <v>2503</v>
      </c>
      <c r="D3038">
        <v>1</v>
      </c>
      <c r="E3038" s="5">
        <v>349000</v>
      </c>
      <c r="F3038" s="5">
        <v>349000</v>
      </c>
    </row>
    <row r="3039" spans="1:6" x14ac:dyDescent="0.35">
      <c r="A3039" s="1" t="s">
        <v>7555</v>
      </c>
      <c r="B3039" s="1" t="s">
        <v>7556</v>
      </c>
      <c r="C3039" s="1" t="s">
        <v>3077</v>
      </c>
      <c r="D3039">
        <v>2</v>
      </c>
      <c r="E3039" s="5">
        <v>199000</v>
      </c>
      <c r="F3039" s="5">
        <v>398000</v>
      </c>
    </row>
    <row r="3040" spans="1:6" x14ac:dyDescent="0.35">
      <c r="A3040" s="1" t="s">
        <v>7557</v>
      </c>
      <c r="B3040" s="1" t="s">
        <v>7556</v>
      </c>
      <c r="C3040" s="1" t="s">
        <v>4018</v>
      </c>
      <c r="D3040">
        <v>2</v>
      </c>
      <c r="E3040" s="5">
        <v>69000</v>
      </c>
      <c r="F3040" s="5">
        <v>138000</v>
      </c>
    </row>
    <row r="3041" spans="1:6" x14ac:dyDescent="0.35">
      <c r="A3041" s="1" t="s">
        <v>7558</v>
      </c>
      <c r="B3041" s="1" t="s">
        <v>7559</v>
      </c>
      <c r="C3041" s="1" t="s">
        <v>2840</v>
      </c>
      <c r="D3041">
        <v>1</v>
      </c>
      <c r="E3041" s="5">
        <v>279000</v>
      </c>
      <c r="F3041" s="5">
        <v>279000</v>
      </c>
    </row>
    <row r="3042" spans="1:6" x14ac:dyDescent="0.35">
      <c r="A3042" s="1" t="s">
        <v>7560</v>
      </c>
      <c r="B3042" s="1" t="s">
        <v>7559</v>
      </c>
      <c r="C3042" s="1" t="s">
        <v>2559</v>
      </c>
      <c r="D3042">
        <v>1</v>
      </c>
      <c r="E3042" s="5">
        <v>129000</v>
      </c>
      <c r="F3042" s="5">
        <v>129000</v>
      </c>
    </row>
    <row r="3043" spans="1:6" x14ac:dyDescent="0.35">
      <c r="A3043" s="1" t="s">
        <v>7561</v>
      </c>
      <c r="B3043" s="1" t="s">
        <v>7559</v>
      </c>
      <c r="C3043" s="1" t="s">
        <v>3410</v>
      </c>
      <c r="D3043">
        <v>1</v>
      </c>
      <c r="E3043" s="5">
        <v>69000</v>
      </c>
      <c r="F3043" s="5">
        <v>69000</v>
      </c>
    </row>
    <row r="3044" spans="1:6" x14ac:dyDescent="0.35">
      <c r="A3044" s="1" t="s">
        <v>7562</v>
      </c>
      <c r="B3044" s="1" t="s">
        <v>7563</v>
      </c>
      <c r="C3044" s="1" t="s">
        <v>2911</v>
      </c>
      <c r="D3044">
        <v>1</v>
      </c>
      <c r="E3044" s="5">
        <v>329000</v>
      </c>
      <c r="F3044" s="5">
        <v>329000</v>
      </c>
    </row>
    <row r="3045" spans="1:6" x14ac:dyDescent="0.35">
      <c r="A3045" s="1" t="s">
        <v>7564</v>
      </c>
      <c r="B3045" s="1" t="s">
        <v>7563</v>
      </c>
      <c r="C3045" s="1" t="s">
        <v>2898</v>
      </c>
      <c r="D3045">
        <v>1</v>
      </c>
      <c r="E3045" s="5">
        <v>49000</v>
      </c>
      <c r="F3045" s="5">
        <v>49000</v>
      </c>
    </row>
    <row r="3046" spans="1:6" x14ac:dyDescent="0.35">
      <c r="A3046" s="1" t="s">
        <v>7565</v>
      </c>
      <c r="B3046" s="1" t="s">
        <v>7566</v>
      </c>
      <c r="C3046" s="1" t="s">
        <v>3396</v>
      </c>
      <c r="D3046">
        <v>2</v>
      </c>
      <c r="E3046" s="5">
        <v>129000</v>
      </c>
      <c r="F3046" s="5">
        <v>258000</v>
      </c>
    </row>
    <row r="3047" spans="1:6" x14ac:dyDescent="0.35">
      <c r="A3047" s="1" t="s">
        <v>7567</v>
      </c>
      <c r="B3047" s="1" t="s">
        <v>7566</v>
      </c>
      <c r="C3047" s="1" t="s">
        <v>3406</v>
      </c>
      <c r="D3047">
        <v>1</v>
      </c>
      <c r="E3047" s="5">
        <v>299000</v>
      </c>
      <c r="F3047" s="5">
        <v>299000</v>
      </c>
    </row>
    <row r="3048" spans="1:6" x14ac:dyDescent="0.35">
      <c r="A3048" s="1" t="s">
        <v>7568</v>
      </c>
      <c r="B3048" s="1" t="s">
        <v>7569</v>
      </c>
      <c r="C3048" s="1" t="s">
        <v>3241</v>
      </c>
      <c r="D3048">
        <v>1</v>
      </c>
      <c r="E3048" s="5">
        <v>549000</v>
      </c>
      <c r="F3048" s="5">
        <v>549000</v>
      </c>
    </row>
    <row r="3049" spans="1:6" x14ac:dyDescent="0.35">
      <c r="A3049" s="1" t="s">
        <v>7570</v>
      </c>
      <c r="B3049" s="1" t="s">
        <v>7569</v>
      </c>
      <c r="C3049" s="1" t="s">
        <v>2594</v>
      </c>
      <c r="D3049">
        <v>2</v>
      </c>
      <c r="E3049" s="5">
        <v>249000</v>
      </c>
      <c r="F3049" s="5">
        <v>498000</v>
      </c>
    </row>
    <row r="3050" spans="1:6" x14ac:dyDescent="0.35">
      <c r="A3050" s="1" t="s">
        <v>7571</v>
      </c>
      <c r="B3050" s="1" t="s">
        <v>7569</v>
      </c>
      <c r="C3050" s="1" t="s">
        <v>3575</v>
      </c>
      <c r="D3050">
        <v>1</v>
      </c>
      <c r="E3050" s="5">
        <v>119000</v>
      </c>
      <c r="F3050" s="5">
        <v>119000</v>
      </c>
    </row>
    <row r="3051" spans="1:6" x14ac:dyDescent="0.35">
      <c r="A3051" s="1" t="s">
        <v>7572</v>
      </c>
      <c r="B3051" s="1" t="s">
        <v>7573</v>
      </c>
      <c r="C3051" s="1" t="s">
        <v>2559</v>
      </c>
      <c r="D3051">
        <v>2</v>
      </c>
      <c r="E3051" s="5">
        <v>129000</v>
      </c>
      <c r="F3051" s="5">
        <v>258000</v>
      </c>
    </row>
    <row r="3052" spans="1:6" x14ac:dyDescent="0.35">
      <c r="A3052" s="1" t="s">
        <v>7574</v>
      </c>
      <c r="B3052" s="1" t="s">
        <v>7573</v>
      </c>
      <c r="C3052" s="1" t="s">
        <v>2919</v>
      </c>
      <c r="D3052">
        <v>3</v>
      </c>
      <c r="E3052" s="5">
        <v>179000</v>
      </c>
      <c r="F3052" s="5">
        <v>537000</v>
      </c>
    </row>
    <row r="3053" spans="1:6" x14ac:dyDescent="0.35">
      <c r="A3053" s="1" t="s">
        <v>7575</v>
      </c>
      <c r="B3053" s="1" t="s">
        <v>7576</v>
      </c>
      <c r="C3053" s="1" t="s">
        <v>2861</v>
      </c>
      <c r="D3053">
        <v>1</v>
      </c>
      <c r="E3053" s="5">
        <v>119000</v>
      </c>
      <c r="F3053" s="5">
        <v>119000</v>
      </c>
    </row>
    <row r="3054" spans="1:6" x14ac:dyDescent="0.35">
      <c r="A3054" s="1" t="s">
        <v>7577</v>
      </c>
      <c r="B3054" s="1" t="s">
        <v>7576</v>
      </c>
      <c r="C3054" s="1" t="s">
        <v>2911</v>
      </c>
      <c r="D3054">
        <v>2</v>
      </c>
      <c r="E3054" s="5">
        <v>329000</v>
      </c>
      <c r="F3054" s="5">
        <v>658000</v>
      </c>
    </row>
    <row r="3055" spans="1:6" x14ac:dyDescent="0.35">
      <c r="A3055" s="1" t="s">
        <v>7578</v>
      </c>
      <c r="B3055" s="1" t="s">
        <v>7579</v>
      </c>
      <c r="C3055" s="1" t="s">
        <v>3445</v>
      </c>
      <c r="D3055">
        <v>1</v>
      </c>
      <c r="E3055" s="5">
        <v>499000</v>
      </c>
      <c r="F3055" s="5">
        <v>499000</v>
      </c>
    </row>
    <row r="3056" spans="1:6" x14ac:dyDescent="0.35">
      <c r="A3056" s="1" t="s">
        <v>7580</v>
      </c>
      <c r="B3056" s="1" t="s">
        <v>7579</v>
      </c>
      <c r="C3056" s="1" t="s">
        <v>2475</v>
      </c>
      <c r="D3056">
        <v>2</v>
      </c>
      <c r="E3056" s="5">
        <v>249000</v>
      </c>
      <c r="F3056" s="5">
        <v>498000</v>
      </c>
    </row>
    <row r="3057" spans="1:6" x14ac:dyDescent="0.35">
      <c r="A3057" s="1" t="s">
        <v>7581</v>
      </c>
      <c r="B3057" s="1" t="s">
        <v>7582</v>
      </c>
      <c r="C3057" s="1" t="s">
        <v>2429</v>
      </c>
      <c r="D3057">
        <v>1</v>
      </c>
      <c r="E3057" s="5">
        <v>79000</v>
      </c>
      <c r="F3057" s="5">
        <v>79000</v>
      </c>
    </row>
    <row r="3058" spans="1:6" x14ac:dyDescent="0.35">
      <c r="A3058" s="1" t="s">
        <v>7583</v>
      </c>
      <c r="B3058" s="1" t="s">
        <v>7582</v>
      </c>
      <c r="C3058" s="1" t="s">
        <v>2986</v>
      </c>
      <c r="D3058">
        <v>1</v>
      </c>
      <c r="E3058" s="5">
        <v>549000</v>
      </c>
      <c r="F3058" s="5">
        <v>549000</v>
      </c>
    </row>
    <row r="3059" spans="1:6" x14ac:dyDescent="0.35">
      <c r="A3059" s="1" t="s">
        <v>7584</v>
      </c>
      <c r="B3059" s="1" t="s">
        <v>7582</v>
      </c>
      <c r="C3059" s="1" t="s">
        <v>2751</v>
      </c>
      <c r="D3059">
        <v>1</v>
      </c>
      <c r="E3059" s="5">
        <v>129000</v>
      </c>
      <c r="F3059" s="5">
        <v>129000</v>
      </c>
    </row>
    <row r="3060" spans="1:6" x14ac:dyDescent="0.35">
      <c r="A3060" s="1" t="s">
        <v>7585</v>
      </c>
      <c r="B3060" s="1" t="s">
        <v>7586</v>
      </c>
      <c r="C3060" s="1" t="s">
        <v>2516</v>
      </c>
      <c r="D3060">
        <v>1</v>
      </c>
      <c r="E3060" s="5">
        <v>229000</v>
      </c>
      <c r="F3060" s="5">
        <v>229000</v>
      </c>
    </row>
    <row r="3061" spans="1:6" x14ac:dyDescent="0.35">
      <c r="A3061" s="1" t="s">
        <v>7587</v>
      </c>
      <c r="B3061" s="1" t="s">
        <v>7586</v>
      </c>
      <c r="C3061" s="1" t="s">
        <v>2808</v>
      </c>
      <c r="D3061">
        <v>1</v>
      </c>
      <c r="E3061" s="5">
        <v>199000</v>
      </c>
      <c r="F3061" s="5">
        <v>199000</v>
      </c>
    </row>
    <row r="3062" spans="1:6" x14ac:dyDescent="0.35">
      <c r="A3062" s="1" t="s">
        <v>7588</v>
      </c>
      <c r="B3062" s="1" t="s">
        <v>7589</v>
      </c>
      <c r="C3062" s="1" t="s">
        <v>3161</v>
      </c>
      <c r="D3062">
        <v>1</v>
      </c>
      <c r="E3062" s="5">
        <v>349000</v>
      </c>
      <c r="F3062" s="5">
        <v>349000</v>
      </c>
    </row>
    <row r="3063" spans="1:6" x14ac:dyDescent="0.35">
      <c r="A3063" s="1" t="s">
        <v>7590</v>
      </c>
      <c r="B3063" s="1" t="s">
        <v>7589</v>
      </c>
      <c r="C3063" s="1" t="s">
        <v>2980</v>
      </c>
      <c r="D3063">
        <v>1</v>
      </c>
      <c r="E3063" s="5">
        <v>279000</v>
      </c>
      <c r="F3063" s="5">
        <v>279000</v>
      </c>
    </row>
    <row r="3064" spans="1:6" x14ac:dyDescent="0.35">
      <c r="A3064" s="1" t="s">
        <v>7591</v>
      </c>
      <c r="B3064" s="1" t="s">
        <v>7592</v>
      </c>
      <c r="C3064" s="1" t="s">
        <v>3837</v>
      </c>
      <c r="D3064">
        <v>1</v>
      </c>
      <c r="E3064" s="5">
        <v>329000</v>
      </c>
      <c r="F3064" s="5">
        <v>329000</v>
      </c>
    </row>
    <row r="3065" spans="1:6" x14ac:dyDescent="0.35">
      <c r="A3065" s="1" t="s">
        <v>7593</v>
      </c>
      <c r="B3065" s="1" t="s">
        <v>7594</v>
      </c>
      <c r="C3065" s="1" t="s">
        <v>3637</v>
      </c>
      <c r="D3065">
        <v>1</v>
      </c>
      <c r="E3065" s="5">
        <v>449000</v>
      </c>
      <c r="F3065" s="5">
        <v>449000</v>
      </c>
    </row>
    <row r="3066" spans="1:6" x14ac:dyDescent="0.35">
      <c r="A3066" s="1" t="s">
        <v>7595</v>
      </c>
      <c r="B3066" s="1" t="s">
        <v>7594</v>
      </c>
      <c r="C3066" s="1" t="s">
        <v>4650</v>
      </c>
      <c r="D3066">
        <v>1</v>
      </c>
      <c r="E3066" s="5">
        <v>149000</v>
      </c>
      <c r="F3066" s="5">
        <v>149000</v>
      </c>
    </row>
    <row r="3067" spans="1:6" x14ac:dyDescent="0.35">
      <c r="A3067" s="1" t="s">
        <v>7596</v>
      </c>
      <c r="B3067" s="1" t="s">
        <v>7594</v>
      </c>
      <c r="C3067" s="1" t="s">
        <v>2886</v>
      </c>
      <c r="D3067">
        <v>1</v>
      </c>
      <c r="E3067" s="5">
        <v>599000</v>
      </c>
      <c r="F3067" s="5">
        <v>599000</v>
      </c>
    </row>
    <row r="3068" spans="1:6" x14ac:dyDescent="0.35">
      <c r="A3068" s="1" t="s">
        <v>7597</v>
      </c>
      <c r="B3068" s="1" t="s">
        <v>7598</v>
      </c>
      <c r="C3068" s="1" t="s">
        <v>2866</v>
      </c>
      <c r="D3068">
        <v>1</v>
      </c>
      <c r="E3068" s="5">
        <v>199000</v>
      </c>
      <c r="F3068" s="5">
        <v>199000</v>
      </c>
    </row>
    <row r="3069" spans="1:6" x14ac:dyDescent="0.35">
      <c r="A3069" s="1" t="s">
        <v>7599</v>
      </c>
      <c r="B3069" s="1" t="s">
        <v>7600</v>
      </c>
      <c r="C3069" s="1" t="s">
        <v>2627</v>
      </c>
      <c r="D3069">
        <v>2</v>
      </c>
      <c r="E3069" s="5">
        <v>179000</v>
      </c>
      <c r="F3069" s="5">
        <v>358000</v>
      </c>
    </row>
    <row r="3070" spans="1:6" x14ac:dyDescent="0.35">
      <c r="A3070" s="1" t="s">
        <v>7601</v>
      </c>
      <c r="B3070" s="1" t="s">
        <v>7600</v>
      </c>
      <c r="C3070" s="1" t="s">
        <v>2759</v>
      </c>
      <c r="D3070">
        <v>1</v>
      </c>
      <c r="E3070" s="5">
        <v>229000</v>
      </c>
      <c r="F3070" s="5">
        <v>229000</v>
      </c>
    </row>
    <row r="3071" spans="1:6" x14ac:dyDescent="0.35">
      <c r="A3071" s="1" t="s">
        <v>7602</v>
      </c>
      <c r="B3071" s="1" t="s">
        <v>7600</v>
      </c>
      <c r="C3071" s="1" t="s">
        <v>2770</v>
      </c>
      <c r="D3071">
        <v>1</v>
      </c>
      <c r="E3071" s="5">
        <v>49000</v>
      </c>
      <c r="F3071" s="5">
        <v>49000</v>
      </c>
    </row>
    <row r="3072" spans="1:6" x14ac:dyDescent="0.35">
      <c r="A3072" s="1" t="s">
        <v>7603</v>
      </c>
      <c r="B3072" s="1" t="s">
        <v>7604</v>
      </c>
      <c r="C3072" s="1" t="s">
        <v>2814</v>
      </c>
      <c r="D3072">
        <v>1</v>
      </c>
      <c r="E3072" s="5">
        <v>149000</v>
      </c>
      <c r="F3072" s="5">
        <v>149000</v>
      </c>
    </row>
    <row r="3073" spans="1:6" x14ac:dyDescent="0.35">
      <c r="A3073" s="1" t="s">
        <v>7605</v>
      </c>
      <c r="B3073" s="1" t="s">
        <v>7606</v>
      </c>
      <c r="C3073" s="1" t="s">
        <v>2575</v>
      </c>
      <c r="D3073">
        <v>1</v>
      </c>
      <c r="E3073" s="5">
        <v>499000</v>
      </c>
      <c r="F3073" s="5">
        <v>499000</v>
      </c>
    </row>
    <row r="3074" spans="1:6" x14ac:dyDescent="0.35">
      <c r="A3074" s="1" t="s">
        <v>7607</v>
      </c>
      <c r="B3074" s="1" t="s">
        <v>7608</v>
      </c>
      <c r="C3074" s="1" t="s">
        <v>3095</v>
      </c>
      <c r="D3074">
        <v>1</v>
      </c>
      <c r="E3074" s="5">
        <v>549000</v>
      </c>
      <c r="F3074" s="5">
        <v>549000</v>
      </c>
    </row>
    <row r="3075" spans="1:6" x14ac:dyDescent="0.35">
      <c r="A3075" s="1" t="s">
        <v>7609</v>
      </c>
      <c r="B3075" s="1" t="s">
        <v>7608</v>
      </c>
      <c r="C3075" s="1" t="s">
        <v>3519</v>
      </c>
      <c r="D3075">
        <v>1</v>
      </c>
      <c r="E3075" s="5">
        <v>49000</v>
      </c>
      <c r="F3075" s="5">
        <v>49000</v>
      </c>
    </row>
    <row r="3076" spans="1:6" x14ac:dyDescent="0.35">
      <c r="A3076" s="1" t="s">
        <v>7610</v>
      </c>
      <c r="B3076" s="1" t="s">
        <v>7608</v>
      </c>
      <c r="C3076" s="1" t="s">
        <v>2773</v>
      </c>
      <c r="D3076">
        <v>1</v>
      </c>
      <c r="E3076" s="5">
        <v>49000</v>
      </c>
      <c r="F3076" s="5">
        <v>49000</v>
      </c>
    </row>
    <row r="3077" spans="1:6" x14ac:dyDescent="0.35">
      <c r="A3077" s="1" t="s">
        <v>7611</v>
      </c>
      <c r="B3077" s="1" t="s">
        <v>7612</v>
      </c>
      <c r="C3077" s="1" t="s">
        <v>2784</v>
      </c>
      <c r="D3077">
        <v>1</v>
      </c>
      <c r="E3077" s="5">
        <v>149000</v>
      </c>
      <c r="F3077" s="5">
        <v>149000</v>
      </c>
    </row>
    <row r="3078" spans="1:6" x14ac:dyDescent="0.35">
      <c r="A3078" s="1" t="s">
        <v>7613</v>
      </c>
      <c r="B3078" s="1" t="s">
        <v>7614</v>
      </c>
      <c r="C3078" s="1" t="s">
        <v>3087</v>
      </c>
      <c r="D3078">
        <v>1</v>
      </c>
      <c r="E3078" s="5">
        <v>199000</v>
      </c>
      <c r="F3078" s="5">
        <v>199000</v>
      </c>
    </row>
    <row r="3079" spans="1:6" x14ac:dyDescent="0.35">
      <c r="A3079" s="1" t="s">
        <v>7615</v>
      </c>
      <c r="B3079" s="1" t="s">
        <v>7616</v>
      </c>
      <c r="C3079" s="1" t="s">
        <v>2826</v>
      </c>
      <c r="D3079">
        <v>1</v>
      </c>
      <c r="E3079" s="5">
        <v>99000</v>
      </c>
      <c r="F3079" s="5">
        <v>99000</v>
      </c>
    </row>
    <row r="3080" spans="1:6" x14ac:dyDescent="0.35">
      <c r="A3080" s="1" t="s">
        <v>7617</v>
      </c>
      <c r="B3080" s="1" t="s">
        <v>7616</v>
      </c>
      <c r="C3080" s="1" t="s">
        <v>2432</v>
      </c>
      <c r="D3080">
        <v>1</v>
      </c>
      <c r="E3080" s="5">
        <v>279000</v>
      </c>
      <c r="F3080" s="5">
        <v>279000</v>
      </c>
    </row>
    <row r="3081" spans="1:6" x14ac:dyDescent="0.35">
      <c r="A3081" s="1" t="s">
        <v>7618</v>
      </c>
      <c r="B3081" s="1" t="s">
        <v>7619</v>
      </c>
      <c r="C3081" s="1" t="s">
        <v>2819</v>
      </c>
      <c r="D3081">
        <v>3</v>
      </c>
      <c r="E3081" s="5">
        <v>199000</v>
      </c>
      <c r="F3081" s="5">
        <v>597000</v>
      </c>
    </row>
    <row r="3082" spans="1:6" x14ac:dyDescent="0.35">
      <c r="A3082" s="1" t="s">
        <v>7620</v>
      </c>
      <c r="B3082" s="1" t="s">
        <v>7619</v>
      </c>
      <c r="C3082" s="1" t="s">
        <v>2685</v>
      </c>
      <c r="D3082">
        <v>1</v>
      </c>
      <c r="E3082" s="5">
        <v>199000</v>
      </c>
      <c r="F3082" s="5">
        <v>199000</v>
      </c>
    </row>
    <row r="3083" spans="1:6" x14ac:dyDescent="0.35">
      <c r="A3083" s="1" t="s">
        <v>7621</v>
      </c>
      <c r="B3083" s="1" t="s">
        <v>7619</v>
      </c>
      <c r="C3083" s="1" t="s">
        <v>2672</v>
      </c>
      <c r="D3083">
        <v>1</v>
      </c>
      <c r="E3083" s="5">
        <v>349000</v>
      </c>
      <c r="F3083" s="5">
        <v>349000</v>
      </c>
    </row>
    <row r="3084" spans="1:6" x14ac:dyDescent="0.35">
      <c r="A3084" s="1" t="s">
        <v>7622</v>
      </c>
      <c r="B3084" s="1" t="s">
        <v>7623</v>
      </c>
      <c r="C3084" s="1" t="s">
        <v>2791</v>
      </c>
      <c r="D3084">
        <v>1</v>
      </c>
      <c r="E3084" s="5">
        <v>129000</v>
      </c>
      <c r="F3084" s="5">
        <v>129000</v>
      </c>
    </row>
    <row r="3085" spans="1:6" x14ac:dyDescent="0.35">
      <c r="A3085" s="1" t="s">
        <v>7624</v>
      </c>
      <c r="B3085" s="1" t="s">
        <v>7623</v>
      </c>
      <c r="C3085" s="1" t="s">
        <v>3400</v>
      </c>
      <c r="D3085">
        <v>2</v>
      </c>
      <c r="E3085" s="5">
        <v>119000</v>
      </c>
      <c r="F3085" s="5">
        <v>238000</v>
      </c>
    </row>
    <row r="3086" spans="1:6" x14ac:dyDescent="0.35">
      <c r="A3086" s="1" t="s">
        <v>7625</v>
      </c>
      <c r="B3086" s="1" t="s">
        <v>7623</v>
      </c>
      <c r="C3086" s="1" t="s">
        <v>3175</v>
      </c>
      <c r="D3086">
        <v>1</v>
      </c>
      <c r="E3086" s="5">
        <v>449000</v>
      </c>
      <c r="F3086" s="5">
        <v>449000</v>
      </c>
    </row>
    <row r="3087" spans="1:6" x14ac:dyDescent="0.35">
      <c r="A3087" s="1" t="s">
        <v>7626</v>
      </c>
      <c r="B3087" s="1" t="s">
        <v>7627</v>
      </c>
      <c r="C3087" s="1" t="s">
        <v>2833</v>
      </c>
      <c r="D3087">
        <v>1</v>
      </c>
      <c r="E3087" s="5">
        <v>49000</v>
      </c>
      <c r="F3087" s="5">
        <v>49000</v>
      </c>
    </row>
    <row r="3088" spans="1:6" x14ac:dyDescent="0.35">
      <c r="A3088" s="1" t="s">
        <v>7628</v>
      </c>
      <c r="B3088" s="1" t="s">
        <v>7629</v>
      </c>
      <c r="C3088" s="1" t="s">
        <v>3087</v>
      </c>
      <c r="D3088">
        <v>1</v>
      </c>
      <c r="E3088" s="5">
        <v>199000</v>
      </c>
      <c r="F3088" s="5">
        <v>199000</v>
      </c>
    </row>
    <row r="3089" spans="1:6" x14ac:dyDescent="0.35">
      <c r="A3089" s="1" t="s">
        <v>7630</v>
      </c>
      <c r="B3089" s="1" t="s">
        <v>7631</v>
      </c>
      <c r="C3089" s="1" t="s">
        <v>2642</v>
      </c>
      <c r="D3089">
        <v>1</v>
      </c>
      <c r="E3089" s="5">
        <v>329000</v>
      </c>
      <c r="F3089" s="5">
        <v>329000</v>
      </c>
    </row>
    <row r="3090" spans="1:6" x14ac:dyDescent="0.35">
      <c r="A3090" s="1" t="s">
        <v>7632</v>
      </c>
      <c r="B3090" s="1" t="s">
        <v>7631</v>
      </c>
      <c r="C3090" s="1" t="s">
        <v>2777</v>
      </c>
      <c r="D3090">
        <v>1</v>
      </c>
      <c r="E3090" s="5">
        <v>499000</v>
      </c>
      <c r="F3090" s="5">
        <v>499000</v>
      </c>
    </row>
    <row r="3091" spans="1:6" x14ac:dyDescent="0.35">
      <c r="A3091" s="1" t="s">
        <v>7633</v>
      </c>
      <c r="B3091" s="1" t="s">
        <v>7631</v>
      </c>
      <c r="C3091" s="1" t="s">
        <v>2559</v>
      </c>
      <c r="D3091">
        <v>1</v>
      </c>
      <c r="E3091" s="5">
        <v>129000</v>
      </c>
      <c r="F3091" s="5">
        <v>129000</v>
      </c>
    </row>
    <row r="3092" spans="1:6" x14ac:dyDescent="0.35">
      <c r="A3092" s="1" t="s">
        <v>7634</v>
      </c>
      <c r="B3092" s="1" t="s">
        <v>7635</v>
      </c>
      <c r="C3092" s="1" t="s">
        <v>3388</v>
      </c>
      <c r="D3092">
        <v>1</v>
      </c>
      <c r="E3092" s="5">
        <v>399000</v>
      </c>
      <c r="F3092" s="5">
        <v>399000</v>
      </c>
    </row>
    <row r="3093" spans="1:6" x14ac:dyDescent="0.35">
      <c r="A3093" s="1" t="s">
        <v>7636</v>
      </c>
      <c r="B3093" s="1" t="s">
        <v>7635</v>
      </c>
      <c r="C3093" s="1" t="s">
        <v>2690</v>
      </c>
      <c r="D3093">
        <v>2</v>
      </c>
      <c r="E3093" s="5">
        <v>199000</v>
      </c>
      <c r="F3093" s="5">
        <v>398000</v>
      </c>
    </row>
    <row r="3094" spans="1:6" x14ac:dyDescent="0.35">
      <c r="A3094" s="1" t="s">
        <v>7637</v>
      </c>
      <c r="B3094" s="1" t="s">
        <v>7635</v>
      </c>
      <c r="C3094" s="1" t="s">
        <v>2898</v>
      </c>
      <c r="D3094">
        <v>1</v>
      </c>
      <c r="E3094" s="5">
        <v>49000</v>
      </c>
      <c r="F3094" s="5">
        <v>49000</v>
      </c>
    </row>
    <row r="3095" spans="1:6" x14ac:dyDescent="0.35">
      <c r="A3095" s="1" t="s">
        <v>7638</v>
      </c>
      <c r="B3095" s="1" t="s">
        <v>7639</v>
      </c>
      <c r="C3095" s="1" t="s">
        <v>2539</v>
      </c>
      <c r="D3095">
        <v>2</v>
      </c>
      <c r="E3095" s="5">
        <v>249000</v>
      </c>
      <c r="F3095" s="5">
        <v>498000</v>
      </c>
    </row>
    <row r="3096" spans="1:6" x14ac:dyDescent="0.35">
      <c r="A3096" s="1" t="s">
        <v>7640</v>
      </c>
      <c r="B3096" s="1" t="s">
        <v>7639</v>
      </c>
      <c r="C3096" s="1" t="s">
        <v>2636</v>
      </c>
      <c r="D3096">
        <v>1</v>
      </c>
      <c r="E3096" s="5">
        <v>229000</v>
      </c>
      <c r="F3096" s="5">
        <v>229000</v>
      </c>
    </row>
    <row r="3097" spans="1:6" x14ac:dyDescent="0.35">
      <c r="A3097" s="1" t="s">
        <v>7641</v>
      </c>
      <c r="B3097" s="1" t="s">
        <v>7642</v>
      </c>
      <c r="C3097" s="1" t="s">
        <v>2808</v>
      </c>
      <c r="D3097">
        <v>1</v>
      </c>
      <c r="E3097" s="5">
        <v>199000</v>
      </c>
      <c r="F3097" s="5">
        <v>199000</v>
      </c>
    </row>
    <row r="3098" spans="1:6" x14ac:dyDescent="0.35">
      <c r="A3098" s="1" t="s">
        <v>7643</v>
      </c>
      <c r="B3098" s="1" t="s">
        <v>7644</v>
      </c>
      <c r="C3098" s="1" t="s">
        <v>2773</v>
      </c>
      <c r="D3098">
        <v>1</v>
      </c>
      <c r="E3098" s="5">
        <v>49000</v>
      </c>
      <c r="F3098" s="5">
        <v>49000</v>
      </c>
    </row>
    <row r="3099" spans="1:6" x14ac:dyDescent="0.35">
      <c r="A3099" s="1" t="s">
        <v>7645</v>
      </c>
      <c r="B3099" s="1" t="s">
        <v>7646</v>
      </c>
      <c r="C3099" s="1" t="s">
        <v>2669</v>
      </c>
      <c r="D3099">
        <v>1</v>
      </c>
      <c r="E3099" s="5">
        <v>249000</v>
      </c>
      <c r="F3099" s="5">
        <v>249000</v>
      </c>
    </row>
    <row r="3100" spans="1:6" x14ac:dyDescent="0.35">
      <c r="A3100" s="1" t="s">
        <v>7647</v>
      </c>
      <c r="B3100" s="1" t="s">
        <v>7646</v>
      </c>
      <c r="C3100" s="1" t="s">
        <v>3425</v>
      </c>
      <c r="D3100">
        <v>1</v>
      </c>
      <c r="E3100" s="5">
        <v>199000</v>
      </c>
      <c r="F3100" s="5">
        <v>199000</v>
      </c>
    </row>
    <row r="3101" spans="1:6" x14ac:dyDescent="0.35">
      <c r="A3101" s="1" t="s">
        <v>7648</v>
      </c>
      <c r="B3101" s="1" t="s">
        <v>7646</v>
      </c>
      <c r="C3101" s="1" t="s">
        <v>2983</v>
      </c>
      <c r="D3101">
        <v>1</v>
      </c>
      <c r="E3101" s="5">
        <v>99000</v>
      </c>
      <c r="F3101" s="5">
        <v>99000</v>
      </c>
    </row>
    <row r="3102" spans="1:6" x14ac:dyDescent="0.35">
      <c r="A3102" s="1" t="s">
        <v>7649</v>
      </c>
      <c r="B3102" s="1" t="s">
        <v>7650</v>
      </c>
      <c r="C3102" s="1" t="s">
        <v>2649</v>
      </c>
      <c r="D3102">
        <v>1</v>
      </c>
      <c r="E3102" s="5">
        <v>129000</v>
      </c>
      <c r="F3102" s="5">
        <v>129000</v>
      </c>
    </row>
    <row r="3103" spans="1:6" x14ac:dyDescent="0.35">
      <c r="A3103" s="1" t="s">
        <v>7651</v>
      </c>
      <c r="B3103" s="1" t="s">
        <v>7650</v>
      </c>
      <c r="C3103" s="1" t="s">
        <v>2761</v>
      </c>
      <c r="D3103">
        <v>1</v>
      </c>
      <c r="E3103" s="5">
        <v>179000</v>
      </c>
      <c r="F3103" s="5">
        <v>179000</v>
      </c>
    </row>
    <row r="3104" spans="1:6" x14ac:dyDescent="0.35">
      <c r="A3104" s="1" t="s">
        <v>7652</v>
      </c>
      <c r="B3104" s="1" t="s">
        <v>7650</v>
      </c>
      <c r="C3104" s="1" t="s">
        <v>4146</v>
      </c>
      <c r="D3104">
        <v>2</v>
      </c>
      <c r="E3104" s="5">
        <v>329000</v>
      </c>
      <c r="F3104" s="5">
        <v>658000</v>
      </c>
    </row>
    <row r="3105" spans="1:6" x14ac:dyDescent="0.35">
      <c r="A3105" s="1" t="s">
        <v>7653</v>
      </c>
      <c r="B3105" s="1" t="s">
        <v>7654</v>
      </c>
      <c r="C3105" s="1" t="s">
        <v>2542</v>
      </c>
      <c r="D3105">
        <v>2</v>
      </c>
      <c r="E3105" s="5">
        <v>399000</v>
      </c>
      <c r="F3105" s="5">
        <v>798000</v>
      </c>
    </row>
    <row r="3106" spans="1:6" x14ac:dyDescent="0.35">
      <c r="A3106" s="1" t="s">
        <v>7655</v>
      </c>
      <c r="B3106" s="1" t="s">
        <v>7656</v>
      </c>
      <c r="C3106" s="1" t="s">
        <v>3112</v>
      </c>
      <c r="D3106">
        <v>1</v>
      </c>
      <c r="E3106" s="5">
        <v>499000</v>
      </c>
      <c r="F3106" s="5">
        <v>499000</v>
      </c>
    </row>
    <row r="3107" spans="1:6" x14ac:dyDescent="0.35">
      <c r="A3107" s="1" t="s">
        <v>7657</v>
      </c>
      <c r="B3107" s="1" t="s">
        <v>7658</v>
      </c>
      <c r="C3107" s="1" t="s">
        <v>2814</v>
      </c>
      <c r="D3107">
        <v>1</v>
      </c>
      <c r="E3107" s="5">
        <v>149000</v>
      </c>
      <c r="F3107" s="5">
        <v>149000</v>
      </c>
    </row>
    <row r="3108" spans="1:6" x14ac:dyDescent="0.35">
      <c r="A3108" s="1" t="s">
        <v>7659</v>
      </c>
      <c r="B3108" s="1" t="s">
        <v>7658</v>
      </c>
      <c r="C3108" s="1" t="s">
        <v>2519</v>
      </c>
      <c r="D3108">
        <v>1</v>
      </c>
      <c r="E3108" s="5">
        <v>599000</v>
      </c>
      <c r="F3108" s="5">
        <v>599000</v>
      </c>
    </row>
    <row r="3109" spans="1:6" x14ac:dyDescent="0.35">
      <c r="A3109" s="1" t="s">
        <v>7660</v>
      </c>
      <c r="B3109" s="1" t="s">
        <v>7658</v>
      </c>
      <c r="C3109" s="1" t="s">
        <v>3095</v>
      </c>
      <c r="D3109">
        <v>3</v>
      </c>
      <c r="E3109" s="5">
        <v>549000</v>
      </c>
      <c r="F3109" s="5">
        <v>1647000</v>
      </c>
    </row>
    <row r="3110" spans="1:6" x14ac:dyDescent="0.35">
      <c r="A3110" s="1" t="s">
        <v>7661</v>
      </c>
      <c r="B3110" s="1" t="s">
        <v>7662</v>
      </c>
      <c r="C3110" s="1" t="s">
        <v>3522</v>
      </c>
      <c r="D3110">
        <v>2</v>
      </c>
      <c r="E3110" s="5">
        <v>249000</v>
      </c>
      <c r="F3110" s="5">
        <v>498000</v>
      </c>
    </row>
    <row r="3111" spans="1:6" x14ac:dyDescent="0.35">
      <c r="A3111" s="1" t="s">
        <v>7663</v>
      </c>
      <c r="B3111" s="1" t="s">
        <v>7664</v>
      </c>
      <c r="C3111" s="1" t="s">
        <v>3152</v>
      </c>
      <c r="D3111">
        <v>1</v>
      </c>
      <c r="E3111" s="5">
        <v>249000</v>
      </c>
      <c r="F3111" s="5">
        <v>249000</v>
      </c>
    </row>
    <row r="3112" spans="1:6" x14ac:dyDescent="0.35">
      <c r="A3112" s="1" t="s">
        <v>7665</v>
      </c>
      <c r="B3112" s="1" t="s">
        <v>7666</v>
      </c>
      <c r="C3112" s="1" t="s">
        <v>2748</v>
      </c>
      <c r="D3112">
        <v>1</v>
      </c>
      <c r="E3112" s="5">
        <v>119000</v>
      </c>
      <c r="F3112" s="5">
        <v>119000</v>
      </c>
    </row>
    <row r="3113" spans="1:6" x14ac:dyDescent="0.35">
      <c r="A3113" s="1" t="s">
        <v>7667</v>
      </c>
      <c r="B3113" s="1" t="s">
        <v>7668</v>
      </c>
      <c r="C3113" s="1" t="s">
        <v>2448</v>
      </c>
      <c r="D3113">
        <v>1</v>
      </c>
      <c r="E3113" s="5">
        <v>149000</v>
      </c>
      <c r="F3113" s="5">
        <v>149000</v>
      </c>
    </row>
    <row r="3114" spans="1:6" x14ac:dyDescent="0.35">
      <c r="A3114" s="1" t="s">
        <v>7669</v>
      </c>
      <c r="B3114" s="1" t="s">
        <v>7670</v>
      </c>
      <c r="C3114" s="1" t="s">
        <v>2680</v>
      </c>
      <c r="D3114">
        <v>1</v>
      </c>
      <c r="E3114" s="5">
        <v>279000</v>
      </c>
      <c r="F3114" s="5">
        <v>279000</v>
      </c>
    </row>
    <row r="3115" spans="1:6" x14ac:dyDescent="0.35">
      <c r="A3115" s="1" t="s">
        <v>7671</v>
      </c>
      <c r="B3115" s="1" t="s">
        <v>7670</v>
      </c>
      <c r="C3115" s="1" t="s">
        <v>2953</v>
      </c>
      <c r="D3115">
        <v>1</v>
      </c>
      <c r="E3115" s="5">
        <v>399000</v>
      </c>
      <c r="F3115" s="5">
        <v>399000</v>
      </c>
    </row>
    <row r="3116" spans="1:6" x14ac:dyDescent="0.35">
      <c r="A3116" s="1" t="s">
        <v>7672</v>
      </c>
      <c r="B3116" s="1" t="s">
        <v>7670</v>
      </c>
      <c r="C3116" s="1" t="s">
        <v>2524</v>
      </c>
      <c r="D3116">
        <v>1</v>
      </c>
      <c r="E3116" s="5">
        <v>79000</v>
      </c>
      <c r="F3116" s="5">
        <v>79000</v>
      </c>
    </row>
    <row r="3117" spans="1:6" x14ac:dyDescent="0.35">
      <c r="A3117" s="1" t="s">
        <v>7673</v>
      </c>
      <c r="B3117" s="1" t="s">
        <v>7674</v>
      </c>
      <c r="C3117" s="1" t="s">
        <v>2854</v>
      </c>
      <c r="D3117">
        <v>1</v>
      </c>
      <c r="E3117" s="5">
        <v>229000</v>
      </c>
      <c r="F3117" s="5">
        <v>229000</v>
      </c>
    </row>
    <row r="3118" spans="1:6" x14ac:dyDescent="0.35">
      <c r="A3118" s="1" t="s">
        <v>7675</v>
      </c>
      <c r="B3118" s="1" t="s">
        <v>7674</v>
      </c>
      <c r="C3118" s="1" t="s">
        <v>4541</v>
      </c>
      <c r="D3118">
        <v>1</v>
      </c>
      <c r="E3118" s="5">
        <v>69000</v>
      </c>
      <c r="F3118" s="5">
        <v>69000</v>
      </c>
    </row>
    <row r="3119" spans="1:6" x14ac:dyDescent="0.35">
      <c r="A3119" s="1" t="s">
        <v>7676</v>
      </c>
      <c r="B3119" s="1" t="s">
        <v>7677</v>
      </c>
      <c r="C3119" s="1" t="s">
        <v>4230</v>
      </c>
      <c r="D3119">
        <v>1</v>
      </c>
      <c r="E3119" s="5">
        <v>449000</v>
      </c>
      <c r="F3119" s="5">
        <v>449000</v>
      </c>
    </row>
    <row r="3120" spans="1:6" x14ac:dyDescent="0.35">
      <c r="A3120" s="1" t="s">
        <v>7678</v>
      </c>
      <c r="B3120" s="1" t="s">
        <v>7677</v>
      </c>
      <c r="C3120" s="1" t="s">
        <v>3058</v>
      </c>
      <c r="D3120">
        <v>1</v>
      </c>
      <c r="E3120" s="5">
        <v>229000</v>
      </c>
      <c r="F3120" s="5">
        <v>229000</v>
      </c>
    </row>
    <row r="3121" spans="1:6" x14ac:dyDescent="0.35">
      <c r="A3121" s="1" t="s">
        <v>7679</v>
      </c>
      <c r="B3121" s="1" t="s">
        <v>7680</v>
      </c>
      <c r="C3121" s="1" t="s">
        <v>3269</v>
      </c>
      <c r="D3121">
        <v>1</v>
      </c>
      <c r="E3121" s="5">
        <v>79000</v>
      </c>
      <c r="F3121" s="5">
        <v>79000</v>
      </c>
    </row>
    <row r="3122" spans="1:6" x14ac:dyDescent="0.35">
      <c r="A3122" s="1" t="s">
        <v>7681</v>
      </c>
      <c r="B3122" s="1" t="s">
        <v>7680</v>
      </c>
      <c r="C3122" s="1" t="s">
        <v>3161</v>
      </c>
      <c r="D3122">
        <v>1</v>
      </c>
      <c r="E3122" s="5">
        <v>349000</v>
      </c>
      <c r="F3122" s="5">
        <v>349000</v>
      </c>
    </row>
    <row r="3123" spans="1:6" x14ac:dyDescent="0.35">
      <c r="A3123" s="1" t="s">
        <v>7682</v>
      </c>
      <c r="B3123" s="1" t="s">
        <v>7683</v>
      </c>
      <c r="C3123" s="1" t="s">
        <v>2986</v>
      </c>
      <c r="D3123">
        <v>1</v>
      </c>
      <c r="E3123" s="5">
        <v>549000</v>
      </c>
      <c r="F3123" s="5">
        <v>549000</v>
      </c>
    </row>
    <row r="3124" spans="1:6" x14ac:dyDescent="0.35">
      <c r="A3124" s="1" t="s">
        <v>7684</v>
      </c>
      <c r="B3124" s="1" t="s">
        <v>7685</v>
      </c>
      <c r="C3124" s="1" t="s">
        <v>2798</v>
      </c>
      <c r="D3124">
        <v>1</v>
      </c>
      <c r="E3124" s="5">
        <v>59000</v>
      </c>
      <c r="F3124" s="5">
        <v>59000</v>
      </c>
    </row>
    <row r="3125" spans="1:6" x14ac:dyDescent="0.35">
      <c r="A3125" s="1" t="s">
        <v>7686</v>
      </c>
      <c r="B3125" s="1" t="s">
        <v>7687</v>
      </c>
      <c r="C3125" s="1" t="s">
        <v>3400</v>
      </c>
      <c r="D3125">
        <v>2</v>
      </c>
      <c r="E3125" s="5">
        <v>119000</v>
      </c>
      <c r="F3125" s="5">
        <v>238000</v>
      </c>
    </row>
    <row r="3126" spans="1:6" x14ac:dyDescent="0.35">
      <c r="A3126" s="1" t="s">
        <v>7688</v>
      </c>
      <c r="B3126" s="1" t="s">
        <v>7689</v>
      </c>
      <c r="C3126" s="1" t="s">
        <v>2646</v>
      </c>
      <c r="D3126">
        <v>1</v>
      </c>
      <c r="E3126" s="5">
        <v>299000</v>
      </c>
      <c r="F3126" s="5">
        <v>299000</v>
      </c>
    </row>
    <row r="3127" spans="1:6" x14ac:dyDescent="0.35">
      <c r="A3127" s="1" t="s">
        <v>7690</v>
      </c>
      <c r="B3127" s="1" t="s">
        <v>7691</v>
      </c>
      <c r="C3127" s="1" t="s">
        <v>2731</v>
      </c>
      <c r="D3127">
        <v>1</v>
      </c>
      <c r="E3127" s="5">
        <v>149000</v>
      </c>
      <c r="F3127" s="5">
        <v>149000</v>
      </c>
    </row>
    <row r="3128" spans="1:6" x14ac:dyDescent="0.35">
      <c r="A3128" s="1" t="s">
        <v>7692</v>
      </c>
      <c r="B3128" s="1" t="s">
        <v>7691</v>
      </c>
      <c r="C3128" s="1" t="s">
        <v>2565</v>
      </c>
      <c r="D3128">
        <v>1</v>
      </c>
      <c r="E3128" s="5">
        <v>69000</v>
      </c>
      <c r="F3128" s="5">
        <v>69000</v>
      </c>
    </row>
    <row r="3129" spans="1:6" x14ac:dyDescent="0.35">
      <c r="A3129" s="1" t="s">
        <v>7693</v>
      </c>
      <c r="B3129" s="1" t="s">
        <v>7694</v>
      </c>
      <c r="C3129" s="1" t="s">
        <v>2439</v>
      </c>
      <c r="D3129">
        <v>1</v>
      </c>
      <c r="E3129" s="5">
        <v>599000</v>
      </c>
      <c r="F3129" s="5">
        <v>599000</v>
      </c>
    </row>
    <row r="3130" spans="1:6" x14ac:dyDescent="0.35">
      <c r="A3130" s="1" t="s">
        <v>7695</v>
      </c>
      <c r="B3130" s="1" t="s">
        <v>7694</v>
      </c>
      <c r="C3130" s="1" t="s">
        <v>2736</v>
      </c>
      <c r="D3130">
        <v>1</v>
      </c>
      <c r="E3130" s="5">
        <v>499000</v>
      </c>
      <c r="F3130" s="5">
        <v>499000</v>
      </c>
    </row>
    <row r="3131" spans="1:6" x14ac:dyDescent="0.35">
      <c r="A3131" s="1" t="s">
        <v>7696</v>
      </c>
      <c r="B3131" s="1" t="s">
        <v>7694</v>
      </c>
      <c r="C3131" s="1" t="s">
        <v>2510</v>
      </c>
      <c r="D3131">
        <v>1</v>
      </c>
      <c r="E3131" s="5">
        <v>229000</v>
      </c>
      <c r="F3131" s="5">
        <v>229000</v>
      </c>
    </row>
    <row r="3132" spans="1:6" x14ac:dyDescent="0.35">
      <c r="A3132" s="1" t="s">
        <v>7697</v>
      </c>
      <c r="B3132" s="1" t="s">
        <v>7698</v>
      </c>
      <c r="C3132" s="1" t="s">
        <v>2720</v>
      </c>
      <c r="D3132">
        <v>1</v>
      </c>
      <c r="E3132" s="5">
        <v>199000</v>
      </c>
      <c r="F3132" s="5">
        <v>199000</v>
      </c>
    </row>
    <row r="3133" spans="1:6" x14ac:dyDescent="0.35">
      <c r="A3133" s="1" t="s">
        <v>7699</v>
      </c>
      <c r="B3133" s="1" t="s">
        <v>7698</v>
      </c>
      <c r="C3133" s="1" t="s">
        <v>2387</v>
      </c>
      <c r="D3133">
        <v>2</v>
      </c>
      <c r="E3133" s="5">
        <v>599000</v>
      </c>
      <c r="F3133" s="5">
        <v>1198000</v>
      </c>
    </row>
    <row r="3134" spans="1:6" x14ac:dyDescent="0.35">
      <c r="A3134" s="1" t="s">
        <v>7700</v>
      </c>
      <c r="B3134" s="1" t="s">
        <v>7698</v>
      </c>
      <c r="C3134" s="1" t="s">
        <v>3058</v>
      </c>
      <c r="D3134">
        <v>1</v>
      </c>
      <c r="E3134" s="5">
        <v>229000</v>
      </c>
      <c r="F3134" s="5">
        <v>229000</v>
      </c>
    </row>
    <row r="3135" spans="1:6" x14ac:dyDescent="0.35">
      <c r="A3135" s="1" t="s">
        <v>7701</v>
      </c>
      <c r="B3135" s="1" t="s">
        <v>7702</v>
      </c>
      <c r="C3135" s="1" t="s">
        <v>2482</v>
      </c>
      <c r="D3135">
        <v>1</v>
      </c>
      <c r="E3135" s="5">
        <v>119000</v>
      </c>
      <c r="F3135" s="5">
        <v>119000</v>
      </c>
    </row>
    <row r="3136" spans="1:6" x14ac:dyDescent="0.35">
      <c r="A3136" s="1" t="s">
        <v>7703</v>
      </c>
      <c r="B3136" s="1" t="s">
        <v>7704</v>
      </c>
      <c r="C3136" s="1" t="s">
        <v>4306</v>
      </c>
      <c r="D3136">
        <v>3</v>
      </c>
      <c r="E3136" s="5">
        <v>399000</v>
      </c>
      <c r="F3136" s="5">
        <v>1197000</v>
      </c>
    </row>
    <row r="3137" spans="1:6" x14ac:dyDescent="0.35">
      <c r="A3137" s="1" t="s">
        <v>7705</v>
      </c>
      <c r="B3137" s="1" t="s">
        <v>7706</v>
      </c>
      <c r="C3137" s="1" t="s">
        <v>3975</v>
      </c>
      <c r="D3137">
        <v>1</v>
      </c>
      <c r="E3137" s="5">
        <v>499000</v>
      </c>
      <c r="F3137" s="5">
        <v>499000</v>
      </c>
    </row>
    <row r="3138" spans="1:6" x14ac:dyDescent="0.35">
      <c r="A3138" s="1" t="s">
        <v>7707</v>
      </c>
      <c r="B3138" s="1" t="s">
        <v>7708</v>
      </c>
      <c r="C3138" s="1" t="s">
        <v>2674</v>
      </c>
      <c r="D3138">
        <v>1</v>
      </c>
      <c r="E3138" s="5">
        <v>89000</v>
      </c>
      <c r="F3138" s="5">
        <v>89000</v>
      </c>
    </row>
    <row r="3139" spans="1:6" x14ac:dyDescent="0.35">
      <c r="A3139" s="1" t="s">
        <v>7709</v>
      </c>
      <c r="B3139" s="1" t="s">
        <v>7710</v>
      </c>
      <c r="C3139" s="1" t="s">
        <v>3198</v>
      </c>
      <c r="D3139">
        <v>1</v>
      </c>
      <c r="E3139" s="5">
        <v>399000</v>
      </c>
      <c r="F3139" s="5">
        <v>399000</v>
      </c>
    </row>
    <row r="3140" spans="1:6" x14ac:dyDescent="0.35">
      <c r="A3140" s="1" t="s">
        <v>7711</v>
      </c>
      <c r="B3140" s="1" t="s">
        <v>7712</v>
      </c>
      <c r="C3140" s="1" t="s">
        <v>2594</v>
      </c>
      <c r="D3140">
        <v>1</v>
      </c>
      <c r="E3140" s="5">
        <v>249000</v>
      </c>
      <c r="F3140" s="5">
        <v>249000</v>
      </c>
    </row>
    <row r="3141" spans="1:6" x14ac:dyDescent="0.35">
      <c r="A3141" s="1" t="s">
        <v>7713</v>
      </c>
      <c r="B3141" s="1" t="s">
        <v>7714</v>
      </c>
      <c r="C3141" s="1" t="s">
        <v>4424</v>
      </c>
      <c r="D3141">
        <v>1</v>
      </c>
      <c r="E3141" s="5">
        <v>449000</v>
      </c>
      <c r="F3141" s="5">
        <v>449000</v>
      </c>
    </row>
    <row r="3142" spans="1:6" x14ac:dyDescent="0.35">
      <c r="A3142" s="1" t="s">
        <v>7715</v>
      </c>
      <c r="B3142" s="1" t="s">
        <v>7714</v>
      </c>
      <c r="C3142" s="1" t="s">
        <v>3287</v>
      </c>
      <c r="D3142">
        <v>1</v>
      </c>
      <c r="E3142" s="5">
        <v>229000</v>
      </c>
      <c r="F3142" s="5">
        <v>229000</v>
      </c>
    </row>
    <row r="3143" spans="1:6" x14ac:dyDescent="0.35">
      <c r="A3143" s="1" t="s">
        <v>7716</v>
      </c>
      <c r="B3143" s="1" t="s">
        <v>7714</v>
      </c>
      <c r="C3143" s="1" t="s">
        <v>2530</v>
      </c>
      <c r="D3143">
        <v>2</v>
      </c>
      <c r="E3143" s="5">
        <v>399000</v>
      </c>
      <c r="F3143" s="5">
        <v>798000</v>
      </c>
    </row>
    <row r="3144" spans="1:6" x14ac:dyDescent="0.35">
      <c r="A3144" s="1" t="s">
        <v>7717</v>
      </c>
      <c r="B3144" s="1" t="s">
        <v>7718</v>
      </c>
      <c r="C3144" s="1" t="s">
        <v>2405</v>
      </c>
      <c r="D3144">
        <v>2</v>
      </c>
      <c r="E3144" s="5">
        <v>179000</v>
      </c>
      <c r="F3144" s="5">
        <v>358000</v>
      </c>
    </row>
    <row r="3145" spans="1:6" x14ac:dyDescent="0.35">
      <c r="A3145" s="1" t="s">
        <v>7719</v>
      </c>
      <c r="B3145" s="1" t="s">
        <v>7720</v>
      </c>
      <c r="C3145" s="1" t="s">
        <v>4146</v>
      </c>
      <c r="D3145">
        <v>1</v>
      </c>
      <c r="E3145" s="5">
        <v>329000</v>
      </c>
      <c r="F3145" s="5">
        <v>329000</v>
      </c>
    </row>
    <row r="3146" spans="1:6" x14ac:dyDescent="0.35">
      <c r="A3146" s="1" t="s">
        <v>7721</v>
      </c>
      <c r="B3146" s="1" t="s">
        <v>7722</v>
      </c>
      <c r="C3146" s="1" t="s">
        <v>3280</v>
      </c>
      <c r="D3146">
        <v>2</v>
      </c>
      <c r="E3146" s="5">
        <v>199000</v>
      </c>
      <c r="F3146" s="5">
        <v>398000</v>
      </c>
    </row>
    <row r="3147" spans="1:6" x14ac:dyDescent="0.35">
      <c r="A3147" s="1" t="s">
        <v>7723</v>
      </c>
      <c r="B3147" s="1" t="s">
        <v>7724</v>
      </c>
      <c r="C3147" s="1" t="s">
        <v>2876</v>
      </c>
      <c r="D3147">
        <v>1</v>
      </c>
      <c r="E3147" s="5">
        <v>59000</v>
      </c>
      <c r="F3147" s="5">
        <v>59000</v>
      </c>
    </row>
    <row r="3148" spans="1:6" x14ac:dyDescent="0.35">
      <c r="A3148" s="1" t="s">
        <v>7725</v>
      </c>
      <c r="B3148" s="1" t="s">
        <v>7726</v>
      </c>
      <c r="C3148" s="1" t="s">
        <v>3132</v>
      </c>
      <c r="D3148">
        <v>1</v>
      </c>
      <c r="E3148" s="5">
        <v>229000</v>
      </c>
      <c r="F3148" s="5">
        <v>229000</v>
      </c>
    </row>
    <row r="3149" spans="1:6" x14ac:dyDescent="0.35">
      <c r="A3149" s="1" t="s">
        <v>7727</v>
      </c>
      <c r="B3149" s="1" t="s">
        <v>7728</v>
      </c>
      <c r="C3149" s="1" t="s">
        <v>2603</v>
      </c>
      <c r="D3149">
        <v>1</v>
      </c>
      <c r="E3149" s="5">
        <v>179000</v>
      </c>
      <c r="F3149" s="5">
        <v>179000</v>
      </c>
    </row>
    <row r="3150" spans="1:6" x14ac:dyDescent="0.35">
      <c r="A3150" s="1" t="s">
        <v>7729</v>
      </c>
      <c r="B3150" s="1" t="s">
        <v>7728</v>
      </c>
      <c r="C3150" s="1" t="s">
        <v>3280</v>
      </c>
      <c r="D3150">
        <v>1</v>
      </c>
      <c r="E3150" s="5">
        <v>199000</v>
      </c>
      <c r="F3150" s="5">
        <v>199000</v>
      </c>
    </row>
    <row r="3151" spans="1:6" x14ac:dyDescent="0.35">
      <c r="A3151" s="1" t="s">
        <v>7730</v>
      </c>
      <c r="B3151" s="1" t="s">
        <v>7731</v>
      </c>
      <c r="C3151" s="1" t="s">
        <v>2542</v>
      </c>
      <c r="D3151">
        <v>1</v>
      </c>
      <c r="E3151" s="5">
        <v>399000</v>
      </c>
      <c r="F3151" s="5">
        <v>399000</v>
      </c>
    </row>
    <row r="3152" spans="1:6" x14ac:dyDescent="0.35">
      <c r="A3152" s="1" t="s">
        <v>7732</v>
      </c>
      <c r="B3152" s="1" t="s">
        <v>7733</v>
      </c>
      <c r="C3152" s="1" t="s">
        <v>2869</v>
      </c>
      <c r="D3152">
        <v>1</v>
      </c>
      <c r="E3152" s="5">
        <v>499000</v>
      </c>
      <c r="F3152" s="5">
        <v>499000</v>
      </c>
    </row>
    <row r="3153" spans="1:6" x14ac:dyDescent="0.35">
      <c r="A3153" s="1" t="s">
        <v>7734</v>
      </c>
      <c r="B3153" s="1" t="s">
        <v>7735</v>
      </c>
      <c r="C3153" s="1" t="s">
        <v>4230</v>
      </c>
      <c r="D3153">
        <v>1</v>
      </c>
      <c r="E3153" s="5">
        <v>449000</v>
      </c>
      <c r="F3153" s="5">
        <v>449000</v>
      </c>
    </row>
    <row r="3154" spans="1:6" x14ac:dyDescent="0.35">
      <c r="A3154" s="1" t="s">
        <v>7736</v>
      </c>
      <c r="B3154" s="1" t="s">
        <v>7737</v>
      </c>
      <c r="C3154" s="1" t="s">
        <v>2396</v>
      </c>
      <c r="D3154">
        <v>1</v>
      </c>
      <c r="E3154" s="5">
        <v>49000</v>
      </c>
      <c r="F3154" s="5">
        <v>49000</v>
      </c>
    </row>
    <row r="3155" spans="1:6" x14ac:dyDescent="0.35">
      <c r="A3155" s="1" t="s">
        <v>7738</v>
      </c>
      <c r="B3155" s="1" t="s">
        <v>7739</v>
      </c>
      <c r="C3155" s="1" t="s">
        <v>2606</v>
      </c>
      <c r="D3155">
        <v>1</v>
      </c>
      <c r="E3155" s="5">
        <v>499000</v>
      </c>
      <c r="F3155" s="5">
        <v>499000</v>
      </c>
    </row>
    <row r="3156" spans="1:6" x14ac:dyDescent="0.35">
      <c r="A3156" s="1" t="s">
        <v>7740</v>
      </c>
      <c r="B3156" s="1" t="s">
        <v>7739</v>
      </c>
      <c r="C3156" s="1" t="s">
        <v>3519</v>
      </c>
      <c r="D3156">
        <v>1</v>
      </c>
      <c r="E3156" s="5">
        <v>49000</v>
      </c>
      <c r="F3156" s="5">
        <v>49000</v>
      </c>
    </row>
    <row r="3157" spans="1:6" x14ac:dyDescent="0.35">
      <c r="A3157" s="1" t="s">
        <v>7741</v>
      </c>
      <c r="B3157" s="1" t="s">
        <v>7742</v>
      </c>
      <c r="C3157" s="1" t="s">
        <v>2699</v>
      </c>
      <c r="D3157">
        <v>2</v>
      </c>
      <c r="E3157" s="5">
        <v>599000</v>
      </c>
      <c r="F3157" s="5">
        <v>1198000</v>
      </c>
    </row>
    <row r="3158" spans="1:6" x14ac:dyDescent="0.35">
      <c r="A3158" s="1" t="s">
        <v>7743</v>
      </c>
      <c r="B3158" s="1" t="s">
        <v>7742</v>
      </c>
      <c r="C3158" s="1" t="s">
        <v>2746</v>
      </c>
      <c r="D3158">
        <v>1</v>
      </c>
      <c r="E3158" s="5">
        <v>329000</v>
      </c>
      <c r="F3158" s="5">
        <v>329000</v>
      </c>
    </row>
    <row r="3159" spans="1:6" x14ac:dyDescent="0.35">
      <c r="A3159" s="1" t="s">
        <v>7744</v>
      </c>
      <c r="B3159" s="1" t="s">
        <v>7742</v>
      </c>
      <c r="C3159" s="1" t="s">
        <v>2866</v>
      </c>
      <c r="D3159">
        <v>1</v>
      </c>
      <c r="E3159" s="5">
        <v>199000</v>
      </c>
      <c r="F3159" s="5">
        <v>199000</v>
      </c>
    </row>
    <row r="3160" spans="1:6" x14ac:dyDescent="0.35">
      <c r="A3160" s="1" t="s">
        <v>7745</v>
      </c>
      <c r="B3160" s="1" t="s">
        <v>7746</v>
      </c>
      <c r="C3160" s="1" t="s">
        <v>2636</v>
      </c>
      <c r="D3160">
        <v>1</v>
      </c>
      <c r="E3160" s="5">
        <v>229000</v>
      </c>
      <c r="F3160" s="5">
        <v>229000</v>
      </c>
    </row>
    <row r="3161" spans="1:6" x14ac:dyDescent="0.35">
      <c r="A3161" s="1" t="s">
        <v>7747</v>
      </c>
      <c r="B3161" s="1" t="s">
        <v>7746</v>
      </c>
      <c r="C3161" s="1" t="s">
        <v>3161</v>
      </c>
      <c r="D3161">
        <v>1</v>
      </c>
      <c r="E3161" s="5">
        <v>349000</v>
      </c>
      <c r="F3161" s="5">
        <v>349000</v>
      </c>
    </row>
    <row r="3162" spans="1:6" x14ac:dyDescent="0.35">
      <c r="A3162" s="1" t="s">
        <v>7748</v>
      </c>
      <c r="B3162" s="1" t="s">
        <v>7749</v>
      </c>
      <c r="C3162" s="1" t="s">
        <v>3522</v>
      </c>
      <c r="D3162">
        <v>1</v>
      </c>
      <c r="E3162" s="5">
        <v>249000</v>
      </c>
      <c r="F3162" s="5">
        <v>249000</v>
      </c>
    </row>
    <row r="3163" spans="1:6" x14ac:dyDescent="0.35">
      <c r="A3163" s="1" t="s">
        <v>7750</v>
      </c>
      <c r="B3163" s="1" t="s">
        <v>7749</v>
      </c>
      <c r="C3163" s="1" t="s">
        <v>2542</v>
      </c>
      <c r="D3163">
        <v>1</v>
      </c>
      <c r="E3163" s="5">
        <v>399000</v>
      </c>
      <c r="F3163" s="5">
        <v>399000</v>
      </c>
    </row>
    <row r="3164" spans="1:6" x14ac:dyDescent="0.35">
      <c r="A3164" s="1" t="s">
        <v>7751</v>
      </c>
      <c r="B3164" s="1" t="s">
        <v>7752</v>
      </c>
      <c r="C3164" s="1" t="s">
        <v>2582</v>
      </c>
      <c r="D3164">
        <v>2</v>
      </c>
      <c r="E3164" s="5">
        <v>59000</v>
      </c>
      <c r="F3164" s="5">
        <v>118000</v>
      </c>
    </row>
    <row r="3165" spans="1:6" x14ac:dyDescent="0.35">
      <c r="A3165" s="1" t="s">
        <v>7753</v>
      </c>
      <c r="B3165" s="1" t="s">
        <v>7754</v>
      </c>
      <c r="C3165" s="1" t="s">
        <v>2551</v>
      </c>
      <c r="D3165">
        <v>1</v>
      </c>
      <c r="E3165" s="5">
        <v>179000</v>
      </c>
      <c r="F3165" s="5">
        <v>179000</v>
      </c>
    </row>
    <row r="3166" spans="1:6" x14ac:dyDescent="0.35">
      <c r="A3166" s="1" t="s">
        <v>7755</v>
      </c>
      <c r="B3166" s="1" t="s">
        <v>7754</v>
      </c>
      <c r="C3166" s="1" t="s">
        <v>2736</v>
      </c>
      <c r="D3166">
        <v>1</v>
      </c>
      <c r="E3166" s="5">
        <v>499000</v>
      </c>
      <c r="F3166" s="5">
        <v>499000</v>
      </c>
    </row>
    <row r="3167" spans="1:6" x14ac:dyDescent="0.35">
      <c r="A3167" s="1" t="s">
        <v>7756</v>
      </c>
      <c r="B3167" s="1" t="s">
        <v>7757</v>
      </c>
      <c r="C3167" s="1" t="s">
        <v>2746</v>
      </c>
      <c r="D3167">
        <v>1</v>
      </c>
      <c r="E3167" s="5">
        <v>329000</v>
      </c>
      <c r="F3167" s="5">
        <v>329000</v>
      </c>
    </row>
    <row r="3168" spans="1:6" x14ac:dyDescent="0.35">
      <c r="A3168" s="1" t="s">
        <v>7758</v>
      </c>
      <c r="B3168" s="1" t="s">
        <v>7759</v>
      </c>
      <c r="C3168" s="1" t="s">
        <v>3676</v>
      </c>
      <c r="D3168">
        <v>1</v>
      </c>
      <c r="E3168" s="5">
        <v>449000</v>
      </c>
      <c r="F3168" s="5">
        <v>449000</v>
      </c>
    </row>
    <row r="3169" spans="1:6" x14ac:dyDescent="0.35">
      <c r="A3169" s="1" t="s">
        <v>7760</v>
      </c>
      <c r="B3169" s="1" t="s">
        <v>7761</v>
      </c>
      <c r="C3169" s="1" t="s">
        <v>3396</v>
      </c>
      <c r="D3169">
        <v>1</v>
      </c>
      <c r="E3169" s="5">
        <v>129000</v>
      </c>
      <c r="F3169" s="5">
        <v>129000</v>
      </c>
    </row>
    <row r="3170" spans="1:6" x14ac:dyDescent="0.35">
      <c r="A3170" s="1" t="s">
        <v>7762</v>
      </c>
      <c r="B3170" s="1" t="s">
        <v>7761</v>
      </c>
      <c r="C3170" s="1" t="s">
        <v>2559</v>
      </c>
      <c r="D3170">
        <v>1</v>
      </c>
      <c r="E3170" s="5">
        <v>129000</v>
      </c>
      <c r="F3170" s="5">
        <v>129000</v>
      </c>
    </row>
    <row r="3171" spans="1:6" x14ac:dyDescent="0.35">
      <c r="A3171" s="1" t="s">
        <v>7763</v>
      </c>
      <c r="B3171" s="1" t="s">
        <v>7761</v>
      </c>
      <c r="C3171" s="1" t="s">
        <v>4018</v>
      </c>
      <c r="D3171">
        <v>1</v>
      </c>
      <c r="E3171" s="5">
        <v>69000</v>
      </c>
      <c r="F3171" s="5">
        <v>69000</v>
      </c>
    </row>
    <row r="3172" spans="1:6" x14ac:dyDescent="0.35">
      <c r="A3172" s="1" t="s">
        <v>7764</v>
      </c>
      <c r="B3172" s="1" t="s">
        <v>7765</v>
      </c>
      <c r="C3172" s="1" t="s">
        <v>2559</v>
      </c>
      <c r="D3172">
        <v>1</v>
      </c>
      <c r="E3172" s="5">
        <v>129000</v>
      </c>
      <c r="F3172" s="5">
        <v>129000</v>
      </c>
    </row>
    <row r="3173" spans="1:6" x14ac:dyDescent="0.35">
      <c r="A3173" s="1" t="s">
        <v>7766</v>
      </c>
      <c r="B3173" s="1" t="s">
        <v>7767</v>
      </c>
      <c r="C3173" s="1" t="s">
        <v>3375</v>
      </c>
      <c r="D3173">
        <v>1</v>
      </c>
      <c r="E3173" s="5">
        <v>149000</v>
      </c>
      <c r="F3173" s="5">
        <v>149000</v>
      </c>
    </row>
    <row r="3174" spans="1:6" x14ac:dyDescent="0.35">
      <c r="A3174" s="1" t="s">
        <v>7768</v>
      </c>
      <c r="B3174" s="1" t="s">
        <v>7769</v>
      </c>
      <c r="C3174" s="1" t="s">
        <v>2718</v>
      </c>
      <c r="D3174">
        <v>1</v>
      </c>
      <c r="E3174" s="5">
        <v>59000</v>
      </c>
      <c r="F3174" s="5">
        <v>59000</v>
      </c>
    </row>
    <row r="3175" spans="1:6" x14ac:dyDescent="0.35">
      <c r="A3175" s="1" t="s">
        <v>7770</v>
      </c>
      <c r="B3175" s="1" t="s">
        <v>7771</v>
      </c>
      <c r="C3175" s="1" t="s">
        <v>2612</v>
      </c>
      <c r="D3175">
        <v>1</v>
      </c>
      <c r="E3175" s="5">
        <v>149000</v>
      </c>
      <c r="F3175" s="5">
        <v>149000</v>
      </c>
    </row>
    <row r="3176" spans="1:6" x14ac:dyDescent="0.35">
      <c r="A3176" s="1" t="s">
        <v>7772</v>
      </c>
      <c r="B3176" s="1" t="s">
        <v>7771</v>
      </c>
      <c r="C3176" s="1" t="s">
        <v>2627</v>
      </c>
      <c r="D3176">
        <v>1</v>
      </c>
      <c r="E3176" s="5">
        <v>179000</v>
      </c>
      <c r="F3176" s="5">
        <v>179000</v>
      </c>
    </row>
    <row r="3177" spans="1:6" x14ac:dyDescent="0.35">
      <c r="A3177" s="1" t="s">
        <v>7773</v>
      </c>
      <c r="B3177" s="1" t="s">
        <v>7774</v>
      </c>
      <c r="C3177" s="1" t="s">
        <v>2385</v>
      </c>
      <c r="D3177">
        <v>1</v>
      </c>
      <c r="E3177" s="5">
        <v>349000</v>
      </c>
      <c r="F3177" s="5">
        <v>349000</v>
      </c>
    </row>
    <row r="3178" spans="1:6" x14ac:dyDescent="0.35">
      <c r="A3178" s="1" t="s">
        <v>7775</v>
      </c>
      <c r="B3178" s="1" t="s">
        <v>7774</v>
      </c>
      <c r="C3178" s="1" t="s">
        <v>2494</v>
      </c>
      <c r="D3178">
        <v>1</v>
      </c>
      <c r="E3178" s="5">
        <v>229000</v>
      </c>
      <c r="F3178" s="5">
        <v>229000</v>
      </c>
    </row>
    <row r="3179" spans="1:6" x14ac:dyDescent="0.35">
      <c r="A3179" s="1" t="s">
        <v>7776</v>
      </c>
      <c r="B3179" s="1" t="s">
        <v>7774</v>
      </c>
      <c r="C3179" s="1" t="s">
        <v>2765</v>
      </c>
      <c r="D3179">
        <v>1</v>
      </c>
      <c r="E3179" s="5">
        <v>329000</v>
      </c>
      <c r="F3179" s="5">
        <v>329000</v>
      </c>
    </row>
    <row r="3180" spans="1:6" x14ac:dyDescent="0.35">
      <c r="A3180" s="1" t="s">
        <v>7777</v>
      </c>
      <c r="B3180" s="1" t="s">
        <v>7778</v>
      </c>
      <c r="C3180" s="1" t="s">
        <v>3269</v>
      </c>
      <c r="D3180">
        <v>1</v>
      </c>
      <c r="E3180" s="5">
        <v>79000</v>
      </c>
      <c r="F3180" s="5">
        <v>79000</v>
      </c>
    </row>
    <row r="3181" spans="1:6" x14ac:dyDescent="0.35">
      <c r="A3181" s="1" t="s">
        <v>7779</v>
      </c>
      <c r="B3181" s="1" t="s">
        <v>7780</v>
      </c>
      <c r="C3181" s="1" t="s">
        <v>2402</v>
      </c>
      <c r="D3181">
        <v>1</v>
      </c>
      <c r="E3181" s="5">
        <v>119000</v>
      </c>
      <c r="F3181" s="5">
        <v>119000</v>
      </c>
    </row>
    <row r="3182" spans="1:6" x14ac:dyDescent="0.35">
      <c r="A3182" s="1" t="s">
        <v>7781</v>
      </c>
      <c r="B3182" s="1" t="s">
        <v>7782</v>
      </c>
      <c r="C3182" s="1" t="s">
        <v>2861</v>
      </c>
      <c r="D3182">
        <v>1</v>
      </c>
      <c r="E3182" s="5">
        <v>119000</v>
      </c>
      <c r="F3182" s="5">
        <v>119000</v>
      </c>
    </row>
    <row r="3183" spans="1:6" x14ac:dyDescent="0.35">
      <c r="A3183" s="1" t="s">
        <v>7783</v>
      </c>
      <c r="B3183" s="1" t="s">
        <v>7784</v>
      </c>
      <c r="C3183" s="1" t="s">
        <v>2570</v>
      </c>
      <c r="D3183">
        <v>1</v>
      </c>
      <c r="E3183" s="5">
        <v>279000</v>
      </c>
      <c r="F3183" s="5">
        <v>279000</v>
      </c>
    </row>
    <row r="3184" spans="1:6" x14ac:dyDescent="0.35">
      <c r="A3184" s="1" t="s">
        <v>7785</v>
      </c>
      <c r="B3184" s="1" t="s">
        <v>7784</v>
      </c>
      <c r="C3184" s="1" t="s">
        <v>2706</v>
      </c>
      <c r="D3184">
        <v>2</v>
      </c>
      <c r="E3184" s="5">
        <v>59000</v>
      </c>
      <c r="F3184" s="5">
        <v>118000</v>
      </c>
    </row>
    <row r="3185" spans="1:6" x14ac:dyDescent="0.35">
      <c r="A3185" s="1" t="s">
        <v>7786</v>
      </c>
      <c r="B3185" s="1" t="s">
        <v>7784</v>
      </c>
      <c r="C3185" s="1" t="s">
        <v>2646</v>
      </c>
      <c r="D3185">
        <v>2</v>
      </c>
      <c r="E3185" s="5">
        <v>299000</v>
      </c>
      <c r="F3185" s="5">
        <v>598000</v>
      </c>
    </row>
    <row r="3186" spans="1:6" x14ac:dyDescent="0.35">
      <c r="A3186" s="1" t="s">
        <v>7787</v>
      </c>
      <c r="B3186" s="1" t="s">
        <v>7788</v>
      </c>
      <c r="C3186" s="1" t="s">
        <v>2986</v>
      </c>
      <c r="D3186">
        <v>1</v>
      </c>
      <c r="E3186" s="5">
        <v>549000</v>
      </c>
      <c r="F3186" s="5">
        <v>549000</v>
      </c>
    </row>
    <row r="3187" spans="1:6" x14ac:dyDescent="0.35">
      <c r="A3187" s="1" t="s">
        <v>7789</v>
      </c>
      <c r="B3187" s="1" t="s">
        <v>7790</v>
      </c>
      <c r="C3187" s="1" t="s">
        <v>3410</v>
      </c>
      <c r="D3187">
        <v>1</v>
      </c>
      <c r="E3187" s="5">
        <v>69000</v>
      </c>
      <c r="F3187" s="5">
        <v>69000</v>
      </c>
    </row>
    <row r="3188" spans="1:6" x14ac:dyDescent="0.35">
      <c r="A3188" s="1" t="s">
        <v>7791</v>
      </c>
      <c r="B3188" s="1" t="s">
        <v>7792</v>
      </c>
      <c r="C3188" s="1" t="s">
        <v>2439</v>
      </c>
      <c r="D3188">
        <v>1</v>
      </c>
      <c r="E3188" s="5">
        <v>599000</v>
      </c>
      <c r="F3188" s="5">
        <v>599000</v>
      </c>
    </row>
    <row r="3189" spans="1:6" x14ac:dyDescent="0.35">
      <c r="A3189" s="1" t="s">
        <v>7793</v>
      </c>
      <c r="B3189" s="1" t="s">
        <v>7792</v>
      </c>
      <c r="C3189" s="1" t="s">
        <v>2489</v>
      </c>
      <c r="D3189">
        <v>2</v>
      </c>
      <c r="E3189" s="5">
        <v>299000</v>
      </c>
      <c r="F3189" s="5">
        <v>598000</v>
      </c>
    </row>
    <row r="3190" spans="1:6" x14ac:dyDescent="0.35">
      <c r="A3190" s="1" t="s">
        <v>7794</v>
      </c>
      <c r="B3190" s="1" t="s">
        <v>7792</v>
      </c>
      <c r="C3190" s="1" t="s">
        <v>2934</v>
      </c>
      <c r="D3190">
        <v>1</v>
      </c>
      <c r="E3190" s="5">
        <v>69000</v>
      </c>
      <c r="F3190" s="5">
        <v>69000</v>
      </c>
    </row>
    <row r="3191" spans="1:6" x14ac:dyDescent="0.35">
      <c r="A3191" s="1" t="s">
        <v>7795</v>
      </c>
      <c r="B3191" s="1" t="s">
        <v>7796</v>
      </c>
      <c r="C3191" s="1" t="s">
        <v>4018</v>
      </c>
      <c r="D3191">
        <v>2</v>
      </c>
      <c r="E3191" s="5">
        <v>69000</v>
      </c>
      <c r="F3191" s="5">
        <v>138000</v>
      </c>
    </row>
    <row r="3192" spans="1:6" x14ac:dyDescent="0.35">
      <c r="A3192" s="1" t="s">
        <v>7797</v>
      </c>
      <c r="B3192" s="1" t="s">
        <v>7796</v>
      </c>
      <c r="C3192" s="1" t="s">
        <v>2806</v>
      </c>
      <c r="D3192">
        <v>1</v>
      </c>
      <c r="E3192" s="5">
        <v>129000</v>
      </c>
      <c r="F3192" s="5">
        <v>129000</v>
      </c>
    </row>
    <row r="3193" spans="1:6" x14ac:dyDescent="0.35">
      <c r="A3193" s="1" t="s">
        <v>7798</v>
      </c>
      <c r="B3193" s="1" t="s">
        <v>7799</v>
      </c>
      <c r="C3193" s="1" t="s">
        <v>2636</v>
      </c>
      <c r="D3193">
        <v>1</v>
      </c>
      <c r="E3193" s="5">
        <v>229000</v>
      </c>
      <c r="F3193" s="5">
        <v>229000</v>
      </c>
    </row>
    <row r="3194" spans="1:6" x14ac:dyDescent="0.35">
      <c r="A3194" s="1" t="s">
        <v>7800</v>
      </c>
      <c r="B3194" s="1" t="s">
        <v>7801</v>
      </c>
      <c r="C3194" s="1" t="s">
        <v>3007</v>
      </c>
      <c r="D3194">
        <v>1</v>
      </c>
      <c r="E3194" s="5">
        <v>79000</v>
      </c>
      <c r="F3194" s="5">
        <v>79000</v>
      </c>
    </row>
    <row r="3195" spans="1:6" x14ac:dyDescent="0.35">
      <c r="A3195" s="1" t="s">
        <v>7802</v>
      </c>
      <c r="B3195" s="1" t="s">
        <v>7801</v>
      </c>
      <c r="C3195" s="1" t="s">
        <v>2883</v>
      </c>
      <c r="D3195">
        <v>1</v>
      </c>
      <c r="E3195" s="5">
        <v>69000</v>
      </c>
      <c r="F3195" s="5">
        <v>69000</v>
      </c>
    </row>
    <row r="3196" spans="1:6" x14ac:dyDescent="0.35">
      <c r="A3196" s="1" t="s">
        <v>7803</v>
      </c>
      <c r="B3196" s="1" t="s">
        <v>7801</v>
      </c>
      <c r="C3196" s="1" t="s">
        <v>2580</v>
      </c>
      <c r="D3196">
        <v>1</v>
      </c>
      <c r="E3196" s="5">
        <v>69000</v>
      </c>
      <c r="F3196" s="5">
        <v>69000</v>
      </c>
    </row>
    <row r="3197" spans="1:6" x14ac:dyDescent="0.35">
      <c r="A3197" s="1" t="s">
        <v>7804</v>
      </c>
      <c r="B3197" s="1" t="s">
        <v>7805</v>
      </c>
      <c r="C3197" s="1" t="s">
        <v>2712</v>
      </c>
      <c r="D3197">
        <v>1</v>
      </c>
      <c r="E3197" s="5">
        <v>229000</v>
      </c>
      <c r="F3197" s="5">
        <v>229000</v>
      </c>
    </row>
    <row r="3198" spans="1:6" x14ac:dyDescent="0.35">
      <c r="A3198" s="1" t="s">
        <v>7806</v>
      </c>
      <c r="B3198" s="1" t="s">
        <v>7805</v>
      </c>
      <c r="C3198" s="1" t="s">
        <v>2489</v>
      </c>
      <c r="D3198">
        <v>1</v>
      </c>
      <c r="E3198" s="5">
        <v>299000</v>
      </c>
      <c r="F3198" s="5">
        <v>299000</v>
      </c>
    </row>
    <row r="3199" spans="1:6" x14ac:dyDescent="0.35">
      <c r="A3199" s="1" t="s">
        <v>7807</v>
      </c>
      <c r="B3199" s="1" t="s">
        <v>7805</v>
      </c>
      <c r="C3199" s="1" t="s">
        <v>2582</v>
      </c>
      <c r="D3199">
        <v>2</v>
      </c>
      <c r="E3199" s="5">
        <v>59000</v>
      </c>
      <c r="F3199" s="5">
        <v>118000</v>
      </c>
    </row>
    <row r="3200" spans="1:6" x14ac:dyDescent="0.35">
      <c r="A3200" s="1" t="s">
        <v>7808</v>
      </c>
      <c r="B3200" s="1" t="s">
        <v>7809</v>
      </c>
      <c r="C3200" s="1" t="s">
        <v>3637</v>
      </c>
      <c r="D3200">
        <v>2</v>
      </c>
      <c r="E3200" s="5">
        <v>449000</v>
      </c>
      <c r="F3200" s="5">
        <v>898000</v>
      </c>
    </row>
    <row r="3201" spans="1:6" x14ac:dyDescent="0.35">
      <c r="A3201" s="1" t="s">
        <v>7810</v>
      </c>
      <c r="B3201" s="1" t="s">
        <v>7811</v>
      </c>
      <c r="C3201" s="1" t="s">
        <v>2893</v>
      </c>
      <c r="D3201">
        <v>1</v>
      </c>
      <c r="E3201" s="5">
        <v>399000</v>
      </c>
      <c r="F3201" s="5">
        <v>399000</v>
      </c>
    </row>
    <row r="3202" spans="1:6" x14ac:dyDescent="0.35">
      <c r="A3202" s="1" t="s">
        <v>7812</v>
      </c>
      <c r="B3202" s="1" t="s">
        <v>7813</v>
      </c>
      <c r="C3202" s="1" t="s">
        <v>2905</v>
      </c>
      <c r="D3202">
        <v>1</v>
      </c>
      <c r="E3202" s="5">
        <v>89000</v>
      </c>
      <c r="F3202" s="5">
        <v>89000</v>
      </c>
    </row>
    <row r="3203" spans="1:6" x14ac:dyDescent="0.35">
      <c r="A3203" s="1" t="s">
        <v>7814</v>
      </c>
      <c r="B3203" s="1" t="s">
        <v>7815</v>
      </c>
      <c r="C3203" s="1" t="s">
        <v>2429</v>
      </c>
      <c r="D3203">
        <v>1</v>
      </c>
      <c r="E3203" s="5">
        <v>79000</v>
      </c>
      <c r="F3203" s="5">
        <v>79000</v>
      </c>
    </row>
    <row r="3204" spans="1:6" x14ac:dyDescent="0.35">
      <c r="A3204" s="1" t="s">
        <v>7816</v>
      </c>
      <c r="B3204" s="1" t="s">
        <v>7815</v>
      </c>
      <c r="C3204" s="1" t="s">
        <v>3007</v>
      </c>
      <c r="D3204">
        <v>1</v>
      </c>
      <c r="E3204" s="5">
        <v>79000</v>
      </c>
      <c r="F3204" s="5">
        <v>79000</v>
      </c>
    </row>
    <row r="3205" spans="1:6" x14ac:dyDescent="0.35">
      <c r="A3205" s="1" t="s">
        <v>7817</v>
      </c>
      <c r="B3205" s="1" t="s">
        <v>7818</v>
      </c>
      <c r="C3205" s="1" t="s">
        <v>2794</v>
      </c>
      <c r="D3205">
        <v>1</v>
      </c>
      <c r="E3205" s="5">
        <v>399000</v>
      </c>
      <c r="F3205" s="5">
        <v>399000</v>
      </c>
    </row>
    <row r="3206" spans="1:6" x14ac:dyDescent="0.35">
      <c r="A3206" s="1" t="s">
        <v>7819</v>
      </c>
      <c r="B3206" s="1" t="s">
        <v>7820</v>
      </c>
      <c r="C3206" s="1" t="s">
        <v>3266</v>
      </c>
      <c r="D3206">
        <v>1</v>
      </c>
      <c r="E3206" s="5">
        <v>179000</v>
      </c>
      <c r="F3206" s="5">
        <v>179000</v>
      </c>
    </row>
    <row r="3207" spans="1:6" x14ac:dyDescent="0.35">
      <c r="A3207" s="1" t="s">
        <v>7821</v>
      </c>
      <c r="B3207" s="1" t="s">
        <v>7820</v>
      </c>
      <c r="C3207" s="1" t="s">
        <v>3420</v>
      </c>
      <c r="D3207">
        <v>2</v>
      </c>
      <c r="E3207" s="5">
        <v>89000</v>
      </c>
      <c r="F3207" s="5">
        <v>178000</v>
      </c>
    </row>
    <row r="3208" spans="1:6" x14ac:dyDescent="0.35">
      <c r="A3208" s="1" t="s">
        <v>7822</v>
      </c>
      <c r="B3208" s="1" t="s">
        <v>7823</v>
      </c>
      <c r="C3208" s="1" t="s">
        <v>2821</v>
      </c>
      <c r="D3208">
        <v>1</v>
      </c>
      <c r="E3208" s="5">
        <v>69000</v>
      </c>
      <c r="F3208" s="5">
        <v>69000</v>
      </c>
    </row>
    <row r="3209" spans="1:6" x14ac:dyDescent="0.35">
      <c r="A3209" s="1" t="s">
        <v>7824</v>
      </c>
      <c r="B3209" s="1" t="s">
        <v>7825</v>
      </c>
      <c r="C3209" s="1" t="s">
        <v>2801</v>
      </c>
      <c r="D3209">
        <v>2</v>
      </c>
      <c r="E3209" s="5">
        <v>399000</v>
      </c>
      <c r="F3209" s="5">
        <v>798000</v>
      </c>
    </row>
    <row r="3210" spans="1:6" x14ac:dyDescent="0.35">
      <c r="A3210" s="1" t="s">
        <v>7826</v>
      </c>
      <c r="B3210" s="1" t="s">
        <v>7825</v>
      </c>
      <c r="C3210" s="1" t="s">
        <v>3547</v>
      </c>
      <c r="D3210">
        <v>1</v>
      </c>
      <c r="E3210" s="5">
        <v>249000</v>
      </c>
      <c r="F3210" s="5">
        <v>249000</v>
      </c>
    </row>
    <row r="3211" spans="1:6" x14ac:dyDescent="0.35">
      <c r="A3211" s="1" t="s">
        <v>7827</v>
      </c>
      <c r="B3211" s="1" t="s">
        <v>7828</v>
      </c>
      <c r="C3211" s="1" t="s">
        <v>3375</v>
      </c>
      <c r="D3211">
        <v>1</v>
      </c>
      <c r="E3211" s="5">
        <v>149000</v>
      </c>
      <c r="F3211" s="5">
        <v>149000</v>
      </c>
    </row>
    <row r="3212" spans="1:6" x14ac:dyDescent="0.35">
      <c r="A3212" s="1" t="s">
        <v>7829</v>
      </c>
      <c r="B3212" s="1" t="s">
        <v>7828</v>
      </c>
      <c r="C3212" s="1" t="s">
        <v>3547</v>
      </c>
      <c r="D3212">
        <v>1</v>
      </c>
      <c r="E3212" s="5">
        <v>249000</v>
      </c>
      <c r="F3212" s="5">
        <v>249000</v>
      </c>
    </row>
    <row r="3213" spans="1:6" x14ac:dyDescent="0.35">
      <c r="A3213" s="1" t="s">
        <v>7830</v>
      </c>
      <c r="B3213" s="1" t="s">
        <v>7828</v>
      </c>
      <c r="C3213" s="1" t="s">
        <v>2674</v>
      </c>
      <c r="D3213">
        <v>1</v>
      </c>
      <c r="E3213" s="5">
        <v>89000</v>
      </c>
      <c r="F3213" s="5">
        <v>89000</v>
      </c>
    </row>
    <row r="3214" spans="1:6" x14ac:dyDescent="0.35">
      <c r="A3214" s="1" t="s">
        <v>7831</v>
      </c>
      <c r="B3214" s="1" t="s">
        <v>7832</v>
      </c>
      <c r="C3214" s="1" t="s">
        <v>2505</v>
      </c>
      <c r="D3214">
        <v>1</v>
      </c>
      <c r="E3214" s="5">
        <v>99000</v>
      </c>
      <c r="F3214" s="5">
        <v>99000</v>
      </c>
    </row>
    <row r="3215" spans="1:6" x14ac:dyDescent="0.35">
      <c r="A3215" s="1" t="s">
        <v>7833</v>
      </c>
      <c r="B3215" s="1" t="s">
        <v>7832</v>
      </c>
      <c r="C3215" s="1" t="s">
        <v>2922</v>
      </c>
      <c r="D3215">
        <v>1</v>
      </c>
      <c r="E3215" s="5">
        <v>49000</v>
      </c>
      <c r="F3215" s="5">
        <v>49000</v>
      </c>
    </row>
    <row r="3216" spans="1:6" x14ac:dyDescent="0.35">
      <c r="A3216" s="1" t="s">
        <v>7834</v>
      </c>
      <c r="B3216" s="1" t="s">
        <v>7835</v>
      </c>
      <c r="C3216" s="1" t="s">
        <v>3406</v>
      </c>
      <c r="D3216">
        <v>1</v>
      </c>
      <c r="E3216" s="5">
        <v>299000</v>
      </c>
      <c r="F3216" s="5">
        <v>299000</v>
      </c>
    </row>
    <row r="3217" spans="1:6" x14ac:dyDescent="0.35">
      <c r="A3217" s="1" t="s">
        <v>7836</v>
      </c>
      <c r="B3217" s="1" t="s">
        <v>7835</v>
      </c>
      <c r="C3217" s="1" t="s">
        <v>2473</v>
      </c>
      <c r="D3217">
        <v>2</v>
      </c>
      <c r="E3217" s="5">
        <v>499000</v>
      </c>
      <c r="F3217" s="5">
        <v>998000</v>
      </c>
    </row>
    <row r="3218" spans="1:6" x14ac:dyDescent="0.35">
      <c r="A3218" s="1" t="s">
        <v>7837</v>
      </c>
      <c r="B3218" s="1" t="s">
        <v>7835</v>
      </c>
      <c r="C3218" s="1" t="s">
        <v>2768</v>
      </c>
      <c r="D3218">
        <v>2</v>
      </c>
      <c r="E3218" s="5">
        <v>79000</v>
      </c>
      <c r="F3218" s="5">
        <v>158000</v>
      </c>
    </row>
    <row r="3219" spans="1:6" x14ac:dyDescent="0.35">
      <c r="A3219" s="1" t="s">
        <v>7838</v>
      </c>
      <c r="B3219" s="1" t="s">
        <v>7839</v>
      </c>
      <c r="C3219" s="1" t="s">
        <v>2672</v>
      </c>
      <c r="D3219">
        <v>1</v>
      </c>
      <c r="E3219" s="5">
        <v>349000</v>
      </c>
      <c r="F3219" s="5">
        <v>349000</v>
      </c>
    </row>
    <row r="3220" spans="1:6" x14ac:dyDescent="0.35">
      <c r="A3220" s="1" t="s">
        <v>7840</v>
      </c>
      <c r="B3220" s="1" t="s">
        <v>7839</v>
      </c>
      <c r="C3220" s="1" t="s">
        <v>2791</v>
      </c>
      <c r="D3220">
        <v>1</v>
      </c>
      <c r="E3220" s="5">
        <v>129000</v>
      </c>
      <c r="F3220" s="5">
        <v>129000</v>
      </c>
    </row>
    <row r="3221" spans="1:6" x14ac:dyDescent="0.35">
      <c r="A3221" s="1" t="s">
        <v>7841</v>
      </c>
      <c r="B3221" s="1" t="s">
        <v>7842</v>
      </c>
      <c r="C3221" s="1" t="s">
        <v>3655</v>
      </c>
      <c r="D3221">
        <v>2</v>
      </c>
      <c r="E3221" s="5">
        <v>449000</v>
      </c>
      <c r="F3221" s="5">
        <v>898000</v>
      </c>
    </row>
    <row r="3222" spans="1:6" x14ac:dyDescent="0.35">
      <c r="A3222" s="1" t="s">
        <v>7843</v>
      </c>
      <c r="B3222" s="1" t="s">
        <v>7844</v>
      </c>
      <c r="C3222" s="1" t="s">
        <v>4762</v>
      </c>
      <c r="D3222">
        <v>1</v>
      </c>
      <c r="E3222" s="5">
        <v>149000</v>
      </c>
      <c r="F3222" s="5">
        <v>149000</v>
      </c>
    </row>
    <row r="3223" spans="1:6" x14ac:dyDescent="0.35">
      <c r="A3223" s="1" t="s">
        <v>7845</v>
      </c>
      <c r="B3223" s="1" t="s">
        <v>7844</v>
      </c>
      <c r="C3223" s="1" t="s">
        <v>2690</v>
      </c>
      <c r="D3223">
        <v>2</v>
      </c>
      <c r="E3223" s="5">
        <v>199000</v>
      </c>
      <c r="F3223" s="5">
        <v>398000</v>
      </c>
    </row>
    <row r="3224" spans="1:6" x14ac:dyDescent="0.35">
      <c r="A3224" s="1" t="s">
        <v>7846</v>
      </c>
      <c r="B3224" s="1" t="s">
        <v>7847</v>
      </c>
      <c r="C3224" s="1" t="s">
        <v>2612</v>
      </c>
      <c r="D3224">
        <v>1</v>
      </c>
      <c r="E3224" s="5">
        <v>149000</v>
      </c>
      <c r="F3224" s="5">
        <v>149000</v>
      </c>
    </row>
    <row r="3225" spans="1:6" x14ac:dyDescent="0.35">
      <c r="A3225" s="1" t="s">
        <v>7848</v>
      </c>
      <c r="B3225" s="1" t="s">
        <v>7847</v>
      </c>
      <c r="C3225" s="1" t="s">
        <v>2685</v>
      </c>
      <c r="D3225">
        <v>1</v>
      </c>
      <c r="E3225" s="5">
        <v>199000</v>
      </c>
      <c r="F3225" s="5">
        <v>199000</v>
      </c>
    </row>
    <row r="3226" spans="1:6" x14ac:dyDescent="0.35">
      <c r="A3226" s="1" t="s">
        <v>7849</v>
      </c>
      <c r="B3226" s="1" t="s">
        <v>7850</v>
      </c>
      <c r="C3226" s="1" t="s">
        <v>2532</v>
      </c>
      <c r="D3226">
        <v>2</v>
      </c>
      <c r="E3226" s="5">
        <v>49000</v>
      </c>
      <c r="F3226" s="5">
        <v>98000</v>
      </c>
    </row>
    <row r="3227" spans="1:6" x14ac:dyDescent="0.35">
      <c r="A3227" s="1" t="s">
        <v>7851</v>
      </c>
      <c r="B3227" s="1" t="s">
        <v>7850</v>
      </c>
      <c r="C3227" s="1" t="s">
        <v>2487</v>
      </c>
      <c r="D3227">
        <v>2</v>
      </c>
      <c r="E3227" s="5">
        <v>89000</v>
      </c>
      <c r="F3227" s="5">
        <v>178000</v>
      </c>
    </row>
    <row r="3228" spans="1:6" x14ac:dyDescent="0.35">
      <c r="A3228" s="1" t="s">
        <v>7852</v>
      </c>
      <c r="B3228" s="1" t="s">
        <v>7850</v>
      </c>
      <c r="C3228" s="1" t="s">
        <v>2646</v>
      </c>
      <c r="D3228">
        <v>1</v>
      </c>
      <c r="E3228" s="5">
        <v>299000</v>
      </c>
      <c r="F3228" s="5">
        <v>299000</v>
      </c>
    </row>
    <row r="3229" spans="1:6" x14ac:dyDescent="0.35">
      <c r="A3229" s="1" t="s">
        <v>7853</v>
      </c>
      <c r="B3229" s="1" t="s">
        <v>7854</v>
      </c>
      <c r="C3229" s="1" t="s">
        <v>2726</v>
      </c>
      <c r="D3229">
        <v>2</v>
      </c>
      <c r="E3229" s="5">
        <v>229000</v>
      </c>
      <c r="F3229" s="5">
        <v>458000</v>
      </c>
    </row>
    <row r="3230" spans="1:6" x14ac:dyDescent="0.35">
      <c r="A3230" s="1" t="s">
        <v>7855</v>
      </c>
      <c r="B3230" s="1" t="s">
        <v>7856</v>
      </c>
      <c r="C3230" s="1" t="s">
        <v>2614</v>
      </c>
      <c r="D3230">
        <v>1</v>
      </c>
      <c r="E3230" s="5">
        <v>49000</v>
      </c>
      <c r="F3230" s="5">
        <v>49000</v>
      </c>
    </row>
    <row r="3231" spans="1:6" x14ac:dyDescent="0.35">
      <c r="A3231" s="1" t="s">
        <v>7857</v>
      </c>
      <c r="B3231" s="1" t="s">
        <v>7856</v>
      </c>
      <c r="C3231" s="1" t="s">
        <v>3382</v>
      </c>
      <c r="D3231">
        <v>1</v>
      </c>
      <c r="E3231" s="5">
        <v>119000</v>
      </c>
      <c r="F3231" s="5">
        <v>119000</v>
      </c>
    </row>
    <row r="3232" spans="1:6" x14ac:dyDescent="0.35">
      <c r="A3232" s="1" t="s">
        <v>7858</v>
      </c>
      <c r="B3232" s="1" t="s">
        <v>7859</v>
      </c>
      <c r="C3232" s="1" t="s">
        <v>2466</v>
      </c>
      <c r="D3232">
        <v>1</v>
      </c>
      <c r="E3232" s="5">
        <v>89000</v>
      </c>
      <c r="F3232" s="5">
        <v>89000</v>
      </c>
    </row>
    <row r="3233" spans="1:6" x14ac:dyDescent="0.35">
      <c r="A3233" s="1" t="s">
        <v>7860</v>
      </c>
      <c r="B3233" s="1" t="s">
        <v>7859</v>
      </c>
      <c r="C3233" s="1" t="s">
        <v>2625</v>
      </c>
      <c r="D3233">
        <v>1</v>
      </c>
      <c r="E3233" s="5">
        <v>119000</v>
      </c>
      <c r="F3233" s="5">
        <v>119000</v>
      </c>
    </row>
    <row r="3234" spans="1:6" x14ac:dyDescent="0.35">
      <c r="A3234" s="1" t="s">
        <v>7861</v>
      </c>
      <c r="B3234" s="1" t="s">
        <v>7862</v>
      </c>
      <c r="C3234" s="1" t="s">
        <v>3077</v>
      </c>
      <c r="D3234">
        <v>1</v>
      </c>
      <c r="E3234" s="5">
        <v>199000</v>
      </c>
      <c r="F3234" s="5">
        <v>199000</v>
      </c>
    </row>
    <row r="3235" spans="1:6" x14ac:dyDescent="0.35">
      <c r="A3235" s="1" t="s">
        <v>7863</v>
      </c>
      <c r="B3235" s="1" t="s">
        <v>7862</v>
      </c>
      <c r="C3235" s="1" t="s">
        <v>4541</v>
      </c>
      <c r="D3235">
        <v>1</v>
      </c>
      <c r="E3235" s="5">
        <v>69000</v>
      </c>
      <c r="F3235" s="5">
        <v>69000</v>
      </c>
    </row>
    <row r="3236" spans="1:6" x14ac:dyDescent="0.35">
      <c r="A3236" s="1" t="s">
        <v>7864</v>
      </c>
      <c r="B3236" s="1" t="s">
        <v>7865</v>
      </c>
      <c r="C3236" s="1" t="s">
        <v>2606</v>
      </c>
      <c r="D3236">
        <v>1</v>
      </c>
      <c r="E3236" s="5">
        <v>499000</v>
      </c>
      <c r="F3236" s="5">
        <v>499000</v>
      </c>
    </row>
    <row r="3237" spans="1:6" x14ac:dyDescent="0.35">
      <c r="A3237" s="1" t="s">
        <v>7866</v>
      </c>
      <c r="B3237" s="1" t="s">
        <v>7867</v>
      </c>
      <c r="C3237" s="1" t="s">
        <v>2634</v>
      </c>
      <c r="D3237">
        <v>3</v>
      </c>
      <c r="E3237" s="5">
        <v>49000</v>
      </c>
      <c r="F3237" s="5">
        <v>147000</v>
      </c>
    </row>
    <row r="3238" spans="1:6" x14ac:dyDescent="0.35">
      <c r="A3238" s="1" t="s">
        <v>7868</v>
      </c>
      <c r="B3238" s="1" t="s">
        <v>7867</v>
      </c>
      <c r="C3238" s="1" t="s">
        <v>2986</v>
      </c>
      <c r="D3238">
        <v>1</v>
      </c>
      <c r="E3238" s="5">
        <v>549000</v>
      </c>
      <c r="F3238" s="5">
        <v>549000</v>
      </c>
    </row>
    <row r="3239" spans="1:6" x14ac:dyDescent="0.35">
      <c r="A3239" s="1" t="s">
        <v>7869</v>
      </c>
      <c r="B3239" s="1" t="s">
        <v>7870</v>
      </c>
      <c r="C3239" s="1" t="s">
        <v>2450</v>
      </c>
      <c r="D3239">
        <v>1</v>
      </c>
      <c r="E3239" s="5">
        <v>599000</v>
      </c>
      <c r="F3239" s="5">
        <v>599000</v>
      </c>
    </row>
    <row r="3240" spans="1:6" x14ac:dyDescent="0.35">
      <c r="A3240" s="1" t="s">
        <v>7871</v>
      </c>
      <c r="B3240" s="1" t="s">
        <v>7870</v>
      </c>
      <c r="C3240" s="1" t="s">
        <v>2934</v>
      </c>
      <c r="D3240">
        <v>1</v>
      </c>
      <c r="E3240" s="5">
        <v>69000</v>
      </c>
      <c r="F3240" s="5">
        <v>69000</v>
      </c>
    </row>
    <row r="3241" spans="1:6" x14ac:dyDescent="0.35">
      <c r="A3241" s="1" t="s">
        <v>7872</v>
      </c>
      <c r="B3241" s="1" t="s">
        <v>7873</v>
      </c>
      <c r="C3241" s="1" t="s">
        <v>3114</v>
      </c>
      <c r="D3241">
        <v>1</v>
      </c>
      <c r="E3241" s="5">
        <v>59000</v>
      </c>
      <c r="F3241" s="5">
        <v>59000</v>
      </c>
    </row>
    <row r="3242" spans="1:6" x14ac:dyDescent="0.35">
      <c r="A3242" s="1" t="s">
        <v>7874</v>
      </c>
      <c r="B3242" s="1" t="s">
        <v>7875</v>
      </c>
      <c r="C3242" s="1" t="s">
        <v>2942</v>
      </c>
      <c r="D3242">
        <v>1</v>
      </c>
      <c r="E3242" s="5">
        <v>149000</v>
      </c>
      <c r="F3242" s="5">
        <v>149000</v>
      </c>
    </row>
    <row r="3243" spans="1:6" x14ac:dyDescent="0.35">
      <c r="A3243" s="1" t="s">
        <v>7876</v>
      </c>
      <c r="B3243" s="1" t="s">
        <v>7877</v>
      </c>
      <c r="C3243" s="1" t="s">
        <v>4230</v>
      </c>
      <c r="D3243">
        <v>1</v>
      </c>
      <c r="E3243" s="5">
        <v>449000</v>
      </c>
      <c r="F3243" s="5">
        <v>449000</v>
      </c>
    </row>
    <row r="3244" spans="1:6" x14ac:dyDescent="0.35">
      <c r="A3244" s="1" t="s">
        <v>7878</v>
      </c>
      <c r="B3244" s="1" t="s">
        <v>7879</v>
      </c>
      <c r="C3244" s="1" t="s">
        <v>2683</v>
      </c>
      <c r="D3244">
        <v>1</v>
      </c>
      <c r="E3244" s="5">
        <v>59000</v>
      </c>
      <c r="F3244" s="5">
        <v>59000</v>
      </c>
    </row>
    <row r="3245" spans="1:6" x14ac:dyDescent="0.35">
      <c r="A3245" s="1" t="s">
        <v>7880</v>
      </c>
      <c r="B3245" s="1" t="s">
        <v>7879</v>
      </c>
      <c r="C3245" s="1" t="s">
        <v>2791</v>
      </c>
      <c r="D3245">
        <v>1</v>
      </c>
      <c r="E3245" s="5">
        <v>129000</v>
      </c>
      <c r="F3245" s="5">
        <v>129000</v>
      </c>
    </row>
    <row r="3246" spans="1:6" x14ac:dyDescent="0.35">
      <c r="A3246" s="1" t="s">
        <v>7881</v>
      </c>
      <c r="B3246" s="1" t="s">
        <v>7882</v>
      </c>
      <c r="C3246" s="1" t="s">
        <v>2736</v>
      </c>
      <c r="D3246">
        <v>1</v>
      </c>
      <c r="E3246" s="5">
        <v>499000</v>
      </c>
      <c r="F3246" s="5">
        <v>499000</v>
      </c>
    </row>
    <row r="3247" spans="1:6" x14ac:dyDescent="0.35">
      <c r="A3247" s="1" t="s">
        <v>7883</v>
      </c>
      <c r="B3247" s="1" t="s">
        <v>7884</v>
      </c>
      <c r="C3247" s="1" t="s">
        <v>3269</v>
      </c>
      <c r="D3247">
        <v>1</v>
      </c>
      <c r="E3247" s="5">
        <v>79000</v>
      </c>
      <c r="F3247" s="5">
        <v>79000</v>
      </c>
    </row>
    <row r="3248" spans="1:6" x14ac:dyDescent="0.35">
      <c r="A3248" s="1" t="s">
        <v>7885</v>
      </c>
      <c r="B3248" s="1" t="s">
        <v>7884</v>
      </c>
      <c r="C3248" s="1" t="s">
        <v>2439</v>
      </c>
      <c r="D3248">
        <v>1</v>
      </c>
      <c r="E3248" s="5">
        <v>599000</v>
      </c>
      <c r="F3248" s="5">
        <v>599000</v>
      </c>
    </row>
    <row r="3249" spans="1:6" x14ac:dyDescent="0.35">
      <c r="A3249" s="1" t="s">
        <v>7886</v>
      </c>
      <c r="B3249" s="1" t="s">
        <v>7887</v>
      </c>
      <c r="C3249" s="1" t="s">
        <v>2565</v>
      </c>
      <c r="D3249">
        <v>1</v>
      </c>
      <c r="E3249" s="5">
        <v>69000</v>
      </c>
      <c r="F3249" s="5">
        <v>69000</v>
      </c>
    </row>
    <row r="3250" spans="1:6" x14ac:dyDescent="0.35">
      <c r="A3250" s="1" t="s">
        <v>7888</v>
      </c>
      <c r="B3250" s="1" t="s">
        <v>7889</v>
      </c>
      <c r="C3250" s="1" t="s">
        <v>5387</v>
      </c>
      <c r="D3250">
        <v>1</v>
      </c>
      <c r="E3250" s="5">
        <v>129000</v>
      </c>
      <c r="F3250" s="5">
        <v>129000</v>
      </c>
    </row>
    <row r="3251" spans="1:6" x14ac:dyDescent="0.35">
      <c r="A3251" s="1" t="s">
        <v>7890</v>
      </c>
      <c r="B3251" s="1" t="s">
        <v>7889</v>
      </c>
      <c r="C3251" s="1" t="s">
        <v>3975</v>
      </c>
      <c r="D3251">
        <v>1</v>
      </c>
      <c r="E3251" s="5">
        <v>499000</v>
      </c>
      <c r="F3251" s="5">
        <v>499000</v>
      </c>
    </row>
    <row r="3252" spans="1:6" x14ac:dyDescent="0.35">
      <c r="A3252" s="1" t="s">
        <v>7891</v>
      </c>
      <c r="B3252" s="1" t="s">
        <v>7892</v>
      </c>
      <c r="C3252" s="1" t="s">
        <v>2911</v>
      </c>
      <c r="D3252">
        <v>3</v>
      </c>
      <c r="E3252" s="5">
        <v>329000</v>
      </c>
      <c r="F3252" s="5">
        <v>987000</v>
      </c>
    </row>
    <row r="3253" spans="1:6" x14ac:dyDescent="0.35">
      <c r="A3253" s="1" t="s">
        <v>7893</v>
      </c>
      <c r="B3253" s="1" t="s">
        <v>7892</v>
      </c>
      <c r="C3253" s="1" t="s">
        <v>2688</v>
      </c>
      <c r="D3253">
        <v>1</v>
      </c>
      <c r="E3253" s="5">
        <v>119000</v>
      </c>
      <c r="F3253" s="5">
        <v>119000</v>
      </c>
    </row>
    <row r="3254" spans="1:6" x14ac:dyDescent="0.35">
      <c r="A3254" s="1" t="s">
        <v>7894</v>
      </c>
      <c r="B3254" s="1" t="s">
        <v>7895</v>
      </c>
      <c r="C3254" s="1" t="s">
        <v>3575</v>
      </c>
      <c r="D3254">
        <v>1</v>
      </c>
      <c r="E3254" s="5">
        <v>119000</v>
      </c>
      <c r="F3254" s="5">
        <v>119000</v>
      </c>
    </row>
    <row r="3255" spans="1:6" x14ac:dyDescent="0.35">
      <c r="A3255" s="1" t="s">
        <v>7896</v>
      </c>
      <c r="B3255" s="1" t="s">
        <v>7895</v>
      </c>
      <c r="C3255" s="1" t="s">
        <v>2535</v>
      </c>
      <c r="D3255">
        <v>3</v>
      </c>
      <c r="E3255" s="5">
        <v>499000</v>
      </c>
      <c r="F3255" s="5">
        <v>1497000</v>
      </c>
    </row>
    <row r="3256" spans="1:6" x14ac:dyDescent="0.35">
      <c r="A3256" s="1" t="s">
        <v>7897</v>
      </c>
      <c r="B3256" s="1" t="s">
        <v>7898</v>
      </c>
      <c r="C3256" s="1" t="s">
        <v>2424</v>
      </c>
      <c r="D3256">
        <v>1</v>
      </c>
      <c r="E3256" s="5">
        <v>279000</v>
      </c>
      <c r="F3256" s="5">
        <v>279000</v>
      </c>
    </row>
    <row r="3257" spans="1:6" x14ac:dyDescent="0.35">
      <c r="A3257" s="1" t="s">
        <v>7899</v>
      </c>
      <c r="B3257" s="1" t="s">
        <v>7898</v>
      </c>
      <c r="C3257" s="1" t="s">
        <v>3326</v>
      </c>
      <c r="D3257">
        <v>1</v>
      </c>
      <c r="E3257" s="5">
        <v>199000</v>
      </c>
      <c r="F3257" s="5">
        <v>199000</v>
      </c>
    </row>
    <row r="3258" spans="1:6" x14ac:dyDescent="0.35">
      <c r="A3258" s="1" t="s">
        <v>7900</v>
      </c>
      <c r="B3258" s="1" t="s">
        <v>7901</v>
      </c>
      <c r="C3258" s="1" t="s">
        <v>3837</v>
      </c>
      <c r="D3258">
        <v>1</v>
      </c>
      <c r="E3258" s="5">
        <v>329000</v>
      </c>
      <c r="F3258" s="5">
        <v>329000</v>
      </c>
    </row>
    <row r="3259" spans="1:6" x14ac:dyDescent="0.35">
      <c r="A3259" s="1" t="s">
        <v>7902</v>
      </c>
      <c r="B3259" s="1" t="s">
        <v>7903</v>
      </c>
      <c r="C3259" s="1" t="s">
        <v>2866</v>
      </c>
      <c r="D3259">
        <v>1</v>
      </c>
      <c r="E3259" s="5">
        <v>199000</v>
      </c>
      <c r="F3259" s="5">
        <v>199000</v>
      </c>
    </row>
    <row r="3260" spans="1:6" x14ac:dyDescent="0.35">
      <c r="A3260" s="1" t="s">
        <v>7904</v>
      </c>
      <c r="B3260" s="1" t="s">
        <v>7903</v>
      </c>
      <c r="C3260" s="1" t="s">
        <v>2967</v>
      </c>
      <c r="D3260">
        <v>1</v>
      </c>
      <c r="E3260" s="5">
        <v>49000</v>
      </c>
      <c r="F3260" s="5">
        <v>49000</v>
      </c>
    </row>
    <row r="3261" spans="1:6" x14ac:dyDescent="0.35">
      <c r="A3261" s="1" t="s">
        <v>7905</v>
      </c>
      <c r="B3261" s="1" t="s">
        <v>7906</v>
      </c>
      <c r="C3261" s="1" t="s">
        <v>2814</v>
      </c>
      <c r="D3261">
        <v>1</v>
      </c>
      <c r="E3261" s="5">
        <v>149000</v>
      </c>
      <c r="F3261" s="5">
        <v>149000</v>
      </c>
    </row>
    <row r="3262" spans="1:6" x14ac:dyDescent="0.35">
      <c r="A3262" s="1" t="s">
        <v>7907</v>
      </c>
      <c r="B3262" s="1" t="s">
        <v>7908</v>
      </c>
      <c r="C3262" s="1" t="s">
        <v>2631</v>
      </c>
      <c r="D3262">
        <v>2</v>
      </c>
      <c r="E3262" s="5">
        <v>299000</v>
      </c>
      <c r="F3262" s="5">
        <v>598000</v>
      </c>
    </row>
    <row r="3263" spans="1:6" x14ac:dyDescent="0.35">
      <c r="A3263" s="1" t="s">
        <v>7909</v>
      </c>
      <c r="B3263" s="1" t="s">
        <v>7908</v>
      </c>
      <c r="C3263" s="1" t="s">
        <v>3883</v>
      </c>
      <c r="D3263">
        <v>1</v>
      </c>
      <c r="E3263" s="5">
        <v>49000</v>
      </c>
      <c r="F3263" s="5">
        <v>49000</v>
      </c>
    </row>
    <row r="3264" spans="1:6" x14ac:dyDescent="0.35">
      <c r="A3264" s="1" t="s">
        <v>7910</v>
      </c>
      <c r="B3264" s="1" t="s">
        <v>7908</v>
      </c>
      <c r="C3264" s="1" t="s">
        <v>2473</v>
      </c>
      <c r="D3264">
        <v>1</v>
      </c>
      <c r="E3264" s="5">
        <v>499000</v>
      </c>
      <c r="F3264" s="5">
        <v>499000</v>
      </c>
    </row>
    <row r="3265" spans="1:6" x14ac:dyDescent="0.35">
      <c r="A3265" s="1" t="s">
        <v>7911</v>
      </c>
      <c r="B3265" s="1" t="s">
        <v>7912</v>
      </c>
      <c r="C3265" s="1" t="s">
        <v>2513</v>
      </c>
      <c r="D3265">
        <v>1</v>
      </c>
      <c r="E3265" s="5">
        <v>329000</v>
      </c>
      <c r="F3265" s="5">
        <v>329000</v>
      </c>
    </row>
    <row r="3266" spans="1:6" x14ac:dyDescent="0.35">
      <c r="A3266" s="1" t="s">
        <v>7913</v>
      </c>
      <c r="B3266" s="1" t="s">
        <v>7912</v>
      </c>
      <c r="C3266" s="1" t="s">
        <v>2516</v>
      </c>
      <c r="D3266">
        <v>1</v>
      </c>
      <c r="E3266" s="5">
        <v>229000</v>
      </c>
      <c r="F3266" s="5">
        <v>229000</v>
      </c>
    </row>
    <row r="3267" spans="1:6" x14ac:dyDescent="0.35">
      <c r="A3267" s="1" t="s">
        <v>7914</v>
      </c>
      <c r="B3267" s="1" t="s">
        <v>7912</v>
      </c>
      <c r="C3267" s="1" t="s">
        <v>3445</v>
      </c>
      <c r="D3267">
        <v>1</v>
      </c>
      <c r="E3267" s="5">
        <v>499000</v>
      </c>
      <c r="F3267" s="5">
        <v>499000</v>
      </c>
    </row>
    <row r="3268" spans="1:6" x14ac:dyDescent="0.35">
      <c r="A3268" s="1" t="s">
        <v>7915</v>
      </c>
      <c r="B3268" s="1" t="s">
        <v>7916</v>
      </c>
      <c r="C3268" s="1" t="s">
        <v>2876</v>
      </c>
      <c r="D3268">
        <v>1</v>
      </c>
      <c r="E3268" s="5">
        <v>59000</v>
      </c>
      <c r="F3268" s="5">
        <v>59000</v>
      </c>
    </row>
    <row r="3269" spans="1:6" x14ac:dyDescent="0.35">
      <c r="A3269" s="1" t="s">
        <v>7917</v>
      </c>
      <c r="B3269" s="1" t="s">
        <v>7916</v>
      </c>
      <c r="C3269" s="1" t="s">
        <v>3536</v>
      </c>
      <c r="D3269">
        <v>1</v>
      </c>
      <c r="E3269" s="5">
        <v>119000</v>
      </c>
      <c r="F3269" s="5">
        <v>119000</v>
      </c>
    </row>
    <row r="3270" spans="1:6" x14ac:dyDescent="0.35">
      <c r="A3270" s="1" t="s">
        <v>7918</v>
      </c>
      <c r="B3270" s="1" t="s">
        <v>7919</v>
      </c>
      <c r="C3270" s="1" t="s">
        <v>3223</v>
      </c>
      <c r="D3270">
        <v>1</v>
      </c>
      <c r="E3270" s="5">
        <v>69000</v>
      </c>
      <c r="F3270" s="5">
        <v>69000</v>
      </c>
    </row>
    <row r="3271" spans="1:6" x14ac:dyDescent="0.35">
      <c r="A3271" s="1" t="s">
        <v>7920</v>
      </c>
      <c r="B3271" s="1" t="s">
        <v>7921</v>
      </c>
      <c r="C3271" s="1" t="s">
        <v>3031</v>
      </c>
      <c r="D3271">
        <v>1</v>
      </c>
      <c r="E3271" s="5">
        <v>69000</v>
      </c>
      <c r="F3271" s="5">
        <v>69000</v>
      </c>
    </row>
    <row r="3272" spans="1:6" x14ac:dyDescent="0.35">
      <c r="A3272" s="1" t="s">
        <v>7922</v>
      </c>
      <c r="B3272" s="1" t="s">
        <v>7923</v>
      </c>
      <c r="C3272" s="1" t="s">
        <v>3536</v>
      </c>
      <c r="D3272">
        <v>1</v>
      </c>
      <c r="E3272" s="5">
        <v>119000</v>
      </c>
      <c r="F3272" s="5">
        <v>119000</v>
      </c>
    </row>
    <row r="3273" spans="1:6" x14ac:dyDescent="0.35">
      <c r="A3273" s="1" t="s">
        <v>7924</v>
      </c>
      <c r="B3273" s="1" t="s">
        <v>7925</v>
      </c>
      <c r="C3273" s="1" t="s">
        <v>2680</v>
      </c>
      <c r="D3273">
        <v>1</v>
      </c>
      <c r="E3273" s="5">
        <v>279000</v>
      </c>
      <c r="F3273" s="5">
        <v>279000</v>
      </c>
    </row>
    <row r="3274" spans="1:6" x14ac:dyDescent="0.35">
      <c r="A3274" s="1" t="s">
        <v>7926</v>
      </c>
      <c r="B3274" s="1" t="s">
        <v>7925</v>
      </c>
      <c r="C3274" s="1" t="s">
        <v>2736</v>
      </c>
      <c r="D3274">
        <v>1</v>
      </c>
      <c r="E3274" s="5">
        <v>499000</v>
      </c>
      <c r="F3274" s="5">
        <v>499000</v>
      </c>
    </row>
    <row r="3275" spans="1:6" x14ac:dyDescent="0.35">
      <c r="A3275" s="1" t="s">
        <v>7927</v>
      </c>
      <c r="B3275" s="1" t="s">
        <v>7928</v>
      </c>
      <c r="C3275" s="1" t="s">
        <v>2596</v>
      </c>
      <c r="D3275">
        <v>1</v>
      </c>
      <c r="E3275" s="5">
        <v>89000</v>
      </c>
      <c r="F3275" s="5">
        <v>89000</v>
      </c>
    </row>
    <row r="3276" spans="1:6" x14ac:dyDescent="0.35">
      <c r="A3276" s="1" t="s">
        <v>7929</v>
      </c>
      <c r="B3276" s="1" t="s">
        <v>7930</v>
      </c>
      <c r="C3276" s="1" t="s">
        <v>2833</v>
      </c>
      <c r="D3276">
        <v>1</v>
      </c>
      <c r="E3276" s="5">
        <v>49000</v>
      </c>
      <c r="F3276" s="5">
        <v>49000</v>
      </c>
    </row>
    <row r="3277" spans="1:6" x14ac:dyDescent="0.35">
      <c r="A3277" s="1" t="s">
        <v>7931</v>
      </c>
      <c r="B3277" s="1" t="s">
        <v>7932</v>
      </c>
      <c r="C3277" s="1" t="s">
        <v>2439</v>
      </c>
      <c r="D3277">
        <v>1</v>
      </c>
      <c r="E3277" s="5">
        <v>599000</v>
      </c>
      <c r="F3277" s="5">
        <v>599000</v>
      </c>
    </row>
    <row r="3278" spans="1:6" x14ac:dyDescent="0.35">
      <c r="A3278" s="1" t="s">
        <v>7933</v>
      </c>
      <c r="B3278" s="1" t="s">
        <v>7934</v>
      </c>
      <c r="C3278" s="1" t="s">
        <v>3659</v>
      </c>
      <c r="D3278">
        <v>2</v>
      </c>
      <c r="E3278" s="5">
        <v>299000</v>
      </c>
      <c r="F3278" s="5">
        <v>598000</v>
      </c>
    </row>
    <row r="3279" spans="1:6" x14ac:dyDescent="0.35">
      <c r="A3279" s="1" t="s">
        <v>7935</v>
      </c>
      <c r="B3279" s="1" t="s">
        <v>7934</v>
      </c>
      <c r="C3279" s="1" t="s">
        <v>2726</v>
      </c>
      <c r="D3279">
        <v>1</v>
      </c>
      <c r="E3279" s="5">
        <v>229000</v>
      </c>
      <c r="F3279" s="5">
        <v>229000</v>
      </c>
    </row>
    <row r="3280" spans="1:6" x14ac:dyDescent="0.35">
      <c r="A3280" s="1" t="s">
        <v>7936</v>
      </c>
      <c r="B3280" s="1" t="s">
        <v>7937</v>
      </c>
      <c r="C3280" s="1" t="s">
        <v>2942</v>
      </c>
      <c r="D3280">
        <v>1</v>
      </c>
      <c r="E3280" s="5">
        <v>149000</v>
      </c>
      <c r="F3280" s="5">
        <v>149000</v>
      </c>
    </row>
    <row r="3281" spans="1:6" x14ac:dyDescent="0.35">
      <c r="A3281" s="1" t="s">
        <v>7938</v>
      </c>
      <c r="B3281" s="1" t="s">
        <v>7939</v>
      </c>
      <c r="C3281" s="1" t="s">
        <v>3247</v>
      </c>
      <c r="D3281">
        <v>1</v>
      </c>
      <c r="E3281" s="5">
        <v>599000</v>
      </c>
      <c r="F3281" s="5">
        <v>599000</v>
      </c>
    </row>
    <row r="3282" spans="1:6" x14ac:dyDescent="0.35">
      <c r="A3282" s="1" t="s">
        <v>7940</v>
      </c>
      <c r="B3282" s="1" t="s">
        <v>7939</v>
      </c>
      <c r="C3282" s="1" t="s">
        <v>2863</v>
      </c>
      <c r="D3282">
        <v>1</v>
      </c>
      <c r="E3282" s="5">
        <v>449000</v>
      </c>
      <c r="F3282" s="5">
        <v>449000</v>
      </c>
    </row>
    <row r="3283" spans="1:6" x14ac:dyDescent="0.35">
      <c r="A3283" s="1" t="s">
        <v>7941</v>
      </c>
      <c r="B3283" s="1" t="s">
        <v>7942</v>
      </c>
      <c r="C3283" s="1" t="s">
        <v>3196</v>
      </c>
      <c r="D3283">
        <v>1</v>
      </c>
      <c r="E3283" s="5">
        <v>149000</v>
      </c>
      <c r="F3283" s="5">
        <v>149000</v>
      </c>
    </row>
    <row r="3284" spans="1:6" x14ac:dyDescent="0.35">
      <c r="A3284" s="1" t="s">
        <v>7943</v>
      </c>
      <c r="B3284" s="1" t="s">
        <v>7942</v>
      </c>
      <c r="C3284" s="1" t="s">
        <v>3028</v>
      </c>
      <c r="D3284">
        <v>1</v>
      </c>
      <c r="E3284" s="5">
        <v>99000</v>
      </c>
      <c r="F3284" s="5">
        <v>99000</v>
      </c>
    </row>
    <row r="3285" spans="1:6" x14ac:dyDescent="0.35">
      <c r="A3285" s="1" t="s">
        <v>7944</v>
      </c>
      <c r="B3285" s="1" t="s">
        <v>7945</v>
      </c>
      <c r="C3285" s="1" t="s">
        <v>2731</v>
      </c>
      <c r="D3285">
        <v>1</v>
      </c>
      <c r="E3285" s="5">
        <v>149000</v>
      </c>
      <c r="F3285" s="5">
        <v>149000</v>
      </c>
    </row>
    <row r="3286" spans="1:6" x14ac:dyDescent="0.35">
      <c r="A3286" s="1" t="s">
        <v>7946</v>
      </c>
      <c r="B3286" s="1" t="s">
        <v>7947</v>
      </c>
      <c r="C3286" s="1" t="s">
        <v>2733</v>
      </c>
      <c r="D3286">
        <v>2</v>
      </c>
      <c r="E3286" s="5">
        <v>249000</v>
      </c>
      <c r="F3286" s="5">
        <v>498000</v>
      </c>
    </row>
    <row r="3287" spans="1:6" x14ac:dyDescent="0.35">
      <c r="A3287" s="1" t="s">
        <v>7948</v>
      </c>
      <c r="B3287" s="1" t="s">
        <v>7949</v>
      </c>
      <c r="C3287" s="1" t="s">
        <v>3637</v>
      </c>
      <c r="D3287">
        <v>1</v>
      </c>
      <c r="E3287" s="5">
        <v>449000</v>
      </c>
      <c r="F3287" s="5">
        <v>449000</v>
      </c>
    </row>
    <row r="3288" spans="1:6" x14ac:dyDescent="0.35">
      <c r="A3288" s="1" t="s">
        <v>7950</v>
      </c>
      <c r="B3288" s="1" t="s">
        <v>7949</v>
      </c>
      <c r="C3288" s="1" t="s">
        <v>2450</v>
      </c>
      <c r="D3288">
        <v>2</v>
      </c>
      <c r="E3288" s="5">
        <v>599000</v>
      </c>
      <c r="F3288" s="5">
        <v>1198000</v>
      </c>
    </row>
    <row r="3289" spans="1:6" x14ac:dyDescent="0.35">
      <c r="A3289" s="1" t="s">
        <v>7951</v>
      </c>
      <c r="B3289" s="1" t="s">
        <v>7952</v>
      </c>
      <c r="C3289" s="1" t="s">
        <v>2794</v>
      </c>
      <c r="D3289">
        <v>2</v>
      </c>
      <c r="E3289" s="5">
        <v>399000</v>
      </c>
      <c r="F3289" s="5">
        <v>798000</v>
      </c>
    </row>
    <row r="3290" spans="1:6" x14ac:dyDescent="0.35">
      <c r="A3290" s="1" t="s">
        <v>7953</v>
      </c>
      <c r="B3290" s="1" t="s">
        <v>7952</v>
      </c>
      <c r="C3290" s="1" t="s">
        <v>3445</v>
      </c>
      <c r="D3290">
        <v>1</v>
      </c>
      <c r="E3290" s="5">
        <v>499000</v>
      </c>
      <c r="F3290" s="5">
        <v>499000</v>
      </c>
    </row>
    <row r="3291" spans="1:6" x14ac:dyDescent="0.35">
      <c r="A3291" s="1" t="s">
        <v>7954</v>
      </c>
      <c r="B3291" s="1" t="s">
        <v>7955</v>
      </c>
      <c r="C3291" s="1" t="s">
        <v>3077</v>
      </c>
      <c r="D3291">
        <v>2</v>
      </c>
      <c r="E3291" s="5">
        <v>199000</v>
      </c>
      <c r="F3291" s="5">
        <v>398000</v>
      </c>
    </row>
    <row r="3292" spans="1:6" x14ac:dyDescent="0.35">
      <c r="A3292" s="1" t="s">
        <v>7956</v>
      </c>
      <c r="B3292" s="1" t="s">
        <v>7955</v>
      </c>
      <c r="C3292" s="1" t="s">
        <v>3316</v>
      </c>
      <c r="D3292">
        <v>1</v>
      </c>
      <c r="E3292" s="5">
        <v>329000</v>
      </c>
      <c r="F3292" s="5">
        <v>329000</v>
      </c>
    </row>
    <row r="3293" spans="1:6" x14ac:dyDescent="0.35">
      <c r="A3293" s="1" t="s">
        <v>7957</v>
      </c>
      <c r="B3293" s="1" t="s">
        <v>7958</v>
      </c>
      <c r="C3293" s="1" t="s">
        <v>3375</v>
      </c>
      <c r="D3293">
        <v>1</v>
      </c>
      <c r="E3293" s="5">
        <v>149000</v>
      </c>
      <c r="F3293" s="5">
        <v>149000</v>
      </c>
    </row>
    <row r="3294" spans="1:6" x14ac:dyDescent="0.35">
      <c r="A3294" s="1" t="s">
        <v>7959</v>
      </c>
      <c r="B3294" s="1" t="s">
        <v>7958</v>
      </c>
      <c r="C3294" s="1" t="s">
        <v>2905</v>
      </c>
      <c r="D3294">
        <v>1</v>
      </c>
      <c r="E3294" s="5">
        <v>89000</v>
      </c>
      <c r="F3294" s="5">
        <v>89000</v>
      </c>
    </row>
    <row r="3295" spans="1:6" x14ac:dyDescent="0.35">
      <c r="A3295" s="1" t="s">
        <v>7960</v>
      </c>
      <c r="B3295" s="1" t="s">
        <v>7961</v>
      </c>
      <c r="C3295" s="1" t="s">
        <v>2751</v>
      </c>
      <c r="D3295">
        <v>1</v>
      </c>
      <c r="E3295" s="5">
        <v>129000</v>
      </c>
      <c r="F3295" s="5">
        <v>129000</v>
      </c>
    </row>
    <row r="3296" spans="1:6" x14ac:dyDescent="0.35">
      <c r="A3296" s="1" t="s">
        <v>7962</v>
      </c>
      <c r="B3296" s="1" t="s">
        <v>7963</v>
      </c>
      <c r="C3296" s="1" t="s">
        <v>2489</v>
      </c>
      <c r="D3296">
        <v>2</v>
      </c>
      <c r="E3296" s="5">
        <v>299000</v>
      </c>
      <c r="F3296" s="5">
        <v>598000</v>
      </c>
    </row>
    <row r="3297" spans="1:6" x14ac:dyDescent="0.35">
      <c r="A3297" s="1" t="s">
        <v>7964</v>
      </c>
      <c r="B3297" s="1" t="s">
        <v>7963</v>
      </c>
      <c r="C3297" s="1" t="s">
        <v>2557</v>
      </c>
      <c r="D3297">
        <v>1</v>
      </c>
      <c r="E3297" s="5">
        <v>129000</v>
      </c>
      <c r="F3297" s="5">
        <v>129000</v>
      </c>
    </row>
    <row r="3298" spans="1:6" x14ac:dyDescent="0.35">
      <c r="A3298" s="1" t="s">
        <v>7965</v>
      </c>
      <c r="B3298" s="1" t="s">
        <v>7966</v>
      </c>
      <c r="C3298" s="1" t="s">
        <v>2756</v>
      </c>
      <c r="D3298">
        <v>1</v>
      </c>
      <c r="E3298" s="5">
        <v>279000</v>
      </c>
      <c r="F3298" s="5">
        <v>279000</v>
      </c>
    </row>
    <row r="3299" spans="1:6" x14ac:dyDescent="0.35">
      <c r="A3299" s="1" t="s">
        <v>7967</v>
      </c>
      <c r="B3299" s="1" t="s">
        <v>7968</v>
      </c>
      <c r="C3299" s="1" t="s">
        <v>3145</v>
      </c>
      <c r="D3299">
        <v>2</v>
      </c>
      <c r="E3299" s="5">
        <v>79000</v>
      </c>
      <c r="F3299" s="5">
        <v>158000</v>
      </c>
    </row>
    <row r="3300" spans="1:6" x14ac:dyDescent="0.35">
      <c r="A3300" s="1" t="s">
        <v>7969</v>
      </c>
      <c r="B3300" s="1" t="s">
        <v>7968</v>
      </c>
      <c r="C3300" s="1" t="s">
        <v>3671</v>
      </c>
      <c r="D3300">
        <v>2</v>
      </c>
      <c r="E3300" s="5">
        <v>299000</v>
      </c>
      <c r="F3300" s="5">
        <v>598000</v>
      </c>
    </row>
    <row r="3301" spans="1:6" x14ac:dyDescent="0.35">
      <c r="A3301" s="1" t="s">
        <v>7970</v>
      </c>
      <c r="B3301" s="1" t="s">
        <v>7971</v>
      </c>
      <c r="C3301" s="1" t="s">
        <v>2432</v>
      </c>
      <c r="D3301">
        <v>2</v>
      </c>
      <c r="E3301" s="5">
        <v>279000</v>
      </c>
      <c r="F3301" s="5">
        <v>558000</v>
      </c>
    </row>
    <row r="3302" spans="1:6" x14ac:dyDescent="0.35">
      <c r="A3302" s="1" t="s">
        <v>7972</v>
      </c>
      <c r="B3302" s="1" t="s">
        <v>7973</v>
      </c>
      <c r="C3302" s="1" t="s">
        <v>2712</v>
      </c>
      <c r="D3302">
        <v>1</v>
      </c>
      <c r="E3302" s="5">
        <v>229000</v>
      </c>
      <c r="F3302" s="5">
        <v>229000</v>
      </c>
    </row>
    <row r="3303" spans="1:6" x14ac:dyDescent="0.35">
      <c r="A3303" s="1" t="s">
        <v>7974</v>
      </c>
      <c r="B3303" s="1" t="s">
        <v>7973</v>
      </c>
      <c r="C3303" s="1" t="s">
        <v>2895</v>
      </c>
      <c r="D3303">
        <v>2</v>
      </c>
      <c r="E3303" s="5">
        <v>299000</v>
      </c>
      <c r="F3303" s="5">
        <v>598000</v>
      </c>
    </row>
    <row r="3304" spans="1:6" x14ac:dyDescent="0.35">
      <c r="A3304" s="1" t="s">
        <v>7975</v>
      </c>
      <c r="B3304" s="1" t="s">
        <v>7973</v>
      </c>
      <c r="C3304" s="1" t="s">
        <v>3956</v>
      </c>
      <c r="D3304">
        <v>1</v>
      </c>
      <c r="E3304" s="5">
        <v>59000</v>
      </c>
      <c r="F3304" s="5">
        <v>59000</v>
      </c>
    </row>
    <row r="3305" spans="1:6" x14ac:dyDescent="0.35">
      <c r="A3305" s="1" t="s">
        <v>7976</v>
      </c>
      <c r="B3305" s="1" t="s">
        <v>7977</v>
      </c>
      <c r="C3305" s="1" t="s">
        <v>2699</v>
      </c>
      <c r="D3305">
        <v>2</v>
      </c>
      <c r="E3305" s="5">
        <v>599000</v>
      </c>
      <c r="F3305" s="5">
        <v>1198000</v>
      </c>
    </row>
    <row r="3306" spans="1:6" x14ac:dyDescent="0.35">
      <c r="A3306" s="1" t="s">
        <v>7978</v>
      </c>
      <c r="B3306" s="1" t="s">
        <v>7977</v>
      </c>
      <c r="C3306" s="1" t="s">
        <v>2736</v>
      </c>
      <c r="D3306">
        <v>1</v>
      </c>
      <c r="E3306" s="5">
        <v>499000</v>
      </c>
      <c r="F3306" s="5">
        <v>499000</v>
      </c>
    </row>
    <row r="3307" spans="1:6" x14ac:dyDescent="0.35">
      <c r="A3307" s="1" t="s">
        <v>7979</v>
      </c>
      <c r="B3307" s="1" t="s">
        <v>7980</v>
      </c>
      <c r="C3307" s="1" t="s">
        <v>4541</v>
      </c>
      <c r="D3307">
        <v>1</v>
      </c>
      <c r="E3307" s="5">
        <v>69000</v>
      </c>
      <c r="F3307" s="5">
        <v>69000</v>
      </c>
    </row>
    <row r="3308" spans="1:6" x14ac:dyDescent="0.35">
      <c r="A3308" s="1" t="s">
        <v>7981</v>
      </c>
      <c r="B3308" s="1" t="s">
        <v>7980</v>
      </c>
      <c r="C3308" s="1" t="s">
        <v>2439</v>
      </c>
      <c r="D3308">
        <v>1</v>
      </c>
      <c r="E3308" s="5">
        <v>599000</v>
      </c>
      <c r="F3308" s="5">
        <v>599000</v>
      </c>
    </row>
    <row r="3309" spans="1:6" x14ac:dyDescent="0.35">
      <c r="A3309" s="1" t="s">
        <v>7982</v>
      </c>
      <c r="B3309" s="1" t="s">
        <v>7983</v>
      </c>
      <c r="C3309" s="1" t="s">
        <v>2905</v>
      </c>
      <c r="D3309">
        <v>1</v>
      </c>
      <c r="E3309" s="5">
        <v>89000</v>
      </c>
      <c r="F3309" s="5">
        <v>89000</v>
      </c>
    </row>
    <row r="3310" spans="1:6" x14ac:dyDescent="0.35">
      <c r="A3310" s="1" t="s">
        <v>7984</v>
      </c>
      <c r="B3310" s="1" t="s">
        <v>7985</v>
      </c>
      <c r="C3310" s="1" t="s">
        <v>2535</v>
      </c>
      <c r="D3310">
        <v>1</v>
      </c>
      <c r="E3310" s="5">
        <v>499000</v>
      </c>
      <c r="F3310" s="5">
        <v>499000</v>
      </c>
    </row>
    <row r="3311" spans="1:6" x14ac:dyDescent="0.35">
      <c r="A3311" s="1" t="s">
        <v>7986</v>
      </c>
      <c r="B3311" s="1" t="s">
        <v>7985</v>
      </c>
      <c r="C3311" s="1" t="s">
        <v>2441</v>
      </c>
      <c r="D3311">
        <v>1</v>
      </c>
      <c r="E3311" s="5">
        <v>599000</v>
      </c>
      <c r="F3311" s="5">
        <v>599000</v>
      </c>
    </row>
    <row r="3312" spans="1:6" x14ac:dyDescent="0.35">
      <c r="A3312" s="1" t="s">
        <v>7987</v>
      </c>
      <c r="B3312" s="1" t="s">
        <v>7988</v>
      </c>
      <c r="C3312" s="1" t="s">
        <v>2780</v>
      </c>
      <c r="D3312">
        <v>1</v>
      </c>
      <c r="E3312" s="5">
        <v>449000</v>
      </c>
      <c r="F3312" s="5">
        <v>449000</v>
      </c>
    </row>
    <row r="3313" spans="1:6" x14ac:dyDescent="0.35">
      <c r="A3313" s="1" t="s">
        <v>7989</v>
      </c>
      <c r="B3313" s="1" t="s">
        <v>7990</v>
      </c>
      <c r="C3313" s="1" t="s">
        <v>3451</v>
      </c>
      <c r="D3313">
        <v>2</v>
      </c>
      <c r="E3313" s="5">
        <v>299000</v>
      </c>
      <c r="F3313" s="5">
        <v>598000</v>
      </c>
    </row>
    <row r="3314" spans="1:6" x14ac:dyDescent="0.35">
      <c r="A3314" s="1" t="s">
        <v>7991</v>
      </c>
      <c r="B3314" s="1" t="s">
        <v>7990</v>
      </c>
      <c r="C3314" s="1" t="s">
        <v>3340</v>
      </c>
      <c r="D3314">
        <v>1</v>
      </c>
      <c r="E3314" s="5">
        <v>59000</v>
      </c>
      <c r="F3314" s="5">
        <v>59000</v>
      </c>
    </row>
    <row r="3315" spans="1:6" x14ac:dyDescent="0.35">
      <c r="A3315" s="1" t="s">
        <v>7992</v>
      </c>
      <c r="B3315" s="1" t="s">
        <v>7990</v>
      </c>
      <c r="C3315" s="1" t="s">
        <v>2961</v>
      </c>
      <c r="D3315">
        <v>1</v>
      </c>
      <c r="E3315" s="5">
        <v>279000</v>
      </c>
      <c r="F3315" s="5">
        <v>279000</v>
      </c>
    </row>
    <row r="3316" spans="1:6" x14ac:dyDescent="0.35">
      <c r="A3316" s="1" t="s">
        <v>7993</v>
      </c>
      <c r="B3316" s="1" t="s">
        <v>7994</v>
      </c>
      <c r="C3316" s="1" t="s">
        <v>3948</v>
      </c>
      <c r="D3316">
        <v>2</v>
      </c>
      <c r="E3316" s="5">
        <v>449000</v>
      </c>
      <c r="F3316" s="5">
        <v>898000</v>
      </c>
    </row>
    <row r="3317" spans="1:6" x14ac:dyDescent="0.35">
      <c r="A3317" s="1" t="s">
        <v>7995</v>
      </c>
      <c r="B3317" s="1" t="s">
        <v>7994</v>
      </c>
      <c r="C3317" s="1" t="s">
        <v>2642</v>
      </c>
      <c r="D3317">
        <v>1</v>
      </c>
      <c r="E3317" s="5">
        <v>329000</v>
      </c>
      <c r="F3317" s="5">
        <v>329000</v>
      </c>
    </row>
    <row r="3318" spans="1:6" x14ac:dyDescent="0.35">
      <c r="A3318" s="1" t="s">
        <v>7996</v>
      </c>
      <c r="B3318" s="1" t="s">
        <v>7997</v>
      </c>
      <c r="C3318" s="1" t="s">
        <v>3074</v>
      </c>
      <c r="D3318">
        <v>1</v>
      </c>
      <c r="E3318" s="5">
        <v>229000</v>
      </c>
      <c r="F3318" s="5">
        <v>229000</v>
      </c>
    </row>
    <row r="3319" spans="1:6" x14ac:dyDescent="0.35">
      <c r="A3319" s="1" t="s">
        <v>7998</v>
      </c>
      <c r="B3319" s="1" t="s">
        <v>7997</v>
      </c>
      <c r="C3319" s="1" t="s">
        <v>2967</v>
      </c>
      <c r="D3319">
        <v>1</v>
      </c>
      <c r="E3319" s="5">
        <v>49000</v>
      </c>
      <c r="F3319" s="5">
        <v>49000</v>
      </c>
    </row>
    <row r="3320" spans="1:6" x14ac:dyDescent="0.35">
      <c r="A3320" s="1" t="s">
        <v>7999</v>
      </c>
      <c r="B3320" s="1" t="s">
        <v>8000</v>
      </c>
      <c r="C3320" s="1" t="s">
        <v>3895</v>
      </c>
      <c r="D3320">
        <v>1</v>
      </c>
      <c r="E3320" s="5">
        <v>59000</v>
      </c>
      <c r="F3320" s="5">
        <v>59000</v>
      </c>
    </row>
    <row r="3321" spans="1:6" x14ac:dyDescent="0.35">
      <c r="A3321" s="1" t="s">
        <v>8001</v>
      </c>
      <c r="B3321" s="1" t="s">
        <v>8002</v>
      </c>
      <c r="C3321" s="1" t="s">
        <v>5047</v>
      </c>
      <c r="D3321">
        <v>1</v>
      </c>
      <c r="E3321" s="5">
        <v>129000</v>
      </c>
      <c r="F3321" s="5">
        <v>129000</v>
      </c>
    </row>
    <row r="3322" spans="1:6" x14ac:dyDescent="0.35">
      <c r="A3322" s="1" t="s">
        <v>8003</v>
      </c>
      <c r="B3322" s="1" t="s">
        <v>8002</v>
      </c>
      <c r="C3322" s="1" t="s">
        <v>2893</v>
      </c>
      <c r="D3322">
        <v>1</v>
      </c>
      <c r="E3322" s="5">
        <v>399000</v>
      </c>
      <c r="F3322" s="5">
        <v>399000</v>
      </c>
    </row>
    <row r="3323" spans="1:6" x14ac:dyDescent="0.35">
      <c r="A3323" s="1" t="s">
        <v>8004</v>
      </c>
      <c r="B3323" s="1" t="s">
        <v>8002</v>
      </c>
      <c r="C3323" s="1" t="s">
        <v>4018</v>
      </c>
      <c r="D3323">
        <v>1</v>
      </c>
      <c r="E3323" s="5">
        <v>69000</v>
      </c>
      <c r="F3323" s="5">
        <v>69000</v>
      </c>
    </row>
    <row r="3324" spans="1:6" x14ac:dyDescent="0.35">
      <c r="A3324" s="1" t="s">
        <v>8005</v>
      </c>
      <c r="B3324" s="1" t="s">
        <v>8006</v>
      </c>
      <c r="C3324" s="1" t="s">
        <v>4018</v>
      </c>
      <c r="D3324">
        <v>1</v>
      </c>
      <c r="E3324" s="5">
        <v>69000</v>
      </c>
      <c r="F3324" s="5">
        <v>69000</v>
      </c>
    </row>
    <row r="3325" spans="1:6" x14ac:dyDescent="0.35">
      <c r="A3325" s="1" t="s">
        <v>8007</v>
      </c>
      <c r="B3325" s="1" t="s">
        <v>8006</v>
      </c>
      <c r="C3325" s="1" t="s">
        <v>3245</v>
      </c>
      <c r="D3325">
        <v>1</v>
      </c>
      <c r="E3325" s="5">
        <v>499000</v>
      </c>
      <c r="F3325" s="5">
        <v>499000</v>
      </c>
    </row>
    <row r="3326" spans="1:6" x14ac:dyDescent="0.35">
      <c r="A3326" s="1" t="s">
        <v>8008</v>
      </c>
      <c r="B3326" s="1" t="s">
        <v>8006</v>
      </c>
      <c r="C3326" s="1" t="s">
        <v>3125</v>
      </c>
      <c r="D3326">
        <v>1</v>
      </c>
      <c r="E3326" s="5">
        <v>89000</v>
      </c>
      <c r="F3326" s="5">
        <v>89000</v>
      </c>
    </row>
    <row r="3327" spans="1:6" x14ac:dyDescent="0.35">
      <c r="A3327" s="1" t="s">
        <v>8009</v>
      </c>
      <c r="B3327" s="1" t="s">
        <v>8010</v>
      </c>
      <c r="C3327" s="1" t="s">
        <v>3536</v>
      </c>
      <c r="D3327">
        <v>1</v>
      </c>
      <c r="E3327" s="5">
        <v>119000</v>
      </c>
      <c r="F3327" s="5">
        <v>119000</v>
      </c>
    </row>
    <row r="3328" spans="1:6" x14ac:dyDescent="0.35">
      <c r="A3328" s="1" t="s">
        <v>8011</v>
      </c>
      <c r="B3328" s="1" t="s">
        <v>8012</v>
      </c>
      <c r="C3328" s="1" t="s">
        <v>3269</v>
      </c>
      <c r="D3328">
        <v>1</v>
      </c>
      <c r="E3328" s="5">
        <v>79000</v>
      </c>
      <c r="F3328" s="5">
        <v>79000</v>
      </c>
    </row>
    <row r="3329" spans="1:6" x14ac:dyDescent="0.35">
      <c r="A3329" s="1" t="s">
        <v>8013</v>
      </c>
      <c r="B3329" s="1" t="s">
        <v>8012</v>
      </c>
      <c r="C3329" s="1" t="s">
        <v>3595</v>
      </c>
      <c r="D3329">
        <v>3</v>
      </c>
      <c r="E3329" s="5">
        <v>119000</v>
      </c>
      <c r="F3329" s="5">
        <v>357000</v>
      </c>
    </row>
    <row r="3330" spans="1:6" x14ac:dyDescent="0.35">
      <c r="A3330" s="1" t="s">
        <v>8014</v>
      </c>
      <c r="B3330" s="1" t="s">
        <v>8015</v>
      </c>
      <c r="C3330" s="1" t="s">
        <v>2389</v>
      </c>
      <c r="D3330">
        <v>1</v>
      </c>
      <c r="E3330" s="5">
        <v>449000</v>
      </c>
      <c r="F3330" s="5">
        <v>449000</v>
      </c>
    </row>
    <row r="3331" spans="1:6" x14ac:dyDescent="0.35">
      <c r="A3331" s="1" t="s">
        <v>8016</v>
      </c>
      <c r="B3331" s="1" t="s">
        <v>8017</v>
      </c>
      <c r="C3331" s="1" t="s">
        <v>2535</v>
      </c>
      <c r="D3331">
        <v>2</v>
      </c>
      <c r="E3331" s="5">
        <v>499000</v>
      </c>
      <c r="F3331" s="5">
        <v>998000</v>
      </c>
    </row>
    <row r="3332" spans="1:6" x14ac:dyDescent="0.35">
      <c r="A3332" s="1" t="s">
        <v>8018</v>
      </c>
      <c r="B3332" s="1" t="s">
        <v>8019</v>
      </c>
      <c r="C3332" s="1" t="s">
        <v>2731</v>
      </c>
      <c r="D3332">
        <v>1</v>
      </c>
      <c r="E3332" s="5">
        <v>149000</v>
      </c>
      <c r="F3332" s="5">
        <v>149000</v>
      </c>
    </row>
    <row r="3333" spans="1:6" x14ac:dyDescent="0.35">
      <c r="A3333" s="1" t="s">
        <v>8020</v>
      </c>
      <c r="B3333" s="1" t="s">
        <v>8021</v>
      </c>
      <c r="C3333" s="1" t="s">
        <v>2911</v>
      </c>
      <c r="D3333">
        <v>2</v>
      </c>
      <c r="E3333" s="5">
        <v>329000</v>
      </c>
      <c r="F3333" s="5">
        <v>658000</v>
      </c>
    </row>
    <row r="3334" spans="1:6" x14ac:dyDescent="0.35">
      <c r="A3334" s="1" t="s">
        <v>8022</v>
      </c>
      <c r="B3334" s="1" t="s">
        <v>8023</v>
      </c>
      <c r="C3334" s="1" t="s">
        <v>3112</v>
      </c>
      <c r="D3334">
        <v>2</v>
      </c>
      <c r="E3334" s="5">
        <v>499000</v>
      </c>
      <c r="F3334" s="5">
        <v>998000</v>
      </c>
    </row>
    <row r="3335" spans="1:6" x14ac:dyDescent="0.35">
      <c r="A3335" s="1" t="s">
        <v>8024</v>
      </c>
      <c r="B3335" s="1" t="s">
        <v>8023</v>
      </c>
      <c r="C3335" s="1" t="s">
        <v>4230</v>
      </c>
      <c r="D3335">
        <v>2</v>
      </c>
      <c r="E3335" s="5">
        <v>449000</v>
      </c>
      <c r="F3335" s="5">
        <v>898000</v>
      </c>
    </row>
    <row r="3336" spans="1:6" x14ac:dyDescent="0.35">
      <c r="A3336" s="1" t="s">
        <v>8025</v>
      </c>
      <c r="B3336" s="1" t="s">
        <v>8023</v>
      </c>
      <c r="C3336" s="1" t="s">
        <v>3676</v>
      </c>
      <c r="D3336">
        <v>1</v>
      </c>
      <c r="E3336" s="5">
        <v>449000</v>
      </c>
      <c r="F3336" s="5">
        <v>449000</v>
      </c>
    </row>
    <row r="3337" spans="1:6" x14ac:dyDescent="0.35">
      <c r="A3337" s="1" t="s">
        <v>8026</v>
      </c>
      <c r="B3337" s="1" t="s">
        <v>8027</v>
      </c>
      <c r="C3337" s="1" t="s">
        <v>2429</v>
      </c>
      <c r="D3337">
        <v>2</v>
      </c>
      <c r="E3337" s="5">
        <v>79000</v>
      </c>
      <c r="F3337" s="5">
        <v>158000</v>
      </c>
    </row>
    <row r="3338" spans="1:6" x14ac:dyDescent="0.35">
      <c r="A3338" s="1" t="s">
        <v>8028</v>
      </c>
      <c r="B3338" s="1" t="s">
        <v>8027</v>
      </c>
      <c r="C3338" s="1" t="s">
        <v>4306</v>
      </c>
      <c r="D3338">
        <v>2</v>
      </c>
      <c r="E3338" s="5">
        <v>399000</v>
      </c>
      <c r="F3338" s="5">
        <v>798000</v>
      </c>
    </row>
    <row r="3339" spans="1:6" x14ac:dyDescent="0.35">
      <c r="A3339" s="1" t="s">
        <v>8029</v>
      </c>
      <c r="B3339" s="1" t="s">
        <v>8027</v>
      </c>
      <c r="C3339" s="1" t="s">
        <v>2801</v>
      </c>
      <c r="D3339">
        <v>1</v>
      </c>
      <c r="E3339" s="5">
        <v>399000</v>
      </c>
      <c r="F3339" s="5">
        <v>399000</v>
      </c>
    </row>
    <row r="3340" spans="1:6" x14ac:dyDescent="0.35">
      <c r="A3340" s="1" t="s">
        <v>8030</v>
      </c>
      <c r="B3340" s="1" t="s">
        <v>8031</v>
      </c>
      <c r="C3340" s="1" t="s">
        <v>2801</v>
      </c>
      <c r="D3340">
        <v>1</v>
      </c>
      <c r="E3340" s="5">
        <v>399000</v>
      </c>
      <c r="F3340" s="5">
        <v>399000</v>
      </c>
    </row>
    <row r="3341" spans="1:6" x14ac:dyDescent="0.35">
      <c r="A3341" s="1" t="s">
        <v>8032</v>
      </c>
      <c r="B3341" s="1" t="s">
        <v>8031</v>
      </c>
      <c r="C3341" s="1" t="s">
        <v>2527</v>
      </c>
      <c r="D3341">
        <v>3</v>
      </c>
      <c r="E3341" s="5">
        <v>279000</v>
      </c>
      <c r="F3341" s="5">
        <v>837000</v>
      </c>
    </row>
    <row r="3342" spans="1:6" x14ac:dyDescent="0.35">
      <c r="A3342" s="1" t="s">
        <v>8033</v>
      </c>
      <c r="B3342" s="1" t="s">
        <v>8031</v>
      </c>
      <c r="C3342" s="1" t="s">
        <v>2508</v>
      </c>
      <c r="D3342">
        <v>1</v>
      </c>
      <c r="E3342" s="5">
        <v>69000</v>
      </c>
      <c r="F3342" s="5">
        <v>69000</v>
      </c>
    </row>
    <row r="3343" spans="1:6" x14ac:dyDescent="0.35">
      <c r="A3343" s="1" t="s">
        <v>8034</v>
      </c>
      <c r="B3343" s="1" t="s">
        <v>8035</v>
      </c>
      <c r="C3343" s="1" t="s">
        <v>2418</v>
      </c>
      <c r="D3343">
        <v>2</v>
      </c>
      <c r="E3343" s="5">
        <v>279000</v>
      </c>
      <c r="F3343" s="5">
        <v>558000</v>
      </c>
    </row>
    <row r="3344" spans="1:6" x14ac:dyDescent="0.35">
      <c r="A3344" s="1" t="s">
        <v>8036</v>
      </c>
      <c r="B3344" s="1" t="s">
        <v>8035</v>
      </c>
      <c r="C3344" s="1" t="s">
        <v>2738</v>
      </c>
      <c r="D3344">
        <v>1</v>
      </c>
      <c r="E3344" s="5">
        <v>59000</v>
      </c>
      <c r="F3344" s="5">
        <v>59000</v>
      </c>
    </row>
    <row r="3345" spans="1:6" x14ac:dyDescent="0.35">
      <c r="A3345" s="1" t="s">
        <v>8037</v>
      </c>
      <c r="B3345" s="1" t="s">
        <v>8038</v>
      </c>
      <c r="C3345" s="1" t="s">
        <v>2513</v>
      </c>
      <c r="D3345">
        <v>1</v>
      </c>
      <c r="E3345" s="5">
        <v>329000</v>
      </c>
      <c r="F3345" s="5">
        <v>329000</v>
      </c>
    </row>
    <row r="3346" spans="1:6" x14ac:dyDescent="0.35">
      <c r="A3346" s="1" t="s">
        <v>8039</v>
      </c>
      <c r="B3346" s="1" t="s">
        <v>8040</v>
      </c>
      <c r="C3346" s="1" t="s">
        <v>2652</v>
      </c>
      <c r="D3346">
        <v>1</v>
      </c>
      <c r="E3346" s="5">
        <v>229000</v>
      </c>
      <c r="F3346" s="5">
        <v>229000</v>
      </c>
    </row>
    <row r="3347" spans="1:6" x14ac:dyDescent="0.35">
      <c r="A3347" s="1" t="s">
        <v>8041</v>
      </c>
      <c r="B3347" s="1" t="s">
        <v>8040</v>
      </c>
      <c r="C3347" s="1" t="s">
        <v>2947</v>
      </c>
      <c r="D3347">
        <v>2</v>
      </c>
      <c r="E3347" s="5">
        <v>449000</v>
      </c>
      <c r="F3347" s="5">
        <v>898000</v>
      </c>
    </row>
    <row r="3348" spans="1:6" x14ac:dyDescent="0.35">
      <c r="A3348" s="1" t="s">
        <v>8042</v>
      </c>
      <c r="B3348" s="1" t="s">
        <v>8040</v>
      </c>
      <c r="C3348" s="1" t="s">
        <v>2726</v>
      </c>
      <c r="D3348">
        <v>1</v>
      </c>
      <c r="E3348" s="5">
        <v>229000</v>
      </c>
      <c r="F3348" s="5">
        <v>229000</v>
      </c>
    </row>
    <row r="3349" spans="1:6" x14ac:dyDescent="0.35">
      <c r="A3349" s="1" t="s">
        <v>8043</v>
      </c>
      <c r="B3349" s="1" t="s">
        <v>8044</v>
      </c>
      <c r="C3349" s="1" t="s">
        <v>2740</v>
      </c>
      <c r="D3349">
        <v>1</v>
      </c>
      <c r="E3349" s="5">
        <v>199000</v>
      </c>
      <c r="F3349" s="5">
        <v>199000</v>
      </c>
    </row>
    <row r="3350" spans="1:6" x14ac:dyDescent="0.35">
      <c r="A3350" s="1" t="s">
        <v>8045</v>
      </c>
      <c r="B3350" s="1" t="s">
        <v>8046</v>
      </c>
      <c r="C3350" s="1" t="s">
        <v>3642</v>
      </c>
      <c r="D3350">
        <v>1</v>
      </c>
      <c r="E3350" s="5">
        <v>149000</v>
      </c>
      <c r="F3350" s="5">
        <v>149000</v>
      </c>
    </row>
    <row r="3351" spans="1:6" x14ac:dyDescent="0.35">
      <c r="A3351" s="1" t="s">
        <v>8047</v>
      </c>
      <c r="B3351" s="1" t="s">
        <v>8048</v>
      </c>
      <c r="C3351" s="1" t="s">
        <v>2761</v>
      </c>
      <c r="D3351">
        <v>1</v>
      </c>
      <c r="E3351" s="5">
        <v>179000</v>
      </c>
      <c r="F3351" s="5">
        <v>179000</v>
      </c>
    </row>
    <row r="3352" spans="1:6" x14ac:dyDescent="0.35">
      <c r="A3352" s="1" t="s">
        <v>8049</v>
      </c>
      <c r="B3352" s="1" t="s">
        <v>8048</v>
      </c>
      <c r="C3352" s="1" t="s">
        <v>2542</v>
      </c>
      <c r="D3352">
        <v>1</v>
      </c>
      <c r="E3352" s="5">
        <v>399000</v>
      </c>
      <c r="F3352" s="5">
        <v>399000</v>
      </c>
    </row>
    <row r="3353" spans="1:6" x14ac:dyDescent="0.35">
      <c r="A3353" s="1" t="s">
        <v>8050</v>
      </c>
      <c r="B3353" s="1" t="s">
        <v>8048</v>
      </c>
      <c r="C3353" s="1" t="s">
        <v>3689</v>
      </c>
      <c r="D3353">
        <v>1</v>
      </c>
      <c r="E3353" s="5">
        <v>499000</v>
      </c>
      <c r="F3353" s="5">
        <v>499000</v>
      </c>
    </row>
    <row r="3354" spans="1:6" x14ac:dyDescent="0.35">
      <c r="A3354" s="1" t="s">
        <v>8051</v>
      </c>
      <c r="B3354" s="1" t="s">
        <v>8052</v>
      </c>
      <c r="C3354" s="1" t="s">
        <v>2759</v>
      </c>
      <c r="D3354">
        <v>1</v>
      </c>
      <c r="E3354" s="5">
        <v>229000</v>
      </c>
      <c r="F3354" s="5">
        <v>229000</v>
      </c>
    </row>
    <row r="3355" spans="1:6" x14ac:dyDescent="0.35">
      <c r="A3355" s="1" t="s">
        <v>8053</v>
      </c>
      <c r="B3355" s="1" t="s">
        <v>8054</v>
      </c>
      <c r="C3355" s="1" t="s">
        <v>2524</v>
      </c>
      <c r="D3355">
        <v>1</v>
      </c>
      <c r="E3355" s="5">
        <v>79000</v>
      </c>
      <c r="F3355" s="5">
        <v>79000</v>
      </c>
    </row>
    <row r="3356" spans="1:6" x14ac:dyDescent="0.35">
      <c r="A3356" s="1" t="s">
        <v>8055</v>
      </c>
      <c r="B3356" s="1" t="s">
        <v>8054</v>
      </c>
      <c r="C3356" s="1" t="s">
        <v>2485</v>
      </c>
      <c r="D3356">
        <v>1</v>
      </c>
      <c r="E3356" s="5">
        <v>89000</v>
      </c>
      <c r="F3356" s="5">
        <v>89000</v>
      </c>
    </row>
    <row r="3357" spans="1:6" x14ac:dyDescent="0.35">
      <c r="A3357" s="1" t="s">
        <v>8056</v>
      </c>
      <c r="B3357" s="1" t="s">
        <v>8054</v>
      </c>
      <c r="C3357" s="1" t="s">
        <v>2751</v>
      </c>
      <c r="D3357">
        <v>1</v>
      </c>
      <c r="E3357" s="5">
        <v>129000</v>
      </c>
      <c r="F3357" s="5">
        <v>129000</v>
      </c>
    </row>
    <row r="3358" spans="1:6" x14ac:dyDescent="0.35">
      <c r="A3358" s="1" t="s">
        <v>8057</v>
      </c>
      <c r="B3358" s="1" t="s">
        <v>8058</v>
      </c>
      <c r="C3358" s="1" t="s">
        <v>3007</v>
      </c>
      <c r="D3358">
        <v>2</v>
      </c>
      <c r="E3358" s="5">
        <v>79000</v>
      </c>
      <c r="F3358" s="5">
        <v>158000</v>
      </c>
    </row>
    <row r="3359" spans="1:6" x14ac:dyDescent="0.35">
      <c r="A3359" s="1" t="s">
        <v>8059</v>
      </c>
      <c r="B3359" s="1" t="s">
        <v>8058</v>
      </c>
      <c r="C3359" s="1" t="s">
        <v>2751</v>
      </c>
      <c r="D3359">
        <v>1</v>
      </c>
      <c r="E3359" s="5">
        <v>129000</v>
      </c>
      <c r="F3359" s="5">
        <v>129000</v>
      </c>
    </row>
    <row r="3360" spans="1:6" x14ac:dyDescent="0.35">
      <c r="A3360" s="1" t="s">
        <v>8060</v>
      </c>
      <c r="B3360" s="1" t="s">
        <v>8058</v>
      </c>
      <c r="C3360" s="1" t="s">
        <v>2861</v>
      </c>
      <c r="D3360">
        <v>2</v>
      </c>
      <c r="E3360" s="5">
        <v>119000</v>
      </c>
      <c r="F3360" s="5">
        <v>238000</v>
      </c>
    </row>
    <row r="3361" spans="1:6" x14ac:dyDescent="0.35">
      <c r="A3361" s="1" t="s">
        <v>8061</v>
      </c>
      <c r="B3361" s="1" t="s">
        <v>8062</v>
      </c>
      <c r="C3361" s="1" t="s">
        <v>3975</v>
      </c>
      <c r="D3361">
        <v>2</v>
      </c>
      <c r="E3361" s="5">
        <v>499000</v>
      </c>
      <c r="F3361" s="5">
        <v>998000</v>
      </c>
    </row>
    <row r="3362" spans="1:6" x14ac:dyDescent="0.35">
      <c r="A3362" s="1" t="s">
        <v>8063</v>
      </c>
      <c r="B3362" s="1" t="s">
        <v>8062</v>
      </c>
      <c r="C3362" s="1" t="s">
        <v>3289</v>
      </c>
      <c r="D3362">
        <v>1</v>
      </c>
      <c r="E3362" s="5">
        <v>299000</v>
      </c>
      <c r="F3362" s="5">
        <v>299000</v>
      </c>
    </row>
    <row r="3363" spans="1:6" x14ac:dyDescent="0.35">
      <c r="A3363" s="1" t="s">
        <v>8064</v>
      </c>
      <c r="B3363" s="1" t="s">
        <v>8065</v>
      </c>
      <c r="C3363" s="1" t="s">
        <v>2756</v>
      </c>
      <c r="D3363">
        <v>1</v>
      </c>
      <c r="E3363" s="5">
        <v>279000</v>
      </c>
      <c r="F3363" s="5">
        <v>279000</v>
      </c>
    </row>
    <row r="3364" spans="1:6" x14ac:dyDescent="0.35">
      <c r="A3364" s="1" t="s">
        <v>8066</v>
      </c>
      <c r="B3364" s="1" t="s">
        <v>8065</v>
      </c>
      <c r="C3364" s="1" t="s">
        <v>2905</v>
      </c>
      <c r="D3364">
        <v>2</v>
      </c>
      <c r="E3364" s="5">
        <v>89000</v>
      </c>
      <c r="F3364" s="5">
        <v>178000</v>
      </c>
    </row>
    <row r="3365" spans="1:6" x14ac:dyDescent="0.35">
      <c r="A3365" s="1" t="s">
        <v>8067</v>
      </c>
      <c r="B3365" s="1" t="s">
        <v>8065</v>
      </c>
      <c r="C3365" s="1" t="s">
        <v>2535</v>
      </c>
      <c r="D3365">
        <v>2</v>
      </c>
      <c r="E3365" s="5">
        <v>499000</v>
      </c>
      <c r="F3365" s="5">
        <v>998000</v>
      </c>
    </row>
    <row r="3366" spans="1:6" x14ac:dyDescent="0.35">
      <c r="A3366" s="1" t="s">
        <v>8068</v>
      </c>
      <c r="B3366" s="1" t="s">
        <v>8069</v>
      </c>
      <c r="C3366" s="1" t="s">
        <v>2959</v>
      </c>
      <c r="D3366">
        <v>1</v>
      </c>
      <c r="E3366" s="5">
        <v>549000</v>
      </c>
      <c r="F3366" s="5">
        <v>549000</v>
      </c>
    </row>
    <row r="3367" spans="1:6" x14ac:dyDescent="0.35">
      <c r="A3367" s="1" t="s">
        <v>8070</v>
      </c>
      <c r="B3367" s="1" t="s">
        <v>8069</v>
      </c>
      <c r="C3367" s="1" t="s">
        <v>2466</v>
      </c>
      <c r="D3367">
        <v>1</v>
      </c>
      <c r="E3367" s="5">
        <v>89000</v>
      </c>
      <c r="F3367" s="5">
        <v>89000</v>
      </c>
    </row>
    <row r="3368" spans="1:6" x14ac:dyDescent="0.35">
      <c r="A3368" s="1" t="s">
        <v>8071</v>
      </c>
      <c r="B3368" s="1" t="s">
        <v>8072</v>
      </c>
      <c r="C3368" s="1" t="s">
        <v>2599</v>
      </c>
      <c r="D3368">
        <v>1</v>
      </c>
      <c r="E3368" s="5">
        <v>199000</v>
      </c>
      <c r="F3368" s="5">
        <v>199000</v>
      </c>
    </row>
    <row r="3369" spans="1:6" x14ac:dyDescent="0.35">
      <c r="A3369" s="1" t="s">
        <v>8073</v>
      </c>
      <c r="B3369" s="1" t="s">
        <v>8074</v>
      </c>
      <c r="C3369" s="1" t="s">
        <v>2532</v>
      </c>
      <c r="D3369">
        <v>1</v>
      </c>
      <c r="E3369" s="5">
        <v>49000</v>
      </c>
      <c r="F3369" s="5">
        <v>49000</v>
      </c>
    </row>
    <row r="3370" spans="1:6" x14ac:dyDescent="0.35">
      <c r="A3370" s="1" t="s">
        <v>8075</v>
      </c>
      <c r="B3370" s="1" t="s">
        <v>8074</v>
      </c>
      <c r="C3370" s="1" t="s">
        <v>5387</v>
      </c>
      <c r="D3370">
        <v>2</v>
      </c>
      <c r="E3370" s="5">
        <v>129000</v>
      </c>
      <c r="F3370" s="5">
        <v>258000</v>
      </c>
    </row>
    <row r="3371" spans="1:6" x14ac:dyDescent="0.35">
      <c r="A3371" s="1" t="s">
        <v>8076</v>
      </c>
      <c r="B3371" s="1" t="s">
        <v>8074</v>
      </c>
      <c r="C3371" s="1" t="s">
        <v>3098</v>
      </c>
      <c r="D3371">
        <v>1</v>
      </c>
      <c r="E3371" s="5">
        <v>299000</v>
      </c>
      <c r="F3371" s="5">
        <v>299000</v>
      </c>
    </row>
    <row r="3372" spans="1:6" x14ac:dyDescent="0.35">
      <c r="A3372" s="1" t="s">
        <v>8077</v>
      </c>
      <c r="B3372" s="1" t="s">
        <v>8078</v>
      </c>
      <c r="C3372" s="1" t="s">
        <v>2731</v>
      </c>
      <c r="D3372">
        <v>2</v>
      </c>
      <c r="E3372" s="5">
        <v>149000</v>
      </c>
      <c r="F3372" s="5">
        <v>298000</v>
      </c>
    </row>
    <row r="3373" spans="1:6" x14ac:dyDescent="0.35">
      <c r="A3373" s="1" t="s">
        <v>8079</v>
      </c>
      <c r="B3373" s="1" t="s">
        <v>8080</v>
      </c>
      <c r="C3373" s="1" t="s">
        <v>2937</v>
      </c>
      <c r="D3373">
        <v>1</v>
      </c>
      <c r="E3373" s="5">
        <v>49000</v>
      </c>
      <c r="F3373" s="5">
        <v>49000</v>
      </c>
    </row>
    <row r="3374" spans="1:6" x14ac:dyDescent="0.35">
      <c r="A3374" s="1" t="s">
        <v>8081</v>
      </c>
      <c r="B3374" s="1" t="s">
        <v>8082</v>
      </c>
      <c r="C3374" s="1" t="s">
        <v>2622</v>
      </c>
      <c r="D3374">
        <v>1</v>
      </c>
      <c r="E3374" s="5">
        <v>149000</v>
      </c>
      <c r="F3374" s="5">
        <v>149000</v>
      </c>
    </row>
    <row r="3375" spans="1:6" x14ac:dyDescent="0.35">
      <c r="A3375" s="1" t="s">
        <v>8083</v>
      </c>
      <c r="B3375" s="1" t="s">
        <v>8084</v>
      </c>
      <c r="C3375" s="1" t="s">
        <v>4045</v>
      </c>
      <c r="D3375">
        <v>1</v>
      </c>
      <c r="E3375" s="5">
        <v>99000</v>
      </c>
      <c r="F3375" s="5">
        <v>99000</v>
      </c>
    </row>
    <row r="3376" spans="1:6" x14ac:dyDescent="0.35">
      <c r="A3376" s="1" t="s">
        <v>8085</v>
      </c>
      <c r="B3376" s="1" t="s">
        <v>8086</v>
      </c>
      <c r="C3376" s="1" t="s">
        <v>2780</v>
      </c>
      <c r="D3376">
        <v>1</v>
      </c>
      <c r="E3376" s="5">
        <v>449000</v>
      </c>
      <c r="F3376" s="5">
        <v>449000</v>
      </c>
    </row>
    <row r="3377" spans="1:6" x14ac:dyDescent="0.35">
      <c r="A3377" s="1" t="s">
        <v>8087</v>
      </c>
      <c r="B3377" s="1" t="s">
        <v>8088</v>
      </c>
      <c r="C3377" s="1" t="s">
        <v>4541</v>
      </c>
      <c r="D3377">
        <v>1</v>
      </c>
      <c r="E3377" s="5">
        <v>69000</v>
      </c>
      <c r="F3377" s="5">
        <v>69000</v>
      </c>
    </row>
    <row r="3378" spans="1:6" x14ac:dyDescent="0.35">
      <c r="A3378" s="1" t="s">
        <v>8089</v>
      </c>
      <c r="B3378" s="1" t="s">
        <v>8090</v>
      </c>
      <c r="C3378" s="1" t="s">
        <v>2680</v>
      </c>
      <c r="D3378">
        <v>1</v>
      </c>
      <c r="E3378" s="5">
        <v>279000</v>
      </c>
      <c r="F3378" s="5">
        <v>279000</v>
      </c>
    </row>
    <row r="3379" spans="1:6" x14ac:dyDescent="0.35">
      <c r="A3379" s="1" t="s">
        <v>8091</v>
      </c>
      <c r="B3379" s="1" t="s">
        <v>8090</v>
      </c>
      <c r="C3379" s="1" t="s">
        <v>2858</v>
      </c>
      <c r="D3379">
        <v>2</v>
      </c>
      <c r="E3379" s="5">
        <v>79000</v>
      </c>
      <c r="F3379" s="5">
        <v>158000</v>
      </c>
    </row>
    <row r="3380" spans="1:6" x14ac:dyDescent="0.35">
      <c r="A3380" s="1" t="s">
        <v>8092</v>
      </c>
      <c r="B3380" s="1" t="s">
        <v>8093</v>
      </c>
      <c r="C3380" s="1" t="s">
        <v>3074</v>
      </c>
      <c r="D3380">
        <v>2</v>
      </c>
      <c r="E3380" s="5">
        <v>229000</v>
      </c>
      <c r="F3380" s="5">
        <v>458000</v>
      </c>
    </row>
    <row r="3381" spans="1:6" x14ac:dyDescent="0.35">
      <c r="A3381" s="1" t="s">
        <v>8094</v>
      </c>
      <c r="B3381" s="1" t="s">
        <v>8093</v>
      </c>
      <c r="C3381" s="1" t="s">
        <v>2545</v>
      </c>
      <c r="D3381">
        <v>2</v>
      </c>
      <c r="E3381" s="5">
        <v>329000</v>
      </c>
      <c r="F3381" s="5">
        <v>658000</v>
      </c>
    </row>
    <row r="3382" spans="1:6" x14ac:dyDescent="0.35">
      <c r="A3382" s="1" t="s">
        <v>8095</v>
      </c>
      <c r="B3382" s="1" t="s">
        <v>8096</v>
      </c>
      <c r="C3382" s="1" t="s">
        <v>2819</v>
      </c>
      <c r="D3382">
        <v>1</v>
      </c>
      <c r="E3382" s="5">
        <v>199000</v>
      </c>
      <c r="F3382" s="5">
        <v>199000</v>
      </c>
    </row>
    <row r="3383" spans="1:6" x14ac:dyDescent="0.35">
      <c r="A3383" s="1" t="s">
        <v>8097</v>
      </c>
      <c r="B3383" s="1" t="s">
        <v>8096</v>
      </c>
      <c r="C3383" s="1" t="s">
        <v>2814</v>
      </c>
      <c r="D3383">
        <v>1</v>
      </c>
      <c r="E3383" s="5">
        <v>149000</v>
      </c>
      <c r="F3383" s="5">
        <v>149000</v>
      </c>
    </row>
    <row r="3384" spans="1:6" x14ac:dyDescent="0.35">
      <c r="A3384" s="1" t="s">
        <v>8098</v>
      </c>
      <c r="B3384" s="1" t="s">
        <v>8096</v>
      </c>
      <c r="C3384" s="1" t="s">
        <v>3007</v>
      </c>
      <c r="D3384">
        <v>1</v>
      </c>
      <c r="E3384" s="5">
        <v>79000</v>
      </c>
      <c r="F3384" s="5">
        <v>79000</v>
      </c>
    </row>
    <row r="3385" spans="1:6" x14ac:dyDescent="0.35">
      <c r="A3385" s="1" t="s">
        <v>8099</v>
      </c>
      <c r="B3385" s="1" t="s">
        <v>8100</v>
      </c>
      <c r="C3385" s="1" t="s">
        <v>2746</v>
      </c>
      <c r="D3385">
        <v>1</v>
      </c>
      <c r="E3385" s="5">
        <v>329000</v>
      </c>
      <c r="F3385" s="5">
        <v>329000</v>
      </c>
    </row>
    <row r="3386" spans="1:6" x14ac:dyDescent="0.35">
      <c r="A3386" s="1" t="s">
        <v>8101</v>
      </c>
      <c r="B3386" s="1" t="s">
        <v>8100</v>
      </c>
      <c r="C3386" s="1" t="s">
        <v>2695</v>
      </c>
      <c r="D3386">
        <v>1</v>
      </c>
      <c r="E3386" s="5">
        <v>349000</v>
      </c>
      <c r="F3386" s="5">
        <v>349000</v>
      </c>
    </row>
    <row r="3387" spans="1:6" x14ac:dyDescent="0.35">
      <c r="A3387" s="1" t="s">
        <v>8102</v>
      </c>
      <c r="B3387" s="1" t="s">
        <v>8103</v>
      </c>
      <c r="C3387" s="1" t="s">
        <v>2620</v>
      </c>
      <c r="D3387">
        <v>2</v>
      </c>
      <c r="E3387" s="5">
        <v>89000</v>
      </c>
      <c r="F3387" s="5">
        <v>178000</v>
      </c>
    </row>
    <row r="3388" spans="1:6" x14ac:dyDescent="0.35">
      <c r="A3388" s="1" t="s">
        <v>8104</v>
      </c>
      <c r="B3388" s="1" t="s">
        <v>8105</v>
      </c>
      <c r="C3388" s="1" t="s">
        <v>3823</v>
      </c>
      <c r="D3388">
        <v>1</v>
      </c>
      <c r="E3388" s="5">
        <v>399000</v>
      </c>
      <c r="F3388" s="5">
        <v>399000</v>
      </c>
    </row>
    <row r="3389" spans="1:6" x14ac:dyDescent="0.35">
      <c r="A3389" s="1" t="s">
        <v>8106</v>
      </c>
      <c r="B3389" s="1" t="s">
        <v>8107</v>
      </c>
      <c r="C3389" s="1" t="s">
        <v>2680</v>
      </c>
      <c r="D3389">
        <v>1</v>
      </c>
      <c r="E3389" s="5">
        <v>279000</v>
      </c>
      <c r="F3389" s="5">
        <v>279000</v>
      </c>
    </row>
    <row r="3390" spans="1:6" x14ac:dyDescent="0.35">
      <c r="A3390" s="1" t="s">
        <v>8108</v>
      </c>
      <c r="B3390" s="1" t="s">
        <v>8107</v>
      </c>
      <c r="C3390" s="1" t="s">
        <v>2738</v>
      </c>
      <c r="D3390">
        <v>1</v>
      </c>
      <c r="E3390" s="5">
        <v>59000</v>
      </c>
      <c r="F3390" s="5">
        <v>59000</v>
      </c>
    </row>
    <row r="3391" spans="1:6" x14ac:dyDescent="0.35">
      <c r="A3391" s="1" t="s">
        <v>8109</v>
      </c>
      <c r="B3391" s="1" t="s">
        <v>8107</v>
      </c>
      <c r="C3391" s="1" t="s">
        <v>2898</v>
      </c>
      <c r="D3391">
        <v>1</v>
      </c>
      <c r="E3391" s="5">
        <v>49000</v>
      </c>
      <c r="F3391" s="5">
        <v>49000</v>
      </c>
    </row>
    <row r="3392" spans="1:6" x14ac:dyDescent="0.35">
      <c r="A3392" s="1" t="s">
        <v>8110</v>
      </c>
      <c r="B3392" s="1" t="s">
        <v>8111</v>
      </c>
      <c r="C3392" s="1" t="s">
        <v>3457</v>
      </c>
      <c r="D3392">
        <v>1</v>
      </c>
      <c r="E3392" s="5">
        <v>199000</v>
      </c>
      <c r="F3392" s="5">
        <v>199000</v>
      </c>
    </row>
    <row r="3393" spans="1:6" x14ac:dyDescent="0.35">
      <c r="A3393" s="1" t="s">
        <v>8112</v>
      </c>
      <c r="B3393" s="1" t="s">
        <v>8113</v>
      </c>
      <c r="C3393" s="1" t="s">
        <v>2794</v>
      </c>
      <c r="D3393">
        <v>2</v>
      </c>
      <c r="E3393" s="5">
        <v>399000</v>
      </c>
      <c r="F3393" s="5">
        <v>798000</v>
      </c>
    </row>
    <row r="3394" spans="1:6" x14ac:dyDescent="0.35">
      <c r="A3394" s="1" t="s">
        <v>8114</v>
      </c>
      <c r="B3394" s="1" t="s">
        <v>8113</v>
      </c>
      <c r="C3394" s="1" t="s">
        <v>3425</v>
      </c>
      <c r="D3394">
        <v>2</v>
      </c>
      <c r="E3394" s="5">
        <v>199000</v>
      </c>
      <c r="F3394" s="5">
        <v>398000</v>
      </c>
    </row>
    <row r="3395" spans="1:6" x14ac:dyDescent="0.35">
      <c r="A3395" s="1" t="s">
        <v>8115</v>
      </c>
      <c r="B3395" s="1" t="s">
        <v>8116</v>
      </c>
      <c r="C3395" s="1" t="s">
        <v>3454</v>
      </c>
      <c r="D3395">
        <v>1</v>
      </c>
      <c r="E3395" s="5">
        <v>199000</v>
      </c>
      <c r="F3395" s="5">
        <v>199000</v>
      </c>
    </row>
    <row r="3396" spans="1:6" x14ac:dyDescent="0.35">
      <c r="A3396" s="1" t="s">
        <v>8117</v>
      </c>
      <c r="B3396" s="1" t="s">
        <v>8116</v>
      </c>
      <c r="C3396" s="1" t="s">
        <v>3231</v>
      </c>
      <c r="D3396">
        <v>1</v>
      </c>
      <c r="E3396" s="5">
        <v>329000</v>
      </c>
      <c r="F3396" s="5">
        <v>329000</v>
      </c>
    </row>
    <row r="3397" spans="1:6" x14ac:dyDescent="0.35">
      <c r="A3397" s="1" t="s">
        <v>8118</v>
      </c>
      <c r="B3397" s="1" t="s">
        <v>8119</v>
      </c>
      <c r="C3397" s="1" t="s">
        <v>2854</v>
      </c>
      <c r="D3397">
        <v>1</v>
      </c>
      <c r="E3397" s="5">
        <v>229000</v>
      </c>
      <c r="F3397" s="5">
        <v>229000</v>
      </c>
    </row>
    <row r="3398" spans="1:6" x14ac:dyDescent="0.35">
      <c r="A3398" s="1" t="s">
        <v>8120</v>
      </c>
      <c r="B3398" s="1" t="s">
        <v>8121</v>
      </c>
      <c r="C3398" s="1" t="s">
        <v>2983</v>
      </c>
      <c r="D3398">
        <v>1</v>
      </c>
      <c r="E3398" s="5">
        <v>99000</v>
      </c>
      <c r="F3398" s="5">
        <v>99000</v>
      </c>
    </row>
    <row r="3399" spans="1:6" x14ac:dyDescent="0.35">
      <c r="A3399" s="1" t="s">
        <v>8122</v>
      </c>
      <c r="B3399" s="1" t="s">
        <v>8123</v>
      </c>
      <c r="C3399" s="1" t="s">
        <v>2394</v>
      </c>
      <c r="D3399">
        <v>1</v>
      </c>
      <c r="E3399" s="5">
        <v>129000</v>
      </c>
      <c r="F3399" s="5">
        <v>129000</v>
      </c>
    </row>
    <row r="3400" spans="1:6" x14ac:dyDescent="0.35">
      <c r="A3400" s="1" t="s">
        <v>8124</v>
      </c>
      <c r="B3400" s="1" t="s">
        <v>8125</v>
      </c>
      <c r="C3400" s="1" t="s">
        <v>2411</v>
      </c>
      <c r="D3400">
        <v>1</v>
      </c>
      <c r="E3400" s="5">
        <v>149000</v>
      </c>
      <c r="F3400" s="5">
        <v>149000</v>
      </c>
    </row>
    <row r="3401" spans="1:6" x14ac:dyDescent="0.35">
      <c r="A3401" s="1" t="s">
        <v>8126</v>
      </c>
      <c r="B3401" s="1" t="s">
        <v>8125</v>
      </c>
      <c r="C3401" s="1" t="s">
        <v>2720</v>
      </c>
      <c r="D3401">
        <v>1</v>
      </c>
      <c r="E3401" s="5">
        <v>199000</v>
      </c>
      <c r="F3401" s="5">
        <v>199000</v>
      </c>
    </row>
    <row r="3402" spans="1:6" x14ac:dyDescent="0.35">
      <c r="A3402" s="1" t="s">
        <v>8127</v>
      </c>
      <c r="B3402" s="1" t="s">
        <v>8125</v>
      </c>
      <c r="C3402" s="1" t="s">
        <v>3519</v>
      </c>
      <c r="D3402">
        <v>1</v>
      </c>
      <c r="E3402" s="5">
        <v>49000</v>
      </c>
      <c r="F3402" s="5">
        <v>49000</v>
      </c>
    </row>
    <row r="3403" spans="1:6" x14ac:dyDescent="0.35">
      <c r="A3403" s="1" t="s">
        <v>8128</v>
      </c>
      <c r="B3403" s="1" t="s">
        <v>8129</v>
      </c>
      <c r="C3403" s="1" t="s">
        <v>2777</v>
      </c>
      <c r="D3403">
        <v>1</v>
      </c>
      <c r="E3403" s="5">
        <v>499000</v>
      </c>
      <c r="F3403" s="5">
        <v>499000</v>
      </c>
    </row>
    <row r="3404" spans="1:6" x14ac:dyDescent="0.35">
      <c r="A3404" s="1" t="s">
        <v>8130</v>
      </c>
      <c r="B3404" s="1" t="s">
        <v>8129</v>
      </c>
      <c r="C3404" s="1" t="s">
        <v>2720</v>
      </c>
      <c r="D3404">
        <v>1</v>
      </c>
      <c r="E3404" s="5">
        <v>199000</v>
      </c>
      <c r="F3404" s="5">
        <v>199000</v>
      </c>
    </row>
    <row r="3405" spans="1:6" x14ac:dyDescent="0.35">
      <c r="A3405" s="1" t="s">
        <v>8131</v>
      </c>
      <c r="B3405" s="1" t="s">
        <v>8132</v>
      </c>
      <c r="C3405" s="1" t="s">
        <v>2489</v>
      </c>
      <c r="D3405">
        <v>2</v>
      </c>
      <c r="E3405" s="5">
        <v>299000</v>
      </c>
      <c r="F3405" s="5">
        <v>598000</v>
      </c>
    </row>
    <row r="3406" spans="1:6" x14ac:dyDescent="0.35">
      <c r="A3406" s="1" t="s">
        <v>8133</v>
      </c>
      <c r="B3406" s="1" t="s">
        <v>8134</v>
      </c>
      <c r="C3406" s="1" t="s">
        <v>2418</v>
      </c>
      <c r="D3406">
        <v>1</v>
      </c>
      <c r="E3406" s="5">
        <v>279000</v>
      </c>
      <c r="F3406" s="5">
        <v>279000</v>
      </c>
    </row>
    <row r="3407" spans="1:6" x14ac:dyDescent="0.35">
      <c r="A3407" s="1" t="s">
        <v>8135</v>
      </c>
      <c r="B3407" s="1" t="s">
        <v>8134</v>
      </c>
      <c r="C3407" s="1" t="s">
        <v>2392</v>
      </c>
      <c r="D3407">
        <v>1</v>
      </c>
      <c r="E3407" s="5">
        <v>329000</v>
      </c>
      <c r="F3407" s="5">
        <v>329000</v>
      </c>
    </row>
    <row r="3408" spans="1:6" x14ac:dyDescent="0.35">
      <c r="A3408" s="1" t="s">
        <v>8136</v>
      </c>
      <c r="B3408" s="1" t="s">
        <v>8137</v>
      </c>
      <c r="C3408" s="1" t="s">
        <v>3396</v>
      </c>
      <c r="D3408">
        <v>3</v>
      </c>
      <c r="E3408" s="5">
        <v>129000</v>
      </c>
      <c r="F3408" s="5">
        <v>387000</v>
      </c>
    </row>
    <row r="3409" spans="1:6" x14ac:dyDescent="0.35">
      <c r="A3409" s="1" t="s">
        <v>8138</v>
      </c>
      <c r="B3409" s="1" t="s">
        <v>8139</v>
      </c>
      <c r="C3409" s="1" t="s">
        <v>3198</v>
      </c>
      <c r="D3409">
        <v>2</v>
      </c>
      <c r="E3409" s="5">
        <v>399000</v>
      </c>
      <c r="F3409" s="5">
        <v>798000</v>
      </c>
    </row>
    <row r="3410" spans="1:6" x14ac:dyDescent="0.35">
      <c r="A3410" s="1" t="s">
        <v>8140</v>
      </c>
      <c r="B3410" s="1" t="s">
        <v>8139</v>
      </c>
      <c r="C3410" s="1" t="s">
        <v>2810</v>
      </c>
      <c r="D3410">
        <v>1</v>
      </c>
      <c r="E3410" s="5">
        <v>329000</v>
      </c>
      <c r="F3410" s="5">
        <v>329000</v>
      </c>
    </row>
    <row r="3411" spans="1:6" x14ac:dyDescent="0.35">
      <c r="A3411" s="1" t="s">
        <v>8141</v>
      </c>
      <c r="B3411" s="1" t="s">
        <v>8139</v>
      </c>
      <c r="C3411" s="1" t="s">
        <v>3823</v>
      </c>
      <c r="D3411">
        <v>1</v>
      </c>
      <c r="E3411" s="5">
        <v>399000</v>
      </c>
      <c r="F3411" s="5">
        <v>399000</v>
      </c>
    </row>
    <row r="3412" spans="1:6" x14ac:dyDescent="0.35">
      <c r="A3412" s="1" t="s">
        <v>8142</v>
      </c>
      <c r="B3412" s="1" t="s">
        <v>8143</v>
      </c>
      <c r="C3412" s="1" t="s">
        <v>2450</v>
      </c>
      <c r="D3412">
        <v>1</v>
      </c>
      <c r="E3412" s="5">
        <v>599000</v>
      </c>
      <c r="F3412" s="5">
        <v>599000</v>
      </c>
    </row>
    <row r="3413" spans="1:6" x14ac:dyDescent="0.35">
      <c r="A3413" s="1" t="s">
        <v>8144</v>
      </c>
      <c r="B3413" s="1" t="s">
        <v>8143</v>
      </c>
      <c r="C3413" s="1" t="s">
        <v>2487</v>
      </c>
      <c r="D3413">
        <v>1</v>
      </c>
      <c r="E3413" s="5">
        <v>89000</v>
      </c>
      <c r="F3413" s="5">
        <v>89000</v>
      </c>
    </row>
    <row r="3414" spans="1:6" x14ac:dyDescent="0.35">
      <c r="A3414" s="1" t="s">
        <v>8145</v>
      </c>
      <c r="B3414" s="1" t="s">
        <v>8146</v>
      </c>
      <c r="C3414" s="1" t="s">
        <v>2577</v>
      </c>
      <c r="D3414">
        <v>1</v>
      </c>
      <c r="E3414" s="5">
        <v>99000</v>
      </c>
      <c r="F3414" s="5">
        <v>99000</v>
      </c>
    </row>
    <row r="3415" spans="1:6" x14ac:dyDescent="0.35">
      <c r="A3415" s="1" t="s">
        <v>8147</v>
      </c>
      <c r="B3415" s="1" t="s">
        <v>8148</v>
      </c>
      <c r="C3415" s="1" t="s">
        <v>2967</v>
      </c>
      <c r="D3415">
        <v>1</v>
      </c>
      <c r="E3415" s="5">
        <v>49000</v>
      </c>
      <c r="F3415" s="5">
        <v>49000</v>
      </c>
    </row>
    <row r="3416" spans="1:6" x14ac:dyDescent="0.35">
      <c r="A3416" s="1" t="s">
        <v>8149</v>
      </c>
      <c r="B3416" s="1" t="s">
        <v>8150</v>
      </c>
      <c r="C3416" s="1" t="s">
        <v>2704</v>
      </c>
      <c r="D3416">
        <v>1</v>
      </c>
      <c r="E3416" s="5">
        <v>279000</v>
      </c>
      <c r="F3416" s="5">
        <v>279000</v>
      </c>
    </row>
    <row r="3417" spans="1:6" x14ac:dyDescent="0.35">
      <c r="A3417" s="1" t="s">
        <v>8151</v>
      </c>
      <c r="B3417" s="1" t="s">
        <v>8150</v>
      </c>
      <c r="C3417" s="1" t="s">
        <v>2421</v>
      </c>
      <c r="D3417">
        <v>2</v>
      </c>
      <c r="E3417" s="5">
        <v>249000</v>
      </c>
      <c r="F3417" s="5">
        <v>498000</v>
      </c>
    </row>
    <row r="3418" spans="1:6" x14ac:dyDescent="0.35">
      <c r="A3418" s="1" t="s">
        <v>8152</v>
      </c>
      <c r="B3418" s="1" t="s">
        <v>8153</v>
      </c>
      <c r="C3418" s="1" t="s">
        <v>2688</v>
      </c>
      <c r="D3418">
        <v>2</v>
      </c>
      <c r="E3418" s="5">
        <v>119000</v>
      </c>
      <c r="F3418" s="5">
        <v>238000</v>
      </c>
    </row>
    <row r="3419" spans="1:6" x14ac:dyDescent="0.35">
      <c r="A3419" s="1" t="s">
        <v>8154</v>
      </c>
      <c r="B3419" s="1" t="s">
        <v>8153</v>
      </c>
      <c r="C3419" s="1" t="s">
        <v>3196</v>
      </c>
      <c r="D3419">
        <v>1</v>
      </c>
      <c r="E3419" s="5">
        <v>149000</v>
      </c>
      <c r="F3419" s="5">
        <v>149000</v>
      </c>
    </row>
    <row r="3420" spans="1:6" x14ac:dyDescent="0.35">
      <c r="A3420" s="1" t="s">
        <v>8155</v>
      </c>
      <c r="B3420" s="1" t="s">
        <v>8156</v>
      </c>
      <c r="C3420" s="1" t="s">
        <v>3420</v>
      </c>
      <c r="D3420">
        <v>1</v>
      </c>
      <c r="E3420" s="5">
        <v>89000</v>
      </c>
      <c r="F3420" s="5">
        <v>89000</v>
      </c>
    </row>
    <row r="3421" spans="1:6" x14ac:dyDescent="0.35">
      <c r="A3421" s="1" t="s">
        <v>8157</v>
      </c>
      <c r="B3421" s="1" t="s">
        <v>8158</v>
      </c>
      <c r="C3421" s="1" t="s">
        <v>3266</v>
      </c>
      <c r="D3421">
        <v>2</v>
      </c>
      <c r="E3421" s="5">
        <v>179000</v>
      </c>
      <c r="F3421" s="5">
        <v>358000</v>
      </c>
    </row>
    <row r="3422" spans="1:6" x14ac:dyDescent="0.35">
      <c r="A3422" s="1" t="s">
        <v>8159</v>
      </c>
      <c r="B3422" s="1" t="s">
        <v>8158</v>
      </c>
      <c r="C3422" s="1" t="s">
        <v>2582</v>
      </c>
      <c r="D3422">
        <v>1</v>
      </c>
      <c r="E3422" s="5">
        <v>59000</v>
      </c>
      <c r="F3422" s="5">
        <v>59000</v>
      </c>
    </row>
    <row r="3423" spans="1:6" x14ac:dyDescent="0.35">
      <c r="A3423" s="1" t="s">
        <v>8160</v>
      </c>
      <c r="B3423" s="1" t="s">
        <v>8158</v>
      </c>
      <c r="C3423" s="1" t="s">
        <v>2649</v>
      </c>
      <c r="D3423">
        <v>1</v>
      </c>
      <c r="E3423" s="5">
        <v>129000</v>
      </c>
      <c r="F3423" s="5">
        <v>129000</v>
      </c>
    </row>
    <row r="3424" spans="1:6" x14ac:dyDescent="0.35">
      <c r="A3424" s="1" t="s">
        <v>8161</v>
      </c>
      <c r="B3424" s="1" t="s">
        <v>8162</v>
      </c>
      <c r="C3424" s="1" t="s">
        <v>2473</v>
      </c>
      <c r="D3424">
        <v>1</v>
      </c>
      <c r="E3424" s="5">
        <v>499000</v>
      </c>
      <c r="F3424" s="5">
        <v>499000</v>
      </c>
    </row>
    <row r="3425" spans="1:6" x14ac:dyDescent="0.35">
      <c r="A3425" s="1" t="s">
        <v>8163</v>
      </c>
      <c r="B3425" s="1" t="s">
        <v>8164</v>
      </c>
      <c r="C3425" s="1" t="s">
        <v>3095</v>
      </c>
      <c r="D3425">
        <v>1</v>
      </c>
      <c r="E3425" s="5">
        <v>549000</v>
      </c>
      <c r="F3425" s="5">
        <v>549000</v>
      </c>
    </row>
    <row r="3426" spans="1:6" x14ac:dyDescent="0.35">
      <c r="A3426" s="1" t="s">
        <v>8165</v>
      </c>
      <c r="B3426" s="1" t="s">
        <v>8166</v>
      </c>
      <c r="C3426" s="1" t="s">
        <v>2736</v>
      </c>
      <c r="D3426">
        <v>2</v>
      </c>
      <c r="E3426" s="5">
        <v>499000</v>
      </c>
      <c r="F3426" s="5">
        <v>998000</v>
      </c>
    </row>
    <row r="3427" spans="1:6" x14ac:dyDescent="0.35">
      <c r="A3427" s="1" t="s">
        <v>8167</v>
      </c>
      <c r="B3427" s="1" t="s">
        <v>8168</v>
      </c>
      <c r="C3427" s="1" t="s">
        <v>3369</v>
      </c>
      <c r="D3427">
        <v>1</v>
      </c>
      <c r="E3427" s="5">
        <v>549000</v>
      </c>
      <c r="F3427" s="5">
        <v>549000</v>
      </c>
    </row>
    <row r="3428" spans="1:6" x14ac:dyDescent="0.35">
      <c r="A3428" s="1" t="s">
        <v>8169</v>
      </c>
      <c r="B3428" s="1" t="s">
        <v>8168</v>
      </c>
      <c r="C3428" s="1" t="s">
        <v>2408</v>
      </c>
      <c r="D3428">
        <v>1</v>
      </c>
      <c r="E3428" s="5">
        <v>349000</v>
      </c>
      <c r="F3428" s="5">
        <v>349000</v>
      </c>
    </row>
    <row r="3429" spans="1:6" x14ac:dyDescent="0.35">
      <c r="A3429" s="1" t="s">
        <v>8170</v>
      </c>
      <c r="B3429" s="1" t="s">
        <v>8168</v>
      </c>
      <c r="C3429" s="1" t="s">
        <v>2863</v>
      </c>
      <c r="D3429">
        <v>2</v>
      </c>
      <c r="E3429" s="5">
        <v>449000</v>
      </c>
      <c r="F3429" s="5">
        <v>898000</v>
      </c>
    </row>
    <row r="3430" spans="1:6" x14ac:dyDescent="0.35">
      <c r="A3430" s="1" t="s">
        <v>8171</v>
      </c>
      <c r="B3430" s="1" t="s">
        <v>8172</v>
      </c>
      <c r="C3430" s="1" t="s">
        <v>2672</v>
      </c>
      <c r="D3430">
        <v>3</v>
      </c>
      <c r="E3430" s="5">
        <v>349000</v>
      </c>
      <c r="F3430" s="5">
        <v>1047000</v>
      </c>
    </row>
    <row r="3431" spans="1:6" x14ac:dyDescent="0.35">
      <c r="A3431" s="1" t="s">
        <v>8173</v>
      </c>
      <c r="B3431" s="1" t="s">
        <v>8174</v>
      </c>
      <c r="C3431" s="1" t="s">
        <v>4266</v>
      </c>
      <c r="D3431">
        <v>1</v>
      </c>
      <c r="E3431" s="5">
        <v>149000</v>
      </c>
      <c r="F3431" s="5">
        <v>149000</v>
      </c>
    </row>
    <row r="3432" spans="1:6" x14ac:dyDescent="0.35">
      <c r="A3432" s="1" t="s">
        <v>8175</v>
      </c>
      <c r="B3432" s="1" t="s">
        <v>8174</v>
      </c>
      <c r="C3432" s="1" t="s">
        <v>3109</v>
      </c>
      <c r="D3432">
        <v>1</v>
      </c>
      <c r="E3432" s="5">
        <v>599000</v>
      </c>
      <c r="F3432" s="5">
        <v>599000</v>
      </c>
    </row>
    <row r="3433" spans="1:6" x14ac:dyDescent="0.35">
      <c r="A3433" s="1" t="s">
        <v>8176</v>
      </c>
      <c r="B3433" s="1" t="s">
        <v>8174</v>
      </c>
      <c r="C3433" s="1" t="s">
        <v>2503</v>
      </c>
      <c r="D3433">
        <v>1</v>
      </c>
      <c r="E3433" s="5">
        <v>349000</v>
      </c>
      <c r="F3433" s="5">
        <v>349000</v>
      </c>
    </row>
    <row r="3434" spans="1:6" x14ac:dyDescent="0.35">
      <c r="A3434" s="1" t="s">
        <v>8177</v>
      </c>
      <c r="B3434" s="1" t="s">
        <v>8178</v>
      </c>
      <c r="C3434" s="1" t="s">
        <v>2801</v>
      </c>
      <c r="D3434">
        <v>2</v>
      </c>
      <c r="E3434" s="5">
        <v>399000</v>
      </c>
      <c r="F3434" s="5">
        <v>798000</v>
      </c>
    </row>
    <row r="3435" spans="1:6" x14ac:dyDescent="0.35">
      <c r="A3435" s="1" t="s">
        <v>8179</v>
      </c>
      <c r="B3435" s="1" t="s">
        <v>8178</v>
      </c>
      <c r="C3435" s="1" t="s">
        <v>2439</v>
      </c>
      <c r="D3435">
        <v>1</v>
      </c>
      <c r="E3435" s="5">
        <v>599000</v>
      </c>
      <c r="F3435" s="5">
        <v>599000</v>
      </c>
    </row>
    <row r="3436" spans="1:6" x14ac:dyDescent="0.35">
      <c r="A3436" s="1" t="s">
        <v>8180</v>
      </c>
      <c r="B3436" s="1" t="s">
        <v>8181</v>
      </c>
      <c r="C3436" s="1" t="s">
        <v>2751</v>
      </c>
      <c r="D3436">
        <v>1</v>
      </c>
      <c r="E3436" s="5">
        <v>129000</v>
      </c>
      <c r="F3436" s="5">
        <v>129000</v>
      </c>
    </row>
    <row r="3437" spans="1:6" x14ac:dyDescent="0.35">
      <c r="A3437" s="1" t="s">
        <v>8182</v>
      </c>
      <c r="B3437" s="1" t="s">
        <v>8183</v>
      </c>
      <c r="C3437" s="1" t="s">
        <v>2858</v>
      </c>
      <c r="D3437">
        <v>1</v>
      </c>
      <c r="E3437" s="5">
        <v>79000</v>
      </c>
      <c r="F3437" s="5">
        <v>79000</v>
      </c>
    </row>
    <row r="3438" spans="1:6" x14ac:dyDescent="0.35">
      <c r="A3438" s="1" t="s">
        <v>8184</v>
      </c>
      <c r="B3438" s="1" t="s">
        <v>8185</v>
      </c>
      <c r="C3438" s="1" t="s">
        <v>2838</v>
      </c>
      <c r="D3438">
        <v>1</v>
      </c>
      <c r="E3438" s="5">
        <v>129000</v>
      </c>
      <c r="F3438" s="5">
        <v>129000</v>
      </c>
    </row>
    <row r="3439" spans="1:6" x14ac:dyDescent="0.35">
      <c r="A3439" s="1" t="s">
        <v>8186</v>
      </c>
      <c r="B3439" s="1" t="s">
        <v>8187</v>
      </c>
      <c r="C3439" s="1" t="s">
        <v>3138</v>
      </c>
      <c r="D3439">
        <v>1</v>
      </c>
      <c r="E3439" s="5">
        <v>179000</v>
      </c>
      <c r="F3439" s="5">
        <v>179000</v>
      </c>
    </row>
    <row r="3440" spans="1:6" x14ac:dyDescent="0.35">
      <c r="A3440" s="1" t="s">
        <v>8188</v>
      </c>
      <c r="B3440" s="1" t="s">
        <v>8189</v>
      </c>
      <c r="C3440" s="1" t="s">
        <v>2432</v>
      </c>
      <c r="D3440">
        <v>1</v>
      </c>
      <c r="E3440" s="5">
        <v>279000</v>
      </c>
      <c r="F3440" s="5">
        <v>279000</v>
      </c>
    </row>
    <row r="3441" spans="1:6" x14ac:dyDescent="0.35">
      <c r="A3441" s="1" t="s">
        <v>8190</v>
      </c>
      <c r="B3441" s="1" t="s">
        <v>8189</v>
      </c>
      <c r="C3441" s="1" t="s">
        <v>3168</v>
      </c>
      <c r="D3441">
        <v>1</v>
      </c>
      <c r="E3441" s="5">
        <v>449000</v>
      </c>
      <c r="F3441" s="5">
        <v>449000</v>
      </c>
    </row>
    <row r="3442" spans="1:6" x14ac:dyDescent="0.35">
      <c r="A3442" s="1" t="s">
        <v>8191</v>
      </c>
      <c r="B3442" s="1" t="s">
        <v>8189</v>
      </c>
      <c r="C3442" s="1" t="s">
        <v>3422</v>
      </c>
      <c r="D3442">
        <v>1</v>
      </c>
      <c r="E3442" s="5">
        <v>229000</v>
      </c>
      <c r="F3442" s="5">
        <v>229000</v>
      </c>
    </row>
    <row r="3443" spans="1:6" x14ac:dyDescent="0.35">
      <c r="A3443" s="1" t="s">
        <v>8192</v>
      </c>
      <c r="B3443" s="1" t="s">
        <v>8193</v>
      </c>
      <c r="C3443" s="1" t="s">
        <v>3142</v>
      </c>
      <c r="D3443">
        <v>1</v>
      </c>
      <c r="E3443" s="5">
        <v>399000</v>
      </c>
      <c r="F3443" s="5">
        <v>399000</v>
      </c>
    </row>
    <row r="3444" spans="1:6" x14ac:dyDescent="0.35">
      <c r="A3444" s="1" t="s">
        <v>8194</v>
      </c>
      <c r="B3444" s="1" t="s">
        <v>8193</v>
      </c>
      <c r="C3444" s="1" t="s">
        <v>3340</v>
      </c>
      <c r="D3444">
        <v>1</v>
      </c>
      <c r="E3444" s="5">
        <v>59000</v>
      </c>
      <c r="F3444" s="5">
        <v>59000</v>
      </c>
    </row>
    <row r="3445" spans="1:6" x14ac:dyDescent="0.35">
      <c r="A3445" s="1" t="s">
        <v>8195</v>
      </c>
      <c r="B3445" s="1" t="s">
        <v>8196</v>
      </c>
      <c r="C3445" s="1" t="s">
        <v>2559</v>
      </c>
      <c r="D3445">
        <v>1</v>
      </c>
      <c r="E3445" s="5">
        <v>129000</v>
      </c>
      <c r="F3445" s="5">
        <v>129000</v>
      </c>
    </row>
    <row r="3446" spans="1:6" x14ac:dyDescent="0.35">
      <c r="A3446" s="1" t="s">
        <v>8197</v>
      </c>
      <c r="B3446" s="1" t="s">
        <v>8198</v>
      </c>
      <c r="C3446" s="1" t="s">
        <v>2751</v>
      </c>
      <c r="D3446">
        <v>1</v>
      </c>
      <c r="E3446" s="5">
        <v>129000</v>
      </c>
      <c r="F3446" s="5">
        <v>129000</v>
      </c>
    </row>
    <row r="3447" spans="1:6" x14ac:dyDescent="0.35">
      <c r="A3447" s="1" t="s">
        <v>8199</v>
      </c>
      <c r="B3447" s="1" t="s">
        <v>8198</v>
      </c>
      <c r="C3447" s="1" t="s">
        <v>2810</v>
      </c>
      <c r="D3447">
        <v>2</v>
      </c>
      <c r="E3447" s="5">
        <v>329000</v>
      </c>
      <c r="F3447" s="5">
        <v>658000</v>
      </c>
    </row>
    <row r="3448" spans="1:6" x14ac:dyDescent="0.35">
      <c r="A3448" s="1" t="s">
        <v>8200</v>
      </c>
      <c r="B3448" s="1" t="s">
        <v>8201</v>
      </c>
      <c r="C3448" s="1" t="s">
        <v>3056</v>
      </c>
      <c r="D3448">
        <v>1</v>
      </c>
      <c r="E3448" s="5">
        <v>99000</v>
      </c>
      <c r="F3448" s="5">
        <v>99000</v>
      </c>
    </row>
    <row r="3449" spans="1:6" x14ac:dyDescent="0.35">
      <c r="A3449" s="1" t="s">
        <v>8202</v>
      </c>
      <c r="B3449" s="1" t="s">
        <v>8203</v>
      </c>
      <c r="C3449" s="1" t="s">
        <v>2787</v>
      </c>
      <c r="D3449">
        <v>1</v>
      </c>
      <c r="E3449" s="5">
        <v>179000</v>
      </c>
      <c r="F3449" s="5">
        <v>179000</v>
      </c>
    </row>
    <row r="3450" spans="1:6" x14ac:dyDescent="0.35">
      <c r="A3450" s="1" t="s">
        <v>8204</v>
      </c>
      <c r="B3450" s="1" t="s">
        <v>8205</v>
      </c>
      <c r="C3450" s="1" t="s">
        <v>3906</v>
      </c>
      <c r="D3450">
        <v>1</v>
      </c>
      <c r="E3450" s="5">
        <v>449000</v>
      </c>
      <c r="F3450" s="5">
        <v>449000</v>
      </c>
    </row>
    <row r="3451" spans="1:6" x14ac:dyDescent="0.35">
      <c r="A3451" s="1" t="s">
        <v>8206</v>
      </c>
      <c r="B3451" s="1" t="s">
        <v>8207</v>
      </c>
      <c r="C3451" s="1" t="s">
        <v>3028</v>
      </c>
      <c r="D3451">
        <v>1</v>
      </c>
      <c r="E3451" s="5">
        <v>99000</v>
      </c>
      <c r="F3451" s="5">
        <v>99000</v>
      </c>
    </row>
    <row r="3452" spans="1:6" x14ac:dyDescent="0.35">
      <c r="A3452" s="1" t="s">
        <v>8208</v>
      </c>
      <c r="B3452" s="1" t="s">
        <v>8209</v>
      </c>
      <c r="C3452" s="1" t="s">
        <v>3346</v>
      </c>
      <c r="D3452">
        <v>2</v>
      </c>
      <c r="E3452" s="5">
        <v>399000</v>
      </c>
      <c r="F3452" s="5">
        <v>798000</v>
      </c>
    </row>
    <row r="3453" spans="1:6" x14ac:dyDescent="0.35">
      <c r="A3453" s="1" t="s">
        <v>8210</v>
      </c>
      <c r="B3453" s="1" t="s">
        <v>8211</v>
      </c>
      <c r="C3453" s="1" t="s">
        <v>2480</v>
      </c>
      <c r="D3453">
        <v>1</v>
      </c>
      <c r="E3453" s="5">
        <v>129000</v>
      </c>
      <c r="F3453" s="5">
        <v>129000</v>
      </c>
    </row>
    <row r="3454" spans="1:6" x14ac:dyDescent="0.35">
      <c r="A3454" s="1" t="s">
        <v>8212</v>
      </c>
      <c r="B3454" s="1" t="s">
        <v>8213</v>
      </c>
      <c r="C3454" s="1" t="s">
        <v>3289</v>
      </c>
      <c r="D3454">
        <v>2</v>
      </c>
      <c r="E3454" s="5">
        <v>299000</v>
      </c>
      <c r="F3454" s="5">
        <v>598000</v>
      </c>
    </row>
    <row r="3455" spans="1:6" x14ac:dyDescent="0.35">
      <c r="A3455" s="1" t="s">
        <v>8214</v>
      </c>
      <c r="B3455" s="1" t="s">
        <v>8213</v>
      </c>
      <c r="C3455" s="1" t="s">
        <v>2485</v>
      </c>
      <c r="D3455">
        <v>1</v>
      </c>
      <c r="E3455" s="5">
        <v>89000</v>
      </c>
      <c r="F3455" s="5">
        <v>89000</v>
      </c>
    </row>
    <row r="3456" spans="1:6" x14ac:dyDescent="0.35">
      <c r="A3456" s="1" t="s">
        <v>8215</v>
      </c>
      <c r="B3456" s="1" t="s">
        <v>8216</v>
      </c>
      <c r="C3456" s="1" t="s">
        <v>2770</v>
      </c>
      <c r="D3456">
        <v>2</v>
      </c>
      <c r="E3456" s="5">
        <v>49000</v>
      </c>
      <c r="F3456" s="5">
        <v>98000</v>
      </c>
    </row>
    <row r="3457" spans="1:6" x14ac:dyDescent="0.35">
      <c r="A3457" s="1" t="s">
        <v>8217</v>
      </c>
      <c r="B3457" s="1" t="s">
        <v>8218</v>
      </c>
      <c r="C3457" s="1" t="s">
        <v>4266</v>
      </c>
      <c r="D3457">
        <v>1</v>
      </c>
      <c r="E3457" s="5">
        <v>149000</v>
      </c>
      <c r="F3457" s="5">
        <v>149000</v>
      </c>
    </row>
    <row r="3458" spans="1:6" x14ac:dyDescent="0.35">
      <c r="A3458" s="1" t="s">
        <v>8219</v>
      </c>
      <c r="B3458" s="1" t="s">
        <v>8218</v>
      </c>
      <c r="C3458" s="1" t="s">
        <v>2432</v>
      </c>
      <c r="D3458">
        <v>1</v>
      </c>
      <c r="E3458" s="5">
        <v>279000</v>
      </c>
      <c r="F3458" s="5">
        <v>279000</v>
      </c>
    </row>
    <row r="3459" spans="1:6" x14ac:dyDescent="0.35">
      <c r="A3459" s="1" t="s">
        <v>8220</v>
      </c>
      <c r="B3459" s="1" t="s">
        <v>8221</v>
      </c>
      <c r="C3459" s="1" t="s">
        <v>2702</v>
      </c>
      <c r="D3459">
        <v>2</v>
      </c>
      <c r="E3459" s="5">
        <v>99000</v>
      </c>
      <c r="F3459" s="5">
        <v>198000</v>
      </c>
    </row>
    <row r="3460" spans="1:6" x14ac:dyDescent="0.35">
      <c r="A3460" s="1" t="s">
        <v>8222</v>
      </c>
      <c r="B3460" s="1" t="s">
        <v>8221</v>
      </c>
      <c r="C3460" s="1" t="s">
        <v>2777</v>
      </c>
      <c r="D3460">
        <v>1</v>
      </c>
      <c r="E3460" s="5">
        <v>499000</v>
      </c>
      <c r="F3460" s="5">
        <v>499000</v>
      </c>
    </row>
    <row r="3461" spans="1:6" x14ac:dyDescent="0.35">
      <c r="A3461" s="1" t="s">
        <v>8223</v>
      </c>
      <c r="B3461" s="1" t="s">
        <v>8224</v>
      </c>
      <c r="C3461" s="1" t="s">
        <v>4650</v>
      </c>
      <c r="D3461">
        <v>2</v>
      </c>
      <c r="E3461" s="5">
        <v>149000</v>
      </c>
      <c r="F3461" s="5">
        <v>298000</v>
      </c>
    </row>
    <row r="3462" spans="1:6" x14ac:dyDescent="0.35">
      <c r="A3462" s="1" t="s">
        <v>8225</v>
      </c>
      <c r="B3462" s="1" t="s">
        <v>8224</v>
      </c>
      <c r="C3462" s="1" t="s">
        <v>2826</v>
      </c>
      <c r="D3462">
        <v>1</v>
      </c>
      <c r="E3462" s="5">
        <v>99000</v>
      </c>
      <c r="F3462" s="5">
        <v>99000</v>
      </c>
    </row>
    <row r="3463" spans="1:6" x14ac:dyDescent="0.35">
      <c r="A3463" s="1" t="s">
        <v>8226</v>
      </c>
      <c r="B3463" s="1" t="s">
        <v>8227</v>
      </c>
      <c r="C3463" s="1" t="s">
        <v>3012</v>
      </c>
      <c r="D3463">
        <v>1</v>
      </c>
      <c r="E3463" s="5">
        <v>329000</v>
      </c>
      <c r="F3463" s="5">
        <v>329000</v>
      </c>
    </row>
    <row r="3464" spans="1:6" x14ac:dyDescent="0.35">
      <c r="A3464" s="1" t="s">
        <v>8228</v>
      </c>
      <c r="B3464" s="1" t="s">
        <v>8229</v>
      </c>
      <c r="C3464" s="1" t="s">
        <v>3903</v>
      </c>
      <c r="D3464">
        <v>2</v>
      </c>
      <c r="E3464" s="5">
        <v>229000</v>
      </c>
      <c r="F3464" s="5">
        <v>458000</v>
      </c>
    </row>
    <row r="3465" spans="1:6" x14ac:dyDescent="0.35">
      <c r="A3465" s="1" t="s">
        <v>8230</v>
      </c>
      <c r="B3465" s="1" t="s">
        <v>8231</v>
      </c>
      <c r="C3465" s="1" t="s">
        <v>3054</v>
      </c>
      <c r="D3465">
        <v>1</v>
      </c>
      <c r="E3465" s="5">
        <v>129000</v>
      </c>
      <c r="F3465" s="5">
        <v>129000</v>
      </c>
    </row>
    <row r="3466" spans="1:6" x14ac:dyDescent="0.35">
      <c r="A3466" s="1" t="s">
        <v>8232</v>
      </c>
      <c r="B3466" s="1" t="s">
        <v>8233</v>
      </c>
      <c r="C3466" s="1" t="s">
        <v>3701</v>
      </c>
      <c r="D3466">
        <v>2</v>
      </c>
      <c r="E3466" s="5">
        <v>399000</v>
      </c>
      <c r="F3466" s="5">
        <v>798000</v>
      </c>
    </row>
    <row r="3467" spans="1:6" x14ac:dyDescent="0.35">
      <c r="A3467" s="1" t="s">
        <v>8234</v>
      </c>
      <c r="B3467" s="1" t="s">
        <v>8235</v>
      </c>
      <c r="C3467" s="1" t="s">
        <v>2524</v>
      </c>
      <c r="D3467">
        <v>1</v>
      </c>
      <c r="E3467" s="5">
        <v>79000</v>
      </c>
      <c r="F3467" s="5">
        <v>79000</v>
      </c>
    </row>
    <row r="3468" spans="1:6" x14ac:dyDescent="0.35">
      <c r="A3468" s="1" t="s">
        <v>8236</v>
      </c>
      <c r="B3468" s="1" t="s">
        <v>8237</v>
      </c>
      <c r="C3468" s="1" t="s">
        <v>2470</v>
      </c>
      <c r="D3468">
        <v>1</v>
      </c>
      <c r="E3468" s="5">
        <v>229000</v>
      </c>
      <c r="F3468" s="5">
        <v>229000</v>
      </c>
    </row>
    <row r="3469" spans="1:6" x14ac:dyDescent="0.35">
      <c r="A3469" s="1" t="s">
        <v>8238</v>
      </c>
      <c r="B3469" s="1" t="s">
        <v>8237</v>
      </c>
      <c r="C3469" s="1" t="s">
        <v>3132</v>
      </c>
      <c r="D3469">
        <v>2</v>
      </c>
      <c r="E3469" s="5">
        <v>229000</v>
      </c>
      <c r="F3469" s="5">
        <v>458000</v>
      </c>
    </row>
    <row r="3470" spans="1:6" x14ac:dyDescent="0.35">
      <c r="A3470" s="1" t="s">
        <v>8239</v>
      </c>
      <c r="B3470" s="1" t="s">
        <v>8240</v>
      </c>
      <c r="C3470" s="1" t="s">
        <v>2470</v>
      </c>
      <c r="D3470">
        <v>1</v>
      </c>
      <c r="E3470" s="5">
        <v>229000</v>
      </c>
      <c r="F3470" s="5">
        <v>229000</v>
      </c>
    </row>
    <row r="3471" spans="1:6" x14ac:dyDescent="0.35">
      <c r="A3471" s="1" t="s">
        <v>8241</v>
      </c>
      <c r="B3471" s="1" t="s">
        <v>8240</v>
      </c>
      <c r="C3471" s="1" t="s">
        <v>2883</v>
      </c>
      <c r="D3471">
        <v>1</v>
      </c>
      <c r="E3471" s="5">
        <v>69000</v>
      </c>
      <c r="F3471" s="5">
        <v>69000</v>
      </c>
    </row>
    <row r="3472" spans="1:6" x14ac:dyDescent="0.35">
      <c r="A3472" s="1" t="s">
        <v>8242</v>
      </c>
      <c r="B3472" s="1" t="s">
        <v>8243</v>
      </c>
      <c r="C3472" s="1" t="s">
        <v>2463</v>
      </c>
      <c r="D3472">
        <v>1</v>
      </c>
      <c r="E3472" s="5">
        <v>179000</v>
      </c>
      <c r="F3472" s="5">
        <v>179000</v>
      </c>
    </row>
    <row r="3473" spans="1:6" x14ac:dyDescent="0.35">
      <c r="A3473" s="1" t="s">
        <v>8244</v>
      </c>
      <c r="B3473" s="1" t="s">
        <v>8245</v>
      </c>
      <c r="C3473" s="1" t="s">
        <v>2503</v>
      </c>
      <c r="D3473">
        <v>1</v>
      </c>
      <c r="E3473" s="5">
        <v>349000</v>
      </c>
      <c r="F3473" s="5">
        <v>349000</v>
      </c>
    </row>
    <row r="3474" spans="1:6" x14ac:dyDescent="0.35">
      <c r="A3474" s="1" t="s">
        <v>8246</v>
      </c>
      <c r="B3474" s="1" t="s">
        <v>8247</v>
      </c>
      <c r="C3474" s="1" t="s">
        <v>2588</v>
      </c>
      <c r="D3474">
        <v>1</v>
      </c>
      <c r="E3474" s="5">
        <v>279000</v>
      </c>
      <c r="F3474" s="5">
        <v>279000</v>
      </c>
    </row>
    <row r="3475" spans="1:6" x14ac:dyDescent="0.35">
      <c r="A3475" s="1" t="s">
        <v>8248</v>
      </c>
      <c r="B3475" s="1" t="s">
        <v>8247</v>
      </c>
      <c r="C3475" s="1" t="s">
        <v>2840</v>
      </c>
      <c r="D3475">
        <v>1</v>
      </c>
      <c r="E3475" s="5">
        <v>279000</v>
      </c>
      <c r="F3475" s="5">
        <v>279000</v>
      </c>
    </row>
    <row r="3476" spans="1:6" x14ac:dyDescent="0.35">
      <c r="A3476" s="1" t="s">
        <v>8249</v>
      </c>
      <c r="B3476" s="1" t="s">
        <v>8247</v>
      </c>
      <c r="C3476" s="1" t="s">
        <v>3568</v>
      </c>
      <c r="D3476">
        <v>2</v>
      </c>
      <c r="E3476" s="5">
        <v>79000</v>
      </c>
      <c r="F3476" s="5">
        <v>158000</v>
      </c>
    </row>
    <row r="3477" spans="1:6" x14ac:dyDescent="0.35">
      <c r="A3477" s="1" t="s">
        <v>8250</v>
      </c>
      <c r="B3477" s="1" t="s">
        <v>8251</v>
      </c>
      <c r="C3477" s="1" t="s">
        <v>3028</v>
      </c>
      <c r="D3477">
        <v>2</v>
      </c>
      <c r="E3477" s="5">
        <v>99000</v>
      </c>
      <c r="F3477" s="5">
        <v>198000</v>
      </c>
    </row>
    <row r="3478" spans="1:6" x14ac:dyDescent="0.35">
      <c r="A3478" s="1" t="s">
        <v>8252</v>
      </c>
      <c r="B3478" s="1" t="s">
        <v>8251</v>
      </c>
      <c r="C3478" s="1" t="s">
        <v>3015</v>
      </c>
      <c r="D3478">
        <v>1</v>
      </c>
      <c r="E3478" s="5">
        <v>179000</v>
      </c>
      <c r="F3478" s="5">
        <v>179000</v>
      </c>
    </row>
    <row r="3479" spans="1:6" x14ac:dyDescent="0.35">
      <c r="A3479" s="1" t="s">
        <v>8253</v>
      </c>
      <c r="B3479" s="1" t="s">
        <v>8254</v>
      </c>
      <c r="C3479" s="1" t="s">
        <v>2858</v>
      </c>
      <c r="D3479">
        <v>1</v>
      </c>
      <c r="E3479" s="5">
        <v>79000</v>
      </c>
      <c r="F3479" s="5">
        <v>79000</v>
      </c>
    </row>
    <row r="3480" spans="1:6" x14ac:dyDescent="0.35">
      <c r="A3480" s="1" t="s">
        <v>8255</v>
      </c>
      <c r="B3480" s="1" t="s">
        <v>8254</v>
      </c>
      <c r="C3480" s="1" t="s">
        <v>3568</v>
      </c>
      <c r="D3480">
        <v>2</v>
      </c>
      <c r="E3480" s="5">
        <v>79000</v>
      </c>
      <c r="F3480" s="5">
        <v>158000</v>
      </c>
    </row>
    <row r="3481" spans="1:6" x14ac:dyDescent="0.35">
      <c r="A3481" s="1" t="s">
        <v>8256</v>
      </c>
      <c r="B3481" s="1" t="s">
        <v>8254</v>
      </c>
      <c r="C3481" s="1" t="s">
        <v>2453</v>
      </c>
      <c r="D3481">
        <v>1</v>
      </c>
      <c r="E3481" s="5">
        <v>119000</v>
      </c>
      <c r="F3481" s="5">
        <v>119000</v>
      </c>
    </row>
    <row r="3482" spans="1:6" x14ac:dyDescent="0.35">
      <c r="A3482" s="1" t="s">
        <v>8257</v>
      </c>
      <c r="B3482" s="1" t="s">
        <v>8258</v>
      </c>
      <c r="C3482" s="1" t="s">
        <v>2798</v>
      </c>
      <c r="D3482">
        <v>1</v>
      </c>
      <c r="E3482" s="5">
        <v>59000</v>
      </c>
      <c r="F3482" s="5">
        <v>59000</v>
      </c>
    </row>
    <row r="3483" spans="1:6" x14ac:dyDescent="0.35">
      <c r="A3483" s="1" t="s">
        <v>8259</v>
      </c>
      <c r="B3483" s="1" t="s">
        <v>8258</v>
      </c>
      <c r="C3483" s="1" t="s">
        <v>2715</v>
      </c>
      <c r="D3483">
        <v>1</v>
      </c>
      <c r="E3483" s="5">
        <v>199000</v>
      </c>
      <c r="F3483" s="5">
        <v>199000</v>
      </c>
    </row>
    <row r="3484" spans="1:6" x14ac:dyDescent="0.35">
      <c r="A3484" s="1" t="s">
        <v>8260</v>
      </c>
      <c r="B3484" s="1" t="s">
        <v>8258</v>
      </c>
      <c r="C3484" s="1" t="s">
        <v>2389</v>
      </c>
      <c r="D3484">
        <v>1</v>
      </c>
      <c r="E3484" s="5">
        <v>449000</v>
      </c>
      <c r="F3484" s="5">
        <v>449000</v>
      </c>
    </row>
    <row r="3485" spans="1:6" x14ac:dyDescent="0.35">
      <c r="A3485" s="1" t="s">
        <v>8261</v>
      </c>
      <c r="B3485" s="1" t="s">
        <v>8262</v>
      </c>
      <c r="C3485" s="1" t="s">
        <v>2559</v>
      </c>
      <c r="D3485">
        <v>1</v>
      </c>
      <c r="E3485" s="5">
        <v>129000</v>
      </c>
      <c r="F3485" s="5">
        <v>129000</v>
      </c>
    </row>
    <row r="3486" spans="1:6" x14ac:dyDescent="0.35">
      <c r="A3486" s="1" t="s">
        <v>8263</v>
      </c>
      <c r="B3486" s="1" t="s">
        <v>8264</v>
      </c>
      <c r="C3486" s="1" t="s">
        <v>2961</v>
      </c>
      <c r="D3486">
        <v>1</v>
      </c>
      <c r="E3486" s="5">
        <v>279000</v>
      </c>
      <c r="F3486" s="5">
        <v>279000</v>
      </c>
    </row>
    <row r="3487" spans="1:6" x14ac:dyDescent="0.35">
      <c r="A3487" s="1" t="s">
        <v>8265</v>
      </c>
      <c r="B3487" s="1" t="s">
        <v>8266</v>
      </c>
      <c r="C3487" s="1" t="s">
        <v>2720</v>
      </c>
      <c r="D3487">
        <v>1</v>
      </c>
      <c r="E3487" s="5">
        <v>199000</v>
      </c>
      <c r="F3487" s="5">
        <v>199000</v>
      </c>
    </row>
    <row r="3488" spans="1:6" x14ac:dyDescent="0.35">
      <c r="A3488" s="1" t="s">
        <v>8267</v>
      </c>
      <c r="B3488" s="1" t="s">
        <v>8266</v>
      </c>
      <c r="C3488" s="1" t="s">
        <v>3454</v>
      </c>
      <c r="D3488">
        <v>3</v>
      </c>
      <c r="E3488" s="5">
        <v>199000</v>
      </c>
      <c r="F3488" s="5">
        <v>597000</v>
      </c>
    </row>
    <row r="3489" spans="1:6" x14ac:dyDescent="0.35">
      <c r="A3489" s="1" t="s">
        <v>8268</v>
      </c>
      <c r="B3489" s="1" t="s">
        <v>8266</v>
      </c>
      <c r="C3489" s="1" t="s">
        <v>4424</v>
      </c>
      <c r="D3489">
        <v>1</v>
      </c>
      <c r="E3489" s="5">
        <v>449000</v>
      </c>
      <c r="F3489" s="5">
        <v>449000</v>
      </c>
    </row>
    <row r="3490" spans="1:6" x14ac:dyDescent="0.35">
      <c r="A3490" s="1" t="s">
        <v>8269</v>
      </c>
      <c r="B3490" s="1" t="s">
        <v>8270</v>
      </c>
      <c r="C3490" s="1" t="s">
        <v>3093</v>
      </c>
      <c r="D3490">
        <v>1</v>
      </c>
      <c r="E3490" s="5">
        <v>79000</v>
      </c>
      <c r="F3490" s="5">
        <v>79000</v>
      </c>
    </row>
    <row r="3491" spans="1:6" x14ac:dyDescent="0.35">
      <c r="A3491" s="1" t="s">
        <v>8271</v>
      </c>
      <c r="B3491" s="1" t="s">
        <v>8270</v>
      </c>
      <c r="C3491" s="1" t="s">
        <v>3536</v>
      </c>
      <c r="D3491">
        <v>1</v>
      </c>
      <c r="E3491" s="5">
        <v>119000</v>
      </c>
      <c r="F3491" s="5">
        <v>119000</v>
      </c>
    </row>
    <row r="3492" spans="1:6" x14ac:dyDescent="0.35">
      <c r="A3492" s="1" t="s">
        <v>8272</v>
      </c>
      <c r="B3492" s="1" t="s">
        <v>8273</v>
      </c>
      <c r="C3492" s="1" t="s">
        <v>3269</v>
      </c>
      <c r="D3492">
        <v>1</v>
      </c>
      <c r="E3492" s="5">
        <v>79000</v>
      </c>
      <c r="F3492" s="5">
        <v>79000</v>
      </c>
    </row>
    <row r="3493" spans="1:6" x14ac:dyDescent="0.35">
      <c r="A3493" s="1" t="s">
        <v>8274</v>
      </c>
      <c r="B3493" s="1" t="s">
        <v>8275</v>
      </c>
      <c r="C3493" s="1" t="s">
        <v>3422</v>
      </c>
      <c r="D3493">
        <v>3</v>
      </c>
      <c r="E3493" s="5">
        <v>229000</v>
      </c>
      <c r="F3493" s="5">
        <v>687000</v>
      </c>
    </row>
    <row r="3494" spans="1:6" x14ac:dyDescent="0.35">
      <c r="A3494" s="1" t="s">
        <v>8276</v>
      </c>
      <c r="B3494" s="1" t="s">
        <v>8277</v>
      </c>
      <c r="C3494" s="1" t="s">
        <v>2791</v>
      </c>
      <c r="D3494">
        <v>1</v>
      </c>
      <c r="E3494" s="5">
        <v>129000</v>
      </c>
      <c r="F3494" s="5">
        <v>129000</v>
      </c>
    </row>
    <row r="3495" spans="1:6" x14ac:dyDescent="0.35">
      <c r="A3495" s="1" t="s">
        <v>8278</v>
      </c>
      <c r="B3495" s="1" t="s">
        <v>8277</v>
      </c>
      <c r="C3495" s="1" t="s">
        <v>2631</v>
      </c>
      <c r="D3495">
        <v>1</v>
      </c>
      <c r="E3495" s="5">
        <v>299000</v>
      </c>
      <c r="F3495" s="5">
        <v>299000</v>
      </c>
    </row>
    <row r="3496" spans="1:6" x14ac:dyDescent="0.35">
      <c r="A3496" s="1" t="s">
        <v>8279</v>
      </c>
      <c r="B3496" s="1" t="s">
        <v>8280</v>
      </c>
      <c r="C3496" s="1" t="s">
        <v>2780</v>
      </c>
      <c r="D3496">
        <v>2</v>
      </c>
      <c r="E3496" s="5">
        <v>449000</v>
      </c>
      <c r="F3496" s="5">
        <v>898000</v>
      </c>
    </row>
    <row r="3497" spans="1:6" x14ac:dyDescent="0.35">
      <c r="A3497" s="1" t="s">
        <v>8281</v>
      </c>
      <c r="B3497" s="1" t="s">
        <v>8282</v>
      </c>
      <c r="C3497" s="1" t="s">
        <v>2715</v>
      </c>
      <c r="D3497">
        <v>2</v>
      </c>
      <c r="E3497" s="5">
        <v>199000</v>
      </c>
      <c r="F3497" s="5">
        <v>398000</v>
      </c>
    </row>
    <row r="3498" spans="1:6" x14ac:dyDescent="0.35">
      <c r="A3498" s="1" t="s">
        <v>8283</v>
      </c>
      <c r="B3498" s="1" t="s">
        <v>8284</v>
      </c>
      <c r="C3498" s="1" t="s">
        <v>3659</v>
      </c>
      <c r="D3498">
        <v>1</v>
      </c>
      <c r="E3498" s="5">
        <v>299000</v>
      </c>
      <c r="F3498" s="5">
        <v>299000</v>
      </c>
    </row>
    <row r="3499" spans="1:6" x14ac:dyDescent="0.35">
      <c r="A3499" s="1" t="s">
        <v>8285</v>
      </c>
      <c r="B3499" s="1" t="s">
        <v>8284</v>
      </c>
      <c r="C3499" s="1" t="s">
        <v>2751</v>
      </c>
      <c r="D3499">
        <v>1</v>
      </c>
      <c r="E3499" s="5">
        <v>129000</v>
      </c>
      <c r="F3499" s="5">
        <v>129000</v>
      </c>
    </row>
    <row r="3500" spans="1:6" x14ac:dyDescent="0.35">
      <c r="A3500" s="1" t="s">
        <v>8286</v>
      </c>
      <c r="B3500" s="1" t="s">
        <v>8287</v>
      </c>
      <c r="C3500" s="1" t="s">
        <v>3655</v>
      </c>
      <c r="D3500">
        <v>1</v>
      </c>
      <c r="E3500" s="5">
        <v>449000</v>
      </c>
      <c r="F3500" s="5">
        <v>449000</v>
      </c>
    </row>
    <row r="3501" spans="1:6" x14ac:dyDescent="0.35">
      <c r="A3501" s="1" t="s">
        <v>8288</v>
      </c>
      <c r="B3501" s="1" t="s">
        <v>8289</v>
      </c>
      <c r="C3501" s="1" t="s">
        <v>2473</v>
      </c>
      <c r="D3501">
        <v>2</v>
      </c>
      <c r="E3501" s="5">
        <v>499000</v>
      </c>
      <c r="F3501" s="5">
        <v>998000</v>
      </c>
    </row>
    <row r="3502" spans="1:6" x14ac:dyDescent="0.35">
      <c r="A3502" s="1" t="s">
        <v>8290</v>
      </c>
      <c r="B3502" s="1" t="s">
        <v>8289</v>
      </c>
      <c r="C3502" s="1" t="s">
        <v>3095</v>
      </c>
      <c r="D3502">
        <v>1</v>
      </c>
      <c r="E3502" s="5">
        <v>549000</v>
      </c>
      <c r="F3502" s="5">
        <v>549000</v>
      </c>
    </row>
    <row r="3503" spans="1:6" x14ac:dyDescent="0.35">
      <c r="A3503" s="1" t="s">
        <v>8291</v>
      </c>
      <c r="B3503" s="1" t="s">
        <v>8292</v>
      </c>
      <c r="C3503" s="1" t="s">
        <v>3701</v>
      </c>
      <c r="D3503">
        <v>1</v>
      </c>
      <c r="E3503" s="5">
        <v>399000</v>
      </c>
      <c r="F3503" s="5">
        <v>399000</v>
      </c>
    </row>
    <row r="3504" spans="1:6" x14ac:dyDescent="0.35">
      <c r="A3504" s="1" t="s">
        <v>8293</v>
      </c>
      <c r="B3504" s="1" t="s">
        <v>8292</v>
      </c>
      <c r="C3504" s="1" t="s">
        <v>2858</v>
      </c>
      <c r="D3504">
        <v>2</v>
      </c>
      <c r="E3504" s="5">
        <v>79000</v>
      </c>
      <c r="F3504" s="5">
        <v>158000</v>
      </c>
    </row>
    <row r="3505" spans="1:6" x14ac:dyDescent="0.35">
      <c r="A3505" s="1" t="s">
        <v>8294</v>
      </c>
      <c r="B3505" s="1" t="s">
        <v>8292</v>
      </c>
      <c r="C3505" s="1" t="s">
        <v>2821</v>
      </c>
      <c r="D3505">
        <v>1</v>
      </c>
      <c r="E3505" s="5">
        <v>69000</v>
      </c>
      <c r="F3505" s="5">
        <v>69000</v>
      </c>
    </row>
    <row r="3506" spans="1:6" x14ac:dyDescent="0.35">
      <c r="A3506" s="1" t="s">
        <v>8295</v>
      </c>
      <c r="B3506" s="1" t="s">
        <v>8296</v>
      </c>
      <c r="C3506" s="1" t="s">
        <v>2765</v>
      </c>
      <c r="D3506">
        <v>1</v>
      </c>
      <c r="E3506" s="5">
        <v>329000</v>
      </c>
      <c r="F3506" s="5">
        <v>329000</v>
      </c>
    </row>
    <row r="3507" spans="1:6" x14ac:dyDescent="0.35">
      <c r="A3507" s="1" t="s">
        <v>8297</v>
      </c>
      <c r="B3507" s="1" t="s">
        <v>8296</v>
      </c>
      <c r="C3507" s="1" t="s">
        <v>3145</v>
      </c>
      <c r="D3507">
        <v>2</v>
      </c>
      <c r="E3507" s="5">
        <v>79000</v>
      </c>
      <c r="F3507" s="5">
        <v>158000</v>
      </c>
    </row>
    <row r="3508" spans="1:6" x14ac:dyDescent="0.35">
      <c r="A3508" s="1" t="s">
        <v>8298</v>
      </c>
      <c r="B3508" s="1" t="s">
        <v>8299</v>
      </c>
      <c r="C3508" s="1" t="s">
        <v>2676</v>
      </c>
      <c r="D3508">
        <v>1</v>
      </c>
      <c r="E3508" s="5">
        <v>249000</v>
      </c>
      <c r="F3508" s="5">
        <v>249000</v>
      </c>
    </row>
    <row r="3509" spans="1:6" x14ac:dyDescent="0.35">
      <c r="A3509" s="1" t="s">
        <v>8300</v>
      </c>
      <c r="B3509" s="1" t="s">
        <v>8299</v>
      </c>
      <c r="C3509" s="1" t="s">
        <v>2934</v>
      </c>
      <c r="D3509">
        <v>1</v>
      </c>
      <c r="E3509" s="5">
        <v>69000</v>
      </c>
      <c r="F3509" s="5">
        <v>69000</v>
      </c>
    </row>
    <row r="3510" spans="1:6" x14ac:dyDescent="0.35">
      <c r="A3510" s="1" t="s">
        <v>8301</v>
      </c>
      <c r="B3510" s="1" t="s">
        <v>8299</v>
      </c>
      <c r="C3510" s="1" t="s">
        <v>2446</v>
      </c>
      <c r="D3510">
        <v>1</v>
      </c>
      <c r="E3510" s="5">
        <v>399000</v>
      </c>
      <c r="F3510" s="5">
        <v>399000</v>
      </c>
    </row>
    <row r="3511" spans="1:6" x14ac:dyDescent="0.35">
      <c r="A3511" s="1" t="s">
        <v>8302</v>
      </c>
      <c r="B3511" s="1" t="s">
        <v>8303</v>
      </c>
      <c r="C3511" s="1" t="s">
        <v>2634</v>
      </c>
      <c r="D3511">
        <v>1</v>
      </c>
      <c r="E3511" s="5">
        <v>49000</v>
      </c>
      <c r="F3511" s="5">
        <v>49000</v>
      </c>
    </row>
    <row r="3512" spans="1:6" x14ac:dyDescent="0.35">
      <c r="A3512" s="1" t="s">
        <v>8304</v>
      </c>
      <c r="B3512" s="1" t="s">
        <v>8303</v>
      </c>
      <c r="C3512" s="1" t="s">
        <v>4306</v>
      </c>
      <c r="D3512">
        <v>1</v>
      </c>
      <c r="E3512" s="5">
        <v>399000</v>
      </c>
      <c r="F3512" s="5">
        <v>399000</v>
      </c>
    </row>
    <row r="3513" spans="1:6" x14ac:dyDescent="0.35">
      <c r="A3513" s="1" t="s">
        <v>8305</v>
      </c>
      <c r="B3513" s="1" t="s">
        <v>8306</v>
      </c>
      <c r="C3513" s="1" t="s">
        <v>3303</v>
      </c>
      <c r="D3513">
        <v>1</v>
      </c>
      <c r="E3513" s="5">
        <v>79000</v>
      </c>
      <c r="F3513" s="5">
        <v>79000</v>
      </c>
    </row>
    <row r="3514" spans="1:6" x14ac:dyDescent="0.35">
      <c r="A3514" s="1" t="s">
        <v>8307</v>
      </c>
      <c r="B3514" s="1" t="s">
        <v>8308</v>
      </c>
      <c r="C3514" s="1" t="s">
        <v>2922</v>
      </c>
      <c r="D3514">
        <v>1</v>
      </c>
      <c r="E3514" s="5">
        <v>49000</v>
      </c>
      <c r="F3514" s="5">
        <v>49000</v>
      </c>
    </row>
    <row r="3515" spans="1:6" x14ac:dyDescent="0.35">
      <c r="A3515" s="1" t="s">
        <v>8309</v>
      </c>
      <c r="B3515" s="1" t="s">
        <v>8308</v>
      </c>
      <c r="C3515" s="1" t="s">
        <v>2919</v>
      </c>
      <c r="D3515">
        <v>1</v>
      </c>
      <c r="E3515" s="5">
        <v>179000</v>
      </c>
      <c r="F3515" s="5">
        <v>179000</v>
      </c>
    </row>
    <row r="3516" spans="1:6" x14ac:dyDescent="0.35">
      <c r="A3516" s="1" t="s">
        <v>8310</v>
      </c>
      <c r="B3516" s="1" t="s">
        <v>8308</v>
      </c>
      <c r="C3516" s="1" t="s">
        <v>3280</v>
      </c>
      <c r="D3516">
        <v>1</v>
      </c>
      <c r="E3516" s="5">
        <v>199000</v>
      </c>
      <c r="F3516" s="5">
        <v>199000</v>
      </c>
    </row>
    <row r="3517" spans="1:6" x14ac:dyDescent="0.35">
      <c r="A3517" s="1" t="s">
        <v>8311</v>
      </c>
      <c r="B3517" s="1" t="s">
        <v>8312</v>
      </c>
      <c r="C3517" s="1" t="s">
        <v>2535</v>
      </c>
      <c r="D3517">
        <v>1</v>
      </c>
      <c r="E3517" s="5">
        <v>499000</v>
      </c>
      <c r="F3517" s="5">
        <v>499000</v>
      </c>
    </row>
    <row r="3518" spans="1:6" x14ac:dyDescent="0.35">
      <c r="A3518" s="1" t="s">
        <v>8313</v>
      </c>
      <c r="B3518" s="1" t="s">
        <v>8312</v>
      </c>
      <c r="C3518" s="1" t="s">
        <v>4679</v>
      </c>
      <c r="D3518">
        <v>3</v>
      </c>
      <c r="E3518" s="5">
        <v>279000</v>
      </c>
      <c r="F3518" s="5">
        <v>837000</v>
      </c>
    </row>
    <row r="3519" spans="1:6" x14ac:dyDescent="0.35">
      <c r="A3519" s="1" t="s">
        <v>8314</v>
      </c>
      <c r="B3519" s="1" t="s">
        <v>8315</v>
      </c>
      <c r="C3519" s="1" t="s">
        <v>2709</v>
      </c>
      <c r="D3519">
        <v>1</v>
      </c>
      <c r="E3519" s="5">
        <v>79000</v>
      </c>
      <c r="F3519" s="5">
        <v>79000</v>
      </c>
    </row>
    <row r="3520" spans="1:6" x14ac:dyDescent="0.35">
      <c r="A3520" s="1" t="s">
        <v>8316</v>
      </c>
      <c r="B3520" s="1" t="s">
        <v>8315</v>
      </c>
      <c r="C3520" s="1" t="s">
        <v>2794</v>
      </c>
      <c r="D3520">
        <v>1</v>
      </c>
      <c r="E3520" s="5">
        <v>399000</v>
      </c>
      <c r="F3520" s="5">
        <v>399000</v>
      </c>
    </row>
    <row r="3521" spans="1:6" x14ac:dyDescent="0.35">
      <c r="A3521" s="1" t="s">
        <v>8317</v>
      </c>
      <c r="B3521" s="1" t="s">
        <v>8318</v>
      </c>
      <c r="C3521" s="1" t="s">
        <v>2695</v>
      </c>
      <c r="D3521">
        <v>2</v>
      </c>
      <c r="E3521" s="5">
        <v>349000</v>
      </c>
      <c r="F3521" s="5">
        <v>698000</v>
      </c>
    </row>
    <row r="3522" spans="1:6" x14ac:dyDescent="0.35">
      <c r="A3522" s="1" t="s">
        <v>8319</v>
      </c>
      <c r="B3522" s="1" t="s">
        <v>8318</v>
      </c>
      <c r="C3522" s="1" t="s">
        <v>2699</v>
      </c>
      <c r="D3522">
        <v>1</v>
      </c>
      <c r="E3522" s="5">
        <v>599000</v>
      </c>
      <c r="F3522" s="5">
        <v>599000</v>
      </c>
    </row>
    <row r="3523" spans="1:6" x14ac:dyDescent="0.35">
      <c r="A3523" s="1" t="s">
        <v>8320</v>
      </c>
      <c r="B3523" s="1" t="s">
        <v>8321</v>
      </c>
      <c r="C3523" s="1" t="s">
        <v>3093</v>
      </c>
      <c r="D3523">
        <v>3</v>
      </c>
      <c r="E3523" s="5">
        <v>79000</v>
      </c>
      <c r="F3523" s="5">
        <v>237000</v>
      </c>
    </row>
    <row r="3524" spans="1:6" x14ac:dyDescent="0.35">
      <c r="A3524" s="1" t="s">
        <v>8322</v>
      </c>
      <c r="B3524" s="1" t="s">
        <v>8321</v>
      </c>
      <c r="C3524" s="1" t="s">
        <v>2659</v>
      </c>
      <c r="D3524">
        <v>1</v>
      </c>
      <c r="E3524" s="5">
        <v>449000</v>
      </c>
      <c r="F3524" s="5">
        <v>449000</v>
      </c>
    </row>
    <row r="3525" spans="1:6" x14ac:dyDescent="0.35">
      <c r="A3525" s="1" t="s">
        <v>8323</v>
      </c>
      <c r="B3525" s="1" t="s">
        <v>8324</v>
      </c>
      <c r="C3525" s="1" t="s">
        <v>3247</v>
      </c>
      <c r="D3525">
        <v>1</v>
      </c>
      <c r="E3525" s="5">
        <v>599000</v>
      </c>
      <c r="F3525" s="5">
        <v>599000</v>
      </c>
    </row>
    <row r="3526" spans="1:6" x14ac:dyDescent="0.35">
      <c r="A3526" s="1" t="s">
        <v>8325</v>
      </c>
      <c r="B3526" s="1" t="s">
        <v>8324</v>
      </c>
      <c r="C3526" s="1" t="s">
        <v>2396</v>
      </c>
      <c r="D3526">
        <v>2</v>
      </c>
      <c r="E3526" s="5">
        <v>49000</v>
      </c>
      <c r="F3526" s="5">
        <v>98000</v>
      </c>
    </row>
    <row r="3527" spans="1:6" x14ac:dyDescent="0.35">
      <c r="A3527" s="1" t="s">
        <v>8326</v>
      </c>
      <c r="B3527" s="1" t="s">
        <v>8324</v>
      </c>
      <c r="C3527" s="1" t="s">
        <v>2803</v>
      </c>
      <c r="D3527">
        <v>3</v>
      </c>
      <c r="E3527" s="5">
        <v>99000</v>
      </c>
      <c r="F3527" s="5">
        <v>297000</v>
      </c>
    </row>
    <row r="3528" spans="1:6" x14ac:dyDescent="0.35">
      <c r="A3528" s="1" t="s">
        <v>8327</v>
      </c>
      <c r="B3528" s="1" t="s">
        <v>8328</v>
      </c>
      <c r="C3528" s="1" t="s">
        <v>2603</v>
      </c>
      <c r="D3528">
        <v>1</v>
      </c>
      <c r="E3528" s="5">
        <v>179000</v>
      </c>
      <c r="F3528" s="5">
        <v>179000</v>
      </c>
    </row>
    <row r="3529" spans="1:6" x14ac:dyDescent="0.35">
      <c r="A3529" s="1" t="s">
        <v>8329</v>
      </c>
      <c r="B3529" s="1" t="s">
        <v>8328</v>
      </c>
      <c r="C3529" s="1" t="s">
        <v>2731</v>
      </c>
      <c r="D3529">
        <v>1</v>
      </c>
      <c r="E3529" s="5">
        <v>149000</v>
      </c>
      <c r="F3529" s="5">
        <v>149000</v>
      </c>
    </row>
    <row r="3530" spans="1:6" x14ac:dyDescent="0.35">
      <c r="A3530" s="1" t="s">
        <v>8330</v>
      </c>
      <c r="B3530" s="1" t="s">
        <v>8331</v>
      </c>
      <c r="C3530" s="1" t="s">
        <v>2692</v>
      </c>
      <c r="D3530">
        <v>1</v>
      </c>
      <c r="E3530" s="5">
        <v>549000</v>
      </c>
      <c r="F3530" s="5">
        <v>549000</v>
      </c>
    </row>
    <row r="3531" spans="1:6" x14ac:dyDescent="0.35">
      <c r="A3531" s="1" t="s">
        <v>8332</v>
      </c>
      <c r="B3531" s="1" t="s">
        <v>8331</v>
      </c>
      <c r="C3531" s="1" t="s">
        <v>3454</v>
      </c>
      <c r="D3531">
        <v>1</v>
      </c>
      <c r="E3531" s="5">
        <v>199000</v>
      </c>
      <c r="F3531" s="5">
        <v>199000</v>
      </c>
    </row>
    <row r="3532" spans="1:6" x14ac:dyDescent="0.35">
      <c r="A3532" s="1" t="s">
        <v>8333</v>
      </c>
      <c r="B3532" s="1" t="s">
        <v>8331</v>
      </c>
      <c r="C3532" s="1" t="s">
        <v>3346</v>
      </c>
      <c r="D3532">
        <v>1</v>
      </c>
      <c r="E3532" s="5">
        <v>399000</v>
      </c>
      <c r="F3532" s="5">
        <v>399000</v>
      </c>
    </row>
    <row r="3533" spans="1:6" x14ac:dyDescent="0.35">
      <c r="A3533" s="1" t="s">
        <v>8334</v>
      </c>
      <c r="B3533" s="1" t="s">
        <v>8335</v>
      </c>
      <c r="C3533" s="1" t="s">
        <v>3948</v>
      </c>
      <c r="D3533">
        <v>3</v>
      </c>
      <c r="E3533" s="5">
        <v>449000</v>
      </c>
      <c r="F3533" s="5">
        <v>1347000</v>
      </c>
    </row>
    <row r="3534" spans="1:6" x14ac:dyDescent="0.35">
      <c r="A3534" s="1" t="s">
        <v>8336</v>
      </c>
      <c r="B3534" s="1" t="s">
        <v>8335</v>
      </c>
      <c r="C3534" s="1" t="s">
        <v>2405</v>
      </c>
      <c r="D3534">
        <v>1</v>
      </c>
      <c r="E3534" s="5">
        <v>179000</v>
      </c>
      <c r="F3534" s="5">
        <v>179000</v>
      </c>
    </row>
    <row r="3535" spans="1:6" x14ac:dyDescent="0.35">
      <c r="A3535" s="1" t="s">
        <v>8337</v>
      </c>
      <c r="B3535" s="1" t="s">
        <v>8335</v>
      </c>
      <c r="C3535" s="1" t="s">
        <v>2421</v>
      </c>
      <c r="D3535">
        <v>1</v>
      </c>
      <c r="E3535" s="5">
        <v>249000</v>
      </c>
      <c r="F3535" s="5">
        <v>249000</v>
      </c>
    </row>
    <row r="3536" spans="1:6" x14ac:dyDescent="0.35">
      <c r="A3536" s="1" t="s">
        <v>8338</v>
      </c>
      <c r="B3536" s="1" t="s">
        <v>8339</v>
      </c>
      <c r="C3536" s="1" t="s">
        <v>3895</v>
      </c>
      <c r="D3536">
        <v>2</v>
      </c>
      <c r="E3536" s="5">
        <v>59000</v>
      </c>
      <c r="F3536" s="5">
        <v>118000</v>
      </c>
    </row>
    <row r="3537" spans="1:6" x14ac:dyDescent="0.35">
      <c r="A3537" s="1" t="s">
        <v>8340</v>
      </c>
      <c r="B3537" s="1" t="s">
        <v>8341</v>
      </c>
      <c r="C3537" s="1" t="s">
        <v>2924</v>
      </c>
      <c r="D3537">
        <v>1</v>
      </c>
      <c r="E3537" s="5">
        <v>449000</v>
      </c>
      <c r="F3537" s="5">
        <v>449000</v>
      </c>
    </row>
    <row r="3538" spans="1:6" x14ac:dyDescent="0.35">
      <c r="A3538" s="1" t="s">
        <v>8342</v>
      </c>
      <c r="B3538" s="1" t="s">
        <v>8343</v>
      </c>
      <c r="C3538" s="1" t="s">
        <v>2612</v>
      </c>
      <c r="D3538">
        <v>1</v>
      </c>
      <c r="E3538" s="5">
        <v>149000</v>
      </c>
      <c r="F3538" s="5">
        <v>149000</v>
      </c>
    </row>
    <row r="3539" spans="1:6" x14ac:dyDescent="0.35">
      <c r="A3539" s="1" t="s">
        <v>8344</v>
      </c>
      <c r="B3539" s="1" t="s">
        <v>8343</v>
      </c>
      <c r="C3539" s="1" t="s">
        <v>4230</v>
      </c>
      <c r="D3539">
        <v>1</v>
      </c>
      <c r="E3539" s="5">
        <v>449000</v>
      </c>
      <c r="F3539" s="5">
        <v>449000</v>
      </c>
    </row>
    <row r="3540" spans="1:6" x14ac:dyDescent="0.35">
      <c r="A3540" s="1" t="s">
        <v>8345</v>
      </c>
      <c r="B3540" s="1" t="s">
        <v>8346</v>
      </c>
      <c r="C3540" s="1" t="s">
        <v>2527</v>
      </c>
      <c r="D3540">
        <v>1</v>
      </c>
      <c r="E3540" s="5">
        <v>279000</v>
      </c>
      <c r="F3540" s="5">
        <v>279000</v>
      </c>
    </row>
    <row r="3541" spans="1:6" x14ac:dyDescent="0.35">
      <c r="A3541" s="1" t="s">
        <v>8347</v>
      </c>
      <c r="B3541" s="1" t="s">
        <v>8348</v>
      </c>
      <c r="C3541" s="1" t="s">
        <v>2565</v>
      </c>
      <c r="D3541">
        <v>1</v>
      </c>
      <c r="E3541" s="5">
        <v>69000</v>
      </c>
      <c r="F3541" s="5">
        <v>69000</v>
      </c>
    </row>
    <row r="3542" spans="1:6" x14ac:dyDescent="0.35">
      <c r="A3542" s="1" t="s">
        <v>8349</v>
      </c>
      <c r="B3542" s="1" t="s">
        <v>8348</v>
      </c>
      <c r="C3542" s="1" t="s">
        <v>3241</v>
      </c>
      <c r="D3542">
        <v>2</v>
      </c>
      <c r="E3542" s="5">
        <v>549000</v>
      </c>
      <c r="F3542" s="5">
        <v>1098000</v>
      </c>
    </row>
    <row r="3543" spans="1:6" x14ac:dyDescent="0.35">
      <c r="A3543" s="1" t="s">
        <v>8350</v>
      </c>
      <c r="B3543" s="1" t="s">
        <v>8351</v>
      </c>
      <c r="C3543" s="1" t="s">
        <v>3132</v>
      </c>
      <c r="D3543">
        <v>1</v>
      </c>
      <c r="E3543" s="5">
        <v>229000</v>
      </c>
      <c r="F3543" s="5">
        <v>229000</v>
      </c>
    </row>
    <row r="3544" spans="1:6" x14ac:dyDescent="0.35">
      <c r="A3544" s="1" t="s">
        <v>8352</v>
      </c>
      <c r="B3544" s="1" t="s">
        <v>8351</v>
      </c>
      <c r="C3544" s="1" t="s">
        <v>2940</v>
      </c>
      <c r="D3544">
        <v>1</v>
      </c>
      <c r="E3544" s="5">
        <v>149000</v>
      </c>
      <c r="F3544" s="5">
        <v>149000</v>
      </c>
    </row>
    <row r="3545" spans="1:6" x14ac:dyDescent="0.35">
      <c r="A3545" s="1" t="s">
        <v>8353</v>
      </c>
      <c r="B3545" s="1" t="s">
        <v>8354</v>
      </c>
      <c r="C3545" s="1" t="s">
        <v>2738</v>
      </c>
      <c r="D3545">
        <v>1</v>
      </c>
      <c r="E3545" s="5">
        <v>59000</v>
      </c>
      <c r="F3545" s="5">
        <v>59000</v>
      </c>
    </row>
    <row r="3546" spans="1:6" x14ac:dyDescent="0.35">
      <c r="A3546" s="1" t="s">
        <v>8355</v>
      </c>
      <c r="B3546" s="1" t="s">
        <v>8354</v>
      </c>
      <c r="C3546" s="1" t="s">
        <v>2524</v>
      </c>
      <c r="D3546">
        <v>3</v>
      </c>
      <c r="E3546" s="5">
        <v>79000</v>
      </c>
      <c r="F3546" s="5">
        <v>237000</v>
      </c>
    </row>
    <row r="3547" spans="1:6" x14ac:dyDescent="0.35">
      <c r="A3547" s="1" t="s">
        <v>8356</v>
      </c>
      <c r="B3547" s="1" t="s">
        <v>8357</v>
      </c>
      <c r="C3547" s="1" t="s">
        <v>2492</v>
      </c>
      <c r="D3547">
        <v>3</v>
      </c>
      <c r="E3547" s="5">
        <v>59000</v>
      </c>
      <c r="F3547" s="5">
        <v>177000</v>
      </c>
    </row>
    <row r="3548" spans="1:6" x14ac:dyDescent="0.35">
      <c r="A3548" s="1" t="s">
        <v>8358</v>
      </c>
      <c r="B3548" s="1" t="s">
        <v>8359</v>
      </c>
      <c r="C3548" s="1" t="s">
        <v>2911</v>
      </c>
      <c r="D3548">
        <v>1</v>
      </c>
      <c r="E3548" s="5">
        <v>329000</v>
      </c>
      <c r="F3548" s="5">
        <v>329000</v>
      </c>
    </row>
    <row r="3549" spans="1:6" x14ac:dyDescent="0.35">
      <c r="A3549" s="1" t="s">
        <v>8360</v>
      </c>
      <c r="B3549" s="1" t="s">
        <v>8361</v>
      </c>
      <c r="C3549" s="1" t="s">
        <v>3689</v>
      </c>
      <c r="D3549">
        <v>1</v>
      </c>
      <c r="E3549" s="5">
        <v>499000</v>
      </c>
      <c r="F3549" s="5">
        <v>499000</v>
      </c>
    </row>
    <row r="3550" spans="1:6" x14ac:dyDescent="0.35">
      <c r="A3550" s="1" t="s">
        <v>8362</v>
      </c>
      <c r="B3550" s="1" t="s">
        <v>8361</v>
      </c>
      <c r="C3550" s="1" t="s">
        <v>3454</v>
      </c>
      <c r="D3550">
        <v>1</v>
      </c>
      <c r="E3550" s="5">
        <v>199000</v>
      </c>
      <c r="F3550" s="5">
        <v>199000</v>
      </c>
    </row>
    <row r="3551" spans="1:6" x14ac:dyDescent="0.35">
      <c r="A3551" s="1" t="s">
        <v>8363</v>
      </c>
      <c r="B3551" s="1" t="s">
        <v>8364</v>
      </c>
      <c r="C3551" s="1" t="s">
        <v>2606</v>
      </c>
      <c r="D3551">
        <v>1</v>
      </c>
      <c r="E3551" s="5">
        <v>499000</v>
      </c>
      <c r="F3551" s="5">
        <v>499000</v>
      </c>
    </row>
    <row r="3552" spans="1:6" x14ac:dyDescent="0.35">
      <c r="A3552" s="1" t="s">
        <v>8365</v>
      </c>
      <c r="B3552" s="1" t="s">
        <v>8366</v>
      </c>
      <c r="C3552" s="1" t="s">
        <v>2387</v>
      </c>
      <c r="D3552">
        <v>1</v>
      </c>
      <c r="E3552" s="5">
        <v>599000</v>
      </c>
      <c r="F3552" s="5">
        <v>599000</v>
      </c>
    </row>
    <row r="3553" spans="1:6" x14ac:dyDescent="0.35">
      <c r="A3553" s="1" t="s">
        <v>8367</v>
      </c>
      <c r="B3553" s="1" t="s">
        <v>8368</v>
      </c>
      <c r="C3553" s="1" t="s">
        <v>3406</v>
      </c>
      <c r="D3553">
        <v>1</v>
      </c>
      <c r="E3553" s="5">
        <v>299000</v>
      </c>
      <c r="F3553" s="5">
        <v>299000</v>
      </c>
    </row>
    <row r="3554" spans="1:6" x14ac:dyDescent="0.35">
      <c r="A3554" s="1" t="s">
        <v>8369</v>
      </c>
      <c r="B3554" s="1" t="s">
        <v>8368</v>
      </c>
      <c r="C3554" s="1" t="s">
        <v>3536</v>
      </c>
      <c r="D3554">
        <v>3</v>
      </c>
      <c r="E3554" s="5">
        <v>119000</v>
      </c>
      <c r="F3554" s="5">
        <v>357000</v>
      </c>
    </row>
    <row r="3555" spans="1:6" x14ac:dyDescent="0.35">
      <c r="A3555" s="1" t="s">
        <v>8370</v>
      </c>
      <c r="B3555" s="1" t="s">
        <v>8368</v>
      </c>
      <c r="C3555" s="1" t="s">
        <v>2898</v>
      </c>
      <c r="D3555">
        <v>1</v>
      </c>
      <c r="E3555" s="5">
        <v>49000</v>
      </c>
      <c r="F3555" s="5">
        <v>49000</v>
      </c>
    </row>
    <row r="3556" spans="1:6" x14ac:dyDescent="0.35">
      <c r="A3556" s="1" t="s">
        <v>8371</v>
      </c>
      <c r="B3556" s="1" t="s">
        <v>8372</v>
      </c>
      <c r="C3556" s="1" t="s">
        <v>3269</v>
      </c>
      <c r="D3556">
        <v>1</v>
      </c>
      <c r="E3556" s="5">
        <v>79000</v>
      </c>
      <c r="F3556" s="5">
        <v>79000</v>
      </c>
    </row>
    <row r="3557" spans="1:6" x14ac:dyDescent="0.35">
      <c r="A3557" s="1" t="s">
        <v>8373</v>
      </c>
      <c r="B3557" s="1" t="s">
        <v>8374</v>
      </c>
      <c r="C3557" s="1" t="s">
        <v>2392</v>
      </c>
      <c r="D3557">
        <v>2</v>
      </c>
      <c r="E3557" s="5">
        <v>329000</v>
      </c>
      <c r="F3557" s="5">
        <v>658000</v>
      </c>
    </row>
    <row r="3558" spans="1:6" x14ac:dyDescent="0.35">
      <c r="A3558" s="1" t="s">
        <v>8375</v>
      </c>
      <c r="B3558" s="1" t="s">
        <v>8374</v>
      </c>
      <c r="C3558" s="1" t="s">
        <v>2441</v>
      </c>
      <c r="D3558">
        <v>2</v>
      </c>
      <c r="E3558" s="5">
        <v>599000</v>
      </c>
      <c r="F3558" s="5">
        <v>1198000</v>
      </c>
    </row>
    <row r="3559" spans="1:6" x14ac:dyDescent="0.35">
      <c r="A3559" s="1" t="s">
        <v>8376</v>
      </c>
      <c r="B3559" s="1" t="s">
        <v>8377</v>
      </c>
      <c r="C3559" s="1" t="s">
        <v>2838</v>
      </c>
      <c r="D3559">
        <v>1</v>
      </c>
      <c r="E3559" s="5">
        <v>129000</v>
      </c>
      <c r="F3559" s="5">
        <v>129000</v>
      </c>
    </row>
    <row r="3560" spans="1:6" x14ac:dyDescent="0.35">
      <c r="A3560" s="1" t="s">
        <v>8378</v>
      </c>
      <c r="B3560" s="1" t="s">
        <v>8377</v>
      </c>
      <c r="C3560" s="1" t="s">
        <v>4266</v>
      </c>
      <c r="D3560">
        <v>1</v>
      </c>
      <c r="E3560" s="5">
        <v>149000</v>
      </c>
      <c r="F3560" s="5">
        <v>149000</v>
      </c>
    </row>
    <row r="3561" spans="1:6" x14ac:dyDescent="0.35">
      <c r="A3561" s="1" t="s">
        <v>8379</v>
      </c>
      <c r="B3561" s="1" t="s">
        <v>8380</v>
      </c>
      <c r="C3561" s="1" t="s">
        <v>3145</v>
      </c>
      <c r="D3561">
        <v>1</v>
      </c>
      <c r="E3561" s="5">
        <v>79000</v>
      </c>
      <c r="F3561" s="5">
        <v>79000</v>
      </c>
    </row>
    <row r="3562" spans="1:6" x14ac:dyDescent="0.35">
      <c r="A3562" s="1" t="s">
        <v>8381</v>
      </c>
      <c r="B3562" s="1" t="s">
        <v>8380</v>
      </c>
      <c r="C3562" s="1" t="s">
        <v>3280</v>
      </c>
      <c r="D3562">
        <v>1</v>
      </c>
      <c r="E3562" s="5">
        <v>199000</v>
      </c>
      <c r="F3562" s="5">
        <v>199000</v>
      </c>
    </row>
    <row r="3563" spans="1:6" x14ac:dyDescent="0.35">
      <c r="A3563" s="1" t="s">
        <v>8382</v>
      </c>
      <c r="B3563" s="1" t="s">
        <v>8380</v>
      </c>
      <c r="C3563" s="1" t="s">
        <v>2814</v>
      </c>
      <c r="D3563">
        <v>1</v>
      </c>
      <c r="E3563" s="5">
        <v>149000</v>
      </c>
      <c r="F3563" s="5">
        <v>149000</v>
      </c>
    </row>
    <row r="3564" spans="1:6" x14ac:dyDescent="0.35">
      <c r="A3564" s="1" t="s">
        <v>8383</v>
      </c>
      <c r="B3564" s="1" t="s">
        <v>8384</v>
      </c>
      <c r="C3564" s="1" t="s">
        <v>2475</v>
      </c>
      <c r="D3564">
        <v>1</v>
      </c>
      <c r="E3564" s="5">
        <v>249000</v>
      </c>
      <c r="F3564" s="5">
        <v>249000</v>
      </c>
    </row>
    <row r="3565" spans="1:6" x14ac:dyDescent="0.35">
      <c r="A3565" s="1" t="s">
        <v>8385</v>
      </c>
      <c r="B3565" s="1" t="s">
        <v>8386</v>
      </c>
      <c r="C3565" s="1" t="s">
        <v>3098</v>
      </c>
      <c r="D3565">
        <v>1</v>
      </c>
      <c r="E3565" s="5">
        <v>299000</v>
      </c>
      <c r="F3565" s="5">
        <v>299000</v>
      </c>
    </row>
    <row r="3566" spans="1:6" x14ac:dyDescent="0.35">
      <c r="A3566" s="1" t="s">
        <v>8387</v>
      </c>
      <c r="B3566" s="1" t="s">
        <v>8386</v>
      </c>
      <c r="C3566" s="1" t="s">
        <v>2883</v>
      </c>
      <c r="D3566">
        <v>2</v>
      </c>
      <c r="E3566" s="5">
        <v>69000</v>
      </c>
      <c r="F3566" s="5">
        <v>138000</v>
      </c>
    </row>
    <row r="3567" spans="1:6" x14ac:dyDescent="0.35">
      <c r="A3567" s="1" t="s">
        <v>8388</v>
      </c>
      <c r="B3567" s="1" t="s">
        <v>8389</v>
      </c>
      <c r="C3567" s="1" t="s">
        <v>3396</v>
      </c>
      <c r="D3567">
        <v>1</v>
      </c>
      <c r="E3567" s="5">
        <v>129000</v>
      </c>
      <c r="F3567" s="5">
        <v>129000</v>
      </c>
    </row>
    <row r="3568" spans="1:6" x14ac:dyDescent="0.35">
      <c r="A3568" s="1" t="s">
        <v>8390</v>
      </c>
      <c r="B3568" s="1" t="s">
        <v>8389</v>
      </c>
      <c r="C3568" s="1" t="s">
        <v>2680</v>
      </c>
      <c r="D3568">
        <v>1</v>
      </c>
      <c r="E3568" s="5">
        <v>279000</v>
      </c>
      <c r="F3568" s="5">
        <v>279000</v>
      </c>
    </row>
    <row r="3569" spans="1:6" x14ac:dyDescent="0.35">
      <c r="A3569" s="1" t="s">
        <v>8391</v>
      </c>
      <c r="B3569" s="1" t="s">
        <v>8389</v>
      </c>
      <c r="C3569" s="1" t="s">
        <v>3883</v>
      </c>
      <c r="D3569">
        <v>1</v>
      </c>
      <c r="E3569" s="5">
        <v>49000</v>
      </c>
      <c r="F3569" s="5">
        <v>49000</v>
      </c>
    </row>
    <row r="3570" spans="1:6" x14ac:dyDescent="0.35">
      <c r="A3570" s="1" t="s">
        <v>8392</v>
      </c>
      <c r="B3570" s="1" t="s">
        <v>8393</v>
      </c>
      <c r="C3570" s="1" t="s">
        <v>3522</v>
      </c>
      <c r="D3570">
        <v>3</v>
      </c>
      <c r="E3570" s="5">
        <v>249000</v>
      </c>
      <c r="F3570" s="5">
        <v>747000</v>
      </c>
    </row>
    <row r="3571" spans="1:6" x14ac:dyDescent="0.35">
      <c r="A3571" s="1" t="s">
        <v>8394</v>
      </c>
      <c r="B3571" s="1" t="s">
        <v>8393</v>
      </c>
      <c r="C3571" s="1" t="s">
        <v>2838</v>
      </c>
      <c r="D3571">
        <v>1</v>
      </c>
      <c r="E3571" s="5">
        <v>129000</v>
      </c>
      <c r="F3571" s="5">
        <v>129000</v>
      </c>
    </row>
    <row r="3572" spans="1:6" x14ac:dyDescent="0.35">
      <c r="A3572" s="1" t="s">
        <v>8395</v>
      </c>
      <c r="B3572" s="1" t="s">
        <v>8393</v>
      </c>
      <c r="C3572" s="1" t="s">
        <v>2977</v>
      </c>
      <c r="D3572">
        <v>1</v>
      </c>
      <c r="E3572" s="5">
        <v>599000</v>
      </c>
      <c r="F3572" s="5">
        <v>599000</v>
      </c>
    </row>
    <row r="3573" spans="1:6" x14ac:dyDescent="0.35">
      <c r="A3573" s="1" t="s">
        <v>8396</v>
      </c>
      <c r="B3573" s="1" t="s">
        <v>8397</v>
      </c>
      <c r="C3573" s="1" t="s">
        <v>2890</v>
      </c>
      <c r="D3573">
        <v>1</v>
      </c>
      <c r="E3573" s="5">
        <v>129000</v>
      </c>
      <c r="F3573" s="5">
        <v>129000</v>
      </c>
    </row>
    <row r="3574" spans="1:6" x14ac:dyDescent="0.35">
      <c r="A3574" s="1" t="s">
        <v>8398</v>
      </c>
      <c r="B3574" s="1" t="s">
        <v>8397</v>
      </c>
      <c r="C3574" s="1" t="s">
        <v>3568</v>
      </c>
      <c r="D3574">
        <v>1</v>
      </c>
      <c r="E3574" s="5">
        <v>79000</v>
      </c>
      <c r="F3574" s="5">
        <v>79000</v>
      </c>
    </row>
    <row r="3575" spans="1:6" x14ac:dyDescent="0.35">
      <c r="A3575" s="1" t="s">
        <v>8399</v>
      </c>
      <c r="B3575" s="1" t="s">
        <v>8400</v>
      </c>
      <c r="C3575" s="1" t="s">
        <v>3136</v>
      </c>
      <c r="D3575">
        <v>1</v>
      </c>
      <c r="E3575" s="5">
        <v>119000</v>
      </c>
      <c r="F3575" s="5">
        <v>119000</v>
      </c>
    </row>
    <row r="3576" spans="1:6" x14ac:dyDescent="0.35">
      <c r="A3576" s="1" t="s">
        <v>8401</v>
      </c>
      <c r="B3576" s="1" t="s">
        <v>8402</v>
      </c>
      <c r="C3576" s="1" t="s">
        <v>2706</v>
      </c>
      <c r="D3576">
        <v>1</v>
      </c>
      <c r="E3576" s="5">
        <v>59000</v>
      </c>
      <c r="F3576" s="5">
        <v>59000</v>
      </c>
    </row>
    <row r="3577" spans="1:6" x14ac:dyDescent="0.35">
      <c r="A3577" s="1" t="s">
        <v>8403</v>
      </c>
      <c r="B3577" s="1" t="s">
        <v>8404</v>
      </c>
      <c r="C3577" s="1" t="s">
        <v>3069</v>
      </c>
      <c r="D3577">
        <v>2</v>
      </c>
      <c r="E3577" s="5">
        <v>179000</v>
      </c>
      <c r="F3577" s="5">
        <v>358000</v>
      </c>
    </row>
    <row r="3578" spans="1:6" x14ac:dyDescent="0.35">
      <c r="A3578" s="1" t="s">
        <v>8405</v>
      </c>
      <c r="B3578" s="1" t="s">
        <v>8404</v>
      </c>
      <c r="C3578" s="1" t="s">
        <v>3109</v>
      </c>
      <c r="D3578">
        <v>1</v>
      </c>
      <c r="E3578" s="5">
        <v>599000</v>
      </c>
      <c r="F3578" s="5">
        <v>599000</v>
      </c>
    </row>
    <row r="3579" spans="1:6" x14ac:dyDescent="0.35">
      <c r="A3579" s="1" t="s">
        <v>8406</v>
      </c>
      <c r="B3579" s="1" t="s">
        <v>8407</v>
      </c>
      <c r="C3579" s="1" t="s">
        <v>2638</v>
      </c>
      <c r="D3579">
        <v>1</v>
      </c>
      <c r="E3579" s="5">
        <v>179000</v>
      </c>
      <c r="F3579" s="5">
        <v>179000</v>
      </c>
    </row>
    <row r="3580" spans="1:6" x14ac:dyDescent="0.35">
      <c r="A3580" s="1" t="s">
        <v>8408</v>
      </c>
      <c r="B3580" s="1" t="s">
        <v>8407</v>
      </c>
      <c r="C3580" s="1" t="s">
        <v>2548</v>
      </c>
      <c r="D3580">
        <v>1</v>
      </c>
      <c r="E3580" s="5">
        <v>599000</v>
      </c>
      <c r="F3580" s="5">
        <v>599000</v>
      </c>
    </row>
    <row r="3581" spans="1:6" x14ac:dyDescent="0.35">
      <c r="A3581" s="1" t="s">
        <v>8409</v>
      </c>
      <c r="B3581" s="1" t="s">
        <v>8407</v>
      </c>
      <c r="C3581" s="1" t="s">
        <v>2649</v>
      </c>
      <c r="D3581">
        <v>1</v>
      </c>
      <c r="E3581" s="5">
        <v>129000</v>
      </c>
      <c r="F3581" s="5">
        <v>129000</v>
      </c>
    </row>
    <row r="3582" spans="1:6" x14ac:dyDescent="0.35">
      <c r="A3582" s="1" t="s">
        <v>8410</v>
      </c>
      <c r="B3582" s="1" t="s">
        <v>8411</v>
      </c>
      <c r="C3582" s="1" t="s">
        <v>3676</v>
      </c>
      <c r="D3582">
        <v>1</v>
      </c>
      <c r="E3582" s="5">
        <v>449000</v>
      </c>
      <c r="F3582" s="5">
        <v>449000</v>
      </c>
    </row>
    <row r="3583" spans="1:6" x14ac:dyDescent="0.35">
      <c r="A3583" s="1" t="s">
        <v>8412</v>
      </c>
      <c r="B3583" s="1" t="s">
        <v>8413</v>
      </c>
      <c r="C3583" s="1" t="s">
        <v>2570</v>
      </c>
      <c r="D3583">
        <v>1</v>
      </c>
      <c r="E3583" s="5">
        <v>279000</v>
      </c>
      <c r="F3583" s="5">
        <v>279000</v>
      </c>
    </row>
    <row r="3584" spans="1:6" x14ac:dyDescent="0.35">
      <c r="A3584" s="1" t="s">
        <v>8414</v>
      </c>
      <c r="B3584" s="1" t="s">
        <v>8415</v>
      </c>
      <c r="C3584" s="1" t="s">
        <v>2806</v>
      </c>
      <c r="D3584">
        <v>1</v>
      </c>
      <c r="E3584" s="5">
        <v>129000</v>
      </c>
      <c r="F3584" s="5">
        <v>129000</v>
      </c>
    </row>
    <row r="3585" spans="1:6" x14ac:dyDescent="0.35">
      <c r="A3585" s="1" t="s">
        <v>8416</v>
      </c>
      <c r="B3585" s="1" t="s">
        <v>8417</v>
      </c>
      <c r="C3585" s="1" t="s">
        <v>2392</v>
      </c>
      <c r="D3585">
        <v>1</v>
      </c>
      <c r="E3585" s="5">
        <v>329000</v>
      </c>
      <c r="F3585" s="5">
        <v>329000</v>
      </c>
    </row>
    <row r="3586" spans="1:6" x14ac:dyDescent="0.35">
      <c r="A3586" s="1" t="s">
        <v>8418</v>
      </c>
      <c r="B3586" s="1" t="s">
        <v>8419</v>
      </c>
      <c r="C3586" s="1" t="s">
        <v>3388</v>
      </c>
      <c r="D3586">
        <v>1</v>
      </c>
      <c r="E3586" s="5">
        <v>399000</v>
      </c>
      <c r="F3586" s="5">
        <v>399000</v>
      </c>
    </row>
    <row r="3587" spans="1:6" x14ac:dyDescent="0.35">
      <c r="A3587" s="1" t="s">
        <v>8420</v>
      </c>
      <c r="B3587" s="1" t="s">
        <v>8421</v>
      </c>
      <c r="C3587" s="1" t="s">
        <v>2919</v>
      </c>
      <c r="D3587">
        <v>1</v>
      </c>
      <c r="E3587" s="5">
        <v>179000</v>
      </c>
      <c r="F3587" s="5">
        <v>179000</v>
      </c>
    </row>
    <row r="3588" spans="1:6" x14ac:dyDescent="0.35">
      <c r="A3588" s="1" t="s">
        <v>8422</v>
      </c>
      <c r="B3588" s="1" t="s">
        <v>8421</v>
      </c>
      <c r="C3588" s="1" t="s">
        <v>2497</v>
      </c>
      <c r="D3588">
        <v>2</v>
      </c>
      <c r="E3588" s="5">
        <v>549000</v>
      </c>
      <c r="F3588" s="5">
        <v>1098000</v>
      </c>
    </row>
    <row r="3589" spans="1:6" x14ac:dyDescent="0.35">
      <c r="A3589" s="1" t="s">
        <v>8423</v>
      </c>
      <c r="B3589" s="1" t="s">
        <v>8424</v>
      </c>
      <c r="C3589" s="1" t="s">
        <v>3701</v>
      </c>
      <c r="D3589">
        <v>1</v>
      </c>
      <c r="E3589" s="5">
        <v>399000</v>
      </c>
      <c r="F3589" s="5">
        <v>399000</v>
      </c>
    </row>
    <row r="3590" spans="1:6" x14ac:dyDescent="0.35">
      <c r="A3590" s="1" t="s">
        <v>8425</v>
      </c>
      <c r="B3590" s="1" t="s">
        <v>8424</v>
      </c>
      <c r="C3590" s="1" t="s">
        <v>2942</v>
      </c>
      <c r="D3590">
        <v>1</v>
      </c>
      <c r="E3590" s="5">
        <v>149000</v>
      </c>
      <c r="F3590" s="5">
        <v>149000</v>
      </c>
    </row>
    <row r="3591" spans="1:6" x14ac:dyDescent="0.35">
      <c r="A3591" s="1" t="s">
        <v>8426</v>
      </c>
      <c r="B3591" s="1" t="s">
        <v>8427</v>
      </c>
      <c r="C3591" s="1" t="s">
        <v>2715</v>
      </c>
      <c r="D3591">
        <v>1</v>
      </c>
      <c r="E3591" s="5">
        <v>199000</v>
      </c>
      <c r="F3591" s="5">
        <v>199000</v>
      </c>
    </row>
    <row r="3592" spans="1:6" x14ac:dyDescent="0.35">
      <c r="A3592" s="1" t="s">
        <v>8428</v>
      </c>
      <c r="B3592" s="1" t="s">
        <v>8427</v>
      </c>
      <c r="C3592" s="1" t="s">
        <v>2937</v>
      </c>
      <c r="D3592">
        <v>2</v>
      </c>
      <c r="E3592" s="5">
        <v>49000</v>
      </c>
      <c r="F3592" s="5">
        <v>98000</v>
      </c>
    </row>
    <row r="3593" spans="1:6" x14ac:dyDescent="0.35">
      <c r="A3593" s="1" t="s">
        <v>8429</v>
      </c>
      <c r="B3593" s="1" t="s">
        <v>8427</v>
      </c>
      <c r="C3593" s="1" t="s">
        <v>3676</v>
      </c>
      <c r="D3593">
        <v>1</v>
      </c>
      <c r="E3593" s="5">
        <v>449000</v>
      </c>
      <c r="F3593" s="5">
        <v>449000</v>
      </c>
    </row>
    <row r="3594" spans="1:6" x14ac:dyDescent="0.35">
      <c r="A3594" s="1" t="s">
        <v>8430</v>
      </c>
      <c r="B3594" s="1" t="s">
        <v>8431</v>
      </c>
      <c r="C3594" s="1" t="s">
        <v>2542</v>
      </c>
      <c r="D3594">
        <v>1</v>
      </c>
      <c r="E3594" s="5">
        <v>399000</v>
      </c>
      <c r="F3594" s="5">
        <v>399000</v>
      </c>
    </row>
    <row r="3595" spans="1:6" x14ac:dyDescent="0.35">
      <c r="A3595" s="1" t="s">
        <v>8432</v>
      </c>
      <c r="B3595" s="1" t="s">
        <v>8433</v>
      </c>
      <c r="C3595" s="1" t="s">
        <v>2801</v>
      </c>
      <c r="D3595">
        <v>1</v>
      </c>
      <c r="E3595" s="5">
        <v>399000</v>
      </c>
      <c r="F3595" s="5">
        <v>399000</v>
      </c>
    </row>
    <row r="3596" spans="1:6" x14ac:dyDescent="0.35">
      <c r="A3596" s="1" t="s">
        <v>8434</v>
      </c>
      <c r="B3596" s="1" t="s">
        <v>8433</v>
      </c>
      <c r="C3596" s="1" t="s">
        <v>2548</v>
      </c>
      <c r="D3596">
        <v>1</v>
      </c>
      <c r="E3596" s="5">
        <v>599000</v>
      </c>
      <c r="F3596" s="5">
        <v>599000</v>
      </c>
    </row>
    <row r="3597" spans="1:6" x14ac:dyDescent="0.35">
      <c r="A3597" s="1" t="s">
        <v>8435</v>
      </c>
      <c r="B3597" s="1" t="s">
        <v>8436</v>
      </c>
      <c r="C3597" s="1" t="s">
        <v>2720</v>
      </c>
      <c r="D3597">
        <v>1</v>
      </c>
      <c r="E3597" s="5">
        <v>199000</v>
      </c>
      <c r="F3597" s="5">
        <v>199000</v>
      </c>
    </row>
    <row r="3598" spans="1:6" x14ac:dyDescent="0.35">
      <c r="A3598" s="1" t="s">
        <v>8437</v>
      </c>
      <c r="B3598" s="1" t="s">
        <v>8438</v>
      </c>
      <c r="C3598" s="1" t="s">
        <v>4281</v>
      </c>
      <c r="D3598">
        <v>1</v>
      </c>
      <c r="E3598" s="5">
        <v>49000</v>
      </c>
      <c r="F3598" s="5">
        <v>49000</v>
      </c>
    </row>
    <row r="3599" spans="1:6" x14ac:dyDescent="0.35">
      <c r="A3599" s="1" t="s">
        <v>8439</v>
      </c>
      <c r="B3599" s="1" t="s">
        <v>8440</v>
      </c>
      <c r="C3599" s="1" t="s">
        <v>2803</v>
      </c>
      <c r="D3599">
        <v>1</v>
      </c>
      <c r="E3599" s="5">
        <v>99000</v>
      </c>
      <c r="F3599" s="5">
        <v>99000</v>
      </c>
    </row>
    <row r="3600" spans="1:6" x14ac:dyDescent="0.35">
      <c r="A3600" s="1" t="s">
        <v>8441</v>
      </c>
      <c r="B3600" s="1" t="s">
        <v>8440</v>
      </c>
      <c r="C3600" s="1" t="s">
        <v>2480</v>
      </c>
      <c r="D3600">
        <v>1</v>
      </c>
      <c r="E3600" s="5">
        <v>129000</v>
      </c>
      <c r="F3600" s="5">
        <v>129000</v>
      </c>
    </row>
    <row r="3601" spans="1:6" x14ac:dyDescent="0.35">
      <c r="A3601" s="1" t="s">
        <v>8442</v>
      </c>
      <c r="B3601" s="1" t="s">
        <v>8440</v>
      </c>
      <c r="C3601" s="1" t="s">
        <v>2759</v>
      </c>
      <c r="D3601">
        <v>2</v>
      </c>
      <c r="E3601" s="5">
        <v>229000</v>
      </c>
      <c r="F3601" s="5">
        <v>458000</v>
      </c>
    </row>
    <row r="3602" spans="1:6" x14ac:dyDescent="0.35">
      <c r="A3602" s="1" t="s">
        <v>8443</v>
      </c>
      <c r="B3602" s="1" t="s">
        <v>8444</v>
      </c>
      <c r="C3602" s="1" t="s">
        <v>2603</v>
      </c>
      <c r="D3602">
        <v>1</v>
      </c>
      <c r="E3602" s="5">
        <v>179000</v>
      </c>
      <c r="F3602" s="5">
        <v>179000</v>
      </c>
    </row>
    <row r="3603" spans="1:6" x14ac:dyDescent="0.35">
      <c r="A3603" s="1" t="s">
        <v>8445</v>
      </c>
      <c r="B3603" s="1" t="s">
        <v>8444</v>
      </c>
      <c r="C3603" s="1" t="s">
        <v>3701</v>
      </c>
      <c r="D3603">
        <v>1</v>
      </c>
      <c r="E3603" s="5">
        <v>399000</v>
      </c>
      <c r="F3603" s="5">
        <v>399000</v>
      </c>
    </row>
    <row r="3604" spans="1:6" x14ac:dyDescent="0.35">
      <c r="A3604" s="1" t="s">
        <v>8446</v>
      </c>
      <c r="B3604" s="1" t="s">
        <v>8447</v>
      </c>
      <c r="C3604" s="1" t="s">
        <v>4281</v>
      </c>
      <c r="D3604">
        <v>2</v>
      </c>
      <c r="E3604" s="5">
        <v>49000</v>
      </c>
      <c r="F3604" s="5">
        <v>98000</v>
      </c>
    </row>
    <row r="3605" spans="1:6" x14ac:dyDescent="0.35">
      <c r="A3605" s="1" t="s">
        <v>8448</v>
      </c>
      <c r="B3605" s="1" t="s">
        <v>8449</v>
      </c>
      <c r="C3605" s="1" t="s">
        <v>2810</v>
      </c>
      <c r="D3605">
        <v>1</v>
      </c>
      <c r="E3605" s="5">
        <v>329000</v>
      </c>
      <c r="F3605" s="5">
        <v>329000</v>
      </c>
    </row>
    <row r="3606" spans="1:6" x14ac:dyDescent="0.35">
      <c r="A3606" s="1" t="s">
        <v>8450</v>
      </c>
      <c r="B3606" s="1" t="s">
        <v>8449</v>
      </c>
      <c r="C3606" s="1" t="s">
        <v>2585</v>
      </c>
      <c r="D3606">
        <v>1</v>
      </c>
      <c r="E3606" s="5">
        <v>499000</v>
      </c>
      <c r="F3606" s="5">
        <v>499000</v>
      </c>
    </row>
    <row r="3607" spans="1:6" x14ac:dyDescent="0.35">
      <c r="A3607" s="1" t="s">
        <v>8451</v>
      </c>
      <c r="B3607" s="1" t="s">
        <v>8452</v>
      </c>
      <c r="C3607" s="1" t="s">
        <v>2565</v>
      </c>
      <c r="D3607">
        <v>1</v>
      </c>
      <c r="E3607" s="5">
        <v>69000</v>
      </c>
      <c r="F3607" s="5">
        <v>69000</v>
      </c>
    </row>
    <row r="3608" spans="1:6" x14ac:dyDescent="0.35">
      <c r="A3608" s="1" t="s">
        <v>8453</v>
      </c>
      <c r="B3608" s="1" t="s">
        <v>8452</v>
      </c>
      <c r="C3608" s="1" t="s">
        <v>2836</v>
      </c>
      <c r="D3608">
        <v>1</v>
      </c>
      <c r="E3608" s="5">
        <v>279000</v>
      </c>
      <c r="F3608" s="5">
        <v>279000</v>
      </c>
    </row>
    <row r="3609" spans="1:6" x14ac:dyDescent="0.35">
      <c r="A3609" s="1" t="s">
        <v>8454</v>
      </c>
      <c r="B3609" s="1" t="s">
        <v>8452</v>
      </c>
      <c r="C3609" s="1" t="s">
        <v>2683</v>
      </c>
      <c r="D3609">
        <v>1</v>
      </c>
      <c r="E3609" s="5">
        <v>59000</v>
      </c>
      <c r="F3609" s="5">
        <v>59000</v>
      </c>
    </row>
    <row r="3610" spans="1:6" x14ac:dyDescent="0.35">
      <c r="A3610" s="1" t="s">
        <v>8455</v>
      </c>
      <c r="B3610" s="1" t="s">
        <v>8456</v>
      </c>
      <c r="C3610" s="1" t="s">
        <v>2706</v>
      </c>
      <c r="D3610">
        <v>1</v>
      </c>
      <c r="E3610" s="5">
        <v>59000</v>
      </c>
      <c r="F3610" s="5">
        <v>59000</v>
      </c>
    </row>
    <row r="3611" spans="1:6" x14ac:dyDescent="0.35">
      <c r="A3611" s="1" t="s">
        <v>8457</v>
      </c>
      <c r="B3611" s="1" t="s">
        <v>8456</v>
      </c>
      <c r="C3611" s="1" t="s">
        <v>2685</v>
      </c>
      <c r="D3611">
        <v>1</v>
      </c>
      <c r="E3611" s="5">
        <v>199000</v>
      </c>
      <c r="F3611" s="5">
        <v>199000</v>
      </c>
    </row>
    <row r="3612" spans="1:6" x14ac:dyDescent="0.35">
      <c r="A3612" s="1" t="s">
        <v>8458</v>
      </c>
      <c r="B3612" s="1" t="s">
        <v>8456</v>
      </c>
      <c r="C3612" s="1" t="s">
        <v>2408</v>
      </c>
      <c r="D3612">
        <v>1</v>
      </c>
      <c r="E3612" s="5">
        <v>349000</v>
      </c>
      <c r="F3612" s="5">
        <v>349000</v>
      </c>
    </row>
    <row r="3613" spans="1:6" x14ac:dyDescent="0.35">
      <c r="A3613" s="1" t="s">
        <v>8459</v>
      </c>
      <c r="B3613" s="1" t="s">
        <v>8460</v>
      </c>
      <c r="C3613" s="1" t="s">
        <v>2765</v>
      </c>
      <c r="D3613">
        <v>1</v>
      </c>
      <c r="E3613" s="5">
        <v>329000</v>
      </c>
      <c r="F3613" s="5">
        <v>329000</v>
      </c>
    </row>
    <row r="3614" spans="1:6" x14ac:dyDescent="0.35">
      <c r="A3614" s="1" t="s">
        <v>8461</v>
      </c>
      <c r="B3614" s="1" t="s">
        <v>8460</v>
      </c>
      <c r="C3614" s="1" t="s">
        <v>2967</v>
      </c>
      <c r="D3614">
        <v>1</v>
      </c>
      <c r="E3614" s="5">
        <v>49000</v>
      </c>
      <c r="F3614" s="5">
        <v>49000</v>
      </c>
    </row>
    <row r="3615" spans="1:6" x14ac:dyDescent="0.35">
      <c r="A3615" s="1" t="s">
        <v>8462</v>
      </c>
      <c r="B3615" s="1" t="s">
        <v>8463</v>
      </c>
      <c r="C3615" s="1" t="s">
        <v>3109</v>
      </c>
      <c r="D3615">
        <v>2</v>
      </c>
      <c r="E3615" s="5">
        <v>599000</v>
      </c>
      <c r="F3615" s="5">
        <v>1198000</v>
      </c>
    </row>
    <row r="3616" spans="1:6" x14ac:dyDescent="0.35">
      <c r="A3616" s="1" t="s">
        <v>8464</v>
      </c>
      <c r="B3616" s="1" t="s">
        <v>8465</v>
      </c>
      <c r="C3616" s="1" t="s">
        <v>2680</v>
      </c>
      <c r="D3616">
        <v>2</v>
      </c>
      <c r="E3616" s="5">
        <v>279000</v>
      </c>
      <c r="F3616" s="5">
        <v>558000</v>
      </c>
    </row>
    <row r="3617" spans="1:6" x14ac:dyDescent="0.35">
      <c r="A3617" s="1" t="s">
        <v>8466</v>
      </c>
      <c r="B3617" s="1" t="s">
        <v>8465</v>
      </c>
      <c r="C3617" s="1" t="s">
        <v>2967</v>
      </c>
      <c r="D3617">
        <v>1</v>
      </c>
      <c r="E3617" s="5">
        <v>49000</v>
      </c>
      <c r="F3617" s="5">
        <v>49000</v>
      </c>
    </row>
    <row r="3618" spans="1:6" x14ac:dyDescent="0.35">
      <c r="A3618" s="1" t="s">
        <v>8467</v>
      </c>
      <c r="B3618" s="1" t="s">
        <v>8468</v>
      </c>
      <c r="C3618" s="1" t="s">
        <v>3112</v>
      </c>
      <c r="D3618">
        <v>1</v>
      </c>
      <c r="E3618" s="5">
        <v>499000</v>
      </c>
      <c r="F3618" s="5">
        <v>499000</v>
      </c>
    </row>
    <row r="3619" spans="1:6" x14ac:dyDescent="0.35">
      <c r="A3619" s="1" t="s">
        <v>8469</v>
      </c>
      <c r="B3619" s="1" t="s">
        <v>8468</v>
      </c>
      <c r="C3619" s="1" t="s">
        <v>2866</v>
      </c>
      <c r="D3619">
        <v>1</v>
      </c>
      <c r="E3619" s="5">
        <v>199000</v>
      </c>
      <c r="F3619" s="5">
        <v>199000</v>
      </c>
    </row>
    <row r="3620" spans="1:6" x14ac:dyDescent="0.35">
      <c r="A3620" s="1" t="s">
        <v>8470</v>
      </c>
      <c r="B3620" s="1" t="s">
        <v>8471</v>
      </c>
      <c r="C3620" s="1" t="s">
        <v>3823</v>
      </c>
      <c r="D3620">
        <v>2</v>
      </c>
      <c r="E3620" s="5">
        <v>399000</v>
      </c>
      <c r="F3620" s="5">
        <v>798000</v>
      </c>
    </row>
    <row r="3621" spans="1:6" x14ac:dyDescent="0.35">
      <c r="A3621" s="1" t="s">
        <v>8472</v>
      </c>
      <c r="B3621" s="1" t="s">
        <v>8473</v>
      </c>
      <c r="C3621" s="1" t="s">
        <v>3049</v>
      </c>
      <c r="D3621">
        <v>1</v>
      </c>
      <c r="E3621" s="5">
        <v>129000</v>
      </c>
      <c r="F3621" s="5">
        <v>129000</v>
      </c>
    </row>
    <row r="3622" spans="1:6" x14ac:dyDescent="0.35">
      <c r="A3622" s="1" t="s">
        <v>8474</v>
      </c>
      <c r="B3622" s="1" t="s">
        <v>8475</v>
      </c>
      <c r="C3622" s="1" t="s">
        <v>3410</v>
      </c>
      <c r="D3622">
        <v>1</v>
      </c>
      <c r="E3622" s="5">
        <v>69000</v>
      </c>
      <c r="F3622" s="5">
        <v>69000</v>
      </c>
    </row>
    <row r="3623" spans="1:6" x14ac:dyDescent="0.35">
      <c r="A3623" s="1" t="s">
        <v>8476</v>
      </c>
      <c r="B3623" s="1" t="s">
        <v>8475</v>
      </c>
      <c r="C3623" s="1" t="s">
        <v>3369</v>
      </c>
      <c r="D3623">
        <v>1</v>
      </c>
      <c r="E3623" s="5">
        <v>549000</v>
      </c>
      <c r="F3623" s="5">
        <v>549000</v>
      </c>
    </row>
    <row r="3624" spans="1:6" x14ac:dyDescent="0.35">
      <c r="A3624" s="1" t="s">
        <v>8477</v>
      </c>
      <c r="B3624" s="1" t="s">
        <v>8478</v>
      </c>
      <c r="C3624" s="1" t="s">
        <v>2866</v>
      </c>
      <c r="D3624">
        <v>1</v>
      </c>
      <c r="E3624" s="5">
        <v>199000</v>
      </c>
      <c r="F3624" s="5">
        <v>199000</v>
      </c>
    </row>
    <row r="3625" spans="1:6" x14ac:dyDescent="0.35">
      <c r="A3625" s="1" t="s">
        <v>8479</v>
      </c>
      <c r="B3625" s="1" t="s">
        <v>8480</v>
      </c>
      <c r="C3625" s="1" t="s">
        <v>2642</v>
      </c>
      <c r="D3625">
        <v>3</v>
      </c>
      <c r="E3625" s="5">
        <v>329000</v>
      </c>
      <c r="F3625" s="5">
        <v>987000</v>
      </c>
    </row>
    <row r="3626" spans="1:6" x14ac:dyDescent="0.35">
      <c r="A3626" s="1" t="s">
        <v>8481</v>
      </c>
      <c r="B3626" s="1" t="s">
        <v>8480</v>
      </c>
      <c r="C3626" s="1" t="s">
        <v>3626</v>
      </c>
      <c r="D3626">
        <v>1</v>
      </c>
      <c r="E3626" s="5">
        <v>499000</v>
      </c>
      <c r="F3626" s="5">
        <v>499000</v>
      </c>
    </row>
    <row r="3627" spans="1:6" x14ac:dyDescent="0.35">
      <c r="A3627" s="1" t="s">
        <v>8482</v>
      </c>
      <c r="B3627" s="1" t="s">
        <v>8483</v>
      </c>
      <c r="C3627" s="1" t="s">
        <v>3211</v>
      </c>
      <c r="D3627">
        <v>1</v>
      </c>
      <c r="E3627" s="5">
        <v>129000</v>
      </c>
      <c r="F3627" s="5">
        <v>129000</v>
      </c>
    </row>
    <row r="3628" spans="1:6" x14ac:dyDescent="0.35">
      <c r="A3628" s="1" t="s">
        <v>8484</v>
      </c>
      <c r="B3628" s="1" t="s">
        <v>8485</v>
      </c>
      <c r="C3628" s="1" t="s">
        <v>2736</v>
      </c>
      <c r="D3628">
        <v>1</v>
      </c>
      <c r="E3628" s="5">
        <v>499000</v>
      </c>
      <c r="F3628" s="5">
        <v>499000</v>
      </c>
    </row>
    <row r="3629" spans="1:6" x14ac:dyDescent="0.35">
      <c r="A3629" s="1" t="s">
        <v>8486</v>
      </c>
      <c r="B3629" s="1" t="s">
        <v>8487</v>
      </c>
      <c r="C3629" s="1" t="s">
        <v>5387</v>
      </c>
      <c r="D3629">
        <v>1</v>
      </c>
      <c r="E3629" s="5">
        <v>129000</v>
      </c>
      <c r="F3629" s="5">
        <v>129000</v>
      </c>
    </row>
    <row r="3630" spans="1:6" x14ac:dyDescent="0.35">
      <c r="A3630" s="1" t="s">
        <v>8488</v>
      </c>
      <c r="B3630" s="1" t="s">
        <v>8487</v>
      </c>
      <c r="C3630" s="1" t="s">
        <v>3245</v>
      </c>
      <c r="D3630">
        <v>2</v>
      </c>
      <c r="E3630" s="5">
        <v>499000</v>
      </c>
      <c r="F3630" s="5">
        <v>998000</v>
      </c>
    </row>
    <row r="3631" spans="1:6" x14ac:dyDescent="0.35">
      <c r="A3631" s="1" t="s">
        <v>8489</v>
      </c>
      <c r="B3631" s="1" t="s">
        <v>8490</v>
      </c>
      <c r="C3631" s="1" t="s">
        <v>4266</v>
      </c>
      <c r="D3631">
        <v>2</v>
      </c>
      <c r="E3631" s="5">
        <v>149000</v>
      </c>
      <c r="F3631" s="5">
        <v>298000</v>
      </c>
    </row>
    <row r="3632" spans="1:6" x14ac:dyDescent="0.35">
      <c r="A3632" s="1" t="s">
        <v>8491</v>
      </c>
      <c r="B3632" s="1" t="s">
        <v>8492</v>
      </c>
      <c r="C3632" s="1" t="s">
        <v>2646</v>
      </c>
      <c r="D3632">
        <v>1</v>
      </c>
      <c r="E3632" s="5">
        <v>299000</v>
      </c>
      <c r="F3632" s="5">
        <v>299000</v>
      </c>
    </row>
    <row r="3633" spans="1:6" x14ac:dyDescent="0.35">
      <c r="A3633" s="1" t="s">
        <v>8493</v>
      </c>
      <c r="B3633" s="1" t="s">
        <v>8494</v>
      </c>
      <c r="C3633" s="1" t="s">
        <v>3451</v>
      </c>
      <c r="D3633">
        <v>1</v>
      </c>
      <c r="E3633" s="5">
        <v>299000</v>
      </c>
      <c r="F3633" s="5">
        <v>299000</v>
      </c>
    </row>
    <row r="3634" spans="1:6" x14ac:dyDescent="0.35">
      <c r="A3634" s="1" t="s">
        <v>8495</v>
      </c>
      <c r="B3634" s="1" t="s">
        <v>8496</v>
      </c>
      <c r="C3634" s="1" t="s">
        <v>2898</v>
      </c>
      <c r="D3634">
        <v>1</v>
      </c>
      <c r="E3634" s="5">
        <v>49000</v>
      </c>
      <c r="F3634" s="5">
        <v>49000</v>
      </c>
    </row>
    <row r="3635" spans="1:6" x14ac:dyDescent="0.35">
      <c r="A3635" s="1" t="s">
        <v>8497</v>
      </c>
      <c r="B3635" s="1" t="s">
        <v>8496</v>
      </c>
      <c r="C3635" s="1" t="s">
        <v>2980</v>
      </c>
      <c r="D3635">
        <v>1</v>
      </c>
      <c r="E3635" s="5">
        <v>279000</v>
      </c>
      <c r="F3635" s="5">
        <v>279000</v>
      </c>
    </row>
    <row r="3636" spans="1:6" x14ac:dyDescent="0.35">
      <c r="A3636" s="1" t="s">
        <v>8498</v>
      </c>
      <c r="B3636" s="1" t="s">
        <v>8499</v>
      </c>
      <c r="C3636" s="1" t="s">
        <v>2794</v>
      </c>
      <c r="D3636">
        <v>1</v>
      </c>
      <c r="E3636" s="5">
        <v>399000</v>
      </c>
      <c r="F3636" s="5">
        <v>399000</v>
      </c>
    </row>
    <row r="3637" spans="1:6" x14ac:dyDescent="0.35">
      <c r="A3637" s="1" t="s">
        <v>8500</v>
      </c>
      <c r="B3637" s="1" t="s">
        <v>8499</v>
      </c>
      <c r="C3637" s="1" t="s">
        <v>2980</v>
      </c>
      <c r="D3637">
        <v>1</v>
      </c>
      <c r="E3637" s="5">
        <v>279000</v>
      </c>
      <c r="F3637" s="5">
        <v>279000</v>
      </c>
    </row>
    <row r="3638" spans="1:6" x14ac:dyDescent="0.35">
      <c r="A3638" s="1" t="s">
        <v>8501</v>
      </c>
      <c r="B3638" s="1" t="s">
        <v>8499</v>
      </c>
      <c r="C3638" s="1" t="s">
        <v>3247</v>
      </c>
      <c r="D3638">
        <v>1</v>
      </c>
      <c r="E3638" s="5">
        <v>599000</v>
      </c>
      <c r="F3638" s="5">
        <v>599000</v>
      </c>
    </row>
    <row r="3639" spans="1:6" x14ac:dyDescent="0.35">
      <c r="A3639" s="1" t="s">
        <v>8502</v>
      </c>
      <c r="B3639" s="1" t="s">
        <v>8503</v>
      </c>
      <c r="C3639" s="1" t="s">
        <v>3420</v>
      </c>
      <c r="D3639">
        <v>2</v>
      </c>
      <c r="E3639" s="5">
        <v>89000</v>
      </c>
      <c r="F3639" s="5">
        <v>178000</v>
      </c>
    </row>
    <row r="3640" spans="1:6" x14ac:dyDescent="0.35">
      <c r="A3640" s="1" t="s">
        <v>8504</v>
      </c>
      <c r="B3640" s="1" t="s">
        <v>8503</v>
      </c>
      <c r="C3640" s="1" t="s">
        <v>3098</v>
      </c>
      <c r="D3640">
        <v>1</v>
      </c>
      <c r="E3640" s="5">
        <v>299000</v>
      </c>
      <c r="F3640" s="5">
        <v>299000</v>
      </c>
    </row>
    <row r="3641" spans="1:6" x14ac:dyDescent="0.35">
      <c r="A3641" s="1" t="s">
        <v>8505</v>
      </c>
      <c r="B3641" s="1" t="s">
        <v>8506</v>
      </c>
      <c r="C3641" s="1" t="s">
        <v>2659</v>
      </c>
      <c r="D3641">
        <v>1</v>
      </c>
      <c r="E3641" s="5">
        <v>449000</v>
      </c>
      <c r="F3641" s="5">
        <v>449000</v>
      </c>
    </row>
    <row r="3642" spans="1:6" x14ac:dyDescent="0.35">
      <c r="A3642" s="1" t="s">
        <v>8507</v>
      </c>
      <c r="B3642" s="1" t="s">
        <v>8508</v>
      </c>
      <c r="C3642" s="1" t="s">
        <v>3519</v>
      </c>
      <c r="D3642">
        <v>1</v>
      </c>
      <c r="E3642" s="5">
        <v>49000</v>
      </c>
      <c r="F3642" s="5">
        <v>49000</v>
      </c>
    </row>
    <row r="3643" spans="1:6" x14ac:dyDescent="0.35">
      <c r="A3643" s="1" t="s">
        <v>8509</v>
      </c>
      <c r="B3643" s="1" t="s">
        <v>8508</v>
      </c>
      <c r="C3643" s="1" t="s">
        <v>2980</v>
      </c>
      <c r="D3643">
        <v>1</v>
      </c>
      <c r="E3643" s="5">
        <v>279000</v>
      </c>
      <c r="F3643" s="5">
        <v>279000</v>
      </c>
    </row>
    <row r="3644" spans="1:6" x14ac:dyDescent="0.35">
      <c r="A3644" s="1" t="s">
        <v>8510</v>
      </c>
      <c r="B3644" s="1" t="s">
        <v>8511</v>
      </c>
      <c r="C3644" s="1" t="s">
        <v>2819</v>
      </c>
      <c r="D3644">
        <v>1</v>
      </c>
      <c r="E3644" s="5">
        <v>199000</v>
      </c>
      <c r="F3644" s="5">
        <v>199000</v>
      </c>
    </row>
    <row r="3645" spans="1:6" x14ac:dyDescent="0.35">
      <c r="A3645" s="1" t="s">
        <v>8512</v>
      </c>
      <c r="B3645" s="1" t="s">
        <v>8511</v>
      </c>
      <c r="C3645" s="1" t="s">
        <v>2977</v>
      </c>
      <c r="D3645">
        <v>2</v>
      </c>
      <c r="E3645" s="5">
        <v>599000</v>
      </c>
      <c r="F3645" s="5">
        <v>1198000</v>
      </c>
    </row>
    <row r="3646" spans="1:6" x14ac:dyDescent="0.35">
      <c r="A3646" s="1" t="s">
        <v>8513</v>
      </c>
      <c r="B3646" s="1" t="s">
        <v>8514</v>
      </c>
      <c r="C3646" s="1" t="s">
        <v>2559</v>
      </c>
      <c r="D3646">
        <v>1</v>
      </c>
      <c r="E3646" s="5">
        <v>129000</v>
      </c>
      <c r="F3646" s="5">
        <v>129000</v>
      </c>
    </row>
    <row r="3647" spans="1:6" x14ac:dyDescent="0.35">
      <c r="A3647" s="1" t="s">
        <v>8515</v>
      </c>
      <c r="B3647" s="1" t="s">
        <v>8514</v>
      </c>
      <c r="C3647" s="1" t="s">
        <v>2986</v>
      </c>
      <c r="D3647">
        <v>1</v>
      </c>
      <c r="E3647" s="5">
        <v>549000</v>
      </c>
      <c r="F3647" s="5">
        <v>549000</v>
      </c>
    </row>
    <row r="3648" spans="1:6" x14ac:dyDescent="0.35">
      <c r="A3648" s="1" t="s">
        <v>8516</v>
      </c>
      <c r="B3648" s="1" t="s">
        <v>8517</v>
      </c>
      <c r="C3648" s="1" t="s">
        <v>2551</v>
      </c>
      <c r="D3648">
        <v>1</v>
      </c>
      <c r="E3648" s="5">
        <v>179000</v>
      </c>
      <c r="F3648" s="5">
        <v>179000</v>
      </c>
    </row>
    <row r="3649" spans="1:6" x14ac:dyDescent="0.35">
      <c r="A3649" s="1" t="s">
        <v>8518</v>
      </c>
      <c r="B3649" s="1" t="s">
        <v>8517</v>
      </c>
      <c r="C3649" s="1" t="s">
        <v>2421</v>
      </c>
      <c r="D3649">
        <v>1</v>
      </c>
      <c r="E3649" s="5">
        <v>249000</v>
      </c>
      <c r="F3649" s="5">
        <v>249000</v>
      </c>
    </row>
    <row r="3650" spans="1:6" x14ac:dyDescent="0.35">
      <c r="A3650" s="1" t="s">
        <v>8519</v>
      </c>
      <c r="B3650" s="1" t="s">
        <v>8520</v>
      </c>
      <c r="C3650" s="1" t="s">
        <v>3098</v>
      </c>
      <c r="D3650">
        <v>1</v>
      </c>
      <c r="E3650" s="5">
        <v>299000</v>
      </c>
      <c r="F3650" s="5">
        <v>299000</v>
      </c>
    </row>
    <row r="3651" spans="1:6" x14ac:dyDescent="0.35">
      <c r="A3651" s="1" t="s">
        <v>8521</v>
      </c>
      <c r="B3651" s="1" t="s">
        <v>8520</v>
      </c>
      <c r="C3651" s="1" t="s">
        <v>3112</v>
      </c>
      <c r="D3651">
        <v>1</v>
      </c>
      <c r="E3651" s="5">
        <v>499000</v>
      </c>
      <c r="F3651" s="5">
        <v>499000</v>
      </c>
    </row>
    <row r="3652" spans="1:6" x14ac:dyDescent="0.35">
      <c r="A3652" s="1" t="s">
        <v>8522</v>
      </c>
      <c r="B3652" s="1" t="s">
        <v>8520</v>
      </c>
      <c r="C3652" s="1" t="s">
        <v>3175</v>
      </c>
      <c r="D3652">
        <v>1</v>
      </c>
      <c r="E3652" s="5">
        <v>449000</v>
      </c>
      <c r="F3652" s="5">
        <v>449000</v>
      </c>
    </row>
    <row r="3653" spans="1:6" x14ac:dyDescent="0.35">
      <c r="A3653" s="1" t="s">
        <v>8523</v>
      </c>
      <c r="B3653" s="1" t="s">
        <v>8524</v>
      </c>
      <c r="C3653" s="1" t="s">
        <v>2872</v>
      </c>
      <c r="D3653">
        <v>1</v>
      </c>
      <c r="E3653" s="5">
        <v>399000</v>
      </c>
      <c r="F3653" s="5">
        <v>399000</v>
      </c>
    </row>
    <row r="3654" spans="1:6" x14ac:dyDescent="0.35">
      <c r="A3654" s="1" t="s">
        <v>8525</v>
      </c>
      <c r="B3654" s="1" t="s">
        <v>8524</v>
      </c>
      <c r="C3654" s="1" t="s">
        <v>3575</v>
      </c>
      <c r="D3654">
        <v>1</v>
      </c>
      <c r="E3654" s="5">
        <v>119000</v>
      </c>
      <c r="F3654" s="5">
        <v>119000</v>
      </c>
    </row>
    <row r="3655" spans="1:6" x14ac:dyDescent="0.35">
      <c r="A3655" s="1" t="s">
        <v>8526</v>
      </c>
      <c r="B3655" s="1" t="s">
        <v>8527</v>
      </c>
      <c r="C3655" s="1" t="s">
        <v>2787</v>
      </c>
      <c r="D3655">
        <v>1</v>
      </c>
      <c r="E3655" s="5">
        <v>179000</v>
      </c>
      <c r="F3655" s="5">
        <v>179000</v>
      </c>
    </row>
    <row r="3656" spans="1:6" x14ac:dyDescent="0.35">
      <c r="A3656" s="1" t="s">
        <v>8528</v>
      </c>
      <c r="B3656" s="1" t="s">
        <v>8527</v>
      </c>
      <c r="C3656" s="1" t="s">
        <v>2996</v>
      </c>
      <c r="D3656">
        <v>1</v>
      </c>
      <c r="E3656" s="5">
        <v>129000</v>
      </c>
      <c r="F3656" s="5">
        <v>129000</v>
      </c>
    </row>
    <row r="3657" spans="1:6" x14ac:dyDescent="0.35">
      <c r="A3657" s="1" t="s">
        <v>8529</v>
      </c>
      <c r="B3657" s="1" t="s">
        <v>8527</v>
      </c>
      <c r="C3657" s="1" t="s">
        <v>3895</v>
      </c>
      <c r="D3657">
        <v>1</v>
      </c>
      <c r="E3657" s="5">
        <v>59000</v>
      </c>
      <c r="F3657" s="5">
        <v>59000</v>
      </c>
    </row>
    <row r="3658" spans="1:6" x14ac:dyDescent="0.35">
      <c r="A3658" s="1" t="s">
        <v>8530</v>
      </c>
      <c r="B3658" s="1" t="s">
        <v>8531</v>
      </c>
      <c r="C3658" s="1" t="s">
        <v>3289</v>
      </c>
      <c r="D3658">
        <v>3</v>
      </c>
      <c r="E3658" s="5">
        <v>299000</v>
      </c>
      <c r="F3658" s="5">
        <v>897000</v>
      </c>
    </row>
    <row r="3659" spans="1:6" x14ac:dyDescent="0.35">
      <c r="A3659" s="1" t="s">
        <v>8532</v>
      </c>
      <c r="B3659" s="1" t="s">
        <v>8531</v>
      </c>
      <c r="C3659" s="1" t="s">
        <v>2806</v>
      </c>
      <c r="D3659">
        <v>1</v>
      </c>
      <c r="E3659" s="5">
        <v>129000</v>
      </c>
      <c r="F3659" s="5">
        <v>129000</v>
      </c>
    </row>
    <row r="3660" spans="1:6" x14ac:dyDescent="0.35">
      <c r="A3660" s="1" t="s">
        <v>8533</v>
      </c>
      <c r="B3660" s="1" t="s">
        <v>8534</v>
      </c>
      <c r="C3660" s="1" t="s">
        <v>2424</v>
      </c>
      <c r="D3660">
        <v>1</v>
      </c>
      <c r="E3660" s="5">
        <v>279000</v>
      </c>
      <c r="F3660" s="5">
        <v>279000</v>
      </c>
    </row>
    <row r="3661" spans="1:6" x14ac:dyDescent="0.35">
      <c r="A3661" s="1" t="s">
        <v>8535</v>
      </c>
      <c r="B3661" s="1" t="s">
        <v>8536</v>
      </c>
      <c r="C3661" s="1" t="s">
        <v>2883</v>
      </c>
      <c r="D3661">
        <v>1</v>
      </c>
      <c r="E3661" s="5">
        <v>69000</v>
      </c>
      <c r="F3661" s="5">
        <v>69000</v>
      </c>
    </row>
    <row r="3662" spans="1:6" x14ac:dyDescent="0.35">
      <c r="A3662" s="1" t="s">
        <v>8537</v>
      </c>
      <c r="B3662" s="1" t="s">
        <v>8536</v>
      </c>
      <c r="C3662" s="1" t="s">
        <v>2821</v>
      </c>
      <c r="D3662">
        <v>2</v>
      </c>
      <c r="E3662" s="5">
        <v>69000</v>
      </c>
      <c r="F3662" s="5">
        <v>138000</v>
      </c>
    </row>
    <row r="3663" spans="1:6" x14ac:dyDescent="0.35">
      <c r="A3663" s="1" t="s">
        <v>8538</v>
      </c>
      <c r="B3663" s="1" t="s">
        <v>8536</v>
      </c>
      <c r="C3663" s="1" t="s">
        <v>2967</v>
      </c>
      <c r="D3663">
        <v>1</v>
      </c>
      <c r="E3663" s="5">
        <v>49000</v>
      </c>
      <c r="F3663" s="5">
        <v>49000</v>
      </c>
    </row>
    <row r="3664" spans="1:6" x14ac:dyDescent="0.35">
      <c r="A3664" s="1" t="s">
        <v>8539</v>
      </c>
      <c r="B3664" s="1" t="s">
        <v>8540</v>
      </c>
      <c r="C3664" s="1" t="s">
        <v>2620</v>
      </c>
      <c r="D3664">
        <v>3</v>
      </c>
      <c r="E3664" s="5">
        <v>89000</v>
      </c>
      <c r="F3664" s="5">
        <v>267000</v>
      </c>
    </row>
    <row r="3665" spans="1:6" x14ac:dyDescent="0.35">
      <c r="A3665" s="1" t="s">
        <v>8541</v>
      </c>
      <c r="B3665" s="1" t="s">
        <v>8540</v>
      </c>
      <c r="C3665" s="1" t="s">
        <v>2861</v>
      </c>
      <c r="D3665">
        <v>1</v>
      </c>
      <c r="E3665" s="5">
        <v>119000</v>
      </c>
      <c r="F3665" s="5">
        <v>119000</v>
      </c>
    </row>
    <row r="3666" spans="1:6" x14ac:dyDescent="0.35">
      <c r="A3666" s="1" t="s">
        <v>8542</v>
      </c>
      <c r="B3666" s="1" t="s">
        <v>8540</v>
      </c>
      <c r="C3666" s="1" t="s">
        <v>2405</v>
      </c>
      <c r="D3666">
        <v>1</v>
      </c>
      <c r="E3666" s="5">
        <v>179000</v>
      </c>
      <c r="F3666" s="5">
        <v>179000</v>
      </c>
    </row>
    <row r="3667" spans="1:6" x14ac:dyDescent="0.35">
      <c r="A3667" s="1" t="s">
        <v>8543</v>
      </c>
      <c r="B3667" s="1" t="s">
        <v>8544</v>
      </c>
      <c r="C3667" s="1" t="s">
        <v>2993</v>
      </c>
      <c r="D3667">
        <v>1</v>
      </c>
      <c r="E3667" s="5">
        <v>349000</v>
      </c>
      <c r="F3667" s="5">
        <v>349000</v>
      </c>
    </row>
    <row r="3668" spans="1:6" x14ac:dyDescent="0.35">
      <c r="A3668" s="1" t="s">
        <v>8545</v>
      </c>
      <c r="B3668" s="1" t="s">
        <v>8546</v>
      </c>
      <c r="C3668" s="1" t="s">
        <v>2702</v>
      </c>
      <c r="D3668">
        <v>1</v>
      </c>
      <c r="E3668" s="5">
        <v>99000</v>
      </c>
      <c r="F3668" s="5">
        <v>99000</v>
      </c>
    </row>
    <row r="3669" spans="1:6" x14ac:dyDescent="0.35">
      <c r="A3669" s="1" t="s">
        <v>8547</v>
      </c>
      <c r="B3669" s="1" t="s">
        <v>8546</v>
      </c>
      <c r="C3669" s="1" t="s">
        <v>3198</v>
      </c>
      <c r="D3669">
        <v>1</v>
      </c>
      <c r="E3669" s="5">
        <v>399000</v>
      </c>
      <c r="F3669" s="5">
        <v>399000</v>
      </c>
    </row>
    <row r="3670" spans="1:6" x14ac:dyDescent="0.35">
      <c r="A3670" s="1" t="s">
        <v>8548</v>
      </c>
      <c r="B3670" s="1" t="s">
        <v>8546</v>
      </c>
      <c r="C3670" s="1" t="s">
        <v>3346</v>
      </c>
      <c r="D3670">
        <v>1</v>
      </c>
      <c r="E3670" s="5">
        <v>399000</v>
      </c>
      <c r="F3670" s="5">
        <v>399000</v>
      </c>
    </row>
    <row r="3671" spans="1:6" x14ac:dyDescent="0.35">
      <c r="A3671" s="1" t="s">
        <v>8549</v>
      </c>
      <c r="B3671" s="1" t="s">
        <v>8550</v>
      </c>
      <c r="C3671" s="1" t="s">
        <v>3064</v>
      </c>
      <c r="D3671">
        <v>1</v>
      </c>
      <c r="E3671" s="5">
        <v>279000</v>
      </c>
      <c r="F3671" s="5">
        <v>279000</v>
      </c>
    </row>
    <row r="3672" spans="1:6" x14ac:dyDescent="0.35">
      <c r="A3672" s="1" t="s">
        <v>8551</v>
      </c>
      <c r="B3672" s="1" t="s">
        <v>8550</v>
      </c>
      <c r="C3672" s="1" t="s">
        <v>2986</v>
      </c>
      <c r="D3672">
        <v>1</v>
      </c>
      <c r="E3672" s="5">
        <v>549000</v>
      </c>
      <c r="F3672" s="5">
        <v>549000</v>
      </c>
    </row>
    <row r="3673" spans="1:6" x14ac:dyDescent="0.35">
      <c r="A3673" s="1" t="s">
        <v>8552</v>
      </c>
      <c r="B3673" s="1" t="s">
        <v>8550</v>
      </c>
      <c r="C3673" s="1" t="s">
        <v>2631</v>
      </c>
      <c r="D3673">
        <v>2</v>
      </c>
      <c r="E3673" s="5">
        <v>299000</v>
      </c>
      <c r="F3673" s="5">
        <v>598000</v>
      </c>
    </row>
    <row r="3674" spans="1:6" x14ac:dyDescent="0.35">
      <c r="A3674" s="1" t="s">
        <v>8553</v>
      </c>
      <c r="B3674" s="1" t="s">
        <v>8554</v>
      </c>
      <c r="C3674" s="1" t="s">
        <v>2706</v>
      </c>
      <c r="D3674">
        <v>1</v>
      </c>
      <c r="E3674" s="5">
        <v>59000</v>
      </c>
      <c r="F3674" s="5">
        <v>59000</v>
      </c>
    </row>
    <row r="3675" spans="1:6" x14ac:dyDescent="0.35">
      <c r="A3675" s="1" t="s">
        <v>8555</v>
      </c>
      <c r="B3675" s="1" t="s">
        <v>8554</v>
      </c>
      <c r="C3675" s="1" t="s">
        <v>2565</v>
      </c>
      <c r="D3675">
        <v>2</v>
      </c>
      <c r="E3675" s="5">
        <v>69000</v>
      </c>
      <c r="F3675" s="5">
        <v>138000</v>
      </c>
    </row>
    <row r="3676" spans="1:6" x14ac:dyDescent="0.35">
      <c r="A3676" s="1" t="s">
        <v>8556</v>
      </c>
      <c r="B3676" s="1" t="s">
        <v>8557</v>
      </c>
      <c r="C3676" s="1" t="s">
        <v>3396</v>
      </c>
      <c r="D3676">
        <v>1</v>
      </c>
      <c r="E3676" s="5">
        <v>129000</v>
      </c>
      <c r="F3676" s="5">
        <v>129000</v>
      </c>
    </row>
    <row r="3677" spans="1:6" x14ac:dyDescent="0.35">
      <c r="A3677" s="1" t="s">
        <v>8558</v>
      </c>
      <c r="B3677" s="1" t="s">
        <v>8557</v>
      </c>
      <c r="C3677" s="1" t="s">
        <v>2458</v>
      </c>
      <c r="D3677">
        <v>2</v>
      </c>
      <c r="E3677" s="5">
        <v>119000</v>
      </c>
      <c r="F3677" s="5">
        <v>238000</v>
      </c>
    </row>
    <row r="3678" spans="1:6" x14ac:dyDescent="0.35">
      <c r="A3678" s="1" t="s">
        <v>8559</v>
      </c>
      <c r="B3678" s="1" t="s">
        <v>8560</v>
      </c>
      <c r="C3678" s="1" t="s">
        <v>2473</v>
      </c>
      <c r="D3678">
        <v>1</v>
      </c>
      <c r="E3678" s="5">
        <v>499000</v>
      </c>
      <c r="F3678" s="5">
        <v>499000</v>
      </c>
    </row>
    <row r="3679" spans="1:6" x14ac:dyDescent="0.35">
      <c r="A3679" s="1" t="s">
        <v>8561</v>
      </c>
      <c r="B3679" s="1" t="s">
        <v>8562</v>
      </c>
      <c r="C3679" s="1" t="s">
        <v>3536</v>
      </c>
      <c r="D3679">
        <v>1</v>
      </c>
      <c r="E3679" s="5">
        <v>119000</v>
      </c>
      <c r="F3679" s="5">
        <v>119000</v>
      </c>
    </row>
    <row r="3680" spans="1:6" x14ac:dyDescent="0.35">
      <c r="A3680" s="1" t="s">
        <v>8563</v>
      </c>
      <c r="B3680" s="1" t="s">
        <v>8562</v>
      </c>
      <c r="C3680" s="1" t="s">
        <v>2505</v>
      </c>
      <c r="D3680">
        <v>1</v>
      </c>
      <c r="E3680" s="5">
        <v>99000</v>
      </c>
      <c r="F3680" s="5">
        <v>99000</v>
      </c>
    </row>
    <row r="3681" spans="1:6" x14ac:dyDescent="0.35">
      <c r="A3681" s="1" t="s">
        <v>8564</v>
      </c>
      <c r="B3681" s="1" t="s">
        <v>8562</v>
      </c>
      <c r="C3681" s="1" t="s">
        <v>2396</v>
      </c>
      <c r="D3681">
        <v>1</v>
      </c>
      <c r="E3681" s="5">
        <v>49000</v>
      </c>
      <c r="F3681" s="5">
        <v>49000</v>
      </c>
    </row>
    <row r="3682" spans="1:6" x14ac:dyDescent="0.35">
      <c r="A3682" s="1" t="s">
        <v>8565</v>
      </c>
      <c r="B3682" s="1" t="s">
        <v>8566</v>
      </c>
      <c r="C3682" s="1" t="s">
        <v>2508</v>
      </c>
      <c r="D3682">
        <v>2</v>
      </c>
      <c r="E3682" s="5">
        <v>69000</v>
      </c>
      <c r="F3682" s="5">
        <v>138000</v>
      </c>
    </row>
    <row r="3683" spans="1:6" x14ac:dyDescent="0.35">
      <c r="A3683" s="1" t="s">
        <v>8567</v>
      </c>
      <c r="B3683" s="1" t="s">
        <v>8566</v>
      </c>
      <c r="C3683" s="1" t="s">
        <v>2890</v>
      </c>
      <c r="D3683">
        <v>1</v>
      </c>
      <c r="E3683" s="5">
        <v>129000</v>
      </c>
      <c r="F3683" s="5">
        <v>129000</v>
      </c>
    </row>
    <row r="3684" spans="1:6" x14ac:dyDescent="0.35">
      <c r="A3684" s="1" t="s">
        <v>8568</v>
      </c>
      <c r="B3684" s="1" t="s">
        <v>8569</v>
      </c>
      <c r="C3684" s="1" t="s">
        <v>2669</v>
      </c>
      <c r="D3684">
        <v>1</v>
      </c>
      <c r="E3684" s="5">
        <v>249000</v>
      </c>
      <c r="F3684" s="5">
        <v>249000</v>
      </c>
    </row>
    <row r="3685" spans="1:6" x14ac:dyDescent="0.35">
      <c r="A3685" s="1" t="s">
        <v>8570</v>
      </c>
      <c r="B3685" s="1" t="s">
        <v>8569</v>
      </c>
      <c r="C3685" s="1" t="s">
        <v>2706</v>
      </c>
      <c r="D3685">
        <v>1</v>
      </c>
      <c r="E3685" s="5">
        <v>59000</v>
      </c>
      <c r="F3685" s="5">
        <v>59000</v>
      </c>
    </row>
    <row r="3686" spans="1:6" x14ac:dyDescent="0.35">
      <c r="A3686" s="1" t="s">
        <v>8571</v>
      </c>
      <c r="B3686" s="1" t="s">
        <v>8572</v>
      </c>
      <c r="C3686" s="1" t="s">
        <v>2580</v>
      </c>
      <c r="D3686">
        <v>1</v>
      </c>
      <c r="E3686" s="5">
        <v>69000</v>
      </c>
      <c r="F3686" s="5">
        <v>69000</v>
      </c>
    </row>
    <row r="3687" spans="1:6" x14ac:dyDescent="0.35">
      <c r="A3687" s="1" t="s">
        <v>8573</v>
      </c>
      <c r="B3687" s="1" t="s">
        <v>8574</v>
      </c>
      <c r="C3687" s="1" t="s">
        <v>2674</v>
      </c>
      <c r="D3687">
        <v>1</v>
      </c>
      <c r="E3687" s="5">
        <v>89000</v>
      </c>
      <c r="F3687" s="5">
        <v>89000</v>
      </c>
    </row>
    <row r="3688" spans="1:6" x14ac:dyDescent="0.35">
      <c r="A3688" s="1" t="s">
        <v>8575</v>
      </c>
      <c r="B3688" s="1" t="s">
        <v>8574</v>
      </c>
      <c r="C3688" s="1" t="s">
        <v>3231</v>
      </c>
      <c r="D3688">
        <v>2</v>
      </c>
      <c r="E3688" s="5">
        <v>329000</v>
      </c>
      <c r="F3688" s="5">
        <v>658000</v>
      </c>
    </row>
    <row r="3689" spans="1:6" x14ac:dyDescent="0.35">
      <c r="A3689" s="1" t="s">
        <v>8576</v>
      </c>
      <c r="B3689" s="1" t="s">
        <v>8577</v>
      </c>
      <c r="C3689" s="1" t="s">
        <v>4146</v>
      </c>
      <c r="D3689">
        <v>1</v>
      </c>
      <c r="E3689" s="5">
        <v>329000</v>
      </c>
      <c r="F3689" s="5">
        <v>329000</v>
      </c>
    </row>
    <row r="3690" spans="1:6" x14ac:dyDescent="0.35">
      <c r="A3690" s="1" t="s">
        <v>8578</v>
      </c>
      <c r="B3690" s="1" t="s">
        <v>8577</v>
      </c>
      <c r="C3690" s="1" t="s">
        <v>3360</v>
      </c>
      <c r="D3690">
        <v>1</v>
      </c>
      <c r="E3690" s="5">
        <v>329000</v>
      </c>
      <c r="F3690" s="5">
        <v>329000</v>
      </c>
    </row>
    <row r="3691" spans="1:6" x14ac:dyDescent="0.35">
      <c r="A3691" s="1" t="s">
        <v>8579</v>
      </c>
      <c r="B3691" s="1" t="s">
        <v>8580</v>
      </c>
      <c r="C3691" s="1" t="s">
        <v>2706</v>
      </c>
      <c r="D3691">
        <v>3</v>
      </c>
      <c r="E3691" s="5">
        <v>59000</v>
      </c>
      <c r="F3691" s="5">
        <v>177000</v>
      </c>
    </row>
    <row r="3692" spans="1:6" x14ac:dyDescent="0.35">
      <c r="A3692" s="1" t="s">
        <v>8581</v>
      </c>
      <c r="B3692" s="1" t="s">
        <v>8580</v>
      </c>
      <c r="C3692" s="1" t="s">
        <v>2718</v>
      </c>
      <c r="D3692">
        <v>1</v>
      </c>
      <c r="E3692" s="5">
        <v>59000</v>
      </c>
      <c r="F3692" s="5">
        <v>59000</v>
      </c>
    </row>
    <row r="3693" spans="1:6" x14ac:dyDescent="0.35">
      <c r="A3693" s="1" t="s">
        <v>8582</v>
      </c>
      <c r="B3693" s="1" t="s">
        <v>8580</v>
      </c>
      <c r="C3693" s="1" t="s">
        <v>3451</v>
      </c>
      <c r="D3693">
        <v>1</v>
      </c>
      <c r="E3693" s="5">
        <v>299000</v>
      </c>
      <c r="F3693" s="5">
        <v>299000</v>
      </c>
    </row>
    <row r="3694" spans="1:6" x14ac:dyDescent="0.35">
      <c r="A3694" s="1" t="s">
        <v>8583</v>
      </c>
      <c r="B3694" s="1" t="s">
        <v>8584</v>
      </c>
      <c r="C3694" s="1" t="s">
        <v>2530</v>
      </c>
      <c r="D3694">
        <v>1</v>
      </c>
      <c r="E3694" s="5">
        <v>399000</v>
      </c>
      <c r="F3694" s="5">
        <v>399000</v>
      </c>
    </row>
    <row r="3695" spans="1:6" x14ac:dyDescent="0.35">
      <c r="A3695" s="1" t="s">
        <v>8585</v>
      </c>
      <c r="B3695" s="1" t="s">
        <v>8586</v>
      </c>
      <c r="C3695" s="1" t="s">
        <v>3575</v>
      </c>
      <c r="D3695">
        <v>1</v>
      </c>
      <c r="E3695" s="5">
        <v>119000</v>
      </c>
      <c r="F3695" s="5">
        <v>119000</v>
      </c>
    </row>
    <row r="3696" spans="1:6" x14ac:dyDescent="0.35">
      <c r="A3696" s="1" t="s">
        <v>8587</v>
      </c>
      <c r="B3696" s="1" t="s">
        <v>8586</v>
      </c>
      <c r="C3696" s="1" t="s">
        <v>2898</v>
      </c>
      <c r="D3696">
        <v>1</v>
      </c>
      <c r="E3696" s="5">
        <v>49000</v>
      </c>
      <c r="F3696" s="5">
        <v>49000</v>
      </c>
    </row>
    <row r="3697" spans="1:6" x14ac:dyDescent="0.35">
      <c r="A3697" s="1" t="s">
        <v>8588</v>
      </c>
      <c r="B3697" s="1" t="s">
        <v>8589</v>
      </c>
      <c r="C3697" s="1" t="s">
        <v>2942</v>
      </c>
      <c r="D3697">
        <v>1</v>
      </c>
      <c r="E3697" s="5">
        <v>149000</v>
      </c>
      <c r="F3697" s="5">
        <v>149000</v>
      </c>
    </row>
    <row r="3698" spans="1:6" x14ac:dyDescent="0.35">
      <c r="A3698" s="1" t="s">
        <v>8590</v>
      </c>
      <c r="B3698" s="1" t="s">
        <v>8589</v>
      </c>
      <c r="C3698" s="1" t="s">
        <v>2959</v>
      </c>
      <c r="D3698">
        <v>1</v>
      </c>
      <c r="E3698" s="5">
        <v>549000</v>
      </c>
      <c r="F3698" s="5">
        <v>549000</v>
      </c>
    </row>
    <row r="3699" spans="1:6" x14ac:dyDescent="0.35">
      <c r="A3699" s="1" t="s">
        <v>8591</v>
      </c>
      <c r="B3699" s="1" t="s">
        <v>8592</v>
      </c>
      <c r="C3699" s="1" t="s">
        <v>2953</v>
      </c>
      <c r="D3699">
        <v>1</v>
      </c>
      <c r="E3699" s="5">
        <v>399000</v>
      </c>
      <c r="F3699" s="5">
        <v>399000</v>
      </c>
    </row>
    <row r="3700" spans="1:6" x14ac:dyDescent="0.35">
      <c r="A3700" s="1" t="s">
        <v>8593</v>
      </c>
      <c r="B3700" s="1" t="s">
        <v>8592</v>
      </c>
      <c r="C3700" s="1" t="s">
        <v>2519</v>
      </c>
      <c r="D3700">
        <v>1</v>
      </c>
      <c r="E3700" s="5">
        <v>599000</v>
      </c>
      <c r="F3700" s="5">
        <v>599000</v>
      </c>
    </row>
    <row r="3701" spans="1:6" x14ac:dyDescent="0.35">
      <c r="A3701" s="1" t="s">
        <v>8594</v>
      </c>
      <c r="B3701" s="1" t="s">
        <v>8592</v>
      </c>
      <c r="C3701" s="1" t="s">
        <v>2387</v>
      </c>
      <c r="D3701">
        <v>1</v>
      </c>
      <c r="E3701" s="5">
        <v>599000</v>
      </c>
      <c r="F3701" s="5">
        <v>599000</v>
      </c>
    </row>
    <row r="3702" spans="1:6" x14ac:dyDescent="0.35">
      <c r="A3702" s="1" t="s">
        <v>8595</v>
      </c>
      <c r="B3702" s="1" t="s">
        <v>8596</v>
      </c>
      <c r="C3702" s="1" t="s">
        <v>3522</v>
      </c>
      <c r="D3702">
        <v>1</v>
      </c>
      <c r="E3702" s="5">
        <v>249000</v>
      </c>
      <c r="F3702" s="5">
        <v>249000</v>
      </c>
    </row>
    <row r="3703" spans="1:6" x14ac:dyDescent="0.35">
      <c r="A3703" s="1" t="s">
        <v>8597</v>
      </c>
      <c r="B3703" s="1" t="s">
        <v>8596</v>
      </c>
      <c r="C3703" s="1" t="s">
        <v>2612</v>
      </c>
      <c r="D3703">
        <v>1</v>
      </c>
      <c r="E3703" s="5">
        <v>149000</v>
      </c>
      <c r="F3703" s="5">
        <v>149000</v>
      </c>
    </row>
    <row r="3704" spans="1:6" x14ac:dyDescent="0.35">
      <c r="A3704" s="1" t="s">
        <v>8598</v>
      </c>
      <c r="B3704" s="1" t="s">
        <v>8599</v>
      </c>
      <c r="C3704" s="1" t="s">
        <v>2646</v>
      </c>
      <c r="D3704">
        <v>1</v>
      </c>
      <c r="E3704" s="5">
        <v>299000</v>
      </c>
      <c r="F3704" s="5">
        <v>299000</v>
      </c>
    </row>
    <row r="3705" spans="1:6" x14ac:dyDescent="0.35">
      <c r="A3705" s="1" t="s">
        <v>8600</v>
      </c>
      <c r="B3705" s="1" t="s">
        <v>8599</v>
      </c>
      <c r="C3705" s="1" t="s">
        <v>2416</v>
      </c>
      <c r="D3705">
        <v>1</v>
      </c>
      <c r="E3705" s="5">
        <v>149000</v>
      </c>
      <c r="F3705" s="5">
        <v>149000</v>
      </c>
    </row>
    <row r="3706" spans="1:6" x14ac:dyDescent="0.35">
      <c r="A3706" s="1" t="s">
        <v>8601</v>
      </c>
      <c r="B3706" s="1" t="s">
        <v>8599</v>
      </c>
      <c r="C3706" s="1" t="s">
        <v>3547</v>
      </c>
      <c r="D3706">
        <v>1</v>
      </c>
      <c r="E3706" s="5">
        <v>249000</v>
      </c>
      <c r="F3706" s="5">
        <v>249000</v>
      </c>
    </row>
    <row r="3707" spans="1:6" x14ac:dyDescent="0.35">
      <c r="A3707" s="1" t="s">
        <v>8602</v>
      </c>
      <c r="B3707" s="1" t="s">
        <v>8603</v>
      </c>
      <c r="C3707" s="1" t="s">
        <v>2548</v>
      </c>
      <c r="D3707">
        <v>1</v>
      </c>
      <c r="E3707" s="5">
        <v>599000</v>
      </c>
      <c r="F3707" s="5">
        <v>599000</v>
      </c>
    </row>
    <row r="3708" spans="1:6" x14ac:dyDescent="0.35">
      <c r="A3708" s="1" t="s">
        <v>8604</v>
      </c>
      <c r="B3708" s="1" t="s">
        <v>8605</v>
      </c>
      <c r="C3708" s="1" t="s">
        <v>2591</v>
      </c>
      <c r="D3708">
        <v>1</v>
      </c>
      <c r="E3708" s="5">
        <v>299000</v>
      </c>
      <c r="F3708" s="5">
        <v>299000</v>
      </c>
    </row>
    <row r="3709" spans="1:6" x14ac:dyDescent="0.35">
      <c r="A3709" s="1" t="s">
        <v>8606</v>
      </c>
      <c r="B3709" s="1" t="s">
        <v>8605</v>
      </c>
      <c r="C3709" s="1" t="s">
        <v>2466</v>
      </c>
      <c r="D3709">
        <v>1</v>
      </c>
      <c r="E3709" s="5">
        <v>89000</v>
      </c>
      <c r="F3709" s="5">
        <v>89000</v>
      </c>
    </row>
    <row r="3710" spans="1:6" x14ac:dyDescent="0.35">
      <c r="A3710" s="1" t="s">
        <v>8607</v>
      </c>
      <c r="B3710" s="1" t="s">
        <v>8608</v>
      </c>
      <c r="C3710" s="1" t="s">
        <v>2439</v>
      </c>
      <c r="D3710">
        <v>1</v>
      </c>
      <c r="E3710" s="5">
        <v>599000</v>
      </c>
      <c r="F3710" s="5">
        <v>599000</v>
      </c>
    </row>
    <row r="3711" spans="1:6" x14ac:dyDescent="0.35">
      <c r="A3711" s="1" t="s">
        <v>8609</v>
      </c>
      <c r="B3711" s="1" t="s">
        <v>8608</v>
      </c>
      <c r="C3711" s="1" t="s">
        <v>2559</v>
      </c>
      <c r="D3711">
        <v>1</v>
      </c>
      <c r="E3711" s="5">
        <v>129000</v>
      </c>
      <c r="F3711" s="5">
        <v>129000</v>
      </c>
    </row>
    <row r="3712" spans="1:6" x14ac:dyDescent="0.35">
      <c r="A3712" s="1" t="s">
        <v>8610</v>
      </c>
      <c r="B3712" s="1" t="s">
        <v>8611</v>
      </c>
      <c r="C3712" s="1" t="s">
        <v>4541</v>
      </c>
      <c r="D3712">
        <v>1</v>
      </c>
      <c r="E3712" s="5">
        <v>69000</v>
      </c>
      <c r="F3712" s="5">
        <v>69000</v>
      </c>
    </row>
    <row r="3713" spans="1:6" x14ac:dyDescent="0.35">
      <c r="A3713" s="1" t="s">
        <v>8612</v>
      </c>
      <c r="B3713" s="1" t="s">
        <v>8611</v>
      </c>
      <c r="C3713" s="1" t="s">
        <v>2890</v>
      </c>
      <c r="D3713">
        <v>1</v>
      </c>
      <c r="E3713" s="5">
        <v>129000</v>
      </c>
      <c r="F3713" s="5">
        <v>129000</v>
      </c>
    </row>
    <row r="3714" spans="1:6" x14ac:dyDescent="0.35">
      <c r="A3714" s="1" t="s">
        <v>8613</v>
      </c>
      <c r="B3714" s="1" t="s">
        <v>8611</v>
      </c>
      <c r="C3714" s="1" t="s">
        <v>2510</v>
      </c>
      <c r="D3714">
        <v>1</v>
      </c>
      <c r="E3714" s="5">
        <v>229000</v>
      </c>
      <c r="F3714" s="5">
        <v>229000</v>
      </c>
    </row>
    <row r="3715" spans="1:6" x14ac:dyDescent="0.35">
      <c r="A3715" s="1" t="s">
        <v>8614</v>
      </c>
      <c r="B3715" s="1" t="s">
        <v>8615</v>
      </c>
      <c r="C3715" s="1" t="s">
        <v>2740</v>
      </c>
      <c r="D3715">
        <v>2</v>
      </c>
      <c r="E3715" s="5">
        <v>199000</v>
      </c>
      <c r="F3715" s="5">
        <v>398000</v>
      </c>
    </row>
    <row r="3716" spans="1:6" x14ac:dyDescent="0.35">
      <c r="A3716" s="1" t="s">
        <v>8616</v>
      </c>
      <c r="B3716" s="1" t="s">
        <v>8617</v>
      </c>
      <c r="C3716" s="1" t="s">
        <v>2582</v>
      </c>
      <c r="D3716">
        <v>1</v>
      </c>
      <c r="E3716" s="5">
        <v>59000</v>
      </c>
      <c r="F3716" s="5">
        <v>59000</v>
      </c>
    </row>
    <row r="3717" spans="1:6" x14ac:dyDescent="0.35">
      <c r="A3717" s="1" t="s">
        <v>8618</v>
      </c>
      <c r="B3717" s="1" t="s">
        <v>8619</v>
      </c>
      <c r="C3717" s="1" t="s">
        <v>2394</v>
      </c>
      <c r="D3717">
        <v>1</v>
      </c>
      <c r="E3717" s="5">
        <v>129000</v>
      </c>
      <c r="F3717" s="5">
        <v>129000</v>
      </c>
    </row>
    <row r="3718" spans="1:6" x14ac:dyDescent="0.35">
      <c r="A3718" s="1" t="s">
        <v>8620</v>
      </c>
      <c r="B3718" s="1" t="s">
        <v>8619</v>
      </c>
      <c r="C3718" s="1" t="s">
        <v>2983</v>
      </c>
      <c r="D3718">
        <v>1</v>
      </c>
      <c r="E3718" s="5">
        <v>99000</v>
      </c>
      <c r="F3718" s="5">
        <v>99000</v>
      </c>
    </row>
    <row r="3719" spans="1:6" x14ac:dyDescent="0.35">
      <c r="A3719" s="1" t="s">
        <v>8621</v>
      </c>
      <c r="B3719" s="1" t="s">
        <v>8619</v>
      </c>
      <c r="C3719" s="1" t="s">
        <v>2485</v>
      </c>
      <c r="D3719">
        <v>2</v>
      </c>
      <c r="E3719" s="5">
        <v>89000</v>
      </c>
      <c r="F3719" s="5">
        <v>178000</v>
      </c>
    </row>
    <row r="3720" spans="1:6" x14ac:dyDescent="0.35">
      <c r="A3720" s="1" t="s">
        <v>8622</v>
      </c>
      <c r="B3720" s="1" t="s">
        <v>8623</v>
      </c>
      <c r="C3720" s="1" t="s">
        <v>2396</v>
      </c>
      <c r="D3720">
        <v>1</v>
      </c>
      <c r="E3720" s="5">
        <v>49000</v>
      </c>
      <c r="F3720" s="5">
        <v>49000</v>
      </c>
    </row>
    <row r="3721" spans="1:6" x14ac:dyDescent="0.35">
      <c r="A3721" s="1" t="s">
        <v>8624</v>
      </c>
      <c r="B3721" s="1" t="s">
        <v>8623</v>
      </c>
      <c r="C3721" s="1" t="s">
        <v>3114</v>
      </c>
      <c r="D3721">
        <v>1</v>
      </c>
      <c r="E3721" s="5">
        <v>59000</v>
      </c>
      <c r="F3721" s="5">
        <v>59000</v>
      </c>
    </row>
    <row r="3722" spans="1:6" x14ac:dyDescent="0.35">
      <c r="A3722" s="1" t="s">
        <v>8625</v>
      </c>
      <c r="B3722" s="1" t="s">
        <v>8626</v>
      </c>
      <c r="C3722" s="1" t="s">
        <v>2709</v>
      </c>
      <c r="D3722">
        <v>3</v>
      </c>
      <c r="E3722" s="5">
        <v>79000</v>
      </c>
      <c r="F3722" s="5">
        <v>237000</v>
      </c>
    </row>
    <row r="3723" spans="1:6" x14ac:dyDescent="0.35">
      <c r="A3723" s="1" t="s">
        <v>8627</v>
      </c>
      <c r="B3723" s="1" t="s">
        <v>8626</v>
      </c>
      <c r="C3723" s="1" t="s">
        <v>2676</v>
      </c>
      <c r="D3723">
        <v>1</v>
      </c>
      <c r="E3723" s="5">
        <v>249000</v>
      </c>
      <c r="F3723" s="5">
        <v>249000</v>
      </c>
    </row>
    <row r="3724" spans="1:6" x14ac:dyDescent="0.35">
      <c r="A3724" s="1" t="s">
        <v>8628</v>
      </c>
      <c r="B3724" s="1" t="s">
        <v>8626</v>
      </c>
      <c r="C3724" s="1" t="s">
        <v>3346</v>
      </c>
      <c r="D3724">
        <v>2</v>
      </c>
      <c r="E3724" s="5">
        <v>399000</v>
      </c>
      <c r="F3724" s="5">
        <v>798000</v>
      </c>
    </row>
    <row r="3725" spans="1:6" x14ac:dyDescent="0.35">
      <c r="A3725" s="1" t="s">
        <v>8629</v>
      </c>
      <c r="B3725" s="1" t="s">
        <v>8630</v>
      </c>
      <c r="C3725" s="1" t="s">
        <v>3626</v>
      </c>
      <c r="D3725">
        <v>1</v>
      </c>
      <c r="E3725" s="5">
        <v>499000</v>
      </c>
      <c r="F3725" s="5">
        <v>499000</v>
      </c>
    </row>
    <row r="3726" spans="1:6" x14ac:dyDescent="0.35">
      <c r="A3726" s="1" t="s">
        <v>8631</v>
      </c>
      <c r="B3726" s="1" t="s">
        <v>8630</v>
      </c>
      <c r="C3726" s="1" t="s">
        <v>2606</v>
      </c>
      <c r="D3726">
        <v>1</v>
      </c>
      <c r="E3726" s="5">
        <v>499000</v>
      </c>
      <c r="F3726" s="5">
        <v>499000</v>
      </c>
    </row>
    <row r="3727" spans="1:6" x14ac:dyDescent="0.35">
      <c r="A3727" s="1" t="s">
        <v>8632</v>
      </c>
      <c r="B3727" s="1" t="s">
        <v>8633</v>
      </c>
      <c r="C3727" s="1" t="s">
        <v>4424</v>
      </c>
      <c r="D3727">
        <v>1</v>
      </c>
      <c r="E3727" s="5">
        <v>449000</v>
      </c>
      <c r="F3727" s="5">
        <v>449000</v>
      </c>
    </row>
    <row r="3728" spans="1:6" x14ac:dyDescent="0.35">
      <c r="A3728" s="1" t="s">
        <v>8634</v>
      </c>
      <c r="B3728" s="1" t="s">
        <v>8633</v>
      </c>
      <c r="C3728" s="1" t="s">
        <v>4679</v>
      </c>
      <c r="D3728">
        <v>1</v>
      </c>
      <c r="E3728" s="5">
        <v>279000</v>
      </c>
      <c r="F3728" s="5">
        <v>279000</v>
      </c>
    </row>
    <row r="3729" spans="1:6" x14ac:dyDescent="0.35">
      <c r="A3729" s="1" t="s">
        <v>8635</v>
      </c>
      <c r="B3729" s="1" t="s">
        <v>8636</v>
      </c>
      <c r="C3729" s="1" t="s">
        <v>2794</v>
      </c>
      <c r="D3729">
        <v>2</v>
      </c>
      <c r="E3729" s="5">
        <v>399000</v>
      </c>
      <c r="F3729" s="5">
        <v>798000</v>
      </c>
    </row>
    <row r="3730" spans="1:6" x14ac:dyDescent="0.35">
      <c r="A3730" s="1" t="s">
        <v>8637</v>
      </c>
      <c r="B3730" s="1" t="s">
        <v>8636</v>
      </c>
      <c r="C3730" s="1" t="s">
        <v>2863</v>
      </c>
      <c r="D3730">
        <v>1</v>
      </c>
      <c r="E3730" s="5">
        <v>449000</v>
      </c>
      <c r="F3730" s="5">
        <v>449000</v>
      </c>
    </row>
    <row r="3731" spans="1:6" x14ac:dyDescent="0.35">
      <c r="A3731" s="1" t="s">
        <v>8638</v>
      </c>
      <c r="B3731" s="1" t="s">
        <v>8639</v>
      </c>
      <c r="C3731" s="1" t="s">
        <v>3745</v>
      </c>
      <c r="D3731">
        <v>1</v>
      </c>
      <c r="E3731" s="5">
        <v>449000</v>
      </c>
      <c r="F3731" s="5">
        <v>449000</v>
      </c>
    </row>
    <row r="3732" spans="1:6" x14ac:dyDescent="0.35">
      <c r="A3732" s="1" t="s">
        <v>8640</v>
      </c>
      <c r="B3732" s="1" t="s">
        <v>8641</v>
      </c>
      <c r="C3732" s="1" t="s">
        <v>2886</v>
      </c>
      <c r="D3732">
        <v>2</v>
      </c>
      <c r="E3732" s="5">
        <v>599000</v>
      </c>
      <c r="F3732" s="5">
        <v>1198000</v>
      </c>
    </row>
    <row r="3733" spans="1:6" x14ac:dyDescent="0.35">
      <c r="A3733" s="1" t="s">
        <v>8642</v>
      </c>
      <c r="B3733" s="1" t="s">
        <v>8641</v>
      </c>
      <c r="C3733" s="1" t="s">
        <v>2636</v>
      </c>
      <c r="D3733">
        <v>1</v>
      </c>
      <c r="E3733" s="5">
        <v>229000</v>
      </c>
      <c r="F3733" s="5">
        <v>229000</v>
      </c>
    </row>
    <row r="3734" spans="1:6" x14ac:dyDescent="0.35">
      <c r="A3734" s="1" t="s">
        <v>8643</v>
      </c>
      <c r="B3734" s="1" t="s">
        <v>8644</v>
      </c>
      <c r="C3734" s="1" t="s">
        <v>3247</v>
      </c>
      <c r="D3734">
        <v>2</v>
      </c>
      <c r="E3734" s="5">
        <v>599000</v>
      </c>
      <c r="F3734" s="5">
        <v>1198000</v>
      </c>
    </row>
    <row r="3735" spans="1:6" x14ac:dyDescent="0.35">
      <c r="A3735" s="1" t="s">
        <v>8645</v>
      </c>
      <c r="B3735" s="1" t="s">
        <v>8646</v>
      </c>
      <c r="C3735" s="1" t="s">
        <v>3049</v>
      </c>
      <c r="D3735">
        <v>2</v>
      </c>
      <c r="E3735" s="5">
        <v>129000</v>
      </c>
      <c r="F3735" s="5">
        <v>258000</v>
      </c>
    </row>
    <row r="3736" spans="1:6" x14ac:dyDescent="0.35">
      <c r="A3736" s="1" t="s">
        <v>8647</v>
      </c>
      <c r="B3736" s="1" t="s">
        <v>8648</v>
      </c>
      <c r="C3736" s="1" t="s">
        <v>2620</v>
      </c>
      <c r="D3736">
        <v>2</v>
      </c>
      <c r="E3736" s="5">
        <v>89000</v>
      </c>
      <c r="F3736" s="5">
        <v>178000</v>
      </c>
    </row>
    <row r="3737" spans="1:6" x14ac:dyDescent="0.35">
      <c r="A3737" s="1" t="s">
        <v>8649</v>
      </c>
      <c r="B3737" s="1" t="s">
        <v>8650</v>
      </c>
      <c r="C3737" s="1" t="s">
        <v>2594</v>
      </c>
      <c r="D3737">
        <v>1</v>
      </c>
      <c r="E3737" s="5">
        <v>249000</v>
      </c>
      <c r="F3737" s="5">
        <v>249000</v>
      </c>
    </row>
    <row r="3738" spans="1:6" x14ac:dyDescent="0.35">
      <c r="A3738" s="1" t="s">
        <v>8651</v>
      </c>
      <c r="B3738" s="1" t="s">
        <v>8652</v>
      </c>
      <c r="C3738" s="1" t="s">
        <v>2692</v>
      </c>
      <c r="D3738">
        <v>1</v>
      </c>
      <c r="E3738" s="5">
        <v>549000</v>
      </c>
      <c r="F3738" s="5">
        <v>549000</v>
      </c>
    </row>
    <row r="3739" spans="1:6" x14ac:dyDescent="0.35">
      <c r="A3739" s="1" t="s">
        <v>8653</v>
      </c>
      <c r="B3739" s="1" t="s">
        <v>8654</v>
      </c>
      <c r="C3739" s="1" t="s">
        <v>3289</v>
      </c>
      <c r="D3739">
        <v>2</v>
      </c>
      <c r="E3739" s="5">
        <v>299000</v>
      </c>
      <c r="F3739" s="5">
        <v>598000</v>
      </c>
    </row>
    <row r="3740" spans="1:6" x14ac:dyDescent="0.35">
      <c r="A3740" s="1" t="s">
        <v>8655</v>
      </c>
      <c r="B3740" s="1" t="s">
        <v>8654</v>
      </c>
      <c r="C3740" s="1" t="s">
        <v>2485</v>
      </c>
      <c r="D3740">
        <v>1</v>
      </c>
      <c r="E3740" s="5">
        <v>89000</v>
      </c>
      <c r="F3740" s="5">
        <v>89000</v>
      </c>
    </row>
    <row r="3741" spans="1:6" x14ac:dyDescent="0.35">
      <c r="A3741" s="1" t="s">
        <v>8656</v>
      </c>
      <c r="B3741" s="1" t="s">
        <v>8657</v>
      </c>
      <c r="C3741" s="1" t="s">
        <v>2738</v>
      </c>
      <c r="D3741">
        <v>1</v>
      </c>
      <c r="E3741" s="5">
        <v>59000</v>
      </c>
      <c r="F3741" s="5">
        <v>59000</v>
      </c>
    </row>
    <row r="3742" spans="1:6" x14ac:dyDescent="0.35">
      <c r="A3742" s="1" t="s">
        <v>8658</v>
      </c>
      <c r="B3742" s="1" t="s">
        <v>8659</v>
      </c>
      <c r="C3742" s="1" t="s">
        <v>2585</v>
      </c>
      <c r="D3742">
        <v>1</v>
      </c>
      <c r="E3742" s="5">
        <v>499000</v>
      </c>
      <c r="F3742" s="5">
        <v>499000</v>
      </c>
    </row>
    <row r="3743" spans="1:6" x14ac:dyDescent="0.35">
      <c r="A3743" s="1" t="s">
        <v>8660</v>
      </c>
      <c r="B3743" s="1" t="s">
        <v>8661</v>
      </c>
      <c r="C3743" s="1" t="s">
        <v>3406</v>
      </c>
      <c r="D3743">
        <v>1</v>
      </c>
      <c r="E3743" s="5">
        <v>299000</v>
      </c>
      <c r="F3743" s="5">
        <v>299000</v>
      </c>
    </row>
    <row r="3744" spans="1:6" x14ac:dyDescent="0.35">
      <c r="A3744" s="1" t="s">
        <v>8662</v>
      </c>
      <c r="B3744" s="1" t="s">
        <v>8661</v>
      </c>
      <c r="C3744" s="1" t="s">
        <v>4281</v>
      </c>
      <c r="D3744">
        <v>2</v>
      </c>
      <c r="E3744" s="5">
        <v>49000</v>
      </c>
      <c r="F3744" s="5">
        <v>98000</v>
      </c>
    </row>
    <row r="3745" spans="1:6" x14ac:dyDescent="0.35">
      <c r="A3745" s="1" t="s">
        <v>8663</v>
      </c>
      <c r="B3745" s="1" t="s">
        <v>8664</v>
      </c>
      <c r="C3745" s="1" t="s">
        <v>3422</v>
      </c>
      <c r="D3745">
        <v>1</v>
      </c>
      <c r="E3745" s="5">
        <v>229000</v>
      </c>
      <c r="F3745" s="5">
        <v>229000</v>
      </c>
    </row>
    <row r="3746" spans="1:6" x14ac:dyDescent="0.35">
      <c r="A3746" s="1" t="s">
        <v>8665</v>
      </c>
      <c r="B3746" s="1" t="s">
        <v>8666</v>
      </c>
      <c r="C3746" s="1" t="s">
        <v>2636</v>
      </c>
      <c r="D3746">
        <v>1</v>
      </c>
      <c r="E3746" s="5">
        <v>229000</v>
      </c>
      <c r="F3746" s="5">
        <v>229000</v>
      </c>
    </row>
    <row r="3747" spans="1:6" x14ac:dyDescent="0.35">
      <c r="A3747" s="1" t="s">
        <v>8667</v>
      </c>
      <c r="B3747" s="1" t="s">
        <v>8666</v>
      </c>
      <c r="C3747" s="1" t="s">
        <v>2748</v>
      </c>
      <c r="D3747">
        <v>1</v>
      </c>
      <c r="E3747" s="5">
        <v>119000</v>
      </c>
      <c r="F3747" s="5">
        <v>119000</v>
      </c>
    </row>
    <row r="3748" spans="1:6" x14ac:dyDescent="0.35">
      <c r="A3748" s="1" t="s">
        <v>8668</v>
      </c>
      <c r="B3748" s="1" t="s">
        <v>8669</v>
      </c>
      <c r="C3748" s="1" t="s">
        <v>3054</v>
      </c>
      <c r="D3748">
        <v>2</v>
      </c>
      <c r="E3748" s="5">
        <v>129000</v>
      </c>
      <c r="F3748" s="5">
        <v>258000</v>
      </c>
    </row>
    <row r="3749" spans="1:6" x14ac:dyDescent="0.35">
      <c r="A3749" s="1" t="s">
        <v>8670</v>
      </c>
      <c r="B3749" s="1" t="s">
        <v>8671</v>
      </c>
      <c r="C3749" s="1" t="s">
        <v>2468</v>
      </c>
      <c r="D3749">
        <v>1</v>
      </c>
      <c r="E3749" s="5">
        <v>79000</v>
      </c>
      <c r="F3749" s="5">
        <v>79000</v>
      </c>
    </row>
    <row r="3750" spans="1:6" x14ac:dyDescent="0.35">
      <c r="A3750" s="1" t="s">
        <v>8672</v>
      </c>
      <c r="B3750" s="1" t="s">
        <v>8671</v>
      </c>
      <c r="C3750" s="1" t="s">
        <v>2606</v>
      </c>
      <c r="D3750">
        <v>2</v>
      </c>
      <c r="E3750" s="5">
        <v>499000</v>
      </c>
      <c r="F3750" s="5">
        <v>998000</v>
      </c>
    </row>
    <row r="3751" spans="1:6" x14ac:dyDescent="0.35">
      <c r="A3751" s="1" t="s">
        <v>8673</v>
      </c>
      <c r="B3751" s="1" t="s">
        <v>8674</v>
      </c>
      <c r="C3751" s="1" t="s">
        <v>3142</v>
      </c>
      <c r="D3751">
        <v>1</v>
      </c>
      <c r="E3751" s="5">
        <v>399000</v>
      </c>
      <c r="F3751" s="5">
        <v>399000</v>
      </c>
    </row>
    <row r="3752" spans="1:6" x14ac:dyDescent="0.35">
      <c r="A3752" s="1" t="s">
        <v>8675</v>
      </c>
      <c r="B3752" s="1" t="s">
        <v>8676</v>
      </c>
      <c r="C3752" s="1" t="s">
        <v>2993</v>
      </c>
      <c r="D3752">
        <v>1</v>
      </c>
      <c r="E3752" s="5">
        <v>349000</v>
      </c>
      <c r="F3752" s="5">
        <v>349000</v>
      </c>
    </row>
    <row r="3753" spans="1:6" x14ac:dyDescent="0.35">
      <c r="A3753" s="1" t="s">
        <v>8677</v>
      </c>
      <c r="B3753" s="1" t="s">
        <v>8676</v>
      </c>
      <c r="C3753" s="1" t="s">
        <v>2638</v>
      </c>
      <c r="D3753">
        <v>1</v>
      </c>
      <c r="E3753" s="5">
        <v>179000</v>
      </c>
      <c r="F3753" s="5">
        <v>179000</v>
      </c>
    </row>
    <row r="3754" spans="1:6" x14ac:dyDescent="0.35">
      <c r="A3754" s="1" t="s">
        <v>8678</v>
      </c>
      <c r="B3754" s="1" t="s">
        <v>8676</v>
      </c>
      <c r="C3754" s="1" t="s">
        <v>2821</v>
      </c>
      <c r="D3754">
        <v>2</v>
      </c>
      <c r="E3754" s="5">
        <v>69000</v>
      </c>
      <c r="F3754" s="5">
        <v>138000</v>
      </c>
    </row>
    <row r="3755" spans="1:6" x14ac:dyDescent="0.35">
      <c r="A3755" s="1" t="s">
        <v>8679</v>
      </c>
      <c r="B3755" s="1" t="s">
        <v>8680</v>
      </c>
      <c r="C3755" s="1" t="s">
        <v>2542</v>
      </c>
      <c r="D3755">
        <v>1</v>
      </c>
      <c r="E3755" s="5">
        <v>399000</v>
      </c>
      <c r="F3755" s="5">
        <v>399000</v>
      </c>
    </row>
    <row r="3756" spans="1:6" x14ac:dyDescent="0.35">
      <c r="A3756" s="1" t="s">
        <v>8681</v>
      </c>
      <c r="B3756" s="1" t="s">
        <v>8682</v>
      </c>
      <c r="C3756" s="1" t="s">
        <v>2551</v>
      </c>
      <c r="D3756">
        <v>1</v>
      </c>
      <c r="E3756" s="5">
        <v>179000</v>
      </c>
      <c r="F3756" s="5">
        <v>179000</v>
      </c>
    </row>
    <row r="3757" spans="1:6" x14ac:dyDescent="0.35">
      <c r="A3757" s="1" t="s">
        <v>8683</v>
      </c>
      <c r="B3757" s="1" t="s">
        <v>8684</v>
      </c>
      <c r="C3757" s="1" t="s">
        <v>3536</v>
      </c>
      <c r="D3757">
        <v>2</v>
      </c>
      <c r="E3757" s="5">
        <v>119000</v>
      </c>
      <c r="F3757" s="5">
        <v>238000</v>
      </c>
    </row>
    <row r="3758" spans="1:6" x14ac:dyDescent="0.35">
      <c r="A3758" s="1" t="s">
        <v>8685</v>
      </c>
      <c r="B3758" s="1" t="s">
        <v>8684</v>
      </c>
      <c r="C3758" s="1" t="s">
        <v>2530</v>
      </c>
      <c r="D3758">
        <v>1</v>
      </c>
      <c r="E3758" s="5">
        <v>399000</v>
      </c>
      <c r="F3758" s="5">
        <v>399000</v>
      </c>
    </row>
    <row r="3759" spans="1:6" x14ac:dyDescent="0.35">
      <c r="A3759" s="1" t="s">
        <v>8686</v>
      </c>
      <c r="B3759" s="1" t="s">
        <v>8687</v>
      </c>
      <c r="C3759" s="1" t="s">
        <v>3671</v>
      </c>
      <c r="D3759">
        <v>1</v>
      </c>
      <c r="E3759" s="5">
        <v>299000</v>
      </c>
      <c r="F3759" s="5">
        <v>299000</v>
      </c>
    </row>
    <row r="3760" spans="1:6" x14ac:dyDescent="0.35">
      <c r="A3760" s="1" t="s">
        <v>8688</v>
      </c>
      <c r="B3760" s="1" t="s">
        <v>8687</v>
      </c>
      <c r="C3760" s="1" t="s">
        <v>3015</v>
      </c>
      <c r="D3760">
        <v>2</v>
      </c>
      <c r="E3760" s="5">
        <v>179000</v>
      </c>
      <c r="F3760" s="5">
        <v>358000</v>
      </c>
    </row>
    <row r="3761" spans="1:6" x14ac:dyDescent="0.35">
      <c r="A3761" s="1" t="s">
        <v>8689</v>
      </c>
      <c r="B3761" s="1" t="s">
        <v>8690</v>
      </c>
      <c r="C3761" s="1" t="s">
        <v>2485</v>
      </c>
      <c r="D3761">
        <v>1</v>
      </c>
      <c r="E3761" s="5">
        <v>89000</v>
      </c>
      <c r="F3761" s="5">
        <v>89000</v>
      </c>
    </row>
    <row r="3762" spans="1:6" x14ac:dyDescent="0.35">
      <c r="A3762" s="1" t="s">
        <v>8691</v>
      </c>
      <c r="B3762" s="1" t="s">
        <v>8690</v>
      </c>
      <c r="C3762" s="1" t="s">
        <v>2784</v>
      </c>
      <c r="D3762">
        <v>1</v>
      </c>
      <c r="E3762" s="5">
        <v>149000</v>
      </c>
      <c r="F3762" s="5">
        <v>149000</v>
      </c>
    </row>
    <row r="3763" spans="1:6" x14ac:dyDescent="0.35">
      <c r="A3763" s="1" t="s">
        <v>8692</v>
      </c>
      <c r="B3763" s="1" t="s">
        <v>8693</v>
      </c>
      <c r="C3763" s="1" t="s">
        <v>2773</v>
      </c>
      <c r="D3763">
        <v>1</v>
      </c>
      <c r="E3763" s="5">
        <v>49000</v>
      </c>
      <c r="F3763" s="5">
        <v>49000</v>
      </c>
    </row>
    <row r="3764" spans="1:6" x14ac:dyDescent="0.35">
      <c r="A3764" s="1" t="s">
        <v>8694</v>
      </c>
      <c r="B3764" s="1" t="s">
        <v>8693</v>
      </c>
      <c r="C3764" s="1" t="s">
        <v>2622</v>
      </c>
      <c r="D3764">
        <v>1</v>
      </c>
      <c r="E3764" s="5">
        <v>149000</v>
      </c>
      <c r="F3764" s="5">
        <v>149000</v>
      </c>
    </row>
    <row r="3765" spans="1:6" x14ac:dyDescent="0.35">
      <c r="A3765" s="1" t="s">
        <v>8695</v>
      </c>
      <c r="B3765" s="1" t="s">
        <v>8696</v>
      </c>
      <c r="C3765" s="1" t="s">
        <v>2765</v>
      </c>
      <c r="D3765">
        <v>1</v>
      </c>
      <c r="E3765" s="5">
        <v>329000</v>
      </c>
      <c r="F3765" s="5">
        <v>329000</v>
      </c>
    </row>
    <row r="3766" spans="1:6" x14ac:dyDescent="0.35">
      <c r="A3766" s="1" t="s">
        <v>8697</v>
      </c>
      <c r="B3766" s="1" t="s">
        <v>8696</v>
      </c>
      <c r="C3766" s="1" t="s">
        <v>3064</v>
      </c>
      <c r="D3766">
        <v>1</v>
      </c>
      <c r="E3766" s="5">
        <v>279000</v>
      </c>
      <c r="F3766" s="5">
        <v>279000</v>
      </c>
    </row>
    <row r="3767" spans="1:6" x14ac:dyDescent="0.35">
      <c r="A3767" s="1" t="s">
        <v>8698</v>
      </c>
      <c r="B3767" s="1" t="s">
        <v>8699</v>
      </c>
      <c r="C3767" s="1" t="s">
        <v>2866</v>
      </c>
      <c r="D3767">
        <v>1</v>
      </c>
      <c r="E3767" s="5">
        <v>199000</v>
      </c>
      <c r="F3767" s="5">
        <v>199000</v>
      </c>
    </row>
    <row r="3768" spans="1:6" x14ac:dyDescent="0.35">
      <c r="A3768" s="1" t="s">
        <v>8700</v>
      </c>
      <c r="B3768" s="1" t="s">
        <v>8701</v>
      </c>
      <c r="C3768" s="1" t="s">
        <v>3410</v>
      </c>
      <c r="D3768">
        <v>1</v>
      </c>
      <c r="E3768" s="5">
        <v>69000</v>
      </c>
      <c r="F3768" s="5">
        <v>69000</v>
      </c>
    </row>
    <row r="3769" spans="1:6" x14ac:dyDescent="0.35">
      <c r="A3769" s="1" t="s">
        <v>8702</v>
      </c>
      <c r="B3769" s="1" t="s">
        <v>8701</v>
      </c>
      <c r="C3769" s="1" t="s">
        <v>2652</v>
      </c>
      <c r="D3769">
        <v>1</v>
      </c>
      <c r="E3769" s="5">
        <v>229000</v>
      </c>
      <c r="F3769" s="5">
        <v>229000</v>
      </c>
    </row>
    <row r="3770" spans="1:6" x14ac:dyDescent="0.35">
      <c r="A3770" s="1" t="s">
        <v>8703</v>
      </c>
      <c r="B3770" s="1" t="s">
        <v>8704</v>
      </c>
      <c r="C3770" s="1" t="s">
        <v>2961</v>
      </c>
      <c r="D3770">
        <v>1</v>
      </c>
      <c r="E3770" s="5">
        <v>279000</v>
      </c>
      <c r="F3770" s="5">
        <v>279000</v>
      </c>
    </row>
    <row r="3771" spans="1:6" x14ac:dyDescent="0.35">
      <c r="A3771" s="1" t="s">
        <v>8705</v>
      </c>
      <c r="B3771" s="1" t="s">
        <v>8704</v>
      </c>
      <c r="C3771" s="1" t="s">
        <v>2676</v>
      </c>
      <c r="D3771">
        <v>1</v>
      </c>
      <c r="E3771" s="5">
        <v>249000</v>
      </c>
      <c r="F3771" s="5">
        <v>249000</v>
      </c>
    </row>
    <row r="3772" spans="1:6" x14ac:dyDescent="0.35">
      <c r="A3772" s="1" t="s">
        <v>8706</v>
      </c>
      <c r="B3772" s="1" t="s">
        <v>8707</v>
      </c>
      <c r="C3772" s="1" t="s">
        <v>3087</v>
      </c>
      <c r="D3772">
        <v>1</v>
      </c>
      <c r="E3772" s="5">
        <v>199000</v>
      </c>
      <c r="F3772" s="5">
        <v>199000</v>
      </c>
    </row>
    <row r="3773" spans="1:6" x14ac:dyDescent="0.35">
      <c r="A3773" s="1" t="s">
        <v>8708</v>
      </c>
      <c r="B3773" s="1" t="s">
        <v>8707</v>
      </c>
      <c r="C3773" s="1" t="s">
        <v>3340</v>
      </c>
      <c r="D3773">
        <v>1</v>
      </c>
      <c r="E3773" s="5">
        <v>59000</v>
      </c>
      <c r="F3773" s="5">
        <v>59000</v>
      </c>
    </row>
    <row r="3774" spans="1:6" x14ac:dyDescent="0.35">
      <c r="A3774" s="1" t="s">
        <v>8709</v>
      </c>
      <c r="B3774" s="1" t="s">
        <v>8710</v>
      </c>
      <c r="C3774" s="1" t="s">
        <v>3451</v>
      </c>
      <c r="D3774">
        <v>1</v>
      </c>
      <c r="E3774" s="5">
        <v>299000</v>
      </c>
      <c r="F3774" s="5">
        <v>299000</v>
      </c>
    </row>
    <row r="3775" spans="1:6" x14ac:dyDescent="0.35">
      <c r="A3775" s="1" t="s">
        <v>8711</v>
      </c>
      <c r="B3775" s="1" t="s">
        <v>8712</v>
      </c>
      <c r="C3775" s="1" t="s">
        <v>2883</v>
      </c>
      <c r="D3775">
        <v>2</v>
      </c>
      <c r="E3775" s="5">
        <v>69000</v>
      </c>
      <c r="F3775" s="5">
        <v>138000</v>
      </c>
    </row>
    <row r="3776" spans="1:6" x14ac:dyDescent="0.35">
      <c r="A3776" s="1" t="s">
        <v>8713</v>
      </c>
      <c r="B3776" s="1" t="s">
        <v>8714</v>
      </c>
      <c r="C3776" s="1" t="s">
        <v>2851</v>
      </c>
      <c r="D3776">
        <v>1</v>
      </c>
      <c r="E3776" s="5">
        <v>199000</v>
      </c>
      <c r="F3776" s="5">
        <v>199000</v>
      </c>
    </row>
    <row r="3777" spans="1:6" x14ac:dyDescent="0.35">
      <c r="A3777" s="1" t="s">
        <v>8715</v>
      </c>
      <c r="B3777" s="1" t="s">
        <v>8716</v>
      </c>
      <c r="C3777" s="1" t="s">
        <v>3093</v>
      </c>
      <c r="D3777">
        <v>2</v>
      </c>
      <c r="E3777" s="5">
        <v>79000</v>
      </c>
      <c r="F3777" s="5">
        <v>158000</v>
      </c>
    </row>
    <row r="3778" spans="1:6" x14ac:dyDescent="0.35">
      <c r="A3778" s="1" t="s">
        <v>8717</v>
      </c>
      <c r="B3778" s="1" t="s">
        <v>8716</v>
      </c>
      <c r="C3778" s="1" t="s">
        <v>2402</v>
      </c>
      <c r="D3778">
        <v>1</v>
      </c>
      <c r="E3778" s="5">
        <v>119000</v>
      </c>
      <c r="F3778" s="5">
        <v>119000</v>
      </c>
    </row>
    <row r="3779" spans="1:6" x14ac:dyDescent="0.35">
      <c r="A3779" s="1" t="s">
        <v>8718</v>
      </c>
      <c r="B3779" s="1" t="s">
        <v>8719</v>
      </c>
      <c r="C3779" s="1" t="s">
        <v>2733</v>
      </c>
      <c r="D3779">
        <v>2</v>
      </c>
      <c r="E3779" s="5">
        <v>249000</v>
      </c>
      <c r="F3779" s="5">
        <v>498000</v>
      </c>
    </row>
    <row r="3780" spans="1:6" x14ac:dyDescent="0.35">
      <c r="A3780" s="1" t="s">
        <v>8720</v>
      </c>
      <c r="B3780" s="1" t="s">
        <v>8721</v>
      </c>
      <c r="C3780" s="1" t="s">
        <v>2413</v>
      </c>
      <c r="D3780">
        <v>1</v>
      </c>
      <c r="E3780" s="5">
        <v>129000</v>
      </c>
      <c r="F3780" s="5">
        <v>129000</v>
      </c>
    </row>
    <row r="3781" spans="1:6" x14ac:dyDescent="0.35">
      <c r="A3781" s="1" t="s">
        <v>8722</v>
      </c>
      <c r="B3781" s="1" t="s">
        <v>8721</v>
      </c>
      <c r="C3781" s="1" t="s">
        <v>3637</v>
      </c>
      <c r="D3781">
        <v>1</v>
      </c>
      <c r="E3781" s="5">
        <v>449000</v>
      </c>
      <c r="F3781" s="5">
        <v>449000</v>
      </c>
    </row>
    <row r="3782" spans="1:6" x14ac:dyDescent="0.35">
      <c r="A3782" s="1" t="s">
        <v>8723</v>
      </c>
      <c r="B3782" s="1" t="s">
        <v>8721</v>
      </c>
      <c r="C3782" s="1" t="s">
        <v>3098</v>
      </c>
      <c r="D3782">
        <v>1</v>
      </c>
      <c r="E3782" s="5">
        <v>299000</v>
      </c>
      <c r="F3782" s="5">
        <v>299000</v>
      </c>
    </row>
    <row r="3783" spans="1:6" x14ac:dyDescent="0.35">
      <c r="A3783" s="1" t="s">
        <v>8724</v>
      </c>
      <c r="B3783" s="1" t="s">
        <v>8725</v>
      </c>
      <c r="C3783" s="1" t="s">
        <v>3114</v>
      </c>
      <c r="D3783">
        <v>2</v>
      </c>
      <c r="E3783" s="5">
        <v>59000</v>
      </c>
      <c r="F3783" s="5">
        <v>118000</v>
      </c>
    </row>
    <row r="3784" spans="1:6" x14ac:dyDescent="0.35">
      <c r="A3784" s="1" t="s">
        <v>8726</v>
      </c>
      <c r="B3784" s="1" t="s">
        <v>8727</v>
      </c>
      <c r="C3784" s="1" t="s">
        <v>2466</v>
      </c>
      <c r="D3784">
        <v>1</v>
      </c>
      <c r="E3784" s="5">
        <v>89000</v>
      </c>
      <c r="F3784" s="5">
        <v>89000</v>
      </c>
    </row>
    <row r="3785" spans="1:6" x14ac:dyDescent="0.35">
      <c r="A3785" s="1" t="s">
        <v>8728</v>
      </c>
      <c r="B3785" s="1" t="s">
        <v>8727</v>
      </c>
      <c r="C3785" s="1" t="s">
        <v>2503</v>
      </c>
      <c r="D3785">
        <v>1</v>
      </c>
      <c r="E3785" s="5">
        <v>349000</v>
      </c>
      <c r="F3785" s="5">
        <v>349000</v>
      </c>
    </row>
    <row r="3786" spans="1:6" x14ac:dyDescent="0.35">
      <c r="A3786" s="1" t="s">
        <v>8729</v>
      </c>
      <c r="B3786" s="1" t="s">
        <v>8730</v>
      </c>
      <c r="C3786" s="1" t="s">
        <v>2977</v>
      </c>
      <c r="D3786">
        <v>1</v>
      </c>
      <c r="E3786" s="5">
        <v>599000</v>
      </c>
      <c r="F3786" s="5">
        <v>599000</v>
      </c>
    </row>
    <row r="3787" spans="1:6" x14ac:dyDescent="0.35">
      <c r="A3787" s="1" t="s">
        <v>8731</v>
      </c>
      <c r="B3787" s="1" t="s">
        <v>8730</v>
      </c>
      <c r="C3787" s="1" t="s">
        <v>4424</v>
      </c>
      <c r="D3787">
        <v>3</v>
      </c>
      <c r="E3787" s="5">
        <v>449000</v>
      </c>
      <c r="F3787" s="5">
        <v>1347000</v>
      </c>
    </row>
    <row r="3788" spans="1:6" x14ac:dyDescent="0.35">
      <c r="A3788" s="1" t="s">
        <v>8732</v>
      </c>
      <c r="B3788" s="1" t="s">
        <v>8733</v>
      </c>
      <c r="C3788" s="1" t="s">
        <v>3659</v>
      </c>
      <c r="D3788">
        <v>1</v>
      </c>
      <c r="E3788" s="5">
        <v>299000</v>
      </c>
      <c r="F3788" s="5">
        <v>299000</v>
      </c>
    </row>
    <row r="3789" spans="1:6" x14ac:dyDescent="0.35">
      <c r="A3789" s="1" t="s">
        <v>8734</v>
      </c>
      <c r="B3789" s="1" t="s">
        <v>8735</v>
      </c>
      <c r="C3789" s="1" t="s">
        <v>2497</v>
      </c>
      <c r="D3789">
        <v>1</v>
      </c>
      <c r="E3789" s="5">
        <v>549000</v>
      </c>
      <c r="F3789" s="5">
        <v>549000</v>
      </c>
    </row>
    <row r="3790" spans="1:6" x14ac:dyDescent="0.35">
      <c r="A3790" s="1" t="s">
        <v>8736</v>
      </c>
      <c r="B3790" s="1" t="s">
        <v>8735</v>
      </c>
      <c r="C3790" s="1" t="s">
        <v>2692</v>
      </c>
      <c r="D3790">
        <v>1</v>
      </c>
      <c r="E3790" s="5">
        <v>549000</v>
      </c>
      <c r="F3790" s="5">
        <v>549000</v>
      </c>
    </row>
    <row r="3791" spans="1:6" x14ac:dyDescent="0.35">
      <c r="A3791" s="1" t="s">
        <v>8737</v>
      </c>
      <c r="B3791" s="1" t="s">
        <v>8738</v>
      </c>
      <c r="C3791" s="1" t="s">
        <v>2702</v>
      </c>
      <c r="D3791">
        <v>1</v>
      </c>
      <c r="E3791" s="5">
        <v>99000</v>
      </c>
      <c r="F3791" s="5">
        <v>99000</v>
      </c>
    </row>
    <row r="3792" spans="1:6" x14ac:dyDescent="0.35">
      <c r="A3792" s="1" t="s">
        <v>8739</v>
      </c>
      <c r="B3792" s="1" t="s">
        <v>8738</v>
      </c>
      <c r="C3792" s="1" t="s">
        <v>2565</v>
      </c>
      <c r="D3792">
        <v>1</v>
      </c>
      <c r="E3792" s="5">
        <v>69000</v>
      </c>
      <c r="F3792" s="5">
        <v>69000</v>
      </c>
    </row>
    <row r="3793" spans="1:6" x14ac:dyDescent="0.35">
      <c r="A3793" s="1" t="s">
        <v>8740</v>
      </c>
      <c r="B3793" s="1" t="s">
        <v>8738</v>
      </c>
      <c r="C3793" s="1" t="s">
        <v>2487</v>
      </c>
      <c r="D3793">
        <v>1</v>
      </c>
      <c r="E3793" s="5">
        <v>89000</v>
      </c>
      <c r="F3793" s="5">
        <v>89000</v>
      </c>
    </row>
    <row r="3794" spans="1:6" x14ac:dyDescent="0.35">
      <c r="A3794" s="1" t="s">
        <v>8741</v>
      </c>
      <c r="B3794" s="1" t="s">
        <v>8742</v>
      </c>
      <c r="C3794" s="1" t="s">
        <v>4424</v>
      </c>
      <c r="D3794">
        <v>1</v>
      </c>
      <c r="E3794" s="5">
        <v>449000</v>
      </c>
      <c r="F3794" s="5">
        <v>449000</v>
      </c>
    </row>
    <row r="3795" spans="1:6" x14ac:dyDescent="0.35">
      <c r="A3795" s="1" t="s">
        <v>8743</v>
      </c>
      <c r="B3795" s="1" t="s">
        <v>8744</v>
      </c>
      <c r="C3795" s="1" t="s">
        <v>2986</v>
      </c>
      <c r="D3795">
        <v>1</v>
      </c>
      <c r="E3795" s="5">
        <v>549000</v>
      </c>
      <c r="F3795" s="5">
        <v>549000</v>
      </c>
    </row>
    <row r="3796" spans="1:6" x14ac:dyDescent="0.35">
      <c r="A3796" s="1" t="s">
        <v>8745</v>
      </c>
      <c r="B3796" s="1" t="s">
        <v>8746</v>
      </c>
      <c r="C3796" s="1" t="s">
        <v>3420</v>
      </c>
      <c r="D3796">
        <v>1</v>
      </c>
      <c r="E3796" s="5">
        <v>89000</v>
      </c>
      <c r="F3796" s="5">
        <v>89000</v>
      </c>
    </row>
    <row r="3797" spans="1:6" x14ac:dyDescent="0.35">
      <c r="A3797" s="1" t="s">
        <v>8747</v>
      </c>
      <c r="B3797" s="1" t="s">
        <v>8748</v>
      </c>
      <c r="C3797" s="1" t="s">
        <v>2996</v>
      </c>
      <c r="D3797">
        <v>3</v>
      </c>
      <c r="E3797" s="5">
        <v>129000</v>
      </c>
      <c r="F3797" s="5">
        <v>387000</v>
      </c>
    </row>
    <row r="3798" spans="1:6" x14ac:dyDescent="0.35">
      <c r="A3798" s="1" t="s">
        <v>8749</v>
      </c>
      <c r="B3798" s="1" t="s">
        <v>8750</v>
      </c>
      <c r="C3798" s="1" t="s">
        <v>2500</v>
      </c>
      <c r="D3798">
        <v>1</v>
      </c>
      <c r="E3798" s="5">
        <v>549000</v>
      </c>
      <c r="F3798" s="5">
        <v>549000</v>
      </c>
    </row>
    <row r="3799" spans="1:6" x14ac:dyDescent="0.35">
      <c r="A3799" s="1" t="s">
        <v>8751</v>
      </c>
      <c r="B3799" s="1" t="s">
        <v>8750</v>
      </c>
      <c r="C3799" s="1" t="s">
        <v>3028</v>
      </c>
      <c r="D3799">
        <v>1</v>
      </c>
      <c r="E3799" s="5">
        <v>99000</v>
      </c>
      <c r="F3799" s="5">
        <v>99000</v>
      </c>
    </row>
    <row r="3800" spans="1:6" x14ac:dyDescent="0.35">
      <c r="A3800" s="1" t="s">
        <v>8752</v>
      </c>
      <c r="B3800" s="1" t="s">
        <v>8750</v>
      </c>
      <c r="C3800" s="1" t="s">
        <v>3375</v>
      </c>
      <c r="D3800">
        <v>1</v>
      </c>
      <c r="E3800" s="5">
        <v>149000</v>
      </c>
      <c r="F3800" s="5">
        <v>149000</v>
      </c>
    </row>
    <row r="3801" spans="1:6" x14ac:dyDescent="0.35">
      <c r="A3801" s="1" t="s">
        <v>8753</v>
      </c>
      <c r="B3801" s="1" t="s">
        <v>8754</v>
      </c>
      <c r="C3801" s="1" t="s">
        <v>2980</v>
      </c>
      <c r="D3801">
        <v>1</v>
      </c>
      <c r="E3801" s="5">
        <v>279000</v>
      </c>
      <c r="F3801" s="5">
        <v>279000</v>
      </c>
    </row>
    <row r="3802" spans="1:6" x14ac:dyDescent="0.35">
      <c r="A3802" s="1" t="s">
        <v>8755</v>
      </c>
      <c r="B3802" s="1" t="s">
        <v>8756</v>
      </c>
      <c r="C3802" s="1" t="s">
        <v>2652</v>
      </c>
      <c r="D3802">
        <v>1</v>
      </c>
      <c r="E3802" s="5">
        <v>229000</v>
      </c>
      <c r="F3802" s="5">
        <v>229000</v>
      </c>
    </row>
    <row r="3803" spans="1:6" x14ac:dyDescent="0.35">
      <c r="A3803" s="1" t="s">
        <v>8757</v>
      </c>
      <c r="B3803" s="1" t="s">
        <v>8756</v>
      </c>
      <c r="C3803" s="1" t="s">
        <v>4045</v>
      </c>
      <c r="D3803">
        <v>2</v>
      </c>
      <c r="E3803" s="5">
        <v>99000</v>
      </c>
      <c r="F3803" s="5">
        <v>198000</v>
      </c>
    </row>
    <row r="3804" spans="1:6" x14ac:dyDescent="0.35">
      <c r="A3804" s="1" t="s">
        <v>8758</v>
      </c>
      <c r="B3804" s="1" t="s">
        <v>8756</v>
      </c>
      <c r="C3804" s="1" t="s">
        <v>2838</v>
      </c>
      <c r="D3804">
        <v>3</v>
      </c>
      <c r="E3804" s="5">
        <v>129000</v>
      </c>
      <c r="F3804" s="5">
        <v>387000</v>
      </c>
    </row>
    <row r="3805" spans="1:6" x14ac:dyDescent="0.35">
      <c r="A3805" s="1" t="s">
        <v>8759</v>
      </c>
      <c r="B3805" s="1" t="s">
        <v>8760</v>
      </c>
      <c r="C3805" s="1" t="s">
        <v>2470</v>
      </c>
      <c r="D3805">
        <v>1</v>
      </c>
      <c r="E3805" s="5">
        <v>229000</v>
      </c>
      <c r="F3805" s="5">
        <v>229000</v>
      </c>
    </row>
    <row r="3806" spans="1:6" x14ac:dyDescent="0.35">
      <c r="A3806" s="1" t="s">
        <v>8761</v>
      </c>
      <c r="B3806" s="1" t="s">
        <v>8760</v>
      </c>
      <c r="C3806" s="1" t="s">
        <v>2821</v>
      </c>
      <c r="D3806">
        <v>1</v>
      </c>
      <c r="E3806" s="5">
        <v>69000</v>
      </c>
      <c r="F3806" s="5">
        <v>69000</v>
      </c>
    </row>
    <row r="3807" spans="1:6" x14ac:dyDescent="0.35">
      <c r="A3807" s="1" t="s">
        <v>8762</v>
      </c>
      <c r="B3807" s="1" t="s">
        <v>8763</v>
      </c>
      <c r="C3807" s="1" t="s">
        <v>2503</v>
      </c>
      <c r="D3807">
        <v>1</v>
      </c>
      <c r="E3807" s="5">
        <v>349000</v>
      </c>
      <c r="F3807" s="5">
        <v>349000</v>
      </c>
    </row>
    <row r="3808" spans="1:6" x14ac:dyDescent="0.35">
      <c r="A3808" s="1" t="s">
        <v>8764</v>
      </c>
      <c r="B3808" s="1" t="s">
        <v>8763</v>
      </c>
      <c r="C3808" s="1" t="s">
        <v>2631</v>
      </c>
      <c r="D3808">
        <v>2</v>
      </c>
      <c r="E3808" s="5">
        <v>299000</v>
      </c>
      <c r="F3808" s="5">
        <v>598000</v>
      </c>
    </row>
    <row r="3809" spans="1:6" x14ac:dyDescent="0.35">
      <c r="A3809" s="1" t="s">
        <v>8765</v>
      </c>
      <c r="B3809" s="1" t="s">
        <v>8766</v>
      </c>
      <c r="C3809" s="1" t="s">
        <v>2699</v>
      </c>
      <c r="D3809">
        <v>2</v>
      </c>
      <c r="E3809" s="5">
        <v>599000</v>
      </c>
      <c r="F3809" s="5">
        <v>1198000</v>
      </c>
    </row>
    <row r="3810" spans="1:6" x14ac:dyDescent="0.35">
      <c r="A3810" s="1" t="s">
        <v>8767</v>
      </c>
      <c r="B3810" s="1" t="s">
        <v>8768</v>
      </c>
      <c r="C3810" s="1" t="s">
        <v>2924</v>
      </c>
      <c r="D3810">
        <v>2</v>
      </c>
      <c r="E3810" s="5">
        <v>449000</v>
      </c>
      <c r="F3810" s="5">
        <v>898000</v>
      </c>
    </row>
    <row r="3811" spans="1:6" x14ac:dyDescent="0.35">
      <c r="A3811" s="1" t="s">
        <v>8769</v>
      </c>
      <c r="B3811" s="1" t="s">
        <v>8768</v>
      </c>
      <c r="C3811" s="1" t="s">
        <v>2468</v>
      </c>
      <c r="D3811">
        <v>2</v>
      </c>
      <c r="E3811" s="5">
        <v>79000</v>
      </c>
      <c r="F3811" s="5">
        <v>158000</v>
      </c>
    </row>
    <row r="3812" spans="1:6" x14ac:dyDescent="0.35">
      <c r="A3812" s="1" t="s">
        <v>8770</v>
      </c>
      <c r="B3812" s="1" t="s">
        <v>8771</v>
      </c>
      <c r="C3812" s="1" t="s">
        <v>2448</v>
      </c>
      <c r="D3812">
        <v>1</v>
      </c>
      <c r="E3812" s="5">
        <v>149000</v>
      </c>
      <c r="F3812" s="5">
        <v>149000</v>
      </c>
    </row>
    <row r="3813" spans="1:6" x14ac:dyDescent="0.35">
      <c r="A3813" s="1" t="s">
        <v>8772</v>
      </c>
      <c r="B3813" s="1" t="s">
        <v>8773</v>
      </c>
      <c r="C3813" s="1" t="s">
        <v>3519</v>
      </c>
      <c r="D3813">
        <v>1</v>
      </c>
      <c r="E3813" s="5">
        <v>49000</v>
      </c>
      <c r="F3813" s="5">
        <v>49000</v>
      </c>
    </row>
    <row r="3814" spans="1:6" x14ac:dyDescent="0.35">
      <c r="A3814" s="1" t="s">
        <v>8774</v>
      </c>
      <c r="B3814" s="1" t="s">
        <v>8775</v>
      </c>
      <c r="C3814" s="1" t="s">
        <v>3193</v>
      </c>
      <c r="D3814">
        <v>1</v>
      </c>
      <c r="E3814" s="5">
        <v>299000</v>
      </c>
      <c r="F3814" s="5">
        <v>299000</v>
      </c>
    </row>
    <row r="3815" spans="1:6" x14ac:dyDescent="0.35">
      <c r="A3815" s="1" t="s">
        <v>8776</v>
      </c>
      <c r="B3815" s="1" t="s">
        <v>8777</v>
      </c>
      <c r="C3815" s="1" t="s">
        <v>2801</v>
      </c>
      <c r="D3815">
        <v>1</v>
      </c>
      <c r="E3815" s="5">
        <v>399000</v>
      </c>
      <c r="F3815" s="5">
        <v>399000</v>
      </c>
    </row>
    <row r="3816" spans="1:6" x14ac:dyDescent="0.35">
      <c r="A3816" s="1" t="s">
        <v>8778</v>
      </c>
      <c r="B3816" s="1" t="s">
        <v>8779</v>
      </c>
      <c r="C3816" s="1" t="s">
        <v>3007</v>
      </c>
      <c r="D3816">
        <v>1</v>
      </c>
      <c r="E3816" s="5">
        <v>79000</v>
      </c>
      <c r="F3816" s="5">
        <v>79000</v>
      </c>
    </row>
    <row r="3817" spans="1:6" x14ac:dyDescent="0.35">
      <c r="A3817" s="1" t="s">
        <v>8780</v>
      </c>
      <c r="B3817" s="1" t="s">
        <v>8781</v>
      </c>
      <c r="C3817" s="1" t="s">
        <v>2441</v>
      </c>
      <c r="D3817">
        <v>1</v>
      </c>
      <c r="E3817" s="5">
        <v>599000</v>
      </c>
      <c r="F3817" s="5">
        <v>599000</v>
      </c>
    </row>
    <row r="3818" spans="1:6" x14ac:dyDescent="0.35">
      <c r="A3818" s="1" t="s">
        <v>8782</v>
      </c>
      <c r="B3818" s="1" t="s">
        <v>8781</v>
      </c>
      <c r="C3818" s="1" t="s">
        <v>3145</v>
      </c>
      <c r="D3818">
        <v>2</v>
      </c>
      <c r="E3818" s="5">
        <v>79000</v>
      </c>
      <c r="F3818" s="5">
        <v>158000</v>
      </c>
    </row>
    <row r="3819" spans="1:6" x14ac:dyDescent="0.35">
      <c r="A3819" s="1" t="s">
        <v>8783</v>
      </c>
      <c r="B3819" s="1" t="s">
        <v>8781</v>
      </c>
      <c r="C3819" s="1" t="s">
        <v>2620</v>
      </c>
      <c r="D3819">
        <v>1</v>
      </c>
      <c r="E3819" s="5">
        <v>89000</v>
      </c>
      <c r="F3819" s="5">
        <v>89000</v>
      </c>
    </row>
    <row r="3820" spans="1:6" x14ac:dyDescent="0.35">
      <c r="A3820" s="1" t="s">
        <v>8784</v>
      </c>
      <c r="B3820" s="1" t="s">
        <v>8785</v>
      </c>
      <c r="C3820" s="1" t="s">
        <v>3007</v>
      </c>
      <c r="D3820">
        <v>1</v>
      </c>
      <c r="E3820" s="5">
        <v>79000</v>
      </c>
      <c r="F3820" s="5">
        <v>79000</v>
      </c>
    </row>
    <row r="3821" spans="1:6" x14ac:dyDescent="0.35">
      <c r="A3821" s="1" t="s">
        <v>8786</v>
      </c>
      <c r="B3821" s="1" t="s">
        <v>8787</v>
      </c>
      <c r="C3821" s="1" t="s">
        <v>2872</v>
      </c>
      <c r="D3821">
        <v>1</v>
      </c>
      <c r="E3821" s="5">
        <v>399000</v>
      </c>
      <c r="F3821" s="5">
        <v>399000</v>
      </c>
    </row>
    <row r="3822" spans="1:6" x14ac:dyDescent="0.35">
      <c r="A3822" s="1" t="s">
        <v>8788</v>
      </c>
      <c r="B3822" s="1" t="s">
        <v>8789</v>
      </c>
      <c r="C3822" s="1" t="s">
        <v>2421</v>
      </c>
      <c r="D3822">
        <v>2</v>
      </c>
      <c r="E3822" s="5">
        <v>249000</v>
      </c>
      <c r="F3822" s="5">
        <v>498000</v>
      </c>
    </row>
    <row r="3823" spans="1:6" x14ac:dyDescent="0.35">
      <c r="A3823" s="1" t="s">
        <v>8790</v>
      </c>
      <c r="B3823" s="1" t="s">
        <v>8791</v>
      </c>
      <c r="C3823" s="1" t="s">
        <v>3136</v>
      </c>
      <c r="D3823">
        <v>1</v>
      </c>
      <c r="E3823" s="5">
        <v>119000</v>
      </c>
      <c r="F3823" s="5">
        <v>119000</v>
      </c>
    </row>
    <row r="3824" spans="1:6" x14ac:dyDescent="0.35">
      <c r="A3824" s="1" t="s">
        <v>8792</v>
      </c>
      <c r="B3824" s="1" t="s">
        <v>8791</v>
      </c>
      <c r="C3824" s="1" t="s">
        <v>2886</v>
      </c>
      <c r="D3824">
        <v>1</v>
      </c>
      <c r="E3824" s="5">
        <v>599000</v>
      </c>
      <c r="F3824" s="5">
        <v>599000</v>
      </c>
    </row>
    <row r="3825" spans="1:6" x14ac:dyDescent="0.35">
      <c r="A3825" s="1" t="s">
        <v>8793</v>
      </c>
      <c r="B3825" s="1" t="s">
        <v>8794</v>
      </c>
      <c r="C3825" s="1" t="s">
        <v>2521</v>
      </c>
      <c r="D3825">
        <v>1</v>
      </c>
      <c r="E3825" s="5">
        <v>69000</v>
      </c>
      <c r="F3825" s="5">
        <v>69000</v>
      </c>
    </row>
    <row r="3826" spans="1:6" x14ac:dyDescent="0.35">
      <c r="A3826" s="1" t="s">
        <v>8795</v>
      </c>
      <c r="B3826" s="1" t="s">
        <v>8796</v>
      </c>
      <c r="C3826" s="1" t="s">
        <v>2759</v>
      </c>
      <c r="D3826">
        <v>1</v>
      </c>
      <c r="E3826" s="5">
        <v>229000</v>
      </c>
      <c r="F3826" s="5">
        <v>229000</v>
      </c>
    </row>
    <row r="3827" spans="1:6" x14ac:dyDescent="0.35">
      <c r="A3827" s="1" t="s">
        <v>8797</v>
      </c>
      <c r="B3827" s="1" t="s">
        <v>8796</v>
      </c>
      <c r="C3827" s="1" t="s">
        <v>2588</v>
      </c>
      <c r="D3827">
        <v>1</v>
      </c>
      <c r="E3827" s="5">
        <v>279000</v>
      </c>
      <c r="F3827" s="5">
        <v>279000</v>
      </c>
    </row>
    <row r="3828" spans="1:6" x14ac:dyDescent="0.35">
      <c r="A3828" s="1" t="s">
        <v>8798</v>
      </c>
      <c r="B3828" s="1" t="s">
        <v>8799</v>
      </c>
      <c r="C3828" s="1" t="s">
        <v>3083</v>
      </c>
      <c r="D3828">
        <v>1</v>
      </c>
      <c r="E3828" s="5">
        <v>99000</v>
      </c>
      <c r="F3828" s="5">
        <v>99000</v>
      </c>
    </row>
    <row r="3829" spans="1:6" x14ac:dyDescent="0.35">
      <c r="A3829" s="1" t="s">
        <v>8800</v>
      </c>
      <c r="B3829" s="1" t="s">
        <v>8801</v>
      </c>
      <c r="C3829" s="1" t="s">
        <v>2893</v>
      </c>
      <c r="D3829">
        <v>1</v>
      </c>
      <c r="E3829" s="5">
        <v>399000</v>
      </c>
      <c r="F3829" s="5">
        <v>399000</v>
      </c>
    </row>
    <row r="3830" spans="1:6" x14ac:dyDescent="0.35">
      <c r="A3830" s="1" t="s">
        <v>8802</v>
      </c>
      <c r="B3830" s="1" t="s">
        <v>8801</v>
      </c>
      <c r="C3830" s="1" t="s">
        <v>2582</v>
      </c>
      <c r="D3830">
        <v>2</v>
      </c>
      <c r="E3830" s="5">
        <v>59000</v>
      </c>
      <c r="F3830" s="5">
        <v>118000</v>
      </c>
    </row>
    <row r="3831" spans="1:6" x14ac:dyDescent="0.35">
      <c r="A3831" s="1" t="s">
        <v>8803</v>
      </c>
      <c r="B3831" s="1" t="s">
        <v>8801</v>
      </c>
      <c r="C3831" s="1" t="s">
        <v>4650</v>
      </c>
      <c r="D3831">
        <v>1</v>
      </c>
      <c r="E3831" s="5">
        <v>149000</v>
      </c>
      <c r="F3831" s="5">
        <v>149000</v>
      </c>
    </row>
    <row r="3832" spans="1:6" x14ac:dyDescent="0.35">
      <c r="A3832" s="1" t="s">
        <v>8804</v>
      </c>
      <c r="B3832" s="1" t="s">
        <v>8805</v>
      </c>
      <c r="C3832" s="1" t="s">
        <v>3196</v>
      </c>
      <c r="D3832">
        <v>1</v>
      </c>
      <c r="E3832" s="5">
        <v>149000</v>
      </c>
      <c r="F3832" s="5">
        <v>149000</v>
      </c>
    </row>
    <row r="3833" spans="1:6" x14ac:dyDescent="0.35">
      <c r="A3833" s="1" t="s">
        <v>8806</v>
      </c>
      <c r="B3833" s="1" t="s">
        <v>8807</v>
      </c>
      <c r="C3833" s="1" t="s">
        <v>2441</v>
      </c>
      <c r="D3833">
        <v>1</v>
      </c>
      <c r="E3833" s="5">
        <v>599000</v>
      </c>
      <c r="F3833" s="5">
        <v>599000</v>
      </c>
    </row>
    <row r="3834" spans="1:6" x14ac:dyDescent="0.35">
      <c r="A3834" s="1" t="s">
        <v>8808</v>
      </c>
      <c r="B3834" s="1" t="s">
        <v>8809</v>
      </c>
      <c r="C3834" s="1" t="s">
        <v>2680</v>
      </c>
      <c r="D3834">
        <v>1</v>
      </c>
      <c r="E3834" s="5">
        <v>279000</v>
      </c>
      <c r="F3834" s="5">
        <v>279000</v>
      </c>
    </row>
    <row r="3835" spans="1:6" x14ac:dyDescent="0.35">
      <c r="A3835" s="1" t="s">
        <v>8810</v>
      </c>
      <c r="B3835" s="1" t="s">
        <v>8809</v>
      </c>
      <c r="C3835" s="1" t="s">
        <v>2411</v>
      </c>
      <c r="D3835">
        <v>1</v>
      </c>
      <c r="E3835" s="5">
        <v>149000</v>
      </c>
      <c r="F3835" s="5">
        <v>149000</v>
      </c>
    </row>
    <row r="3836" spans="1:6" x14ac:dyDescent="0.35">
      <c r="A3836" s="1" t="s">
        <v>8811</v>
      </c>
      <c r="B3836" s="1" t="s">
        <v>8809</v>
      </c>
      <c r="C3836" s="1" t="s">
        <v>2676</v>
      </c>
      <c r="D3836">
        <v>1</v>
      </c>
      <c r="E3836" s="5">
        <v>249000</v>
      </c>
      <c r="F3836" s="5">
        <v>249000</v>
      </c>
    </row>
    <row r="3837" spans="1:6" x14ac:dyDescent="0.35">
      <c r="A3837" s="1" t="s">
        <v>8812</v>
      </c>
      <c r="B3837" s="1" t="s">
        <v>8813</v>
      </c>
      <c r="C3837" s="1" t="s">
        <v>2548</v>
      </c>
      <c r="D3837">
        <v>1</v>
      </c>
      <c r="E3837" s="5">
        <v>599000</v>
      </c>
      <c r="F3837" s="5">
        <v>599000</v>
      </c>
    </row>
    <row r="3838" spans="1:6" x14ac:dyDescent="0.35">
      <c r="A3838" s="1" t="s">
        <v>8814</v>
      </c>
      <c r="B3838" s="1" t="s">
        <v>8815</v>
      </c>
      <c r="C3838" s="1" t="s">
        <v>2810</v>
      </c>
      <c r="D3838">
        <v>1</v>
      </c>
      <c r="E3838" s="5">
        <v>329000</v>
      </c>
      <c r="F3838" s="5">
        <v>329000</v>
      </c>
    </row>
    <row r="3839" spans="1:6" x14ac:dyDescent="0.35">
      <c r="A3839" s="1" t="s">
        <v>8816</v>
      </c>
      <c r="B3839" s="1" t="s">
        <v>8817</v>
      </c>
      <c r="C3839" s="1" t="s">
        <v>2622</v>
      </c>
      <c r="D3839">
        <v>1</v>
      </c>
      <c r="E3839" s="5">
        <v>149000</v>
      </c>
      <c r="F3839" s="5">
        <v>149000</v>
      </c>
    </row>
    <row r="3840" spans="1:6" x14ac:dyDescent="0.35">
      <c r="A3840" s="1" t="s">
        <v>8818</v>
      </c>
      <c r="B3840" s="1" t="s">
        <v>8819</v>
      </c>
      <c r="C3840" s="1" t="s">
        <v>2539</v>
      </c>
      <c r="D3840">
        <v>1</v>
      </c>
      <c r="E3840" s="5">
        <v>249000</v>
      </c>
      <c r="F3840" s="5">
        <v>249000</v>
      </c>
    </row>
    <row r="3841" spans="1:6" x14ac:dyDescent="0.35">
      <c r="A3841" s="1" t="s">
        <v>8820</v>
      </c>
      <c r="B3841" s="1" t="s">
        <v>8821</v>
      </c>
      <c r="C3841" s="1" t="s">
        <v>4266</v>
      </c>
      <c r="D3841">
        <v>1</v>
      </c>
      <c r="E3841" s="5">
        <v>149000</v>
      </c>
      <c r="F3841" s="5">
        <v>149000</v>
      </c>
    </row>
    <row r="3842" spans="1:6" x14ac:dyDescent="0.35">
      <c r="A3842" s="1" t="s">
        <v>8822</v>
      </c>
      <c r="B3842" s="1" t="s">
        <v>8823</v>
      </c>
      <c r="C3842" s="1" t="s">
        <v>2872</v>
      </c>
      <c r="D3842">
        <v>2</v>
      </c>
      <c r="E3842" s="5">
        <v>399000</v>
      </c>
      <c r="F3842" s="5">
        <v>798000</v>
      </c>
    </row>
    <row r="3843" spans="1:6" x14ac:dyDescent="0.35">
      <c r="A3843" s="1" t="s">
        <v>8824</v>
      </c>
      <c r="B3843" s="1" t="s">
        <v>8825</v>
      </c>
      <c r="C3843" s="1" t="s">
        <v>3161</v>
      </c>
      <c r="D3843">
        <v>1</v>
      </c>
      <c r="E3843" s="5">
        <v>349000</v>
      </c>
      <c r="F3843" s="5">
        <v>349000</v>
      </c>
    </row>
    <row r="3844" spans="1:6" x14ac:dyDescent="0.35">
      <c r="A3844" s="1" t="s">
        <v>8826</v>
      </c>
      <c r="B3844" s="1" t="s">
        <v>8825</v>
      </c>
      <c r="C3844" s="1" t="s">
        <v>2761</v>
      </c>
      <c r="D3844">
        <v>2</v>
      </c>
      <c r="E3844" s="5">
        <v>179000</v>
      </c>
      <c r="F3844" s="5">
        <v>358000</v>
      </c>
    </row>
    <row r="3845" spans="1:6" x14ac:dyDescent="0.35">
      <c r="A3845" s="1" t="s">
        <v>8827</v>
      </c>
      <c r="B3845" s="1" t="s">
        <v>8828</v>
      </c>
      <c r="C3845" s="1" t="s">
        <v>2424</v>
      </c>
      <c r="D3845">
        <v>1</v>
      </c>
      <c r="E3845" s="5">
        <v>279000</v>
      </c>
      <c r="F3845" s="5">
        <v>279000</v>
      </c>
    </row>
    <row r="3846" spans="1:6" x14ac:dyDescent="0.35">
      <c r="A3846" s="1" t="s">
        <v>8829</v>
      </c>
      <c r="B3846" s="1" t="s">
        <v>8830</v>
      </c>
      <c r="C3846" s="1" t="s">
        <v>2505</v>
      </c>
      <c r="D3846">
        <v>1</v>
      </c>
      <c r="E3846" s="5">
        <v>99000</v>
      </c>
      <c r="F3846" s="5">
        <v>99000</v>
      </c>
    </row>
    <row r="3847" spans="1:6" x14ac:dyDescent="0.35">
      <c r="A3847" s="1" t="s">
        <v>8831</v>
      </c>
      <c r="B3847" s="1" t="s">
        <v>8830</v>
      </c>
      <c r="C3847" s="1" t="s">
        <v>2685</v>
      </c>
      <c r="D3847">
        <v>2</v>
      </c>
      <c r="E3847" s="5">
        <v>199000</v>
      </c>
      <c r="F3847" s="5">
        <v>398000</v>
      </c>
    </row>
    <row r="3848" spans="1:6" x14ac:dyDescent="0.35">
      <c r="A3848" s="1" t="s">
        <v>8832</v>
      </c>
      <c r="B3848" s="1" t="s">
        <v>8833</v>
      </c>
      <c r="C3848" s="1" t="s">
        <v>3396</v>
      </c>
      <c r="D3848">
        <v>1</v>
      </c>
      <c r="E3848" s="5">
        <v>129000</v>
      </c>
      <c r="F3848" s="5">
        <v>129000</v>
      </c>
    </row>
    <row r="3849" spans="1:6" x14ac:dyDescent="0.35">
      <c r="A3849" s="1" t="s">
        <v>8834</v>
      </c>
      <c r="B3849" s="1" t="s">
        <v>8835</v>
      </c>
      <c r="C3849" s="1" t="s">
        <v>3671</v>
      </c>
      <c r="D3849">
        <v>1</v>
      </c>
      <c r="E3849" s="5">
        <v>299000</v>
      </c>
      <c r="F3849" s="5">
        <v>299000</v>
      </c>
    </row>
    <row r="3850" spans="1:6" x14ac:dyDescent="0.35">
      <c r="A3850" s="1" t="s">
        <v>8836</v>
      </c>
      <c r="B3850" s="1" t="s">
        <v>8837</v>
      </c>
      <c r="C3850" s="1" t="s">
        <v>2720</v>
      </c>
      <c r="D3850">
        <v>1</v>
      </c>
      <c r="E3850" s="5">
        <v>199000</v>
      </c>
      <c r="F3850" s="5">
        <v>199000</v>
      </c>
    </row>
    <row r="3851" spans="1:6" x14ac:dyDescent="0.35">
      <c r="A3851" s="1" t="s">
        <v>8838</v>
      </c>
      <c r="B3851" s="1" t="s">
        <v>8839</v>
      </c>
      <c r="C3851" s="1" t="s">
        <v>2655</v>
      </c>
      <c r="D3851">
        <v>1</v>
      </c>
      <c r="E3851" s="5">
        <v>89000</v>
      </c>
      <c r="F3851" s="5">
        <v>89000</v>
      </c>
    </row>
    <row r="3852" spans="1:6" x14ac:dyDescent="0.35">
      <c r="A3852" s="1" t="s">
        <v>8840</v>
      </c>
      <c r="B3852" s="1" t="s">
        <v>8839</v>
      </c>
      <c r="C3852" s="1" t="s">
        <v>3340</v>
      </c>
      <c r="D3852">
        <v>1</v>
      </c>
      <c r="E3852" s="5">
        <v>59000</v>
      </c>
      <c r="F3852" s="5">
        <v>59000</v>
      </c>
    </row>
    <row r="3853" spans="1:6" x14ac:dyDescent="0.35">
      <c r="A3853" s="1" t="s">
        <v>8841</v>
      </c>
      <c r="B3853" s="1" t="s">
        <v>8842</v>
      </c>
      <c r="C3853" s="1" t="s">
        <v>2692</v>
      </c>
      <c r="D3853">
        <v>2</v>
      </c>
      <c r="E3853" s="5">
        <v>549000</v>
      </c>
      <c r="F3853" s="5">
        <v>1098000</v>
      </c>
    </row>
    <row r="3854" spans="1:6" x14ac:dyDescent="0.35">
      <c r="A3854" s="1" t="s">
        <v>8843</v>
      </c>
      <c r="B3854" s="1" t="s">
        <v>8844</v>
      </c>
      <c r="C3854" s="1" t="s">
        <v>2510</v>
      </c>
      <c r="D3854">
        <v>1</v>
      </c>
      <c r="E3854" s="5">
        <v>229000</v>
      </c>
      <c r="F3854" s="5">
        <v>229000</v>
      </c>
    </row>
    <row r="3855" spans="1:6" x14ac:dyDescent="0.35">
      <c r="A3855" s="1" t="s">
        <v>8845</v>
      </c>
      <c r="B3855" s="1" t="s">
        <v>8846</v>
      </c>
      <c r="C3855" s="1" t="s">
        <v>2519</v>
      </c>
      <c r="D3855">
        <v>1</v>
      </c>
      <c r="E3855" s="5">
        <v>599000</v>
      </c>
      <c r="F3855" s="5">
        <v>599000</v>
      </c>
    </row>
    <row r="3856" spans="1:6" x14ac:dyDescent="0.35">
      <c r="A3856" s="1" t="s">
        <v>8847</v>
      </c>
      <c r="B3856" s="1" t="s">
        <v>8846</v>
      </c>
      <c r="C3856" s="1" t="s">
        <v>3745</v>
      </c>
      <c r="D3856">
        <v>1</v>
      </c>
      <c r="E3856" s="5">
        <v>449000</v>
      </c>
      <c r="F3856" s="5">
        <v>449000</v>
      </c>
    </row>
    <row r="3857" spans="1:6" x14ac:dyDescent="0.35">
      <c r="A3857" s="1" t="s">
        <v>8848</v>
      </c>
      <c r="B3857" s="1" t="s">
        <v>8846</v>
      </c>
      <c r="C3857" s="1" t="s">
        <v>3198</v>
      </c>
      <c r="D3857">
        <v>1</v>
      </c>
      <c r="E3857" s="5">
        <v>399000</v>
      </c>
      <c r="F3857" s="5">
        <v>399000</v>
      </c>
    </row>
    <row r="3858" spans="1:6" x14ac:dyDescent="0.35">
      <c r="A3858" s="1" t="s">
        <v>8849</v>
      </c>
      <c r="B3858" s="1" t="s">
        <v>8850</v>
      </c>
      <c r="C3858" s="1" t="s">
        <v>2702</v>
      </c>
      <c r="D3858">
        <v>3</v>
      </c>
      <c r="E3858" s="5">
        <v>99000</v>
      </c>
      <c r="F3858" s="5">
        <v>297000</v>
      </c>
    </row>
    <row r="3859" spans="1:6" x14ac:dyDescent="0.35">
      <c r="A3859" s="1" t="s">
        <v>8851</v>
      </c>
      <c r="B3859" s="1" t="s">
        <v>8852</v>
      </c>
      <c r="C3859" s="1" t="s">
        <v>2759</v>
      </c>
      <c r="D3859">
        <v>1</v>
      </c>
      <c r="E3859" s="5">
        <v>229000</v>
      </c>
      <c r="F3859" s="5">
        <v>229000</v>
      </c>
    </row>
    <row r="3860" spans="1:6" x14ac:dyDescent="0.35">
      <c r="A3860" s="1" t="s">
        <v>8853</v>
      </c>
      <c r="B3860" s="1" t="s">
        <v>8854</v>
      </c>
      <c r="C3860" s="1" t="s">
        <v>3245</v>
      </c>
      <c r="D3860">
        <v>1</v>
      </c>
      <c r="E3860" s="5">
        <v>499000</v>
      </c>
      <c r="F3860" s="5">
        <v>499000</v>
      </c>
    </row>
    <row r="3861" spans="1:6" x14ac:dyDescent="0.35">
      <c r="A3861" s="1" t="s">
        <v>8855</v>
      </c>
      <c r="B3861" s="1" t="s">
        <v>8856</v>
      </c>
      <c r="C3861" s="1" t="s">
        <v>2748</v>
      </c>
      <c r="D3861">
        <v>1</v>
      </c>
      <c r="E3861" s="5">
        <v>119000</v>
      </c>
      <c r="F3861" s="5">
        <v>119000</v>
      </c>
    </row>
    <row r="3862" spans="1:6" x14ac:dyDescent="0.35">
      <c r="A3862" s="1" t="s">
        <v>8857</v>
      </c>
      <c r="B3862" s="1" t="s">
        <v>8858</v>
      </c>
      <c r="C3862" s="1" t="s">
        <v>2810</v>
      </c>
      <c r="D3862">
        <v>1</v>
      </c>
      <c r="E3862" s="5">
        <v>329000</v>
      </c>
      <c r="F3862" s="5">
        <v>329000</v>
      </c>
    </row>
    <row r="3863" spans="1:6" x14ac:dyDescent="0.35">
      <c r="A3863" s="1" t="s">
        <v>8859</v>
      </c>
      <c r="B3863" s="1" t="s">
        <v>8860</v>
      </c>
      <c r="C3863" s="1" t="s">
        <v>2662</v>
      </c>
      <c r="D3863">
        <v>1</v>
      </c>
      <c r="E3863" s="5">
        <v>149000</v>
      </c>
      <c r="F3863" s="5">
        <v>149000</v>
      </c>
    </row>
    <row r="3864" spans="1:6" x14ac:dyDescent="0.35">
      <c r="A3864" s="1" t="s">
        <v>8861</v>
      </c>
      <c r="B3864" s="1" t="s">
        <v>8862</v>
      </c>
      <c r="C3864" s="1" t="s">
        <v>3161</v>
      </c>
      <c r="D3864">
        <v>1</v>
      </c>
      <c r="E3864" s="5">
        <v>349000</v>
      </c>
      <c r="F3864" s="5">
        <v>349000</v>
      </c>
    </row>
    <row r="3865" spans="1:6" x14ac:dyDescent="0.35">
      <c r="A3865" s="1" t="s">
        <v>8863</v>
      </c>
      <c r="B3865" s="1" t="s">
        <v>8864</v>
      </c>
      <c r="C3865" s="1" t="s">
        <v>2858</v>
      </c>
      <c r="D3865">
        <v>1</v>
      </c>
      <c r="E3865" s="5">
        <v>79000</v>
      </c>
      <c r="F3865" s="5">
        <v>79000</v>
      </c>
    </row>
    <row r="3866" spans="1:6" x14ac:dyDescent="0.35">
      <c r="A3866" s="1" t="s">
        <v>8865</v>
      </c>
      <c r="B3866" s="1" t="s">
        <v>8864</v>
      </c>
      <c r="C3866" s="1" t="s">
        <v>3245</v>
      </c>
      <c r="D3866">
        <v>1</v>
      </c>
      <c r="E3866" s="5">
        <v>499000</v>
      </c>
      <c r="F3866" s="5">
        <v>499000</v>
      </c>
    </row>
    <row r="3867" spans="1:6" x14ac:dyDescent="0.35">
      <c r="A3867" s="1" t="s">
        <v>8866</v>
      </c>
      <c r="B3867" s="1" t="s">
        <v>8864</v>
      </c>
      <c r="C3867" s="1" t="s">
        <v>3093</v>
      </c>
      <c r="D3867">
        <v>1</v>
      </c>
      <c r="E3867" s="5">
        <v>79000</v>
      </c>
      <c r="F3867" s="5">
        <v>79000</v>
      </c>
    </row>
    <row r="3868" spans="1:6" x14ac:dyDescent="0.35">
      <c r="A3868" s="1" t="s">
        <v>8867</v>
      </c>
      <c r="B3868" s="1" t="s">
        <v>8868</v>
      </c>
      <c r="C3868" s="1" t="s">
        <v>2394</v>
      </c>
      <c r="D3868">
        <v>1</v>
      </c>
      <c r="E3868" s="5">
        <v>129000</v>
      </c>
      <c r="F3868" s="5">
        <v>129000</v>
      </c>
    </row>
    <row r="3869" spans="1:6" x14ac:dyDescent="0.35">
      <c r="A3869" s="1" t="s">
        <v>8869</v>
      </c>
      <c r="B3869" s="1" t="s">
        <v>8868</v>
      </c>
      <c r="C3869" s="1" t="s">
        <v>3231</v>
      </c>
      <c r="D3869">
        <v>1</v>
      </c>
      <c r="E3869" s="5">
        <v>329000</v>
      </c>
      <c r="F3869" s="5">
        <v>329000</v>
      </c>
    </row>
    <row r="3870" spans="1:6" x14ac:dyDescent="0.35">
      <c r="A3870" s="1" t="s">
        <v>8870</v>
      </c>
      <c r="B3870" s="1" t="s">
        <v>8868</v>
      </c>
      <c r="C3870" s="1" t="s">
        <v>3425</v>
      </c>
      <c r="D3870">
        <v>1</v>
      </c>
      <c r="E3870" s="5">
        <v>199000</v>
      </c>
      <c r="F3870" s="5">
        <v>199000</v>
      </c>
    </row>
    <row r="3871" spans="1:6" x14ac:dyDescent="0.35">
      <c r="A3871" s="1" t="s">
        <v>8871</v>
      </c>
      <c r="B3871" s="1" t="s">
        <v>8872</v>
      </c>
      <c r="C3871" s="1" t="s">
        <v>2718</v>
      </c>
      <c r="D3871">
        <v>1</v>
      </c>
      <c r="E3871" s="5">
        <v>59000</v>
      </c>
      <c r="F3871" s="5">
        <v>59000</v>
      </c>
    </row>
    <row r="3872" spans="1:6" x14ac:dyDescent="0.35">
      <c r="A3872" s="1" t="s">
        <v>8873</v>
      </c>
      <c r="B3872" s="1" t="s">
        <v>8874</v>
      </c>
      <c r="C3872" s="1" t="s">
        <v>3346</v>
      </c>
      <c r="D3872">
        <v>1</v>
      </c>
      <c r="E3872" s="5">
        <v>399000</v>
      </c>
      <c r="F3872" s="5">
        <v>399000</v>
      </c>
    </row>
    <row r="3873" spans="1:6" x14ac:dyDescent="0.35">
      <c r="A3873" s="1" t="s">
        <v>8875</v>
      </c>
      <c r="B3873" s="1" t="s">
        <v>8874</v>
      </c>
      <c r="C3873" s="1" t="s">
        <v>3125</v>
      </c>
      <c r="D3873">
        <v>1</v>
      </c>
      <c r="E3873" s="5">
        <v>89000</v>
      </c>
      <c r="F3873" s="5">
        <v>89000</v>
      </c>
    </row>
    <row r="3874" spans="1:6" x14ac:dyDescent="0.35">
      <c r="A3874" s="1" t="s">
        <v>8876</v>
      </c>
      <c r="B3874" s="1" t="s">
        <v>8874</v>
      </c>
      <c r="C3874" s="1" t="s">
        <v>2692</v>
      </c>
      <c r="D3874">
        <v>1</v>
      </c>
      <c r="E3874" s="5">
        <v>549000</v>
      </c>
      <c r="F3874" s="5">
        <v>549000</v>
      </c>
    </row>
    <row r="3875" spans="1:6" x14ac:dyDescent="0.35">
      <c r="A3875" s="1" t="s">
        <v>8877</v>
      </c>
      <c r="B3875" s="1" t="s">
        <v>8878</v>
      </c>
      <c r="C3875" s="1" t="s">
        <v>3375</v>
      </c>
      <c r="D3875">
        <v>1</v>
      </c>
      <c r="E3875" s="5">
        <v>149000</v>
      </c>
      <c r="F3875" s="5">
        <v>149000</v>
      </c>
    </row>
    <row r="3876" spans="1:6" x14ac:dyDescent="0.35">
      <c r="A3876" s="1" t="s">
        <v>8879</v>
      </c>
      <c r="B3876" s="1" t="s">
        <v>8880</v>
      </c>
      <c r="C3876" s="1" t="s">
        <v>3223</v>
      </c>
      <c r="D3876">
        <v>1</v>
      </c>
      <c r="E3876" s="5">
        <v>69000</v>
      </c>
      <c r="F3876" s="5">
        <v>69000</v>
      </c>
    </row>
    <row r="3877" spans="1:6" x14ac:dyDescent="0.35">
      <c r="A3877" s="1" t="s">
        <v>8881</v>
      </c>
      <c r="B3877" s="1" t="s">
        <v>8880</v>
      </c>
      <c r="C3877" s="1" t="s">
        <v>2814</v>
      </c>
      <c r="D3877">
        <v>1</v>
      </c>
      <c r="E3877" s="5">
        <v>149000</v>
      </c>
      <c r="F3877" s="5">
        <v>149000</v>
      </c>
    </row>
    <row r="3878" spans="1:6" x14ac:dyDescent="0.35">
      <c r="A3878" s="1" t="s">
        <v>8882</v>
      </c>
      <c r="B3878" s="1" t="s">
        <v>8883</v>
      </c>
      <c r="C3878" s="1" t="s">
        <v>2606</v>
      </c>
      <c r="D3878">
        <v>2</v>
      </c>
      <c r="E3878" s="5">
        <v>499000</v>
      </c>
      <c r="F3878" s="5">
        <v>998000</v>
      </c>
    </row>
    <row r="3879" spans="1:6" x14ac:dyDescent="0.35">
      <c r="A3879" s="1" t="s">
        <v>8884</v>
      </c>
      <c r="B3879" s="1" t="s">
        <v>8885</v>
      </c>
      <c r="C3879" s="1" t="s">
        <v>3152</v>
      </c>
      <c r="D3879">
        <v>1</v>
      </c>
      <c r="E3879" s="5">
        <v>249000</v>
      </c>
      <c r="F3879" s="5">
        <v>249000</v>
      </c>
    </row>
    <row r="3880" spans="1:6" x14ac:dyDescent="0.35">
      <c r="A3880" s="1" t="s">
        <v>8886</v>
      </c>
      <c r="B3880" s="1" t="s">
        <v>8887</v>
      </c>
      <c r="C3880" s="1" t="s">
        <v>2808</v>
      </c>
      <c r="D3880">
        <v>2</v>
      </c>
      <c r="E3880" s="5">
        <v>199000</v>
      </c>
      <c r="F3880" s="5">
        <v>398000</v>
      </c>
    </row>
    <row r="3881" spans="1:6" x14ac:dyDescent="0.35">
      <c r="A3881" s="1" t="s">
        <v>8888</v>
      </c>
      <c r="B3881" s="1" t="s">
        <v>8887</v>
      </c>
      <c r="C3881" s="1" t="s">
        <v>4230</v>
      </c>
      <c r="D3881">
        <v>1</v>
      </c>
      <c r="E3881" s="5">
        <v>449000</v>
      </c>
      <c r="F3881" s="5">
        <v>449000</v>
      </c>
    </row>
    <row r="3882" spans="1:6" x14ac:dyDescent="0.35">
      <c r="A3882" s="1" t="s">
        <v>8889</v>
      </c>
      <c r="B3882" s="1" t="s">
        <v>8887</v>
      </c>
      <c r="C3882" s="1" t="s">
        <v>4762</v>
      </c>
      <c r="D3882">
        <v>1</v>
      </c>
      <c r="E3882" s="5">
        <v>149000</v>
      </c>
      <c r="F3882" s="5">
        <v>149000</v>
      </c>
    </row>
    <row r="3883" spans="1:6" x14ac:dyDescent="0.35">
      <c r="A3883" s="1" t="s">
        <v>8890</v>
      </c>
      <c r="B3883" s="1" t="s">
        <v>8891</v>
      </c>
      <c r="C3883" s="1" t="s">
        <v>2986</v>
      </c>
      <c r="D3883">
        <v>2</v>
      </c>
      <c r="E3883" s="5">
        <v>549000</v>
      </c>
      <c r="F3883" s="5">
        <v>1098000</v>
      </c>
    </row>
    <row r="3884" spans="1:6" x14ac:dyDescent="0.35">
      <c r="A3884" s="1" t="s">
        <v>8892</v>
      </c>
      <c r="B3884" s="1" t="s">
        <v>8891</v>
      </c>
      <c r="C3884" s="1" t="s">
        <v>2709</v>
      </c>
      <c r="D3884">
        <v>1</v>
      </c>
      <c r="E3884" s="5">
        <v>79000</v>
      </c>
      <c r="F3884" s="5">
        <v>79000</v>
      </c>
    </row>
    <row r="3885" spans="1:6" x14ac:dyDescent="0.35">
      <c r="A3885" s="1" t="s">
        <v>8893</v>
      </c>
      <c r="B3885" s="1" t="s">
        <v>8894</v>
      </c>
      <c r="C3885" s="1" t="s">
        <v>2967</v>
      </c>
      <c r="D3885">
        <v>1</v>
      </c>
      <c r="E3885" s="5">
        <v>49000</v>
      </c>
      <c r="F3885" s="5">
        <v>49000</v>
      </c>
    </row>
    <row r="3886" spans="1:6" x14ac:dyDescent="0.35">
      <c r="A3886" s="1" t="s">
        <v>8895</v>
      </c>
      <c r="B3886" s="1" t="s">
        <v>8894</v>
      </c>
      <c r="C3886" s="1" t="s">
        <v>2738</v>
      </c>
      <c r="D3886">
        <v>1</v>
      </c>
      <c r="E3886" s="5">
        <v>59000</v>
      </c>
      <c r="F3886" s="5">
        <v>59000</v>
      </c>
    </row>
    <row r="3887" spans="1:6" x14ac:dyDescent="0.35">
      <c r="A3887" s="1" t="s">
        <v>8896</v>
      </c>
      <c r="B3887" s="1" t="s">
        <v>8894</v>
      </c>
      <c r="C3887" s="1" t="s">
        <v>2443</v>
      </c>
      <c r="D3887">
        <v>1</v>
      </c>
      <c r="E3887" s="5">
        <v>89000</v>
      </c>
      <c r="F3887" s="5">
        <v>89000</v>
      </c>
    </row>
    <row r="3888" spans="1:6" x14ac:dyDescent="0.35">
      <c r="A3888" s="1" t="s">
        <v>8897</v>
      </c>
      <c r="B3888" s="1" t="s">
        <v>8898</v>
      </c>
      <c r="C3888" s="1" t="s">
        <v>3445</v>
      </c>
      <c r="D3888">
        <v>1</v>
      </c>
      <c r="E3888" s="5">
        <v>499000</v>
      </c>
      <c r="F3888" s="5">
        <v>499000</v>
      </c>
    </row>
    <row r="3889" spans="1:6" x14ac:dyDescent="0.35">
      <c r="A3889" s="1" t="s">
        <v>8899</v>
      </c>
      <c r="B3889" s="1" t="s">
        <v>8898</v>
      </c>
      <c r="C3889" s="1" t="s">
        <v>2720</v>
      </c>
      <c r="D3889">
        <v>1</v>
      </c>
      <c r="E3889" s="5">
        <v>199000</v>
      </c>
      <c r="F3889" s="5">
        <v>199000</v>
      </c>
    </row>
    <row r="3890" spans="1:6" x14ac:dyDescent="0.35">
      <c r="A3890" s="1" t="s">
        <v>8900</v>
      </c>
      <c r="B3890" s="1" t="s">
        <v>8901</v>
      </c>
      <c r="C3890" s="1" t="s">
        <v>2967</v>
      </c>
      <c r="D3890">
        <v>1</v>
      </c>
      <c r="E3890" s="5">
        <v>49000</v>
      </c>
      <c r="F3890" s="5">
        <v>49000</v>
      </c>
    </row>
    <row r="3891" spans="1:6" x14ac:dyDescent="0.35">
      <c r="A3891" s="1" t="s">
        <v>8902</v>
      </c>
      <c r="B3891" s="1" t="s">
        <v>8903</v>
      </c>
      <c r="C3891" s="1" t="s">
        <v>2895</v>
      </c>
      <c r="D3891">
        <v>1</v>
      </c>
      <c r="E3891" s="5">
        <v>299000</v>
      </c>
      <c r="F3891" s="5">
        <v>299000</v>
      </c>
    </row>
    <row r="3892" spans="1:6" x14ac:dyDescent="0.35">
      <c r="A3892" s="1" t="s">
        <v>8904</v>
      </c>
      <c r="B3892" s="1" t="s">
        <v>8905</v>
      </c>
      <c r="C3892" s="1" t="s">
        <v>2394</v>
      </c>
      <c r="D3892">
        <v>2</v>
      </c>
      <c r="E3892" s="5">
        <v>129000</v>
      </c>
      <c r="F3892" s="5">
        <v>258000</v>
      </c>
    </row>
    <row r="3893" spans="1:6" x14ac:dyDescent="0.35">
      <c r="A3893" s="1" t="s">
        <v>8906</v>
      </c>
      <c r="B3893" s="1" t="s">
        <v>8905</v>
      </c>
      <c r="C3893" s="1" t="s">
        <v>3837</v>
      </c>
      <c r="D3893">
        <v>1</v>
      </c>
      <c r="E3893" s="5">
        <v>329000</v>
      </c>
      <c r="F3893" s="5">
        <v>329000</v>
      </c>
    </row>
    <row r="3894" spans="1:6" x14ac:dyDescent="0.35">
      <c r="A3894" s="1" t="s">
        <v>8907</v>
      </c>
      <c r="B3894" s="1" t="s">
        <v>8908</v>
      </c>
      <c r="C3894" s="1" t="s">
        <v>2466</v>
      </c>
      <c r="D3894">
        <v>1</v>
      </c>
      <c r="E3894" s="5">
        <v>89000</v>
      </c>
      <c r="F3894" s="5">
        <v>89000</v>
      </c>
    </row>
    <row r="3895" spans="1:6" x14ac:dyDescent="0.35">
      <c r="A3895" s="1" t="s">
        <v>8909</v>
      </c>
      <c r="B3895" s="1" t="s">
        <v>8910</v>
      </c>
      <c r="C3895" s="1" t="s">
        <v>2492</v>
      </c>
      <c r="D3895">
        <v>1</v>
      </c>
      <c r="E3895" s="5">
        <v>59000</v>
      </c>
      <c r="F3895" s="5">
        <v>59000</v>
      </c>
    </row>
    <row r="3896" spans="1:6" x14ac:dyDescent="0.35">
      <c r="A3896" s="1" t="s">
        <v>8911</v>
      </c>
      <c r="B3896" s="1" t="s">
        <v>8912</v>
      </c>
      <c r="C3896" s="1" t="s">
        <v>2399</v>
      </c>
      <c r="D3896">
        <v>3</v>
      </c>
      <c r="E3896" s="5">
        <v>199000</v>
      </c>
      <c r="F3896" s="5">
        <v>597000</v>
      </c>
    </row>
    <row r="3897" spans="1:6" x14ac:dyDescent="0.35">
      <c r="A3897" s="1" t="s">
        <v>8913</v>
      </c>
      <c r="B3897" s="1" t="s">
        <v>8914</v>
      </c>
      <c r="C3897" s="1" t="s">
        <v>3659</v>
      </c>
      <c r="D3897">
        <v>1</v>
      </c>
      <c r="E3897" s="5">
        <v>299000</v>
      </c>
      <c r="F3897" s="5">
        <v>299000</v>
      </c>
    </row>
    <row r="3898" spans="1:6" x14ac:dyDescent="0.35">
      <c r="A3898" s="1" t="s">
        <v>8915</v>
      </c>
      <c r="B3898" s="1" t="s">
        <v>8914</v>
      </c>
      <c r="C3898" s="1" t="s">
        <v>2521</v>
      </c>
      <c r="D3898">
        <v>1</v>
      </c>
      <c r="E3898" s="5">
        <v>69000</v>
      </c>
      <c r="F3898" s="5">
        <v>69000</v>
      </c>
    </row>
    <row r="3899" spans="1:6" x14ac:dyDescent="0.35">
      <c r="A3899" s="1" t="s">
        <v>8916</v>
      </c>
      <c r="B3899" s="1" t="s">
        <v>8917</v>
      </c>
      <c r="C3899" s="1" t="s">
        <v>2803</v>
      </c>
      <c r="D3899">
        <v>1</v>
      </c>
      <c r="E3899" s="5">
        <v>99000</v>
      </c>
      <c r="F3899" s="5">
        <v>99000</v>
      </c>
    </row>
    <row r="3900" spans="1:6" x14ac:dyDescent="0.35">
      <c r="A3900" s="1" t="s">
        <v>8918</v>
      </c>
      <c r="B3900" s="1" t="s">
        <v>8919</v>
      </c>
      <c r="C3900" s="1" t="s">
        <v>2557</v>
      </c>
      <c r="D3900">
        <v>1</v>
      </c>
      <c r="E3900" s="5">
        <v>129000</v>
      </c>
      <c r="F3900" s="5">
        <v>129000</v>
      </c>
    </row>
    <row r="3901" spans="1:6" x14ac:dyDescent="0.35">
      <c r="A3901" s="1" t="s">
        <v>8920</v>
      </c>
      <c r="B3901" s="1" t="s">
        <v>8919</v>
      </c>
      <c r="C3901" s="1" t="s">
        <v>3289</v>
      </c>
      <c r="D3901">
        <v>1</v>
      </c>
      <c r="E3901" s="5">
        <v>299000</v>
      </c>
      <c r="F3901" s="5">
        <v>299000</v>
      </c>
    </row>
    <row r="3902" spans="1:6" x14ac:dyDescent="0.35">
      <c r="A3902" s="1" t="s">
        <v>8921</v>
      </c>
      <c r="B3902" s="1" t="s">
        <v>8922</v>
      </c>
      <c r="C3902" s="1" t="s">
        <v>3142</v>
      </c>
      <c r="D3902">
        <v>1</v>
      </c>
      <c r="E3902" s="5">
        <v>399000</v>
      </c>
      <c r="F3902" s="5">
        <v>399000</v>
      </c>
    </row>
    <row r="3903" spans="1:6" x14ac:dyDescent="0.35">
      <c r="A3903" s="1" t="s">
        <v>8923</v>
      </c>
      <c r="B3903" s="1" t="s">
        <v>8922</v>
      </c>
      <c r="C3903" s="1" t="s">
        <v>2424</v>
      </c>
      <c r="D3903">
        <v>1</v>
      </c>
      <c r="E3903" s="5">
        <v>279000</v>
      </c>
      <c r="F3903" s="5">
        <v>279000</v>
      </c>
    </row>
    <row r="3904" spans="1:6" x14ac:dyDescent="0.35">
      <c r="A3904" s="1" t="s">
        <v>8924</v>
      </c>
      <c r="B3904" s="1" t="s">
        <v>8922</v>
      </c>
      <c r="C3904" s="1" t="s">
        <v>2934</v>
      </c>
      <c r="D3904">
        <v>2</v>
      </c>
      <c r="E3904" s="5">
        <v>69000</v>
      </c>
      <c r="F3904" s="5">
        <v>138000</v>
      </c>
    </row>
    <row r="3905" spans="1:6" x14ac:dyDescent="0.35">
      <c r="A3905" s="1" t="s">
        <v>8925</v>
      </c>
      <c r="B3905" s="1" t="s">
        <v>8926</v>
      </c>
      <c r="C3905" s="1" t="s">
        <v>2646</v>
      </c>
      <c r="D3905">
        <v>1</v>
      </c>
      <c r="E3905" s="5">
        <v>299000</v>
      </c>
      <c r="F3905" s="5">
        <v>299000</v>
      </c>
    </row>
    <row r="3906" spans="1:6" x14ac:dyDescent="0.35">
      <c r="A3906" s="1" t="s">
        <v>8927</v>
      </c>
      <c r="B3906" s="1" t="s">
        <v>8926</v>
      </c>
      <c r="C3906" s="1" t="s">
        <v>2810</v>
      </c>
      <c r="D3906">
        <v>1</v>
      </c>
      <c r="E3906" s="5">
        <v>329000</v>
      </c>
      <c r="F3906" s="5">
        <v>329000</v>
      </c>
    </row>
    <row r="3907" spans="1:6" x14ac:dyDescent="0.35">
      <c r="A3907" s="1" t="s">
        <v>8928</v>
      </c>
      <c r="B3907" s="1" t="s">
        <v>8926</v>
      </c>
      <c r="C3907" s="1" t="s">
        <v>3547</v>
      </c>
      <c r="D3907">
        <v>2</v>
      </c>
      <c r="E3907" s="5">
        <v>249000</v>
      </c>
      <c r="F3907" s="5">
        <v>498000</v>
      </c>
    </row>
    <row r="3908" spans="1:6" x14ac:dyDescent="0.35">
      <c r="A3908" s="1" t="s">
        <v>8929</v>
      </c>
      <c r="B3908" s="1" t="s">
        <v>8930</v>
      </c>
      <c r="C3908" s="1" t="s">
        <v>3642</v>
      </c>
      <c r="D3908">
        <v>1</v>
      </c>
      <c r="E3908" s="5">
        <v>149000</v>
      </c>
      <c r="F3908" s="5">
        <v>149000</v>
      </c>
    </row>
    <row r="3909" spans="1:6" x14ac:dyDescent="0.35">
      <c r="A3909" s="1" t="s">
        <v>8931</v>
      </c>
      <c r="B3909" s="1" t="s">
        <v>8930</v>
      </c>
      <c r="C3909" s="1" t="s">
        <v>2803</v>
      </c>
      <c r="D3909">
        <v>1</v>
      </c>
      <c r="E3909" s="5">
        <v>99000</v>
      </c>
      <c r="F3909" s="5">
        <v>99000</v>
      </c>
    </row>
    <row r="3910" spans="1:6" x14ac:dyDescent="0.35">
      <c r="A3910" s="1" t="s">
        <v>8932</v>
      </c>
      <c r="B3910" s="1" t="s">
        <v>8933</v>
      </c>
      <c r="C3910" s="1" t="s">
        <v>3269</v>
      </c>
      <c r="D3910">
        <v>1</v>
      </c>
      <c r="E3910" s="5">
        <v>79000</v>
      </c>
      <c r="F3910" s="5">
        <v>79000</v>
      </c>
    </row>
    <row r="3911" spans="1:6" x14ac:dyDescent="0.35">
      <c r="A3911" s="1" t="s">
        <v>8934</v>
      </c>
      <c r="B3911" s="1" t="s">
        <v>8935</v>
      </c>
      <c r="C3911" s="1" t="s">
        <v>3138</v>
      </c>
      <c r="D3911">
        <v>1</v>
      </c>
      <c r="E3911" s="5">
        <v>179000</v>
      </c>
      <c r="F3911" s="5">
        <v>179000</v>
      </c>
    </row>
    <row r="3912" spans="1:6" x14ac:dyDescent="0.35">
      <c r="A3912" s="1" t="s">
        <v>8936</v>
      </c>
      <c r="B3912" s="1" t="s">
        <v>8937</v>
      </c>
      <c r="C3912" s="1" t="s">
        <v>2662</v>
      </c>
      <c r="D3912">
        <v>2</v>
      </c>
      <c r="E3912" s="5">
        <v>149000</v>
      </c>
      <c r="F3912" s="5">
        <v>298000</v>
      </c>
    </row>
    <row r="3913" spans="1:6" x14ac:dyDescent="0.35">
      <c r="A3913" s="1" t="s">
        <v>8938</v>
      </c>
      <c r="B3913" s="1" t="s">
        <v>8937</v>
      </c>
      <c r="C3913" s="1" t="s">
        <v>2947</v>
      </c>
      <c r="D3913">
        <v>1</v>
      </c>
      <c r="E3913" s="5">
        <v>449000</v>
      </c>
      <c r="F3913" s="5">
        <v>449000</v>
      </c>
    </row>
    <row r="3914" spans="1:6" x14ac:dyDescent="0.35">
      <c r="A3914" s="1" t="s">
        <v>8939</v>
      </c>
      <c r="B3914" s="1" t="s">
        <v>8940</v>
      </c>
      <c r="C3914" s="1" t="s">
        <v>3346</v>
      </c>
      <c r="D3914">
        <v>1</v>
      </c>
      <c r="E3914" s="5">
        <v>399000</v>
      </c>
      <c r="F3914" s="5">
        <v>399000</v>
      </c>
    </row>
    <row r="3915" spans="1:6" x14ac:dyDescent="0.35">
      <c r="A3915" s="1" t="s">
        <v>8941</v>
      </c>
      <c r="B3915" s="1" t="s">
        <v>8942</v>
      </c>
      <c r="C3915" s="1" t="s">
        <v>2424</v>
      </c>
      <c r="D3915">
        <v>1</v>
      </c>
      <c r="E3915" s="5">
        <v>279000</v>
      </c>
      <c r="F3915" s="5">
        <v>279000</v>
      </c>
    </row>
    <row r="3916" spans="1:6" x14ac:dyDescent="0.35">
      <c r="A3916" s="1" t="s">
        <v>8943</v>
      </c>
      <c r="B3916" s="1" t="s">
        <v>8942</v>
      </c>
      <c r="C3916" s="1" t="s">
        <v>2863</v>
      </c>
      <c r="D3916">
        <v>3</v>
      </c>
      <c r="E3916" s="5">
        <v>449000</v>
      </c>
      <c r="F3916" s="5">
        <v>1347000</v>
      </c>
    </row>
    <row r="3917" spans="1:6" x14ac:dyDescent="0.35">
      <c r="A3917" s="1" t="s">
        <v>8944</v>
      </c>
      <c r="B3917" s="1" t="s">
        <v>8942</v>
      </c>
      <c r="C3917" s="1" t="s">
        <v>3906</v>
      </c>
      <c r="D3917">
        <v>3</v>
      </c>
      <c r="E3917" s="5">
        <v>449000</v>
      </c>
      <c r="F3917" s="5">
        <v>1347000</v>
      </c>
    </row>
    <row r="3918" spans="1:6" x14ac:dyDescent="0.35">
      <c r="A3918" s="1" t="s">
        <v>8945</v>
      </c>
      <c r="B3918" s="1" t="s">
        <v>8946</v>
      </c>
      <c r="C3918" s="1" t="s">
        <v>2548</v>
      </c>
      <c r="D3918">
        <v>2</v>
      </c>
      <c r="E3918" s="5">
        <v>599000</v>
      </c>
      <c r="F3918" s="5">
        <v>1198000</v>
      </c>
    </row>
    <row r="3919" spans="1:6" x14ac:dyDescent="0.35">
      <c r="A3919" s="1" t="s">
        <v>8947</v>
      </c>
      <c r="B3919" s="1" t="s">
        <v>8946</v>
      </c>
      <c r="C3919" s="1" t="s">
        <v>2840</v>
      </c>
      <c r="D3919">
        <v>1</v>
      </c>
      <c r="E3919" s="5">
        <v>279000</v>
      </c>
      <c r="F3919" s="5">
        <v>279000</v>
      </c>
    </row>
    <row r="3920" spans="1:6" x14ac:dyDescent="0.35">
      <c r="A3920" s="1" t="s">
        <v>8948</v>
      </c>
      <c r="B3920" s="1" t="s">
        <v>8946</v>
      </c>
      <c r="C3920" s="1" t="s">
        <v>2858</v>
      </c>
      <c r="D3920">
        <v>1</v>
      </c>
      <c r="E3920" s="5">
        <v>79000</v>
      </c>
      <c r="F3920" s="5">
        <v>79000</v>
      </c>
    </row>
    <row r="3921" spans="1:6" x14ac:dyDescent="0.35">
      <c r="A3921" s="1" t="s">
        <v>8949</v>
      </c>
      <c r="B3921" s="1" t="s">
        <v>8950</v>
      </c>
      <c r="C3921" s="1" t="s">
        <v>2505</v>
      </c>
      <c r="D3921">
        <v>2</v>
      </c>
      <c r="E3921" s="5">
        <v>99000</v>
      </c>
      <c r="F3921" s="5">
        <v>198000</v>
      </c>
    </row>
    <row r="3922" spans="1:6" x14ac:dyDescent="0.35">
      <c r="A3922" s="1" t="s">
        <v>8951</v>
      </c>
      <c r="B3922" s="1" t="s">
        <v>8950</v>
      </c>
      <c r="C3922" s="1" t="s">
        <v>2704</v>
      </c>
      <c r="D3922">
        <v>1</v>
      </c>
      <c r="E3922" s="5">
        <v>279000</v>
      </c>
      <c r="F3922" s="5">
        <v>279000</v>
      </c>
    </row>
    <row r="3923" spans="1:6" x14ac:dyDescent="0.35">
      <c r="A3923" s="1" t="s">
        <v>8952</v>
      </c>
      <c r="B3923" s="1" t="s">
        <v>8953</v>
      </c>
      <c r="C3923" s="1" t="s">
        <v>3064</v>
      </c>
      <c r="D3923">
        <v>1</v>
      </c>
      <c r="E3923" s="5">
        <v>279000</v>
      </c>
      <c r="F3923" s="5">
        <v>279000</v>
      </c>
    </row>
    <row r="3924" spans="1:6" x14ac:dyDescent="0.35">
      <c r="A3924" s="1" t="s">
        <v>8954</v>
      </c>
      <c r="B3924" s="1" t="s">
        <v>8953</v>
      </c>
      <c r="C3924" s="1" t="s">
        <v>2516</v>
      </c>
      <c r="D3924">
        <v>1</v>
      </c>
      <c r="E3924" s="5">
        <v>229000</v>
      </c>
      <c r="F3924" s="5">
        <v>229000</v>
      </c>
    </row>
    <row r="3925" spans="1:6" x14ac:dyDescent="0.35">
      <c r="A3925" s="1" t="s">
        <v>8955</v>
      </c>
      <c r="B3925" s="1" t="s">
        <v>8956</v>
      </c>
      <c r="C3925" s="1" t="s">
        <v>2720</v>
      </c>
      <c r="D3925">
        <v>1</v>
      </c>
      <c r="E3925" s="5">
        <v>199000</v>
      </c>
      <c r="F3925" s="5">
        <v>199000</v>
      </c>
    </row>
    <row r="3926" spans="1:6" x14ac:dyDescent="0.35">
      <c r="A3926" s="1" t="s">
        <v>8957</v>
      </c>
      <c r="B3926" s="1" t="s">
        <v>8956</v>
      </c>
      <c r="C3926" s="1" t="s">
        <v>2405</v>
      </c>
      <c r="D3926">
        <v>2</v>
      </c>
      <c r="E3926" s="5">
        <v>179000</v>
      </c>
      <c r="F3926" s="5">
        <v>358000</v>
      </c>
    </row>
    <row r="3927" spans="1:6" x14ac:dyDescent="0.35">
      <c r="A3927" s="1" t="s">
        <v>8958</v>
      </c>
      <c r="B3927" s="1" t="s">
        <v>8959</v>
      </c>
      <c r="C3927" s="1" t="s">
        <v>2429</v>
      </c>
      <c r="D3927">
        <v>1</v>
      </c>
      <c r="E3927" s="5">
        <v>79000</v>
      </c>
      <c r="F3927" s="5">
        <v>79000</v>
      </c>
    </row>
    <row r="3928" spans="1:6" x14ac:dyDescent="0.35">
      <c r="A3928" s="1" t="s">
        <v>8960</v>
      </c>
      <c r="B3928" s="1" t="s">
        <v>8961</v>
      </c>
      <c r="C3928" s="1" t="s">
        <v>2751</v>
      </c>
      <c r="D3928">
        <v>2</v>
      </c>
      <c r="E3928" s="5">
        <v>129000</v>
      </c>
      <c r="F3928" s="5">
        <v>258000</v>
      </c>
    </row>
    <row r="3929" spans="1:6" x14ac:dyDescent="0.35">
      <c r="A3929" s="1" t="s">
        <v>8962</v>
      </c>
      <c r="B3929" s="1" t="s">
        <v>8963</v>
      </c>
      <c r="C3929" s="1" t="s">
        <v>3138</v>
      </c>
      <c r="D3929">
        <v>1</v>
      </c>
      <c r="E3929" s="5">
        <v>179000</v>
      </c>
      <c r="F3929" s="5">
        <v>179000</v>
      </c>
    </row>
    <row r="3930" spans="1:6" x14ac:dyDescent="0.35">
      <c r="A3930" s="1" t="s">
        <v>8964</v>
      </c>
      <c r="B3930" s="1" t="s">
        <v>8963</v>
      </c>
      <c r="C3930" s="1" t="s">
        <v>3457</v>
      </c>
      <c r="D3930">
        <v>1</v>
      </c>
      <c r="E3930" s="5">
        <v>199000</v>
      </c>
      <c r="F3930" s="5">
        <v>199000</v>
      </c>
    </row>
    <row r="3931" spans="1:6" x14ac:dyDescent="0.35">
      <c r="A3931" s="1" t="s">
        <v>8965</v>
      </c>
      <c r="B3931" s="1" t="s">
        <v>8963</v>
      </c>
      <c r="C3931" s="1" t="s">
        <v>2953</v>
      </c>
      <c r="D3931">
        <v>1</v>
      </c>
      <c r="E3931" s="5">
        <v>399000</v>
      </c>
      <c r="F3931" s="5">
        <v>399000</v>
      </c>
    </row>
    <row r="3932" spans="1:6" x14ac:dyDescent="0.35">
      <c r="A3932" s="1" t="s">
        <v>8966</v>
      </c>
      <c r="B3932" s="1" t="s">
        <v>8967</v>
      </c>
      <c r="C3932" s="1" t="s">
        <v>2542</v>
      </c>
      <c r="D3932">
        <v>1</v>
      </c>
      <c r="E3932" s="5">
        <v>399000</v>
      </c>
      <c r="F3932" s="5">
        <v>399000</v>
      </c>
    </row>
    <row r="3933" spans="1:6" x14ac:dyDescent="0.35">
      <c r="A3933" s="1" t="s">
        <v>8968</v>
      </c>
      <c r="B3933" s="1" t="s">
        <v>8969</v>
      </c>
      <c r="C3933" s="1" t="s">
        <v>3054</v>
      </c>
      <c r="D3933">
        <v>2</v>
      </c>
      <c r="E3933" s="5">
        <v>129000</v>
      </c>
      <c r="F3933" s="5">
        <v>258000</v>
      </c>
    </row>
    <row r="3934" spans="1:6" x14ac:dyDescent="0.35">
      <c r="A3934" s="1" t="s">
        <v>8970</v>
      </c>
      <c r="B3934" s="1" t="s">
        <v>8969</v>
      </c>
      <c r="C3934" s="1" t="s">
        <v>3595</v>
      </c>
      <c r="D3934">
        <v>1</v>
      </c>
      <c r="E3934" s="5">
        <v>119000</v>
      </c>
      <c r="F3934" s="5">
        <v>119000</v>
      </c>
    </row>
    <row r="3935" spans="1:6" x14ac:dyDescent="0.35">
      <c r="A3935" s="1" t="s">
        <v>8971</v>
      </c>
      <c r="B3935" s="1" t="s">
        <v>8972</v>
      </c>
      <c r="C3935" s="1" t="s">
        <v>3125</v>
      </c>
      <c r="D3935">
        <v>2</v>
      </c>
      <c r="E3935" s="5">
        <v>89000</v>
      </c>
      <c r="F3935" s="5">
        <v>178000</v>
      </c>
    </row>
    <row r="3936" spans="1:6" x14ac:dyDescent="0.35">
      <c r="A3936" s="1" t="s">
        <v>8973</v>
      </c>
      <c r="B3936" s="1" t="s">
        <v>8974</v>
      </c>
      <c r="C3936" s="1" t="s">
        <v>2736</v>
      </c>
      <c r="D3936">
        <v>1</v>
      </c>
      <c r="E3936" s="5">
        <v>499000</v>
      </c>
      <c r="F3936" s="5">
        <v>499000</v>
      </c>
    </row>
    <row r="3937" spans="1:6" x14ac:dyDescent="0.35">
      <c r="A3937" s="1" t="s">
        <v>8975</v>
      </c>
      <c r="B3937" s="1" t="s">
        <v>8976</v>
      </c>
      <c r="C3937" s="1" t="s">
        <v>2466</v>
      </c>
      <c r="D3937">
        <v>2</v>
      </c>
      <c r="E3937" s="5">
        <v>89000</v>
      </c>
      <c r="F3937" s="5">
        <v>178000</v>
      </c>
    </row>
    <row r="3938" spans="1:6" x14ac:dyDescent="0.35">
      <c r="A3938" s="1" t="s">
        <v>8977</v>
      </c>
      <c r="B3938" s="1" t="s">
        <v>8976</v>
      </c>
      <c r="C3938" s="1" t="s">
        <v>2494</v>
      </c>
      <c r="D3938">
        <v>1</v>
      </c>
      <c r="E3938" s="5">
        <v>229000</v>
      </c>
      <c r="F3938" s="5">
        <v>229000</v>
      </c>
    </row>
    <row r="3939" spans="1:6" x14ac:dyDescent="0.35">
      <c r="A3939" s="1" t="s">
        <v>8978</v>
      </c>
      <c r="B3939" s="1" t="s">
        <v>8979</v>
      </c>
      <c r="C3939" s="1" t="s">
        <v>2726</v>
      </c>
      <c r="D3939">
        <v>1</v>
      </c>
      <c r="E3939" s="5">
        <v>229000</v>
      </c>
      <c r="F3939" s="5">
        <v>229000</v>
      </c>
    </row>
    <row r="3940" spans="1:6" x14ac:dyDescent="0.35">
      <c r="A3940" s="1" t="s">
        <v>8980</v>
      </c>
      <c r="B3940" s="1" t="s">
        <v>8979</v>
      </c>
      <c r="C3940" s="1" t="s">
        <v>2399</v>
      </c>
      <c r="D3940">
        <v>1</v>
      </c>
      <c r="E3940" s="5">
        <v>199000</v>
      </c>
      <c r="F3940" s="5">
        <v>199000</v>
      </c>
    </row>
    <row r="3941" spans="1:6" x14ac:dyDescent="0.35">
      <c r="A3941" s="1" t="s">
        <v>8981</v>
      </c>
      <c r="B3941" s="1" t="s">
        <v>8979</v>
      </c>
      <c r="C3941" s="1" t="s">
        <v>2709</v>
      </c>
      <c r="D3941">
        <v>3</v>
      </c>
      <c r="E3941" s="5">
        <v>79000</v>
      </c>
      <c r="F3941" s="5">
        <v>237000</v>
      </c>
    </row>
    <row r="3942" spans="1:6" x14ac:dyDescent="0.35">
      <c r="A3942" s="1" t="s">
        <v>8982</v>
      </c>
      <c r="B3942" s="1" t="s">
        <v>8983</v>
      </c>
      <c r="C3942" s="1" t="s">
        <v>2886</v>
      </c>
      <c r="D3942">
        <v>3</v>
      </c>
      <c r="E3942" s="5">
        <v>599000</v>
      </c>
      <c r="F3942" s="5">
        <v>1797000</v>
      </c>
    </row>
    <row r="3943" spans="1:6" x14ac:dyDescent="0.35">
      <c r="A3943" s="1" t="s">
        <v>8984</v>
      </c>
      <c r="B3943" s="1" t="s">
        <v>8983</v>
      </c>
      <c r="C3943" s="1" t="s">
        <v>2649</v>
      </c>
      <c r="D3943">
        <v>1</v>
      </c>
      <c r="E3943" s="5">
        <v>129000</v>
      </c>
      <c r="F3943" s="5">
        <v>129000</v>
      </c>
    </row>
    <row r="3944" spans="1:6" x14ac:dyDescent="0.35">
      <c r="A3944" s="1" t="s">
        <v>8985</v>
      </c>
      <c r="B3944" s="1" t="s">
        <v>8983</v>
      </c>
      <c r="C3944" s="1" t="s">
        <v>3522</v>
      </c>
      <c r="D3944">
        <v>2</v>
      </c>
      <c r="E3944" s="5">
        <v>249000</v>
      </c>
      <c r="F3944" s="5">
        <v>498000</v>
      </c>
    </row>
    <row r="3945" spans="1:6" x14ac:dyDescent="0.35">
      <c r="A3945" s="1" t="s">
        <v>8986</v>
      </c>
      <c r="B3945" s="1" t="s">
        <v>8987</v>
      </c>
      <c r="C3945" s="1" t="s">
        <v>2702</v>
      </c>
      <c r="D3945">
        <v>1</v>
      </c>
      <c r="E3945" s="5">
        <v>99000</v>
      </c>
      <c r="F3945" s="5">
        <v>99000</v>
      </c>
    </row>
    <row r="3946" spans="1:6" x14ac:dyDescent="0.35">
      <c r="A3946" s="1" t="s">
        <v>8988</v>
      </c>
      <c r="B3946" s="1" t="s">
        <v>8989</v>
      </c>
      <c r="C3946" s="1" t="s">
        <v>2625</v>
      </c>
      <c r="D3946">
        <v>1</v>
      </c>
      <c r="E3946" s="5">
        <v>119000</v>
      </c>
      <c r="F3946" s="5">
        <v>119000</v>
      </c>
    </row>
    <row r="3947" spans="1:6" x14ac:dyDescent="0.35">
      <c r="A3947" s="1" t="s">
        <v>8990</v>
      </c>
      <c r="B3947" s="1" t="s">
        <v>8989</v>
      </c>
      <c r="C3947" s="1" t="s">
        <v>2777</v>
      </c>
      <c r="D3947">
        <v>2</v>
      </c>
      <c r="E3947" s="5">
        <v>499000</v>
      </c>
      <c r="F3947" s="5">
        <v>998000</v>
      </c>
    </row>
    <row r="3948" spans="1:6" x14ac:dyDescent="0.35">
      <c r="A3948" s="1" t="s">
        <v>8991</v>
      </c>
      <c r="B3948" s="1" t="s">
        <v>8992</v>
      </c>
      <c r="C3948" s="1" t="s">
        <v>3445</v>
      </c>
      <c r="D3948">
        <v>1</v>
      </c>
      <c r="E3948" s="5">
        <v>499000</v>
      </c>
      <c r="F3948" s="5">
        <v>499000</v>
      </c>
    </row>
    <row r="3949" spans="1:6" x14ac:dyDescent="0.35">
      <c r="A3949" s="1" t="s">
        <v>8993</v>
      </c>
      <c r="B3949" s="1" t="s">
        <v>8994</v>
      </c>
      <c r="C3949" s="1" t="s">
        <v>4230</v>
      </c>
      <c r="D3949">
        <v>3</v>
      </c>
      <c r="E3949" s="5">
        <v>449000</v>
      </c>
      <c r="F3949" s="5">
        <v>1347000</v>
      </c>
    </row>
    <row r="3950" spans="1:6" x14ac:dyDescent="0.35">
      <c r="A3950" s="1" t="s">
        <v>8995</v>
      </c>
      <c r="B3950" s="1" t="s">
        <v>8994</v>
      </c>
      <c r="C3950" s="1" t="s">
        <v>2405</v>
      </c>
      <c r="D3950">
        <v>2</v>
      </c>
      <c r="E3950" s="5">
        <v>179000</v>
      </c>
      <c r="F3950" s="5">
        <v>358000</v>
      </c>
    </row>
    <row r="3951" spans="1:6" x14ac:dyDescent="0.35">
      <c r="A3951" s="1" t="s">
        <v>8996</v>
      </c>
      <c r="B3951" s="1" t="s">
        <v>8997</v>
      </c>
      <c r="C3951" s="1" t="s">
        <v>2801</v>
      </c>
      <c r="D3951">
        <v>1</v>
      </c>
      <c r="E3951" s="5">
        <v>399000</v>
      </c>
      <c r="F3951" s="5">
        <v>399000</v>
      </c>
    </row>
    <row r="3952" spans="1:6" x14ac:dyDescent="0.35">
      <c r="A3952" s="1" t="s">
        <v>8998</v>
      </c>
      <c r="B3952" s="1" t="s">
        <v>8997</v>
      </c>
      <c r="C3952" s="1" t="s">
        <v>2947</v>
      </c>
      <c r="D3952">
        <v>1</v>
      </c>
      <c r="E3952" s="5">
        <v>449000</v>
      </c>
      <c r="F3952" s="5">
        <v>449000</v>
      </c>
    </row>
    <row r="3953" spans="1:6" x14ac:dyDescent="0.35">
      <c r="A3953" s="1" t="s">
        <v>8999</v>
      </c>
      <c r="B3953" s="1" t="s">
        <v>9000</v>
      </c>
      <c r="C3953" s="1" t="s">
        <v>3138</v>
      </c>
      <c r="D3953">
        <v>1</v>
      </c>
      <c r="E3953" s="5">
        <v>179000</v>
      </c>
      <c r="F3953" s="5">
        <v>179000</v>
      </c>
    </row>
    <row r="3954" spans="1:6" x14ac:dyDescent="0.35">
      <c r="A3954" s="1" t="s">
        <v>9001</v>
      </c>
      <c r="B3954" s="1" t="s">
        <v>9000</v>
      </c>
      <c r="C3954" s="1" t="s">
        <v>2439</v>
      </c>
      <c r="D3954">
        <v>1</v>
      </c>
      <c r="E3954" s="5">
        <v>599000</v>
      </c>
      <c r="F3954" s="5">
        <v>599000</v>
      </c>
    </row>
    <row r="3955" spans="1:6" x14ac:dyDescent="0.35">
      <c r="A3955" s="1" t="s">
        <v>9002</v>
      </c>
      <c r="B3955" s="1" t="s">
        <v>9003</v>
      </c>
      <c r="C3955" s="1" t="s">
        <v>2866</v>
      </c>
      <c r="D3955">
        <v>2</v>
      </c>
      <c r="E3955" s="5">
        <v>199000</v>
      </c>
      <c r="F3955" s="5">
        <v>398000</v>
      </c>
    </row>
    <row r="3956" spans="1:6" x14ac:dyDescent="0.35">
      <c r="A3956" s="1" t="s">
        <v>9004</v>
      </c>
      <c r="B3956" s="1" t="s">
        <v>9005</v>
      </c>
      <c r="C3956" s="1" t="s">
        <v>2699</v>
      </c>
      <c r="D3956">
        <v>1</v>
      </c>
      <c r="E3956" s="5">
        <v>599000</v>
      </c>
      <c r="F3956" s="5">
        <v>599000</v>
      </c>
    </row>
    <row r="3957" spans="1:6" x14ac:dyDescent="0.35">
      <c r="A3957" s="1" t="s">
        <v>9006</v>
      </c>
      <c r="B3957" s="1" t="s">
        <v>9007</v>
      </c>
      <c r="C3957" s="1" t="s">
        <v>3175</v>
      </c>
      <c r="D3957">
        <v>1</v>
      </c>
      <c r="E3957" s="5">
        <v>449000</v>
      </c>
      <c r="F3957" s="5">
        <v>449000</v>
      </c>
    </row>
    <row r="3958" spans="1:6" x14ac:dyDescent="0.35">
      <c r="A3958" s="1" t="s">
        <v>9008</v>
      </c>
      <c r="B3958" s="1" t="s">
        <v>9009</v>
      </c>
      <c r="C3958" s="1" t="s">
        <v>2646</v>
      </c>
      <c r="D3958">
        <v>1</v>
      </c>
      <c r="E3958" s="5">
        <v>299000</v>
      </c>
      <c r="F3958" s="5">
        <v>299000</v>
      </c>
    </row>
    <row r="3959" spans="1:6" x14ac:dyDescent="0.35">
      <c r="A3959" s="1" t="s">
        <v>9010</v>
      </c>
      <c r="B3959" s="1" t="s">
        <v>9009</v>
      </c>
      <c r="C3959" s="1" t="s">
        <v>3948</v>
      </c>
      <c r="D3959">
        <v>1</v>
      </c>
      <c r="E3959" s="5">
        <v>449000</v>
      </c>
      <c r="F3959" s="5">
        <v>449000</v>
      </c>
    </row>
    <row r="3960" spans="1:6" x14ac:dyDescent="0.35">
      <c r="A3960" s="1" t="s">
        <v>9011</v>
      </c>
      <c r="B3960" s="1" t="s">
        <v>9012</v>
      </c>
      <c r="C3960" s="1" t="s">
        <v>3095</v>
      </c>
      <c r="D3960">
        <v>2</v>
      </c>
      <c r="E3960" s="5">
        <v>549000</v>
      </c>
      <c r="F3960" s="5">
        <v>1098000</v>
      </c>
    </row>
    <row r="3961" spans="1:6" x14ac:dyDescent="0.35">
      <c r="A3961" s="1" t="s">
        <v>9013</v>
      </c>
      <c r="B3961" s="1" t="s">
        <v>9014</v>
      </c>
      <c r="C3961" s="1" t="s">
        <v>2898</v>
      </c>
      <c r="D3961">
        <v>1</v>
      </c>
      <c r="E3961" s="5">
        <v>49000</v>
      </c>
      <c r="F3961" s="5">
        <v>49000</v>
      </c>
    </row>
    <row r="3962" spans="1:6" x14ac:dyDescent="0.35">
      <c r="A3962" s="1" t="s">
        <v>9015</v>
      </c>
      <c r="B3962" s="1" t="s">
        <v>9014</v>
      </c>
      <c r="C3962" s="1" t="s">
        <v>2591</v>
      </c>
      <c r="D3962">
        <v>2</v>
      </c>
      <c r="E3962" s="5">
        <v>299000</v>
      </c>
      <c r="F3962" s="5">
        <v>598000</v>
      </c>
    </row>
    <row r="3963" spans="1:6" x14ac:dyDescent="0.35">
      <c r="A3963" s="1" t="s">
        <v>9016</v>
      </c>
      <c r="B3963" s="1" t="s">
        <v>9017</v>
      </c>
      <c r="C3963" s="1" t="s">
        <v>2777</v>
      </c>
      <c r="D3963">
        <v>1</v>
      </c>
      <c r="E3963" s="5">
        <v>499000</v>
      </c>
      <c r="F3963" s="5">
        <v>499000</v>
      </c>
    </row>
    <row r="3964" spans="1:6" x14ac:dyDescent="0.35">
      <c r="A3964" s="1" t="s">
        <v>9018</v>
      </c>
      <c r="B3964" s="1" t="s">
        <v>9017</v>
      </c>
      <c r="C3964" s="1" t="s">
        <v>2530</v>
      </c>
      <c r="D3964">
        <v>1</v>
      </c>
      <c r="E3964" s="5">
        <v>399000</v>
      </c>
      <c r="F3964" s="5">
        <v>399000</v>
      </c>
    </row>
    <row r="3965" spans="1:6" x14ac:dyDescent="0.35">
      <c r="A3965" s="1" t="s">
        <v>9019</v>
      </c>
      <c r="B3965" s="1" t="s">
        <v>9020</v>
      </c>
      <c r="C3965" s="1" t="s">
        <v>2443</v>
      </c>
      <c r="D3965">
        <v>1</v>
      </c>
      <c r="E3965" s="5">
        <v>89000</v>
      </c>
      <c r="F3965" s="5">
        <v>89000</v>
      </c>
    </row>
    <row r="3966" spans="1:6" x14ac:dyDescent="0.35">
      <c r="A3966" s="1" t="s">
        <v>9021</v>
      </c>
      <c r="B3966" s="1" t="s">
        <v>9020</v>
      </c>
      <c r="C3966" s="1" t="s">
        <v>3975</v>
      </c>
      <c r="D3966">
        <v>1</v>
      </c>
      <c r="E3966" s="5">
        <v>499000</v>
      </c>
      <c r="F3966" s="5">
        <v>499000</v>
      </c>
    </row>
    <row r="3967" spans="1:6" x14ac:dyDescent="0.35">
      <c r="A3967" s="1" t="s">
        <v>9022</v>
      </c>
      <c r="B3967" s="1" t="s">
        <v>9020</v>
      </c>
      <c r="C3967" s="1" t="s">
        <v>2773</v>
      </c>
      <c r="D3967">
        <v>1</v>
      </c>
      <c r="E3967" s="5">
        <v>49000</v>
      </c>
      <c r="F3967" s="5">
        <v>49000</v>
      </c>
    </row>
    <row r="3968" spans="1:6" x14ac:dyDescent="0.35">
      <c r="A3968" s="1" t="s">
        <v>9023</v>
      </c>
      <c r="B3968" s="1" t="s">
        <v>9024</v>
      </c>
      <c r="C3968" s="1" t="s">
        <v>2519</v>
      </c>
      <c r="D3968">
        <v>1</v>
      </c>
      <c r="E3968" s="5">
        <v>599000</v>
      </c>
      <c r="F3968" s="5">
        <v>599000</v>
      </c>
    </row>
    <row r="3969" spans="1:6" x14ac:dyDescent="0.35">
      <c r="A3969" s="1" t="s">
        <v>9025</v>
      </c>
      <c r="B3969" s="1" t="s">
        <v>9026</v>
      </c>
      <c r="C3969" s="1" t="s">
        <v>2418</v>
      </c>
      <c r="D3969">
        <v>1</v>
      </c>
      <c r="E3969" s="5">
        <v>279000</v>
      </c>
      <c r="F3969" s="5">
        <v>279000</v>
      </c>
    </row>
    <row r="3970" spans="1:6" x14ac:dyDescent="0.35">
      <c r="A3970" s="1" t="s">
        <v>9027</v>
      </c>
      <c r="B3970" s="1" t="s">
        <v>9026</v>
      </c>
      <c r="C3970" s="1" t="s">
        <v>3595</v>
      </c>
      <c r="D3970">
        <v>2</v>
      </c>
      <c r="E3970" s="5">
        <v>119000</v>
      </c>
      <c r="F3970" s="5">
        <v>238000</v>
      </c>
    </row>
    <row r="3971" spans="1:6" x14ac:dyDescent="0.35">
      <c r="A3971" s="1" t="s">
        <v>9028</v>
      </c>
      <c r="B3971" s="1" t="s">
        <v>9029</v>
      </c>
      <c r="C3971" s="1" t="s">
        <v>2890</v>
      </c>
      <c r="D3971">
        <v>1</v>
      </c>
      <c r="E3971" s="5">
        <v>129000</v>
      </c>
      <c r="F3971" s="5">
        <v>129000</v>
      </c>
    </row>
    <row r="3972" spans="1:6" x14ac:dyDescent="0.35">
      <c r="A3972" s="1" t="s">
        <v>9030</v>
      </c>
      <c r="B3972" s="1" t="s">
        <v>9031</v>
      </c>
      <c r="C3972" s="1" t="s">
        <v>3457</v>
      </c>
      <c r="D3972">
        <v>2</v>
      </c>
      <c r="E3972" s="5">
        <v>199000</v>
      </c>
      <c r="F3972" s="5">
        <v>398000</v>
      </c>
    </row>
    <row r="3973" spans="1:6" x14ac:dyDescent="0.35">
      <c r="A3973" s="1" t="s">
        <v>9032</v>
      </c>
      <c r="B3973" s="1" t="s">
        <v>9031</v>
      </c>
      <c r="C3973" s="1" t="s">
        <v>2411</v>
      </c>
      <c r="D3973">
        <v>1</v>
      </c>
      <c r="E3973" s="5">
        <v>149000</v>
      </c>
      <c r="F3973" s="5">
        <v>149000</v>
      </c>
    </row>
    <row r="3974" spans="1:6" x14ac:dyDescent="0.35">
      <c r="A3974" s="1" t="s">
        <v>9033</v>
      </c>
      <c r="B3974" s="1" t="s">
        <v>9031</v>
      </c>
      <c r="C3974" s="1" t="s">
        <v>3077</v>
      </c>
      <c r="D3974">
        <v>1</v>
      </c>
      <c r="E3974" s="5">
        <v>199000</v>
      </c>
      <c r="F3974" s="5">
        <v>199000</v>
      </c>
    </row>
    <row r="3975" spans="1:6" x14ac:dyDescent="0.35">
      <c r="A3975" s="1" t="s">
        <v>9034</v>
      </c>
      <c r="B3975" s="1" t="s">
        <v>9035</v>
      </c>
      <c r="C3975" s="1" t="s">
        <v>3445</v>
      </c>
      <c r="D3975">
        <v>1</v>
      </c>
      <c r="E3975" s="5">
        <v>499000</v>
      </c>
      <c r="F3975" s="5">
        <v>499000</v>
      </c>
    </row>
    <row r="3976" spans="1:6" x14ac:dyDescent="0.35">
      <c r="A3976" s="1" t="s">
        <v>9036</v>
      </c>
      <c r="B3976" s="1" t="s">
        <v>9037</v>
      </c>
      <c r="C3976" s="1" t="s">
        <v>2895</v>
      </c>
      <c r="D3976">
        <v>1</v>
      </c>
      <c r="E3976" s="5">
        <v>299000</v>
      </c>
      <c r="F3976" s="5">
        <v>299000</v>
      </c>
    </row>
    <row r="3977" spans="1:6" x14ac:dyDescent="0.35">
      <c r="A3977" s="1" t="s">
        <v>9038</v>
      </c>
      <c r="B3977" s="1" t="s">
        <v>9037</v>
      </c>
      <c r="C3977" s="1" t="s">
        <v>2967</v>
      </c>
      <c r="D3977">
        <v>1</v>
      </c>
      <c r="E3977" s="5">
        <v>49000</v>
      </c>
      <c r="F3977" s="5">
        <v>49000</v>
      </c>
    </row>
    <row r="3978" spans="1:6" x14ac:dyDescent="0.35">
      <c r="A3978" s="1" t="s">
        <v>9039</v>
      </c>
      <c r="B3978" s="1" t="s">
        <v>9040</v>
      </c>
      <c r="C3978" s="1" t="s">
        <v>3241</v>
      </c>
      <c r="D3978">
        <v>1</v>
      </c>
      <c r="E3978" s="5">
        <v>549000</v>
      </c>
      <c r="F3978" s="5">
        <v>549000</v>
      </c>
    </row>
    <row r="3979" spans="1:6" x14ac:dyDescent="0.35">
      <c r="A3979" s="1" t="s">
        <v>9041</v>
      </c>
      <c r="B3979" s="1" t="s">
        <v>9040</v>
      </c>
      <c r="C3979" s="1" t="s">
        <v>3519</v>
      </c>
      <c r="D3979">
        <v>1</v>
      </c>
      <c r="E3979" s="5">
        <v>49000</v>
      </c>
      <c r="F3979" s="5">
        <v>49000</v>
      </c>
    </row>
    <row r="3980" spans="1:6" x14ac:dyDescent="0.35">
      <c r="A3980" s="1" t="s">
        <v>9042</v>
      </c>
      <c r="B3980" s="1" t="s">
        <v>9040</v>
      </c>
      <c r="C3980" s="1" t="s">
        <v>2712</v>
      </c>
      <c r="D3980">
        <v>1</v>
      </c>
      <c r="E3980" s="5">
        <v>229000</v>
      </c>
      <c r="F3980" s="5">
        <v>229000</v>
      </c>
    </row>
    <row r="3981" spans="1:6" x14ac:dyDescent="0.35">
      <c r="A3981" s="1" t="s">
        <v>9043</v>
      </c>
      <c r="B3981" s="1" t="s">
        <v>9044</v>
      </c>
      <c r="C3981" s="1" t="s">
        <v>2931</v>
      </c>
      <c r="D3981">
        <v>1</v>
      </c>
      <c r="E3981" s="5">
        <v>199000</v>
      </c>
      <c r="F3981" s="5">
        <v>199000</v>
      </c>
    </row>
    <row r="3982" spans="1:6" x14ac:dyDescent="0.35">
      <c r="A3982" s="1" t="s">
        <v>9045</v>
      </c>
      <c r="B3982" s="1" t="s">
        <v>9046</v>
      </c>
      <c r="C3982" s="1" t="s">
        <v>2413</v>
      </c>
      <c r="D3982">
        <v>3</v>
      </c>
      <c r="E3982" s="5">
        <v>129000</v>
      </c>
      <c r="F3982" s="5">
        <v>387000</v>
      </c>
    </row>
    <row r="3983" spans="1:6" x14ac:dyDescent="0.35">
      <c r="A3983" s="1" t="s">
        <v>9047</v>
      </c>
      <c r="B3983" s="1" t="s">
        <v>9046</v>
      </c>
      <c r="C3983" s="1" t="s">
        <v>2468</v>
      </c>
      <c r="D3983">
        <v>2</v>
      </c>
      <c r="E3983" s="5">
        <v>79000</v>
      </c>
      <c r="F3983" s="5">
        <v>158000</v>
      </c>
    </row>
    <row r="3984" spans="1:6" x14ac:dyDescent="0.35">
      <c r="A3984" s="1" t="s">
        <v>9048</v>
      </c>
      <c r="B3984" s="1" t="s">
        <v>9049</v>
      </c>
      <c r="C3984" s="1" t="s">
        <v>2977</v>
      </c>
      <c r="D3984">
        <v>2</v>
      </c>
      <c r="E3984" s="5">
        <v>599000</v>
      </c>
      <c r="F3984" s="5">
        <v>1198000</v>
      </c>
    </row>
    <row r="3985" spans="1:6" x14ac:dyDescent="0.35">
      <c r="A3985" s="1" t="s">
        <v>9050</v>
      </c>
      <c r="B3985" s="1" t="s">
        <v>9051</v>
      </c>
      <c r="C3985" s="1" t="s">
        <v>3823</v>
      </c>
      <c r="D3985">
        <v>1</v>
      </c>
      <c r="E3985" s="5">
        <v>399000</v>
      </c>
      <c r="F3985" s="5">
        <v>399000</v>
      </c>
    </row>
    <row r="3986" spans="1:6" x14ac:dyDescent="0.35">
      <c r="A3986" s="1" t="s">
        <v>9052</v>
      </c>
      <c r="B3986" s="1" t="s">
        <v>9053</v>
      </c>
      <c r="C3986" s="1" t="s">
        <v>2940</v>
      </c>
      <c r="D3986">
        <v>2</v>
      </c>
      <c r="E3986" s="5">
        <v>149000</v>
      </c>
      <c r="F3986" s="5">
        <v>298000</v>
      </c>
    </row>
    <row r="3987" spans="1:6" x14ac:dyDescent="0.35">
      <c r="A3987" s="1" t="s">
        <v>9054</v>
      </c>
      <c r="B3987" s="1" t="s">
        <v>9053</v>
      </c>
      <c r="C3987" s="1" t="s">
        <v>2801</v>
      </c>
      <c r="D3987">
        <v>1</v>
      </c>
      <c r="E3987" s="5">
        <v>399000</v>
      </c>
      <c r="F3987" s="5">
        <v>399000</v>
      </c>
    </row>
    <row r="3988" spans="1:6" x14ac:dyDescent="0.35">
      <c r="A3988" s="1" t="s">
        <v>9055</v>
      </c>
      <c r="B3988" s="1" t="s">
        <v>9056</v>
      </c>
      <c r="C3988" s="1" t="s">
        <v>2770</v>
      </c>
      <c r="D3988">
        <v>2</v>
      </c>
      <c r="E3988" s="5">
        <v>49000</v>
      </c>
      <c r="F3988" s="5">
        <v>98000</v>
      </c>
    </row>
    <row r="3989" spans="1:6" x14ac:dyDescent="0.35">
      <c r="A3989" s="1" t="s">
        <v>9057</v>
      </c>
      <c r="B3989" s="1" t="s">
        <v>9056</v>
      </c>
      <c r="C3989" s="1" t="s">
        <v>3701</v>
      </c>
      <c r="D3989">
        <v>2</v>
      </c>
      <c r="E3989" s="5">
        <v>399000</v>
      </c>
      <c r="F3989" s="5">
        <v>798000</v>
      </c>
    </row>
    <row r="3990" spans="1:6" x14ac:dyDescent="0.35">
      <c r="A3990" s="1" t="s">
        <v>9058</v>
      </c>
      <c r="B3990" s="1" t="s">
        <v>9056</v>
      </c>
      <c r="C3990" s="1" t="s">
        <v>2500</v>
      </c>
      <c r="D3990">
        <v>1</v>
      </c>
      <c r="E3990" s="5">
        <v>549000</v>
      </c>
      <c r="F3990" s="5">
        <v>549000</v>
      </c>
    </row>
    <row r="3991" spans="1:6" x14ac:dyDescent="0.35">
      <c r="A3991" s="1" t="s">
        <v>9059</v>
      </c>
      <c r="B3991" s="1" t="s">
        <v>9060</v>
      </c>
      <c r="C3991" s="1" t="s">
        <v>2669</v>
      </c>
      <c r="D3991">
        <v>2</v>
      </c>
      <c r="E3991" s="5">
        <v>249000</v>
      </c>
      <c r="F3991" s="5">
        <v>498000</v>
      </c>
    </row>
    <row r="3992" spans="1:6" x14ac:dyDescent="0.35">
      <c r="A3992" s="1" t="s">
        <v>9061</v>
      </c>
      <c r="B3992" s="1" t="s">
        <v>9062</v>
      </c>
      <c r="C3992" s="1" t="s">
        <v>2555</v>
      </c>
      <c r="D3992">
        <v>1</v>
      </c>
      <c r="E3992" s="5">
        <v>349000</v>
      </c>
      <c r="F3992" s="5">
        <v>349000</v>
      </c>
    </row>
    <row r="3993" spans="1:6" x14ac:dyDescent="0.35">
      <c r="A3993" s="1" t="s">
        <v>9063</v>
      </c>
      <c r="B3993" s="1" t="s">
        <v>9064</v>
      </c>
      <c r="C3993" s="1" t="s">
        <v>2652</v>
      </c>
      <c r="D3993">
        <v>1</v>
      </c>
      <c r="E3993" s="5">
        <v>229000</v>
      </c>
      <c r="F3993" s="5">
        <v>229000</v>
      </c>
    </row>
    <row r="3994" spans="1:6" x14ac:dyDescent="0.35">
      <c r="A3994" s="1" t="s">
        <v>9065</v>
      </c>
      <c r="B3994" s="1" t="s">
        <v>9066</v>
      </c>
      <c r="C3994" s="1" t="s">
        <v>2940</v>
      </c>
      <c r="D3994">
        <v>1</v>
      </c>
      <c r="E3994" s="5">
        <v>149000</v>
      </c>
      <c r="F3994" s="5">
        <v>149000</v>
      </c>
    </row>
    <row r="3995" spans="1:6" x14ac:dyDescent="0.35">
      <c r="A3995" s="1" t="s">
        <v>9067</v>
      </c>
      <c r="B3995" s="1" t="s">
        <v>9066</v>
      </c>
      <c r="C3995" s="1" t="s">
        <v>2683</v>
      </c>
      <c r="D3995">
        <v>1</v>
      </c>
      <c r="E3995" s="5">
        <v>59000</v>
      </c>
      <c r="F3995" s="5">
        <v>59000</v>
      </c>
    </row>
    <row r="3996" spans="1:6" x14ac:dyDescent="0.35">
      <c r="A3996" s="1" t="s">
        <v>9068</v>
      </c>
      <c r="B3996" s="1" t="s">
        <v>9069</v>
      </c>
      <c r="C3996" s="1" t="s">
        <v>2794</v>
      </c>
      <c r="D3996">
        <v>1</v>
      </c>
      <c r="E3996" s="5">
        <v>399000</v>
      </c>
      <c r="F3996" s="5">
        <v>399000</v>
      </c>
    </row>
    <row r="3997" spans="1:6" x14ac:dyDescent="0.35">
      <c r="A3997" s="1" t="s">
        <v>9070</v>
      </c>
      <c r="B3997" s="1" t="s">
        <v>9071</v>
      </c>
      <c r="C3997" s="1" t="s">
        <v>3689</v>
      </c>
      <c r="D3997">
        <v>1</v>
      </c>
      <c r="E3997" s="5">
        <v>499000</v>
      </c>
      <c r="F3997" s="5">
        <v>499000</v>
      </c>
    </row>
    <row r="3998" spans="1:6" x14ac:dyDescent="0.35">
      <c r="A3998" s="1" t="s">
        <v>9072</v>
      </c>
      <c r="B3998" s="1" t="s">
        <v>9073</v>
      </c>
      <c r="C3998" s="1" t="s">
        <v>2603</v>
      </c>
      <c r="D3998">
        <v>1</v>
      </c>
      <c r="E3998" s="5">
        <v>179000</v>
      </c>
      <c r="F3998" s="5">
        <v>179000</v>
      </c>
    </row>
    <row r="3999" spans="1:6" x14ac:dyDescent="0.35">
      <c r="A3999" s="1" t="s">
        <v>9074</v>
      </c>
      <c r="B3999" s="1" t="s">
        <v>9073</v>
      </c>
      <c r="C3999" s="1" t="s">
        <v>2652</v>
      </c>
      <c r="D3999">
        <v>2</v>
      </c>
      <c r="E3999" s="5">
        <v>229000</v>
      </c>
      <c r="F3999" s="5">
        <v>458000</v>
      </c>
    </row>
    <row r="4000" spans="1:6" x14ac:dyDescent="0.35">
      <c r="A4000" s="1" t="s">
        <v>9075</v>
      </c>
      <c r="B4000" s="1" t="s">
        <v>9076</v>
      </c>
      <c r="C4000" s="1" t="s">
        <v>3522</v>
      </c>
      <c r="D4000">
        <v>1</v>
      </c>
      <c r="E4000" s="5">
        <v>249000</v>
      </c>
      <c r="F4000" s="5">
        <v>249000</v>
      </c>
    </row>
    <row r="4001" spans="1:6" x14ac:dyDescent="0.35">
      <c r="A4001" s="1" t="s">
        <v>9077</v>
      </c>
      <c r="B4001" s="1" t="s">
        <v>9078</v>
      </c>
      <c r="C4001" s="1" t="s">
        <v>3457</v>
      </c>
      <c r="D4001">
        <v>1</v>
      </c>
      <c r="E4001" s="5">
        <v>199000</v>
      </c>
      <c r="F4001" s="5">
        <v>199000</v>
      </c>
    </row>
    <row r="4002" spans="1:6" x14ac:dyDescent="0.35">
      <c r="A4002" s="1" t="s">
        <v>9079</v>
      </c>
      <c r="B4002" s="1" t="s">
        <v>9080</v>
      </c>
      <c r="C4002" s="1" t="s">
        <v>2461</v>
      </c>
      <c r="D4002">
        <v>1</v>
      </c>
      <c r="E4002" s="5">
        <v>89000</v>
      </c>
      <c r="F4002" s="5">
        <v>89000</v>
      </c>
    </row>
    <row r="4003" spans="1:6" x14ac:dyDescent="0.35">
      <c r="A4003" s="1" t="s">
        <v>9081</v>
      </c>
      <c r="B4003" s="1" t="s">
        <v>9080</v>
      </c>
      <c r="C4003" s="1" t="s">
        <v>2646</v>
      </c>
      <c r="D4003">
        <v>1</v>
      </c>
      <c r="E4003" s="5">
        <v>299000</v>
      </c>
      <c r="F4003" s="5">
        <v>299000</v>
      </c>
    </row>
    <row r="4004" spans="1:6" x14ac:dyDescent="0.35">
      <c r="A4004" s="1" t="s">
        <v>9082</v>
      </c>
      <c r="B4004" s="1" t="s">
        <v>9083</v>
      </c>
      <c r="C4004" s="1" t="s">
        <v>5047</v>
      </c>
      <c r="D4004">
        <v>1</v>
      </c>
      <c r="E4004" s="5">
        <v>129000</v>
      </c>
      <c r="F4004" s="5">
        <v>129000</v>
      </c>
    </row>
    <row r="4005" spans="1:6" x14ac:dyDescent="0.35">
      <c r="A4005" s="1" t="s">
        <v>9084</v>
      </c>
      <c r="B4005" s="1" t="s">
        <v>9085</v>
      </c>
      <c r="C4005" s="1" t="s">
        <v>3152</v>
      </c>
      <c r="D4005">
        <v>2</v>
      </c>
      <c r="E4005" s="5">
        <v>249000</v>
      </c>
      <c r="F4005" s="5">
        <v>498000</v>
      </c>
    </row>
    <row r="4006" spans="1:6" x14ac:dyDescent="0.35">
      <c r="A4006" s="1" t="s">
        <v>9086</v>
      </c>
      <c r="B4006" s="1" t="s">
        <v>9085</v>
      </c>
      <c r="C4006" s="1" t="s">
        <v>3457</v>
      </c>
      <c r="D4006">
        <v>1</v>
      </c>
      <c r="E4006" s="5">
        <v>199000</v>
      </c>
      <c r="F4006" s="5">
        <v>199000</v>
      </c>
    </row>
    <row r="4007" spans="1:6" x14ac:dyDescent="0.35">
      <c r="A4007" s="1" t="s">
        <v>9087</v>
      </c>
      <c r="B4007" s="1" t="s">
        <v>9088</v>
      </c>
      <c r="C4007" s="1" t="s">
        <v>2718</v>
      </c>
      <c r="D4007">
        <v>3</v>
      </c>
      <c r="E4007" s="5">
        <v>59000</v>
      </c>
      <c r="F4007" s="5">
        <v>177000</v>
      </c>
    </row>
    <row r="4008" spans="1:6" x14ac:dyDescent="0.35">
      <c r="A4008" s="1" t="s">
        <v>9089</v>
      </c>
      <c r="B4008" s="1" t="s">
        <v>9090</v>
      </c>
      <c r="C4008" s="1" t="s">
        <v>3196</v>
      </c>
      <c r="D4008">
        <v>3</v>
      </c>
      <c r="E4008" s="5">
        <v>149000</v>
      </c>
      <c r="F4008" s="5">
        <v>447000</v>
      </c>
    </row>
    <row r="4009" spans="1:6" x14ac:dyDescent="0.35">
      <c r="A4009" s="1" t="s">
        <v>9091</v>
      </c>
      <c r="B4009" s="1" t="s">
        <v>9090</v>
      </c>
      <c r="C4009" s="1" t="s">
        <v>2655</v>
      </c>
      <c r="D4009">
        <v>1</v>
      </c>
      <c r="E4009" s="5">
        <v>89000</v>
      </c>
      <c r="F4009" s="5">
        <v>89000</v>
      </c>
    </row>
    <row r="4010" spans="1:6" x14ac:dyDescent="0.35">
      <c r="A4010" s="1" t="s">
        <v>9092</v>
      </c>
      <c r="B4010" s="1" t="s">
        <v>9093</v>
      </c>
      <c r="C4010" s="1" t="s">
        <v>2787</v>
      </c>
      <c r="D4010">
        <v>1</v>
      </c>
      <c r="E4010" s="5">
        <v>179000</v>
      </c>
      <c r="F4010" s="5">
        <v>179000</v>
      </c>
    </row>
    <row r="4011" spans="1:6" x14ac:dyDescent="0.35">
      <c r="A4011" s="1" t="s">
        <v>9094</v>
      </c>
      <c r="B4011" s="1" t="s">
        <v>9093</v>
      </c>
      <c r="C4011" s="1" t="s">
        <v>3109</v>
      </c>
      <c r="D4011">
        <v>1</v>
      </c>
      <c r="E4011" s="5">
        <v>599000</v>
      </c>
      <c r="F4011" s="5">
        <v>599000</v>
      </c>
    </row>
    <row r="4012" spans="1:6" x14ac:dyDescent="0.35">
      <c r="A4012" s="1" t="s">
        <v>9095</v>
      </c>
      <c r="B4012" s="1" t="s">
        <v>9093</v>
      </c>
      <c r="C4012" s="1" t="s">
        <v>2967</v>
      </c>
      <c r="D4012">
        <v>1</v>
      </c>
      <c r="E4012" s="5">
        <v>49000</v>
      </c>
      <c r="F4012" s="5">
        <v>49000</v>
      </c>
    </row>
    <row r="4013" spans="1:6" x14ac:dyDescent="0.35">
      <c r="A4013" s="1" t="s">
        <v>9096</v>
      </c>
      <c r="B4013" s="1" t="s">
        <v>9097</v>
      </c>
      <c r="C4013" s="1" t="s">
        <v>2524</v>
      </c>
      <c r="D4013">
        <v>1</v>
      </c>
      <c r="E4013" s="5">
        <v>79000</v>
      </c>
      <c r="F4013" s="5">
        <v>79000</v>
      </c>
    </row>
    <row r="4014" spans="1:6" x14ac:dyDescent="0.35">
      <c r="A4014" s="1" t="s">
        <v>9098</v>
      </c>
      <c r="B4014" s="1" t="s">
        <v>9097</v>
      </c>
      <c r="C4014" s="1" t="s">
        <v>2947</v>
      </c>
      <c r="D4014">
        <v>1</v>
      </c>
      <c r="E4014" s="5">
        <v>449000</v>
      </c>
      <c r="F4014" s="5">
        <v>449000</v>
      </c>
    </row>
    <row r="4015" spans="1:6" x14ac:dyDescent="0.35">
      <c r="A4015" s="1" t="s">
        <v>9099</v>
      </c>
      <c r="B4015" s="1" t="s">
        <v>9100</v>
      </c>
      <c r="C4015" s="1" t="s">
        <v>2542</v>
      </c>
      <c r="D4015">
        <v>1</v>
      </c>
      <c r="E4015" s="5">
        <v>399000</v>
      </c>
      <c r="F4015" s="5">
        <v>399000</v>
      </c>
    </row>
    <row r="4016" spans="1:6" x14ac:dyDescent="0.35">
      <c r="A4016" s="1" t="s">
        <v>9101</v>
      </c>
      <c r="B4016" s="1" t="s">
        <v>9102</v>
      </c>
      <c r="C4016" s="1" t="s">
        <v>2480</v>
      </c>
      <c r="D4016">
        <v>1</v>
      </c>
      <c r="E4016" s="5">
        <v>129000</v>
      </c>
      <c r="F4016" s="5">
        <v>129000</v>
      </c>
    </row>
    <row r="4017" spans="1:6" x14ac:dyDescent="0.35">
      <c r="A4017" s="1" t="s">
        <v>9103</v>
      </c>
      <c r="B4017" s="1" t="s">
        <v>9102</v>
      </c>
      <c r="C4017" s="1" t="s">
        <v>2585</v>
      </c>
      <c r="D4017">
        <v>1</v>
      </c>
      <c r="E4017" s="5">
        <v>499000</v>
      </c>
      <c r="F4017" s="5">
        <v>499000</v>
      </c>
    </row>
    <row r="4018" spans="1:6" x14ac:dyDescent="0.35">
      <c r="A4018" s="1" t="s">
        <v>9104</v>
      </c>
      <c r="B4018" s="1" t="s">
        <v>9105</v>
      </c>
      <c r="C4018" s="1" t="s">
        <v>3012</v>
      </c>
      <c r="D4018">
        <v>1</v>
      </c>
      <c r="E4018" s="5">
        <v>329000</v>
      </c>
      <c r="F4018" s="5">
        <v>329000</v>
      </c>
    </row>
    <row r="4019" spans="1:6" x14ac:dyDescent="0.35">
      <c r="A4019" s="1" t="s">
        <v>9106</v>
      </c>
      <c r="B4019" s="1" t="s">
        <v>9107</v>
      </c>
      <c r="C4019" s="1" t="s">
        <v>2854</v>
      </c>
      <c r="D4019">
        <v>1</v>
      </c>
      <c r="E4019" s="5">
        <v>229000</v>
      </c>
      <c r="F4019" s="5">
        <v>229000</v>
      </c>
    </row>
    <row r="4020" spans="1:6" x14ac:dyDescent="0.35">
      <c r="A4020" s="1" t="s">
        <v>9108</v>
      </c>
      <c r="B4020" s="1" t="s">
        <v>9107</v>
      </c>
      <c r="C4020" s="1" t="s">
        <v>3823</v>
      </c>
      <c r="D4020">
        <v>1</v>
      </c>
      <c r="E4020" s="5">
        <v>399000</v>
      </c>
      <c r="F4020" s="5">
        <v>399000</v>
      </c>
    </row>
    <row r="4021" spans="1:6" x14ac:dyDescent="0.35">
      <c r="A4021" s="1" t="s">
        <v>9109</v>
      </c>
      <c r="B4021" s="1" t="s">
        <v>9110</v>
      </c>
      <c r="C4021" s="1" t="s">
        <v>2497</v>
      </c>
      <c r="D4021">
        <v>1</v>
      </c>
      <c r="E4021" s="5">
        <v>549000</v>
      </c>
      <c r="F4021" s="5">
        <v>549000</v>
      </c>
    </row>
    <row r="4022" spans="1:6" x14ac:dyDescent="0.35">
      <c r="A4022" s="1" t="s">
        <v>9111</v>
      </c>
      <c r="B4022" s="1" t="s">
        <v>9110</v>
      </c>
      <c r="C4022" s="1" t="s">
        <v>2487</v>
      </c>
      <c r="D4022">
        <v>1</v>
      </c>
      <c r="E4022" s="5">
        <v>89000</v>
      </c>
      <c r="F4022" s="5">
        <v>89000</v>
      </c>
    </row>
    <row r="4023" spans="1:6" x14ac:dyDescent="0.35">
      <c r="A4023" s="1" t="s">
        <v>9112</v>
      </c>
      <c r="B4023" s="1" t="s">
        <v>9113</v>
      </c>
      <c r="C4023" s="1" t="s">
        <v>3382</v>
      </c>
      <c r="D4023">
        <v>1</v>
      </c>
      <c r="E4023" s="5">
        <v>119000</v>
      </c>
      <c r="F4023" s="5">
        <v>119000</v>
      </c>
    </row>
    <row r="4024" spans="1:6" x14ac:dyDescent="0.35">
      <c r="A4024" s="1" t="s">
        <v>9114</v>
      </c>
      <c r="B4024" s="1" t="s">
        <v>9113</v>
      </c>
      <c r="C4024" s="1" t="s">
        <v>2895</v>
      </c>
      <c r="D4024">
        <v>1</v>
      </c>
      <c r="E4024" s="5">
        <v>299000</v>
      </c>
      <c r="F4024" s="5">
        <v>299000</v>
      </c>
    </row>
    <row r="4025" spans="1:6" x14ac:dyDescent="0.35">
      <c r="A4025" s="1" t="s">
        <v>9115</v>
      </c>
      <c r="B4025" s="1" t="s">
        <v>9116</v>
      </c>
      <c r="C4025" s="1" t="s">
        <v>2704</v>
      </c>
      <c r="D4025">
        <v>3</v>
      </c>
      <c r="E4025" s="5">
        <v>279000</v>
      </c>
      <c r="F4025" s="5">
        <v>837000</v>
      </c>
    </row>
    <row r="4026" spans="1:6" x14ac:dyDescent="0.35">
      <c r="A4026" s="1" t="s">
        <v>9117</v>
      </c>
      <c r="B4026" s="1" t="s">
        <v>9118</v>
      </c>
      <c r="C4026" s="1" t="s">
        <v>2838</v>
      </c>
      <c r="D4026">
        <v>2</v>
      </c>
      <c r="E4026" s="5">
        <v>129000</v>
      </c>
      <c r="F4026" s="5">
        <v>258000</v>
      </c>
    </row>
    <row r="4027" spans="1:6" x14ac:dyDescent="0.35">
      <c r="A4027" s="1" t="s">
        <v>9119</v>
      </c>
      <c r="B4027" s="1" t="s">
        <v>9118</v>
      </c>
      <c r="C4027" s="1" t="s">
        <v>2794</v>
      </c>
      <c r="D4027">
        <v>2</v>
      </c>
      <c r="E4027" s="5">
        <v>399000</v>
      </c>
      <c r="F4027" s="5">
        <v>798000</v>
      </c>
    </row>
    <row r="4028" spans="1:6" x14ac:dyDescent="0.35">
      <c r="A4028" s="1" t="s">
        <v>9120</v>
      </c>
      <c r="B4028" s="1" t="s">
        <v>9121</v>
      </c>
      <c r="C4028" s="1" t="s">
        <v>2794</v>
      </c>
      <c r="D4028">
        <v>1</v>
      </c>
      <c r="E4028" s="5">
        <v>399000</v>
      </c>
      <c r="F4028" s="5">
        <v>399000</v>
      </c>
    </row>
    <row r="4029" spans="1:6" x14ac:dyDescent="0.35">
      <c r="A4029" s="1" t="s">
        <v>9122</v>
      </c>
      <c r="B4029" s="1" t="s">
        <v>9123</v>
      </c>
      <c r="C4029" s="1" t="s">
        <v>4266</v>
      </c>
      <c r="D4029">
        <v>1</v>
      </c>
      <c r="E4029" s="5">
        <v>149000</v>
      </c>
      <c r="F4029" s="5">
        <v>149000</v>
      </c>
    </row>
    <row r="4030" spans="1:6" x14ac:dyDescent="0.35">
      <c r="A4030" s="1" t="s">
        <v>9124</v>
      </c>
      <c r="B4030" s="1" t="s">
        <v>9125</v>
      </c>
      <c r="C4030" s="1" t="s">
        <v>2557</v>
      </c>
      <c r="D4030">
        <v>1</v>
      </c>
      <c r="E4030" s="5">
        <v>129000</v>
      </c>
      <c r="F4030" s="5">
        <v>129000</v>
      </c>
    </row>
    <row r="4031" spans="1:6" x14ac:dyDescent="0.35">
      <c r="A4031" s="1" t="s">
        <v>9126</v>
      </c>
      <c r="B4031" s="1" t="s">
        <v>9125</v>
      </c>
      <c r="C4031" s="1" t="s">
        <v>3211</v>
      </c>
      <c r="D4031">
        <v>1</v>
      </c>
      <c r="E4031" s="5">
        <v>129000</v>
      </c>
      <c r="F4031" s="5">
        <v>129000</v>
      </c>
    </row>
    <row r="4032" spans="1:6" x14ac:dyDescent="0.35">
      <c r="A4032" s="1" t="s">
        <v>9127</v>
      </c>
      <c r="B4032" s="1" t="s">
        <v>9128</v>
      </c>
      <c r="C4032" s="1" t="s">
        <v>2432</v>
      </c>
      <c r="D4032">
        <v>1</v>
      </c>
      <c r="E4032" s="5">
        <v>279000</v>
      </c>
      <c r="F4032" s="5">
        <v>279000</v>
      </c>
    </row>
    <row r="4033" spans="1:6" x14ac:dyDescent="0.35">
      <c r="A4033" s="1" t="s">
        <v>9129</v>
      </c>
      <c r="B4033" s="1" t="s">
        <v>9128</v>
      </c>
      <c r="C4033" s="1" t="s">
        <v>2649</v>
      </c>
      <c r="D4033">
        <v>2</v>
      </c>
      <c r="E4033" s="5">
        <v>129000</v>
      </c>
      <c r="F4033" s="5">
        <v>258000</v>
      </c>
    </row>
    <row r="4034" spans="1:6" x14ac:dyDescent="0.35">
      <c r="A4034" s="1" t="s">
        <v>9130</v>
      </c>
      <c r="B4034" s="1" t="s">
        <v>9131</v>
      </c>
      <c r="C4034" s="1" t="s">
        <v>3161</v>
      </c>
      <c r="D4034">
        <v>2</v>
      </c>
      <c r="E4034" s="5">
        <v>349000</v>
      </c>
      <c r="F4034" s="5">
        <v>698000</v>
      </c>
    </row>
    <row r="4035" spans="1:6" x14ac:dyDescent="0.35">
      <c r="A4035" s="1" t="s">
        <v>9132</v>
      </c>
      <c r="B4035" s="1" t="s">
        <v>9131</v>
      </c>
      <c r="C4035" s="1" t="s">
        <v>2588</v>
      </c>
      <c r="D4035">
        <v>2</v>
      </c>
      <c r="E4035" s="5">
        <v>279000</v>
      </c>
      <c r="F4035" s="5">
        <v>558000</v>
      </c>
    </row>
    <row r="4036" spans="1:6" x14ac:dyDescent="0.35">
      <c r="A4036" s="1" t="s">
        <v>9133</v>
      </c>
      <c r="B4036" s="1" t="s">
        <v>9134</v>
      </c>
      <c r="C4036" s="1" t="s">
        <v>2524</v>
      </c>
      <c r="D4036">
        <v>2</v>
      </c>
      <c r="E4036" s="5">
        <v>79000</v>
      </c>
      <c r="F4036" s="5">
        <v>158000</v>
      </c>
    </row>
    <row r="4037" spans="1:6" x14ac:dyDescent="0.35">
      <c r="A4037" s="1" t="s">
        <v>9135</v>
      </c>
      <c r="B4037" s="1" t="s">
        <v>9136</v>
      </c>
      <c r="C4037" s="1" t="s">
        <v>2545</v>
      </c>
      <c r="D4037">
        <v>1</v>
      </c>
      <c r="E4037" s="5">
        <v>329000</v>
      </c>
      <c r="F4037" s="5">
        <v>329000</v>
      </c>
    </row>
    <row r="4038" spans="1:6" x14ac:dyDescent="0.35">
      <c r="A4038" s="1" t="s">
        <v>9137</v>
      </c>
      <c r="B4038" s="1" t="s">
        <v>9138</v>
      </c>
      <c r="C4038" s="1" t="s">
        <v>2421</v>
      </c>
      <c r="D4038">
        <v>1</v>
      </c>
      <c r="E4038" s="5">
        <v>249000</v>
      </c>
      <c r="F4038" s="5">
        <v>249000</v>
      </c>
    </row>
    <row r="4039" spans="1:6" x14ac:dyDescent="0.35">
      <c r="A4039" s="1" t="s">
        <v>9139</v>
      </c>
      <c r="B4039" s="1" t="s">
        <v>9138</v>
      </c>
      <c r="C4039" s="1" t="s">
        <v>2551</v>
      </c>
      <c r="D4039">
        <v>2</v>
      </c>
      <c r="E4039" s="5">
        <v>179000</v>
      </c>
      <c r="F4039" s="5">
        <v>358000</v>
      </c>
    </row>
    <row r="4040" spans="1:6" x14ac:dyDescent="0.35">
      <c r="A4040" s="1" t="s">
        <v>9140</v>
      </c>
      <c r="B4040" s="1" t="s">
        <v>9141</v>
      </c>
      <c r="C4040" s="1" t="s">
        <v>3191</v>
      </c>
      <c r="D4040">
        <v>1</v>
      </c>
      <c r="E4040" s="5">
        <v>399000</v>
      </c>
      <c r="F4040" s="5">
        <v>399000</v>
      </c>
    </row>
    <row r="4041" spans="1:6" x14ac:dyDescent="0.35">
      <c r="A4041" s="1" t="s">
        <v>9142</v>
      </c>
      <c r="B4041" s="1" t="s">
        <v>9143</v>
      </c>
      <c r="C4041" s="1" t="s">
        <v>2863</v>
      </c>
      <c r="D4041">
        <v>1</v>
      </c>
      <c r="E4041" s="5">
        <v>449000</v>
      </c>
      <c r="F4041" s="5">
        <v>449000</v>
      </c>
    </row>
    <row r="4042" spans="1:6" x14ac:dyDescent="0.35">
      <c r="A4042" s="1" t="s">
        <v>9144</v>
      </c>
      <c r="B4042" s="1" t="s">
        <v>9143</v>
      </c>
      <c r="C4042" s="1" t="s">
        <v>2905</v>
      </c>
      <c r="D4042">
        <v>1</v>
      </c>
      <c r="E4042" s="5">
        <v>89000</v>
      </c>
      <c r="F4042" s="5">
        <v>89000</v>
      </c>
    </row>
    <row r="4043" spans="1:6" x14ac:dyDescent="0.35">
      <c r="A4043" s="1" t="s">
        <v>9145</v>
      </c>
      <c r="B4043" s="1" t="s">
        <v>9143</v>
      </c>
      <c r="C4043" s="1" t="s">
        <v>5047</v>
      </c>
      <c r="D4043">
        <v>1</v>
      </c>
      <c r="E4043" s="5">
        <v>129000</v>
      </c>
      <c r="F4043" s="5">
        <v>129000</v>
      </c>
    </row>
    <row r="4044" spans="1:6" x14ac:dyDescent="0.35">
      <c r="A4044" s="1" t="s">
        <v>9146</v>
      </c>
      <c r="B4044" s="1" t="s">
        <v>9147</v>
      </c>
      <c r="C4044" s="1" t="s">
        <v>2851</v>
      </c>
      <c r="D4044">
        <v>2</v>
      </c>
      <c r="E4044" s="5">
        <v>199000</v>
      </c>
      <c r="F4044" s="5">
        <v>398000</v>
      </c>
    </row>
    <row r="4045" spans="1:6" x14ac:dyDescent="0.35">
      <c r="A4045" s="1" t="s">
        <v>9148</v>
      </c>
      <c r="B4045" s="1" t="s">
        <v>9149</v>
      </c>
      <c r="C4045" s="1" t="s">
        <v>2773</v>
      </c>
      <c r="D4045">
        <v>2</v>
      </c>
      <c r="E4045" s="5">
        <v>49000</v>
      </c>
      <c r="F4045" s="5">
        <v>98000</v>
      </c>
    </row>
    <row r="4046" spans="1:6" x14ac:dyDescent="0.35">
      <c r="A4046" s="1" t="s">
        <v>9150</v>
      </c>
      <c r="B4046" s="1" t="s">
        <v>9149</v>
      </c>
      <c r="C4046" s="1" t="s">
        <v>3112</v>
      </c>
      <c r="D4046">
        <v>2</v>
      </c>
      <c r="E4046" s="5">
        <v>499000</v>
      </c>
      <c r="F4046" s="5">
        <v>998000</v>
      </c>
    </row>
    <row r="4047" spans="1:6" x14ac:dyDescent="0.35">
      <c r="A4047" s="1" t="s">
        <v>9151</v>
      </c>
      <c r="B4047" s="1" t="s">
        <v>9152</v>
      </c>
      <c r="C4047" s="1" t="s">
        <v>2521</v>
      </c>
      <c r="D4047">
        <v>1</v>
      </c>
      <c r="E4047" s="5">
        <v>69000</v>
      </c>
      <c r="F4047" s="5">
        <v>69000</v>
      </c>
    </row>
    <row r="4048" spans="1:6" x14ac:dyDescent="0.35">
      <c r="A4048" s="1" t="s">
        <v>9153</v>
      </c>
      <c r="B4048" s="1" t="s">
        <v>9152</v>
      </c>
      <c r="C4048" s="1" t="s">
        <v>2720</v>
      </c>
      <c r="D4048">
        <v>1</v>
      </c>
      <c r="E4048" s="5">
        <v>199000</v>
      </c>
      <c r="F4048" s="5">
        <v>199000</v>
      </c>
    </row>
    <row r="4049" spans="1:6" x14ac:dyDescent="0.35">
      <c r="A4049" s="1" t="s">
        <v>9154</v>
      </c>
      <c r="B4049" s="1" t="s">
        <v>9152</v>
      </c>
      <c r="C4049" s="1" t="s">
        <v>3289</v>
      </c>
      <c r="D4049">
        <v>1</v>
      </c>
      <c r="E4049" s="5">
        <v>299000</v>
      </c>
      <c r="F4049" s="5">
        <v>299000</v>
      </c>
    </row>
    <row r="4050" spans="1:6" x14ac:dyDescent="0.35">
      <c r="A4050" s="1" t="s">
        <v>9155</v>
      </c>
      <c r="B4050" s="1" t="s">
        <v>9156</v>
      </c>
      <c r="C4050" s="1" t="s">
        <v>2934</v>
      </c>
      <c r="D4050">
        <v>1</v>
      </c>
      <c r="E4050" s="5">
        <v>69000</v>
      </c>
      <c r="F4050" s="5">
        <v>69000</v>
      </c>
    </row>
    <row r="4051" spans="1:6" x14ac:dyDescent="0.35">
      <c r="A4051" s="1" t="s">
        <v>9157</v>
      </c>
      <c r="B4051" s="1" t="s">
        <v>9156</v>
      </c>
      <c r="C4051" s="1" t="s">
        <v>2751</v>
      </c>
      <c r="D4051">
        <v>1</v>
      </c>
      <c r="E4051" s="5">
        <v>129000</v>
      </c>
      <c r="F4051" s="5">
        <v>129000</v>
      </c>
    </row>
    <row r="4052" spans="1:6" x14ac:dyDescent="0.35">
      <c r="A4052" s="1" t="s">
        <v>9158</v>
      </c>
      <c r="B4052" s="1" t="s">
        <v>9159</v>
      </c>
      <c r="C4052" s="1" t="s">
        <v>2505</v>
      </c>
      <c r="D4052">
        <v>1</v>
      </c>
      <c r="E4052" s="5">
        <v>99000</v>
      </c>
      <c r="F4052" s="5">
        <v>99000</v>
      </c>
    </row>
    <row r="4053" spans="1:6" x14ac:dyDescent="0.35">
      <c r="A4053" s="1" t="s">
        <v>9160</v>
      </c>
      <c r="B4053" s="1" t="s">
        <v>9161</v>
      </c>
      <c r="C4053" s="1" t="s">
        <v>3388</v>
      </c>
      <c r="D4053">
        <v>1</v>
      </c>
      <c r="E4053" s="5">
        <v>399000</v>
      </c>
      <c r="F4053" s="5">
        <v>399000</v>
      </c>
    </row>
    <row r="4054" spans="1:6" x14ac:dyDescent="0.35">
      <c r="A4054" s="1" t="s">
        <v>9162</v>
      </c>
      <c r="B4054" s="1" t="s">
        <v>9161</v>
      </c>
      <c r="C4054" s="1" t="s">
        <v>2993</v>
      </c>
      <c r="D4054">
        <v>1</v>
      </c>
      <c r="E4054" s="5">
        <v>349000</v>
      </c>
      <c r="F4054" s="5">
        <v>349000</v>
      </c>
    </row>
    <row r="4055" spans="1:6" x14ac:dyDescent="0.35">
      <c r="A4055" s="1" t="s">
        <v>9163</v>
      </c>
      <c r="B4055" s="1" t="s">
        <v>9164</v>
      </c>
      <c r="C4055" s="1" t="s">
        <v>2940</v>
      </c>
      <c r="D4055">
        <v>1</v>
      </c>
      <c r="E4055" s="5">
        <v>149000</v>
      </c>
      <c r="F4055" s="5">
        <v>149000</v>
      </c>
    </row>
    <row r="4056" spans="1:6" x14ac:dyDescent="0.35">
      <c r="A4056" s="1" t="s">
        <v>9165</v>
      </c>
      <c r="B4056" s="1" t="s">
        <v>9164</v>
      </c>
      <c r="C4056" s="1" t="s">
        <v>2411</v>
      </c>
      <c r="D4056">
        <v>3</v>
      </c>
      <c r="E4056" s="5">
        <v>149000</v>
      </c>
      <c r="F4056" s="5">
        <v>447000</v>
      </c>
    </row>
    <row r="4057" spans="1:6" x14ac:dyDescent="0.35">
      <c r="A4057" s="1" t="s">
        <v>9166</v>
      </c>
      <c r="B4057" s="1" t="s">
        <v>9164</v>
      </c>
      <c r="C4057" s="1" t="s">
        <v>3676</v>
      </c>
      <c r="D4057">
        <v>1</v>
      </c>
      <c r="E4057" s="5">
        <v>449000</v>
      </c>
      <c r="F4057" s="5">
        <v>449000</v>
      </c>
    </row>
    <row r="4058" spans="1:6" x14ac:dyDescent="0.35">
      <c r="A4058" s="1" t="s">
        <v>9167</v>
      </c>
      <c r="B4058" s="1" t="s">
        <v>9168</v>
      </c>
      <c r="C4058" s="1" t="s">
        <v>3142</v>
      </c>
      <c r="D4058">
        <v>1</v>
      </c>
      <c r="E4058" s="5">
        <v>399000</v>
      </c>
      <c r="F4058" s="5">
        <v>399000</v>
      </c>
    </row>
    <row r="4059" spans="1:6" x14ac:dyDescent="0.35">
      <c r="A4059" s="1" t="s">
        <v>9169</v>
      </c>
      <c r="B4059" s="1" t="s">
        <v>9170</v>
      </c>
      <c r="C4059" s="1" t="s">
        <v>3906</v>
      </c>
      <c r="D4059">
        <v>1</v>
      </c>
      <c r="E4059" s="5">
        <v>449000</v>
      </c>
      <c r="F4059" s="5">
        <v>449000</v>
      </c>
    </row>
    <row r="4060" spans="1:6" x14ac:dyDescent="0.35">
      <c r="A4060" s="1" t="s">
        <v>9171</v>
      </c>
      <c r="B4060" s="1" t="s">
        <v>9170</v>
      </c>
      <c r="C4060" s="1" t="s">
        <v>3069</v>
      </c>
      <c r="D4060">
        <v>2</v>
      </c>
      <c r="E4060" s="5">
        <v>179000</v>
      </c>
      <c r="F4060" s="5">
        <v>358000</v>
      </c>
    </row>
    <row r="4061" spans="1:6" x14ac:dyDescent="0.35">
      <c r="A4061" s="1" t="s">
        <v>9172</v>
      </c>
      <c r="B4061" s="1" t="s">
        <v>9173</v>
      </c>
      <c r="C4061" s="1" t="s">
        <v>2706</v>
      </c>
      <c r="D4061">
        <v>1</v>
      </c>
      <c r="E4061" s="5">
        <v>59000</v>
      </c>
      <c r="F4061" s="5">
        <v>59000</v>
      </c>
    </row>
    <row r="4062" spans="1:6" x14ac:dyDescent="0.35">
      <c r="A4062" s="1" t="s">
        <v>9174</v>
      </c>
      <c r="B4062" s="1" t="s">
        <v>9175</v>
      </c>
      <c r="C4062" s="1" t="s">
        <v>2662</v>
      </c>
      <c r="D4062">
        <v>1</v>
      </c>
      <c r="E4062" s="5">
        <v>149000</v>
      </c>
      <c r="F4062" s="5">
        <v>149000</v>
      </c>
    </row>
    <row r="4063" spans="1:6" x14ac:dyDescent="0.35">
      <c r="A4063" s="1" t="s">
        <v>9176</v>
      </c>
      <c r="B4063" s="1" t="s">
        <v>9177</v>
      </c>
      <c r="C4063" s="1" t="s">
        <v>2924</v>
      </c>
      <c r="D4063">
        <v>1</v>
      </c>
      <c r="E4063" s="5">
        <v>449000</v>
      </c>
      <c r="F4063" s="5">
        <v>449000</v>
      </c>
    </row>
    <row r="4064" spans="1:6" x14ac:dyDescent="0.35">
      <c r="A4064" s="1" t="s">
        <v>9178</v>
      </c>
      <c r="B4064" s="1" t="s">
        <v>9179</v>
      </c>
      <c r="C4064" s="1" t="s">
        <v>2911</v>
      </c>
      <c r="D4064">
        <v>2</v>
      </c>
      <c r="E4064" s="5">
        <v>329000</v>
      </c>
      <c r="F4064" s="5">
        <v>658000</v>
      </c>
    </row>
    <row r="4065" spans="1:6" x14ac:dyDescent="0.35">
      <c r="A4065" s="1" t="s">
        <v>9180</v>
      </c>
      <c r="B4065" s="1" t="s">
        <v>9179</v>
      </c>
      <c r="C4065" s="1" t="s">
        <v>3701</v>
      </c>
      <c r="D4065">
        <v>1</v>
      </c>
      <c r="E4065" s="5">
        <v>399000</v>
      </c>
      <c r="F4065" s="5">
        <v>399000</v>
      </c>
    </row>
    <row r="4066" spans="1:6" x14ac:dyDescent="0.35">
      <c r="A4066" s="1" t="s">
        <v>9181</v>
      </c>
      <c r="B4066" s="1" t="s">
        <v>9179</v>
      </c>
      <c r="C4066" s="1" t="s">
        <v>3637</v>
      </c>
      <c r="D4066">
        <v>2</v>
      </c>
      <c r="E4066" s="5">
        <v>449000</v>
      </c>
      <c r="F4066" s="5">
        <v>898000</v>
      </c>
    </row>
    <row r="4067" spans="1:6" x14ac:dyDescent="0.35">
      <c r="A4067" s="1" t="s">
        <v>9182</v>
      </c>
      <c r="B4067" s="1" t="s">
        <v>9183</v>
      </c>
      <c r="C4067" s="1" t="s">
        <v>3223</v>
      </c>
      <c r="D4067">
        <v>1</v>
      </c>
      <c r="E4067" s="5">
        <v>69000</v>
      </c>
      <c r="F4067" s="5">
        <v>69000</v>
      </c>
    </row>
    <row r="4068" spans="1:6" x14ac:dyDescent="0.35">
      <c r="A4068" s="1" t="s">
        <v>9184</v>
      </c>
      <c r="B4068" s="1" t="s">
        <v>9185</v>
      </c>
      <c r="C4068" s="1" t="s">
        <v>2712</v>
      </c>
      <c r="D4068">
        <v>1</v>
      </c>
      <c r="E4068" s="5">
        <v>229000</v>
      </c>
      <c r="F4068" s="5">
        <v>229000</v>
      </c>
    </row>
    <row r="4069" spans="1:6" x14ac:dyDescent="0.35">
      <c r="A4069" s="1" t="s">
        <v>9186</v>
      </c>
      <c r="B4069" s="1" t="s">
        <v>9185</v>
      </c>
      <c r="C4069" s="1" t="s">
        <v>2408</v>
      </c>
      <c r="D4069">
        <v>1</v>
      </c>
      <c r="E4069" s="5">
        <v>349000</v>
      </c>
      <c r="F4069" s="5">
        <v>349000</v>
      </c>
    </row>
    <row r="4070" spans="1:6" x14ac:dyDescent="0.35">
      <c r="A4070" s="1" t="s">
        <v>9187</v>
      </c>
      <c r="B4070" s="1" t="s">
        <v>9185</v>
      </c>
      <c r="C4070" s="1" t="s">
        <v>2895</v>
      </c>
      <c r="D4070">
        <v>1</v>
      </c>
      <c r="E4070" s="5">
        <v>299000</v>
      </c>
      <c r="F4070" s="5">
        <v>299000</v>
      </c>
    </row>
    <row r="4071" spans="1:6" x14ac:dyDescent="0.35">
      <c r="A4071" s="1" t="s">
        <v>9188</v>
      </c>
      <c r="B4071" s="1" t="s">
        <v>9189</v>
      </c>
      <c r="C4071" s="1" t="s">
        <v>2770</v>
      </c>
      <c r="D4071">
        <v>1</v>
      </c>
      <c r="E4071" s="5">
        <v>49000</v>
      </c>
      <c r="F4071" s="5">
        <v>49000</v>
      </c>
    </row>
    <row r="4072" spans="1:6" x14ac:dyDescent="0.35">
      <c r="A4072" s="1" t="s">
        <v>9190</v>
      </c>
      <c r="B4072" s="1" t="s">
        <v>9189</v>
      </c>
      <c r="C4072" s="1" t="s">
        <v>2527</v>
      </c>
      <c r="D4072">
        <v>3</v>
      </c>
      <c r="E4072" s="5">
        <v>279000</v>
      </c>
      <c r="F4072" s="5">
        <v>837000</v>
      </c>
    </row>
    <row r="4073" spans="1:6" x14ac:dyDescent="0.35">
      <c r="A4073" s="1" t="s">
        <v>9191</v>
      </c>
      <c r="B4073" s="1" t="s">
        <v>9192</v>
      </c>
      <c r="C4073" s="1" t="s">
        <v>3049</v>
      </c>
      <c r="D4073">
        <v>1</v>
      </c>
      <c r="E4073" s="5">
        <v>129000</v>
      </c>
      <c r="F4073" s="5">
        <v>129000</v>
      </c>
    </row>
    <row r="4074" spans="1:6" x14ac:dyDescent="0.35">
      <c r="A4074" s="1" t="s">
        <v>9193</v>
      </c>
      <c r="B4074" s="1" t="s">
        <v>9194</v>
      </c>
      <c r="C4074" s="1" t="s">
        <v>2505</v>
      </c>
      <c r="D4074">
        <v>1</v>
      </c>
      <c r="E4074" s="5">
        <v>99000</v>
      </c>
      <c r="F4074" s="5">
        <v>99000</v>
      </c>
    </row>
    <row r="4075" spans="1:6" x14ac:dyDescent="0.35">
      <c r="A4075" s="1" t="s">
        <v>9195</v>
      </c>
      <c r="B4075" s="1" t="s">
        <v>9194</v>
      </c>
      <c r="C4075" s="1" t="s">
        <v>3041</v>
      </c>
      <c r="D4075">
        <v>1</v>
      </c>
      <c r="E4075" s="5">
        <v>89000</v>
      </c>
      <c r="F4075" s="5">
        <v>89000</v>
      </c>
    </row>
    <row r="4076" spans="1:6" x14ac:dyDescent="0.35">
      <c r="A4076" s="1" t="s">
        <v>9196</v>
      </c>
      <c r="B4076" s="1" t="s">
        <v>9194</v>
      </c>
      <c r="C4076" s="1" t="s">
        <v>2599</v>
      </c>
      <c r="D4076">
        <v>2</v>
      </c>
      <c r="E4076" s="5">
        <v>199000</v>
      </c>
      <c r="F4076" s="5">
        <v>398000</v>
      </c>
    </row>
    <row r="4077" spans="1:6" x14ac:dyDescent="0.35">
      <c r="A4077" s="1" t="s">
        <v>9197</v>
      </c>
      <c r="B4077" s="1" t="s">
        <v>9198</v>
      </c>
      <c r="C4077" s="1" t="s">
        <v>2924</v>
      </c>
      <c r="D4077">
        <v>1</v>
      </c>
      <c r="E4077" s="5">
        <v>449000</v>
      </c>
      <c r="F4077" s="5">
        <v>449000</v>
      </c>
    </row>
    <row r="4078" spans="1:6" x14ac:dyDescent="0.35">
      <c r="A4078" s="1" t="s">
        <v>9199</v>
      </c>
      <c r="B4078" s="1" t="s">
        <v>9200</v>
      </c>
      <c r="C4078" s="1" t="s">
        <v>2761</v>
      </c>
      <c r="D4078">
        <v>1</v>
      </c>
      <c r="E4078" s="5">
        <v>179000</v>
      </c>
      <c r="F4078" s="5">
        <v>179000</v>
      </c>
    </row>
    <row r="4079" spans="1:6" x14ac:dyDescent="0.35">
      <c r="A4079" s="1" t="s">
        <v>9201</v>
      </c>
      <c r="B4079" s="1" t="s">
        <v>9200</v>
      </c>
      <c r="C4079" s="1" t="s">
        <v>3138</v>
      </c>
      <c r="D4079">
        <v>1</v>
      </c>
      <c r="E4079" s="5">
        <v>179000</v>
      </c>
      <c r="F4079" s="5">
        <v>179000</v>
      </c>
    </row>
    <row r="4080" spans="1:6" x14ac:dyDescent="0.35">
      <c r="A4080" s="1" t="s">
        <v>9202</v>
      </c>
      <c r="B4080" s="1" t="s">
        <v>9203</v>
      </c>
      <c r="C4080" s="1" t="s">
        <v>3280</v>
      </c>
      <c r="D4080">
        <v>1</v>
      </c>
      <c r="E4080" s="5">
        <v>199000</v>
      </c>
      <c r="F4080" s="5">
        <v>199000</v>
      </c>
    </row>
    <row r="4081" spans="1:6" x14ac:dyDescent="0.35">
      <c r="A4081" s="1" t="s">
        <v>9204</v>
      </c>
      <c r="B4081" s="1" t="s">
        <v>9203</v>
      </c>
      <c r="C4081" s="1" t="s">
        <v>3451</v>
      </c>
      <c r="D4081">
        <v>1</v>
      </c>
      <c r="E4081" s="5">
        <v>299000</v>
      </c>
      <c r="F4081" s="5">
        <v>299000</v>
      </c>
    </row>
    <row r="4082" spans="1:6" x14ac:dyDescent="0.35">
      <c r="A4082" s="1" t="s">
        <v>9205</v>
      </c>
      <c r="B4082" s="1" t="s">
        <v>9203</v>
      </c>
      <c r="C4082" s="1" t="s">
        <v>3132</v>
      </c>
      <c r="D4082">
        <v>1</v>
      </c>
      <c r="E4082" s="5">
        <v>229000</v>
      </c>
      <c r="F4082" s="5">
        <v>229000</v>
      </c>
    </row>
    <row r="4083" spans="1:6" x14ac:dyDescent="0.35">
      <c r="A4083" s="1" t="s">
        <v>9206</v>
      </c>
      <c r="B4083" s="1" t="s">
        <v>9207</v>
      </c>
      <c r="C4083" s="1" t="s">
        <v>2977</v>
      </c>
      <c r="D4083">
        <v>1</v>
      </c>
      <c r="E4083" s="5">
        <v>599000</v>
      </c>
      <c r="F4083" s="5">
        <v>599000</v>
      </c>
    </row>
    <row r="4084" spans="1:6" x14ac:dyDescent="0.35">
      <c r="A4084" s="1" t="s">
        <v>9208</v>
      </c>
      <c r="B4084" s="1" t="s">
        <v>9209</v>
      </c>
      <c r="C4084" s="1" t="s">
        <v>2394</v>
      </c>
      <c r="D4084">
        <v>1</v>
      </c>
      <c r="E4084" s="5">
        <v>129000</v>
      </c>
      <c r="F4084" s="5">
        <v>129000</v>
      </c>
    </row>
    <row r="4085" spans="1:6" x14ac:dyDescent="0.35">
      <c r="A4085" s="1" t="s">
        <v>9210</v>
      </c>
      <c r="B4085" s="1" t="s">
        <v>9209</v>
      </c>
      <c r="C4085" s="1" t="s">
        <v>2794</v>
      </c>
      <c r="D4085">
        <v>1</v>
      </c>
      <c r="E4085" s="5">
        <v>399000</v>
      </c>
      <c r="F4085" s="5">
        <v>399000</v>
      </c>
    </row>
    <row r="4086" spans="1:6" x14ac:dyDescent="0.35">
      <c r="A4086" s="1" t="s">
        <v>9211</v>
      </c>
      <c r="B4086" s="1" t="s">
        <v>9209</v>
      </c>
      <c r="C4086" s="1" t="s">
        <v>2516</v>
      </c>
      <c r="D4086">
        <v>1</v>
      </c>
      <c r="E4086" s="5">
        <v>229000</v>
      </c>
      <c r="F4086" s="5">
        <v>229000</v>
      </c>
    </row>
    <row r="4087" spans="1:6" x14ac:dyDescent="0.35">
      <c r="A4087" s="1" t="s">
        <v>9212</v>
      </c>
      <c r="B4087" s="1" t="s">
        <v>9213</v>
      </c>
      <c r="C4087" s="1" t="s">
        <v>3425</v>
      </c>
      <c r="D4087">
        <v>1</v>
      </c>
      <c r="E4087" s="5">
        <v>199000</v>
      </c>
      <c r="F4087" s="5">
        <v>199000</v>
      </c>
    </row>
    <row r="4088" spans="1:6" x14ac:dyDescent="0.35">
      <c r="A4088" s="1" t="s">
        <v>9214</v>
      </c>
      <c r="B4088" s="1" t="s">
        <v>9213</v>
      </c>
      <c r="C4088" s="1" t="s">
        <v>3056</v>
      </c>
      <c r="D4088">
        <v>1</v>
      </c>
      <c r="E4088" s="5">
        <v>99000</v>
      </c>
      <c r="F4088" s="5">
        <v>99000</v>
      </c>
    </row>
    <row r="4089" spans="1:6" x14ac:dyDescent="0.35">
      <c r="A4089" s="1" t="s">
        <v>9215</v>
      </c>
      <c r="B4089" s="1" t="s">
        <v>9216</v>
      </c>
      <c r="C4089" s="1" t="s">
        <v>2688</v>
      </c>
      <c r="D4089">
        <v>2</v>
      </c>
      <c r="E4089" s="5">
        <v>119000</v>
      </c>
      <c r="F4089" s="5">
        <v>238000</v>
      </c>
    </row>
    <row r="4090" spans="1:6" x14ac:dyDescent="0.35">
      <c r="A4090" s="1" t="s">
        <v>9217</v>
      </c>
      <c r="B4090" s="1" t="s">
        <v>9216</v>
      </c>
      <c r="C4090" s="1" t="s">
        <v>2919</v>
      </c>
      <c r="D4090">
        <v>2</v>
      </c>
      <c r="E4090" s="5">
        <v>179000</v>
      </c>
      <c r="F4090" s="5">
        <v>358000</v>
      </c>
    </row>
    <row r="4091" spans="1:6" x14ac:dyDescent="0.35">
      <c r="A4091" s="1" t="s">
        <v>9218</v>
      </c>
      <c r="B4091" s="1" t="s">
        <v>9219</v>
      </c>
      <c r="C4091" s="1" t="s">
        <v>3280</v>
      </c>
      <c r="D4091">
        <v>1</v>
      </c>
      <c r="E4091" s="5">
        <v>199000</v>
      </c>
      <c r="F4091" s="5">
        <v>199000</v>
      </c>
    </row>
    <row r="4092" spans="1:6" x14ac:dyDescent="0.35">
      <c r="A4092" s="1" t="s">
        <v>9220</v>
      </c>
      <c r="B4092" s="1" t="s">
        <v>9221</v>
      </c>
      <c r="C4092" s="1" t="s">
        <v>2557</v>
      </c>
      <c r="D4092">
        <v>1</v>
      </c>
      <c r="E4092" s="5">
        <v>129000</v>
      </c>
      <c r="F4092" s="5">
        <v>129000</v>
      </c>
    </row>
    <row r="4093" spans="1:6" x14ac:dyDescent="0.35">
      <c r="A4093" s="1" t="s">
        <v>9222</v>
      </c>
      <c r="B4093" s="1" t="s">
        <v>9223</v>
      </c>
      <c r="C4093" s="1" t="s">
        <v>2961</v>
      </c>
      <c r="D4093">
        <v>1</v>
      </c>
      <c r="E4093" s="5">
        <v>279000</v>
      </c>
      <c r="F4093" s="5">
        <v>279000</v>
      </c>
    </row>
    <row r="4094" spans="1:6" x14ac:dyDescent="0.35">
      <c r="A4094" s="1" t="s">
        <v>9224</v>
      </c>
      <c r="B4094" s="1" t="s">
        <v>9225</v>
      </c>
      <c r="C4094" s="1" t="s">
        <v>2919</v>
      </c>
      <c r="D4094">
        <v>1</v>
      </c>
      <c r="E4094" s="5">
        <v>179000</v>
      </c>
      <c r="F4094" s="5">
        <v>179000</v>
      </c>
    </row>
    <row r="4095" spans="1:6" x14ac:dyDescent="0.35">
      <c r="A4095" s="1" t="s">
        <v>9226</v>
      </c>
      <c r="B4095" s="1" t="s">
        <v>9227</v>
      </c>
      <c r="C4095" s="1" t="s">
        <v>3280</v>
      </c>
      <c r="D4095">
        <v>1</v>
      </c>
      <c r="E4095" s="5">
        <v>199000</v>
      </c>
      <c r="F4095" s="5">
        <v>199000</v>
      </c>
    </row>
    <row r="4096" spans="1:6" x14ac:dyDescent="0.35">
      <c r="A4096" s="1" t="s">
        <v>9228</v>
      </c>
      <c r="B4096" s="1" t="s">
        <v>9227</v>
      </c>
      <c r="C4096" s="1" t="s">
        <v>2869</v>
      </c>
      <c r="D4096">
        <v>2</v>
      </c>
      <c r="E4096" s="5">
        <v>499000</v>
      </c>
      <c r="F4096" s="5">
        <v>998000</v>
      </c>
    </row>
    <row r="4097" spans="1:6" x14ac:dyDescent="0.35">
      <c r="A4097" s="1" t="s">
        <v>9229</v>
      </c>
      <c r="B4097" s="1" t="s">
        <v>9230</v>
      </c>
      <c r="C4097" s="1" t="s">
        <v>3340</v>
      </c>
      <c r="D4097">
        <v>1</v>
      </c>
      <c r="E4097" s="5">
        <v>59000</v>
      </c>
      <c r="F4097" s="5">
        <v>59000</v>
      </c>
    </row>
    <row r="4098" spans="1:6" x14ac:dyDescent="0.35">
      <c r="A4098" s="1" t="s">
        <v>9231</v>
      </c>
      <c r="B4098" s="1" t="s">
        <v>9232</v>
      </c>
      <c r="C4098" s="1" t="s">
        <v>2924</v>
      </c>
      <c r="D4098">
        <v>1</v>
      </c>
      <c r="E4098" s="5">
        <v>449000</v>
      </c>
      <c r="F4098" s="5">
        <v>449000</v>
      </c>
    </row>
    <row r="4099" spans="1:6" x14ac:dyDescent="0.35">
      <c r="A4099" s="1" t="s">
        <v>9233</v>
      </c>
      <c r="B4099" s="1" t="s">
        <v>9232</v>
      </c>
      <c r="C4099" s="1" t="s">
        <v>2413</v>
      </c>
      <c r="D4099">
        <v>1</v>
      </c>
      <c r="E4099" s="5">
        <v>129000</v>
      </c>
      <c r="F4099" s="5">
        <v>129000</v>
      </c>
    </row>
    <row r="4100" spans="1:6" x14ac:dyDescent="0.35">
      <c r="A4100" s="1" t="s">
        <v>9234</v>
      </c>
      <c r="B4100" s="1" t="s">
        <v>9235</v>
      </c>
      <c r="C4100" s="1" t="s">
        <v>2866</v>
      </c>
      <c r="D4100">
        <v>1</v>
      </c>
      <c r="E4100" s="5">
        <v>199000</v>
      </c>
      <c r="F4100" s="5">
        <v>199000</v>
      </c>
    </row>
    <row r="4101" spans="1:6" x14ac:dyDescent="0.35">
      <c r="A4101" s="1" t="s">
        <v>9236</v>
      </c>
      <c r="B4101" s="1" t="s">
        <v>9237</v>
      </c>
      <c r="C4101" s="1" t="s">
        <v>2931</v>
      </c>
      <c r="D4101">
        <v>1</v>
      </c>
      <c r="E4101" s="5">
        <v>199000</v>
      </c>
      <c r="F4101" s="5">
        <v>199000</v>
      </c>
    </row>
    <row r="4102" spans="1:6" x14ac:dyDescent="0.35">
      <c r="A4102" s="1" t="s">
        <v>9238</v>
      </c>
      <c r="B4102" s="1" t="s">
        <v>9239</v>
      </c>
      <c r="C4102" s="1" t="s">
        <v>3098</v>
      </c>
      <c r="D4102">
        <v>1</v>
      </c>
      <c r="E4102" s="5">
        <v>299000</v>
      </c>
      <c r="F4102" s="5">
        <v>299000</v>
      </c>
    </row>
    <row r="4103" spans="1:6" x14ac:dyDescent="0.35">
      <c r="A4103" s="1" t="s">
        <v>9240</v>
      </c>
      <c r="B4103" s="1" t="s">
        <v>9241</v>
      </c>
      <c r="C4103" s="1" t="s">
        <v>2895</v>
      </c>
      <c r="D4103">
        <v>1</v>
      </c>
      <c r="E4103" s="5">
        <v>299000</v>
      </c>
      <c r="F4103" s="5">
        <v>299000</v>
      </c>
    </row>
    <row r="4104" spans="1:6" x14ac:dyDescent="0.35">
      <c r="A4104" s="1" t="s">
        <v>9242</v>
      </c>
      <c r="B4104" s="1" t="s">
        <v>9243</v>
      </c>
      <c r="C4104" s="1" t="s">
        <v>2599</v>
      </c>
      <c r="D4104">
        <v>1</v>
      </c>
      <c r="E4104" s="5">
        <v>199000</v>
      </c>
      <c r="F4104" s="5">
        <v>199000</v>
      </c>
    </row>
    <row r="4105" spans="1:6" x14ac:dyDescent="0.35">
      <c r="A4105" s="1" t="s">
        <v>9244</v>
      </c>
      <c r="B4105" s="1" t="s">
        <v>9245</v>
      </c>
      <c r="C4105" s="1" t="s">
        <v>2575</v>
      </c>
      <c r="D4105">
        <v>1</v>
      </c>
      <c r="E4105" s="5">
        <v>499000</v>
      </c>
      <c r="F4105" s="5">
        <v>499000</v>
      </c>
    </row>
    <row r="4106" spans="1:6" x14ac:dyDescent="0.35">
      <c r="A4106" s="1" t="s">
        <v>9246</v>
      </c>
      <c r="B4106" s="1" t="s">
        <v>9247</v>
      </c>
      <c r="C4106" s="1" t="s">
        <v>2636</v>
      </c>
      <c r="D4106">
        <v>1</v>
      </c>
      <c r="E4106" s="5">
        <v>229000</v>
      </c>
      <c r="F4106" s="5">
        <v>229000</v>
      </c>
    </row>
    <row r="4107" spans="1:6" x14ac:dyDescent="0.35">
      <c r="A4107" s="1" t="s">
        <v>9248</v>
      </c>
      <c r="B4107" s="1" t="s">
        <v>9249</v>
      </c>
      <c r="C4107" s="1" t="s">
        <v>2408</v>
      </c>
      <c r="D4107">
        <v>2</v>
      </c>
      <c r="E4107" s="5">
        <v>349000</v>
      </c>
      <c r="F4107" s="5">
        <v>698000</v>
      </c>
    </row>
    <row r="4108" spans="1:6" x14ac:dyDescent="0.35">
      <c r="A4108" s="1" t="s">
        <v>9250</v>
      </c>
      <c r="B4108" s="1" t="s">
        <v>9249</v>
      </c>
      <c r="C4108" s="1" t="s">
        <v>2405</v>
      </c>
      <c r="D4108">
        <v>1</v>
      </c>
      <c r="E4108" s="5">
        <v>179000</v>
      </c>
      <c r="F4108" s="5">
        <v>179000</v>
      </c>
    </row>
    <row r="4109" spans="1:6" x14ac:dyDescent="0.35">
      <c r="A4109" s="1" t="s">
        <v>9251</v>
      </c>
      <c r="B4109" s="1" t="s">
        <v>9252</v>
      </c>
      <c r="C4109" s="1" t="s">
        <v>2521</v>
      </c>
      <c r="D4109">
        <v>1</v>
      </c>
      <c r="E4109" s="5">
        <v>69000</v>
      </c>
      <c r="F4109" s="5">
        <v>69000</v>
      </c>
    </row>
    <row r="4110" spans="1:6" x14ac:dyDescent="0.35">
      <c r="A4110" s="1" t="s">
        <v>9253</v>
      </c>
      <c r="B4110" s="1" t="s">
        <v>9252</v>
      </c>
      <c r="C4110" s="1" t="s">
        <v>2532</v>
      </c>
      <c r="D4110">
        <v>1</v>
      </c>
      <c r="E4110" s="5">
        <v>49000</v>
      </c>
      <c r="F4110" s="5">
        <v>49000</v>
      </c>
    </row>
    <row r="4111" spans="1:6" x14ac:dyDescent="0.35">
      <c r="A4111" s="1" t="s">
        <v>9254</v>
      </c>
      <c r="B4111" s="1" t="s">
        <v>9252</v>
      </c>
      <c r="C4111" s="1" t="s">
        <v>2959</v>
      </c>
      <c r="D4111">
        <v>1</v>
      </c>
      <c r="E4111" s="5">
        <v>549000</v>
      </c>
      <c r="F4111" s="5">
        <v>549000</v>
      </c>
    </row>
    <row r="4112" spans="1:6" x14ac:dyDescent="0.35">
      <c r="A4112" s="1" t="s">
        <v>9255</v>
      </c>
      <c r="B4112" s="1" t="s">
        <v>9256</v>
      </c>
      <c r="C4112" s="1" t="s">
        <v>3241</v>
      </c>
      <c r="D4112">
        <v>1</v>
      </c>
      <c r="E4112" s="5">
        <v>549000</v>
      </c>
      <c r="F4112" s="5">
        <v>549000</v>
      </c>
    </row>
    <row r="4113" spans="1:6" x14ac:dyDescent="0.35">
      <c r="A4113" s="1" t="s">
        <v>9257</v>
      </c>
      <c r="B4113" s="1" t="s">
        <v>9256</v>
      </c>
      <c r="C4113" s="1" t="s">
        <v>2443</v>
      </c>
      <c r="D4113">
        <v>1</v>
      </c>
      <c r="E4113" s="5">
        <v>89000</v>
      </c>
      <c r="F4113" s="5">
        <v>89000</v>
      </c>
    </row>
    <row r="4114" spans="1:6" x14ac:dyDescent="0.35">
      <c r="A4114" s="1" t="s">
        <v>9258</v>
      </c>
      <c r="B4114" s="1" t="s">
        <v>9259</v>
      </c>
      <c r="C4114" s="1" t="s">
        <v>2768</v>
      </c>
      <c r="D4114">
        <v>1</v>
      </c>
      <c r="E4114" s="5">
        <v>79000</v>
      </c>
      <c r="F4114" s="5">
        <v>79000</v>
      </c>
    </row>
    <row r="4115" spans="1:6" x14ac:dyDescent="0.35">
      <c r="A4115" s="1" t="s">
        <v>9260</v>
      </c>
      <c r="B4115" s="1" t="s">
        <v>9261</v>
      </c>
      <c r="C4115" s="1" t="s">
        <v>2940</v>
      </c>
      <c r="D4115">
        <v>2</v>
      </c>
      <c r="E4115" s="5">
        <v>149000</v>
      </c>
      <c r="F4115" s="5">
        <v>298000</v>
      </c>
    </row>
    <row r="4116" spans="1:6" x14ac:dyDescent="0.35">
      <c r="A4116" s="1" t="s">
        <v>9262</v>
      </c>
      <c r="B4116" s="1" t="s">
        <v>9261</v>
      </c>
      <c r="C4116" s="1" t="s">
        <v>2636</v>
      </c>
      <c r="D4116">
        <v>1</v>
      </c>
      <c r="E4116" s="5">
        <v>229000</v>
      </c>
      <c r="F4116" s="5">
        <v>229000</v>
      </c>
    </row>
    <row r="4117" spans="1:6" x14ac:dyDescent="0.35">
      <c r="A4117" s="1" t="s">
        <v>9263</v>
      </c>
      <c r="B4117" s="1" t="s">
        <v>9264</v>
      </c>
      <c r="C4117" s="1" t="s">
        <v>2468</v>
      </c>
      <c r="D4117">
        <v>2</v>
      </c>
      <c r="E4117" s="5">
        <v>79000</v>
      </c>
      <c r="F4117" s="5">
        <v>158000</v>
      </c>
    </row>
    <row r="4118" spans="1:6" x14ac:dyDescent="0.35">
      <c r="A4118" s="1" t="s">
        <v>9265</v>
      </c>
      <c r="B4118" s="1" t="s">
        <v>9266</v>
      </c>
      <c r="C4118" s="1" t="s">
        <v>3015</v>
      </c>
      <c r="D4118">
        <v>1</v>
      </c>
      <c r="E4118" s="5">
        <v>179000</v>
      </c>
      <c r="F4118" s="5">
        <v>179000</v>
      </c>
    </row>
    <row r="4119" spans="1:6" x14ac:dyDescent="0.35">
      <c r="A4119" s="1" t="s">
        <v>9267</v>
      </c>
      <c r="B4119" s="1" t="s">
        <v>9268</v>
      </c>
      <c r="C4119" s="1" t="s">
        <v>3031</v>
      </c>
      <c r="D4119">
        <v>1</v>
      </c>
      <c r="E4119" s="5">
        <v>69000</v>
      </c>
      <c r="F4119" s="5">
        <v>69000</v>
      </c>
    </row>
    <row r="4120" spans="1:6" x14ac:dyDescent="0.35">
      <c r="A4120" s="1" t="s">
        <v>9269</v>
      </c>
      <c r="B4120" s="1" t="s">
        <v>9268</v>
      </c>
      <c r="C4120" s="1" t="s">
        <v>3400</v>
      </c>
      <c r="D4120">
        <v>1</v>
      </c>
      <c r="E4120" s="5">
        <v>119000</v>
      </c>
      <c r="F4120" s="5">
        <v>119000</v>
      </c>
    </row>
    <row r="4121" spans="1:6" x14ac:dyDescent="0.35">
      <c r="A4121" s="1" t="s">
        <v>9270</v>
      </c>
      <c r="B4121" s="1" t="s">
        <v>9271</v>
      </c>
      <c r="C4121" s="1" t="s">
        <v>4424</v>
      </c>
      <c r="D4121">
        <v>1</v>
      </c>
      <c r="E4121" s="5">
        <v>449000</v>
      </c>
      <c r="F4121" s="5">
        <v>449000</v>
      </c>
    </row>
    <row r="4122" spans="1:6" x14ac:dyDescent="0.35">
      <c r="A4122" s="1" t="s">
        <v>9272</v>
      </c>
      <c r="B4122" s="1" t="s">
        <v>9273</v>
      </c>
      <c r="C4122" s="1" t="s">
        <v>2494</v>
      </c>
      <c r="D4122">
        <v>1</v>
      </c>
      <c r="E4122" s="5">
        <v>229000</v>
      </c>
      <c r="F4122" s="5">
        <v>229000</v>
      </c>
    </row>
    <row r="4123" spans="1:6" x14ac:dyDescent="0.35">
      <c r="A4123" s="1" t="s">
        <v>9274</v>
      </c>
      <c r="B4123" s="1" t="s">
        <v>9275</v>
      </c>
      <c r="C4123" s="1" t="s">
        <v>3883</v>
      </c>
      <c r="D4123">
        <v>2</v>
      </c>
      <c r="E4123" s="5">
        <v>49000</v>
      </c>
      <c r="F4123" s="5">
        <v>98000</v>
      </c>
    </row>
    <row r="4124" spans="1:6" x14ac:dyDescent="0.35">
      <c r="A4124" s="1" t="s">
        <v>9276</v>
      </c>
      <c r="B4124" s="1" t="s">
        <v>9275</v>
      </c>
      <c r="C4124" s="1" t="s">
        <v>3211</v>
      </c>
      <c r="D4124">
        <v>1</v>
      </c>
      <c r="E4124" s="5">
        <v>129000</v>
      </c>
      <c r="F4124" s="5">
        <v>129000</v>
      </c>
    </row>
    <row r="4125" spans="1:6" x14ac:dyDescent="0.35">
      <c r="A4125" s="1" t="s">
        <v>9277</v>
      </c>
      <c r="B4125" s="1" t="s">
        <v>9278</v>
      </c>
      <c r="C4125" s="1" t="s">
        <v>3280</v>
      </c>
      <c r="D4125">
        <v>2</v>
      </c>
      <c r="E4125" s="5">
        <v>199000</v>
      </c>
      <c r="F4125" s="5">
        <v>398000</v>
      </c>
    </row>
    <row r="4126" spans="1:6" x14ac:dyDescent="0.35">
      <c r="A4126" s="1" t="s">
        <v>9279</v>
      </c>
      <c r="B4126" s="1" t="s">
        <v>9280</v>
      </c>
      <c r="C4126" s="1" t="s">
        <v>2851</v>
      </c>
      <c r="D4126">
        <v>1</v>
      </c>
      <c r="E4126" s="5">
        <v>199000</v>
      </c>
      <c r="F4126" s="5">
        <v>199000</v>
      </c>
    </row>
    <row r="4127" spans="1:6" x14ac:dyDescent="0.35">
      <c r="A4127" s="1" t="s">
        <v>9281</v>
      </c>
      <c r="B4127" s="1" t="s">
        <v>9282</v>
      </c>
      <c r="C4127" s="1" t="s">
        <v>3138</v>
      </c>
      <c r="D4127">
        <v>1</v>
      </c>
      <c r="E4127" s="5">
        <v>179000</v>
      </c>
      <c r="F4127" s="5">
        <v>179000</v>
      </c>
    </row>
    <row r="4128" spans="1:6" x14ac:dyDescent="0.35">
      <c r="A4128" s="1" t="s">
        <v>9283</v>
      </c>
      <c r="B4128" s="1" t="s">
        <v>9284</v>
      </c>
      <c r="C4128" s="1" t="s">
        <v>2967</v>
      </c>
      <c r="D4128">
        <v>2</v>
      </c>
      <c r="E4128" s="5">
        <v>49000</v>
      </c>
      <c r="F4128" s="5">
        <v>98000</v>
      </c>
    </row>
    <row r="4129" spans="1:6" x14ac:dyDescent="0.35">
      <c r="A4129" s="1" t="s">
        <v>9285</v>
      </c>
      <c r="B4129" s="1" t="s">
        <v>9284</v>
      </c>
      <c r="C4129" s="1" t="s">
        <v>2977</v>
      </c>
      <c r="D4129">
        <v>2</v>
      </c>
      <c r="E4129" s="5">
        <v>599000</v>
      </c>
      <c r="F4129" s="5">
        <v>1198000</v>
      </c>
    </row>
    <row r="4130" spans="1:6" x14ac:dyDescent="0.35">
      <c r="A4130" s="1" t="s">
        <v>9286</v>
      </c>
      <c r="B4130" s="1" t="s">
        <v>9284</v>
      </c>
      <c r="C4130" s="1" t="s">
        <v>2872</v>
      </c>
      <c r="D4130">
        <v>1</v>
      </c>
      <c r="E4130" s="5">
        <v>399000</v>
      </c>
      <c r="F4130" s="5">
        <v>399000</v>
      </c>
    </row>
    <row r="4131" spans="1:6" x14ac:dyDescent="0.35">
      <c r="A4131" s="1" t="s">
        <v>9287</v>
      </c>
      <c r="B4131" s="1" t="s">
        <v>9288</v>
      </c>
      <c r="C4131" s="1" t="s">
        <v>2748</v>
      </c>
      <c r="D4131">
        <v>1</v>
      </c>
      <c r="E4131" s="5">
        <v>119000</v>
      </c>
      <c r="F4131" s="5">
        <v>119000</v>
      </c>
    </row>
    <row r="4132" spans="1:6" x14ac:dyDescent="0.35">
      <c r="A4132" s="1" t="s">
        <v>9289</v>
      </c>
      <c r="B4132" s="1" t="s">
        <v>9288</v>
      </c>
      <c r="C4132" s="1" t="s">
        <v>3152</v>
      </c>
      <c r="D4132">
        <v>1</v>
      </c>
      <c r="E4132" s="5">
        <v>249000</v>
      </c>
      <c r="F4132" s="5">
        <v>249000</v>
      </c>
    </row>
    <row r="4133" spans="1:6" x14ac:dyDescent="0.35">
      <c r="A4133" s="1" t="s">
        <v>9290</v>
      </c>
      <c r="B4133" s="1" t="s">
        <v>9291</v>
      </c>
      <c r="C4133" s="1" t="s">
        <v>2953</v>
      </c>
      <c r="D4133">
        <v>2</v>
      </c>
      <c r="E4133" s="5">
        <v>399000</v>
      </c>
      <c r="F4133" s="5">
        <v>798000</v>
      </c>
    </row>
    <row r="4134" spans="1:6" x14ac:dyDescent="0.35">
      <c r="A4134" s="1" t="s">
        <v>9292</v>
      </c>
      <c r="B4134" s="1" t="s">
        <v>9291</v>
      </c>
      <c r="C4134" s="1" t="s">
        <v>2450</v>
      </c>
      <c r="D4134">
        <v>1</v>
      </c>
      <c r="E4134" s="5">
        <v>599000</v>
      </c>
      <c r="F4134" s="5">
        <v>599000</v>
      </c>
    </row>
    <row r="4135" spans="1:6" x14ac:dyDescent="0.35">
      <c r="A4135" s="1" t="s">
        <v>9293</v>
      </c>
      <c r="B4135" s="1" t="s">
        <v>9294</v>
      </c>
      <c r="C4135" s="1" t="s">
        <v>4018</v>
      </c>
      <c r="D4135">
        <v>1</v>
      </c>
      <c r="E4135" s="5">
        <v>69000</v>
      </c>
      <c r="F4135" s="5">
        <v>69000</v>
      </c>
    </row>
    <row r="4136" spans="1:6" x14ac:dyDescent="0.35">
      <c r="A4136" s="1" t="s">
        <v>9295</v>
      </c>
      <c r="B4136" s="1" t="s">
        <v>9296</v>
      </c>
      <c r="C4136" s="1" t="s">
        <v>2761</v>
      </c>
      <c r="D4136">
        <v>1</v>
      </c>
      <c r="E4136" s="5">
        <v>179000</v>
      </c>
      <c r="F4136" s="5">
        <v>179000</v>
      </c>
    </row>
    <row r="4137" spans="1:6" x14ac:dyDescent="0.35">
      <c r="A4137" s="1" t="s">
        <v>9297</v>
      </c>
      <c r="B4137" s="1" t="s">
        <v>9298</v>
      </c>
      <c r="C4137" s="1" t="s">
        <v>2606</v>
      </c>
      <c r="D4137">
        <v>1</v>
      </c>
      <c r="E4137" s="5">
        <v>499000</v>
      </c>
      <c r="F4137" s="5">
        <v>499000</v>
      </c>
    </row>
    <row r="4138" spans="1:6" x14ac:dyDescent="0.35">
      <c r="A4138" s="1" t="s">
        <v>9299</v>
      </c>
      <c r="B4138" s="1" t="s">
        <v>9298</v>
      </c>
      <c r="C4138" s="1" t="s">
        <v>2463</v>
      </c>
      <c r="D4138">
        <v>1</v>
      </c>
      <c r="E4138" s="5">
        <v>179000</v>
      </c>
      <c r="F4138" s="5">
        <v>179000</v>
      </c>
    </row>
    <row r="4139" spans="1:6" x14ac:dyDescent="0.35">
      <c r="A4139" s="1" t="s">
        <v>9300</v>
      </c>
      <c r="B4139" s="1" t="s">
        <v>9301</v>
      </c>
      <c r="C4139" s="1" t="s">
        <v>2801</v>
      </c>
      <c r="D4139">
        <v>1</v>
      </c>
      <c r="E4139" s="5">
        <v>399000</v>
      </c>
      <c r="F4139" s="5">
        <v>399000</v>
      </c>
    </row>
    <row r="4140" spans="1:6" x14ac:dyDescent="0.35">
      <c r="A4140" s="1" t="s">
        <v>9302</v>
      </c>
      <c r="B4140" s="1" t="s">
        <v>9303</v>
      </c>
      <c r="C4140" s="1" t="s">
        <v>3655</v>
      </c>
      <c r="D4140">
        <v>1</v>
      </c>
      <c r="E4140" s="5">
        <v>449000</v>
      </c>
      <c r="F4140" s="5">
        <v>449000</v>
      </c>
    </row>
    <row r="4141" spans="1:6" x14ac:dyDescent="0.35">
      <c r="A4141" s="1" t="s">
        <v>9304</v>
      </c>
      <c r="B4141" s="1" t="s">
        <v>9303</v>
      </c>
      <c r="C4141" s="1" t="s">
        <v>2521</v>
      </c>
      <c r="D4141">
        <v>2</v>
      </c>
      <c r="E4141" s="5">
        <v>69000</v>
      </c>
      <c r="F4141" s="5">
        <v>138000</v>
      </c>
    </row>
    <row r="4142" spans="1:6" x14ac:dyDescent="0.35">
      <c r="A4142" s="1" t="s">
        <v>9305</v>
      </c>
      <c r="B4142" s="1" t="s">
        <v>9306</v>
      </c>
      <c r="C4142" s="1" t="s">
        <v>2680</v>
      </c>
      <c r="D4142">
        <v>1</v>
      </c>
      <c r="E4142" s="5">
        <v>279000</v>
      </c>
      <c r="F4142" s="5">
        <v>279000</v>
      </c>
    </row>
    <row r="4143" spans="1:6" x14ac:dyDescent="0.35">
      <c r="A4143" s="1" t="s">
        <v>9307</v>
      </c>
      <c r="B4143" s="1" t="s">
        <v>9308</v>
      </c>
      <c r="C4143" s="1" t="s">
        <v>2688</v>
      </c>
      <c r="D4143">
        <v>1</v>
      </c>
      <c r="E4143" s="5">
        <v>119000</v>
      </c>
      <c r="F4143" s="5">
        <v>119000</v>
      </c>
    </row>
    <row r="4144" spans="1:6" x14ac:dyDescent="0.35">
      <c r="A4144" s="1" t="s">
        <v>9309</v>
      </c>
      <c r="B4144" s="1" t="s">
        <v>9310</v>
      </c>
      <c r="C4144" s="1" t="s">
        <v>3522</v>
      </c>
      <c r="D4144">
        <v>1</v>
      </c>
      <c r="E4144" s="5">
        <v>249000</v>
      </c>
      <c r="F4144" s="5">
        <v>249000</v>
      </c>
    </row>
    <row r="4145" spans="1:6" x14ac:dyDescent="0.35">
      <c r="A4145" s="1" t="s">
        <v>9311</v>
      </c>
      <c r="B4145" s="1" t="s">
        <v>9310</v>
      </c>
      <c r="C4145" s="1" t="s">
        <v>2527</v>
      </c>
      <c r="D4145">
        <v>2</v>
      </c>
      <c r="E4145" s="5">
        <v>279000</v>
      </c>
      <c r="F4145" s="5">
        <v>558000</v>
      </c>
    </row>
    <row r="4146" spans="1:6" x14ac:dyDescent="0.35">
      <c r="A4146" s="1" t="s">
        <v>9312</v>
      </c>
      <c r="B4146" s="1" t="s">
        <v>9310</v>
      </c>
      <c r="C4146" s="1" t="s">
        <v>2980</v>
      </c>
      <c r="D4146">
        <v>1</v>
      </c>
      <c r="E4146" s="5">
        <v>279000</v>
      </c>
      <c r="F4146" s="5">
        <v>279000</v>
      </c>
    </row>
    <row r="4147" spans="1:6" x14ac:dyDescent="0.35">
      <c r="A4147" s="1" t="s">
        <v>9313</v>
      </c>
      <c r="B4147" s="1" t="s">
        <v>9314</v>
      </c>
      <c r="C4147" s="1" t="s">
        <v>5387</v>
      </c>
      <c r="D4147">
        <v>1</v>
      </c>
      <c r="E4147" s="5">
        <v>129000</v>
      </c>
      <c r="F4147" s="5">
        <v>129000</v>
      </c>
    </row>
    <row r="4148" spans="1:6" x14ac:dyDescent="0.35">
      <c r="A4148" s="1" t="s">
        <v>9315</v>
      </c>
      <c r="B4148" s="1" t="s">
        <v>9314</v>
      </c>
      <c r="C4148" s="1" t="s">
        <v>2940</v>
      </c>
      <c r="D4148">
        <v>3</v>
      </c>
      <c r="E4148" s="5">
        <v>149000</v>
      </c>
      <c r="F4148" s="5">
        <v>447000</v>
      </c>
    </row>
    <row r="4149" spans="1:6" x14ac:dyDescent="0.35">
      <c r="A4149" s="1" t="s">
        <v>9316</v>
      </c>
      <c r="B4149" s="1" t="s">
        <v>9317</v>
      </c>
      <c r="C4149" s="1" t="s">
        <v>3007</v>
      </c>
      <c r="D4149">
        <v>1</v>
      </c>
      <c r="E4149" s="5">
        <v>79000</v>
      </c>
      <c r="F4149" s="5">
        <v>79000</v>
      </c>
    </row>
    <row r="4150" spans="1:6" x14ac:dyDescent="0.35">
      <c r="A4150" s="1" t="s">
        <v>9318</v>
      </c>
      <c r="B4150" s="1" t="s">
        <v>9317</v>
      </c>
      <c r="C4150" s="1" t="s">
        <v>4541</v>
      </c>
      <c r="D4150">
        <v>1</v>
      </c>
      <c r="E4150" s="5">
        <v>69000</v>
      </c>
      <c r="F4150" s="5">
        <v>69000</v>
      </c>
    </row>
    <row r="4151" spans="1:6" x14ac:dyDescent="0.35">
      <c r="A4151" s="1" t="s">
        <v>9319</v>
      </c>
      <c r="B4151" s="1" t="s">
        <v>9317</v>
      </c>
      <c r="C4151" s="1" t="s">
        <v>3168</v>
      </c>
      <c r="D4151">
        <v>1</v>
      </c>
      <c r="E4151" s="5">
        <v>449000</v>
      </c>
      <c r="F4151" s="5">
        <v>449000</v>
      </c>
    </row>
    <row r="4152" spans="1:6" x14ac:dyDescent="0.35">
      <c r="A4152" s="1" t="s">
        <v>9320</v>
      </c>
      <c r="B4152" s="1" t="s">
        <v>9321</v>
      </c>
      <c r="C4152" s="1" t="s">
        <v>2448</v>
      </c>
      <c r="D4152">
        <v>2</v>
      </c>
      <c r="E4152" s="5">
        <v>149000</v>
      </c>
      <c r="F4152" s="5">
        <v>298000</v>
      </c>
    </row>
    <row r="4153" spans="1:6" x14ac:dyDescent="0.35">
      <c r="A4153" s="1" t="s">
        <v>9322</v>
      </c>
      <c r="B4153" s="1" t="s">
        <v>9321</v>
      </c>
      <c r="C4153" s="1" t="s">
        <v>2736</v>
      </c>
      <c r="D4153">
        <v>2</v>
      </c>
      <c r="E4153" s="5">
        <v>499000</v>
      </c>
      <c r="F4153" s="5">
        <v>998000</v>
      </c>
    </row>
    <row r="4154" spans="1:6" x14ac:dyDescent="0.35">
      <c r="A4154" s="1" t="s">
        <v>9323</v>
      </c>
      <c r="B4154" s="1" t="s">
        <v>9324</v>
      </c>
      <c r="C4154" s="1" t="s">
        <v>2448</v>
      </c>
      <c r="D4154">
        <v>2</v>
      </c>
      <c r="E4154" s="5">
        <v>149000</v>
      </c>
      <c r="F4154" s="5">
        <v>298000</v>
      </c>
    </row>
    <row r="4155" spans="1:6" x14ac:dyDescent="0.35">
      <c r="A4155" s="1" t="s">
        <v>9325</v>
      </c>
      <c r="B4155" s="1" t="s">
        <v>9326</v>
      </c>
      <c r="C4155" s="1" t="s">
        <v>2482</v>
      </c>
      <c r="D4155">
        <v>1</v>
      </c>
      <c r="E4155" s="5">
        <v>119000</v>
      </c>
      <c r="F4155" s="5">
        <v>119000</v>
      </c>
    </row>
    <row r="4156" spans="1:6" x14ac:dyDescent="0.35">
      <c r="A4156" s="1" t="s">
        <v>9327</v>
      </c>
      <c r="B4156" s="1" t="s">
        <v>9328</v>
      </c>
      <c r="C4156" s="1" t="s">
        <v>2993</v>
      </c>
      <c r="D4156">
        <v>1</v>
      </c>
      <c r="E4156" s="5">
        <v>349000</v>
      </c>
      <c r="F4156" s="5">
        <v>349000</v>
      </c>
    </row>
    <row r="4157" spans="1:6" x14ac:dyDescent="0.35">
      <c r="A4157" s="1" t="s">
        <v>9329</v>
      </c>
      <c r="B4157" s="1" t="s">
        <v>9328</v>
      </c>
      <c r="C4157" s="1" t="s">
        <v>2652</v>
      </c>
      <c r="D4157">
        <v>2</v>
      </c>
      <c r="E4157" s="5">
        <v>229000</v>
      </c>
      <c r="F4157" s="5">
        <v>458000</v>
      </c>
    </row>
    <row r="4158" spans="1:6" x14ac:dyDescent="0.35">
      <c r="A4158" s="1" t="s">
        <v>9330</v>
      </c>
      <c r="B4158" s="1" t="s">
        <v>9331</v>
      </c>
      <c r="C4158" s="1" t="s">
        <v>3975</v>
      </c>
      <c r="D4158">
        <v>1</v>
      </c>
      <c r="E4158" s="5">
        <v>499000</v>
      </c>
      <c r="F4158" s="5">
        <v>499000</v>
      </c>
    </row>
    <row r="4159" spans="1:6" x14ac:dyDescent="0.35">
      <c r="A4159" s="1" t="s">
        <v>9332</v>
      </c>
      <c r="B4159" s="1" t="s">
        <v>9333</v>
      </c>
      <c r="C4159" s="1" t="s">
        <v>2475</v>
      </c>
      <c r="D4159">
        <v>1</v>
      </c>
      <c r="E4159" s="5">
        <v>249000</v>
      </c>
      <c r="F4159" s="5">
        <v>249000</v>
      </c>
    </row>
    <row r="4160" spans="1:6" x14ac:dyDescent="0.35">
      <c r="A4160" s="1" t="s">
        <v>9334</v>
      </c>
      <c r="B4160" s="1" t="s">
        <v>9335</v>
      </c>
      <c r="C4160" s="1" t="s">
        <v>2702</v>
      </c>
      <c r="D4160">
        <v>1</v>
      </c>
      <c r="E4160" s="5">
        <v>99000</v>
      </c>
      <c r="F4160" s="5">
        <v>99000</v>
      </c>
    </row>
    <row r="4161" spans="1:6" x14ac:dyDescent="0.35">
      <c r="A4161" s="1" t="s">
        <v>9336</v>
      </c>
      <c r="B4161" s="1" t="s">
        <v>9335</v>
      </c>
      <c r="C4161" s="1" t="s">
        <v>2863</v>
      </c>
      <c r="D4161">
        <v>1</v>
      </c>
      <c r="E4161" s="5">
        <v>449000</v>
      </c>
      <c r="F4161" s="5">
        <v>449000</v>
      </c>
    </row>
    <row r="4162" spans="1:6" x14ac:dyDescent="0.35">
      <c r="A4162" s="1" t="s">
        <v>9337</v>
      </c>
      <c r="B4162" s="1" t="s">
        <v>9338</v>
      </c>
      <c r="C4162" s="1" t="s">
        <v>2555</v>
      </c>
      <c r="D4162">
        <v>1</v>
      </c>
      <c r="E4162" s="5">
        <v>349000</v>
      </c>
      <c r="F4162" s="5">
        <v>349000</v>
      </c>
    </row>
    <row r="4163" spans="1:6" x14ac:dyDescent="0.35">
      <c r="A4163" s="1" t="s">
        <v>9339</v>
      </c>
      <c r="B4163" s="1" t="s">
        <v>9340</v>
      </c>
      <c r="C4163" s="1" t="s">
        <v>2446</v>
      </c>
      <c r="D4163">
        <v>1</v>
      </c>
      <c r="E4163" s="5">
        <v>399000</v>
      </c>
      <c r="F4163" s="5">
        <v>399000</v>
      </c>
    </row>
    <row r="4164" spans="1:6" x14ac:dyDescent="0.35">
      <c r="A4164" s="1" t="s">
        <v>9341</v>
      </c>
      <c r="B4164" s="1" t="s">
        <v>9340</v>
      </c>
      <c r="C4164" s="1" t="s">
        <v>2492</v>
      </c>
      <c r="D4164">
        <v>1</v>
      </c>
      <c r="E4164" s="5">
        <v>59000</v>
      </c>
      <c r="F4164" s="5">
        <v>59000</v>
      </c>
    </row>
    <row r="4165" spans="1:6" x14ac:dyDescent="0.35">
      <c r="A4165" s="1" t="s">
        <v>9342</v>
      </c>
      <c r="B4165" s="1" t="s">
        <v>9343</v>
      </c>
      <c r="C4165" s="1" t="s">
        <v>3196</v>
      </c>
      <c r="D4165">
        <v>2</v>
      </c>
      <c r="E4165" s="5">
        <v>149000</v>
      </c>
      <c r="F4165" s="5">
        <v>298000</v>
      </c>
    </row>
    <row r="4166" spans="1:6" x14ac:dyDescent="0.35">
      <c r="A4166" s="1" t="s">
        <v>9344</v>
      </c>
      <c r="B4166" s="1" t="s">
        <v>9343</v>
      </c>
      <c r="C4166" s="1" t="s">
        <v>2808</v>
      </c>
      <c r="D4166">
        <v>1</v>
      </c>
      <c r="E4166" s="5">
        <v>199000</v>
      </c>
      <c r="F4166" s="5">
        <v>199000</v>
      </c>
    </row>
    <row r="4167" spans="1:6" x14ac:dyDescent="0.35">
      <c r="A4167" s="1" t="s">
        <v>9345</v>
      </c>
      <c r="B4167" s="1" t="s">
        <v>9346</v>
      </c>
      <c r="C4167" s="1" t="s">
        <v>2399</v>
      </c>
      <c r="D4167">
        <v>2</v>
      </c>
      <c r="E4167" s="5">
        <v>199000</v>
      </c>
      <c r="F4167" s="5">
        <v>398000</v>
      </c>
    </row>
    <row r="4168" spans="1:6" x14ac:dyDescent="0.35">
      <c r="A4168" s="1" t="s">
        <v>9347</v>
      </c>
      <c r="B4168" s="1" t="s">
        <v>9346</v>
      </c>
      <c r="C4168" s="1" t="s">
        <v>2516</v>
      </c>
      <c r="D4168">
        <v>1</v>
      </c>
      <c r="E4168" s="5">
        <v>229000</v>
      </c>
      <c r="F4168" s="5">
        <v>229000</v>
      </c>
    </row>
    <row r="4169" spans="1:6" x14ac:dyDescent="0.35">
      <c r="A4169" s="1" t="s">
        <v>9348</v>
      </c>
      <c r="B4169" s="1" t="s">
        <v>9346</v>
      </c>
      <c r="C4169" s="1" t="s">
        <v>3676</v>
      </c>
      <c r="D4169">
        <v>1</v>
      </c>
      <c r="E4169" s="5">
        <v>449000</v>
      </c>
      <c r="F4169" s="5">
        <v>449000</v>
      </c>
    </row>
    <row r="4170" spans="1:6" x14ac:dyDescent="0.35">
      <c r="A4170" s="1" t="s">
        <v>9349</v>
      </c>
      <c r="B4170" s="1" t="s">
        <v>9350</v>
      </c>
      <c r="C4170" s="1" t="s">
        <v>3054</v>
      </c>
      <c r="D4170">
        <v>1</v>
      </c>
      <c r="E4170" s="5">
        <v>129000</v>
      </c>
      <c r="F4170" s="5">
        <v>129000</v>
      </c>
    </row>
    <row r="4171" spans="1:6" x14ac:dyDescent="0.35">
      <c r="A4171" s="1" t="s">
        <v>9351</v>
      </c>
      <c r="B4171" s="1" t="s">
        <v>9352</v>
      </c>
      <c r="C4171" s="1" t="s">
        <v>3316</v>
      </c>
      <c r="D4171">
        <v>2</v>
      </c>
      <c r="E4171" s="5">
        <v>329000</v>
      </c>
      <c r="F4171" s="5">
        <v>658000</v>
      </c>
    </row>
    <row r="4172" spans="1:6" x14ac:dyDescent="0.35">
      <c r="A4172" s="1" t="s">
        <v>9353</v>
      </c>
      <c r="B4172" s="1" t="s">
        <v>9352</v>
      </c>
      <c r="C4172" s="1" t="s">
        <v>2931</v>
      </c>
      <c r="D4172">
        <v>1</v>
      </c>
      <c r="E4172" s="5">
        <v>199000</v>
      </c>
      <c r="F4172" s="5">
        <v>199000</v>
      </c>
    </row>
    <row r="4173" spans="1:6" x14ac:dyDescent="0.35">
      <c r="A4173" s="1" t="s">
        <v>9354</v>
      </c>
      <c r="B4173" s="1" t="s">
        <v>9355</v>
      </c>
      <c r="C4173" s="1" t="s">
        <v>2726</v>
      </c>
      <c r="D4173">
        <v>1</v>
      </c>
      <c r="E4173" s="5">
        <v>229000</v>
      </c>
      <c r="F4173" s="5">
        <v>229000</v>
      </c>
    </row>
    <row r="4174" spans="1:6" x14ac:dyDescent="0.35">
      <c r="A4174" s="1" t="s">
        <v>9356</v>
      </c>
      <c r="B4174" s="1" t="s">
        <v>9355</v>
      </c>
      <c r="C4174" s="1" t="s">
        <v>2777</v>
      </c>
      <c r="D4174">
        <v>2</v>
      </c>
      <c r="E4174" s="5">
        <v>499000</v>
      </c>
      <c r="F4174" s="5">
        <v>998000</v>
      </c>
    </row>
    <row r="4175" spans="1:6" x14ac:dyDescent="0.35">
      <c r="A4175" s="1" t="s">
        <v>9357</v>
      </c>
      <c r="B4175" s="1" t="s">
        <v>9358</v>
      </c>
      <c r="C4175" s="1" t="s">
        <v>5047</v>
      </c>
      <c r="D4175">
        <v>1</v>
      </c>
      <c r="E4175" s="5">
        <v>129000</v>
      </c>
      <c r="F4175" s="5">
        <v>129000</v>
      </c>
    </row>
    <row r="4176" spans="1:6" x14ac:dyDescent="0.35">
      <c r="A4176" s="1" t="s">
        <v>9359</v>
      </c>
      <c r="B4176" s="1" t="s">
        <v>9360</v>
      </c>
      <c r="C4176" s="1" t="s">
        <v>2937</v>
      </c>
      <c r="D4176">
        <v>1</v>
      </c>
      <c r="E4176" s="5">
        <v>49000</v>
      </c>
      <c r="F4176" s="5">
        <v>49000</v>
      </c>
    </row>
    <row r="4177" spans="1:6" x14ac:dyDescent="0.35">
      <c r="A4177" s="1" t="s">
        <v>9361</v>
      </c>
      <c r="B4177" s="1" t="s">
        <v>9362</v>
      </c>
      <c r="C4177" s="1" t="s">
        <v>3906</v>
      </c>
      <c r="D4177">
        <v>1</v>
      </c>
      <c r="E4177" s="5">
        <v>449000</v>
      </c>
      <c r="F4177" s="5">
        <v>449000</v>
      </c>
    </row>
    <row r="4178" spans="1:6" x14ac:dyDescent="0.35">
      <c r="A4178" s="1" t="s">
        <v>9363</v>
      </c>
      <c r="B4178" s="1" t="s">
        <v>9364</v>
      </c>
      <c r="C4178" s="1" t="s">
        <v>2516</v>
      </c>
      <c r="D4178">
        <v>2</v>
      </c>
      <c r="E4178" s="5">
        <v>229000</v>
      </c>
      <c r="F4178" s="5">
        <v>458000</v>
      </c>
    </row>
    <row r="4179" spans="1:6" x14ac:dyDescent="0.35">
      <c r="A4179" s="1" t="s">
        <v>9365</v>
      </c>
      <c r="B4179" s="1" t="s">
        <v>9366</v>
      </c>
      <c r="C4179" s="1" t="s">
        <v>2599</v>
      </c>
      <c r="D4179">
        <v>1</v>
      </c>
      <c r="E4179" s="5">
        <v>199000</v>
      </c>
      <c r="F4179" s="5">
        <v>199000</v>
      </c>
    </row>
    <row r="4180" spans="1:6" x14ac:dyDescent="0.35">
      <c r="A4180" s="1" t="s">
        <v>9367</v>
      </c>
      <c r="B4180" s="1" t="s">
        <v>9368</v>
      </c>
      <c r="C4180" s="1" t="s">
        <v>2768</v>
      </c>
      <c r="D4180">
        <v>1</v>
      </c>
      <c r="E4180" s="5">
        <v>79000</v>
      </c>
      <c r="F4180" s="5">
        <v>79000</v>
      </c>
    </row>
    <row r="4181" spans="1:6" x14ac:dyDescent="0.35">
      <c r="A4181" s="1" t="s">
        <v>9369</v>
      </c>
      <c r="B4181" s="1" t="s">
        <v>9368</v>
      </c>
      <c r="C4181" s="1" t="s">
        <v>2389</v>
      </c>
      <c r="D4181">
        <v>2</v>
      </c>
      <c r="E4181" s="5">
        <v>449000</v>
      </c>
      <c r="F4181" s="5">
        <v>898000</v>
      </c>
    </row>
    <row r="4182" spans="1:6" x14ac:dyDescent="0.35">
      <c r="A4182" s="1" t="s">
        <v>9370</v>
      </c>
      <c r="B4182" s="1" t="s">
        <v>9371</v>
      </c>
      <c r="C4182" s="1" t="s">
        <v>2482</v>
      </c>
      <c r="D4182">
        <v>1</v>
      </c>
      <c r="E4182" s="5">
        <v>119000</v>
      </c>
      <c r="F4182" s="5">
        <v>119000</v>
      </c>
    </row>
    <row r="4183" spans="1:6" x14ac:dyDescent="0.35">
      <c r="A4183" s="1" t="s">
        <v>9372</v>
      </c>
      <c r="B4183" s="1" t="s">
        <v>9373</v>
      </c>
      <c r="C4183" s="1" t="s">
        <v>2942</v>
      </c>
      <c r="D4183">
        <v>1</v>
      </c>
      <c r="E4183" s="5">
        <v>149000</v>
      </c>
      <c r="F4183" s="5">
        <v>149000</v>
      </c>
    </row>
    <row r="4184" spans="1:6" x14ac:dyDescent="0.35">
      <c r="A4184" s="1" t="s">
        <v>9374</v>
      </c>
      <c r="B4184" s="1" t="s">
        <v>9375</v>
      </c>
      <c r="C4184" s="1" t="s">
        <v>3196</v>
      </c>
      <c r="D4184">
        <v>1</v>
      </c>
      <c r="E4184" s="5">
        <v>149000</v>
      </c>
      <c r="F4184" s="5">
        <v>149000</v>
      </c>
    </row>
    <row r="4185" spans="1:6" x14ac:dyDescent="0.35">
      <c r="A4185" s="1" t="s">
        <v>9376</v>
      </c>
      <c r="B4185" s="1" t="s">
        <v>9377</v>
      </c>
      <c r="C4185" s="1" t="s">
        <v>3142</v>
      </c>
      <c r="D4185">
        <v>2</v>
      </c>
      <c r="E4185" s="5">
        <v>399000</v>
      </c>
      <c r="F4185" s="5">
        <v>798000</v>
      </c>
    </row>
    <row r="4186" spans="1:6" x14ac:dyDescent="0.35">
      <c r="A4186" s="1" t="s">
        <v>9378</v>
      </c>
      <c r="B4186" s="1" t="s">
        <v>9379</v>
      </c>
      <c r="C4186" s="1" t="s">
        <v>2385</v>
      </c>
      <c r="D4186">
        <v>1</v>
      </c>
      <c r="E4186" s="5">
        <v>349000</v>
      </c>
      <c r="F4186" s="5">
        <v>349000</v>
      </c>
    </row>
    <row r="4187" spans="1:6" x14ac:dyDescent="0.35">
      <c r="A4187" s="1" t="s">
        <v>9380</v>
      </c>
      <c r="B4187" s="1" t="s">
        <v>9379</v>
      </c>
      <c r="C4187" s="1" t="s">
        <v>3568</v>
      </c>
      <c r="D4187">
        <v>1</v>
      </c>
      <c r="E4187" s="5">
        <v>79000</v>
      </c>
      <c r="F4187" s="5">
        <v>79000</v>
      </c>
    </row>
    <row r="4188" spans="1:6" x14ac:dyDescent="0.35">
      <c r="A4188" s="1" t="s">
        <v>9381</v>
      </c>
      <c r="B4188" s="1" t="s">
        <v>9382</v>
      </c>
      <c r="C4188" s="1" t="s">
        <v>2761</v>
      </c>
      <c r="D4188">
        <v>1</v>
      </c>
      <c r="E4188" s="5">
        <v>179000</v>
      </c>
      <c r="F4188" s="5">
        <v>179000</v>
      </c>
    </row>
    <row r="4189" spans="1:6" x14ac:dyDescent="0.35">
      <c r="A4189" s="1" t="s">
        <v>9383</v>
      </c>
      <c r="B4189" s="1" t="s">
        <v>9384</v>
      </c>
      <c r="C4189" s="1" t="s">
        <v>2895</v>
      </c>
      <c r="D4189">
        <v>1</v>
      </c>
      <c r="E4189" s="5">
        <v>299000</v>
      </c>
      <c r="F4189" s="5">
        <v>299000</v>
      </c>
    </row>
    <row r="4190" spans="1:6" x14ac:dyDescent="0.35">
      <c r="A4190" s="1" t="s">
        <v>9385</v>
      </c>
      <c r="B4190" s="1" t="s">
        <v>9384</v>
      </c>
      <c r="C4190" s="1" t="s">
        <v>2738</v>
      </c>
      <c r="D4190">
        <v>1</v>
      </c>
      <c r="E4190" s="5">
        <v>59000</v>
      </c>
      <c r="F4190" s="5">
        <v>59000</v>
      </c>
    </row>
    <row r="4191" spans="1:6" x14ac:dyDescent="0.35">
      <c r="A4191" s="1" t="s">
        <v>9386</v>
      </c>
      <c r="B4191" s="1" t="s">
        <v>9387</v>
      </c>
      <c r="C4191" s="1" t="s">
        <v>4306</v>
      </c>
      <c r="D4191">
        <v>1</v>
      </c>
      <c r="E4191" s="5">
        <v>399000</v>
      </c>
      <c r="F4191" s="5">
        <v>399000</v>
      </c>
    </row>
    <row r="4192" spans="1:6" x14ac:dyDescent="0.35">
      <c r="A4192" s="1" t="s">
        <v>9388</v>
      </c>
      <c r="B4192" s="1" t="s">
        <v>9387</v>
      </c>
      <c r="C4192" s="1" t="s">
        <v>4230</v>
      </c>
      <c r="D4192">
        <v>1</v>
      </c>
      <c r="E4192" s="5">
        <v>449000</v>
      </c>
      <c r="F4192" s="5">
        <v>449000</v>
      </c>
    </row>
    <row r="4193" spans="1:6" x14ac:dyDescent="0.35">
      <c r="A4193" s="1" t="s">
        <v>9389</v>
      </c>
      <c r="B4193" s="1" t="s">
        <v>9390</v>
      </c>
      <c r="C4193" s="1" t="s">
        <v>2614</v>
      </c>
      <c r="D4193">
        <v>1</v>
      </c>
      <c r="E4193" s="5">
        <v>49000</v>
      </c>
      <c r="F4193" s="5">
        <v>49000</v>
      </c>
    </row>
    <row r="4194" spans="1:6" x14ac:dyDescent="0.35">
      <c r="A4194" s="1" t="s">
        <v>9391</v>
      </c>
      <c r="B4194" s="1" t="s">
        <v>9390</v>
      </c>
      <c r="C4194" s="1" t="s">
        <v>2588</v>
      </c>
      <c r="D4194">
        <v>1</v>
      </c>
      <c r="E4194" s="5">
        <v>279000</v>
      </c>
      <c r="F4194" s="5">
        <v>279000</v>
      </c>
    </row>
    <row r="4195" spans="1:6" x14ac:dyDescent="0.35">
      <c r="A4195" s="1" t="s">
        <v>9392</v>
      </c>
      <c r="B4195" s="1" t="s">
        <v>9390</v>
      </c>
      <c r="C4195" s="1" t="s">
        <v>2396</v>
      </c>
      <c r="D4195">
        <v>1</v>
      </c>
      <c r="E4195" s="5">
        <v>49000</v>
      </c>
      <c r="F4195" s="5">
        <v>49000</v>
      </c>
    </row>
    <row r="4196" spans="1:6" x14ac:dyDescent="0.35">
      <c r="A4196" s="1" t="s">
        <v>9393</v>
      </c>
      <c r="B4196" s="1" t="s">
        <v>9394</v>
      </c>
      <c r="C4196" s="1" t="s">
        <v>3064</v>
      </c>
      <c r="D4196">
        <v>1</v>
      </c>
      <c r="E4196" s="5">
        <v>279000</v>
      </c>
      <c r="F4196" s="5">
        <v>279000</v>
      </c>
    </row>
    <row r="4197" spans="1:6" x14ac:dyDescent="0.35">
      <c r="A4197" s="1" t="s">
        <v>9395</v>
      </c>
      <c r="B4197" s="1" t="s">
        <v>9394</v>
      </c>
      <c r="C4197" s="1" t="s">
        <v>3191</v>
      </c>
      <c r="D4197">
        <v>1</v>
      </c>
      <c r="E4197" s="5">
        <v>399000</v>
      </c>
      <c r="F4197" s="5">
        <v>399000</v>
      </c>
    </row>
    <row r="4198" spans="1:6" x14ac:dyDescent="0.35">
      <c r="A4198" s="1" t="s">
        <v>9396</v>
      </c>
      <c r="B4198" s="1" t="s">
        <v>9397</v>
      </c>
      <c r="C4198" s="1" t="s">
        <v>3289</v>
      </c>
      <c r="D4198">
        <v>1</v>
      </c>
      <c r="E4198" s="5">
        <v>299000</v>
      </c>
      <c r="F4198" s="5">
        <v>299000</v>
      </c>
    </row>
    <row r="4199" spans="1:6" x14ac:dyDescent="0.35">
      <c r="A4199" s="1" t="s">
        <v>9398</v>
      </c>
      <c r="B4199" s="1" t="s">
        <v>9397</v>
      </c>
      <c r="C4199" s="1" t="s">
        <v>2455</v>
      </c>
      <c r="D4199">
        <v>1</v>
      </c>
      <c r="E4199" s="5">
        <v>249000</v>
      </c>
      <c r="F4199" s="5">
        <v>249000</v>
      </c>
    </row>
    <row r="4200" spans="1:6" x14ac:dyDescent="0.35">
      <c r="A4200" s="1" t="s">
        <v>9399</v>
      </c>
      <c r="B4200" s="1" t="s">
        <v>9397</v>
      </c>
      <c r="C4200" s="1" t="s">
        <v>3575</v>
      </c>
      <c r="D4200">
        <v>1</v>
      </c>
      <c r="E4200" s="5">
        <v>119000</v>
      </c>
      <c r="F4200" s="5">
        <v>119000</v>
      </c>
    </row>
    <row r="4201" spans="1:6" x14ac:dyDescent="0.35">
      <c r="A4201" s="1" t="s">
        <v>9400</v>
      </c>
      <c r="B4201" s="1" t="s">
        <v>9401</v>
      </c>
      <c r="C4201" s="1" t="s">
        <v>2455</v>
      </c>
      <c r="D4201">
        <v>1</v>
      </c>
      <c r="E4201" s="5">
        <v>249000</v>
      </c>
      <c r="F4201" s="5">
        <v>249000</v>
      </c>
    </row>
    <row r="4202" spans="1:6" x14ac:dyDescent="0.35">
      <c r="A4202" s="1" t="s">
        <v>9402</v>
      </c>
      <c r="B4202" s="1" t="s">
        <v>9403</v>
      </c>
      <c r="C4202" s="1" t="s">
        <v>3346</v>
      </c>
      <c r="D4202">
        <v>1</v>
      </c>
      <c r="E4202" s="5">
        <v>399000</v>
      </c>
      <c r="F4202" s="5">
        <v>399000</v>
      </c>
    </row>
    <row r="4203" spans="1:6" x14ac:dyDescent="0.35">
      <c r="A4203" s="1" t="s">
        <v>9404</v>
      </c>
      <c r="B4203" s="1" t="s">
        <v>9405</v>
      </c>
      <c r="C4203" s="1" t="s">
        <v>2646</v>
      </c>
      <c r="D4203">
        <v>1</v>
      </c>
      <c r="E4203" s="5">
        <v>299000</v>
      </c>
      <c r="F4203" s="5">
        <v>299000</v>
      </c>
    </row>
    <row r="4204" spans="1:6" x14ac:dyDescent="0.35">
      <c r="A4204" s="1" t="s">
        <v>9406</v>
      </c>
      <c r="B4204" s="1" t="s">
        <v>9407</v>
      </c>
      <c r="C4204" s="1" t="s">
        <v>2559</v>
      </c>
      <c r="D4204">
        <v>1</v>
      </c>
      <c r="E4204" s="5">
        <v>129000</v>
      </c>
      <c r="F4204" s="5">
        <v>129000</v>
      </c>
    </row>
    <row r="4205" spans="1:6" x14ac:dyDescent="0.35">
      <c r="A4205" s="1" t="s">
        <v>9408</v>
      </c>
      <c r="B4205" s="1" t="s">
        <v>9409</v>
      </c>
      <c r="C4205" s="1" t="s">
        <v>2983</v>
      </c>
      <c r="D4205">
        <v>1</v>
      </c>
      <c r="E4205" s="5">
        <v>99000</v>
      </c>
      <c r="F4205" s="5">
        <v>99000</v>
      </c>
    </row>
    <row r="4206" spans="1:6" x14ac:dyDescent="0.35">
      <c r="A4206" s="1" t="s">
        <v>9410</v>
      </c>
      <c r="B4206" s="1" t="s">
        <v>9411</v>
      </c>
      <c r="C4206" s="1" t="s">
        <v>3956</v>
      </c>
      <c r="D4206">
        <v>2</v>
      </c>
      <c r="E4206" s="5">
        <v>59000</v>
      </c>
      <c r="F4206" s="5">
        <v>118000</v>
      </c>
    </row>
    <row r="4207" spans="1:6" x14ac:dyDescent="0.35">
      <c r="A4207" s="1" t="s">
        <v>9412</v>
      </c>
      <c r="B4207" s="1" t="s">
        <v>9413</v>
      </c>
      <c r="C4207" s="1" t="s">
        <v>3069</v>
      </c>
      <c r="D4207">
        <v>1</v>
      </c>
      <c r="E4207" s="5">
        <v>179000</v>
      </c>
      <c r="F4207" s="5">
        <v>179000</v>
      </c>
    </row>
    <row r="4208" spans="1:6" x14ac:dyDescent="0.35">
      <c r="A4208" s="1" t="s">
        <v>9414</v>
      </c>
      <c r="B4208" s="1" t="s">
        <v>9415</v>
      </c>
      <c r="C4208" s="1" t="s">
        <v>3360</v>
      </c>
      <c r="D4208">
        <v>1</v>
      </c>
      <c r="E4208" s="5">
        <v>329000</v>
      </c>
      <c r="F4208" s="5">
        <v>329000</v>
      </c>
    </row>
    <row r="4209" spans="1:6" x14ac:dyDescent="0.35">
      <c r="A4209" s="1" t="s">
        <v>9416</v>
      </c>
      <c r="B4209" s="1" t="s">
        <v>9417</v>
      </c>
      <c r="C4209" s="1" t="s">
        <v>2487</v>
      </c>
      <c r="D4209">
        <v>1</v>
      </c>
      <c r="E4209" s="5">
        <v>89000</v>
      </c>
      <c r="F4209" s="5">
        <v>89000</v>
      </c>
    </row>
    <row r="4210" spans="1:6" x14ac:dyDescent="0.35">
      <c r="A4210" s="1" t="s">
        <v>9418</v>
      </c>
      <c r="B4210" s="1" t="s">
        <v>9419</v>
      </c>
      <c r="C4210" s="1" t="s">
        <v>3152</v>
      </c>
      <c r="D4210">
        <v>3</v>
      </c>
      <c r="E4210" s="5">
        <v>249000</v>
      </c>
      <c r="F4210" s="5">
        <v>747000</v>
      </c>
    </row>
    <row r="4211" spans="1:6" x14ac:dyDescent="0.35">
      <c r="A4211" s="1" t="s">
        <v>9420</v>
      </c>
      <c r="B4211" s="1" t="s">
        <v>9419</v>
      </c>
      <c r="C4211" s="1" t="s">
        <v>2709</v>
      </c>
      <c r="D4211">
        <v>1</v>
      </c>
      <c r="E4211" s="5">
        <v>79000</v>
      </c>
      <c r="F4211" s="5">
        <v>79000</v>
      </c>
    </row>
    <row r="4212" spans="1:6" x14ac:dyDescent="0.35">
      <c r="A4212" s="1" t="s">
        <v>9421</v>
      </c>
      <c r="B4212" s="1" t="s">
        <v>9422</v>
      </c>
      <c r="C4212" s="1" t="s">
        <v>2731</v>
      </c>
      <c r="D4212">
        <v>1</v>
      </c>
      <c r="E4212" s="5">
        <v>149000</v>
      </c>
      <c r="F4212" s="5">
        <v>149000</v>
      </c>
    </row>
    <row r="4213" spans="1:6" x14ac:dyDescent="0.35">
      <c r="A4213" s="1" t="s">
        <v>9423</v>
      </c>
      <c r="B4213" s="1" t="s">
        <v>9422</v>
      </c>
      <c r="C4213" s="1" t="s">
        <v>2922</v>
      </c>
      <c r="D4213">
        <v>1</v>
      </c>
      <c r="E4213" s="5">
        <v>49000</v>
      </c>
      <c r="F4213" s="5">
        <v>49000</v>
      </c>
    </row>
    <row r="4214" spans="1:6" x14ac:dyDescent="0.35">
      <c r="A4214" s="1" t="s">
        <v>9424</v>
      </c>
      <c r="B4214" s="1" t="s">
        <v>9425</v>
      </c>
      <c r="C4214" s="1" t="s">
        <v>4281</v>
      </c>
      <c r="D4214">
        <v>1</v>
      </c>
      <c r="E4214" s="5">
        <v>49000</v>
      </c>
      <c r="F4214" s="5">
        <v>49000</v>
      </c>
    </row>
    <row r="4215" spans="1:6" x14ac:dyDescent="0.35">
      <c r="A4215" s="1" t="s">
        <v>9426</v>
      </c>
      <c r="B4215" s="1" t="s">
        <v>9425</v>
      </c>
      <c r="C4215" s="1" t="s">
        <v>2934</v>
      </c>
      <c r="D4215">
        <v>1</v>
      </c>
      <c r="E4215" s="5">
        <v>69000</v>
      </c>
      <c r="F4215" s="5">
        <v>69000</v>
      </c>
    </row>
    <row r="4216" spans="1:6" x14ac:dyDescent="0.35">
      <c r="A4216" s="1" t="s">
        <v>9427</v>
      </c>
      <c r="B4216" s="1" t="s">
        <v>9428</v>
      </c>
      <c r="C4216" s="1" t="s">
        <v>2690</v>
      </c>
      <c r="D4216">
        <v>1</v>
      </c>
      <c r="E4216" s="5">
        <v>199000</v>
      </c>
      <c r="F4216" s="5">
        <v>199000</v>
      </c>
    </row>
    <row r="4217" spans="1:6" x14ac:dyDescent="0.35">
      <c r="A4217" s="1" t="s">
        <v>9429</v>
      </c>
      <c r="B4217" s="1" t="s">
        <v>9430</v>
      </c>
      <c r="C4217" s="1" t="s">
        <v>2937</v>
      </c>
      <c r="D4217">
        <v>1</v>
      </c>
      <c r="E4217" s="5">
        <v>49000</v>
      </c>
      <c r="F4217" s="5">
        <v>49000</v>
      </c>
    </row>
    <row r="4218" spans="1:6" x14ac:dyDescent="0.35">
      <c r="A4218" s="1" t="s">
        <v>9431</v>
      </c>
      <c r="B4218" s="1" t="s">
        <v>9430</v>
      </c>
      <c r="C4218" s="1" t="s">
        <v>2956</v>
      </c>
      <c r="D4218">
        <v>1</v>
      </c>
      <c r="E4218" s="5">
        <v>399000</v>
      </c>
      <c r="F4218" s="5">
        <v>399000</v>
      </c>
    </row>
    <row r="4219" spans="1:6" x14ac:dyDescent="0.35">
      <c r="A4219" s="1" t="s">
        <v>9432</v>
      </c>
      <c r="B4219" s="1" t="s">
        <v>9433</v>
      </c>
      <c r="C4219" s="1" t="s">
        <v>2699</v>
      </c>
      <c r="D4219">
        <v>3</v>
      </c>
      <c r="E4219" s="5">
        <v>599000</v>
      </c>
      <c r="F4219" s="5">
        <v>1797000</v>
      </c>
    </row>
    <row r="4220" spans="1:6" x14ac:dyDescent="0.35">
      <c r="A4220" s="1" t="s">
        <v>9434</v>
      </c>
      <c r="B4220" s="1" t="s">
        <v>9435</v>
      </c>
      <c r="C4220" s="1" t="s">
        <v>2480</v>
      </c>
      <c r="D4220">
        <v>1</v>
      </c>
      <c r="E4220" s="5">
        <v>129000</v>
      </c>
      <c r="F4220" s="5">
        <v>129000</v>
      </c>
    </row>
    <row r="4221" spans="1:6" x14ac:dyDescent="0.35">
      <c r="A4221" s="1" t="s">
        <v>9436</v>
      </c>
      <c r="B4221" s="1" t="s">
        <v>9435</v>
      </c>
      <c r="C4221" s="1" t="s">
        <v>2704</v>
      </c>
      <c r="D4221">
        <v>1</v>
      </c>
      <c r="E4221" s="5">
        <v>279000</v>
      </c>
      <c r="F4221" s="5">
        <v>279000</v>
      </c>
    </row>
    <row r="4222" spans="1:6" x14ac:dyDescent="0.35">
      <c r="A4222" s="1" t="s">
        <v>9437</v>
      </c>
      <c r="B4222" s="1" t="s">
        <v>9435</v>
      </c>
      <c r="C4222" s="1" t="s">
        <v>3007</v>
      </c>
      <c r="D4222">
        <v>1</v>
      </c>
      <c r="E4222" s="5">
        <v>79000</v>
      </c>
      <c r="F4222" s="5">
        <v>79000</v>
      </c>
    </row>
    <row r="4223" spans="1:6" x14ac:dyDescent="0.35">
      <c r="A4223" s="1" t="s">
        <v>9438</v>
      </c>
      <c r="B4223" s="1" t="s">
        <v>9439</v>
      </c>
      <c r="C4223" s="1" t="s">
        <v>2521</v>
      </c>
      <c r="D4223">
        <v>1</v>
      </c>
      <c r="E4223" s="5">
        <v>69000</v>
      </c>
      <c r="F4223" s="5">
        <v>69000</v>
      </c>
    </row>
    <row r="4224" spans="1:6" x14ac:dyDescent="0.35">
      <c r="A4224" s="1" t="s">
        <v>9440</v>
      </c>
      <c r="B4224" s="1" t="s">
        <v>9441</v>
      </c>
      <c r="C4224" s="1" t="s">
        <v>2922</v>
      </c>
      <c r="D4224">
        <v>1</v>
      </c>
      <c r="E4224" s="5">
        <v>49000</v>
      </c>
      <c r="F4224" s="5">
        <v>49000</v>
      </c>
    </row>
    <row r="4225" spans="1:6" x14ac:dyDescent="0.35">
      <c r="A4225" s="1" t="s">
        <v>9442</v>
      </c>
      <c r="B4225" s="1" t="s">
        <v>9443</v>
      </c>
      <c r="C4225" s="1" t="s">
        <v>2577</v>
      </c>
      <c r="D4225">
        <v>1</v>
      </c>
      <c r="E4225" s="5">
        <v>99000</v>
      </c>
      <c r="F4225" s="5">
        <v>99000</v>
      </c>
    </row>
    <row r="4226" spans="1:6" x14ac:dyDescent="0.35">
      <c r="A4226" s="1" t="s">
        <v>9444</v>
      </c>
      <c r="B4226" s="1" t="s">
        <v>9445</v>
      </c>
      <c r="C4226" s="1" t="s">
        <v>2485</v>
      </c>
      <c r="D4226">
        <v>1</v>
      </c>
      <c r="E4226" s="5">
        <v>89000</v>
      </c>
      <c r="F4226" s="5">
        <v>89000</v>
      </c>
    </row>
    <row r="4227" spans="1:6" x14ac:dyDescent="0.35">
      <c r="A4227" s="1" t="s">
        <v>9446</v>
      </c>
      <c r="B4227" s="1" t="s">
        <v>9447</v>
      </c>
      <c r="C4227" s="1" t="s">
        <v>2480</v>
      </c>
      <c r="D4227">
        <v>2</v>
      </c>
      <c r="E4227" s="5">
        <v>129000</v>
      </c>
      <c r="F4227" s="5">
        <v>258000</v>
      </c>
    </row>
    <row r="4228" spans="1:6" x14ac:dyDescent="0.35">
      <c r="A4228" s="1" t="s">
        <v>9448</v>
      </c>
      <c r="B4228" s="1" t="s">
        <v>9447</v>
      </c>
      <c r="C4228" s="1" t="s">
        <v>4541</v>
      </c>
      <c r="D4228">
        <v>1</v>
      </c>
      <c r="E4228" s="5">
        <v>69000</v>
      </c>
      <c r="F4228" s="5">
        <v>69000</v>
      </c>
    </row>
    <row r="4229" spans="1:6" x14ac:dyDescent="0.35">
      <c r="A4229" s="1" t="s">
        <v>9449</v>
      </c>
      <c r="B4229" s="1" t="s">
        <v>9447</v>
      </c>
      <c r="C4229" s="1" t="s">
        <v>2575</v>
      </c>
      <c r="D4229">
        <v>1</v>
      </c>
      <c r="E4229" s="5">
        <v>499000</v>
      </c>
      <c r="F4229" s="5">
        <v>499000</v>
      </c>
    </row>
    <row r="4230" spans="1:6" x14ac:dyDescent="0.35">
      <c r="A4230" s="1" t="s">
        <v>9450</v>
      </c>
      <c r="B4230" s="1" t="s">
        <v>9451</v>
      </c>
      <c r="C4230" s="1" t="s">
        <v>2513</v>
      </c>
      <c r="D4230">
        <v>1</v>
      </c>
      <c r="E4230" s="5">
        <v>329000</v>
      </c>
      <c r="F4230" s="5">
        <v>329000</v>
      </c>
    </row>
    <row r="4231" spans="1:6" x14ac:dyDescent="0.35">
      <c r="A4231" s="1" t="s">
        <v>9452</v>
      </c>
      <c r="B4231" s="1" t="s">
        <v>9451</v>
      </c>
      <c r="C4231" s="1" t="s">
        <v>3138</v>
      </c>
      <c r="D4231">
        <v>1</v>
      </c>
      <c r="E4231" s="5">
        <v>179000</v>
      </c>
      <c r="F4231" s="5">
        <v>179000</v>
      </c>
    </row>
    <row r="4232" spans="1:6" x14ac:dyDescent="0.35">
      <c r="A4232" s="1" t="s">
        <v>9453</v>
      </c>
      <c r="B4232" s="1" t="s">
        <v>9454</v>
      </c>
      <c r="C4232" s="1" t="s">
        <v>2494</v>
      </c>
      <c r="D4232">
        <v>1</v>
      </c>
      <c r="E4232" s="5">
        <v>229000</v>
      </c>
      <c r="F4232" s="5">
        <v>229000</v>
      </c>
    </row>
    <row r="4233" spans="1:6" x14ac:dyDescent="0.35">
      <c r="A4233" s="1" t="s">
        <v>9455</v>
      </c>
      <c r="B4233" s="1" t="s">
        <v>9456</v>
      </c>
      <c r="C4233" s="1" t="s">
        <v>2487</v>
      </c>
      <c r="D4233">
        <v>1</v>
      </c>
      <c r="E4233" s="5">
        <v>89000</v>
      </c>
      <c r="F4233" s="5">
        <v>89000</v>
      </c>
    </row>
    <row r="4234" spans="1:6" x14ac:dyDescent="0.35">
      <c r="A4234" s="1" t="s">
        <v>9457</v>
      </c>
      <c r="B4234" s="1" t="s">
        <v>9458</v>
      </c>
      <c r="C4234" s="1" t="s">
        <v>2443</v>
      </c>
      <c r="D4234">
        <v>1</v>
      </c>
      <c r="E4234" s="5">
        <v>89000</v>
      </c>
      <c r="F4234" s="5">
        <v>89000</v>
      </c>
    </row>
    <row r="4235" spans="1:6" x14ac:dyDescent="0.35">
      <c r="A4235" s="1" t="s">
        <v>9459</v>
      </c>
      <c r="B4235" s="1" t="s">
        <v>9460</v>
      </c>
      <c r="C4235" s="1" t="s">
        <v>2808</v>
      </c>
      <c r="D4235">
        <v>2</v>
      </c>
      <c r="E4235" s="5">
        <v>199000</v>
      </c>
      <c r="F4235" s="5">
        <v>398000</v>
      </c>
    </row>
    <row r="4236" spans="1:6" x14ac:dyDescent="0.35">
      <c r="A4236" s="1" t="s">
        <v>9461</v>
      </c>
      <c r="B4236" s="1" t="s">
        <v>9460</v>
      </c>
      <c r="C4236" s="1" t="s">
        <v>2655</v>
      </c>
      <c r="D4236">
        <v>2</v>
      </c>
      <c r="E4236" s="5">
        <v>89000</v>
      </c>
      <c r="F4236" s="5">
        <v>178000</v>
      </c>
    </row>
    <row r="4237" spans="1:6" x14ac:dyDescent="0.35">
      <c r="A4237" s="1" t="s">
        <v>9462</v>
      </c>
      <c r="B4237" s="1" t="s">
        <v>9460</v>
      </c>
      <c r="C4237" s="1" t="s">
        <v>2980</v>
      </c>
      <c r="D4237">
        <v>1</v>
      </c>
      <c r="E4237" s="5">
        <v>279000</v>
      </c>
      <c r="F4237" s="5">
        <v>279000</v>
      </c>
    </row>
    <row r="4238" spans="1:6" x14ac:dyDescent="0.35">
      <c r="A4238" s="1" t="s">
        <v>9463</v>
      </c>
      <c r="B4238" s="1" t="s">
        <v>9464</v>
      </c>
      <c r="C4238" s="1" t="s">
        <v>2674</v>
      </c>
      <c r="D4238">
        <v>1</v>
      </c>
      <c r="E4238" s="5">
        <v>89000</v>
      </c>
      <c r="F4238" s="5">
        <v>89000</v>
      </c>
    </row>
    <row r="4239" spans="1:6" x14ac:dyDescent="0.35">
      <c r="A4239" s="1" t="s">
        <v>9465</v>
      </c>
      <c r="B4239" s="1" t="s">
        <v>9464</v>
      </c>
      <c r="C4239" s="1" t="s">
        <v>3058</v>
      </c>
      <c r="D4239">
        <v>1</v>
      </c>
      <c r="E4239" s="5">
        <v>229000</v>
      </c>
      <c r="F4239" s="5">
        <v>229000</v>
      </c>
    </row>
    <row r="4240" spans="1:6" x14ac:dyDescent="0.35">
      <c r="A4240" s="1" t="s">
        <v>9466</v>
      </c>
      <c r="B4240" s="1" t="s">
        <v>9467</v>
      </c>
      <c r="C4240" s="1" t="s">
        <v>2893</v>
      </c>
      <c r="D4240">
        <v>3</v>
      </c>
      <c r="E4240" s="5">
        <v>399000</v>
      </c>
      <c r="F4240" s="5">
        <v>1197000</v>
      </c>
    </row>
    <row r="4241" spans="1:6" x14ac:dyDescent="0.35">
      <c r="A4241" s="1" t="s">
        <v>9468</v>
      </c>
      <c r="B4241" s="1" t="s">
        <v>9467</v>
      </c>
      <c r="C4241" s="1" t="s">
        <v>2638</v>
      </c>
      <c r="D4241">
        <v>3</v>
      </c>
      <c r="E4241" s="5">
        <v>179000</v>
      </c>
      <c r="F4241" s="5">
        <v>537000</v>
      </c>
    </row>
    <row r="4242" spans="1:6" x14ac:dyDescent="0.35">
      <c r="A4242" s="1" t="s">
        <v>9469</v>
      </c>
      <c r="B4242" s="1" t="s">
        <v>9470</v>
      </c>
      <c r="C4242" s="1" t="s">
        <v>2599</v>
      </c>
      <c r="D4242">
        <v>1</v>
      </c>
      <c r="E4242" s="5">
        <v>199000</v>
      </c>
      <c r="F4242" s="5">
        <v>199000</v>
      </c>
    </row>
    <row r="4243" spans="1:6" x14ac:dyDescent="0.35">
      <c r="A4243" s="1" t="s">
        <v>9471</v>
      </c>
      <c r="B4243" s="1" t="s">
        <v>9472</v>
      </c>
      <c r="C4243" s="1" t="s">
        <v>2765</v>
      </c>
      <c r="D4243">
        <v>1</v>
      </c>
      <c r="E4243" s="5">
        <v>329000</v>
      </c>
      <c r="F4243" s="5">
        <v>329000</v>
      </c>
    </row>
    <row r="4244" spans="1:6" x14ac:dyDescent="0.35">
      <c r="A4244" s="1" t="s">
        <v>9473</v>
      </c>
      <c r="B4244" s="1" t="s">
        <v>9474</v>
      </c>
      <c r="C4244" s="1" t="s">
        <v>3637</v>
      </c>
      <c r="D4244">
        <v>1</v>
      </c>
      <c r="E4244" s="5">
        <v>449000</v>
      </c>
      <c r="F4244" s="5">
        <v>449000</v>
      </c>
    </row>
    <row r="4245" spans="1:6" x14ac:dyDescent="0.35">
      <c r="A4245" s="1" t="s">
        <v>9475</v>
      </c>
      <c r="B4245" s="1" t="s">
        <v>9474</v>
      </c>
      <c r="C4245" s="1" t="s">
        <v>2596</v>
      </c>
      <c r="D4245">
        <v>2</v>
      </c>
      <c r="E4245" s="5">
        <v>89000</v>
      </c>
      <c r="F4245" s="5">
        <v>178000</v>
      </c>
    </row>
    <row r="4246" spans="1:6" x14ac:dyDescent="0.35">
      <c r="A4246" s="1" t="s">
        <v>9476</v>
      </c>
      <c r="B4246" s="1" t="s">
        <v>9474</v>
      </c>
      <c r="C4246" s="1" t="s">
        <v>2748</v>
      </c>
      <c r="D4246">
        <v>1</v>
      </c>
      <c r="E4246" s="5">
        <v>119000</v>
      </c>
      <c r="F4246" s="5">
        <v>119000</v>
      </c>
    </row>
    <row r="4247" spans="1:6" x14ac:dyDescent="0.35">
      <c r="A4247" s="1" t="s">
        <v>9477</v>
      </c>
      <c r="B4247" s="1" t="s">
        <v>9478</v>
      </c>
      <c r="C4247" s="1" t="s">
        <v>3575</v>
      </c>
      <c r="D4247">
        <v>1</v>
      </c>
      <c r="E4247" s="5">
        <v>119000</v>
      </c>
      <c r="F4247" s="5">
        <v>119000</v>
      </c>
    </row>
    <row r="4248" spans="1:6" x14ac:dyDescent="0.35">
      <c r="A4248" s="1" t="s">
        <v>9479</v>
      </c>
      <c r="B4248" s="1" t="s">
        <v>9480</v>
      </c>
      <c r="C4248" s="1" t="s">
        <v>3269</v>
      </c>
      <c r="D4248">
        <v>1</v>
      </c>
      <c r="E4248" s="5">
        <v>79000</v>
      </c>
      <c r="F4248" s="5">
        <v>79000</v>
      </c>
    </row>
    <row r="4249" spans="1:6" x14ac:dyDescent="0.35">
      <c r="A4249" s="1" t="s">
        <v>9481</v>
      </c>
      <c r="B4249" s="1" t="s">
        <v>9480</v>
      </c>
      <c r="C4249" s="1" t="s">
        <v>2787</v>
      </c>
      <c r="D4249">
        <v>2</v>
      </c>
      <c r="E4249" s="5">
        <v>179000</v>
      </c>
      <c r="F4249" s="5">
        <v>358000</v>
      </c>
    </row>
    <row r="4250" spans="1:6" x14ac:dyDescent="0.35">
      <c r="A4250" s="1" t="s">
        <v>9482</v>
      </c>
      <c r="B4250" s="1" t="s">
        <v>9483</v>
      </c>
      <c r="C4250" s="1" t="s">
        <v>2890</v>
      </c>
      <c r="D4250">
        <v>1</v>
      </c>
      <c r="E4250" s="5">
        <v>129000</v>
      </c>
      <c r="F4250" s="5">
        <v>129000</v>
      </c>
    </row>
    <row r="4251" spans="1:6" x14ac:dyDescent="0.35">
      <c r="A4251" s="1" t="s">
        <v>9484</v>
      </c>
      <c r="B4251" s="1" t="s">
        <v>9485</v>
      </c>
      <c r="C4251" s="1" t="s">
        <v>2513</v>
      </c>
      <c r="D4251">
        <v>1</v>
      </c>
      <c r="E4251" s="5">
        <v>329000</v>
      </c>
      <c r="F4251" s="5">
        <v>329000</v>
      </c>
    </row>
    <row r="4252" spans="1:6" x14ac:dyDescent="0.35">
      <c r="A4252" s="1" t="s">
        <v>9486</v>
      </c>
      <c r="B4252" s="1" t="s">
        <v>9487</v>
      </c>
      <c r="C4252" s="1" t="s">
        <v>2580</v>
      </c>
      <c r="D4252">
        <v>2</v>
      </c>
      <c r="E4252" s="5">
        <v>69000</v>
      </c>
      <c r="F4252" s="5">
        <v>138000</v>
      </c>
    </row>
    <row r="4253" spans="1:6" x14ac:dyDescent="0.35">
      <c r="A4253" s="1" t="s">
        <v>9488</v>
      </c>
      <c r="B4253" s="1" t="s">
        <v>9487</v>
      </c>
      <c r="C4253" s="1" t="s">
        <v>2614</v>
      </c>
      <c r="D4253">
        <v>2</v>
      </c>
      <c r="E4253" s="5">
        <v>49000</v>
      </c>
      <c r="F4253" s="5">
        <v>98000</v>
      </c>
    </row>
    <row r="4254" spans="1:6" x14ac:dyDescent="0.35">
      <c r="A4254" s="1" t="s">
        <v>9489</v>
      </c>
      <c r="B4254" s="1" t="s">
        <v>9490</v>
      </c>
      <c r="C4254" s="1" t="s">
        <v>3087</v>
      </c>
      <c r="D4254">
        <v>1</v>
      </c>
      <c r="E4254" s="5">
        <v>199000</v>
      </c>
      <c r="F4254" s="5">
        <v>199000</v>
      </c>
    </row>
    <row r="4255" spans="1:6" x14ac:dyDescent="0.35">
      <c r="A4255" s="1" t="s">
        <v>9491</v>
      </c>
      <c r="B4255" s="1" t="s">
        <v>9492</v>
      </c>
      <c r="C4255" s="1" t="s">
        <v>2931</v>
      </c>
      <c r="D4255">
        <v>1</v>
      </c>
      <c r="E4255" s="5">
        <v>199000</v>
      </c>
      <c r="F4255" s="5">
        <v>199000</v>
      </c>
    </row>
    <row r="4256" spans="1:6" x14ac:dyDescent="0.35">
      <c r="A4256" s="1" t="s">
        <v>9493</v>
      </c>
      <c r="B4256" s="1" t="s">
        <v>9494</v>
      </c>
      <c r="C4256" s="1" t="s">
        <v>2636</v>
      </c>
      <c r="D4256">
        <v>1</v>
      </c>
      <c r="E4256" s="5">
        <v>229000</v>
      </c>
      <c r="F4256" s="5">
        <v>229000</v>
      </c>
    </row>
    <row r="4257" spans="1:6" x14ac:dyDescent="0.35">
      <c r="A4257" s="1" t="s">
        <v>9495</v>
      </c>
      <c r="B4257" s="1" t="s">
        <v>9494</v>
      </c>
      <c r="C4257" s="1" t="s">
        <v>2924</v>
      </c>
      <c r="D4257">
        <v>1</v>
      </c>
      <c r="E4257" s="5">
        <v>449000</v>
      </c>
      <c r="F4257" s="5">
        <v>449000</v>
      </c>
    </row>
    <row r="4258" spans="1:6" x14ac:dyDescent="0.35">
      <c r="A4258" s="1" t="s">
        <v>9496</v>
      </c>
      <c r="B4258" s="1" t="s">
        <v>9494</v>
      </c>
      <c r="C4258" s="1" t="s">
        <v>2542</v>
      </c>
      <c r="D4258">
        <v>1</v>
      </c>
      <c r="E4258" s="5">
        <v>399000</v>
      </c>
      <c r="F4258" s="5">
        <v>399000</v>
      </c>
    </row>
    <row r="4259" spans="1:6" x14ac:dyDescent="0.35">
      <c r="A4259" s="1" t="s">
        <v>9497</v>
      </c>
      <c r="B4259" s="1" t="s">
        <v>9498</v>
      </c>
      <c r="C4259" s="1" t="s">
        <v>3064</v>
      </c>
      <c r="D4259">
        <v>2</v>
      </c>
      <c r="E4259" s="5">
        <v>279000</v>
      </c>
      <c r="F4259" s="5">
        <v>558000</v>
      </c>
    </row>
    <row r="4260" spans="1:6" x14ac:dyDescent="0.35">
      <c r="A4260" s="1" t="s">
        <v>9499</v>
      </c>
      <c r="B4260" s="1" t="s">
        <v>9500</v>
      </c>
      <c r="C4260" s="1" t="s">
        <v>3701</v>
      </c>
      <c r="D4260">
        <v>1</v>
      </c>
      <c r="E4260" s="5">
        <v>399000</v>
      </c>
      <c r="F4260" s="5">
        <v>399000</v>
      </c>
    </row>
    <row r="4261" spans="1:6" x14ac:dyDescent="0.35">
      <c r="A4261" s="1" t="s">
        <v>9501</v>
      </c>
      <c r="B4261" s="1" t="s">
        <v>9502</v>
      </c>
      <c r="C4261" s="1" t="s">
        <v>2866</v>
      </c>
      <c r="D4261">
        <v>1</v>
      </c>
      <c r="E4261" s="5">
        <v>199000</v>
      </c>
      <c r="F4261" s="5">
        <v>199000</v>
      </c>
    </row>
    <row r="4262" spans="1:6" x14ac:dyDescent="0.35">
      <c r="A4262" s="1" t="s">
        <v>9503</v>
      </c>
      <c r="B4262" s="1" t="s">
        <v>9502</v>
      </c>
      <c r="C4262" s="1" t="s">
        <v>2806</v>
      </c>
      <c r="D4262">
        <v>1</v>
      </c>
      <c r="E4262" s="5">
        <v>129000</v>
      </c>
      <c r="F4262" s="5">
        <v>129000</v>
      </c>
    </row>
    <row r="4263" spans="1:6" x14ac:dyDescent="0.35">
      <c r="A4263" s="1" t="s">
        <v>9504</v>
      </c>
      <c r="B4263" s="1" t="s">
        <v>9505</v>
      </c>
      <c r="C4263" s="1" t="s">
        <v>2652</v>
      </c>
      <c r="D4263">
        <v>1</v>
      </c>
      <c r="E4263" s="5">
        <v>229000</v>
      </c>
      <c r="F4263" s="5">
        <v>229000</v>
      </c>
    </row>
    <row r="4264" spans="1:6" x14ac:dyDescent="0.35">
      <c r="A4264" s="1" t="s">
        <v>9506</v>
      </c>
      <c r="B4264" s="1" t="s">
        <v>9507</v>
      </c>
      <c r="C4264" s="1" t="s">
        <v>2883</v>
      </c>
      <c r="D4264">
        <v>1</v>
      </c>
      <c r="E4264" s="5">
        <v>69000</v>
      </c>
      <c r="F4264" s="5">
        <v>69000</v>
      </c>
    </row>
    <row r="4265" spans="1:6" x14ac:dyDescent="0.35">
      <c r="A4265" s="1" t="s">
        <v>9508</v>
      </c>
      <c r="B4265" s="1" t="s">
        <v>9507</v>
      </c>
      <c r="C4265" s="1" t="s">
        <v>2539</v>
      </c>
      <c r="D4265">
        <v>1</v>
      </c>
      <c r="E4265" s="5">
        <v>249000</v>
      </c>
      <c r="F4265" s="5">
        <v>249000</v>
      </c>
    </row>
    <row r="4266" spans="1:6" x14ac:dyDescent="0.35">
      <c r="A4266" s="1" t="s">
        <v>9509</v>
      </c>
      <c r="B4266" s="1" t="s">
        <v>9510</v>
      </c>
      <c r="C4266" s="1" t="s">
        <v>2652</v>
      </c>
      <c r="D4266">
        <v>1</v>
      </c>
      <c r="E4266" s="5">
        <v>229000</v>
      </c>
      <c r="F4266" s="5">
        <v>229000</v>
      </c>
    </row>
    <row r="4267" spans="1:6" x14ac:dyDescent="0.35">
      <c r="A4267" s="1" t="s">
        <v>9511</v>
      </c>
      <c r="B4267" s="1" t="s">
        <v>9510</v>
      </c>
      <c r="C4267" s="1" t="s">
        <v>3575</v>
      </c>
      <c r="D4267">
        <v>1</v>
      </c>
      <c r="E4267" s="5">
        <v>119000</v>
      </c>
      <c r="F4267" s="5">
        <v>119000</v>
      </c>
    </row>
    <row r="4268" spans="1:6" x14ac:dyDescent="0.35">
      <c r="A4268" s="1" t="s">
        <v>9512</v>
      </c>
      <c r="B4268" s="1" t="s">
        <v>9513</v>
      </c>
      <c r="C4268" s="1" t="s">
        <v>2513</v>
      </c>
      <c r="D4268">
        <v>3</v>
      </c>
      <c r="E4268" s="5">
        <v>329000</v>
      </c>
      <c r="F4268" s="5">
        <v>987000</v>
      </c>
    </row>
    <row r="4269" spans="1:6" x14ac:dyDescent="0.35">
      <c r="A4269" s="1" t="s">
        <v>9514</v>
      </c>
      <c r="B4269" s="1" t="s">
        <v>9513</v>
      </c>
      <c r="C4269" s="1" t="s">
        <v>4679</v>
      </c>
      <c r="D4269">
        <v>1</v>
      </c>
      <c r="E4269" s="5">
        <v>279000</v>
      </c>
      <c r="F4269" s="5">
        <v>279000</v>
      </c>
    </row>
    <row r="4270" spans="1:6" x14ac:dyDescent="0.35">
      <c r="A4270" s="1" t="s">
        <v>9515</v>
      </c>
      <c r="B4270" s="1" t="s">
        <v>9516</v>
      </c>
      <c r="C4270" s="1" t="s">
        <v>2869</v>
      </c>
      <c r="D4270">
        <v>1</v>
      </c>
      <c r="E4270" s="5">
        <v>499000</v>
      </c>
      <c r="F4270" s="5">
        <v>499000</v>
      </c>
    </row>
    <row r="4271" spans="1:6" x14ac:dyDescent="0.35">
      <c r="A4271" s="1" t="s">
        <v>9517</v>
      </c>
      <c r="B4271" s="1" t="s">
        <v>9518</v>
      </c>
      <c r="C4271" s="1" t="s">
        <v>3536</v>
      </c>
      <c r="D4271">
        <v>2</v>
      </c>
      <c r="E4271" s="5">
        <v>119000</v>
      </c>
      <c r="F4271" s="5">
        <v>238000</v>
      </c>
    </row>
    <row r="4272" spans="1:6" x14ac:dyDescent="0.35">
      <c r="A4272" s="1" t="s">
        <v>9519</v>
      </c>
      <c r="B4272" s="1" t="s">
        <v>9520</v>
      </c>
      <c r="C4272" s="1" t="s">
        <v>2731</v>
      </c>
      <c r="D4272">
        <v>2</v>
      </c>
      <c r="E4272" s="5">
        <v>149000</v>
      </c>
      <c r="F4272" s="5">
        <v>298000</v>
      </c>
    </row>
    <row r="4273" spans="1:6" x14ac:dyDescent="0.35">
      <c r="A4273" s="1" t="s">
        <v>9521</v>
      </c>
      <c r="B4273" s="1" t="s">
        <v>9522</v>
      </c>
      <c r="C4273" s="1" t="s">
        <v>2570</v>
      </c>
      <c r="D4273">
        <v>1</v>
      </c>
      <c r="E4273" s="5">
        <v>279000</v>
      </c>
      <c r="F4273" s="5">
        <v>279000</v>
      </c>
    </row>
    <row r="4274" spans="1:6" x14ac:dyDescent="0.35">
      <c r="A4274" s="1" t="s">
        <v>9523</v>
      </c>
      <c r="B4274" s="1" t="s">
        <v>9522</v>
      </c>
      <c r="C4274" s="1" t="s">
        <v>2801</v>
      </c>
      <c r="D4274">
        <v>1</v>
      </c>
      <c r="E4274" s="5">
        <v>399000</v>
      </c>
      <c r="F4274" s="5">
        <v>399000</v>
      </c>
    </row>
    <row r="4275" spans="1:6" x14ac:dyDescent="0.35">
      <c r="A4275" s="1" t="s">
        <v>9524</v>
      </c>
      <c r="B4275" s="1" t="s">
        <v>9525</v>
      </c>
      <c r="C4275" s="1" t="s">
        <v>3245</v>
      </c>
      <c r="D4275">
        <v>2</v>
      </c>
      <c r="E4275" s="5">
        <v>499000</v>
      </c>
      <c r="F4275" s="5">
        <v>998000</v>
      </c>
    </row>
    <row r="4276" spans="1:6" x14ac:dyDescent="0.35">
      <c r="A4276" s="1" t="s">
        <v>9526</v>
      </c>
      <c r="B4276" s="1" t="s">
        <v>9525</v>
      </c>
      <c r="C4276" s="1" t="s">
        <v>2565</v>
      </c>
      <c r="D4276">
        <v>1</v>
      </c>
      <c r="E4276" s="5">
        <v>69000</v>
      </c>
      <c r="F4276" s="5">
        <v>69000</v>
      </c>
    </row>
    <row r="4277" spans="1:6" x14ac:dyDescent="0.35">
      <c r="A4277" s="1" t="s">
        <v>9527</v>
      </c>
      <c r="B4277" s="1" t="s">
        <v>9528</v>
      </c>
      <c r="C4277" s="1" t="s">
        <v>3346</v>
      </c>
      <c r="D4277">
        <v>1</v>
      </c>
      <c r="E4277" s="5">
        <v>399000</v>
      </c>
      <c r="F4277" s="5">
        <v>399000</v>
      </c>
    </row>
    <row r="4278" spans="1:6" x14ac:dyDescent="0.35">
      <c r="A4278" s="1" t="s">
        <v>9529</v>
      </c>
      <c r="B4278" s="1" t="s">
        <v>9528</v>
      </c>
      <c r="C4278" s="1" t="s">
        <v>3676</v>
      </c>
      <c r="D4278">
        <v>2</v>
      </c>
      <c r="E4278" s="5">
        <v>449000</v>
      </c>
      <c r="F4278" s="5">
        <v>898000</v>
      </c>
    </row>
    <row r="4279" spans="1:6" x14ac:dyDescent="0.35">
      <c r="A4279" s="1" t="s">
        <v>9530</v>
      </c>
      <c r="B4279" s="1" t="s">
        <v>9531</v>
      </c>
      <c r="C4279" s="1" t="s">
        <v>2777</v>
      </c>
      <c r="D4279">
        <v>1</v>
      </c>
      <c r="E4279" s="5">
        <v>499000</v>
      </c>
      <c r="F4279" s="5">
        <v>499000</v>
      </c>
    </row>
    <row r="4280" spans="1:6" x14ac:dyDescent="0.35">
      <c r="A4280" s="1" t="s">
        <v>9532</v>
      </c>
      <c r="B4280" s="1" t="s">
        <v>9531</v>
      </c>
      <c r="C4280" s="1" t="s">
        <v>2570</v>
      </c>
      <c r="D4280">
        <v>2</v>
      </c>
      <c r="E4280" s="5">
        <v>279000</v>
      </c>
      <c r="F4280" s="5">
        <v>558000</v>
      </c>
    </row>
    <row r="4281" spans="1:6" x14ac:dyDescent="0.35">
      <c r="A4281" s="1" t="s">
        <v>9533</v>
      </c>
      <c r="B4281" s="1" t="s">
        <v>9534</v>
      </c>
      <c r="C4281" s="1" t="s">
        <v>2980</v>
      </c>
      <c r="D4281">
        <v>1</v>
      </c>
      <c r="E4281" s="5">
        <v>279000</v>
      </c>
      <c r="F4281" s="5">
        <v>279000</v>
      </c>
    </row>
    <row r="4282" spans="1:6" x14ac:dyDescent="0.35">
      <c r="A4282" s="1" t="s">
        <v>9535</v>
      </c>
      <c r="B4282" s="1" t="s">
        <v>9536</v>
      </c>
      <c r="C4282" s="1" t="s">
        <v>2649</v>
      </c>
      <c r="D4282">
        <v>1</v>
      </c>
      <c r="E4282" s="5">
        <v>129000</v>
      </c>
      <c r="F4282" s="5">
        <v>129000</v>
      </c>
    </row>
    <row r="4283" spans="1:6" x14ac:dyDescent="0.35">
      <c r="A4283" s="1" t="s">
        <v>9537</v>
      </c>
      <c r="B4283" s="1" t="s">
        <v>9536</v>
      </c>
      <c r="C4283" s="1" t="s">
        <v>2953</v>
      </c>
      <c r="D4283">
        <v>1</v>
      </c>
      <c r="E4283" s="5">
        <v>399000</v>
      </c>
      <c r="F4283" s="5">
        <v>399000</v>
      </c>
    </row>
    <row r="4284" spans="1:6" x14ac:dyDescent="0.35">
      <c r="A4284" s="1" t="s">
        <v>9538</v>
      </c>
      <c r="B4284" s="1" t="s">
        <v>9539</v>
      </c>
      <c r="C4284" s="1" t="s">
        <v>2649</v>
      </c>
      <c r="D4284">
        <v>1</v>
      </c>
      <c r="E4284" s="5">
        <v>129000</v>
      </c>
      <c r="F4284" s="5">
        <v>129000</v>
      </c>
    </row>
    <row r="4285" spans="1:6" x14ac:dyDescent="0.35">
      <c r="A4285" s="1" t="s">
        <v>9540</v>
      </c>
      <c r="B4285" s="1" t="s">
        <v>9539</v>
      </c>
      <c r="C4285" s="1" t="s">
        <v>2898</v>
      </c>
      <c r="D4285">
        <v>1</v>
      </c>
      <c r="E4285" s="5">
        <v>49000</v>
      </c>
      <c r="F4285" s="5">
        <v>49000</v>
      </c>
    </row>
    <row r="4286" spans="1:6" x14ac:dyDescent="0.35">
      <c r="A4286" s="1" t="s">
        <v>9541</v>
      </c>
      <c r="B4286" s="1" t="s">
        <v>9542</v>
      </c>
      <c r="C4286" s="1" t="s">
        <v>3522</v>
      </c>
      <c r="D4286">
        <v>3</v>
      </c>
      <c r="E4286" s="5">
        <v>249000</v>
      </c>
      <c r="F4286" s="5">
        <v>747000</v>
      </c>
    </row>
    <row r="4287" spans="1:6" x14ac:dyDescent="0.35">
      <c r="A4287" s="1" t="s">
        <v>9543</v>
      </c>
      <c r="B4287" s="1" t="s">
        <v>9542</v>
      </c>
      <c r="C4287" s="1" t="s">
        <v>4306</v>
      </c>
      <c r="D4287">
        <v>1</v>
      </c>
      <c r="E4287" s="5">
        <v>399000</v>
      </c>
      <c r="F4287" s="5">
        <v>399000</v>
      </c>
    </row>
    <row r="4288" spans="1:6" x14ac:dyDescent="0.35">
      <c r="A4288" s="1" t="s">
        <v>9544</v>
      </c>
      <c r="B4288" s="1" t="s">
        <v>9545</v>
      </c>
      <c r="C4288" s="1" t="s">
        <v>2709</v>
      </c>
      <c r="D4288">
        <v>2</v>
      </c>
      <c r="E4288" s="5">
        <v>79000</v>
      </c>
      <c r="F4288" s="5">
        <v>158000</v>
      </c>
    </row>
    <row r="4289" spans="1:6" x14ac:dyDescent="0.35">
      <c r="A4289" s="1" t="s">
        <v>9546</v>
      </c>
      <c r="B4289" s="1" t="s">
        <v>9547</v>
      </c>
      <c r="C4289" s="1" t="s">
        <v>4679</v>
      </c>
      <c r="D4289">
        <v>1</v>
      </c>
      <c r="E4289" s="5">
        <v>279000</v>
      </c>
      <c r="F4289" s="5">
        <v>279000</v>
      </c>
    </row>
    <row r="4290" spans="1:6" x14ac:dyDescent="0.35">
      <c r="A4290" s="1" t="s">
        <v>9548</v>
      </c>
      <c r="B4290" s="1" t="s">
        <v>9549</v>
      </c>
      <c r="C4290" s="1" t="s">
        <v>2826</v>
      </c>
      <c r="D4290">
        <v>1</v>
      </c>
      <c r="E4290" s="5">
        <v>99000</v>
      </c>
      <c r="F4290" s="5">
        <v>99000</v>
      </c>
    </row>
    <row r="4291" spans="1:6" x14ac:dyDescent="0.35">
      <c r="A4291" s="1" t="s">
        <v>9550</v>
      </c>
      <c r="B4291" s="1" t="s">
        <v>9549</v>
      </c>
      <c r="C4291" s="1" t="s">
        <v>2466</v>
      </c>
      <c r="D4291">
        <v>1</v>
      </c>
      <c r="E4291" s="5">
        <v>89000</v>
      </c>
      <c r="F4291" s="5">
        <v>89000</v>
      </c>
    </row>
    <row r="4292" spans="1:6" x14ac:dyDescent="0.35">
      <c r="A4292" s="1" t="s">
        <v>9551</v>
      </c>
      <c r="B4292" s="1" t="s">
        <v>9549</v>
      </c>
      <c r="C4292" s="1" t="s">
        <v>3132</v>
      </c>
      <c r="D4292">
        <v>1</v>
      </c>
      <c r="E4292" s="5">
        <v>229000</v>
      </c>
      <c r="F4292" s="5">
        <v>229000</v>
      </c>
    </row>
    <row r="4293" spans="1:6" x14ac:dyDescent="0.35">
      <c r="A4293" s="1" t="s">
        <v>9552</v>
      </c>
      <c r="B4293" s="1" t="s">
        <v>9553</v>
      </c>
      <c r="C4293" s="1" t="s">
        <v>3109</v>
      </c>
      <c r="D4293">
        <v>1</v>
      </c>
      <c r="E4293" s="5">
        <v>599000</v>
      </c>
      <c r="F4293" s="5">
        <v>599000</v>
      </c>
    </row>
    <row r="4294" spans="1:6" x14ac:dyDescent="0.35">
      <c r="A4294" s="1" t="s">
        <v>9554</v>
      </c>
      <c r="B4294" s="1" t="s">
        <v>9555</v>
      </c>
      <c r="C4294" s="1" t="s">
        <v>2662</v>
      </c>
      <c r="D4294">
        <v>2</v>
      </c>
      <c r="E4294" s="5">
        <v>149000</v>
      </c>
      <c r="F4294" s="5">
        <v>298000</v>
      </c>
    </row>
    <row r="4295" spans="1:6" x14ac:dyDescent="0.35">
      <c r="A4295" s="1" t="s">
        <v>9556</v>
      </c>
      <c r="B4295" s="1" t="s">
        <v>9557</v>
      </c>
      <c r="C4295" s="1" t="s">
        <v>2773</v>
      </c>
      <c r="D4295">
        <v>1</v>
      </c>
      <c r="E4295" s="5">
        <v>49000</v>
      </c>
      <c r="F4295" s="5">
        <v>49000</v>
      </c>
    </row>
    <row r="4296" spans="1:6" x14ac:dyDescent="0.35">
      <c r="A4296" s="1" t="s">
        <v>9558</v>
      </c>
      <c r="B4296" s="1" t="s">
        <v>9557</v>
      </c>
      <c r="C4296" s="1" t="s">
        <v>3883</v>
      </c>
      <c r="D4296">
        <v>1</v>
      </c>
      <c r="E4296" s="5">
        <v>49000</v>
      </c>
      <c r="F4296" s="5">
        <v>49000</v>
      </c>
    </row>
    <row r="4297" spans="1:6" x14ac:dyDescent="0.35">
      <c r="A4297" s="1" t="s">
        <v>9559</v>
      </c>
      <c r="B4297" s="1" t="s">
        <v>9557</v>
      </c>
      <c r="C4297" s="1" t="s">
        <v>2685</v>
      </c>
      <c r="D4297">
        <v>1</v>
      </c>
      <c r="E4297" s="5">
        <v>199000</v>
      </c>
      <c r="F4297" s="5">
        <v>199000</v>
      </c>
    </row>
    <row r="4298" spans="1:6" x14ac:dyDescent="0.35">
      <c r="A4298" s="1" t="s">
        <v>9560</v>
      </c>
      <c r="B4298" s="1" t="s">
        <v>9561</v>
      </c>
      <c r="C4298" s="1" t="s">
        <v>2441</v>
      </c>
      <c r="D4298">
        <v>1</v>
      </c>
      <c r="E4298" s="5">
        <v>599000</v>
      </c>
      <c r="F4298" s="5">
        <v>599000</v>
      </c>
    </row>
    <row r="4299" spans="1:6" x14ac:dyDescent="0.35">
      <c r="A4299" s="1" t="s">
        <v>9562</v>
      </c>
      <c r="B4299" s="1" t="s">
        <v>9561</v>
      </c>
      <c r="C4299" s="1" t="s">
        <v>3568</v>
      </c>
      <c r="D4299">
        <v>2</v>
      </c>
      <c r="E4299" s="5">
        <v>79000</v>
      </c>
      <c r="F4299" s="5">
        <v>158000</v>
      </c>
    </row>
    <row r="4300" spans="1:6" x14ac:dyDescent="0.35">
      <c r="A4300" s="1" t="s">
        <v>9563</v>
      </c>
      <c r="B4300" s="1" t="s">
        <v>9564</v>
      </c>
      <c r="C4300" s="1" t="s">
        <v>3375</v>
      </c>
      <c r="D4300">
        <v>2</v>
      </c>
      <c r="E4300" s="5">
        <v>149000</v>
      </c>
      <c r="F4300" s="5">
        <v>298000</v>
      </c>
    </row>
    <row r="4301" spans="1:6" x14ac:dyDescent="0.35">
      <c r="A4301" s="1" t="s">
        <v>9565</v>
      </c>
      <c r="B4301" s="1" t="s">
        <v>9564</v>
      </c>
      <c r="C4301" s="1" t="s">
        <v>3168</v>
      </c>
      <c r="D4301">
        <v>1</v>
      </c>
      <c r="E4301" s="5">
        <v>449000</v>
      </c>
      <c r="F4301" s="5">
        <v>449000</v>
      </c>
    </row>
    <row r="4302" spans="1:6" x14ac:dyDescent="0.35">
      <c r="A4302" s="1" t="s">
        <v>9566</v>
      </c>
      <c r="B4302" s="1" t="s">
        <v>9564</v>
      </c>
      <c r="C4302" s="1" t="s">
        <v>2858</v>
      </c>
      <c r="D4302">
        <v>1</v>
      </c>
      <c r="E4302" s="5">
        <v>79000</v>
      </c>
      <c r="F4302" s="5">
        <v>79000</v>
      </c>
    </row>
    <row r="4303" spans="1:6" x14ac:dyDescent="0.35">
      <c r="A4303" s="1" t="s">
        <v>9567</v>
      </c>
      <c r="B4303" s="1" t="s">
        <v>9568</v>
      </c>
      <c r="C4303" s="1" t="s">
        <v>2986</v>
      </c>
      <c r="D4303">
        <v>1</v>
      </c>
      <c r="E4303" s="5">
        <v>549000</v>
      </c>
      <c r="F4303" s="5">
        <v>549000</v>
      </c>
    </row>
    <row r="4304" spans="1:6" x14ac:dyDescent="0.35">
      <c r="A4304" s="1" t="s">
        <v>9569</v>
      </c>
      <c r="B4304" s="1" t="s">
        <v>9570</v>
      </c>
      <c r="C4304" s="1" t="s">
        <v>2439</v>
      </c>
      <c r="D4304">
        <v>1</v>
      </c>
      <c r="E4304" s="5">
        <v>599000</v>
      </c>
      <c r="F4304" s="5">
        <v>599000</v>
      </c>
    </row>
    <row r="4305" spans="1:6" x14ac:dyDescent="0.35">
      <c r="A4305" s="1" t="s">
        <v>9571</v>
      </c>
      <c r="B4305" s="1" t="s">
        <v>9572</v>
      </c>
      <c r="C4305" s="1" t="s">
        <v>3196</v>
      </c>
      <c r="D4305">
        <v>3</v>
      </c>
      <c r="E4305" s="5">
        <v>149000</v>
      </c>
      <c r="F4305" s="5">
        <v>447000</v>
      </c>
    </row>
    <row r="4306" spans="1:6" x14ac:dyDescent="0.35">
      <c r="A4306" s="1" t="s">
        <v>9573</v>
      </c>
      <c r="B4306" s="1" t="s">
        <v>9572</v>
      </c>
      <c r="C4306" s="1" t="s">
        <v>2551</v>
      </c>
      <c r="D4306">
        <v>1</v>
      </c>
      <c r="E4306" s="5">
        <v>179000</v>
      </c>
      <c r="F4306" s="5">
        <v>179000</v>
      </c>
    </row>
    <row r="4307" spans="1:6" x14ac:dyDescent="0.35">
      <c r="A4307" s="1" t="s">
        <v>9574</v>
      </c>
      <c r="B4307" s="1" t="s">
        <v>9575</v>
      </c>
      <c r="C4307" s="1" t="s">
        <v>3241</v>
      </c>
      <c r="D4307">
        <v>1</v>
      </c>
      <c r="E4307" s="5">
        <v>549000</v>
      </c>
      <c r="F4307" s="5">
        <v>549000</v>
      </c>
    </row>
    <row r="4308" spans="1:6" x14ac:dyDescent="0.35">
      <c r="A4308" s="1" t="s">
        <v>9576</v>
      </c>
      <c r="B4308" s="1" t="s">
        <v>9575</v>
      </c>
      <c r="C4308" s="1" t="s">
        <v>2555</v>
      </c>
      <c r="D4308">
        <v>1</v>
      </c>
      <c r="E4308" s="5">
        <v>349000</v>
      </c>
      <c r="F4308" s="5">
        <v>349000</v>
      </c>
    </row>
    <row r="4309" spans="1:6" x14ac:dyDescent="0.35">
      <c r="A4309" s="1" t="s">
        <v>9577</v>
      </c>
      <c r="B4309" s="1" t="s">
        <v>9578</v>
      </c>
      <c r="C4309" s="1" t="s">
        <v>3087</v>
      </c>
      <c r="D4309">
        <v>1</v>
      </c>
      <c r="E4309" s="5">
        <v>199000</v>
      </c>
      <c r="F4309" s="5">
        <v>199000</v>
      </c>
    </row>
    <row r="4310" spans="1:6" x14ac:dyDescent="0.35">
      <c r="A4310" s="1" t="s">
        <v>9579</v>
      </c>
      <c r="B4310" s="1" t="s">
        <v>9578</v>
      </c>
      <c r="C4310" s="1" t="s">
        <v>2468</v>
      </c>
      <c r="D4310">
        <v>1</v>
      </c>
      <c r="E4310" s="5">
        <v>79000</v>
      </c>
      <c r="F4310" s="5">
        <v>79000</v>
      </c>
    </row>
    <row r="4311" spans="1:6" x14ac:dyDescent="0.35">
      <c r="A4311" s="1" t="s">
        <v>9580</v>
      </c>
      <c r="B4311" s="1" t="s">
        <v>9581</v>
      </c>
      <c r="C4311" s="1" t="s">
        <v>3058</v>
      </c>
      <c r="D4311">
        <v>1</v>
      </c>
      <c r="E4311" s="5">
        <v>229000</v>
      </c>
      <c r="F4311" s="5">
        <v>229000</v>
      </c>
    </row>
    <row r="4312" spans="1:6" x14ac:dyDescent="0.35">
      <c r="A4312" s="1" t="s">
        <v>9582</v>
      </c>
      <c r="B4312" s="1" t="s">
        <v>9581</v>
      </c>
      <c r="C4312" s="1" t="s">
        <v>3903</v>
      </c>
      <c r="D4312">
        <v>1</v>
      </c>
      <c r="E4312" s="5">
        <v>229000</v>
      </c>
      <c r="F4312" s="5">
        <v>229000</v>
      </c>
    </row>
    <row r="4313" spans="1:6" x14ac:dyDescent="0.35">
      <c r="A4313" s="1" t="s">
        <v>9583</v>
      </c>
      <c r="B4313" s="1" t="s">
        <v>9584</v>
      </c>
      <c r="C4313" s="1" t="s">
        <v>2940</v>
      </c>
      <c r="D4313">
        <v>1</v>
      </c>
      <c r="E4313" s="5">
        <v>149000</v>
      </c>
      <c r="F4313" s="5">
        <v>149000</v>
      </c>
    </row>
    <row r="4314" spans="1:6" x14ac:dyDescent="0.35">
      <c r="A4314" s="1" t="s">
        <v>9585</v>
      </c>
      <c r="B4314" s="1" t="s">
        <v>9586</v>
      </c>
      <c r="C4314" s="1" t="s">
        <v>2798</v>
      </c>
      <c r="D4314">
        <v>1</v>
      </c>
      <c r="E4314" s="5">
        <v>59000</v>
      </c>
      <c r="F4314" s="5">
        <v>59000</v>
      </c>
    </row>
    <row r="4315" spans="1:6" x14ac:dyDescent="0.35">
      <c r="A4315" s="1" t="s">
        <v>9587</v>
      </c>
      <c r="B4315" s="1" t="s">
        <v>9586</v>
      </c>
      <c r="C4315" s="1" t="s">
        <v>2826</v>
      </c>
      <c r="D4315">
        <v>1</v>
      </c>
      <c r="E4315" s="5">
        <v>99000</v>
      </c>
      <c r="F4315" s="5">
        <v>99000</v>
      </c>
    </row>
    <row r="4316" spans="1:6" x14ac:dyDescent="0.35">
      <c r="A4316" s="1" t="s">
        <v>9588</v>
      </c>
      <c r="B4316" s="1" t="s">
        <v>9589</v>
      </c>
      <c r="C4316" s="1" t="s">
        <v>3280</v>
      </c>
      <c r="D4316">
        <v>1</v>
      </c>
      <c r="E4316" s="5">
        <v>199000</v>
      </c>
      <c r="F4316" s="5">
        <v>199000</v>
      </c>
    </row>
    <row r="4317" spans="1:6" x14ac:dyDescent="0.35">
      <c r="A4317" s="1" t="s">
        <v>9590</v>
      </c>
      <c r="B4317" s="1" t="s">
        <v>9589</v>
      </c>
      <c r="C4317" s="1" t="s">
        <v>2516</v>
      </c>
      <c r="D4317">
        <v>1</v>
      </c>
      <c r="E4317" s="5">
        <v>229000</v>
      </c>
      <c r="F4317" s="5">
        <v>229000</v>
      </c>
    </row>
    <row r="4318" spans="1:6" x14ac:dyDescent="0.35">
      <c r="A4318" s="1" t="s">
        <v>9591</v>
      </c>
      <c r="B4318" s="1" t="s">
        <v>9592</v>
      </c>
      <c r="C4318" s="1" t="s">
        <v>3125</v>
      </c>
      <c r="D4318">
        <v>2</v>
      </c>
      <c r="E4318" s="5">
        <v>89000</v>
      </c>
      <c r="F4318" s="5">
        <v>178000</v>
      </c>
    </row>
    <row r="4319" spans="1:6" x14ac:dyDescent="0.35">
      <c r="A4319" s="1" t="s">
        <v>9593</v>
      </c>
      <c r="B4319" s="1" t="s">
        <v>9594</v>
      </c>
      <c r="C4319" s="1" t="s">
        <v>3049</v>
      </c>
      <c r="D4319">
        <v>1</v>
      </c>
      <c r="E4319" s="5">
        <v>129000</v>
      </c>
      <c r="F4319" s="5">
        <v>129000</v>
      </c>
    </row>
    <row r="4320" spans="1:6" x14ac:dyDescent="0.35">
      <c r="A4320" s="1" t="s">
        <v>9595</v>
      </c>
      <c r="B4320" s="1" t="s">
        <v>9594</v>
      </c>
      <c r="C4320" s="1" t="s">
        <v>2461</v>
      </c>
      <c r="D4320">
        <v>1</v>
      </c>
      <c r="E4320" s="5">
        <v>89000</v>
      </c>
      <c r="F4320" s="5">
        <v>89000</v>
      </c>
    </row>
    <row r="4321" spans="1:6" x14ac:dyDescent="0.35">
      <c r="A4321" s="1" t="s">
        <v>9596</v>
      </c>
      <c r="B4321" s="1" t="s">
        <v>9597</v>
      </c>
      <c r="C4321" s="1" t="s">
        <v>2582</v>
      </c>
      <c r="D4321">
        <v>1</v>
      </c>
      <c r="E4321" s="5">
        <v>59000</v>
      </c>
      <c r="F4321" s="5">
        <v>59000</v>
      </c>
    </row>
    <row r="4322" spans="1:6" x14ac:dyDescent="0.35">
      <c r="A4322" s="1" t="s">
        <v>9598</v>
      </c>
      <c r="B4322" s="1" t="s">
        <v>9597</v>
      </c>
      <c r="C4322" s="1" t="s">
        <v>2636</v>
      </c>
      <c r="D4322">
        <v>2</v>
      </c>
      <c r="E4322" s="5">
        <v>229000</v>
      </c>
      <c r="F4322" s="5">
        <v>458000</v>
      </c>
    </row>
    <row r="4323" spans="1:6" x14ac:dyDescent="0.35">
      <c r="A4323" s="1" t="s">
        <v>9599</v>
      </c>
      <c r="B4323" s="1" t="s">
        <v>9600</v>
      </c>
      <c r="C4323" s="1" t="s">
        <v>2585</v>
      </c>
      <c r="D4323">
        <v>1</v>
      </c>
      <c r="E4323" s="5">
        <v>499000</v>
      </c>
      <c r="F4323" s="5">
        <v>499000</v>
      </c>
    </row>
    <row r="4324" spans="1:6" x14ac:dyDescent="0.35">
      <c r="A4324" s="1" t="s">
        <v>9601</v>
      </c>
      <c r="B4324" s="1" t="s">
        <v>9600</v>
      </c>
      <c r="C4324" s="1" t="s">
        <v>2473</v>
      </c>
      <c r="D4324">
        <v>1</v>
      </c>
      <c r="E4324" s="5">
        <v>499000</v>
      </c>
      <c r="F4324" s="5">
        <v>499000</v>
      </c>
    </row>
    <row r="4325" spans="1:6" x14ac:dyDescent="0.35">
      <c r="A4325" s="1" t="s">
        <v>9602</v>
      </c>
      <c r="B4325" s="1" t="s">
        <v>9600</v>
      </c>
      <c r="C4325" s="1" t="s">
        <v>3223</v>
      </c>
      <c r="D4325">
        <v>3</v>
      </c>
      <c r="E4325" s="5">
        <v>69000</v>
      </c>
      <c r="F4325" s="5">
        <v>207000</v>
      </c>
    </row>
    <row r="4326" spans="1:6" x14ac:dyDescent="0.35">
      <c r="A4326" s="1" t="s">
        <v>9603</v>
      </c>
      <c r="B4326" s="1" t="s">
        <v>9604</v>
      </c>
      <c r="C4326" s="1" t="s">
        <v>2596</v>
      </c>
      <c r="D4326">
        <v>1</v>
      </c>
      <c r="E4326" s="5">
        <v>89000</v>
      </c>
      <c r="F4326" s="5">
        <v>89000</v>
      </c>
    </row>
    <row r="4327" spans="1:6" x14ac:dyDescent="0.35">
      <c r="A4327" s="1" t="s">
        <v>9605</v>
      </c>
      <c r="B4327" s="1" t="s">
        <v>9604</v>
      </c>
      <c r="C4327" s="1" t="s">
        <v>2392</v>
      </c>
      <c r="D4327">
        <v>1</v>
      </c>
      <c r="E4327" s="5">
        <v>329000</v>
      </c>
      <c r="F4327" s="5">
        <v>329000</v>
      </c>
    </row>
    <row r="4328" spans="1:6" x14ac:dyDescent="0.35">
      <c r="A4328" s="1" t="s">
        <v>9606</v>
      </c>
      <c r="B4328" s="1" t="s">
        <v>9607</v>
      </c>
      <c r="C4328" s="1" t="s">
        <v>2942</v>
      </c>
      <c r="D4328">
        <v>1</v>
      </c>
      <c r="E4328" s="5">
        <v>149000</v>
      </c>
      <c r="F4328" s="5">
        <v>149000</v>
      </c>
    </row>
    <row r="4329" spans="1:6" x14ac:dyDescent="0.35">
      <c r="A4329" s="1" t="s">
        <v>9608</v>
      </c>
      <c r="B4329" s="1" t="s">
        <v>9609</v>
      </c>
      <c r="C4329" s="1" t="s">
        <v>2487</v>
      </c>
      <c r="D4329">
        <v>3</v>
      </c>
      <c r="E4329" s="5">
        <v>89000</v>
      </c>
      <c r="F4329" s="5">
        <v>267000</v>
      </c>
    </row>
    <row r="4330" spans="1:6" x14ac:dyDescent="0.35">
      <c r="A4330" s="1" t="s">
        <v>9610</v>
      </c>
      <c r="B4330" s="1" t="s">
        <v>9609</v>
      </c>
      <c r="C4330" s="1" t="s">
        <v>2649</v>
      </c>
      <c r="D4330">
        <v>1</v>
      </c>
      <c r="E4330" s="5">
        <v>129000</v>
      </c>
      <c r="F4330" s="5">
        <v>129000</v>
      </c>
    </row>
    <row r="4331" spans="1:6" x14ac:dyDescent="0.35">
      <c r="A4331" s="1" t="s">
        <v>9611</v>
      </c>
      <c r="B4331" s="1" t="s">
        <v>9612</v>
      </c>
      <c r="C4331" s="1" t="s">
        <v>3231</v>
      </c>
      <c r="D4331">
        <v>1</v>
      </c>
      <c r="E4331" s="5">
        <v>329000</v>
      </c>
      <c r="F4331" s="5">
        <v>329000</v>
      </c>
    </row>
    <row r="4332" spans="1:6" x14ac:dyDescent="0.35">
      <c r="A4332" s="1" t="s">
        <v>9613</v>
      </c>
      <c r="B4332" s="1" t="s">
        <v>9614</v>
      </c>
      <c r="C4332" s="1" t="s">
        <v>2408</v>
      </c>
      <c r="D4332">
        <v>2</v>
      </c>
      <c r="E4332" s="5">
        <v>349000</v>
      </c>
      <c r="F4332" s="5">
        <v>698000</v>
      </c>
    </row>
    <row r="4333" spans="1:6" x14ac:dyDescent="0.35">
      <c r="A4333" s="1" t="s">
        <v>9615</v>
      </c>
      <c r="B4333" s="1" t="s">
        <v>9616</v>
      </c>
      <c r="C4333" s="1" t="s">
        <v>2983</v>
      </c>
      <c r="D4333">
        <v>1</v>
      </c>
      <c r="E4333" s="5">
        <v>99000</v>
      </c>
      <c r="F4333" s="5">
        <v>99000</v>
      </c>
    </row>
    <row r="4334" spans="1:6" x14ac:dyDescent="0.35">
      <c r="A4334" s="1" t="s">
        <v>9617</v>
      </c>
      <c r="B4334" s="1" t="s">
        <v>9618</v>
      </c>
      <c r="C4334" s="1" t="s">
        <v>2731</v>
      </c>
      <c r="D4334">
        <v>2</v>
      </c>
      <c r="E4334" s="5">
        <v>149000</v>
      </c>
      <c r="F4334" s="5">
        <v>298000</v>
      </c>
    </row>
    <row r="4335" spans="1:6" x14ac:dyDescent="0.35">
      <c r="A4335" s="1" t="s">
        <v>9619</v>
      </c>
      <c r="B4335" s="1" t="s">
        <v>9620</v>
      </c>
      <c r="C4335" s="1" t="s">
        <v>2720</v>
      </c>
      <c r="D4335">
        <v>1</v>
      </c>
      <c r="E4335" s="5">
        <v>199000</v>
      </c>
      <c r="F4335" s="5">
        <v>199000</v>
      </c>
    </row>
    <row r="4336" spans="1:6" x14ac:dyDescent="0.35">
      <c r="A4336" s="1" t="s">
        <v>9621</v>
      </c>
      <c r="B4336" s="1" t="s">
        <v>9620</v>
      </c>
      <c r="C4336" s="1" t="s">
        <v>2692</v>
      </c>
      <c r="D4336">
        <v>1</v>
      </c>
      <c r="E4336" s="5">
        <v>549000</v>
      </c>
      <c r="F4336" s="5">
        <v>549000</v>
      </c>
    </row>
    <row r="4337" spans="1:6" x14ac:dyDescent="0.35">
      <c r="A4337" s="1" t="s">
        <v>9622</v>
      </c>
      <c r="B4337" s="1" t="s">
        <v>9623</v>
      </c>
      <c r="C4337" s="1" t="s">
        <v>2521</v>
      </c>
      <c r="D4337">
        <v>1</v>
      </c>
      <c r="E4337" s="5">
        <v>69000</v>
      </c>
      <c r="F4337" s="5">
        <v>69000</v>
      </c>
    </row>
    <row r="4338" spans="1:6" x14ac:dyDescent="0.35">
      <c r="A4338" s="1" t="s">
        <v>9624</v>
      </c>
      <c r="B4338" s="1" t="s">
        <v>9625</v>
      </c>
      <c r="C4338" s="1" t="s">
        <v>2475</v>
      </c>
      <c r="D4338">
        <v>1</v>
      </c>
      <c r="E4338" s="5">
        <v>249000</v>
      </c>
      <c r="F4338" s="5">
        <v>249000</v>
      </c>
    </row>
    <row r="4339" spans="1:6" x14ac:dyDescent="0.35">
      <c r="A4339" s="1" t="s">
        <v>9626</v>
      </c>
      <c r="B4339" s="1" t="s">
        <v>9625</v>
      </c>
      <c r="C4339" s="1" t="s">
        <v>2836</v>
      </c>
      <c r="D4339">
        <v>3</v>
      </c>
      <c r="E4339" s="5">
        <v>279000</v>
      </c>
      <c r="F4339" s="5">
        <v>837000</v>
      </c>
    </row>
    <row r="4340" spans="1:6" x14ac:dyDescent="0.35">
      <c r="A4340" s="1" t="s">
        <v>9627</v>
      </c>
      <c r="B4340" s="1" t="s">
        <v>9625</v>
      </c>
      <c r="C4340" s="1" t="s">
        <v>2712</v>
      </c>
      <c r="D4340">
        <v>1</v>
      </c>
      <c r="E4340" s="5">
        <v>229000</v>
      </c>
      <c r="F4340" s="5">
        <v>229000</v>
      </c>
    </row>
    <row r="4341" spans="1:6" x14ac:dyDescent="0.35">
      <c r="A4341" s="1" t="s">
        <v>9628</v>
      </c>
      <c r="B4341" s="1" t="s">
        <v>9629</v>
      </c>
      <c r="C4341" s="1" t="s">
        <v>2784</v>
      </c>
      <c r="D4341">
        <v>1</v>
      </c>
      <c r="E4341" s="5">
        <v>149000</v>
      </c>
      <c r="F4341" s="5">
        <v>149000</v>
      </c>
    </row>
    <row r="4342" spans="1:6" x14ac:dyDescent="0.35">
      <c r="A4342" s="1" t="s">
        <v>9630</v>
      </c>
      <c r="B4342" s="1" t="s">
        <v>9631</v>
      </c>
      <c r="C4342" s="1" t="s">
        <v>2421</v>
      </c>
      <c r="D4342">
        <v>1</v>
      </c>
      <c r="E4342" s="5">
        <v>249000</v>
      </c>
      <c r="F4342" s="5">
        <v>249000</v>
      </c>
    </row>
    <row r="4343" spans="1:6" x14ac:dyDescent="0.35">
      <c r="A4343" s="1" t="s">
        <v>9632</v>
      </c>
      <c r="B4343" s="1" t="s">
        <v>9631</v>
      </c>
      <c r="C4343" s="1" t="s">
        <v>3406</v>
      </c>
      <c r="D4343">
        <v>2</v>
      </c>
      <c r="E4343" s="5">
        <v>299000</v>
      </c>
      <c r="F4343" s="5">
        <v>598000</v>
      </c>
    </row>
    <row r="4344" spans="1:6" x14ac:dyDescent="0.35">
      <c r="A4344" s="1" t="s">
        <v>9633</v>
      </c>
      <c r="B4344" s="1" t="s">
        <v>9634</v>
      </c>
      <c r="C4344" s="1" t="s">
        <v>3388</v>
      </c>
      <c r="D4344">
        <v>1</v>
      </c>
      <c r="E4344" s="5">
        <v>399000</v>
      </c>
      <c r="F4344" s="5">
        <v>399000</v>
      </c>
    </row>
    <row r="4345" spans="1:6" x14ac:dyDescent="0.35">
      <c r="A4345" s="1" t="s">
        <v>9635</v>
      </c>
      <c r="B4345" s="1" t="s">
        <v>9634</v>
      </c>
      <c r="C4345" s="1" t="s">
        <v>2448</v>
      </c>
      <c r="D4345">
        <v>1</v>
      </c>
      <c r="E4345" s="5">
        <v>149000</v>
      </c>
      <c r="F4345" s="5">
        <v>149000</v>
      </c>
    </row>
    <row r="4346" spans="1:6" x14ac:dyDescent="0.35">
      <c r="A4346" s="1" t="s">
        <v>9636</v>
      </c>
      <c r="B4346" s="1" t="s">
        <v>9634</v>
      </c>
      <c r="C4346" s="1" t="s">
        <v>3245</v>
      </c>
      <c r="D4346">
        <v>1</v>
      </c>
      <c r="E4346" s="5">
        <v>499000</v>
      </c>
      <c r="F4346" s="5">
        <v>499000</v>
      </c>
    </row>
    <row r="4347" spans="1:6" x14ac:dyDescent="0.35">
      <c r="A4347" s="1" t="s">
        <v>9637</v>
      </c>
      <c r="B4347" s="1" t="s">
        <v>9638</v>
      </c>
      <c r="C4347" s="1" t="s">
        <v>2513</v>
      </c>
      <c r="D4347">
        <v>1</v>
      </c>
      <c r="E4347" s="5">
        <v>329000</v>
      </c>
      <c r="F4347" s="5">
        <v>329000</v>
      </c>
    </row>
    <row r="4348" spans="1:6" x14ac:dyDescent="0.35">
      <c r="A4348" s="1" t="s">
        <v>9639</v>
      </c>
      <c r="B4348" s="1" t="s">
        <v>9640</v>
      </c>
      <c r="C4348" s="1" t="s">
        <v>3136</v>
      </c>
      <c r="D4348">
        <v>1</v>
      </c>
      <c r="E4348" s="5">
        <v>119000</v>
      </c>
      <c r="F4348" s="5">
        <v>119000</v>
      </c>
    </row>
    <row r="4349" spans="1:6" x14ac:dyDescent="0.35">
      <c r="A4349" s="1" t="s">
        <v>9641</v>
      </c>
      <c r="B4349" s="1" t="s">
        <v>9640</v>
      </c>
      <c r="C4349" s="1" t="s">
        <v>2919</v>
      </c>
      <c r="D4349">
        <v>1</v>
      </c>
      <c r="E4349" s="5">
        <v>179000</v>
      </c>
      <c r="F4349" s="5">
        <v>179000</v>
      </c>
    </row>
    <row r="4350" spans="1:6" x14ac:dyDescent="0.35">
      <c r="A4350" s="1" t="s">
        <v>9642</v>
      </c>
      <c r="B4350" s="1" t="s">
        <v>9643</v>
      </c>
      <c r="C4350" s="1" t="s">
        <v>3245</v>
      </c>
      <c r="D4350">
        <v>1</v>
      </c>
      <c r="E4350" s="5">
        <v>499000</v>
      </c>
      <c r="F4350" s="5">
        <v>499000</v>
      </c>
    </row>
    <row r="4351" spans="1:6" x14ac:dyDescent="0.35">
      <c r="A4351" s="1" t="s">
        <v>9644</v>
      </c>
      <c r="B4351" s="1" t="s">
        <v>9645</v>
      </c>
      <c r="C4351" s="1" t="s">
        <v>2642</v>
      </c>
      <c r="D4351">
        <v>1</v>
      </c>
      <c r="E4351" s="5">
        <v>329000</v>
      </c>
      <c r="F4351" s="5">
        <v>329000</v>
      </c>
    </row>
    <row r="4352" spans="1:6" x14ac:dyDescent="0.35">
      <c r="A4352" s="1" t="s">
        <v>9646</v>
      </c>
      <c r="B4352" s="1" t="s">
        <v>9647</v>
      </c>
      <c r="C4352" s="1" t="s">
        <v>2699</v>
      </c>
      <c r="D4352">
        <v>2</v>
      </c>
      <c r="E4352" s="5">
        <v>599000</v>
      </c>
      <c r="F4352" s="5">
        <v>1198000</v>
      </c>
    </row>
    <row r="4353" spans="1:6" x14ac:dyDescent="0.35">
      <c r="A4353" s="1" t="s">
        <v>9648</v>
      </c>
      <c r="B4353" s="1" t="s">
        <v>9649</v>
      </c>
      <c r="C4353" s="1" t="s">
        <v>3457</v>
      </c>
      <c r="D4353">
        <v>1</v>
      </c>
      <c r="E4353" s="5">
        <v>199000</v>
      </c>
      <c r="F4353" s="5">
        <v>199000</v>
      </c>
    </row>
    <row r="4354" spans="1:6" x14ac:dyDescent="0.35">
      <c r="A4354" s="1" t="s">
        <v>9650</v>
      </c>
      <c r="B4354" s="1" t="s">
        <v>9651</v>
      </c>
      <c r="C4354" s="1" t="s">
        <v>2808</v>
      </c>
      <c r="D4354">
        <v>1</v>
      </c>
      <c r="E4354" s="5">
        <v>199000</v>
      </c>
      <c r="F4354" s="5">
        <v>199000</v>
      </c>
    </row>
    <row r="4355" spans="1:6" x14ac:dyDescent="0.35">
      <c r="A4355" s="1" t="s">
        <v>9652</v>
      </c>
      <c r="B4355" s="1" t="s">
        <v>9653</v>
      </c>
      <c r="C4355" s="1" t="s">
        <v>2924</v>
      </c>
      <c r="D4355">
        <v>1</v>
      </c>
      <c r="E4355" s="5">
        <v>449000</v>
      </c>
      <c r="F4355" s="5">
        <v>449000</v>
      </c>
    </row>
    <row r="4356" spans="1:6" x14ac:dyDescent="0.35">
      <c r="A4356" s="1" t="s">
        <v>9654</v>
      </c>
      <c r="B4356" s="1" t="s">
        <v>9653</v>
      </c>
      <c r="C4356" s="1" t="s">
        <v>2715</v>
      </c>
      <c r="D4356">
        <v>1</v>
      </c>
      <c r="E4356" s="5">
        <v>199000</v>
      </c>
      <c r="F4356" s="5">
        <v>199000</v>
      </c>
    </row>
    <row r="4357" spans="1:6" x14ac:dyDescent="0.35">
      <c r="A4357" s="1" t="s">
        <v>9655</v>
      </c>
      <c r="B4357" s="1" t="s">
        <v>9656</v>
      </c>
      <c r="C4357" s="1" t="s">
        <v>2625</v>
      </c>
      <c r="D4357">
        <v>2</v>
      </c>
      <c r="E4357" s="5">
        <v>119000</v>
      </c>
      <c r="F4357" s="5">
        <v>238000</v>
      </c>
    </row>
    <row r="4358" spans="1:6" x14ac:dyDescent="0.35">
      <c r="A4358" s="1" t="s">
        <v>9657</v>
      </c>
      <c r="B4358" s="1" t="s">
        <v>9656</v>
      </c>
      <c r="C4358" s="1" t="s">
        <v>2740</v>
      </c>
      <c r="D4358">
        <v>1</v>
      </c>
      <c r="E4358" s="5">
        <v>199000</v>
      </c>
      <c r="F4358" s="5">
        <v>199000</v>
      </c>
    </row>
    <row r="4359" spans="1:6" x14ac:dyDescent="0.35">
      <c r="A4359" s="1" t="s">
        <v>9658</v>
      </c>
      <c r="B4359" s="1" t="s">
        <v>9656</v>
      </c>
      <c r="C4359" s="1" t="s">
        <v>2505</v>
      </c>
      <c r="D4359">
        <v>1</v>
      </c>
      <c r="E4359" s="5">
        <v>99000</v>
      </c>
      <c r="F4359" s="5">
        <v>99000</v>
      </c>
    </row>
    <row r="4360" spans="1:6" x14ac:dyDescent="0.35">
      <c r="A4360" s="1" t="s">
        <v>9659</v>
      </c>
      <c r="B4360" s="1" t="s">
        <v>9660</v>
      </c>
      <c r="C4360" s="1" t="s">
        <v>2487</v>
      </c>
      <c r="D4360">
        <v>1</v>
      </c>
      <c r="E4360" s="5">
        <v>89000</v>
      </c>
      <c r="F4360" s="5">
        <v>89000</v>
      </c>
    </row>
    <row r="4361" spans="1:6" x14ac:dyDescent="0.35">
      <c r="A4361" s="1" t="s">
        <v>9661</v>
      </c>
      <c r="B4361" s="1" t="s">
        <v>9662</v>
      </c>
      <c r="C4361" s="1" t="s">
        <v>3420</v>
      </c>
      <c r="D4361">
        <v>1</v>
      </c>
      <c r="E4361" s="5">
        <v>89000</v>
      </c>
      <c r="F4361" s="5">
        <v>89000</v>
      </c>
    </row>
    <row r="4362" spans="1:6" x14ac:dyDescent="0.35">
      <c r="A4362" s="1" t="s">
        <v>9663</v>
      </c>
      <c r="B4362" s="1" t="s">
        <v>9662</v>
      </c>
      <c r="C4362" s="1" t="s">
        <v>3012</v>
      </c>
      <c r="D4362">
        <v>1</v>
      </c>
      <c r="E4362" s="5">
        <v>329000</v>
      </c>
      <c r="F4362" s="5">
        <v>329000</v>
      </c>
    </row>
    <row r="4363" spans="1:6" x14ac:dyDescent="0.35">
      <c r="A4363" s="1" t="s">
        <v>9664</v>
      </c>
      <c r="B4363" s="1" t="s">
        <v>9665</v>
      </c>
      <c r="C4363" s="1" t="s">
        <v>4762</v>
      </c>
      <c r="D4363">
        <v>2</v>
      </c>
      <c r="E4363" s="5">
        <v>149000</v>
      </c>
      <c r="F4363" s="5">
        <v>298000</v>
      </c>
    </row>
    <row r="4364" spans="1:6" x14ac:dyDescent="0.35">
      <c r="A4364" s="1" t="s">
        <v>9666</v>
      </c>
      <c r="B4364" s="1" t="s">
        <v>9667</v>
      </c>
      <c r="C4364" s="1" t="s">
        <v>3410</v>
      </c>
      <c r="D4364">
        <v>1</v>
      </c>
      <c r="E4364" s="5">
        <v>69000</v>
      </c>
      <c r="F4364" s="5">
        <v>69000</v>
      </c>
    </row>
    <row r="4365" spans="1:6" x14ac:dyDescent="0.35">
      <c r="A4365" s="1" t="s">
        <v>9668</v>
      </c>
      <c r="B4365" s="1" t="s">
        <v>9669</v>
      </c>
      <c r="C4365" s="1" t="s">
        <v>2402</v>
      </c>
      <c r="D4365">
        <v>1</v>
      </c>
      <c r="E4365" s="5">
        <v>119000</v>
      </c>
      <c r="F4365" s="5">
        <v>119000</v>
      </c>
    </row>
    <row r="4366" spans="1:6" x14ac:dyDescent="0.35">
      <c r="A4366" s="1" t="s">
        <v>9670</v>
      </c>
      <c r="B4366" s="1" t="s">
        <v>9669</v>
      </c>
      <c r="C4366" s="1" t="s">
        <v>2751</v>
      </c>
      <c r="D4366">
        <v>2</v>
      </c>
      <c r="E4366" s="5">
        <v>129000</v>
      </c>
      <c r="F4366" s="5">
        <v>258000</v>
      </c>
    </row>
    <row r="4367" spans="1:6" x14ac:dyDescent="0.35">
      <c r="A4367" s="1" t="s">
        <v>9671</v>
      </c>
      <c r="B4367" s="1" t="s">
        <v>9672</v>
      </c>
      <c r="C4367" s="1" t="s">
        <v>2905</v>
      </c>
      <c r="D4367">
        <v>2</v>
      </c>
      <c r="E4367" s="5">
        <v>89000</v>
      </c>
      <c r="F4367" s="5">
        <v>178000</v>
      </c>
    </row>
    <row r="4368" spans="1:6" x14ac:dyDescent="0.35">
      <c r="A4368" s="1" t="s">
        <v>9673</v>
      </c>
      <c r="B4368" s="1" t="s">
        <v>9674</v>
      </c>
      <c r="C4368" s="1" t="s">
        <v>2473</v>
      </c>
      <c r="D4368">
        <v>1</v>
      </c>
      <c r="E4368" s="5">
        <v>499000</v>
      </c>
      <c r="F4368" s="5">
        <v>499000</v>
      </c>
    </row>
    <row r="4369" spans="1:6" x14ac:dyDescent="0.35">
      <c r="A4369" s="1" t="s">
        <v>9675</v>
      </c>
      <c r="B4369" s="1" t="s">
        <v>9674</v>
      </c>
      <c r="C4369" s="1" t="s">
        <v>2879</v>
      </c>
      <c r="D4369">
        <v>2</v>
      </c>
      <c r="E4369" s="5">
        <v>199000</v>
      </c>
      <c r="F4369" s="5">
        <v>398000</v>
      </c>
    </row>
    <row r="4370" spans="1:6" x14ac:dyDescent="0.35">
      <c r="A4370" s="1" t="s">
        <v>9676</v>
      </c>
      <c r="B4370" s="1" t="s">
        <v>9677</v>
      </c>
      <c r="C4370" s="1" t="s">
        <v>2527</v>
      </c>
      <c r="D4370">
        <v>1</v>
      </c>
      <c r="E4370" s="5">
        <v>279000</v>
      </c>
      <c r="F4370" s="5">
        <v>279000</v>
      </c>
    </row>
    <row r="4371" spans="1:6" x14ac:dyDescent="0.35">
      <c r="A4371" s="1" t="s">
        <v>9678</v>
      </c>
      <c r="B4371" s="1" t="s">
        <v>9677</v>
      </c>
      <c r="C4371" s="1" t="s">
        <v>2740</v>
      </c>
      <c r="D4371">
        <v>1</v>
      </c>
      <c r="E4371" s="5">
        <v>199000</v>
      </c>
      <c r="F4371" s="5">
        <v>199000</v>
      </c>
    </row>
    <row r="4372" spans="1:6" x14ac:dyDescent="0.35">
      <c r="A4372" s="1" t="s">
        <v>9679</v>
      </c>
      <c r="B4372" s="1" t="s">
        <v>9680</v>
      </c>
      <c r="C4372" s="1" t="s">
        <v>2956</v>
      </c>
      <c r="D4372">
        <v>1</v>
      </c>
      <c r="E4372" s="5">
        <v>399000</v>
      </c>
      <c r="F4372" s="5">
        <v>399000</v>
      </c>
    </row>
    <row r="4373" spans="1:6" x14ac:dyDescent="0.35">
      <c r="A4373" s="1" t="s">
        <v>9681</v>
      </c>
      <c r="B4373" s="1" t="s">
        <v>9682</v>
      </c>
      <c r="C4373" s="1" t="s">
        <v>3388</v>
      </c>
      <c r="D4373">
        <v>2</v>
      </c>
      <c r="E4373" s="5">
        <v>399000</v>
      </c>
      <c r="F4373" s="5">
        <v>798000</v>
      </c>
    </row>
    <row r="4374" spans="1:6" x14ac:dyDescent="0.35">
      <c r="A4374" s="1" t="s">
        <v>9683</v>
      </c>
      <c r="B4374" s="1" t="s">
        <v>9684</v>
      </c>
      <c r="C4374" s="1" t="s">
        <v>3626</v>
      </c>
      <c r="D4374">
        <v>1</v>
      </c>
      <c r="E4374" s="5">
        <v>499000</v>
      </c>
      <c r="F4374" s="5">
        <v>499000</v>
      </c>
    </row>
    <row r="4375" spans="1:6" x14ac:dyDescent="0.35">
      <c r="A4375" s="1" t="s">
        <v>9685</v>
      </c>
      <c r="B4375" s="1" t="s">
        <v>9684</v>
      </c>
      <c r="C4375" s="1" t="s">
        <v>2636</v>
      </c>
      <c r="D4375">
        <v>1</v>
      </c>
      <c r="E4375" s="5">
        <v>229000</v>
      </c>
      <c r="F4375" s="5">
        <v>229000</v>
      </c>
    </row>
    <row r="4376" spans="1:6" x14ac:dyDescent="0.35">
      <c r="A4376" s="1" t="s">
        <v>9686</v>
      </c>
      <c r="B4376" s="1" t="s">
        <v>9684</v>
      </c>
      <c r="C4376" s="1" t="s">
        <v>2709</v>
      </c>
      <c r="D4376">
        <v>1</v>
      </c>
      <c r="E4376" s="5">
        <v>79000</v>
      </c>
      <c r="F4376" s="5">
        <v>79000</v>
      </c>
    </row>
    <row r="4377" spans="1:6" x14ac:dyDescent="0.35">
      <c r="A4377" s="1" t="s">
        <v>9687</v>
      </c>
      <c r="B4377" s="1" t="s">
        <v>9688</v>
      </c>
      <c r="C4377" s="1" t="s">
        <v>2886</v>
      </c>
      <c r="D4377">
        <v>1</v>
      </c>
      <c r="E4377" s="5">
        <v>599000</v>
      </c>
      <c r="F4377" s="5">
        <v>599000</v>
      </c>
    </row>
    <row r="4378" spans="1:6" x14ac:dyDescent="0.35">
      <c r="A4378" s="1" t="s">
        <v>9689</v>
      </c>
      <c r="B4378" s="1" t="s">
        <v>9690</v>
      </c>
      <c r="C4378" s="1" t="s">
        <v>3626</v>
      </c>
      <c r="D4378">
        <v>1</v>
      </c>
      <c r="E4378" s="5">
        <v>499000</v>
      </c>
      <c r="F4378" s="5">
        <v>499000</v>
      </c>
    </row>
    <row r="4379" spans="1:6" x14ac:dyDescent="0.35">
      <c r="A4379" s="1" t="s">
        <v>9691</v>
      </c>
      <c r="B4379" s="1" t="s">
        <v>9690</v>
      </c>
      <c r="C4379" s="1" t="s">
        <v>2942</v>
      </c>
      <c r="D4379">
        <v>1</v>
      </c>
      <c r="E4379" s="5">
        <v>149000</v>
      </c>
      <c r="F4379" s="5">
        <v>149000</v>
      </c>
    </row>
    <row r="4380" spans="1:6" x14ac:dyDescent="0.35">
      <c r="A4380" s="1" t="s">
        <v>9692</v>
      </c>
      <c r="B4380" s="1" t="s">
        <v>9693</v>
      </c>
      <c r="C4380" s="1" t="s">
        <v>3568</v>
      </c>
      <c r="D4380">
        <v>1</v>
      </c>
      <c r="E4380" s="5">
        <v>79000</v>
      </c>
      <c r="F4380" s="5">
        <v>79000</v>
      </c>
    </row>
    <row r="4381" spans="1:6" x14ac:dyDescent="0.35">
      <c r="A4381" s="1" t="s">
        <v>9694</v>
      </c>
      <c r="B4381" s="1" t="s">
        <v>9693</v>
      </c>
      <c r="C4381" s="1" t="s">
        <v>3245</v>
      </c>
      <c r="D4381">
        <v>1</v>
      </c>
      <c r="E4381" s="5">
        <v>499000</v>
      </c>
      <c r="F4381" s="5">
        <v>499000</v>
      </c>
    </row>
    <row r="4382" spans="1:6" x14ac:dyDescent="0.35">
      <c r="A4382" s="1" t="s">
        <v>9695</v>
      </c>
      <c r="B4382" s="1" t="s">
        <v>9696</v>
      </c>
      <c r="C4382" s="1" t="s">
        <v>2565</v>
      </c>
      <c r="D4382">
        <v>1</v>
      </c>
      <c r="E4382" s="5">
        <v>69000</v>
      </c>
      <c r="F4382" s="5">
        <v>69000</v>
      </c>
    </row>
    <row r="4383" spans="1:6" x14ac:dyDescent="0.35">
      <c r="A4383" s="1" t="s">
        <v>9697</v>
      </c>
      <c r="B4383" s="1" t="s">
        <v>9698</v>
      </c>
      <c r="C4383" s="1" t="s">
        <v>3054</v>
      </c>
      <c r="D4383">
        <v>3</v>
      </c>
      <c r="E4383" s="5">
        <v>129000</v>
      </c>
      <c r="F4383" s="5">
        <v>387000</v>
      </c>
    </row>
    <row r="4384" spans="1:6" x14ac:dyDescent="0.35">
      <c r="A4384" s="1" t="s">
        <v>9699</v>
      </c>
      <c r="B4384" s="1" t="s">
        <v>9700</v>
      </c>
      <c r="C4384" s="1" t="s">
        <v>3269</v>
      </c>
      <c r="D4384">
        <v>1</v>
      </c>
      <c r="E4384" s="5">
        <v>79000</v>
      </c>
      <c r="F4384" s="5">
        <v>79000</v>
      </c>
    </row>
    <row r="4385" spans="1:6" x14ac:dyDescent="0.35">
      <c r="A4385" s="1" t="s">
        <v>9701</v>
      </c>
      <c r="B4385" s="1" t="s">
        <v>9700</v>
      </c>
      <c r="C4385" s="1" t="s">
        <v>2455</v>
      </c>
      <c r="D4385">
        <v>2</v>
      </c>
      <c r="E4385" s="5">
        <v>249000</v>
      </c>
      <c r="F4385" s="5">
        <v>498000</v>
      </c>
    </row>
    <row r="4386" spans="1:6" x14ac:dyDescent="0.35">
      <c r="A4386" s="1" t="s">
        <v>9702</v>
      </c>
      <c r="B4386" s="1" t="s">
        <v>9700</v>
      </c>
      <c r="C4386" s="1" t="s">
        <v>4306</v>
      </c>
      <c r="D4386">
        <v>1</v>
      </c>
      <c r="E4386" s="5">
        <v>399000</v>
      </c>
      <c r="F4386" s="5">
        <v>399000</v>
      </c>
    </row>
    <row r="4387" spans="1:6" x14ac:dyDescent="0.35">
      <c r="A4387" s="1" t="s">
        <v>9703</v>
      </c>
      <c r="B4387" s="1" t="s">
        <v>9704</v>
      </c>
      <c r="C4387" s="1" t="s">
        <v>2545</v>
      </c>
      <c r="D4387">
        <v>1</v>
      </c>
      <c r="E4387" s="5">
        <v>329000</v>
      </c>
      <c r="F4387" s="5">
        <v>329000</v>
      </c>
    </row>
    <row r="4388" spans="1:6" x14ac:dyDescent="0.35">
      <c r="A4388" s="1" t="s">
        <v>9705</v>
      </c>
      <c r="B4388" s="1" t="s">
        <v>9704</v>
      </c>
      <c r="C4388" s="1" t="s">
        <v>2494</v>
      </c>
      <c r="D4388">
        <v>1</v>
      </c>
      <c r="E4388" s="5">
        <v>229000</v>
      </c>
      <c r="F4388" s="5">
        <v>229000</v>
      </c>
    </row>
    <row r="4389" spans="1:6" x14ac:dyDescent="0.35">
      <c r="A4389" s="1" t="s">
        <v>9706</v>
      </c>
      <c r="B4389" s="1" t="s">
        <v>9707</v>
      </c>
      <c r="C4389" s="1" t="s">
        <v>2475</v>
      </c>
      <c r="D4389">
        <v>1</v>
      </c>
      <c r="E4389" s="5">
        <v>249000</v>
      </c>
      <c r="F4389" s="5">
        <v>249000</v>
      </c>
    </row>
    <row r="4390" spans="1:6" x14ac:dyDescent="0.35">
      <c r="A4390" s="1" t="s">
        <v>9708</v>
      </c>
      <c r="B4390" s="1" t="s">
        <v>9707</v>
      </c>
      <c r="C4390" s="1" t="s">
        <v>2768</v>
      </c>
      <c r="D4390">
        <v>2</v>
      </c>
      <c r="E4390" s="5">
        <v>79000</v>
      </c>
      <c r="F4390" s="5">
        <v>158000</v>
      </c>
    </row>
    <row r="4391" spans="1:6" x14ac:dyDescent="0.35">
      <c r="A4391" s="1" t="s">
        <v>9709</v>
      </c>
      <c r="B4391" s="1" t="s">
        <v>9710</v>
      </c>
      <c r="C4391" s="1" t="s">
        <v>2685</v>
      </c>
      <c r="D4391">
        <v>1</v>
      </c>
      <c r="E4391" s="5">
        <v>199000</v>
      </c>
      <c r="F4391" s="5">
        <v>199000</v>
      </c>
    </row>
    <row r="4392" spans="1:6" x14ac:dyDescent="0.35">
      <c r="A4392" s="1" t="s">
        <v>9711</v>
      </c>
      <c r="B4392" s="1" t="s">
        <v>9712</v>
      </c>
      <c r="C4392" s="1" t="s">
        <v>2441</v>
      </c>
      <c r="D4392">
        <v>1</v>
      </c>
      <c r="E4392" s="5">
        <v>599000</v>
      </c>
      <c r="F4392" s="5">
        <v>599000</v>
      </c>
    </row>
    <row r="4393" spans="1:6" x14ac:dyDescent="0.35">
      <c r="A4393" s="1" t="s">
        <v>9713</v>
      </c>
      <c r="B4393" s="1" t="s">
        <v>9714</v>
      </c>
      <c r="C4393" s="1" t="s">
        <v>2674</v>
      </c>
      <c r="D4393">
        <v>2</v>
      </c>
      <c r="E4393" s="5">
        <v>89000</v>
      </c>
      <c r="F4393" s="5">
        <v>178000</v>
      </c>
    </row>
    <row r="4394" spans="1:6" x14ac:dyDescent="0.35">
      <c r="A4394" s="1" t="s">
        <v>9715</v>
      </c>
      <c r="B4394" s="1" t="s">
        <v>9716</v>
      </c>
      <c r="C4394" s="1" t="s">
        <v>2872</v>
      </c>
      <c r="D4394">
        <v>1</v>
      </c>
      <c r="E4394" s="5">
        <v>399000</v>
      </c>
      <c r="F4394" s="5">
        <v>399000</v>
      </c>
    </row>
    <row r="4395" spans="1:6" x14ac:dyDescent="0.35">
      <c r="A4395" s="1" t="s">
        <v>9717</v>
      </c>
      <c r="B4395" s="1" t="s">
        <v>9718</v>
      </c>
      <c r="C4395" s="1" t="s">
        <v>2996</v>
      </c>
      <c r="D4395">
        <v>1</v>
      </c>
      <c r="E4395" s="5">
        <v>129000</v>
      </c>
      <c r="F4395" s="5">
        <v>129000</v>
      </c>
    </row>
    <row r="4396" spans="1:6" x14ac:dyDescent="0.35">
      <c r="A4396" s="1" t="s">
        <v>9719</v>
      </c>
      <c r="B4396" s="1" t="s">
        <v>9720</v>
      </c>
      <c r="C4396" s="1" t="s">
        <v>2806</v>
      </c>
      <c r="D4396">
        <v>1</v>
      </c>
      <c r="E4396" s="5">
        <v>129000</v>
      </c>
      <c r="F4396" s="5">
        <v>129000</v>
      </c>
    </row>
    <row r="4397" spans="1:6" x14ac:dyDescent="0.35">
      <c r="A4397" s="1" t="s">
        <v>9721</v>
      </c>
      <c r="B4397" s="1" t="s">
        <v>9720</v>
      </c>
      <c r="C4397" s="1" t="s">
        <v>2620</v>
      </c>
      <c r="D4397">
        <v>3</v>
      </c>
      <c r="E4397" s="5">
        <v>89000</v>
      </c>
      <c r="F4397" s="5">
        <v>267000</v>
      </c>
    </row>
    <row r="4398" spans="1:6" x14ac:dyDescent="0.35">
      <c r="A4398" s="1" t="s">
        <v>9722</v>
      </c>
      <c r="B4398" s="1" t="s">
        <v>9720</v>
      </c>
      <c r="C4398" s="1" t="s">
        <v>2751</v>
      </c>
      <c r="D4398">
        <v>1</v>
      </c>
      <c r="E4398" s="5">
        <v>129000</v>
      </c>
      <c r="F4398" s="5">
        <v>129000</v>
      </c>
    </row>
    <row r="4399" spans="1:6" x14ac:dyDescent="0.35">
      <c r="A4399" s="1" t="s">
        <v>9723</v>
      </c>
      <c r="B4399" s="1" t="s">
        <v>9724</v>
      </c>
      <c r="C4399" s="1" t="s">
        <v>2980</v>
      </c>
      <c r="D4399">
        <v>1</v>
      </c>
      <c r="E4399" s="5">
        <v>279000</v>
      </c>
      <c r="F4399" s="5">
        <v>279000</v>
      </c>
    </row>
    <row r="4400" spans="1:6" x14ac:dyDescent="0.35">
      <c r="A4400" s="1" t="s">
        <v>9725</v>
      </c>
      <c r="B4400" s="1" t="s">
        <v>9726</v>
      </c>
      <c r="C4400" s="1" t="s">
        <v>2801</v>
      </c>
      <c r="D4400">
        <v>2</v>
      </c>
      <c r="E4400" s="5">
        <v>399000</v>
      </c>
      <c r="F4400" s="5">
        <v>798000</v>
      </c>
    </row>
    <row r="4401" spans="1:6" x14ac:dyDescent="0.35">
      <c r="A4401" s="1" t="s">
        <v>9727</v>
      </c>
      <c r="B4401" s="1" t="s">
        <v>9726</v>
      </c>
      <c r="C4401" s="1" t="s">
        <v>2463</v>
      </c>
      <c r="D4401">
        <v>1</v>
      </c>
      <c r="E4401" s="5">
        <v>179000</v>
      </c>
      <c r="F4401" s="5">
        <v>179000</v>
      </c>
    </row>
    <row r="4402" spans="1:6" x14ac:dyDescent="0.35">
      <c r="A4402" s="1" t="s">
        <v>9728</v>
      </c>
      <c r="B4402" s="1" t="s">
        <v>9729</v>
      </c>
      <c r="C4402" s="1" t="s">
        <v>2636</v>
      </c>
      <c r="D4402">
        <v>1</v>
      </c>
      <c r="E4402" s="5">
        <v>229000</v>
      </c>
      <c r="F4402" s="5">
        <v>229000</v>
      </c>
    </row>
    <row r="4403" spans="1:6" x14ac:dyDescent="0.35">
      <c r="A4403" s="1" t="s">
        <v>9730</v>
      </c>
      <c r="B4403" s="1" t="s">
        <v>9729</v>
      </c>
      <c r="C4403" s="1" t="s">
        <v>2432</v>
      </c>
      <c r="D4403">
        <v>1</v>
      </c>
      <c r="E4403" s="5">
        <v>279000</v>
      </c>
      <c r="F4403" s="5">
        <v>279000</v>
      </c>
    </row>
    <row r="4404" spans="1:6" x14ac:dyDescent="0.35">
      <c r="A4404" s="1" t="s">
        <v>9731</v>
      </c>
      <c r="B4404" s="1" t="s">
        <v>9732</v>
      </c>
      <c r="C4404" s="1" t="s">
        <v>4018</v>
      </c>
      <c r="D4404">
        <v>1</v>
      </c>
      <c r="E4404" s="5">
        <v>69000</v>
      </c>
      <c r="F4404" s="5">
        <v>69000</v>
      </c>
    </row>
    <row r="4405" spans="1:6" x14ac:dyDescent="0.35">
      <c r="A4405" s="1" t="s">
        <v>9733</v>
      </c>
      <c r="B4405" s="1" t="s">
        <v>9732</v>
      </c>
      <c r="C4405" s="1" t="s">
        <v>3340</v>
      </c>
      <c r="D4405">
        <v>1</v>
      </c>
      <c r="E4405" s="5">
        <v>59000</v>
      </c>
      <c r="F4405" s="5">
        <v>59000</v>
      </c>
    </row>
    <row r="4406" spans="1:6" x14ac:dyDescent="0.35">
      <c r="A4406" s="1" t="s">
        <v>9734</v>
      </c>
      <c r="B4406" s="1" t="s">
        <v>9735</v>
      </c>
      <c r="C4406" s="1" t="s">
        <v>2699</v>
      </c>
      <c r="D4406">
        <v>1</v>
      </c>
      <c r="E4406" s="5">
        <v>599000</v>
      </c>
      <c r="F4406" s="5">
        <v>599000</v>
      </c>
    </row>
    <row r="4407" spans="1:6" x14ac:dyDescent="0.35">
      <c r="A4407" s="1" t="s">
        <v>9736</v>
      </c>
      <c r="B4407" s="1" t="s">
        <v>9735</v>
      </c>
      <c r="C4407" s="1" t="s">
        <v>3198</v>
      </c>
      <c r="D4407">
        <v>1</v>
      </c>
      <c r="E4407" s="5">
        <v>399000</v>
      </c>
      <c r="F4407" s="5">
        <v>399000</v>
      </c>
    </row>
    <row r="4408" spans="1:6" x14ac:dyDescent="0.35">
      <c r="A4408" s="1" t="s">
        <v>9737</v>
      </c>
      <c r="B4408" s="1" t="s">
        <v>9738</v>
      </c>
      <c r="C4408" s="1" t="s">
        <v>3064</v>
      </c>
      <c r="D4408">
        <v>1</v>
      </c>
      <c r="E4408" s="5">
        <v>279000</v>
      </c>
      <c r="F4408" s="5">
        <v>279000</v>
      </c>
    </row>
    <row r="4409" spans="1:6" x14ac:dyDescent="0.35">
      <c r="A4409" s="1" t="s">
        <v>9739</v>
      </c>
      <c r="B4409" s="1" t="s">
        <v>9738</v>
      </c>
      <c r="C4409" s="1" t="s">
        <v>2503</v>
      </c>
      <c r="D4409">
        <v>3</v>
      </c>
      <c r="E4409" s="5">
        <v>349000</v>
      </c>
      <c r="F4409" s="5">
        <v>1047000</v>
      </c>
    </row>
    <row r="4410" spans="1:6" x14ac:dyDescent="0.35">
      <c r="A4410" s="1" t="s">
        <v>9740</v>
      </c>
      <c r="B4410" s="1" t="s">
        <v>9738</v>
      </c>
      <c r="C4410" s="1" t="s">
        <v>2784</v>
      </c>
      <c r="D4410">
        <v>1</v>
      </c>
      <c r="E4410" s="5">
        <v>149000</v>
      </c>
      <c r="F4410" s="5">
        <v>149000</v>
      </c>
    </row>
    <row r="4411" spans="1:6" x14ac:dyDescent="0.35">
      <c r="A4411" s="1" t="s">
        <v>9741</v>
      </c>
      <c r="B4411" s="1" t="s">
        <v>9742</v>
      </c>
      <c r="C4411" s="1" t="s">
        <v>2646</v>
      </c>
      <c r="D4411">
        <v>2</v>
      </c>
      <c r="E4411" s="5">
        <v>299000</v>
      </c>
      <c r="F4411" s="5">
        <v>598000</v>
      </c>
    </row>
    <row r="4412" spans="1:6" x14ac:dyDescent="0.35">
      <c r="A4412" s="1" t="s">
        <v>9743</v>
      </c>
      <c r="B4412" s="1" t="s">
        <v>9742</v>
      </c>
      <c r="C4412" s="1" t="s">
        <v>3074</v>
      </c>
      <c r="D4412">
        <v>1</v>
      </c>
      <c r="E4412" s="5">
        <v>229000</v>
      </c>
      <c r="F4412" s="5">
        <v>229000</v>
      </c>
    </row>
    <row r="4413" spans="1:6" x14ac:dyDescent="0.35">
      <c r="A4413" s="1" t="s">
        <v>9744</v>
      </c>
      <c r="B4413" s="1" t="s">
        <v>9742</v>
      </c>
      <c r="C4413" s="1" t="s">
        <v>2485</v>
      </c>
      <c r="D4413">
        <v>1</v>
      </c>
      <c r="E4413" s="5">
        <v>89000</v>
      </c>
      <c r="F4413" s="5">
        <v>89000</v>
      </c>
    </row>
    <row r="4414" spans="1:6" x14ac:dyDescent="0.35">
      <c r="A4414" s="1" t="s">
        <v>9745</v>
      </c>
      <c r="B4414" s="1" t="s">
        <v>9746</v>
      </c>
      <c r="C4414" s="1" t="s">
        <v>2475</v>
      </c>
      <c r="D4414">
        <v>1</v>
      </c>
      <c r="E4414" s="5">
        <v>249000</v>
      </c>
      <c r="F4414" s="5">
        <v>249000</v>
      </c>
    </row>
    <row r="4415" spans="1:6" x14ac:dyDescent="0.35">
      <c r="A4415" s="1" t="s">
        <v>9747</v>
      </c>
      <c r="B4415" s="1" t="s">
        <v>9746</v>
      </c>
      <c r="C4415" s="1" t="s">
        <v>2937</v>
      </c>
      <c r="D4415">
        <v>3</v>
      </c>
      <c r="E4415" s="5">
        <v>49000</v>
      </c>
      <c r="F4415" s="5">
        <v>147000</v>
      </c>
    </row>
    <row r="4416" spans="1:6" x14ac:dyDescent="0.35">
      <c r="A4416" s="1" t="s">
        <v>9748</v>
      </c>
      <c r="B4416" s="1" t="s">
        <v>9746</v>
      </c>
      <c r="C4416" s="1" t="s">
        <v>3400</v>
      </c>
      <c r="D4416">
        <v>3</v>
      </c>
      <c r="E4416" s="5">
        <v>119000</v>
      </c>
      <c r="F4416" s="5">
        <v>357000</v>
      </c>
    </row>
    <row r="4417" spans="1:6" x14ac:dyDescent="0.35">
      <c r="A4417" s="1" t="s">
        <v>9749</v>
      </c>
      <c r="B4417" s="1" t="s">
        <v>9750</v>
      </c>
      <c r="C4417" s="1" t="s">
        <v>2620</v>
      </c>
      <c r="D4417">
        <v>1</v>
      </c>
      <c r="E4417" s="5">
        <v>89000</v>
      </c>
      <c r="F4417" s="5">
        <v>89000</v>
      </c>
    </row>
    <row r="4418" spans="1:6" x14ac:dyDescent="0.35">
      <c r="A4418" s="1" t="s">
        <v>9751</v>
      </c>
      <c r="B4418" s="1" t="s">
        <v>9750</v>
      </c>
      <c r="C4418" s="1" t="s">
        <v>3211</v>
      </c>
      <c r="D4418">
        <v>1</v>
      </c>
      <c r="E4418" s="5">
        <v>129000</v>
      </c>
      <c r="F4418" s="5">
        <v>129000</v>
      </c>
    </row>
    <row r="4419" spans="1:6" x14ac:dyDescent="0.35">
      <c r="A4419" s="1" t="s">
        <v>9752</v>
      </c>
      <c r="B4419" s="1" t="s">
        <v>9753</v>
      </c>
      <c r="C4419" s="1" t="s">
        <v>2718</v>
      </c>
      <c r="D4419">
        <v>1</v>
      </c>
      <c r="E4419" s="5">
        <v>59000</v>
      </c>
      <c r="F4419" s="5">
        <v>59000</v>
      </c>
    </row>
    <row r="4420" spans="1:6" x14ac:dyDescent="0.35">
      <c r="A4420" s="1" t="s">
        <v>9754</v>
      </c>
      <c r="B4420" s="1" t="s">
        <v>9755</v>
      </c>
      <c r="C4420" s="1" t="s">
        <v>2810</v>
      </c>
      <c r="D4420">
        <v>2</v>
      </c>
      <c r="E4420" s="5">
        <v>329000</v>
      </c>
      <c r="F4420" s="5">
        <v>658000</v>
      </c>
    </row>
    <row r="4421" spans="1:6" x14ac:dyDescent="0.35">
      <c r="A4421" s="1" t="s">
        <v>9756</v>
      </c>
      <c r="B4421" s="1" t="s">
        <v>9755</v>
      </c>
      <c r="C4421" s="1" t="s">
        <v>3074</v>
      </c>
      <c r="D4421">
        <v>1</v>
      </c>
      <c r="E4421" s="5">
        <v>229000</v>
      </c>
      <c r="F4421" s="5">
        <v>229000</v>
      </c>
    </row>
    <row r="4422" spans="1:6" x14ac:dyDescent="0.35">
      <c r="A4422" s="1" t="s">
        <v>9757</v>
      </c>
      <c r="B4422" s="1" t="s">
        <v>9758</v>
      </c>
      <c r="C4422" s="1" t="s">
        <v>2521</v>
      </c>
      <c r="D4422">
        <v>2</v>
      </c>
      <c r="E4422" s="5">
        <v>69000</v>
      </c>
      <c r="F4422" s="5">
        <v>138000</v>
      </c>
    </row>
    <row r="4423" spans="1:6" x14ac:dyDescent="0.35">
      <c r="A4423" s="1" t="s">
        <v>9759</v>
      </c>
      <c r="B4423" s="1" t="s">
        <v>9758</v>
      </c>
      <c r="C4423" s="1" t="s">
        <v>2446</v>
      </c>
      <c r="D4423">
        <v>1</v>
      </c>
      <c r="E4423" s="5">
        <v>399000</v>
      </c>
      <c r="F4423" s="5">
        <v>399000</v>
      </c>
    </row>
    <row r="4424" spans="1:6" x14ac:dyDescent="0.35">
      <c r="A4424" s="1" t="s">
        <v>9760</v>
      </c>
      <c r="B4424" s="1" t="s">
        <v>9761</v>
      </c>
      <c r="C4424" s="1" t="s">
        <v>3161</v>
      </c>
      <c r="D4424">
        <v>1</v>
      </c>
      <c r="E4424" s="5">
        <v>349000</v>
      </c>
      <c r="F4424" s="5">
        <v>349000</v>
      </c>
    </row>
    <row r="4425" spans="1:6" x14ac:dyDescent="0.35">
      <c r="A4425" s="1" t="s">
        <v>9762</v>
      </c>
      <c r="B4425" s="1" t="s">
        <v>9763</v>
      </c>
      <c r="C4425" s="1" t="s">
        <v>4306</v>
      </c>
      <c r="D4425">
        <v>2</v>
      </c>
      <c r="E4425" s="5">
        <v>399000</v>
      </c>
      <c r="F4425" s="5">
        <v>798000</v>
      </c>
    </row>
    <row r="4426" spans="1:6" x14ac:dyDescent="0.35">
      <c r="A4426" s="1" t="s">
        <v>9764</v>
      </c>
      <c r="B4426" s="1" t="s">
        <v>9765</v>
      </c>
      <c r="C4426" s="1" t="s">
        <v>2961</v>
      </c>
      <c r="D4426">
        <v>1</v>
      </c>
      <c r="E4426" s="5">
        <v>279000</v>
      </c>
      <c r="F4426" s="5">
        <v>279000</v>
      </c>
    </row>
    <row r="4427" spans="1:6" x14ac:dyDescent="0.35">
      <c r="A4427" s="1" t="s">
        <v>9766</v>
      </c>
      <c r="B4427" s="1" t="s">
        <v>9765</v>
      </c>
      <c r="C4427" s="1" t="s">
        <v>3689</v>
      </c>
      <c r="D4427">
        <v>1</v>
      </c>
      <c r="E4427" s="5">
        <v>499000</v>
      </c>
      <c r="F4427" s="5">
        <v>499000</v>
      </c>
    </row>
    <row r="4428" spans="1:6" x14ac:dyDescent="0.35">
      <c r="A4428" s="1" t="s">
        <v>9767</v>
      </c>
      <c r="B4428" s="1" t="s">
        <v>9768</v>
      </c>
      <c r="C4428" s="1" t="s">
        <v>2695</v>
      </c>
      <c r="D4428">
        <v>1</v>
      </c>
      <c r="E4428" s="5">
        <v>349000</v>
      </c>
      <c r="F4428" s="5">
        <v>349000</v>
      </c>
    </row>
    <row r="4429" spans="1:6" x14ac:dyDescent="0.35">
      <c r="A4429" s="1" t="s">
        <v>9769</v>
      </c>
      <c r="B4429" s="1" t="s">
        <v>9768</v>
      </c>
      <c r="C4429" s="1" t="s">
        <v>2441</v>
      </c>
      <c r="D4429">
        <v>1</v>
      </c>
      <c r="E4429" s="5">
        <v>599000</v>
      </c>
      <c r="F4429" s="5">
        <v>599000</v>
      </c>
    </row>
    <row r="4430" spans="1:6" x14ac:dyDescent="0.35">
      <c r="A4430" s="1" t="s">
        <v>9770</v>
      </c>
      <c r="B4430" s="1" t="s">
        <v>9768</v>
      </c>
      <c r="C4430" s="1" t="s">
        <v>2396</v>
      </c>
      <c r="D4430">
        <v>1</v>
      </c>
      <c r="E4430" s="5">
        <v>49000</v>
      </c>
      <c r="F4430" s="5">
        <v>49000</v>
      </c>
    </row>
    <row r="4431" spans="1:6" x14ac:dyDescent="0.35">
      <c r="A4431" s="1" t="s">
        <v>9771</v>
      </c>
      <c r="B4431" s="1" t="s">
        <v>9772</v>
      </c>
      <c r="C4431" s="1" t="s">
        <v>3231</v>
      </c>
      <c r="D4431">
        <v>1</v>
      </c>
      <c r="E4431" s="5">
        <v>329000</v>
      </c>
      <c r="F4431" s="5">
        <v>329000</v>
      </c>
    </row>
    <row r="4432" spans="1:6" x14ac:dyDescent="0.35">
      <c r="A4432" s="1" t="s">
        <v>9773</v>
      </c>
      <c r="B4432" s="1" t="s">
        <v>9774</v>
      </c>
      <c r="C4432" s="1" t="s">
        <v>4424</v>
      </c>
      <c r="D4432">
        <v>2</v>
      </c>
      <c r="E4432" s="5">
        <v>449000</v>
      </c>
      <c r="F4432" s="5">
        <v>898000</v>
      </c>
    </row>
    <row r="4433" spans="1:6" x14ac:dyDescent="0.35">
      <c r="A4433" s="1" t="s">
        <v>9775</v>
      </c>
      <c r="B4433" s="1" t="s">
        <v>9776</v>
      </c>
      <c r="C4433" s="1" t="s">
        <v>2731</v>
      </c>
      <c r="D4433">
        <v>2</v>
      </c>
      <c r="E4433" s="5">
        <v>149000</v>
      </c>
      <c r="F4433" s="5">
        <v>298000</v>
      </c>
    </row>
    <row r="4434" spans="1:6" x14ac:dyDescent="0.35">
      <c r="A4434" s="1" t="s">
        <v>9777</v>
      </c>
      <c r="B4434" s="1" t="s">
        <v>9778</v>
      </c>
      <c r="C4434" s="1" t="s">
        <v>2937</v>
      </c>
      <c r="D4434">
        <v>1</v>
      </c>
      <c r="E4434" s="5">
        <v>49000</v>
      </c>
      <c r="F4434" s="5">
        <v>49000</v>
      </c>
    </row>
    <row r="4435" spans="1:6" x14ac:dyDescent="0.35">
      <c r="A4435" s="1" t="s">
        <v>9779</v>
      </c>
      <c r="B4435" s="1" t="s">
        <v>9780</v>
      </c>
      <c r="C4435" s="1" t="s">
        <v>3269</v>
      </c>
      <c r="D4435">
        <v>2</v>
      </c>
      <c r="E4435" s="5">
        <v>79000</v>
      </c>
      <c r="F4435" s="5">
        <v>158000</v>
      </c>
    </row>
    <row r="4436" spans="1:6" x14ac:dyDescent="0.35">
      <c r="A4436" s="1" t="s">
        <v>9781</v>
      </c>
      <c r="B4436" s="1" t="s">
        <v>9782</v>
      </c>
      <c r="C4436" s="1" t="s">
        <v>2759</v>
      </c>
      <c r="D4436">
        <v>1</v>
      </c>
      <c r="E4436" s="5">
        <v>229000</v>
      </c>
      <c r="F4436" s="5">
        <v>229000</v>
      </c>
    </row>
    <row r="4437" spans="1:6" x14ac:dyDescent="0.35">
      <c r="A4437" s="1" t="s">
        <v>9783</v>
      </c>
      <c r="B4437" s="1" t="s">
        <v>9782</v>
      </c>
      <c r="C4437" s="1" t="s">
        <v>2421</v>
      </c>
      <c r="D4437">
        <v>1</v>
      </c>
      <c r="E4437" s="5">
        <v>249000</v>
      </c>
      <c r="F4437" s="5">
        <v>249000</v>
      </c>
    </row>
    <row r="4438" spans="1:6" x14ac:dyDescent="0.35">
      <c r="A4438" s="1" t="s">
        <v>9784</v>
      </c>
      <c r="B4438" s="1" t="s">
        <v>9785</v>
      </c>
      <c r="C4438" s="1" t="s">
        <v>2980</v>
      </c>
      <c r="D4438">
        <v>1</v>
      </c>
      <c r="E4438" s="5">
        <v>279000</v>
      </c>
      <c r="F4438" s="5">
        <v>279000</v>
      </c>
    </row>
    <row r="4439" spans="1:6" x14ac:dyDescent="0.35">
      <c r="A4439" s="1" t="s">
        <v>9786</v>
      </c>
      <c r="B4439" s="1" t="s">
        <v>9787</v>
      </c>
      <c r="C4439" s="1" t="s">
        <v>2559</v>
      </c>
      <c r="D4439">
        <v>1</v>
      </c>
      <c r="E4439" s="5">
        <v>129000</v>
      </c>
      <c r="F4439" s="5">
        <v>129000</v>
      </c>
    </row>
    <row r="4440" spans="1:6" x14ac:dyDescent="0.35">
      <c r="A4440" s="1" t="s">
        <v>9788</v>
      </c>
      <c r="B4440" s="1" t="s">
        <v>9787</v>
      </c>
      <c r="C4440" s="1" t="s">
        <v>2636</v>
      </c>
      <c r="D4440">
        <v>1</v>
      </c>
      <c r="E4440" s="5">
        <v>229000</v>
      </c>
      <c r="F4440" s="5">
        <v>229000</v>
      </c>
    </row>
    <row r="4441" spans="1:6" x14ac:dyDescent="0.35">
      <c r="A4441" s="1" t="s">
        <v>9789</v>
      </c>
      <c r="B4441" s="1" t="s">
        <v>9787</v>
      </c>
      <c r="C4441" s="1" t="s">
        <v>2768</v>
      </c>
      <c r="D4441">
        <v>1</v>
      </c>
      <c r="E4441" s="5">
        <v>79000</v>
      </c>
      <c r="F4441" s="5">
        <v>79000</v>
      </c>
    </row>
    <row r="4442" spans="1:6" x14ac:dyDescent="0.35">
      <c r="A4442" s="1" t="s">
        <v>9790</v>
      </c>
      <c r="B4442" s="1" t="s">
        <v>9791</v>
      </c>
      <c r="C4442" s="1" t="s">
        <v>3522</v>
      </c>
      <c r="D4442">
        <v>2</v>
      </c>
      <c r="E4442" s="5">
        <v>249000</v>
      </c>
      <c r="F4442" s="5">
        <v>498000</v>
      </c>
    </row>
    <row r="4443" spans="1:6" x14ac:dyDescent="0.35">
      <c r="A4443" s="1" t="s">
        <v>9792</v>
      </c>
      <c r="B4443" s="1" t="s">
        <v>9791</v>
      </c>
      <c r="C4443" s="1" t="s">
        <v>2487</v>
      </c>
      <c r="D4443">
        <v>1</v>
      </c>
      <c r="E4443" s="5">
        <v>89000</v>
      </c>
      <c r="F4443" s="5">
        <v>89000</v>
      </c>
    </row>
    <row r="4444" spans="1:6" x14ac:dyDescent="0.35">
      <c r="A4444" s="1" t="s">
        <v>9793</v>
      </c>
      <c r="B4444" s="1" t="s">
        <v>9794</v>
      </c>
      <c r="C4444" s="1" t="s">
        <v>2854</v>
      </c>
      <c r="D4444">
        <v>1</v>
      </c>
      <c r="E4444" s="5">
        <v>229000</v>
      </c>
      <c r="F4444" s="5">
        <v>229000</v>
      </c>
    </row>
    <row r="4445" spans="1:6" x14ac:dyDescent="0.35">
      <c r="A4445" s="1" t="s">
        <v>9795</v>
      </c>
      <c r="B4445" s="1" t="s">
        <v>9794</v>
      </c>
      <c r="C4445" s="1" t="s">
        <v>2500</v>
      </c>
      <c r="D4445">
        <v>1</v>
      </c>
      <c r="E4445" s="5">
        <v>549000</v>
      </c>
      <c r="F4445" s="5">
        <v>549000</v>
      </c>
    </row>
    <row r="4446" spans="1:6" x14ac:dyDescent="0.35">
      <c r="A4446" s="1" t="s">
        <v>9796</v>
      </c>
      <c r="B4446" s="1" t="s">
        <v>9794</v>
      </c>
      <c r="C4446" s="1" t="s">
        <v>3382</v>
      </c>
      <c r="D4446">
        <v>2</v>
      </c>
      <c r="E4446" s="5">
        <v>119000</v>
      </c>
      <c r="F4446" s="5">
        <v>238000</v>
      </c>
    </row>
    <row r="4447" spans="1:6" x14ac:dyDescent="0.35">
      <c r="A4447" s="1" t="s">
        <v>9797</v>
      </c>
      <c r="B4447" s="1" t="s">
        <v>9798</v>
      </c>
      <c r="C4447" s="1" t="s">
        <v>2448</v>
      </c>
      <c r="D4447">
        <v>2</v>
      </c>
      <c r="E4447" s="5">
        <v>149000</v>
      </c>
      <c r="F4447" s="5">
        <v>298000</v>
      </c>
    </row>
    <row r="4448" spans="1:6" x14ac:dyDescent="0.35">
      <c r="A4448" s="1" t="s">
        <v>9799</v>
      </c>
      <c r="B4448" s="1" t="s">
        <v>9800</v>
      </c>
      <c r="C4448" s="1" t="s">
        <v>2922</v>
      </c>
      <c r="D4448">
        <v>2</v>
      </c>
      <c r="E4448" s="5">
        <v>49000</v>
      </c>
      <c r="F4448" s="5">
        <v>98000</v>
      </c>
    </row>
    <row r="4449" spans="1:6" x14ac:dyDescent="0.35">
      <c r="A4449" s="1" t="s">
        <v>9801</v>
      </c>
      <c r="B4449" s="1" t="s">
        <v>9800</v>
      </c>
      <c r="C4449" s="1" t="s">
        <v>2883</v>
      </c>
      <c r="D4449">
        <v>2</v>
      </c>
      <c r="E4449" s="5">
        <v>69000</v>
      </c>
      <c r="F4449" s="5">
        <v>138000</v>
      </c>
    </row>
    <row r="4450" spans="1:6" x14ac:dyDescent="0.35">
      <c r="A4450" s="1" t="s">
        <v>9802</v>
      </c>
      <c r="B4450" s="1" t="s">
        <v>9803</v>
      </c>
      <c r="C4450" s="1" t="s">
        <v>2487</v>
      </c>
      <c r="D4450">
        <v>1</v>
      </c>
      <c r="E4450" s="5">
        <v>89000</v>
      </c>
      <c r="F4450" s="5">
        <v>89000</v>
      </c>
    </row>
    <row r="4451" spans="1:6" x14ac:dyDescent="0.35">
      <c r="A4451" s="1" t="s">
        <v>9804</v>
      </c>
      <c r="B4451" s="1" t="s">
        <v>9805</v>
      </c>
      <c r="C4451" s="1" t="s">
        <v>3422</v>
      </c>
      <c r="D4451">
        <v>1</v>
      </c>
      <c r="E4451" s="5">
        <v>229000</v>
      </c>
      <c r="F4451" s="5">
        <v>229000</v>
      </c>
    </row>
    <row r="4452" spans="1:6" x14ac:dyDescent="0.35">
      <c r="A4452" s="1" t="s">
        <v>9806</v>
      </c>
      <c r="B4452" s="1" t="s">
        <v>9805</v>
      </c>
      <c r="C4452" s="1" t="s">
        <v>2740</v>
      </c>
      <c r="D4452">
        <v>1</v>
      </c>
      <c r="E4452" s="5">
        <v>199000</v>
      </c>
      <c r="F4452" s="5">
        <v>199000</v>
      </c>
    </row>
    <row r="4453" spans="1:6" x14ac:dyDescent="0.35">
      <c r="A4453" s="1" t="s">
        <v>9807</v>
      </c>
      <c r="B4453" s="1" t="s">
        <v>9808</v>
      </c>
      <c r="C4453" s="1" t="s">
        <v>2801</v>
      </c>
      <c r="D4453">
        <v>1</v>
      </c>
      <c r="E4453" s="5">
        <v>399000</v>
      </c>
      <c r="F4453" s="5">
        <v>399000</v>
      </c>
    </row>
    <row r="4454" spans="1:6" x14ac:dyDescent="0.35">
      <c r="A4454" s="1" t="s">
        <v>9809</v>
      </c>
      <c r="B4454" s="1" t="s">
        <v>9810</v>
      </c>
      <c r="C4454" s="1" t="s">
        <v>3245</v>
      </c>
      <c r="D4454">
        <v>1</v>
      </c>
      <c r="E4454" s="5">
        <v>499000</v>
      </c>
      <c r="F4454" s="5">
        <v>499000</v>
      </c>
    </row>
    <row r="4455" spans="1:6" x14ac:dyDescent="0.35">
      <c r="A4455" s="1" t="s">
        <v>9811</v>
      </c>
      <c r="B4455" s="1" t="s">
        <v>9812</v>
      </c>
      <c r="C4455" s="1" t="s">
        <v>2622</v>
      </c>
      <c r="D4455">
        <v>1</v>
      </c>
      <c r="E4455" s="5">
        <v>149000</v>
      </c>
      <c r="F4455" s="5">
        <v>149000</v>
      </c>
    </row>
    <row r="4456" spans="1:6" x14ac:dyDescent="0.35">
      <c r="A4456" s="1" t="s">
        <v>9813</v>
      </c>
      <c r="B4456" s="1" t="s">
        <v>9812</v>
      </c>
      <c r="C4456" s="1" t="s">
        <v>2942</v>
      </c>
      <c r="D4456">
        <v>1</v>
      </c>
      <c r="E4456" s="5">
        <v>149000</v>
      </c>
      <c r="F4456" s="5">
        <v>149000</v>
      </c>
    </row>
    <row r="4457" spans="1:6" x14ac:dyDescent="0.35">
      <c r="A4457" s="1" t="s">
        <v>9814</v>
      </c>
      <c r="B4457" s="1" t="s">
        <v>9815</v>
      </c>
      <c r="C4457" s="1" t="s">
        <v>2895</v>
      </c>
      <c r="D4457">
        <v>2</v>
      </c>
      <c r="E4457" s="5">
        <v>299000</v>
      </c>
      <c r="F4457" s="5">
        <v>598000</v>
      </c>
    </row>
    <row r="4458" spans="1:6" x14ac:dyDescent="0.35">
      <c r="A4458" s="1" t="s">
        <v>9816</v>
      </c>
      <c r="B4458" s="1" t="s">
        <v>9815</v>
      </c>
      <c r="C4458" s="1" t="s">
        <v>3231</v>
      </c>
      <c r="D4458">
        <v>2</v>
      </c>
      <c r="E4458" s="5">
        <v>329000</v>
      </c>
      <c r="F4458" s="5">
        <v>658000</v>
      </c>
    </row>
    <row r="4459" spans="1:6" x14ac:dyDescent="0.35">
      <c r="A4459" s="1" t="s">
        <v>9817</v>
      </c>
      <c r="B4459" s="1" t="s">
        <v>9818</v>
      </c>
      <c r="C4459" s="1" t="s">
        <v>3445</v>
      </c>
      <c r="D4459">
        <v>1</v>
      </c>
      <c r="E4459" s="5">
        <v>499000</v>
      </c>
      <c r="F4459" s="5">
        <v>499000</v>
      </c>
    </row>
    <row r="4460" spans="1:6" x14ac:dyDescent="0.35">
      <c r="A4460" s="1" t="s">
        <v>9819</v>
      </c>
      <c r="B4460" s="1" t="s">
        <v>9818</v>
      </c>
      <c r="C4460" s="1" t="s">
        <v>3388</v>
      </c>
      <c r="D4460">
        <v>1</v>
      </c>
      <c r="E4460" s="5">
        <v>399000</v>
      </c>
      <c r="F4460" s="5">
        <v>399000</v>
      </c>
    </row>
    <row r="4461" spans="1:6" x14ac:dyDescent="0.35">
      <c r="A4461" s="1" t="s">
        <v>9820</v>
      </c>
      <c r="B4461" s="1" t="s">
        <v>9821</v>
      </c>
      <c r="C4461" s="1" t="s">
        <v>3191</v>
      </c>
      <c r="D4461">
        <v>1</v>
      </c>
      <c r="E4461" s="5">
        <v>399000</v>
      </c>
      <c r="F4461" s="5">
        <v>399000</v>
      </c>
    </row>
    <row r="4462" spans="1:6" x14ac:dyDescent="0.35">
      <c r="A4462" s="1" t="s">
        <v>9822</v>
      </c>
      <c r="B4462" s="1" t="s">
        <v>9823</v>
      </c>
      <c r="C4462" s="1" t="s">
        <v>3637</v>
      </c>
      <c r="D4462">
        <v>1</v>
      </c>
      <c r="E4462" s="5">
        <v>449000</v>
      </c>
      <c r="F4462" s="5">
        <v>449000</v>
      </c>
    </row>
    <row r="4463" spans="1:6" x14ac:dyDescent="0.35">
      <c r="A4463" s="1" t="s">
        <v>9824</v>
      </c>
      <c r="B4463" s="1" t="s">
        <v>9825</v>
      </c>
      <c r="C4463" s="1" t="s">
        <v>2765</v>
      </c>
      <c r="D4463">
        <v>1</v>
      </c>
      <c r="E4463" s="5">
        <v>329000</v>
      </c>
      <c r="F4463" s="5">
        <v>329000</v>
      </c>
    </row>
    <row r="4464" spans="1:6" x14ac:dyDescent="0.35">
      <c r="A4464" s="1" t="s">
        <v>9826</v>
      </c>
      <c r="B4464" s="1" t="s">
        <v>9825</v>
      </c>
      <c r="C4464" s="1" t="s">
        <v>2638</v>
      </c>
      <c r="D4464">
        <v>2</v>
      </c>
      <c r="E4464" s="5">
        <v>179000</v>
      </c>
      <c r="F4464" s="5">
        <v>358000</v>
      </c>
    </row>
    <row r="4465" spans="1:6" x14ac:dyDescent="0.35">
      <c r="A4465" s="1" t="s">
        <v>9827</v>
      </c>
      <c r="B4465" s="1" t="s">
        <v>9828</v>
      </c>
      <c r="C4465" s="1" t="s">
        <v>3837</v>
      </c>
      <c r="D4465">
        <v>2</v>
      </c>
      <c r="E4465" s="5">
        <v>329000</v>
      </c>
      <c r="F4465" s="5">
        <v>658000</v>
      </c>
    </row>
    <row r="4466" spans="1:6" x14ac:dyDescent="0.35">
      <c r="A4466" s="1" t="s">
        <v>9829</v>
      </c>
      <c r="B4466" s="1" t="s">
        <v>9830</v>
      </c>
      <c r="C4466" s="1" t="s">
        <v>2652</v>
      </c>
      <c r="D4466">
        <v>2</v>
      </c>
      <c r="E4466" s="5">
        <v>229000</v>
      </c>
      <c r="F4466" s="5">
        <v>458000</v>
      </c>
    </row>
    <row r="4467" spans="1:6" x14ac:dyDescent="0.35">
      <c r="A4467" s="1" t="s">
        <v>9831</v>
      </c>
      <c r="B4467" s="1" t="s">
        <v>9830</v>
      </c>
      <c r="C4467" s="1" t="s">
        <v>2893</v>
      </c>
      <c r="D4467">
        <v>1</v>
      </c>
      <c r="E4467" s="5">
        <v>399000</v>
      </c>
      <c r="F4467" s="5">
        <v>399000</v>
      </c>
    </row>
    <row r="4468" spans="1:6" x14ac:dyDescent="0.35">
      <c r="A4468" s="1" t="s">
        <v>9832</v>
      </c>
      <c r="B4468" s="1" t="s">
        <v>9833</v>
      </c>
      <c r="C4468" s="1" t="s">
        <v>2821</v>
      </c>
      <c r="D4468">
        <v>1</v>
      </c>
      <c r="E4468" s="5">
        <v>69000</v>
      </c>
      <c r="F4468" s="5">
        <v>69000</v>
      </c>
    </row>
    <row r="4469" spans="1:6" x14ac:dyDescent="0.35">
      <c r="A4469" s="1" t="s">
        <v>9834</v>
      </c>
      <c r="B4469" s="1" t="s">
        <v>9835</v>
      </c>
      <c r="C4469" s="1" t="s">
        <v>2521</v>
      </c>
      <c r="D4469">
        <v>2</v>
      </c>
      <c r="E4469" s="5">
        <v>69000</v>
      </c>
      <c r="F4469" s="5">
        <v>138000</v>
      </c>
    </row>
    <row r="4470" spans="1:6" x14ac:dyDescent="0.35">
      <c r="A4470" s="1" t="s">
        <v>9836</v>
      </c>
      <c r="B4470" s="1" t="s">
        <v>9835</v>
      </c>
      <c r="C4470" s="1" t="s">
        <v>2866</v>
      </c>
      <c r="D4470">
        <v>1</v>
      </c>
      <c r="E4470" s="5">
        <v>199000</v>
      </c>
      <c r="F4470" s="5">
        <v>199000</v>
      </c>
    </row>
    <row r="4471" spans="1:6" x14ac:dyDescent="0.35">
      <c r="A4471" s="1" t="s">
        <v>9837</v>
      </c>
      <c r="B4471" s="1" t="s">
        <v>9835</v>
      </c>
      <c r="C4471" s="1" t="s">
        <v>3098</v>
      </c>
      <c r="D4471">
        <v>1</v>
      </c>
      <c r="E4471" s="5">
        <v>299000</v>
      </c>
      <c r="F4471" s="5">
        <v>299000</v>
      </c>
    </row>
    <row r="4472" spans="1:6" x14ac:dyDescent="0.35">
      <c r="A4472" s="1" t="s">
        <v>9838</v>
      </c>
      <c r="B4472" s="1" t="s">
        <v>9839</v>
      </c>
      <c r="C4472" s="1" t="s">
        <v>2893</v>
      </c>
      <c r="D4472">
        <v>1</v>
      </c>
      <c r="E4472" s="5">
        <v>399000</v>
      </c>
      <c r="F4472" s="5">
        <v>399000</v>
      </c>
    </row>
    <row r="4473" spans="1:6" x14ac:dyDescent="0.35">
      <c r="A4473" s="1" t="s">
        <v>9840</v>
      </c>
      <c r="B4473" s="1" t="s">
        <v>9839</v>
      </c>
      <c r="C4473" s="1" t="s">
        <v>2455</v>
      </c>
      <c r="D4473">
        <v>2</v>
      </c>
      <c r="E4473" s="5">
        <v>249000</v>
      </c>
      <c r="F4473" s="5">
        <v>498000</v>
      </c>
    </row>
    <row r="4474" spans="1:6" x14ac:dyDescent="0.35">
      <c r="A4474" s="1" t="s">
        <v>9841</v>
      </c>
      <c r="B4474" s="1" t="s">
        <v>9842</v>
      </c>
      <c r="C4474" s="1" t="s">
        <v>2497</v>
      </c>
      <c r="D4474">
        <v>1</v>
      </c>
      <c r="E4474" s="5">
        <v>549000</v>
      </c>
      <c r="F4474" s="5">
        <v>549000</v>
      </c>
    </row>
    <row r="4475" spans="1:6" x14ac:dyDescent="0.35">
      <c r="A4475" s="1" t="s">
        <v>9843</v>
      </c>
      <c r="B4475" s="1" t="s">
        <v>9844</v>
      </c>
      <c r="C4475" s="1" t="s">
        <v>3193</v>
      </c>
      <c r="D4475">
        <v>1</v>
      </c>
      <c r="E4475" s="5">
        <v>299000</v>
      </c>
      <c r="F4475" s="5">
        <v>299000</v>
      </c>
    </row>
    <row r="4476" spans="1:6" x14ac:dyDescent="0.35">
      <c r="A4476" s="1" t="s">
        <v>9845</v>
      </c>
      <c r="B4476" s="1" t="s">
        <v>9844</v>
      </c>
      <c r="C4476" s="1" t="s">
        <v>2709</v>
      </c>
      <c r="D4476">
        <v>1</v>
      </c>
      <c r="E4476" s="5">
        <v>79000</v>
      </c>
      <c r="F4476" s="5">
        <v>79000</v>
      </c>
    </row>
    <row r="4477" spans="1:6" x14ac:dyDescent="0.35">
      <c r="A4477" s="1" t="s">
        <v>9846</v>
      </c>
      <c r="B4477" s="1" t="s">
        <v>9847</v>
      </c>
      <c r="C4477" s="1" t="s">
        <v>3175</v>
      </c>
      <c r="D4477">
        <v>1</v>
      </c>
      <c r="E4477" s="5">
        <v>449000</v>
      </c>
      <c r="F4477" s="5">
        <v>449000</v>
      </c>
    </row>
    <row r="4478" spans="1:6" x14ac:dyDescent="0.35">
      <c r="A4478" s="1" t="s">
        <v>9848</v>
      </c>
      <c r="B4478" s="1" t="s">
        <v>9849</v>
      </c>
      <c r="C4478" s="1" t="s">
        <v>4045</v>
      </c>
      <c r="D4478">
        <v>1</v>
      </c>
      <c r="E4478" s="5">
        <v>99000</v>
      </c>
      <c r="F4478" s="5">
        <v>99000</v>
      </c>
    </row>
    <row r="4479" spans="1:6" x14ac:dyDescent="0.35">
      <c r="A4479" s="1" t="s">
        <v>9850</v>
      </c>
      <c r="B4479" s="1" t="s">
        <v>9851</v>
      </c>
      <c r="C4479" s="1" t="s">
        <v>2851</v>
      </c>
      <c r="D4479">
        <v>1</v>
      </c>
      <c r="E4479" s="5">
        <v>199000</v>
      </c>
      <c r="F4479" s="5">
        <v>199000</v>
      </c>
    </row>
    <row r="4480" spans="1:6" x14ac:dyDescent="0.35">
      <c r="A4480" s="1" t="s">
        <v>9852</v>
      </c>
      <c r="B4480" s="1" t="s">
        <v>9851</v>
      </c>
      <c r="C4480" s="1" t="s">
        <v>2674</v>
      </c>
      <c r="D4480">
        <v>1</v>
      </c>
      <c r="E4480" s="5">
        <v>89000</v>
      </c>
      <c r="F4480" s="5">
        <v>89000</v>
      </c>
    </row>
    <row r="4481" spans="1:6" x14ac:dyDescent="0.35">
      <c r="A4481" s="1" t="s">
        <v>9853</v>
      </c>
      <c r="B4481" s="1" t="s">
        <v>9851</v>
      </c>
      <c r="C4481" s="1" t="s">
        <v>2555</v>
      </c>
      <c r="D4481">
        <v>2</v>
      </c>
      <c r="E4481" s="5">
        <v>349000</v>
      </c>
      <c r="F4481" s="5">
        <v>698000</v>
      </c>
    </row>
    <row r="4482" spans="1:6" x14ac:dyDescent="0.35">
      <c r="A4482" s="1" t="s">
        <v>9854</v>
      </c>
      <c r="B4482" s="1" t="s">
        <v>9855</v>
      </c>
      <c r="C4482" s="1" t="s">
        <v>2652</v>
      </c>
      <c r="D4482">
        <v>1</v>
      </c>
      <c r="E4482" s="5">
        <v>229000</v>
      </c>
      <c r="F4482" s="5">
        <v>229000</v>
      </c>
    </row>
    <row r="4483" spans="1:6" x14ac:dyDescent="0.35">
      <c r="A4483" s="1" t="s">
        <v>9856</v>
      </c>
      <c r="B4483" s="1" t="s">
        <v>9857</v>
      </c>
      <c r="C4483" s="1" t="s">
        <v>2861</v>
      </c>
      <c r="D4483">
        <v>1</v>
      </c>
      <c r="E4483" s="5">
        <v>119000</v>
      </c>
      <c r="F4483" s="5">
        <v>119000</v>
      </c>
    </row>
    <row r="4484" spans="1:6" x14ac:dyDescent="0.35">
      <c r="A4484" s="1" t="s">
        <v>9858</v>
      </c>
      <c r="B4484" s="1" t="s">
        <v>9857</v>
      </c>
      <c r="C4484" s="1" t="s">
        <v>4266</v>
      </c>
      <c r="D4484">
        <v>1</v>
      </c>
      <c r="E4484" s="5">
        <v>149000</v>
      </c>
      <c r="F4484" s="5">
        <v>149000</v>
      </c>
    </row>
    <row r="4485" spans="1:6" x14ac:dyDescent="0.35">
      <c r="A4485" s="1" t="s">
        <v>9859</v>
      </c>
      <c r="B4485" s="1" t="s">
        <v>9860</v>
      </c>
      <c r="C4485" s="1" t="s">
        <v>2756</v>
      </c>
      <c r="D4485">
        <v>1</v>
      </c>
      <c r="E4485" s="5">
        <v>279000</v>
      </c>
      <c r="F4485" s="5">
        <v>279000</v>
      </c>
    </row>
    <row r="4486" spans="1:6" x14ac:dyDescent="0.35">
      <c r="A4486" s="1" t="s">
        <v>9861</v>
      </c>
      <c r="B4486" s="1" t="s">
        <v>9862</v>
      </c>
      <c r="C4486" s="1" t="s">
        <v>2738</v>
      </c>
      <c r="D4486">
        <v>1</v>
      </c>
      <c r="E4486" s="5">
        <v>59000</v>
      </c>
      <c r="F4486" s="5">
        <v>59000</v>
      </c>
    </row>
    <row r="4487" spans="1:6" x14ac:dyDescent="0.35">
      <c r="A4487" s="1" t="s">
        <v>9863</v>
      </c>
      <c r="B4487" s="1" t="s">
        <v>9864</v>
      </c>
      <c r="C4487" s="1" t="s">
        <v>2559</v>
      </c>
      <c r="D4487">
        <v>1</v>
      </c>
      <c r="E4487" s="5">
        <v>129000</v>
      </c>
      <c r="F4487" s="5">
        <v>129000</v>
      </c>
    </row>
    <row r="4488" spans="1:6" x14ac:dyDescent="0.35">
      <c r="A4488" s="1" t="s">
        <v>9865</v>
      </c>
      <c r="B4488" s="1" t="s">
        <v>9866</v>
      </c>
      <c r="C4488" s="1" t="s">
        <v>2765</v>
      </c>
      <c r="D4488">
        <v>1</v>
      </c>
      <c r="E4488" s="5">
        <v>329000</v>
      </c>
      <c r="F4488" s="5">
        <v>329000</v>
      </c>
    </row>
    <row r="4489" spans="1:6" x14ac:dyDescent="0.35">
      <c r="A4489" s="1" t="s">
        <v>9867</v>
      </c>
      <c r="B4489" s="1" t="s">
        <v>9868</v>
      </c>
      <c r="C4489" s="1" t="s">
        <v>3175</v>
      </c>
      <c r="D4489">
        <v>1</v>
      </c>
      <c r="E4489" s="5">
        <v>449000</v>
      </c>
      <c r="F4489" s="5">
        <v>449000</v>
      </c>
    </row>
    <row r="4490" spans="1:6" x14ac:dyDescent="0.35">
      <c r="A4490" s="1" t="s">
        <v>9869</v>
      </c>
      <c r="B4490" s="1" t="s">
        <v>9868</v>
      </c>
      <c r="C4490" s="1" t="s">
        <v>3198</v>
      </c>
      <c r="D4490">
        <v>2</v>
      </c>
      <c r="E4490" s="5">
        <v>399000</v>
      </c>
      <c r="F4490" s="5">
        <v>798000</v>
      </c>
    </row>
    <row r="4491" spans="1:6" x14ac:dyDescent="0.35">
      <c r="A4491" s="1" t="s">
        <v>9870</v>
      </c>
      <c r="B4491" s="1" t="s">
        <v>9871</v>
      </c>
      <c r="C4491" s="1" t="s">
        <v>2770</v>
      </c>
      <c r="D4491">
        <v>1</v>
      </c>
      <c r="E4491" s="5">
        <v>49000</v>
      </c>
      <c r="F4491" s="5">
        <v>49000</v>
      </c>
    </row>
    <row r="4492" spans="1:6" x14ac:dyDescent="0.35">
      <c r="A4492" s="1" t="s">
        <v>9872</v>
      </c>
      <c r="B4492" s="1" t="s">
        <v>9873</v>
      </c>
      <c r="C4492" s="1" t="s">
        <v>4762</v>
      </c>
      <c r="D4492">
        <v>1</v>
      </c>
      <c r="E4492" s="5">
        <v>149000</v>
      </c>
      <c r="F4492" s="5">
        <v>149000</v>
      </c>
    </row>
    <row r="4493" spans="1:6" x14ac:dyDescent="0.35">
      <c r="A4493" s="1" t="s">
        <v>9874</v>
      </c>
      <c r="B4493" s="1" t="s">
        <v>9875</v>
      </c>
      <c r="C4493" s="1" t="s">
        <v>3422</v>
      </c>
      <c r="D4493">
        <v>2</v>
      </c>
      <c r="E4493" s="5">
        <v>229000</v>
      </c>
      <c r="F4493" s="5">
        <v>458000</v>
      </c>
    </row>
    <row r="4494" spans="1:6" x14ac:dyDescent="0.35">
      <c r="A4494" s="1" t="s">
        <v>9876</v>
      </c>
      <c r="B4494" s="1" t="s">
        <v>9875</v>
      </c>
      <c r="C4494" s="1" t="s">
        <v>3041</v>
      </c>
      <c r="D4494">
        <v>2</v>
      </c>
      <c r="E4494" s="5">
        <v>89000</v>
      </c>
      <c r="F4494" s="5">
        <v>178000</v>
      </c>
    </row>
    <row r="4495" spans="1:6" x14ac:dyDescent="0.35">
      <c r="A4495" s="1" t="s">
        <v>9877</v>
      </c>
      <c r="B4495" s="1" t="s">
        <v>9878</v>
      </c>
      <c r="C4495" s="1" t="s">
        <v>2718</v>
      </c>
      <c r="D4495">
        <v>1</v>
      </c>
      <c r="E4495" s="5">
        <v>59000</v>
      </c>
      <c r="F4495" s="5">
        <v>59000</v>
      </c>
    </row>
    <row r="4496" spans="1:6" x14ac:dyDescent="0.35">
      <c r="A4496" s="1" t="s">
        <v>9879</v>
      </c>
      <c r="B4496" s="1" t="s">
        <v>9878</v>
      </c>
      <c r="C4496" s="1" t="s">
        <v>3049</v>
      </c>
      <c r="D4496">
        <v>1</v>
      </c>
      <c r="E4496" s="5">
        <v>129000</v>
      </c>
      <c r="F4496" s="5">
        <v>129000</v>
      </c>
    </row>
    <row r="4497" spans="1:6" x14ac:dyDescent="0.35">
      <c r="A4497" s="1" t="s">
        <v>9880</v>
      </c>
      <c r="B4497" s="1" t="s">
        <v>9881</v>
      </c>
      <c r="C4497" s="1" t="s">
        <v>2980</v>
      </c>
      <c r="D4497">
        <v>1</v>
      </c>
      <c r="E4497" s="5">
        <v>279000</v>
      </c>
      <c r="F4497" s="5">
        <v>279000</v>
      </c>
    </row>
    <row r="4498" spans="1:6" x14ac:dyDescent="0.35">
      <c r="A4498" s="1" t="s">
        <v>9882</v>
      </c>
      <c r="B4498" s="1" t="s">
        <v>9881</v>
      </c>
      <c r="C4498" s="1" t="s">
        <v>3382</v>
      </c>
      <c r="D4498">
        <v>1</v>
      </c>
      <c r="E4498" s="5">
        <v>119000</v>
      </c>
      <c r="F4498" s="5">
        <v>119000</v>
      </c>
    </row>
    <row r="4499" spans="1:6" x14ac:dyDescent="0.35">
      <c r="A4499" s="1" t="s">
        <v>9883</v>
      </c>
      <c r="B4499" s="1" t="s">
        <v>9884</v>
      </c>
      <c r="C4499" s="1" t="s">
        <v>2510</v>
      </c>
      <c r="D4499">
        <v>1</v>
      </c>
      <c r="E4499" s="5">
        <v>229000</v>
      </c>
      <c r="F4499" s="5">
        <v>229000</v>
      </c>
    </row>
    <row r="4500" spans="1:6" x14ac:dyDescent="0.35">
      <c r="A4500" s="1" t="s">
        <v>9885</v>
      </c>
      <c r="B4500" s="1" t="s">
        <v>9884</v>
      </c>
      <c r="C4500" s="1" t="s">
        <v>2940</v>
      </c>
      <c r="D4500">
        <v>3</v>
      </c>
      <c r="E4500" s="5">
        <v>149000</v>
      </c>
      <c r="F4500" s="5">
        <v>447000</v>
      </c>
    </row>
    <row r="4501" spans="1:6" x14ac:dyDescent="0.35">
      <c r="A4501" s="1" t="s">
        <v>9886</v>
      </c>
      <c r="B4501" s="1" t="s">
        <v>9887</v>
      </c>
      <c r="C4501" s="1" t="s">
        <v>3519</v>
      </c>
      <c r="D4501">
        <v>3</v>
      </c>
      <c r="E4501" s="5">
        <v>49000</v>
      </c>
      <c r="F4501" s="5">
        <v>147000</v>
      </c>
    </row>
    <row r="4502" spans="1:6" x14ac:dyDescent="0.35">
      <c r="A4502" s="1" t="s">
        <v>9888</v>
      </c>
      <c r="B4502" s="1" t="s">
        <v>9887</v>
      </c>
      <c r="C4502" s="1" t="s">
        <v>2993</v>
      </c>
      <c r="D4502">
        <v>1</v>
      </c>
      <c r="E4502" s="5">
        <v>349000</v>
      </c>
      <c r="F4502" s="5">
        <v>349000</v>
      </c>
    </row>
    <row r="4503" spans="1:6" x14ac:dyDescent="0.35">
      <c r="A4503" s="1" t="s">
        <v>9889</v>
      </c>
      <c r="B4503" s="1" t="s">
        <v>9890</v>
      </c>
      <c r="C4503" s="1" t="s">
        <v>3231</v>
      </c>
      <c r="D4503">
        <v>2</v>
      </c>
      <c r="E4503" s="5">
        <v>329000</v>
      </c>
      <c r="F4503" s="5">
        <v>658000</v>
      </c>
    </row>
    <row r="4504" spans="1:6" x14ac:dyDescent="0.35">
      <c r="A4504" s="1" t="s">
        <v>9891</v>
      </c>
      <c r="B4504" s="1" t="s">
        <v>9892</v>
      </c>
      <c r="C4504" s="1" t="s">
        <v>3406</v>
      </c>
      <c r="D4504">
        <v>1</v>
      </c>
      <c r="E4504" s="5">
        <v>299000</v>
      </c>
      <c r="F4504" s="5">
        <v>299000</v>
      </c>
    </row>
    <row r="4505" spans="1:6" x14ac:dyDescent="0.35">
      <c r="A4505" s="1" t="s">
        <v>9893</v>
      </c>
      <c r="B4505" s="1" t="s">
        <v>9892</v>
      </c>
      <c r="C4505" s="1" t="s">
        <v>2405</v>
      </c>
      <c r="D4505">
        <v>1</v>
      </c>
      <c r="E4505" s="5">
        <v>179000</v>
      </c>
      <c r="F4505" s="5">
        <v>179000</v>
      </c>
    </row>
    <row r="4506" spans="1:6" x14ac:dyDescent="0.35">
      <c r="A4506" s="1" t="s">
        <v>9894</v>
      </c>
      <c r="B4506" s="1" t="s">
        <v>9892</v>
      </c>
      <c r="C4506" s="1" t="s">
        <v>2646</v>
      </c>
      <c r="D4506">
        <v>1</v>
      </c>
      <c r="E4506" s="5">
        <v>299000</v>
      </c>
      <c r="F4506" s="5">
        <v>299000</v>
      </c>
    </row>
    <row r="4507" spans="1:6" x14ac:dyDescent="0.35">
      <c r="A4507" s="1" t="s">
        <v>9895</v>
      </c>
      <c r="B4507" s="1" t="s">
        <v>9896</v>
      </c>
      <c r="C4507" s="1" t="s">
        <v>3031</v>
      </c>
      <c r="D4507">
        <v>1</v>
      </c>
      <c r="E4507" s="5">
        <v>69000</v>
      </c>
      <c r="F4507" s="5">
        <v>69000</v>
      </c>
    </row>
    <row r="4508" spans="1:6" x14ac:dyDescent="0.35">
      <c r="A4508" s="1" t="s">
        <v>9897</v>
      </c>
      <c r="B4508" s="1" t="s">
        <v>9896</v>
      </c>
      <c r="C4508" s="1" t="s">
        <v>2746</v>
      </c>
      <c r="D4508">
        <v>1</v>
      </c>
      <c r="E4508" s="5">
        <v>329000</v>
      </c>
      <c r="F4508" s="5">
        <v>329000</v>
      </c>
    </row>
    <row r="4509" spans="1:6" x14ac:dyDescent="0.35">
      <c r="A4509" s="1" t="s">
        <v>9898</v>
      </c>
      <c r="B4509" s="1" t="s">
        <v>9899</v>
      </c>
      <c r="C4509" s="1" t="s">
        <v>3269</v>
      </c>
      <c r="D4509">
        <v>2</v>
      </c>
      <c r="E4509" s="5">
        <v>79000</v>
      </c>
      <c r="F4509" s="5">
        <v>158000</v>
      </c>
    </row>
    <row r="4510" spans="1:6" x14ac:dyDescent="0.35">
      <c r="A4510" s="1" t="s">
        <v>9900</v>
      </c>
      <c r="B4510" s="1" t="s">
        <v>9899</v>
      </c>
      <c r="C4510" s="1" t="s">
        <v>2625</v>
      </c>
      <c r="D4510">
        <v>3</v>
      </c>
      <c r="E4510" s="5">
        <v>119000</v>
      </c>
      <c r="F4510" s="5">
        <v>357000</v>
      </c>
    </row>
    <row r="4511" spans="1:6" x14ac:dyDescent="0.35">
      <c r="A4511" s="1" t="s">
        <v>9901</v>
      </c>
      <c r="B4511" s="1" t="s">
        <v>9899</v>
      </c>
      <c r="C4511" s="1" t="s">
        <v>3445</v>
      </c>
      <c r="D4511">
        <v>1</v>
      </c>
      <c r="E4511" s="5">
        <v>499000</v>
      </c>
      <c r="F4511" s="5">
        <v>499000</v>
      </c>
    </row>
    <row r="4512" spans="1:6" x14ac:dyDescent="0.35">
      <c r="A4512" s="1" t="s">
        <v>9902</v>
      </c>
      <c r="B4512" s="1" t="s">
        <v>9903</v>
      </c>
      <c r="C4512" s="1" t="s">
        <v>3231</v>
      </c>
      <c r="D4512">
        <v>1</v>
      </c>
      <c r="E4512" s="5">
        <v>329000</v>
      </c>
      <c r="F4512" s="5">
        <v>329000</v>
      </c>
    </row>
    <row r="4513" spans="1:6" x14ac:dyDescent="0.35">
      <c r="A4513" s="1" t="s">
        <v>9904</v>
      </c>
      <c r="B4513" s="1" t="s">
        <v>9903</v>
      </c>
      <c r="C4513" s="1" t="s">
        <v>2934</v>
      </c>
      <c r="D4513">
        <v>1</v>
      </c>
      <c r="E4513" s="5">
        <v>69000</v>
      </c>
      <c r="F4513" s="5">
        <v>69000</v>
      </c>
    </row>
    <row r="4514" spans="1:6" x14ac:dyDescent="0.35">
      <c r="A4514" s="1" t="s">
        <v>9905</v>
      </c>
      <c r="B4514" s="1" t="s">
        <v>9906</v>
      </c>
      <c r="C4514" s="1" t="s">
        <v>3132</v>
      </c>
      <c r="D4514">
        <v>1</v>
      </c>
      <c r="E4514" s="5">
        <v>229000</v>
      </c>
      <c r="F4514" s="5">
        <v>229000</v>
      </c>
    </row>
    <row r="4515" spans="1:6" x14ac:dyDescent="0.35">
      <c r="A4515" s="1" t="s">
        <v>9907</v>
      </c>
      <c r="B4515" s="1" t="s">
        <v>9908</v>
      </c>
      <c r="C4515" s="1" t="s">
        <v>2646</v>
      </c>
      <c r="D4515">
        <v>2</v>
      </c>
      <c r="E4515" s="5">
        <v>299000</v>
      </c>
      <c r="F4515" s="5">
        <v>598000</v>
      </c>
    </row>
    <row r="4516" spans="1:6" x14ac:dyDescent="0.35">
      <c r="A4516" s="1" t="s">
        <v>9909</v>
      </c>
      <c r="B4516" s="1" t="s">
        <v>9910</v>
      </c>
      <c r="C4516" s="1" t="s">
        <v>2638</v>
      </c>
      <c r="D4516">
        <v>1</v>
      </c>
      <c r="E4516" s="5">
        <v>179000</v>
      </c>
      <c r="F4516" s="5">
        <v>179000</v>
      </c>
    </row>
    <row r="4517" spans="1:6" x14ac:dyDescent="0.35">
      <c r="A4517" s="1" t="s">
        <v>9911</v>
      </c>
      <c r="B4517" s="1" t="s">
        <v>9912</v>
      </c>
      <c r="C4517" s="1" t="s">
        <v>3568</v>
      </c>
      <c r="D4517">
        <v>1</v>
      </c>
      <c r="E4517" s="5">
        <v>79000</v>
      </c>
      <c r="F4517" s="5">
        <v>79000</v>
      </c>
    </row>
    <row r="4518" spans="1:6" x14ac:dyDescent="0.35">
      <c r="A4518" s="1" t="s">
        <v>9913</v>
      </c>
      <c r="B4518" s="1" t="s">
        <v>9914</v>
      </c>
      <c r="C4518" s="1" t="s">
        <v>2704</v>
      </c>
      <c r="D4518">
        <v>1</v>
      </c>
      <c r="E4518" s="5">
        <v>279000</v>
      </c>
      <c r="F4518" s="5">
        <v>279000</v>
      </c>
    </row>
    <row r="4519" spans="1:6" x14ac:dyDescent="0.35">
      <c r="A4519" s="1" t="s">
        <v>9915</v>
      </c>
      <c r="B4519" s="1" t="s">
        <v>9916</v>
      </c>
      <c r="C4519" s="1" t="s">
        <v>3223</v>
      </c>
      <c r="D4519">
        <v>1</v>
      </c>
      <c r="E4519" s="5">
        <v>69000</v>
      </c>
      <c r="F4519" s="5">
        <v>69000</v>
      </c>
    </row>
    <row r="4520" spans="1:6" x14ac:dyDescent="0.35">
      <c r="A4520" s="1" t="s">
        <v>9917</v>
      </c>
      <c r="B4520" s="1" t="s">
        <v>9916</v>
      </c>
      <c r="C4520" s="1" t="s">
        <v>2492</v>
      </c>
      <c r="D4520">
        <v>1</v>
      </c>
      <c r="E4520" s="5">
        <v>59000</v>
      </c>
      <c r="F4520" s="5">
        <v>59000</v>
      </c>
    </row>
    <row r="4521" spans="1:6" x14ac:dyDescent="0.35">
      <c r="A4521" s="1" t="s">
        <v>9918</v>
      </c>
      <c r="B4521" s="1" t="s">
        <v>9916</v>
      </c>
      <c r="C4521" s="1" t="s">
        <v>2738</v>
      </c>
      <c r="D4521">
        <v>1</v>
      </c>
      <c r="E4521" s="5">
        <v>59000</v>
      </c>
      <c r="F4521" s="5">
        <v>59000</v>
      </c>
    </row>
    <row r="4522" spans="1:6" x14ac:dyDescent="0.35">
      <c r="A4522" s="1" t="s">
        <v>9919</v>
      </c>
      <c r="B4522" s="1" t="s">
        <v>9920</v>
      </c>
      <c r="C4522" s="1" t="s">
        <v>2883</v>
      </c>
      <c r="D4522">
        <v>1</v>
      </c>
      <c r="E4522" s="5">
        <v>69000</v>
      </c>
      <c r="F4522" s="5">
        <v>69000</v>
      </c>
    </row>
    <row r="4523" spans="1:6" x14ac:dyDescent="0.35">
      <c r="A4523" s="1" t="s">
        <v>9921</v>
      </c>
      <c r="B4523" s="1" t="s">
        <v>9920</v>
      </c>
      <c r="C4523" s="1" t="s">
        <v>2625</v>
      </c>
      <c r="D4523">
        <v>1</v>
      </c>
      <c r="E4523" s="5">
        <v>119000</v>
      </c>
      <c r="F4523" s="5">
        <v>119000</v>
      </c>
    </row>
    <row r="4524" spans="1:6" x14ac:dyDescent="0.35">
      <c r="A4524" s="1" t="s">
        <v>9922</v>
      </c>
      <c r="B4524" s="1" t="s">
        <v>9923</v>
      </c>
      <c r="C4524" s="1" t="s">
        <v>4266</v>
      </c>
      <c r="D4524">
        <v>1</v>
      </c>
      <c r="E4524" s="5">
        <v>149000</v>
      </c>
      <c r="F4524" s="5">
        <v>149000</v>
      </c>
    </row>
    <row r="4525" spans="1:6" x14ac:dyDescent="0.35">
      <c r="A4525" s="1" t="s">
        <v>9924</v>
      </c>
      <c r="B4525" s="1" t="s">
        <v>9923</v>
      </c>
      <c r="C4525" s="1" t="s">
        <v>2470</v>
      </c>
      <c r="D4525">
        <v>1</v>
      </c>
      <c r="E4525" s="5">
        <v>229000</v>
      </c>
      <c r="F4525" s="5">
        <v>229000</v>
      </c>
    </row>
    <row r="4526" spans="1:6" x14ac:dyDescent="0.35">
      <c r="A4526" s="1" t="s">
        <v>9925</v>
      </c>
      <c r="B4526" s="1" t="s">
        <v>9926</v>
      </c>
      <c r="C4526" s="1" t="s">
        <v>3191</v>
      </c>
      <c r="D4526">
        <v>2</v>
      </c>
      <c r="E4526" s="5">
        <v>399000</v>
      </c>
      <c r="F4526" s="5">
        <v>798000</v>
      </c>
    </row>
    <row r="4527" spans="1:6" x14ac:dyDescent="0.35">
      <c r="A4527" s="1" t="s">
        <v>9927</v>
      </c>
      <c r="B4527" s="1" t="s">
        <v>9928</v>
      </c>
      <c r="C4527" s="1" t="s">
        <v>2680</v>
      </c>
      <c r="D4527">
        <v>1</v>
      </c>
      <c r="E4527" s="5">
        <v>279000</v>
      </c>
      <c r="F4527" s="5">
        <v>279000</v>
      </c>
    </row>
    <row r="4528" spans="1:6" x14ac:dyDescent="0.35">
      <c r="A4528" s="1" t="s">
        <v>9929</v>
      </c>
      <c r="B4528" s="1" t="s">
        <v>9930</v>
      </c>
      <c r="C4528" s="1" t="s">
        <v>2821</v>
      </c>
      <c r="D4528">
        <v>3</v>
      </c>
      <c r="E4528" s="5">
        <v>69000</v>
      </c>
      <c r="F4528" s="5">
        <v>207000</v>
      </c>
    </row>
    <row r="4529" spans="1:6" x14ac:dyDescent="0.35">
      <c r="A4529" s="1" t="s">
        <v>9931</v>
      </c>
      <c r="B4529" s="1" t="s">
        <v>9930</v>
      </c>
      <c r="C4529" s="1" t="s">
        <v>3231</v>
      </c>
      <c r="D4529">
        <v>1</v>
      </c>
      <c r="E4529" s="5">
        <v>329000</v>
      </c>
      <c r="F4529" s="5">
        <v>329000</v>
      </c>
    </row>
    <row r="4530" spans="1:6" x14ac:dyDescent="0.35">
      <c r="A4530" s="1" t="s">
        <v>9932</v>
      </c>
      <c r="B4530" s="1" t="s">
        <v>9933</v>
      </c>
      <c r="C4530" s="1" t="s">
        <v>2959</v>
      </c>
      <c r="D4530">
        <v>2</v>
      </c>
      <c r="E4530" s="5">
        <v>549000</v>
      </c>
      <c r="F4530" s="5">
        <v>1098000</v>
      </c>
    </row>
    <row r="4531" spans="1:6" x14ac:dyDescent="0.35">
      <c r="A4531" s="1" t="s">
        <v>9934</v>
      </c>
      <c r="B4531" s="1" t="s">
        <v>9933</v>
      </c>
      <c r="C4531" s="1" t="s">
        <v>3007</v>
      </c>
      <c r="D4531">
        <v>1</v>
      </c>
      <c r="E4531" s="5">
        <v>79000</v>
      </c>
      <c r="F4531" s="5">
        <v>79000</v>
      </c>
    </row>
    <row r="4532" spans="1:6" x14ac:dyDescent="0.35">
      <c r="A4532" s="1" t="s">
        <v>9935</v>
      </c>
      <c r="B4532" s="1" t="s">
        <v>9936</v>
      </c>
      <c r="C4532" s="1" t="s">
        <v>3906</v>
      </c>
      <c r="D4532">
        <v>2</v>
      </c>
      <c r="E4532" s="5">
        <v>449000</v>
      </c>
      <c r="F4532" s="5">
        <v>898000</v>
      </c>
    </row>
    <row r="4533" spans="1:6" x14ac:dyDescent="0.35">
      <c r="A4533" s="1" t="s">
        <v>9937</v>
      </c>
      <c r="B4533" s="1" t="s">
        <v>9938</v>
      </c>
      <c r="C4533" s="1" t="s">
        <v>3211</v>
      </c>
      <c r="D4533">
        <v>1</v>
      </c>
      <c r="E4533" s="5">
        <v>129000</v>
      </c>
      <c r="F4533" s="5">
        <v>129000</v>
      </c>
    </row>
    <row r="4534" spans="1:6" x14ac:dyDescent="0.35">
      <c r="A4534" s="1" t="s">
        <v>9939</v>
      </c>
      <c r="B4534" s="1" t="s">
        <v>9940</v>
      </c>
      <c r="C4534" s="1" t="s">
        <v>3241</v>
      </c>
      <c r="D4534">
        <v>2</v>
      </c>
      <c r="E4534" s="5">
        <v>549000</v>
      </c>
      <c r="F4534" s="5">
        <v>1098000</v>
      </c>
    </row>
    <row r="4535" spans="1:6" x14ac:dyDescent="0.35">
      <c r="A4535" s="1" t="s">
        <v>9941</v>
      </c>
      <c r="B4535" s="1" t="s">
        <v>9942</v>
      </c>
      <c r="C4535" s="1" t="s">
        <v>3369</v>
      </c>
      <c r="D4535">
        <v>1</v>
      </c>
      <c r="E4535" s="5">
        <v>549000</v>
      </c>
      <c r="F4535" s="5">
        <v>549000</v>
      </c>
    </row>
    <row r="4536" spans="1:6" x14ac:dyDescent="0.35">
      <c r="A4536" s="1" t="s">
        <v>9943</v>
      </c>
      <c r="B4536" s="1" t="s">
        <v>9944</v>
      </c>
      <c r="C4536" s="1" t="s">
        <v>2599</v>
      </c>
      <c r="D4536">
        <v>1</v>
      </c>
      <c r="E4536" s="5">
        <v>199000</v>
      </c>
      <c r="F4536" s="5">
        <v>199000</v>
      </c>
    </row>
    <row r="4537" spans="1:6" x14ac:dyDescent="0.35">
      <c r="A4537" s="1" t="s">
        <v>9945</v>
      </c>
      <c r="B4537" s="1" t="s">
        <v>9946</v>
      </c>
      <c r="C4537" s="1" t="s">
        <v>2702</v>
      </c>
      <c r="D4537">
        <v>1</v>
      </c>
      <c r="E4537" s="5">
        <v>99000</v>
      </c>
      <c r="F4537" s="5">
        <v>99000</v>
      </c>
    </row>
    <row r="4538" spans="1:6" x14ac:dyDescent="0.35">
      <c r="A4538" s="1" t="s">
        <v>9947</v>
      </c>
      <c r="B4538" s="1" t="s">
        <v>9946</v>
      </c>
      <c r="C4538" s="1" t="s">
        <v>3701</v>
      </c>
      <c r="D4538">
        <v>2</v>
      </c>
      <c r="E4538" s="5">
        <v>399000</v>
      </c>
      <c r="F4538" s="5">
        <v>798000</v>
      </c>
    </row>
    <row r="4539" spans="1:6" x14ac:dyDescent="0.35">
      <c r="A4539" s="1" t="s">
        <v>9948</v>
      </c>
      <c r="B4539" s="1" t="s">
        <v>9949</v>
      </c>
      <c r="C4539" s="1" t="s">
        <v>2505</v>
      </c>
      <c r="D4539">
        <v>1</v>
      </c>
      <c r="E4539" s="5">
        <v>99000</v>
      </c>
      <c r="F4539" s="5">
        <v>99000</v>
      </c>
    </row>
    <row r="4540" spans="1:6" x14ac:dyDescent="0.35">
      <c r="A4540" s="1" t="s">
        <v>9950</v>
      </c>
      <c r="B4540" s="1" t="s">
        <v>9951</v>
      </c>
      <c r="C4540" s="1" t="s">
        <v>2548</v>
      </c>
      <c r="D4540">
        <v>1</v>
      </c>
      <c r="E4540" s="5">
        <v>599000</v>
      </c>
      <c r="F4540" s="5">
        <v>599000</v>
      </c>
    </row>
    <row r="4541" spans="1:6" x14ac:dyDescent="0.35">
      <c r="A4541" s="1" t="s">
        <v>9952</v>
      </c>
      <c r="B4541" s="1" t="s">
        <v>9951</v>
      </c>
      <c r="C4541" s="1" t="s">
        <v>3388</v>
      </c>
      <c r="D4541">
        <v>1</v>
      </c>
      <c r="E4541" s="5">
        <v>399000</v>
      </c>
      <c r="F4541" s="5">
        <v>399000</v>
      </c>
    </row>
    <row r="4542" spans="1:6" x14ac:dyDescent="0.35">
      <c r="A4542" s="1" t="s">
        <v>9953</v>
      </c>
      <c r="B4542" s="1" t="s">
        <v>9954</v>
      </c>
      <c r="C4542" s="1" t="s">
        <v>2794</v>
      </c>
      <c r="D4542">
        <v>1</v>
      </c>
      <c r="E4542" s="5">
        <v>399000</v>
      </c>
      <c r="F4542" s="5">
        <v>399000</v>
      </c>
    </row>
    <row r="4543" spans="1:6" x14ac:dyDescent="0.35">
      <c r="A4543" s="1" t="s">
        <v>9955</v>
      </c>
      <c r="B4543" s="1" t="s">
        <v>9954</v>
      </c>
      <c r="C4543" s="1" t="s">
        <v>2919</v>
      </c>
      <c r="D4543">
        <v>2</v>
      </c>
      <c r="E4543" s="5">
        <v>179000</v>
      </c>
      <c r="F4543" s="5">
        <v>358000</v>
      </c>
    </row>
    <row r="4544" spans="1:6" x14ac:dyDescent="0.35">
      <c r="A4544" s="1" t="s">
        <v>9956</v>
      </c>
      <c r="B4544" s="1" t="s">
        <v>9957</v>
      </c>
      <c r="C4544" s="1" t="s">
        <v>3454</v>
      </c>
      <c r="D4544">
        <v>1</v>
      </c>
      <c r="E4544" s="5">
        <v>199000</v>
      </c>
      <c r="F4544" s="5">
        <v>199000</v>
      </c>
    </row>
    <row r="4545" spans="1:6" x14ac:dyDescent="0.35">
      <c r="A4545" s="1" t="s">
        <v>9958</v>
      </c>
      <c r="B4545" s="1" t="s">
        <v>9957</v>
      </c>
      <c r="C4545" s="1" t="s">
        <v>3041</v>
      </c>
      <c r="D4545">
        <v>1</v>
      </c>
      <c r="E4545" s="5">
        <v>89000</v>
      </c>
      <c r="F4545" s="5">
        <v>89000</v>
      </c>
    </row>
    <row r="4546" spans="1:6" x14ac:dyDescent="0.35">
      <c r="A4546" s="1" t="s">
        <v>9959</v>
      </c>
      <c r="B4546" s="1" t="s">
        <v>9960</v>
      </c>
      <c r="C4546" s="1" t="s">
        <v>2577</v>
      </c>
      <c r="D4546">
        <v>1</v>
      </c>
      <c r="E4546" s="5">
        <v>99000</v>
      </c>
      <c r="F4546" s="5">
        <v>99000</v>
      </c>
    </row>
    <row r="4547" spans="1:6" x14ac:dyDescent="0.35">
      <c r="A4547" s="1" t="s">
        <v>9961</v>
      </c>
      <c r="B4547" s="1" t="s">
        <v>9960</v>
      </c>
      <c r="C4547" s="1" t="s">
        <v>3626</v>
      </c>
      <c r="D4547">
        <v>1</v>
      </c>
      <c r="E4547" s="5">
        <v>499000</v>
      </c>
      <c r="F4547" s="5">
        <v>499000</v>
      </c>
    </row>
    <row r="4548" spans="1:6" x14ac:dyDescent="0.35">
      <c r="A4548" s="1" t="s">
        <v>9962</v>
      </c>
      <c r="B4548" s="1" t="s">
        <v>9963</v>
      </c>
      <c r="C4548" s="1" t="s">
        <v>2672</v>
      </c>
      <c r="D4548">
        <v>1</v>
      </c>
      <c r="E4548" s="5">
        <v>349000</v>
      </c>
      <c r="F4548" s="5">
        <v>349000</v>
      </c>
    </row>
    <row r="4549" spans="1:6" x14ac:dyDescent="0.35">
      <c r="A4549" s="1" t="s">
        <v>9964</v>
      </c>
      <c r="B4549" s="1" t="s">
        <v>9965</v>
      </c>
      <c r="C4549" s="1" t="s">
        <v>2539</v>
      </c>
      <c r="D4549">
        <v>2</v>
      </c>
      <c r="E4549" s="5">
        <v>249000</v>
      </c>
      <c r="F4549" s="5">
        <v>498000</v>
      </c>
    </row>
    <row r="4550" spans="1:6" x14ac:dyDescent="0.35">
      <c r="A4550" s="1" t="s">
        <v>9966</v>
      </c>
      <c r="B4550" s="1" t="s">
        <v>9965</v>
      </c>
      <c r="C4550" s="1" t="s">
        <v>2385</v>
      </c>
      <c r="D4550">
        <v>1</v>
      </c>
      <c r="E4550" s="5">
        <v>349000</v>
      </c>
      <c r="F4550" s="5">
        <v>349000</v>
      </c>
    </row>
    <row r="4551" spans="1:6" x14ac:dyDescent="0.35">
      <c r="A4551" s="1" t="s">
        <v>9967</v>
      </c>
      <c r="B4551" s="1" t="s">
        <v>9968</v>
      </c>
      <c r="C4551" s="1" t="s">
        <v>2432</v>
      </c>
      <c r="D4551">
        <v>1</v>
      </c>
      <c r="E4551" s="5">
        <v>279000</v>
      </c>
      <c r="F4551" s="5">
        <v>279000</v>
      </c>
    </row>
    <row r="4552" spans="1:6" x14ac:dyDescent="0.35">
      <c r="A4552" s="1" t="s">
        <v>9969</v>
      </c>
      <c r="B4552" s="1" t="s">
        <v>9968</v>
      </c>
      <c r="C4552" s="1" t="s">
        <v>2858</v>
      </c>
      <c r="D4552">
        <v>3</v>
      </c>
      <c r="E4552" s="5">
        <v>79000</v>
      </c>
      <c r="F4552" s="5">
        <v>237000</v>
      </c>
    </row>
    <row r="4553" spans="1:6" x14ac:dyDescent="0.35">
      <c r="A4553" s="1" t="s">
        <v>9970</v>
      </c>
      <c r="B4553" s="1" t="s">
        <v>9971</v>
      </c>
      <c r="C4553" s="1" t="s">
        <v>2424</v>
      </c>
      <c r="D4553">
        <v>1</v>
      </c>
      <c r="E4553" s="5">
        <v>279000</v>
      </c>
      <c r="F4553" s="5">
        <v>279000</v>
      </c>
    </row>
    <row r="4554" spans="1:6" x14ac:dyDescent="0.35">
      <c r="A4554" s="1" t="s">
        <v>9972</v>
      </c>
      <c r="B4554" s="1" t="s">
        <v>9973</v>
      </c>
      <c r="C4554" s="1" t="s">
        <v>2418</v>
      </c>
      <c r="D4554">
        <v>1</v>
      </c>
      <c r="E4554" s="5">
        <v>279000</v>
      </c>
      <c r="F4554" s="5">
        <v>279000</v>
      </c>
    </row>
    <row r="4555" spans="1:6" x14ac:dyDescent="0.35">
      <c r="A4555" s="1" t="s">
        <v>9974</v>
      </c>
      <c r="B4555" s="1" t="s">
        <v>9975</v>
      </c>
      <c r="C4555" s="1" t="s">
        <v>2387</v>
      </c>
      <c r="D4555">
        <v>1</v>
      </c>
      <c r="E4555" s="5">
        <v>599000</v>
      </c>
      <c r="F4555" s="5">
        <v>599000</v>
      </c>
    </row>
    <row r="4556" spans="1:6" x14ac:dyDescent="0.35">
      <c r="A4556" s="1" t="s">
        <v>9976</v>
      </c>
      <c r="B4556" s="1" t="s">
        <v>9975</v>
      </c>
      <c r="C4556" s="1" t="s">
        <v>2473</v>
      </c>
      <c r="D4556">
        <v>1</v>
      </c>
      <c r="E4556" s="5">
        <v>499000</v>
      </c>
      <c r="F4556" s="5">
        <v>499000</v>
      </c>
    </row>
    <row r="4557" spans="1:6" x14ac:dyDescent="0.35">
      <c r="A4557" s="1" t="s">
        <v>9977</v>
      </c>
      <c r="B4557" s="1" t="s">
        <v>9978</v>
      </c>
      <c r="C4557" s="1" t="s">
        <v>2883</v>
      </c>
      <c r="D4557">
        <v>1</v>
      </c>
      <c r="E4557" s="5">
        <v>69000</v>
      </c>
      <c r="F4557" s="5">
        <v>69000</v>
      </c>
    </row>
    <row r="4558" spans="1:6" x14ac:dyDescent="0.35">
      <c r="A4558" s="1" t="s">
        <v>9979</v>
      </c>
      <c r="B4558" s="1" t="s">
        <v>9978</v>
      </c>
      <c r="C4558" s="1" t="s">
        <v>2784</v>
      </c>
      <c r="D4558">
        <v>1</v>
      </c>
      <c r="E4558" s="5">
        <v>149000</v>
      </c>
      <c r="F4558" s="5">
        <v>149000</v>
      </c>
    </row>
    <row r="4559" spans="1:6" x14ac:dyDescent="0.35">
      <c r="A4559" s="1" t="s">
        <v>9980</v>
      </c>
      <c r="B4559" s="1" t="s">
        <v>9978</v>
      </c>
      <c r="C4559" s="1" t="s">
        <v>2662</v>
      </c>
      <c r="D4559">
        <v>1</v>
      </c>
      <c r="E4559" s="5">
        <v>149000</v>
      </c>
      <c r="F4559" s="5">
        <v>149000</v>
      </c>
    </row>
    <row r="4560" spans="1:6" x14ac:dyDescent="0.35">
      <c r="A4560" s="1" t="s">
        <v>9981</v>
      </c>
      <c r="B4560" s="1" t="s">
        <v>9982</v>
      </c>
      <c r="C4560" s="1" t="s">
        <v>3400</v>
      </c>
      <c r="D4560">
        <v>1</v>
      </c>
      <c r="E4560" s="5">
        <v>119000</v>
      </c>
      <c r="F4560" s="5">
        <v>119000</v>
      </c>
    </row>
    <row r="4561" spans="1:6" x14ac:dyDescent="0.35">
      <c r="A4561" s="1" t="s">
        <v>9983</v>
      </c>
      <c r="B4561" s="1" t="s">
        <v>9984</v>
      </c>
      <c r="C4561" s="1" t="s">
        <v>2614</v>
      </c>
      <c r="D4561">
        <v>1</v>
      </c>
      <c r="E4561" s="5">
        <v>49000</v>
      </c>
      <c r="F4561" s="5">
        <v>49000</v>
      </c>
    </row>
    <row r="4562" spans="1:6" x14ac:dyDescent="0.35">
      <c r="A4562" s="1" t="s">
        <v>9985</v>
      </c>
      <c r="B4562" s="1" t="s">
        <v>9986</v>
      </c>
      <c r="C4562" s="1" t="s">
        <v>3245</v>
      </c>
      <c r="D4562">
        <v>2</v>
      </c>
      <c r="E4562" s="5">
        <v>499000</v>
      </c>
      <c r="F4562" s="5">
        <v>998000</v>
      </c>
    </row>
    <row r="4563" spans="1:6" x14ac:dyDescent="0.35">
      <c r="A4563" s="1" t="s">
        <v>9987</v>
      </c>
      <c r="B4563" s="1" t="s">
        <v>9988</v>
      </c>
      <c r="C4563" s="1" t="s">
        <v>2539</v>
      </c>
      <c r="D4563">
        <v>2</v>
      </c>
      <c r="E4563" s="5">
        <v>249000</v>
      </c>
      <c r="F4563" s="5">
        <v>498000</v>
      </c>
    </row>
    <row r="4564" spans="1:6" x14ac:dyDescent="0.35">
      <c r="A4564" s="1" t="s">
        <v>9989</v>
      </c>
      <c r="B4564" s="1" t="s">
        <v>9990</v>
      </c>
      <c r="C4564" s="1" t="s">
        <v>2652</v>
      </c>
      <c r="D4564">
        <v>2</v>
      </c>
      <c r="E4564" s="5">
        <v>229000</v>
      </c>
      <c r="F4564" s="5">
        <v>458000</v>
      </c>
    </row>
    <row r="4565" spans="1:6" x14ac:dyDescent="0.35">
      <c r="A4565" s="1" t="s">
        <v>9991</v>
      </c>
      <c r="B4565" s="1" t="s">
        <v>9990</v>
      </c>
      <c r="C4565" s="1" t="s">
        <v>2485</v>
      </c>
      <c r="D4565">
        <v>2</v>
      </c>
      <c r="E4565" s="5">
        <v>89000</v>
      </c>
      <c r="F4565" s="5">
        <v>178000</v>
      </c>
    </row>
    <row r="4566" spans="1:6" x14ac:dyDescent="0.35">
      <c r="A4566" s="1" t="s">
        <v>9992</v>
      </c>
      <c r="B4566" s="1" t="s">
        <v>9993</v>
      </c>
      <c r="C4566" s="1" t="s">
        <v>3519</v>
      </c>
      <c r="D4566">
        <v>2</v>
      </c>
      <c r="E4566" s="5">
        <v>49000</v>
      </c>
      <c r="F4566" s="5">
        <v>98000</v>
      </c>
    </row>
    <row r="4567" spans="1:6" x14ac:dyDescent="0.35">
      <c r="A4567" s="1" t="s">
        <v>9994</v>
      </c>
      <c r="B4567" s="1" t="s">
        <v>9993</v>
      </c>
      <c r="C4567" s="1" t="s">
        <v>3083</v>
      </c>
      <c r="D4567">
        <v>1</v>
      </c>
      <c r="E4567" s="5">
        <v>99000</v>
      </c>
      <c r="F4567" s="5">
        <v>99000</v>
      </c>
    </row>
    <row r="4568" spans="1:6" x14ac:dyDescent="0.35">
      <c r="A4568" s="1" t="s">
        <v>9995</v>
      </c>
      <c r="B4568" s="1" t="s">
        <v>9996</v>
      </c>
      <c r="C4568" s="1" t="s">
        <v>2646</v>
      </c>
      <c r="D4568">
        <v>3</v>
      </c>
      <c r="E4568" s="5">
        <v>299000</v>
      </c>
      <c r="F4568" s="5">
        <v>897000</v>
      </c>
    </row>
    <row r="4569" spans="1:6" x14ac:dyDescent="0.35">
      <c r="A4569" s="1" t="s">
        <v>9997</v>
      </c>
      <c r="B4569" s="1" t="s">
        <v>9998</v>
      </c>
      <c r="C4569" s="1" t="s">
        <v>2751</v>
      </c>
      <c r="D4569">
        <v>1</v>
      </c>
      <c r="E4569" s="5">
        <v>129000</v>
      </c>
      <c r="F4569" s="5">
        <v>129000</v>
      </c>
    </row>
    <row r="4570" spans="1:6" x14ac:dyDescent="0.35">
      <c r="A4570" s="1" t="s">
        <v>9999</v>
      </c>
      <c r="B4570" s="1" t="s">
        <v>10000</v>
      </c>
      <c r="C4570" s="1" t="s">
        <v>2416</v>
      </c>
      <c r="D4570">
        <v>1</v>
      </c>
      <c r="E4570" s="5">
        <v>149000</v>
      </c>
      <c r="F4570" s="5">
        <v>149000</v>
      </c>
    </row>
    <row r="4571" spans="1:6" x14ac:dyDescent="0.35">
      <c r="A4571" s="1" t="s">
        <v>10001</v>
      </c>
      <c r="B4571" s="1" t="s">
        <v>10002</v>
      </c>
      <c r="C4571" s="1" t="s">
        <v>3906</v>
      </c>
      <c r="D4571">
        <v>1</v>
      </c>
      <c r="E4571" s="5">
        <v>449000</v>
      </c>
      <c r="F4571" s="5">
        <v>449000</v>
      </c>
    </row>
    <row r="4572" spans="1:6" x14ac:dyDescent="0.35">
      <c r="A4572" s="1" t="s">
        <v>10003</v>
      </c>
      <c r="B4572" s="1" t="s">
        <v>10002</v>
      </c>
      <c r="C4572" s="1" t="s">
        <v>2756</v>
      </c>
      <c r="D4572">
        <v>2</v>
      </c>
      <c r="E4572" s="5">
        <v>279000</v>
      </c>
      <c r="F4572" s="5">
        <v>558000</v>
      </c>
    </row>
    <row r="4573" spans="1:6" x14ac:dyDescent="0.35">
      <c r="A4573" s="1" t="s">
        <v>10004</v>
      </c>
      <c r="B4573" s="1" t="s">
        <v>10005</v>
      </c>
      <c r="C4573" s="1" t="s">
        <v>2466</v>
      </c>
      <c r="D4573">
        <v>1</v>
      </c>
      <c r="E4573" s="5">
        <v>89000</v>
      </c>
      <c r="F4573" s="5">
        <v>89000</v>
      </c>
    </row>
    <row r="4574" spans="1:6" x14ac:dyDescent="0.35">
      <c r="A4574" s="1" t="s">
        <v>10006</v>
      </c>
      <c r="B4574" s="1" t="s">
        <v>10005</v>
      </c>
      <c r="C4574" s="1" t="s">
        <v>2516</v>
      </c>
      <c r="D4574">
        <v>2</v>
      </c>
      <c r="E4574" s="5">
        <v>229000</v>
      </c>
      <c r="F4574" s="5">
        <v>458000</v>
      </c>
    </row>
    <row r="4575" spans="1:6" x14ac:dyDescent="0.35">
      <c r="A4575" s="1" t="s">
        <v>10007</v>
      </c>
      <c r="B4575" s="1" t="s">
        <v>10008</v>
      </c>
      <c r="C4575" s="1" t="s">
        <v>2715</v>
      </c>
      <c r="D4575">
        <v>1</v>
      </c>
      <c r="E4575" s="5">
        <v>199000</v>
      </c>
      <c r="F4575" s="5">
        <v>199000</v>
      </c>
    </row>
    <row r="4576" spans="1:6" x14ac:dyDescent="0.35">
      <c r="A4576" s="1" t="s">
        <v>10009</v>
      </c>
      <c r="B4576" s="1" t="s">
        <v>10010</v>
      </c>
      <c r="C4576" s="1" t="s">
        <v>2761</v>
      </c>
      <c r="D4576">
        <v>1</v>
      </c>
      <c r="E4576" s="5">
        <v>179000</v>
      </c>
      <c r="F4576" s="5">
        <v>179000</v>
      </c>
    </row>
    <row r="4577" spans="1:6" x14ac:dyDescent="0.35">
      <c r="A4577" s="1" t="s">
        <v>10011</v>
      </c>
      <c r="B4577" s="1" t="s">
        <v>10012</v>
      </c>
      <c r="C4577" s="1" t="s">
        <v>3375</v>
      </c>
      <c r="D4577">
        <v>2</v>
      </c>
      <c r="E4577" s="5">
        <v>149000</v>
      </c>
      <c r="F4577" s="5">
        <v>298000</v>
      </c>
    </row>
    <row r="4578" spans="1:6" x14ac:dyDescent="0.35">
      <c r="A4578" s="1" t="s">
        <v>10013</v>
      </c>
      <c r="B4578" s="1" t="s">
        <v>10012</v>
      </c>
      <c r="C4578" s="1" t="s">
        <v>2759</v>
      </c>
      <c r="D4578">
        <v>2</v>
      </c>
      <c r="E4578" s="5">
        <v>229000</v>
      </c>
      <c r="F4578" s="5">
        <v>458000</v>
      </c>
    </row>
    <row r="4579" spans="1:6" x14ac:dyDescent="0.35">
      <c r="A4579" s="1" t="s">
        <v>10014</v>
      </c>
      <c r="B4579" s="1" t="s">
        <v>10015</v>
      </c>
      <c r="C4579" s="1" t="s">
        <v>2683</v>
      </c>
      <c r="D4579">
        <v>2</v>
      </c>
      <c r="E4579" s="5">
        <v>59000</v>
      </c>
      <c r="F4579" s="5">
        <v>118000</v>
      </c>
    </row>
    <row r="4580" spans="1:6" x14ac:dyDescent="0.35">
      <c r="A4580" s="1" t="s">
        <v>10016</v>
      </c>
      <c r="B4580" s="1" t="s">
        <v>10017</v>
      </c>
      <c r="C4580" s="1" t="s">
        <v>2858</v>
      </c>
      <c r="D4580">
        <v>1</v>
      </c>
      <c r="E4580" s="5">
        <v>79000</v>
      </c>
      <c r="F4580" s="5">
        <v>79000</v>
      </c>
    </row>
    <row r="4581" spans="1:6" x14ac:dyDescent="0.35">
      <c r="A4581" s="1" t="s">
        <v>10018</v>
      </c>
      <c r="B4581" s="1" t="s">
        <v>10019</v>
      </c>
      <c r="C4581" s="1" t="s">
        <v>2418</v>
      </c>
      <c r="D4581">
        <v>1</v>
      </c>
      <c r="E4581" s="5">
        <v>279000</v>
      </c>
      <c r="F4581" s="5">
        <v>279000</v>
      </c>
    </row>
    <row r="4582" spans="1:6" x14ac:dyDescent="0.35">
      <c r="A4582" s="1" t="s">
        <v>10020</v>
      </c>
      <c r="B4582" s="1" t="s">
        <v>10019</v>
      </c>
      <c r="C4582" s="1" t="s">
        <v>2485</v>
      </c>
      <c r="D4582">
        <v>1</v>
      </c>
      <c r="E4582" s="5">
        <v>89000</v>
      </c>
      <c r="F4582" s="5">
        <v>89000</v>
      </c>
    </row>
    <row r="4583" spans="1:6" x14ac:dyDescent="0.35">
      <c r="A4583" s="1" t="s">
        <v>10021</v>
      </c>
      <c r="B4583" s="1" t="s">
        <v>10019</v>
      </c>
      <c r="C4583" s="1" t="s">
        <v>3837</v>
      </c>
      <c r="D4583">
        <v>1</v>
      </c>
      <c r="E4583" s="5">
        <v>329000</v>
      </c>
      <c r="F4583" s="5">
        <v>329000</v>
      </c>
    </row>
    <row r="4584" spans="1:6" x14ac:dyDescent="0.35">
      <c r="A4584" s="1" t="s">
        <v>10022</v>
      </c>
      <c r="B4584" s="1" t="s">
        <v>10023</v>
      </c>
      <c r="C4584" s="1" t="s">
        <v>2872</v>
      </c>
      <c r="D4584">
        <v>2</v>
      </c>
      <c r="E4584" s="5">
        <v>399000</v>
      </c>
      <c r="F4584" s="5">
        <v>798000</v>
      </c>
    </row>
    <row r="4585" spans="1:6" x14ac:dyDescent="0.35">
      <c r="A4585" s="1" t="s">
        <v>10024</v>
      </c>
      <c r="B4585" s="1" t="s">
        <v>10023</v>
      </c>
      <c r="C4585" s="1" t="s">
        <v>3054</v>
      </c>
      <c r="D4585">
        <v>1</v>
      </c>
      <c r="E4585" s="5">
        <v>129000</v>
      </c>
      <c r="F4585" s="5">
        <v>129000</v>
      </c>
    </row>
    <row r="4586" spans="1:6" x14ac:dyDescent="0.35">
      <c r="A4586" s="1" t="s">
        <v>10025</v>
      </c>
      <c r="B4586" s="1" t="s">
        <v>10026</v>
      </c>
      <c r="C4586" s="1" t="s">
        <v>3948</v>
      </c>
      <c r="D4586">
        <v>1</v>
      </c>
      <c r="E4586" s="5">
        <v>449000</v>
      </c>
      <c r="F4586" s="5">
        <v>449000</v>
      </c>
    </row>
    <row r="4587" spans="1:6" x14ac:dyDescent="0.35">
      <c r="A4587" s="1" t="s">
        <v>10027</v>
      </c>
      <c r="B4587" s="1" t="s">
        <v>10026</v>
      </c>
      <c r="C4587" s="1" t="s">
        <v>2801</v>
      </c>
      <c r="D4587">
        <v>1</v>
      </c>
      <c r="E4587" s="5">
        <v>399000</v>
      </c>
      <c r="F4587" s="5">
        <v>399000</v>
      </c>
    </row>
    <row r="4588" spans="1:6" x14ac:dyDescent="0.35">
      <c r="A4588" s="1" t="s">
        <v>10028</v>
      </c>
      <c r="B4588" s="1" t="s">
        <v>10029</v>
      </c>
      <c r="C4588" s="1" t="s">
        <v>3547</v>
      </c>
      <c r="D4588">
        <v>1</v>
      </c>
      <c r="E4588" s="5">
        <v>249000</v>
      </c>
      <c r="F4588" s="5">
        <v>249000</v>
      </c>
    </row>
    <row r="4589" spans="1:6" x14ac:dyDescent="0.35">
      <c r="A4589" s="1" t="s">
        <v>10030</v>
      </c>
      <c r="B4589" s="1" t="s">
        <v>10031</v>
      </c>
      <c r="C4589" s="1" t="s">
        <v>3536</v>
      </c>
      <c r="D4589">
        <v>1</v>
      </c>
      <c r="E4589" s="5">
        <v>119000</v>
      </c>
      <c r="F4589" s="5">
        <v>119000</v>
      </c>
    </row>
    <row r="4590" spans="1:6" x14ac:dyDescent="0.35">
      <c r="A4590" s="1" t="s">
        <v>10032</v>
      </c>
      <c r="B4590" s="1" t="s">
        <v>10031</v>
      </c>
      <c r="C4590" s="1" t="s">
        <v>2500</v>
      </c>
      <c r="D4590">
        <v>1</v>
      </c>
      <c r="E4590" s="5">
        <v>549000</v>
      </c>
      <c r="F4590" s="5">
        <v>549000</v>
      </c>
    </row>
    <row r="4591" spans="1:6" x14ac:dyDescent="0.35">
      <c r="A4591" s="1" t="s">
        <v>10033</v>
      </c>
      <c r="B4591" s="1" t="s">
        <v>10034</v>
      </c>
      <c r="C4591" s="1" t="s">
        <v>3012</v>
      </c>
      <c r="D4591">
        <v>1</v>
      </c>
      <c r="E4591" s="5">
        <v>329000</v>
      </c>
      <c r="F4591" s="5">
        <v>329000</v>
      </c>
    </row>
    <row r="4592" spans="1:6" x14ac:dyDescent="0.35">
      <c r="A4592" s="1" t="s">
        <v>10035</v>
      </c>
      <c r="B4592" s="1" t="s">
        <v>10034</v>
      </c>
      <c r="C4592" s="1" t="s">
        <v>2652</v>
      </c>
      <c r="D4592">
        <v>1</v>
      </c>
      <c r="E4592" s="5">
        <v>229000</v>
      </c>
      <c r="F4592" s="5">
        <v>229000</v>
      </c>
    </row>
    <row r="4593" spans="1:6" x14ac:dyDescent="0.35">
      <c r="A4593" s="1" t="s">
        <v>10036</v>
      </c>
      <c r="B4593" s="1" t="s">
        <v>10034</v>
      </c>
      <c r="C4593" s="1" t="s">
        <v>3161</v>
      </c>
      <c r="D4593">
        <v>1</v>
      </c>
      <c r="E4593" s="5">
        <v>349000</v>
      </c>
      <c r="F4593" s="5">
        <v>349000</v>
      </c>
    </row>
    <row r="4594" spans="1:6" x14ac:dyDescent="0.35">
      <c r="A4594" s="1" t="s">
        <v>10037</v>
      </c>
      <c r="B4594" s="1" t="s">
        <v>10038</v>
      </c>
      <c r="C4594" s="1" t="s">
        <v>2798</v>
      </c>
      <c r="D4594">
        <v>3</v>
      </c>
      <c r="E4594" s="5">
        <v>59000</v>
      </c>
      <c r="F4594" s="5">
        <v>177000</v>
      </c>
    </row>
    <row r="4595" spans="1:6" x14ac:dyDescent="0.35">
      <c r="A4595" s="1" t="s">
        <v>10039</v>
      </c>
      <c r="B4595" s="1" t="s">
        <v>10040</v>
      </c>
      <c r="C4595" s="1" t="s">
        <v>2956</v>
      </c>
      <c r="D4595">
        <v>1</v>
      </c>
      <c r="E4595" s="5">
        <v>399000</v>
      </c>
      <c r="F4595" s="5">
        <v>399000</v>
      </c>
    </row>
    <row r="4596" spans="1:6" x14ac:dyDescent="0.35">
      <c r="A4596" s="1" t="s">
        <v>10041</v>
      </c>
      <c r="B4596" s="1" t="s">
        <v>10042</v>
      </c>
      <c r="C4596" s="1" t="s">
        <v>2405</v>
      </c>
      <c r="D4596">
        <v>1</v>
      </c>
      <c r="E4596" s="5">
        <v>179000</v>
      </c>
      <c r="F4596" s="5">
        <v>179000</v>
      </c>
    </row>
    <row r="4597" spans="1:6" x14ac:dyDescent="0.35">
      <c r="A4597" s="1" t="s">
        <v>10043</v>
      </c>
      <c r="B4597" s="1" t="s">
        <v>10044</v>
      </c>
      <c r="C4597" s="1" t="s">
        <v>2977</v>
      </c>
      <c r="D4597">
        <v>1</v>
      </c>
      <c r="E4597" s="5">
        <v>599000</v>
      </c>
      <c r="F4597" s="5">
        <v>599000</v>
      </c>
    </row>
    <row r="4598" spans="1:6" x14ac:dyDescent="0.35">
      <c r="A4598" s="1" t="s">
        <v>10045</v>
      </c>
      <c r="B4598" s="1" t="s">
        <v>10044</v>
      </c>
      <c r="C4598" s="1" t="s">
        <v>4146</v>
      </c>
      <c r="D4598">
        <v>1</v>
      </c>
      <c r="E4598" s="5">
        <v>329000</v>
      </c>
      <c r="F4598" s="5">
        <v>329000</v>
      </c>
    </row>
    <row r="4599" spans="1:6" x14ac:dyDescent="0.35">
      <c r="A4599" s="1" t="s">
        <v>10046</v>
      </c>
      <c r="B4599" s="1" t="s">
        <v>10047</v>
      </c>
      <c r="C4599" s="1" t="s">
        <v>2683</v>
      </c>
      <c r="D4599">
        <v>1</v>
      </c>
      <c r="E4599" s="5">
        <v>59000</v>
      </c>
      <c r="F4599" s="5">
        <v>59000</v>
      </c>
    </row>
    <row r="4600" spans="1:6" x14ac:dyDescent="0.35">
      <c r="A4600" s="1" t="s">
        <v>10048</v>
      </c>
      <c r="B4600" s="1" t="s">
        <v>10049</v>
      </c>
      <c r="C4600" s="1" t="s">
        <v>2879</v>
      </c>
      <c r="D4600">
        <v>2</v>
      </c>
      <c r="E4600" s="5">
        <v>199000</v>
      </c>
      <c r="F4600" s="5">
        <v>398000</v>
      </c>
    </row>
    <row r="4601" spans="1:6" x14ac:dyDescent="0.35">
      <c r="A4601" s="1" t="s">
        <v>10050</v>
      </c>
      <c r="B4601" s="1" t="s">
        <v>10051</v>
      </c>
      <c r="C4601" s="1" t="s">
        <v>2411</v>
      </c>
      <c r="D4601">
        <v>1</v>
      </c>
      <c r="E4601" s="5">
        <v>149000</v>
      </c>
      <c r="F4601" s="5">
        <v>149000</v>
      </c>
    </row>
    <row r="4602" spans="1:6" x14ac:dyDescent="0.35">
      <c r="A4602" s="1" t="s">
        <v>10052</v>
      </c>
      <c r="B4602" s="1" t="s">
        <v>10053</v>
      </c>
      <c r="C4602" s="1" t="s">
        <v>3382</v>
      </c>
      <c r="D4602">
        <v>2</v>
      </c>
      <c r="E4602" s="5">
        <v>119000</v>
      </c>
      <c r="F4602" s="5">
        <v>238000</v>
      </c>
    </row>
    <row r="4603" spans="1:6" x14ac:dyDescent="0.35">
      <c r="A4603" s="1" t="s">
        <v>10054</v>
      </c>
      <c r="B4603" s="1" t="s">
        <v>10055</v>
      </c>
      <c r="C4603" s="1" t="s">
        <v>3142</v>
      </c>
      <c r="D4603">
        <v>1</v>
      </c>
      <c r="E4603" s="5">
        <v>399000</v>
      </c>
      <c r="F4603" s="5">
        <v>399000</v>
      </c>
    </row>
    <row r="4604" spans="1:6" x14ac:dyDescent="0.35">
      <c r="A4604" s="1" t="s">
        <v>10056</v>
      </c>
      <c r="B4604" s="1" t="s">
        <v>10055</v>
      </c>
      <c r="C4604" s="1" t="s">
        <v>4230</v>
      </c>
      <c r="D4604">
        <v>1</v>
      </c>
      <c r="E4604" s="5">
        <v>449000</v>
      </c>
      <c r="F4604" s="5">
        <v>449000</v>
      </c>
    </row>
    <row r="4605" spans="1:6" x14ac:dyDescent="0.35">
      <c r="A4605" s="1" t="s">
        <v>10057</v>
      </c>
      <c r="B4605" s="1" t="s">
        <v>10058</v>
      </c>
      <c r="C4605" s="1" t="s">
        <v>2482</v>
      </c>
      <c r="D4605">
        <v>1</v>
      </c>
      <c r="E4605" s="5">
        <v>119000</v>
      </c>
      <c r="F4605" s="5">
        <v>119000</v>
      </c>
    </row>
    <row r="4606" spans="1:6" x14ac:dyDescent="0.35">
      <c r="A4606" s="1" t="s">
        <v>10059</v>
      </c>
      <c r="B4606" s="1" t="s">
        <v>10060</v>
      </c>
      <c r="C4606" s="1" t="s">
        <v>2869</v>
      </c>
      <c r="D4606">
        <v>1</v>
      </c>
      <c r="E4606" s="5">
        <v>499000</v>
      </c>
      <c r="F4606" s="5">
        <v>499000</v>
      </c>
    </row>
    <row r="4607" spans="1:6" x14ac:dyDescent="0.35">
      <c r="A4607" s="1" t="s">
        <v>10061</v>
      </c>
      <c r="B4607" s="1" t="s">
        <v>10062</v>
      </c>
      <c r="C4607" s="1" t="s">
        <v>2513</v>
      </c>
      <c r="D4607">
        <v>3</v>
      </c>
      <c r="E4607" s="5">
        <v>329000</v>
      </c>
      <c r="F4607" s="5">
        <v>987000</v>
      </c>
    </row>
    <row r="4608" spans="1:6" x14ac:dyDescent="0.35">
      <c r="A4608" s="1" t="s">
        <v>10063</v>
      </c>
      <c r="B4608" s="1" t="s">
        <v>10062</v>
      </c>
      <c r="C4608" s="1" t="s">
        <v>2876</v>
      </c>
      <c r="D4608">
        <v>1</v>
      </c>
      <c r="E4608" s="5">
        <v>59000</v>
      </c>
      <c r="F4608" s="5">
        <v>59000</v>
      </c>
    </row>
    <row r="4609" spans="1:6" x14ac:dyDescent="0.35">
      <c r="A4609" s="1" t="s">
        <v>10064</v>
      </c>
      <c r="B4609" s="1" t="s">
        <v>10062</v>
      </c>
      <c r="C4609" s="1" t="s">
        <v>2443</v>
      </c>
      <c r="D4609">
        <v>1</v>
      </c>
      <c r="E4609" s="5">
        <v>89000</v>
      </c>
      <c r="F4609" s="5">
        <v>89000</v>
      </c>
    </row>
    <row r="4610" spans="1:6" x14ac:dyDescent="0.35">
      <c r="A4610" s="1" t="s">
        <v>10065</v>
      </c>
      <c r="B4610" s="1" t="s">
        <v>10066</v>
      </c>
      <c r="C4610" s="1" t="s">
        <v>2840</v>
      </c>
      <c r="D4610">
        <v>1</v>
      </c>
      <c r="E4610" s="5">
        <v>279000</v>
      </c>
      <c r="F4610" s="5">
        <v>279000</v>
      </c>
    </row>
    <row r="4611" spans="1:6" x14ac:dyDescent="0.35">
      <c r="A4611" s="1" t="s">
        <v>10067</v>
      </c>
      <c r="B4611" s="1" t="s">
        <v>10066</v>
      </c>
      <c r="C4611" s="1" t="s">
        <v>3595</v>
      </c>
      <c r="D4611">
        <v>3</v>
      </c>
      <c r="E4611" s="5">
        <v>119000</v>
      </c>
      <c r="F4611" s="5">
        <v>357000</v>
      </c>
    </row>
    <row r="4612" spans="1:6" x14ac:dyDescent="0.35">
      <c r="A4612" s="1" t="s">
        <v>10068</v>
      </c>
      <c r="B4612" s="1" t="s">
        <v>10066</v>
      </c>
      <c r="C4612" s="1" t="s">
        <v>2993</v>
      </c>
      <c r="D4612">
        <v>1</v>
      </c>
      <c r="E4612" s="5">
        <v>349000</v>
      </c>
      <c r="F4612" s="5">
        <v>349000</v>
      </c>
    </row>
    <row r="4613" spans="1:6" x14ac:dyDescent="0.35">
      <c r="A4613" s="1" t="s">
        <v>10069</v>
      </c>
      <c r="B4613" s="1" t="s">
        <v>10070</v>
      </c>
      <c r="C4613" s="1" t="s">
        <v>2548</v>
      </c>
      <c r="D4613">
        <v>1</v>
      </c>
      <c r="E4613" s="5">
        <v>599000</v>
      </c>
      <c r="F4613" s="5">
        <v>599000</v>
      </c>
    </row>
    <row r="4614" spans="1:6" x14ac:dyDescent="0.35">
      <c r="A4614" s="1" t="s">
        <v>10071</v>
      </c>
      <c r="B4614" s="1" t="s">
        <v>10072</v>
      </c>
      <c r="C4614" s="1" t="s">
        <v>3015</v>
      </c>
      <c r="D4614">
        <v>1</v>
      </c>
      <c r="E4614" s="5">
        <v>179000</v>
      </c>
      <c r="F4614" s="5">
        <v>179000</v>
      </c>
    </row>
    <row r="4615" spans="1:6" x14ac:dyDescent="0.35">
      <c r="A4615" s="1" t="s">
        <v>10073</v>
      </c>
      <c r="B4615" s="1" t="s">
        <v>10074</v>
      </c>
      <c r="C4615" s="1" t="s">
        <v>2468</v>
      </c>
      <c r="D4615">
        <v>1</v>
      </c>
      <c r="E4615" s="5">
        <v>79000</v>
      </c>
      <c r="F4615" s="5">
        <v>79000</v>
      </c>
    </row>
    <row r="4616" spans="1:6" x14ac:dyDescent="0.35">
      <c r="A4616" s="1" t="s">
        <v>10075</v>
      </c>
      <c r="B4616" s="1" t="s">
        <v>10076</v>
      </c>
      <c r="C4616" s="1" t="s">
        <v>3303</v>
      </c>
      <c r="D4616">
        <v>3</v>
      </c>
      <c r="E4616" s="5">
        <v>79000</v>
      </c>
      <c r="F4616" s="5">
        <v>237000</v>
      </c>
    </row>
    <row r="4617" spans="1:6" x14ac:dyDescent="0.35">
      <c r="A4617" s="1" t="s">
        <v>10077</v>
      </c>
      <c r="B4617" s="1" t="s">
        <v>10078</v>
      </c>
      <c r="C4617" s="1" t="s">
        <v>2513</v>
      </c>
      <c r="D4617">
        <v>1</v>
      </c>
      <c r="E4617" s="5">
        <v>329000</v>
      </c>
      <c r="F4617" s="5">
        <v>329000</v>
      </c>
    </row>
    <row r="4618" spans="1:6" x14ac:dyDescent="0.35">
      <c r="A4618" s="1" t="s">
        <v>10079</v>
      </c>
      <c r="B4618" s="1" t="s">
        <v>10080</v>
      </c>
      <c r="C4618" s="1" t="s">
        <v>2768</v>
      </c>
      <c r="D4618">
        <v>1</v>
      </c>
      <c r="E4618" s="5">
        <v>79000</v>
      </c>
      <c r="F4618" s="5">
        <v>79000</v>
      </c>
    </row>
    <row r="4619" spans="1:6" x14ac:dyDescent="0.35">
      <c r="A4619" s="1" t="s">
        <v>10081</v>
      </c>
      <c r="B4619" s="1" t="s">
        <v>10082</v>
      </c>
      <c r="C4619" s="1" t="s">
        <v>2806</v>
      </c>
      <c r="D4619">
        <v>3</v>
      </c>
      <c r="E4619" s="5">
        <v>129000</v>
      </c>
      <c r="F4619" s="5">
        <v>387000</v>
      </c>
    </row>
    <row r="4620" spans="1:6" x14ac:dyDescent="0.35">
      <c r="A4620" s="1" t="s">
        <v>10083</v>
      </c>
      <c r="B4620" s="1" t="s">
        <v>10084</v>
      </c>
      <c r="C4620" s="1" t="s">
        <v>2738</v>
      </c>
      <c r="D4620">
        <v>1</v>
      </c>
      <c r="E4620" s="5">
        <v>59000</v>
      </c>
      <c r="F4620" s="5">
        <v>59000</v>
      </c>
    </row>
    <row r="4621" spans="1:6" x14ac:dyDescent="0.35">
      <c r="A4621" s="1" t="s">
        <v>10085</v>
      </c>
      <c r="B4621" s="1" t="s">
        <v>10084</v>
      </c>
      <c r="C4621" s="1" t="s">
        <v>4230</v>
      </c>
      <c r="D4621">
        <v>1</v>
      </c>
      <c r="E4621" s="5">
        <v>449000</v>
      </c>
      <c r="F4621" s="5">
        <v>449000</v>
      </c>
    </row>
    <row r="4622" spans="1:6" x14ac:dyDescent="0.35">
      <c r="A4622" s="1" t="s">
        <v>10086</v>
      </c>
      <c r="B4622" s="1" t="s">
        <v>10084</v>
      </c>
      <c r="C4622" s="1" t="s">
        <v>3975</v>
      </c>
      <c r="D4622">
        <v>1</v>
      </c>
      <c r="E4622" s="5">
        <v>499000</v>
      </c>
      <c r="F4622" s="5">
        <v>499000</v>
      </c>
    </row>
    <row r="4623" spans="1:6" x14ac:dyDescent="0.35">
      <c r="A4623" s="1" t="s">
        <v>10087</v>
      </c>
      <c r="B4623" s="1" t="s">
        <v>10088</v>
      </c>
      <c r="C4623" s="1" t="s">
        <v>2890</v>
      </c>
      <c r="D4623">
        <v>1</v>
      </c>
      <c r="E4623" s="5">
        <v>129000</v>
      </c>
      <c r="F4623" s="5">
        <v>129000</v>
      </c>
    </row>
    <row r="4624" spans="1:6" x14ac:dyDescent="0.35">
      <c r="A4624" s="1" t="s">
        <v>10089</v>
      </c>
      <c r="B4624" s="1" t="s">
        <v>10090</v>
      </c>
      <c r="C4624" s="1" t="s">
        <v>2872</v>
      </c>
      <c r="D4624">
        <v>2</v>
      </c>
      <c r="E4624" s="5">
        <v>399000</v>
      </c>
      <c r="F4624" s="5">
        <v>798000</v>
      </c>
    </row>
    <row r="4625" spans="1:6" x14ac:dyDescent="0.35">
      <c r="A4625" s="1" t="s">
        <v>10091</v>
      </c>
      <c r="B4625" s="1" t="s">
        <v>10090</v>
      </c>
      <c r="C4625" s="1" t="s">
        <v>4281</v>
      </c>
      <c r="D4625">
        <v>1</v>
      </c>
      <c r="E4625" s="5">
        <v>49000</v>
      </c>
      <c r="F4625" s="5">
        <v>49000</v>
      </c>
    </row>
    <row r="4626" spans="1:6" x14ac:dyDescent="0.35">
      <c r="A4626" s="1" t="s">
        <v>10092</v>
      </c>
      <c r="B4626" s="1" t="s">
        <v>10090</v>
      </c>
      <c r="C4626" s="1" t="s">
        <v>2555</v>
      </c>
      <c r="D4626">
        <v>1</v>
      </c>
      <c r="E4626" s="5">
        <v>349000</v>
      </c>
      <c r="F4626" s="5">
        <v>349000</v>
      </c>
    </row>
    <row r="4627" spans="1:6" x14ac:dyDescent="0.35">
      <c r="A4627" s="1" t="s">
        <v>10093</v>
      </c>
      <c r="B4627" s="1" t="s">
        <v>10094</v>
      </c>
      <c r="C4627" s="1" t="s">
        <v>3522</v>
      </c>
      <c r="D4627">
        <v>2</v>
      </c>
      <c r="E4627" s="5">
        <v>249000</v>
      </c>
      <c r="F4627" s="5">
        <v>498000</v>
      </c>
    </row>
    <row r="4628" spans="1:6" x14ac:dyDescent="0.35">
      <c r="A4628" s="1" t="s">
        <v>10095</v>
      </c>
      <c r="B4628" s="1" t="s">
        <v>10096</v>
      </c>
      <c r="C4628" s="1" t="s">
        <v>3074</v>
      </c>
      <c r="D4628">
        <v>1</v>
      </c>
      <c r="E4628" s="5">
        <v>229000</v>
      </c>
      <c r="F4628" s="5">
        <v>229000</v>
      </c>
    </row>
    <row r="4629" spans="1:6" x14ac:dyDescent="0.35">
      <c r="A4629" s="1" t="s">
        <v>10097</v>
      </c>
      <c r="B4629" s="1" t="s">
        <v>10098</v>
      </c>
      <c r="C4629" s="1" t="s">
        <v>3948</v>
      </c>
      <c r="D4629">
        <v>2</v>
      </c>
      <c r="E4629" s="5">
        <v>449000</v>
      </c>
      <c r="F4629" s="5">
        <v>898000</v>
      </c>
    </row>
    <row r="4630" spans="1:6" x14ac:dyDescent="0.35">
      <c r="A4630" s="1" t="s">
        <v>10099</v>
      </c>
      <c r="B4630" s="1" t="s">
        <v>10100</v>
      </c>
      <c r="C4630" s="1" t="s">
        <v>2986</v>
      </c>
      <c r="D4630">
        <v>1</v>
      </c>
      <c r="E4630" s="5">
        <v>549000</v>
      </c>
      <c r="F4630" s="5">
        <v>549000</v>
      </c>
    </row>
    <row r="4631" spans="1:6" x14ac:dyDescent="0.35">
      <c r="A4631" s="1" t="s">
        <v>10101</v>
      </c>
      <c r="B4631" s="1" t="s">
        <v>10100</v>
      </c>
      <c r="C4631" s="1" t="s">
        <v>2453</v>
      </c>
      <c r="D4631">
        <v>1</v>
      </c>
      <c r="E4631" s="5">
        <v>119000</v>
      </c>
      <c r="F4631" s="5">
        <v>119000</v>
      </c>
    </row>
    <row r="4632" spans="1:6" x14ac:dyDescent="0.35">
      <c r="A4632" s="1" t="s">
        <v>10102</v>
      </c>
      <c r="B4632" s="1" t="s">
        <v>10103</v>
      </c>
      <c r="C4632" s="1" t="s">
        <v>5387</v>
      </c>
      <c r="D4632">
        <v>1</v>
      </c>
      <c r="E4632" s="5">
        <v>129000</v>
      </c>
      <c r="F4632" s="5">
        <v>129000</v>
      </c>
    </row>
    <row r="4633" spans="1:6" x14ac:dyDescent="0.35">
      <c r="A4633" s="1" t="s">
        <v>10104</v>
      </c>
      <c r="B4633" s="1" t="s">
        <v>10103</v>
      </c>
      <c r="C4633" s="1" t="s">
        <v>2756</v>
      </c>
      <c r="D4633">
        <v>2</v>
      </c>
      <c r="E4633" s="5">
        <v>279000</v>
      </c>
      <c r="F4633" s="5">
        <v>558000</v>
      </c>
    </row>
    <row r="4634" spans="1:6" x14ac:dyDescent="0.35">
      <c r="A4634" s="1" t="s">
        <v>10105</v>
      </c>
      <c r="B4634" s="1" t="s">
        <v>10106</v>
      </c>
      <c r="C4634" s="1" t="s">
        <v>3109</v>
      </c>
      <c r="D4634">
        <v>2</v>
      </c>
      <c r="E4634" s="5">
        <v>599000</v>
      </c>
      <c r="F4634" s="5">
        <v>1198000</v>
      </c>
    </row>
    <row r="4635" spans="1:6" x14ac:dyDescent="0.35">
      <c r="A4635" s="1" t="s">
        <v>10107</v>
      </c>
      <c r="B4635" s="1" t="s">
        <v>10108</v>
      </c>
      <c r="C4635" s="1" t="s">
        <v>2688</v>
      </c>
      <c r="D4635">
        <v>2</v>
      </c>
      <c r="E4635" s="5">
        <v>119000</v>
      </c>
      <c r="F4635" s="5">
        <v>238000</v>
      </c>
    </row>
    <row r="4636" spans="1:6" x14ac:dyDescent="0.35">
      <c r="A4636" s="1" t="s">
        <v>10109</v>
      </c>
      <c r="B4636" s="1" t="s">
        <v>10110</v>
      </c>
      <c r="C4636" s="1" t="s">
        <v>3522</v>
      </c>
      <c r="D4636">
        <v>1</v>
      </c>
      <c r="E4636" s="5">
        <v>249000</v>
      </c>
      <c r="F4636" s="5">
        <v>249000</v>
      </c>
    </row>
    <row r="4637" spans="1:6" x14ac:dyDescent="0.35">
      <c r="A4637" s="1" t="s">
        <v>10111</v>
      </c>
      <c r="B4637" s="1" t="s">
        <v>10112</v>
      </c>
      <c r="C4637" s="1" t="s">
        <v>3975</v>
      </c>
      <c r="D4637">
        <v>1</v>
      </c>
      <c r="E4637" s="5">
        <v>499000</v>
      </c>
      <c r="F4637" s="5">
        <v>499000</v>
      </c>
    </row>
    <row r="4638" spans="1:6" x14ac:dyDescent="0.35">
      <c r="A4638" s="1" t="s">
        <v>10113</v>
      </c>
      <c r="B4638" s="1" t="s">
        <v>10112</v>
      </c>
      <c r="C4638" s="1" t="s">
        <v>2468</v>
      </c>
      <c r="D4638">
        <v>1</v>
      </c>
      <c r="E4638" s="5">
        <v>79000</v>
      </c>
      <c r="F4638" s="5">
        <v>79000</v>
      </c>
    </row>
    <row r="4639" spans="1:6" x14ac:dyDescent="0.35">
      <c r="A4639" s="1" t="s">
        <v>10114</v>
      </c>
      <c r="B4639" s="1" t="s">
        <v>10115</v>
      </c>
      <c r="C4639" s="1" t="s">
        <v>3095</v>
      </c>
      <c r="D4639">
        <v>2</v>
      </c>
      <c r="E4639" s="5">
        <v>549000</v>
      </c>
      <c r="F4639" s="5">
        <v>1098000</v>
      </c>
    </row>
    <row r="4640" spans="1:6" x14ac:dyDescent="0.35">
      <c r="A4640" s="1" t="s">
        <v>10116</v>
      </c>
      <c r="B4640" s="1" t="s">
        <v>10115</v>
      </c>
      <c r="C4640" s="1" t="s">
        <v>2662</v>
      </c>
      <c r="D4640">
        <v>1</v>
      </c>
      <c r="E4640" s="5">
        <v>149000</v>
      </c>
      <c r="F4640" s="5">
        <v>149000</v>
      </c>
    </row>
    <row r="4641" spans="1:6" x14ac:dyDescent="0.35">
      <c r="A4641" s="1" t="s">
        <v>10117</v>
      </c>
      <c r="B4641" s="1" t="s">
        <v>10115</v>
      </c>
      <c r="C4641" s="1" t="s">
        <v>2876</v>
      </c>
      <c r="D4641">
        <v>1</v>
      </c>
      <c r="E4641" s="5">
        <v>59000</v>
      </c>
      <c r="F4641" s="5">
        <v>59000</v>
      </c>
    </row>
    <row r="4642" spans="1:6" x14ac:dyDescent="0.35">
      <c r="A4642" s="1" t="s">
        <v>10118</v>
      </c>
      <c r="B4642" s="1" t="s">
        <v>10119</v>
      </c>
      <c r="C4642" s="1" t="s">
        <v>2731</v>
      </c>
      <c r="D4642">
        <v>1</v>
      </c>
      <c r="E4642" s="5">
        <v>149000</v>
      </c>
      <c r="F4642" s="5">
        <v>149000</v>
      </c>
    </row>
    <row r="4643" spans="1:6" x14ac:dyDescent="0.35">
      <c r="A4643" s="1" t="s">
        <v>10120</v>
      </c>
      <c r="B4643" s="1" t="s">
        <v>10119</v>
      </c>
      <c r="C4643" s="1" t="s">
        <v>2557</v>
      </c>
      <c r="D4643">
        <v>1</v>
      </c>
      <c r="E4643" s="5">
        <v>129000</v>
      </c>
      <c r="F4643" s="5">
        <v>129000</v>
      </c>
    </row>
    <row r="4644" spans="1:6" x14ac:dyDescent="0.35">
      <c r="A4644" s="1" t="s">
        <v>10121</v>
      </c>
      <c r="B4644" s="1" t="s">
        <v>10122</v>
      </c>
      <c r="C4644" s="1" t="s">
        <v>2516</v>
      </c>
      <c r="D4644">
        <v>1</v>
      </c>
      <c r="E4644" s="5">
        <v>229000</v>
      </c>
      <c r="F4644" s="5">
        <v>229000</v>
      </c>
    </row>
    <row r="4645" spans="1:6" x14ac:dyDescent="0.35">
      <c r="A4645" s="1" t="s">
        <v>10123</v>
      </c>
      <c r="B4645" s="1" t="s">
        <v>10122</v>
      </c>
      <c r="C4645" s="1" t="s">
        <v>2922</v>
      </c>
      <c r="D4645">
        <v>1</v>
      </c>
      <c r="E4645" s="5">
        <v>49000</v>
      </c>
      <c r="F4645" s="5">
        <v>49000</v>
      </c>
    </row>
    <row r="4646" spans="1:6" x14ac:dyDescent="0.35">
      <c r="A4646" s="1" t="s">
        <v>10124</v>
      </c>
      <c r="B4646" s="1" t="s">
        <v>10125</v>
      </c>
      <c r="C4646" s="1" t="s">
        <v>3369</v>
      </c>
      <c r="D4646">
        <v>1</v>
      </c>
      <c r="E4646" s="5">
        <v>549000</v>
      </c>
      <c r="F4646" s="5">
        <v>549000</v>
      </c>
    </row>
    <row r="4647" spans="1:6" x14ac:dyDescent="0.35">
      <c r="A4647" s="1" t="s">
        <v>10126</v>
      </c>
      <c r="B4647" s="1" t="s">
        <v>10125</v>
      </c>
      <c r="C4647" s="1" t="s">
        <v>4230</v>
      </c>
      <c r="D4647">
        <v>1</v>
      </c>
      <c r="E4647" s="5">
        <v>449000</v>
      </c>
      <c r="F4647" s="5">
        <v>449000</v>
      </c>
    </row>
    <row r="4648" spans="1:6" x14ac:dyDescent="0.35">
      <c r="A4648" s="1" t="s">
        <v>10127</v>
      </c>
      <c r="B4648" s="1" t="s">
        <v>10128</v>
      </c>
      <c r="C4648" s="1" t="s">
        <v>3223</v>
      </c>
      <c r="D4648">
        <v>1</v>
      </c>
      <c r="E4648" s="5">
        <v>69000</v>
      </c>
      <c r="F4648" s="5">
        <v>69000</v>
      </c>
    </row>
    <row r="4649" spans="1:6" x14ac:dyDescent="0.35">
      <c r="A4649" s="1" t="s">
        <v>10129</v>
      </c>
      <c r="B4649" s="1" t="s">
        <v>10130</v>
      </c>
      <c r="C4649" s="1" t="s">
        <v>2937</v>
      </c>
      <c r="D4649">
        <v>1</v>
      </c>
      <c r="E4649" s="5">
        <v>49000</v>
      </c>
      <c r="F4649" s="5">
        <v>49000</v>
      </c>
    </row>
    <row r="4650" spans="1:6" x14ac:dyDescent="0.35">
      <c r="A4650" s="1" t="s">
        <v>10131</v>
      </c>
      <c r="B4650" s="1" t="s">
        <v>10130</v>
      </c>
      <c r="C4650" s="1" t="s">
        <v>2427</v>
      </c>
      <c r="D4650">
        <v>3</v>
      </c>
      <c r="E4650" s="5">
        <v>49000</v>
      </c>
      <c r="F4650" s="5">
        <v>147000</v>
      </c>
    </row>
    <row r="4651" spans="1:6" x14ac:dyDescent="0.35">
      <c r="A4651" s="1" t="s">
        <v>10132</v>
      </c>
      <c r="B4651" s="1" t="s">
        <v>10133</v>
      </c>
      <c r="C4651" s="1" t="s">
        <v>2591</v>
      </c>
      <c r="D4651">
        <v>1</v>
      </c>
      <c r="E4651" s="5">
        <v>299000</v>
      </c>
      <c r="F4651" s="5">
        <v>299000</v>
      </c>
    </row>
    <row r="4652" spans="1:6" x14ac:dyDescent="0.35">
      <c r="A4652" s="1" t="s">
        <v>10134</v>
      </c>
      <c r="B4652" s="1" t="s">
        <v>10135</v>
      </c>
      <c r="C4652" s="1" t="s">
        <v>3375</v>
      </c>
      <c r="D4652">
        <v>1</v>
      </c>
      <c r="E4652" s="5">
        <v>149000</v>
      </c>
      <c r="F4652" s="5">
        <v>149000</v>
      </c>
    </row>
    <row r="4653" spans="1:6" x14ac:dyDescent="0.35">
      <c r="A4653" s="1" t="s">
        <v>10136</v>
      </c>
      <c r="B4653" s="1" t="s">
        <v>10135</v>
      </c>
      <c r="C4653" s="1" t="s">
        <v>2942</v>
      </c>
      <c r="D4653">
        <v>1</v>
      </c>
      <c r="E4653" s="5">
        <v>149000</v>
      </c>
      <c r="F4653" s="5">
        <v>149000</v>
      </c>
    </row>
    <row r="4654" spans="1:6" x14ac:dyDescent="0.35">
      <c r="A4654" s="1" t="s">
        <v>10137</v>
      </c>
      <c r="B4654" s="1" t="s">
        <v>10138</v>
      </c>
      <c r="C4654" s="1" t="s">
        <v>2977</v>
      </c>
      <c r="D4654">
        <v>1</v>
      </c>
      <c r="E4654" s="5">
        <v>599000</v>
      </c>
      <c r="F4654" s="5">
        <v>599000</v>
      </c>
    </row>
    <row r="4655" spans="1:6" x14ac:dyDescent="0.35">
      <c r="A4655" s="1" t="s">
        <v>10139</v>
      </c>
      <c r="B4655" s="1" t="s">
        <v>10138</v>
      </c>
      <c r="C4655" s="1" t="s">
        <v>2387</v>
      </c>
      <c r="D4655">
        <v>1</v>
      </c>
      <c r="E4655" s="5">
        <v>599000</v>
      </c>
      <c r="F4655" s="5">
        <v>599000</v>
      </c>
    </row>
    <row r="4656" spans="1:6" x14ac:dyDescent="0.35">
      <c r="A4656" s="1" t="s">
        <v>10140</v>
      </c>
      <c r="B4656" s="1" t="s">
        <v>10138</v>
      </c>
      <c r="C4656" s="1" t="s">
        <v>2934</v>
      </c>
      <c r="D4656">
        <v>1</v>
      </c>
      <c r="E4656" s="5">
        <v>69000</v>
      </c>
      <c r="F4656" s="5">
        <v>69000</v>
      </c>
    </row>
    <row r="4657" spans="1:6" x14ac:dyDescent="0.35">
      <c r="A4657" s="1" t="s">
        <v>10141</v>
      </c>
      <c r="B4657" s="1" t="s">
        <v>10142</v>
      </c>
      <c r="C4657" s="1" t="s">
        <v>2787</v>
      </c>
      <c r="D4657">
        <v>1</v>
      </c>
      <c r="E4657" s="5">
        <v>179000</v>
      </c>
      <c r="F4657" s="5">
        <v>179000</v>
      </c>
    </row>
    <row r="4658" spans="1:6" x14ac:dyDescent="0.35">
      <c r="A4658" s="1" t="s">
        <v>10143</v>
      </c>
      <c r="B4658" s="1" t="s">
        <v>10142</v>
      </c>
      <c r="C4658" s="1" t="s">
        <v>3676</v>
      </c>
      <c r="D4658">
        <v>1</v>
      </c>
      <c r="E4658" s="5">
        <v>449000</v>
      </c>
      <c r="F4658" s="5">
        <v>449000</v>
      </c>
    </row>
    <row r="4659" spans="1:6" x14ac:dyDescent="0.35">
      <c r="A4659" s="1" t="s">
        <v>10144</v>
      </c>
      <c r="B4659" s="1" t="s">
        <v>10145</v>
      </c>
      <c r="C4659" s="1" t="s">
        <v>2545</v>
      </c>
      <c r="D4659">
        <v>2</v>
      </c>
      <c r="E4659" s="5">
        <v>329000</v>
      </c>
      <c r="F4659" s="5">
        <v>658000</v>
      </c>
    </row>
    <row r="4660" spans="1:6" x14ac:dyDescent="0.35">
      <c r="A4660" s="1" t="s">
        <v>10146</v>
      </c>
      <c r="B4660" s="1" t="s">
        <v>10147</v>
      </c>
      <c r="C4660" s="1" t="s">
        <v>2740</v>
      </c>
      <c r="D4660">
        <v>1</v>
      </c>
      <c r="E4660" s="5">
        <v>199000</v>
      </c>
      <c r="F4660" s="5">
        <v>199000</v>
      </c>
    </row>
    <row r="4661" spans="1:6" x14ac:dyDescent="0.35">
      <c r="A4661" s="1" t="s">
        <v>10148</v>
      </c>
      <c r="B4661" s="1" t="s">
        <v>10147</v>
      </c>
      <c r="C4661" s="1" t="s">
        <v>2947</v>
      </c>
      <c r="D4661">
        <v>1</v>
      </c>
      <c r="E4661" s="5">
        <v>449000</v>
      </c>
      <c r="F4661" s="5">
        <v>449000</v>
      </c>
    </row>
    <row r="4662" spans="1:6" x14ac:dyDescent="0.35">
      <c r="A4662" s="1" t="s">
        <v>10149</v>
      </c>
      <c r="B4662" s="1" t="s">
        <v>10147</v>
      </c>
      <c r="C4662" s="1" t="s">
        <v>2545</v>
      </c>
      <c r="D4662">
        <v>1</v>
      </c>
      <c r="E4662" s="5">
        <v>329000</v>
      </c>
      <c r="F4662" s="5">
        <v>329000</v>
      </c>
    </row>
    <row r="4663" spans="1:6" x14ac:dyDescent="0.35">
      <c r="A4663" s="1" t="s">
        <v>10150</v>
      </c>
      <c r="B4663" s="1" t="s">
        <v>10151</v>
      </c>
      <c r="C4663" s="1" t="s">
        <v>3406</v>
      </c>
      <c r="D4663">
        <v>1</v>
      </c>
      <c r="E4663" s="5">
        <v>299000</v>
      </c>
      <c r="F4663" s="5">
        <v>299000</v>
      </c>
    </row>
    <row r="4664" spans="1:6" x14ac:dyDescent="0.35">
      <c r="A4664" s="1" t="s">
        <v>10152</v>
      </c>
      <c r="B4664" s="1" t="s">
        <v>10151</v>
      </c>
      <c r="C4664" s="1" t="s">
        <v>3064</v>
      </c>
      <c r="D4664">
        <v>3</v>
      </c>
      <c r="E4664" s="5">
        <v>279000</v>
      </c>
      <c r="F4664" s="5">
        <v>837000</v>
      </c>
    </row>
    <row r="4665" spans="1:6" x14ac:dyDescent="0.35">
      <c r="A4665" s="1" t="s">
        <v>10153</v>
      </c>
      <c r="B4665" s="1" t="s">
        <v>10151</v>
      </c>
      <c r="C4665" s="1" t="s">
        <v>3410</v>
      </c>
      <c r="D4665">
        <v>1</v>
      </c>
      <c r="E4665" s="5">
        <v>69000</v>
      </c>
      <c r="F4665" s="5">
        <v>69000</v>
      </c>
    </row>
    <row r="4666" spans="1:6" x14ac:dyDescent="0.35">
      <c r="A4666" s="1" t="s">
        <v>10154</v>
      </c>
      <c r="B4666" s="1" t="s">
        <v>10155</v>
      </c>
      <c r="C4666" s="1" t="s">
        <v>2688</v>
      </c>
      <c r="D4666">
        <v>1</v>
      </c>
      <c r="E4666" s="5">
        <v>119000</v>
      </c>
      <c r="F4666" s="5">
        <v>119000</v>
      </c>
    </row>
    <row r="4667" spans="1:6" x14ac:dyDescent="0.35">
      <c r="A4667" s="1" t="s">
        <v>10156</v>
      </c>
      <c r="B4667" s="1" t="s">
        <v>10155</v>
      </c>
      <c r="C4667" s="1" t="s">
        <v>3837</v>
      </c>
      <c r="D4667">
        <v>1</v>
      </c>
      <c r="E4667" s="5">
        <v>329000</v>
      </c>
      <c r="F4667" s="5">
        <v>329000</v>
      </c>
    </row>
    <row r="4668" spans="1:6" x14ac:dyDescent="0.35">
      <c r="A4668" s="1" t="s">
        <v>10157</v>
      </c>
      <c r="B4668" s="1" t="s">
        <v>10158</v>
      </c>
      <c r="C4668" s="1" t="s">
        <v>2659</v>
      </c>
      <c r="D4668">
        <v>1</v>
      </c>
      <c r="E4668" s="5">
        <v>449000</v>
      </c>
      <c r="F4668" s="5">
        <v>449000</v>
      </c>
    </row>
    <row r="4669" spans="1:6" x14ac:dyDescent="0.35">
      <c r="A4669" s="1" t="s">
        <v>10159</v>
      </c>
      <c r="B4669" s="1" t="s">
        <v>10158</v>
      </c>
      <c r="C4669" s="1" t="s">
        <v>2838</v>
      </c>
      <c r="D4669">
        <v>1</v>
      </c>
      <c r="E4669" s="5">
        <v>129000</v>
      </c>
      <c r="F4669" s="5">
        <v>129000</v>
      </c>
    </row>
    <row r="4670" spans="1:6" x14ac:dyDescent="0.35">
      <c r="A4670" s="1" t="s">
        <v>10160</v>
      </c>
      <c r="B4670" s="1" t="s">
        <v>10161</v>
      </c>
      <c r="C4670" s="1" t="s">
        <v>2473</v>
      </c>
      <c r="D4670">
        <v>1</v>
      </c>
      <c r="E4670" s="5">
        <v>499000</v>
      </c>
      <c r="F4670" s="5">
        <v>499000</v>
      </c>
    </row>
    <row r="4671" spans="1:6" x14ac:dyDescent="0.35">
      <c r="A4671" s="1" t="s">
        <v>10162</v>
      </c>
      <c r="B4671" s="1" t="s">
        <v>10161</v>
      </c>
      <c r="C4671" s="1" t="s">
        <v>3375</v>
      </c>
      <c r="D4671">
        <v>1</v>
      </c>
      <c r="E4671" s="5">
        <v>149000</v>
      </c>
      <c r="F4671" s="5">
        <v>149000</v>
      </c>
    </row>
    <row r="4672" spans="1:6" x14ac:dyDescent="0.35">
      <c r="A4672" s="1" t="s">
        <v>10163</v>
      </c>
      <c r="B4672" s="1" t="s">
        <v>10161</v>
      </c>
      <c r="C4672" s="1" t="s">
        <v>2649</v>
      </c>
      <c r="D4672">
        <v>1</v>
      </c>
      <c r="E4672" s="5">
        <v>129000</v>
      </c>
      <c r="F4672" s="5">
        <v>129000</v>
      </c>
    </row>
    <row r="4673" spans="1:6" x14ac:dyDescent="0.35">
      <c r="A4673" s="1" t="s">
        <v>10164</v>
      </c>
      <c r="B4673" s="1" t="s">
        <v>10165</v>
      </c>
      <c r="C4673" s="1" t="s">
        <v>2773</v>
      </c>
      <c r="D4673">
        <v>1</v>
      </c>
      <c r="E4673" s="5">
        <v>49000</v>
      </c>
      <c r="F4673" s="5">
        <v>49000</v>
      </c>
    </row>
    <row r="4674" spans="1:6" x14ac:dyDescent="0.35">
      <c r="A4674" s="1" t="s">
        <v>10166</v>
      </c>
      <c r="B4674" s="1" t="s">
        <v>10165</v>
      </c>
      <c r="C4674" s="1" t="s">
        <v>2761</v>
      </c>
      <c r="D4674">
        <v>1</v>
      </c>
      <c r="E4674" s="5">
        <v>179000</v>
      </c>
      <c r="F4674" s="5">
        <v>179000</v>
      </c>
    </row>
    <row r="4675" spans="1:6" x14ac:dyDescent="0.35">
      <c r="A4675" s="1" t="s">
        <v>10167</v>
      </c>
      <c r="B4675" s="1" t="s">
        <v>10165</v>
      </c>
      <c r="C4675" s="1" t="s">
        <v>2485</v>
      </c>
      <c r="D4675">
        <v>1</v>
      </c>
      <c r="E4675" s="5">
        <v>89000</v>
      </c>
      <c r="F4675" s="5">
        <v>89000</v>
      </c>
    </row>
    <row r="4676" spans="1:6" x14ac:dyDescent="0.35">
      <c r="A4676" s="1" t="s">
        <v>10168</v>
      </c>
      <c r="B4676" s="1" t="s">
        <v>10169</v>
      </c>
      <c r="C4676" s="1" t="s">
        <v>2718</v>
      </c>
      <c r="D4676">
        <v>2</v>
      </c>
      <c r="E4676" s="5">
        <v>59000</v>
      </c>
      <c r="F4676" s="5">
        <v>118000</v>
      </c>
    </row>
    <row r="4677" spans="1:6" x14ac:dyDescent="0.35">
      <c r="A4677" s="1" t="s">
        <v>10170</v>
      </c>
      <c r="B4677" s="1" t="s">
        <v>10171</v>
      </c>
      <c r="C4677" s="1" t="s">
        <v>3918</v>
      </c>
      <c r="D4677">
        <v>1</v>
      </c>
      <c r="E4677" s="5">
        <v>99000</v>
      </c>
      <c r="F4677" s="5">
        <v>99000</v>
      </c>
    </row>
    <row r="4678" spans="1:6" x14ac:dyDescent="0.35">
      <c r="A4678" s="1" t="s">
        <v>10172</v>
      </c>
      <c r="B4678" s="1" t="s">
        <v>10171</v>
      </c>
      <c r="C4678" s="1" t="s">
        <v>2652</v>
      </c>
      <c r="D4678">
        <v>1</v>
      </c>
      <c r="E4678" s="5">
        <v>229000</v>
      </c>
      <c r="F4678" s="5">
        <v>229000</v>
      </c>
    </row>
    <row r="4679" spans="1:6" x14ac:dyDescent="0.35">
      <c r="A4679" s="1" t="s">
        <v>10173</v>
      </c>
      <c r="B4679" s="1" t="s">
        <v>10171</v>
      </c>
      <c r="C4679" s="1" t="s">
        <v>2655</v>
      </c>
      <c r="D4679">
        <v>1</v>
      </c>
      <c r="E4679" s="5">
        <v>89000</v>
      </c>
      <c r="F4679" s="5">
        <v>89000</v>
      </c>
    </row>
    <row r="4680" spans="1:6" x14ac:dyDescent="0.35">
      <c r="A4680" s="1" t="s">
        <v>10174</v>
      </c>
      <c r="B4680" s="1" t="s">
        <v>10175</v>
      </c>
      <c r="C4680" s="1" t="s">
        <v>2810</v>
      </c>
      <c r="D4680">
        <v>1</v>
      </c>
      <c r="E4680" s="5">
        <v>329000</v>
      </c>
      <c r="F4680" s="5">
        <v>329000</v>
      </c>
    </row>
    <row r="4681" spans="1:6" x14ac:dyDescent="0.35">
      <c r="A4681" s="1" t="s">
        <v>10176</v>
      </c>
      <c r="B4681" s="1" t="s">
        <v>10177</v>
      </c>
      <c r="C4681" s="1" t="s">
        <v>2866</v>
      </c>
      <c r="D4681">
        <v>1</v>
      </c>
      <c r="E4681" s="5">
        <v>199000</v>
      </c>
      <c r="F4681" s="5">
        <v>199000</v>
      </c>
    </row>
    <row r="4682" spans="1:6" x14ac:dyDescent="0.35">
      <c r="A4682" s="1" t="s">
        <v>10178</v>
      </c>
      <c r="B4682" s="1" t="s">
        <v>10177</v>
      </c>
      <c r="C4682" s="1" t="s">
        <v>2505</v>
      </c>
      <c r="D4682">
        <v>2</v>
      </c>
      <c r="E4682" s="5">
        <v>99000</v>
      </c>
      <c r="F4682" s="5">
        <v>198000</v>
      </c>
    </row>
    <row r="4683" spans="1:6" x14ac:dyDescent="0.35">
      <c r="A4683" s="1" t="s">
        <v>10179</v>
      </c>
      <c r="B4683" s="1" t="s">
        <v>10180</v>
      </c>
      <c r="C4683" s="1" t="s">
        <v>3287</v>
      </c>
      <c r="D4683">
        <v>1</v>
      </c>
      <c r="E4683" s="5">
        <v>229000</v>
      </c>
      <c r="F4683" s="5">
        <v>229000</v>
      </c>
    </row>
    <row r="4684" spans="1:6" x14ac:dyDescent="0.35">
      <c r="A4684" s="1" t="s">
        <v>10181</v>
      </c>
      <c r="B4684" s="1" t="s">
        <v>10182</v>
      </c>
      <c r="C4684" s="1" t="s">
        <v>2798</v>
      </c>
      <c r="D4684">
        <v>2</v>
      </c>
      <c r="E4684" s="5">
        <v>59000</v>
      </c>
      <c r="F4684" s="5">
        <v>118000</v>
      </c>
    </row>
    <row r="4685" spans="1:6" x14ac:dyDescent="0.35">
      <c r="A4685" s="1" t="s">
        <v>10183</v>
      </c>
      <c r="B4685" s="1" t="s">
        <v>10182</v>
      </c>
      <c r="C4685" s="1" t="s">
        <v>2582</v>
      </c>
      <c r="D4685">
        <v>1</v>
      </c>
      <c r="E4685" s="5">
        <v>59000</v>
      </c>
      <c r="F4685" s="5">
        <v>59000</v>
      </c>
    </row>
    <row r="4686" spans="1:6" x14ac:dyDescent="0.35">
      <c r="A4686" s="1" t="s">
        <v>10184</v>
      </c>
      <c r="B4686" s="1" t="s">
        <v>10185</v>
      </c>
      <c r="C4686" s="1" t="s">
        <v>2919</v>
      </c>
      <c r="D4686">
        <v>1</v>
      </c>
      <c r="E4686" s="5">
        <v>179000</v>
      </c>
      <c r="F4686" s="5">
        <v>179000</v>
      </c>
    </row>
    <row r="4687" spans="1:6" x14ac:dyDescent="0.35">
      <c r="A4687" s="1" t="s">
        <v>10186</v>
      </c>
      <c r="B4687" s="1" t="s">
        <v>10185</v>
      </c>
      <c r="C4687" s="1" t="s">
        <v>2956</v>
      </c>
      <c r="D4687">
        <v>2</v>
      </c>
      <c r="E4687" s="5">
        <v>399000</v>
      </c>
      <c r="F4687" s="5">
        <v>798000</v>
      </c>
    </row>
    <row r="4688" spans="1:6" x14ac:dyDescent="0.35">
      <c r="A4688" s="1" t="s">
        <v>10187</v>
      </c>
      <c r="B4688" s="1" t="s">
        <v>10188</v>
      </c>
      <c r="C4688" s="1" t="s">
        <v>3454</v>
      </c>
      <c r="D4688">
        <v>1</v>
      </c>
      <c r="E4688" s="5">
        <v>199000</v>
      </c>
      <c r="F4688" s="5">
        <v>199000</v>
      </c>
    </row>
    <row r="4689" spans="1:6" x14ac:dyDescent="0.35">
      <c r="A4689" s="1" t="s">
        <v>10189</v>
      </c>
      <c r="B4689" s="1" t="s">
        <v>10188</v>
      </c>
      <c r="C4689" s="1" t="s">
        <v>2826</v>
      </c>
      <c r="D4689">
        <v>1</v>
      </c>
      <c r="E4689" s="5">
        <v>99000</v>
      </c>
      <c r="F4689" s="5">
        <v>99000</v>
      </c>
    </row>
    <row r="4690" spans="1:6" x14ac:dyDescent="0.35">
      <c r="A4690" s="1" t="s">
        <v>10190</v>
      </c>
      <c r="B4690" s="1" t="s">
        <v>10191</v>
      </c>
      <c r="C4690" s="1" t="s">
        <v>2387</v>
      </c>
      <c r="D4690">
        <v>3</v>
      </c>
      <c r="E4690" s="5">
        <v>599000</v>
      </c>
      <c r="F4690" s="5">
        <v>1797000</v>
      </c>
    </row>
    <row r="4691" spans="1:6" x14ac:dyDescent="0.35">
      <c r="A4691" s="1" t="s">
        <v>10192</v>
      </c>
      <c r="B4691" s="1" t="s">
        <v>10191</v>
      </c>
      <c r="C4691" s="1" t="s">
        <v>3064</v>
      </c>
      <c r="D4691">
        <v>3</v>
      </c>
      <c r="E4691" s="5">
        <v>279000</v>
      </c>
      <c r="F4691" s="5">
        <v>837000</v>
      </c>
    </row>
    <row r="4692" spans="1:6" x14ac:dyDescent="0.35">
      <c r="A4692" s="1" t="s">
        <v>10193</v>
      </c>
      <c r="B4692" s="1" t="s">
        <v>10191</v>
      </c>
      <c r="C4692" s="1" t="s">
        <v>2715</v>
      </c>
      <c r="D4692">
        <v>1</v>
      </c>
      <c r="E4692" s="5">
        <v>199000</v>
      </c>
      <c r="F4692" s="5">
        <v>199000</v>
      </c>
    </row>
    <row r="4693" spans="1:6" x14ac:dyDescent="0.35">
      <c r="A4693" s="1" t="s">
        <v>10194</v>
      </c>
      <c r="B4693" s="1" t="s">
        <v>10195</v>
      </c>
      <c r="C4693" s="1" t="s">
        <v>2634</v>
      </c>
      <c r="D4693">
        <v>1</v>
      </c>
      <c r="E4693" s="5">
        <v>49000</v>
      </c>
      <c r="F4693" s="5">
        <v>49000</v>
      </c>
    </row>
    <row r="4694" spans="1:6" x14ac:dyDescent="0.35">
      <c r="A4694" s="1" t="s">
        <v>10196</v>
      </c>
      <c r="B4694" s="1" t="s">
        <v>10195</v>
      </c>
      <c r="C4694" s="1" t="s">
        <v>2555</v>
      </c>
      <c r="D4694">
        <v>3</v>
      </c>
      <c r="E4694" s="5">
        <v>349000</v>
      </c>
      <c r="F4694" s="5">
        <v>1047000</v>
      </c>
    </row>
    <row r="4695" spans="1:6" x14ac:dyDescent="0.35">
      <c r="A4695" s="1" t="s">
        <v>10197</v>
      </c>
      <c r="B4695" s="1" t="s">
        <v>10195</v>
      </c>
      <c r="C4695" s="1" t="s">
        <v>2448</v>
      </c>
      <c r="D4695">
        <v>2</v>
      </c>
      <c r="E4695" s="5">
        <v>149000</v>
      </c>
      <c r="F4695" s="5">
        <v>298000</v>
      </c>
    </row>
    <row r="4696" spans="1:6" x14ac:dyDescent="0.35">
      <c r="A4696" s="1" t="s">
        <v>10198</v>
      </c>
      <c r="B4696" s="1" t="s">
        <v>10199</v>
      </c>
      <c r="C4696" s="1" t="s">
        <v>3637</v>
      </c>
      <c r="D4696">
        <v>1</v>
      </c>
      <c r="E4696" s="5">
        <v>449000</v>
      </c>
      <c r="F4696" s="5">
        <v>449000</v>
      </c>
    </row>
    <row r="4697" spans="1:6" x14ac:dyDescent="0.35">
      <c r="A4697" s="1" t="s">
        <v>10200</v>
      </c>
      <c r="B4697" s="1" t="s">
        <v>10199</v>
      </c>
      <c r="C4697" s="1" t="s">
        <v>2466</v>
      </c>
      <c r="D4697">
        <v>1</v>
      </c>
      <c r="E4697" s="5">
        <v>89000</v>
      </c>
      <c r="F4697" s="5">
        <v>89000</v>
      </c>
    </row>
    <row r="4698" spans="1:6" x14ac:dyDescent="0.35">
      <c r="A4698" s="1" t="s">
        <v>10201</v>
      </c>
      <c r="B4698" s="1" t="s">
        <v>10202</v>
      </c>
      <c r="C4698" s="1" t="s">
        <v>2720</v>
      </c>
      <c r="D4698">
        <v>1</v>
      </c>
      <c r="E4698" s="5">
        <v>199000</v>
      </c>
      <c r="F4698" s="5">
        <v>199000</v>
      </c>
    </row>
    <row r="4699" spans="1:6" x14ac:dyDescent="0.35">
      <c r="A4699" s="1" t="s">
        <v>10203</v>
      </c>
      <c r="B4699" s="1" t="s">
        <v>10204</v>
      </c>
      <c r="C4699" s="1" t="s">
        <v>2901</v>
      </c>
      <c r="D4699">
        <v>1</v>
      </c>
      <c r="E4699" s="5">
        <v>119000</v>
      </c>
      <c r="F4699" s="5">
        <v>119000</v>
      </c>
    </row>
    <row r="4700" spans="1:6" x14ac:dyDescent="0.35">
      <c r="A4700" s="1" t="s">
        <v>10205</v>
      </c>
      <c r="B4700" s="1" t="s">
        <v>10204</v>
      </c>
      <c r="C4700" s="1" t="s">
        <v>3400</v>
      </c>
      <c r="D4700">
        <v>1</v>
      </c>
      <c r="E4700" s="5">
        <v>119000</v>
      </c>
      <c r="F4700" s="5">
        <v>119000</v>
      </c>
    </row>
    <row r="4701" spans="1:6" x14ac:dyDescent="0.35">
      <c r="A4701" s="1" t="s">
        <v>10206</v>
      </c>
      <c r="B4701" s="1" t="s">
        <v>10204</v>
      </c>
      <c r="C4701" s="1" t="s">
        <v>2389</v>
      </c>
      <c r="D4701">
        <v>1</v>
      </c>
      <c r="E4701" s="5">
        <v>449000</v>
      </c>
      <c r="F4701" s="5">
        <v>449000</v>
      </c>
    </row>
    <row r="4702" spans="1:6" x14ac:dyDescent="0.35">
      <c r="A4702" s="1" t="s">
        <v>10207</v>
      </c>
      <c r="B4702" s="1" t="s">
        <v>10208</v>
      </c>
      <c r="C4702" s="1" t="s">
        <v>3823</v>
      </c>
      <c r="D4702">
        <v>1</v>
      </c>
      <c r="E4702" s="5">
        <v>399000</v>
      </c>
      <c r="F4702" s="5">
        <v>399000</v>
      </c>
    </row>
    <row r="4703" spans="1:6" x14ac:dyDescent="0.35">
      <c r="A4703" s="1" t="s">
        <v>10209</v>
      </c>
      <c r="B4703" s="1" t="s">
        <v>10208</v>
      </c>
      <c r="C4703" s="1" t="s">
        <v>3211</v>
      </c>
      <c r="D4703">
        <v>1</v>
      </c>
      <c r="E4703" s="5">
        <v>129000</v>
      </c>
      <c r="F4703" s="5">
        <v>129000</v>
      </c>
    </row>
    <row r="4704" spans="1:6" x14ac:dyDescent="0.35">
      <c r="A4704" s="1" t="s">
        <v>10210</v>
      </c>
      <c r="B4704" s="1" t="s">
        <v>10211</v>
      </c>
      <c r="C4704" s="1" t="s">
        <v>2718</v>
      </c>
      <c r="D4704">
        <v>1</v>
      </c>
      <c r="E4704" s="5">
        <v>59000</v>
      </c>
      <c r="F4704" s="5">
        <v>59000</v>
      </c>
    </row>
    <row r="4705" spans="1:6" x14ac:dyDescent="0.35">
      <c r="A4705" s="1" t="s">
        <v>10212</v>
      </c>
      <c r="B4705" s="1" t="s">
        <v>10211</v>
      </c>
      <c r="C4705" s="1" t="s">
        <v>2733</v>
      </c>
      <c r="D4705">
        <v>3</v>
      </c>
      <c r="E4705" s="5">
        <v>249000</v>
      </c>
      <c r="F4705" s="5">
        <v>747000</v>
      </c>
    </row>
    <row r="4706" spans="1:6" x14ac:dyDescent="0.35">
      <c r="A4706" s="1" t="s">
        <v>10213</v>
      </c>
      <c r="B4706" s="1" t="s">
        <v>10214</v>
      </c>
      <c r="C4706" s="1" t="s">
        <v>3906</v>
      </c>
      <c r="D4706">
        <v>1</v>
      </c>
      <c r="E4706" s="5">
        <v>449000</v>
      </c>
      <c r="F4706" s="5">
        <v>449000</v>
      </c>
    </row>
    <row r="4707" spans="1:6" x14ac:dyDescent="0.35">
      <c r="A4707" s="1" t="s">
        <v>10215</v>
      </c>
      <c r="B4707" s="1" t="s">
        <v>10216</v>
      </c>
      <c r="C4707" s="1" t="s">
        <v>2756</v>
      </c>
      <c r="D4707">
        <v>2</v>
      </c>
      <c r="E4707" s="5">
        <v>279000</v>
      </c>
      <c r="F4707" s="5">
        <v>558000</v>
      </c>
    </row>
    <row r="4708" spans="1:6" x14ac:dyDescent="0.35">
      <c r="A4708" s="1" t="s">
        <v>10217</v>
      </c>
      <c r="B4708" s="1" t="s">
        <v>10218</v>
      </c>
      <c r="C4708" s="1" t="s">
        <v>3142</v>
      </c>
      <c r="D4708">
        <v>1</v>
      </c>
      <c r="E4708" s="5">
        <v>399000</v>
      </c>
      <c r="F4708" s="5">
        <v>399000</v>
      </c>
    </row>
    <row r="4709" spans="1:6" x14ac:dyDescent="0.35">
      <c r="A4709" s="1" t="s">
        <v>10219</v>
      </c>
      <c r="B4709" s="1" t="s">
        <v>10218</v>
      </c>
      <c r="C4709" s="1" t="s">
        <v>3269</v>
      </c>
      <c r="D4709">
        <v>3</v>
      </c>
      <c r="E4709" s="5">
        <v>79000</v>
      </c>
      <c r="F4709" s="5">
        <v>237000</v>
      </c>
    </row>
    <row r="4710" spans="1:6" x14ac:dyDescent="0.35">
      <c r="A4710" s="1" t="s">
        <v>10220</v>
      </c>
      <c r="B4710" s="1" t="s">
        <v>10221</v>
      </c>
      <c r="C4710" s="1" t="s">
        <v>2836</v>
      </c>
      <c r="D4710">
        <v>3</v>
      </c>
      <c r="E4710" s="5">
        <v>279000</v>
      </c>
      <c r="F4710" s="5">
        <v>837000</v>
      </c>
    </row>
    <row r="4711" spans="1:6" x14ac:dyDescent="0.35">
      <c r="A4711" s="1" t="s">
        <v>10222</v>
      </c>
      <c r="B4711" s="1" t="s">
        <v>10223</v>
      </c>
      <c r="C4711" s="1" t="s">
        <v>2854</v>
      </c>
      <c r="D4711">
        <v>1</v>
      </c>
      <c r="E4711" s="5">
        <v>229000</v>
      </c>
      <c r="F4711" s="5">
        <v>229000</v>
      </c>
    </row>
    <row r="4712" spans="1:6" x14ac:dyDescent="0.35">
      <c r="A4712" s="1" t="s">
        <v>10224</v>
      </c>
      <c r="B4712" s="1" t="s">
        <v>10223</v>
      </c>
      <c r="C4712" s="1" t="s">
        <v>2424</v>
      </c>
      <c r="D4712">
        <v>1</v>
      </c>
      <c r="E4712" s="5">
        <v>279000</v>
      </c>
      <c r="F4712" s="5">
        <v>279000</v>
      </c>
    </row>
    <row r="4713" spans="1:6" x14ac:dyDescent="0.35">
      <c r="A4713" s="1" t="s">
        <v>10225</v>
      </c>
      <c r="B4713" s="1" t="s">
        <v>10226</v>
      </c>
      <c r="C4713" s="1" t="s">
        <v>3637</v>
      </c>
      <c r="D4713">
        <v>1</v>
      </c>
      <c r="E4713" s="5">
        <v>449000</v>
      </c>
      <c r="F4713" s="5">
        <v>449000</v>
      </c>
    </row>
    <row r="4714" spans="1:6" x14ac:dyDescent="0.35">
      <c r="A4714" s="1" t="s">
        <v>10227</v>
      </c>
      <c r="B4714" s="1" t="s">
        <v>10228</v>
      </c>
      <c r="C4714" s="1" t="s">
        <v>4306</v>
      </c>
      <c r="D4714">
        <v>1</v>
      </c>
      <c r="E4714" s="5">
        <v>399000</v>
      </c>
      <c r="F4714" s="5">
        <v>399000</v>
      </c>
    </row>
    <row r="4715" spans="1:6" x14ac:dyDescent="0.35">
      <c r="A4715" s="1" t="s">
        <v>10229</v>
      </c>
      <c r="B4715" s="1" t="s">
        <v>10230</v>
      </c>
      <c r="C4715" s="1" t="s">
        <v>3895</v>
      </c>
      <c r="D4715">
        <v>1</v>
      </c>
      <c r="E4715" s="5">
        <v>59000</v>
      </c>
      <c r="F4715" s="5">
        <v>59000</v>
      </c>
    </row>
    <row r="4716" spans="1:6" x14ac:dyDescent="0.35">
      <c r="A4716" s="1" t="s">
        <v>10231</v>
      </c>
      <c r="B4716" s="1" t="s">
        <v>10232</v>
      </c>
      <c r="C4716" s="1" t="s">
        <v>2596</v>
      </c>
      <c r="D4716">
        <v>1</v>
      </c>
      <c r="E4716" s="5">
        <v>89000</v>
      </c>
      <c r="F4716" s="5">
        <v>89000</v>
      </c>
    </row>
    <row r="4717" spans="1:6" x14ac:dyDescent="0.35">
      <c r="A4717" s="1" t="s">
        <v>10233</v>
      </c>
      <c r="B4717" s="1" t="s">
        <v>10232</v>
      </c>
      <c r="C4717" s="1" t="s">
        <v>2450</v>
      </c>
      <c r="D4717">
        <v>2</v>
      </c>
      <c r="E4717" s="5">
        <v>599000</v>
      </c>
      <c r="F4717" s="5">
        <v>1198000</v>
      </c>
    </row>
    <row r="4718" spans="1:6" x14ac:dyDescent="0.35">
      <c r="A4718" s="1" t="s">
        <v>10234</v>
      </c>
      <c r="B4718" s="1" t="s">
        <v>10235</v>
      </c>
      <c r="C4718" s="1" t="s">
        <v>2402</v>
      </c>
      <c r="D4718">
        <v>1</v>
      </c>
      <c r="E4718" s="5">
        <v>119000</v>
      </c>
      <c r="F4718" s="5">
        <v>119000</v>
      </c>
    </row>
    <row r="4719" spans="1:6" x14ac:dyDescent="0.35">
      <c r="A4719" s="1" t="s">
        <v>10236</v>
      </c>
      <c r="B4719" s="1" t="s">
        <v>10237</v>
      </c>
      <c r="C4719" s="1" t="s">
        <v>2542</v>
      </c>
      <c r="D4719">
        <v>1</v>
      </c>
      <c r="E4719" s="5">
        <v>399000</v>
      </c>
      <c r="F4719" s="5">
        <v>399000</v>
      </c>
    </row>
    <row r="4720" spans="1:6" x14ac:dyDescent="0.35">
      <c r="A4720" s="1" t="s">
        <v>10238</v>
      </c>
      <c r="B4720" s="1" t="s">
        <v>10237</v>
      </c>
      <c r="C4720" s="1" t="s">
        <v>2898</v>
      </c>
      <c r="D4720">
        <v>1</v>
      </c>
      <c r="E4720" s="5">
        <v>49000</v>
      </c>
      <c r="F4720" s="5">
        <v>49000</v>
      </c>
    </row>
    <row r="4721" spans="1:6" x14ac:dyDescent="0.35">
      <c r="A4721" s="1" t="s">
        <v>10239</v>
      </c>
      <c r="B4721" s="1" t="s">
        <v>10240</v>
      </c>
      <c r="C4721" s="1" t="s">
        <v>2636</v>
      </c>
      <c r="D4721">
        <v>1</v>
      </c>
      <c r="E4721" s="5">
        <v>229000</v>
      </c>
      <c r="F4721" s="5">
        <v>229000</v>
      </c>
    </row>
    <row r="4722" spans="1:6" x14ac:dyDescent="0.35">
      <c r="A4722" s="1" t="s">
        <v>10241</v>
      </c>
      <c r="B4722" s="1" t="s">
        <v>10242</v>
      </c>
      <c r="C4722" s="1" t="s">
        <v>3114</v>
      </c>
      <c r="D4722">
        <v>2</v>
      </c>
      <c r="E4722" s="5">
        <v>59000</v>
      </c>
      <c r="F4722" s="5">
        <v>118000</v>
      </c>
    </row>
    <row r="4723" spans="1:6" x14ac:dyDescent="0.35">
      <c r="A4723" s="1" t="s">
        <v>10243</v>
      </c>
      <c r="B4723" s="1" t="s">
        <v>10244</v>
      </c>
      <c r="C4723" s="1" t="s">
        <v>2934</v>
      </c>
      <c r="D4723">
        <v>1</v>
      </c>
      <c r="E4723" s="5">
        <v>69000</v>
      </c>
      <c r="F4723" s="5">
        <v>69000</v>
      </c>
    </row>
    <row r="4724" spans="1:6" x14ac:dyDescent="0.35">
      <c r="A4724" s="1" t="s">
        <v>10245</v>
      </c>
      <c r="B4724" s="1" t="s">
        <v>10244</v>
      </c>
      <c r="C4724" s="1" t="s">
        <v>3903</v>
      </c>
      <c r="D4724">
        <v>1</v>
      </c>
      <c r="E4724" s="5">
        <v>229000</v>
      </c>
      <c r="F4724" s="5">
        <v>229000</v>
      </c>
    </row>
    <row r="4725" spans="1:6" x14ac:dyDescent="0.35">
      <c r="A4725" s="1" t="s">
        <v>10246</v>
      </c>
      <c r="B4725" s="1" t="s">
        <v>10247</v>
      </c>
      <c r="C4725" s="1" t="s">
        <v>3211</v>
      </c>
      <c r="D4725">
        <v>1</v>
      </c>
      <c r="E4725" s="5">
        <v>129000</v>
      </c>
      <c r="F4725" s="5">
        <v>129000</v>
      </c>
    </row>
    <row r="4726" spans="1:6" x14ac:dyDescent="0.35">
      <c r="A4726" s="1" t="s">
        <v>10248</v>
      </c>
      <c r="B4726" s="1" t="s">
        <v>10249</v>
      </c>
      <c r="C4726" s="1" t="s">
        <v>4650</v>
      </c>
      <c r="D4726">
        <v>2</v>
      </c>
      <c r="E4726" s="5">
        <v>149000</v>
      </c>
      <c r="F4726" s="5">
        <v>298000</v>
      </c>
    </row>
    <row r="4727" spans="1:6" x14ac:dyDescent="0.35">
      <c r="A4727" s="1" t="s">
        <v>10250</v>
      </c>
      <c r="B4727" s="1" t="s">
        <v>10251</v>
      </c>
      <c r="C4727" s="1" t="s">
        <v>2690</v>
      </c>
      <c r="D4727">
        <v>1</v>
      </c>
      <c r="E4727" s="5">
        <v>199000</v>
      </c>
      <c r="F4727" s="5">
        <v>199000</v>
      </c>
    </row>
    <row r="4728" spans="1:6" x14ac:dyDescent="0.35">
      <c r="A4728" s="1" t="s">
        <v>10252</v>
      </c>
      <c r="B4728" s="1" t="s">
        <v>10251</v>
      </c>
      <c r="C4728" s="1" t="s">
        <v>2505</v>
      </c>
      <c r="D4728">
        <v>1</v>
      </c>
      <c r="E4728" s="5">
        <v>99000</v>
      </c>
      <c r="F4728" s="5">
        <v>99000</v>
      </c>
    </row>
    <row r="4729" spans="1:6" x14ac:dyDescent="0.35">
      <c r="A4729" s="1" t="s">
        <v>10253</v>
      </c>
      <c r="B4729" s="1" t="s">
        <v>10251</v>
      </c>
      <c r="C4729" s="1" t="s">
        <v>2402</v>
      </c>
      <c r="D4729">
        <v>1</v>
      </c>
      <c r="E4729" s="5">
        <v>119000</v>
      </c>
      <c r="F4729" s="5">
        <v>119000</v>
      </c>
    </row>
    <row r="4730" spans="1:6" x14ac:dyDescent="0.35">
      <c r="A4730" s="1" t="s">
        <v>10254</v>
      </c>
      <c r="B4730" s="1" t="s">
        <v>10255</v>
      </c>
      <c r="C4730" s="1" t="s">
        <v>3007</v>
      </c>
      <c r="D4730">
        <v>1</v>
      </c>
      <c r="E4730" s="5">
        <v>79000</v>
      </c>
      <c r="F4730" s="5">
        <v>79000</v>
      </c>
    </row>
    <row r="4731" spans="1:6" x14ac:dyDescent="0.35">
      <c r="A4731" s="1" t="s">
        <v>10256</v>
      </c>
      <c r="B4731" s="1" t="s">
        <v>10255</v>
      </c>
      <c r="C4731" s="1" t="s">
        <v>2448</v>
      </c>
      <c r="D4731">
        <v>1</v>
      </c>
      <c r="E4731" s="5">
        <v>149000</v>
      </c>
      <c r="F4731" s="5">
        <v>149000</v>
      </c>
    </row>
    <row r="4732" spans="1:6" x14ac:dyDescent="0.35">
      <c r="A4732" s="1" t="s">
        <v>10257</v>
      </c>
      <c r="B4732" s="1" t="s">
        <v>10258</v>
      </c>
      <c r="C4732" s="1" t="s">
        <v>3595</v>
      </c>
      <c r="D4732">
        <v>1</v>
      </c>
      <c r="E4732" s="5">
        <v>119000</v>
      </c>
      <c r="F4732" s="5">
        <v>119000</v>
      </c>
    </row>
    <row r="4733" spans="1:6" x14ac:dyDescent="0.35">
      <c r="A4733" s="1" t="s">
        <v>10259</v>
      </c>
      <c r="B4733" s="1" t="s">
        <v>10260</v>
      </c>
      <c r="C4733" s="1" t="s">
        <v>2421</v>
      </c>
      <c r="D4733">
        <v>1</v>
      </c>
      <c r="E4733" s="5">
        <v>249000</v>
      </c>
      <c r="F4733" s="5">
        <v>249000</v>
      </c>
    </row>
    <row r="4734" spans="1:6" x14ac:dyDescent="0.35">
      <c r="A4734" s="1" t="s">
        <v>10261</v>
      </c>
      <c r="B4734" s="1" t="s">
        <v>10260</v>
      </c>
      <c r="C4734" s="1" t="s">
        <v>3883</v>
      </c>
      <c r="D4734">
        <v>2</v>
      </c>
      <c r="E4734" s="5">
        <v>49000</v>
      </c>
      <c r="F4734" s="5">
        <v>98000</v>
      </c>
    </row>
    <row r="4735" spans="1:6" x14ac:dyDescent="0.35">
      <c r="A4735" s="1" t="s">
        <v>10262</v>
      </c>
      <c r="B4735" s="1" t="s">
        <v>10263</v>
      </c>
      <c r="C4735" s="1" t="s">
        <v>2886</v>
      </c>
      <c r="D4735">
        <v>1</v>
      </c>
      <c r="E4735" s="5">
        <v>599000</v>
      </c>
      <c r="F4735" s="5">
        <v>599000</v>
      </c>
    </row>
    <row r="4736" spans="1:6" x14ac:dyDescent="0.35">
      <c r="A4736" s="1" t="s">
        <v>10264</v>
      </c>
      <c r="B4736" s="1" t="s">
        <v>10263</v>
      </c>
      <c r="C4736" s="1" t="s">
        <v>2740</v>
      </c>
      <c r="D4736">
        <v>1</v>
      </c>
      <c r="E4736" s="5">
        <v>199000</v>
      </c>
      <c r="F4736" s="5">
        <v>199000</v>
      </c>
    </row>
    <row r="4737" spans="1:6" x14ac:dyDescent="0.35">
      <c r="A4737" s="1" t="s">
        <v>10265</v>
      </c>
      <c r="B4737" s="1" t="s">
        <v>10266</v>
      </c>
      <c r="C4737" s="1" t="s">
        <v>2738</v>
      </c>
      <c r="D4737">
        <v>1</v>
      </c>
      <c r="E4737" s="5">
        <v>59000</v>
      </c>
      <c r="F4737" s="5">
        <v>59000</v>
      </c>
    </row>
    <row r="4738" spans="1:6" x14ac:dyDescent="0.35">
      <c r="A4738" s="1" t="s">
        <v>10267</v>
      </c>
      <c r="B4738" s="1" t="s">
        <v>10266</v>
      </c>
      <c r="C4738" s="1" t="s">
        <v>2394</v>
      </c>
      <c r="D4738">
        <v>1</v>
      </c>
      <c r="E4738" s="5">
        <v>129000</v>
      </c>
      <c r="F4738" s="5">
        <v>129000</v>
      </c>
    </row>
    <row r="4739" spans="1:6" x14ac:dyDescent="0.35">
      <c r="A4739" s="1" t="s">
        <v>10268</v>
      </c>
      <c r="B4739" s="1" t="s">
        <v>10266</v>
      </c>
      <c r="C4739" s="1" t="s">
        <v>2551</v>
      </c>
      <c r="D4739">
        <v>1</v>
      </c>
      <c r="E4739" s="5">
        <v>179000</v>
      </c>
      <c r="F4739" s="5">
        <v>179000</v>
      </c>
    </row>
    <row r="4740" spans="1:6" x14ac:dyDescent="0.35">
      <c r="A4740" s="1" t="s">
        <v>10269</v>
      </c>
      <c r="B4740" s="1" t="s">
        <v>10270</v>
      </c>
      <c r="C4740" s="1" t="s">
        <v>2983</v>
      </c>
      <c r="D4740">
        <v>1</v>
      </c>
      <c r="E4740" s="5">
        <v>99000</v>
      </c>
      <c r="F4740" s="5">
        <v>99000</v>
      </c>
    </row>
    <row r="4741" spans="1:6" x14ac:dyDescent="0.35">
      <c r="A4741" s="1" t="s">
        <v>10271</v>
      </c>
      <c r="B4741" s="1" t="s">
        <v>10270</v>
      </c>
      <c r="C4741" s="1" t="s">
        <v>2497</v>
      </c>
      <c r="D4741">
        <v>2</v>
      </c>
      <c r="E4741" s="5">
        <v>549000</v>
      </c>
      <c r="F4741" s="5">
        <v>1098000</v>
      </c>
    </row>
    <row r="4742" spans="1:6" x14ac:dyDescent="0.35">
      <c r="A4742" s="1" t="s">
        <v>10272</v>
      </c>
      <c r="B4742" s="1" t="s">
        <v>10270</v>
      </c>
      <c r="C4742" s="1" t="s">
        <v>2791</v>
      </c>
      <c r="D4742">
        <v>2</v>
      </c>
      <c r="E4742" s="5">
        <v>129000</v>
      </c>
      <c r="F4742" s="5">
        <v>258000</v>
      </c>
    </row>
    <row r="4743" spans="1:6" x14ac:dyDescent="0.35">
      <c r="A4743" s="1" t="s">
        <v>10273</v>
      </c>
      <c r="B4743" s="1" t="s">
        <v>10274</v>
      </c>
      <c r="C4743" s="1" t="s">
        <v>2791</v>
      </c>
      <c r="D4743">
        <v>1</v>
      </c>
      <c r="E4743" s="5">
        <v>129000</v>
      </c>
      <c r="F4743" s="5">
        <v>129000</v>
      </c>
    </row>
    <row r="4744" spans="1:6" x14ac:dyDescent="0.35">
      <c r="A4744" s="1" t="s">
        <v>10275</v>
      </c>
      <c r="B4744" s="1" t="s">
        <v>10276</v>
      </c>
      <c r="C4744" s="1" t="s">
        <v>2475</v>
      </c>
      <c r="D4744">
        <v>1</v>
      </c>
      <c r="E4744" s="5">
        <v>249000</v>
      </c>
      <c r="F4744" s="5">
        <v>249000</v>
      </c>
    </row>
    <row r="4745" spans="1:6" x14ac:dyDescent="0.35">
      <c r="A4745" s="1" t="s">
        <v>10277</v>
      </c>
      <c r="B4745" s="1" t="s">
        <v>10278</v>
      </c>
      <c r="C4745" s="1" t="s">
        <v>4018</v>
      </c>
      <c r="D4745">
        <v>1</v>
      </c>
      <c r="E4745" s="5">
        <v>69000</v>
      </c>
      <c r="F4745" s="5">
        <v>69000</v>
      </c>
    </row>
    <row r="4746" spans="1:6" x14ac:dyDescent="0.35">
      <c r="A4746" s="1" t="s">
        <v>10279</v>
      </c>
      <c r="B4746" s="1" t="s">
        <v>10280</v>
      </c>
      <c r="C4746" s="1" t="s">
        <v>2551</v>
      </c>
      <c r="D4746">
        <v>1</v>
      </c>
      <c r="E4746" s="5">
        <v>179000</v>
      </c>
      <c r="F4746" s="5">
        <v>179000</v>
      </c>
    </row>
    <row r="4747" spans="1:6" x14ac:dyDescent="0.35">
      <c r="A4747" s="1" t="s">
        <v>10281</v>
      </c>
      <c r="B4747" s="1" t="s">
        <v>10280</v>
      </c>
      <c r="C4747" s="1" t="s">
        <v>3095</v>
      </c>
      <c r="D4747">
        <v>1</v>
      </c>
      <c r="E4747" s="5">
        <v>549000</v>
      </c>
      <c r="F4747" s="5">
        <v>549000</v>
      </c>
    </row>
    <row r="4748" spans="1:6" x14ac:dyDescent="0.35">
      <c r="A4748" s="1" t="s">
        <v>10282</v>
      </c>
      <c r="B4748" s="1" t="s">
        <v>10280</v>
      </c>
      <c r="C4748" s="1" t="s">
        <v>2977</v>
      </c>
      <c r="D4748">
        <v>1</v>
      </c>
      <c r="E4748" s="5">
        <v>599000</v>
      </c>
      <c r="F4748" s="5">
        <v>599000</v>
      </c>
    </row>
    <row r="4749" spans="1:6" x14ac:dyDescent="0.35">
      <c r="A4749" s="1" t="s">
        <v>10283</v>
      </c>
      <c r="B4749" s="1" t="s">
        <v>10284</v>
      </c>
      <c r="C4749" s="1" t="s">
        <v>2539</v>
      </c>
      <c r="D4749">
        <v>2</v>
      </c>
      <c r="E4749" s="5">
        <v>249000</v>
      </c>
      <c r="F4749" s="5">
        <v>498000</v>
      </c>
    </row>
    <row r="4750" spans="1:6" x14ac:dyDescent="0.35">
      <c r="A4750" s="1" t="s">
        <v>10285</v>
      </c>
      <c r="B4750" s="1" t="s">
        <v>10286</v>
      </c>
      <c r="C4750" s="1" t="s">
        <v>3595</v>
      </c>
      <c r="D4750">
        <v>1</v>
      </c>
      <c r="E4750" s="5">
        <v>119000</v>
      </c>
      <c r="F4750" s="5">
        <v>119000</v>
      </c>
    </row>
    <row r="4751" spans="1:6" x14ac:dyDescent="0.35">
      <c r="A4751" s="1" t="s">
        <v>10287</v>
      </c>
      <c r="B4751" s="1" t="s">
        <v>10286</v>
      </c>
      <c r="C4751" s="1" t="s">
        <v>2646</v>
      </c>
      <c r="D4751">
        <v>1</v>
      </c>
      <c r="E4751" s="5">
        <v>299000</v>
      </c>
      <c r="F4751" s="5">
        <v>299000</v>
      </c>
    </row>
    <row r="4752" spans="1:6" x14ac:dyDescent="0.35">
      <c r="A4752" s="1" t="s">
        <v>10288</v>
      </c>
      <c r="B4752" s="1" t="s">
        <v>10289</v>
      </c>
      <c r="C4752" s="1" t="s">
        <v>2669</v>
      </c>
      <c r="D4752">
        <v>1</v>
      </c>
      <c r="E4752" s="5">
        <v>249000</v>
      </c>
      <c r="F4752" s="5">
        <v>249000</v>
      </c>
    </row>
    <row r="4753" spans="1:6" x14ac:dyDescent="0.35">
      <c r="A4753" s="1" t="s">
        <v>10290</v>
      </c>
      <c r="B4753" s="1" t="s">
        <v>10289</v>
      </c>
      <c r="C4753" s="1" t="s">
        <v>2565</v>
      </c>
      <c r="D4753">
        <v>1</v>
      </c>
      <c r="E4753" s="5">
        <v>69000</v>
      </c>
      <c r="F4753" s="5">
        <v>69000</v>
      </c>
    </row>
    <row r="4754" spans="1:6" x14ac:dyDescent="0.35">
      <c r="A4754" s="1" t="s">
        <v>10291</v>
      </c>
      <c r="B4754" s="1" t="s">
        <v>10292</v>
      </c>
      <c r="C4754" s="1" t="s">
        <v>2548</v>
      </c>
      <c r="D4754">
        <v>1</v>
      </c>
      <c r="E4754" s="5">
        <v>599000</v>
      </c>
      <c r="F4754" s="5">
        <v>599000</v>
      </c>
    </row>
    <row r="4755" spans="1:6" x14ac:dyDescent="0.35">
      <c r="A4755" s="1" t="s">
        <v>10293</v>
      </c>
      <c r="B4755" s="1" t="s">
        <v>10294</v>
      </c>
      <c r="C4755" s="1" t="s">
        <v>2806</v>
      </c>
      <c r="D4755">
        <v>2</v>
      </c>
      <c r="E4755" s="5">
        <v>129000</v>
      </c>
      <c r="F4755" s="5">
        <v>258000</v>
      </c>
    </row>
    <row r="4756" spans="1:6" x14ac:dyDescent="0.35">
      <c r="A4756" s="1" t="s">
        <v>10295</v>
      </c>
      <c r="B4756" s="1" t="s">
        <v>10294</v>
      </c>
      <c r="C4756" s="1" t="s">
        <v>2947</v>
      </c>
      <c r="D4756">
        <v>1</v>
      </c>
      <c r="E4756" s="5">
        <v>449000</v>
      </c>
      <c r="F4756" s="5">
        <v>449000</v>
      </c>
    </row>
    <row r="4757" spans="1:6" x14ac:dyDescent="0.35">
      <c r="A4757" s="1" t="s">
        <v>10296</v>
      </c>
      <c r="B4757" s="1" t="s">
        <v>10294</v>
      </c>
      <c r="C4757" s="1" t="s">
        <v>2622</v>
      </c>
      <c r="D4757">
        <v>2</v>
      </c>
      <c r="E4757" s="5">
        <v>149000</v>
      </c>
      <c r="F4757" s="5">
        <v>298000</v>
      </c>
    </row>
    <row r="4758" spans="1:6" x14ac:dyDescent="0.35">
      <c r="A4758" s="1" t="s">
        <v>10297</v>
      </c>
      <c r="B4758" s="1" t="s">
        <v>10298</v>
      </c>
      <c r="C4758" s="1" t="s">
        <v>2803</v>
      </c>
      <c r="D4758">
        <v>1</v>
      </c>
      <c r="E4758" s="5">
        <v>99000</v>
      </c>
      <c r="F4758" s="5">
        <v>99000</v>
      </c>
    </row>
    <row r="4759" spans="1:6" x14ac:dyDescent="0.35">
      <c r="A4759" s="1" t="s">
        <v>10299</v>
      </c>
      <c r="B4759" s="1" t="s">
        <v>10298</v>
      </c>
      <c r="C4759" s="1" t="s">
        <v>2680</v>
      </c>
      <c r="D4759">
        <v>1</v>
      </c>
      <c r="E4759" s="5">
        <v>279000</v>
      </c>
      <c r="F4759" s="5">
        <v>279000</v>
      </c>
    </row>
    <row r="4760" spans="1:6" x14ac:dyDescent="0.35">
      <c r="A4760" s="1" t="s">
        <v>10300</v>
      </c>
      <c r="B4760" s="1" t="s">
        <v>10301</v>
      </c>
      <c r="C4760" s="1" t="s">
        <v>3568</v>
      </c>
      <c r="D4760">
        <v>1</v>
      </c>
      <c r="E4760" s="5">
        <v>79000</v>
      </c>
      <c r="F4760" s="5">
        <v>79000</v>
      </c>
    </row>
    <row r="4761" spans="1:6" x14ac:dyDescent="0.35">
      <c r="A4761" s="1" t="s">
        <v>10302</v>
      </c>
      <c r="B4761" s="1" t="s">
        <v>10303</v>
      </c>
      <c r="C4761" s="1" t="s">
        <v>4266</v>
      </c>
      <c r="D4761">
        <v>2</v>
      </c>
      <c r="E4761" s="5">
        <v>149000</v>
      </c>
      <c r="F4761" s="5">
        <v>298000</v>
      </c>
    </row>
    <row r="4762" spans="1:6" x14ac:dyDescent="0.35">
      <c r="A4762" s="1" t="s">
        <v>10304</v>
      </c>
      <c r="B4762" s="1" t="s">
        <v>10303</v>
      </c>
      <c r="C4762" s="1" t="s">
        <v>2662</v>
      </c>
      <c r="D4762">
        <v>2</v>
      </c>
      <c r="E4762" s="5">
        <v>149000</v>
      </c>
      <c r="F4762" s="5">
        <v>298000</v>
      </c>
    </row>
    <row r="4763" spans="1:6" x14ac:dyDescent="0.35">
      <c r="A4763" s="1" t="s">
        <v>10305</v>
      </c>
      <c r="B4763" s="1" t="s">
        <v>10306</v>
      </c>
      <c r="C4763" s="1" t="s">
        <v>3410</v>
      </c>
      <c r="D4763">
        <v>1</v>
      </c>
      <c r="E4763" s="5">
        <v>69000</v>
      </c>
      <c r="F4763" s="5">
        <v>69000</v>
      </c>
    </row>
    <row r="4764" spans="1:6" x14ac:dyDescent="0.35">
      <c r="A4764" s="1" t="s">
        <v>10307</v>
      </c>
      <c r="B4764" s="1" t="s">
        <v>10306</v>
      </c>
      <c r="C4764" s="1" t="s">
        <v>2953</v>
      </c>
      <c r="D4764">
        <v>1</v>
      </c>
      <c r="E4764" s="5">
        <v>399000</v>
      </c>
      <c r="F4764" s="5">
        <v>399000</v>
      </c>
    </row>
    <row r="4765" spans="1:6" x14ac:dyDescent="0.35">
      <c r="A4765" s="1" t="s">
        <v>10308</v>
      </c>
      <c r="B4765" s="1" t="s">
        <v>10309</v>
      </c>
      <c r="C4765" s="1" t="s">
        <v>2787</v>
      </c>
      <c r="D4765">
        <v>1</v>
      </c>
      <c r="E4765" s="5">
        <v>179000</v>
      </c>
      <c r="F4765" s="5">
        <v>179000</v>
      </c>
    </row>
    <row r="4766" spans="1:6" x14ac:dyDescent="0.35">
      <c r="A4766" s="1" t="s">
        <v>10310</v>
      </c>
      <c r="B4766" s="1" t="s">
        <v>10311</v>
      </c>
      <c r="C4766" s="1" t="s">
        <v>2603</v>
      </c>
      <c r="D4766">
        <v>2</v>
      </c>
      <c r="E4766" s="5">
        <v>179000</v>
      </c>
      <c r="F4766" s="5">
        <v>358000</v>
      </c>
    </row>
    <row r="4767" spans="1:6" x14ac:dyDescent="0.35">
      <c r="A4767" s="1" t="s">
        <v>10312</v>
      </c>
      <c r="B4767" s="1" t="s">
        <v>10313</v>
      </c>
      <c r="C4767" s="1" t="s">
        <v>4306</v>
      </c>
      <c r="D4767">
        <v>1</v>
      </c>
      <c r="E4767" s="5">
        <v>399000</v>
      </c>
      <c r="F4767" s="5">
        <v>399000</v>
      </c>
    </row>
    <row r="4768" spans="1:6" x14ac:dyDescent="0.35">
      <c r="A4768" s="1" t="s">
        <v>10314</v>
      </c>
      <c r="B4768" s="1" t="s">
        <v>10315</v>
      </c>
      <c r="C4768" s="1" t="s">
        <v>2416</v>
      </c>
      <c r="D4768">
        <v>1</v>
      </c>
      <c r="E4768" s="5">
        <v>149000</v>
      </c>
      <c r="F4768" s="5">
        <v>149000</v>
      </c>
    </row>
    <row r="4769" spans="1:6" x14ac:dyDescent="0.35">
      <c r="A4769" s="1" t="s">
        <v>10316</v>
      </c>
      <c r="B4769" s="1" t="s">
        <v>10317</v>
      </c>
      <c r="C4769" s="1" t="s">
        <v>2773</v>
      </c>
      <c r="D4769">
        <v>1</v>
      </c>
      <c r="E4769" s="5">
        <v>49000</v>
      </c>
      <c r="F4769" s="5">
        <v>49000</v>
      </c>
    </row>
    <row r="4770" spans="1:6" x14ac:dyDescent="0.35">
      <c r="A4770" s="1" t="s">
        <v>10318</v>
      </c>
      <c r="B4770" s="1" t="s">
        <v>10317</v>
      </c>
      <c r="C4770" s="1" t="s">
        <v>3247</v>
      </c>
      <c r="D4770">
        <v>1</v>
      </c>
      <c r="E4770" s="5">
        <v>599000</v>
      </c>
      <c r="F4770" s="5">
        <v>599000</v>
      </c>
    </row>
    <row r="4771" spans="1:6" x14ac:dyDescent="0.35">
      <c r="A4771" s="1" t="s">
        <v>10319</v>
      </c>
      <c r="B4771" s="1" t="s">
        <v>10320</v>
      </c>
      <c r="C4771" s="1" t="s">
        <v>3948</v>
      </c>
      <c r="D4771">
        <v>1</v>
      </c>
      <c r="E4771" s="5">
        <v>449000</v>
      </c>
      <c r="F4771" s="5">
        <v>449000</v>
      </c>
    </row>
    <row r="4772" spans="1:6" x14ac:dyDescent="0.35">
      <c r="A4772" s="1" t="s">
        <v>10321</v>
      </c>
      <c r="B4772" s="1" t="s">
        <v>10322</v>
      </c>
      <c r="C4772" s="1" t="s">
        <v>2890</v>
      </c>
      <c r="D4772">
        <v>2</v>
      </c>
      <c r="E4772" s="5">
        <v>129000</v>
      </c>
      <c r="F4772" s="5">
        <v>258000</v>
      </c>
    </row>
    <row r="4773" spans="1:6" x14ac:dyDescent="0.35">
      <c r="A4773" s="1" t="s">
        <v>10323</v>
      </c>
      <c r="B4773" s="1" t="s">
        <v>10324</v>
      </c>
      <c r="C4773" s="1" t="s">
        <v>5047</v>
      </c>
      <c r="D4773">
        <v>1</v>
      </c>
      <c r="E4773" s="5">
        <v>129000</v>
      </c>
      <c r="F4773" s="5">
        <v>129000</v>
      </c>
    </row>
    <row r="4774" spans="1:6" x14ac:dyDescent="0.35">
      <c r="A4774" s="1" t="s">
        <v>10325</v>
      </c>
      <c r="B4774" s="1" t="s">
        <v>10324</v>
      </c>
      <c r="C4774" s="1" t="s">
        <v>2413</v>
      </c>
      <c r="D4774">
        <v>1</v>
      </c>
      <c r="E4774" s="5">
        <v>129000</v>
      </c>
      <c r="F4774" s="5">
        <v>129000</v>
      </c>
    </row>
    <row r="4775" spans="1:6" x14ac:dyDescent="0.35">
      <c r="A4775" s="1" t="s">
        <v>10326</v>
      </c>
      <c r="B4775" s="1" t="s">
        <v>10327</v>
      </c>
      <c r="C4775" s="1" t="s">
        <v>4281</v>
      </c>
      <c r="D4775">
        <v>2</v>
      </c>
      <c r="E4775" s="5">
        <v>49000</v>
      </c>
      <c r="F4775" s="5">
        <v>98000</v>
      </c>
    </row>
    <row r="4776" spans="1:6" x14ac:dyDescent="0.35">
      <c r="A4776" s="1" t="s">
        <v>10328</v>
      </c>
      <c r="B4776" s="1" t="s">
        <v>10329</v>
      </c>
      <c r="C4776" s="1" t="s">
        <v>2443</v>
      </c>
      <c r="D4776">
        <v>1</v>
      </c>
      <c r="E4776" s="5">
        <v>89000</v>
      </c>
      <c r="F4776" s="5">
        <v>89000</v>
      </c>
    </row>
    <row r="4777" spans="1:6" x14ac:dyDescent="0.35">
      <c r="A4777" s="1" t="s">
        <v>10330</v>
      </c>
      <c r="B4777" s="1" t="s">
        <v>10331</v>
      </c>
      <c r="C4777" s="1" t="s">
        <v>2801</v>
      </c>
      <c r="D4777">
        <v>1</v>
      </c>
      <c r="E4777" s="5">
        <v>399000</v>
      </c>
      <c r="F4777" s="5">
        <v>399000</v>
      </c>
    </row>
    <row r="4778" spans="1:6" x14ac:dyDescent="0.35">
      <c r="A4778" s="1" t="s">
        <v>10332</v>
      </c>
      <c r="B4778" s="1" t="s">
        <v>10333</v>
      </c>
      <c r="C4778" s="1" t="s">
        <v>2622</v>
      </c>
      <c r="D4778">
        <v>1</v>
      </c>
      <c r="E4778" s="5">
        <v>149000</v>
      </c>
      <c r="F4778" s="5">
        <v>149000</v>
      </c>
    </row>
    <row r="4779" spans="1:6" x14ac:dyDescent="0.35">
      <c r="A4779" s="1" t="s">
        <v>10334</v>
      </c>
      <c r="B4779" s="1" t="s">
        <v>10333</v>
      </c>
      <c r="C4779" s="1" t="s">
        <v>3083</v>
      </c>
      <c r="D4779">
        <v>1</v>
      </c>
      <c r="E4779" s="5">
        <v>99000</v>
      </c>
      <c r="F4779" s="5">
        <v>99000</v>
      </c>
    </row>
    <row r="4780" spans="1:6" x14ac:dyDescent="0.35">
      <c r="A4780" s="1" t="s">
        <v>10335</v>
      </c>
      <c r="B4780" s="1" t="s">
        <v>10336</v>
      </c>
      <c r="C4780" s="1" t="s">
        <v>2683</v>
      </c>
      <c r="D4780">
        <v>1</v>
      </c>
      <c r="E4780" s="5">
        <v>59000</v>
      </c>
      <c r="F4780" s="5">
        <v>59000</v>
      </c>
    </row>
    <row r="4781" spans="1:6" x14ac:dyDescent="0.35">
      <c r="A4781" s="1" t="s">
        <v>10337</v>
      </c>
      <c r="B4781" s="1" t="s">
        <v>10336</v>
      </c>
      <c r="C4781" s="1" t="s">
        <v>3132</v>
      </c>
      <c r="D4781">
        <v>1</v>
      </c>
      <c r="E4781" s="5">
        <v>229000</v>
      </c>
      <c r="F4781" s="5">
        <v>229000</v>
      </c>
    </row>
    <row r="4782" spans="1:6" x14ac:dyDescent="0.35">
      <c r="A4782" s="1" t="s">
        <v>10338</v>
      </c>
      <c r="B4782" s="1" t="s">
        <v>10339</v>
      </c>
      <c r="C4782" s="1" t="s">
        <v>3028</v>
      </c>
      <c r="D4782">
        <v>2</v>
      </c>
      <c r="E4782" s="5">
        <v>99000</v>
      </c>
      <c r="F4782" s="5">
        <v>198000</v>
      </c>
    </row>
    <row r="4783" spans="1:6" x14ac:dyDescent="0.35">
      <c r="A4783" s="1" t="s">
        <v>10340</v>
      </c>
      <c r="B4783" s="1" t="s">
        <v>10339</v>
      </c>
      <c r="C4783" s="1" t="s">
        <v>2688</v>
      </c>
      <c r="D4783">
        <v>2</v>
      </c>
      <c r="E4783" s="5">
        <v>119000</v>
      </c>
      <c r="F4783" s="5">
        <v>238000</v>
      </c>
    </row>
    <row r="4784" spans="1:6" x14ac:dyDescent="0.35">
      <c r="A4784" s="1" t="s">
        <v>10341</v>
      </c>
      <c r="B4784" s="1" t="s">
        <v>10339</v>
      </c>
      <c r="C4784" s="1" t="s">
        <v>2731</v>
      </c>
      <c r="D4784">
        <v>2</v>
      </c>
      <c r="E4784" s="5">
        <v>149000</v>
      </c>
      <c r="F4784" s="5">
        <v>298000</v>
      </c>
    </row>
    <row r="4785" spans="1:6" x14ac:dyDescent="0.35">
      <c r="A4785" s="1" t="s">
        <v>10342</v>
      </c>
      <c r="B4785" s="1" t="s">
        <v>10343</v>
      </c>
      <c r="C4785" s="1" t="s">
        <v>2806</v>
      </c>
      <c r="D4785">
        <v>1</v>
      </c>
      <c r="E4785" s="5">
        <v>129000</v>
      </c>
      <c r="F4785" s="5">
        <v>129000</v>
      </c>
    </row>
    <row r="4786" spans="1:6" x14ac:dyDescent="0.35">
      <c r="A4786" s="1" t="s">
        <v>10344</v>
      </c>
      <c r="B4786" s="1" t="s">
        <v>10343</v>
      </c>
      <c r="C4786" s="1" t="s">
        <v>3269</v>
      </c>
      <c r="D4786">
        <v>1</v>
      </c>
      <c r="E4786" s="5">
        <v>79000</v>
      </c>
      <c r="F4786" s="5">
        <v>79000</v>
      </c>
    </row>
    <row r="4787" spans="1:6" x14ac:dyDescent="0.35">
      <c r="A4787" s="1" t="s">
        <v>10345</v>
      </c>
      <c r="B4787" s="1" t="s">
        <v>10346</v>
      </c>
      <c r="C4787" s="1" t="s">
        <v>2765</v>
      </c>
      <c r="D4787">
        <v>2</v>
      </c>
      <c r="E4787" s="5">
        <v>329000</v>
      </c>
      <c r="F4787" s="5">
        <v>658000</v>
      </c>
    </row>
    <row r="4788" spans="1:6" x14ac:dyDescent="0.35">
      <c r="A4788" s="1" t="s">
        <v>10347</v>
      </c>
      <c r="B4788" s="1" t="s">
        <v>10348</v>
      </c>
      <c r="C4788" s="1" t="s">
        <v>3595</v>
      </c>
      <c r="D4788">
        <v>1</v>
      </c>
      <c r="E4788" s="5">
        <v>119000</v>
      </c>
      <c r="F4788" s="5">
        <v>119000</v>
      </c>
    </row>
    <row r="4789" spans="1:6" x14ac:dyDescent="0.35">
      <c r="A4789" s="1" t="s">
        <v>10349</v>
      </c>
      <c r="B4789" s="1" t="s">
        <v>10348</v>
      </c>
      <c r="C4789" s="1" t="s">
        <v>3425</v>
      </c>
      <c r="D4789">
        <v>1</v>
      </c>
      <c r="E4789" s="5">
        <v>199000</v>
      </c>
      <c r="F4789" s="5">
        <v>199000</v>
      </c>
    </row>
    <row r="4790" spans="1:6" x14ac:dyDescent="0.35">
      <c r="A4790" s="1" t="s">
        <v>10350</v>
      </c>
      <c r="B4790" s="1" t="s">
        <v>10348</v>
      </c>
      <c r="C4790" s="1" t="s">
        <v>3231</v>
      </c>
      <c r="D4790">
        <v>1</v>
      </c>
      <c r="E4790" s="5">
        <v>329000</v>
      </c>
      <c r="F4790" s="5">
        <v>329000</v>
      </c>
    </row>
    <row r="4791" spans="1:6" x14ac:dyDescent="0.35">
      <c r="A4791" s="1" t="s">
        <v>10351</v>
      </c>
      <c r="B4791" s="1" t="s">
        <v>10352</v>
      </c>
      <c r="C4791" s="1" t="s">
        <v>3114</v>
      </c>
      <c r="D4791">
        <v>1</v>
      </c>
      <c r="E4791" s="5">
        <v>59000</v>
      </c>
      <c r="F4791" s="5">
        <v>59000</v>
      </c>
    </row>
    <row r="4792" spans="1:6" x14ac:dyDescent="0.35">
      <c r="A4792" s="1" t="s">
        <v>10353</v>
      </c>
      <c r="B4792" s="1" t="s">
        <v>10354</v>
      </c>
      <c r="C4792" s="1" t="s">
        <v>2532</v>
      </c>
      <c r="D4792">
        <v>1</v>
      </c>
      <c r="E4792" s="5">
        <v>49000</v>
      </c>
      <c r="F4792" s="5">
        <v>49000</v>
      </c>
    </row>
    <row r="4793" spans="1:6" x14ac:dyDescent="0.35">
      <c r="A4793" s="1" t="s">
        <v>10355</v>
      </c>
      <c r="B4793" s="1" t="s">
        <v>10356</v>
      </c>
      <c r="C4793" s="1" t="s">
        <v>3211</v>
      </c>
      <c r="D4793">
        <v>1</v>
      </c>
      <c r="E4793" s="5">
        <v>129000</v>
      </c>
      <c r="F4793" s="5">
        <v>129000</v>
      </c>
    </row>
    <row r="4794" spans="1:6" x14ac:dyDescent="0.35">
      <c r="A4794" s="1" t="s">
        <v>10357</v>
      </c>
      <c r="B4794" s="1" t="s">
        <v>10358</v>
      </c>
      <c r="C4794" s="1" t="s">
        <v>2634</v>
      </c>
      <c r="D4794">
        <v>1</v>
      </c>
      <c r="E4794" s="5">
        <v>49000</v>
      </c>
      <c r="F4794" s="5">
        <v>49000</v>
      </c>
    </row>
    <row r="4795" spans="1:6" x14ac:dyDescent="0.35">
      <c r="A4795" s="1" t="s">
        <v>10359</v>
      </c>
      <c r="B4795" s="1" t="s">
        <v>10358</v>
      </c>
      <c r="C4795" s="1" t="s">
        <v>2585</v>
      </c>
      <c r="D4795">
        <v>1</v>
      </c>
      <c r="E4795" s="5">
        <v>499000</v>
      </c>
      <c r="F4795" s="5">
        <v>499000</v>
      </c>
    </row>
    <row r="4796" spans="1:6" x14ac:dyDescent="0.35">
      <c r="A4796" s="1" t="s">
        <v>10360</v>
      </c>
      <c r="B4796" s="1" t="s">
        <v>10361</v>
      </c>
      <c r="C4796" s="1" t="s">
        <v>2510</v>
      </c>
      <c r="D4796">
        <v>1</v>
      </c>
      <c r="E4796" s="5">
        <v>229000</v>
      </c>
      <c r="F4796" s="5">
        <v>229000</v>
      </c>
    </row>
    <row r="4797" spans="1:6" x14ac:dyDescent="0.35">
      <c r="A4797" s="1" t="s">
        <v>10362</v>
      </c>
      <c r="B4797" s="1" t="s">
        <v>10363</v>
      </c>
      <c r="C4797" s="1" t="s">
        <v>4266</v>
      </c>
      <c r="D4797">
        <v>1</v>
      </c>
      <c r="E4797" s="5">
        <v>149000</v>
      </c>
      <c r="F4797" s="5">
        <v>149000</v>
      </c>
    </row>
    <row r="4798" spans="1:6" x14ac:dyDescent="0.35">
      <c r="A4798" s="1" t="s">
        <v>10364</v>
      </c>
      <c r="B4798" s="1" t="s">
        <v>10363</v>
      </c>
      <c r="C4798" s="1" t="s">
        <v>2934</v>
      </c>
      <c r="D4798">
        <v>2</v>
      </c>
      <c r="E4798" s="5">
        <v>69000</v>
      </c>
      <c r="F4798" s="5">
        <v>138000</v>
      </c>
    </row>
    <row r="4799" spans="1:6" x14ac:dyDescent="0.35">
      <c r="A4799" s="1" t="s">
        <v>10365</v>
      </c>
      <c r="B4799" s="1" t="s">
        <v>10366</v>
      </c>
      <c r="C4799" s="1" t="s">
        <v>3420</v>
      </c>
      <c r="D4799">
        <v>1</v>
      </c>
      <c r="E4799" s="5">
        <v>89000</v>
      </c>
      <c r="F4799" s="5">
        <v>89000</v>
      </c>
    </row>
    <row r="4800" spans="1:6" x14ac:dyDescent="0.35">
      <c r="A4800" s="1" t="s">
        <v>10367</v>
      </c>
      <c r="B4800" s="1" t="s">
        <v>10366</v>
      </c>
      <c r="C4800" s="1" t="s">
        <v>2736</v>
      </c>
      <c r="D4800">
        <v>1</v>
      </c>
      <c r="E4800" s="5">
        <v>499000</v>
      </c>
      <c r="F4800" s="5">
        <v>499000</v>
      </c>
    </row>
    <row r="4801" spans="1:6" x14ac:dyDescent="0.35">
      <c r="A4801" s="1" t="s">
        <v>10368</v>
      </c>
      <c r="B4801" s="1" t="s">
        <v>10369</v>
      </c>
      <c r="C4801" s="1" t="s">
        <v>2715</v>
      </c>
      <c r="D4801">
        <v>1</v>
      </c>
      <c r="E4801" s="5">
        <v>199000</v>
      </c>
      <c r="F4801" s="5">
        <v>199000</v>
      </c>
    </row>
    <row r="4802" spans="1:6" x14ac:dyDescent="0.35">
      <c r="A4802" s="1" t="s">
        <v>10370</v>
      </c>
      <c r="B4802" s="1" t="s">
        <v>10369</v>
      </c>
      <c r="C4802" s="1" t="s">
        <v>3895</v>
      </c>
      <c r="D4802">
        <v>1</v>
      </c>
      <c r="E4802" s="5">
        <v>59000</v>
      </c>
      <c r="F4802" s="5">
        <v>59000</v>
      </c>
    </row>
    <row r="4803" spans="1:6" x14ac:dyDescent="0.35">
      <c r="A4803" s="1" t="s">
        <v>10371</v>
      </c>
      <c r="B4803" s="1" t="s">
        <v>10369</v>
      </c>
      <c r="C4803" s="1" t="s">
        <v>3316</v>
      </c>
      <c r="D4803">
        <v>1</v>
      </c>
      <c r="E4803" s="5">
        <v>329000</v>
      </c>
      <c r="F4803" s="5">
        <v>329000</v>
      </c>
    </row>
    <row r="4804" spans="1:6" x14ac:dyDescent="0.35">
      <c r="A4804" s="1" t="s">
        <v>10372</v>
      </c>
      <c r="B4804" s="1" t="s">
        <v>10373</v>
      </c>
      <c r="C4804" s="1" t="s">
        <v>3568</v>
      </c>
      <c r="D4804">
        <v>1</v>
      </c>
      <c r="E4804" s="5">
        <v>79000</v>
      </c>
      <c r="F4804" s="5">
        <v>79000</v>
      </c>
    </row>
    <row r="4805" spans="1:6" x14ac:dyDescent="0.35">
      <c r="A4805" s="1" t="s">
        <v>10374</v>
      </c>
      <c r="B4805" s="1" t="s">
        <v>10373</v>
      </c>
      <c r="C4805" s="1" t="s">
        <v>2983</v>
      </c>
      <c r="D4805">
        <v>2</v>
      </c>
      <c r="E4805" s="5">
        <v>99000</v>
      </c>
      <c r="F4805" s="5">
        <v>198000</v>
      </c>
    </row>
    <row r="4806" spans="1:6" x14ac:dyDescent="0.35">
      <c r="A4806" s="1" t="s">
        <v>10375</v>
      </c>
      <c r="B4806" s="1" t="s">
        <v>10373</v>
      </c>
      <c r="C4806" s="1" t="s">
        <v>2646</v>
      </c>
      <c r="D4806">
        <v>1</v>
      </c>
      <c r="E4806" s="5">
        <v>299000</v>
      </c>
      <c r="F4806" s="5">
        <v>299000</v>
      </c>
    </row>
    <row r="4807" spans="1:6" x14ac:dyDescent="0.35">
      <c r="A4807" s="1" t="s">
        <v>10376</v>
      </c>
      <c r="B4807" s="1" t="s">
        <v>10377</v>
      </c>
      <c r="C4807" s="1" t="s">
        <v>2895</v>
      </c>
      <c r="D4807">
        <v>1</v>
      </c>
      <c r="E4807" s="5">
        <v>299000</v>
      </c>
      <c r="F4807" s="5">
        <v>299000</v>
      </c>
    </row>
    <row r="4808" spans="1:6" x14ac:dyDescent="0.35">
      <c r="A4808" s="1" t="s">
        <v>10378</v>
      </c>
      <c r="B4808" s="1" t="s">
        <v>10379</v>
      </c>
      <c r="C4808" s="1" t="s">
        <v>2922</v>
      </c>
      <c r="D4808">
        <v>1</v>
      </c>
      <c r="E4808" s="5">
        <v>49000</v>
      </c>
      <c r="F4808" s="5">
        <v>49000</v>
      </c>
    </row>
    <row r="4809" spans="1:6" x14ac:dyDescent="0.35">
      <c r="A4809" s="1" t="s">
        <v>10380</v>
      </c>
      <c r="B4809" s="1" t="s">
        <v>10379</v>
      </c>
      <c r="C4809" s="1" t="s">
        <v>3168</v>
      </c>
      <c r="D4809">
        <v>1</v>
      </c>
      <c r="E4809" s="5">
        <v>449000</v>
      </c>
      <c r="F4809" s="5">
        <v>449000</v>
      </c>
    </row>
    <row r="4810" spans="1:6" x14ac:dyDescent="0.35">
      <c r="A4810" s="1" t="s">
        <v>10381</v>
      </c>
      <c r="B4810" s="1" t="s">
        <v>10382</v>
      </c>
      <c r="C4810" s="1" t="s">
        <v>2387</v>
      </c>
      <c r="D4810">
        <v>3</v>
      </c>
      <c r="E4810" s="5">
        <v>599000</v>
      </c>
      <c r="F4810" s="5">
        <v>1797000</v>
      </c>
    </row>
    <row r="4811" spans="1:6" x14ac:dyDescent="0.35">
      <c r="A4811" s="1" t="s">
        <v>10383</v>
      </c>
      <c r="B4811" s="1" t="s">
        <v>10384</v>
      </c>
      <c r="C4811" s="1" t="s">
        <v>2980</v>
      </c>
      <c r="D4811">
        <v>2</v>
      </c>
      <c r="E4811" s="5">
        <v>279000</v>
      </c>
      <c r="F4811" s="5">
        <v>558000</v>
      </c>
    </row>
    <row r="4812" spans="1:6" x14ac:dyDescent="0.35">
      <c r="A4812" s="1" t="s">
        <v>10385</v>
      </c>
      <c r="B4812" s="1" t="s">
        <v>10384</v>
      </c>
      <c r="C4812" s="1" t="s">
        <v>2768</v>
      </c>
      <c r="D4812">
        <v>1</v>
      </c>
      <c r="E4812" s="5">
        <v>79000</v>
      </c>
      <c r="F4812" s="5">
        <v>79000</v>
      </c>
    </row>
    <row r="4813" spans="1:6" x14ac:dyDescent="0.35">
      <c r="A4813" s="1" t="s">
        <v>10386</v>
      </c>
      <c r="B4813" s="1" t="s">
        <v>10384</v>
      </c>
      <c r="C4813" s="1" t="s">
        <v>2736</v>
      </c>
      <c r="D4813">
        <v>2</v>
      </c>
      <c r="E4813" s="5">
        <v>499000</v>
      </c>
      <c r="F4813" s="5">
        <v>998000</v>
      </c>
    </row>
    <row r="4814" spans="1:6" x14ac:dyDescent="0.35">
      <c r="A4814" s="1" t="s">
        <v>10387</v>
      </c>
      <c r="B4814" s="1" t="s">
        <v>10388</v>
      </c>
      <c r="C4814" s="1" t="s">
        <v>3049</v>
      </c>
      <c r="D4814">
        <v>2</v>
      </c>
      <c r="E4814" s="5">
        <v>129000</v>
      </c>
      <c r="F4814" s="5">
        <v>258000</v>
      </c>
    </row>
    <row r="4815" spans="1:6" x14ac:dyDescent="0.35">
      <c r="A4815" s="1" t="s">
        <v>10389</v>
      </c>
      <c r="B4815" s="1" t="s">
        <v>10388</v>
      </c>
      <c r="C4815" s="1" t="s">
        <v>2947</v>
      </c>
      <c r="D4815">
        <v>1</v>
      </c>
      <c r="E4815" s="5">
        <v>449000</v>
      </c>
      <c r="F4815" s="5">
        <v>449000</v>
      </c>
    </row>
    <row r="4816" spans="1:6" x14ac:dyDescent="0.35">
      <c r="A4816" s="1" t="s">
        <v>10390</v>
      </c>
      <c r="B4816" s="1" t="s">
        <v>10391</v>
      </c>
      <c r="C4816" s="1" t="s">
        <v>2715</v>
      </c>
      <c r="D4816">
        <v>1</v>
      </c>
      <c r="E4816" s="5">
        <v>199000</v>
      </c>
      <c r="F4816" s="5">
        <v>199000</v>
      </c>
    </row>
    <row r="4817" spans="1:6" x14ac:dyDescent="0.35">
      <c r="A4817" s="1" t="s">
        <v>10392</v>
      </c>
      <c r="B4817" s="1" t="s">
        <v>10391</v>
      </c>
      <c r="C4817" s="1" t="s">
        <v>2532</v>
      </c>
      <c r="D4817">
        <v>1</v>
      </c>
      <c r="E4817" s="5">
        <v>49000</v>
      </c>
      <c r="F4817" s="5">
        <v>49000</v>
      </c>
    </row>
    <row r="4818" spans="1:6" x14ac:dyDescent="0.35">
      <c r="A4818" s="1" t="s">
        <v>10393</v>
      </c>
      <c r="B4818" s="1" t="s">
        <v>10391</v>
      </c>
      <c r="C4818" s="1" t="s">
        <v>3083</v>
      </c>
      <c r="D4818">
        <v>1</v>
      </c>
      <c r="E4818" s="5">
        <v>99000</v>
      </c>
      <c r="F4818" s="5">
        <v>99000</v>
      </c>
    </row>
    <row r="4819" spans="1:6" x14ac:dyDescent="0.35">
      <c r="A4819" s="1" t="s">
        <v>10394</v>
      </c>
      <c r="B4819" s="1" t="s">
        <v>10395</v>
      </c>
      <c r="C4819" s="1" t="s">
        <v>3918</v>
      </c>
      <c r="D4819">
        <v>1</v>
      </c>
      <c r="E4819" s="5">
        <v>99000</v>
      </c>
      <c r="F4819" s="5">
        <v>99000</v>
      </c>
    </row>
    <row r="4820" spans="1:6" x14ac:dyDescent="0.35">
      <c r="A4820" s="1" t="s">
        <v>10396</v>
      </c>
      <c r="B4820" s="1" t="s">
        <v>10395</v>
      </c>
      <c r="C4820" s="1" t="s">
        <v>2706</v>
      </c>
      <c r="D4820">
        <v>1</v>
      </c>
      <c r="E4820" s="5">
        <v>59000</v>
      </c>
      <c r="F4820" s="5">
        <v>59000</v>
      </c>
    </row>
    <row r="4821" spans="1:6" x14ac:dyDescent="0.35">
      <c r="A4821" s="1" t="s">
        <v>10397</v>
      </c>
      <c r="B4821" s="1" t="s">
        <v>10395</v>
      </c>
      <c r="C4821" s="1" t="s">
        <v>3125</v>
      </c>
      <c r="D4821">
        <v>1</v>
      </c>
      <c r="E4821" s="5">
        <v>89000</v>
      </c>
      <c r="F4821" s="5">
        <v>89000</v>
      </c>
    </row>
    <row r="4822" spans="1:6" x14ac:dyDescent="0.35">
      <c r="A4822" s="1" t="s">
        <v>10398</v>
      </c>
      <c r="B4822" s="1" t="s">
        <v>10399</v>
      </c>
      <c r="C4822" s="1" t="s">
        <v>2652</v>
      </c>
      <c r="D4822">
        <v>1</v>
      </c>
      <c r="E4822" s="5">
        <v>229000</v>
      </c>
      <c r="F4822" s="5">
        <v>229000</v>
      </c>
    </row>
    <row r="4823" spans="1:6" x14ac:dyDescent="0.35">
      <c r="A4823" s="1" t="s">
        <v>10400</v>
      </c>
      <c r="B4823" s="1" t="s">
        <v>10399</v>
      </c>
      <c r="C4823" s="1" t="s">
        <v>2421</v>
      </c>
      <c r="D4823">
        <v>1</v>
      </c>
      <c r="E4823" s="5">
        <v>249000</v>
      </c>
      <c r="F4823" s="5">
        <v>249000</v>
      </c>
    </row>
    <row r="4824" spans="1:6" x14ac:dyDescent="0.35">
      <c r="A4824" s="1" t="s">
        <v>10401</v>
      </c>
      <c r="B4824" s="1" t="s">
        <v>10402</v>
      </c>
      <c r="C4824" s="1" t="s">
        <v>2770</v>
      </c>
      <c r="D4824">
        <v>1</v>
      </c>
      <c r="E4824" s="5">
        <v>49000</v>
      </c>
      <c r="F4824" s="5">
        <v>49000</v>
      </c>
    </row>
    <row r="4825" spans="1:6" x14ac:dyDescent="0.35">
      <c r="A4825" s="1" t="s">
        <v>10403</v>
      </c>
      <c r="B4825" s="1" t="s">
        <v>10404</v>
      </c>
      <c r="C4825" s="1" t="s">
        <v>2535</v>
      </c>
      <c r="D4825">
        <v>1</v>
      </c>
      <c r="E4825" s="5">
        <v>499000</v>
      </c>
      <c r="F4825" s="5">
        <v>499000</v>
      </c>
    </row>
    <row r="4826" spans="1:6" x14ac:dyDescent="0.35">
      <c r="A4826" s="1" t="s">
        <v>10405</v>
      </c>
      <c r="B4826" s="1" t="s">
        <v>10404</v>
      </c>
      <c r="C4826" s="1" t="s">
        <v>3211</v>
      </c>
      <c r="D4826">
        <v>1</v>
      </c>
      <c r="E4826" s="5">
        <v>129000</v>
      </c>
      <c r="F4826" s="5">
        <v>129000</v>
      </c>
    </row>
    <row r="4827" spans="1:6" x14ac:dyDescent="0.35">
      <c r="A4827" s="1" t="s">
        <v>10406</v>
      </c>
      <c r="B4827" s="1" t="s">
        <v>10404</v>
      </c>
      <c r="C4827" s="1" t="s">
        <v>3883</v>
      </c>
      <c r="D4827">
        <v>3</v>
      </c>
      <c r="E4827" s="5">
        <v>49000</v>
      </c>
      <c r="F4827" s="5">
        <v>147000</v>
      </c>
    </row>
    <row r="4828" spans="1:6" x14ac:dyDescent="0.35">
      <c r="A4828" s="1" t="s">
        <v>10407</v>
      </c>
      <c r="B4828" s="1" t="s">
        <v>10408</v>
      </c>
      <c r="C4828" s="1" t="s">
        <v>2399</v>
      </c>
      <c r="D4828">
        <v>1</v>
      </c>
      <c r="E4828" s="5">
        <v>199000</v>
      </c>
      <c r="F4828" s="5">
        <v>199000</v>
      </c>
    </row>
    <row r="4829" spans="1:6" x14ac:dyDescent="0.35">
      <c r="A4829" s="1" t="s">
        <v>10409</v>
      </c>
      <c r="B4829" s="1" t="s">
        <v>10408</v>
      </c>
      <c r="C4829" s="1" t="s">
        <v>2603</v>
      </c>
      <c r="D4829">
        <v>1</v>
      </c>
      <c r="E4829" s="5">
        <v>179000</v>
      </c>
      <c r="F4829" s="5">
        <v>179000</v>
      </c>
    </row>
    <row r="4830" spans="1:6" x14ac:dyDescent="0.35">
      <c r="A4830" s="1" t="s">
        <v>10410</v>
      </c>
      <c r="B4830" s="1" t="s">
        <v>10411</v>
      </c>
      <c r="C4830" s="1" t="s">
        <v>2863</v>
      </c>
      <c r="D4830">
        <v>1</v>
      </c>
      <c r="E4830" s="5">
        <v>449000</v>
      </c>
      <c r="F4830" s="5">
        <v>449000</v>
      </c>
    </row>
    <row r="4831" spans="1:6" x14ac:dyDescent="0.35">
      <c r="A4831" s="1" t="s">
        <v>10412</v>
      </c>
      <c r="B4831" s="1" t="s">
        <v>10413</v>
      </c>
      <c r="C4831" s="1" t="s">
        <v>2863</v>
      </c>
      <c r="D4831">
        <v>1</v>
      </c>
      <c r="E4831" s="5">
        <v>449000</v>
      </c>
      <c r="F4831" s="5">
        <v>449000</v>
      </c>
    </row>
    <row r="4832" spans="1:6" x14ac:dyDescent="0.35">
      <c r="A4832" s="1" t="s">
        <v>10414</v>
      </c>
      <c r="B4832" s="1" t="s">
        <v>10415</v>
      </c>
      <c r="C4832" s="1" t="s">
        <v>3918</v>
      </c>
      <c r="D4832">
        <v>1</v>
      </c>
      <c r="E4832" s="5">
        <v>99000</v>
      </c>
      <c r="F4832" s="5">
        <v>99000</v>
      </c>
    </row>
    <row r="4833" spans="1:6" x14ac:dyDescent="0.35">
      <c r="A4833" s="1" t="s">
        <v>10416</v>
      </c>
      <c r="B4833" s="1" t="s">
        <v>10415</v>
      </c>
      <c r="C4833" s="1" t="s">
        <v>2516</v>
      </c>
      <c r="D4833">
        <v>2</v>
      </c>
      <c r="E4833" s="5">
        <v>229000</v>
      </c>
      <c r="F4833" s="5">
        <v>458000</v>
      </c>
    </row>
    <row r="4834" spans="1:6" x14ac:dyDescent="0.35">
      <c r="A4834" s="1" t="s">
        <v>10417</v>
      </c>
      <c r="B4834" s="1" t="s">
        <v>10418</v>
      </c>
      <c r="C4834" s="1" t="s">
        <v>3012</v>
      </c>
      <c r="D4834">
        <v>2</v>
      </c>
      <c r="E4834" s="5">
        <v>329000</v>
      </c>
      <c r="F4834" s="5">
        <v>658000</v>
      </c>
    </row>
    <row r="4835" spans="1:6" x14ac:dyDescent="0.35">
      <c r="A4835" s="1" t="s">
        <v>10419</v>
      </c>
      <c r="B4835" s="1" t="s">
        <v>10420</v>
      </c>
      <c r="C4835" s="1" t="s">
        <v>3671</v>
      </c>
      <c r="D4835">
        <v>2</v>
      </c>
      <c r="E4835" s="5">
        <v>299000</v>
      </c>
      <c r="F4835" s="5">
        <v>598000</v>
      </c>
    </row>
    <row r="4836" spans="1:6" x14ac:dyDescent="0.35">
      <c r="A4836" s="1" t="s">
        <v>10421</v>
      </c>
      <c r="B4836" s="1" t="s">
        <v>10422</v>
      </c>
      <c r="C4836" s="1" t="s">
        <v>3457</v>
      </c>
      <c r="D4836">
        <v>1</v>
      </c>
      <c r="E4836" s="5">
        <v>199000</v>
      </c>
      <c r="F4836" s="5">
        <v>199000</v>
      </c>
    </row>
    <row r="4837" spans="1:6" x14ac:dyDescent="0.35">
      <c r="A4837" s="1" t="s">
        <v>10423</v>
      </c>
      <c r="B4837" s="1" t="s">
        <v>10422</v>
      </c>
      <c r="C4837" s="1" t="s">
        <v>3956</v>
      </c>
      <c r="D4837">
        <v>1</v>
      </c>
      <c r="E4837" s="5">
        <v>59000</v>
      </c>
      <c r="F4837" s="5">
        <v>59000</v>
      </c>
    </row>
    <row r="4838" spans="1:6" x14ac:dyDescent="0.35">
      <c r="A4838" s="1" t="s">
        <v>10424</v>
      </c>
      <c r="B4838" s="1" t="s">
        <v>10425</v>
      </c>
      <c r="C4838" s="1" t="s">
        <v>2489</v>
      </c>
      <c r="D4838">
        <v>1</v>
      </c>
      <c r="E4838" s="5">
        <v>299000</v>
      </c>
      <c r="F4838" s="5">
        <v>299000</v>
      </c>
    </row>
    <row r="4839" spans="1:6" x14ac:dyDescent="0.35">
      <c r="A4839" s="1" t="s">
        <v>10426</v>
      </c>
      <c r="B4839" s="1" t="s">
        <v>10427</v>
      </c>
      <c r="C4839" s="1" t="s">
        <v>3595</v>
      </c>
      <c r="D4839">
        <v>1</v>
      </c>
      <c r="E4839" s="5">
        <v>119000</v>
      </c>
      <c r="F4839" s="5">
        <v>119000</v>
      </c>
    </row>
    <row r="4840" spans="1:6" x14ac:dyDescent="0.35">
      <c r="A4840" s="1" t="s">
        <v>10428</v>
      </c>
      <c r="B4840" s="1" t="s">
        <v>10429</v>
      </c>
      <c r="C4840" s="1" t="s">
        <v>3406</v>
      </c>
      <c r="D4840">
        <v>1</v>
      </c>
      <c r="E4840" s="5">
        <v>299000</v>
      </c>
      <c r="F4840" s="5">
        <v>299000</v>
      </c>
    </row>
    <row r="4841" spans="1:6" x14ac:dyDescent="0.35">
      <c r="A4841" s="1" t="s">
        <v>10430</v>
      </c>
      <c r="B4841" s="1" t="s">
        <v>10429</v>
      </c>
      <c r="C4841" s="1" t="s">
        <v>2634</v>
      </c>
      <c r="D4841">
        <v>1</v>
      </c>
      <c r="E4841" s="5">
        <v>49000</v>
      </c>
      <c r="F4841" s="5">
        <v>49000</v>
      </c>
    </row>
    <row r="4842" spans="1:6" x14ac:dyDescent="0.35">
      <c r="A4842" s="1" t="s">
        <v>10431</v>
      </c>
      <c r="B4842" s="1" t="s">
        <v>10429</v>
      </c>
      <c r="C4842" s="1" t="s">
        <v>2761</v>
      </c>
      <c r="D4842">
        <v>1</v>
      </c>
      <c r="E4842" s="5">
        <v>179000</v>
      </c>
      <c r="F4842" s="5">
        <v>179000</v>
      </c>
    </row>
    <row r="4843" spans="1:6" x14ac:dyDescent="0.35">
      <c r="A4843" s="1" t="s">
        <v>10432</v>
      </c>
      <c r="B4843" s="1" t="s">
        <v>10433</v>
      </c>
      <c r="C4843" s="1" t="s">
        <v>2448</v>
      </c>
      <c r="D4843">
        <v>2</v>
      </c>
      <c r="E4843" s="5">
        <v>149000</v>
      </c>
      <c r="F4843" s="5">
        <v>298000</v>
      </c>
    </row>
    <row r="4844" spans="1:6" x14ac:dyDescent="0.35">
      <c r="A4844" s="1" t="s">
        <v>10434</v>
      </c>
      <c r="B4844" s="1" t="s">
        <v>10435</v>
      </c>
      <c r="C4844" s="1" t="s">
        <v>2685</v>
      </c>
      <c r="D4844">
        <v>1</v>
      </c>
      <c r="E4844" s="5">
        <v>199000</v>
      </c>
      <c r="F4844" s="5">
        <v>199000</v>
      </c>
    </row>
    <row r="4845" spans="1:6" x14ac:dyDescent="0.35">
      <c r="A4845" s="1" t="s">
        <v>10436</v>
      </c>
      <c r="B4845" s="1" t="s">
        <v>10435</v>
      </c>
      <c r="C4845" s="1" t="s">
        <v>2942</v>
      </c>
      <c r="D4845">
        <v>1</v>
      </c>
      <c r="E4845" s="5">
        <v>149000</v>
      </c>
      <c r="F4845" s="5">
        <v>149000</v>
      </c>
    </row>
    <row r="4846" spans="1:6" x14ac:dyDescent="0.35">
      <c r="A4846" s="1" t="s">
        <v>10437</v>
      </c>
      <c r="B4846" s="1" t="s">
        <v>10435</v>
      </c>
      <c r="C4846" s="1" t="s">
        <v>2833</v>
      </c>
      <c r="D4846">
        <v>1</v>
      </c>
      <c r="E4846" s="5">
        <v>49000</v>
      </c>
      <c r="F4846" s="5">
        <v>49000</v>
      </c>
    </row>
    <row r="4847" spans="1:6" x14ac:dyDescent="0.35">
      <c r="A4847" s="1" t="s">
        <v>10438</v>
      </c>
      <c r="B4847" s="1" t="s">
        <v>10439</v>
      </c>
      <c r="C4847" s="1" t="s">
        <v>2947</v>
      </c>
      <c r="D4847">
        <v>2</v>
      </c>
      <c r="E4847" s="5">
        <v>449000</v>
      </c>
      <c r="F4847" s="5">
        <v>898000</v>
      </c>
    </row>
    <row r="4848" spans="1:6" x14ac:dyDescent="0.35">
      <c r="A4848" s="1" t="s">
        <v>10440</v>
      </c>
      <c r="B4848" s="1" t="s">
        <v>10439</v>
      </c>
      <c r="C4848" s="1" t="s">
        <v>3191</v>
      </c>
      <c r="D4848">
        <v>1</v>
      </c>
      <c r="E4848" s="5">
        <v>399000</v>
      </c>
      <c r="F4848" s="5">
        <v>399000</v>
      </c>
    </row>
    <row r="4849" spans="1:6" x14ac:dyDescent="0.35">
      <c r="A4849" s="1" t="s">
        <v>10441</v>
      </c>
      <c r="B4849" s="1" t="s">
        <v>10442</v>
      </c>
      <c r="C4849" s="1" t="s">
        <v>2919</v>
      </c>
      <c r="D4849">
        <v>2</v>
      </c>
      <c r="E4849" s="5">
        <v>179000</v>
      </c>
      <c r="F4849" s="5">
        <v>358000</v>
      </c>
    </row>
    <row r="4850" spans="1:6" x14ac:dyDescent="0.35">
      <c r="A4850" s="1" t="s">
        <v>10443</v>
      </c>
      <c r="B4850" s="1" t="s">
        <v>10444</v>
      </c>
      <c r="C4850" s="1" t="s">
        <v>3745</v>
      </c>
      <c r="D4850">
        <v>1</v>
      </c>
      <c r="E4850" s="5">
        <v>449000</v>
      </c>
      <c r="F4850" s="5">
        <v>449000</v>
      </c>
    </row>
    <row r="4851" spans="1:6" x14ac:dyDescent="0.35">
      <c r="A4851" s="1" t="s">
        <v>10445</v>
      </c>
      <c r="B4851" s="1" t="s">
        <v>10444</v>
      </c>
      <c r="C4851" s="1" t="s">
        <v>2614</v>
      </c>
      <c r="D4851">
        <v>1</v>
      </c>
      <c r="E4851" s="5">
        <v>49000</v>
      </c>
      <c r="F4851" s="5">
        <v>49000</v>
      </c>
    </row>
    <row r="4852" spans="1:6" x14ac:dyDescent="0.35">
      <c r="A4852" s="1" t="s">
        <v>10446</v>
      </c>
      <c r="B4852" s="1" t="s">
        <v>10447</v>
      </c>
      <c r="C4852" s="1" t="s">
        <v>2446</v>
      </c>
      <c r="D4852">
        <v>1</v>
      </c>
      <c r="E4852" s="5">
        <v>399000</v>
      </c>
      <c r="F4852" s="5">
        <v>399000</v>
      </c>
    </row>
    <row r="4853" spans="1:6" x14ac:dyDescent="0.35">
      <c r="A4853" s="1" t="s">
        <v>10448</v>
      </c>
      <c r="B4853" s="1" t="s">
        <v>10449</v>
      </c>
      <c r="C4853" s="1" t="s">
        <v>2733</v>
      </c>
      <c r="D4853">
        <v>2</v>
      </c>
      <c r="E4853" s="5">
        <v>249000</v>
      </c>
      <c r="F4853" s="5">
        <v>498000</v>
      </c>
    </row>
    <row r="4854" spans="1:6" x14ac:dyDescent="0.35">
      <c r="A4854" s="1" t="s">
        <v>10450</v>
      </c>
      <c r="B4854" s="1" t="s">
        <v>10449</v>
      </c>
      <c r="C4854" s="1" t="s">
        <v>2642</v>
      </c>
      <c r="D4854">
        <v>1</v>
      </c>
      <c r="E4854" s="5">
        <v>329000</v>
      </c>
      <c r="F4854" s="5">
        <v>329000</v>
      </c>
    </row>
    <row r="4855" spans="1:6" x14ac:dyDescent="0.35">
      <c r="A4855" s="1" t="s">
        <v>10451</v>
      </c>
      <c r="B4855" s="1" t="s">
        <v>10452</v>
      </c>
      <c r="C4855" s="1" t="s">
        <v>2715</v>
      </c>
      <c r="D4855">
        <v>1</v>
      </c>
      <c r="E4855" s="5">
        <v>199000</v>
      </c>
      <c r="F4855" s="5">
        <v>199000</v>
      </c>
    </row>
    <row r="4856" spans="1:6" x14ac:dyDescent="0.35">
      <c r="A4856" s="1" t="s">
        <v>10453</v>
      </c>
      <c r="B4856" s="1" t="s">
        <v>10454</v>
      </c>
      <c r="C4856" s="1" t="s">
        <v>2770</v>
      </c>
      <c r="D4856">
        <v>1</v>
      </c>
      <c r="E4856" s="5">
        <v>49000</v>
      </c>
      <c r="F4856" s="5">
        <v>49000</v>
      </c>
    </row>
    <row r="4857" spans="1:6" x14ac:dyDescent="0.35">
      <c r="A4857" s="1" t="s">
        <v>10455</v>
      </c>
      <c r="B4857" s="1" t="s">
        <v>10456</v>
      </c>
      <c r="C4857" s="1" t="s">
        <v>3136</v>
      </c>
      <c r="D4857">
        <v>1</v>
      </c>
      <c r="E4857" s="5">
        <v>119000</v>
      </c>
      <c r="F4857" s="5">
        <v>119000</v>
      </c>
    </row>
    <row r="4858" spans="1:6" x14ac:dyDescent="0.35">
      <c r="A4858" s="1" t="s">
        <v>10457</v>
      </c>
      <c r="B4858" s="1" t="s">
        <v>10458</v>
      </c>
      <c r="C4858" s="1" t="s">
        <v>3536</v>
      </c>
      <c r="D4858">
        <v>3</v>
      </c>
      <c r="E4858" s="5">
        <v>119000</v>
      </c>
      <c r="F4858" s="5">
        <v>357000</v>
      </c>
    </row>
    <row r="4859" spans="1:6" x14ac:dyDescent="0.35">
      <c r="A4859" s="1" t="s">
        <v>10459</v>
      </c>
      <c r="B4859" s="1" t="s">
        <v>10460</v>
      </c>
      <c r="C4859" s="1" t="s">
        <v>2706</v>
      </c>
      <c r="D4859">
        <v>1</v>
      </c>
      <c r="E4859" s="5">
        <v>59000</v>
      </c>
      <c r="F4859" s="5">
        <v>59000</v>
      </c>
    </row>
    <row r="4860" spans="1:6" x14ac:dyDescent="0.35">
      <c r="A4860" s="1" t="s">
        <v>10461</v>
      </c>
      <c r="B4860" s="1" t="s">
        <v>10460</v>
      </c>
      <c r="C4860" s="1" t="s">
        <v>3340</v>
      </c>
      <c r="D4860">
        <v>1</v>
      </c>
      <c r="E4860" s="5">
        <v>59000</v>
      </c>
      <c r="F4860" s="5">
        <v>59000</v>
      </c>
    </row>
    <row r="4861" spans="1:6" x14ac:dyDescent="0.35">
      <c r="A4861" s="1" t="s">
        <v>10462</v>
      </c>
      <c r="B4861" s="1" t="s">
        <v>10463</v>
      </c>
      <c r="C4861" s="1" t="s">
        <v>2596</v>
      </c>
      <c r="D4861">
        <v>1</v>
      </c>
      <c r="E4861" s="5">
        <v>89000</v>
      </c>
      <c r="F4861" s="5">
        <v>89000</v>
      </c>
    </row>
    <row r="4862" spans="1:6" x14ac:dyDescent="0.35">
      <c r="A4862" s="1" t="s">
        <v>10464</v>
      </c>
      <c r="B4862" s="1" t="s">
        <v>10465</v>
      </c>
      <c r="C4862" s="1" t="s">
        <v>2519</v>
      </c>
      <c r="D4862">
        <v>2</v>
      </c>
      <c r="E4862" s="5">
        <v>599000</v>
      </c>
      <c r="F4862" s="5">
        <v>1198000</v>
      </c>
    </row>
    <row r="4863" spans="1:6" x14ac:dyDescent="0.35">
      <c r="A4863" s="1" t="s">
        <v>10466</v>
      </c>
      <c r="B4863" s="1" t="s">
        <v>10465</v>
      </c>
      <c r="C4863" s="1" t="s">
        <v>2455</v>
      </c>
      <c r="D4863">
        <v>1</v>
      </c>
      <c r="E4863" s="5">
        <v>249000</v>
      </c>
      <c r="F4863" s="5">
        <v>249000</v>
      </c>
    </row>
    <row r="4864" spans="1:6" x14ac:dyDescent="0.35">
      <c r="A4864" s="1" t="s">
        <v>10467</v>
      </c>
      <c r="B4864" s="1" t="s">
        <v>10465</v>
      </c>
      <c r="C4864" s="1" t="s">
        <v>2521</v>
      </c>
      <c r="D4864">
        <v>2</v>
      </c>
      <c r="E4864" s="5">
        <v>69000</v>
      </c>
      <c r="F4864" s="5">
        <v>138000</v>
      </c>
    </row>
    <row r="4865" spans="1:6" x14ac:dyDescent="0.35">
      <c r="A4865" s="1" t="s">
        <v>10468</v>
      </c>
      <c r="B4865" s="1" t="s">
        <v>10469</v>
      </c>
      <c r="C4865" s="1" t="s">
        <v>2826</v>
      </c>
      <c r="D4865">
        <v>1</v>
      </c>
      <c r="E4865" s="5">
        <v>99000</v>
      </c>
      <c r="F4865" s="5">
        <v>99000</v>
      </c>
    </row>
    <row r="4866" spans="1:6" x14ac:dyDescent="0.35">
      <c r="A4866" s="1" t="s">
        <v>10470</v>
      </c>
      <c r="B4866" s="1" t="s">
        <v>10471</v>
      </c>
      <c r="C4866" s="1" t="s">
        <v>2733</v>
      </c>
      <c r="D4866">
        <v>1</v>
      </c>
      <c r="E4866" s="5">
        <v>249000</v>
      </c>
      <c r="F4866" s="5">
        <v>249000</v>
      </c>
    </row>
    <row r="4867" spans="1:6" x14ac:dyDescent="0.35">
      <c r="A4867" s="1" t="s">
        <v>10472</v>
      </c>
      <c r="B4867" s="1" t="s">
        <v>10473</v>
      </c>
      <c r="C4867" s="1" t="s">
        <v>3906</v>
      </c>
      <c r="D4867">
        <v>2</v>
      </c>
      <c r="E4867" s="5">
        <v>449000</v>
      </c>
      <c r="F4867" s="5">
        <v>898000</v>
      </c>
    </row>
    <row r="4868" spans="1:6" x14ac:dyDescent="0.35">
      <c r="A4868" s="1" t="s">
        <v>10474</v>
      </c>
      <c r="B4868" s="1" t="s">
        <v>10475</v>
      </c>
      <c r="C4868" s="1" t="s">
        <v>4281</v>
      </c>
      <c r="D4868">
        <v>2</v>
      </c>
      <c r="E4868" s="5">
        <v>49000</v>
      </c>
      <c r="F4868" s="5">
        <v>98000</v>
      </c>
    </row>
    <row r="4869" spans="1:6" x14ac:dyDescent="0.35">
      <c r="A4869" s="1" t="s">
        <v>10476</v>
      </c>
      <c r="B4869" s="1" t="s">
        <v>10475</v>
      </c>
      <c r="C4869" s="1" t="s">
        <v>2768</v>
      </c>
      <c r="D4869">
        <v>1</v>
      </c>
      <c r="E4869" s="5">
        <v>79000</v>
      </c>
      <c r="F4869" s="5">
        <v>79000</v>
      </c>
    </row>
    <row r="4870" spans="1:6" x14ac:dyDescent="0.35">
      <c r="A4870" s="1" t="s">
        <v>10477</v>
      </c>
      <c r="B4870" s="1" t="s">
        <v>10478</v>
      </c>
      <c r="C4870" s="1" t="s">
        <v>2784</v>
      </c>
      <c r="D4870">
        <v>3</v>
      </c>
      <c r="E4870" s="5">
        <v>149000</v>
      </c>
      <c r="F4870" s="5">
        <v>447000</v>
      </c>
    </row>
    <row r="4871" spans="1:6" x14ac:dyDescent="0.35">
      <c r="A4871" s="1" t="s">
        <v>10479</v>
      </c>
      <c r="B4871" s="1" t="s">
        <v>10480</v>
      </c>
      <c r="C4871" s="1" t="s">
        <v>3369</v>
      </c>
      <c r="D4871">
        <v>1</v>
      </c>
      <c r="E4871" s="5">
        <v>549000</v>
      </c>
      <c r="F4871" s="5">
        <v>549000</v>
      </c>
    </row>
    <row r="4872" spans="1:6" x14ac:dyDescent="0.35">
      <c r="A4872" s="1" t="s">
        <v>10481</v>
      </c>
      <c r="B4872" s="1" t="s">
        <v>10480</v>
      </c>
      <c r="C4872" s="1" t="s">
        <v>3152</v>
      </c>
      <c r="D4872">
        <v>2</v>
      </c>
      <c r="E4872" s="5">
        <v>249000</v>
      </c>
      <c r="F4872" s="5">
        <v>498000</v>
      </c>
    </row>
    <row r="4873" spans="1:6" x14ac:dyDescent="0.35">
      <c r="A4873" s="1" t="s">
        <v>10482</v>
      </c>
      <c r="B4873" s="1" t="s">
        <v>10480</v>
      </c>
      <c r="C4873" s="1" t="s">
        <v>3382</v>
      </c>
      <c r="D4873">
        <v>2</v>
      </c>
      <c r="E4873" s="5">
        <v>119000</v>
      </c>
      <c r="F4873" s="5">
        <v>238000</v>
      </c>
    </row>
    <row r="4874" spans="1:6" x14ac:dyDescent="0.35">
      <c r="A4874" s="1" t="s">
        <v>10483</v>
      </c>
      <c r="B4874" s="1" t="s">
        <v>10484</v>
      </c>
      <c r="C4874" s="1" t="s">
        <v>3287</v>
      </c>
      <c r="D4874">
        <v>1</v>
      </c>
      <c r="E4874" s="5">
        <v>229000</v>
      </c>
      <c r="F4874" s="5">
        <v>229000</v>
      </c>
    </row>
    <row r="4875" spans="1:6" x14ac:dyDescent="0.35">
      <c r="A4875" s="1" t="s">
        <v>10485</v>
      </c>
      <c r="B4875" s="1" t="s">
        <v>10484</v>
      </c>
      <c r="C4875" s="1" t="s">
        <v>2720</v>
      </c>
      <c r="D4875">
        <v>2</v>
      </c>
      <c r="E4875" s="5">
        <v>199000</v>
      </c>
      <c r="F4875" s="5">
        <v>398000</v>
      </c>
    </row>
    <row r="4876" spans="1:6" x14ac:dyDescent="0.35">
      <c r="A4876" s="1" t="s">
        <v>10486</v>
      </c>
      <c r="B4876" s="1" t="s">
        <v>10487</v>
      </c>
      <c r="C4876" s="1" t="s">
        <v>2780</v>
      </c>
      <c r="D4876">
        <v>1</v>
      </c>
      <c r="E4876" s="5">
        <v>449000</v>
      </c>
      <c r="F4876" s="5">
        <v>449000</v>
      </c>
    </row>
    <row r="4877" spans="1:6" x14ac:dyDescent="0.35">
      <c r="A4877" s="1" t="s">
        <v>10488</v>
      </c>
      <c r="B4877" s="1" t="s">
        <v>10487</v>
      </c>
      <c r="C4877" s="1" t="s">
        <v>3077</v>
      </c>
      <c r="D4877">
        <v>2</v>
      </c>
      <c r="E4877" s="5">
        <v>199000</v>
      </c>
      <c r="F4877" s="5">
        <v>398000</v>
      </c>
    </row>
    <row r="4878" spans="1:6" x14ac:dyDescent="0.35">
      <c r="A4878" s="1" t="s">
        <v>10489</v>
      </c>
      <c r="B4878" s="1" t="s">
        <v>10487</v>
      </c>
      <c r="C4878" s="1" t="s">
        <v>3883</v>
      </c>
      <c r="D4878">
        <v>1</v>
      </c>
      <c r="E4878" s="5">
        <v>49000</v>
      </c>
      <c r="F4878" s="5">
        <v>49000</v>
      </c>
    </row>
    <row r="4879" spans="1:6" x14ac:dyDescent="0.35">
      <c r="A4879" s="1" t="s">
        <v>10490</v>
      </c>
      <c r="B4879" s="1" t="s">
        <v>10491</v>
      </c>
      <c r="C4879" s="1" t="s">
        <v>2901</v>
      </c>
      <c r="D4879">
        <v>2</v>
      </c>
      <c r="E4879" s="5">
        <v>119000</v>
      </c>
      <c r="F4879" s="5">
        <v>238000</v>
      </c>
    </row>
    <row r="4880" spans="1:6" x14ac:dyDescent="0.35">
      <c r="A4880" s="1" t="s">
        <v>10492</v>
      </c>
      <c r="B4880" s="1" t="s">
        <v>10493</v>
      </c>
      <c r="C4880" s="1" t="s">
        <v>3883</v>
      </c>
      <c r="D4880">
        <v>1</v>
      </c>
      <c r="E4880" s="5">
        <v>49000</v>
      </c>
      <c r="F4880" s="5">
        <v>49000</v>
      </c>
    </row>
    <row r="4881" spans="1:6" x14ac:dyDescent="0.35">
      <c r="A4881" s="1" t="s">
        <v>10494</v>
      </c>
      <c r="B4881" s="1" t="s">
        <v>10493</v>
      </c>
      <c r="C4881" s="1" t="s">
        <v>2485</v>
      </c>
      <c r="D4881">
        <v>1</v>
      </c>
      <c r="E4881" s="5">
        <v>89000</v>
      </c>
      <c r="F4881" s="5">
        <v>89000</v>
      </c>
    </row>
    <row r="4882" spans="1:6" x14ac:dyDescent="0.35">
      <c r="A4882" s="1" t="s">
        <v>10495</v>
      </c>
      <c r="B4882" s="1" t="s">
        <v>10496</v>
      </c>
      <c r="C4882" s="1" t="s">
        <v>3161</v>
      </c>
      <c r="D4882">
        <v>1</v>
      </c>
      <c r="E4882" s="5">
        <v>349000</v>
      </c>
      <c r="F4882" s="5">
        <v>349000</v>
      </c>
    </row>
    <row r="4883" spans="1:6" x14ac:dyDescent="0.35">
      <c r="A4883" s="1" t="s">
        <v>10497</v>
      </c>
      <c r="B4883" s="1" t="s">
        <v>10498</v>
      </c>
      <c r="C4883" s="1" t="s">
        <v>2937</v>
      </c>
      <c r="D4883">
        <v>1</v>
      </c>
      <c r="E4883" s="5">
        <v>49000</v>
      </c>
      <c r="F4883" s="5">
        <v>49000</v>
      </c>
    </row>
    <row r="4884" spans="1:6" x14ac:dyDescent="0.35">
      <c r="A4884" s="1" t="s">
        <v>10499</v>
      </c>
      <c r="B4884" s="1" t="s">
        <v>10498</v>
      </c>
      <c r="C4884" s="1" t="s">
        <v>3193</v>
      </c>
      <c r="D4884">
        <v>1</v>
      </c>
      <c r="E4884" s="5">
        <v>299000</v>
      </c>
      <c r="F4884" s="5">
        <v>299000</v>
      </c>
    </row>
    <row r="4885" spans="1:6" x14ac:dyDescent="0.35">
      <c r="A4885" s="1" t="s">
        <v>10500</v>
      </c>
      <c r="B4885" s="1" t="s">
        <v>10501</v>
      </c>
      <c r="C4885" s="1" t="s">
        <v>2826</v>
      </c>
      <c r="D4885">
        <v>2</v>
      </c>
      <c r="E4885" s="5">
        <v>99000</v>
      </c>
      <c r="F4885" s="5">
        <v>198000</v>
      </c>
    </row>
    <row r="4886" spans="1:6" x14ac:dyDescent="0.35">
      <c r="A4886" s="1" t="s">
        <v>10502</v>
      </c>
      <c r="B4886" s="1" t="s">
        <v>10501</v>
      </c>
      <c r="C4886" s="1" t="s">
        <v>3360</v>
      </c>
      <c r="D4886">
        <v>1</v>
      </c>
      <c r="E4886" s="5">
        <v>329000</v>
      </c>
      <c r="F4886" s="5">
        <v>329000</v>
      </c>
    </row>
    <row r="4887" spans="1:6" x14ac:dyDescent="0.35">
      <c r="A4887" s="1" t="s">
        <v>10503</v>
      </c>
      <c r="B4887" s="1" t="s">
        <v>10504</v>
      </c>
      <c r="C4887" s="1" t="s">
        <v>2683</v>
      </c>
      <c r="D4887">
        <v>2</v>
      </c>
      <c r="E4887" s="5">
        <v>59000</v>
      </c>
      <c r="F4887" s="5">
        <v>118000</v>
      </c>
    </row>
    <row r="4888" spans="1:6" x14ac:dyDescent="0.35">
      <c r="A4888" s="1" t="s">
        <v>10505</v>
      </c>
      <c r="B4888" s="1" t="s">
        <v>10506</v>
      </c>
      <c r="C4888" s="1" t="s">
        <v>2636</v>
      </c>
      <c r="D4888">
        <v>3</v>
      </c>
      <c r="E4888" s="5">
        <v>229000</v>
      </c>
      <c r="F4888" s="5">
        <v>687000</v>
      </c>
    </row>
    <row r="4889" spans="1:6" x14ac:dyDescent="0.35">
      <c r="A4889" s="1" t="s">
        <v>10507</v>
      </c>
      <c r="B4889" s="1" t="s">
        <v>10506</v>
      </c>
      <c r="C4889" s="1" t="s">
        <v>2919</v>
      </c>
      <c r="D4889">
        <v>1</v>
      </c>
      <c r="E4889" s="5">
        <v>179000</v>
      </c>
      <c r="F4889" s="5">
        <v>179000</v>
      </c>
    </row>
    <row r="4890" spans="1:6" x14ac:dyDescent="0.35">
      <c r="A4890" s="1" t="s">
        <v>10508</v>
      </c>
      <c r="B4890" s="1" t="s">
        <v>10506</v>
      </c>
      <c r="C4890" s="1" t="s">
        <v>2631</v>
      </c>
      <c r="D4890">
        <v>1</v>
      </c>
      <c r="E4890" s="5">
        <v>299000</v>
      </c>
      <c r="F4890" s="5">
        <v>299000</v>
      </c>
    </row>
    <row r="4891" spans="1:6" x14ac:dyDescent="0.35">
      <c r="A4891" s="1" t="s">
        <v>10509</v>
      </c>
      <c r="B4891" s="1" t="s">
        <v>10510</v>
      </c>
      <c r="C4891" s="1" t="s">
        <v>2680</v>
      </c>
      <c r="D4891">
        <v>1</v>
      </c>
      <c r="E4891" s="5">
        <v>279000</v>
      </c>
      <c r="F4891" s="5">
        <v>279000</v>
      </c>
    </row>
    <row r="4892" spans="1:6" x14ac:dyDescent="0.35">
      <c r="A4892" s="1" t="s">
        <v>10511</v>
      </c>
      <c r="B4892" s="1" t="s">
        <v>10510</v>
      </c>
      <c r="C4892" s="1" t="s">
        <v>2612</v>
      </c>
      <c r="D4892">
        <v>1</v>
      </c>
      <c r="E4892" s="5">
        <v>149000</v>
      </c>
      <c r="F4892" s="5">
        <v>149000</v>
      </c>
    </row>
    <row r="4893" spans="1:6" x14ac:dyDescent="0.35">
      <c r="A4893" s="1" t="s">
        <v>10512</v>
      </c>
      <c r="B4893" s="1" t="s">
        <v>10513</v>
      </c>
      <c r="C4893" s="1" t="s">
        <v>2450</v>
      </c>
      <c r="D4893">
        <v>1</v>
      </c>
      <c r="E4893" s="5">
        <v>599000</v>
      </c>
      <c r="F4893" s="5">
        <v>599000</v>
      </c>
    </row>
    <row r="4894" spans="1:6" x14ac:dyDescent="0.35">
      <c r="A4894" s="1" t="s">
        <v>10514</v>
      </c>
      <c r="B4894" s="1" t="s">
        <v>10513</v>
      </c>
      <c r="C4894" s="1" t="s">
        <v>2851</v>
      </c>
      <c r="D4894">
        <v>2</v>
      </c>
      <c r="E4894" s="5">
        <v>199000</v>
      </c>
      <c r="F4894" s="5">
        <v>398000</v>
      </c>
    </row>
    <row r="4895" spans="1:6" x14ac:dyDescent="0.35">
      <c r="A4895" s="1" t="s">
        <v>10515</v>
      </c>
      <c r="B4895" s="1" t="s">
        <v>10516</v>
      </c>
      <c r="C4895" s="1" t="s">
        <v>4762</v>
      </c>
      <c r="D4895">
        <v>1</v>
      </c>
      <c r="E4895" s="5">
        <v>149000</v>
      </c>
      <c r="F4895" s="5">
        <v>149000</v>
      </c>
    </row>
    <row r="4896" spans="1:6" x14ac:dyDescent="0.35">
      <c r="A4896" s="1" t="s">
        <v>10517</v>
      </c>
      <c r="B4896" s="1" t="s">
        <v>10518</v>
      </c>
      <c r="C4896" s="1" t="s">
        <v>2662</v>
      </c>
      <c r="D4896">
        <v>1</v>
      </c>
      <c r="E4896" s="5">
        <v>149000</v>
      </c>
      <c r="F4896" s="5">
        <v>149000</v>
      </c>
    </row>
    <row r="4897" spans="1:6" x14ac:dyDescent="0.35">
      <c r="A4897" s="1" t="s">
        <v>10519</v>
      </c>
      <c r="B4897" s="1" t="s">
        <v>10520</v>
      </c>
      <c r="C4897" s="1" t="s">
        <v>3095</v>
      </c>
      <c r="D4897">
        <v>1</v>
      </c>
      <c r="E4897" s="5">
        <v>549000</v>
      </c>
      <c r="F4897" s="5">
        <v>549000</v>
      </c>
    </row>
    <row r="4898" spans="1:6" x14ac:dyDescent="0.35">
      <c r="A4898" s="1" t="s">
        <v>10521</v>
      </c>
      <c r="B4898" s="1" t="s">
        <v>10520</v>
      </c>
      <c r="C4898" s="1" t="s">
        <v>2606</v>
      </c>
      <c r="D4898">
        <v>1</v>
      </c>
      <c r="E4898" s="5">
        <v>499000</v>
      </c>
      <c r="F4898" s="5">
        <v>499000</v>
      </c>
    </row>
    <row r="4899" spans="1:6" x14ac:dyDescent="0.35">
      <c r="A4899" s="1" t="s">
        <v>10522</v>
      </c>
      <c r="B4899" s="1" t="s">
        <v>10523</v>
      </c>
      <c r="C4899" s="1" t="s">
        <v>3701</v>
      </c>
      <c r="D4899">
        <v>1</v>
      </c>
      <c r="E4899" s="5">
        <v>399000</v>
      </c>
      <c r="F4899" s="5">
        <v>399000</v>
      </c>
    </row>
    <row r="4900" spans="1:6" x14ac:dyDescent="0.35">
      <c r="A4900" s="1" t="s">
        <v>10524</v>
      </c>
      <c r="B4900" s="1" t="s">
        <v>10525</v>
      </c>
      <c r="C4900" s="1" t="s">
        <v>3095</v>
      </c>
      <c r="D4900">
        <v>3</v>
      </c>
      <c r="E4900" s="5">
        <v>549000</v>
      </c>
      <c r="F4900" s="5">
        <v>1647000</v>
      </c>
    </row>
    <row r="4901" spans="1:6" x14ac:dyDescent="0.35">
      <c r="A4901" s="1" t="s">
        <v>10526</v>
      </c>
      <c r="B4901" s="1" t="s">
        <v>10527</v>
      </c>
      <c r="C4901" s="1" t="s">
        <v>2634</v>
      </c>
      <c r="D4901">
        <v>1</v>
      </c>
      <c r="E4901" s="5">
        <v>49000</v>
      </c>
      <c r="F4901" s="5">
        <v>49000</v>
      </c>
    </row>
    <row r="4902" spans="1:6" x14ac:dyDescent="0.35">
      <c r="A4902" s="1" t="s">
        <v>10528</v>
      </c>
      <c r="B4902" s="1" t="s">
        <v>10529</v>
      </c>
      <c r="C4902" s="1" t="s">
        <v>2669</v>
      </c>
      <c r="D4902">
        <v>1</v>
      </c>
      <c r="E4902" s="5">
        <v>249000</v>
      </c>
      <c r="F4902" s="5">
        <v>249000</v>
      </c>
    </row>
    <row r="4903" spans="1:6" x14ac:dyDescent="0.35">
      <c r="A4903" s="1" t="s">
        <v>10530</v>
      </c>
      <c r="B4903" s="1" t="s">
        <v>10531</v>
      </c>
      <c r="C4903" s="1" t="s">
        <v>2408</v>
      </c>
      <c r="D4903">
        <v>2</v>
      </c>
      <c r="E4903" s="5">
        <v>349000</v>
      </c>
      <c r="F4903" s="5">
        <v>698000</v>
      </c>
    </row>
    <row r="4904" spans="1:6" x14ac:dyDescent="0.35">
      <c r="A4904" s="1" t="s">
        <v>10532</v>
      </c>
      <c r="B4904" s="1" t="s">
        <v>10531</v>
      </c>
      <c r="C4904" s="1" t="s">
        <v>2627</v>
      </c>
      <c r="D4904">
        <v>1</v>
      </c>
      <c r="E4904" s="5">
        <v>179000</v>
      </c>
      <c r="F4904" s="5">
        <v>179000</v>
      </c>
    </row>
    <row r="4905" spans="1:6" x14ac:dyDescent="0.35">
      <c r="A4905" s="1" t="s">
        <v>10533</v>
      </c>
      <c r="B4905" s="1" t="s">
        <v>10534</v>
      </c>
      <c r="C4905" s="1" t="s">
        <v>3522</v>
      </c>
      <c r="D4905">
        <v>3</v>
      </c>
      <c r="E4905" s="5">
        <v>249000</v>
      </c>
      <c r="F4905" s="5">
        <v>747000</v>
      </c>
    </row>
    <row r="4906" spans="1:6" x14ac:dyDescent="0.35">
      <c r="A4906" s="1" t="s">
        <v>10535</v>
      </c>
      <c r="B4906" s="1" t="s">
        <v>10536</v>
      </c>
      <c r="C4906" s="1" t="s">
        <v>3231</v>
      </c>
      <c r="D4906">
        <v>1</v>
      </c>
      <c r="E4906" s="5">
        <v>329000</v>
      </c>
      <c r="F4906" s="5">
        <v>329000</v>
      </c>
    </row>
    <row r="4907" spans="1:6" x14ac:dyDescent="0.35">
      <c r="A4907" s="1" t="s">
        <v>10537</v>
      </c>
      <c r="B4907" s="1" t="s">
        <v>10538</v>
      </c>
      <c r="C4907" s="1" t="s">
        <v>2806</v>
      </c>
      <c r="D4907">
        <v>1</v>
      </c>
      <c r="E4907" s="5">
        <v>129000</v>
      </c>
      <c r="F4907" s="5">
        <v>129000</v>
      </c>
    </row>
    <row r="4908" spans="1:6" x14ac:dyDescent="0.35">
      <c r="A4908" s="1" t="s">
        <v>10539</v>
      </c>
      <c r="B4908" s="1" t="s">
        <v>10538</v>
      </c>
      <c r="C4908" s="1" t="s">
        <v>2646</v>
      </c>
      <c r="D4908">
        <v>1</v>
      </c>
      <c r="E4908" s="5">
        <v>299000</v>
      </c>
      <c r="F4908" s="5">
        <v>299000</v>
      </c>
    </row>
    <row r="4909" spans="1:6" x14ac:dyDescent="0.35">
      <c r="A4909" s="1" t="s">
        <v>10540</v>
      </c>
      <c r="B4909" s="1" t="s">
        <v>10538</v>
      </c>
      <c r="C4909" s="1" t="s">
        <v>3056</v>
      </c>
      <c r="D4909">
        <v>1</v>
      </c>
      <c r="E4909" s="5">
        <v>99000</v>
      </c>
      <c r="F4909" s="5">
        <v>99000</v>
      </c>
    </row>
    <row r="4910" spans="1:6" x14ac:dyDescent="0.35">
      <c r="A4910" s="1" t="s">
        <v>10541</v>
      </c>
      <c r="B4910" s="1" t="s">
        <v>10542</v>
      </c>
      <c r="C4910" s="1" t="s">
        <v>2773</v>
      </c>
      <c r="D4910">
        <v>1</v>
      </c>
      <c r="E4910" s="5">
        <v>49000</v>
      </c>
      <c r="F4910" s="5">
        <v>49000</v>
      </c>
    </row>
    <row r="4911" spans="1:6" x14ac:dyDescent="0.35">
      <c r="A4911" s="1" t="s">
        <v>10543</v>
      </c>
      <c r="B4911" s="1" t="s">
        <v>10544</v>
      </c>
      <c r="C4911" s="1" t="s">
        <v>2443</v>
      </c>
      <c r="D4911">
        <v>2</v>
      </c>
      <c r="E4911" s="5">
        <v>89000</v>
      </c>
      <c r="F4911" s="5">
        <v>178000</v>
      </c>
    </row>
    <row r="4912" spans="1:6" x14ac:dyDescent="0.35">
      <c r="A4912" s="1" t="s">
        <v>10545</v>
      </c>
      <c r="B4912" s="1" t="s">
        <v>10546</v>
      </c>
      <c r="C4912" s="1" t="s">
        <v>2655</v>
      </c>
      <c r="D4912">
        <v>1</v>
      </c>
      <c r="E4912" s="5">
        <v>89000</v>
      </c>
      <c r="F4912" s="5">
        <v>89000</v>
      </c>
    </row>
    <row r="4913" spans="1:6" x14ac:dyDescent="0.35">
      <c r="A4913" s="1" t="s">
        <v>10547</v>
      </c>
      <c r="B4913" s="1" t="s">
        <v>10548</v>
      </c>
      <c r="C4913" s="1" t="s">
        <v>2731</v>
      </c>
      <c r="D4913">
        <v>1</v>
      </c>
      <c r="E4913" s="5">
        <v>149000</v>
      </c>
      <c r="F4913" s="5">
        <v>149000</v>
      </c>
    </row>
    <row r="4914" spans="1:6" x14ac:dyDescent="0.35">
      <c r="A4914" s="1" t="s">
        <v>10549</v>
      </c>
      <c r="B4914" s="1" t="s">
        <v>10550</v>
      </c>
      <c r="C4914" s="1" t="s">
        <v>2503</v>
      </c>
      <c r="D4914">
        <v>2</v>
      </c>
      <c r="E4914" s="5">
        <v>349000</v>
      </c>
      <c r="F4914" s="5">
        <v>698000</v>
      </c>
    </row>
    <row r="4915" spans="1:6" x14ac:dyDescent="0.35">
      <c r="A4915" s="1" t="s">
        <v>10551</v>
      </c>
      <c r="B4915" s="1" t="s">
        <v>10552</v>
      </c>
      <c r="C4915" s="1" t="s">
        <v>3316</v>
      </c>
      <c r="D4915">
        <v>1</v>
      </c>
      <c r="E4915" s="5">
        <v>329000</v>
      </c>
      <c r="F4915" s="5">
        <v>329000</v>
      </c>
    </row>
    <row r="4916" spans="1:6" x14ac:dyDescent="0.35">
      <c r="A4916" s="1" t="s">
        <v>10553</v>
      </c>
      <c r="B4916" s="1" t="s">
        <v>10552</v>
      </c>
      <c r="C4916" s="1" t="s">
        <v>2821</v>
      </c>
      <c r="D4916">
        <v>2</v>
      </c>
      <c r="E4916" s="5">
        <v>69000</v>
      </c>
      <c r="F4916" s="5">
        <v>138000</v>
      </c>
    </row>
    <row r="4917" spans="1:6" x14ac:dyDescent="0.35">
      <c r="A4917" s="1" t="s">
        <v>10554</v>
      </c>
      <c r="B4917" s="1" t="s">
        <v>10555</v>
      </c>
      <c r="C4917" s="1" t="s">
        <v>2489</v>
      </c>
      <c r="D4917">
        <v>1</v>
      </c>
      <c r="E4917" s="5">
        <v>299000</v>
      </c>
      <c r="F4917" s="5">
        <v>299000</v>
      </c>
    </row>
    <row r="4918" spans="1:6" x14ac:dyDescent="0.35">
      <c r="A4918" s="1" t="s">
        <v>10556</v>
      </c>
      <c r="B4918" s="1" t="s">
        <v>10555</v>
      </c>
      <c r="C4918" s="1" t="s">
        <v>2956</v>
      </c>
      <c r="D4918">
        <v>1</v>
      </c>
      <c r="E4918" s="5">
        <v>399000</v>
      </c>
      <c r="F4918" s="5">
        <v>399000</v>
      </c>
    </row>
    <row r="4919" spans="1:6" x14ac:dyDescent="0.35">
      <c r="A4919" s="1" t="s">
        <v>10557</v>
      </c>
      <c r="B4919" s="1" t="s">
        <v>10558</v>
      </c>
      <c r="C4919" s="1" t="s">
        <v>3425</v>
      </c>
      <c r="D4919">
        <v>1</v>
      </c>
      <c r="E4919" s="5">
        <v>199000</v>
      </c>
      <c r="F4919" s="5">
        <v>199000</v>
      </c>
    </row>
    <row r="4920" spans="1:6" x14ac:dyDescent="0.35">
      <c r="A4920" s="1" t="s">
        <v>10559</v>
      </c>
      <c r="B4920" s="1" t="s">
        <v>10560</v>
      </c>
      <c r="C4920" s="1" t="s">
        <v>3280</v>
      </c>
      <c r="D4920">
        <v>1</v>
      </c>
      <c r="E4920" s="5">
        <v>199000</v>
      </c>
      <c r="F4920" s="5">
        <v>199000</v>
      </c>
    </row>
    <row r="4921" spans="1:6" x14ac:dyDescent="0.35">
      <c r="A4921" s="1" t="s">
        <v>10561</v>
      </c>
      <c r="B4921" s="1" t="s">
        <v>10560</v>
      </c>
      <c r="C4921" s="1" t="s">
        <v>3382</v>
      </c>
      <c r="D4921">
        <v>1</v>
      </c>
      <c r="E4921" s="5">
        <v>119000</v>
      </c>
      <c r="F4921" s="5">
        <v>119000</v>
      </c>
    </row>
    <row r="4922" spans="1:6" x14ac:dyDescent="0.35">
      <c r="A4922" s="1" t="s">
        <v>10562</v>
      </c>
      <c r="B4922" s="1" t="s">
        <v>10563</v>
      </c>
      <c r="C4922" s="1" t="s">
        <v>2530</v>
      </c>
      <c r="D4922">
        <v>1</v>
      </c>
      <c r="E4922" s="5">
        <v>399000</v>
      </c>
      <c r="F4922" s="5">
        <v>399000</v>
      </c>
    </row>
    <row r="4923" spans="1:6" x14ac:dyDescent="0.35">
      <c r="A4923" s="1" t="s">
        <v>10564</v>
      </c>
      <c r="B4923" s="1" t="s">
        <v>10563</v>
      </c>
      <c r="C4923" s="1" t="s">
        <v>2922</v>
      </c>
      <c r="D4923">
        <v>1</v>
      </c>
      <c r="E4923" s="5">
        <v>49000</v>
      </c>
      <c r="F4923" s="5">
        <v>49000</v>
      </c>
    </row>
    <row r="4924" spans="1:6" x14ac:dyDescent="0.35">
      <c r="A4924" s="1" t="s">
        <v>10565</v>
      </c>
      <c r="B4924" s="1" t="s">
        <v>10566</v>
      </c>
      <c r="C4924" s="1" t="s">
        <v>2765</v>
      </c>
      <c r="D4924">
        <v>1</v>
      </c>
      <c r="E4924" s="5">
        <v>329000</v>
      </c>
      <c r="F4924" s="5">
        <v>329000</v>
      </c>
    </row>
    <row r="4925" spans="1:6" x14ac:dyDescent="0.35">
      <c r="A4925" s="1" t="s">
        <v>10567</v>
      </c>
      <c r="B4925" s="1" t="s">
        <v>10568</v>
      </c>
      <c r="C4925" s="1" t="s">
        <v>5387</v>
      </c>
      <c r="D4925">
        <v>1</v>
      </c>
      <c r="E4925" s="5">
        <v>129000</v>
      </c>
      <c r="F4925" s="5">
        <v>129000</v>
      </c>
    </row>
    <row r="4926" spans="1:6" x14ac:dyDescent="0.35">
      <c r="A4926" s="1" t="s">
        <v>10569</v>
      </c>
      <c r="B4926" s="1" t="s">
        <v>10568</v>
      </c>
      <c r="C4926" s="1" t="s">
        <v>2777</v>
      </c>
      <c r="D4926">
        <v>1</v>
      </c>
      <c r="E4926" s="5">
        <v>499000</v>
      </c>
      <c r="F4926" s="5">
        <v>499000</v>
      </c>
    </row>
    <row r="4927" spans="1:6" x14ac:dyDescent="0.35">
      <c r="A4927" s="1" t="s">
        <v>10570</v>
      </c>
      <c r="B4927" s="1" t="s">
        <v>10571</v>
      </c>
      <c r="C4927" s="1" t="s">
        <v>2676</v>
      </c>
      <c r="D4927">
        <v>1</v>
      </c>
      <c r="E4927" s="5">
        <v>249000</v>
      </c>
      <c r="F4927" s="5">
        <v>249000</v>
      </c>
    </row>
    <row r="4928" spans="1:6" x14ac:dyDescent="0.35">
      <c r="A4928" s="1" t="s">
        <v>10572</v>
      </c>
      <c r="B4928" s="1" t="s">
        <v>10571</v>
      </c>
      <c r="C4928" s="1" t="s">
        <v>3245</v>
      </c>
      <c r="D4928">
        <v>1</v>
      </c>
      <c r="E4928" s="5">
        <v>499000</v>
      </c>
      <c r="F4928" s="5">
        <v>499000</v>
      </c>
    </row>
    <row r="4929" spans="1:6" x14ac:dyDescent="0.35">
      <c r="A4929" s="1" t="s">
        <v>10573</v>
      </c>
      <c r="B4929" s="1" t="s">
        <v>10574</v>
      </c>
      <c r="C4929" s="1" t="s">
        <v>4679</v>
      </c>
      <c r="D4929">
        <v>1</v>
      </c>
      <c r="E4929" s="5">
        <v>279000</v>
      </c>
      <c r="F4929" s="5">
        <v>279000</v>
      </c>
    </row>
    <row r="4930" spans="1:6" x14ac:dyDescent="0.35">
      <c r="A4930" s="1" t="s">
        <v>10575</v>
      </c>
      <c r="B4930" s="1" t="s">
        <v>10576</v>
      </c>
      <c r="C4930" s="1" t="s">
        <v>2947</v>
      </c>
      <c r="D4930">
        <v>1</v>
      </c>
      <c r="E4930" s="5">
        <v>449000</v>
      </c>
      <c r="F4930" s="5">
        <v>449000</v>
      </c>
    </row>
    <row r="4931" spans="1:6" x14ac:dyDescent="0.35">
      <c r="A4931" s="1" t="s">
        <v>10577</v>
      </c>
      <c r="B4931" s="1" t="s">
        <v>10576</v>
      </c>
      <c r="C4931" s="1" t="s">
        <v>2866</v>
      </c>
      <c r="D4931">
        <v>1</v>
      </c>
      <c r="E4931" s="5">
        <v>199000</v>
      </c>
      <c r="F4931" s="5">
        <v>199000</v>
      </c>
    </row>
    <row r="4932" spans="1:6" x14ac:dyDescent="0.35">
      <c r="A4932" s="1" t="s">
        <v>10578</v>
      </c>
      <c r="B4932" s="1" t="s">
        <v>10579</v>
      </c>
      <c r="C4932" s="1" t="s">
        <v>3360</v>
      </c>
      <c r="D4932">
        <v>1</v>
      </c>
      <c r="E4932" s="5">
        <v>329000</v>
      </c>
      <c r="F4932" s="5">
        <v>329000</v>
      </c>
    </row>
    <row r="4933" spans="1:6" x14ac:dyDescent="0.35">
      <c r="A4933" s="1" t="s">
        <v>10580</v>
      </c>
      <c r="B4933" s="1" t="s">
        <v>10581</v>
      </c>
      <c r="C4933" s="1" t="s">
        <v>3536</v>
      </c>
      <c r="D4933">
        <v>1</v>
      </c>
      <c r="E4933" s="5">
        <v>119000</v>
      </c>
      <c r="F4933" s="5">
        <v>119000</v>
      </c>
    </row>
    <row r="4934" spans="1:6" x14ac:dyDescent="0.35">
      <c r="A4934" s="1" t="s">
        <v>10582</v>
      </c>
      <c r="B4934" s="1" t="s">
        <v>10583</v>
      </c>
      <c r="C4934" s="1" t="s">
        <v>2387</v>
      </c>
      <c r="D4934">
        <v>1</v>
      </c>
      <c r="E4934" s="5">
        <v>599000</v>
      </c>
      <c r="F4934" s="5">
        <v>599000</v>
      </c>
    </row>
    <row r="4935" spans="1:6" x14ac:dyDescent="0.35">
      <c r="A4935" s="1" t="s">
        <v>10584</v>
      </c>
      <c r="B4935" s="1" t="s">
        <v>10583</v>
      </c>
      <c r="C4935" s="1" t="s">
        <v>3211</v>
      </c>
      <c r="D4935">
        <v>1</v>
      </c>
      <c r="E4935" s="5">
        <v>129000</v>
      </c>
      <c r="F4935" s="5">
        <v>129000</v>
      </c>
    </row>
    <row r="4936" spans="1:6" x14ac:dyDescent="0.35">
      <c r="A4936" s="1" t="s">
        <v>10585</v>
      </c>
      <c r="B4936" s="1" t="s">
        <v>10586</v>
      </c>
      <c r="C4936" s="1" t="s">
        <v>2961</v>
      </c>
      <c r="D4936">
        <v>1</v>
      </c>
      <c r="E4936" s="5">
        <v>279000</v>
      </c>
      <c r="F4936" s="5">
        <v>279000</v>
      </c>
    </row>
    <row r="4937" spans="1:6" x14ac:dyDescent="0.35">
      <c r="A4937" s="1" t="s">
        <v>10587</v>
      </c>
      <c r="B4937" s="1" t="s">
        <v>10588</v>
      </c>
      <c r="C4937" s="1" t="s">
        <v>2803</v>
      </c>
      <c r="D4937">
        <v>1</v>
      </c>
      <c r="E4937" s="5">
        <v>99000</v>
      </c>
      <c r="F4937" s="5">
        <v>99000</v>
      </c>
    </row>
    <row r="4938" spans="1:6" x14ac:dyDescent="0.35">
      <c r="A4938" s="1" t="s">
        <v>10589</v>
      </c>
      <c r="B4938" s="1" t="s">
        <v>10588</v>
      </c>
      <c r="C4938" s="1" t="s">
        <v>3083</v>
      </c>
      <c r="D4938">
        <v>1</v>
      </c>
      <c r="E4938" s="5">
        <v>99000</v>
      </c>
      <c r="F4938" s="5">
        <v>99000</v>
      </c>
    </row>
    <row r="4939" spans="1:6" x14ac:dyDescent="0.35">
      <c r="A4939" s="1" t="s">
        <v>10590</v>
      </c>
      <c r="B4939" s="1" t="s">
        <v>10588</v>
      </c>
      <c r="C4939" s="1" t="s">
        <v>2819</v>
      </c>
      <c r="D4939">
        <v>1</v>
      </c>
      <c r="E4939" s="5">
        <v>199000</v>
      </c>
      <c r="F4939" s="5">
        <v>199000</v>
      </c>
    </row>
    <row r="4940" spans="1:6" x14ac:dyDescent="0.35">
      <c r="A4940" s="1" t="s">
        <v>10591</v>
      </c>
      <c r="B4940" s="1" t="s">
        <v>10592</v>
      </c>
      <c r="C4940" s="1" t="s">
        <v>2530</v>
      </c>
      <c r="D4940">
        <v>1</v>
      </c>
      <c r="E4940" s="5">
        <v>399000</v>
      </c>
      <c r="F4940" s="5">
        <v>399000</v>
      </c>
    </row>
    <row r="4941" spans="1:6" x14ac:dyDescent="0.35">
      <c r="A4941" s="1" t="s">
        <v>10593</v>
      </c>
      <c r="B4941" s="1" t="s">
        <v>10594</v>
      </c>
      <c r="C4941" s="1" t="s">
        <v>3918</v>
      </c>
      <c r="D4941">
        <v>1</v>
      </c>
      <c r="E4941" s="5">
        <v>99000</v>
      </c>
      <c r="F4941" s="5">
        <v>99000</v>
      </c>
    </row>
    <row r="4942" spans="1:6" x14ac:dyDescent="0.35">
      <c r="A4942" s="1" t="s">
        <v>10595</v>
      </c>
      <c r="B4942" s="1" t="s">
        <v>10596</v>
      </c>
      <c r="C4942" s="1" t="s">
        <v>2931</v>
      </c>
      <c r="D4942">
        <v>1</v>
      </c>
      <c r="E4942" s="5">
        <v>199000</v>
      </c>
      <c r="F4942" s="5">
        <v>199000</v>
      </c>
    </row>
    <row r="4943" spans="1:6" x14ac:dyDescent="0.35">
      <c r="A4943" s="1" t="s">
        <v>10597</v>
      </c>
      <c r="B4943" s="1" t="s">
        <v>10598</v>
      </c>
      <c r="C4943" s="1" t="s">
        <v>2475</v>
      </c>
      <c r="D4943">
        <v>1</v>
      </c>
      <c r="E4943" s="5">
        <v>249000</v>
      </c>
      <c r="F4943" s="5">
        <v>249000</v>
      </c>
    </row>
    <row r="4944" spans="1:6" x14ac:dyDescent="0.35">
      <c r="A4944" s="1" t="s">
        <v>10599</v>
      </c>
      <c r="B4944" s="1" t="s">
        <v>10600</v>
      </c>
      <c r="C4944" s="1" t="s">
        <v>2863</v>
      </c>
      <c r="D4944">
        <v>2</v>
      </c>
      <c r="E4944" s="5">
        <v>449000</v>
      </c>
      <c r="F4944" s="5">
        <v>898000</v>
      </c>
    </row>
    <row r="4945" spans="1:6" x14ac:dyDescent="0.35">
      <c r="A4945" s="1" t="s">
        <v>10601</v>
      </c>
      <c r="B4945" s="1" t="s">
        <v>10600</v>
      </c>
      <c r="C4945" s="1" t="s">
        <v>2638</v>
      </c>
      <c r="D4945">
        <v>1</v>
      </c>
      <c r="E4945" s="5">
        <v>179000</v>
      </c>
      <c r="F4945" s="5">
        <v>179000</v>
      </c>
    </row>
    <row r="4946" spans="1:6" x14ac:dyDescent="0.35">
      <c r="A4946" s="1" t="s">
        <v>10602</v>
      </c>
      <c r="B4946" s="1" t="s">
        <v>10603</v>
      </c>
      <c r="C4946" s="1" t="s">
        <v>2646</v>
      </c>
      <c r="D4946">
        <v>2</v>
      </c>
      <c r="E4946" s="5">
        <v>299000</v>
      </c>
      <c r="F4946" s="5">
        <v>598000</v>
      </c>
    </row>
    <row r="4947" spans="1:6" x14ac:dyDescent="0.35">
      <c r="A4947" s="1" t="s">
        <v>10604</v>
      </c>
      <c r="B4947" s="1" t="s">
        <v>10603</v>
      </c>
      <c r="C4947" s="1" t="s">
        <v>2480</v>
      </c>
      <c r="D4947">
        <v>2</v>
      </c>
      <c r="E4947" s="5">
        <v>129000</v>
      </c>
      <c r="F4947" s="5">
        <v>258000</v>
      </c>
    </row>
    <row r="4948" spans="1:6" x14ac:dyDescent="0.35">
      <c r="A4948" s="1" t="s">
        <v>10605</v>
      </c>
      <c r="B4948" s="1" t="s">
        <v>10606</v>
      </c>
      <c r="C4948" s="1" t="s">
        <v>3360</v>
      </c>
      <c r="D4948">
        <v>1</v>
      </c>
      <c r="E4948" s="5">
        <v>329000</v>
      </c>
      <c r="F4948" s="5">
        <v>329000</v>
      </c>
    </row>
    <row r="4949" spans="1:6" x14ac:dyDescent="0.35">
      <c r="A4949" s="1" t="s">
        <v>10607</v>
      </c>
      <c r="B4949" s="1" t="s">
        <v>10606</v>
      </c>
      <c r="C4949" s="1" t="s">
        <v>2863</v>
      </c>
      <c r="D4949">
        <v>1</v>
      </c>
      <c r="E4949" s="5">
        <v>449000</v>
      </c>
      <c r="F4949" s="5">
        <v>449000</v>
      </c>
    </row>
    <row r="4950" spans="1:6" x14ac:dyDescent="0.35">
      <c r="A4950" s="1" t="s">
        <v>10608</v>
      </c>
      <c r="B4950" s="1" t="s">
        <v>10609</v>
      </c>
      <c r="C4950" s="1" t="s">
        <v>3903</v>
      </c>
      <c r="D4950">
        <v>1</v>
      </c>
      <c r="E4950" s="5">
        <v>229000</v>
      </c>
      <c r="F4950" s="5">
        <v>229000</v>
      </c>
    </row>
    <row r="4951" spans="1:6" x14ac:dyDescent="0.35">
      <c r="A4951" s="1" t="s">
        <v>10610</v>
      </c>
      <c r="B4951" s="1" t="s">
        <v>10609</v>
      </c>
      <c r="C4951" s="1" t="s">
        <v>2392</v>
      </c>
      <c r="D4951">
        <v>2</v>
      </c>
      <c r="E4951" s="5">
        <v>329000</v>
      </c>
      <c r="F4951" s="5">
        <v>658000</v>
      </c>
    </row>
    <row r="4952" spans="1:6" x14ac:dyDescent="0.35">
      <c r="A4952" s="1" t="s">
        <v>10611</v>
      </c>
      <c r="B4952" s="1" t="s">
        <v>10612</v>
      </c>
      <c r="C4952" s="1" t="s">
        <v>3247</v>
      </c>
      <c r="D4952">
        <v>1</v>
      </c>
      <c r="E4952" s="5">
        <v>599000</v>
      </c>
      <c r="F4952" s="5">
        <v>599000</v>
      </c>
    </row>
    <row r="4953" spans="1:6" x14ac:dyDescent="0.35">
      <c r="A4953" s="1" t="s">
        <v>10613</v>
      </c>
      <c r="B4953" s="1" t="s">
        <v>10612</v>
      </c>
      <c r="C4953" s="1" t="s">
        <v>3125</v>
      </c>
      <c r="D4953">
        <v>1</v>
      </c>
      <c r="E4953" s="5">
        <v>89000</v>
      </c>
      <c r="F4953" s="5">
        <v>89000</v>
      </c>
    </row>
    <row r="4954" spans="1:6" x14ac:dyDescent="0.35">
      <c r="A4954" s="1" t="s">
        <v>10614</v>
      </c>
      <c r="B4954" s="1" t="s">
        <v>10612</v>
      </c>
      <c r="C4954" s="1" t="s">
        <v>2738</v>
      </c>
      <c r="D4954">
        <v>3</v>
      </c>
      <c r="E4954" s="5">
        <v>59000</v>
      </c>
      <c r="F4954" s="5">
        <v>177000</v>
      </c>
    </row>
    <row r="4955" spans="1:6" x14ac:dyDescent="0.35">
      <c r="A4955" s="1" t="s">
        <v>10615</v>
      </c>
      <c r="B4955" s="1" t="s">
        <v>10616</v>
      </c>
      <c r="C4955" s="1" t="s">
        <v>3054</v>
      </c>
      <c r="D4955">
        <v>1</v>
      </c>
      <c r="E4955" s="5">
        <v>129000</v>
      </c>
      <c r="F4955" s="5">
        <v>129000</v>
      </c>
    </row>
    <row r="4956" spans="1:6" x14ac:dyDescent="0.35">
      <c r="A4956" s="1" t="s">
        <v>10617</v>
      </c>
      <c r="B4956" s="1" t="s">
        <v>10616</v>
      </c>
      <c r="C4956" s="1" t="s">
        <v>3114</v>
      </c>
      <c r="D4956">
        <v>1</v>
      </c>
      <c r="E4956" s="5">
        <v>59000</v>
      </c>
      <c r="F4956" s="5">
        <v>59000</v>
      </c>
    </row>
    <row r="4957" spans="1:6" x14ac:dyDescent="0.35">
      <c r="A4957" s="1" t="s">
        <v>10618</v>
      </c>
      <c r="B4957" s="1" t="s">
        <v>10616</v>
      </c>
      <c r="C4957" s="1" t="s">
        <v>2503</v>
      </c>
      <c r="D4957">
        <v>1</v>
      </c>
      <c r="E4957" s="5">
        <v>349000</v>
      </c>
      <c r="F4957" s="5">
        <v>349000</v>
      </c>
    </row>
    <row r="4958" spans="1:6" x14ac:dyDescent="0.35">
      <c r="A4958" s="1" t="s">
        <v>10619</v>
      </c>
      <c r="B4958" s="1" t="s">
        <v>10620</v>
      </c>
      <c r="C4958" s="1" t="s">
        <v>2596</v>
      </c>
      <c r="D4958">
        <v>2</v>
      </c>
      <c r="E4958" s="5">
        <v>89000</v>
      </c>
      <c r="F4958" s="5">
        <v>178000</v>
      </c>
    </row>
    <row r="4959" spans="1:6" x14ac:dyDescent="0.35">
      <c r="A4959" s="1" t="s">
        <v>10621</v>
      </c>
      <c r="B4959" s="1" t="s">
        <v>10622</v>
      </c>
      <c r="C4959" s="1" t="s">
        <v>2712</v>
      </c>
      <c r="D4959">
        <v>1</v>
      </c>
      <c r="E4959" s="5">
        <v>229000</v>
      </c>
      <c r="F4959" s="5">
        <v>229000</v>
      </c>
    </row>
    <row r="4960" spans="1:6" x14ac:dyDescent="0.35">
      <c r="A4960" s="1" t="s">
        <v>10623</v>
      </c>
      <c r="B4960" s="1" t="s">
        <v>10622</v>
      </c>
      <c r="C4960" s="1" t="s">
        <v>2798</v>
      </c>
      <c r="D4960">
        <v>2</v>
      </c>
      <c r="E4960" s="5">
        <v>59000</v>
      </c>
      <c r="F4960" s="5">
        <v>118000</v>
      </c>
    </row>
    <row r="4961" spans="1:6" x14ac:dyDescent="0.35">
      <c r="A4961" s="1" t="s">
        <v>10624</v>
      </c>
      <c r="B4961" s="1" t="s">
        <v>10622</v>
      </c>
      <c r="C4961" s="1" t="s">
        <v>3519</v>
      </c>
      <c r="D4961">
        <v>1</v>
      </c>
      <c r="E4961" s="5">
        <v>49000</v>
      </c>
      <c r="F4961" s="5">
        <v>49000</v>
      </c>
    </row>
    <row r="4962" spans="1:6" x14ac:dyDescent="0.35">
      <c r="A4962" s="1" t="s">
        <v>10625</v>
      </c>
      <c r="B4962" s="1" t="s">
        <v>10626</v>
      </c>
      <c r="C4962" s="1" t="s">
        <v>3956</v>
      </c>
      <c r="D4962">
        <v>1</v>
      </c>
      <c r="E4962" s="5">
        <v>59000</v>
      </c>
      <c r="F4962" s="5">
        <v>59000</v>
      </c>
    </row>
    <row r="4963" spans="1:6" x14ac:dyDescent="0.35">
      <c r="A4963" s="1" t="s">
        <v>10627</v>
      </c>
      <c r="B4963" s="1" t="s">
        <v>10628</v>
      </c>
      <c r="C4963" s="1" t="s">
        <v>3142</v>
      </c>
      <c r="D4963">
        <v>1</v>
      </c>
      <c r="E4963" s="5">
        <v>399000</v>
      </c>
      <c r="F4963" s="5">
        <v>399000</v>
      </c>
    </row>
    <row r="4964" spans="1:6" x14ac:dyDescent="0.35">
      <c r="A4964" s="1" t="s">
        <v>10629</v>
      </c>
      <c r="B4964" s="1" t="s">
        <v>10628</v>
      </c>
      <c r="C4964" s="1" t="s">
        <v>3975</v>
      </c>
      <c r="D4964">
        <v>1</v>
      </c>
      <c r="E4964" s="5">
        <v>499000</v>
      </c>
      <c r="F4964" s="5">
        <v>499000</v>
      </c>
    </row>
    <row r="4965" spans="1:6" x14ac:dyDescent="0.35">
      <c r="A4965" s="1" t="s">
        <v>10630</v>
      </c>
      <c r="B4965" s="1" t="s">
        <v>10631</v>
      </c>
      <c r="C4965" s="1" t="s">
        <v>2482</v>
      </c>
      <c r="D4965">
        <v>1</v>
      </c>
      <c r="E4965" s="5">
        <v>119000</v>
      </c>
      <c r="F4965" s="5">
        <v>119000</v>
      </c>
    </row>
    <row r="4966" spans="1:6" x14ac:dyDescent="0.35">
      <c r="A4966" s="1" t="s">
        <v>10632</v>
      </c>
      <c r="B4966" s="1" t="s">
        <v>10633</v>
      </c>
      <c r="C4966" s="1" t="s">
        <v>2840</v>
      </c>
      <c r="D4966">
        <v>2</v>
      </c>
      <c r="E4966" s="5">
        <v>279000</v>
      </c>
      <c r="F4966" s="5">
        <v>558000</v>
      </c>
    </row>
    <row r="4967" spans="1:6" x14ac:dyDescent="0.35">
      <c r="A4967" s="1" t="s">
        <v>10634</v>
      </c>
      <c r="B4967" s="1" t="s">
        <v>10635</v>
      </c>
      <c r="C4967" s="1" t="s">
        <v>2453</v>
      </c>
      <c r="D4967">
        <v>1</v>
      </c>
      <c r="E4967" s="5">
        <v>119000</v>
      </c>
      <c r="F4967" s="5">
        <v>119000</v>
      </c>
    </row>
    <row r="4968" spans="1:6" x14ac:dyDescent="0.35">
      <c r="A4968" s="1" t="s">
        <v>10636</v>
      </c>
      <c r="B4968" s="1" t="s">
        <v>10637</v>
      </c>
      <c r="C4968" s="1" t="s">
        <v>2961</v>
      </c>
      <c r="D4968">
        <v>2</v>
      </c>
      <c r="E4968" s="5">
        <v>279000</v>
      </c>
      <c r="F4968" s="5">
        <v>558000</v>
      </c>
    </row>
    <row r="4969" spans="1:6" x14ac:dyDescent="0.35">
      <c r="A4969" s="1" t="s">
        <v>10638</v>
      </c>
      <c r="B4969" s="1" t="s">
        <v>10639</v>
      </c>
      <c r="C4969" s="1" t="s">
        <v>2585</v>
      </c>
      <c r="D4969">
        <v>1</v>
      </c>
      <c r="E4969" s="5">
        <v>499000</v>
      </c>
      <c r="F4969" s="5">
        <v>499000</v>
      </c>
    </row>
    <row r="4970" spans="1:6" x14ac:dyDescent="0.35">
      <c r="A4970" s="1" t="s">
        <v>10640</v>
      </c>
      <c r="B4970" s="1" t="s">
        <v>10641</v>
      </c>
      <c r="C4970" s="1" t="s">
        <v>2869</v>
      </c>
      <c r="D4970">
        <v>1</v>
      </c>
      <c r="E4970" s="5">
        <v>499000</v>
      </c>
      <c r="F4970" s="5">
        <v>499000</v>
      </c>
    </row>
    <row r="4971" spans="1:6" x14ac:dyDescent="0.35">
      <c r="A4971" s="1" t="s">
        <v>10642</v>
      </c>
      <c r="B4971" s="1" t="s">
        <v>10641</v>
      </c>
      <c r="C4971" s="1" t="s">
        <v>3316</v>
      </c>
      <c r="D4971">
        <v>2</v>
      </c>
      <c r="E4971" s="5">
        <v>329000</v>
      </c>
      <c r="F4971" s="5">
        <v>658000</v>
      </c>
    </row>
    <row r="4972" spans="1:6" x14ac:dyDescent="0.35">
      <c r="A4972" s="1" t="s">
        <v>10643</v>
      </c>
      <c r="B4972" s="1" t="s">
        <v>10644</v>
      </c>
      <c r="C4972" s="1" t="s">
        <v>2627</v>
      </c>
      <c r="D4972">
        <v>1</v>
      </c>
      <c r="E4972" s="5">
        <v>179000</v>
      </c>
      <c r="F4972" s="5">
        <v>179000</v>
      </c>
    </row>
    <row r="4973" spans="1:6" x14ac:dyDescent="0.35">
      <c r="A4973" s="1" t="s">
        <v>10645</v>
      </c>
      <c r="B4973" s="1" t="s">
        <v>10644</v>
      </c>
      <c r="C4973" s="1" t="s">
        <v>2448</v>
      </c>
      <c r="D4973">
        <v>1</v>
      </c>
      <c r="E4973" s="5">
        <v>149000</v>
      </c>
      <c r="F4973" s="5">
        <v>149000</v>
      </c>
    </row>
    <row r="4974" spans="1:6" x14ac:dyDescent="0.35">
      <c r="A4974" s="1" t="s">
        <v>10646</v>
      </c>
      <c r="B4974" s="1" t="s">
        <v>10647</v>
      </c>
      <c r="C4974" s="1" t="s">
        <v>2740</v>
      </c>
      <c r="D4974">
        <v>1</v>
      </c>
      <c r="E4974" s="5">
        <v>199000</v>
      </c>
      <c r="F4974" s="5">
        <v>199000</v>
      </c>
    </row>
    <row r="4975" spans="1:6" x14ac:dyDescent="0.35">
      <c r="A4975" s="1" t="s">
        <v>10648</v>
      </c>
      <c r="B4975" s="1" t="s">
        <v>10647</v>
      </c>
      <c r="C4975" s="1" t="s">
        <v>2588</v>
      </c>
      <c r="D4975">
        <v>1</v>
      </c>
      <c r="E4975" s="5">
        <v>279000</v>
      </c>
      <c r="F4975" s="5">
        <v>279000</v>
      </c>
    </row>
    <row r="4976" spans="1:6" x14ac:dyDescent="0.35">
      <c r="A4976" s="1" t="s">
        <v>10649</v>
      </c>
      <c r="B4976" s="1" t="s">
        <v>10650</v>
      </c>
      <c r="C4976" s="1" t="s">
        <v>3289</v>
      </c>
      <c r="D4976">
        <v>2</v>
      </c>
      <c r="E4976" s="5">
        <v>299000</v>
      </c>
      <c r="F4976" s="5">
        <v>598000</v>
      </c>
    </row>
    <row r="4977" spans="1:7" x14ac:dyDescent="0.35">
      <c r="A4977" s="1" t="s">
        <v>10651</v>
      </c>
      <c r="B4977" s="1" t="s">
        <v>10650</v>
      </c>
      <c r="C4977" s="1" t="s">
        <v>3064</v>
      </c>
      <c r="D4977">
        <v>1</v>
      </c>
      <c r="E4977" s="5">
        <v>279000</v>
      </c>
      <c r="F4977" s="5">
        <v>279000</v>
      </c>
    </row>
    <row r="4978" spans="1:7" x14ac:dyDescent="0.35">
      <c r="A4978" s="1" t="s">
        <v>10652</v>
      </c>
      <c r="B4978" s="1" t="s">
        <v>10653</v>
      </c>
      <c r="C4978" s="1" t="s">
        <v>2866</v>
      </c>
      <c r="D4978">
        <v>1</v>
      </c>
      <c r="E4978" s="5">
        <v>199000</v>
      </c>
      <c r="F4978" s="5">
        <v>199000</v>
      </c>
    </row>
    <row r="4979" spans="1:7" x14ac:dyDescent="0.35">
      <c r="A4979" s="1" t="s">
        <v>10654</v>
      </c>
      <c r="B4979" s="1" t="s">
        <v>10655</v>
      </c>
      <c r="C4979" s="1" t="s">
        <v>2448</v>
      </c>
      <c r="D4979">
        <v>1</v>
      </c>
      <c r="E4979" s="5">
        <v>149000</v>
      </c>
      <c r="F4979" s="5">
        <v>149000</v>
      </c>
    </row>
    <row r="4980" spans="1:7" x14ac:dyDescent="0.35">
      <c r="A4980" s="1" t="s">
        <v>10656</v>
      </c>
      <c r="B4980" s="1" t="s">
        <v>10655</v>
      </c>
      <c r="C4980" s="1" t="s">
        <v>2699</v>
      </c>
      <c r="D4980">
        <v>1</v>
      </c>
      <c r="E4980" s="5">
        <v>599000</v>
      </c>
      <c r="F4980" s="5">
        <v>599000</v>
      </c>
    </row>
    <row r="4981" spans="1:7" x14ac:dyDescent="0.35">
      <c r="A4981" s="1" t="s">
        <v>10657</v>
      </c>
      <c r="B4981" s="1" t="s">
        <v>10655</v>
      </c>
      <c r="C4981" s="1" t="s">
        <v>3031</v>
      </c>
      <c r="D4981">
        <v>1</v>
      </c>
      <c r="E4981" s="5">
        <v>69000</v>
      </c>
      <c r="F4981" s="5">
        <v>69000</v>
      </c>
    </row>
    <row r="4982" spans="1:7" x14ac:dyDescent="0.35">
      <c r="A4982" s="1" t="s">
        <v>10658</v>
      </c>
      <c r="B4982" s="1" t="s">
        <v>10659</v>
      </c>
      <c r="C4982" s="1" t="s">
        <v>2801</v>
      </c>
      <c r="D4982">
        <v>1</v>
      </c>
      <c r="E4982" s="5">
        <v>399000</v>
      </c>
      <c r="F4982" s="5">
        <v>399000</v>
      </c>
    </row>
    <row r="4983" spans="1:7" x14ac:dyDescent="0.35">
      <c r="A4983" s="1" t="s">
        <v>10660</v>
      </c>
      <c r="B4983" s="1" t="s">
        <v>10659</v>
      </c>
      <c r="C4983" s="1" t="s">
        <v>2625</v>
      </c>
      <c r="D4983">
        <v>1</v>
      </c>
      <c r="E4983" s="5">
        <v>119000</v>
      </c>
      <c r="F4983" s="5">
        <v>119000</v>
      </c>
    </row>
    <row r="4984" spans="1:7" x14ac:dyDescent="0.35">
      <c r="A4984" s="1" t="s">
        <v>10661</v>
      </c>
      <c r="B4984" s="1" t="s">
        <v>10662</v>
      </c>
      <c r="C4984" s="1" t="s">
        <v>3388</v>
      </c>
      <c r="D4984">
        <v>1</v>
      </c>
      <c r="E4984" s="5">
        <v>399000</v>
      </c>
      <c r="F4984" s="5">
        <v>399000</v>
      </c>
    </row>
    <row r="4985" spans="1:7" x14ac:dyDescent="0.35">
      <c r="A4985" s="1" t="s">
        <v>10663</v>
      </c>
      <c r="B4985" s="1" t="s">
        <v>10664</v>
      </c>
      <c r="C4985" s="1" t="s">
        <v>2959</v>
      </c>
      <c r="D4985">
        <v>1</v>
      </c>
      <c r="E4985" s="5">
        <v>549000</v>
      </c>
      <c r="F4985" s="5">
        <v>549000</v>
      </c>
    </row>
    <row r="4986" spans="1:7" x14ac:dyDescent="0.35">
      <c r="A4986" s="1" t="s">
        <v>10665</v>
      </c>
      <c r="B4986" s="1" t="s">
        <v>10666</v>
      </c>
      <c r="C4986" s="1" t="s">
        <v>3396</v>
      </c>
      <c r="D4986">
        <v>2</v>
      </c>
      <c r="E4986" s="5">
        <v>129000</v>
      </c>
      <c r="F4986" s="5">
        <v>258000</v>
      </c>
    </row>
    <row r="4987" spans="1:7" x14ac:dyDescent="0.35">
      <c r="A4987" s="1" t="s">
        <v>10667</v>
      </c>
      <c r="B4987" s="1" t="s">
        <v>10668</v>
      </c>
      <c r="C4987" s="1" t="s">
        <v>2532</v>
      </c>
      <c r="D4987">
        <v>1</v>
      </c>
      <c r="E4987" s="5">
        <v>49000</v>
      </c>
      <c r="F4987" s="5">
        <v>49000</v>
      </c>
    </row>
    <row r="4991" spans="1:7" x14ac:dyDescent="0.35">
      <c r="F4991" s="6"/>
      <c r="G4991" s="6"/>
    </row>
  </sheetData>
  <conditionalFormatting sqref="A2:A4987">
    <cfRule type="duplicateValues" dxfId="74"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062EF-EACE-4B39-9221-85C899858E26}">
  <dimension ref="A1:I301"/>
  <sheetViews>
    <sheetView zoomScale="53" zoomScaleNormal="85" workbookViewId="0">
      <selection activeCell="A2" sqref="A2"/>
    </sheetView>
  </sheetViews>
  <sheetFormatPr defaultRowHeight="14.5" x14ac:dyDescent="0.35"/>
  <cols>
    <col min="1" max="1" width="12.25" customWidth="1"/>
    <col min="2" max="2" width="30.5" customWidth="1"/>
    <col min="3" max="3" width="11.33203125" customWidth="1"/>
    <col min="4" max="4" width="15.1640625" customWidth="1"/>
    <col min="5" max="5" width="11" customWidth="1"/>
    <col min="6" max="6" width="10.4140625" customWidth="1"/>
    <col min="7" max="7" width="12.5" customWidth="1"/>
    <col min="8" max="8" width="17.33203125" customWidth="1"/>
    <col min="9" max="9" width="14.4140625" customWidth="1"/>
    <col min="10" max="10" width="11.75" customWidth="1"/>
    <col min="11" max="11" width="8"/>
  </cols>
  <sheetData>
    <row r="1" spans="1:9" x14ac:dyDescent="0.35">
      <c r="A1" t="s">
        <v>2379</v>
      </c>
      <c r="B1" t="s">
        <v>1</v>
      </c>
      <c r="C1" t="s">
        <v>10703</v>
      </c>
      <c r="D1" t="s">
        <v>10704</v>
      </c>
      <c r="E1" t="s">
        <v>10705</v>
      </c>
      <c r="F1" t="s">
        <v>10706</v>
      </c>
      <c r="G1" t="s">
        <v>10707</v>
      </c>
      <c r="H1" t="s">
        <v>10708</v>
      </c>
      <c r="I1" t="s">
        <v>10709</v>
      </c>
    </row>
    <row r="2" spans="1:9" x14ac:dyDescent="0.35">
      <c r="A2" s="1" t="s">
        <v>2387</v>
      </c>
      <c r="B2" s="1" t="s">
        <v>10710</v>
      </c>
      <c r="C2" s="1" t="s">
        <v>10711</v>
      </c>
      <c r="D2" s="1" t="s">
        <v>10712</v>
      </c>
      <c r="E2" s="5">
        <v>599000</v>
      </c>
      <c r="F2">
        <v>0</v>
      </c>
      <c r="G2" s="1" t="s">
        <v>10713</v>
      </c>
      <c r="H2" s="1" t="s">
        <v>10714</v>
      </c>
      <c r="I2">
        <v>5</v>
      </c>
    </row>
    <row r="3" spans="1:9" x14ac:dyDescent="0.35">
      <c r="A3" s="1" t="s">
        <v>3012</v>
      </c>
      <c r="B3" s="1" t="s">
        <v>12539</v>
      </c>
      <c r="C3" s="1" t="s">
        <v>10716</v>
      </c>
      <c r="D3" s="1" t="s">
        <v>10717</v>
      </c>
      <c r="E3" s="5">
        <v>329000</v>
      </c>
      <c r="F3">
        <v>239</v>
      </c>
      <c r="G3" s="1" t="s">
        <v>10718</v>
      </c>
      <c r="H3" s="1" t="s">
        <v>10719</v>
      </c>
      <c r="I3">
        <v>3.7</v>
      </c>
    </row>
    <row r="4" spans="1:9" x14ac:dyDescent="0.35">
      <c r="A4" s="1" t="s">
        <v>2555</v>
      </c>
      <c r="B4" s="1" t="s">
        <v>10720</v>
      </c>
      <c r="C4" s="1" t="s">
        <v>10711</v>
      </c>
      <c r="D4" s="1" t="s">
        <v>10712</v>
      </c>
      <c r="E4" s="5">
        <v>349000</v>
      </c>
      <c r="F4">
        <v>80</v>
      </c>
      <c r="G4" s="1" t="s">
        <v>10721</v>
      </c>
      <c r="H4" s="1" t="s">
        <v>10722</v>
      </c>
      <c r="I4">
        <v>4.7</v>
      </c>
    </row>
    <row r="5" spans="1:9" x14ac:dyDescent="0.35">
      <c r="A5" s="1" t="s">
        <v>2931</v>
      </c>
      <c r="B5" s="1" t="s">
        <v>10723</v>
      </c>
      <c r="C5" s="1" t="s">
        <v>10724</v>
      </c>
      <c r="D5" s="1" t="s">
        <v>10724</v>
      </c>
      <c r="E5" s="5">
        <v>199000</v>
      </c>
      <c r="F5">
        <v>309</v>
      </c>
      <c r="G5" s="1" t="s">
        <v>10726</v>
      </c>
      <c r="H5" s="1" t="s">
        <v>10727</v>
      </c>
      <c r="I5">
        <v>4.5999999999999996</v>
      </c>
    </row>
    <row r="6" spans="1:9" x14ac:dyDescent="0.35">
      <c r="A6" s="1" t="s">
        <v>2450</v>
      </c>
      <c r="B6" s="1" t="s">
        <v>10728</v>
      </c>
      <c r="C6" s="1" t="s">
        <v>10711</v>
      </c>
      <c r="D6" s="1" t="s">
        <v>10712</v>
      </c>
      <c r="E6" s="5">
        <v>599000</v>
      </c>
      <c r="F6">
        <v>192</v>
      </c>
      <c r="G6" s="1" t="s">
        <v>10721</v>
      </c>
      <c r="H6" s="1" t="s">
        <v>10729</v>
      </c>
      <c r="I6">
        <v>3.5</v>
      </c>
    </row>
    <row r="7" spans="1:9" x14ac:dyDescent="0.35">
      <c r="A7" s="1" t="s">
        <v>3536</v>
      </c>
      <c r="B7" s="1" t="s">
        <v>12490</v>
      </c>
      <c r="C7" s="1" t="s">
        <v>10731</v>
      </c>
      <c r="D7" s="1" t="s">
        <v>10732</v>
      </c>
      <c r="E7" s="5">
        <v>119000</v>
      </c>
      <c r="F7">
        <v>193</v>
      </c>
      <c r="G7" s="1" t="s">
        <v>10733</v>
      </c>
      <c r="H7" s="1" t="s">
        <v>10729</v>
      </c>
      <c r="I7">
        <v>4.9000000000000004</v>
      </c>
    </row>
    <row r="8" spans="1:9" x14ac:dyDescent="0.35">
      <c r="A8" s="1" t="s">
        <v>3136</v>
      </c>
      <c r="B8" s="1" t="s">
        <v>10734</v>
      </c>
      <c r="C8" s="1" t="s">
        <v>10716</v>
      </c>
      <c r="D8" s="1" t="s">
        <v>10712</v>
      </c>
      <c r="E8" s="5">
        <v>119000</v>
      </c>
      <c r="F8">
        <v>1</v>
      </c>
      <c r="G8" s="1" t="s">
        <v>10726</v>
      </c>
      <c r="H8" s="1" t="s">
        <v>10736</v>
      </c>
      <c r="I8">
        <v>4.9000000000000004</v>
      </c>
    </row>
    <row r="9" spans="1:9" x14ac:dyDescent="0.35">
      <c r="A9" s="1" t="s">
        <v>3241</v>
      </c>
      <c r="B9" s="1" t="s">
        <v>12518</v>
      </c>
      <c r="C9" s="1" t="s">
        <v>10754</v>
      </c>
      <c r="D9" s="1" t="s">
        <v>10739</v>
      </c>
      <c r="E9" s="5">
        <v>549000</v>
      </c>
      <c r="F9">
        <v>222</v>
      </c>
      <c r="G9" s="1" t="s">
        <v>10721</v>
      </c>
      <c r="H9" s="1" t="s">
        <v>10727</v>
      </c>
      <c r="I9">
        <v>3.9</v>
      </c>
    </row>
    <row r="10" spans="1:9" x14ac:dyDescent="0.35">
      <c r="A10" s="1" t="s">
        <v>2535</v>
      </c>
      <c r="B10" s="1" t="s">
        <v>12540</v>
      </c>
      <c r="C10" s="1" t="s">
        <v>10716</v>
      </c>
      <c r="D10" s="1" t="s">
        <v>10717</v>
      </c>
      <c r="E10" s="5">
        <v>499000</v>
      </c>
      <c r="F10">
        <v>41</v>
      </c>
      <c r="G10" s="1" t="s">
        <v>10741</v>
      </c>
      <c r="H10" s="1" t="s">
        <v>10742</v>
      </c>
      <c r="I10">
        <v>4.7</v>
      </c>
    </row>
    <row r="11" spans="1:9" x14ac:dyDescent="0.35">
      <c r="A11" s="1" t="s">
        <v>3028</v>
      </c>
      <c r="B11" s="1" t="s">
        <v>12541</v>
      </c>
      <c r="C11" s="1" t="s">
        <v>10716</v>
      </c>
      <c r="D11" s="1" t="s">
        <v>10717</v>
      </c>
      <c r="E11" s="5">
        <v>99000</v>
      </c>
      <c r="F11">
        <v>414</v>
      </c>
      <c r="G11" s="1" t="s">
        <v>10718</v>
      </c>
      <c r="H11" s="1" t="s">
        <v>10745</v>
      </c>
      <c r="I11">
        <v>3.6</v>
      </c>
    </row>
    <row r="12" spans="1:9" x14ac:dyDescent="0.35">
      <c r="A12" s="1" t="s">
        <v>2731</v>
      </c>
      <c r="B12" s="1" t="s">
        <v>10746</v>
      </c>
      <c r="C12" s="1" t="s">
        <v>10724</v>
      </c>
      <c r="D12" s="1" t="s">
        <v>10724</v>
      </c>
      <c r="E12" s="5">
        <v>149000</v>
      </c>
      <c r="F12">
        <v>370</v>
      </c>
      <c r="G12" s="1" t="s">
        <v>10726</v>
      </c>
      <c r="H12" s="1" t="s">
        <v>10736</v>
      </c>
      <c r="I12">
        <v>4.8</v>
      </c>
    </row>
    <row r="13" spans="1:9" x14ac:dyDescent="0.35">
      <c r="A13" s="1" t="s">
        <v>2977</v>
      </c>
      <c r="B13" s="1" t="s">
        <v>10747</v>
      </c>
      <c r="C13" s="1" t="s">
        <v>10716</v>
      </c>
      <c r="D13" s="1" t="s">
        <v>10712</v>
      </c>
      <c r="E13" s="5">
        <v>599000</v>
      </c>
      <c r="F13">
        <v>26</v>
      </c>
      <c r="G13" s="1" t="s">
        <v>10749</v>
      </c>
      <c r="H13" s="1" t="s">
        <v>10742</v>
      </c>
      <c r="I13">
        <v>3.7</v>
      </c>
    </row>
    <row r="14" spans="1:9" x14ac:dyDescent="0.35">
      <c r="A14" s="1" t="s">
        <v>2411</v>
      </c>
      <c r="B14" s="1" t="s">
        <v>12491</v>
      </c>
      <c r="C14" s="1" t="s">
        <v>10731</v>
      </c>
      <c r="D14" s="1" t="s">
        <v>10752</v>
      </c>
      <c r="E14" s="5">
        <v>149000</v>
      </c>
      <c r="F14">
        <v>100</v>
      </c>
      <c r="G14" s="1" t="s">
        <v>10749</v>
      </c>
      <c r="H14" s="1" t="s">
        <v>10719</v>
      </c>
      <c r="I14">
        <v>4</v>
      </c>
    </row>
    <row r="15" spans="1:9" x14ac:dyDescent="0.35">
      <c r="A15" s="1" t="s">
        <v>2659</v>
      </c>
      <c r="B15" s="1" t="s">
        <v>12519</v>
      </c>
      <c r="C15" s="1" t="s">
        <v>10754</v>
      </c>
      <c r="D15" s="1" t="s">
        <v>10739</v>
      </c>
      <c r="E15" s="5">
        <v>449000</v>
      </c>
      <c r="F15">
        <v>489</v>
      </c>
      <c r="G15" s="1" t="s">
        <v>10741</v>
      </c>
      <c r="H15" s="1" t="s">
        <v>10745</v>
      </c>
      <c r="I15">
        <v>3.7</v>
      </c>
    </row>
    <row r="16" spans="1:9" x14ac:dyDescent="0.35">
      <c r="A16" s="1" t="s">
        <v>2947</v>
      </c>
      <c r="B16" s="1" t="s">
        <v>12542</v>
      </c>
      <c r="C16" s="1" t="s">
        <v>10716</v>
      </c>
      <c r="D16" s="1" t="s">
        <v>10717</v>
      </c>
      <c r="E16" s="5">
        <v>449000</v>
      </c>
      <c r="F16">
        <v>55</v>
      </c>
      <c r="G16" s="1" t="s">
        <v>10756</v>
      </c>
      <c r="H16" s="1" t="s">
        <v>10714</v>
      </c>
      <c r="I16">
        <v>4.5</v>
      </c>
    </row>
    <row r="17" spans="1:9" x14ac:dyDescent="0.35">
      <c r="A17" s="1" t="s">
        <v>2655</v>
      </c>
      <c r="B17" s="1" t="s">
        <v>10757</v>
      </c>
      <c r="C17" s="1" t="s">
        <v>10758</v>
      </c>
      <c r="D17" s="1" t="s">
        <v>10712</v>
      </c>
      <c r="E17" s="5">
        <v>89000</v>
      </c>
      <c r="F17">
        <v>63</v>
      </c>
      <c r="G17" s="1" t="s">
        <v>10759</v>
      </c>
      <c r="H17" s="1" t="s">
        <v>10729</v>
      </c>
      <c r="I17">
        <v>3.9</v>
      </c>
    </row>
    <row r="18" spans="1:9" x14ac:dyDescent="0.35">
      <c r="A18" s="1" t="s">
        <v>2940</v>
      </c>
      <c r="B18" s="1" t="s">
        <v>10760</v>
      </c>
      <c r="C18" s="1" t="s">
        <v>10754</v>
      </c>
      <c r="D18" s="1" t="s">
        <v>10739</v>
      </c>
      <c r="E18" s="5">
        <v>149000</v>
      </c>
      <c r="F18">
        <v>13</v>
      </c>
      <c r="G18" s="1" t="s">
        <v>10759</v>
      </c>
      <c r="H18" s="1" t="s">
        <v>10761</v>
      </c>
      <c r="I18">
        <v>3.9</v>
      </c>
    </row>
    <row r="19" spans="1:9" x14ac:dyDescent="0.35">
      <c r="A19" s="1" t="s">
        <v>3193</v>
      </c>
      <c r="B19" s="1" t="s">
        <v>10762</v>
      </c>
      <c r="C19" s="1" t="s">
        <v>10711</v>
      </c>
      <c r="D19" s="1" t="s">
        <v>10712</v>
      </c>
      <c r="E19" s="5">
        <v>299000</v>
      </c>
      <c r="F19">
        <v>218</v>
      </c>
      <c r="G19" s="1" t="s">
        <v>10726</v>
      </c>
      <c r="H19" s="1" t="s">
        <v>10763</v>
      </c>
      <c r="I19">
        <v>4.0999999999999996</v>
      </c>
    </row>
    <row r="20" spans="1:9" x14ac:dyDescent="0.35">
      <c r="A20" s="1" t="s">
        <v>2861</v>
      </c>
      <c r="B20" s="1" t="s">
        <v>12520</v>
      </c>
      <c r="C20" s="1" t="s">
        <v>10754</v>
      </c>
      <c r="D20" s="1" t="s">
        <v>10739</v>
      </c>
      <c r="E20" s="5">
        <v>119000</v>
      </c>
      <c r="F20">
        <v>482</v>
      </c>
      <c r="G20" s="1" t="s">
        <v>10721</v>
      </c>
      <c r="H20" s="1" t="s">
        <v>10727</v>
      </c>
      <c r="I20">
        <v>3.6</v>
      </c>
    </row>
    <row r="21" spans="1:9" x14ac:dyDescent="0.35">
      <c r="A21" s="1" t="s">
        <v>2706</v>
      </c>
      <c r="B21" s="1" t="s">
        <v>10765</v>
      </c>
      <c r="C21" s="1" t="s">
        <v>10766</v>
      </c>
      <c r="D21" s="1" t="s">
        <v>10717</v>
      </c>
      <c r="E21" s="5">
        <v>59000</v>
      </c>
      <c r="F21">
        <v>182</v>
      </c>
      <c r="G21" s="1" t="s">
        <v>10721</v>
      </c>
      <c r="H21" s="1" t="s">
        <v>10761</v>
      </c>
      <c r="I21">
        <v>4.4000000000000004</v>
      </c>
    </row>
    <row r="22" spans="1:9" x14ac:dyDescent="0.35">
      <c r="A22" s="1" t="s">
        <v>2497</v>
      </c>
      <c r="B22" s="1" t="s">
        <v>12492</v>
      </c>
      <c r="C22" s="1" t="s">
        <v>10731</v>
      </c>
      <c r="D22" s="1" t="s">
        <v>10752</v>
      </c>
      <c r="E22" s="5">
        <v>549000</v>
      </c>
      <c r="F22">
        <v>52</v>
      </c>
      <c r="G22" s="1" t="s">
        <v>10768</v>
      </c>
      <c r="H22" s="1" t="s">
        <v>10736</v>
      </c>
      <c r="I22">
        <v>4</v>
      </c>
    </row>
    <row r="23" spans="1:9" x14ac:dyDescent="0.35">
      <c r="A23" s="1" t="s">
        <v>3098</v>
      </c>
      <c r="B23" s="1" t="s">
        <v>10769</v>
      </c>
      <c r="C23" s="1" t="s">
        <v>10716</v>
      </c>
      <c r="D23" s="1" t="s">
        <v>10712</v>
      </c>
      <c r="E23" s="5">
        <v>299000</v>
      </c>
      <c r="F23">
        <v>97</v>
      </c>
      <c r="G23" s="1" t="s">
        <v>10718</v>
      </c>
      <c r="H23" s="1" t="s">
        <v>10763</v>
      </c>
      <c r="I23">
        <v>4.2</v>
      </c>
    </row>
    <row r="24" spans="1:9" x14ac:dyDescent="0.35">
      <c r="A24" s="1" t="s">
        <v>2612</v>
      </c>
      <c r="B24" s="1" t="s">
        <v>12521</v>
      </c>
      <c r="C24" s="1" t="s">
        <v>10754</v>
      </c>
      <c r="D24" s="1" t="s">
        <v>10739</v>
      </c>
      <c r="E24" s="5">
        <v>149000</v>
      </c>
      <c r="F24">
        <v>145</v>
      </c>
      <c r="G24" s="1" t="s">
        <v>10759</v>
      </c>
      <c r="H24" s="1" t="s">
        <v>10722</v>
      </c>
      <c r="I24">
        <v>4</v>
      </c>
    </row>
    <row r="25" spans="1:9" x14ac:dyDescent="0.35">
      <c r="A25" s="1" t="s">
        <v>2622</v>
      </c>
      <c r="B25" s="1" t="s">
        <v>10771</v>
      </c>
      <c r="C25" s="1" t="s">
        <v>10716</v>
      </c>
      <c r="D25" s="1" t="s">
        <v>10717</v>
      </c>
      <c r="E25" s="5">
        <v>149000</v>
      </c>
      <c r="F25">
        <v>37</v>
      </c>
      <c r="G25" s="1" t="s">
        <v>10733</v>
      </c>
      <c r="H25" s="1" t="s">
        <v>10729</v>
      </c>
      <c r="I25">
        <v>4.9000000000000004</v>
      </c>
    </row>
    <row r="26" spans="1:9" x14ac:dyDescent="0.35">
      <c r="A26" s="1" t="s">
        <v>2798</v>
      </c>
      <c r="B26" s="1" t="s">
        <v>10772</v>
      </c>
      <c r="C26" s="1" t="s">
        <v>10754</v>
      </c>
      <c r="D26" s="1" t="s">
        <v>10739</v>
      </c>
      <c r="E26" s="5">
        <v>59000</v>
      </c>
      <c r="F26">
        <v>272</v>
      </c>
      <c r="G26" s="1" t="s">
        <v>10756</v>
      </c>
      <c r="H26" s="1" t="s">
        <v>10685</v>
      </c>
      <c r="I26">
        <v>4.0999999999999996</v>
      </c>
    </row>
    <row r="27" spans="1:9" x14ac:dyDescent="0.35">
      <c r="A27" s="1" t="s">
        <v>3069</v>
      </c>
      <c r="B27" s="1" t="s">
        <v>10773</v>
      </c>
      <c r="C27" s="1" t="s">
        <v>10758</v>
      </c>
      <c r="D27" s="1" t="s">
        <v>10712</v>
      </c>
      <c r="E27" s="5">
        <v>179000</v>
      </c>
      <c r="F27">
        <v>20</v>
      </c>
      <c r="G27" s="1" t="s">
        <v>10718</v>
      </c>
      <c r="H27" s="1" t="s">
        <v>10714</v>
      </c>
      <c r="I27">
        <v>4.2</v>
      </c>
    </row>
    <row r="28" spans="1:9" x14ac:dyDescent="0.35">
      <c r="A28" s="1" t="s">
        <v>2510</v>
      </c>
      <c r="B28" s="1" t="s">
        <v>10774</v>
      </c>
      <c r="C28" s="1" t="s">
        <v>10724</v>
      </c>
      <c r="D28" s="1" t="s">
        <v>10724</v>
      </c>
      <c r="E28" s="5">
        <v>229000</v>
      </c>
      <c r="F28">
        <v>1</v>
      </c>
      <c r="G28" s="1" t="s">
        <v>10726</v>
      </c>
      <c r="H28" s="1" t="s">
        <v>10761</v>
      </c>
      <c r="I28">
        <v>4.3</v>
      </c>
    </row>
    <row r="29" spans="1:9" x14ac:dyDescent="0.35">
      <c r="A29" s="1" t="s">
        <v>2646</v>
      </c>
      <c r="B29" s="1" t="s">
        <v>10775</v>
      </c>
      <c r="C29" s="1" t="s">
        <v>10758</v>
      </c>
      <c r="D29" s="1" t="s">
        <v>10712</v>
      </c>
      <c r="E29" s="5">
        <v>299000</v>
      </c>
      <c r="F29">
        <v>112</v>
      </c>
      <c r="G29" s="1" t="s">
        <v>10733</v>
      </c>
      <c r="H29" s="1" t="s">
        <v>10736</v>
      </c>
      <c r="I29">
        <v>4.5999999999999996</v>
      </c>
    </row>
    <row r="30" spans="1:9" x14ac:dyDescent="0.35">
      <c r="A30" s="1" t="s">
        <v>2736</v>
      </c>
      <c r="B30" s="1" t="s">
        <v>12560</v>
      </c>
      <c r="C30" s="1" t="s">
        <v>10766</v>
      </c>
      <c r="D30" s="1" t="s">
        <v>10712</v>
      </c>
      <c r="E30" s="5">
        <v>499000</v>
      </c>
      <c r="F30">
        <v>26</v>
      </c>
      <c r="G30" s="1" t="s">
        <v>10733</v>
      </c>
      <c r="H30" s="1" t="s">
        <v>10763</v>
      </c>
      <c r="I30">
        <v>3.5</v>
      </c>
    </row>
    <row r="31" spans="1:9" x14ac:dyDescent="0.35">
      <c r="A31" s="1" t="s">
        <v>3425</v>
      </c>
      <c r="B31" s="1" t="s">
        <v>12522</v>
      </c>
      <c r="C31" s="1" t="s">
        <v>10754</v>
      </c>
      <c r="D31" s="1" t="s">
        <v>10739</v>
      </c>
      <c r="E31" s="5">
        <v>199000</v>
      </c>
      <c r="F31">
        <v>403</v>
      </c>
      <c r="G31" s="1" t="s">
        <v>10756</v>
      </c>
      <c r="H31" s="1" t="s">
        <v>10714</v>
      </c>
      <c r="I31">
        <v>3.7</v>
      </c>
    </row>
    <row r="32" spans="1:9" x14ac:dyDescent="0.35">
      <c r="A32" s="1" t="s">
        <v>2580</v>
      </c>
      <c r="B32" s="1" t="s">
        <v>12560</v>
      </c>
      <c r="C32" s="1" t="s">
        <v>10778</v>
      </c>
      <c r="D32" s="1" t="s">
        <v>10717</v>
      </c>
      <c r="E32" s="5">
        <v>69000</v>
      </c>
      <c r="F32">
        <v>148</v>
      </c>
      <c r="G32" s="1" t="s">
        <v>10733</v>
      </c>
      <c r="H32" s="1" t="s">
        <v>10727</v>
      </c>
      <c r="I32">
        <v>4</v>
      </c>
    </row>
    <row r="33" spans="1:9" x14ac:dyDescent="0.35">
      <c r="A33" s="1" t="s">
        <v>2702</v>
      </c>
      <c r="B33" s="1" t="s">
        <v>10779</v>
      </c>
      <c r="C33" s="1" t="s">
        <v>10724</v>
      </c>
      <c r="D33" s="1" t="s">
        <v>10724</v>
      </c>
      <c r="E33" s="5">
        <v>99000</v>
      </c>
      <c r="F33">
        <v>464</v>
      </c>
      <c r="G33" s="1" t="s">
        <v>10733</v>
      </c>
      <c r="H33" s="1" t="s">
        <v>10761</v>
      </c>
      <c r="I33">
        <v>4.7</v>
      </c>
    </row>
    <row r="34" spans="1:9" x14ac:dyDescent="0.35">
      <c r="A34" s="1" t="s">
        <v>2866</v>
      </c>
      <c r="B34" s="1" t="s">
        <v>12493</v>
      </c>
      <c r="C34" s="1" t="s">
        <v>10731</v>
      </c>
      <c r="D34" s="1" t="s">
        <v>10732</v>
      </c>
      <c r="E34" s="5">
        <v>199000</v>
      </c>
      <c r="F34">
        <v>197</v>
      </c>
      <c r="G34" s="1" t="s">
        <v>10718</v>
      </c>
      <c r="H34" s="1" t="s">
        <v>10761</v>
      </c>
      <c r="I34">
        <v>3.5</v>
      </c>
    </row>
    <row r="35" spans="1:9" x14ac:dyDescent="0.35">
      <c r="A35" s="1" t="s">
        <v>2424</v>
      </c>
      <c r="B35" s="1" t="s">
        <v>10781</v>
      </c>
      <c r="C35" s="1" t="s">
        <v>10724</v>
      </c>
      <c r="D35" s="1" t="s">
        <v>10724</v>
      </c>
      <c r="E35" s="5">
        <v>279000</v>
      </c>
      <c r="F35">
        <v>79</v>
      </c>
      <c r="G35" s="1" t="s">
        <v>10721</v>
      </c>
      <c r="H35" s="1" t="s">
        <v>10761</v>
      </c>
      <c r="I35">
        <v>4.5999999999999996</v>
      </c>
    </row>
    <row r="36" spans="1:9" x14ac:dyDescent="0.35">
      <c r="A36" s="1" t="s">
        <v>2530</v>
      </c>
      <c r="B36" s="1" t="s">
        <v>10782</v>
      </c>
      <c r="C36" s="1" t="s">
        <v>10754</v>
      </c>
      <c r="D36" s="1" t="s">
        <v>10739</v>
      </c>
      <c r="E36" s="5">
        <v>399000</v>
      </c>
      <c r="F36">
        <v>49</v>
      </c>
      <c r="G36" s="1" t="s">
        <v>10733</v>
      </c>
      <c r="H36" s="1" t="s">
        <v>10736</v>
      </c>
      <c r="I36">
        <v>4.9000000000000004</v>
      </c>
    </row>
    <row r="37" spans="1:9" x14ac:dyDescent="0.35">
      <c r="A37" s="1" t="s">
        <v>3451</v>
      </c>
      <c r="B37" s="1" t="s">
        <v>10783</v>
      </c>
      <c r="C37" s="1" t="s">
        <v>10724</v>
      </c>
      <c r="D37" s="1" t="s">
        <v>10724</v>
      </c>
      <c r="E37" s="5">
        <v>299000</v>
      </c>
      <c r="F37">
        <v>28</v>
      </c>
      <c r="G37" s="1" t="s">
        <v>10713</v>
      </c>
      <c r="H37" s="1" t="s">
        <v>10745</v>
      </c>
      <c r="I37">
        <v>4.8</v>
      </c>
    </row>
    <row r="38" spans="1:9" x14ac:dyDescent="0.35">
      <c r="A38" s="1" t="s">
        <v>4762</v>
      </c>
      <c r="B38" s="1" t="s">
        <v>10784</v>
      </c>
      <c r="C38" s="1" t="s">
        <v>10711</v>
      </c>
      <c r="D38" s="1" t="s">
        <v>10712</v>
      </c>
      <c r="E38" s="5">
        <v>149000</v>
      </c>
      <c r="F38">
        <v>136</v>
      </c>
      <c r="G38" s="1" t="s">
        <v>10756</v>
      </c>
      <c r="H38" s="1" t="s">
        <v>10719</v>
      </c>
      <c r="I38">
        <v>4.3</v>
      </c>
    </row>
    <row r="39" spans="1:9" x14ac:dyDescent="0.35">
      <c r="A39" s="1" t="s">
        <v>2631</v>
      </c>
      <c r="B39" s="1" t="s">
        <v>10785</v>
      </c>
      <c r="C39" s="1" t="s">
        <v>10766</v>
      </c>
      <c r="D39" s="1" t="s">
        <v>10712</v>
      </c>
      <c r="E39" s="5">
        <v>299000</v>
      </c>
      <c r="F39">
        <v>126</v>
      </c>
      <c r="G39" s="1" t="s">
        <v>10749</v>
      </c>
      <c r="H39" s="1" t="s">
        <v>10736</v>
      </c>
      <c r="I39">
        <v>4.5999999999999996</v>
      </c>
    </row>
    <row r="40" spans="1:9" x14ac:dyDescent="0.35">
      <c r="A40" s="1" t="s">
        <v>2893</v>
      </c>
      <c r="B40" s="1" t="s">
        <v>10786</v>
      </c>
      <c r="C40" s="1" t="s">
        <v>10754</v>
      </c>
      <c r="D40" s="1" t="s">
        <v>10739</v>
      </c>
      <c r="E40" s="5">
        <v>399000</v>
      </c>
      <c r="F40">
        <v>82</v>
      </c>
      <c r="G40" s="1" t="s">
        <v>10768</v>
      </c>
      <c r="H40" s="1" t="s">
        <v>10722</v>
      </c>
      <c r="I40">
        <v>4.8</v>
      </c>
    </row>
    <row r="41" spans="1:9" x14ac:dyDescent="0.35">
      <c r="A41" s="1" t="s">
        <v>3906</v>
      </c>
      <c r="B41" s="1" t="s">
        <v>12494</v>
      </c>
      <c r="C41" s="1" t="s">
        <v>10731</v>
      </c>
      <c r="D41" s="1" t="s">
        <v>10752</v>
      </c>
      <c r="E41" s="5">
        <v>449000</v>
      </c>
      <c r="F41">
        <v>30</v>
      </c>
      <c r="G41" s="1" t="s">
        <v>10726</v>
      </c>
      <c r="H41" s="1" t="s">
        <v>10719</v>
      </c>
      <c r="I41">
        <v>3.7</v>
      </c>
    </row>
    <row r="42" spans="1:9" x14ac:dyDescent="0.35">
      <c r="A42" s="1" t="s">
        <v>2819</v>
      </c>
      <c r="B42" s="1" t="s">
        <v>10788</v>
      </c>
      <c r="C42" s="1" t="s">
        <v>10724</v>
      </c>
      <c r="D42" s="1" t="s">
        <v>10724</v>
      </c>
      <c r="E42" s="5">
        <v>199000</v>
      </c>
      <c r="F42">
        <v>127</v>
      </c>
      <c r="G42" s="1" t="s">
        <v>10768</v>
      </c>
      <c r="H42" s="1" t="s">
        <v>10729</v>
      </c>
      <c r="I42">
        <v>4.9000000000000004</v>
      </c>
    </row>
    <row r="43" spans="1:9" x14ac:dyDescent="0.35">
      <c r="A43" s="1" t="s">
        <v>3676</v>
      </c>
      <c r="B43" s="1" t="s">
        <v>12495</v>
      </c>
      <c r="C43" s="1" t="s">
        <v>10731</v>
      </c>
      <c r="D43" s="1" t="s">
        <v>10732</v>
      </c>
      <c r="E43" s="5">
        <v>449000</v>
      </c>
      <c r="F43">
        <v>127</v>
      </c>
      <c r="G43" s="1" t="s">
        <v>10759</v>
      </c>
      <c r="H43" s="1" t="s">
        <v>10714</v>
      </c>
      <c r="I43">
        <v>4.5</v>
      </c>
    </row>
    <row r="44" spans="1:9" x14ac:dyDescent="0.35">
      <c r="A44" s="1" t="s">
        <v>2448</v>
      </c>
      <c r="B44" s="1" t="s">
        <v>12543</v>
      </c>
      <c r="C44" s="1" t="s">
        <v>10716</v>
      </c>
      <c r="D44" s="1" t="s">
        <v>10712</v>
      </c>
      <c r="E44" s="5">
        <v>149000</v>
      </c>
      <c r="F44">
        <v>97</v>
      </c>
      <c r="G44" s="1" t="s">
        <v>10733</v>
      </c>
      <c r="H44" s="1" t="s">
        <v>10719</v>
      </c>
      <c r="I44">
        <v>4.4000000000000004</v>
      </c>
    </row>
    <row r="45" spans="1:9" x14ac:dyDescent="0.35">
      <c r="A45" s="1" t="s">
        <v>3064</v>
      </c>
      <c r="B45" s="1" t="s">
        <v>12561</v>
      </c>
      <c r="C45" s="1" t="s">
        <v>10716</v>
      </c>
      <c r="D45" s="1" t="s">
        <v>10712</v>
      </c>
      <c r="E45" s="5">
        <v>279000</v>
      </c>
      <c r="F45">
        <v>54</v>
      </c>
      <c r="G45" s="1" t="s">
        <v>10749</v>
      </c>
      <c r="H45" s="1" t="s">
        <v>10727</v>
      </c>
      <c r="I45">
        <v>3.9</v>
      </c>
    </row>
    <row r="46" spans="1:9" x14ac:dyDescent="0.35">
      <c r="A46" s="1" t="s">
        <v>2937</v>
      </c>
      <c r="B46" s="1" t="s">
        <v>10760</v>
      </c>
      <c r="C46" s="1" t="s">
        <v>10754</v>
      </c>
      <c r="D46" s="1" t="s">
        <v>10739</v>
      </c>
      <c r="E46" s="5">
        <v>49000</v>
      </c>
      <c r="F46">
        <v>46</v>
      </c>
      <c r="G46" s="1" t="s">
        <v>10759</v>
      </c>
      <c r="H46" s="1" t="s">
        <v>10727</v>
      </c>
      <c r="I46">
        <v>4.5999999999999996</v>
      </c>
    </row>
    <row r="47" spans="1:9" x14ac:dyDescent="0.35">
      <c r="A47" s="1" t="s">
        <v>3457</v>
      </c>
      <c r="B47" s="1" t="s">
        <v>10792</v>
      </c>
      <c r="C47" s="1" t="s">
        <v>10754</v>
      </c>
      <c r="D47" s="1" t="s">
        <v>10739</v>
      </c>
      <c r="E47" s="5">
        <v>199000</v>
      </c>
      <c r="F47">
        <v>443</v>
      </c>
      <c r="G47" s="1" t="s">
        <v>10713</v>
      </c>
      <c r="H47" s="1" t="s">
        <v>10719</v>
      </c>
      <c r="I47">
        <v>4</v>
      </c>
    </row>
    <row r="48" spans="1:9" x14ac:dyDescent="0.35">
      <c r="A48" s="1" t="s">
        <v>2642</v>
      </c>
      <c r="B48" s="1" t="s">
        <v>12496</v>
      </c>
      <c r="C48" s="1" t="s">
        <v>10731</v>
      </c>
      <c r="D48" s="1" t="s">
        <v>10732</v>
      </c>
      <c r="E48" s="5">
        <v>329000</v>
      </c>
      <c r="F48">
        <v>186</v>
      </c>
      <c r="G48" s="1" t="s">
        <v>10741</v>
      </c>
      <c r="H48" s="1" t="s">
        <v>10727</v>
      </c>
      <c r="I48">
        <v>4.0999999999999996</v>
      </c>
    </row>
    <row r="49" spans="1:9" x14ac:dyDescent="0.35">
      <c r="A49" s="1" t="s">
        <v>2934</v>
      </c>
      <c r="B49" s="1" t="s">
        <v>10794</v>
      </c>
      <c r="C49" s="1" t="s">
        <v>10724</v>
      </c>
      <c r="D49" s="1" t="s">
        <v>10724</v>
      </c>
      <c r="E49" s="5">
        <v>69000</v>
      </c>
      <c r="F49">
        <v>14</v>
      </c>
      <c r="G49" s="1" t="s">
        <v>10756</v>
      </c>
      <c r="H49" s="1" t="s">
        <v>10736</v>
      </c>
      <c r="I49">
        <v>4.2</v>
      </c>
    </row>
    <row r="50" spans="1:9" x14ac:dyDescent="0.35">
      <c r="A50" s="1" t="s">
        <v>3918</v>
      </c>
      <c r="B50" s="1" t="s">
        <v>10795</v>
      </c>
      <c r="C50" s="1" t="s">
        <v>10758</v>
      </c>
      <c r="D50" s="1" t="s">
        <v>10712</v>
      </c>
      <c r="E50" s="5">
        <v>99000</v>
      </c>
      <c r="F50">
        <v>140</v>
      </c>
      <c r="G50" s="1" t="s">
        <v>10713</v>
      </c>
      <c r="H50" s="1" t="s">
        <v>10719</v>
      </c>
      <c r="I50">
        <v>4.5999999999999996</v>
      </c>
    </row>
    <row r="51" spans="1:9" x14ac:dyDescent="0.35">
      <c r="A51" s="1" t="s">
        <v>2461</v>
      </c>
      <c r="B51" s="1" t="s">
        <v>12497</v>
      </c>
      <c r="C51" s="1" t="s">
        <v>10731</v>
      </c>
      <c r="D51" s="1" t="s">
        <v>10752</v>
      </c>
      <c r="E51" s="5">
        <v>89000</v>
      </c>
      <c r="F51">
        <v>81</v>
      </c>
      <c r="G51" s="1" t="s">
        <v>10726</v>
      </c>
      <c r="H51" s="1" t="s">
        <v>10714</v>
      </c>
      <c r="I51">
        <v>5</v>
      </c>
    </row>
    <row r="52" spans="1:9" x14ac:dyDescent="0.35">
      <c r="A52" s="1" t="s">
        <v>3191</v>
      </c>
      <c r="B52" s="1" t="s">
        <v>10782</v>
      </c>
      <c r="C52" s="1" t="s">
        <v>10754</v>
      </c>
      <c r="D52" s="1" t="s">
        <v>10739</v>
      </c>
      <c r="E52" s="5">
        <v>399000</v>
      </c>
      <c r="F52">
        <v>140</v>
      </c>
      <c r="G52" s="1" t="s">
        <v>10733</v>
      </c>
      <c r="H52" s="1" t="s">
        <v>10763</v>
      </c>
      <c r="I52">
        <v>3.9</v>
      </c>
    </row>
    <row r="53" spans="1:9" x14ac:dyDescent="0.35">
      <c r="A53" s="1" t="s">
        <v>2446</v>
      </c>
      <c r="B53" s="1" t="s">
        <v>10797</v>
      </c>
      <c r="C53" s="1" t="s">
        <v>10731</v>
      </c>
      <c r="D53" s="1" t="s">
        <v>10732</v>
      </c>
      <c r="E53" s="5">
        <v>399000</v>
      </c>
      <c r="F53">
        <v>107</v>
      </c>
      <c r="G53" s="1" t="s">
        <v>10726</v>
      </c>
      <c r="H53" s="1" t="s">
        <v>10761</v>
      </c>
      <c r="I53">
        <v>3.9</v>
      </c>
    </row>
    <row r="54" spans="1:9" x14ac:dyDescent="0.35">
      <c r="A54" s="1" t="s">
        <v>2833</v>
      </c>
      <c r="B54" s="1" t="s">
        <v>10798</v>
      </c>
      <c r="C54" s="1" t="s">
        <v>10758</v>
      </c>
      <c r="D54" s="1" t="s">
        <v>10712</v>
      </c>
      <c r="E54" s="5">
        <v>49000</v>
      </c>
      <c r="F54">
        <v>135</v>
      </c>
      <c r="G54" s="1" t="s">
        <v>10721</v>
      </c>
      <c r="H54" s="1" t="s">
        <v>10745</v>
      </c>
      <c r="I54">
        <v>4.0999999999999996</v>
      </c>
    </row>
    <row r="55" spans="1:9" x14ac:dyDescent="0.35">
      <c r="A55" s="1" t="s">
        <v>2692</v>
      </c>
      <c r="B55" s="1" t="s">
        <v>10799</v>
      </c>
      <c r="C55" s="1" t="s">
        <v>10724</v>
      </c>
      <c r="D55" s="1" t="s">
        <v>10724</v>
      </c>
      <c r="E55" s="5">
        <v>549000</v>
      </c>
      <c r="F55">
        <v>107</v>
      </c>
      <c r="G55" s="1" t="s">
        <v>10759</v>
      </c>
      <c r="H55" s="1" t="s">
        <v>10742</v>
      </c>
      <c r="I55">
        <v>5</v>
      </c>
    </row>
    <row r="56" spans="1:9" x14ac:dyDescent="0.35">
      <c r="A56" s="1" t="s">
        <v>2557</v>
      </c>
      <c r="B56" s="1" t="s">
        <v>12523</v>
      </c>
      <c r="C56" s="1" t="s">
        <v>10754</v>
      </c>
      <c r="D56" s="1" t="s">
        <v>10739</v>
      </c>
      <c r="E56" s="5">
        <v>129000</v>
      </c>
      <c r="F56">
        <v>195</v>
      </c>
      <c r="G56" s="1" t="s">
        <v>10713</v>
      </c>
      <c r="H56" s="1" t="s">
        <v>10736</v>
      </c>
      <c r="I56">
        <v>3.5</v>
      </c>
    </row>
    <row r="57" spans="1:9" x14ac:dyDescent="0.35">
      <c r="A57" s="1" t="s">
        <v>3132</v>
      </c>
      <c r="B57" s="1" t="s">
        <v>10801</v>
      </c>
      <c r="C57" s="1" t="s">
        <v>10754</v>
      </c>
      <c r="D57" s="1" t="s">
        <v>10739</v>
      </c>
      <c r="E57" s="5">
        <v>229000</v>
      </c>
      <c r="F57">
        <v>111</v>
      </c>
      <c r="G57" s="1" t="s">
        <v>10741</v>
      </c>
      <c r="H57" s="1" t="s">
        <v>10714</v>
      </c>
      <c r="I57">
        <v>4</v>
      </c>
    </row>
    <row r="58" spans="1:9" x14ac:dyDescent="0.35">
      <c r="A58" s="1" t="s">
        <v>2591</v>
      </c>
      <c r="B58" s="1" t="s">
        <v>12498</v>
      </c>
      <c r="C58" s="1" t="s">
        <v>10731</v>
      </c>
      <c r="D58" s="1" t="s">
        <v>10752</v>
      </c>
      <c r="E58" s="5">
        <v>299000</v>
      </c>
      <c r="F58">
        <v>427</v>
      </c>
      <c r="G58" s="1" t="s">
        <v>10713</v>
      </c>
      <c r="H58" s="1" t="s">
        <v>10729</v>
      </c>
      <c r="I58">
        <v>5</v>
      </c>
    </row>
    <row r="59" spans="1:9" x14ac:dyDescent="0.35">
      <c r="A59" s="1" t="s">
        <v>2895</v>
      </c>
      <c r="B59" s="1" t="s">
        <v>10760</v>
      </c>
      <c r="C59" s="1" t="s">
        <v>10754</v>
      </c>
      <c r="D59" s="1" t="s">
        <v>10739</v>
      </c>
      <c r="E59" s="5">
        <v>299000</v>
      </c>
      <c r="F59">
        <v>67</v>
      </c>
      <c r="G59" s="1" t="s">
        <v>10759</v>
      </c>
      <c r="H59" s="1" t="s">
        <v>10722</v>
      </c>
      <c r="I59">
        <v>4.8</v>
      </c>
    </row>
    <row r="60" spans="1:9" x14ac:dyDescent="0.35">
      <c r="A60" s="1" t="s">
        <v>4306</v>
      </c>
      <c r="B60" s="1" t="s">
        <v>10798</v>
      </c>
      <c r="C60" s="1" t="s">
        <v>10711</v>
      </c>
      <c r="D60" s="1" t="s">
        <v>10712</v>
      </c>
      <c r="E60" s="5">
        <v>399000</v>
      </c>
      <c r="F60">
        <v>186</v>
      </c>
      <c r="G60" s="1" t="s">
        <v>10721</v>
      </c>
      <c r="H60" s="1" t="s">
        <v>10719</v>
      </c>
      <c r="I60">
        <v>3.9</v>
      </c>
    </row>
    <row r="61" spans="1:9" x14ac:dyDescent="0.35">
      <c r="A61" s="1" t="s">
        <v>2959</v>
      </c>
      <c r="B61" s="1" t="s">
        <v>10803</v>
      </c>
      <c r="C61" s="1" t="s">
        <v>10758</v>
      </c>
      <c r="D61" s="1" t="s">
        <v>10712</v>
      </c>
      <c r="E61" s="5">
        <v>549000</v>
      </c>
      <c r="F61">
        <v>162</v>
      </c>
      <c r="G61" s="1" t="s">
        <v>10726</v>
      </c>
      <c r="H61" s="1" t="s">
        <v>10745</v>
      </c>
      <c r="I61">
        <v>3.7</v>
      </c>
    </row>
    <row r="62" spans="1:9" x14ac:dyDescent="0.35">
      <c r="A62" s="1" t="s">
        <v>2439</v>
      </c>
      <c r="B62" s="1" t="s">
        <v>12499</v>
      </c>
      <c r="C62" s="1" t="s">
        <v>10731</v>
      </c>
      <c r="D62" s="1" t="s">
        <v>10752</v>
      </c>
      <c r="E62" s="5">
        <v>599000</v>
      </c>
      <c r="F62">
        <v>86</v>
      </c>
      <c r="G62" s="1" t="s">
        <v>10733</v>
      </c>
      <c r="H62" s="1" t="s">
        <v>10714</v>
      </c>
      <c r="I62">
        <v>3.9</v>
      </c>
    </row>
    <row r="63" spans="1:9" x14ac:dyDescent="0.35">
      <c r="A63" s="1" t="s">
        <v>3396</v>
      </c>
      <c r="B63" s="1" t="s">
        <v>12500</v>
      </c>
      <c r="C63" s="1" t="s">
        <v>10731</v>
      </c>
      <c r="D63" s="1" t="s">
        <v>10732</v>
      </c>
      <c r="E63" s="5">
        <v>129000</v>
      </c>
      <c r="F63">
        <v>49</v>
      </c>
      <c r="G63" s="1" t="s">
        <v>10741</v>
      </c>
      <c r="H63" s="1" t="s">
        <v>10761</v>
      </c>
      <c r="I63">
        <v>4</v>
      </c>
    </row>
    <row r="64" spans="1:9" x14ac:dyDescent="0.35">
      <c r="A64" s="1" t="s">
        <v>2905</v>
      </c>
      <c r="B64" s="1" t="s">
        <v>10806</v>
      </c>
      <c r="C64" s="1" t="s">
        <v>10711</v>
      </c>
      <c r="D64" s="1" t="s">
        <v>10712</v>
      </c>
      <c r="E64" s="5">
        <v>89000</v>
      </c>
      <c r="F64">
        <v>0</v>
      </c>
      <c r="G64" s="1" t="s">
        <v>10749</v>
      </c>
      <c r="H64" s="1" t="s">
        <v>10736</v>
      </c>
      <c r="I64">
        <v>4.3</v>
      </c>
    </row>
    <row r="65" spans="1:9" x14ac:dyDescent="0.35">
      <c r="A65" s="1" t="s">
        <v>3168</v>
      </c>
      <c r="B65" s="1" t="s">
        <v>10807</v>
      </c>
      <c r="C65" s="1" t="s">
        <v>10724</v>
      </c>
      <c r="D65" s="1" t="s">
        <v>10724</v>
      </c>
      <c r="E65" s="5">
        <v>449000</v>
      </c>
      <c r="F65">
        <v>128</v>
      </c>
      <c r="G65" s="1" t="s">
        <v>10718</v>
      </c>
      <c r="H65" s="1" t="s">
        <v>10727</v>
      </c>
      <c r="I65">
        <v>3.7</v>
      </c>
    </row>
    <row r="66" spans="1:9" x14ac:dyDescent="0.35">
      <c r="A66" s="1" t="s">
        <v>2676</v>
      </c>
      <c r="B66" s="1" t="s">
        <v>10808</v>
      </c>
      <c r="C66" s="1" t="s">
        <v>10724</v>
      </c>
      <c r="D66" s="1" t="s">
        <v>10724</v>
      </c>
      <c r="E66" s="5">
        <v>249000</v>
      </c>
      <c r="F66">
        <v>214</v>
      </c>
      <c r="G66" s="1" t="s">
        <v>10721</v>
      </c>
      <c r="H66" s="1" t="s">
        <v>10763</v>
      </c>
      <c r="I66">
        <v>4</v>
      </c>
    </row>
    <row r="67" spans="1:9" x14ac:dyDescent="0.35">
      <c r="A67" s="1" t="s">
        <v>2993</v>
      </c>
      <c r="B67" s="1" t="s">
        <v>12524</v>
      </c>
      <c r="C67" s="1" t="s">
        <v>10754</v>
      </c>
      <c r="D67" s="1" t="s">
        <v>10739</v>
      </c>
      <c r="E67" s="5">
        <v>349000</v>
      </c>
      <c r="F67">
        <v>287</v>
      </c>
      <c r="G67" s="1" t="s">
        <v>10726</v>
      </c>
      <c r="H67" s="1" t="s">
        <v>10729</v>
      </c>
      <c r="I67">
        <v>4.4000000000000004</v>
      </c>
    </row>
    <row r="68" spans="1:9" x14ac:dyDescent="0.35">
      <c r="A68" s="1" t="s">
        <v>2986</v>
      </c>
      <c r="B68" s="1" t="s">
        <v>12525</v>
      </c>
      <c r="C68" s="1" t="s">
        <v>10754</v>
      </c>
      <c r="D68" s="1" t="s">
        <v>10739</v>
      </c>
      <c r="E68" s="5">
        <v>549000</v>
      </c>
      <c r="F68">
        <v>11</v>
      </c>
      <c r="G68" s="1" t="s">
        <v>10741</v>
      </c>
      <c r="H68" s="1" t="s">
        <v>10722</v>
      </c>
      <c r="I68">
        <v>3.5</v>
      </c>
    </row>
    <row r="69" spans="1:9" x14ac:dyDescent="0.35">
      <c r="A69" s="1" t="s">
        <v>3211</v>
      </c>
      <c r="B69" s="1" t="s">
        <v>10811</v>
      </c>
      <c r="C69" s="1" t="s">
        <v>10716</v>
      </c>
      <c r="D69" s="1" t="s">
        <v>10717</v>
      </c>
      <c r="E69" s="5">
        <v>129000</v>
      </c>
      <c r="F69">
        <v>121</v>
      </c>
      <c r="G69" s="1" t="s">
        <v>10759</v>
      </c>
      <c r="H69" s="1" t="s">
        <v>10685</v>
      </c>
      <c r="I69">
        <v>4.2</v>
      </c>
    </row>
    <row r="70" spans="1:9" x14ac:dyDescent="0.35">
      <c r="A70" s="1" t="s">
        <v>2712</v>
      </c>
      <c r="B70" s="1" t="s">
        <v>10812</v>
      </c>
      <c r="C70" s="1" t="s">
        <v>10754</v>
      </c>
      <c r="D70" s="1" t="s">
        <v>10739</v>
      </c>
      <c r="E70" s="5">
        <v>229000</v>
      </c>
      <c r="F70">
        <v>58</v>
      </c>
      <c r="G70" s="1" t="s">
        <v>10759</v>
      </c>
      <c r="H70" s="1" t="s">
        <v>10736</v>
      </c>
      <c r="I70">
        <v>4.3</v>
      </c>
    </row>
    <row r="71" spans="1:9" x14ac:dyDescent="0.35">
      <c r="A71" s="1" t="s">
        <v>2385</v>
      </c>
      <c r="B71" s="1" t="s">
        <v>12501</v>
      </c>
      <c r="C71" s="1" t="s">
        <v>10731</v>
      </c>
      <c r="D71" s="1" t="s">
        <v>10752</v>
      </c>
      <c r="E71" s="5">
        <v>349000</v>
      </c>
      <c r="F71">
        <v>112</v>
      </c>
      <c r="G71" s="1" t="s">
        <v>10713</v>
      </c>
      <c r="H71" s="1" t="s">
        <v>10729</v>
      </c>
      <c r="I71">
        <v>4.5</v>
      </c>
    </row>
    <row r="72" spans="1:9" x14ac:dyDescent="0.35">
      <c r="A72" s="1" t="s">
        <v>3083</v>
      </c>
      <c r="B72" s="1" t="s">
        <v>10814</v>
      </c>
      <c r="C72" s="1" t="s">
        <v>10724</v>
      </c>
      <c r="D72" s="1" t="s">
        <v>10724</v>
      </c>
      <c r="E72" s="5">
        <v>99000</v>
      </c>
      <c r="F72">
        <v>3</v>
      </c>
      <c r="G72" s="1" t="s">
        <v>10741</v>
      </c>
      <c r="H72" s="1" t="s">
        <v>10714</v>
      </c>
      <c r="I72">
        <v>4.5999999999999996</v>
      </c>
    </row>
    <row r="73" spans="1:9" x14ac:dyDescent="0.35">
      <c r="A73" s="1" t="s">
        <v>2806</v>
      </c>
      <c r="B73" s="1" t="s">
        <v>12544</v>
      </c>
      <c r="C73" s="1" t="s">
        <v>10716</v>
      </c>
      <c r="D73" s="1" t="s">
        <v>10712</v>
      </c>
      <c r="E73" s="5">
        <v>129000</v>
      </c>
      <c r="F73">
        <v>199</v>
      </c>
      <c r="G73" s="1" t="s">
        <v>10759</v>
      </c>
      <c r="H73" s="1" t="s">
        <v>10745</v>
      </c>
      <c r="I73">
        <v>4.3</v>
      </c>
    </row>
    <row r="74" spans="1:9" x14ac:dyDescent="0.35">
      <c r="A74" s="1" t="s">
        <v>2709</v>
      </c>
      <c r="B74" s="1" t="s">
        <v>12545</v>
      </c>
      <c r="C74" s="1" t="s">
        <v>10716</v>
      </c>
      <c r="D74" s="1" t="s">
        <v>10717</v>
      </c>
      <c r="E74" s="5">
        <v>79000</v>
      </c>
      <c r="F74">
        <v>29</v>
      </c>
      <c r="G74" s="1" t="s">
        <v>10741</v>
      </c>
      <c r="H74" s="1" t="s">
        <v>10742</v>
      </c>
      <c r="I74">
        <v>4.4000000000000004</v>
      </c>
    </row>
    <row r="75" spans="1:9" x14ac:dyDescent="0.35">
      <c r="A75" s="1" t="s">
        <v>2924</v>
      </c>
      <c r="B75" s="1" t="s">
        <v>12526</v>
      </c>
      <c r="C75" s="1" t="s">
        <v>10754</v>
      </c>
      <c r="D75" s="1" t="s">
        <v>10739</v>
      </c>
      <c r="E75" s="5">
        <v>449000</v>
      </c>
      <c r="F75">
        <v>78</v>
      </c>
      <c r="G75" s="1" t="s">
        <v>10749</v>
      </c>
      <c r="H75" s="1" t="s">
        <v>10714</v>
      </c>
      <c r="I75">
        <v>4.4000000000000004</v>
      </c>
    </row>
    <row r="76" spans="1:9" x14ac:dyDescent="0.35">
      <c r="A76" s="1" t="s">
        <v>2575</v>
      </c>
      <c r="B76" s="1" t="s">
        <v>10779</v>
      </c>
      <c r="C76" s="1" t="s">
        <v>10724</v>
      </c>
      <c r="D76" s="1" t="s">
        <v>10724</v>
      </c>
      <c r="E76" s="5">
        <v>499000</v>
      </c>
      <c r="F76">
        <v>18</v>
      </c>
      <c r="G76" s="1" t="s">
        <v>10733</v>
      </c>
      <c r="H76" s="1" t="s">
        <v>10761</v>
      </c>
      <c r="I76">
        <v>4.3</v>
      </c>
    </row>
    <row r="77" spans="1:9" x14ac:dyDescent="0.35">
      <c r="A77" s="1" t="s">
        <v>2399</v>
      </c>
      <c r="B77" s="1" t="s">
        <v>10818</v>
      </c>
      <c r="C77" s="1" t="s">
        <v>10724</v>
      </c>
      <c r="D77" s="1" t="s">
        <v>10724</v>
      </c>
      <c r="E77" s="5">
        <v>199000</v>
      </c>
      <c r="F77">
        <v>18</v>
      </c>
      <c r="G77" s="1" t="s">
        <v>10759</v>
      </c>
      <c r="H77" s="1" t="s">
        <v>10761</v>
      </c>
      <c r="I77">
        <v>3.7</v>
      </c>
    </row>
    <row r="78" spans="1:9" x14ac:dyDescent="0.35">
      <c r="A78" s="1" t="s">
        <v>4146</v>
      </c>
      <c r="B78" s="1" t="s">
        <v>12562</v>
      </c>
      <c r="C78" s="1" t="s">
        <v>10766</v>
      </c>
      <c r="D78" s="1" t="s">
        <v>10717</v>
      </c>
      <c r="E78" s="5">
        <v>329000</v>
      </c>
      <c r="F78">
        <v>32</v>
      </c>
      <c r="G78" s="1" t="s">
        <v>10726</v>
      </c>
      <c r="H78" s="1" t="s">
        <v>10722</v>
      </c>
      <c r="I78">
        <v>4.5</v>
      </c>
    </row>
    <row r="79" spans="1:9" x14ac:dyDescent="0.35">
      <c r="A79" s="1" t="s">
        <v>2983</v>
      </c>
      <c r="B79" s="1" t="s">
        <v>12546</v>
      </c>
      <c r="C79" s="1" t="s">
        <v>10716</v>
      </c>
      <c r="D79" s="1" t="s">
        <v>10712</v>
      </c>
      <c r="E79" s="5">
        <v>99000</v>
      </c>
      <c r="F79">
        <v>13</v>
      </c>
      <c r="G79" s="1" t="s">
        <v>10726</v>
      </c>
      <c r="H79" s="1" t="s">
        <v>10742</v>
      </c>
      <c r="I79">
        <v>4</v>
      </c>
    </row>
    <row r="80" spans="1:9" x14ac:dyDescent="0.35">
      <c r="A80" s="1" t="s">
        <v>2869</v>
      </c>
      <c r="B80" s="1" t="s">
        <v>10821</v>
      </c>
      <c r="C80" s="1" t="s">
        <v>10754</v>
      </c>
      <c r="D80" s="1" t="s">
        <v>10739</v>
      </c>
      <c r="E80" s="5">
        <v>499000</v>
      </c>
      <c r="F80">
        <v>14</v>
      </c>
      <c r="G80" s="1" t="s">
        <v>10721</v>
      </c>
      <c r="H80" s="1" t="s">
        <v>10714</v>
      </c>
      <c r="I80">
        <v>4.5999999999999996</v>
      </c>
    </row>
    <row r="81" spans="1:9" x14ac:dyDescent="0.35">
      <c r="A81" s="1" t="s">
        <v>3316</v>
      </c>
      <c r="B81" s="1" t="s">
        <v>12562</v>
      </c>
      <c r="C81" s="1" t="s">
        <v>10778</v>
      </c>
      <c r="D81" s="1" t="s">
        <v>10717</v>
      </c>
      <c r="E81" s="5">
        <v>329000</v>
      </c>
      <c r="F81">
        <v>42</v>
      </c>
      <c r="G81" s="1" t="s">
        <v>10726</v>
      </c>
      <c r="H81" s="1" t="s">
        <v>10685</v>
      </c>
      <c r="I81">
        <v>4.2</v>
      </c>
    </row>
    <row r="82" spans="1:9" x14ac:dyDescent="0.35">
      <c r="A82" s="1" t="s">
        <v>2636</v>
      </c>
      <c r="B82" s="1" t="s">
        <v>12502</v>
      </c>
      <c r="C82" s="1" t="s">
        <v>10731</v>
      </c>
      <c r="D82" s="1" t="s">
        <v>10752</v>
      </c>
      <c r="E82" s="5">
        <v>229000</v>
      </c>
      <c r="F82">
        <v>48</v>
      </c>
      <c r="G82" s="1" t="s">
        <v>10756</v>
      </c>
      <c r="H82" s="1" t="s">
        <v>10763</v>
      </c>
      <c r="I82">
        <v>4.0999999999999996</v>
      </c>
    </row>
    <row r="83" spans="1:9" x14ac:dyDescent="0.35">
      <c r="A83" s="1" t="s">
        <v>2854</v>
      </c>
      <c r="B83" s="1" t="s">
        <v>10823</v>
      </c>
      <c r="C83" s="1" t="s">
        <v>10758</v>
      </c>
      <c r="D83" s="1" t="s">
        <v>10712</v>
      </c>
      <c r="E83" s="5">
        <v>229000</v>
      </c>
      <c r="F83">
        <v>85</v>
      </c>
      <c r="G83" s="1" t="s">
        <v>10733</v>
      </c>
      <c r="H83" s="1" t="s">
        <v>10719</v>
      </c>
      <c r="I83">
        <v>4.7</v>
      </c>
    </row>
    <row r="84" spans="1:9" x14ac:dyDescent="0.35">
      <c r="A84" s="1" t="s">
        <v>3883</v>
      </c>
      <c r="B84" s="1" t="s">
        <v>12563</v>
      </c>
      <c r="C84" s="1" t="s">
        <v>10778</v>
      </c>
      <c r="D84" s="1" t="s">
        <v>10712</v>
      </c>
      <c r="E84" s="5">
        <v>49000</v>
      </c>
      <c r="F84">
        <v>21</v>
      </c>
      <c r="G84" s="1" t="s">
        <v>10756</v>
      </c>
      <c r="H84" s="1" t="s">
        <v>10742</v>
      </c>
      <c r="I84">
        <v>4.5999999999999996</v>
      </c>
    </row>
    <row r="85" spans="1:9" x14ac:dyDescent="0.35">
      <c r="A85" s="1" t="s">
        <v>2821</v>
      </c>
      <c r="B85" s="1" t="s">
        <v>12564</v>
      </c>
      <c r="C85" s="1" t="s">
        <v>10716</v>
      </c>
      <c r="D85" s="1" t="s">
        <v>10712</v>
      </c>
      <c r="E85" s="5">
        <v>69000</v>
      </c>
      <c r="F85">
        <v>91</v>
      </c>
      <c r="G85" s="1" t="s">
        <v>10768</v>
      </c>
      <c r="H85" s="1" t="s">
        <v>10763</v>
      </c>
      <c r="I85">
        <v>4.2</v>
      </c>
    </row>
    <row r="86" spans="1:9" x14ac:dyDescent="0.35">
      <c r="A86" s="1" t="s">
        <v>2791</v>
      </c>
      <c r="B86" s="1" t="s">
        <v>12540</v>
      </c>
      <c r="C86" s="1" t="s">
        <v>10716</v>
      </c>
      <c r="D86" s="1" t="s">
        <v>10712</v>
      </c>
      <c r="E86" s="5">
        <v>129000</v>
      </c>
      <c r="F86">
        <v>18</v>
      </c>
      <c r="G86" s="1" t="s">
        <v>10741</v>
      </c>
      <c r="H86" s="1" t="s">
        <v>10719</v>
      </c>
      <c r="I86">
        <v>4.5</v>
      </c>
    </row>
    <row r="87" spans="1:9" x14ac:dyDescent="0.35">
      <c r="A87" s="1" t="s">
        <v>2392</v>
      </c>
      <c r="B87" s="1" t="s">
        <v>12492</v>
      </c>
      <c r="C87" s="1" t="s">
        <v>10731</v>
      </c>
      <c r="D87" s="1" t="s">
        <v>10732</v>
      </c>
      <c r="E87" s="5">
        <v>329000</v>
      </c>
      <c r="F87">
        <v>366</v>
      </c>
      <c r="G87" s="1" t="s">
        <v>10768</v>
      </c>
      <c r="H87" s="1" t="s">
        <v>10685</v>
      </c>
      <c r="I87">
        <v>4.7</v>
      </c>
    </row>
    <row r="88" spans="1:9" x14ac:dyDescent="0.35">
      <c r="A88" s="1" t="s">
        <v>3346</v>
      </c>
      <c r="B88" s="1" t="s">
        <v>10826</v>
      </c>
      <c r="C88" s="1" t="s">
        <v>10716</v>
      </c>
      <c r="D88" s="1" t="s">
        <v>10712</v>
      </c>
      <c r="E88" s="5">
        <v>399000</v>
      </c>
      <c r="F88">
        <v>6</v>
      </c>
      <c r="G88" s="1" t="s">
        <v>10759</v>
      </c>
      <c r="H88" s="1" t="s">
        <v>10742</v>
      </c>
      <c r="I88">
        <v>4.5999999999999996</v>
      </c>
    </row>
    <row r="89" spans="1:9" x14ac:dyDescent="0.35">
      <c r="A89" s="1" t="s">
        <v>2685</v>
      </c>
      <c r="B89" s="1" t="s">
        <v>12503</v>
      </c>
      <c r="C89" s="1" t="s">
        <v>10731</v>
      </c>
      <c r="D89" s="1" t="s">
        <v>10752</v>
      </c>
      <c r="E89" s="5">
        <v>199000</v>
      </c>
      <c r="F89">
        <v>24</v>
      </c>
      <c r="G89" s="1" t="s">
        <v>10768</v>
      </c>
      <c r="H89" s="1" t="s">
        <v>10761</v>
      </c>
      <c r="I89">
        <v>3.8</v>
      </c>
    </row>
    <row r="90" spans="1:9" x14ac:dyDescent="0.35">
      <c r="A90" s="1" t="s">
        <v>4650</v>
      </c>
      <c r="B90" s="1" t="s">
        <v>12504</v>
      </c>
      <c r="C90" s="1" t="s">
        <v>10731</v>
      </c>
      <c r="D90" s="1" t="s">
        <v>10752</v>
      </c>
      <c r="E90" s="5">
        <v>149000</v>
      </c>
      <c r="F90">
        <v>39</v>
      </c>
      <c r="G90" s="1" t="s">
        <v>10721</v>
      </c>
      <c r="H90" s="1" t="s">
        <v>10722</v>
      </c>
      <c r="I90">
        <v>4.0999999999999996</v>
      </c>
    </row>
    <row r="91" spans="1:9" x14ac:dyDescent="0.35">
      <c r="A91" s="1" t="s">
        <v>2770</v>
      </c>
      <c r="B91" s="1" t="s">
        <v>10784</v>
      </c>
      <c r="C91" s="1" t="s">
        <v>10758</v>
      </c>
      <c r="D91" s="1" t="s">
        <v>10712</v>
      </c>
      <c r="E91" s="5">
        <v>49000</v>
      </c>
      <c r="F91">
        <v>216</v>
      </c>
      <c r="G91" s="1" t="s">
        <v>10756</v>
      </c>
      <c r="H91" s="1" t="s">
        <v>10736</v>
      </c>
      <c r="I91">
        <v>4.7</v>
      </c>
    </row>
    <row r="92" spans="1:9" x14ac:dyDescent="0.35">
      <c r="A92" s="1" t="s">
        <v>4541</v>
      </c>
      <c r="B92" s="1" t="s">
        <v>10829</v>
      </c>
      <c r="C92" s="1" t="s">
        <v>10711</v>
      </c>
      <c r="D92" s="1" t="s">
        <v>10712</v>
      </c>
      <c r="E92" s="5">
        <v>69000</v>
      </c>
      <c r="F92">
        <v>73</v>
      </c>
      <c r="G92" s="1" t="s">
        <v>10768</v>
      </c>
      <c r="H92" s="1" t="s">
        <v>10742</v>
      </c>
      <c r="I92">
        <v>3.7</v>
      </c>
    </row>
    <row r="93" spans="1:9" x14ac:dyDescent="0.35">
      <c r="A93" s="1" t="s">
        <v>2521</v>
      </c>
      <c r="B93" s="1" t="s">
        <v>12527</v>
      </c>
      <c r="C93" s="1" t="s">
        <v>10754</v>
      </c>
      <c r="D93" s="1" t="s">
        <v>10739</v>
      </c>
      <c r="E93" s="5">
        <v>69000</v>
      </c>
      <c r="F93">
        <v>160</v>
      </c>
      <c r="G93" s="1" t="s">
        <v>10759</v>
      </c>
      <c r="H93" s="1" t="s">
        <v>10729</v>
      </c>
      <c r="I93">
        <v>4.5</v>
      </c>
    </row>
    <row r="94" spans="1:9" x14ac:dyDescent="0.35">
      <c r="A94" s="1" t="s">
        <v>2961</v>
      </c>
      <c r="B94" s="1" t="s">
        <v>12547</v>
      </c>
      <c r="C94" s="1" t="s">
        <v>10716</v>
      </c>
      <c r="D94" s="1" t="s">
        <v>10712</v>
      </c>
      <c r="E94" s="5">
        <v>279000</v>
      </c>
      <c r="F94">
        <v>2</v>
      </c>
      <c r="G94" s="1" t="s">
        <v>10726</v>
      </c>
      <c r="H94" s="1" t="s">
        <v>10763</v>
      </c>
      <c r="I94">
        <v>4.7</v>
      </c>
    </row>
    <row r="95" spans="1:9" x14ac:dyDescent="0.35">
      <c r="A95" s="1" t="s">
        <v>2596</v>
      </c>
      <c r="B95" s="1" t="s">
        <v>10832</v>
      </c>
      <c r="C95" s="1" t="s">
        <v>10716</v>
      </c>
      <c r="D95" s="1" t="s">
        <v>10717</v>
      </c>
      <c r="E95" s="5">
        <v>89000</v>
      </c>
      <c r="F95">
        <v>107</v>
      </c>
      <c r="G95" s="1" t="s">
        <v>10733</v>
      </c>
      <c r="H95" s="1" t="s">
        <v>10736</v>
      </c>
      <c r="I95">
        <v>4.3</v>
      </c>
    </row>
    <row r="96" spans="1:9" x14ac:dyDescent="0.35">
      <c r="A96" s="1" t="s">
        <v>2674</v>
      </c>
      <c r="B96" s="1" t="s">
        <v>10833</v>
      </c>
      <c r="C96" s="1" t="s">
        <v>10724</v>
      </c>
      <c r="D96" s="1" t="s">
        <v>10724</v>
      </c>
      <c r="E96" s="5">
        <v>89000</v>
      </c>
      <c r="F96">
        <v>13</v>
      </c>
      <c r="G96" s="1" t="s">
        <v>10713</v>
      </c>
      <c r="H96" s="1" t="s">
        <v>10745</v>
      </c>
      <c r="I96">
        <v>3.5</v>
      </c>
    </row>
    <row r="97" spans="1:9" x14ac:dyDescent="0.35">
      <c r="A97" s="1" t="s">
        <v>2883</v>
      </c>
      <c r="B97" s="1" t="s">
        <v>12528</v>
      </c>
      <c r="C97" s="1" t="s">
        <v>10754</v>
      </c>
      <c r="D97" s="1" t="s">
        <v>10739</v>
      </c>
      <c r="E97" s="5">
        <v>69000</v>
      </c>
      <c r="F97">
        <v>130</v>
      </c>
      <c r="G97" s="1" t="s">
        <v>10756</v>
      </c>
      <c r="H97" s="1" t="s">
        <v>10714</v>
      </c>
      <c r="I97">
        <v>4</v>
      </c>
    </row>
    <row r="98" spans="1:9" x14ac:dyDescent="0.35">
      <c r="A98" s="1" t="s">
        <v>3519</v>
      </c>
      <c r="B98" s="1" t="s">
        <v>10835</v>
      </c>
      <c r="C98" s="1" t="s">
        <v>10711</v>
      </c>
      <c r="D98" s="1" t="s">
        <v>10712</v>
      </c>
      <c r="E98" s="5">
        <v>49000</v>
      </c>
      <c r="F98">
        <v>263</v>
      </c>
      <c r="G98" s="1" t="s">
        <v>10756</v>
      </c>
      <c r="H98" s="1" t="s">
        <v>10722</v>
      </c>
      <c r="I98">
        <v>3.5</v>
      </c>
    </row>
    <row r="99" spans="1:9" x14ac:dyDescent="0.35">
      <c r="A99" s="1" t="s">
        <v>3406</v>
      </c>
      <c r="B99" s="1" t="s">
        <v>10836</v>
      </c>
      <c r="C99" s="1" t="s">
        <v>10724</v>
      </c>
      <c r="D99" s="1" t="s">
        <v>10724</v>
      </c>
      <c r="E99" s="5">
        <v>299000</v>
      </c>
      <c r="F99">
        <v>100</v>
      </c>
      <c r="G99" s="1" t="s">
        <v>10741</v>
      </c>
      <c r="H99" s="1" t="s">
        <v>10763</v>
      </c>
      <c r="I99">
        <v>4.7</v>
      </c>
    </row>
    <row r="100" spans="1:9" x14ac:dyDescent="0.35">
      <c r="A100" s="1" t="s">
        <v>3093</v>
      </c>
      <c r="B100" s="1" t="s">
        <v>12548</v>
      </c>
      <c r="C100" s="1" t="s">
        <v>10716</v>
      </c>
      <c r="D100" s="1" t="s">
        <v>10717</v>
      </c>
      <c r="E100" s="5">
        <v>79000</v>
      </c>
      <c r="F100">
        <v>141</v>
      </c>
      <c r="G100" s="1" t="s">
        <v>10759</v>
      </c>
      <c r="H100" s="1" t="s">
        <v>10714</v>
      </c>
      <c r="I100">
        <v>5</v>
      </c>
    </row>
    <row r="101" spans="1:9" x14ac:dyDescent="0.35">
      <c r="A101" s="1" t="s">
        <v>2768</v>
      </c>
      <c r="B101" s="1" t="s">
        <v>12524</v>
      </c>
      <c r="C101" s="1" t="s">
        <v>10754</v>
      </c>
      <c r="D101" s="1" t="s">
        <v>10739</v>
      </c>
      <c r="E101" s="5">
        <v>79000</v>
      </c>
      <c r="F101">
        <v>54</v>
      </c>
      <c r="G101" s="1" t="s">
        <v>10726</v>
      </c>
      <c r="H101" s="1" t="s">
        <v>10722</v>
      </c>
      <c r="I101">
        <v>4.0999999999999996</v>
      </c>
    </row>
    <row r="102" spans="1:9" x14ac:dyDescent="0.35">
      <c r="A102" s="1" t="s">
        <v>2980</v>
      </c>
      <c r="B102" s="1" t="s">
        <v>10838</v>
      </c>
      <c r="C102" s="1" t="s">
        <v>10716</v>
      </c>
      <c r="D102" s="1" t="s">
        <v>10712</v>
      </c>
      <c r="E102" s="5">
        <v>279000</v>
      </c>
      <c r="F102">
        <v>317</v>
      </c>
      <c r="G102" s="1" t="s">
        <v>10768</v>
      </c>
      <c r="H102" s="1" t="s">
        <v>10745</v>
      </c>
      <c r="I102">
        <v>4.5</v>
      </c>
    </row>
    <row r="103" spans="1:9" x14ac:dyDescent="0.35">
      <c r="A103" s="1" t="s">
        <v>3956</v>
      </c>
      <c r="B103" s="1" t="s">
        <v>10839</v>
      </c>
      <c r="C103" s="1" t="s">
        <v>10711</v>
      </c>
      <c r="D103" s="1" t="s">
        <v>10712</v>
      </c>
      <c r="E103" s="5">
        <v>59000</v>
      </c>
      <c r="F103">
        <v>113</v>
      </c>
      <c r="G103" s="1" t="s">
        <v>10756</v>
      </c>
      <c r="H103" s="1" t="s">
        <v>10729</v>
      </c>
      <c r="I103">
        <v>4.3</v>
      </c>
    </row>
    <row r="104" spans="1:9" x14ac:dyDescent="0.35">
      <c r="A104" s="1" t="s">
        <v>2585</v>
      </c>
      <c r="B104" s="1" t="s">
        <v>10840</v>
      </c>
      <c r="C104" s="1" t="s">
        <v>10716</v>
      </c>
      <c r="D104" s="1" t="s">
        <v>10712</v>
      </c>
      <c r="E104" s="5">
        <v>499000</v>
      </c>
      <c r="F104">
        <v>125</v>
      </c>
      <c r="G104" s="1" t="s">
        <v>10749</v>
      </c>
      <c r="H104" s="1" t="s">
        <v>10729</v>
      </c>
      <c r="I104">
        <v>4.0999999999999996</v>
      </c>
    </row>
    <row r="105" spans="1:9" x14ac:dyDescent="0.35">
      <c r="A105" s="1" t="s">
        <v>2494</v>
      </c>
      <c r="B105" s="1" t="s">
        <v>10841</v>
      </c>
      <c r="C105" s="1" t="s">
        <v>10716</v>
      </c>
      <c r="D105" s="1" t="s">
        <v>10717</v>
      </c>
      <c r="E105" s="5">
        <v>229000</v>
      </c>
      <c r="F105">
        <v>91</v>
      </c>
      <c r="G105" s="1" t="s">
        <v>10718</v>
      </c>
      <c r="H105" s="1" t="s">
        <v>10727</v>
      </c>
      <c r="I105">
        <v>4.0999999999999996</v>
      </c>
    </row>
    <row r="106" spans="1:9" x14ac:dyDescent="0.35">
      <c r="A106" s="1" t="s">
        <v>2740</v>
      </c>
      <c r="B106" s="1" t="s">
        <v>12505</v>
      </c>
      <c r="C106" s="1" t="s">
        <v>10731</v>
      </c>
      <c r="D106" s="1" t="s">
        <v>10732</v>
      </c>
      <c r="E106" s="5">
        <v>199000</v>
      </c>
      <c r="F106">
        <v>170</v>
      </c>
      <c r="G106" s="1" t="s">
        <v>10749</v>
      </c>
      <c r="H106" s="1" t="s">
        <v>10729</v>
      </c>
      <c r="I106">
        <v>4.9000000000000004</v>
      </c>
    </row>
    <row r="107" spans="1:9" x14ac:dyDescent="0.35">
      <c r="A107" s="1" t="s">
        <v>2577</v>
      </c>
      <c r="B107" s="1" t="s">
        <v>12549</v>
      </c>
      <c r="C107" s="1" t="s">
        <v>10716</v>
      </c>
      <c r="D107" s="1" t="s">
        <v>10712</v>
      </c>
      <c r="E107" s="5">
        <v>99000</v>
      </c>
      <c r="F107">
        <v>11</v>
      </c>
      <c r="G107" s="1" t="s">
        <v>10726</v>
      </c>
      <c r="H107" s="1" t="s">
        <v>10714</v>
      </c>
      <c r="I107">
        <v>3.6</v>
      </c>
    </row>
    <row r="108" spans="1:9" x14ac:dyDescent="0.35">
      <c r="A108" s="1" t="s">
        <v>3823</v>
      </c>
      <c r="B108" s="1" t="s">
        <v>12550</v>
      </c>
      <c r="C108" s="1" t="s">
        <v>10716</v>
      </c>
      <c r="D108" s="1" t="s">
        <v>10712</v>
      </c>
      <c r="E108" s="5">
        <v>399000</v>
      </c>
      <c r="F108">
        <v>29</v>
      </c>
      <c r="G108" s="1" t="s">
        <v>10733</v>
      </c>
      <c r="H108" s="1" t="s">
        <v>10761</v>
      </c>
      <c r="I108">
        <v>4.8</v>
      </c>
    </row>
    <row r="109" spans="1:9" x14ac:dyDescent="0.35">
      <c r="A109" s="1" t="s">
        <v>2470</v>
      </c>
      <c r="B109" s="1" t="s">
        <v>12494</v>
      </c>
      <c r="C109" s="1" t="s">
        <v>10731</v>
      </c>
      <c r="D109" s="1" t="s">
        <v>10732</v>
      </c>
      <c r="E109" s="5">
        <v>229000</v>
      </c>
      <c r="F109">
        <v>74</v>
      </c>
      <c r="G109" s="1" t="s">
        <v>10726</v>
      </c>
      <c r="H109" s="1" t="s">
        <v>10763</v>
      </c>
      <c r="I109">
        <v>3.8</v>
      </c>
    </row>
    <row r="110" spans="1:9" x14ac:dyDescent="0.35">
      <c r="A110" s="1" t="s">
        <v>2548</v>
      </c>
      <c r="B110" s="1" t="s">
        <v>10845</v>
      </c>
      <c r="C110" s="1" t="s">
        <v>10716</v>
      </c>
      <c r="D110" s="1" t="s">
        <v>10717</v>
      </c>
      <c r="E110" s="5">
        <v>599000</v>
      </c>
      <c r="F110">
        <v>6</v>
      </c>
      <c r="G110" s="1" t="s">
        <v>10759</v>
      </c>
      <c r="H110" s="1" t="s">
        <v>10763</v>
      </c>
      <c r="I110">
        <v>3.7</v>
      </c>
    </row>
    <row r="111" spans="1:9" x14ac:dyDescent="0.35">
      <c r="A111" s="1" t="s">
        <v>2690</v>
      </c>
      <c r="B111" s="1" t="s">
        <v>10846</v>
      </c>
      <c r="C111" s="1" t="s">
        <v>10766</v>
      </c>
      <c r="D111" s="1" t="s">
        <v>10717</v>
      </c>
      <c r="E111" s="5">
        <v>199000</v>
      </c>
      <c r="F111">
        <v>168</v>
      </c>
      <c r="G111" s="1" t="s">
        <v>10721</v>
      </c>
      <c r="H111" s="1" t="s">
        <v>10727</v>
      </c>
      <c r="I111">
        <v>4.5999999999999996</v>
      </c>
    </row>
    <row r="112" spans="1:9" x14ac:dyDescent="0.35">
      <c r="A112" s="1" t="s">
        <v>3745</v>
      </c>
      <c r="B112" s="1" t="s">
        <v>12565</v>
      </c>
      <c r="C112" s="1" t="s">
        <v>10766</v>
      </c>
      <c r="D112" s="1" t="s">
        <v>10712</v>
      </c>
      <c r="E112" s="5">
        <v>449000</v>
      </c>
      <c r="F112">
        <v>58</v>
      </c>
      <c r="G112" s="1" t="s">
        <v>10718</v>
      </c>
      <c r="H112" s="1" t="s">
        <v>10714</v>
      </c>
      <c r="I112">
        <v>5</v>
      </c>
    </row>
    <row r="113" spans="1:9" x14ac:dyDescent="0.35">
      <c r="A113" s="1" t="s">
        <v>3547</v>
      </c>
      <c r="B113" s="1" t="s">
        <v>12539</v>
      </c>
      <c r="C113" s="1" t="s">
        <v>10716</v>
      </c>
      <c r="D113" s="1" t="s">
        <v>10717</v>
      </c>
      <c r="E113" s="5">
        <v>249000</v>
      </c>
      <c r="F113">
        <v>52</v>
      </c>
      <c r="G113" s="1" t="s">
        <v>10718</v>
      </c>
      <c r="H113" s="1" t="s">
        <v>10736</v>
      </c>
      <c r="I113">
        <v>3.8</v>
      </c>
    </row>
    <row r="114" spans="1:9" x14ac:dyDescent="0.35">
      <c r="A114" s="1" t="s">
        <v>2777</v>
      </c>
      <c r="B114" s="1" t="s">
        <v>10801</v>
      </c>
      <c r="C114" s="1" t="s">
        <v>10754</v>
      </c>
      <c r="D114" s="1" t="s">
        <v>10739</v>
      </c>
      <c r="E114" s="5">
        <v>499000</v>
      </c>
      <c r="F114">
        <v>17</v>
      </c>
      <c r="G114" s="1" t="s">
        <v>10741</v>
      </c>
      <c r="H114" s="1" t="s">
        <v>10727</v>
      </c>
      <c r="I114">
        <v>4.5</v>
      </c>
    </row>
    <row r="115" spans="1:9" x14ac:dyDescent="0.35">
      <c r="A115" s="1" t="s">
        <v>3280</v>
      </c>
      <c r="B115" s="1" t="s">
        <v>10848</v>
      </c>
      <c r="C115" s="1" t="s">
        <v>10754</v>
      </c>
      <c r="D115" s="1" t="s">
        <v>10739</v>
      </c>
      <c r="E115" s="5">
        <v>199000</v>
      </c>
      <c r="F115">
        <v>190</v>
      </c>
      <c r="G115" s="1" t="s">
        <v>10721</v>
      </c>
      <c r="H115" s="1" t="s">
        <v>10736</v>
      </c>
      <c r="I115">
        <v>4.5999999999999996</v>
      </c>
    </row>
    <row r="116" spans="1:9" x14ac:dyDescent="0.35">
      <c r="A116" s="1" t="s">
        <v>2794</v>
      </c>
      <c r="B116" s="1" t="s">
        <v>12491</v>
      </c>
      <c r="C116" s="1" t="s">
        <v>10731</v>
      </c>
      <c r="D116" s="1" t="s">
        <v>10732</v>
      </c>
      <c r="E116" s="5">
        <v>399000</v>
      </c>
      <c r="F116">
        <v>316</v>
      </c>
      <c r="G116" s="1" t="s">
        <v>10749</v>
      </c>
      <c r="H116" s="1" t="s">
        <v>10745</v>
      </c>
      <c r="I116">
        <v>3.7</v>
      </c>
    </row>
    <row r="117" spans="1:9" x14ac:dyDescent="0.35">
      <c r="A117" s="1" t="s">
        <v>3289</v>
      </c>
      <c r="B117" s="1" t="s">
        <v>10849</v>
      </c>
      <c r="C117" s="1" t="s">
        <v>10724</v>
      </c>
      <c r="D117" s="1" t="s">
        <v>10724</v>
      </c>
      <c r="E117" s="5">
        <v>299000</v>
      </c>
      <c r="F117">
        <v>242</v>
      </c>
      <c r="G117" s="1" t="s">
        <v>10721</v>
      </c>
      <c r="H117" s="1" t="s">
        <v>10742</v>
      </c>
      <c r="I117">
        <v>3.8</v>
      </c>
    </row>
    <row r="118" spans="1:9" x14ac:dyDescent="0.35">
      <c r="A118" s="1" t="s">
        <v>2532</v>
      </c>
      <c r="B118" s="1" t="s">
        <v>10812</v>
      </c>
      <c r="C118" s="1" t="s">
        <v>10754</v>
      </c>
      <c r="D118" s="1" t="s">
        <v>10739</v>
      </c>
      <c r="E118" s="5">
        <v>49000</v>
      </c>
      <c r="F118">
        <v>140</v>
      </c>
      <c r="G118" s="1" t="s">
        <v>10759</v>
      </c>
      <c r="H118" s="1" t="s">
        <v>10729</v>
      </c>
      <c r="I118">
        <v>4.3</v>
      </c>
    </row>
    <row r="119" spans="1:9" x14ac:dyDescent="0.35">
      <c r="A119" s="1" t="s">
        <v>2695</v>
      </c>
      <c r="B119" s="1" t="s">
        <v>12527</v>
      </c>
      <c r="C119" s="1" t="s">
        <v>10754</v>
      </c>
      <c r="D119" s="1" t="s">
        <v>10739</v>
      </c>
      <c r="E119" s="5">
        <v>349000</v>
      </c>
      <c r="F119">
        <v>11</v>
      </c>
      <c r="G119" s="1" t="s">
        <v>10759</v>
      </c>
      <c r="H119" s="1" t="s">
        <v>10729</v>
      </c>
      <c r="I119">
        <v>4.5</v>
      </c>
    </row>
    <row r="120" spans="1:9" x14ac:dyDescent="0.35">
      <c r="A120" s="1" t="s">
        <v>2836</v>
      </c>
      <c r="B120" s="1" t="s">
        <v>12529</v>
      </c>
      <c r="C120" s="1" t="s">
        <v>10754</v>
      </c>
      <c r="D120" s="1" t="s">
        <v>10739</v>
      </c>
      <c r="E120" s="5">
        <v>279000</v>
      </c>
      <c r="F120">
        <v>225</v>
      </c>
      <c r="G120" s="1" t="s">
        <v>10713</v>
      </c>
      <c r="H120" s="1" t="s">
        <v>10722</v>
      </c>
      <c r="I120">
        <v>3.9</v>
      </c>
    </row>
    <row r="121" spans="1:9" x14ac:dyDescent="0.35">
      <c r="A121" s="1" t="s">
        <v>2620</v>
      </c>
      <c r="B121" s="1" t="s">
        <v>12530</v>
      </c>
      <c r="C121" s="1" t="s">
        <v>10754</v>
      </c>
      <c r="D121" s="1" t="s">
        <v>10739</v>
      </c>
      <c r="E121" s="5">
        <v>89000</v>
      </c>
      <c r="F121">
        <v>47</v>
      </c>
      <c r="G121" s="1" t="s">
        <v>10756</v>
      </c>
      <c r="H121" s="1" t="s">
        <v>10742</v>
      </c>
      <c r="I121">
        <v>4.5</v>
      </c>
    </row>
    <row r="122" spans="1:9" x14ac:dyDescent="0.35">
      <c r="A122" s="1" t="s">
        <v>2443</v>
      </c>
      <c r="B122" s="1" t="s">
        <v>10852</v>
      </c>
      <c r="C122" s="1" t="s">
        <v>10716</v>
      </c>
      <c r="D122" s="1" t="s">
        <v>10717</v>
      </c>
      <c r="E122" s="5">
        <v>89000</v>
      </c>
      <c r="F122">
        <v>173</v>
      </c>
      <c r="G122" s="1" t="s">
        <v>10733</v>
      </c>
      <c r="H122" s="1" t="s">
        <v>10714</v>
      </c>
      <c r="I122">
        <v>4.0999999999999996</v>
      </c>
    </row>
    <row r="123" spans="1:9" x14ac:dyDescent="0.35">
      <c r="A123" s="1" t="s">
        <v>2901</v>
      </c>
      <c r="B123" s="1" t="s">
        <v>10853</v>
      </c>
      <c r="C123" s="1" t="s">
        <v>10716</v>
      </c>
      <c r="D123" s="1" t="s">
        <v>10712</v>
      </c>
      <c r="E123" s="5">
        <v>119000</v>
      </c>
      <c r="F123">
        <v>16</v>
      </c>
      <c r="G123" s="1" t="s">
        <v>10713</v>
      </c>
      <c r="H123" s="1" t="s">
        <v>10727</v>
      </c>
      <c r="I123">
        <v>3.7</v>
      </c>
    </row>
    <row r="124" spans="1:9" x14ac:dyDescent="0.35">
      <c r="A124" s="1" t="s">
        <v>2485</v>
      </c>
      <c r="B124" s="1" t="s">
        <v>10854</v>
      </c>
      <c r="C124" s="1" t="s">
        <v>10758</v>
      </c>
      <c r="D124" s="1" t="s">
        <v>10712</v>
      </c>
      <c r="E124" s="5">
        <v>89000</v>
      </c>
      <c r="F124">
        <v>0</v>
      </c>
      <c r="G124" s="1" t="s">
        <v>10741</v>
      </c>
      <c r="H124" s="1" t="s">
        <v>10745</v>
      </c>
      <c r="I124">
        <v>4.3</v>
      </c>
    </row>
    <row r="125" spans="1:9" x14ac:dyDescent="0.35">
      <c r="A125" s="1" t="s">
        <v>2603</v>
      </c>
      <c r="B125" s="1" t="s">
        <v>10801</v>
      </c>
      <c r="C125" s="1" t="s">
        <v>10754</v>
      </c>
      <c r="D125" s="1" t="s">
        <v>10739</v>
      </c>
      <c r="E125" s="5">
        <v>179000</v>
      </c>
      <c r="F125">
        <v>8</v>
      </c>
      <c r="G125" s="1" t="s">
        <v>10741</v>
      </c>
      <c r="H125" s="1" t="s">
        <v>10685</v>
      </c>
      <c r="I125">
        <v>4.8</v>
      </c>
    </row>
    <row r="126" spans="1:9" x14ac:dyDescent="0.35">
      <c r="A126" s="1" t="s">
        <v>2840</v>
      </c>
      <c r="B126" s="1" t="s">
        <v>12551</v>
      </c>
      <c r="C126" s="1" t="s">
        <v>10716</v>
      </c>
      <c r="D126" s="1" t="s">
        <v>10712</v>
      </c>
      <c r="E126" s="5">
        <v>279000</v>
      </c>
      <c r="F126">
        <v>93</v>
      </c>
      <c r="G126" s="1" t="s">
        <v>10741</v>
      </c>
      <c r="H126" s="1" t="s">
        <v>10714</v>
      </c>
      <c r="I126">
        <v>4.3</v>
      </c>
    </row>
    <row r="127" spans="1:9" x14ac:dyDescent="0.35">
      <c r="A127" s="1" t="s">
        <v>2432</v>
      </c>
      <c r="B127" s="1" t="s">
        <v>12545</v>
      </c>
      <c r="C127" s="1" t="s">
        <v>10716</v>
      </c>
      <c r="D127" s="1" t="s">
        <v>10712</v>
      </c>
      <c r="E127" s="5">
        <v>279000</v>
      </c>
      <c r="F127">
        <v>253</v>
      </c>
      <c r="G127" s="1" t="s">
        <v>10741</v>
      </c>
      <c r="H127" s="1" t="s">
        <v>10727</v>
      </c>
      <c r="I127">
        <v>4.8</v>
      </c>
    </row>
    <row r="128" spans="1:9" x14ac:dyDescent="0.35">
      <c r="A128" s="1" t="s">
        <v>2879</v>
      </c>
      <c r="B128" s="1" t="s">
        <v>10774</v>
      </c>
      <c r="C128" s="1" t="s">
        <v>10724</v>
      </c>
      <c r="D128" s="1" t="s">
        <v>10724</v>
      </c>
      <c r="E128" s="5">
        <v>199000</v>
      </c>
      <c r="F128">
        <v>27</v>
      </c>
      <c r="G128" s="1" t="s">
        <v>10726</v>
      </c>
      <c r="H128" s="1" t="s">
        <v>10745</v>
      </c>
      <c r="I128">
        <v>4.5999999999999996</v>
      </c>
    </row>
    <row r="129" spans="1:9" x14ac:dyDescent="0.35">
      <c r="A129" s="1" t="s">
        <v>2570</v>
      </c>
      <c r="B129" s="1" t="s">
        <v>10856</v>
      </c>
      <c r="C129" s="1" t="s">
        <v>10758</v>
      </c>
      <c r="D129" s="1" t="s">
        <v>10712</v>
      </c>
      <c r="E129" s="5">
        <v>279000</v>
      </c>
      <c r="F129">
        <v>253</v>
      </c>
      <c r="G129" s="1" t="s">
        <v>10713</v>
      </c>
      <c r="H129" s="1" t="s">
        <v>10761</v>
      </c>
      <c r="I129">
        <v>4.3</v>
      </c>
    </row>
    <row r="130" spans="1:9" x14ac:dyDescent="0.35">
      <c r="A130" s="1" t="s">
        <v>2524</v>
      </c>
      <c r="B130" s="1" t="s">
        <v>12531</v>
      </c>
      <c r="C130" s="1" t="s">
        <v>10754</v>
      </c>
      <c r="D130" s="1" t="s">
        <v>10739</v>
      </c>
      <c r="E130" s="5">
        <v>79000</v>
      </c>
      <c r="F130">
        <v>38</v>
      </c>
      <c r="G130" s="1" t="s">
        <v>10713</v>
      </c>
      <c r="H130" s="1" t="s">
        <v>10714</v>
      </c>
      <c r="I130">
        <v>4</v>
      </c>
    </row>
    <row r="131" spans="1:9" x14ac:dyDescent="0.35">
      <c r="A131" s="1" t="s">
        <v>3422</v>
      </c>
      <c r="B131" s="1" t="s">
        <v>10858</v>
      </c>
      <c r="C131" s="1" t="s">
        <v>10724</v>
      </c>
      <c r="D131" s="1" t="s">
        <v>10724</v>
      </c>
      <c r="E131" s="5">
        <v>229000</v>
      </c>
      <c r="F131">
        <v>162</v>
      </c>
      <c r="G131" s="1" t="s">
        <v>10749</v>
      </c>
      <c r="H131" s="1" t="s">
        <v>10742</v>
      </c>
      <c r="I131">
        <v>3.6</v>
      </c>
    </row>
    <row r="132" spans="1:9" x14ac:dyDescent="0.35">
      <c r="A132" s="1" t="s">
        <v>2505</v>
      </c>
      <c r="B132" s="1" t="s">
        <v>10856</v>
      </c>
      <c r="C132" s="1" t="s">
        <v>10711</v>
      </c>
      <c r="D132" s="1" t="s">
        <v>10712</v>
      </c>
      <c r="E132" s="5">
        <v>99000</v>
      </c>
      <c r="F132">
        <v>2</v>
      </c>
      <c r="G132" s="1" t="s">
        <v>10713</v>
      </c>
      <c r="H132" s="1" t="s">
        <v>10722</v>
      </c>
      <c r="I132">
        <v>4.7</v>
      </c>
    </row>
    <row r="133" spans="1:9" x14ac:dyDescent="0.35">
      <c r="A133" s="1" t="s">
        <v>3903</v>
      </c>
      <c r="B133" s="1" t="s">
        <v>10859</v>
      </c>
      <c r="C133" s="1" t="s">
        <v>10724</v>
      </c>
      <c r="D133" s="1" t="s">
        <v>10724</v>
      </c>
      <c r="E133" s="5">
        <v>229000</v>
      </c>
      <c r="F133">
        <v>120</v>
      </c>
      <c r="G133" s="1" t="s">
        <v>10756</v>
      </c>
      <c r="H133" s="1" t="s">
        <v>10736</v>
      </c>
      <c r="I133">
        <v>4.2</v>
      </c>
    </row>
    <row r="134" spans="1:9" x14ac:dyDescent="0.35">
      <c r="A134" s="1" t="s">
        <v>2542</v>
      </c>
      <c r="B134" s="1" t="s">
        <v>10860</v>
      </c>
      <c r="C134" s="1" t="s">
        <v>10724</v>
      </c>
      <c r="D134" s="1" t="s">
        <v>10724</v>
      </c>
      <c r="E134" s="5">
        <v>399000</v>
      </c>
      <c r="F134">
        <v>132</v>
      </c>
      <c r="G134" s="1" t="s">
        <v>10726</v>
      </c>
      <c r="H134" s="1" t="s">
        <v>10729</v>
      </c>
      <c r="I134">
        <v>4.8</v>
      </c>
    </row>
    <row r="135" spans="1:9" x14ac:dyDescent="0.35">
      <c r="A135" s="1" t="s">
        <v>3054</v>
      </c>
      <c r="B135" s="1" t="s">
        <v>12549</v>
      </c>
      <c r="C135" s="1" t="s">
        <v>10716</v>
      </c>
      <c r="D135" s="1" t="s">
        <v>10712</v>
      </c>
      <c r="E135" s="5">
        <v>129000</v>
      </c>
      <c r="F135">
        <v>251</v>
      </c>
      <c r="G135" s="1" t="s">
        <v>10726</v>
      </c>
      <c r="H135" s="1" t="s">
        <v>10745</v>
      </c>
      <c r="I135">
        <v>4.5</v>
      </c>
    </row>
    <row r="136" spans="1:9" x14ac:dyDescent="0.35">
      <c r="A136" s="1" t="s">
        <v>2814</v>
      </c>
      <c r="B136" s="1" t="s">
        <v>12506</v>
      </c>
      <c r="C136" s="1" t="s">
        <v>10731</v>
      </c>
      <c r="D136" s="1" t="s">
        <v>10752</v>
      </c>
      <c r="E136" s="5">
        <v>149000</v>
      </c>
      <c r="F136">
        <v>46</v>
      </c>
      <c r="G136" s="1" t="s">
        <v>10759</v>
      </c>
      <c r="H136" s="1" t="s">
        <v>10761</v>
      </c>
      <c r="I136">
        <v>4.8</v>
      </c>
    </row>
    <row r="137" spans="1:9" x14ac:dyDescent="0.35">
      <c r="A137" s="1" t="s">
        <v>2748</v>
      </c>
      <c r="B137" s="1" t="s">
        <v>10862</v>
      </c>
      <c r="C137" s="1" t="s">
        <v>10778</v>
      </c>
      <c r="D137" s="1" t="s">
        <v>10712</v>
      </c>
      <c r="E137" s="5">
        <v>119000</v>
      </c>
      <c r="F137">
        <v>129</v>
      </c>
      <c r="G137" s="1" t="s">
        <v>10768</v>
      </c>
      <c r="H137" s="1" t="s">
        <v>10742</v>
      </c>
      <c r="I137">
        <v>3.9</v>
      </c>
    </row>
    <row r="138" spans="1:9" x14ac:dyDescent="0.35">
      <c r="A138" s="1" t="s">
        <v>2458</v>
      </c>
      <c r="B138" s="1" t="s">
        <v>12532</v>
      </c>
      <c r="C138" s="1" t="s">
        <v>10754</v>
      </c>
      <c r="D138" s="1" t="s">
        <v>10739</v>
      </c>
      <c r="E138" s="5">
        <v>119000</v>
      </c>
      <c r="F138">
        <v>407</v>
      </c>
      <c r="G138" s="1" t="s">
        <v>10768</v>
      </c>
      <c r="H138" s="1" t="s">
        <v>10729</v>
      </c>
      <c r="I138">
        <v>4.5999999999999996</v>
      </c>
    </row>
    <row r="139" spans="1:9" x14ac:dyDescent="0.35">
      <c r="A139" s="1" t="s">
        <v>3269</v>
      </c>
      <c r="B139" s="1" t="s">
        <v>10782</v>
      </c>
      <c r="C139" s="1" t="s">
        <v>10754</v>
      </c>
      <c r="D139" s="1" t="s">
        <v>10739</v>
      </c>
      <c r="E139" s="5">
        <v>79000</v>
      </c>
      <c r="F139">
        <v>491</v>
      </c>
      <c r="G139" s="1" t="s">
        <v>10733</v>
      </c>
      <c r="H139" s="1" t="s">
        <v>10736</v>
      </c>
      <c r="I139">
        <v>5</v>
      </c>
    </row>
    <row r="140" spans="1:9" x14ac:dyDescent="0.35">
      <c r="A140" s="1" t="s">
        <v>2519</v>
      </c>
      <c r="B140" s="1" t="s">
        <v>10864</v>
      </c>
      <c r="C140" s="1" t="s">
        <v>10758</v>
      </c>
      <c r="D140" s="1" t="s">
        <v>10712</v>
      </c>
      <c r="E140" s="5">
        <v>599000</v>
      </c>
      <c r="F140">
        <v>18</v>
      </c>
      <c r="G140" s="1" t="s">
        <v>10718</v>
      </c>
      <c r="H140" s="1" t="s">
        <v>10714</v>
      </c>
      <c r="I140">
        <v>3.9</v>
      </c>
    </row>
    <row r="141" spans="1:9" x14ac:dyDescent="0.35">
      <c r="A141" s="1" t="s">
        <v>3138</v>
      </c>
      <c r="B141" s="1" t="s">
        <v>10865</v>
      </c>
      <c r="C141" s="1" t="s">
        <v>10766</v>
      </c>
      <c r="D141" s="1" t="s">
        <v>10717</v>
      </c>
      <c r="E141" s="5">
        <v>179000</v>
      </c>
      <c r="F141">
        <v>447</v>
      </c>
      <c r="G141" s="1" t="s">
        <v>10749</v>
      </c>
      <c r="H141" s="1" t="s">
        <v>10722</v>
      </c>
      <c r="I141">
        <v>4.3</v>
      </c>
    </row>
    <row r="142" spans="1:9" x14ac:dyDescent="0.35">
      <c r="A142" s="1" t="s">
        <v>4424</v>
      </c>
      <c r="B142" s="1" t="s">
        <v>10866</v>
      </c>
      <c r="C142" s="1" t="s">
        <v>10754</v>
      </c>
      <c r="D142" s="1" t="s">
        <v>10739</v>
      </c>
      <c r="E142" s="5">
        <v>449000</v>
      </c>
      <c r="F142">
        <v>197</v>
      </c>
      <c r="G142" s="1" t="s">
        <v>10726</v>
      </c>
      <c r="H142" s="1" t="s">
        <v>10736</v>
      </c>
      <c r="I142">
        <v>4.7</v>
      </c>
    </row>
    <row r="143" spans="1:9" x14ac:dyDescent="0.35">
      <c r="A143" s="1" t="s">
        <v>3326</v>
      </c>
      <c r="B143" s="1" t="s">
        <v>12507</v>
      </c>
      <c r="C143" s="1" t="s">
        <v>10731</v>
      </c>
      <c r="D143" s="1" t="s">
        <v>10732</v>
      </c>
      <c r="E143" s="5">
        <v>199000</v>
      </c>
      <c r="F143">
        <v>239</v>
      </c>
      <c r="G143" s="1" t="s">
        <v>10759</v>
      </c>
      <c r="H143" s="1" t="s">
        <v>10729</v>
      </c>
      <c r="I143">
        <v>4</v>
      </c>
    </row>
    <row r="144" spans="1:9" x14ac:dyDescent="0.35">
      <c r="A144" s="1" t="s">
        <v>3837</v>
      </c>
      <c r="B144" s="1" t="s">
        <v>10746</v>
      </c>
      <c r="C144" s="1" t="s">
        <v>10724</v>
      </c>
      <c r="D144" s="1" t="s">
        <v>10724</v>
      </c>
      <c r="E144" s="5">
        <v>329000</v>
      </c>
      <c r="F144">
        <v>253</v>
      </c>
      <c r="G144" s="1" t="s">
        <v>10726</v>
      </c>
      <c r="H144" s="1" t="s">
        <v>10685</v>
      </c>
      <c r="I144">
        <v>3.8</v>
      </c>
    </row>
    <row r="145" spans="1:9" x14ac:dyDescent="0.35">
      <c r="A145" s="1" t="s">
        <v>2876</v>
      </c>
      <c r="B145" s="1" t="s">
        <v>12508</v>
      </c>
      <c r="C145" s="1" t="s">
        <v>10731</v>
      </c>
      <c r="D145" s="1" t="s">
        <v>10732</v>
      </c>
      <c r="E145" s="5">
        <v>59000</v>
      </c>
      <c r="F145">
        <v>162</v>
      </c>
      <c r="G145" s="1" t="s">
        <v>10713</v>
      </c>
      <c r="H145" s="1" t="s">
        <v>10745</v>
      </c>
      <c r="I145">
        <v>4.9000000000000004</v>
      </c>
    </row>
    <row r="146" spans="1:9" x14ac:dyDescent="0.35">
      <c r="A146" s="1" t="s">
        <v>3074</v>
      </c>
      <c r="B146" s="1" t="s">
        <v>10747</v>
      </c>
      <c r="C146" s="1" t="s">
        <v>10778</v>
      </c>
      <c r="D146" s="1" t="s">
        <v>10712</v>
      </c>
      <c r="E146" s="5">
        <v>229000</v>
      </c>
      <c r="F146">
        <v>87</v>
      </c>
      <c r="G146" s="1" t="s">
        <v>10749</v>
      </c>
      <c r="H146" s="1" t="s">
        <v>10745</v>
      </c>
      <c r="I146">
        <v>4.9000000000000004</v>
      </c>
    </row>
    <row r="147" spans="1:9" x14ac:dyDescent="0.35">
      <c r="A147" s="1" t="s">
        <v>2545</v>
      </c>
      <c r="B147" s="1" t="s">
        <v>12509</v>
      </c>
      <c r="C147" s="1" t="s">
        <v>10731</v>
      </c>
      <c r="D147" s="1" t="s">
        <v>10752</v>
      </c>
      <c r="E147" s="5">
        <v>329000</v>
      </c>
      <c r="F147">
        <v>28</v>
      </c>
      <c r="G147" s="1" t="s">
        <v>10713</v>
      </c>
      <c r="H147" s="1" t="s">
        <v>10761</v>
      </c>
      <c r="I147">
        <v>4</v>
      </c>
    </row>
    <row r="148" spans="1:9" x14ac:dyDescent="0.35">
      <c r="A148" s="1" t="s">
        <v>3161</v>
      </c>
      <c r="B148" s="1" t="s">
        <v>10870</v>
      </c>
      <c r="C148" s="1" t="s">
        <v>10724</v>
      </c>
      <c r="D148" s="1" t="s">
        <v>10724</v>
      </c>
      <c r="E148" s="5">
        <v>349000</v>
      </c>
      <c r="F148">
        <v>476</v>
      </c>
      <c r="G148" s="1" t="s">
        <v>10713</v>
      </c>
      <c r="H148" s="1" t="s">
        <v>10763</v>
      </c>
      <c r="I148">
        <v>4</v>
      </c>
    </row>
    <row r="149" spans="1:9" x14ac:dyDescent="0.35">
      <c r="A149" s="1" t="s">
        <v>2389</v>
      </c>
      <c r="B149" s="1" t="s">
        <v>12552</v>
      </c>
      <c r="C149" s="1" t="s">
        <v>10716</v>
      </c>
      <c r="D149" s="1" t="s">
        <v>10717</v>
      </c>
      <c r="E149" s="5">
        <v>449000</v>
      </c>
      <c r="F149">
        <v>68</v>
      </c>
      <c r="G149" s="1" t="s">
        <v>10756</v>
      </c>
      <c r="H149" s="1" t="s">
        <v>10729</v>
      </c>
      <c r="I149">
        <v>4.5999999999999996</v>
      </c>
    </row>
    <row r="150" spans="1:9" x14ac:dyDescent="0.35">
      <c r="A150" s="1" t="s">
        <v>3095</v>
      </c>
      <c r="B150" s="1" t="s">
        <v>10865</v>
      </c>
      <c r="C150" s="1" t="s">
        <v>10716</v>
      </c>
      <c r="D150" s="1" t="s">
        <v>10717</v>
      </c>
      <c r="E150" s="5">
        <v>549000</v>
      </c>
      <c r="F150">
        <v>32</v>
      </c>
      <c r="G150" s="1" t="s">
        <v>10749</v>
      </c>
      <c r="H150" s="1" t="s">
        <v>10722</v>
      </c>
      <c r="I150">
        <v>4.4000000000000004</v>
      </c>
    </row>
    <row r="151" spans="1:9" x14ac:dyDescent="0.35">
      <c r="A151" s="1" t="s">
        <v>3420</v>
      </c>
      <c r="B151" s="1" t="s">
        <v>10872</v>
      </c>
      <c r="C151" s="1" t="s">
        <v>10724</v>
      </c>
      <c r="D151" s="1" t="s">
        <v>10724</v>
      </c>
      <c r="E151" s="5">
        <v>89000</v>
      </c>
      <c r="F151">
        <v>22</v>
      </c>
      <c r="G151" s="1" t="s">
        <v>10741</v>
      </c>
      <c r="H151" s="1" t="s">
        <v>10729</v>
      </c>
      <c r="I151">
        <v>4.5999999999999996</v>
      </c>
    </row>
    <row r="152" spans="1:9" x14ac:dyDescent="0.35">
      <c r="A152" s="1" t="s">
        <v>3152</v>
      </c>
      <c r="B152" s="1" t="s">
        <v>12510</v>
      </c>
      <c r="C152" s="1" t="s">
        <v>10731</v>
      </c>
      <c r="D152" s="1" t="s">
        <v>10752</v>
      </c>
      <c r="E152" s="5">
        <v>249000</v>
      </c>
      <c r="F152">
        <v>379</v>
      </c>
      <c r="G152" s="1" t="s">
        <v>10721</v>
      </c>
      <c r="H152" s="1" t="s">
        <v>10745</v>
      </c>
      <c r="I152">
        <v>4</v>
      </c>
    </row>
    <row r="153" spans="1:9" x14ac:dyDescent="0.35">
      <c r="A153" s="1" t="s">
        <v>2683</v>
      </c>
      <c r="B153" s="1" t="s">
        <v>12553</v>
      </c>
      <c r="C153" s="1" t="s">
        <v>10716</v>
      </c>
      <c r="D153" s="1" t="s">
        <v>10712</v>
      </c>
      <c r="E153" s="5">
        <v>59000</v>
      </c>
      <c r="F153">
        <v>36</v>
      </c>
      <c r="G153" s="1" t="s">
        <v>10713</v>
      </c>
      <c r="H153" s="1" t="s">
        <v>10719</v>
      </c>
      <c r="I153">
        <v>4.9000000000000004</v>
      </c>
    </row>
    <row r="154" spans="1:9" x14ac:dyDescent="0.35">
      <c r="A154" s="1" t="s">
        <v>2551</v>
      </c>
      <c r="B154" s="1" t="s">
        <v>12533</v>
      </c>
      <c r="C154" s="1" t="s">
        <v>10754</v>
      </c>
      <c r="D154" s="1" t="s">
        <v>10739</v>
      </c>
      <c r="E154" s="5">
        <v>179000</v>
      </c>
      <c r="F154">
        <v>195</v>
      </c>
      <c r="G154" s="1" t="s">
        <v>10733</v>
      </c>
      <c r="H154" s="1" t="s">
        <v>10745</v>
      </c>
      <c r="I154">
        <v>4.9000000000000004</v>
      </c>
    </row>
    <row r="155" spans="1:9" x14ac:dyDescent="0.35">
      <c r="A155" s="1" t="s">
        <v>2625</v>
      </c>
      <c r="B155" s="1" t="s">
        <v>10876</v>
      </c>
      <c r="C155" s="1" t="s">
        <v>10716</v>
      </c>
      <c r="D155" s="1" t="s">
        <v>10712</v>
      </c>
      <c r="E155" s="5">
        <v>119000</v>
      </c>
      <c r="F155">
        <v>74</v>
      </c>
      <c r="G155" s="1" t="s">
        <v>10726</v>
      </c>
      <c r="H155" s="1" t="s">
        <v>10763</v>
      </c>
      <c r="I155">
        <v>3.8</v>
      </c>
    </row>
    <row r="156" spans="1:9" x14ac:dyDescent="0.35">
      <c r="A156" s="1" t="s">
        <v>3626</v>
      </c>
      <c r="B156" s="1" t="s">
        <v>10877</v>
      </c>
      <c r="C156" s="1" t="s">
        <v>10758</v>
      </c>
      <c r="D156" s="1" t="s">
        <v>10712</v>
      </c>
      <c r="E156" s="5">
        <v>499000</v>
      </c>
      <c r="F156">
        <v>261</v>
      </c>
      <c r="G156" s="1" t="s">
        <v>10749</v>
      </c>
      <c r="H156" s="1" t="s">
        <v>10727</v>
      </c>
      <c r="I156">
        <v>4.9000000000000004</v>
      </c>
    </row>
    <row r="157" spans="1:9" x14ac:dyDescent="0.35">
      <c r="A157" s="1" t="s">
        <v>3056</v>
      </c>
      <c r="B157" s="1" t="s">
        <v>12549</v>
      </c>
      <c r="C157" s="1" t="s">
        <v>10716</v>
      </c>
      <c r="D157" s="1" t="s">
        <v>10717</v>
      </c>
      <c r="E157" s="5">
        <v>99000</v>
      </c>
      <c r="F157">
        <v>177</v>
      </c>
      <c r="G157" s="1" t="s">
        <v>10726</v>
      </c>
      <c r="H157" s="1" t="s">
        <v>10763</v>
      </c>
      <c r="I157">
        <v>4.9000000000000004</v>
      </c>
    </row>
    <row r="158" spans="1:9" x14ac:dyDescent="0.35">
      <c r="A158" s="1" t="s">
        <v>2508</v>
      </c>
      <c r="B158" s="1" t="s">
        <v>10878</v>
      </c>
      <c r="C158" s="1" t="s">
        <v>10711</v>
      </c>
      <c r="D158" s="1" t="s">
        <v>10712</v>
      </c>
      <c r="E158" s="5">
        <v>69000</v>
      </c>
      <c r="F158">
        <v>22</v>
      </c>
      <c r="G158" s="1" t="s">
        <v>10726</v>
      </c>
      <c r="H158" s="1" t="s">
        <v>10761</v>
      </c>
      <c r="I158">
        <v>3.8</v>
      </c>
    </row>
    <row r="159" spans="1:9" x14ac:dyDescent="0.35">
      <c r="A159" s="1" t="s">
        <v>2441</v>
      </c>
      <c r="B159" s="1" t="s">
        <v>10879</v>
      </c>
      <c r="C159" s="1" t="s">
        <v>10758</v>
      </c>
      <c r="D159" s="1" t="s">
        <v>10712</v>
      </c>
      <c r="E159" s="5">
        <v>599000</v>
      </c>
      <c r="F159">
        <v>46</v>
      </c>
      <c r="G159" s="1" t="s">
        <v>10741</v>
      </c>
      <c r="H159" s="1" t="s">
        <v>10736</v>
      </c>
      <c r="I159">
        <v>4.9000000000000004</v>
      </c>
    </row>
    <row r="160" spans="1:9" x14ac:dyDescent="0.35">
      <c r="A160" s="1" t="s">
        <v>2466</v>
      </c>
      <c r="B160" s="1" t="s">
        <v>12522</v>
      </c>
      <c r="C160" s="1" t="s">
        <v>10754</v>
      </c>
      <c r="D160" s="1" t="s">
        <v>10739</v>
      </c>
      <c r="E160" s="5">
        <v>89000</v>
      </c>
      <c r="F160">
        <v>349</v>
      </c>
      <c r="G160" s="1" t="s">
        <v>10756</v>
      </c>
      <c r="H160" s="1" t="s">
        <v>10722</v>
      </c>
      <c r="I160">
        <v>4.0999999999999996</v>
      </c>
    </row>
    <row r="161" spans="1:9" x14ac:dyDescent="0.35">
      <c r="A161" s="1" t="s">
        <v>3303</v>
      </c>
      <c r="B161" s="1" t="s">
        <v>10879</v>
      </c>
      <c r="C161" s="1" t="s">
        <v>10758</v>
      </c>
      <c r="D161" s="1" t="s">
        <v>10712</v>
      </c>
      <c r="E161" s="5">
        <v>79000</v>
      </c>
      <c r="F161">
        <v>193</v>
      </c>
      <c r="G161" s="1" t="s">
        <v>10741</v>
      </c>
      <c r="H161" s="1" t="s">
        <v>10727</v>
      </c>
      <c r="I161">
        <v>4.2</v>
      </c>
    </row>
    <row r="162" spans="1:9" x14ac:dyDescent="0.35">
      <c r="A162" s="1" t="s">
        <v>2787</v>
      </c>
      <c r="B162" s="1" t="s">
        <v>12503</v>
      </c>
      <c r="C162" s="1" t="s">
        <v>10731</v>
      </c>
      <c r="D162" s="1" t="s">
        <v>10752</v>
      </c>
      <c r="E162" s="5">
        <v>179000</v>
      </c>
      <c r="F162">
        <v>38</v>
      </c>
      <c r="G162" s="1" t="s">
        <v>10768</v>
      </c>
      <c r="H162" s="1" t="s">
        <v>10736</v>
      </c>
      <c r="I162">
        <v>4.5999999999999996</v>
      </c>
    </row>
    <row r="163" spans="1:9" x14ac:dyDescent="0.35">
      <c r="A163" s="1" t="s">
        <v>2482</v>
      </c>
      <c r="B163" s="1" t="s">
        <v>12533</v>
      </c>
      <c r="C163" s="1" t="s">
        <v>10754</v>
      </c>
      <c r="D163" s="1" t="s">
        <v>10739</v>
      </c>
      <c r="E163" s="5">
        <v>119000</v>
      </c>
      <c r="F163">
        <v>226</v>
      </c>
      <c r="G163" s="1" t="s">
        <v>10733</v>
      </c>
      <c r="H163" s="1" t="s">
        <v>10722</v>
      </c>
      <c r="I163">
        <v>4.5999999999999996</v>
      </c>
    </row>
    <row r="164" spans="1:9" x14ac:dyDescent="0.35">
      <c r="A164" s="1" t="s">
        <v>3382</v>
      </c>
      <c r="B164" s="1" t="s">
        <v>10880</v>
      </c>
      <c r="C164" s="1" t="s">
        <v>10754</v>
      </c>
      <c r="D164" s="1" t="s">
        <v>10739</v>
      </c>
      <c r="E164" s="5">
        <v>119000</v>
      </c>
      <c r="F164">
        <v>295</v>
      </c>
      <c r="G164" s="1" t="s">
        <v>10749</v>
      </c>
      <c r="H164" s="1" t="s">
        <v>10736</v>
      </c>
      <c r="I164">
        <v>3.6</v>
      </c>
    </row>
    <row r="165" spans="1:9" x14ac:dyDescent="0.35">
      <c r="A165" s="1" t="s">
        <v>4281</v>
      </c>
      <c r="B165" s="1" t="s">
        <v>10881</v>
      </c>
      <c r="C165" s="1" t="s">
        <v>10766</v>
      </c>
      <c r="D165" s="1" t="s">
        <v>10717</v>
      </c>
      <c r="E165" s="5">
        <v>49000</v>
      </c>
      <c r="F165">
        <v>305</v>
      </c>
      <c r="G165" s="1" t="s">
        <v>10713</v>
      </c>
      <c r="H165" s="1" t="s">
        <v>10745</v>
      </c>
      <c r="I165">
        <v>4.9000000000000004</v>
      </c>
    </row>
    <row r="166" spans="1:9" x14ac:dyDescent="0.35">
      <c r="A166" s="1" t="s">
        <v>2890</v>
      </c>
      <c r="B166" s="1" t="s">
        <v>12543</v>
      </c>
      <c r="C166" s="1" t="s">
        <v>10716</v>
      </c>
      <c r="D166" s="1" t="s">
        <v>10712</v>
      </c>
      <c r="E166" s="5">
        <v>129000</v>
      </c>
      <c r="F166">
        <v>24</v>
      </c>
      <c r="G166" s="1" t="s">
        <v>10733</v>
      </c>
      <c r="H166" s="1" t="s">
        <v>10763</v>
      </c>
      <c r="I166">
        <v>3.9</v>
      </c>
    </row>
    <row r="167" spans="1:9" x14ac:dyDescent="0.35">
      <c r="A167" s="1" t="s">
        <v>3369</v>
      </c>
      <c r="B167" s="1" t="s">
        <v>10833</v>
      </c>
      <c r="C167" s="1" t="s">
        <v>10724</v>
      </c>
      <c r="D167" s="1" t="s">
        <v>10724</v>
      </c>
      <c r="E167" s="5">
        <v>549000</v>
      </c>
      <c r="F167">
        <v>102</v>
      </c>
      <c r="G167" s="1" t="s">
        <v>10713</v>
      </c>
      <c r="H167" s="1" t="s">
        <v>10719</v>
      </c>
      <c r="I167">
        <v>4.0999999999999996</v>
      </c>
    </row>
    <row r="168" spans="1:9" x14ac:dyDescent="0.35">
      <c r="A168" s="1" t="s">
        <v>2942</v>
      </c>
      <c r="B168" s="1" t="s">
        <v>10854</v>
      </c>
      <c r="C168" s="1" t="s">
        <v>10711</v>
      </c>
      <c r="D168" s="1" t="s">
        <v>10712</v>
      </c>
      <c r="E168" s="5">
        <v>149000</v>
      </c>
      <c r="F168">
        <v>0</v>
      </c>
      <c r="G168" s="1" t="s">
        <v>10741</v>
      </c>
      <c r="H168" s="1" t="s">
        <v>10761</v>
      </c>
      <c r="I168">
        <v>3.7</v>
      </c>
    </row>
    <row r="169" spans="1:9" x14ac:dyDescent="0.35">
      <c r="A169" s="1" t="s">
        <v>2468</v>
      </c>
      <c r="B169" s="1" t="s">
        <v>10882</v>
      </c>
      <c r="C169" s="1" t="s">
        <v>10724</v>
      </c>
      <c r="D169" s="1" t="s">
        <v>10724</v>
      </c>
      <c r="E169" s="5">
        <v>79000</v>
      </c>
      <c r="F169">
        <v>11</v>
      </c>
      <c r="G169" s="1" t="s">
        <v>10768</v>
      </c>
      <c r="H169" s="1" t="s">
        <v>10736</v>
      </c>
      <c r="I169">
        <v>3.8</v>
      </c>
    </row>
    <row r="170" spans="1:9" x14ac:dyDescent="0.35">
      <c r="A170" s="1" t="s">
        <v>3266</v>
      </c>
      <c r="B170" s="1" t="s">
        <v>10723</v>
      </c>
      <c r="C170" s="1" t="s">
        <v>10724</v>
      </c>
      <c r="D170" s="1" t="s">
        <v>10724</v>
      </c>
      <c r="E170" s="5">
        <v>179000</v>
      </c>
      <c r="F170">
        <v>19</v>
      </c>
      <c r="G170" s="1" t="s">
        <v>10726</v>
      </c>
      <c r="H170" s="1" t="s">
        <v>10745</v>
      </c>
      <c r="I170">
        <v>4.0999999999999996</v>
      </c>
    </row>
    <row r="171" spans="1:9" x14ac:dyDescent="0.35">
      <c r="A171" s="1" t="s">
        <v>2408</v>
      </c>
      <c r="B171" s="1" t="s">
        <v>10883</v>
      </c>
      <c r="C171" s="1" t="s">
        <v>10778</v>
      </c>
      <c r="D171" s="1" t="s">
        <v>10712</v>
      </c>
      <c r="E171" s="5">
        <v>349000</v>
      </c>
      <c r="F171">
        <v>3</v>
      </c>
      <c r="G171" s="1" t="s">
        <v>10718</v>
      </c>
      <c r="H171" s="1" t="s">
        <v>10714</v>
      </c>
      <c r="I171">
        <v>3.6</v>
      </c>
    </row>
    <row r="172" spans="1:9" x14ac:dyDescent="0.35">
      <c r="A172" s="1" t="s">
        <v>2649</v>
      </c>
      <c r="B172" s="1" t="s">
        <v>10829</v>
      </c>
      <c r="C172" s="1" t="s">
        <v>10758</v>
      </c>
      <c r="D172" s="1" t="s">
        <v>10712</v>
      </c>
      <c r="E172" s="5">
        <v>129000</v>
      </c>
      <c r="F172">
        <v>144</v>
      </c>
      <c r="G172" s="1" t="s">
        <v>10768</v>
      </c>
      <c r="H172" s="1" t="s">
        <v>10761</v>
      </c>
      <c r="I172">
        <v>4.4000000000000004</v>
      </c>
    </row>
    <row r="173" spans="1:9" x14ac:dyDescent="0.35">
      <c r="A173" s="1" t="s">
        <v>2718</v>
      </c>
      <c r="B173" s="1" t="s">
        <v>12542</v>
      </c>
      <c r="C173" s="1" t="s">
        <v>10716</v>
      </c>
      <c r="D173" s="1" t="s">
        <v>10717</v>
      </c>
      <c r="E173" s="5">
        <v>59000</v>
      </c>
      <c r="F173">
        <v>37</v>
      </c>
      <c r="G173" s="1" t="s">
        <v>10756</v>
      </c>
      <c r="H173" s="1" t="s">
        <v>10727</v>
      </c>
      <c r="I173">
        <v>4.9000000000000004</v>
      </c>
    </row>
    <row r="174" spans="1:9" x14ac:dyDescent="0.35">
      <c r="A174" s="1" t="s">
        <v>2733</v>
      </c>
      <c r="B174" s="1" t="s">
        <v>12511</v>
      </c>
      <c r="C174" s="1" t="s">
        <v>10731</v>
      </c>
      <c r="D174" s="1" t="s">
        <v>10752</v>
      </c>
      <c r="E174" s="5">
        <v>249000</v>
      </c>
      <c r="F174">
        <v>89</v>
      </c>
      <c r="G174" s="1" t="s">
        <v>10749</v>
      </c>
      <c r="H174" s="1" t="s">
        <v>10714</v>
      </c>
      <c r="I174">
        <v>3.8</v>
      </c>
    </row>
    <row r="175" spans="1:9" x14ac:dyDescent="0.35">
      <c r="A175" s="1" t="s">
        <v>4018</v>
      </c>
      <c r="B175" s="1" t="s">
        <v>10885</v>
      </c>
      <c r="C175" s="1" t="s">
        <v>10766</v>
      </c>
      <c r="D175" s="1" t="s">
        <v>10712</v>
      </c>
      <c r="E175" s="5">
        <v>69000</v>
      </c>
      <c r="F175">
        <v>185</v>
      </c>
      <c r="G175" s="1" t="s">
        <v>10741</v>
      </c>
      <c r="H175" s="1" t="s">
        <v>10729</v>
      </c>
      <c r="I175">
        <v>4.3</v>
      </c>
    </row>
    <row r="176" spans="1:9" x14ac:dyDescent="0.35">
      <c r="A176" s="1" t="s">
        <v>2704</v>
      </c>
      <c r="B176" s="1" t="s">
        <v>12512</v>
      </c>
      <c r="C176" s="1" t="s">
        <v>10731</v>
      </c>
      <c r="D176" s="1" t="s">
        <v>10752</v>
      </c>
      <c r="E176" s="5">
        <v>279000</v>
      </c>
      <c r="F176">
        <v>186</v>
      </c>
      <c r="G176" s="1" t="s">
        <v>10768</v>
      </c>
      <c r="H176" s="1" t="s">
        <v>10729</v>
      </c>
      <c r="I176">
        <v>4.5999999999999996</v>
      </c>
    </row>
    <row r="177" spans="1:9" x14ac:dyDescent="0.35">
      <c r="A177" s="1" t="s">
        <v>2886</v>
      </c>
      <c r="B177" s="1" t="s">
        <v>12503</v>
      </c>
      <c r="C177" s="1" t="s">
        <v>10731</v>
      </c>
      <c r="D177" s="1" t="s">
        <v>10752</v>
      </c>
      <c r="E177" s="5">
        <v>599000</v>
      </c>
      <c r="F177">
        <v>0</v>
      </c>
      <c r="G177" s="1" t="s">
        <v>10768</v>
      </c>
      <c r="H177" s="1" t="s">
        <v>10719</v>
      </c>
      <c r="I177">
        <v>4.7</v>
      </c>
    </row>
    <row r="178" spans="1:9" x14ac:dyDescent="0.35">
      <c r="A178" s="1" t="s">
        <v>2780</v>
      </c>
      <c r="B178" s="1" t="s">
        <v>10880</v>
      </c>
      <c r="C178" s="1" t="s">
        <v>10754</v>
      </c>
      <c r="D178" s="1" t="s">
        <v>10739</v>
      </c>
      <c r="E178" s="5">
        <v>449000</v>
      </c>
      <c r="F178">
        <v>68</v>
      </c>
      <c r="G178" s="1" t="s">
        <v>10749</v>
      </c>
      <c r="H178" s="1" t="s">
        <v>10761</v>
      </c>
      <c r="I178">
        <v>4.9000000000000004</v>
      </c>
    </row>
    <row r="179" spans="1:9" x14ac:dyDescent="0.35">
      <c r="A179" s="1" t="s">
        <v>3522</v>
      </c>
      <c r="B179" s="1" t="s">
        <v>10833</v>
      </c>
      <c r="C179" s="1" t="s">
        <v>10724</v>
      </c>
      <c r="D179" s="1" t="s">
        <v>10724</v>
      </c>
      <c r="E179" s="5">
        <v>249000</v>
      </c>
      <c r="F179">
        <v>110</v>
      </c>
      <c r="G179" s="1" t="s">
        <v>10713</v>
      </c>
      <c r="H179" s="1" t="s">
        <v>10736</v>
      </c>
      <c r="I179">
        <v>5</v>
      </c>
    </row>
    <row r="180" spans="1:9" x14ac:dyDescent="0.35">
      <c r="A180" s="1" t="s">
        <v>3701</v>
      </c>
      <c r="B180" s="1" t="s">
        <v>10887</v>
      </c>
      <c r="C180" s="1" t="s">
        <v>10724</v>
      </c>
      <c r="D180" s="1" t="s">
        <v>10724</v>
      </c>
      <c r="E180" s="5">
        <v>399000</v>
      </c>
      <c r="F180">
        <v>24</v>
      </c>
      <c r="G180" s="1" t="s">
        <v>10741</v>
      </c>
      <c r="H180" s="1" t="s">
        <v>10729</v>
      </c>
      <c r="I180">
        <v>4.9000000000000004</v>
      </c>
    </row>
    <row r="181" spans="1:9" x14ac:dyDescent="0.35">
      <c r="A181" s="1" t="s">
        <v>2527</v>
      </c>
      <c r="B181" s="1" t="s">
        <v>10888</v>
      </c>
      <c r="C181" s="1" t="s">
        <v>10711</v>
      </c>
      <c r="D181" s="1" t="s">
        <v>10712</v>
      </c>
      <c r="E181" s="5">
        <v>279000</v>
      </c>
      <c r="F181">
        <v>86</v>
      </c>
      <c r="G181" s="1" t="s">
        <v>10749</v>
      </c>
      <c r="H181" s="1" t="s">
        <v>10742</v>
      </c>
      <c r="I181">
        <v>4.8</v>
      </c>
    </row>
    <row r="182" spans="1:9" x14ac:dyDescent="0.35">
      <c r="A182" s="1" t="s">
        <v>4679</v>
      </c>
      <c r="B182" s="1" t="s">
        <v>10889</v>
      </c>
      <c r="C182" s="1" t="s">
        <v>10758</v>
      </c>
      <c r="D182" s="1" t="s">
        <v>10712</v>
      </c>
      <c r="E182" s="5">
        <v>279000</v>
      </c>
      <c r="F182">
        <v>167</v>
      </c>
      <c r="G182" s="1" t="s">
        <v>10733</v>
      </c>
      <c r="H182" s="1" t="s">
        <v>10722</v>
      </c>
      <c r="I182">
        <v>4.2</v>
      </c>
    </row>
    <row r="183" spans="1:9" x14ac:dyDescent="0.35">
      <c r="A183" s="1" t="s">
        <v>3575</v>
      </c>
      <c r="B183" s="1" t="s">
        <v>12513</v>
      </c>
      <c r="C183" s="1" t="s">
        <v>10731</v>
      </c>
      <c r="D183" s="1" t="s">
        <v>10732</v>
      </c>
      <c r="E183" s="5">
        <v>119000</v>
      </c>
      <c r="F183">
        <v>105</v>
      </c>
      <c r="G183" s="1" t="s">
        <v>10726</v>
      </c>
      <c r="H183" s="1" t="s">
        <v>10763</v>
      </c>
      <c r="I183">
        <v>4</v>
      </c>
    </row>
    <row r="184" spans="1:9" x14ac:dyDescent="0.35">
      <c r="A184" s="1" t="s">
        <v>2453</v>
      </c>
      <c r="B184" s="1" t="s">
        <v>10728</v>
      </c>
      <c r="C184" s="1" t="s">
        <v>10711</v>
      </c>
      <c r="D184" s="1" t="s">
        <v>10712</v>
      </c>
      <c r="E184" s="5">
        <v>119000</v>
      </c>
      <c r="F184">
        <v>26</v>
      </c>
      <c r="G184" s="1" t="s">
        <v>10721</v>
      </c>
      <c r="H184" s="1" t="s">
        <v>10761</v>
      </c>
      <c r="I184">
        <v>4</v>
      </c>
    </row>
    <row r="185" spans="1:9" x14ac:dyDescent="0.35">
      <c r="A185" s="1" t="s">
        <v>3087</v>
      </c>
      <c r="B185" s="1" t="s">
        <v>10760</v>
      </c>
      <c r="C185" s="1" t="s">
        <v>10754</v>
      </c>
      <c r="D185" s="1" t="s">
        <v>10739</v>
      </c>
      <c r="E185" s="5">
        <v>199000</v>
      </c>
      <c r="F185">
        <v>396</v>
      </c>
      <c r="G185" s="1" t="s">
        <v>10759</v>
      </c>
      <c r="H185" s="1" t="s">
        <v>10722</v>
      </c>
      <c r="I185">
        <v>3.8</v>
      </c>
    </row>
    <row r="186" spans="1:9" x14ac:dyDescent="0.35">
      <c r="A186" s="1" t="s">
        <v>3109</v>
      </c>
      <c r="B186" s="1" t="s">
        <v>10891</v>
      </c>
      <c r="C186" s="1" t="s">
        <v>10758</v>
      </c>
      <c r="D186" s="1" t="s">
        <v>10712</v>
      </c>
      <c r="E186" s="5">
        <v>599000</v>
      </c>
      <c r="F186">
        <v>119</v>
      </c>
      <c r="G186" s="1" t="s">
        <v>10713</v>
      </c>
      <c r="H186" s="1" t="s">
        <v>10722</v>
      </c>
      <c r="I186">
        <v>4.4000000000000004</v>
      </c>
    </row>
    <row r="187" spans="1:9" x14ac:dyDescent="0.35">
      <c r="A187" s="1" t="s">
        <v>5047</v>
      </c>
      <c r="B187" s="1" t="s">
        <v>12566</v>
      </c>
      <c r="C187" s="1" t="s">
        <v>10778</v>
      </c>
      <c r="D187" s="1" t="s">
        <v>10712</v>
      </c>
      <c r="E187" s="5">
        <v>129000</v>
      </c>
      <c r="F187">
        <v>48</v>
      </c>
      <c r="G187" s="1" t="s">
        <v>10741</v>
      </c>
      <c r="H187" s="1" t="s">
        <v>10763</v>
      </c>
      <c r="I187">
        <v>4.3</v>
      </c>
    </row>
    <row r="188" spans="1:9" x14ac:dyDescent="0.35">
      <c r="A188" s="1" t="s">
        <v>2967</v>
      </c>
      <c r="B188" s="1" t="s">
        <v>10893</v>
      </c>
      <c r="C188" s="1" t="s">
        <v>10724</v>
      </c>
      <c r="D188" s="1" t="s">
        <v>10724</v>
      </c>
      <c r="E188" s="5">
        <v>49000</v>
      </c>
      <c r="F188">
        <v>369</v>
      </c>
      <c r="G188" s="1" t="s">
        <v>10768</v>
      </c>
      <c r="H188" s="1" t="s">
        <v>10736</v>
      </c>
      <c r="I188">
        <v>4.9000000000000004</v>
      </c>
    </row>
    <row r="189" spans="1:9" x14ac:dyDescent="0.35">
      <c r="A189" s="1" t="s">
        <v>3223</v>
      </c>
      <c r="B189" s="1" t="s">
        <v>12510</v>
      </c>
      <c r="C189" s="1" t="s">
        <v>10731</v>
      </c>
      <c r="D189" s="1" t="s">
        <v>10752</v>
      </c>
      <c r="E189" s="5">
        <v>69000</v>
      </c>
      <c r="F189">
        <v>498</v>
      </c>
      <c r="G189" s="1" t="s">
        <v>10721</v>
      </c>
      <c r="H189" s="1" t="s">
        <v>10761</v>
      </c>
      <c r="I189">
        <v>4.2</v>
      </c>
    </row>
    <row r="190" spans="1:9" x14ac:dyDescent="0.35">
      <c r="A190" s="1" t="s">
        <v>2872</v>
      </c>
      <c r="B190" s="1" t="s">
        <v>10894</v>
      </c>
      <c r="C190" s="1" t="s">
        <v>10724</v>
      </c>
      <c r="D190" s="1" t="s">
        <v>10724</v>
      </c>
      <c r="E190" s="5">
        <v>399000</v>
      </c>
      <c r="F190">
        <v>88</v>
      </c>
      <c r="G190" s="1" t="s">
        <v>10768</v>
      </c>
      <c r="H190" s="1" t="s">
        <v>10685</v>
      </c>
      <c r="I190">
        <v>4.9000000000000004</v>
      </c>
    </row>
    <row r="191" spans="1:9" x14ac:dyDescent="0.35">
      <c r="A191" s="1" t="s">
        <v>3049</v>
      </c>
      <c r="B191" s="1" t="s">
        <v>10728</v>
      </c>
      <c r="C191" s="1" t="s">
        <v>10758</v>
      </c>
      <c r="D191" s="1" t="s">
        <v>10712</v>
      </c>
      <c r="E191" s="5">
        <v>129000</v>
      </c>
      <c r="F191">
        <v>8</v>
      </c>
      <c r="G191" s="1" t="s">
        <v>10721</v>
      </c>
      <c r="H191" s="1" t="s">
        <v>10719</v>
      </c>
      <c r="I191">
        <v>3.7</v>
      </c>
    </row>
    <row r="192" spans="1:9" x14ac:dyDescent="0.35">
      <c r="A192" s="1" t="s">
        <v>2427</v>
      </c>
      <c r="B192" s="1" t="s">
        <v>10895</v>
      </c>
      <c r="C192" s="1" t="s">
        <v>10711</v>
      </c>
      <c r="D192" s="1" t="s">
        <v>10712</v>
      </c>
      <c r="E192" s="5">
        <v>49000</v>
      </c>
      <c r="F192">
        <v>142</v>
      </c>
      <c r="G192" s="1" t="s">
        <v>10718</v>
      </c>
      <c r="H192" s="1" t="s">
        <v>10729</v>
      </c>
      <c r="I192">
        <v>4.2</v>
      </c>
    </row>
    <row r="193" spans="1:9" x14ac:dyDescent="0.35">
      <c r="A193" s="1" t="s">
        <v>3287</v>
      </c>
      <c r="B193" s="1" t="s">
        <v>10838</v>
      </c>
      <c r="C193" s="1" t="s">
        <v>10716</v>
      </c>
      <c r="D193" s="1" t="s">
        <v>10712</v>
      </c>
      <c r="E193" s="5">
        <v>229000</v>
      </c>
      <c r="F193">
        <v>95</v>
      </c>
      <c r="G193" s="1" t="s">
        <v>10768</v>
      </c>
      <c r="H193" s="1" t="s">
        <v>10722</v>
      </c>
      <c r="I193">
        <v>4.9000000000000004</v>
      </c>
    </row>
    <row r="194" spans="1:9" x14ac:dyDescent="0.35">
      <c r="A194" s="1" t="s">
        <v>2761</v>
      </c>
      <c r="B194" s="1" t="s">
        <v>12552</v>
      </c>
      <c r="C194" s="1" t="s">
        <v>10716</v>
      </c>
      <c r="D194" s="1" t="s">
        <v>10717</v>
      </c>
      <c r="E194" s="5">
        <v>179000</v>
      </c>
      <c r="F194">
        <v>71</v>
      </c>
      <c r="G194" s="1" t="s">
        <v>10756</v>
      </c>
      <c r="H194" s="1" t="s">
        <v>10761</v>
      </c>
      <c r="I194">
        <v>3.5</v>
      </c>
    </row>
    <row r="195" spans="1:9" x14ac:dyDescent="0.35">
      <c r="A195" s="1" t="s">
        <v>3400</v>
      </c>
      <c r="B195" s="1" t="s">
        <v>12520</v>
      </c>
      <c r="C195" s="1" t="s">
        <v>10754</v>
      </c>
      <c r="D195" s="1" t="s">
        <v>10739</v>
      </c>
      <c r="E195" s="5">
        <v>119000</v>
      </c>
      <c r="F195">
        <v>466</v>
      </c>
      <c r="G195" s="1" t="s">
        <v>10721</v>
      </c>
      <c r="H195" s="1" t="s">
        <v>10719</v>
      </c>
      <c r="I195">
        <v>4.2</v>
      </c>
    </row>
    <row r="196" spans="1:9" x14ac:dyDescent="0.35">
      <c r="A196" s="1" t="s">
        <v>3196</v>
      </c>
      <c r="B196" s="1" t="s">
        <v>10846</v>
      </c>
      <c r="C196" s="1" t="s">
        <v>10778</v>
      </c>
      <c r="D196" s="1" t="s">
        <v>10717</v>
      </c>
      <c r="E196" s="5">
        <v>149000</v>
      </c>
      <c r="F196">
        <v>0</v>
      </c>
      <c r="G196" s="1" t="s">
        <v>10721</v>
      </c>
      <c r="H196" s="1" t="s">
        <v>10761</v>
      </c>
      <c r="I196">
        <v>4.5</v>
      </c>
    </row>
    <row r="197" spans="1:9" x14ac:dyDescent="0.35">
      <c r="A197" s="1" t="s">
        <v>3175</v>
      </c>
      <c r="B197" s="1" t="s">
        <v>10896</v>
      </c>
      <c r="C197" s="1" t="s">
        <v>10731</v>
      </c>
      <c r="D197" s="1" t="s">
        <v>10752</v>
      </c>
      <c r="E197" s="5">
        <v>449000</v>
      </c>
      <c r="F197">
        <v>2</v>
      </c>
      <c r="G197" s="1" t="s">
        <v>10749</v>
      </c>
      <c r="H197" s="1" t="s">
        <v>10761</v>
      </c>
      <c r="I197">
        <v>4.0999999999999996</v>
      </c>
    </row>
    <row r="198" spans="1:9" x14ac:dyDescent="0.35">
      <c r="A198" s="1" t="s">
        <v>3077</v>
      </c>
      <c r="B198" s="1" t="s">
        <v>12554</v>
      </c>
      <c r="C198" s="1" t="s">
        <v>10716</v>
      </c>
      <c r="D198" s="1" t="s">
        <v>10712</v>
      </c>
      <c r="E198" s="5">
        <v>199000</v>
      </c>
      <c r="F198">
        <v>181</v>
      </c>
      <c r="G198" s="1" t="s">
        <v>10733</v>
      </c>
      <c r="H198" s="1" t="s">
        <v>10736</v>
      </c>
      <c r="I198">
        <v>3.7</v>
      </c>
    </row>
    <row r="199" spans="1:9" x14ac:dyDescent="0.35">
      <c r="A199" s="1" t="s">
        <v>3375</v>
      </c>
      <c r="B199" s="1" t="s">
        <v>12514</v>
      </c>
      <c r="C199" s="1" t="s">
        <v>10731</v>
      </c>
      <c r="D199" s="1" t="s">
        <v>10752</v>
      </c>
      <c r="E199" s="5">
        <v>149000</v>
      </c>
      <c r="F199">
        <v>243</v>
      </c>
      <c r="G199" s="1" t="s">
        <v>10721</v>
      </c>
      <c r="H199" s="1" t="s">
        <v>10736</v>
      </c>
      <c r="I199">
        <v>4.8</v>
      </c>
    </row>
    <row r="200" spans="1:9" x14ac:dyDescent="0.35">
      <c r="A200" s="1" t="s">
        <v>2565</v>
      </c>
      <c r="B200" s="1" t="s">
        <v>12544</v>
      </c>
      <c r="C200" s="1" t="s">
        <v>10716</v>
      </c>
      <c r="D200" s="1" t="s">
        <v>10717</v>
      </c>
      <c r="E200" s="5">
        <v>69000</v>
      </c>
      <c r="F200">
        <v>12</v>
      </c>
      <c r="G200" s="1" t="s">
        <v>10759</v>
      </c>
      <c r="H200" s="1" t="s">
        <v>10714</v>
      </c>
      <c r="I200">
        <v>4.7</v>
      </c>
    </row>
    <row r="201" spans="1:9" x14ac:dyDescent="0.35">
      <c r="A201" s="1" t="s">
        <v>3445</v>
      </c>
      <c r="B201" s="1" t="s">
        <v>12552</v>
      </c>
      <c r="C201" s="1" t="s">
        <v>10716</v>
      </c>
      <c r="D201" s="1" t="s">
        <v>10717</v>
      </c>
      <c r="E201" s="5">
        <v>499000</v>
      </c>
      <c r="F201">
        <v>89</v>
      </c>
      <c r="G201" s="1" t="s">
        <v>10756</v>
      </c>
      <c r="H201" s="1" t="s">
        <v>10761</v>
      </c>
      <c r="I201">
        <v>4.4000000000000004</v>
      </c>
    </row>
    <row r="202" spans="1:9" x14ac:dyDescent="0.35">
      <c r="A202" s="1" t="s">
        <v>3595</v>
      </c>
      <c r="B202" s="1" t="s">
        <v>12493</v>
      </c>
      <c r="C202" s="1" t="s">
        <v>10731</v>
      </c>
      <c r="D202" s="1" t="s">
        <v>10752</v>
      </c>
      <c r="E202" s="5">
        <v>119000</v>
      </c>
      <c r="F202">
        <v>48</v>
      </c>
      <c r="G202" s="1" t="s">
        <v>10718</v>
      </c>
      <c r="H202" s="1" t="s">
        <v>10745</v>
      </c>
      <c r="I202">
        <v>3.5</v>
      </c>
    </row>
    <row r="203" spans="1:9" x14ac:dyDescent="0.35">
      <c r="A203" s="1" t="s">
        <v>2421</v>
      </c>
      <c r="B203" s="1" t="s">
        <v>10893</v>
      </c>
      <c r="C203" s="1" t="s">
        <v>10724</v>
      </c>
      <c r="D203" s="1" t="s">
        <v>10724</v>
      </c>
      <c r="E203" s="5">
        <v>249000</v>
      </c>
      <c r="F203">
        <v>185</v>
      </c>
      <c r="G203" s="1" t="s">
        <v>10768</v>
      </c>
      <c r="H203" s="1" t="s">
        <v>10714</v>
      </c>
      <c r="I203">
        <v>4.5999999999999996</v>
      </c>
    </row>
    <row r="204" spans="1:9" x14ac:dyDescent="0.35">
      <c r="A204" s="1" t="s">
        <v>3114</v>
      </c>
      <c r="B204" s="1" t="s">
        <v>10899</v>
      </c>
      <c r="C204" s="1" t="s">
        <v>10758</v>
      </c>
      <c r="D204" s="1" t="s">
        <v>10712</v>
      </c>
      <c r="E204" s="5">
        <v>59000</v>
      </c>
      <c r="F204">
        <v>0</v>
      </c>
      <c r="G204" s="1" t="s">
        <v>10713</v>
      </c>
      <c r="H204" s="1" t="s">
        <v>10729</v>
      </c>
      <c r="I204">
        <v>5</v>
      </c>
    </row>
    <row r="205" spans="1:9" x14ac:dyDescent="0.35">
      <c r="A205" s="1" t="s">
        <v>3410</v>
      </c>
      <c r="B205" s="1" t="s">
        <v>12512</v>
      </c>
      <c r="C205" s="1" t="s">
        <v>10731</v>
      </c>
      <c r="D205" s="1" t="s">
        <v>10752</v>
      </c>
      <c r="E205" s="5">
        <v>69000</v>
      </c>
      <c r="F205">
        <v>97</v>
      </c>
      <c r="G205" s="1" t="s">
        <v>10768</v>
      </c>
      <c r="H205" s="1" t="s">
        <v>10714</v>
      </c>
      <c r="I205">
        <v>3.7</v>
      </c>
    </row>
    <row r="206" spans="1:9" x14ac:dyDescent="0.35">
      <c r="A206" s="1" t="s">
        <v>2402</v>
      </c>
      <c r="B206" s="1" t="s">
        <v>10808</v>
      </c>
      <c r="C206" s="1" t="s">
        <v>10724</v>
      </c>
      <c r="D206" s="1" t="s">
        <v>10724</v>
      </c>
      <c r="E206" s="5">
        <v>119000</v>
      </c>
      <c r="F206">
        <v>114</v>
      </c>
      <c r="G206" s="1" t="s">
        <v>10721</v>
      </c>
      <c r="H206" s="1" t="s">
        <v>10742</v>
      </c>
      <c r="I206">
        <v>3.5</v>
      </c>
    </row>
    <row r="207" spans="1:9" x14ac:dyDescent="0.35">
      <c r="A207" s="1" t="s">
        <v>3895</v>
      </c>
      <c r="B207" s="1" t="s">
        <v>10900</v>
      </c>
      <c r="C207" s="1" t="s">
        <v>10724</v>
      </c>
      <c r="D207" s="1" t="s">
        <v>10724</v>
      </c>
      <c r="E207" s="5">
        <v>59000</v>
      </c>
      <c r="F207">
        <v>376</v>
      </c>
      <c r="G207" s="1" t="s">
        <v>10768</v>
      </c>
      <c r="H207" s="1" t="s">
        <v>10719</v>
      </c>
      <c r="I207">
        <v>4.4000000000000004</v>
      </c>
    </row>
    <row r="208" spans="1:9" x14ac:dyDescent="0.35">
      <c r="A208" s="1" t="s">
        <v>2808</v>
      </c>
      <c r="B208" s="1" t="s">
        <v>10901</v>
      </c>
      <c r="C208" s="1" t="s">
        <v>10758</v>
      </c>
      <c r="D208" s="1" t="s">
        <v>10712</v>
      </c>
      <c r="E208" s="5">
        <v>199000</v>
      </c>
      <c r="F208">
        <v>142</v>
      </c>
      <c r="G208" s="1" t="s">
        <v>10768</v>
      </c>
      <c r="H208" s="1" t="s">
        <v>10736</v>
      </c>
      <c r="I208">
        <v>4.2</v>
      </c>
    </row>
    <row r="209" spans="1:9" x14ac:dyDescent="0.35">
      <c r="A209" s="1" t="s">
        <v>3360</v>
      </c>
      <c r="B209" s="1" t="s">
        <v>10902</v>
      </c>
      <c r="C209" s="1" t="s">
        <v>10724</v>
      </c>
      <c r="D209" s="1" t="s">
        <v>10724</v>
      </c>
      <c r="E209" s="5">
        <v>329000</v>
      </c>
      <c r="F209">
        <v>21</v>
      </c>
      <c r="G209" s="1" t="s">
        <v>10721</v>
      </c>
      <c r="H209" s="1" t="s">
        <v>10729</v>
      </c>
      <c r="I209">
        <v>3.6</v>
      </c>
    </row>
    <row r="210" spans="1:9" x14ac:dyDescent="0.35">
      <c r="A210" s="1" t="s">
        <v>2669</v>
      </c>
      <c r="B210" s="1" t="s">
        <v>12515</v>
      </c>
      <c r="C210" s="1" t="s">
        <v>10731</v>
      </c>
      <c r="D210" s="1" t="s">
        <v>10732</v>
      </c>
      <c r="E210" s="5">
        <v>249000</v>
      </c>
      <c r="F210">
        <v>30</v>
      </c>
      <c r="G210" s="1" t="s">
        <v>10756</v>
      </c>
      <c r="H210" s="1" t="s">
        <v>10722</v>
      </c>
      <c r="I210">
        <v>4.0999999999999996</v>
      </c>
    </row>
    <row r="211" spans="1:9" x14ac:dyDescent="0.35">
      <c r="A211" s="1" t="s">
        <v>2475</v>
      </c>
      <c r="B211" s="1" t="s">
        <v>12555</v>
      </c>
      <c r="C211" s="1" t="s">
        <v>10716</v>
      </c>
      <c r="D211" s="1" t="s">
        <v>10712</v>
      </c>
      <c r="E211" s="5">
        <v>249000</v>
      </c>
      <c r="F211">
        <v>53</v>
      </c>
      <c r="G211" s="1" t="s">
        <v>10718</v>
      </c>
      <c r="H211" s="1" t="s">
        <v>10729</v>
      </c>
      <c r="I211">
        <v>3.7</v>
      </c>
    </row>
    <row r="212" spans="1:9" x14ac:dyDescent="0.35">
      <c r="A212" s="1" t="s">
        <v>2810</v>
      </c>
      <c r="B212" s="1" t="s">
        <v>10852</v>
      </c>
      <c r="C212" s="1" t="s">
        <v>10778</v>
      </c>
      <c r="D212" s="1" t="s">
        <v>10717</v>
      </c>
      <c r="E212" s="5">
        <v>329000</v>
      </c>
      <c r="F212">
        <v>10</v>
      </c>
      <c r="G212" s="1" t="s">
        <v>10733</v>
      </c>
      <c r="H212" s="1" t="s">
        <v>10761</v>
      </c>
      <c r="I212">
        <v>4.0999999999999996</v>
      </c>
    </row>
    <row r="213" spans="1:9" x14ac:dyDescent="0.35">
      <c r="A213" s="1" t="s">
        <v>2606</v>
      </c>
      <c r="B213" s="1" t="s">
        <v>12496</v>
      </c>
      <c r="C213" s="1" t="s">
        <v>10731</v>
      </c>
      <c r="D213" s="1" t="s">
        <v>10752</v>
      </c>
      <c r="E213" s="5">
        <v>499000</v>
      </c>
      <c r="F213">
        <v>177</v>
      </c>
      <c r="G213" s="1" t="s">
        <v>10741</v>
      </c>
      <c r="H213" s="1" t="s">
        <v>10729</v>
      </c>
      <c r="I213">
        <v>4.2</v>
      </c>
    </row>
    <row r="214" spans="1:9" x14ac:dyDescent="0.35">
      <c r="A214" s="1" t="s">
        <v>2720</v>
      </c>
      <c r="B214" s="1" t="s">
        <v>10893</v>
      </c>
      <c r="C214" s="1" t="s">
        <v>10724</v>
      </c>
      <c r="D214" s="1" t="s">
        <v>10724</v>
      </c>
      <c r="E214" s="5">
        <v>199000</v>
      </c>
      <c r="F214">
        <v>46</v>
      </c>
      <c r="G214" s="1" t="s">
        <v>10768</v>
      </c>
      <c r="H214" s="1" t="s">
        <v>10742</v>
      </c>
      <c r="I214">
        <v>4.9000000000000004</v>
      </c>
    </row>
    <row r="215" spans="1:9" x14ac:dyDescent="0.35">
      <c r="A215" s="1" t="s">
        <v>2500</v>
      </c>
      <c r="B215" s="1" t="s">
        <v>10905</v>
      </c>
      <c r="C215" s="1" t="s">
        <v>10766</v>
      </c>
      <c r="D215" s="1" t="s">
        <v>10712</v>
      </c>
      <c r="E215" s="5">
        <v>549000</v>
      </c>
      <c r="F215">
        <v>136</v>
      </c>
      <c r="G215" s="1" t="s">
        <v>10721</v>
      </c>
      <c r="H215" s="1" t="s">
        <v>10722</v>
      </c>
      <c r="I215">
        <v>4.4000000000000004</v>
      </c>
    </row>
    <row r="216" spans="1:9" x14ac:dyDescent="0.35">
      <c r="A216" s="1" t="s">
        <v>3125</v>
      </c>
      <c r="B216" s="1" t="s">
        <v>12522</v>
      </c>
      <c r="C216" s="1" t="s">
        <v>10754</v>
      </c>
      <c r="D216" s="1" t="s">
        <v>10739</v>
      </c>
      <c r="E216" s="5">
        <v>89000</v>
      </c>
      <c r="F216">
        <v>24</v>
      </c>
      <c r="G216" s="1" t="s">
        <v>10756</v>
      </c>
      <c r="H216" s="1" t="s">
        <v>10761</v>
      </c>
      <c r="I216">
        <v>4.0999999999999996</v>
      </c>
    </row>
    <row r="217" spans="1:9" x14ac:dyDescent="0.35">
      <c r="A217" s="1" t="s">
        <v>3454</v>
      </c>
      <c r="B217" s="1" t="s">
        <v>10906</v>
      </c>
      <c r="C217" s="1" t="s">
        <v>10778</v>
      </c>
      <c r="D217" s="1" t="s">
        <v>10712</v>
      </c>
      <c r="E217" s="5">
        <v>199000</v>
      </c>
      <c r="F217">
        <v>171</v>
      </c>
      <c r="G217" s="1" t="s">
        <v>10759</v>
      </c>
      <c r="H217" s="1" t="s">
        <v>10763</v>
      </c>
      <c r="I217">
        <v>4.7</v>
      </c>
    </row>
    <row r="218" spans="1:9" x14ac:dyDescent="0.35">
      <c r="A218" s="1" t="s">
        <v>2480</v>
      </c>
      <c r="B218" s="1" t="s">
        <v>10907</v>
      </c>
      <c r="C218" s="1" t="s">
        <v>10724</v>
      </c>
      <c r="D218" s="1" t="s">
        <v>10724</v>
      </c>
      <c r="E218" s="5">
        <v>129000</v>
      </c>
      <c r="F218">
        <v>110</v>
      </c>
      <c r="G218" s="1" t="s">
        <v>10713</v>
      </c>
      <c r="H218" s="1" t="s">
        <v>10761</v>
      </c>
      <c r="I218">
        <v>4.8</v>
      </c>
    </row>
    <row r="219" spans="1:9" x14ac:dyDescent="0.35">
      <c r="A219" s="1" t="s">
        <v>2599</v>
      </c>
      <c r="B219" s="1" t="s">
        <v>12498</v>
      </c>
      <c r="C219" s="1" t="s">
        <v>10731</v>
      </c>
      <c r="D219" s="1" t="s">
        <v>10732</v>
      </c>
      <c r="E219" s="5">
        <v>199000</v>
      </c>
      <c r="F219">
        <v>185</v>
      </c>
      <c r="G219" s="1" t="s">
        <v>10713</v>
      </c>
      <c r="H219" s="1" t="s">
        <v>10727</v>
      </c>
      <c r="I219">
        <v>3.6</v>
      </c>
    </row>
    <row r="220" spans="1:9" x14ac:dyDescent="0.35">
      <c r="A220" s="1" t="s">
        <v>2516</v>
      </c>
      <c r="B220" s="1" t="s">
        <v>10908</v>
      </c>
      <c r="C220" s="1" t="s">
        <v>10758</v>
      </c>
      <c r="D220" s="1" t="s">
        <v>10712</v>
      </c>
      <c r="E220" s="5">
        <v>229000</v>
      </c>
      <c r="F220">
        <v>50</v>
      </c>
      <c r="G220" s="1" t="s">
        <v>10718</v>
      </c>
      <c r="H220" s="1" t="s">
        <v>10719</v>
      </c>
      <c r="I220">
        <v>4</v>
      </c>
    </row>
    <row r="221" spans="1:9" x14ac:dyDescent="0.35">
      <c r="A221" s="1" t="s">
        <v>2513</v>
      </c>
      <c r="B221" s="1" t="s">
        <v>12522</v>
      </c>
      <c r="C221" s="1" t="s">
        <v>10754</v>
      </c>
      <c r="D221" s="1" t="s">
        <v>10739</v>
      </c>
      <c r="E221" s="5">
        <v>329000</v>
      </c>
      <c r="F221">
        <v>302</v>
      </c>
      <c r="G221" s="1" t="s">
        <v>10756</v>
      </c>
      <c r="H221" s="1" t="s">
        <v>10714</v>
      </c>
      <c r="I221">
        <v>4.9000000000000004</v>
      </c>
    </row>
    <row r="222" spans="1:9" x14ac:dyDescent="0.35">
      <c r="A222" s="1" t="s">
        <v>2688</v>
      </c>
      <c r="B222" s="1" t="s">
        <v>10880</v>
      </c>
      <c r="C222" s="1" t="s">
        <v>10754</v>
      </c>
      <c r="D222" s="1" t="s">
        <v>10739</v>
      </c>
      <c r="E222" s="5">
        <v>119000</v>
      </c>
      <c r="F222">
        <v>34</v>
      </c>
      <c r="G222" s="1" t="s">
        <v>10749</v>
      </c>
      <c r="H222" s="1" t="s">
        <v>10722</v>
      </c>
      <c r="I222">
        <v>4.0999999999999996</v>
      </c>
    </row>
    <row r="223" spans="1:9" x14ac:dyDescent="0.35">
      <c r="A223" s="1" t="s">
        <v>2627</v>
      </c>
      <c r="B223" s="1" t="s">
        <v>12539</v>
      </c>
      <c r="C223" s="1" t="s">
        <v>10716</v>
      </c>
      <c r="D223" s="1" t="s">
        <v>10712</v>
      </c>
      <c r="E223" s="5">
        <v>179000</v>
      </c>
      <c r="F223">
        <v>2</v>
      </c>
      <c r="G223" s="1" t="s">
        <v>10718</v>
      </c>
      <c r="H223" s="1" t="s">
        <v>10761</v>
      </c>
      <c r="I223">
        <v>4.7</v>
      </c>
    </row>
    <row r="224" spans="1:9" x14ac:dyDescent="0.35">
      <c r="A224" s="1" t="s">
        <v>2473</v>
      </c>
      <c r="B224" s="1" t="s">
        <v>10909</v>
      </c>
      <c r="C224" s="1" t="s">
        <v>10766</v>
      </c>
      <c r="D224" s="1" t="s">
        <v>10712</v>
      </c>
      <c r="E224" s="5">
        <v>499000</v>
      </c>
      <c r="F224">
        <v>255</v>
      </c>
      <c r="G224" s="1" t="s">
        <v>10718</v>
      </c>
      <c r="H224" s="1" t="s">
        <v>10761</v>
      </c>
      <c r="I224">
        <v>3.9</v>
      </c>
    </row>
    <row r="225" spans="1:9" x14ac:dyDescent="0.35">
      <c r="A225" s="1" t="s">
        <v>3041</v>
      </c>
      <c r="B225" s="1" t="s">
        <v>10870</v>
      </c>
      <c r="C225" s="1" t="s">
        <v>10724</v>
      </c>
      <c r="D225" s="1" t="s">
        <v>10724</v>
      </c>
      <c r="E225" s="5">
        <v>89000</v>
      </c>
      <c r="F225">
        <v>21</v>
      </c>
      <c r="G225" s="1" t="s">
        <v>10713</v>
      </c>
      <c r="H225" s="1" t="s">
        <v>10736</v>
      </c>
      <c r="I225">
        <v>4.3</v>
      </c>
    </row>
    <row r="226" spans="1:9" x14ac:dyDescent="0.35">
      <c r="A226" s="1" t="s">
        <v>3198</v>
      </c>
      <c r="B226" s="1" t="s">
        <v>12490</v>
      </c>
      <c r="C226" s="1" t="s">
        <v>10731</v>
      </c>
      <c r="D226" s="1" t="s">
        <v>10732</v>
      </c>
      <c r="E226" s="5">
        <v>399000</v>
      </c>
      <c r="F226">
        <v>161</v>
      </c>
      <c r="G226" s="1" t="s">
        <v>10733</v>
      </c>
      <c r="H226" s="1" t="s">
        <v>10736</v>
      </c>
      <c r="I226">
        <v>4.4000000000000004</v>
      </c>
    </row>
    <row r="227" spans="1:9" x14ac:dyDescent="0.35">
      <c r="A227" s="1" t="s">
        <v>2863</v>
      </c>
      <c r="B227" s="1" t="s">
        <v>10910</v>
      </c>
      <c r="C227" s="1" t="s">
        <v>10716</v>
      </c>
      <c r="D227" s="1" t="s">
        <v>10712</v>
      </c>
      <c r="E227" s="5">
        <v>449000</v>
      </c>
      <c r="F227">
        <v>180</v>
      </c>
      <c r="G227" s="1" t="s">
        <v>10713</v>
      </c>
      <c r="H227" s="1" t="s">
        <v>10729</v>
      </c>
      <c r="I227">
        <v>4.2</v>
      </c>
    </row>
    <row r="228" spans="1:9" x14ac:dyDescent="0.35">
      <c r="A228" s="1" t="s">
        <v>2803</v>
      </c>
      <c r="B228" s="1" t="s">
        <v>12556</v>
      </c>
      <c r="C228" s="1" t="s">
        <v>10716</v>
      </c>
      <c r="D228" s="1" t="s">
        <v>10717</v>
      </c>
      <c r="E228" s="5">
        <v>99000</v>
      </c>
      <c r="F228">
        <v>110</v>
      </c>
      <c r="G228" s="1" t="s">
        <v>10726</v>
      </c>
      <c r="H228" s="1" t="s">
        <v>10736</v>
      </c>
      <c r="I228">
        <v>4</v>
      </c>
    </row>
    <row r="229" spans="1:9" x14ac:dyDescent="0.35">
      <c r="A229" s="1" t="s">
        <v>3388</v>
      </c>
      <c r="B229" s="1" t="s">
        <v>10912</v>
      </c>
      <c r="C229" s="1" t="s">
        <v>10711</v>
      </c>
      <c r="D229" s="1" t="s">
        <v>10712</v>
      </c>
      <c r="E229" s="5">
        <v>399000</v>
      </c>
      <c r="F229">
        <v>184</v>
      </c>
      <c r="G229" s="1" t="s">
        <v>10733</v>
      </c>
      <c r="H229" s="1" t="s">
        <v>10722</v>
      </c>
      <c r="I229">
        <v>4.5</v>
      </c>
    </row>
    <row r="230" spans="1:9" x14ac:dyDescent="0.35">
      <c r="A230" s="1" t="s">
        <v>3568</v>
      </c>
      <c r="B230" s="1" t="s">
        <v>12534</v>
      </c>
      <c r="C230" s="1" t="s">
        <v>10754</v>
      </c>
      <c r="D230" s="1" t="s">
        <v>10739</v>
      </c>
      <c r="E230" s="5">
        <v>79000</v>
      </c>
      <c r="F230">
        <v>49</v>
      </c>
      <c r="G230" s="1" t="s">
        <v>10718</v>
      </c>
      <c r="H230" s="1" t="s">
        <v>10742</v>
      </c>
      <c r="I230">
        <v>3.5</v>
      </c>
    </row>
    <row r="231" spans="1:9" x14ac:dyDescent="0.35">
      <c r="A231" s="1" t="s">
        <v>2413</v>
      </c>
      <c r="B231" s="1" t="s">
        <v>10914</v>
      </c>
      <c r="C231" s="1" t="s">
        <v>10724</v>
      </c>
      <c r="D231" s="1" t="s">
        <v>10724</v>
      </c>
      <c r="E231" s="5">
        <v>129000</v>
      </c>
      <c r="F231">
        <v>278</v>
      </c>
      <c r="G231" s="1" t="s">
        <v>10749</v>
      </c>
      <c r="H231" s="1" t="s">
        <v>10729</v>
      </c>
      <c r="I231">
        <v>4.3</v>
      </c>
    </row>
    <row r="232" spans="1:9" x14ac:dyDescent="0.35">
      <c r="A232" s="1" t="s">
        <v>3015</v>
      </c>
      <c r="B232" s="1" t="s">
        <v>12516</v>
      </c>
      <c r="C232" s="1" t="s">
        <v>10731</v>
      </c>
      <c r="D232" s="1" t="s">
        <v>10732</v>
      </c>
      <c r="E232" s="5">
        <v>179000</v>
      </c>
      <c r="F232">
        <v>56</v>
      </c>
      <c r="G232" s="1" t="s">
        <v>10726</v>
      </c>
      <c r="H232" s="1" t="s">
        <v>10719</v>
      </c>
      <c r="I232">
        <v>3.8</v>
      </c>
    </row>
    <row r="233" spans="1:9" x14ac:dyDescent="0.35">
      <c r="A233" s="1" t="s">
        <v>2634</v>
      </c>
      <c r="B233" s="1" t="s">
        <v>12557</v>
      </c>
      <c r="C233" s="1" t="s">
        <v>10716</v>
      </c>
      <c r="D233" s="1" t="s">
        <v>10717</v>
      </c>
      <c r="E233" s="5">
        <v>49000</v>
      </c>
      <c r="F233">
        <v>497</v>
      </c>
      <c r="G233" s="1" t="s">
        <v>10741</v>
      </c>
      <c r="H233" s="1" t="s">
        <v>10742</v>
      </c>
      <c r="I233">
        <v>4.8</v>
      </c>
    </row>
    <row r="234" spans="1:9" x14ac:dyDescent="0.35">
      <c r="A234" s="1" t="s">
        <v>2898</v>
      </c>
      <c r="B234" s="1" t="s">
        <v>10876</v>
      </c>
      <c r="C234" s="1" t="s">
        <v>10766</v>
      </c>
      <c r="D234" s="1" t="s">
        <v>10717</v>
      </c>
      <c r="E234" s="5">
        <v>49000</v>
      </c>
      <c r="F234">
        <v>122</v>
      </c>
      <c r="G234" s="1" t="s">
        <v>10726</v>
      </c>
      <c r="H234" s="1" t="s">
        <v>10742</v>
      </c>
      <c r="I234">
        <v>4.0999999999999996</v>
      </c>
    </row>
    <row r="235" spans="1:9" x14ac:dyDescent="0.35">
      <c r="A235" s="1" t="s">
        <v>2851</v>
      </c>
      <c r="B235" s="1" t="s">
        <v>12567</v>
      </c>
      <c r="C235" s="1" t="s">
        <v>10716</v>
      </c>
      <c r="D235" s="1" t="s">
        <v>10712</v>
      </c>
      <c r="E235" s="5">
        <v>199000</v>
      </c>
      <c r="F235">
        <v>150</v>
      </c>
      <c r="G235" s="1" t="s">
        <v>10759</v>
      </c>
      <c r="H235" s="1" t="s">
        <v>10761</v>
      </c>
      <c r="I235">
        <v>3.5</v>
      </c>
    </row>
    <row r="236" spans="1:9" x14ac:dyDescent="0.35">
      <c r="A236" s="1" t="s">
        <v>2582</v>
      </c>
      <c r="B236" s="1" t="s">
        <v>10786</v>
      </c>
      <c r="C236" s="1" t="s">
        <v>10754</v>
      </c>
      <c r="D236" s="1" t="s">
        <v>10739</v>
      </c>
      <c r="E236" s="5">
        <v>59000</v>
      </c>
      <c r="F236">
        <v>25</v>
      </c>
      <c r="G236" s="1" t="s">
        <v>10768</v>
      </c>
      <c r="H236" s="1" t="s">
        <v>10763</v>
      </c>
      <c r="I236">
        <v>4.5999999999999996</v>
      </c>
    </row>
    <row r="237" spans="1:9" x14ac:dyDescent="0.35">
      <c r="A237" s="1" t="s">
        <v>3340</v>
      </c>
      <c r="B237" s="1" t="s">
        <v>12517</v>
      </c>
      <c r="C237" s="1" t="s">
        <v>10731</v>
      </c>
      <c r="D237" s="1" t="s">
        <v>10732</v>
      </c>
      <c r="E237" s="5">
        <v>59000</v>
      </c>
      <c r="F237">
        <v>490</v>
      </c>
      <c r="G237" s="1" t="s">
        <v>10741</v>
      </c>
      <c r="H237" s="1" t="s">
        <v>10727</v>
      </c>
      <c r="I237">
        <v>3.8</v>
      </c>
    </row>
    <row r="238" spans="1:9" x14ac:dyDescent="0.35">
      <c r="A238" s="1" t="s">
        <v>2715</v>
      </c>
      <c r="B238" s="1" t="s">
        <v>12539</v>
      </c>
      <c r="C238" s="1" t="s">
        <v>10716</v>
      </c>
      <c r="D238" s="1" t="s">
        <v>10717</v>
      </c>
      <c r="E238" s="5">
        <v>199000</v>
      </c>
      <c r="F238">
        <v>177</v>
      </c>
      <c r="G238" s="1" t="s">
        <v>10718</v>
      </c>
      <c r="H238" s="1" t="s">
        <v>10761</v>
      </c>
      <c r="I238">
        <v>5</v>
      </c>
    </row>
    <row r="239" spans="1:9" x14ac:dyDescent="0.35">
      <c r="A239" s="1" t="s">
        <v>3689</v>
      </c>
      <c r="B239" s="1" t="s">
        <v>12535</v>
      </c>
      <c r="C239" s="1" t="s">
        <v>10754</v>
      </c>
      <c r="D239" s="1" t="s">
        <v>10739</v>
      </c>
      <c r="E239" s="5">
        <v>499000</v>
      </c>
      <c r="F239">
        <v>113</v>
      </c>
      <c r="G239" s="1" t="s">
        <v>10726</v>
      </c>
      <c r="H239" s="1" t="s">
        <v>10719</v>
      </c>
      <c r="I239">
        <v>4.8</v>
      </c>
    </row>
    <row r="240" spans="1:9" x14ac:dyDescent="0.35">
      <c r="A240" s="1" t="s">
        <v>2405</v>
      </c>
      <c r="B240" s="1" t="s">
        <v>12536</v>
      </c>
      <c r="C240" s="1" t="s">
        <v>10754</v>
      </c>
      <c r="D240" s="1" t="s">
        <v>10739</v>
      </c>
      <c r="E240" s="5">
        <v>179000</v>
      </c>
      <c r="F240">
        <v>490</v>
      </c>
      <c r="G240" s="1" t="s">
        <v>10749</v>
      </c>
      <c r="H240" s="1" t="s">
        <v>10745</v>
      </c>
      <c r="I240">
        <v>3.6</v>
      </c>
    </row>
    <row r="241" spans="1:9" x14ac:dyDescent="0.35">
      <c r="A241" s="1" t="s">
        <v>3031</v>
      </c>
      <c r="B241" s="1" t="s">
        <v>10921</v>
      </c>
      <c r="C241" s="1" t="s">
        <v>10716</v>
      </c>
      <c r="D241" s="1" t="s">
        <v>10717</v>
      </c>
      <c r="E241" s="5">
        <v>69000</v>
      </c>
      <c r="F241">
        <v>18</v>
      </c>
      <c r="G241" s="1" t="s">
        <v>10756</v>
      </c>
      <c r="H241" s="1" t="s">
        <v>10719</v>
      </c>
      <c r="I241">
        <v>4.8</v>
      </c>
    </row>
    <row r="242" spans="1:9" x14ac:dyDescent="0.35">
      <c r="A242" s="1" t="s">
        <v>2429</v>
      </c>
      <c r="B242" s="1" t="s">
        <v>12506</v>
      </c>
      <c r="C242" s="1" t="s">
        <v>10731</v>
      </c>
      <c r="D242" s="1" t="s">
        <v>10732</v>
      </c>
      <c r="E242" s="5">
        <v>79000</v>
      </c>
      <c r="F242">
        <v>41</v>
      </c>
      <c r="G242" s="1" t="s">
        <v>10759</v>
      </c>
      <c r="H242" s="1" t="s">
        <v>10685</v>
      </c>
      <c r="I242">
        <v>3.6</v>
      </c>
    </row>
    <row r="243" spans="1:9" x14ac:dyDescent="0.35">
      <c r="A243" s="1" t="s">
        <v>3637</v>
      </c>
      <c r="B243" s="1" t="s">
        <v>12561</v>
      </c>
      <c r="C243" s="1" t="s">
        <v>10766</v>
      </c>
      <c r="D243" s="1" t="s">
        <v>10712</v>
      </c>
      <c r="E243" s="5">
        <v>449000</v>
      </c>
      <c r="F243">
        <v>31</v>
      </c>
      <c r="G243" s="1" t="s">
        <v>10749</v>
      </c>
      <c r="H243" s="1" t="s">
        <v>10722</v>
      </c>
      <c r="I243">
        <v>4.5</v>
      </c>
    </row>
    <row r="244" spans="1:9" x14ac:dyDescent="0.35">
      <c r="A244" s="1" t="s">
        <v>2680</v>
      </c>
      <c r="B244" s="1" t="s">
        <v>12558</v>
      </c>
      <c r="C244" s="1" t="s">
        <v>10716</v>
      </c>
      <c r="D244" s="1" t="s">
        <v>10712</v>
      </c>
      <c r="E244" s="5">
        <v>279000</v>
      </c>
      <c r="F244">
        <v>495</v>
      </c>
      <c r="G244" s="1" t="s">
        <v>10741</v>
      </c>
      <c r="H244" s="1" t="s">
        <v>10745</v>
      </c>
      <c r="I244">
        <v>4.9000000000000004</v>
      </c>
    </row>
    <row r="245" spans="1:9" x14ac:dyDescent="0.35">
      <c r="A245" s="1" t="s">
        <v>2614</v>
      </c>
      <c r="B245" s="1" t="s">
        <v>12510</v>
      </c>
      <c r="C245" s="1" t="s">
        <v>10731</v>
      </c>
      <c r="D245" s="1" t="s">
        <v>10732</v>
      </c>
      <c r="E245" s="5">
        <v>49000</v>
      </c>
      <c r="F245">
        <v>43</v>
      </c>
      <c r="G245" s="1" t="s">
        <v>10721</v>
      </c>
      <c r="H245" s="1" t="s">
        <v>10761</v>
      </c>
      <c r="I245">
        <v>4.7</v>
      </c>
    </row>
    <row r="246" spans="1:9" x14ac:dyDescent="0.35">
      <c r="A246" s="1" t="s">
        <v>2559</v>
      </c>
      <c r="B246" s="1" t="s">
        <v>10923</v>
      </c>
      <c r="C246" s="1" t="s">
        <v>10724</v>
      </c>
      <c r="D246" s="1" t="s">
        <v>10724</v>
      </c>
      <c r="E246" s="5">
        <v>129000</v>
      </c>
      <c r="F246">
        <v>62</v>
      </c>
      <c r="G246" s="1" t="s">
        <v>10741</v>
      </c>
      <c r="H246" s="1" t="s">
        <v>10763</v>
      </c>
      <c r="I246">
        <v>4.0999999999999996</v>
      </c>
    </row>
    <row r="247" spans="1:9" x14ac:dyDescent="0.35">
      <c r="A247" s="1" t="s">
        <v>3142</v>
      </c>
      <c r="B247" s="1" t="s">
        <v>10924</v>
      </c>
      <c r="C247" s="1" t="s">
        <v>10758</v>
      </c>
      <c r="D247" s="1" t="s">
        <v>10712</v>
      </c>
      <c r="E247" s="5">
        <v>399000</v>
      </c>
      <c r="F247">
        <v>87</v>
      </c>
      <c r="G247" s="1" t="s">
        <v>10756</v>
      </c>
      <c r="H247" s="1" t="s">
        <v>10736</v>
      </c>
      <c r="I247">
        <v>4.0999999999999996</v>
      </c>
    </row>
    <row r="248" spans="1:9" x14ac:dyDescent="0.35">
      <c r="A248" s="1" t="s">
        <v>2919</v>
      </c>
      <c r="B248" s="1" t="s">
        <v>12530</v>
      </c>
      <c r="C248" s="1" t="s">
        <v>10754</v>
      </c>
      <c r="D248" s="1" t="s">
        <v>10739</v>
      </c>
      <c r="E248" s="5">
        <v>179000</v>
      </c>
      <c r="F248">
        <v>176</v>
      </c>
      <c r="G248" s="1" t="s">
        <v>10756</v>
      </c>
      <c r="H248" s="1" t="s">
        <v>10722</v>
      </c>
      <c r="I248">
        <v>3.6</v>
      </c>
    </row>
    <row r="249" spans="1:9" x14ac:dyDescent="0.35">
      <c r="A249" s="1" t="s">
        <v>3659</v>
      </c>
      <c r="B249" s="1" t="s">
        <v>12517</v>
      </c>
      <c r="C249" s="1" t="s">
        <v>10731</v>
      </c>
      <c r="D249" s="1" t="s">
        <v>10732</v>
      </c>
      <c r="E249" s="5">
        <v>299000</v>
      </c>
      <c r="F249">
        <v>284</v>
      </c>
      <c r="G249" s="1" t="s">
        <v>10741</v>
      </c>
      <c r="H249" s="1" t="s">
        <v>10736</v>
      </c>
      <c r="I249">
        <v>4.3</v>
      </c>
    </row>
    <row r="250" spans="1:9" x14ac:dyDescent="0.35">
      <c r="A250" s="1" t="s">
        <v>4230</v>
      </c>
      <c r="B250" s="1" t="s">
        <v>10925</v>
      </c>
      <c r="C250" s="1" t="s">
        <v>10724</v>
      </c>
      <c r="D250" s="1" t="s">
        <v>10724</v>
      </c>
      <c r="E250" s="5">
        <v>449000</v>
      </c>
      <c r="F250">
        <v>9</v>
      </c>
      <c r="G250" s="1" t="s">
        <v>10718</v>
      </c>
      <c r="H250" s="1" t="s">
        <v>10722</v>
      </c>
      <c r="I250">
        <v>4.8</v>
      </c>
    </row>
    <row r="251" spans="1:9" x14ac:dyDescent="0.35">
      <c r="A251" s="1" t="s">
        <v>4266</v>
      </c>
      <c r="B251" s="1" t="s">
        <v>12526</v>
      </c>
      <c r="C251" s="1" t="s">
        <v>10754</v>
      </c>
      <c r="D251" s="1" t="s">
        <v>10739</v>
      </c>
      <c r="E251" s="5">
        <v>149000</v>
      </c>
      <c r="F251">
        <v>92</v>
      </c>
      <c r="G251" s="1" t="s">
        <v>10749</v>
      </c>
      <c r="H251" s="1" t="s">
        <v>10736</v>
      </c>
      <c r="I251">
        <v>4.2</v>
      </c>
    </row>
    <row r="252" spans="1:9" x14ac:dyDescent="0.35">
      <c r="A252" s="1" t="s">
        <v>5387</v>
      </c>
      <c r="B252" s="1" t="s">
        <v>10926</v>
      </c>
      <c r="C252" s="1" t="s">
        <v>10731</v>
      </c>
      <c r="D252" s="1" t="s">
        <v>10732</v>
      </c>
      <c r="E252" s="5">
        <v>129000</v>
      </c>
      <c r="F252">
        <v>139</v>
      </c>
      <c r="G252" s="1" t="s">
        <v>10733</v>
      </c>
      <c r="H252" s="1" t="s">
        <v>10745</v>
      </c>
      <c r="I252">
        <v>3.8</v>
      </c>
    </row>
    <row r="253" spans="1:9" x14ac:dyDescent="0.35">
      <c r="A253" s="1" t="s">
        <v>2922</v>
      </c>
      <c r="B253" s="1" t="s">
        <v>10927</v>
      </c>
      <c r="C253" s="1" t="s">
        <v>10724</v>
      </c>
      <c r="D253" s="1" t="s">
        <v>10724</v>
      </c>
      <c r="E253" s="5">
        <v>49000</v>
      </c>
      <c r="F253">
        <v>33</v>
      </c>
      <c r="G253" s="1" t="s">
        <v>10759</v>
      </c>
      <c r="H253" s="1" t="s">
        <v>10745</v>
      </c>
      <c r="I253">
        <v>4.5</v>
      </c>
    </row>
    <row r="254" spans="1:9" x14ac:dyDescent="0.35">
      <c r="A254" s="1" t="s">
        <v>2956</v>
      </c>
      <c r="B254" s="1" t="s">
        <v>12507</v>
      </c>
      <c r="C254" s="1" t="s">
        <v>10731</v>
      </c>
      <c r="D254" s="1" t="s">
        <v>10732</v>
      </c>
      <c r="E254" s="5">
        <v>399000</v>
      </c>
      <c r="F254">
        <v>0</v>
      </c>
      <c r="G254" s="1" t="s">
        <v>10759</v>
      </c>
      <c r="H254" s="1" t="s">
        <v>10719</v>
      </c>
      <c r="I254">
        <v>3.9</v>
      </c>
    </row>
    <row r="255" spans="1:9" x14ac:dyDescent="0.35">
      <c r="A255" s="1" t="s">
        <v>2489</v>
      </c>
      <c r="B255" s="1" t="s">
        <v>10905</v>
      </c>
      <c r="C255" s="1" t="s">
        <v>10778</v>
      </c>
      <c r="D255" s="1" t="s">
        <v>10717</v>
      </c>
      <c r="E255" s="5">
        <v>299000</v>
      </c>
      <c r="F255">
        <v>158</v>
      </c>
      <c r="G255" s="1" t="s">
        <v>10721</v>
      </c>
      <c r="H255" s="1" t="s">
        <v>10719</v>
      </c>
      <c r="I255">
        <v>4.5</v>
      </c>
    </row>
    <row r="256" spans="1:9" x14ac:dyDescent="0.35">
      <c r="A256" s="1" t="s">
        <v>2463</v>
      </c>
      <c r="B256" s="1" t="s">
        <v>12507</v>
      </c>
      <c r="C256" s="1" t="s">
        <v>10731</v>
      </c>
      <c r="D256" s="1" t="s">
        <v>10732</v>
      </c>
      <c r="E256" s="5">
        <v>179000</v>
      </c>
      <c r="F256">
        <v>200</v>
      </c>
      <c r="G256" s="1" t="s">
        <v>10759</v>
      </c>
      <c r="H256" s="1" t="s">
        <v>10763</v>
      </c>
      <c r="I256">
        <v>3.6</v>
      </c>
    </row>
    <row r="257" spans="1:9" x14ac:dyDescent="0.35">
      <c r="A257" s="1" t="s">
        <v>2396</v>
      </c>
      <c r="B257" s="1" t="s">
        <v>10839</v>
      </c>
      <c r="C257" s="1" t="s">
        <v>10758</v>
      </c>
      <c r="D257" s="1" t="s">
        <v>10712</v>
      </c>
      <c r="E257" s="5">
        <v>49000</v>
      </c>
      <c r="F257">
        <v>171</v>
      </c>
      <c r="G257" s="1" t="s">
        <v>10756</v>
      </c>
      <c r="H257" s="1" t="s">
        <v>10745</v>
      </c>
      <c r="I257">
        <v>4.0999999999999996</v>
      </c>
    </row>
    <row r="258" spans="1:9" x14ac:dyDescent="0.35">
      <c r="A258" s="1" t="s">
        <v>2492</v>
      </c>
      <c r="B258" s="1" t="s">
        <v>12537</v>
      </c>
      <c r="C258" s="1" t="s">
        <v>10754</v>
      </c>
      <c r="D258" s="1" t="s">
        <v>10739</v>
      </c>
      <c r="E258" s="5">
        <v>59000</v>
      </c>
      <c r="F258">
        <v>32</v>
      </c>
      <c r="G258" s="1" t="s">
        <v>10733</v>
      </c>
      <c r="H258" s="1" t="s">
        <v>10745</v>
      </c>
      <c r="I258">
        <v>3.6</v>
      </c>
    </row>
    <row r="259" spans="1:9" x14ac:dyDescent="0.35">
      <c r="A259" s="1" t="s">
        <v>2394</v>
      </c>
      <c r="B259" s="1" t="s">
        <v>10929</v>
      </c>
      <c r="C259" s="1" t="s">
        <v>10724</v>
      </c>
      <c r="D259" s="1" t="s">
        <v>10724</v>
      </c>
      <c r="E259" s="5">
        <v>129000</v>
      </c>
      <c r="F259">
        <v>39</v>
      </c>
      <c r="G259" s="1" t="s">
        <v>10756</v>
      </c>
      <c r="H259" s="1" t="s">
        <v>10742</v>
      </c>
      <c r="I259">
        <v>4.7</v>
      </c>
    </row>
    <row r="260" spans="1:9" x14ac:dyDescent="0.35">
      <c r="A260" s="1" t="s">
        <v>2699</v>
      </c>
      <c r="B260" s="1" t="s">
        <v>10930</v>
      </c>
      <c r="C260" s="1" t="s">
        <v>10758</v>
      </c>
      <c r="D260" s="1" t="s">
        <v>10712</v>
      </c>
      <c r="E260" s="5">
        <v>599000</v>
      </c>
      <c r="F260">
        <v>57</v>
      </c>
      <c r="G260" s="1" t="s">
        <v>10749</v>
      </c>
      <c r="H260" s="1" t="s">
        <v>10742</v>
      </c>
      <c r="I260">
        <v>3.8</v>
      </c>
    </row>
    <row r="261" spans="1:9" x14ac:dyDescent="0.35">
      <c r="A261" s="1" t="s">
        <v>2858</v>
      </c>
      <c r="B261" s="1" t="s">
        <v>12508</v>
      </c>
      <c r="C261" s="1" t="s">
        <v>10731</v>
      </c>
      <c r="D261" s="1" t="s">
        <v>10752</v>
      </c>
      <c r="E261" s="5">
        <v>79000</v>
      </c>
      <c r="F261">
        <v>45</v>
      </c>
      <c r="G261" s="1" t="s">
        <v>10713</v>
      </c>
      <c r="H261" s="1" t="s">
        <v>10761</v>
      </c>
      <c r="I261">
        <v>3.9</v>
      </c>
    </row>
    <row r="262" spans="1:9" x14ac:dyDescent="0.35">
      <c r="A262" s="1" t="s">
        <v>2588</v>
      </c>
      <c r="B262" s="1" t="s">
        <v>10931</v>
      </c>
      <c r="C262" s="1" t="s">
        <v>10778</v>
      </c>
      <c r="D262" s="1" t="s">
        <v>10712</v>
      </c>
      <c r="E262" s="5">
        <v>279000</v>
      </c>
      <c r="F262">
        <v>8</v>
      </c>
      <c r="G262" s="1" t="s">
        <v>10756</v>
      </c>
      <c r="H262" s="1" t="s">
        <v>10761</v>
      </c>
      <c r="I262">
        <v>3.9</v>
      </c>
    </row>
    <row r="263" spans="1:9" x14ac:dyDescent="0.35">
      <c r="A263" s="1" t="s">
        <v>2826</v>
      </c>
      <c r="B263" s="1" t="s">
        <v>10932</v>
      </c>
      <c r="C263" s="1" t="s">
        <v>10758</v>
      </c>
      <c r="D263" s="1" t="s">
        <v>10712</v>
      </c>
      <c r="E263" s="5">
        <v>99000</v>
      </c>
      <c r="F263">
        <v>498</v>
      </c>
      <c r="G263" s="1" t="s">
        <v>10721</v>
      </c>
      <c r="H263" s="1" t="s">
        <v>10714</v>
      </c>
      <c r="I263">
        <v>4.5999999999999996</v>
      </c>
    </row>
    <row r="264" spans="1:9" x14ac:dyDescent="0.35">
      <c r="A264" s="1" t="s">
        <v>2487</v>
      </c>
      <c r="B264" s="1" t="s">
        <v>10933</v>
      </c>
      <c r="C264" s="1" t="s">
        <v>10724</v>
      </c>
      <c r="D264" s="1" t="s">
        <v>10724</v>
      </c>
      <c r="E264" s="5">
        <v>89000</v>
      </c>
      <c r="F264">
        <v>194</v>
      </c>
      <c r="G264" s="1" t="s">
        <v>10718</v>
      </c>
      <c r="H264" s="1" t="s">
        <v>10736</v>
      </c>
      <c r="I264">
        <v>4.7</v>
      </c>
    </row>
    <row r="265" spans="1:9" x14ac:dyDescent="0.35">
      <c r="A265" s="1" t="s">
        <v>3145</v>
      </c>
      <c r="B265" s="1" t="s">
        <v>10934</v>
      </c>
      <c r="C265" s="1" t="s">
        <v>10758</v>
      </c>
      <c r="D265" s="1" t="s">
        <v>10712</v>
      </c>
      <c r="E265" s="5">
        <v>79000</v>
      </c>
      <c r="F265">
        <v>27</v>
      </c>
      <c r="G265" s="1" t="s">
        <v>10726</v>
      </c>
      <c r="H265" s="1" t="s">
        <v>10742</v>
      </c>
      <c r="I265">
        <v>4.5999999999999996</v>
      </c>
    </row>
    <row r="266" spans="1:9" x14ac:dyDescent="0.35">
      <c r="A266" s="1" t="s">
        <v>3231</v>
      </c>
      <c r="B266" s="1" t="s">
        <v>10935</v>
      </c>
      <c r="C266" s="1" t="s">
        <v>10716</v>
      </c>
      <c r="D266" s="1" t="s">
        <v>10717</v>
      </c>
      <c r="E266" s="5">
        <v>329000</v>
      </c>
      <c r="F266">
        <v>324</v>
      </c>
      <c r="G266" s="1" t="s">
        <v>10756</v>
      </c>
      <c r="H266" s="1" t="s">
        <v>10729</v>
      </c>
      <c r="I266">
        <v>3.7</v>
      </c>
    </row>
    <row r="267" spans="1:9" x14ac:dyDescent="0.35">
      <c r="A267" s="1" t="s">
        <v>3671</v>
      </c>
      <c r="B267" s="1" t="s">
        <v>10906</v>
      </c>
      <c r="C267" s="1" t="s">
        <v>10778</v>
      </c>
      <c r="D267" s="1" t="s">
        <v>10717</v>
      </c>
      <c r="E267" s="5">
        <v>299000</v>
      </c>
      <c r="F267">
        <v>189</v>
      </c>
      <c r="G267" s="1" t="s">
        <v>10759</v>
      </c>
      <c r="H267" s="1" t="s">
        <v>10761</v>
      </c>
      <c r="I267">
        <v>3.6</v>
      </c>
    </row>
    <row r="268" spans="1:9" x14ac:dyDescent="0.35">
      <c r="A268" s="1" t="s">
        <v>2738</v>
      </c>
      <c r="B268" s="1" t="s">
        <v>10746</v>
      </c>
      <c r="C268" s="1" t="s">
        <v>10724</v>
      </c>
      <c r="D268" s="1" t="s">
        <v>10724</v>
      </c>
      <c r="E268" s="5">
        <v>59000</v>
      </c>
      <c r="F268">
        <v>15</v>
      </c>
      <c r="G268" s="1" t="s">
        <v>10726</v>
      </c>
      <c r="H268" s="1" t="s">
        <v>10722</v>
      </c>
      <c r="I268">
        <v>3.5</v>
      </c>
    </row>
    <row r="269" spans="1:9" x14ac:dyDescent="0.35">
      <c r="A269" s="1" t="s">
        <v>3247</v>
      </c>
      <c r="B269" s="1" t="s">
        <v>12556</v>
      </c>
      <c r="C269" s="1" t="s">
        <v>10716</v>
      </c>
      <c r="D269" s="1" t="s">
        <v>10717</v>
      </c>
      <c r="E269" s="5">
        <v>599000</v>
      </c>
      <c r="F269">
        <v>0</v>
      </c>
      <c r="G269" s="1" t="s">
        <v>10726</v>
      </c>
      <c r="H269" s="1" t="s">
        <v>10729</v>
      </c>
      <c r="I269">
        <v>4</v>
      </c>
    </row>
    <row r="270" spans="1:9" x14ac:dyDescent="0.35">
      <c r="A270" s="1" t="s">
        <v>2746</v>
      </c>
      <c r="B270" s="1" t="s">
        <v>10936</v>
      </c>
      <c r="C270" s="1" t="s">
        <v>10766</v>
      </c>
      <c r="D270" s="1" t="s">
        <v>10717</v>
      </c>
      <c r="E270" s="5">
        <v>329000</v>
      </c>
      <c r="F270">
        <v>31</v>
      </c>
      <c r="G270" s="1" t="s">
        <v>10741</v>
      </c>
      <c r="H270" s="1" t="s">
        <v>10742</v>
      </c>
      <c r="I270">
        <v>4.5</v>
      </c>
    </row>
    <row r="271" spans="1:9" x14ac:dyDescent="0.35">
      <c r="A271" s="1" t="s">
        <v>2672</v>
      </c>
      <c r="B271" s="1" t="s">
        <v>10937</v>
      </c>
      <c r="C271" s="1" t="s">
        <v>10754</v>
      </c>
      <c r="D271" s="1" t="s">
        <v>10739</v>
      </c>
      <c r="E271" s="5">
        <v>349000</v>
      </c>
      <c r="F271">
        <v>67</v>
      </c>
      <c r="G271" s="1" t="s">
        <v>10718</v>
      </c>
      <c r="H271" s="1" t="s">
        <v>10745</v>
      </c>
      <c r="I271">
        <v>4.3</v>
      </c>
    </row>
    <row r="272" spans="1:9" x14ac:dyDescent="0.35">
      <c r="A272" s="1" t="s">
        <v>2751</v>
      </c>
      <c r="B272" s="1" t="s">
        <v>10938</v>
      </c>
      <c r="C272" s="1" t="s">
        <v>10716</v>
      </c>
      <c r="D272" s="1" t="s">
        <v>10712</v>
      </c>
      <c r="E272" s="5">
        <v>129000</v>
      </c>
      <c r="F272">
        <v>154</v>
      </c>
      <c r="G272" s="1" t="s">
        <v>10756</v>
      </c>
      <c r="H272" s="1" t="s">
        <v>10719</v>
      </c>
      <c r="I272">
        <v>4.8</v>
      </c>
    </row>
    <row r="273" spans="1:9" x14ac:dyDescent="0.35">
      <c r="A273" s="1" t="s">
        <v>2594</v>
      </c>
      <c r="B273" s="1" t="s">
        <v>10924</v>
      </c>
      <c r="C273" s="1" t="s">
        <v>10758</v>
      </c>
      <c r="D273" s="1" t="s">
        <v>10712</v>
      </c>
      <c r="E273" s="5">
        <v>249000</v>
      </c>
      <c r="F273">
        <v>107</v>
      </c>
      <c r="G273" s="1" t="s">
        <v>10756</v>
      </c>
      <c r="H273" s="1" t="s">
        <v>10742</v>
      </c>
      <c r="I273">
        <v>4.8</v>
      </c>
    </row>
    <row r="274" spans="1:9" x14ac:dyDescent="0.35">
      <c r="A274" s="1" t="s">
        <v>2638</v>
      </c>
      <c r="B274" s="1" t="s">
        <v>10939</v>
      </c>
      <c r="C274" s="1" t="s">
        <v>10724</v>
      </c>
      <c r="D274" s="1" t="s">
        <v>10724</v>
      </c>
      <c r="E274" s="5">
        <v>179000</v>
      </c>
      <c r="F274">
        <v>69</v>
      </c>
      <c r="G274" s="1" t="s">
        <v>10726</v>
      </c>
      <c r="H274" s="1" t="s">
        <v>10722</v>
      </c>
      <c r="I274">
        <v>3.6</v>
      </c>
    </row>
    <row r="275" spans="1:9" x14ac:dyDescent="0.35">
      <c r="A275" s="1" t="s">
        <v>3058</v>
      </c>
      <c r="B275" s="1" t="s">
        <v>12559</v>
      </c>
      <c r="C275" s="1" t="s">
        <v>10716</v>
      </c>
      <c r="D275" s="1" t="s">
        <v>10717</v>
      </c>
      <c r="E275" s="5">
        <v>229000</v>
      </c>
      <c r="F275">
        <v>150</v>
      </c>
      <c r="G275" s="1" t="s">
        <v>10749</v>
      </c>
      <c r="H275" s="1" t="s">
        <v>10736</v>
      </c>
      <c r="I275">
        <v>4</v>
      </c>
    </row>
    <row r="276" spans="1:9" x14ac:dyDescent="0.35">
      <c r="A276" s="1" t="s">
        <v>2765</v>
      </c>
      <c r="B276" s="1" t="s">
        <v>12535</v>
      </c>
      <c r="C276" s="1" t="s">
        <v>10754</v>
      </c>
      <c r="D276" s="1" t="s">
        <v>10739</v>
      </c>
      <c r="E276" s="5">
        <v>329000</v>
      </c>
      <c r="F276">
        <v>486</v>
      </c>
      <c r="G276" s="1" t="s">
        <v>10726</v>
      </c>
      <c r="H276" s="1" t="s">
        <v>10763</v>
      </c>
      <c r="I276">
        <v>4.4000000000000004</v>
      </c>
    </row>
    <row r="277" spans="1:9" x14ac:dyDescent="0.35">
      <c r="A277" s="1" t="s">
        <v>2911</v>
      </c>
      <c r="B277" s="1" t="s">
        <v>12538</v>
      </c>
      <c r="C277" s="1" t="s">
        <v>10754</v>
      </c>
      <c r="D277" s="1" t="s">
        <v>10739</v>
      </c>
      <c r="E277" s="5">
        <v>329000</v>
      </c>
      <c r="F277">
        <v>186</v>
      </c>
      <c r="G277" s="1" t="s">
        <v>10768</v>
      </c>
      <c r="H277" s="1" t="s">
        <v>10745</v>
      </c>
      <c r="I277">
        <v>3.9</v>
      </c>
    </row>
    <row r="278" spans="1:9" x14ac:dyDescent="0.35">
      <c r="A278" s="1" t="s">
        <v>2838</v>
      </c>
      <c r="B278" s="1" t="s">
        <v>10797</v>
      </c>
      <c r="C278" s="1" t="s">
        <v>10731</v>
      </c>
      <c r="D278" s="1" t="s">
        <v>10732</v>
      </c>
      <c r="E278" s="5">
        <v>129000</v>
      </c>
      <c r="F278">
        <v>132</v>
      </c>
      <c r="G278" s="1" t="s">
        <v>10726</v>
      </c>
      <c r="H278" s="1" t="s">
        <v>10736</v>
      </c>
      <c r="I278">
        <v>5</v>
      </c>
    </row>
    <row r="279" spans="1:9" x14ac:dyDescent="0.35">
      <c r="A279" s="1" t="s">
        <v>3975</v>
      </c>
      <c r="B279" s="1" t="s">
        <v>12568</v>
      </c>
      <c r="C279" s="1" t="s">
        <v>10766</v>
      </c>
      <c r="D279" s="1" t="s">
        <v>10712</v>
      </c>
      <c r="E279" s="5">
        <v>499000</v>
      </c>
      <c r="F279">
        <v>271</v>
      </c>
      <c r="G279" s="1" t="s">
        <v>10721</v>
      </c>
      <c r="H279" s="1" t="s">
        <v>10727</v>
      </c>
      <c r="I279">
        <v>3.8</v>
      </c>
    </row>
    <row r="280" spans="1:9" x14ac:dyDescent="0.35">
      <c r="A280" s="1" t="s">
        <v>3655</v>
      </c>
      <c r="B280" s="1" t="s">
        <v>10887</v>
      </c>
      <c r="C280" s="1" t="s">
        <v>10724</v>
      </c>
      <c r="D280" s="1" t="s">
        <v>10724</v>
      </c>
      <c r="E280" s="5">
        <v>449000</v>
      </c>
      <c r="F280">
        <v>94</v>
      </c>
      <c r="G280" s="1" t="s">
        <v>10741</v>
      </c>
      <c r="H280" s="1" t="s">
        <v>10727</v>
      </c>
      <c r="I280">
        <v>4.5</v>
      </c>
    </row>
    <row r="281" spans="1:9" x14ac:dyDescent="0.35">
      <c r="A281" s="1" t="s">
        <v>2652</v>
      </c>
      <c r="B281" s="1" t="s">
        <v>10936</v>
      </c>
      <c r="C281" s="1" t="s">
        <v>10716</v>
      </c>
      <c r="D281" s="1" t="s">
        <v>10712</v>
      </c>
      <c r="E281" s="5">
        <v>229000</v>
      </c>
      <c r="F281">
        <v>150</v>
      </c>
      <c r="G281" s="1" t="s">
        <v>10741</v>
      </c>
      <c r="H281" s="1" t="s">
        <v>10763</v>
      </c>
      <c r="I281">
        <v>4.2</v>
      </c>
    </row>
    <row r="282" spans="1:9" x14ac:dyDescent="0.35">
      <c r="A282" s="1" t="s">
        <v>2416</v>
      </c>
      <c r="B282" s="1" t="s">
        <v>10943</v>
      </c>
      <c r="C282" s="1" t="s">
        <v>10731</v>
      </c>
      <c r="D282" s="1" t="s">
        <v>10732</v>
      </c>
      <c r="E282" s="5">
        <v>149000</v>
      </c>
      <c r="F282">
        <v>481</v>
      </c>
      <c r="G282" s="1" t="s">
        <v>10768</v>
      </c>
      <c r="H282" s="1" t="s">
        <v>10719</v>
      </c>
      <c r="I282">
        <v>3.6</v>
      </c>
    </row>
    <row r="283" spans="1:9" x14ac:dyDescent="0.35">
      <c r="A283" s="1" t="s">
        <v>2784</v>
      </c>
      <c r="B283" s="1" t="s">
        <v>10944</v>
      </c>
      <c r="C283" s="1" t="s">
        <v>10731</v>
      </c>
      <c r="D283" s="1" t="s">
        <v>10732</v>
      </c>
      <c r="E283" s="5">
        <v>149000</v>
      </c>
      <c r="F283">
        <v>33</v>
      </c>
      <c r="G283" s="1" t="s">
        <v>10713</v>
      </c>
      <c r="H283" s="1" t="s">
        <v>10719</v>
      </c>
      <c r="I283">
        <v>5</v>
      </c>
    </row>
    <row r="284" spans="1:9" x14ac:dyDescent="0.35">
      <c r="A284" s="1" t="s">
        <v>2539</v>
      </c>
      <c r="B284" s="1" t="s">
        <v>10945</v>
      </c>
      <c r="C284" s="1" t="s">
        <v>10724</v>
      </c>
      <c r="D284" s="1" t="s">
        <v>10724</v>
      </c>
      <c r="E284" s="5">
        <v>249000</v>
      </c>
      <c r="F284">
        <v>21</v>
      </c>
      <c r="G284" s="1" t="s">
        <v>10733</v>
      </c>
      <c r="H284" s="1" t="s">
        <v>10736</v>
      </c>
      <c r="I284">
        <v>4.5999999999999996</v>
      </c>
    </row>
    <row r="285" spans="1:9" x14ac:dyDescent="0.35">
      <c r="A285" s="1" t="s">
        <v>2953</v>
      </c>
      <c r="B285" s="1" t="s">
        <v>10838</v>
      </c>
      <c r="C285" s="1" t="s">
        <v>10716</v>
      </c>
      <c r="D285" s="1" t="s">
        <v>10717</v>
      </c>
      <c r="E285" s="5">
        <v>399000</v>
      </c>
      <c r="F285">
        <v>118</v>
      </c>
      <c r="G285" s="1" t="s">
        <v>10768</v>
      </c>
      <c r="H285" s="1" t="s">
        <v>10722</v>
      </c>
      <c r="I285">
        <v>3.8</v>
      </c>
    </row>
    <row r="286" spans="1:9" x14ac:dyDescent="0.35">
      <c r="A286" s="1" t="s">
        <v>3112</v>
      </c>
      <c r="B286" s="1" t="s">
        <v>10946</v>
      </c>
      <c r="C286" s="1" t="s">
        <v>10724</v>
      </c>
      <c r="D286" s="1" t="s">
        <v>10724</v>
      </c>
      <c r="E286" s="5">
        <v>499000</v>
      </c>
      <c r="F286">
        <v>120</v>
      </c>
      <c r="G286" s="1" t="s">
        <v>10756</v>
      </c>
      <c r="H286" s="1" t="s">
        <v>10714</v>
      </c>
      <c r="I286">
        <v>3.8</v>
      </c>
    </row>
    <row r="287" spans="1:9" x14ac:dyDescent="0.35">
      <c r="A287" s="1" t="s">
        <v>2773</v>
      </c>
      <c r="B287" s="1" t="s">
        <v>10947</v>
      </c>
      <c r="C287" s="1" t="s">
        <v>10754</v>
      </c>
      <c r="D287" s="1" t="s">
        <v>10739</v>
      </c>
      <c r="E287" s="5">
        <v>49000</v>
      </c>
      <c r="F287">
        <v>199</v>
      </c>
      <c r="G287" s="1" t="s">
        <v>10718</v>
      </c>
      <c r="H287" s="1" t="s">
        <v>10729</v>
      </c>
      <c r="I287">
        <v>4.7</v>
      </c>
    </row>
    <row r="288" spans="1:9" x14ac:dyDescent="0.35">
      <c r="A288" s="1" t="s">
        <v>3948</v>
      </c>
      <c r="B288" s="1" t="s">
        <v>10948</v>
      </c>
      <c r="C288" s="1" t="s">
        <v>10758</v>
      </c>
      <c r="D288" s="1" t="s">
        <v>10712</v>
      </c>
      <c r="E288" s="5">
        <v>449000</v>
      </c>
      <c r="F288">
        <v>48</v>
      </c>
      <c r="G288" s="1" t="s">
        <v>10768</v>
      </c>
      <c r="H288" s="1" t="s">
        <v>10714</v>
      </c>
      <c r="I288">
        <v>4.8</v>
      </c>
    </row>
    <row r="289" spans="1:9" x14ac:dyDescent="0.35">
      <c r="A289" s="1" t="s">
        <v>4045</v>
      </c>
      <c r="B289" s="1" t="s">
        <v>10909</v>
      </c>
      <c r="C289" s="1" t="s">
        <v>10778</v>
      </c>
      <c r="D289" s="1" t="s">
        <v>10712</v>
      </c>
      <c r="E289" s="5">
        <v>99000</v>
      </c>
      <c r="F289">
        <v>0</v>
      </c>
      <c r="G289" s="1" t="s">
        <v>10718</v>
      </c>
      <c r="H289" s="1" t="s">
        <v>10727</v>
      </c>
      <c r="I289">
        <v>4.2</v>
      </c>
    </row>
    <row r="290" spans="1:9" x14ac:dyDescent="0.35">
      <c r="A290" s="1" t="s">
        <v>3007</v>
      </c>
      <c r="B290" s="1" t="s">
        <v>10760</v>
      </c>
      <c r="C290" s="1" t="s">
        <v>10754</v>
      </c>
      <c r="D290" s="1" t="s">
        <v>10739</v>
      </c>
      <c r="E290" s="5">
        <v>79000</v>
      </c>
      <c r="F290">
        <v>154</v>
      </c>
      <c r="G290" s="1" t="s">
        <v>10759</v>
      </c>
      <c r="H290" s="1" t="s">
        <v>10722</v>
      </c>
      <c r="I290">
        <v>4.8</v>
      </c>
    </row>
    <row r="291" spans="1:9" x14ac:dyDescent="0.35">
      <c r="A291" s="1" t="s">
        <v>2418</v>
      </c>
      <c r="B291" s="1" t="s">
        <v>10854</v>
      </c>
      <c r="C291" s="1" t="s">
        <v>10758</v>
      </c>
      <c r="D291" s="1" t="s">
        <v>10712</v>
      </c>
      <c r="E291" s="5">
        <v>279000</v>
      </c>
      <c r="F291">
        <v>0</v>
      </c>
      <c r="G291" s="1" t="s">
        <v>10741</v>
      </c>
      <c r="H291" s="1" t="s">
        <v>10742</v>
      </c>
      <c r="I291">
        <v>4.4000000000000004</v>
      </c>
    </row>
    <row r="292" spans="1:9" x14ac:dyDescent="0.35">
      <c r="A292" s="1" t="s">
        <v>3245</v>
      </c>
      <c r="B292" s="1" t="s">
        <v>10948</v>
      </c>
      <c r="C292" s="1" t="s">
        <v>10758</v>
      </c>
      <c r="D292" s="1" t="s">
        <v>10712</v>
      </c>
      <c r="E292" s="5">
        <v>499000</v>
      </c>
      <c r="F292">
        <v>146</v>
      </c>
      <c r="G292" s="1" t="s">
        <v>10768</v>
      </c>
      <c r="H292" s="1" t="s">
        <v>10714</v>
      </c>
      <c r="I292">
        <v>3.8</v>
      </c>
    </row>
    <row r="293" spans="1:9" x14ac:dyDescent="0.35">
      <c r="A293" s="1" t="s">
        <v>2996</v>
      </c>
      <c r="B293" s="1" t="s">
        <v>12510</v>
      </c>
      <c r="C293" s="1" t="s">
        <v>10731</v>
      </c>
      <c r="D293" s="1" t="s">
        <v>10732</v>
      </c>
      <c r="E293" s="5">
        <v>129000</v>
      </c>
      <c r="F293">
        <v>170</v>
      </c>
      <c r="G293" s="1" t="s">
        <v>10721</v>
      </c>
      <c r="H293" s="1" t="s">
        <v>10763</v>
      </c>
      <c r="I293">
        <v>3.9</v>
      </c>
    </row>
    <row r="294" spans="1:9" x14ac:dyDescent="0.35">
      <c r="A294" s="1" t="s">
        <v>2455</v>
      </c>
      <c r="B294" s="1" t="s">
        <v>10858</v>
      </c>
      <c r="C294" s="1" t="s">
        <v>10724</v>
      </c>
      <c r="D294" s="1" t="s">
        <v>10724</v>
      </c>
      <c r="E294" s="5">
        <v>249000</v>
      </c>
      <c r="F294">
        <v>138</v>
      </c>
      <c r="G294" s="1" t="s">
        <v>10749</v>
      </c>
      <c r="H294" s="1" t="s">
        <v>10761</v>
      </c>
      <c r="I294">
        <v>4.2</v>
      </c>
    </row>
    <row r="295" spans="1:9" x14ac:dyDescent="0.35">
      <c r="A295" s="1" t="s">
        <v>2759</v>
      </c>
      <c r="B295" s="1" t="s">
        <v>10798</v>
      </c>
      <c r="C295" s="1" t="s">
        <v>10711</v>
      </c>
      <c r="D295" s="1" t="s">
        <v>10712</v>
      </c>
      <c r="E295" s="5">
        <v>229000</v>
      </c>
      <c r="F295">
        <v>387</v>
      </c>
      <c r="G295" s="1" t="s">
        <v>10721</v>
      </c>
      <c r="H295" s="1" t="s">
        <v>10685</v>
      </c>
      <c r="I295">
        <v>4.2</v>
      </c>
    </row>
    <row r="296" spans="1:9" x14ac:dyDescent="0.35">
      <c r="A296" s="1" t="s">
        <v>2726</v>
      </c>
      <c r="B296" s="1" t="s">
        <v>10852</v>
      </c>
      <c r="C296" s="1" t="s">
        <v>10778</v>
      </c>
      <c r="D296" s="1" t="s">
        <v>10717</v>
      </c>
      <c r="E296" s="5">
        <v>229000</v>
      </c>
      <c r="F296">
        <v>108</v>
      </c>
      <c r="G296" s="1" t="s">
        <v>10733</v>
      </c>
      <c r="H296" s="1" t="s">
        <v>10729</v>
      </c>
      <c r="I296">
        <v>3.6</v>
      </c>
    </row>
    <row r="297" spans="1:9" x14ac:dyDescent="0.35">
      <c r="A297" s="1" t="s">
        <v>2662</v>
      </c>
      <c r="B297" s="1" t="s">
        <v>10746</v>
      </c>
      <c r="C297" s="1" t="s">
        <v>10724</v>
      </c>
      <c r="D297" s="1" t="s">
        <v>10724</v>
      </c>
      <c r="E297" s="5">
        <v>149000</v>
      </c>
      <c r="F297">
        <v>29</v>
      </c>
      <c r="G297" s="1" t="s">
        <v>10726</v>
      </c>
      <c r="H297" s="1" t="s">
        <v>10722</v>
      </c>
      <c r="I297">
        <v>3.9</v>
      </c>
    </row>
    <row r="298" spans="1:9" x14ac:dyDescent="0.35">
      <c r="A298" s="1" t="s">
        <v>2503</v>
      </c>
      <c r="B298" s="1" t="s">
        <v>12565</v>
      </c>
      <c r="C298" s="1" t="s">
        <v>10778</v>
      </c>
      <c r="D298" s="1" t="s">
        <v>10712</v>
      </c>
      <c r="E298" s="5">
        <v>349000</v>
      </c>
      <c r="F298">
        <v>109</v>
      </c>
      <c r="G298" s="1" t="s">
        <v>10718</v>
      </c>
      <c r="H298" s="1" t="s">
        <v>10763</v>
      </c>
      <c r="I298">
        <v>4.5</v>
      </c>
    </row>
    <row r="299" spans="1:9" x14ac:dyDescent="0.35">
      <c r="A299" s="1" t="s">
        <v>2756</v>
      </c>
      <c r="B299" s="1" t="s">
        <v>10923</v>
      </c>
      <c r="C299" s="1" t="s">
        <v>10724</v>
      </c>
      <c r="D299" s="1" t="s">
        <v>10724</v>
      </c>
      <c r="E299" s="5">
        <v>279000</v>
      </c>
      <c r="F299">
        <v>208</v>
      </c>
      <c r="G299" s="1" t="s">
        <v>10741</v>
      </c>
      <c r="H299" s="1" t="s">
        <v>10714</v>
      </c>
      <c r="I299">
        <v>4.4000000000000004</v>
      </c>
    </row>
    <row r="300" spans="1:9" x14ac:dyDescent="0.35">
      <c r="A300" s="1" t="s">
        <v>2801</v>
      </c>
      <c r="B300" s="1" t="s">
        <v>10769</v>
      </c>
      <c r="C300" s="1" t="s">
        <v>10716</v>
      </c>
      <c r="D300" s="1" t="s">
        <v>10717</v>
      </c>
      <c r="E300" s="5">
        <v>399000</v>
      </c>
      <c r="F300">
        <v>168</v>
      </c>
      <c r="G300" s="1" t="s">
        <v>10718</v>
      </c>
      <c r="H300" s="1" t="s">
        <v>10729</v>
      </c>
      <c r="I300">
        <v>3.7</v>
      </c>
    </row>
    <row r="301" spans="1:9" x14ac:dyDescent="0.35">
      <c r="A301" s="1" t="s">
        <v>3642</v>
      </c>
      <c r="B301" s="1" t="s">
        <v>12565</v>
      </c>
      <c r="C301" s="1" t="s">
        <v>10778</v>
      </c>
      <c r="D301" s="1" t="s">
        <v>10717</v>
      </c>
      <c r="E301" s="5">
        <v>149000</v>
      </c>
      <c r="F301">
        <v>55</v>
      </c>
      <c r="G301" s="1" t="s">
        <v>10718</v>
      </c>
      <c r="H301" s="1" t="s">
        <v>10719</v>
      </c>
      <c r="I301">
        <v>4.0999999999999996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C747F-4F2B-4576-A318-1CD617548706}">
  <dimension ref="A1:M4987"/>
  <sheetViews>
    <sheetView zoomScale="53" workbookViewId="0">
      <selection activeCell="C13" sqref="C13"/>
    </sheetView>
  </sheetViews>
  <sheetFormatPr defaultRowHeight="14.5" x14ac:dyDescent="0.35"/>
  <cols>
    <col min="1" max="1" width="10.9140625" customWidth="1"/>
    <col min="2" max="2" width="10.83203125" customWidth="1"/>
    <col min="3" max="3" width="13.83203125" customWidth="1"/>
    <col min="4" max="4" width="12.6640625" customWidth="1"/>
    <col min="5" max="5" width="19.58203125" customWidth="1"/>
    <col min="6" max="6" width="13.83203125" customWidth="1"/>
    <col min="7" max="7" width="14" customWidth="1"/>
    <col min="8" max="8" width="12.1640625" customWidth="1"/>
    <col min="9" max="9" width="16.6640625" customWidth="1"/>
    <col min="10" max="10" width="16.25" customWidth="1"/>
    <col min="11" max="11" width="36.25" customWidth="1"/>
    <col min="12" max="12" width="11.83203125" customWidth="1"/>
    <col min="13" max="13" width="14.25" customWidth="1"/>
  </cols>
  <sheetData>
    <row r="1" spans="1:13" x14ac:dyDescent="0.35">
      <c r="A1" t="s">
        <v>2378</v>
      </c>
      <c r="B1" t="s">
        <v>10669</v>
      </c>
      <c r="C1" t="s">
        <v>10675</v>
      </c>
      <c r="D1" t="s">
        <v>12569</v>
      </c>
      <c r="E1" t="s">
        <v>12570</v>
      </c>
      <c r="F1" t="s">
        <v>10676</v>
      </c>
      <c r="G1" t="s">
        <v>2379</v>
      </c>
      <c r="H1" t="s">
        <v>2380</v>
      </c>
      <c r="I1" t="s">
        <v>2381</v>
      </c>
      <c r="J1" t="s">
        <v>12572</v>
      </c>
      <c r="K1" t="s">
        <v>12571</v>
      </c>
      <c r="L1" t="s">
        <v>10703</v>
      </c>
      <c r="M1" t="s">
        <v>12573</v>
      </c>
    </row>
    <row r="2" spans="1:13" x14ac:dyDescent="0.35">
      <c r="A2" t="s">
        <v>2384</v>
      </c>
      <c r="B2" s="2">
        <f>VLOOKUP(A2,orders[#All],3,0)</f>
        <v>45008</v>
      </c>
      <c r="C2" t="str">
        <f>VLOOKUP($A2,orders[#All],9,0)</f>
        <v>shipped</v>
      </c>
      <c r="D2" t="str">
        <f>VLOOKUP($A2,orders[#All],5,0)</f>
        <v>Banjarmasin</v>
      </c>
      <c r="E2" t="str">
        <f>VLOOKUP($A2,orders[#All],6,0)</f>
        <v>Kalimantan Selatan</v>
      </c>
      <c r="F2" t="str">
        <f>VLOOKUP($A2,orders[#All],10,0)</f>
        <v>WEEKEND25</v>
      </c>
      <c r="G2" t="s">
        <v>2385</v>
      </c>
      <c r="H2">
        <f>VLOOKUP(working_table!G2,order_items[[#All],[product_id]:[subtotal_idr]],2,0)</f>
        <v>1</v>
      </c>
      <c r="I2" s="5">
        <f>VLOOKUP(working_table!$G2,order_items[[#All],[product_id]:[subtotal_idr]],3,0)</f>
        <v>349000</v>
      </c>
      <c r="J2" s="5">
        <f>VLOOKUP(working_table!$G2,order_items[[#All],[product_id]:[subtotal_idr]],4,0)</f>
        <v>349000</v>
      </c>
      <c r="K2" t="str">
        <f>VLOOKUP($G2,products7[#All],2,0)</f>
        <v>Pants Cargo Pesona Indo</v>
      </c>
      <c r="L2" t="str">
        <f>VLOOKUP($G2,products7[#All],3,0)</f>
        <v>Pants</v>
      </c>
      <c r="M2" t="str">
        <f>VLOOKUP($G2,products7[#All],7,0)</f>
        <v>Pesona Indo</v>
      </c>
    </row>
    <row r="3" spans="1:13" x14ac:dyDescent="0.35">
      <c r="A3" t="s">
        <v>2384</v>
      </c>
      <c r="B3" s="2">
        <f>VLOOKUP(A3,orders[#All],3,0)</f>
        <v>45008</v>
      </c>
      <c r="C3" t="str">
        <f>VLOOKUP($A3,orders[#All],9,0)</f>
        <v>shipped</v>
      </c>
      <c r="D3" t="str">
        <f>VLOOKUP($A3,orders[#All],5,0)</f>
        <v>Banjarmasin</v>
      </c>
      <c r="E3" t="str">
        <f>VLOOKUP($A3,orders[#All],6,0)</f>
        <v>Kalimantan Selatan</v>
      </c>
      <c r="F3" t="str">
        <f>VLOOKUP($A3,orders[#All],10,0)</f>
        <v>WEEKEND25</v>
      </c>
      <c r="G3" t="s">
        <v>2387</v>
      </c>
      <c r="H3">
        <f>VLOOKUP(working_table!G3,order_items[[#All],[product_id]:[subtotal_idr]],2,0)</f>
        <v>2</v>
      </c>
      <c r="I3" s="5">
        <f>VLOOKUP(working_table!$G3,order_items[[#All],[product_id]:[subtotal_idr]],3,0)</f>
        <v>599000</v>
      </c>
      <c r="J3" s="5">
        <f>VLOOKUP(working_table!$G3,order_items[[#All],[product_id]:[subtotal_idr]],4,0)</f>
        <v>1198000</v>
      </c>
      <c r="K3" t="str">
        <f>VLOOKUP($G3,products7[#All],2,0)</f>
        <v>Dress Bodycon Pesona Indo</v>
      </c>
      <c r="L3" t="str">
        <f>VLOOKUP($G3,products7[#All],3,0)</f>
        <v>dress</v>
      </c>
      <c r="M3" t="str">
        <f>VLOOKUP($G3,products7[#All],7,0)</f>
        <v>Pesona Indo</v>
      </c>
    </row>
    <row r="4" spans="1:13" x14ac:dyDescent="0.35">
      <c r="A4" t="s">
        <v>2384</v>
      </c>
      <c r="B4" s="2">
        <f>VLOOKUP(A4,orders[#All],3,0)</f>
        <v>45008</v>
      </c>
      <c r="C4" t="str">
        <f>VLOOKUP($A4,orders[#All],9,0)</f>
        <v>shipped</v>
      </c>
      <c r="D4" t="str">
        <f>VLOOKUP($A4,orders[#All],5,0)</f>
        <v>Banjarmasin</v>
      </c>
      <c r="E4" t="str">
        <f>VLOOKUP($A4,orders[#All],6,0)</f>
        <v>Kalimantan Selatan</v>
      </c>
      <c r="F4" t="str">
        <f>VLOOKUP($A4,orders[#All],10,0)</f>
        <v>WEEKEND25</v>
      </c>
      <c r="G4" t="s">
        <v>2389</v>
      </c>
      <c r="H4">
        <f>VLOOKUP(working_table!G4,order_items[[#All],[product_id]:[subtotal_idr]],2,0)</f>
        <v>1</v>
      </c>
      <c r="I4" s="5">
        <f>VLOOKUP(working_table!$G4,order_items[[#All],[product_id]:[subtotal_idr]],3,0)</f>
        <v>449000</v>
      </c>
      <c r="J4" s="5">
        <f>VLOOKUP(working_table!$G4,order_items[[#All],[product_id]:[subtotal_idr]],4,0)</f>
        <v>449000</v>
      </c>
      <c r="K4" t="str">
        <f>VLOOKUP($G4,products7[#All],2,0)</f>
        <v>T-Shirt Striped Kanvas Lokal</v>
      </c>
      <c r="L4" t="str">
        <f>VLOOKUP($G4,products7[#All],3,0)</f>
        <v>T-Shirt</v>
      </c>
      <c r="M4" t="str">
        <f>VLOOKUP($G4,products7[#All],7,0)</f>
        <v>Kanvas Lokal</v>
      </c>
    </row>
    <row r="5" spans="1:13" x14ac:dyDescent="0.35">
      <c r="A5" t="s">
        <v>2391</v>
      </c>
      <c r="B5" s="2">
        <f>VLOOKUP(A5,orders[#All],3,0)</f>
        <v>45714</v>
      </c>
      <c r="C5" t="str">
        <f>VLOOKUP($A5,orders[#All],9,0)</f>
        <v>delivered</v>
      </c>
      <c r="D5" t="str">
        <f>VLOOKUP($A5,orders[#All],5,0)</f>
        <v>Palembang</v>
      </c>
      <c r="E5" t="str">
        <f>VLOOKUP($A5,orders[#All],6,0)</f>
        <v>Sumatera Selatan</v>
      </c>
      <c r="F5" t="str">
        <f>VLOOKUP($A5,orders[#All],10,0)</f>
        <v>TANPA PROMO</v>
      </c>
      <c r="G5" t="s">
        <v>2392</v>
      </c>
      <c r="H5">
        <f>VLOOKUP(working_table!G5,order_items[[#All],[product_id]:[subtotal_idr]],2,0)</f>
        <v>1</v>
      </c>
      <c r="I5" s="5">
        <f>VLOOKUP(working_table!$G5,order_items[[#All],[product_id]:[subtotal_idr]],3,0)</f>
        <v>329000</v>
      </c>
      <c r="J5" s="5">
        <f>VLOOKUP(working_table!$G5,order_items[[#All],[product_id]:[subtotal_idr]],4,0)</f>
        <v>329000</v>
      </c>
      <c r="K5" t="str">
        <f>VLOOKUP($G5,products7[#All],2,0)</f>
        <v>Pants Jogger SandangIndo</v>
      </c>
      <c r="L5" t="str">
        <f>VLOOKUP($G5,products7[#All],3,0)</f>
        <v>Pants</v>
      </c>
      <c r="M5" t="str">
        <f>VLOOKUP($G5,products7[#All],7,0)</f>
        <v>SandangIndo</v>
      </c>
    </row>
    <row r="6" spans="1:13" x14ac:dyDescent="0.35">
      <c r="A6" t="s">
        <v>2391</v>
      </c>
      <c r="B6" s="2">
        <f>VLOOKUP(A6,orders[#All],3,0)</f>
        <v>45714</v>
      </c>
      <c r="C6" t="str">
        <f>VLOOKUP($A6,orders[#All],9,0)</f>
        <v>delivered</v>
      </c>
      <c r="D6" t="str">
        <f>VLOOKUP($A6,orders[#All],5,0)</f>
        <v>Palembang</v>
      </c>
      <c r="E6" t="str">
        <f>VLOOKUP($A6,orders[#All],6,0)</f>
        <v>Sumatera Selatan</v>
      </c>
      <c r="F6" t="str">
        <f>VLOOKUP($A6,orders[#All],10,0)</f>
        <v>TANPA PROMO</v>
      </c>
      <c r="G6" t="s">
        <v>2394</v>
      </c>
      <c r="H6">
        <f>VLOOKUP(working_table!G6,order_items[[#All],[product_id]:[subtotal_idr]],2,0)</f>
        <v>1</v>
      </c>
      <c r="I6" s="5">
        <f>VLOOKUP(working_table!$G6,order_items[[#All],[product_id]:[subtotal_idr]],3,0)</f>
        <v>129000</v>
      </c>
      <c r="J6" s="5">
        <f>VLOOKUP(working_table!$G6,order_items[[#All],[product_id]:[subtotal_idr]],4,0)</f>
        <v>129000</v>
      </c>
      <c r="K6" t="str">
        <f>VLOOKUP($G6,products7[#All],2,0)</f>
        <v>Kacamata Hitam Kanvas Lokal</v>
      </c>
      <c r="L6" t="str">
        <f>VLOOKUP($G6,products7[#All],3,0)</f>
        <v>Accessories</v>
      </c>
      <c r="M6" t="str">
        <f>VLOOKUP($G6,products7[#All],7,0)</f>
        <v>Kanvas Lokal</v>
      </c>
    </row>
    <row r="7" spans="1:13" x14ac:dyDescent="0.35">
      <c r="A7" t="s">
        <v>2391</v>
      </c>
      <c r="B7" s="2">
        <f>VLOOKUP(A7,orders[#All],3,0)</f>
        <v>45714</v>
      </c>
      <c r="C7" t="str">
        <f>VLOOKUP($A7,orders[#All],9,0)</f>
        <v>delivered</v>
      </c>
      <c r="D7" t="str">
        <f>VLOOKUP($A7,orders[#All],5,0)</f>
        <v>Palembang</v>
      </c>
      <c r="E7" t="str">
        <f>VLOOKUP($A7,orders[#All],6,0)</f>
        <v>Sumatera Selatan</v>
      </c>
      <c r="F7" t="str">
        <f>VLOOKUP($A7,orders[#All],10,0)</f>
        <v>TANPA PROMO</v>
      </c>
      <c r="G7" t="s">
        <v>2396</v>
      </c>
      <c r="H7">
        <f>VLOOKUP(working_table!G7,order_items[[#All],[product_id]:[subtotal_idr]],2,0)</f>
        <v>1</v>
      </c>
      <c r="I7" s="5">
        <f>VLOOKUP(working_table!$G7,order_items[[#All],[product_id]:[subtotal_idr]],3,0)</f>
        <v>49000</v>
      </c>
      <c r="J7" s="5">
        <f>VLOOKUP(working_table!$G7,order_items[[#All],[product_id]:[subtotal_idr]],4,0)</f>
        <v>49000</v>
      </c>
      <c r="K7" t="str">
        <f>VLOOKUP($G7,products7[#All],2,0)</f>
        <v>Dress Maxi Polos Kanvas Lokal</v>
      </c>
      <c r="L7" t="str">
        <f>VLOOKUP($G7,products7[#All],3,0)</f>
        <v>Dress</v>
      </c>
      <c r="M7" t="str">
        <f>VLOOKUP($G7,products7[#All],7,0)</f>
        <v>Kanvas Lokal</v>
      </c>
    </row>
    <row r="8" spans="1:13" x14ac:dyDescent="0.35">
      <c r="A8" t="s">
        <v>2398</v>
      </c>
      <c r="B8" s="2">
        <f>VLOOKUP(A8,orders[#All],3,0)</f>
        <v>44755</v>
      </c>
      <c r="C8" t="str">
        <f>VLOOKUP($A8,orders[#All],9,0)</f>
        <v>delivered</v>
      </c>
      <c r="D8" t="str">
        <f>VLOOKUP($A8,orders[#All],5,0)</f>
        <v>Tangerang</v>
      </c>
      <c r="E8" t="str">
        <f>VLOOKUP($A8,orders[#All],6,0)</f>
        <v>Banten</v>
      </c>
      <c r="F8" t="str">
        <f>VLOOKUP($A8,orders[#All],10,0)</f>
        <v>TANPA PROMO</v>
      </c>
      <c r="G8" t="s">
        <v>2399</v>
      </c>
      <c r="H8">
        <f>VLOOKUP(working_table!G8,order_items[[#All],[product_id]:[subtotal_idr]],2,0)</f>
        <v>1</v>
      </c>
      <c r="I8" s="5">
        <f>VLOOKUP(working_table!$G8,order_items[[#All],[product_id]:[subtotal_idr]],3,0)</f>
        <v>199000</v>
      </c>
      <c r="J8" s="5">
        <f>VLOOKUP(working_table!$G8,order_items[[#All],[product_id]:[subtotal_idr]],4,0)</f>
        <v>199000</v>
      </c>
      <c r="K8" t="str">
        <f>VLOOKUP($G8,products7[#All],2,0)</f>
        <v>Syal Rajut Ratu Mode</v>
      </c>
      <c r="L8" t="str">
        <f>VLOOKUP($G8,products7[#All],3,0)</f>
        <v>Accessories</v>
      </c>
      <c r="M8" t="str">
        <f>VLOOKUP($G8,products7[#All],7,0)</f>
        <v>Ratu Mode</v>
      </c>
    </row>
    <row r="9" spans="1:13" x14ac:dyDescent="0.35">
      <c r="A9" t="s">
        <v>2401</v>
      </c>
      <c r="B9" s="2">
        <f>VLOOKUP(A9,orders[#All],3,0)</f>
        <v>45622</v>
      </c>
      <c r="C9" t="str">
        <f>VLOOKUP($A9,orders[#All],9,0)</f>
        <v>cancelled</v>
      </c>
      <c r="D9" t="str">
        <f>VLOOKUP($A9,orders[#All],5,0)</f>
        <v>Medan</v>
      </c>
      <c r="E9" t="str">
        <f>VLOOKUP($A9,orders[#All],6,0)</f>
        <v>Sumatera Utara</v>
      </c>
      <c r="F9" t="str">
        <f>VLOOKUP($A9,orders[#All],10,0)</f>
        <v>TANPA PROMO</v>
      </c>
      <c r="G9" t="s">
        <v>2402</v>
      </c>
      <c r="H9">
        <f>VLOOKUP(working_table!G9,order_items[[#All],[product_id]:[subtotal_idr]],2,0)</f>
        <v>1</v>
      </c>
      <c r="I9" s="5">
        <f>VLOOKUP(working_table!$G9,order_items[[#All],[product_id]:[subtotal_idr]],3,0)</f>
        <v>119000</v>
      </c>
      <c r="J9" s="5">
        <f>VLOOKUP(working_table!$G9,order_items[[#All],[product_id]:[subtotal_idr]],4,0)</f>
        <v>119000</v>
      </c>
      <c r="K9" t="str">
        <f>VLOOKUP($G9,products7[#All],2,0)</f>
        <v>Syal Rajut Senja Wear</v>
      </c>
      <c r="L9" t="str">
        <f>VLOOKUP($G9,products7[#All],3,0)</f>
        <v>Accessories</v>
      </c>
      <c r="M9" t="str">
        <f>VLOOKUP($G9,products7[#All],7,0)</f>
        <v>Senja Wear</v>
      </c>
    </row>
    <row r="10" spans="1:13" x14ac:dyDescent="0.35">
      <c r="A10" t="s">
        <v>2404</v>
      </c>
      <c r="B10" s="2">
        <f>VLOOKUP(A10,orders[#All],3,0)</f>
        <v>45138</v>
      </c>
      <c r="C10" t="str">
        <f>VLOOKUP($A10,orders[#All],9,0)</f>
        <v>cancelled</v>
      </c>
      <c r="D10" t="str">
        <f>VLOOKUP($A10,orders[#All],5,0)</f>
        <v>Bandung</v>
      </c>
      <c r="E10" t="str">
        <f>VLOOKUP($A10,orders[#All],6,0)</f>
        <v>Jawa Barat</v>
      </c>
      <c r="F10" t="str">
        <f>VLOOKUP($A10,orders[#All],10,0)</f>
        <v>TANPA PROMO</v>
      </c>
      <c r="G10" t="s">
        <v>2405</v>
      </c>
      <c r="H10">
        <f>VLOOKUP(working_table!G10,order_items[[#All],[product_id]:[subtotal_idr]],2,0)</f>
        <v>2</v>
      </c>
      <c r="I10" s="5">
        <f>VLOOKUP(working_table!$G10,order_items[[#All],[product_id]:[subtotal_idr]],3,0)</f>
        <v>179000</v>
      </c>
      <c r="J10" s="5">
        <f>VLOOKUP(working_table!$G10,order_items[[#All],[product_id]:[subtotal_idr]],4,0)</f>
        <v>358000</v>
      </c>
      <c r="K10" t="str">
        <f>VLOOKUP($G10,products7[#All],2,0)</f>
        <v>Jacket Hoodie NusaBrand</v>
      </c>
      <c r="L10" t="str">
        <f>VLOOKUP($G10,products7[#All],3,0)</f>
        <v>Jacket</v>
      </c>
      <c r="M10" t="str">
        <f>VLOOKUP($G10,products7[#All],7,0)</f>
        <v>NusaBrand</v>
      </c>
    </row>
    <row r="11" spans="1:13" x14ac:dyDescent="0.35">
      <c r="A11" t="s">
        <v>2407</v>
      </c>
      <c r="B11" s="2">
        <f>VLOOKUP(A11,orders[#All],3,0)</f>
        <v>44693</v>
      </c>
      <c r="C11" t="str">
        <f>VLOOKUP($A11,orders[#All],9,0)</f>
        <v>returned</v>
      </c>
      <c r="D11" t="str">
        <f>VLOOKUP($A11,orders[#All],5,0)</f>
        <v>Balikpapan</v>
      </c>
      <c r="E11" t="str">
        <f>VLOOKUP($A11,orders[#All],6,0)</f>
        <v>Kalimantan Timur</v>
      </c>
      <c r="F11" t="str">
        <f>VLOOKUP($A11,orders[#All],10,0)</f>
        <v>TANPA PROMO</v>
      </c>
      <c r="G11" t="s">
        <v>2408</v>
      </c>
      <c r="H11">
        <f>VLOOKUP(working_table!G11,order_items[[#All],[product_id]:[subtotal_idr]],2,0)</f>
        <v>1</v>
      </c>
      <c r="I11" s="5">
        <f>VLOOKUP(working_table!$G11,order_items[[#All],[product_id]:[subtotal_idr]],3,0)</f>
        <v>349000</v>
      </c>
      <c r="J11" s="5">
        <f>VLOOKUP(working_table!$G11,order_items[[#All],[product_id]:[subtotal_idr]],4,0)</f>
        <v>349000</v>
      </c>
      <c r="K11" t="str">
        <f>VLOOKUP($G11,products7[#All],2,0)</f>
        <v>Kemeja Oxford BajuKita</v>
      </c>
      <c r="L11" t="str">
        <f>VLOOKUP($G11,products7[#All],3,0)</f>
        <v>Kemeja</v>
      </c>
      <c r="M11" t="str">
        <f>VLOOKUP($G11,products7[#All],7,0)</f>
        <v>BajuKita</v>
      </c>
    </row>
    <row r="12" spans="1:13" x14ac:dyDescent="0.35">
      <c r="A12" t="s">
        <v>2410</v>
      </c>
      <c r="B12" s="2">
        <f>VLOOKUP(A12,orders[#All],3,0)</f>
        <v>44597</v>
      </c>
      <c r="C12" t="str">
        <f>VLOOKUP($A12,orders[#All],9,0)</f>
        <v>delivered</v>
      </c>
      <c r="D12" t="str">
        <f>VLOOKUP($A12,orders[#All],5,0)</f>
        <v>Bekasi</v>
      </c>
      <c r="E12" t="str">
        <f>VLOOKUP($A12,orders[#All],6,0)</f>
        <v>Jawa Barat</v>
      </c>
      <c r="F12" t="str">
        <f>VLOOKUP($A12,orders[#All],10,0)</f>
        <v>TANPA PROMO</v>
      </c>
      <c r="G12" t="s">
        <v>2411</v>
      </c>
      <c r="H12">
        <f>VLOOKUP(working_table!G12,order_items[[#All],[product_id]:[subtotal_idr]],2,0)</f>
        <v>1</v>
      </c>
      <c r="I12" s="5">
        <f>VLOOKUP(working_table!$G12,order_items[[#All],[product_id]:[subtotal_idr]],3,0)</f>
        <v>149000</v>
      </c>
      <c r="J12" s="5">
        <f>VLOOKUP(working_table!$G12,order_items[[#All],[product_id]:[subtotal_idr]],4,0)</f>
        <v>149000</v>
      </c>
      <c r="K12" t="str">
        <f>VLOOKUP($G12,products7[#All],2,0)</f>
        <v>Pants Cargo NusaBrand</v>
      </c>
      <c r="L12" t="str">
        <f>VLOOKUP($G12,products7[#All],3,0)</f>
        <v>Pants</v>
      </c>
      <c r="M12" t="str">
        <f>VLOOKUP($G12,products7[#All],7,0)</f>
        <v>NusaBrand</v>
      </c>
    </row>
    <row r="13" spans="1:13" x14ac:dyDescent="0.35">
      <c r="A13" t="s">
        <v>2410</v>
      </c>
      <c r="B13" s="2">
        <f>VLOOKUP(A13,orders[#All],3,0)</f>
        <v>44597</v>
      </c>
      <c r="C13" t="str">
        <f>VLOOKUP($A13,orders[#All],9,0)</f>
        <v>delivered</v>
      </c>
      <c r="D13" t="str">
        <f>VLOOKUP($A13,orders[#All],5,0)</f>
        <v>Bekasi</v>
      </c>
      <c r="E13" t="str">
        <f>VLOOKUP($A13,orders[#All],6,0)</f>
        <v>Jawa Barat</v>
      </c>
      <c r="F13" t="str">
        <f>VLOOKUP($A13,orders[#All],10,0)</f>
        <v>TANPA PROMO</v>
      </c>
      <c r="G13" t="s">
        <v>2413</v>
      </c>
      <c r="H13">
        <f>VLOOKUP(working_table!G13,order_items[[#All],[product_id]:[subtotal_idr]],2,0)</f>
        <v>2</v>
      </c>
      <c r="I13" s="5">
        <f>VLOOKUP(working_table!$G13,order_items[[#All],[product_id]:[subtotal_idr]],3,0)</f>
        <v>129000</v>
      </c>
      <c r="J13" s="5">
        <f>VLOOKUP(working_table!$G13,order_items[[#All],[product_id]:[subtotal_idr]],4,0)</f>
        <v>258000</v>
      </c>
      <c r="K13" t="str">
        <f>VLOOKUP($G13,products7[#All],2,0)</f>
        <v>Topi Baseball NusaBrand</v>
      </c>
      <c r="L13" t="str">
        <f>VLOOKUP($G13,products7[#All],3,0)</f>
        <v>Accessories</v>
      </c>
      <c r="M13" t="str">
        <f>VLOOKUP($G13,products7[#All],7,0)</f>
        <v>NusaBrand</v>
      </c>
    </row>
    <row r="14" spans="1:13" x14ac:dyDescent="0.35">
      <c r="A14" t="s">
        <v>2415</v>
      </c>
      <c r="B14" s="2">
        <f>VLOOKUP(A14,orders[#All],3,0)</f>
        <v>45079</v>
      </c>
      <c r="C14" t="str">
        <f>VLOOKUP($A14,orders[#All],9,0)</f>
        <v>processing</v>
      </c>
      <c r="D14" t="str">
        <f>VLOOKUP($A14,orders[#All],5,0)</f>
        <v>Manado</v>
      </c>
      <c r="E14" t="str">
        <f>VLOOKUP($A14,orders[#All],6,0)</f>
        <v>Sulawesi Utara</v>
      </c>
      <c r="F14" t="str">
        <f>VLOOKUP($A14,orders[#All],10,0)</f>
        <v>WEEKEND25</v>
      </c>
      <c r="G14" t="s">
        <v>2416</v>
      </c>
      <c r="H14">
        <f>VLOOKUP(working_table!G14,order_items[[#All],[product_id]:[subtotal_idr]],2,0)</f>
        <v>1</v>
      </c>
      <c r="I14" s="5">
        <f>VLOOKUP(working_table!$G14,order_items[[#All],[product_id]:[subtotal_idr]],3,0)</f>
        <v>149000</v>
      </c>
      <c r="J14" s="5">
        <f>VLOOKUP(working_table!$G14,order_items[[#All],[product_id]:[subtotal_idr]],4,0)</f>
        <v>149000</v>
      </c>
      <c r="K14" t="str">
        <f>VLOOKUP($G14,products7[#All],2,0)</f>
        <v>Pants Wide Leg SandangIndo</v>
      </c>
      <c r="L14" t="str">
        <f>VLOOKUP($G14,products7[#All],3,0)</f>
        <v>Pants</v>
      </c>
      <c r="M14" t="str">
        <f>VLOOKUP($G14,products7[#All],7,0)</f>
        <v>SandangIndo</v>
      </c>
    </row>
    <row r="15" spans="1:13" x14ac:dyDescent="0.35">
      <c r="A15" t="s">
        <v>2415</v>
      </c>
      <c r="B15" s="2">
        <f>VLOOKUP(A15,orders[#All],3,0)</f>
        <v>45079</v>
      </c>
      <c r="C15" t="str">
        <f>VLOOKUP($A15,orders[#All],9,0)</f>
        <v>processing</v>
      </c>
      <c r="D15" t="str">
        <f>VLOOKUP($A15,orders[#All],5,0)</f>
        <v>Manado</v>
      </c>
      <c r="E15" t="str">
        <f>VLOOKUP($A15,orders[#All],6,0)</f>
        <v>Sulawesi Utara</v>
      </c>
      <c r="F15" t="str">
        <f>VLOOKUP($A15,orders[#All],10,0)</f>
        <v>WEEKEND25</v>
      </c>
      <c r="G15" t="s">
        <v>2418</v>
      </c>
      <c r="H15">
        <f>VLOOKUP(working_table!G15,order_items[[#All],[product_id]:[subtotal_idr]],2,0)</f>
        <v>3</v>
      </c>
      <c r="I15" s="5">
        <f>VLOOKUP(working_table!$G15,order_items[[#All],[product_id]:[subtotal_idr]],3,0)</f>
        <v>279000</v>
      </c>
      <c r="J15" s="5">
        <f>VLOOKUP(working_table!$G15,order_items[[#All],[product_id]:[subtotal_idr]],4,0)</f>
        <v>837000</v>
      </c>
      <c r="K15" t="str">
        <f>VLOOKUP($G15,products7[#All],2,0)</f>
        <v>Dress Mini Casual Riang Apparel</v>
      </c>
      <c r="L15" t="str">
        <f>VLOOKUP($G15,products7[#All],3,0)</f>
        <v>Dress</v>
      </c>
      <c r="M15" t="str">
        <f>VLOOKUP($G15,products7[#All],7,0)</f>
        <v>Riang Apparel</v>
      </c>
    </row>
    <row r="16" spans="1:13" x14ac:dyDescent="0.35">
      <c r="A16" t="s">
        <v>2420</v>
      </c>
      <c r="B16" s="2">
        <f>VLOOKUP(A16,orders[#All],3,0)</f>
        <v>45650</v>
      </c>
      <c r="C16" t="str">
        <f>VLOOKUP($A16,orders[#All],9,0)</f>
        <v>cancelled</v>
      </c>
      <c r="D16" t="str">
        <f>VLOOKUP($A16,orders[#All],5,0)</f>
        <v>Surabaya</v>
      </c>
      <c r="E16" t="str">
        <f>VLOOKUP($A16,orders[#All],6,0)</f>
        <v>Jawa Timur</v>
      </c>
      <c r="F16" t="str">
        <f>VLOOKUP($A16,orders[#All],10,0)</f>
        <v>HARBOLNAS22</v>
      </c>
      <c r="G16" t="s">
        <v>2421</v>
      </c>
      <c r="H16">
        <f>VLOOKUP(working_table!G16,order_items[[#All],[product_id]:[subtotal_idr]],2,0)</f>
        <v>1</v>
      </c>
      <c r="I16" s="5">
        <f>VLOOKUP(working_table!$G16,order_items[[#All],[product_id]:[subtotal_idr]],3,0)</f>
        <v>249000</v>
      </c>
      <c r="J16" s="5">
        <f>VLOOKUP(working_table!$G16,order_items[[#All],[product_id]:[subtotal_idr]],4,0)</f>
        <v>249000</v>
      </c>
      <c r="K16" t="str">
        <f>VLOOKUP($G16,products7[#All],2,0)</f>
        <v>Topi Baseball SandangIndo</v>
      </c>
      <c r="L16" t="str">
        <f>VLOOKUP($G16,products7[#All],3,0)</f>
        <v>Accessories</v>
      </c>
      <c r="M16" t="str">
        <f>VLOOKUP($G16,products7[#All],7,0)</f>
        <v>SandangIndo</v>
      </c>
    </row>
    <row r="17" spans="1:13" x14ac:dyDescent="0.35">
      <c r="A17" t="s">
        <v>2423</v>
      </c>
      <c r="B17" s="2">
        <f>VLOOKUP(A17,orders[#All],3,0)</f>
        <v>45030</v>
      </c>
      <c r="C17" t="str">
        <f>VLOOKUP($A17,orders[#All],9,0)</f>
        <v>delivered</v>
      </c>
      <c r="D17" t="str">
        <f>VLOOKUP($A17,orders[#All],5,0)</f>
        <v>Pontianak</v>
      </c>
      <c r="E17" t="str">
        <f>VLOOKUP($A17,orders[#All],6,0)</f>
        <v>Kalimantan Barat</v>
      </c>
      <c r="F17" t="str">
        <f>VLOOKUP($A17,orders[#All],10,0)</f>
        <v>HARI BELANJA</v>
      </c>
      <c r="G17" t="s">
        <v>2424</v>
      </c>
      <c r="H17">
        <f>VLOOKUP(working_table!G17,order_items[[#All],[product_id]:[subtotal_idr]],2,0)</f>
        <v>1</v>
      </c>
      <c r="I17" s="5">
        <f>VLOOKUP(working_table!$G17,order_items[[#All],[product_id]:[subtotal_idr]],3,0)</f>
        <v>279000</v>
      </c>
      <c r="J17" s="5">
        <f>VLOOKUP(working_table!$G17,order_items[[#All],[product_id]:[subtotal_idr]],4,0)</f>
        <v>279000</v>
      </c>
      <c r="K17" t="str">
        <f>VLOOKUP($G17,products7[#All],2,0)</f>
        <v>Topi Baseball Senja Wear</v>
      </c>
      <c r="L17" t="str">
        <f>VLOOKUP($G17,products7[#All],3,0)</f>
        <v>Accessories</v>
      </c>
      <c r="M17" t="str">
        <f>VLOOKUP($G17,products7[#All],7,0)</f>
        <v>Senja Wear</v>
      </c>
    </row>
    <row r="18" spans="1:13" x14ac:dyDescent="0.35">
      <c r="A18" t="s">
        <v>2426</v>
      </c>
      <c r="B18" s="2">
        <f>VLOOKUP(A18,orders[#All],3,0)</f>
        <v>45015</v>
      </c>
      <c r="C18" t="str">
        <f>VLOOKUP($A18,orders[#All],9,0)</f>
        <v>delivered</v>
      </c>
      <c r="D18" t="str">
        <f>VLOOKUP($A18,orders[#All],5,0)</f>
        <v>Bekasi</v>
      </c>
      <c r="E18" t="str">
        <f>VLOOKUP($A18,orders[#All],6,0)</f>
        <v>Jawa Barat</v>
      </c>
      <c r="F18" t="str">
        <f>VLOOKUP($A18,orders[#All],10,0)</f>
        <v>TANPA PROMO</v>
      </c>
      <c r="G18" t="s">
        <v>2427</v>
      </c>
      <c r="H18">
        <f>VLOOKUP(working_table!G18,order_items[[#All],[product_id]:[subtotal_idr]],2,0)</f>
        <v>3</v>
      </c>
      <c r="I18" s="5">
        <f>VLOOKUP(working_table!$G18,order_items[[#All],[product_id]:[subtotal_idr]],3,0)</f>
        <v>49000</v>
      </c>
      <c r="J18" s="5">
        <f>VLOOKUP(working_table!$G18,order_items[[#All],[product_id]:[subtotal_idr]],4,0)</f>
        <v>147000</v>
      </c>
      <c r="K18" t="str">
        <f>VLOOKUP($G18,products7[#All],2,0)</f>
        <v>Dress Wrap BajuKita</v>
      </c>
      <c r="L18" t="str">
        <f>VLOOKUP($G18,products7[#All],3,0)</f>
        <v>dress</v>
      </c>
      <c r="M18" t="str">
        <f>VLOOKUP($G18,products7[#All],7,0)</f>
        <v>BajuKita</v>
      </c>
    </row>
    <row r="19" spans="1:13" x14ac:dyDescent="0.35">
      <c r="A19" t="s">
        <v>2426</v>
      </c>
      <c r="B19" s="2">
        <f>VLOOKUP(A19,orders[#All],3,0)</f>
        <v>45015</v>
      </c>
      <c r="C19" t="str">
        <f>VLOOKUP($A19,orders[#All],9,0)</f>
        <v>delivered</v>
      </c>
      <c r="D19" t="str">
        <f>VLOOKUP($A19,orders[#All],5,0)</f>
        <v>Bekasi</v>
      </c>
      <c r="E19" t="str">
        <f>VLOOKUP($A19,orders[#All],6,0)</f>
        <v>Jawa Barat</v>
      </c>
      <c r="F19" t="str">
        <f>VLOOKUP($A19,orders[#All],10,0)</f>
        <v>TANPA PROMO</v>
      </c>
      <c r="G19" t="s">
        <v>2429</v>
      </c>
      <c r="H19">
        <f>VLOOKUP(working_table!G19,order_items[[#All],[product_id]:[subtotal_idr]],2,0)</f>
        <v>1</v>
      </c>
      <c r="I19" s="5">
        <f>VLOOKUP(working_table!$G19,order_items[[#All],[product_id]:[subtotal_idr]],3,0)</f>
        <v>79000</v>
      </c>
      <c r="J19" s="5">
        <f>VLOOKUP(working_table!$G19,order_items[[#All],[product_id]:[subtotal_idr]],4,0)</f>
        <v>79000</v>
      </c>
      <c r="K19" t="str">
        <f>VLOOKUP($G19,products7[#All],2,0)</f>
        <v>Pants Cargo Ratu Mode</v>
      </c>
      <c r="L19" t="str">
        <f>VLOOKUP($G19,products7[#All],3,0)</f>
        <v>Pants</v>
      </c>
      <c r="M19" t="str">
        <f>VLOOKUP($G19,products7[#All],7,0)</f>
        <v>Ratu Mode</v>
      </c>
    </row>
    <row r="20" spans="1:13" x14ac:dyDescent="0.35">
      <c r="A20" t="s">
        <v>2431</v>
      </c>
      <c r="B20" s="2">
        <f>VLOOKUP(A20,orders[#All],3,0)</f>
        <v>45241</v>
      </c>
      <c r="C20" t="str">
        <f>VLOOKUP($A20,orders[#All],9,0)</f>
        <v>shipped</v>
      </c>
      <c r="D20" t="str">
        <f>VLOOKUP($A20,orders[#All],5,0)</f>
        <v>Balikpapan</v>
      </c>
      <c r="E20" t="str">
        <f>VLOOKUP($A20,orders[#All],6,0)</f>
        <v>Kalimantan Timur</v>
      </c>
      <c r="F20" t="str">
        <f>VLOOKUP($A20,orders[#All],10,0)</f>
        <v>HARI BELANJA</v>
      </c>
      <c r="G20" t="s">
        <v>2432</v>
      </c>
      <c r="H20">
        <f>VLOOKUP(working_table!G20,order_items[[#All],[product_id]:[subtotal_idr]],2,0)</f>
        <v>1</v>
      </c>
      <c r="I20" s="5">
        <f>VLOOKUP(working_table!$G20,order_items[[#All],[product_id]:[subtotal_idr]],3,0)</f>
        <v>279000</v>
      </c>
      <c r="J20" s="5">
        <f>VLOOKUP(working_table!$G20,order_items[[#All],[product_id]:[subtotal_idr]],4,0)</f>
        <v>279000</v>
      </c>
      <c r="K20" t="str">
        <f>VLOOKUP($G20,products7[#All],2,0)</f>
        <v>T-Shirt Oversize Riang Apparel</v>
      </c>
      <c r="L20" t="str">
        <f>VLOOKUP($G20,products7[#All],3,0)</f>
        <v>T-Shirt</v>
      </c>
      <c r="M20" t="str">
        <f>VLOOKUP($G20,products7[#All],7,0)</f>
        <v>Riang Apparel</v>
      </c>
    </row>
    <row r="21" spans="1:13" x14ac:dyDescent="0.35">
      <c r="A21" t="s">
        <v>2434</v>
      </c>
      <c r="B21" s="2">
        <f>VLOOKUP(A21,orders[#All],3,0)</f>
        <v>45704</v>
      </c>
      <c r="C21" t="str">
        <f>VLOOKUP($A21,orders[#All],9,0)</f>
        <v>delivered</v>
      </c>
      <c r="D21" t="str">
        <f>VLOOKUP($A21,orders[#All],5,0)</f>
        <v>Depok</v>
      </c>
      <c r="E21" t="str">
        <f>VLOOKUP($A21,orders[#All],6,0)</f>
        <v>Jawa Barat</v>
      </c>
      <c r="F21" t="str">
        <f>VLOOKUP($A21,orders[#All],10,0)</f>
        <v>TANPA PROMO</v>
      </c>
      <c r="G21" t="s">
        <v>2399</v>
      </c>
      <c r="H21">
        <f>VLOOKUP(working_table!G21,order_items[[#All],[product_id]:[subtotal_idr]],2,0)</f>
        <v>1</v>
      </c>
      <c r="I21" s="5">
        <f>VLOOKUP(working_table!$G21,order_items[[#All],[product_id]:[subtotal_idr]],3,0)</f>
        <v>199000</v>
      </c>
      <c r="J21" s="5">
        <f>VLOOKUP(working_table!$G21,order_items[[#All],[product_id]:[subtotal_idr]],4,0)</f>
        <v>199000</v>
      </c>
      <c r="K21" t="str">
        <f>VLOOKUP($G21,products7[#All],2,0)</f>
        <v>Syal Rajut Ratu Mode</v>
      </c>
      <c r="L21" t="str">
        <f>VLOOKUP($G21,products7[#All],3,0)</f>
        <v>Accessories</v>
      </c>
      <c r="M21" t="str">
        <f>VLOOKUP($G21,products7[#All],7,0)</f>
        <v>Ratu Mode</v>
      </c>
    </row>
    <row r="22" spans="1:13" x14ac:dyDescent="0.35">
      <c r="A22" t="s">
        <v>2436</v>
      </c>
      <c r="B22" s="2">
        <f>VLOOKUP(A22,orders[#All],3,0)</f>
        <v>45397</v>
      </c>
      <c r="C22" t="str">
        <f>VLOOKUP($A22,orders[#All],9,0)</f>
        <v>delivered</v>
      </c>
      <c r="D22" t="str">
        <f>VLOOKUP($A22,orders[#All],5,0)</f>
        <v>Medan</v>
      </c>
      <c r="E22" t="str">
        <f>VLOOKUP($A22,orders[#All],6,0)</f>
        <v>Sumatera Utara</v>
      </c>
      <c r="F22" t="str">
        <f>VLOOKUP($A22,orders[#All],10,0)</f>
        <v>HARI BELANJA</v>
      </c>
      <c r="G22" t="s">
        <v>2408</v>
      </c>
      <c r="H22">
        <f>VLOOKUP(working_table!G22,order_items[[#All],[product_id]:[subtotal_idr]],2,0)</f>
        <v>1</v>
      </c>
      <c r="I22" s="5">
        <f>VLOOKUP(working_table!$G22,order_items[[#All],[product_id]:[subtotal_idr]],3,0)</f>
        <v>349000</v>
      </c>
      <c r="J22" s="5">
        <f>VLOOKUP(working_table!$G22,order_items[[#All],[product_id]:[subtotal_idr]],4,0)</f>
        <v>349000</v>
      </c>
      <c r="K22" t="str">
        <f>VLOOKUP($G22,products7[#All],2,0)</f>
        <v>Kemeja Oxford BajuKita</v>
      </c>
      <c r="L22" t="str">
        <f>VLOOKUP($G22,products7[#All],3,0)</f>
        <v>Kemeja</v>
      </c>
      <c r="M22" t="str">
        <f>VLOOKUP($G22,products7[#All],7,0)</f>
        <v>BajuKita</v>
      </c>
    </row>
    <row r="23" spans="1:13" x14ac:dyDescent="0.35">
      <c r="A23" t="s">
        <v>2438</v>
      </c>
      <c r="B23" s="2">
        <f>VLOOKUP(A23,orders[#All],3,0)</f>
        <v>44940</v>
      </c>
      <c r="C23" t="str">
        <f>VLOOKUP($A23,orders[#All],9,0)</f>
        <v>delivered</v>
      </c>
      <c r="D23" t="str">
        <f>VLOOKUP($A23,orders[#All],5,0)</f>
        <v>Pekanbaru</v>
      </c>
      <c r="E23" t="str">
        <f>VLOOKUP($A23,orders[#All],6,0)</f>
        <v>Riau</v>
      </c>
      <c r="F23" t="str">
        <f>VLOOKUP($A23,orders[#All],10,0)</f>
        <v>NEWUSER</v>
      </c>
      <c r="G23" t="s">
        <v>2439</v>
      </c>
      <c r="H23">
        <f>VLOOKUP(working_table!G23,order_items[[#All],[product_id]:[subtotal_idr]],2,0)</f>
        <v>1</v>
      </c>
      <c r="I23" s="5">
        <f>VLOOKUP(working_table!$G23,order_items[[#All],[product_id]:[subtotal_idr]],3,0)</f>
        <v>599000</v>
      </c>
      <c r="J23" s="5">
        <f>VLOOKUP(working_table!$G23,order_items[[#All],[product_id]:[subtotal_idr]],4,0)</f>
        <v>599000</v>
      </c>
      <c r="K23" t="str">
        <f>VLOOKUP($G23,products7[#All],2,0)</f>
        <v>Pants Jogger Tropika Style</v>
      </c>
      <c r="L23" t="str">
        <f>VLOOKUP($G23,products7[#All],3,0)</f>
        <v>Pants</v>
      </c>
      <c r="M23" t="str">
        <f>VLOOKUP($G23,products7[#All],7,0)</f>
        <v>Tropika Style</v>
      </c>
    </row>
    <row r="24" spans="1:13" x14ac:dyDescent="0.35">
      <c r="A24" t="s">
        <v>2438</v>
      </c>
      <c r="B24" s="2">
        <f>VLOOKUP(A24,orders[#All],3,0)</f>
        <v>44940</v>
      </c>
      <c r="C24" t="str">
        <f>VLOOKUP($A24,orders[#All],9,0)</f>
        <v>delivered</v>
      </c>
      <c r="D24" t="str">
        <f>VLOOKUP($A24,orders[#All],5,0)</f>
        <v>Pekanbaru</v>
      </c>
      <c r="E24" t="str">
        <f>VLOOKUP($A24,orders[#All],6,0)</f>
        <v>Riau</v>
      </c>
      <c r="F24" t="str">
        <f>VLOOKUP($A24,orders[#All],10,0)</f>
        <v>NEWUSER</v>
      </c>
      <c r="G24" t="s">
        <v>2441</v>
      </c>
      <c r="H24">
        <f>VLOOKUP(working_table!G24,order_items[[#All],[product_id]:[subtotal_idr]],2,0)</f>
        <v>3</v>
      </c>
      <c r="I24" s="5">
        <f>VLOOKUP(working_table!$G24,order_items[[#All],[product_id]:[subtotal_idr]],3,0)</f>
        <v>599000</v>
      </c>
      <c r="J24" s="5">
        <f>VLOOKUP(working_table!$G24,order_items[[#All],[product_id]:[subtotal_idr]],4,0)</f>
        <v>1797000</v>
      </c>
      <c r="K24" t="str">
        <f>VLOOKUP($G24,products7[#All],2,0)</f>
        <v>Dress Midi Floral Riang Apparel</v>
      </c>
      <c r="L24" t="str">
        <f>VLOOKUP($G24,products7[#All],3,0)</f>
        <v>Dress</v>
      </c>
      <c r="M24" t="str">
        <f>VLOOKUP($G24,products7[#All],7,0)</f>
        <v>Riang Apparel</v>
      </c>
    </row>
    <row r="25" spans="1:13" x14ac:dyDescent="0.35">
      <c r="A25" t="s">
        <v>2438</v>
      </c>
      <c r="B25" s="2">
        <f>VLOOKUP(A25,orders[#All],3,0)</f>
        <v>44940</v>
      </c>
      <c r="C25" t="str">
        <f>VLOOKUP($A25,orders[#All],9,0)</f>
        <v>delivered</v>
      </c>
      <c r="D25" t="str">
        <f>VLOOKUP($A25,orders[#All],5,0)</f>
        <v>Pekanbaru</v>
      </c>
      <c r="E25" t="str">
        <f>VLOOKUP($A25,orders[#All],6,0)</f>
        <v>Riau</v>
      </c>
      <c r="F25" t="str">
        <f>VLOOKUP($A25,orders[#All],10,0)</f>
        <v>NEWUSER</v>
      </c>
      <c r="G25" t="s">
        <v>2443</v>
      </c>
      <c r="H25">
        <f>VLOOKUP(working_table!G25,order_items[[#All],[product_id]:[subtotal_idr]],2,0)</f>
        <v>2</v>
      </c>
      <c r="I25" s="5">
        <f>VLOOKUP(working_table!$G25,order_items[[#All],[product_id]:[subtotal_idr]],3,0)</f>
        <v>89000</v>
      </c>
      <c r="J25" s="5">
        <f>VLOOKUP(working_table!$G25,order_items[[#All],[product_id]:[subtotal_idr]],4,0)</f>
        <v>178000</v>
      </c>
      <c r="K25" t="str">
        <f>VLOOKUP($G25,products7[#All],2,0)</f>
        <v>Kemeja Flanel Tropika Style</v>
      </c>
      <c r="L25" t="str">
        <f>VLOOKUP($G25,products7[#All],3,0)</f>
        <v>T-Shirt</v>
      </c>
      <c r="M25" t="str">
        <f>VLOOKUP($G25,products7[#All],7,0)</f>
        <v>Tropika Style</v>
      </c>
    </row>
    <row r="26" spans="1:13" x14ac:dyDescent="0.35">
      <c r="A26" t="s">
        <v>2445</v>
      </c>
      <c r="B26" s="2">
        <f>VLOOKUP(A26,orders[#All],3,0)</f>
        <v>45420</v>
      </c>
      <c r="C26" t="str">
        <f>VLOOKUP($A26,orders[#All],9,0)</f>
        <v>delivered</v>
      </c>
      <c r="D26" t="str">
        <f>VLOOKUP($A26,orders[#All],5,0)</f>
        <v>Manado</v>
      </c>
      <c r="E26" t="str">
        <f>VLOOKUP($A26,orders[#All],6,0)</f>
        <v>Sulawesi Utara</v>
      </c>
      <c r="F26" t="str">
        <f>VLOOKUP($A26,orders[#All],10,0)</f>
        <v>TANPA PROMO</v>
      </c>
      <c r="G26" t="s">
        <v>2446</v>
      </c>
      <c r="H26">
        <f>VLOOKUP(working_table!G26,order_items[[#All],[product_id]:[subtotal_idr]],2,0)</f>
        <v>1</v>
      </c>
      <c r="I26" s="5">
        <f>VLOOKUP(working_table!$G26,order_items[[#All],[product_id]:[subtotal_idr]],3,0)</f>
        <v>399000</v>
      </c>
      <c r="J26" s="5">
        <f>VLOOKUP(working_table!$G26,order_items[[#All],[product_id]:[subtotal_idr]],4,0)</f>
        <v>399000</v>
      </c>
      <c r="K26" t="str">
        <f>VLOOKUP($G26,products7[#All],2,0)</f>
        <v>Pants Wide Leg Cendana Co</v>
      </c>
      <c r="L26" t="str">
        <f>VLOOKUP($G26,products7[#All],3,0)</f>
        <v>Pants</v>
      </c>
      <c r="M26" t="str">
        <f>VLOOKUP($G26,products7[#All],7,0)</f>
        <v>Cendana Co</v>
      </c>
    </row>
    <row r="27" spans="1:13" x14ac:dyDescent="0.35">
      <c r="A27" t="s">
        <v>2445</v>
      </c>
      <c r="B27" s="2">
        <f>VLOOKUP(A27,orders[#All],3,0)</f>
        <v>45420</v>
      </c>
      <c r="C27" t="str">
        <f>VLOOKUP($A27,orders[#All],9,0)</f>
        <v>delivered</v>
      </c>
      <c r="D27" t="str">
        <f>VLOOKUP($A27,orders[#All],5,0)</f>
        <v>Manado</v>
      </c>
      <c r="E27" t="str">
        <f>VLOOKUP($A27,orders[#All],6,0)</f>
        <v>Sulawesi Utara</v>
      </c>
      <c r="F27" t="str">
        <f>VLOOKUP($A27,orders[#All],10,0)</f>
        <v>TANPA PROMO</v>
      </c>
      <c r="G27" t="s">
        <v>2448</v>
      </c>
      <c r="H27">
        <f>VLOOKUP(working_table!G27,order_items[[#All],[product_id]:[subtotal_idr]],2,0)</f>
        <v>1</v>
      </c>
      <c r="I27" s="5">
        <f>VLOOKUP(working_table!$G27,order_items[[#All],[product_id]:[subtotal_idr]],3,0)</f>
        <v>149000</v>
      </c>
      <c r="J27" s="5">
        <f>VLOOKUP(working_table!$G27,order_items[[#All],[product_id]:[subtotal_idr]],4,0)</f>
        <v>149000</v>
      </c>
      <c r="K27" t="str">
        <f>VLOOKUP($G27,products7[#All],2,0)</f>
        <v>T-Shirt Oversize Tropika Style</v>
      </c>
      <c r="L27" t="str">
        <f>VLOOKUP($G27,products7[#All],3,0)</f>
        <v>T-Shirt</v>
      </c>
      <c r="M27" t="str">
        <f>VLOOKUP($G27,products7[#All],7,0)</f>
        <v>Tropika Style</v>
      </c>
    </row>
    <row r="28" spans="1:13" x14ac:dyDescent="0.35">
      <c r="A28" t="s">
        <v>2445</v>
      </c>
      <c r="B28" s="2">
        <f>VLOOKUP(A28,orders[#All],3,0)</f>
        <v>45420</v>
      </c>
      <c r="C28" t="str">
        <f>VLOOKUP($A28,orders[#All],9,0)</f>
        <v>delivered</v>
      </c>
      <c r="D28" t="str">
        <f>VLOOKUP($A28,orders[#All],5,0)</f>
        <v>Manado</v>
      </c>
      <c r="E28" t="str">
        <f>VLOOKUP($A28,orders[#All],6,0)</f>
        <v>Sulawesi Utara</v>
      </c>
      <c r="F28" t="str">
        <f>VLOOKUP($A28,orders[#All],10,0)</f>
        <v>TANPA PROMO</v>
      </c>
      <c r="G28" t="s">
        <v>2450</v>
      </c>
      <c r="H28">
        <f>VLOOKUP(working_table!G28,order_items[[#All],[product_id]:[subtotal_idr]],2,0)</f>
        <v>2</v>
      </c>
      <c r="I28" s="5">
        <f>VLOOKUP(working_table!$G28,order_items[[#All],[product_id]:[subtotal_idr]],3,0)</f>
        <v>599000</v>
      </c>
      <c r="J28" s="5">
        <f>VLOOKUP(working_table!$G28,order_items[[#All],[product_id]:[subtotal_idr]],4,0)</f>
        <v>1198000</v>
      </c>
      <c r="K28" t="str">
        <f>VLOOKUP($G28,products7[#All],2,0)</f>
        <v>Dress Bodycon Senja Wear</v>
      </c>
      <c r="L28" t="str">
        <f>VLOOKUP($G28,products7[#All],3,0)</f>
        <v>dress</v>
      </c>
      <c r="M28" t="str">
        <f>VLOOKUP($G28,products7[#All],7,0)</f>
        <v>Senja Wear</v>
      </c>
    </row>
    <row r="29" spans="1:13" x14ac:dyDescent="0.35">
      <c r="A29" t="s">
        <v>2452</v>
      </c>
      <c r="B29" s="2">
        <f>VLOOKUP(A29,orders[#All],3,0)</f>
        <v>45292</v>
      </c>
      <c r="C29" t="str">
        <f>VLOOKUP($A29,orders[#All],9,0)</f>
        <v>returned</v>
      </c>
      <c r="D29" t="str">
        <f>VLOOKUP($A29,orders[#All],5,0)</f>
        <v>Semarang</v>
      </c>
      <c r="E29" t="str">
        <f>VLOOKUP($A29,orders[#All],6,0)</f>
        <v>Jawa Tengah</v>
      </c>
      <c r="F29" t="str">
        <f>VLOOKUP($A29,orders[#All],10,0)</f>
        <v>RAMADAN23</v>
      </c>
      <c r="G29" t="s">
        <v>2453</v>
      </c>
      <c r="H29">
        <f>VLOOKUP(working_table!G29,order_items[[#All],[product_id]:[subtotal_idr]],2,0)</f>
        <v>1</v>
      </c>
      <c r="I29" s="5">
        <f>VLOOKUP(working_table!$G29,order_items[[#All],[product_id]:[subtotal_idr]],3,0)</f>
        <v>119000</v>
      </c>
      <c r="J29" s="5">
        <f>VLOOKUP(working_table!$G29,order_items[[#All],[product_id]:[subtotal_idr]],4,0)</f>
        <v>119000</v>
      </c>
      <c r="K29" t="str">
        <f>VLOOKUP($G29,products7[#All],2,0)</f>
        <v>Dress Bodycon Senja Wear</v>
      </c>
      <c r="L29" t="str">
        <f>VLOOKUP($G29,products7[#All],3,0)</f>
        <v>dress</v>
      </c>
      <c r="M29" t="str">
        <f>VLOOKUP($G29,products7[#All],7,0)</f>
        <v>Senja Wear</v>
      </c>
    </row>
    <row r="30" spans="1:13" x14ac:dyDescent="0.35">
      <c r="A30" t="s">
        <v>2452</v>
      </c>
      <c r="B30" s="2">
        <f>VLOOKUP(A30,orders[#All],3,0)</f>
        <v>45292</v>
      </c>
      <c r="C30" t="str">
        <f>VLOOKUP($A30,orders[#All],9,0)</f>
        <v>returned</v>
      </c>
      <c r="D30" t="str">
        <f>VLOOKUP($A30,orders[#All],5,0)</f>
        <v>Semarang</v>
      </c>
      <c r="E30" t="str">
        <f>VLOOKUP($A30,orders[#All],6,0)</f>
        <v>Jawa Tengah</v>
      </c>
      <c r="F30" t="str">
        <f>VLOOKUP($A30,orders[#All],10,0)</f>
        <v>RAMADAN23</v>
      </c>
      <c r="G30" t="s">
        <v>2455</v>
      </c>
      <c r="H30">
        <f>VLOOKUP(working_table!G30,order_items[[#All],[product_id]:[subtotal_idr]],2,0)</f>
        <v>1</v>
      </c>
      <c r="I30" s="5">
        <f>VLOOKUP(working_table!$G30,order_items[[#All],[product_id]:[subtotal_idr]],3,0)</f>
        <v>249000</v>
      </c>
      <c r="J30" s="5">
        <f>VLOOKUP(working_table!$G30,order_items[[#All],[product_id]:[subtotal_idr]],4,0)</f>
        <v>249000</v>
      </c>
      <c r="K30" t="str">
        <f>VLOOKUP($G30,products7[#All],2,0)</f>
        <v>Dompet Kulit NusaBrand</v>
      </c>
      <c r="L30" t="str">
        <f>VLOOKUP($G30,products7[#All],3,0)</f>
        <v>Accessories</v>
      </c>
      <c r="M30" t="str">
        <f>VLOOKUP($G30,products7[#All],7,0)</f>
        <v>NusaBrand</v>
      </c>
    </row>
    <row r="31" spans="1:13" x14ac:dyDescent="0.35">
      <c r="A31" t="s">
        <v>2457</v>
      </c>
      <c r="B31" s="2">
        <f>VLOOKUP(A31,orders[#All],3,0)</f>
        <v>44581</v>
      </c>
      <c r="C31" t="str">
        <f>VLOOKUP($A31,orders[#All],9,0)</f>
        <v>cancelled</v>
      </c>
      <c r="D31" t="str">
        <f>VLOOKUP($A31,orders[#All],5,0)</f>
        <v>Bogor</v>
      </c>
      <c r="E31" t="str">
        <f>VLOOKUP($A31,orders[#All],6,0)</f>
        <v>Jawa Barat</v>
      </c>
      <c r="F31" t="str">
        <f>VLOOKUP($A31,orders[#All],10,0)</f>
        <v>TANPA PROMO</v>
      </c>
      <c r="G31" t="s">
        <v>2458</v>
      </c>
      <c r="H31">
        <f>VLOOKUP(working_table!G31,order_items[[#All],[product_id]:[subtotal_idr]],2,0)</f>
        <v>1</v>
      </c>
      <c r="I31" s="5">
        <f>VLOOKUP(working_table!$G31,order_items[[#All],[product_id]:[subtotal_idr]],3,0)</f>
        <v>119000</v>
      </c>
      <c r="J31" s="5">
        <f>VLOOKUP(working_table!$G31,order_items[[#All],[product_id]:[subtotal_idr]],4,0)</f>
        <v>119000</v>
      </c>
      <c r="K31" t="str">
        <f>VLOOKUP($G31,products7[#All],2,0)</f>
        <v>Jacket Varsity SandangIndo</v>
      </c>
      <c r="L31" t="str">
        <f>VLOOKUP($G31,products7[#All],3,0)</f>
        <v>Jacket</v>
      </c>
      <c r="M31" t="str">
        <f>VLOOKUP($G31,products7[#All],7,0)</f>
        <v>SandangIndo</v>
      </c>
    </row>
    <row r="32" spans="1:13" x14ac:dyDescent="0.35">
      <c r="A32" t="s">
        <v>2460</v>
      </c>
      <c r="B32" s="2">
        <f>VLOOKUP(A32,orders[#All],3,0)</f>
        <v>44844</v>
      </c>
      <c r="C32" t="str">
        <f>VLOOKUP($A32,orders[#All],9,0)</f>
        <v>delivered</v>
      </c>
      <c r="D32" t="str">
        <f>VLOOKUP($A32,orders[#All],5,0)</f>
        <v>Balikpapan</v>
      </c>
      <c r="E32" t="str">
        <f>VLOOKUP($A32,orders[#All],6,0)</f>
        <v>Kalimantan Timur</v>
      </c>
      <c r="F32" t="str">
        <f>VLOOKUP($A32,orders[#All],10,0)</f>
        <v>FLASHSALE</v>
      </c>
      <c r="G32" t="s">
        <v>2461</v>
      </c>
      <c r="H32">
        <f>VLOOKUP(working_table!G32,order_items[[#All],[product_id]:[subtotal_idr]],2,0)</f>
        <v>1</v>
      </c>
      <c r="I32" s="5">
        <f>VLOOKUP(working_table!$G32,order_items[[#All],[product_id]:[subtotal_idr]],3,0)</f>
        <v>89000</v>
      </c>
      <c r="J32" s="5">
        <f>VLOOKUP(working_table!$G32,order_items[[#All],[product_id]:[subtotal_idr]],4,0)</f>
        <v>89000</v>
      </c>
      <c r="K32" t="str">
        <f>VLOOKUP($G32,products7[#All],2,0)</f>
        <v>Pants Cargo Cendana Co</v>
      </c>
      <c r="L32" t="str">
        <f>VLOOKUP($G32,products7[#All],3,0)</f>
        <v>Pants</v>
      </c>
      <c r="M32" t="str">
        <f>VLOOKUP($G32,products7[#All],7,0)</f>
        <v>Cendana Co</v>
      </c>
    </row>
    <row r="33" spans="1:13" x14ac:dyDescent="0.35">
      <c r="A33" t="s">
        <v>2460</v>
      </c>
      <c r="B33" s="2">
        <f>VLOOKUP(A33,orders[#All],3,0)</f>
        <v>44844</v>
      </c>
      <c r="C33" t="str">
        <f>VLOOKUP($A33,orders[#All],9,0)</f>
        <v>delivered</v>
      </c>
      <c r="D33" t="str">
        <f>VLOOKUP($A33,orders[#All],5,0)</f>
        <v>Balikpapan</v>
      </c>
      <c r="E33" t="str">
        <f>VLOOKUP($A33,orders[#All],6,0)</f>
        <v>Kalimantan Timur</v>
      </c>
      <c r="F33" t="str">
        <f>VLOOKUP($A33,orders[#All],10,0)</f>
        <v>FLASHSALE</v>
      </c>
      <c r="G33" t="s">
        <v>2463</v>
      </c>
      <c r="H33">
        <f>VLOOKUP(working_table!G33,order_items[[#All],[product_id]:[subtotal_idr]],2,0)</f>
        <v>1</v>
      </c>
      <c r="I33" s="5">
        <f>VLOOKUP(working_table!$G33,order_items[[#All],[product_id]:[subtotal_idr]],3,0)</f>
        <v>179000</v>
      </c>
      <c r="J33" s="5">
        <f>VLOOKUP(working_table!$G33,order_items[[#All],[product_id]:[subtotal_idr]],4,0)</f>
        <v>179000</v>
      </c>
      <c r="K33" t="str">
        <f>VLOOKUP($G33,products7[#All],2,0)</f>
        <v>Pants Jogger Ratu Mode</v>
      </c>
      <c r="L33" t="str">
        <f>VLOOKUP($G33,products7[#All],3,0)</f>
        <v>Pants</v>
      </c>
      <c r="M33" t="str">
        <f>VLOOKUP($G33,products7[#All],7,0)</f>
        <v>Ratu Mode</v>
      </c>
    </row>
    <row r="34" spans="1:13" x14ac:dyDescent="0.35">
      <c r="A34" t="s">
        <v>2465</v>
      </c>
      <c r="B34" s="2">
        <f>VLOOKUP(A34,orders[#All],3,0)</f>
        <v>45150</v>
      </c>
      <c r="C34" t="str">
        <f>VLOOKUP($A34,orders[#All],9,0)</f>
        <v>processing</v>
      </c>
      <c r="D34" t="str">
        <f>VLOOKUP($A34,orders[#All],5,0)</f>
        <v>Malang</v>
      </c>
      <c r="E34" t="str">
        <f>VLOOKUP($A34,orders[#All],6,0)</f>
        <v>Jawa Timur</v>
      </c>
      <c r="F34" t="str">
        <f>VLOOKUP($A34,orders[#All],10,0)</f>
        <v>RAMADAN23</v>
      </c>
      <c r="G34" t="s">
        <v>2466</v>
      </c>
      <c r="H34">
        <f>VLOOKUP(working_table!G34,order_items[[#All],[product_id]:[subtotal_idr]],2,0)</f>
        <v>1</v>
      </c>
      <c r="I34" s="5">
        <f>VLOOKUP(working_table!$G34,order_items[[#All],[product_id]:[subtotal_idr]],3,0)</f>
        <v>89000</v>
      </c>
      <c r="J34" s="5">
        <f>VLOOKUP(working_table!$G34,order_items[[#All],[product_id]:[subtotal_idr]],4,0)</f>
        <v>89000</v>
      </c>
      <c r="K34" t="str">
        <f>VLOOKUP($G34,products7[#All],2,0)</f>
        <v>Jacket Hoodie Kanvas Lokal</v>
      </c>
      <c r="L34" t="str">
        <f>VLOOKUP($G34,products7[#All],3,0)</f>
        <v>Jacket</v>
      </c>
      <c r="M34" t="str">
        <f>VLOOKUP($G34,products7[#All],7,0)</f>
        <v>Kanvas Lokal</v>
      </c>
    </row>
    <row r="35" spans="1:13" x14ac:dyDescent="0.35">
      <c r="A35" t="s">
        <v>2465</v>
      </c>
      <c r="B35" s="2">
        <f>VLOOKUP(A35,orders[#All],3,0)</f>
        <v>45150</v>
      </c>
      <c r="C35" t="str">
        <f>VLOOKUP($A35,orders[#All],9,0)</f>
        <v>processing</v>
      </c>
      <c r="D35" t="str">
        <f>VLOOKUP($A35,orders[#All],5,0)</f>
        <v>Malang</v>
      </c>
      <c r="E35" t="str">
        <f>VLOOKUP($A35,orders[#All],6,0)</f>
        <v>Jawa Timur</v>
      </c>
      <c r="F35" t="str">
        <f>VLOOKUP($A35,orders[#All],10,0)</f>
        <v>RAMADAN23</v>
      </c>
      <c r="G35" t="s">
        <v>2468</v>
      </c>
      <c r="H35">
        <f>VLOOKUP(working_table!G35,order_items[[#All],[product_id]:[subtotal_idr]],2,0)</f>
        <v>1</v>
      </c>
      <c r="I35" s="5">
        <f>VLOOKUP(working_table!$G35,order_items[[#All],[product_id]:[subtotal_idr]],3,0)</f>
        <v>79000</v>
      </c>
      <c r="J35" s="5">
        <f>VLOOKUP(working_table!$G35,order_items[[#All],[product_id]:[subtotal_idr]],4,0)</f>
        <v>79000</v>
      </c>
      <c r="K35" t="str">
        <f>VLOOKUP($G35,products7[#All],2,0)</f>
        <v>Dompet Kulit SandangIndo</v>
      </c>
      <c r="L35" t="str">
        <f>VLOOKUP($G35,products7[#All],3,0)</f>
        <v>Accessories</v>
      </c>
      <c r="M35" t="str">
        <f>VLOOKUP($G35,products7[#All],7,0)</f>
        <v>SandangIndo</v>
      </c>
    </row>
    <row r="36" spans="1:13" x14ac:dyDescent="0.35">
      <c r="A36" t="s">
        <v>2465</v>
      </c>
      <c r="B36" s="2">
        <f>VLOOKUP(A36,orders[#All],3,0)</f>
        <v>45150</v>
      </c>
      <c r="C36" t="str">
        <f>VLOOKUP($A36,orders[#All],9,0)</f>
        <v>processing</v>
      </c>
      <c r="D36" t="str">
        <f>VLOOKUP($A36,orders[#All],5,0)</f>
        <v>Malang</v>
      </c>
      <c r="E36" t="str">
        <f>VLOOKUP($A36,orders[#All],6,0)</f>
        <v>Jawa Timur</v>
      </c>
      <c r="F36" t="str">
        <f>VLOOKUP($A36,orders[#All],10,0)</f>
        <v>RAMADAN23</v>
      </c>
      <c r="G36" t="s">
        <v>2470</v>
      </c>
      <c r="H36">
        <f>VLOOKUP(working_table!G36,order_items[[#All],[product_id]:[subtotal_idr]],2,0)</f>
        <v>1</v>
      </c>
      <c r="I36" s="5">
        <f>VLOOKUP(working_table!$G36,order_items[[#All],[product_id]:[subtotal_idr]],3,0)</f>
        <v>229000</v>
      </c>
      <c r="J36" s="5">
        <f>VLOOKUP(working_table!$G36,order_items[[#All],[product_id]:[subtotal_idr]],4,0)</f>
        <v>229000</v>
      </c>
      <c r="K36" t="str">
        <f>VLOOKUP($G36,products7[#All],2,0)</f>
        <v>Pants Kulot Cendana Co</v>
      </c>
      <c r="L36" t="str">
        <f>VLOOKUP($G36,products7[#All],3,0)</f>
        <v>Pants</v>
      </c>
      <c r="M36" t="str">
        <f>VLOOKUP($G36,products7[#All],7,0)</f>
        <v>Cendana Co</v>
      </c>
    </row>
    <row r="37" spans="1:13" x14ac:dyDescent="0.35">
      <c r="A37" t="s">
        <v>2472</v>
      </c>
      <c r="B37" s="2">
        <f>VLOOKUP(A37,orders[#All],3,0)</f>
        <v>45662</v>
      </c>
      <c r="C37" t="str">
        <f>VLOOKUP($A37,orders[#All],9,0)</f>
        <v>shipped</v>
      </c>
      <c r="D37" t="str">
        <f>VLOOKUP($A37,orders[#All],5,0)</f>
        <v>Pontianak</v>
      </c>
      <c r="E37" t="str">
        <f>VLOOKUP($A37,orders[#All],6,0)</f>
        <v>Kalimantan Barat</v>
      </c>
      <c r="F37" t="str">
        <f>VLOOKUP($A37,orders[#All],10,0)</f>
        <v>TANPA PROMO</v>
      </c>
      <c r="G37" t="s">
        <v>2473</v>
      </c>
      <c r="H37">
        <f>VLOOKUP(working_table!G37,order_items[[#All],[product_id]:[subtotal_idr]],2,0)</f>
        <v>1</v>
      </c>
      <c r="I37" s="5">
        <f>VLOOKUP(working_table!$G37,order_items[[#All],[product_id]:[subtotal_idr]],3,0)</f>
        <v>499000</v>
      </c>
      <c r="J37" s="5">
        <f>VLOOKUP(working_table!$G37,order_items[[#All],[product_id]:[subtotal_idr]],4,0)</f>
        <v>499000</v>
      </c>
      <c r="K37" t="str">
        <f>VLOOKUP($G37,products7[#All],2,0)</f>
        <v>Kemeja Batik BajuKita</v>
      </c>
      <c r="L37" t="str">
        <f>VLOOKUP($G37,products7[#All],3,0)</f>
        <v>kemeja</v>
      </c>
      <c r="M37" t="str">
        <f>VLOOKUP($G37,products7[#All],7,0)</f>
        <v>BajuKita</v>
      </c>
    </row>
    <row r="38" spans="1:13" x14ac:dyDescent="0.35">
      <c r="A38" t="s">
        <v>2472</v>
      </c>
      <c r="B38" s="2">
        <f>VLOOKUP(A38,orders[#All],3,0)</f>
        <v>45662</v>
      </c>
      <c r="C38" t="str">
        <f>VLOOKUP($A38,orders[#All],9,0)</f>
        <v>shipped</v>
      </c>
      <c r="D38" t="str">
        <f>VLOOKUP($A38,orders[#All],5,0)</f>
        <v>Pontianak</v>
      </c>
      <c r="E38" t="str">
        <f>VLOOKUP($A38,orders[#All],6,0)</f>
        <v>Kalimantan Barat</v>
      </c>
      <c r="F38" t="str">
        <f>VLOOKUP($A38,orders[#All],10,0)</f>
        <v>TANPA PROMO</v>
      </c>
      <c r="G38" t="s">
        <v>2475</v>
      </c>
      <c r="H38">
        <f>VLOOKUP(working_table!G38,order_items[[#All],[product_id]:[subtotal_idr]],2,0)</f>
        <v>1</v>
      </c>
      <c r="I38" s="5">
        <f>VLOOKUP(working_table!$G38,order_items[[#All],[product_id]:[subtotal_idr]],3,0)</f>
        <v>249000</v>
      </c>
      <c r="J38" s="5">
        <f>VLOOKUP(working_table!$G38,order_items[[#All],[product_id]:[subtotal_idr]],4,0)</f>
        <v>249000</v>
      </c>
      <c r="K38" t="str">
        <f>VLOOKUP($G38,products7[#All],2,0)</f>
        <v>T-Shirt Lengan Panjang BajuKita</v>
      </c>
      <c r="L38" t="str">
        <f>VLOOKUP($G38,products7[#All],3,0)</f>
        <v>T-Shirt</v>
      </c>
      <c r="M38" t="str">
        <f>VLOOKUP($G38,products7[#All],7,0)</f>
        <v>BajuKita</v>
      </c>
    </row>
    <row r="39" spans="1:13" x14ac:dyDescent="0.35">
      <c r="A39" t="s">
        <v>2477</v>
      </c>
      <c r="B39" s="2">
        <f>VLOOKUP(A39,orders[#All],3,0)</f>
        <v>45442</v>
      </c>
      <c r="C39" t="str">
        <f>VLOOKUP($A39,orders[#All],9,0)</f>
        <v>delivered</v>
      </c>
      <c r="D39" t="str">
        <f>VLOOKUP($A39,orders[#All],5,0)</f>
        <v>Malang</v>
      </c>
      <c r="E39" t="str">
        <f>VLOOKUP($A39,orders[#All],6,0)</f>
        <v>Jawa Timur</v>
      </c>
      <c r="F39" t="str">
        <f>VLOOKUP($A39,orders[#All],10,0)</f>
        <v>TANPA PROMO</v>
      </c>
      <c r="G39" t="s">
        <v>2424</v>
      </c>
      <c r="H39">
        <f>VLOOKUP(working_table!G39,order_items[[#All],[product_id]:[subtotal_idr]],2,0)</f>
        <v>1</v>
      </c>
      <c r="I39" s="5">
        <f>VLOOKUP(working_table!$G39,order_items[[#All],[product_id]:[subtotal_idr]],3,0)</f>
        <v>279000</v>
      </c>
      <c r="J39" s="5">
        <f>VLOOKUP(working_table!$G39,order_items[[#All],[product_id]:[subtotal_idr]],4,0)</f>
        <v>279000</v>
      </c>
      <c r="K39" t="str">
        <f>VLOOKUP($G39,products7[#All],2,0)</f>
        <v>Topi Baseball Senja Wear</v>
      </c>
      <c r="L39" t="str">
        <f>VLOOKUP($G39,products7[#All],3,0)</f>
        <v>Accessories</v>
      </c>
      <c r="M39" t="str">
        <f>VLOOKUP($G39,products7[#All],7,0)</f>
        <v>Senja Wear</v>
      </c>
    </row>
    <row r="40" spans="1:13" x14ac:dyDescent="0.35">
      <c r="A40" t="s">
        <v>2479</v>
      </c>
      <c r="B40" s="2">
        <f>VLOOKUP(A40,orders[#All],3,0)</f>
        <v>45153</v>
      </c>
      <c r="C40" t="str">
        <f>VLOOKUP($A40,orders[#All],9,0)</f>
        <v>cancelled</v>
      </c>
      <c r="D40" t="str">
        <f>VLOOKUP($A40,orders[#All],5,0)</f>
        <v>Banjarmasin</v>
      </c>
      <c r="E40" t="str">
        <f>VLOOKUP($A40,orders[#All],6,0)</f>
        <v>Kalimantan Selatan</v>
      </c>
      <c r="F40" t="str">
        <f>VLOOKUP($A40,orders[#All],10,0)</f>
        <v>TANPA PROMO</v>
      </c>
      <c r="G40" t="s">
        <v>2480</v>
      </c>
      <c r="H40">
        <f>VLOOKUP(working_table!G40,order_items[[#All],[product_id]:[subtotal_idr]],2,0)</f>
        <v>3</v>
      </c>
      <c r="I40" s="5">
        <f>VLOOKUP(working_table!$G40,order_items[[#All],[product_id]:[subtotal_idr]],3,0)</f>
        <v>129000</v>
      </c>
      <c r="J40" s="5">
        <f>VLOOKUP(working_table!$G40,order_items[[#All],[product_id]:[subtotal_idr]],4,0)</f>
        <v>387000</v>
      </c>
      <c r="K40" t="str">
        <f>VLOOKUP($G40,products7[#All],2,0)</f>
        <v>Ikat Pinggang Kulit Pesona Indo</v>
      </c>
      <c r="L40" t="str">
        <f>VLOOKUP($G40,products7[#All],3,0)</f>
        <v>Accessories</v>
      </c>
      <c r="M40" t="str">
        <f>VLOOKUP($G40,products7[#All],7,0)</f>
        <v>Pesona Indo</v>
      </c>
    </row>
    <row r="41" spans="1:13" x14ac:dyDescent="0.35">
      <c r="A41" t="s">
        <v>2479</v>
      </c>
      <c r="B41" s="2">
        <f>VLOOKUP(A41,orders[#All],3,0)</f>
        <v>45153</v>
      </c>
      <c r="C41" t="str">
        <f>VLOOKUP($A41,orders[#All],9,0)</f>
        <v>cancelled</v>
      </c>
      <c r="D41" t="str">
        <f>VLOOKUP($A41,orders[#All],5,0)</f>
        <v>Banjarmasin</v>
      </c>
      <c r="E41" t="str">
        <f>VLOOKUP($A41,orders[#All],6,0)</f>
        <v>Kalimantan Selatan</v>
      </c>
      <c r="F41" t="str">
        <f>VLOOKUP($A41,orders[#All],10,0)</f>
        <v>TANPA PROMO</v>
      </c>
      <c r="G41" t="s">
        <v>2482</v>
      </c>
      <c r="H41">
        <f>VLOOKUP(working_table!G41,order_items[[#All],[product_id]:[subtotal_idr]],2,0)</f>
        <v>2</v>
      </c>
      <c r="I41" s="5">
        <f>VLOOKUP(working_table!$G41,order_items[[#All],[product_id]:[subtotal_idr]],3,0)</f>
        <v>119000</v>
      </c>
      <c r="J41" s="5">
        <f>VLOOKUP(working_table!$G41,order_items[[#All],[product_id]:[subtotal_idr]],4,0)</f>
        <v>238000</v>
      </c>
      <c r="K41" t="str">
        <f>VLOOKUP($G41,products7[#All],2,0)</f>
        <v>Jacket Hoodie Tropika Style</v>
      </c>
      <c r="L41" t="str">
        <f>VLOOKUP($G41,products7[#All],3,0)</f>
        <v>Jacket</v>
      </c>
      <c r="M41" t="str">
        <f>VLOOKUP($G41,products7[#All],7,0)</f>
        <v>Tropika Style</v>
      </c>
    </row>
    <row r="42" spans="1:13" x14ac:dyDescent="0.35">
      <c r="A42" t="s">
        <v>2484</v>
      </c>
      <c r="B42" s="2">
        <f>VLOOKUP(A42,orders[#All],3,0)</f>
        <v>44651</v>
      </c>
      <c r="C42" t="str">
        <f>VLOOKUP($A42,orders[#All],9,0)</f>
        <v>returned</v>
      </c>
      <c r="D42" t="str">
        <f>VLOOKUP($A42,orders[#All],5,0)</f>
        <v>Tangerang</v>
      </c>
      <c r="E42" t="str">
        <f>VLOOKUP($A42,orders[#All],6,0)</f>
        <v>Banten</v>
      </c>
      <c r="F42" t="str">
        <f>VLOOKUP($A42,orders[#All],10,0)</f>
        <v>TANPA PROMO</v>
      </c>
      <c r="G42" t="s">
        <v>2485</v>
      </c>
      <c r="H42">
        <f>VLOOKUP(working_table!G42,order_items[[#All],[product_id]:[subtotal_idr]],2,0)</f>
        <v>3</v>
      </c>
      <c r="I42" s="5">
        <f>VLOOKUP(working_table!$G42,order_items[[#All],[product_id]:[subtotal_idr]],3,0)</f>
        <v>89000</v>
      </c>
      <c r="J42" s="5">
        <f>VLOOKUP(working_table!$G42,order_items[[#All],[product_id]:[subtotal_idr]],4,0)</f>
        <v>267000</v>
      </c>
      <c r="K42" t="str">
        <f>VLOOKUP($G42,products7[#All],2,0)</f>
        <v>Dress Mini Casual Riang Apparel</v>
      </c>
      <c r="L42" t="str">
        <f>VLOOKUP($G42,products7[#All],3,0)</f>
        <v>Dress</v>
      </c>
      <c r="M42" t="str">
        <f>VLOOKUP($G42,products7[#All],7,0)</f>
        <v>Riang Apparel</v>
      </c>
    </row>
    <row r="43" spans="1:13" x14ac:dyDescent="0.35">
      <c r="A43" t="s">
        <v>2484</v>
      </c>
      <c r="B43" s="2">
        <f>VLOOKUP(A43,orders[#All],3,0)</f>
        <v>44651</v>
      </c>
      <c r="C43" t="str">
        <f>VLOOKUP($A43,orders[#All],9,0)</f>
        <v>returned</v>
      </c>
      <c r="D43" t="str">
        <f>VLOOKUP($A43,orders[#All],5,0)</f>
        <v>Tangerang</v>
      </c>
      <c r="E43" t="str">
        <f>VLOOKUP($A43,orders[#All],6,0)</f>
        <v>Banten</v>
      </c>
      <c r="F43" t="str">
        <f>VLOOKUP($A43,orders[#All],10,0)</f>
        <v>TANPA PROMO</v>
      </c>
      <c r="G43" t="s">
        <v>2487</v>
      </c>
      <c r="H43">
        <f>VLOOKUP(working_table!G43,order_items[[#All],[product_id]:[subtotal_idr]],2,0)</f>
        <v>2</v>
      </c>
      <c r="I43" s="5">
        <f>VLOOKUP(working_table!$G43,order_items[[#All],[product_id]:[subtotal_idr]],3,0)</f>
        <v>89000</v>
      </c>
      <c r="J43" s="5">
        <f>VLOOKUP(working_table!$G43,order_items[[#All],[product_id]:[subtotal_idr]],4,0)</f>
        <v>178000</v>
      </c>
      <c r="K43" t="str">
        <f>VLOOKUP($G43,products7[#All],2,0)</f>
        <v>Tas Selempang BajuKita</v>
      </c>
      <c r="L43" t="str">
        <f>VLOOKUP($G43,products7[#All],3,0)</f>
        <v>Accessories</v>
      </c>
      <c r="M43" t="str">
        <f>VLOOKUP($G43,products7[#All],7,0)</f>
        <v>BajuKita</v>
      </c>
    </row>
    <row r="44" spans="1:13" x14ac:dyDescent="0.35">
      <c r="A44" t="s">
        <v>2484</v>
      </c>
      <c r="B44" s="2">
        <f>VLOOKUP(A44,orders[#All],3,0)</f>
        <v>44651</v>
      </c>
      <c r="C44" t="str">
        <f>VLOOKUP($A44,orders[#All],9,0)</f>
        <v>returned</v>
      </c>
      <c r="D44" t="str">
        <f>VLOOKUP($A44,orders[#All],5,0)</f>
        <v>Tangerang</v>
      </c>
      <c r="E44" t="str">
        <f>VLOOKUP($A44,orders[#All],6,0)</f>
        <v>Banten</v>
      </c>
      <c r="F44" t="str">
        <f>VLOOKUP($A44,orders[#All],10,0)</f>
        <v>TANPA PROMO</v>
      </c>
      <c r="G44" t="s">
        <v>2489</v>
      </c>
      <c r="H44">
        <f>VLOOKUP(working_table!G44,order_items[[#All],[product_id]:[subtotal_idr]],2,0)</f>
        <v>1</v>
      </c>
      <c r="I44" s="5">
        <f>VLOOKUP(working_table!$G44,order_items[[#All],[product_id]:[subtotal_idr]],3,0)</f>
        <v>299000</v>
      </c>
      <c r="J44" s="5">
        <f>VLOOKUP(working_table!$G44,order_items[[#All],[product_id]:[subtotal_idr]],4,0)</f>
        <v>299000</v>
      </c>
      <c r="K44" t="str">
        <f>VLOOKUP($G44,products7[#All],2,0)</f>
        <v>Kemeja Flanel Senja Wear</v>
      </c>
      <c r="L44" t="str">
        <f>VLOOKUP($G44,products7[#All],3,0)</f>
        <v>Kemeja</v>
      </c>
      <c r="M44" t="str">
        <f>VLOOKUP($G44,products7[#All],7,0)</f>
        <v>Senja Wear</v>
      </c>
    </row>
    <row r="45" spans="1:13" x14ac:dyDescent="0.35">
      <c r="A45" t="s">
        <v>2491</v>
      </c>
      <c r="B45" s="2">
        <f>VLOOKUP(A45,orders[#All],3,0)</f>
        <v>44735</v>
      </c>
      <c r="C45" t="str">
        <f>VLOOKUP($A45,orders[#All],9,0)</f>
        <v>delivered</v>
      </c>
      <c r="D45" t="str">
        <f>VLOOKUP($A45,orders[#All],5,0)</f>
        <v>Balikpapan</v>
      </c>
      <c r="E45" t="str">
        <f>VLOOKUP($A45,orders[#All],6,0)</f>
        <v>Kalimantan Timur</v>
      </c>
      <c r="F45" t="str">
        <f>VLOOKUP($A45,orders[#All],10,0)</f>
        <v>TANPA PROMO</v>
      </c>
      <c r="G45" t="s">
        <v>2492</v>
      </c>
      <c r="H45">
        <f>VLOOKUP(working_table!G45,order_items[[#All],[product_id]:[subtotal_idr]],2,0)</f>
        <v>1</v>
      </c>
      <c r="I45" s="5">
        <f>VLOOKUP(working_table!$G45,order_items[[#All],[product_id]:[subtotal_idr]],3,0)</f>
        <v>59000</v>
      </c>
      <c r="J45" s="5">
        <f>VLOOKUP(working_table!$G45,order_items[[#All],[product_id]:[subtotal_idr]],4,0)</f>
        <v>59000</v>
      </c>
      <c r="K45" t="str">
        <f>VLOOKUP($G45,products7[#All],2,0)</f>
        <v>Jacket Bomber Tropika Style</v>
      </c>
      <c r="L45" t="str">
        <f>VLOOKUP($G45,products7[#All],3,0)</f>
        <v>Jacket</v>
      </c>
      <c r="M45" t="str">
        <f>VLOOKUP($G45,products7[#All],7,0)</f>
        <v>Tropika Style</v>
      </c>
    </row>
    <row r="46" spans="1:13" x14ac:dyDescent="0.35">
      <c r="A46" t="s">
        <v>2491</v>
      </c>
      <c r="B46" s="2">
        <f>VLOOKUP(A46,orders[#All],3,0)</f>
        <v>44735</v>
      </c>
      <c r="C46" t="str">
        <f>VLOOKUP($A46,orders[#All],9,0)</f>
        <v>delivered</v>
      </c>
      <c r="D46" t="str">
        <f>VLOOKUP($A46,orders[#All],5,0)</f>
        <v>Balikpapan</v>
      </c>
      <c r="E46" t="str">
        <f>VLOOKUP($A46,orders[#All],6,0)</f>
        <v>Kalimantan Timur</v>
      </c>
      <c r="F46" t="str">
        <f>VLOOKUP($A46,orders[#All],10,0)</f>
        <v>TANPA PROMO</v>
      </c>
      <c r="G46" t="s">
        <v>2494</v>
      </c>
      <c r="H46">
        <f>VLOOKUP(working_table!G46,order_items[[#All],[product_id]:[subtotal_idr]],2,0)</f>
        <v>1</v>
      </c>
      <c r="I46" s="5">
        <f>VLOOKUP(working_table!$G46,order_items[[#All],[product_id]:[subtotal_idr]],3,0)</f>
        <v>229000</v>
      </c>
      <c r="J46" s="5">
        <f>VLOOKUP(working_table!$G46,order_items[[#All],[product_id]:[subtotal_idr]],4,0)</f>
        <v>229000</v>
      </c>
      <c r="K46" t="str">
        <f>VLOOKUP($G46,products7[#All],2,0)</f>
        <v>Kemeja Casual BajuKita</v>
      </c>
      <c r="L46" t="str">
        <f>VLOOKUP($G46,products7[#All],3,0)</f>
        <v>T-Shirt</v>
      </c>
      <c r="M46" t="str">
        <f>VLOOKUP($G46,products7[#All],7,0)</f>
        <v>BajuKita</v>
      </c>
    </row>
    <row r="47" spans="1:13" x14ac:dyDescent="0.35">
      <c r="A47" t="s">
        <v>2496</v>
      </c>
      <c r="B47" s="2">
        <f>VLOOKUP(A47,orders[#All],3,0)</f>
        <v>45429</v>
      </c>
      <c r="C47" t="str">
        <f>VLOOKUP($A47,orders[#All],9,0)</f>
        <v>shipped</v>
      </c>
      <c r="D47" t="str">
        <f>VLOOKUP($A47,orders[#All],5,0)</f>
        <v>Tangerang</v>
      </c>
      <c r="E47" t="str">
        <f>VLOOKUP($A47,orders[#All],6,0)</f>
        <v>Banten</v>
      </c>
      <c r="F47" t="str">
        <f>VLOOKUP($A47,orders[#All],10,0)</f>
        <v>TANPA PROMO</v>
      </c>
      <c r="G47" t="s">
        <v>2497</v>
      </c>
      <c r="H47">
        <f>VLOOKUP(working_table!G47,order_items[[#All],[product_id]:[subtotal_idr]],2,0)</f>
        <v>1</v>
      </c>
      <c r="I47" s="5">
        <f>VLOOKUP(working_table!$G47,order_items[[#All],[product_id]:[subtotal_idr]],3,0)</f>
        <v>549000</v>
      </c>
      <c r="J47" s="5">
        <f>VLOOKUP(working_table!$G47,order_items[[#All],[product_id]:[subtotal_idr]],4,0)</f>
        <v>549000</v>
      </c>
      <c r="K47" t="str">
        <f>VLOOKUP($G47,products7[#All],2,0)</f>
        <v>Pants Jogger SandangIndo</v>
      </c>
      <c r="L47" t="str">
        <f>VLOOKUP($G47,products7[#All],3,0)</f>
        <v>Pants</v>
      </c>
      <c r="M47" t="str">
        <f>VLOOKUP($G47,products7[#All],7,0)</f>
        <v>SandangIndo</v>
      </c>
    </row>
    <row r="48" spans="1:13" x14ac:dyDescent="0.35">
      <c r="A48" t="s">
        <v>2499</v>
      </c>
      <c r="B48" s="2">
        <f>VLOOKUP(A48,orders[#All],3,0)</f>
        <v>45140</v>
      </c>
      <c r="C48" t="str">
        <f>VLOOKUP($A48,orders[#All],9,0)</f>
        <v>shipped</v>
      </c>
      <c r="D48" t="str">
        <f>VLOOKUP($A48,orders[#All],5,0)</f>
        <v>Yogyakarta</v>
      </c>
      <c r="E48" t="str">
        <f>VLOOKUP($A48,orders[#All],6,0)</f>
        <v>DI Yogyakarta</v>
      </c>
      <c r="F48" t="str">
        <f>VLOOKUP($A48,orders[#All],10,0)</f>
        <v>TANPA PROMO</v>
      </c>
      <c r="G48" t="s">
        <v>2500</v>
      </c>
      <c r="H48">
        <f>VLOOKUP(working_table!G48,order_items[[#All],[product_id]:[subtotal_idr]],2,0)</f>
        <v>2</v>
      </c>
      <c r="I48" s="5">
        <f>VLOOKUP(working_table!$G48,order_items[[#All],[product_id]:[subtotal_idr]],3,0)</f>
        <v>549000</v>
      </c>
      <c r="J48" s="5">
        <f>VLOOKUP(working_table!$G48,order_items[[#All],[product_id]:[subtotal_idr]],4,0)</f>
        <v>1098000</v>
      </c>
      <c r="K48" t="str">
        <f>VLOOKUP($G48,products7[#All],2,0)</f>
        <v>Kemeja Flanel Senja Wear</v>
      </c>
      <c r="L48" t="str">
        <f>VLOOKUP($G48,products7[#All],3,0)</f>
        <v>kemeja</v>
      </c>
      <c r="M48" t="str">
        <f>VLOOKUP($G48,products7[#All],7,0)</f>
        <v>Senja Wear</v>
      </c>
    </row>
    <row r="49" spans="1:13" x14ac:dyDescent="0.35">
      <c r="A49" t="s">
        <v>2502</v>
      </c>
      <c r="B49" s="2">
        <f>VLOOKUP(A49,orders[#All],3,0)</f>
        <v>45470</v>
      </c>
      <c r="C49" t="str">
        <f>VLOOKUP($A49,orders[#All],9,0)</f>
        <v>cancelled</v>
      </c>
      <c r="D49" t="str">
        <f>VLOOKUP($A49,orders[#All],5,0)</f>
        <v>Balikpapan</v>
      </c>
      <c r="E49" t="str">
        <f>VLOOKUP($A49,orders[#All],6,0)</f>
        <v>Kalimantan Timur</v>
      </c>
      <c r="F49" t="str">
        <f>VLOOKUP($A49,orders[#All],10,0)</f>
        <v>NEWUSER</v>
      </c>
      <c r="G49" t="s">
        <v>2503</v>
      </c>
      <c r="H49">
        <f>VLOOKUP(working_table!G49,order_items[[#All],[product_id]:[subtotal_idr]],2,0)</f>
        <v>1</v>
      </c>
      <c r="I49" s="5">
        <f>VLOOKUP(working_table!$G49,order_items[[#All],[product_id]:[subtotal_idr]],3,0)</f>
        <v>349000</v>
      </c>
      <c r="J49" s="5">
        <f>VLOOKUP(working_table!$G49,order_items[[#All],[product_id]:[subtotal_idr]],4,0)</f>
        <v>349000</v>
      </c>
      <c r="K49" t="str">
        <f>VLOOKUP($G49,products7[#All],2,0)</f>
        <v>T-Shirt Slim Fit BajuKita</v>
      </c>
      <c r="L49" t="str">
        <f>VLOOKUP($G49,products7[#All],3,0)</f>
        <v>Kemeja</v>
      </c>
      <c r="M49" t="str">
        <f>VLOOKUP($G49,products7[#All],7,0)</f>
        <v>BajuKita</v>
      </c>
    </row>
    <row r="50" spans="1:13" x14ac:dyDescent="0.35">
      <c r="A50" t="s">
        <v>2502</v>
      </c>
      <c r="B50" s="2">
        <f>VLOOKUP(A50,orders[#All],3,0)</f>
        <v>45470</v>
      </c>
      <c r="C50" t="str">
        <f>VLOOKUP($A50,orders[#All],9,0)</f>
        <v>cancelled</v>
      </c>
      <c r="D50" t="str">
        <f>VLOOKUP($A50,orders[#All],5,0)</f>
        <v>Balikpapan</v>
      </c>
      <c r="E50" t="str">
        <f>VLOOKUP($A50,orders[#All],6,0)</f>
        <v>Kalimantan Timur</v>
      </c>
      <c r="F50" t="str">
        <f>VLOOKUP($A50,orders[#All],10,0)</f>
        <v>NEWUSER</v>
      </c>
      <c r="G50" t="s">
        <v>2505</v>
      </c>
      <c r="H50">
        <f>VLOOKUP(working_table!G50,order_items[[#All],[product_id]:[subtotal_idr]],2,0)</f>
        <v>1</v>
      </c>
      <c r="I50" s="5">
        <f>VLOOKUP(working_table!$G50,order_items[[#All],[product_id]:[subtotal_idr]],3,0)</f>
        <v>99000</v>
      </c>
      <c r="J50" s="5">
        <f>VLOOKUP(working_table!$G50,order_items[[#All],[product_id]:[subtotal_idr]],4,0)</f>
        <v>99000</v>
      </c>
      <c r="K50" t="str">
        <f>VLOOKUP($G50,products7[#All],2,0)</f>
        <v>Dress Mini Casual Pesona Indo</v>
      </c>
      <c r="L50" t="str">
        <f>VLOOKUP($G50,products7[#All],3,0)</f>
        <v>dress</v>
      </c>
      <c r="M50" t="str">
        <f>VLOOKUP($G50,products7[#All],7,0)</f>
        <v>Pesona Indo</v>
      </c>
    </row>
    <row r="51" spans="1:13" x14ac:dyDescent="0.35">
      <c r="A51" t="s">
        <v>2507</v>
      </c>
      <c r="B51" s="2">
        <f>VLOOKUP(A51,orders[#All],3,0)</f>
        <v>45109</v>
      </c>
      <c r="C51" t="str">
        <f>VLOOKUP($A51,orders[#All],9,0)</f>
        <v>delivered</v>
      </c>
      <c r="D51" t="str">
        <f>VLOOKUP($A51,orders[#All],5,0)</f>
        <v>Denpasar</v>
      </c>
      <c r="E51" t="str">
        <f>VLOOKUP($A51,orders[#All],6,0)</f>
        <v>Bali</v>
      </c>
      <c r="F51" t="str">
        <f>VLOOKUP($A51,orders[#All],10,0)</f>
        <v>TANPA PROMO</v>
      </c>
      <c r="G51" t="s">
        <v>2508</v>
      </c>
      <c r="H51">
        <f>VLOOKUP(working_table!G51,order_items[[#All],[product_id]:[subtotal_idr]],2,0)</f>
        <v>1</v>
      </c>
      <c r="I51" s="5">
        <f>VLOOKUP(working_table!$G51,order_items[[#All],[product_id]:[subtotal_idr]],3,0)</f>
        <v>69000</v>
      </c>
      <c r="J51" s="5">
        <f>VLOOKUP(working_table!$G51,order_items[[#All],[product_id]:[subtotal_idr]],4,0)</f>
        <v>69000</v>
      </c>
      <c r="K51" t="str">
        <f>VLOOKUP($G51,products7[#All],2,0)</f>
        <v>Dress Midi Floral Cendana Co</v>
      </c>
      <c r="L51" t="str">
        <f>VLOOKUP($G51,products7[#All],3,0)</f>
        <v>dress</v>
      </c>
      <c r="M51" t="str">
        <f>VLOOKUP($G51,products7[#All],7,0)</f>
        <v>Cendana Co</v>
      </c>
    </row>
    <row r="52" spans="1:13" x14ac:dyDescent="0.35">
      <c r="A52" t="s">
        <v>2507</v>
      </c>
      <c r="B52" s="2">
        <f>VLOOKUP(A52,orders[#All],3,0)</f>
        <v>45109</v>
      </c>
      <c r="C52" t="str">
        <f>VLOOKUP($A52,orders[#All],9,0)</f>
        <v>delivered</v>
      </c>
      <c r="D52" t="str">
        <f>VLOOKUP($A52,orders[#All],5,0)</f>
        <v>Denpasar</v>
      </c>
      <c r="E52" t="str">
        <f>VLOOKUP($A52,orders[#All],6,0)</f>
        <v>Bali</v>
      </c>
      <c r="F52" t="str">
        <f>VLOOKUP($A52,orders[#All],10,0)</f>
        <v>TANPA PROMO</v>
      </c>
      <c r="G52" t="s">
        <v>2510</v>
      </c>
      <c r="H52">
        <f>VLOOKUP(working_table!G52,order_items[[#All],[product_id]:[subtotal_idr]],2,0)</f>
        <v>1</v>
      </c>
      <c r="I52" s="5">
        <f>VLOOKUP(working_table!$G52,order_items[[#All],[product_id]:[subtotal_idr]],3,0)</f>
        <v>229000</v>
      </c>
      <c r="J52" s="5">
        <f>VLOOKUP(working_table!$G52,order_items[[#All],[product_id]:[subtotal_idr]],4,0)</f>
        <v>229000</v>
      </c>
      <c r="K52" t="str">
        <f>VLOOKUP($G52,products7[#All],2,0)</f>
        <v>Dompet Kulit Cendana Co</v>
      </c>
      <c r="L52" t="str">
        <f>VLOOKUP($G52,products7[#All],3,0)</f>
        <v>Accessories</v>
      </c>
      <c r="M52" t="str">
        <f>VLOOKUP($G52,products7[#All],7,0)</f>
        <v>Cendana Co</v>
      </c>
    </row>
    <row r="53" spans="1:13" x14ac:dyDescent="0.35">
      <c r="A53" t="s">
        <v>2512</v>
      </c>
      <c r="B53" s="2">
        <f>VLOOKUP(A53,orders[#All],3,0)</f>
        <v>44985</v>
      </c>
      <c r="C53" t="str">
        <f>VLOOKUP($A53,orders[#All],9,0)</f>
        <v>delivered</v>
      </c>
      <c r="D53" t="str">
        <f>VLOOKUP($A53,orders[#All],5,0)</f>
        <v>Malang</v>
      </c>
      <c r="E53" t="str">
        <f>VLOOKUP($A53,orders[#All],6,0)</f>
        <v>Jawa Timur</v>
      </c>
      <c r="F53" t="str">
        <f>VLOOKUP($A53,orders[#All],10,0)</f>
        <v>TANPA PROMO</v>
      </c>
      <c r="G53" t="s">
        <v>2513</v>
      </c>
      <c r="H53">
        <f>VLOOKUP(working_table!G53,order_items[[#All],[product_id]:[subtotal_idr]],2,0)</f>
        <v>1</v>
      </c>
      <c r="I53" s="5">
        <f>VLOOKUP(working_table!$G53,order_items[[#All],[product_id]:[subtotal_idr]],3,0)</f>
        <v>329000</v>
      </c>
      <c r="J53" s="5">
        <f>VLOOKUP(working_table!$G53,order_items[[#All],[product_id]:[subtotal_idr]],4,0)</f>
        <v>329000</v>
      </c>
      <c r="K53" t="str">
        <f>VLOOKUP($G53,products7[#All],2,0)</f>
        <v>Jacket Hoodie Kanvas Lokal</v>
      </c>
      <c r="L53" t="str">
        <f>VLOOKUP($G53,products7[#All],3,0)</f>
        <v>Jacket</v>
      </c>
      <c r="M53" t="str">
        <f>VLOOKUP($G53,products7[#All],7,0)</f>
        <v>Kanvas Lokal</v>
      </c>
    </row>
    <row r="54" spans="1:13" x14ac:dyDescent="0.35">
      <c r="A54" t="s">
        <v>2515</v>
      </c>
      <c r="B54" s="2">
        <f>VLOOKUP(A54,orders[#All],3,0)</f>
        <v>44650</v>
      </c>
      <c r="C54" t="str">
        <f>VLOOKUP($A54,orders[#All],9,0)</f>
        <v>delivered</v>
      </c>
      <c r="D54" t="str">
        <f>VLOOKUP($A54,orders[#All],5,0)</f>
        <v>Pekanbaru</v>
      </c>
      <c r="E54" t="str">
        <f>VLOOKUP($A54,orders[#All],6,0)</f>
        <v>Riau</v>
      </c>
      <c r="F54" t="str">
        <f>VLOOKUP($A54,orders[#All],10,0)</f>
        <v>RAMADAN23</v>
      </c>
      <c r="G54" t="s">
        <v>2516</v>
      </c>
      <c r="H54">
        <f>VLOOKUP(working_table!G54,order_items[[#All],[product_id]:[subtotal_idr]],2,0)</f>
        <v>1</v>
      </c>
      <c r="I54" s="5">
        <f>VLOOKUP(working_table!$G54,order_items[[#All],[product_id]:[subtotal_idr]],3,0)</f>
        <v>229000</v>
      </c>
      <c r="J54" s="5">
        <f>VLOOKUP(working_table!$G54,order_items[[#All],[product_id]:[subtotal_idr]],4,0)</f>
        <v>229000</v>
      </c>
      <c r="K54" t="str">
        <f>VLOOKUP($G54,products7[#All],2,0)</f>
        <v>Dress Bodycon BajuKita</v>
      </c>
      <c r="L54" t="str">
        <f>VLOOKUP($G54,products7[#All],3,0)</f>
        <v>Dress</v>
      </c>
      <c r="M54" t="str">
        <f>VLOOKUP($G54,products7[#All],7,0)</f>
        <v>BajuKita</v>
      </c>
    </row>
    <row r="55" spans="1:13" x14ac:dyDescent="0.35">
      <c r="A55" t="s">
        <v>2518</v>
      </c>
      <c r="B55" s="2">
        <f>VLOOKUP(A55,orders[#All],3,0)</f>
        <v>45660</v>
      </c>
      <c r="C55" t="str">
        <f>VLOOKUP($A55,orders[#All],9,0)</f>
        <v>returned</v>
      </c>
      <c r="D55" t="str">
        <f>VLOOKUP($A55,orders[#All],5,0)</f>
        <v>Medan</v>
      </c>
      <c r="E55" t="str">
        <f>VLOOKUP($A55,orders[#All],6,0)</f>
        <v>Sumatera Utara</v>
      </c>
      <c r="F55" t="str">
        <f>VLOOKUP($A55,orders[#All],10,0)</f>
        <v>HARI BELANJA</v>
      </c>
      <c r="G55" t="s">
        <v>2519</v>
      </c>
      <c r="H55">
        <f>VLOOKUP(working_table!G55,order_items[[#All],[product_id]:[subtotal_idr]],2,0)</f>
        <v>1</v>
      </c>
      <c r="I55" s="5">
        <f>VLOOKUP(working_table!$G55,order_items[[#All],[product_id]:[subtotal_idr]],3,0)</f>
        <v>599000</v>
      </c>
      <c r="J55" s="5">
        <f>VLOOKUP(working_table!$G55,order_items[[#All],[product_id]:[subtotal_idr]],4,0)</f>
        <v>599000</v>
      </c>
      <c r="K55" t="str">
        <f>VLOOKUP($G55,products7[#All],2,0)</f>
        <v>Dress A-Line BajuKita</v>
      </c>
      <c r="L55" t="str">
        <f>VLOOKUP($G55,products7[#All],3,0)</f>
        <v>Dress</v>
      </c>
      <c r="M55" t="str">
        <f>VLOOKUP($G55,products7[#All],7,0)</f>
        <v>BajuKita</v>
      </c>
    </row>
    <row r="56" spans="1:13" x14ac:dyDescent="0.35">
      <c r="A56" t="s">
        <v>2518</v>
      </c>
      <c r="B56" s="2">
        <f>VLOOKUP(A56,orders[#All],3,0)</f>
        <v>45660</v>
      </c>
      <c r="C56" t="str">
        <f>VLOOKUP($A56,orders[#All],9,0)</f>
        <v>returned</v>
      </c>
      <c r="D56" t="str">
        <f>VLOOKUP($A56,orders[#All],5,0)</f>
        <v>Medan</v>
      </c>
      <c r="E56" t="str">
        <f>VLOOKUP($A56,orders[#All],6,0)</f>
        <v>Sumatera Utara</v>
      </c>
      <c r="F56" t="str">
        <f>VLOOKUP($A56,orders[#All],10,0)</f>
        <v>HARI BELANJA</v>
      </c>
      <c r="G56" t="s">
        <v>2521</v>
      </c>
      <c r="H56">
        <f>VLOOKUP(working_table!G56,order_items[[#All],[product_id]:[subtotal_idr]],2,0)</f>
        <v>1</v>
      </c>
      <c r="I56" s="5">
        <f>VLOOKUP(working_table!$G56,order_items[[#All],[product_id]:[subtotal_idr]],3,0)</f>
        <v>69000</v>
      </c>
      <c r="J56" s="5">
        <f>VLOOKUP(working_table!$G56,order_items[[#All],[product_id]:[subtotal_idr]],4,0)</f>
        <v>69000</v>
      </c>
      <c r="K56" t="str">
        <f>VLOOKUP($G56,products7[#All],2,0)</f>
        <v>Jacket Varsity Ratu Mode</v>
      </c>
      <c r="L56" t="str">
        <f>VLOOKUP($G56,products7[#All],3,0)</f>
        <v>Jacket</v>
      </c>
      <c r="M56" t="str">
        <f>VLOOKUP($G56,products7[#All],7,0)</f>
        <v>Ratu Mode</v>
      </c>
    </row>
    <row r="57" spans="1:13" x14ac:dyDescent="0.35">
      <c r="A57" t="s">
        <v>2523</v>
      </c>
      <c r="B57" s="2">
        <f>VLOOKUP(A57,orders[#All],3,0)</f>
        <v>45208</v>
      </c>
      <c r="C57" t="str">
        <f>VLOOKUP($A57,orders[#All],9,0)</f>
        <v>delivered</v>
      </c>
      <c r="D57" t="str">
        <f>VLOOKUP($A57,orders[#All],5,0)</f>
        <v>Depok</v>
      </c>
      <c r="E57" t="str">
        <f>VLOOKUP($A57,orders[#All],6,0)</f>
        <v>Jawa Barat</v>
      </c>
      <c r="F57" t="str">
        <f>VLOOKUP($A57,orders[#All],10,0)</f>
        <v>TANPA PROMO</v>
      </c>
      <c r="G57" t="s">
        <v>2524</v>
      </c>
      <c r="H57">
        <f>VLOOKUP(working_table!G57,order_items[[#All],[product_id]:[subtotal_idr]],2,0)</f>
        <v>1</v>
      </c>
      <c r="I57" s="5">
        <f>VLOOKUP(working_table!$G57,order_items[[#All],[product_id]:[subtotal_idr]],3,0)</f>
        <v>79000</v>
      </c>
      <c r="J57" s="5">
        <f>VLOOKUP(working_table!$G57,order_items[[#All],[product_id]:[subtotal_idr]],4,0)</f>
        <v>79000</v>
      </c>
      <c r="K57" t="str">
        <f>VLOOKUP($G57,products7[#All],2,0)</f>
        <v>Jacket Bomber Pesona Indo</v>
      </c>
      <c r="L57" t="str">
        <f>VLOOKUP($G57,products7[#All],3,0)</f>
        <v>Jacket</v>
      </c>
      <c r="M57" t="str">
        <f>VLOOKUP($G57,products7[#All],7,0)</f>
        <v>Pesona Indo</v>
      </c>
    </row>
    <row r="58" spans="1:13" x14ac:dyDescent="0.35">
      <c r="A58" t="s">
        <v>2526</v>
      </c>
      <c r="B58" s="2">
        <f>VLOOKUP(A58,orders[#All],3,0)</f>
        <v>45325</v>
      </c>
      <c r="C58" t="str">
        <f>VLOOKUP($A58,orders[#All],9,0)</f>
        <v>processing</v>
      </c>
      <c r="D58" t="str">
        <f>VLOOKUP($A58,orders[#All],5,0)</f>
        <v>Yogyakarta</v>
      </c>
      <c r="E58" t="str">
        <f>VLOOKUP($A58,orders[#All],6,0)</f>
        <v>DI Yogyakarta</v>
      </c>
      <c r="F58" t="str">
        <f>VLOOKUP($A58,orders[#All],10,0)</f>
        <v>TANPA PROMO</v>
      </c>
      <c r="G58" t="s">
        <v>2527</v>
      </c>
      <c r="H58">
        <f>VLOOKUP(working_table!G58,order_items[[#All],[product_id]:[subtotal_idr]],2,0)</f>
        <v>1</v>
      </c>
      <c r="I58" s="5">
        <f>VLOOKUP(working_table!$G58,order_items[[#All],[product_id]:[subtotal_idr]],3,0)</f>
        <v>279000</v>
      </c>
      <c r="J58" s="5">
        <f>VLOOKUP(working_table!$G58,order_items[[#All],[product_id]:[subtotal_idr]],4,0)</f>
        <v>279000</v>
      </c>
      <c r="K58" t="str">
        <f>VLOOKUP($G58,products7[#All],2,0)</f>
        <v>Dress Maxi Polos NusaBrand</v>
      </c>
      <c r="L58" t="str">
        <f>VLOOKUP($G58,products7[#All],3,0)</f>
        <v>dress</v>
      </c>
      <c r="M58" t="str">
        <f>VLOOKUP($G58,products7[#All],7,0)</f>
        <v>NusaBrand</v>
      </c>
    </row>
    <row r="59" spans="1:13" x14ac:dyDescent="0.35">
      <c r="A59" t="s">
        <v>2529</v>
      </c>
      <c r="B59" s="2">
        <f>VLOOKUP(A59,orders[#All],3,0)</f>
        <v>45194</v>
      </c>
      <c r="C59" t="str">
        <f>VLOOKUP($A59,orders[#All],9,0)</f>
        <v>shipped</v>
      </c>
      <c r="D59" t="str">
        <f>VLOOKUP($A59,orders[#All],5,0)</f>
        <v>Semarang</v>
      </c>
      <c r="E59" t="str">
        <f>VLOOKUP($A59,orders[#All],6,0)</f>
        <v>Jawa Tengah</v>
      </c>
      <c r="F59" t="str">
        <f>VLOOKUP($A59,orders[#All],10,0)</f>
        <v>TANPA PROMO</v>
      </c>
      <c r="G59" t="s">
        <v>2530</v>
      </c>
      <c r="H59">
        <f>VLOOKUP(working_table!G59,order_items[[#All],[product_id]:[subtotal_idr]],2,0)</f>
        <v>2</v>
      </c>
      <c r="I59" s="5">
        <f>VLOOKUP(working_table!$G59,order_items[[#All],[product_id]:[subtotal_idr]],3,0)</f>
        <v>399000</v>
      </c>
      <c r="J59" s="5">
        <f>VLOOKUP(working_table!$G59,order_items[[#All],[product_id]:[subtotal_idr]],4,0)</f>
        <v>798000</v>
      </c>
      <c r="K59" t="str">
        <f>VLOOKUP($G59,products7[#All],2,0)</f>
        <v>Jacket Denim Tropika Style</v>
      </c>
      <c r="L59" t="str">
        <f>VLOOKUP($G59,products7[#All],3,0)</f>
        <v>Jacket</v>
      </c>
      <c r="M59" t="str">
        <f>VLOOKUP($G59,products7[#All],7,0)</f>
        <v>Tropika Style</v>
      </c>
    </row>
    <row r="60" spans="1:13" x14ac:dyDescent="0.35">
      <c r="A60" t="s">
        <v>2529</v>
      </c>
      <c r="B60" s="2">
        <f>VLOOKUP(A60,orders[#All],3,0)</f>
        <v>45194</v>
      </c>
      <c r="C60" t="str">
        <f>VLOOKUP($A60,orders[#All],9,0)</f>
        <v>shipped</v>
      </c>
      <c r="D60" t="str">
        <f>VLOOKUP($A60,orders[#All],5,0)</f>
        <v>Semarang</v>
      </c>
      <c r="E60" t="str">
        <f>VLOOKUP($A60,orders[#All],6,0)</f>
        <v>Jawa Tengah</v>
      </c>
      <c r="F60" t="str">
        <f>VLOOKUP($A60,orders[#All],10,0)</f>
        <v>TANPA PROMO</v>
      </c>
      <c r="G60" t="s">
        <v>2532</v>
      </c>
      <c r="H60">
        <f>VLOOKUP(working_table!G60,order_items[[#All],[product_id]:[subtotal_idr]],2,0)</f>
        <v>2</v>
      </c>
      <c r="I60" s="5">
        <f>VLOOKUP(working_table!$G60,order_items[[#All],[product_id]:[subtotal_idr]],3,0)</f>
        <v>49000</v>
      </c>
      <c r="J60" s="5">
        <f>VLOOKUP(working_table!$G60,order_items[[#All],[product_id]:[subtotal_idr]],4,0)</f>
        <v>98000</v>
      </c>
      <c r="K60" t="str">
        <f>VLOOKUP($G60,products7[#All],2,0)</f>
        <v>Jacket Coach Ratu Mode</v>
      </c>
      <c r="L60" t="str">
        <f>VLOOKUP($G60,products7[#All],3,0)</f>
        <v>Jacket</v>
      </c>
      <c r="M60" t="str">
        <f>VLOOKUP($G60,products7[#All],7,0)</f>
        <v>Ratu Mode</v>
      </c>
    </row>
    <row r="61" spans="1:13" x14ac:dyDescent="0.35">
      <c r="A61" t="s">
        <v>2534</v>
      </c>
      <c r="B61" s="2">
        <f>VLOOKUP(A61,orders[#All],3,0)</f>
        <v>45484</v>
      </c>
      <c r="C61" t="str">
        <f>VLOOKUP($A61,orders[#All],9,0)</f>
        <v>delivered</v>
      </c>
      <c r="D61" t="str">
        <f>VLOOKUP($A61,orders[#All],5,0)</f>
        <v>Manado</v>
      </c>
      <c r="E61" t="str">
        <f>VLOOKUP($A61,orders[#All],6,0)</f>
        <v>Sulawesi Utara</v>
      </c>
      <c r="F61" t="str">
        <f>VLOOKUP($A61,orders[#All],10,0)</f>
        <v>TANPA PROMO</v>
      </c>
      <c r="G61" t="s">
        <v>2535</v>
      </c>
      <c r="H61">
        <f>VLOOKUP(working_table!G61,order_items[[#All],[product_id]:[subtotal_idr]],2,0)</f>
        <v>1</v>
      </c>
      <c r="I61" s="5">
        <f>VLOOKUP(working_table!$G61,order_items[[#All],[product_id]:[subtotal_idr]],3,0)</f>
        <v>499000</v>
      </c>
      <c r="J61" s="5">
        <f>VLOOKUP(working_table!$G61,order_items[[#All],[product_id]:[subtotal_idr]],4,0)</f>
        <v>499000</v>
      </c>
      <c r="K61" t="str">
        <f>VLOOKUP($G61,products7[#All],2,0)</f>
        <v>T-Shirt Striped Riang Apparel</v>
      </c>
      <c r="L61" t="str">
        <f>VLOOKUP($G61,products7[#All],3,0)</f>
        <v>T-Shirt</v>
      </c>
      <c r="M61" t="str">
        <f>VLOOKUP($G61,products7[#All],7,0)</f>
        <v>Riang Apparel</v>
      </c>
    </row>
    <row r="62" spans="1:13" x14ac:dyDescent="0.35">
      <c r="A62" t="s">
        <v>2534</v>
      </c>
      <c r="B62" s="2">
        <f>VLOOKUP(A62,orders[#All],3,0)</f>
        <v>45484</v>
      </c>
      <c r="C62" t="str">
        <f>VLOOKUP($A62,orders[#All],9,0)</f>
        <v>delivered</v>
      </c>
      <c r="D62" t="str">
        <f>VLOOKUP($A62,orders[#All],5,0)</f>
        <v>Manado</v>
      </c>
      <c r="E62" t="str">
        <f>VLOOKUP($A62,orders[#All],6,0)</f>
        <v>Sulawesi Utara</v>
      </c>
      <c r="F62" t="str">
        <f>VLOOKUP($A62,orders[#All],10,0)</f>
        <v>TANPA PROMO</v>
      </c>
      <c r="G62" t="s">
        <v>2427</v>
      </c>
      <c r="H62">
        <f>VLOOKUP(working_table!G62,order_items[[#All],[product_id]:[subtotal_idr]],2,0)</f>
        <v>3</v>
      </c>
      <c r="I62" s="5">
        <f>VLOOKUP(working_table!$G62,order_items[[#All],[product_id]:[subtotal_idr]],3,0)</f>
        <v>49000</v>
      </c>
      <c r="J62" s="5">
        <f>VLOOKUP(working_table!$G62,order_items[[#All],[product_id]:[subtotal_idr]],4,0)</f>
        <v>147000</v>
      </c>
      <c r="K62" t="str">
        <f>VLOOKUP($G62,products7[#All],2,0)</f>
        <v>Dress Wrap BajuKita</v>
      </c>
      <c r="L62" t="str">
        <f>VLOOKUP($G62,products7[#All],3,0)</f>
        <v>dress</v>
      </c>
      <c r="M62" t="str">
        <f>VLOOKUP($G62,products7[#All],7,0)</f>
        <v>BajuKita</v>
      </c>
    </row>
    <row r="63" spans="1:13" x14ac:dyDescent="0.35">
      <c r="A63" t="s">
        <v>2538</v>
      </c>
      <c r="B63" s="2">
        <f>VLOOKUP(A63,orders[#All],3,0)</f>
        <v>45327</v>
      </c>
      <c r="C63" t="str">
        <f>VLOOKUP($A63,orders[#All],9,0)</f>
        <v>delivered</v>
      </c>
      <c r="D63" t="str">
        <f>VLOOKUP($A63,orders[#All],5,0)</f>
        <v>Pontianak</v>
      </c>
      <c r="E63" t="str">
        <f>VLOOKUP($A63,orders[#All],6,0)</f>
        <v>Kalimantan Barat</v>
      </c>
      <c r="F63" t="str">
        <f>VLOOKUP($A63,orders[#All],10,0)</f>
        <v>HARBOLNAS22</v>
      </c>
      <c r="G63" t="s">
        <v>2539</v>
      </c>
      <c r="H63">
        <f>VLOOKUP(working_table!G63,order_items[[#All],[product_id]:[subtotal_idr]],2,0)</f>
        <v>1</v>
      </c>
      <c r="I63" s="5">
        <f>VLOOKUP(working_table!$G63,order_items[[#All],[product_id]:[subtotal_idr]],3,0)</f>
        <v>249000</v>
      </c>
      <c r="J63" s="5">
        <f>VLOOKUP(working_table!$G63,order_items[[#All],[product_id]:[subtotal_idr]],4,0)</f>
        <v>249000</v>
      </c>
      <c r="K63" t="str">
        <f>VLOOKUP($G63,products7[#All],2,0)</f>
        <v>Kacamata Hitam Tropika Style</v>
      </c>
      <c r="L63" t="str">
        <f>VLOOKUP($G63,products7[#All],3,0)</f>
        <v>Accessories</v>
      </c>
      <c r="M63" t="str">
        <f>VLOOKUP($G63,products7[#All],7,0)</f>
        <v>Tropika Style</v>
      </c>
    </row>
    <row r="64" spans="1:13" x14ac:dyDescent="0.35">
      <c r="A64" t="s">
        <v>2541</v>
      </c>
      <c r="B64" s="2">
        <f>VLOOKUP(A64,orders[#All],3,0)</f>
        <v>45117</v>
      </c>
      <c r="C64" t="str">
        <f>VLOOKUP($A64,orders[#All],9,0)</f>
        <v>delivered</v>
      </c>
      <c r="D64" t="str">
        <f>VLOOKUP($A64,orders[#All],5,0)</f>
        <v>Balikpapan</v>
      </c>
      <c r="E64" t="str">
        <f>VLOOKUP($A64,orders[#All],6,0)</f>
        <v>Kalimantan Timur</v>
      </c>
      <c r="F64" t="str">
        <f>VLOOKUP($A64,orders[#All],10,0)</f>
        <v>TANPA PROMO</v>
      </c>
      <c r="G64" t="s">
        <v>2542</v>
      </c>
      <c r="H64">
        <f>VLOOKUP(working_table!G64,order_items[[#All],[product_id]:[subtotal_idr]],2,0)</f>
        <v>2</v>
      </c>
      <c r="I64" s="5">
        <f>VLOOKUP(working_table!$G64,order_items[[#All],[product_id]:[subtotal_idr]],3,0)</f>
        <v>399000</v>
      </c>
      <c r="J64" s="5">
        <f>VLOOKUP(working_table!$G64,order_items[[#All],[product_id]:[subtotal_idr]],4,0)</f>
        <v>798000</v>
      </c>
      <c r="K64" t="str">
        <f>VLOOKUP($G64,products7[#All],2,0)</f>
        <v>Tas Selempang Cendana Co</v>
      </c>
      <c r="L64" t="str">
        <f>VLOOKUP($G64,products7[#All],3,0)</f>
        <v>Accessories</v>
      </c>
      <c r="M64" t="str">
        <f>VLOOKUP($G64,products7[#All],7,0)</f>
        <v>Cendana Co</v>
      </c>
    </row>
    <row r="65" spans="1:13" x14ac:dyDescent="0.35">
      <c r="A65" t="s">
        <v>2544</v>
      </c>
      <c r="B65" s="2">
        <f>VLOOKUP(A65,orders[#All],3,0)</f>
        <v>45110</v>
      </c>
      <c r="C65" t="str">
        <f>VLOOKUP($A65,orders[#All],9,0)</f>
        <v>shipped</v>
      </c>
      <c r="D65" t="str">
        <f>VLOOKUP($A65,orders[#All],5,0)</f>
        <v>Tangerang</v>
      </c>
      <c r="E65" t="str">
        <f>VLOOKUP($A65,orders[#All],6,0)</f>
        <v>Banten</v>
      </c>
      <c r="F65" t="str">
        <f>VLOOKUP($A65,orders[#All],10,0)</f>
        <v>TANPA PROMO</v>
      </c>
      <c r="G65" t="s">
        <v>2545</v>
      </c>
      <c r="H65">
        <f>VLOOKUP(working_table!G65,order_items[[#All],[product_id]:[subtotal_idr]],2,0)</f>
        <v>1</v>
      </c>
      <c r="I65" s="5">
        <f>VLOOKUP(working_table!$G65,order_items[[#All],[product_id]:[subtotal_idr]],3,0)</f>
        <v>329000</v>
      </c>
      <c r="J65" s="5">
        <f>VLOOKUP(working_table!$G65,order_items[[#All],[product_id]:[subtotal_idr]],4,0)</f>
        <v>329000</v>
      </c>
      <c r="K65" t="str">
        <f>VLOOKUP($G65,products7[#All],2,0)</f>
        <v>Pants Kulot Pesona Indo</v>
      </c>
      <c r="L65" t="str">
        <f>VLOOKUP($G65,products7[#All],3,0)</f>
        <v>Pants</v>
      </c>
      <c r="M65" t="str">
        <f>VLOOKUP($G65,products7[#All],7,0)</f>
        <v>Pesona Indo</v>
      </c>
    </row>
    <row r="66" spans="1:13" x14ac:dyDescent="0.35">
      <c r="A66" t="s">
        <v>2547</v>
      </c>
      <c r="B66" s="2">
        <f>VLOOKUP(A66,orders[#All],3,0)</f>
        <v>45669</v>
      </c>
      <c r="C66" t="str">
        <f>VLOOKUP($A66,orders[#All],9,0)</f>
        <v>delivered</v>
      </c>
      <c r="D66" t="str">
        <f>VLOOKUP($A66,orders[#All],5,0)</f>
        <v>Malang</v>
      </c>
      <c r="E66" t="str">
        <f>VLOOKUP($A66,orders[#All],6,0)</f>
        <v>Jawa Timur</v>
      </c>
      <c r="F66" t="str">
        <f>VLOOKUP($A66,orders[#All],10,0)</f>
        <v>HARBOLNAS22</v>
      </c>
      <c r="G66" t="s">
        <v>2548</v>
      </c>
      <c r="H66">
        <f>VLOOKUP(working_table!G66,order_items[[#All],[product_id]:[subtotal_idr]],2,0)</f>
        <v>1</v>
      </c>
      <c r="I66" s="5">
        <f>VLOOKUP(working_table!$G66,order_items[[#All],[product_id]:[subtotal_idr]],3,0)</f>
        <v>599000</v>
      </c>
      <c r="J66" s="5">
        <f>VLOOKUP(working_table!$G66,order_items[[#All],[product_id]:[subtotal_idr]],4,0)</f>
        <v>599000</v>
      </c>
      <c r="K66" t="str">
        <f>VLOOKUP($G66,products7[#All],2,0)</f>
        <v>Kemeja Oxford Ratu Mode</v>
      </c>
      <c r="L66" t="str">
        <f>VLOOKUP($G66,products7[#All],3,0)</f>
        <v>T-Shirt</v>
      </c>
      <c r="M66" t="str">
        <f>VLOOKUP($G66,products7[#All],7,0)</f>
        <v>Ratu Mode</v>
      </c>
    </row>
    <row r="67" spans="1:13" x14ac:dyDescent="0.35">
      <c r="A67" t="s">
        <v>2550</v>
      </c>
      <c r="B67" s="2">
        <f>VLOOKUP(A67,orders[#All],3,0)</f>
        <v>45560</v>
      </c>
      <c r="C67" t="str">
        <f>VLOOKUP($A67,orders[#All],9,0)</f>
        <v>delivered</v>
      </c>
      <c r="D67" t="str">
        <f>VLOOKUP($A67,orders[#All],5,0)</f>
        <v>Bandung</v>
      </c>
      <c r="E67" t="str">
        <f>VLOOKUP($A67,orders[#All],6,0)</f>
        <v>Jawa Barat</v>
      </c>
      <c r="F67" t="str">
        <f>VLOOKUP($A67,orders[#All],10,0)</f>
        <v>TANPA PROMO</v>
      </c>
      <c r="G67" t="s">
        <v>2551</v>
      </c>
      <c r="H67">
        <f>VLOOKUP(working_table!G67,order_items[[#All],[product_id]:[subtotal_idr]],2,0)</f>
        <v>1</v>
      </c>
      <c r="I67" s="5">
        <f>VLOOKUP(working_table!$G67,order_items[[#All],[product_id]:[subtotal_idr]],3,0)</f>
        <v>179000</v>
      </c>
      <c r="J67" s="5">
        <f>VLOOKUP(working_table!$G67,order_items[[#All],[product_id]:[subtotal_idr]],4,0)</f>
        <v>179000</v>
      </c>
      <c r="K67" t="str">
        <f>VLOOKUP($G67,products7[#All],2,0)</f>
        <v>Jacket Hoodie Tropika Style</v>
      </c>
      <c r="L67" t="str">
        <f>VLOOKUP($G67,products7[#All],3,0)</f>
        <v>Jacket</v>
      </c>
      <c r="M67" t="str">
        <f>VLOOKUP($G67,products7[#All],7,0)</f>
        <v>Tropika Style</v>
      </c>
    </row>
    <row r="68" spans="1:13" x14ac:dyDescent="0.35">
      <c r="A68" t="s">
        <v>2550</v>
      </c>
      <c r="B68" s="2">
        <f>VLOOKUP(A68,orders[#All],3,0)</f>
        <v>45560</v>
      </c>
      <c r="C68" t="str">
        <f>VLOOKUP($A68,orders[#All],9,0)</f>
        <v>delivered</v>
      </c>
      <c r="D68" t="str">
        <f>VLOOKUP($A68,orders[#All],5,0)</f>
        <v>Bandung</v>
      </c>
      <c r="E68" t="str">
        <f>VLOOKUP($A68,orders[#All],6,0)</f>
        <v>Jawa Barat</v>
      </c>
      <c r="F68" t="str">
        <f>VLOOKUP($A68,orders[#All],10,0)</f>
        <v>TANPA PROMO</v>
      </c>
      <c r="G68" t="s">
        <v>2539</v>
      </c>
      <c r="H68">
        <f>VLOOKUP(working_table!G68,order_items[[#All],[product_id]:[subtotal_idr]],2,0)</f>
        <v>1</v>
      </c>
      <c r="I68" s="5">
        <f>VLOOKUP(working_table!$G68,order_items[[#All],[product_id]:[subtotal_idr]],3,0)</f>
        <v>249000</v>
      </c>
      <c r="J68" s="5">
        <f>VLOOKUP(working_table!$G68,order_items[[#All],[product_id]:[subtotal_idr]],4,0)</f>
        <v>249000</v>
      </c>
      <c r="K68" t="str">
        <f>VLOOKUP($G68,products7[#All],2,0)</f>
        <v>Kacamata Hitam Tropika Style</v>
      </c>
      <c r="L68" t="str">
        <f>VLOOKUP($G68,products7[#All],3,0)</f>
        <v>Accessories</v>
      </c>
      <c r="M68" t="str">
        <f>VLOOKUP($G68,products7[#All],7,0)</f>
        <v>Tropika Style</v>
      </c>
    </row>
    <row r="69" spans="1:13" x14ac:dyDescent="0.35">
      <c r="A69" t="s">
        <v>2554</v>
      </c>
      <c r="B69" s="2">
        <f>VLOOKUP(A69,orders[#All],3,0)</f>
        <v>45110</v>
      </c>
      <c r="C69" t="str">
        <f>VLOOKUP($A69,orders[#All],9,0)</f>
        <v>delivered</v>
      </c>
      <c r="D69" t="str">
        <f>VLOOKUP($A69,orders[#All],5,0)</f>
        <v>Bogor</v>
      </c>
      <c r="E69" t="str">
        <f>VLOOKUP($A69,orders[#All],6,0)</f>
        <v>Jawa Barat</v>
      </c>
      <c r="F69" t="str">
        <f>VLOOKUP($A69,orders[#All],10,0)</f>
        <v>SALE2024</v>
      </c>
      <c r="G69" t="s">
        <v>2555</v>
      </c>
      <c r="H69">
        <f>VLOOKUP(working_table!G69,order_items[[#All],[product_id]:[subtotal_idr]],2,0)</f>
        <v>1</v>
      </c>
      <c r="I69" s="5">
        <f>VLOOKUP(working_table!$G69,order_items[[#All],[product_id]:[subtotal_idr]],3,0)</f>
        <v>349000</v>
      </c>
      <c r="J69" s="5">
        <f>VLOOKUP(working_table!$G69,order_items[[#All],[product_id]:[subtotal_idr]],4,0)</f>
        <v>349000</v>
      </c>
      <c r="K69" t="str">
        <f>VLOOKUP($G69,products7[#All],2,0)</f>
        <v>Dress Maxi Polos Senja Wear</v>
      </c>
      <c r="L69" t="str">
        <f>VLOOKUP($G69,products7[#All],3,0)</f>
        <v>dress</v>
      </c>
      <c r="M69" t="str">
        <f>VLOOKUP($G69,products7[#All],7,0)</f>
        <v>Senja Wear</v>
      </c>
    </row>
    <row r="70" spans="1:13" x14ac:dyDescent="0.35">
      <c r="A70" t="s">
        <v>2554</v>
      </c>
      <c r="B70" s="2">
        <f>VLOOKUP(A70,orders[#All],3,0)</f>
        <v>45110</v>
      </c>
      <c r="C70" t="str">
        <f>VLOOKUP($A70,orders[#All],9,0)</f>
        <v>delivered</v>
      </c>
      <c r="D70" t="str">
        <f>VLOOKUP($A70,orders[#All],5,0)</f>
        <v>Bogor</v>
      </c>
      <c r="E70" t="str">
        <f>VLOOKUP($A70,orders[#All],6,0)</f>
        <v>Jawa Barat</v>
      </c>
      <c r="F70" t="str">
        <f>VLOOKUP($A70,orders[#All],10,0)</f>
        <v>SALE2024</v>
      </c>
      <c r="G70" t="s">
        <v>2557</v>
      </c>
      <c r="H70">
        <f>VLOOKUP(working_table!G70,order_items[[#All],[product_id]:[subtotal_idr]],2,0)</f>
        <v>2</v>
      </c>
      <c r="I70" s="5">
        <f>VLOOKUP(working_table!$G70,order_items[[#All],[product_id]:[subtotal_idr]],3,0)</f>
        <v>129000</v>
      </c>
      <c r="J70" s="5">
        <f>VLOOKUP(working_table!$G70,order_items[[#All],[product_id]:[subtotal_idr]],4,0)</f>
        <v>258000</v>
      </c>
      <c r="K70" t="str">
        <f>VLOOKUP($G70,products7[#All],2,0)</f>
        <v>Jacket Hoodie Pesona Indo</v>
      </c>
      <c r="L70" t="str">
        <f>VLOOKUP($G70,products7[#All],3,0)</f>
        <v>Jacket</v>
      </c>
      <c r="M70" t="str">
        <f>VLOOKUP($G70,products7[#All],7,0)</f>
        <v>Pesona Indo</v>
      </c>
    </row>
    <row r="71" spans="1:13" x14ac:dyDescent="0.35">
      <c r="A71" t="s">
        <v>2554</v>
      </c>
      <c r="B71" s="2">
        <f>VLOOKUP(A71,orders[#All],3,0)</f>
        <v>45110</v>
      </c>
      <c r="C71" t="str">
        <f>VLOOKUP($A71,orders[#All],9,0)</f>
        <v>delivered</v>
      </c>
      <c r="D71" t="str">
        <f>VLOOKUP($A71,orders[#All],5,0)</f>
        <v>Bogor</v>
      </c>
      <c r="E71" t="str">
        <f>VLOOKUP($A71,orders[#All],6,0)</f>
        <v>Jawa Barat</v>
      </c>
      <c r="F71" t="str">
        <f>VLOOKUP($A71,orders[#All],10,0)</f>
        <v>SALE2024</v>
      </c>
      <c r="G71" t="s">
        <v>2559</v>
      </c>
      <c r="H71">
        <f>VLOOKUP(working_table!G71,order_items[[#All],[product_id]:[subtotal_idr]],2,0)</f>
        <v>1</v>
      </c>
      <c r="I71" s="5">
        <f>VLOOKUP(working_table!$G71,order_items[[#All],[product_id]:[subtotal_idr]],3,0)</f>
        <v>129000</v>
      </c>
      <c r="J71" s="5">
        <f>VLOOKUP(working_table!$G71,order_items[[#All],[product_id]:[subtotal_idr]],4,0)</f>
        <v>129000</v>
      </c>
      <c r="K71" t="str">
        <f>VLOOKUP($G71,products7[#All],2,0)</f>
        <v>Syal Rajut Riang Apparel</v>
      </c>
      <c r="L71" t="str">
        <f>VLOOKUP($G71,products7[#All],3,0)</f>
        <v>Accessories</v>
      </c>
      <c r="M71" t="str">
        <f>VLOOKUP($G71,products7[#All],7,0)</f>
        <v>Riang Apparel</v>
      </c>
    </row>
    <row r="72" spans="1:13" x14ac:dyDescent="0.35">
      <c r="A72" t="s">
        <v>2561</v>
      </c>
      <c r="B72" s="2">
        <f>VLOOKUP(A72,orders[#All],3,0)</f>
        <v>45385</v>
      </c>
      <c r="C72" t="str">
        <f>VLOOKUP($A72,orders[#All],9,0)</f>
        <v>delivered</v>
      </c>
      <c r="D72" t="str">
        <f>VLOOKUP($A72,orders[#All],5,0)</f>
        <v>Bandung</v>
      </c>
      <c r="E72" t="str">
        <f>VLOOKUP($A72,orders[#All],6,0)</f>
        <v>Jawa Barat</v>
      </c>
      <c r="F72" t="str">
        <f>VLOOKUP($A72,orders[#All],10,0)</f>
        <v>NEWUSER</v>
      </c>
      <c r="G72" t="s">
        <v>2535</v>
      </c>
      <c r="H72">
        <f>VLOOKUP(working_table!G72,order_items[[#All],[product_id]:[subtotal_idr]],2,0)</f>
        <v>1</v>
      </c>
      <c r="I72" s="5">
        <f>VLOOKUP(working_table!$G72,order_items[[#All],[product_id]:[subtotal_idr]],3,0)</f>
        <v>499000</v>
      </c>
      <c r="J72" s="5">
        <f>VLOOKUP(working_table!$G72,order_items[[#All],[product_id]:[subtotal_idr]],4,0)</f>
        <v>499000</v>
      </c>
      <c r="K72" t="str">
        <f>VLOOKUP($G72,products7[#All],2,0)</f>
        <v>T-Shirt Striped Riang Apparel</v>
      </c>
      <c r="L72" t="str">
        <f>VLOOKUP($G72,products7[#All],3,0)</f>
        <v>T-Shirt</v>
      </c>
      <c r="M72" t="str">
        <f>VLOOKUP($G72,products7[#All],7,0)</f>
        <v>Riang Apparel</v>
      </c>
    </row>
    <row r="73" spans="1:13" x14ac:dyDescent="0.35">
      <c r="A73" t="s">
        <v>2561</v>
      </c>
      <c r="B73" s="2">
        <f>VLOOKUP(A73,orders[#All],3,0)</f>
        <v>45385</v>
      </c>
      <c r="C73" t="str">
        <f>VLOOKUP($A73,orders[#All],9,0)</f>
        <v>delivered</v>
      </c>
      <c r="D73" t="str">
        <f>VLOOKUP($A73,orders[#All],5,0)</f>
        <v>Bandung</v>
      </c>
      <c r="E73" t="str">
        <f>VLOOKUP($A73,orders[#All],6,0)</f>
        <v>Jawa Barat</v>
      </c>
      <c r="F73" t="str">
        <f>VLOOKUP($A73,orders[#All],10,0)</f>
        <v>NEWUSER</v>
      </c>
      <c r="G73" t="s">
        <v>2429</v>
      </c>
      <c r="H73">
        <f>VLOOKUP(working_table!G73,order_items[[#All],[product_id]:[subtotal_idr]],2,0)</f>
        <v>1</v>
      </c>
      <c r="I73" s="5">
        <f>VLOOKUP(working_table!$G73,order_items[[#All],[product_id]:[subtotal_idr]],3,0)</f>
        <v>79000</v>
      </c>
      <c r="J73" s="5">
        <f>VLOOKUP(working_table!$G73,order_items[[#All],[product_id]:[subtotal_idr]],4,0)</f>
        <v>79000</v>
      </c>
      <c r="K73" t="str">
        <f>VLOOKUP($G73,products7[#All],2,0)</f>
        <v>Pants Cargo Ratu Mode</v>
      </c>
      <c r="L73" t="str">
        <f>VLOOKUP($G73,products7[#All],3,0)</f>
        <v>Pants</v>
      </c>
      <c r="M73" t="str">
        <f>VLOOKUP($G73,products7[#All],7,0)</f>
        <v>Ratu Mode</v>
      </c>
    </row>
    <row r="74" spans="1:13" x14ac:dyDescent="0.35">
      <c r="A74" t="s">
        <v>2564</v>
      </c>
      <c r="B74" s="2">
        <f>VLOOKUP(A74,orders[#All],3,0)</f>
        <v>45431</v>
      </c>
      <c r="C74" t="str">
        <f>VLOOKUP($A74,orders[#All],9,0)</f>
        <v>delivered</v>
      </c>
      <c r="D74" t="str">
        <f>VLOOKUP($A74,orders[#All],5,0)</f>
        <v>Makassar</v>
      </c>
      <c r="E74" t="str">
        <f>VLOOKUP($A74,orders[#All],6,0)</f>
        <v>Sulawesi Selatan</v>
      </c>
      <c r="F74" t="str">
        <f>VLOOKUP($A74,orders[#All],10,0)</f>
        <v>TANPA PROMO</v>
      </c>
      <c r="G74" t="s">
        <v>2565</v>
      </c>
      <c r="H74">
        <f>VLOOKUP(working_table!G74,order_items[[#All],[product_id]:[subtotal_idr]],2,0)</f>
        <v>1</v>
      </c>
      <c r="I74" s="5">
        <f>VLOOKUP(working_table!$G74,order_items[[#All],[product_id]:[subtotal_idr]],3,0)</f>
        <v>69000</v>
      </c>
      <c r="J74" s="5">
        <f>VLOOKUP(working_table!$G74,order_items[[#All],[product_id]:[subtotal_idr]],4,0)</f>
        <v>69000</v>
      </c>
      <c r="K74" t="str">
        <f>VLOOKUP($G74,products7[#All],2,0)</f>
        <v>T-Shirt Polos Basic Ratu Mode</v>
      </c>
      <c r="L74" t="str">
        <f>VLOOKUP($G74,products7[#All],3,0)</f>
        <v>T-Shirt</v>
      </c>
      <c r="M74" t="str">
        <f>VLOOKUP($G74,products7[#All],7,0)</f>
        <v>Ratu Mode</v>
      </c>
    </row>
    <row r="75" spans="1:13" x14ac:dyDescent="0.35">
      <c r="A75" t="s">
        <v>2567</v>
      </c>
      <c r="B75" s="2">
        <f>VLOOKUP(A75,orders[#All],3,0)</f>
        <v>44848</v>
      </c>
      <c r="C75" t="str">
        <f>VLOOKUP($A75,orders[#All],9,0)</f>
        <v>cancelled</v>
      </c>
      <c r="D75" t="str">
        <f>VLOOKUP($A75,orders[#All],5,0)</f>
        <v>Malang</v>
      </c>
      <c r="E75" t="str">
        <f>VLOOKUP($A75,orders[#All],6,0)</f>
        <v>Jawa Timur</v>
      </c>
      <c r="F75" t="str">
        <f>VLOOKUP($A75,orders[#All],10,0)</f>
        <v>NEWUSER</v>
      </c>
      <c r="G75" t="s">
        <v>2463</v>
      </c>
      <c r="H75">
        <f>VLOOKUP(working_table!G75,order_items[[#All],[product_id]:[subtotal_idr]],2,0)</f>
        <v>1</v>
      </c>
      <c r="I75" s="5">
        <f>VLOOKUP(working_table!$G75,order_items[[#All],[product_id]:[subtotal_idr]],3,0)</f>
        <v>179000</v>
      </c>
      <c r="J75" s="5">
        <f>VLOOKUP(working_table!$G75,order_items[[#All],[product_id]:[subtotal_idr]],4,0)</f>
        <v>179000</v>
      </c>
      <c r="K75" t="str">
        <f>VLOOKUP($G75,products7[#All],2,0)</f>
        <v>Pants Jogger Ratu Mode</v>
      </c>
      <c r="L75" t="str">
        <f>VLOOKUP($G75,products7[#All],3,0)</f>
        <v>Pants</v>
      </c>
      <c r="M75" t="str">
        <f>VLOOKUP($G75,products7[#All],7,0)</f>
        <v>Ratu Mode</v>
      </c>
    </row>
    <row r="76" spans="1:13" x14ac:dyDescent="0.35">
      <c r="A76" t="s">
        <v>2569</v>
      </c>
      <c r="B76" s="2">
        <f>VLOOKUP(A76,orders[#All],3,0)</f>
        <v>44647</v>
      </c>
      <c r="C76" t="str">
        <f>VLOOKUP($A76,orders[#All],9,0)</f>
        <v>delivered</v>
      </c>
      <c r="D76" t="str">
        <f>VLOOKUP($A76,orders[#All],5,0)</f>
        <v>Medan</v>
      </c>
      <c r="E76" t="str">
        <f>VLOOKUP($A76,orders[#All],6,0)</f>
        <v>Sumatera Utara</v>
      </c>
      <c r="F76" t="str">
        <f>VLOOKUP($A76,orders[#All],10,0)</f>
        <v>TANPA PROMO</v>
      </c>
      <c r="G76" t="s">
        <v>2570</v>
      </c>
      <c r="H76">
        <f>VLOOKUP(working_table!G76,order_items[[#All],[product_id]:[subtotal_idr]],2,0)</f>
        <v>1</v>
      </c>
      <c r="I76" s="5">
        <f>VLOOKUP(working_table!$G76,order_items[[#All],[product_id]:[subtotal_idr]],3,0)</f>
        <v>279000</v>
      </c>
      <c r="J76" s="5">
        <f>VLOOKUP(working_table!$G76,order_items[[#All],[product_id]:[subtotal_idr]],4,0)</f>
        <v>279000</v>
      </c>
      <c r="K76" t="str">
        <f>VLOOKUP($G76,products7[#All],2,0)</f>
        <v>Dress Mini Casual Pesona Indo</v>
      </c>
      <c r="L76" t="str">
        <f>VLOOKUP($G76,products7[#All],3,0)</f>
        <v>Dress</v>
      </c>
      <c r="M76" t="str">
        <f>VLOOKUP($G76,products7[#All],7,0)</f>
        <v>Pesona Indo</v>
      </c>
    </row>
    <row r="77" spans="1:13" x14ac:dyDescent="0.35">
      <c r="A77" t="s">
        <v>2572</v>
      </c>
      <c r="B77" s="2">
        <f>VLOOKUP(A77,orders[#All],3,0)</f>
        <v>45025</v>
      </c>
      <c r="C77" t="str">
        <f>VLOOKUP($A77,orders[#All],9,0)</f>
        <v>shipped</v>
      </c>
      <c r="D77" t="str">
        <f>VLOOKUP($A77,orders[#All],5,0)</f>
        <v>Manado</v>
      </c>
      <c r="E77" t="str">
        <f>VLOOKUP($A77,orders[#All],6,0)</f>
        <v>Sulawesi Utara</v>
      </c>
      <c r="F77" t="str">
        <f>VLOOKUP($A77,orders[#All],10,0)</f>
        <v>TANPA PROMO</v>
      </c>
      <c r="G77" t="s">
        <v>2557</v>
      </c>
      <c r="H77">
        <f>VLOOKUP(working_table!G77,order_items[[#All],[product_id]:[subtotal_idr]],2,0)</f>
        <v>2</v>
      </c>
      <c r="I77" s="5">
        <f>VLOOKUP(working_table!$G77,order_items[[#All],[product_id]:[subtotal_idr]],3,0)</f>
        <v>129000</v>
      </c>
      <c r="J77" s="5">
        <f>VLOOKUP(working_table!$G77,order_items[[#All],[product_id]:[subtotal_idr]],4,0)</f>
        <v>258000</v>
      </c>
      <c r="K77" t="str">
        <f>VLOOKUP($G77,products7[#All],2,0)</f>
        <v>Jacket Hoodie Pesona Indo</v>
      </c>
      <c r="L77" t="str">
        <f>VLOOKUP($G77,products7[#All],3,0)</f>
        <v>Jacket</v>
      </c>
      <c r="M77" t="str">
        <f>VLOOKUP($G77,products7[#All],7,0)</f>
        <v>Pesona Indo</v>
      </c>
    </row>
    <row r="78" spans="1:13" x14ac:dyDescent="0.35">
      <c r="A78" t="s">
        <v>2574</v>
      </c>
      <c r="B78" s="2">
        <f>VLOOKUP(A78,orders[#All],3,0)</f>
        <v>45350</v>
      </c>
      <c r="C78" t="str">
        <f>VLOOKUP($A78,orders[#All],9,0)</f>
        <v>delivered</v>
      </c>
      <c r="D78" t="str">
        <f>VLOOKUP($A78,orders[#All],5,0)</f>
        <v>Bekasi</v>
      </c>
      <c r="E78" t="str">
        <f>VLOOKUP($A78,orders[#All],6,0)</f>
        <v>Jawa Barat</v>
      </c>
      <c r="F78" t="str">
        <f>VLOOKUP($A78,orders[#All],10,0)</f>
        <v>TANPA PROMO</v>
      </c>
      <c r="G78" t="s">
        <v>2575</v>
      </c>
      <c r="H78">
        <f>VLOOKUP(working_table!G78,order_items[[#All],[product_id]:[subtotal_idr]],2,0)</f>
        <v>1</v>
      </c>
      <c r="I78" s="5">
        <f>VLOOKUP(working_table!$G78,order_items[[#All],[product_id]:[subtotal_idr]],3,0)</f>
        <v>499000</v>
      </c>
      <c r="J78" s="5">
        <f>VLOOKUP(working_table!$G78,order_items[[#All],[product_id]:[subtotal_idr]],4,0)</f>
        <v>499000</v>
      </c>
      <c r="K78" t="str">
        <f>VLOOKUP($G78,products7[#All],2,0)</f>
        <v>Ikat Pinggang Kulit Tropika Style</v>
      </c>
      <c r="L78" t="str">
        <f>VLOOKUP($G78,products7[#All],3,0)</f>
        <v>Accessories</v>
      </c>
      <c r="M78" t="str">
        <f>VLOOKUP($G78,products7[#All],7,0)</f>
        <v>Tropika Style</v>
      </c>
    </row>
    <row r="79" spans="1:13" x14ac:dyDescent="0.35">
      <c r="A79" t="s">
        <v>2574</v>
      </c>
      <c r="B79" s="2">
        <f>VLOOKUP(A79,orders[#All],3,0)</f>
        <v>45350</v>
      </c>
      <c r="C79" t="str">
        <f>VLOOKUP($A79,orders[#All],9,0)</f>
        <v>delivered</v>
      </c>
      <c r="D79" t="str">
        <f>VLOOKUP($A79,orders[#All],5,0)</f>
        <v>Bekasi</v>
      </c>
      <c r="E79" t="str">
        <f>VLOOKUP($A79,orders[#All],6,0)</f>
        <v>Jawa Barat</v>
      </c>
      <c r="F79" t="str">
        <f>VLOOKUP($A79,orders[#All],10,0)</f>
        <v>TANPA PROMO</v>
      </c>
      <c r="G79" t="s">
        <v>2577</v>
      </c>
      <c r="H79">
        <f>VLOOKUP(working_table!G79,order_items[[#All],[product_id]:[subtotal_idr]],2,0)</f>
        <v>1</v>
      </c>
      <c r="I79" s="5">
        <f>VLOOKUP(working_table!$G79,order_items[[#All],[product_id]:[subtotal_idr]],3,0)</f>
        <v>99000</v>
      </c>
      <c r="J79" s="5">
        <f>VLOOKUP(working_table!$G79,order_items[[#All],[product_id]:[subtotal_idr]],4,0)</f>
        <v>99000</v>
      </c>
      <c r="K79" t="str">
        <f>VLOOKUP($G79,products7[#All],2,0)</f>
        <v>T-Shirt Raglan Cendana Co</v>
      </c>
      <c r="L79" t="str">
        <f>VLOOKUP($G79,products7[#All],3,0)</f>
        <v>T-Shirt</v>
      </c>
      <c r="M79" t="str">
        <f>VLOOKUP($G79,products7[#All],7,0)</f>
        <v>Cendana Co</v>
      </c>
    </row>
    <row r="80" spans="1:13" x14ac:dyDescent="0.35">
      <c r="A80" t="s">
        <v>2579</v>
      </c>
      <c r="B80" s="2">
        <f>VLOOKUP(A80,orders[#All],3,0)</f>
        <v>45169</v>
      </c>
      <c r="C80" t="str">
        <f>VLOOKUP($A80,orders[#All],9,0)</f>
        <v>delivered</v>
      </c>
      <c r="D80" t="str">
        <f>VLOOKUP($A80,orders[#All],5,0)</f>
        <v>Padang</v>
      </c>
      <c r="E80" t="str">
        <f>VLOOKUP($A80,orders[#All],6,0)</f>
        <v>Sumatera Barat</v>
      </c>
      <c r="F80" t="str">
        <f>VLOOKUP($A80,orders[#All],10,0)</f>
        <v>MEMBER10</v>
      </c>
      <c r="G80" t="s">
        <v>2580</v>
      </c>
      <c r="H80">
        <f>VLOOKUP(working_table!G80,order_items[[#All],[product_id]:[subtotal_idr]],2,0)</f>
        <v>1</v>
      </c>
      <c r="I80" s="5">
        <f>VLOOKUP(working_table!$G80,order_items[[#All],[product_id]:[subtotal_idr]],3,0)</f>
        <v>69000</v>
      </c>
      <c r="J80" s="5">
        <f>VLOOKUP(working_table!$G80,order_items[[#All],[product_id]:[subtotal_idr]],4,0)</f>
        <v>69000</v>
      </c>
      <c r="K80" t="str">
        <f>VLOOKUP($G80,products7[#All],2,0)</f>
        <v>T-Shirt Slim Fit Tropika Style</v>
      </c>
      <c r="L80" t="str">
        <f>VLOOKUP($G80,products7[#All],3,0)</f>
        <v>Kemeja</v>
      </c>
      <c r="M80" t="str">
        <f>VLOOKUP($G80,products7[#All],7,0)</f>
        <v>Tropika Style</v>
      </c>
    </row>
    <row r="81" spans="1:13" x14ac:dyDescent="0.35">
      <c r="A81" t="s">
        <v>2579</v>
      </c>
      <c r="B81" s="2">
        <f>VLOOKUP(A81,orders[#All],3,0)</f>
        <v>45169</v>
      </c>
      <c r="C81" t="str">
        <f>VLOOKUP($A81,orders[#All],9,0)</f>
        <v>delivered</v>
      </c>
      <c r="D81" t="str">
        <f>VLOOKUP($A81,orders[#All],5,0)</f>
        <v>Padang</v>
      </c>
      <c r="E81" t="str">
        <f>VLOOKUP($A81,orders[#All],6,0)</f>
        <v>Sumatera Barat</v>
      </c>
      <c r="F81" t="str">
        <f>VLOOKUP($A81,orders[#All],10,0)</f>
        <v>MEMBER10</v>
      </c>
      <c r="G81" t="s">
        <v>2582</v>
      </c>
      <c r="H81">
        <f>VLOOKUP(working_table!G81,order_items[[#All],[product_id]:[subtotal_idr]],2,0)</f>
        <v>1</v>
      </c>
      <c r="I81" s="5">
        <f>VLOOKUP(working_table!$G81,order_items[[#All],[product_id]:[subtotal_idr]],3,0)</f>
        <v>59000</v>
      </c>
      <c r="J81" s="5">
        <f>VLOOKUP(working_table!$G81,order_items[[#All],[product_id]:[subtotal_idr]],4,0)</f>
        <v>59000</v>
      </c>
      <c r="K81" t="str">
        <f>VLOOKUP($G81,products7[#All],2,0)</f>
        <v>Jacket Denim SandangIndo</v>
      </c>
      <c r="L81" t="str">
        <f>VLOOKUP($G81,products7[#All],3,0)</f>
        <v>Jacket</v>
      </c>
      <c r="M81" t="str">
        <f>VLOOKUP($G81,products7[#All],7,0)</f>
        <v>SandangIndo</v>
      </c>
    </row>
    <row r="82" spans="1:13" x14ac:dyDescent="0.35">
      <c r="A82" t="s">
        <v>2584</v>
      </c>
      <c r="B82" s="2">
        <f>VLOOKUP(A82,orders[#All],3,0)</f>
        <v>45132</v>
      </c>
      <c r="C82" t="str">
        <f>VLOOKUP($A82,orders[#All],9,0)</f>
        <v>delivered</v>
      </c>
      <c r="D82" t="str">
        <f>VLOOKUP($A82,orders[#All],5,0)</f>
        <v>Denpasar</v>
      </c>
      <c r="E82" t="str">
        <f>VLOOKUP($A82,orders[#All],6,0)</f>
        <v>Bali</v>
      </c>
      <c r="F82" t="str">
        <f>VLOOKUP($A82,orders[#All],10,0)</f>
        <v>HARI BELANJA</v>
      </c>
      <c r="G82" t="s">
        <v>2585</v>
      </c>
      <c r="H82">
        <f>VLOOKUP(working_table!G82,order_items[[#All],[product_id]:[subtotal_idr]],2,0)</f>
        <v>1</v>
      </c>
      <c r="I82" s="5">
        <f>VLOOKUP(working_table!$G82,order_items[[#All],[product_id]:[subtotal_idr]],3,0)</f>
        <v>499000</v>
      </c>
      <c r="J82" s="5">
        <f>VLOOKUP(working_table!$G82,order_items[[#All],[product_id]:[subtotal_idr]],4,0)</f>
        <v>499000</v>
      </c>
      <c r="K82" t="str">
        <f>VLOOKUP($G82,products7[#All],2,0)</f>
        <v>Kemeja Flanel NusaBrand</v>
      </c>
      <c r="L82" t="str">
        <f>VLOOKUP($G82,products7[#All],3,0)</f>
        <v>T-Shirt</v>
      </c>
      <c r="M82" t="str">
        <f>VLOOKUP($G82,products7[#All],7,0)</f>
        <v>NusaBrand</v>
      </c>
    </row>
    <row r="83" spans="1:13" x14ac:dyDescent="0.35">
      <c r="A83" t="s">
        <v>2587</v>
      </c>
      <c r="B83" s="2">
        <f>VLOOKUP(A83,orders[#All],3,0)</f>
        <v>45031</v>
      </c>
      <c r="C83" t="str">
        <f>VLOOKUP($A83,orders[#All],9,0)</f>
        <v>delivered</v>
      </c>
      <c r="D83" t="str">
        <f>VLOOKUP($A83,orders[#All],5,0)</f>
        <v>Jakarta</v>
      </c>
      <c r="E83" t="str">
        <f>VLOOKUP($A83,orders[#All],6,0)</f>
        <v>DKI Jakarta</v>
      </c>
      <c r="F83" t="str">
        <f>VLOOKUP($A83,orders[#All],10,0)</f>
        <v>MEMBER10</v>
      </c>
      <c r="G83" t="s">
        <v>2588</v>
      </c>
      <c r="H83">
        <f>VLOOKUP(working_table!G83,order_items[[#All],[product_id]:[subtotal_idr]],2,0)</f>
        <v>1</v>
      </c>
      <c r="I83" s="5">
        <f>VLOOKUP(working_table!$G83,order_items[[#All],[product_id]:[subtotal_idr]],3,0)</f>
        <v>279000</v>
      </c>
      <c r="J83" s="5">
        <f>VLOOKUP(working_table!$G83,order_items[[#All],[product_id]:[subtotal_idr]],4,0)</f>
        <v>279000</v>
      </c>
      <c r="K83" t="str">
        <f>VLOOKUP($G83,products7[#All],2,0)</f>
        <v>Kemeja Batik Kanvas Lokal</v>
      </c>
      <c r="L83" t="str">
        <f>VLOOKUP($G83,products7[#All],3,0)</f>
        <v>Kemeja</v>
      </c>
      <c r="M83" t="str">
        <f>VLOOKUP($G83,products7[#All],7,0)</f>
        <v>Kanvas Lokal</v>
      </c>
    </row>
    <row r="84" spans="1:13" x14ac:dyDescent="0.35">
      <c r="A84" t="s">
        <v>2587</v>
      </c>
      <c r="B84" s="2">
        <f>VLOOKUP(A84,orders[#All],3,0)</f>
        <v>45031</v>
      </c>
      <c r="C84" t="str">
        <f>VLOOKUP($A84,orders[#All],9,0)</f>
        <v>delivered</v>
      </c>
      <c r="D84" t="str">
        <f>VLOOKUP($A84,orders[#All],5,0)</f>
        <v>Jakarta</v>
      </c>
      <c r="E84" t="str">
        <f>VLOOKUP($A84,orders[#All],6,0)</f>
        <v>DKI Jakarta</v>
      </c>
      <c r="F84" t="str">
        <f>VLOOKUP($A84,orders[#All],10,0)</f>
        <v>MEMBER10</v>
      </c>
      <c r="G84" t="s">
        <v>2575</v>
      </c>
      <c r="H84">
        <f>VLOOKUP(working_table!G84,order_items[[#All],[product_id]:[subtotal_idr]],2,0)</f>
        <v>1</v>
      </c>
      <c r="I84" s="5">
        <f>VLOOKUP(working_table!$G84,order_items[[#All],[product_id]:[subtotal_idr]],3,0)</f>
        <v>499000</v>
      </c>
      <c r="J84" s="5">
        <f>VLOOKUP(working_table!$G84,order_items[[#All],[product_id]:[subtotal_idr]],4,0)</f>
        <v>499000</v>
      </c>
      <c r="K84" t="str">
        <f>VLOOKUP($G84,products7[#All],2,0)</f>
        <v>Ikat Pinggang Kulit Tropika Style</v>
      </c>
      <c r="L84" t="str">
        <f>VLOOKUP($G84,products7[#All],3,0)</f>
        <v>Accessories</v>
      </c>
      <c r="M84" t="str">
        <f>VLOOKUP($G84,products7[#All],7,0)</f>
        <v>Tropika Style</v>
      </c>
    </row>
    <row r="85" spans="1:13" x14ac:dyDescent="0.35">
      <c r="A85" t="s">
        <v>2587</v>
      </c>
      <c r="B85" s="2">
        <f>VLOOKUP(A85,orders[#All],3,0)</f>
        <v>45031</v>
      </c>
      <c r="C85" t="str">
        <f>VLOOKUP($A85,orders[#All],9,0)</f>
        <v>delivered</v>
      </c>
      <c r="D85" t="str">
        <f>VLOOKUP($A85,orders[#All],5,0)</f>
        <v>Jakarta</v>
      </c>
      <c r="E85" t="str">
        <f>VLOOKUP($A85,orders[#All],6,0)</f>
        <v>DKI Jakarta</v>
      </c>
      <c r="F85" t="str">
        <f>VLOOKUP($A85,orders[#All],10,0)</f>
        <v>MEMBER10</v>
      </c>
      <c r="G85" t="s">
        <v>2591</v>
      </c>
      <c r="H85">
        <f>VLOOKUP(working_table!G85,order_items[[#All],[product_id]:[subtotal_idr]],2,0)</f>
        <v>1</v>
      </c>
      <c r="I85" s="5">
        <f>VLOOKUP(working_table!$G85,order_items[[#All],[product_id]:[subtotal_idr]],3,0)</f>
        <v>299000</v>
      </c>
      <c r="J85" s="5">
        <f>VLOOKUP(working_table!$G85,order_items[[#All],[product_id]:[subtotal_idr]],4,0)</f>
        <v>299000</v>
      </c>
      <c r="K85" t="str">
        <f>VLOOKUP($G85,products7[#All],2,0)</f>
        <v>Pants Jeans Slim Pesona Indo</v>
      </c>
      <c r="L85" t="str">
        <f>VLOOKUP($G85,products7[#All],3,0)</f>
        <v>Pants</v>
      </c>
      <c r="M85" t="str">
        <f>VLOOKUP($G85,products7[#All],7,0)</f>
        <v>Pesona Indo</v>
      </c>
    </row>
    <row r="86" spans="1:13" x14ac:dyDescent="0.35">
      <c r="A86" t="s">
        <v>2593</v>
      </c>
      <c r="B86" s="2">
        <f>VLOOKUP(A86,orders[#All],3,0)</f>
        <v>44600</v>
      </c>
      <c r="C86" t="str">
        <f>VLOOKUP($A86,orders[#All],9,0)</f>
        <v>shipped</v>
      </c>
      <c r="D86" t="str">
        <f>VLOOKUP($A86,orders[#All],5,0)</f>
        <v>Denpasar</v>
      </c>
      <c r="E86" t="str">
        <f>VLOOKUP($A86,orders[#All],6,0)</f>
        <v>Bali</v>
      </c>
      <c r="F86" t="str">
        <f>VLOOKUP($A86,orders[#All],10,0)</f>
        <v>HARBOLNAS22</v>
      </c>
      <c r="G86" t="s">
        <v>2594</v>
      </c>
      <c r="H86">
        <f>VLOOKUP(working_table!G86,order_items[[#All],[product_id]:[subtotal_idr]],2,0)</f>
        <v>1</v>
      </c>
      <c r="I86" s="5">
        <f>VLOOKUP(working_table!$G86,order_items[[#All],[product_id]:[subtotal_idr]],3,0)</f>
        <v>249000</v>
      </c>
      <c r="J86" s="5">
        <f>VLOOKUP(working_table!$G86,order_items[[#All],[product_id]:[subtotal_idr]],4,0)</f>
        <v>249000</v>
      </c>
      <c r="K86" t="str">
        <f>VLOOKUP($G86,products7[#All],2,0)</f>
        <v>Dress Bodycon Kanvas Lokal</v>
      </c>
      <c r="L86" t="str">
        <f>VLOOKUP($G86,products7[#All],3,0)</f>
        <v>Dress</v>
      </c>
      <c r="M86" t="str">
        <f>VLOOKUP($G86,products7[#All],7,0)</f>
        <v>Kanvas Lokal</v>
      </c>
    </row>
    <row r="87" spans="1:13" x14ac:dyDescent="0.35">
      <c r="A87" t="s">
        <v>2593</v>
      </c>
      <c r="B87" s="2">
        <f>VLOOKUP(A87,orders[#All],3,0)</f>
        <v>44600</v>
      </c>
      <c r="C87" t="str">
        <f>VLOOKUP($A87,orders[#All],9,0)</f>
        <v>shipped</v>
      </c>
      <c r="D87" t="str">
        <f>VLOOKUP($A87,orders[#All],5,0)</f>
        <v>Denpasar</v>
      </c>
      <c r="E87" t="str">
        <f>VLOOKUP($A87,orders[#All],6,0)</f>
        <v>Bali</v>
      </c>
      <c r="F87" t="str">
        <f>VLOOKUP($A87,orders[#All],10,0)</f>
        <v>HARBOLNAS22</v>
      </c>
      <c r="G87" t="s">
        <v>2596</v>
      </c>
      <c r="H87">
        <f>VLOOKUP(working_table!G87,order_items[[#All],[product_id]:[subtotal_idr]],2,0)</f>
        <v>3</v>
      </c>
      <c r="I87" s="5">
        <f>VLOOKUP(working_table!$G87,order_items[[#All],[product_id]:[subtotal_idr]],3,0)</f>
        <v>89000</v>
      </c>
      <c r="J87" s="5">
        <f>VLOOKUP(working_table!$G87,order_items[[#All],[product_id]:[subtotal_idr]],4,0)</f>
        <v>267000</v>
      </c>
      <c r="K87" t="str">
        <f>VLOOKUP($G87,products7[#All],2,0)</f>
        <v>T-Shirt Graphic Tropika Style</v>
      </c>
      <c r="L87" t="str">
        <f>VLOOKUP($G87,products7[#All],3,0)</f>
        <v>T-Shirt</v>
      </c>
      <c r="M87" t="str">
        <f>VLOOKUP($G87,products7[#All],7,0)</f>
        <v>Tropika Style</v>
      </c>
    </row>
    <row r="88" spans="1:13" x14ac:dyDescent="0.35">
      <c r="A88" t="s">
        <v>2598</v>
      </c>
      <c r="B88" s="2">
        <f>VLOOKUP(A88,orders[#All],3,0)</f>
        <v>45549</v>
      </c>
      <c r="C88" t="str">
        <f>VLOOKUP($A88,orders[#All],9,0)</f>
        <v>delivered</v>
      </c>
      <c r="D88" t="str">
        <f>VLOOKUP($A88,orders[#All],5,0)</f>
        <v>Tangerang</v>
      </c>
      <c r="E88" t="str">
        <f>VLOOKUP($A88,orders[#All],6,0)</f>
        <v>Banten</v>
      </c>
      <c r="F88" t="str">
        <f>VLOOKUP($A88,orders[#All],10,0)</f>
        <v>WEEKEND25</v>
      </c>
      <c r="G88" t="s">
        <v>2599</v>
      </c>
      <c r="H88">
        <f>VLOOKUP(working_table!G88,order_items[[#All],[product_id]:[subtotal_idr]],2,0)</f>
        <v>1</v>
      </c>
      <c r="I88" s="5">
        <f>VLOOKUP(working_table!$G88,order_items[[#All],[product_id]:[subtotal_idr]],3,0)</f>
        <v>199000</v>
      </c>
      <c r="J88" s="5">
        <f>VLOOKUP(working_table!$G88,order_items[[#All],[product_id]:[subtotal_idr]],4,0)</f>
        <v>199000</v>
      </c>
      <c r="K88" t="str">
        <f>VLOOKUP($G88,products7[#All],2,0)</f>
        <v>Pants Jeans Slim Pesona Indo</v>
      </c>
      <c r="L88" t="str">
        <f>VLOOKUP($G88,products7[#All],3,0)</f>
        <v>Pants</v>
      </c>
      <c r="M88" t="str">
        <f>VLOOKUP($G88,products7[#All],7,0)</f>
        <v>Pesona Indo</v>
      </c>
    </row>
    <row r="89" spans="1:13" x14ac:dyDescent="0.35">
      <c r="A89" t="s">
        <v>2598</v>
      </c>
      <c r="B89" s="2">
        <f>VLOOKUP(A89,orders[#All],3,0)</f>
        <v>45549</v>
      </c>
      <c r="C89" t="str">
        <f>VLOOKUP($A89,orders[#All],9,0)</f>
        <v>delivered</v>
      </c>
      <c r="D89" t="str">
        <f>VLOOKUP($A89,orders[#All],5,0)</f>
        <v>Tangerang</v>
      </c>
      <c r="E89" t="str">
        <f>VLOOKUP($A89,orders[#All],6,0)</f>
        <v>Banten</v>
      </c>
      <c r="F89" t="str">
        <f>VLOOKUP($A89,orders[#All],10,0)</f>
        <v>WEEKEND25</v>
      </c>
      <c r="G89" t="s">
        <v>2524</v>
      </c>
      <c r="H89">
        <f>VLOOKUP(working_table!G89,order_items[[#All],[product_id]:[subtotal_idr]],2,0)</f>
        <v>1</v>
      </c>
      <c r="I89" s="5">
        <f>VLOOKUP(working_table!$G89,order_items[[#All],[product_id]:[subtotal_idr]],3,0)</f>
        <v>79000</v>
      </c>
      <c r="J89" s="5">
        <f>VLOOKUP(working_table!$G89,order_items[[#All],[product_id]:[subtotal_idr]],4,0)</f>
        <v>79000</v>
      </c>
      <c r="K89" t="str">
        <f>VLOOKUP($G89,products7[#All],2,0)</f>
        <v>Jacket Bomber Pesona Indo</v>
      </c>
      <c r="L89" t="str">
        <f>VLOOKUP($G89,products7[#All],3,0)</f>
        <v>Jacket</v>
      </c>
      <c r="M89" t="str">
        <f>VLOOKUP($G89,products7[#All],7,0)</f>
        <v>Pesona Indo</v>
      </c>
    </row>
    <row r="90" spans="1:13" x14ac:dyDescent="0.35">
      <c r="A90" t="s">
        <v>2602</v>
      </c>
      <c r="B90" s="2">
        <f>VLOOKUP(A90,orders[#All],3,0)</f>
        <v>45335</v>
      </c>
      <c r="C90" t="str">
        <f>VLOOKUP($A90,orders[#All],9,0)</f>
        <v>delivered</v>
      </c>
      <c r="D90" t="str">
        <f>VLOOKUP($A90,orders[#All],5,0)</f>
        <v>Palembang</v>
      </c>
      <c r="E90" t="str">
        <f>VLOOKUP($A90,orders[#All],6,0)</f>
        <v>Sumatera Selatan</v>
      </c>
      <c r="F90" t="str">
        <f>VLOOKUP($A90,orders[#All],10,0)</f>
        <v>TANPA PROMO</v>
      </c>
      <c r="G90" t="s">
        <v>2603</v>
      </c>
      <c r="H90">
        <f>VLOOKUP(working_table!G90,order_items[[#All],[product_id]:[subtotal_idr]],2,0)</f>
        <v>1</v>
      </c>
      <c r="I90" s="5">
        <f>VLOOKUP(working_table!$G90,order_items[[#All],[product_id]:[subtotal_idr]],3,0)</f>
        <v>179000</v>
      </c>
      <c r="J90" s="5">
        <f>VLOOKUP(working_table!$G90,order_items[[#All],[product_id]:[subtotal_idr]],4,0)</f>
        <v>179000</v>
      </c>
      <c r="K90" t="str">
        <f>VLOOKUP($G90,products7[#All],2,0)</f>
        <v>Jacket Denim Riang Apparel</v>
      </c>
      <c r="L90" t="str">
        <f>VLOOKUP($G90,products7[#All],3,0)</f>
        <v>Jacket</v>
      </c>
      <c r="M90" t="str">
        <f>VLOOKUP($G90,products7[#All],7,0)</f>
        <v>Riang Apparel</v>
      </c>
    </row>
    <row r="91" spans="1:13" x14ac:dyDescent="0.35">
      <c r="A91" t="s">
        <v>2605</v>
      </c>
      <c r="B91" s="2">
        <f>VLOOKUP(A91,orders[#All],3,0)</f>
        <v>45680</v>
      </c>
      <c r="C91" t="str">
        <f>VLOOKUP($A91,orders[#All],9,0)</f>
        <v>delivered</v>
      </c>
      <c r="D91" t="str">
        <f>VLOOKUP($A91,orders[#All],5,0)</f>
        <v>Palembang</v>
      </c>
      <c r="E91" t="str">
        <f>VLOOKUP($A91,orders[#All],6,0)</f>
        <v>Sumatera Selatan</v>
      </c>
      <c r="F91" t="str">
        <f>VLOOKUP($A91,orders[#All],10,0)</f>
        <v>TANPA PROMO</v>
      </c>
      <c r="G91" t="s">
        <v>2606</v>
      </c>
      <c r="H91">
        <f>VLOOKUP(working_table!G91,order_items[[#All],[product_id]:[subtotal_idr]],2,0)</f>
        <v>1</v>
      </c>
      <c r="I91" s="5">
        <f>VLOOKUP(working_table!$G91,order_items[[#All],[product_id]:[subtotal_idr]],3,0)</f>
        <v>499000</v>
      </c>
      <c r="J91" s="5">
        <f>VLOOKUP(working_table!$G91,order_items[[#All],[product_id]:[subtotal_idr]],4,0)</f>
        <v>499000</v>
      </c>
      <c r="K91" t="str">
        <f>VLOOKUP($G91,products7[#All],2,0)</f>
        <v>Pants Jeans Slim Riang Apparel</v>
      </c>
      <c r="L91" t="str">
        <f>VLOOKUP($G91,products7[#All],3,0)</f>
        <v>Pants</v>
      </c>
      <c r="M91" t="str">
        <f>VLOOKUP($G91,products7[#All],7,0)</f>
        <v>Riang Apparel</v>
      </c>
    </row>
    <row r="92" spans="1:13" x14ac:dyDescent="0.35">
      <c r="A92" t="s">
        <v>2608</v>
      </c>
      <c r="B92" s="2">
        <f>VLOOKUP(A92,orders[#All],3,0)</f>
        <v>45550</v>
      </c>
      <c r="C92" t="str">
        <f>VLOOKUP($A92,orders[#All],9,0)</f>
        <v>delivered</v>
      </c>
      <c r="D92" t="str">
        <f>VLOOKUP($A92,orders[#All],5,0)</f>
        <v>Palembang</v>
      </c>
      <c r="E92" t="str">
        <f>VLOOKUP($A92,orders[#All],6,0)</f>
        <v>Sumatera Selatan</v>
      </c>
      <c r="F92" t="str">
        <f>VLOOKUP($A92,orders[#All],10,0)</f>
        <v>HARI BELANJA</v>
      </c>
      <c r="G92" t="s">
        <v>2475</v>
      </c>
      <c r="H92">
        <f>VLOOKUP(working_table!G92,order_items[[#All],[product_id]:[subtotal_idr]],2,0)</f>
        <v>1</v>
      </c>
      <c r="I92" s="5">
        <f>VLOOKUP(working_table!$G92,order_items[[#All],[product_id]:[subtotal_idr]],3,0)</f>
        <v>249000</v>
      </c>
      <c r="J92" s="5">
        <f>VLOOKUP(working_table!$G92,order_items[[#All],[product_id]:[subtotal_idr]],4,0)</f>
        <v>249000</v>
      </c>
      <c r="K92" t="str">
        <f>VLOOKUP($G92,products7[#All],2,0)</f>
        <v>T-Shirt Lengan Panjang BajuKita</v>
      </c>
      <c r="L92" t="str">
        <f>VLOOKUP($G92,products7[#All],3,0)</f>
        <v>T-Shirt</v>
      </c>
      <c r="M92" t="str">
        <f>VLOOKUP($G92,products7[#All],7,0)</f>
        <v>BajuKita</v>
      </c>
    </row>
    <row r="93" spans="1:13" x14ac:dyDescent="0.35">
      <c r="A93" t="s">
        <v>2610</v>
      </c>
      <c r="B93" s="2">
        <f>VLOOKUP(A93,orders[#All],3,0)</f>
        <v>45036</v>
      </c>
      <c r="C93" t="str">
        <f>VLOOKUP($A93,orders[#All],9,0)</f>
        <v>delivered</v>
      </c>
      <c r="D93" t="str">
        <f>VLOOKUP($A93,orders[#All],5,0)</f>
        <v>Pontianak</v>
      </c>
      <c r="E93" t="str">
        <f>VLOOKUP($A93,orders[#All],6,0)</f>
        <v>Kalimantan Barat</v>
      </c>
      <c r="F93" t="str">
        <f>VLOOKUP($A93,orders[#All],10,0)</f>
        <v>TANPA PROMO</v>
      </c>
      <c r="G93" t="s">
        <v>2603</v>
      </c>
      <c r="H93">
        <f>VLOOKUP(working_table!G93,order_items[[#All],[product_id]:[subtotal_idr]],2,0)</f>
        <v>1</v>
      </c>
      <c r="I93" s="5">
        <f>VLOOKUP(working_table!$G93,order_items[[#All],[product_id]:[subtotal_idr]],3,0)</f>
        <v>179000</v>
      </c>
      <c r="J93" s="5">
        <f>VLOOKUP(working_table!$G93,order_items[[#All],[product_id]:[subtotal_idr]],4,0)</f>
        <v>179000</v>
      </c>
      <c r="K93" t="str">
        <f>VLOOKUP($G93,products7[#All],2,0)</f>
        <v>Jacket Denim Riang Apparel</v>
      </c>
      <c r="L93" t="str">
        <f>VLOOKUP($G93,products7[#All],3,0)</f>
        <v>Jacket</v>
      </c>
      <c r="M93" t="str">
        <f>VLOOKUP($G93,products7[#All],7,0)</f>
        <v>Riang Apparel</v>
      </c>
    </row>
    <row r="94" spans="1:13" x14ac:dyDescent="0.35">
      <c r="A94" t="s">
        <v>2610</v>
      </c>
      <c r="B94" s="2">
        <f>VLOOKUP(A94,orders[#All],3,0)</f>
        <v>45036</v>
      </c>
      <c r="C94" t="str">
        <f>VLOOKUP($A94,orders[#All],9,0)</f>
        <v>delivered</v>
      </c>
      <c r="D94" t="str">
        <f>VLOOKUP($A94,orders[#All],5,0)</f>
        <v>Pontianak</v>
      </c>
      <c r="E94" t="str">
        <f>VLOOKUP($A94,orders[#All],6,0)</f>
        <v>Kalimantan Barat</v>
      </c>
      <c r="F94" t="str">
        <f>VLOOKUP($A94,orders[#All],10,0)</f>
        <v>TANPA PROMO</v>
      </c>
      <c r="G94" t="s">
        <v>2612</v>
      </c>
      <c r="H94">
        <f>VLOOKUP(working_table!G94,order_items[[#All],[product_id]:[subtotal_idr]],2,0)</f>
        <v>1</v>
      </c>
      <c r="I94" s="5">
        <f>VLOOKUP(working_table!$G94,order_items[[#All],[product_id]:[subtotal_idr]],3,0)</f>
        <v>149000</v>
      </c>
      <c r="J94" s="5">
        <f>VLOOKUP(working_table!$G94,order_items[[#All],[product_id]:[subtotal_idr]],4,0)</f>
        <v>149000</v>
      </c>
      <c r="K94" t="str">
        <f>VLOOKUP($G94,products7[#All],2,0)</f>
        <v>Jacket Parasut Ratu Mode</v>
      </c>
      <c r="L94" t="str">
        <f>VLOOKUP($G94,products7[#All],3,0)</f>
        <v>Jacket</v>
      </c>
      <c r="M94" t="str">
        <f>VLOOKUP($G94,products7[#All],7,0)</f>
        <v>Ratu Mode</v>
      </c>
    </row>
    <row r="95" spans="1:13" x14ac:dyDescent="0.35">
      <c r="A95" t="s">
        <v>2610</v>
      </c>
      <c r="B95" s="2">
        <f>VLOOKUP(A95,orders[#All],3,0)</f>
        <v>45036</v>
      </c>
      <c r="C95" t="str">
        <f>VLOOKUP($A95,orders[#All],9,0)</f>
        <v>delivered</v>
      </c>
      <c r="D95" t="str">
        <f>VLOOKUP($A95,orders[#All],5,0)</f>
        <v>Pontianak</v>
      </c>
      <c r="E95" t="str">
        <f>VLOOKUP($A95,orders[#All],6,0)</f>
        <v>Kalimantan Barat</v>
      </c>
      <c r="F95" t="str">
        <f>VLOOKUP($A95,orders[#All],10,0)</f>
        <v>TANPA PROMO</v>
      </c>
      <c r="G95" t="s">
        <v>2614</v>
      </c>
      <c r="H95">
        <f>VLOOKUP(working_table!G95,order_items[[#All],[product_id]:[subtotal_idr]],2,0)</f>
        <v>1</v>
      </c>
      <c r="I95" s="5">
        <f>VLOOKUP(working_table!$G95,order_items[[#All],[product_id]:[subtotal_idr]],3,0)</f>
        <v>49000</v>
      </c>
      <c r="J95" s="5">
        <f>VLOOKUP(working_table!$G95,order_items[[#All],[product_id]:[subtotal_idr]],4,0)</f>
        <v>49000</v>
      </c>
      <c r="K95" t="str">
        <f>VLOOKUP($G95,products7[#All],2,0)</f>
        <v>Pants Jeans Slim Senja Wear</v>
      </c>
      <c r="L95" t="str">
        <f>VLOOKUP($G95,products7[#All],3,0)</f>
        <v>Pants</v>
      </c>
      <c r="M95" t="str">
        <f>VLOOKUP($G95,products7[#All],7,0)</f>
        <v>Senja Wear</v>
      </c>
    </row>
    <row r="96" spans="1:13" x14ac:dyDescent="0.35">
      <c r="A96" t="s">
        <v>2616</v>
      </c>
      <c r="B96" s="2">
        <f>VLOOKUP(A96,orders[#All],3,0)</f>
        <v>45715</v>
      </c>
      <c r="C96" t="str">
        <f>VLOOKUP($A96,orders[#All],9,0)</f>
        <v>delivered</v>
      </c>
      <c r="D96" t="str">
        <f>VLOOKUP($A96,orders[#All],5,0)</f>
        <v>Bogor</v>
      </c>
      <c r="E96" t="str">
        <f>VLOOKUP($A96,orders[#All],6,0)</f>
        <v>Jawa Barat</v>
      </c>
      <c r="F96" t="str">
        <f>VLOOKUP($A96,orders[#All],10,0)</f>
        <v>TANPA PROMO</v>
      </c>
      <c r="G96" t="s">
        <v>2387</v>
      </c>
      <c r="H96">
        <f>VLOOKUP(working_table!G96,order_items[[#All],[product_id]:[subtotal_idr]],2,0)</f>
        <v>2</v>
      </c>
      <c r="I96" s="5">
        <f>VLOOKUP(working_table!$G96,order_items[[#All],[product_id]:[subtotal_idr]],3,0)</f>
        <v>599000</v>
      </c>
      <c r="J96" s="5">
        <f>VLOOKUP(working_table!$G96,order_items[[#All],[product_id]:[subtotal_idr]],4,0)</f>
        <v>1198000</v>
      </c>
      <c r="K96" t="str">
        <f>VLOOKUP($G96,products7[#All],2,0)</f>
        <v>Dress Bodycon Pesona Indo</v>
      </c>
      <c r="L96" t="str">
        <f>VLOOKUP($G96,products7[#All],3,0)</f>
        <v>dress</v>
      </c>
      <c r="M96" t="str">
        <f>VLOOKUP($G96,products7[#All],7,0)</f>
        <v>Pesona Indo</v>
      </c>
    </row>
    <row r="97" spans="1:13" x14ac:dyDescent="0.35">
      <c r="A97" t="s">
        <v>2616</v>
      </c>
      <c r="B97" s="2">
        <f>VLOOKUP(A97,orders[#All],3,0)</f>
        <v>45715</v>
      </c>
      <c r="C97" t="str">
        <f>VLOOKUP($A97,orders[#All],9,0)</f>
        <v>delivered</v>
      </c>
      <c r="D97" t="str">
        <f>VLOOKUP($A97,orders[#All],5,0)</f>
        <v>Bogor</v>
      </c>
      <c r="E97" t="str">
        <f>VLOOKUP($A97,orders[#All],6,0)</f>
        <v>Jawa Barat</v>
      </c>
      <c r="F97" t="str">
        <f>VLOOKUP($A97,orders[#All],10,0)</f>
        <v>TANPA PROMO</v>
      </c>
      <c r="G97" t="s">
        <v>2516</v>
      </c>
      <c r="H97">
        <f>VLOOKUP(working_table!G97,order_items[[#All],[product_id]:[subtotal_idr]],2,0)</f>
        <v>1</v>
      </c>
      <c r="I97" s="5">
        <f>VLOOKUP(working_table!$G97,order_items[[#All],[product_id]:[subtotal_idr]],3,0)</f>
        <v>229000</v>
      </c>
      <c r="J97" s="5">
        <f>VLOOKUP(working_table!$G97,order_items[[#All],[product_id]:[subtotal_idr]],4,0)</f>
        <v>229000</v>
      </c>
      <c r="K97" t="str">
        <f>VLOOKUP($G97,products7[#All],2,0)</f>
        <v>Dress Bodycon BajuKita</v>
      </c>
      <c r="L97" t="str">
        <f>VLOOKUP($G97,products7[#All],3,0)</f>
        <v>Dress</v>
      </c>
      <c r="M97" t="str">
        <f>VLOOKUP($G97,products7[#All],7,0)</f>
        <v>BajuKita</v>
      </c>
    </row>
    <row r="98" spans="1:13" x14ac:dyDescent="0.35">
      <c r="A98" t="s">
        <v>2619</v>
      </c>
      <c r="B98" s="2">
        <f>VLOOKUP(A98,orders[#All],3,0)</f>
        <v>45315</v>
      </c>
      <c r="C98" t="str">
        <f>VLOOKUP($A98,orders[#All],9,0)</f>
        <v>shipped</v>
      </c>
      <c r="D98" t="str">
        <f>VLOOKUP($A98,orders[#All],5,0)</f>
        <v>Makassar</v>
      </c>
      <c r="E98" t="str">
        <f>VLOOKUP($A98,orders[#All],6,0)</f>
        <v>Sulawesi Selatan</v>
      </c>
      <c r="F98" t="str">
        <f>VLOOKUP($A98,orders[#All],10,0)</f>
        <v>SALE2024</v>
      </c>
      <c r="G98" t="s">
        <v>2620</v>
      </c>
      <c r="H98">
        <f>VLOOKUP(working_table!G98,order_items[[#All],[product_id]:[subtotal_idr]],2,0)</f>
        <v>1</v>
      </c>
      <c r="I98" s="5">
        <f>VLOOKUP(working_table!$G98,order_items[[#All],[product_id]:[subtotal_idr]],3,0)</f>
        <v>89000</v>
      </c>
      <c r="J98" s="5">
        <f>VLOOKUP(working_table!$G98,order_items[[#All],[product_id]:[subtotal_idr]],4,0)</f>
        <v>89000</v>
      </c>
      <c r="K98" t="str">
        <f>VLOOKUP($G98,products7[#All],2,0)</f>
        <v>Jacket Parasut Kanvas Lokal</v>
      </c>
      <c r="L98" t="str">
        <f>VLOOKUP($G98,products7[#All],3,0)</f>
        <v>Jacket</v>
      </c>
      <c r="M98" t="str">
        <f>VLOOKUP($G98,products7[#All],7,0)</f>
        <v>Kanvas Lokal</v>
      </c>
    </row>
    <row r="99" spans="1:13" x14ac:dyDescent="0.35">
      <c r="A99" t="s">
        <v>2619</v>
      </c>
      <c r="B99" s="2">
        <f>VLOOKUP(A99,orders[#All],3,0)</f>
        <v>45315</v>
      </c>
      <c r="C99" t="str">
        <f>VLOOKUP($A99,orders[#All],9,0)</f>
        <v>shipped</v>
      </c>
      <c r="D99" t="str">
        <f>VLOOKUP($A99,orders[#All],5,0)</f>
        <v>Makassar</v>
      </c>
      <c r="E99" t="str">
        <f>VLOOKUP($A99,orders[#All],6,0)</f>
        <v>Sulawesi Selatan</v>
      </c>
      <c r="F99" t="str">
        <f>VLOOKUP($A99,orders[#All],10,0)</f>
        <v>SALE2024</v>
      </c>
      <c r="G99" t="s">
        <v>2622</v>
      </c>
      <c r="H99">
        <f>VLOOKUP(working_table!G99,order_items[[#All],[product_id]:[subtotal_idr]],2,0)</f>
        <v>1</v>
      </c>
      <c r="I99" s="5">
        <f>VLOOKUP(working_table!$G99,order_items[[#All],[product_id]:[subtotal_idr]],3,0)</f>
        <v>149000</v>
      </c>
      <c r="J99" s="5">
        <f>VLOOKUP(working_table!$G99,order_items[[#All],[product_id]:[subtotal_idr]],4,0)</f>
        <v>149000</v>
      </c>
      <c r="K99" t="str">
        <f>VLOOKUP($G99,products7[#All],2,0)</f>
        <v>Kemeja Linen Tropika Style</v>
      </c>
      <c r="L99" t="str">
        <f>VLOOKUP($G99,products7[#All],3,0)</f>
        <v>T-Shirt</v>
      </c>
      <c r="M99" t="str">
        <f>VLOOKUP($G99,products7[#All],7,0)</f>
        <v>Tropika Style</v>
      </c>
    </row>
    <row r="100" spans="1:13" x14ac:dyDescent="0.35">
      <c r="A100" t="s">
        <v>2624</v>
      </c>
      <c r="B100" s="2">
        <f>VLOOKUP(A100,orders[#All],3,0)</f>
        <v>44781</v>
      </c>
      <c r="C100" t="str">
        <f>VLOOKUP($A100,orders[#All],9,0)</f>
        <v>cancelled</v>
      </c>
      <c r="D100" t="str">
        <f>VLOOKUP($A100,orders[#All],5,0)</f>
        <v>Manado</v>
      </c>
      <c r="E100" t="str">
        <f>VLOOKUP($A100,orders[#All],6,0)</f>
        <v>Sulawesi Utara</v>
      </c>
      <c r="F100" t="str">
        <f>VLOOKUP($A100,orders[#All],10,0)</f>
        <v>TANPA PROMO</v>
      </c>
      <c r="G100" t="s">
        <v>2625</v>
      </c>
      <c r="H100">
        <f>VLOOKUP(working_table!G100,order_items[[#All],[product_id]:[subtotal_idr]],2,0)</f>
        <v>1</v>
      </c>
      <c r="I100" s="5">
        <f>VLOOKUP(working_table!$G100,order_items[[#All],[product_id]:[subtotal_idr]],3,0)</f>
        <v>119000</v>
      </c>
      <c r="J100" s="5">
        <f>VLOOKUP(working_table!$G100,order_items[[#All],[product_id]:[subtotal_idr]],4,0)</f>
        <v>119000</v>
      </c>
      <c r="K100" t="str">
        <f>VLOOKUP($G100,products7[#All],2,0)</f>
        <v>Kemeja Oxford Cendana Co</v>
      </c>
      <c r="L100" t="str">
        <f>VLOOKUP($G100,products7[#All],3,0)</f>
        <v>T-Shirt</v>
      </c>
      <c r="M100" t="str">
        <f>VLOOKUP($G100,products7[#All],7,0)</f>
        <v>Cendana Co</v>
      </c>
    </row>
    <row r="101" spans="1:13" x14ac:dyDescent="0.35">
      <c r="A101" t="s">
        <v>2624</v>
      </c>
      <c r="B101" s="2">
        <f>VLOOKUP(A101,orders[#All],3,0)</f>
        <v>44781</v>
      </c>
      <c r="C101" t="str">
        <f>VLOOKUP($A101,orders[#All],9,0)</f>
        <v>cancelled</v>
      </c>
      <c r="D101" t="str">
        <f>VLOOKUP($A101,orders[#All],5,0)</f>
        <v>Manado</v>
      </c>
      <c r="E101" t="str">
        <f>VLOOKUP($A101,orders[#All],6,0)</f>
        <v>Sulawesi Utara</v>
      </c>
      <c r="F101" t="str">
        <f>VLOOKUP($A101,orders[#All],10,0)</f>
        <v>TANPA PROMO</v>
      </c>
      <c r="G101" t="s">
        <v>2627</v>
      </c>
      <c r="H101">
        <f>VLOOKUP(working_table!G101,order_items[[#All],[product_id]:[subtotal_idr]],2,0)</f>
        <v>1</v>
      </c>
      <c r="I101" s="5">
        <f>VLOOKUP(working_table!$G101,order_items[[#All],[product_id]:[subtotal_idr]],3,0)</f>
        <v>179000</v>
      </c>
      <c r="J101" s="5">
        <f>VLOOKUP(working_table!$G101,order_items[[#All],[product_id]:[subtotal_idr]],4,0)</f>
        <v>179000</v>
      </c>
      <c r="K101" t="str">
        <f>VLOOKUP($G101,products7[#All],2,0)</f>
        <v>T-Shirt Oversize BajuKita</v>
      </c>
      <c r="L101" t="str">
        <f>VLOOKUP($G101,products7[#All],3,0)</f>
        <v>T-Shirt</v>
      </c>
      <c r="M101" t="str">
        <f>VLOOKUP($G101,products7[#All],7,0)</f>
        <v>BajuKita</v>
      </c>
    </row>
    <row r="102" spans="1:13" x14ac:dyDescent="0.35">
      <c r="A102" t="s">
        <v>2629</v>
      </c>
      <c r="B102" s="2">
        <f>VLOOKUP(A102,orders[#All],3,0)</f>
        <v>44997</v>
      </c>
      <c r="C102" t="str">
        <f>VLOOKUP($A102,orders[#All],9,0)</f>
        <v>cancelled</v>
      </c>
      <c r="D102" t="str">
        <f>VLOOKUP($A102,orders[#All],5,0)</f>
        <v>Yogyakarta</v>
      </c>
      <c r="E102" t="str">
        <f>VLOOKUP($A102,orders[#All],6,0)</f>
        <v>DI Yogyakarta</v>
      </c>
      <c r="F102" t="str">
        <f>VLOOKUP($A102,orders[#All],10,0)</f>
        <v>SALE2024</v>
      </c>
      <c r="G102" t="s">
        <v>2548</v>
      </c>
      <c r="H102">
        <f>VLOOKUP(working_table!G102,order_items[[#All],[product_id]:[subtotal_idr]],2,0)</f>
        <v>1</v>
      </c>
      <c r="I102" s="5">
        <f>VLOOKUP(working_table!$G102,order_items[[#All],[product_id]:[subtotal_idr]],3,0)</f>
        <v>599000</v>
      </c>
      <c r="J102" s="5">
        <f>VLOOKUP(working_table!$G102,order_items[[#All],[product_id]:[subtotal_idr]],4,0)</f>
        <v>599000</v>
      </c>
      <c r="K102" t="str">
        <f>VLOOKUP($G102,products7[#All],2,0)</f>
        <v>Kemeja Oxford Ratu Mode</v>
      </c>
      <c r="L102" t="str">
        <f>VLOOKUP($G102,products7[#All],3,0)</f>
        <v>T-Shirt</v>
      </c>
      <c r="M102" t="str">
        <f>VLOOKUP($G102,products7[#All],7,0)</f>
        <v>Ratu Mode</v>
      </c>
    </row>
    <row r="103" spans="1:13" x14ac:dyDescent="0.35">
      <c r="A103" t="s">
        <v>2629</v>
      </c>
      <c r="B103" s="2">
        <f>VLOOKUP(A103,orders[#All],3,0)</f>
        <v>44997</v>
      </c>
      <c r="C103" t="str">
        <f>VLOOKUP($A103,orders[#All],9,0)</f>
        <v>cancelled</v>
      </c>
      <c r="D103" t="str">
        <f>VLOOKUP($A103,orders[#All],5,0)</f>
        <v>Yogyakarta</v>
      </c>
      <c r="E103" t="str">
        <f>VLOOKUP($A103,orders[#All],6,0)</f>
        <v>DI Yogyakarta</v>
      </c>
      <c r="F103" t="str">
        <f>VLOOKUP($A103,orders[#All],10,0)</f>
        <v>SALE2024</v>
      </c>
      <c r="G103" t="s">
        <v>2631</v>
      </c>
      <c r="H103">
        <f>VLOOKUP(working_table!G103,order_items[[#All],[product_id]:[subtotal_idr]],2,0)</f>
        <v>1</v>
      </c>
      <c r="I103" s="5">
        <f>VLOOKUP(working_table!$G103,order_items[[#All],[product_id]:[subtotal_idr]],3,0)</f>
        <v>299000</v>
      </c>
      <c r="J103" s="5">
        <f>VLOOKUP(working_table!$G103,order_items[[#All],[product_id]:[subtotal_idr]],4,0)</f>
        <v>299000</v>
      </c>
      <c r="K103" t="str">
        <f>VLOOKUP($G103,products7[#All],2,0)</f>
        <v>Kemeja Linen NusaBrand</v>
      </c>
      <c r="L103" t="str">
        <f>VLOOKUP($G103,products7[#All],3,0)</f>
        <v>kemeja</v>
      </c>
      <c r="M103" t="str">
        <f>VLOOKUP($G103,products7[#All],7,0)</f>
        <v>NusaBrand</v>
      </c>
    </row>
    <row r="104" spans="1:13" x14ac:dyDescent="0.35">
      <c r="A104" t="s">
        <v>2633</v>
      </c>
      <c r="B104" s="2">
        <f>VLOOKUP(A104,orders[#All],3,0)</f>
        <v>45564</v>
      </c>
      <c r="C104" t="str">
        <f>VLOOKUP($A104,orders[#All],9,0)</f>
        <v>cancelled</v>
      </c>
      <c r="D104" t="str">
        <f>VLOOKUP($A104,orders[#All],5,0)</f>
        <v>Balikpapan</v>
      </c>
      <c r="E104" t="str">
        <f>VLOOKUP($A104,orders[#All],6,0)</f>
        <v>Kalimantan Timur</v>
      </c>
      <c r="F104" t="str">
        <f>VLOOKUP($A104,orders[#All],10,0)</f>
        <v>HARI BELANJA</v>
      </c>
      <c r="G104" t="s">
        <v>2634</v>
      </c>
      <c r="H104">
        <f>VLOOKUP(working_table!G104,order_items[[#All],[product_id]:[subtotal_idr]],2,0)</f>
        <v>1</v>
      </c>
      <c r="I104" s="5">
        <f>VLOOKUP(working_table!$G104,order_items[[#All],[product_id]:[subtotal_idr]],3,0)</f>
        <v>49000</v>
      </c>
      <c r="J104" s="5">
        <f>VLOOKUP(working_table!$G104,order_items[[#All],[product_id]:[subtotal_idr]],4,0)</f>
        <v>49000</v>
      </c>
      <c r="K104" t="str">
        <f>VLOOKUP($G104,products7[#All],2,0)</f>
        <v>T-Shirt Raglan Riang Apparel</v>
      </c>
      <c r="L104" t="str">
        <f>VLOOKUP($G104,products7[#All],3,0)</f>
        <v>T-Shirt</v>
      </c>
      <c r="M104" t="str">
        <f>VLOOKUP($G104,products7[#All],7,0)</f>
        <v>Riang Apparel</v>
      </c>
    </row>
    <row r="105" spans="1:13" x14ac:dyDescent="0.35">
      <c r="A105" t="s">
        <v>2633</v>
      </c>
      <c r="B105" s="2">
        <f>VLOOKUP(A105,orders[#All],3,0)</f>
        <v>45564</v>
      </c>
      <c r="C105" t="str">
        <f>VLOOKUP($A105,orders[#All],9,0)</f>
        <v>cancelled</v>
      </c>
      <c r="D105" t="str">
        <f>VLOOKUP($A105,orders[#All],5,0)</f>
        <v>Balikpapan</v>
      </c>
      <c r="E105" t="str">
        <f>VLOOKUP($A105,orders[#All],6,0)</f>
        <v>Kalimantan Timur</v>
      </c>
      <c r="F105" t="str">
        <f>VLOOKUP($A105,orders[#All],10,0)</f>
        <v>HARI BELANJA</v>
      </c>
      <c r="G105" t="s">
        <v>2636</v>
      </c>
      <c r="H105">
        <f>VLOOKUP(working_table!G105,order_items[[#All],[product_id]:[subtotal_idr]],2,0)</f>
        <v>1</v>
      </c>
      <c r="I105" s="5">
        <f>VLOOKUP(working_table!$G105,order_items[[#All],[product_id]:[subtotal_idr]],3,0)</f>
        <v>229000</v>
      </c>
      <c r="J105" s="5">
        <f>VLOOKUP(working_table!$G105,order_items[[#All],[product_id]:[subtotal_idr]],4,0)</f>
        <v>229000</v>
      </c>
      <c r="K105" t="str">
        <f>VLOOKUP($G105,products7[#All],2,0)</f>
        <v>Pants Jogger Kanvas Lokal</v>
      </c>
      <c r="L105" t="str">
        <f>VLOOKUP($G105,products7[#All],3,0)</f>
        <v>Pants</v>
      </c>
      <c r="M105" t="str">
        <f>VLOOKUP($G105,products7[#All],7,0)</f>
        <v>Kanvas Lokal</v>
      </c>
    </row>
    <row r="106" spans="1:13" x14ac:dyDescent="0.35">
      <c r="A106" t="s">
        <v>2633</v>
      </c>
      <c r="B106" s="2">
        <f>VLOOKUP(A106,orders[#All],3,0)</f>
        <v>45564</v>
      </c>
      <c r="C106" t="str">
        <f>VLOOKUP($A106,orders[#All],9,0)</f>
        <v>cancelled</v>
      </c>
      <c r="D106" t="str">
        <f>VLOOKUP($A106,orders[#All],5,0)</f>
        <v>Balikpapan</v>
      </c>
      <c r="E106" t="str">
        <f>VLOOKUP($A106,orders[#All],6,0)</f>
        <v>Kalimantan Timur</v>
      </c>
      <c r="F106" t="str">
        <f>VLOOKUP($A106,orders[#All],10,0)</f>
        <v>HARI BELANJA</v>
      </c>
      <c r="G106" t="s">
        <v>2638</v>
      </c>
      <c r="H106">
        <f>VLOOKUP(working_table!G106,order_items[[#All],[product_id]:[subtotal_idr]],2,0)</f>
        <v>1</v>
      </c>
      <c r="I106" s="5">
        <f>VLOOKUP(working_table!$G106,order_items[[#All],[product_id]:[subtotal_idr]],3,0)</f>
        <v>179000</v>
      </c>
      <c r="J106" s="5">
        <f>VLOOKUP(working_table!$G106,order_items[[#All],[product_id]:[subtotal_idr]],4,0)</f>
        <v>179000</v>
      </c>
      <c r="K106" t="str">
        <f>VLOOKUP($G106,products7[#All],2,0)</f>
        <v>Syal Rajut Cendana Co</v>
      </c>
      <c r="L106" t="str">
        <f>VLOOKUP($G106,products7[#All],3,0)</f>
        <v>Accessories</v>
      </c>
      <c r="M106" t="str">
        <f>VLOOKUP($G106,products7[#All],7,0)</f>
        <v>Cendana Co</v>
      </c>
    </row>
    <row r="107" spans="1:13" x14ac:dyDescent="0.35">
      <c r="A107" t="s">
        <v>2640</v>
      </c>
      <c r="B107" s="2">
        <f>VLOOKUP(A107,orders[#All],3,0)</f>
        <v>45046</v>
      </c>
      <c r="C107" t="str">
        <f>VLOOKUP($A107,orders[#All],9,0)</f>
        <v>delivered</v>
      </c>
      <c r="D107" t="str">
        <f>VLOOKUP($A107,orders[#All],5,0)</f>
        <v>Balikpapan</v>
      </c>
      <c r="E107" t="str">
        <f>VLOOKUP($A107,orders[#All],6,0)</f>
        <v>Kalimantan Timur</v>
      </c>
      <c r="F107" t="str">
        <f>VLOOKUP($A107,orders[#All],10,0)</f>
        <v>TANPA PROMO</v>
      </c>
      <c r="G107" t="s">
        <v>2405</v>
      </c>
      <c r="H107">
        <f>VLOOKUP(working_table!G107,order_items[[#All],[product_id]:[subtotal_idr]],2,0)</f>
        <v>2</v>
      </c>
      <c r="I107" s="5">
        <f>VLOOKUP(working_table!$G107,order_items[[#All],[product_id]:[subtotal_idr]],3,0)</f>
        <v>179000</v>
      </c>
      <c r="J107" s="5">
        <f>VLOOKUP(working_table!$G107,order_items[[#All],[product_id]:[subtotal_idr]],4,0)</f>
        <v>358000</v>
      </c>
      <c r="K107" t="str">
        <f>VLOOKUP($G107,products7[#All],2,0)</f>
        <v>Jacket Hoodie NusaBrand</v>
      </c>
      <c r="L107" t="str">
        <f>VLOOKUP($G107,products7[#All],3,0)</f>
        <v>Jacket</v>
      </c>
      <c r="M107" t="str">
        <f>VLOOKUP($G107,products7[#All],7,0)</f>
        <v>NusaBrand</v>
      </c>
    </row>
    <row r="108" spans="1:13" x14ac:dyDescent="0.35">
      <c r="A108" t="s">
        <v>2640</v>
      </c>
      <c r="B108" s="2">
        <f>VLOOKUP(A108,orders[#All],3,0)</f>
        <v>45046</v>
      </c>
      <c r="C108" t="str">
        <f>VLOOKUP($A108,orders[#All],9,0)</f>
        <v>delivered</v>
      </c>
      <c r="D108" t="str">
        <f>VLOOKUP($A108,orders[#All],5,0)</f>
        <v>Balikpapan</v>
      </c>
      <c r="E108" t="str">
        <f>VLOOKUP($A108,orders[#All],6,0)</f>
        <v>Kalimantan Timur</v>
      </c>
      <c r="F108" t="str">
        <f>VLOOKUP($A108,orders[#All],10,0)</f>
        <v>TANPA PROMO</v>
      </c>
      <c r="G108" t="s">
        <v>2642</v>
      </c>
      <c r="H108">
        <f>VLOOKUP(working_table!G108,order_items[[#All],[product_id]:[subtotal_idr]],2,0)</f>
        <v>1</v>
      </c>
      <c r="I108" s="5">
        <f>VLOOKUP(working_table!$G108,order_items[[#All],[product_id]:[subtotal_idr]],3,0)</f>
        <v>329000</v>
      </c>
      <c r="J108" s="5">
        <f>VLOOKUP(working_table!$G108,order_items[[#All],[product_id]:[subtotal_idr]],4,0)</f>
        <v>329000</v>
      </c>
      <c r="K108" t="str">
        <f>VLOOKUP($G108,products7[#All],2,0)</f>
        <v>Pants Jeans Slim Riang Apparel</v>
      </c>
      <c r="L108" t="str">
        <f>VLOOKUP($G108,products7[#All],3,0)</f>
        <v>Pants</v>
      </c>
      <c r="M108" t="str">
        <f>VLOOKUP($G108,products7[#All],7,0)</f>
        <v>Riang Apparel</v>
      </c>
    </row>
    <row r="109" spans="1:13" x14ac:dyDescent="0.35">
      <c r="A109" t="s">
        <v>2644</v>
      </c>
      <c r="B109" s="2">
        <f>VLOOKUP(A109,orders[#All],3,0)</f>
        <v>45278</v>
      </c>
      <c r="C109" t="str">
        <f>VLOOKUP($A109,orders[#All],9,0)</f>
        <v>cancelled</v>
      </c>
      <c r="D109" t="str">
        <f>VLOOKUP($A109,orders[#All],5,0)</f>
        <v>Medan</v>
      </c>
      <c r="E109" t="str">
        <f>VLOOKUP($A109,orders[#All],6,0)</f>
        <v>Sumatera Utara</v>
      </c>
      <c r="F109" t="str">
        <f>VLOOKUP($A109,orders[#All],10,0)</f>
        <v>SALE2024</v>
      </c>
      <c r="G109" t="s">
        <v>2385</v>
      </c>
      <c r="H109">
        <f>VLOOKUP(working_table!G109,order_items[[#All],[product_id]:[subtotal_idr]],2,0)</f>
        <v>1</v>
      </c>
      <c r="I109" s="5">
        <f>VLOOKUP(working_table!$G109,order_items[[#All],[product_id]:[subtotal_idr]],3,0)</f>
        <v>349000</v>
      </c>
      <c r="J109" s="5">
        <f>VLOOKUP(working_table!$G109,order_items[[#All],[product_id]:[subtotal_idr]],4,0)</f>
        <v>349000</v>
      </c>
      <c r="K109" t="str">
        <f>VLOOKUP($G109,products7[#All],2,0)</f>
        <v>Pants Cargo Pesona Indo</v>
      </c>
      <c r="L109" t="str">
        <f>VLOOKUP($G109,products7[#All],3,0)</f>
        <v>Pants</v>
      </c>
      <c r="M109" t="str">
        <f>VLOOKUP($G109,products7[#All],7,0)</f>
        <v>Pesona Indo</v>
      </c>
    </row>
    <row r="110" spans="1:13" x14ac:dyDescent="0.35">
      <c r="A110" t="s">
        <v>2644</v>
      </c>
      <c r="B110" s="2">
        <f>VLOOKUP(A110,orders[#All],3,0)</f>
        <v>45278</v>
      </c>
      <c r="C110" t="str">
        <f>VLOOKUP($A110,orders[#All],9,0)</f>
        <v>cancelled</v>
      </c>
      <c r="D110" t="str">
        <f>VLOOKUP($A110,orders[#All],5,0)</f>
        <v>Medan</v>
      </c>
      <c r="E110" t="str">
        <f>VLOOKUP($A110,orders[#All],6,0)</f>
        <v>Sumatera Utara</v>
      </c>
      <c r="F110" t="str">
        <f>VLOOKUP($A110,orders[#All],10,0)</f>
        <v>SALE2024</v>
      </c>
      <c r="G110" t="s">
        <v>2646</v>
      </c>
      <c r="H110">
        <f>VLOOKUP(working_table!G110,order_items[[#All],[product_id]:[subtotal_idr]],2,0)</f>
        <v>1</v>
      </c>
      <c r="I110" s="5">
        <f>VLOOKUP(working_table!$G110,order_items[[#All],[product_id]:[subtotal_idr]],3,0)</f>
        <v>299000</v>
      </c>
      <c r="J110" s="5">
        <f>VLOOKUP(working_table!$G110,order_items[[#All],[product_id]:[subtotal_idr]],4,0)</f>
        <v>299000</v>
      </c>
      <c r="K110" t="str">
        <f>VLOOKUP($G110,products7[#All],2,0)</f>
        <v>Dress Bodycon Tropika Style</v>
      </c>
      <c r="L110" t="str">
        <f>VLOOKUP($G110,products7[#All],3,0)</f>
        <v>Dress</v>
      </c>
      <c r="M110" t="str">
        <f>VLOOKUP($G110,products7[#All],7,0)</f>
        <v>Tropika Style</v>
      </c>
    </row>
    <row r="111" spans="1:13" x14ac:dyDescent="0.35">
      <c r="A111" t="s">
        <v>2648</v>
      </c>
      <c r="B111" s="2">
        <f>VLOOKUP(A111,orders[#All],3,0)</f>
        <v>45583</v>
      </c>
      <c r="C111" t="str">
        <f>VLOOKUP($A111,orders[#All],9,0)</f>
        <v>delivered</v>
      </c>
      <c r="D111" t="str">
        <f>VLOOKUP($A111,orders[#All],5,0)</f>
        <v>Palembang</v>
      </c>
      <c r="E111" t="str">
        <f>VLOOKUP($A111,orders[#All],6,0)</f>
        <v>Sumatera Selatan</v>
      </c>
      <c r="F111" t="str">
        <f>VLOOKUP($A111,orders[#All],10,0)</f>
        <v>TANPA PROMO</v>
      </c>
      <c r="G111" t="s">
        <v>2649</v>
      </c>
      <c r="H111">
        <f>VLOOKUP(working_table!G111,order_items[[#All],[product_id]:[subtotal_idr]],2,0)</f>
        <v>1</v>
      </c>
      <c r="I111" s="5">
        <f>VLOOKUP(working_table!$G111,order_items[[#All],[product_id]:[subtotal_idr]],3,0)</f>
        <v>129000</v>
      </c>
      <c r="J111" s="5">
        <f>VLOOKUP(working_table!$G111,order_items[[#All],[product_id]:[subtotal_idr]],4,0)</f>
        <v>129000</v>
      </c>
      <c r="K111" t="str">
        <f>VLOOKUP($G111,products7[#All],2,0)</f>
        <v>Dress Bodycon SandangIndo</v>
      </c>
      <c r="L111" t="str">
        <f>VLOOKUP($G111,products7[#All],3,0)</f>
        <v>Dress</v>
      </c>
      <c r="M111" t="str">
        <f>VLOOKUP($G111,products7[#All],7,0)</f>
        <v>SandangIndo</v>
      </c>
    </row>
    <row r="112" spans="1:13" x14ac:dyDescent="0.35">
      <c r="A112" t="s">
        <v>2651</v>
      </c>
      <c r="B112" s="2">
        <f>VLOOKUP(A112,orders[#All],3,0)</f>
        <v>45021</v>
      </c>
      <c r="C112" t="str">
        <f>VLOOKUP($A112,orders[#All],9,0)</f>
        <v>delivered</v>
      </c>
      <c r="D112" t="str">
        <f>VLOOKUP($A112,orders[#All],5,0)</f>
        <v>Palembang</v>
      </c>
      <c r="E112" t="str">
        <f>VLOOKUP($A112,orders[#All],6,0)</f>
        <v>Sumatera Selatan</v>
      </c>
      <c r="F112" t="str">
        <f>VLOOKUP($A112,orders[#All],10,0)</f>
        <v>TANPA PROMO</v>
      </c>
      <c r="G112" t="s">
        <v>2652</v>
      </c>
      <c r="H112">
        <f>VLOOKUP(working_table!G112,order_items[[#All],[product_id]:[subtotal_idr]],2,0)</f>
        <v>1</v>
      </c>
      <c r="I112" s="5">
        <f>VLOOKUP(working_table!$G112,order_items[[#All],[product_id]:[subtotal_idr]],3,0)</f>
        <v>229000</v>
      </c>
      <c r="J112" s="5">
        <f>VLOOKUP(working_table!$G112,order_items[[#All],[product_id]:[subtotal_idr]],4,0)</f>
        <v>229000</v>
      </c>
      <c r="K112" t="str">
        <f>VLOOKUP($G112,products7[#All],2,0)</f>
        <v>Kemeja Oxford Riang Apparel</v>
      </c>
      <c r="L112" t="str">
        <f>VLOOKUP($G112,products7[#All],3,0)</f>
        <v>T-Shirt</v>
      </c>
      <c r="M112" t="str">
        <f>VLOOKUP($G112,products7[#All],7,0)</f>
        <v>Riang Apparel</v>
      </c>
    </row>
    <row r="113" spans="1:13" x14ac:dyDescent="0.35">
      <c r="A113" t="s">
        <v>2654</v>
      </c>
      <c r="B113" s="2">
        <f>VLOOKUP(A113,orders[#All],3,0)</f>
        <v>45074</v>
      </c>
      <c r="C113" t="str">
        <f>VLOOKUP($A113,orders[#All],9,0)</f>
        <v>processing</v>
      </c>
      <c r="D113" t="str">
        <f>VLOOKUP($A113,orders[#All],5,0)</f>
        <v>Manado</v>
      </c>
      <c r="E113" t="str">
        <f>VLOOKUP($A113,orders[#All],6,0)</f>
        <v>Sulawesi Utara</v>
      </c>
      <c r="F113" t="str">
        <f>VLOOKUP($A113,orders[#All],10,0)</f>
        <v>TANPA PROMO</v>
      </c>
      <c r="G113" t="s">
        <v>2655</v>
      </c>
      <c r="H113">
        <f>VLOOKUP(working_table!G113,order_items[[#All],[product_id]:[subtotal_idr]],2,0)</f>
        <v>1</v>
      </c>
      <c r="I113" s="5">
        <f>VLOOKUP(working_table!$G113,order_items[[#All],[product_id]:[subtotal_idr]],3,0)</f>
        <v>89000</v>
      </c>
      <c r="J113" s="5">
        <f>VLOOKUP(working_table!$G113,order_items[[#All],[product_id]:[subtotal_idr]],4,0)</f>
        <v>89000</v>
      </c>
      <c r="K113" t="str">
        <f>VLOOKUP($G113,products7[#All],2,0)</f>
        <v>Dress Maxi Polos Ratu Mode</v>
      </c>
      <c r="L113" t="str">
        <f>VLOOKUP($G113,products7[#All],3,0)</f>
        <v>Dress</v>
      </c>
      <c r="M113" t="str">
        <f>VLOOKUP($G113,products7[#All],7,0)</f>
        <v>Ratu Mode</v>
      </c>
    </row>
    <row r="114" spans="1:13" x14ac:dyDescent="0.35">
      <c r="A114" t="s">
        <v>2654</v>
      </c>
      <c r="B114" s="2">
        <f>VLOOKUP(A114,orders[#All],3,0)</f>
        <v>45074</v>
      </c>
      <c r="C114" t="str">
        <f>VLOOKUP($A114,orders[#All],9,0)</f>
        <v>processing</v>
      </c>
      <c r="D114" t="str">
        <f>VLOOKUP($A114,orders[#All],5,0)</f>
        <v>Manado</v>
      </c>
      <c r="E114" t="str">
        <f>VLOOKUP($A114,orders[#All],6,0)</f>
        <v>Sulawesi Utara</v>
      </c>
      <c r="F114" t="str">
        <f>VLOOKUP($A114,orders[#All],10,0)</f>
        <v>TANPA PROMO</v>
      </c>
      <c r="G114" t="s">
        <v>2448</v>
      </c>
      <c r="H114">
        <f>VLOOKUP(working_table!G114,order_items[[#All],[product_id]:[subtotal_idr]],2,0)</f>
        <v>1</v>
      </c>
      <c r="I114" s="5">
        <f>VLOOKUP(working_table!$G114,order_items[[#All],[product_id]:[subtotal_idr]],3,0)</f>
        <v>149000</v>
      </c>
      <c r="J114" s="5">
        <f>VLOOKUP(working_table!$G114,order_items[[#All],[product_id]:[subtotal_idr]],4,0)</f>
        <v>149000</v>
      </c>
      <c r="K114" t="str">
        <f>VLOOKUP($G114,products7[#All],2,0)</f>
        <v>T-Shirt Oversize Tropika Style</v>
      </c>
      <c r="L114" t="str">
        <f>VLOOKUP($G114,products7[#All],3,0)</f>
        <v>T-Shirt</v>
      </c>
      <c r="M114" t="str">
        <f>VLOOKUP($G114,products7[#All],7,0)</f>
        <v>Tropika Style</v>
      </c>
    </row>
    <row r="115" spans="1:13" x14ac:dyDescent="0.35">
      <c r="A115" t="s">
        <v>2658</v>
      </c>
      <c r="B115" s="2">
        <f>VLOOKUP(A115,orders[#All],3,0)</f>
        <v>44902</v>
      </c>
      <c r="C115" t="str">
        <f>VLOOKUP($A115,orders[#All],9,0)</f>
        <v>processing</v>
      </c>
      <c r="D115" t="str">
        <f>VLOOKUP($A115,orders[#All],5,0)</f>
        <v>Pontianak</v>
      </c>
      <c r="E115" t="str">
        <f>VLOOKUP($A115,orders[#All],6,0)</f>
        <v>Kalimantan Barat</v>
      </c>
      <c r="F115" t="str">
        <f>VLOOKUP($A115,orders[#All],10,0)</f>
        <v>TANPA PROMO</v>
      </c>
      <c r="G115" t="s">
        <v>2659</v>
      </c>
      <c r="H115">
        <f>VLOOKUP(working_table!G115,order_items[[#All],[product_id]:[subtotal_idr]],2,0)</f>
        <v>1</v>
      </c>
      <c r="I115" s="5">
        <f>VLOOKUP(working_table!$G115,order_items[[#All],[product_id]:[subtotal_idr]],3,0)</f>
        <v>449000</v>
      </c>
      <c r="J115" s="5">
        <f>VLOOKUP(working_table!$G115,order_items[[#All],[product_id]:[subtotal_idr]],4,0)</f>
        <v>449000</v>
      </c>
      <c r="K115" t="str">
        <f>VLOOKUP($G115,products7[#All],2,0)</f>
        <v>Jacket Hoodie Riang Apparel</v>
      </c>
      <c r="L115" t="str">
        <f>VLOOKUP($G115,products7[#All],3,0)</f>
        <v>Jacket</v>
      </c>
      <c r="M115" t="str">
        <f>VLOOKUP($G115,products7[#All],7,0)</f>
        <v>Riang Apparel</v>
      </c>
    </row>
    <row r="116" spans="1:13" x14ac:dyDescent="0.35">
      <c r="A116" t="s">
        <v>2661</v>
      </c>
      <c r="B116" s="2">
        <f>VLOOKUP(A116,orders[#All],3,0)</f>
        <v>44983</v>
      </c>
      <c r="C116" t="str">
        <f>VLOOKUP($A116,orders[#All],9,0)</f>
        <v>delivered</v>
      </c>
      <c r="D116" t="str">
        <f>VLOOKUP($A116,orders[#All],5,0)</f>
        <v>Malang</v>
      </c>
      <c r="E116" t="str">
        <f>VLOOKUP($A116,orders[#All],6,0)</f>
        <v>Jawa Timur</v>
      </c>
      <c r="F116" t="str">
        <f>VLOOKUP($A116,orders[#All],10,0)</f>
        <v>RAMADAN23</v>
      </c>
      <c r="G116" t="s">
        <v>2662</v>
      </c>
      <c r="H116">
        <f>VLOOKUP(working_table!G116,order_items[[#All],[product_id]:[subtotal_idr]],2,0)</f>
        <v>1</v>
      </c>
      <c r="I116" s="5">
        <f>VLOOKUP(working_table!$G116,order_items[[#All],[product_id]:[subtotal_idr]],3,0)</f>
        <v>149000</v>
      </c>
      <c r="J116" s="5">
        <f>VLOOKUP(working_table!$G116,order_items[[#All],[product_id]:[subtotal_idr]],4,0)</f>
        <v>149000</v>
      </c>
      <c r="K116" t="str">
        <f>VLOOKUP($G116,products7[#All],2,0)</f>
        <v>Topi Baseball Cendana Co</v>
      </c>
      <c r="L116" t="str">
        <f>VLOOKUP($G116,products7[#All],3,0)</f>
        <v>Accessories</v>
      </c>
      <c r="M116" t="str">
        <f>VLOOKUP($G116,products7[#All],7,0)</f>
        <v>Cendana Co</v>
      </c>
    </row>
    <row r="117" spans="1:13" x14ac:dyDescent="0.35">
      <c r="A117" t="s">
        <v>2664</v>
      </c>
      <c r="B117" s="2">
        <f>VLOOKUP(A117,orders[#All],3,0)</f>
        <v>45429</v>
      </c>
      <c r="C117" t="str">
        <f>VLOOKUP($A117,orders[#All],9,0)</f>
        <v>delivered</v>
      </c>
      <c r="D117" t="str">
        <f>VLOOKUP($A117,orders[#All],5,0)</f>
        <v>Tangerang</v>
      </c>
      <c r="E117" t="str">
        <f>VLOOKUP($A117,orders[#All],6,0)</f>
        <v>Banten</v>
      </c>
      <c r="F117" t="str">
        <f>VLOOKUP($A117,orders[#All],10,0)</f>
        <v>MEMBER10</v>
      </c>
      <c r="G117" t="s">
        <v>2612</v>
      </c>
      <c r="H117">
        <f>VLOOKUP(working_table!G117,order_items[[#All],[product_id]:[subtotal_idr]],2,0)</f>
        <v>1</v>
      </c>
      <c r="I117" s="5">
        <f>VLOOKUP(working_table!$G117,order_items[[#All],[product_id]:[subtotal_idr]],3,0)</f>
        <v>149000</v>
      </c>
      <c r="J117" s="5">
        <f>VLOOKUP(working_table!$G117,order_items[[#All],[product_id]:[subtotal_idr]],4,0)</f>
        <v>149000</v>
      </c>
      <c r="K117" t="str">
        <f>VLOOKUP($G117,products7[#All],2,0)</f>
        <v>Jacket Parasut Ratu Mode</v>
      </c>
      <c r="L117" t="str">
        <f>VLOOKUP($G117,products7[#All],3,0)</f>
        <v>Jacket</v>
      </c>
      <c r="M117" t="str">
        <f>VLOOKUP($G117,products7[#All],7,0)</f>
        <v>Ratu Mode</v>
      </c>
    </row>
    <row r="118" spans="1:13" x14ac:dyDescent="0.35">
      <c r="A118" t="s">
        <v>2666</v>
      </c>
      <c r="B118" s="2">
        <f>VLOOKUP(A118,orders[#All],3,0)</f>
        <v>45080</v>
      </c>
      <c r="C118" t="str">
        <f>VLOOKUP($A118,orders[#All],9,0)</f>
        <v>delivered</v>
      </c>
      <c r="D118" t="str">
        <f>VLOOKUP($A118,orders[#All],5,0)</f>
        <v>Depok</v>
      </c>
      <c r="E118" t="str">
        <f>VLOOKUP($A118,orders[#All],6,0)</f>
        <v>Jawa Barat</v>
      </c>
      <c r="F118" t="str">
        <f>VLOOKUP($A118,orders[#All],10,0)</f>
        <v>NEWUSER</v>
      </c>
      <c r="G118" t="s">
        <v>2606</v>
      </c>
      <c r="H118">
        <f>VLOOKUP(working_table!G118,order_items[[#All],[product_id]:[subtotal_idr]],2,0)</f>
        <v>1</v>
      </c>
      <c r="I118" s="5">
        <f>VLOOKUP(working_table!$G118,order_items[[#All],[product_id]:[subtotal_idr]],3,0)</f>
        <v>499000</v>
      </c>
      <c r="J118" s="5">
        <f>VLOOKUP(working_table!$G118,order_items[[#All],[product_id]:[subtotal_idr]],4,0)</f>
        <v>499000</v>
      </c>
      <c r="K118" t="str">
        <f>VLOOKUP($G118,products7[#All],2,0)</f>
        <v>Pants Jeans Slim Riang Apparel</v>
      </c>
      <c r="L118" t="str">
        <f>VLOOKUP($G118,products7[#All],3,0)</f>
        <v>Pants</v>
      </c>
      <c r="M118" t="str">
        <f>VLOOKUP($G118,products7[#All],7,0)</f>
        <v>Riang Apparel</v>
      </c>
    </row>
    <row r="119" spans="1:13" x14ac:dyDescent="0.35">
      <c r="A119" t="s">
        <v>2668</v>
      </c>
      <c r="B119" s="2">
        <f>VLOOKUP(A119,orders[#All],3,0)</f>
        <v>45453</v>
      </c>
      <c r="C119" t="str">
        <f>VLOOKUP($A119,orders[#All],9,0)</f>
        <v>delivered</v>
      </c>
      <c r="D119" t="str">
        <f>VLOOKUP($A119,orders[#All],5,0)</f>
        <v>Manado</v>
      </c>
      <c r="E119" t="str">
        <f>VLOOKUP($A119,orders[#All],6,0)</f>
        <v>Sulawesi Utara</v>
      </c>
      <c r="F119" t="str">
        <f>VLOOKUP($A119,orders[#All],10,0)</f>
        <v>TANPA PROMO</v>
      </c>
      <c r="G119" t="s">
        <v>2669</v>
      </c>
      <c r="H119">
        <f>VLOOKUP(working_table!G119,order_items[[#All],[product_id]:[subtotal_idr]],2,0)</f>
        <v>1</v>
      </c>
      <c r="I119" s="5">
        <f>VLOOKUP(working_table!$G119,order_items[[#All],[product_id]:[subtotal_idr]],3,0)</f>
        <v>249000</v>
      </c>
      <c r="J119" s="5">
        <f>VLOOKUP(working_table!$G119,order_items[[#All],[product_id]:[subtotal_idr]],4,0)</f>
        <v>249000</v>
      </c>
      <c r="K119" t="str">
        <f>VLOOKUP($G119,products7[#All],2,0)</f>
        <v>Pants Cargo Kanvas Lokal</v>
      </c>
      <c r="L119" t="str">
        <f>VLOOKUP($G119,products7[#All],3,0)</f>
        <v>Pants</v>
      </c>
      <c r="M119" t="str">
        <f>VLOOKUP($G119,products7[#All],7,0)</f>
        <v>Kanvas Lokal</v>
      </c>
    </row>
    <row r="120" spans="1:13" x14ac:dyDescent="0.35">
      <c r="A120" t="s">
        <v>2671</v>
      </c>
      <c r="B120" s="2">
        <f>VLOOKUP(A120,orders[#All],3,0)</f>
        <v>45577</v>
      </c>
      <c r="C120" t="str">
        <f>VLOOKUP($A120,orders[#All],9,0)</f>
        <v>processing</v>
      </c>
      <c r="D120" t="str">
        <f>VLOOKUP($A120,orders[#All],5,0)</f>
        <v>Padang</v>
      </c>
      <c r="E120" t="str">
        <f>VLOOKUP($A120,orders[#All],6,0)</f>
        <v>Sumatera Barat</v>
      </c>
      <c r="F120" t="str">
        <f>VLOOKUP($A120,orders[#All],10,0)</f>
        <v>WEEKEND25</v>
      </c>
      <c r="G120" t="s">
        <v>2672</v>
      </c>
      <c r="H120">
        <f>VLOOKUP(working_table!G120,order_items[[#All],[product_id]:[subtotal_idr]],2,0)</f>
        <v>1</v>
      </c>
      <c r="I120" s="5">
        <f>VLOOKUP(working_table!$G120,order_items[[#All],[product_id]:[subtotal_idr]],3,0)</f>
        <v>349000</v>
      </c>
      <c r="J120" s="5">
        <f>VLOOKUP(working_table!$G120,order_items[[#All],[product_id]:[subtotal_idr]],4,0)</f>
        <v>349000</v>
      </c>
      <c r="K120" t="str">
        <f>VLOOKUP($G120,products7[#All],2,0)</f>
        <v>Jacket Coach BajuKita</v>
      </c>
      <c r="L120" t="str">
        <f>VLOOKUP($G120,products7[#All],3,0)</f>
        <v>Jacket</v>
      </c>
      <c r="M120" t="str">
        <f>VLOOKUP($G120,products7[#All],7,0)</f>
        <v>BajuKita</v>
      </c>
    </row>
    <row r="121" spans="1:13" x14ac:dyDescent="0.35">
      <c r="A121" t="s">
        <v>2671</v>
      </c>
      <c r="B121" s="2">
        <f>VLOOKUP(A121,orders[#All],3,0)</f>
        <v>45577</v>
      </c>
      <c r="C121" t="str">
        <f>VLOOKUP($A121,orders[#All],9,0)</f>
        <v>processing</v>
      </c>
      <c r="D121" t="str">
        <f>VLOOKUP($A121,orders[#All],5,0)</f>
        <v>Padang</v>
      </c>
      <c r="E121" t="str">
        <f>VLOOKUP($A121,orders[#All],6,0)</f>
        <v>Sumatera Barat</v>
      </c>
      <c r="F121" t="str">
        <f>VLOOKUP($A121,orders[#All],10,0)</f>
        <v>WEEKEND25</v>
      </c>
      <c r="G121" t="s">
        <v>2674</v>
      </c>
      <c r="H121">
        <f>VLOOKUP(working_table!G121,order_items[[#All],[product_id]:[subtotal_idr]],2,0)</f>
        <v>1</v>
      </c>
      <c r="I121" s="5">
        <f>VLOOKUP(working_table!$G121,order_items[[#All],[product_id]:[subtotal_idr]],3,0)</f>
        <v>89000</v>
      </c>
      <c r="J121" s="5">
        <f>VLOOKUP(working_table!$G121,order_items[[#All],[product_id]:[subtotal_idr]],4,0)</f>
        <v>89000</v>
      </c>
      <c r="K121" t="str">
        <f>VLOOKUP($G121,products7[#All],2,0)</f>
        <v>Dompet Kulit Pesona Indo</v>
      </c>
      <c r="L121" t="str">
        <f>VLOOKUP($G121,products7[#All],3,0)</f>
        <v>Accessories</v>
      </c>
      <c r="M121" t="str">
        <f>VLOOKUP($G121,products7[#All],7,0)</f>
        <v>Pesona Indo</v>
      </c>
    </row>
    <row r="122" spans="1:13" x14ac:dyDescent="0.35">
      <c r="A122" t="s">
        <v>2671</v>
      </c>
      <c r="B122" s="2">
        <f>VLOOKUP(A122,orders[#All],3,0)</f>
        <v>45577</v>
      </c>
      <c r="C122" t="str">
        <f>VLOOKUP($A122,orders[#All],9,0)</f>
        <v>processing</v>
      </c>
      <c r="D122" t="str">
        <f>VLOOKUP($A122,orders[#All],5,0)</f>
        <v>Padang</v>
      </c>
      <c r="E122" t="str">
        <f>VLOOKUP($A122,orders[#All],6,0)</f>
        <v>Sumatera Barat</v>
      </c>
      <c r="F122" t="str">
        <f>VLOOKUP($A122,orders[#All],10,0)</f>
        <v>WEEKEND25</v>
      </c>
      <c r="G122" t="s">
        <v>2676</v>
      </c>
      <c r="H122">
        <f>VLOOKUP(working_table!G122,order_items[[#All],[product_id]:[subtotal_idr]],2,0)</f>
        <v>1</v>
      </c>
      <c r="I122" s="5">
        <f>VLOOKUP(working_table!$G122,order_items[[#All],[product_id]:[subtotal_idr]],3,0)</f>
        <v>249000</v>
      </c>
      <c r="J122" s="5">
        <f>VLOOKUP(working_table!$G122,order_items[[#All],[product_id]:[subtotal_idr]],4,0)</f>
        <v>249000</v>
      </c>
      <c r="K122" t="str">
        <f>VLOOKUP($G122,products7[#All],2,0)</f>
        <v>Syal Rajut Senja Wear</v>
      </c>
      <c r="L122" t="str">
        <f>VLOOKUP($G122,products7[#All],3,0)</f>
        <v>Accessories</v>
      </c>
      <c r="M122" t="str">
        <f>VLOOKUP($G122,products7[#All],7,0)</f>
        <v>Senja Wear</v>
      </c>
    </row>
    <row r="123" spans="1:13" x14ac:dyDescent="0.35">
      <c r="A123" t="s">
        <v>2678</v>
      </c>
      <c r="B123" s="2">
        <f>VLOOKUP(A123,orders[#All],3,0)</f>
        <v>44834</v>
      </c>
      <c r="C123" t="str">
        <f>VLOOKUP($A123,orders[#All],9,0)</f>
        <v>shipped</v>
      </c>
      <c r="D123" t="str">
        <f>VLOOKUP($A123,orders[#All],5,0)</f>
        <v>Semarang</v>
      </c>
      <c r="E123" t="str">
        <f>VLOOKUP($A123,orders[#All],6,0)</f>
        <v>Jawa Tengah</v>
      </c>
      <c r="F123" t="str">
        <f>VLOOKUP($A123,orders[#All],10,0)</f>
        <v>TANPA PROMO</v>
      </c>
      <c r="G123" t="s">
        <v>2416</v>
      </c>
      <c r="H123">
        <f>VLOOKUP(working_table!G123,order_items[[#All],[product_id]:[subtotal_idr]],2,0)</f>
        <v>1</v>
      </c>
      <c r="I123" s="5">
        <f>VLOOKUP(working_table!$G123,order_items[[#All],[product_id]:[subtotal_idr]],3,0)</f>
        <v>149000</v>
      </c>
      <c r="J123" s="5">
        <f>VLOOKUP(working_table!$G123,order_items[[#All],[product_id]:[subtotal_idr]],4,0)</f>
        <v>149000</v>
      </c>
      <c r="K123" t="str">
        <f>VLOOKUP($G123,products7[#All],2,0)</f>
        <v>Pants Wide Leg SandangIndo</v>
      </c>
      <c r="L123" t="str">
        <f>VLOOKUP($G123,products7[#All],3,0)</f>
        <v>Pants</v>
      </c>
      <c r="M123" t="str">
        <f>VLOOKUP($G123,products7[#All],7,0)</f>
        <v>SandangIndo</v>
      </c>
    </row>
    <row r="124" spans="1:13" x14ac:dyDescent="0.35">
      <c r="A124" t="s">
        <v>2678</v>
      </c>
      <c r="B124" s="2">
        <f>VLOOKUP(A124,orders[#All],3,0)</f>
        <v>44834</v>
      </c>
      <c r="C124" t="str">
        <f>VLOOKUP($A124,orders[#All],9,0)</f>
        <v>shipped</v>
      </c>
      <c r="D124" t="str">
        <f>VLOOKUP($A124,orders[#All],5,0)</f>
        <v>Semarang</v>
      </c>
      <c r="E124" t="str">
        <f>VLOOKUP($A124,orders[#All],6,0)</f>
        <v>Jawa Tengah</v>
      </c>
      <c r="F124" t="str">
        <f>VLOOKUP($A124,orders[#All],10,0)</f>
        <v>TANPA PROMO</v>
      </c>
      <c r="G124" t="s">
        <v>2680</v>
      </c>
      <c r="H124">
        <f>VLOOKUP(working_table!G124,order_items[[#All],[product_id]:[subtotal_idr]],2,0)</f>
        <v>2</v>
      </c>
      <c r="I124" s="5">
        <f>VLOOKUP(working_table!$G124,order_items[[#All],[product_id]:[subtotal_idr]],3,0)</f>
        <v>279000</v>
      </c>
      <c r="J124" s="5">
        <f>VLOOKUP(working_table!$G124,order_items[[#All],[product_id]:[subtotal_idr]],4,0)</f>
        <v>558000</v>
      </c>
      <c r="K124" t="str">
        <f>VLOOKUP($G124,products7[#All],2,0)</f>
        <v>T-Shirt Lengan Panjang Riang Apparel</v>
      </c>
      <c r="L124" t="str">
        <f>VLOOKUP($G124,products7[#All],3,0)</f>
        <v>T-Shirt</v>
      </c>
      <c r="M124" t="str">
        <f>VLOOKUP($G124,products7[#All],7,0)</f>
        <v>Riang Apparel</v>
      </c>
    </row>
    <row r="125" spans="1:13" x14ac:dyDescent="0.35">
      <c r="A125" t="s">
        <v>2682</v>
      </c>
      <c r="B125" s="2">
        <f>VLOOKUP(A125,orders[#All],3,0)</f>
        <v>45399</v>
      </c>
      <c r="C125" t="str">
        <f>VLOOKUP($A125,orders[#All],9,0)</f>
        <v>delivered</v>
      </c>
      <c r="D125" t="str">
        <f>VLOOKUP($A125,orders[#All],5,0)</f>
        <v>Pontianak</v>
      </c>
      <c r="E125" t="str">
        <f>VLOOKUP($A125,orders[#All],6,0)</f>
        <v>Kalimantan Barat</v>
      </c>
      <c r="F125" t="str">
        <f>VLOOKUP($A125,orders[#All],10,0)</f>
        <v>TANPA PROMO</v>
      </c>
      <c r="G125" t="s">
        <v>2683</v>
      </c>
      <c r="H125">
        <f>VLOOKUP(working_table!G125,order_items[[#All],[product_id]:[subtotal_idr]],2,0)</f>
        <v>1</v>
      </c>
      <c r="I125" s="5">
        <f>VLOOKUP(working_table!$G125,order_items[[#All],[product_id]:[subtotal_idr]],3,0)</f>
        <v>59000</v>
      </c>
      <c r="J125" s="5">
        <f>VLOOKUP(working_table!$G125,order_items[[#All],[product_id]:[subtotal_idr]],4,0)</f>
        <v>59000</v>
      </c>
      <c r="K125" t="str">
        <f>VLOOKUP($G125,products7[#All],2,0)</f>
        <v>T-Shirt Polos Basic Pesona Indo</v>
      </c>
      <c r="L125" t="str">
        <f>VLOOKUP($G125,products7[#All],3,0)</f>
        <v>T-Shirt</v>
      </c>
      <c r="M125" t="str">
        <f>VLOOKUP($G125,products7[#All],7,0)</f>
        <v>Pesona Indo</v>
      </c>
    </row>
    <row r="126" spans="1:13" x14ac:dyDescent="0.35">
      <c r="A126" t="s">
        <v>2682</v>
      </c>
      <c r="B126" s="2">
        <f>VLOOKUP(A126,orders[#All],3,0)</f>
        <v>45399</v>
      </c>
      <c r="C126" t="str">
        <f>VLOOKUP($A126,orders[#All],9,0)</f>
        <v>delivered</v>
      </c>
      <c r="D126" t="str">
        <f>VLOOKUP($A126,orders[#All],5,0)</f>
        <v>Pontianak</v>
      </c>
      <c r="E126" t="str">
        <f>VLOOKUP($A126,orders[#All],6,0)</f>
        <v>Kalimantan Barat</v>
      </c>
      <c r="F126" t="str">
        <f>VLOOKUP($A126,orders[#All],10,0)</f>
        <v>TANPA PROMO</v>
      </c>
      <c r="G126" t="s">
        <v>2685</v>
      </c>
      <c r="H126">
        <f>VLOOKUP(working_table!G126,order_items[[#All],[product_id]:[subtotal_idr]],2,0)</f>
        <v>1</v>
      </c>
      <c r="I126" s="5">
        <f>VLOOKUP(working_table!$G126,order_items[[#All],[product_id]:[subtotal_idr]],3,0)</f>
        <v>199000</v>
      </c>
      <c r="J126" s="5">
        <f>VLOOKUP(working_table!$G126,order_items[[#All],[product_id]:[subtotal_idr]],4,0)</f>
        <v>199000</v>
      </c>
      <c r="K126" t="str">
        <f>VLOOKUP($G126,products7[#All],2,0)</f>
        <v>Pants Jeans Slim SandangIndo</v>
      </c>
      <c r="L126" t="str">
        <f>VLOOKUP($G126,products7[#All],3,0)</f>
        <v>Pants</v>
      </c>
      <c r="M126" t="str">
        <f>VLOOKUP($G126,products7[#All],7,0)</f>
        <v>SandangIndo</v>
      </c>
    </row>
    <row r="127" spans="1:13" x14ac:dyDescent="0.35">
      <c r="A127" t="s">
        <v>2687</v>
      </c>
      <c r="B127" s="2">
        <f>VLOOKUP(A127,orders[#All],3,0)</f>
        <v>44986</v>
      </c>
      <c r="C127" t="str">
        <f>VLOOKUP($A127,orders[#All],9,0)</f>
        <v>delivered</v>
      </c>
      <c r="D127" t="str">
        <f>VLOOKUP($A127,orders[#All],5,0)</f>
        <v>Bogor</v>
      </c>
      <c r="E127" t="str">
        <f>VLOOKUP($A127,orders[#All],6,0)</f>
        <v>Jawa Barat</v>
      </c>
      <c r="F127" t="str">
        <f>VLOOKUP($A127,orders[#All],10,0)</f>
        <v>TANPA PROMO</v>
      </c>
      <c r="G127" t="s">
        <v>2688</v>
      </c>
      <c r="H127">
        <f>VLOOKUP(working_table!G127,order_items[[#All],[product_id]:[subtotal_idr]],2,0)</f>
        <v>1</v>
      </c>
      <c r="I127" s="5">
        <f>VLOOKUP(working_table!$G127,order_items[[#All],[product_id]:[subtotal_idr]],3,0)</f>
        <v>119000</v>
      </c>
      <c r="J127" s="5">
        <f>VLOOKUP(working_table!$G127,order_items[[#All],[product_id]:[subtotal_idr]],4,0)</f>
        <v>119000</v>
      </c>
      <c r="K127" t="str">
        <f>VLOOKUP($G127,products7[#All],2,0)</f>
        <v>Jacket Coach NusaBrand</v>
      </c>
      <c r="L127" t="str">
        <f>VLOOKUP($G127,products7[#All],3,0)</f>
        <v>Jacket</v>
      </c>
      <c r="M127" t="str">
        <f>VLOOKUP($G127,products7[#All],7,0)</f>
        <v>NusaBrand</v>
      </c>
    </row>
    <row r="128" spans="1:13" x14ac:dyDescent="0.35">
      <c r="A128" t="s">
        <v>2687</v>
      </c>
      <c r="B128" s="2">
        <f>VLOOKUP(A128,orders[#All],3,0)</f>
        <v>44986</v>
      </c>
      <c r="C128" t="str">
        <f>VLOOKUP($A128,orders[#All],9,0)</f>
        <v>delivered</v>
      </c>
      <c r="D128" t="str">
        <f>VLOOKUP($A128,orders[#All],5,0)</f>
        <v>Bogor</v>
      </c>
      <c r="E128" t="str">
        <f>VLOOKUP($A128,orders[#All],6,0)</f>
        <v>Jawa Barat</v>
      </c>
      <c r="F128" t="str">
        <f>VLOOKUP($A128,orders[#All],10,0)</f>
        <v>TANPA PROMO</v>
      </c>
      <c r="G128" t="s">
        <v>2690</v>
      </c>
      <c r="H128">
        <f>VLOOKUP(working_table!G128,order_items[[#All],[product_id]:[subtotal_idr]],2,0)</f>
        <v>2</v>
      </c>
      <c r="I128" s="5">
        <f>VLOOKUP(working_table!$G128,order_items[[#All],[product_id]:[subtotal_idr]],3,0)</f>
        <v>199000</v>
      </c>
      <c r="J128" s="5">
        <f>VLOOKUP(working_table!$G128,order_items[[#All],[product_id]:[subtotal_idr]],4,0)</f>
        <v>398000</v>
      </c>
      <c r="K128" t="str">
        <f>VLOOKUP($G128,products7[#All],2,0)</f>
        <v>Kemeja Casual Senja Wear</v>
      </c>
      <c r="L128" t="str">
        <f>VLOOKUP($G128,products7[#All],3,0)</f>
        <v>kemeja</v>
      </c>
      <c r="M128" t="str">
        <f>VLOOKUP($G128,products7[#All],7,0)</f>
        <v>Senja Wear</v>
      </c>
    </row>
    <row r="129" spans="1:13" x14ac:dyDescent="0.35">
      <c r="A129" t="s">
        <v>2687</v>
      </c>
      <c r="B129" s="2">
        <f>VLOOKUP(A129,orders[#All],3,0)</f>
        <v>44986</v>
      </c>
      <c r="C129" t="str">
        <f>VLOOKUP($A129,orders[#All],9,0)</f>
        <v>delivered</v>
      </c>
      <c r="D129" t="str">
        <f>VLOOKUP($A129,orders[#All],5,0)</f>
        <v>Bogor</v>
      </c>
      <c r="E129" t="str">
        <f>VLOOKUP($A129,orders[#All],6,0)</f>
        <v>Jawa Barat</v>
      </c>
      <c r="F129" t="str">
        <f>VLOOKUP($A129,orders[#All],10,0)</f>
        <v>TANPA PROMO</v>
      </c>
      <c r="G129" t="s">
        <v>2692</v>
      </c>
      <c r="H129">
        <f>VLOOKUP(working_table!G129,order_items[[#All],[product_id]:[subtotal_idr]],2,0)</f>
        <v>1</v>
      </c>
      <c r="I129" s="5">
        <f>VLOOKUP(working_table!$G129,order_items[[#All],[product_id]:[subtotal_idr]],3,0)</f>
        <v>549000</v>
      </c>
      <c r="J129" s="5">
        <f>VLOOKUP(working_table!$G129,order_items[[#All],[product_id]:[subtotal_idr]],4,0)</f>
        <v>549000</v>
      </c>
      <c r="K129" t="str">
        <f>VLOOKUP($G129,products7[#All],2,0)</f>
        <v>Kacamata Hitam Ratu Mode</v>
      </c>
      <c r="L129" t="str">
        <f>VLOOKUP($G129,products7[#All],3,0)</f>
        <v>Accessories</v>
      </c>
      <c r="M129" t="str">
        <f>VLOOKUP($G129,products7[#All],7,0)</f>
        <v>Ratu Mode</v>
      </c>
    </row>
    <row r="130" spans="1:13" x14ac:dyDescent="0.35">
      <c r="A130" t="s">
        <v>2694</v>
      </c>
      <c r="B130" s="2">
        <f>VLOOKUP(A130,orders[#All],3,0)</f>
        <v>45243</v>
      </c>
      <c r="C130" t="str">
        <f>VLOOKUP($A130,orders[#All],9,0)</f>
        <v>delivered</v>
      </c>
      <c r="D130" t="str">
        <f>VLOOKUP($A130,orders[#All],5,0)</f>
        <v>Manado</v>
      </c>
      <c r="E130" t="str">
        <f>VLOOKUP($A130,orders[#All],6,0)</f>
        <v>Sulawesi Utara</v>
      </c>
      <c r="F130" t="str">
        <f>VLOOKUP($A130,orders[#All],10,0)</f>
        <v>SALE2024</v>
      </c>
      <c r="G130" t="s">
        <v>2695</v>
      </c>
      <c r="H130">
        <f>VLOOKUP(working_table!G130,order_items[[#All],[product_id]:[subtotal_idr]],2,0)</f>
        <v>1</v>
      </c>
      <c r="I130" s="5">
        <f>VLOOKUP(working_table!$G130,order_items[[#All],[product_id]:[subtotal_idr]],3,0)</f>
        <v>349000</v>
      </c>
      <c r="J130" s="5">
        <f>VLOOKUP(working_table!$G130,order_items[[#All],[product_id]:[subtotal_idr]],4,0)</f>
        <v>349000</v>
      </c>
      <c r="K130" t="str">
        <f>VLOOKUP($G130,products7[#All],2,0)</f>
        <v>Jacket Varsity Ratu Mode</v>
      </c>
      <c r="L130" t="str">
        <f>VLOOKUP($G130,products7[#All],3,0)</f>
        <v>Jacket</v>
      </c>
      <c r="M130" t="str">
        <f>VLOOKUP($G130,products7[#All],7,0)</f>
        <v>Ratu Mode</v>
      </c>
    </row>
    <row r="131" spans="1:13" x14ac:dyDescent="0.35">
      <c r="A131" t="s">
        <v>2697</v>
      </c>
      <c r="B131" s="2">
        <f>VLOOKUP(A131,orders[#All],3,0)</f>
        <v>45679</v>
      </c>
      <c r="C131" t="str">
        <f>VLOOKUP($A131,orders[#All],9,0)</f>
        <v>processing</v>
      </c>
      <c r="D131" t="str">
        <f>VLOOKUP($A131,orders[#All],5,0)</f>
        <v>Depok</v>
      </c>
      <c r="E131" t="str">
        <f>VLOOKUP($A131,orders[#All],6,0)</f>
        <v>Jawa Barat</v>
      </c>
      <c r="F131" t="str">
        <f>VLOOKUP($A131,orders[#All],10,0)</f>
        <v>RAMADAN23</v>
      </c>
      <c r="G131" t="s">
        <v>2594</v>
      </c>
      <c r="H131">
        <f>VLOOKUP(working_table!G131,order_items[[#All],[product_id]:[subtotal_idr]],2,0)</f>
        <v>1</v>
      </c>
      <c r="I131" s="5">
        <f>VLOOKUP(working_table!$G131,order_items[[#All],[product_id]:[subtotal_idr]],3,0)</f>
        <v>249000</v>
      </c>
      <c r="J131" s="5">
        <f>VLOOKUP(working_table!$G131,order_items[[#All],[product_id]:[subtotal_idr]],4,0)</f>
        <v>249000</v>
      </c>
      <c r="K131" t="str">
        <f>VLOOKUP($G131,products7[#All],2,0)</f>
        <v>Dress Bodycon Kanvas Lokal</v>
      </c>
      <c r="L131" t="str">
        <f>VLOOKUP($G131,products7[#All],3,0)</f>
        <v>Dress</v>
      </c>
      <c r="M131" t="str">
        <f>VLOOKUP($G131,products7[#All],7,0)</f>
        <v>Kanvas Lokal</v>
      </c>
    </row>
    <row r="132" spans="1:13" x14ac:dyDescent="0.35">
      <c r="A132" t="s">
        <v>2697</v>
      </c>
      <c r="B132" s="2">
        <f>VLOOKUP(A132,orders[#All],3,0)</f>
        <v>45679</v>
      </c>
      <c r="C132" t="str">
        <f>VLOOKUP($A132,orders[#All],9,0)</f>
        <v>processing</v>
      </c>
      <c r="D132" t="str">
        <f>VLOOKUP($A132,orders[#All],5,0)</f>
        <v>Depok</v>
      </c>
      <c r="E132" t="str">
        <f>VLOOKUP($A132,orders[#All],6,0)</f>
        <v>Jawa Barat</v>
      </c>
      <c r="F132" t="str">
        <f>VLOOKUP($A132,orders[#All],10,0)</f>
        <v>RAMADAN23</v>
      </c>
      <c r="G132" t="s">
        <v>2699</v>
      </c>
      <c r="H132">
        <f>VLOOKUP(working_table!G132,order_items[[#All],[product_id]:[subtotal_idr]],2,0)</f>
        <v>1</v>
      </c>
      <c r="I132" s="5">
        <f>VLOOKUP(working_table!$G132,order_items[[#All],[product_id]:[subtotal_idr]],3,0)</f>
        <v>599000</v>
      </c>
      <c r="J132" s="5">
        <f>VLOOKUP(working_table!$G132,order_items[[#All],[product_id]:[subtotal_idr]],4,0)</f>
        <v>599000</v>
      </c>
      <c r="K132" t="str">
        <f>VLOOKUP($G132,products7[#All],2,0)</f>
        <v>Dress Midi Floral NusaBrand</v>
      </c>
      <c r="L132" t="str">
        <f>VLOOKUP($G132,products7[#All],3,0)</f>
        <v>Dress</v>
      </c>
      <c r="M132" t="str">
        <f>VLOOKUP($G132,products7[#All],7,0)</f>
        <v>NusaBrand</v>
      </c>
    </row>
    <row r="133" spans="1:13" x14ac:dyDescent="0.35">
      <c r="A133" t="s">
        <v>2701</v>
      </c>
      <c r="B133" s="2">
        <f>VLOOKUP(A133,orders[#All],3,0)</f>
        <v>45552</v>
      </c>
      <c r="C133" t="str">
        <f>VLOOKUP($A133,orders[#All],9,0)</f>
        <v>returned</v>
      </c>
      <c r="D133" t="str">
        <f>VLOOKUP($A133,orders[#All],5,0)</f>
        <v>Pekanbaru</v>
      </c>
      <c r="E133" t="str">
        <f>VLOOKUP($A133,orders[#All],6,0)</f>
        <v>Riau</v>
      </c>
      <c r="F133" t="str">
        <f>VLOOKUP($A133,orders[#All],10,0)</f>
        <v>NEWUSER</v>
      </c>
      <c r="G133" t="s">
        <v>2702</v>
      </c>
      <c r="H133">
        <f>VLOOKUP(working_table!G133,order_items[[#All],[product_id]:[subtotal_idr]],2,0)</f>
        <v>1</v>
      </c>
      <c r="I133" s="5">
        <f>VLOOKUP(working_table!$G133,order_items[[#All],[product_id]:[subtotal_idr]],3,0)</f>
        <v>99000</v>
      </c>
      <c r="J133" s="5">
        <f>VLOOKUP(working_table!$G133,order_items[[#All],[product_id]:[subtotal_idr]],4,0)</f>
        <v>99000</v>
      </c>
      <c r="K133" t="str">
        <f>VLOOKUP($G133,products7[#All],2,0)</f>
        <v>Ikat Pinggang Kulit Tropika Style</v>
      </c>
      <c r="L133" t="str">
        <f>VLOOKUP($G133,products7[#All],3,0)</f>
        <v>Accessories</v>
      </c>
      <c r="M133" t="str">
        <f>VLOOKUP($G133,products7[#All],7,0)</f>
        <v>Tropika Style</v>
      </c>
    </row>
    <row r="134" spans="1:13" x14ac:dyDescent="0.35">
      <c r="A134" t="s">
        <v>2701</v>
      </c>
      <c r="B134" s="2">
        <f>VLOOKUP(A134,orders[#All],3,0)</f>
        <v>45552</v>
      </c>
      <c r="C134" t="str">
        <f>VLOOKUP($A134,orders[#All],9,0)</f>
        <v>returned</v>
      </c>
      <c r="D134" t="str">
        <f>VLOOKUP($A134,orders[#All],5,0)</f>
        <v>Pekanbaru</v>
      </c>
      <c r="E134" t="str">
        <f>VLOOKUP($A134,orders[#All],6,0)</f>
        <v>Riau</v>
      </c>
      <c r="F134" t="str">
        <f>VLOOKUP($A134,orders[#All],10,0)</f>
        <v>NEWUSER</v>
      </c>
      <c r="G134" t="s">
        <v>2704</v>
      </c>
      <c r="H134">
        <f>VLOOKUP(working_table!G134,order_items[[#All],[product_id]:[subtotal_idr]],2,0)</f>
        <v>1</v>
      </c>
      <c r="I134" s="5">
        <f>VLOOKUP(working_table!$G134,order_items[[#All],[product_id]:[subtotal_idr]],3,0)</f>
        <v>279000</v>
      </c>
      <c r="J134" s="5">
        <f>VLOOKUP(working_table!$G134,order_items[[#All],[product_id]:[subtotal_idr]],4,0)</f>
        <v>279000</v>
      </c>
      <c r="K134" t="str">
        <f>VLOOKUP($G134,products7[#All],2,0)</f>
        <v>Pants Kulot SandangIndo</v>
      </c>
      <c r="L134" t="str">
        <f>VLOOKUP($G134,products7[#All],3,0)</f>
        <v>Pants</v>
      </c>
      <c r="M134" t="str">
        <f>VLOOKUP($G134,products7[#All],7,0)</f>
        <v>SandangIndo</v>
      </c>
    </row>
    <row r="135" spans="1:13" x14ac:dyDescent="0.35">
      <c r="A135" t="s">
        <v>2701</v>
      </c>
      <c r="B135" s="2">
        <f>VLOOKUP(A135,orders[#All],3,0)</f>
        <v>45552</v>
      </c>
      <c r="C135" t="str">
        <f>VLOOKUP($A135,orders[#All],9,0)</f>
        <v>returned</v>
      </c>
      <c r="D135" t="str">
        <f>VLOOKUP($A135,orders[#All],5,0)</f>
        <v>Pekanbaru</v>
      </c>
      <c r="E135" t="str">
        <f>VLOOKUP($A135,orders[#All],6,0)</f>
        <v>Riau</v>
      </c>
      <c r="F135" t="str">
        <f>VLOOKUP($A135,orders[#All],10,0)</f>
        <v>NEWUSER</v>
      </c>
      <c r="G135" t="s">
        <v>2706</v>
      </c>
      <c r="H135">
        <f>VLOOKUP(working_table!G135,order_items[[#All],[product_id]:[subtotal_idr]],2,0)</f>
        <v>3</v>
      </c>
      <c r="I135" s="5">
        <f>VLOOKUP(working_table!$G135,order_items[[#All],[product_id]:[subtotal_idr]],3,0)</f>
        <v>59000</v>
      </c>
      <c r="J135" s="5">
        <f>VLOOKUP(working_table!$G135,order_items[[#All],[product_id]:[subtotal_idr]],4,0)</f>
        <v>177000</v>
      </c>
      <c r="K135" t="str">
        <f>VLOOKUP($G135,products7[#All],2,0)</f>
        <v>Kemeja Linen Senja Wear</v>
      </c>
      <c r="L135" t="str">
        <f>VLOOKUP($G135,products7[#All],3,0)</f>
        <v>kemeja</v>
      </c>
      <c r="M135" t="str">
        <f>VLOOKUP($G135,products7[#All],7,0)</f>
        <v>Senja Wear</v>
      </c>
    </row>
    <row r="136" spans="1:13" x14ac:dyDescent="0.35">
      <c r="A136" t="s">
        <v>2708</v>
      </c>
      <c r="B136" s="2">
        <f>VLOOKUP(A136,orders[#All],3,0)</f>
        <v>45695</v>
      </c>
      <c r="C136" t="str">
        <f>VLOOKUP($A136,orders[#All],9,0)</f>
        <v>shipped</v>
      </c>
      <c r="D136" t="str">
        <f>VLOOKUP($A136,orders[#All],5,0)</f>
        <v>Denpasar</v>
      </c>
      <c r="E136" t="str">
        <f>VLOOKUP($A136,orders[#All],6,0)</f>
        <v>Bali</v>
      </c>
      <c r="F136" t="str">
        <f>VLOOKUP($A136,orders[#All],10,0)</f>
        <v>HARI BELANJA</v>
      </c>
      <c r="G136" t="s">
        <v>2709</v>
      </c>
      <c r="H136">
        <f>VLOOKUP(working_table!G136,order_items[[#All],[product_id]:[subtotal_idr]],2,0)</f>
        <v>2</v>
      </c>
      <c r="I136" s="5">
        <f>VLOOKUP(working_table!$G136,order_items[[#All],[product_id]:[subtotal_idr]],3,0)</f>
        <v>79000</v>
      </c>
      <c r="J136" s="5">
        <f>VLOOKUP(working_table!$G136,order_items[[#All],[product_id]:[subtotal_idr]],4,0)</f>
        <v>158000</v>
      </c>
      <c r="K136" t="str">
        <f>VLOOKUP($G136,products7[#All],2,0)</f>
        <v>T-Shirt Oversize Riang Apparel</v>
      </c>
      <c r="L136" t="str">
        <f>VLOOKUP($G136,products7[#All],3,0)</f>
        <v>T-Shirt</v>
      </c>
      <c r="M136" t="str">
        <f>VLOOKUP($G136,products7[#All],7,0)</f>
        <v>Riang Apparel</v>
      </c>
    </row>
    <row r="137" spans="1:13" x14ac:dyDescent="0.35">
      <c r="A137" t="s">
        <v>2711</v>
      </c>
      <c r="B137" s="2">
        <f>VLOOKUP(A137,orders[#All],3,0)</f>
        <v>45340</v>
      </c>
      <c r="C137" t="str">
        <f>VLOOKUP($A137,orders[#All],9,0)</f>
        <v>delivered</v>
      </c>
      <c r="D137" t="str">
        <f>VLOOKUP($A137,orders[#All],5,0)</f>
        <v>Palembang</v>
      </c>
      <c r="E137" t="str">
        <f>VLOOKUP($A137,orders[#All],6,0)</f>
        <v>Sumatera Selatan</v>
      </c>
      <c r="F137" t="str">
        <f>VLOOKUP($A137,orders[#All],10,0)</f>
        <v>NEWUSER</v>
      </c>
      <c r="G137" t="s">
        <v>2712</v>
      </c>
      <c r="H137">
        <f>VLOOKUP(working_table!G137,order_items[[#All],[product_id]:[subtotal_idr]],2,0)</f>
        <v>1</v>
      </c>
      <c r="I137" s="5">
        <f>VLOOKUP(working_table!$G137,order_items[[#All],[product_id]:[subtotal_idr]],3,0)</f>
        <v>229000</v>
      </c>
      <c r="J137" s="5">
        <f>VLOOKUP(working_table!$G137,order_items[[#All],[product_id]:[subtotal_idr]],4,0)</f>
        <v>229000</v>
      </c>
      <c r="K137" t="str">
        <f>VLOOKUP($G137,products7[#All],2,0)</f>
        <v>Jacket Coach Ratu Mode</v>
      </c>
      <c r="L137" t="str">
        <f>VLOOKUP($G137,products7[#All],3,0)</f>
        <v>Jacket</v>
      </c>
      <c r="M137" t="str">
        <f>VLOOKUP($G137,products7[#All],7,0)</f>
        <v>Ratu Mode</v>
      </c>
    </row>
    <row r="138" spans="1:13" x14ac:dyDescent="0.35">
      <c r="A138" t="s">
        <v>2714</v>
      </c>
      <c r="B138" s="2">
        <f>VLOOKUP(A138,orders[#All],3,0)</f>
        <v>45629</v>
      </c>
      <c r="C138" t="str">
        <f>VLOOKUP($A138,orders[#All],9,0)</f>
        <v>processing</v>
      </c>
      <c r="D138" t="str">
        <f>VLOOKUP($A138,orders[#All],5,0)</f>
        <v>Pontianak</v>
      </c>
      <c r="E138" t="str">
        <f>VLOOKUP($A138,orders[#All],6,0)</f>
        <v>Kalimantan Barat</v>
      </c>
      <c r="F138" t="str">
        <f>VLOOKUP($A138,orders[#All],10,0)</f>
        <v>TANPA PROMO</v>
      </c>
      <c r="G138" t="s">
        <v>2715</v>
      </c>
      <c r="H138">
        <f>VLOOKUP(working_table!G138,order_items[[#All],[product_id]:[subtotal_idr]],2,0)</f>
        <v>3</v>
      </c>
      <c r="I138" s="5">
        <f>VLOOKUP(working_table!$G138,order_items[[#All],[product_id]:[subtotal_idr]],3,0)</f>
        <v>199000</v>
      </c>
      <c r="J138" s="5">
        <f>VLOOKUP(working_table!$G138,order_items[[#All],[product_id]:[subtotal_idr]],4,0)</f>
        <v>597000</v>
      </c>
      <c r="K138" t="str">
        <f>VLOOKUP($G138,products7[#All],2,0)</f>
        <v>T-Shirt Oversize BajuKita</v>
      </c>
      <c r="L138" t="str">
        <f>VLOOKUP($G138,products7[#All],3,0)</f>
        <v>T-Shirt</v>
      </c>
      <c r="M138" t="str">
        <f>VLOOKUP($G138,products7[#All],7,0)</f>
        <v>BajuKita</v>
      </c>
    </row>
    <row r="139" spans="1:13" x14ac:dyDescent="0.35">
      <c r="A139" t="s">
        <v>2717</v>
      </c>
      <c r="B139" s="2">
        <f>VLOOKUP(A139,orders[#All],3,0)</f>
        <v>45564</v>
      </c>
      <c r="C139" t="str">
        <f>VLOOKUP($A139,orders[#All],9,0)</f>
        <v>delivered</v>
      </c>
      <c r="D139" t="str">
        <f>VLOOKUP($A139,orders[#All],5,0)</f>
        <v>Yogyakarta</v>
      </c>
      <c r="E139" t="str">
        <f>VLOOKUP($A139,orders[#All],6,0)</f>
        <v>DI Yogyakarta</v>
      </c>
      <c r="F139" t="str">
        <f>VLOOKUP($A139,orders[#All],10,0)</f>
        <v>TANPA PROMO</v>
      </c>
      <c r="G139" t="s">
        <v>2718</v>
      </c>
      <c r="H139">
        <f>VLOOKUP(working_table!G139,order_items[[#All],[product_id]:[subtotal_idr]],2,0)</f>
        <v>1</v>
      </c>
      <c r="I139" s="5">
        <f>VLOOKUP(working_table!$G139,order_items[[#All],[product_id]:[subtotal_idr]],3,0)</f>
        <v>59000</v>
      </c>
      <c r="J139" s="5">
        <f>VLOOKUP(working_table!$G139,order_items[[#All],[product_id]:[subtotal_idr]],4,0)</f>
        <v>59000</v>
      </c>
      <c r="K139" t="str">
        <f>VLOOKUP($G139,products7[#All],2,0)</f>
        <v>T-Shirt Oversize Kanvas Lokal</v>
      </c>
      <c r="L139" t="str">
        <f>VLOOKUP($G139,products7[#All],3,0)</f>
        <v>T-Shirt</v>
      </c>
      <c r="M139" t="str">
        <f>VLOOKUP($G139,products7[#All],7,0)</f>
        <v>Kanvas Lokal</v>
      </c>
    </row>
    <row r="140" spans="1:13" x14ac:dyDescent="0.35">
      <c r="A140" t="s">
        <v>2717</v>
      </c>
      <c r="B140" s="2">
        <f>VLOOKUP(A140,orders[#All],3,0)</f>
        <v>45564</v>
      </c>
      <c r="C140" t="str">
        <f>VLOOKUP($A140,orders[#All],9,0)</f>
        <v>delivered</v>
      </c>
      <c r="D140" t="str">
        <f>VLOOKUP($A140,orders[#All],5,0)</f>
        <v>Yogyakarta</v>
      </c>
      <c r="E140" t="str">
        <f>VLOOKUP($A140,orders[#All],6,0)</f>
        <v>DI Yogyakarta</v>
      </c>
      <c r="F140" t="str">
        <f>VLOOKUP($A140,orders[#All],10,0)</f>
        <v>TANPA PROMO</v>
      </c>
      <c r="G140" t="s">
        <v>2720</v>
      </c>
      <c r="H140">
        <f>VLOOKUP(working_table!G140,order_items[[#All],[product_id]:[subtotal_idr]],2,0)</f>
        <v>1</v>
      </c>
      <c r="I140" s="5">
        <f>VLOOKUP(working_table!$G140,order_items[[#All],[product_id]:[subtotal_idr]],3,0)</f>
        <v>199000</v>
      </c>
      <c r="J140" s="5">
        <f>VLOOKUP(working_table!$G140,order_items[[#All],[product_id]:[subtotal_idr]],4,0)</f>
        <v>199000</v>
      </c>
      <c r="K140" t="str">
        <f>VLOOKUP($G140,products7[#All],2,0)</f>
        <v>Topi Baseball SandangIndo</v>
      </c>
      <c r="L140" t="str">
        <f>VLOOKUP($G140,products7[#All],3,0)</f>
        <v>Accessories</v>
      </c>
      <c r="M140" t="str">
        <f>VLOOKUP($G140,products7[#All],7,0)</f>
        <v>SandangIndo</v>
      </c>
    </row>
    <row r="141" spans="1:13" x14ac:dyDescent="0.35">
      <c r="A141" t="s">
        <v>2722</v>
      </c>
      <c r="B141" s="2">
        <f>VLOOKUP(A141,orders[#All],3,0)</f>
        <v>45118</v>
      </c>
      <c r="C141" t="str">
        <f>VLOOKUP($A141,orders[#All],9,0)</f>
        <v>delivered</v>
      </c>
      <c r="D141" t="str">
        <f>VLOOKUP($A141,orders[#All],5,0)</f>
        <v>Depok</v>
      </c>
      <c r="E141" t="str">
        <f>VLOOKUP($A141,orders[#All],6,0)</f>
        <v>Jawa Barat</v>
      </c>
      <c r="F141" t="str">
        <f>VLOOKUP($A141,orders[#All],10,0)</f>
        <v>TANPA PROMO</v>
      </c>
      <c r="G141" t="s">
        <v>2720</v>
      </c>
      <c r="H141">
        <f>VLOOKUP(working_table!G141,order_items[[#All],[product_id]:[subtotal_idr]],2,0)</f>
        <v>1</v>
      </c>
      <c r="I141" s="5">
        <f>VLOOKUP(working_table!$G141,order_items[[#All],[product_id]:[subtotal_idr]],3,0)</f>
        <v>199000</v>
      </c>
      <c r="J141" s="5">
        <f>VLOOKUP(working_table!$G141,order_items[[#All],[product_id]:[subtotal_idr]],4,0)</f>
        <v>199000</v>
      </c>
      <c r="K141" t="str">
        <f>VLOOKUP($G141,products7[#All],2,0)</f>
        <v>Topi Baseball SandangIndo</v>
      </c>
      <c r="L141" t="str">
        <f>VLOOKUP($G141,products7[#All],3,0)</f>
        <v>Accessories</v>
      </c>
      <c r="M141" t="str">
        <f>VLOOKUP($G141,products7[#All],7,0)</f>
        <v>SandangIndo</v>
      </c>
    </row>
    <row r="142" spans="1:13" x14ac:dyDescent="0.35">
      <c r="A142" t="s">
        <v>2724</v>
      </c>
      <c r="B142" s="2">
        <f>VLOOKUP(A142,orders[#All],3,0)</f>
        <v>45097</v>
      </c>
      <c r="C142" t="str">
        <f>VLOOKUP($A142,orders[#All],9,0)</f>
        <v>delivered</v>
      </c>
      <c r="D142" t="str">
        <f>VLOOKUP($A142,orders[#All],5,0)</f>
        <v>Bandung</v>
      </c>
      <c r="E142" t="str">
        <f>VLOOKUP($A142,orders[#All],6,0)</f>
        <v>Jawa Barat</v>
      </c>
      <c r="F142" t="str">
        <f>VLOOKUP($A142,orders[#All],10,0)</f>
        <v>WEEKEND25</v>
      </c>
      <c r="G142" t="s">
        <v>2672</v>
      </c>
      <c r="H142">
        <f>VLOOKUP(working_table!G142,order_items[[#All],[product_id]:[subtotal_idr]],2,0)</f>
        <v>1</v>
      </c>
      <c r="I142" s="5">
        <f>VLOOKUP(working_table!$G142,order_items[[#All],[product_id]:[subtotal_idr]],3,0)</f>
        <v>349000</v>
      </c>
      <c r="J142" s="5">
        <f>VLOOKUP(working_table!$G142,order_items[[#All],[product_id]:[subtotal_idr]],4,0)</f>
        <v>349000</v>
      </c>
      <c r="K142" t="str">
        <f>VLOOKUP($G142,products7[#All],2,0)</f>
        <v>Jacket Coach BajuKita</v>
      </c>
      <c r="L142" t="str">
        <f>VLOOKUP($G142,products7[#All],3,0)</f>
        <v>Jacket</v>
      </c>
      <c r="M142" t="str">
        <f>VLOOKUP($G142,products7[#All],7,0)</f>
        <v>BajuKita</v>
      </c>
    </row>
    <row r="143" spans="1:13" x14ac:dyDescent="0.35">
      <c r="A143" t="s">
        <v>2724</v>
      </c>
      <c r="B143" s="2">
        <f>VLOOKUP(A143,orders[#All],3,0)</f>
        <v>45097</v>
      </c>
      <c r="C143" t="str">
        <f>VLOOKUP($A143,orders[#All],9,0)</f>
        <v>delivered</v>
      </c>
      <c r="D143" t="str">
        <f>VLOOKUP($A143,orders[#All],5,0)</f>
        <v>Bandung</v>
      </c>
      <c r="E143" t="str">
        <f>VLOOKUP($A143,orders[#All],6,0)</f>
        <v>Jawa Barat</v>
      </c>
      <c r="F143" t="str">
        <f>VLOOKUP($A143,orders[#All],10,0)</f>
        <v>WEEKEND25</v>
      </c>
      <c r="G143" t="s">
        <v>2726</v>
      </c>
      <c r="H143">
        <f>VLOOKUP(working_table!G143,order_items[[#All],[product_id]:[subtotal_idr]],2,0)</f>
        <v>1</v>
      </c>
      <c r="I143" s="5">
        <f>VLOOKUP(working_table!$G143,order_items[[#All],[product_id]:[subtotal_idr]],3,0)</f>
        <v>229000</v>
      </c>
      <c r="J143" s="5">
        <f>VLOOKUP(working_table!$G143,order_items[[#All],[product_id]:[subtotal_idr]],4,0)</f>
        <v>229000</v>
      </c>
      <c r="K143" t="str">
        <f>VLOOKUP($G143,products7[#All],2,0)</f>
        <v>Kemeja Flanel Tropika Style</v>
      </c>
      <c r="L143" t="str">
        <f>VLOOKUP($G143,products7[#All],3,0)</f>
        <v>Kemeja</v>
      </c>
      <c r="M143" t="str">
        <f>VLOOKUP($G143,products7[#All],7,0)</f>
        <v>Tropika Style</v>
      </c>
    </row>
    <row r="144" spans="1:13" x14ac:dyDescent="0.35">
      <c r="A144" t="s">
        <v>2728</v>
      </c>
      <c r="B144" s="2">
        <f>VLOOKUP(A144,orders[#All],3,0)</f>
        <v>44945</v>
      </c>
      <c r="C144" t="str">
        <f>VLOOKUP($A144,orders[#All],9,0)</f>
        <v>processing</v>
      </c>
      <c r="D144" t="str">
        <f>VLOOKUP($A144,orders[#All],5,0)</f>
        <v>Depok</v>
      </c>
      <c r="E144" t="str">
        <f>VLOOKUP($A144,orders[#All],6,0)</f>
        <v>Jawa Barat</v>
      </c>
      <c r="F144" t="str">
        <f>VLOOKUP($A144,orders[#All],10,0)</f>
        <v>MEMBER10</v>
      </c>
      <c r="G144" t="s">
        <v>2699</v>
      </c>
      <c r="H144">
        <f>VLOOKUP(working_table!G144,order_items[[#All],[product_id]:[subtotal_idr]],2,0)</f>
        <v>1</v>
      </c>
      <c r="I144" s="5">
        <f>VLOOKUP(working_table!$G144,order_items[[#All],[product_id]:[subtotal_idr]],3,0)</f>
        <v>599000</v>
      </c>
      <c r="J144" s="5">
        <f>VLOOKUP(working_table!$G144,order_items[[#All],[product_id]:[subtotal_idr]],4,0)</f>
        <v>599000</v>
      </c>
      <c r="K144" t="str">
        <f>VLOOKUP($G144,products7[#All],2,0)</f>
        <v>Dress Midi Floral NusaBrand</v>
      </c>
      <c r="L144" t="str">
        <f>VLOOKUP($G144,products7[#All],3,0)</f>
        <v>Dress</v>
      </c>
      <c r="M144" t="str">
        <f>VLOOKUP($G144,products7[#All],7,0)</f>
        <v>NusaBrand</v>
      </c>
    </row>
    <row r="145" spans="1:13" x14ac:dyDescent="0.35">
      <c r="A145" t="s">
        <v>2730</v>
      </c>
      <c r="B145" s="2">
        <f>VLOOKUP(A145,orders[#All],3,0)</f>
        <v>44966</v>
      </c>
      <c r="C145" t="str">
        <f>VLOOKUP($A145,orders[#All],9,0)</f>
        <v>delivered</v>
      </c>
      <c r="D145" t="str">
        <f>VLOOKUP($A145,orders[#All],5,0)</f>
        <v>Malang</v>
      </c>
      <c r="E145" t="str">
        <f>VLOOKUP($A145,orders[#All],6,0)</f>
        <v>Jawa Timur</v>
      </c>
      <c r="F145" t="str">
        <f>VLOOKUP($A145,orders[#All],10,0)</f>
        <v>TANPA PROMO</v>
      </c>
      <c r="G145" t="s">
        <v>2731</v>
      </c>
      <c r="H145">
        <f>VLOOKUP(working_table!G145,order_items[[#All],[product_id]:[subtotal_idr]],2,0)</f>
        <v>1</v>
      </c>
      <c r="I145" s="5">
        <f>VLOOKUP(working_table!$G145,order_items[[#All],[product_id]:[subtotal_idr]],3,0)</f>
        <v>149000</v>
      </c>
      <c r="J145" s="5">
        <f>VLOOKUP(working_table!$G145,order_items[[#All],[product_id]:[subtotal_idr]],4,0)</f>
        <v>149000</v>
      </c>
      <c r="K145" t="str">
        <f>VLOOKUP($G145,products7[#All],2,0)</f>
        <v>Topi Baseball Cendana Co</v>
      </c>
      <c r="L145" t="str">
        <f>VLOOKUP($G145,products7[#All],3,0)</f>
        <v>Accessories</v>
      </c>
      <c r="M145" t="str">
        <f>VLOOKUP($G145,products7[#All],7,0)</f>
        <v>Cendana Co</v>
      </c>
    </row>
    <row r="146" spans="1:13" x14ac:dyDescent="0.35">
      <c r="A146" t="s">
        <v>2730</v>
      </c>
      <c r="B146" s="2">
        <f>VLOOKUP(A146,orders[#All],3,0)</f>
        <v>44966</v>
      </c>
      <c r="C146" t="str">
        <f>VLOOKUP($A146,orders[#All],9,0)</f>
        <v>delivered</v>
      </c>
      <c r="D146" t="str">
        <f>VLOOKUP($A146,orders[#All],5,0)</f>
        <v>Malang</v>
      </c>
      <c r="E146" t="str">
        <f>VLOOKUP($A146,orders[#All],6,0)</f>
        <v>Jawa Timur</v>
      </c>
      <c r="F146" t="str">
        <f>VLOOKUP($A146,orders[#All],10,0)</f>
        <v>TANPA PROMO</v>
      </c>
      <c r="G146" t="s">
        <v>2733</v>
      </c>
      <c r="H146">
        <f>VLOOKUP(working_table!G146,order_items[[#All],[product_id]:[subtotal_idr]],2,0)</f>
        <v>2</v>
      </c>
      <c r="I146" s="5">
        <f>VLOOKUP(working_table!$G146,order_items[[#All],[product_id]:[subtotal_idr]],3,0)</f>
        <v>249000</v>
      </c>
      <c r="J146" s="5">
        <f>VLOOKUP(working_table!$G146,order_items[[#All],[product_id]:[subtotal_idr]],4,0)</f>
        <v>498000</v>
      </c>
      <c r="K146" t="str">
        <f>VLOOKUP($G146,products7[#All],2,0)</f>
        <v>Pants Kulot NusaBrand</v>
      </c>
      <c r="L146" t="str">
        <f>VLOOKUP($G146,products7[#All],3,0)</f>
        <v>Pants</v>
      </c>
      <c r="M146" t="str">
        <f>VLOOKUP($G146,products7[#All],7,0)</f>
        <v>NusaBrand</v>
      </c>
    </row>
    <row r="147" spans="1:13" x14ac:dyDescent="0.35">
      <c r="A147" t="s">
        <v>2735</v>
      </c>
      <c r="B147" s="2">
        <f>VLOOKUP(A147,orders[#All],3,0)</f>
        <v>44899</v>
      </c>
      <c r="C147" t="str">
        <f>VLOOKUP($A147,orders[#All],9,0)</f>
        <v>processing</v>
      </c>
      <c r="D147" t="str">
        <f>VLOOKUP($A147,orders[#All],5,0)</f>
        <v>Balikpapan</v>
      </c>
      <c r="E147" t="str">
        <f>VLOOKUP($A147,orders[#All],6,0)</f>
        <v>Kalimantan Timur</v>
      </c>
      <c r="F147" t="str">
        <f>VLOOKUP($A147,orders[#All],10,0)</f>
        <v>TANPA PROMO</v>
      </c>
      <c r="G147" t="s">
        <v>2736</v>
      </c>
      <c r="H147">
        <f>VLOOKUP(working_table!G147,order_items[[#All],[product_id]:[subtotal_idr]],2,0)</f>
        <v>1</v>
      </c>
      <c r="I147" s="5">
        <f>VLOOKUP(working_table!$G147,order_items[[#All],[product_id]:[subtotal_idr]],3,0)</f>
        <v>499000</v>
      </c>
      <c r="J147" s="5">
        <f>VLOOKUP(working_table!$G147,order_items[[#All],[product_id]:[subtotal_idr]],4,0)</f>
        <v>499000</v>
      </c>
      <c r="K147" t="str">
        <f>VLOOKUP($G147,products7[#All],2,0)</f>
        <v>T-Shirt Slim Fit Tropika Style</v>
      </c>
      <c r="L147" t="str">
        <f>VLOOKUP($G147,products7[#All],3,0)</f>
        <v>kemeja</v>
      </c>
      <c r="M147" t="str">
        <f>VLOOKUP($G147,products7[#All],7,0)</f>
        <v>Tropika Style</v>
      </c>
    </row>
    <row r="148" spans="1:13" x14ac:dyDescent="0.35">
      <c r="A148" t="s">
        <v>2735</v>
      </c>
      <c r="B148" s="2">
        <f>VLOOKUP(A148,orders[#All],3,0)</f>
        <v>44899</v>
      </c>
      <c r="C148" t="str">
        <f>VLOOKUP($A148,orders[#All],9,0)</f>
        <v>processing</v>
      </c>
      <c r="D148" t="str">
        <f>VLOOKUP($A148,orders[#All],5,0)</f>
        <v>Balikpapan</v>
      </c>
      <c r="E148" t="str">
        <f>VLOOKUP($A148,orders[#All],6,0)</f>
        <v>Kalimantan Timur</v>
      </c>
      <c r="F148" t="str">
        <f>VLOOKUP($A148,orders[#All],10,0)</f>
        <v>TANPA PROMO</v>
      </c>
      <c r="G148" t="s">
        <v>2738</v>
      </c>
      <c r="H148">
        <f>VLOOKUP(working_table!G148,order_items[[#All],[product_id]:[subtotal_idr]],2,0)</f>
        <v>1</v>
      </c>
      <c r="I148" s="5">
        <f>VLOOKUP(working_table!$G148,order_items[[#All],[product_id]:[subtotal_idr]],3,0)</f>
        <v>59000</v>
      </c>
      <c r="J148" s="5">
        <f>VLOOKUP(working_table!$G148,order_items[[#All],[product_id]:[subtotal_idr]],4,0)</f>
        <v>59000</v>
      </c>
      <c r="K148" t="str">
        <f>VLOOKUP($G148,products7[#All],2,0)</f>
        <v>Topi Baseball Cendana Co</v>
      </c>
      <c r="L148" t="str">
        <f>VLOOKUP($G148,products7[#All],3,0)</f>
        <v>Accessories</v>
      </c>
      <c r="M148" t="str">
        <f>VLOOKUP($G148,products7[#All],7,0)</f>
        <v>Cendana Co</v>
      </c>
    </row>
    <row r="149" spans="1:13" x14ac:dyDescent="0.35">
      <c r="A149" t="s">
        <v>2735</v>
      </c>
      <c r="B149" s="2">
        <f>VLOOKUP(A149,orders[#All],3,0)</f>
        <v>44899</v>
      </c>
      <c r="C149" t="str">
        <f>VLOOKUP($A149,orders[#All],9,0)</f>
        <v>processing</v>
      </c>
      <c r="D149" t="str">
        <f>VLOOKUP($A149,orders[#All],5,0)</f>
        <v>Balikpapan</v>
      </c>
      <c r="E149" t="str">
        <f>VLOOKUP($A149,orders[#All],6,0)</f>
        <v>Kalimantan Timur</v>
      </c>
      <c r="F149" t="str">
        <f>VLOOKUP($A149,orders[#All],10,0)</f>
        <v>TANPA PROMO</v>
      </c>
      <c r="G149" t="s">
        <v>2740</v>
      </c>
      <c r="H149">
        <f>VLOOKUP(working_table!G149,order_items[[#All],[product_id]:[subtotal_idr]],2,0)</f>
        <v>1</v>
      </c>
      <c r="I149" s="5">
        <f>VLOOKUP(working_table!$G149,order_items[[#All],[product_id]:[subtotal_idr]],3,0)</f>
        <v>199000</v>
      </c>
      <c r="J149" s="5">
        <f>VLOOKUP(working_table!$G149,order_items[[#All],[product_id]:[subtotal_idr]],4,0)</f>
        <v>199000</v>
      </c>
      <c r="K149" t="str">
        <f>VLOOKUP($G149,products7[#All],2,0)</f>
        <v>Pants Chino NusaBrand</v>
      </c>
      <c r="L149" t="str">
        <f>VLOOKUP($G149,products7[#All],3,0)</f>
        <v>Pants</v>
      </c>
      <c r="M149" t="str">
        <f>VLOOKUP($G149,products7[#All],7,0)</f>
        <v>NusaBrand</v>
      </c>
    </row>
    <row r="150" spans="1:13" x14ac:dyDescent="0.35">
      <c r="A150" t="s">
        <v>2742</v>
      </c>
      <c r="B150" s="2">
        <f>VLOOKUP(A150,orders[#All],3,0)</f>
        <v>44642</v>
      </c>
      <c r="C150" t="str">
        <f>VLOOKUP($A150,orders[#All],9,0)</f>
        <v>delivered</v>
      </c>
      <c r="D150" t="str">
        <f>VLOOKUP($A150,orders[#All],5,0)</f>
        <v>Denpasar</v>
      </c>
      <c r="E150" t="str">
        <f>VLOOKUP($A150,orders[#All],6,0)</f>
        <v>Bali</v>
      </c>
      <c r="F150" t="str">
        <f>VLOOKUP($A150,orders[#All],10,0)</f>
        <v>TANPA PROMO</v>
      </c>
      <c r="G150" t="s">
        <v>2505</v>
      </c>
      <c r="H150">
        <f>VLOOKUP(working_table!G150,order_items[[#All],[product_id]:[subtotal_idr]],2,0)</f>
        <v>1</v>
      </c>
      <c r="I150" s="5">
        <f>VLOOKUP(working_table!$G150,order_items[[#All],[product_id]:[subtotal_idr]],3,0)</f>
        <v>99000</v>
      </c>
      <c r="J150" s="5">
        <f>VLOOKUP(working_table!$G150,order_items[[#All],[product_id]:[subtotal_idr]],4,0)</f>
        <v>99000</v>
      </c>
      <c r="K150" t="str">
        <f>VLOOKUP($G150,products7[#All],2,0)</f>
        <v>Dress Mini Casual Pesona Indo</v>
      </c>
      <c r="L150" t="str">
        <f>VLOOKUP($G150,products7[#All],3,0)</f>
        <v>dress</v>
      </c>
      <c r="M150" t="str">
        <f>VLOOKUP($G150,products7[#All],7,0)</f>
        <v>Pesona Indo</v>
      </c>
    </row>
    <row r="151" spans="1:13" x14ac:dyDescent="0.35">
      <c r="A151" t="s">
        <v>2742</v>
      </c>
      <c r="B151" s="2">
        <f>VLOOKUP(A151,orders[#All],3,0)</f>
        <v>44642</v>
      </c>
      <c r="C151" t="str">
        <f>VLOOKUP($A151,orders[#All],9,0)</f>
        <v>delivered</v>
      </c>
      <c r="D151" t="str">
        <f>VLOOKUP($A151,orders[#All],5,0)</f>
        <v>Denpasar</v>
      </c>
      <c r="E151" t="str">
        <f>VLOOKUP($A151,orders[#All],6,0)</f>
        <v>Bali</v>
      </c>
      <c r="F151" t="str">
        <f>VLOOKUP($A151,orders[#All],10,0)</f>
        <v>TANPA PROMO</v>
      </c>
      <c r="G151" t="s">
        <v>2704</v>
      </c>
      <c r="H151">
        <f>VLOOKUP(working_table!G151,order_items[[#All],[product_id]:[subtotal_idr]],2,0)</f>
        <v>1</v>
      </c>
      <c r="I151" s="5">
        <f>VLOOKUP(working_table!$G151,order_items[[#All],[product_id]:[subtotal_idr]],3,0)</f>
        <v>279000</v>
      </c>
      <c r="J151" s="5">
        <f>VLOOKUP(working_table!$G151,order_items[[#All],[product_id]:[subtotal_idr]],4,0)</f>
        <v>279000</v>
      </c>
      <c r="K151" t="str">
        <f>VLOOKUP($G151,products7[#All],2,0)</f>
        <v>Pants Kulot SandangIndo</v>
      </c>
      <c r="L151" t="str">
        <f>VLOOKUP($G151,products7[#All],3,0)</f>
        <v>Pants</v>
      </c>
      <c r="M151" t="str">
        <f>VLOOKUP($G151,products7[#All],7,0)</f>
        <v>SandangIndo</v>
      </c>
    </row>
    <row r="152" spans="1:13" x14ac:dyDescent="0.35">
      <c r="A152" t="s">
        <v>2745</v>
      </c>
      <c r="B152" s="2">
        <f>VLOOKUP(A152,orders[#All],3,0)</f>
        <v>44973</v>
      </c>
      <c r="C152" t="str">
        <f>VLOOKUP($A152,orders[#All],9,0)</f>
        <v>delivered</v>
      </c>
      <c r="D152" t="str">
        <f>VLOOKUP($A152,orders[#All],5,0)</f>
        <v>Padang</v>
      </c>
      <c r="E152" t="str">
        <f>VLOOKUP($A152,orders[#All],6,0)</f>
        <v>Sumatera Barat</v>
      </c>
      <c r="F152" t="str">
        <f>VLOOKUP($A152,orders[#All],10,0)</f>
        <v>MEMBER10</v>
      </c>
      <c r="G152" t="s">
        <v>2746</v>
      </c>
      <c r="H152">
        <f>VLOOKUP(working_table!G152,order_items[[#All],[product_id]:[subtotal_idr]],2,0)</f>
        <v>1</v>
      </c>
      <c r="I152" s="5">
        <f>VLOOKUP(working_table!$G152,order_items[[#All],[product_id]:[subtotal_idr]],3,0)</f>
        <v>329000</v>
      </c>
      <c r="J152" s="5">
        <f>VLOOKUP(working_table!$G152,order_items[[#All],[product_id]:[subtotal_idr]],4,0)</f>
        <v>329000</v>
      </c>
      <c r="K152" t="str">
        <f>VLOOKUP($G152,products7[#All],2,0)</f>
        <v>Kemeja Oxford Riang Apparel</v>
      </c>
      <c r="L152" t="str">
        <f>VLOOKUP($G152,products7[#All],3,0)</f>
        <v>kemeja</v>
      </c>
      <c r="M152" t="str">
        <f>VLOOKUP($G152,products7[#All],7,0)</f>
        <v>Riang Apparel</v>
      </c>
    </row>
    <row r="153" spans="1:13" x14ac:dyDescent="0.35">
      <c r="A153" t="s">
        <v>2745</v>
      </c>
      <c r="B153" s="2">
        <f>VLOOKUP(A153,orders[#All],3,0)</f>
        <v>44973</v>
      </c>
      <c r="C153" t="str">
        <f>VLOOKUP($A153,orders[#All],9,0)</f>
        <v>delivered</v>
      </c>
      <c r="D153" t="str">
        <f>VLOOKUP($A153,orders[#All],5,0)</f>
        <v>Padang</v>
      </c>
      <c r="E153" t="str">
        <f>VLOOKUP($A153,orders[#All],6,0)</f>
        <v>Sumatera Barat</v>
      </c>
      <c r="F153" t="str">
        <f>VLOOKUP($A153,orders[#All],10,0)</f>
        <v>MEMBER10</v>
      </c>
      <c r="G153" t="s">
        <v>2748</v>
      </c>
      <c r="H153">
        <f>VLOOKUP(working_table!G153,order_items[[#All],[product_id]:[subtotal_idr]],2,0)</f>
        <v>3</v>
      </c>
      <c r="I153" s="5">
        <f>VLOOKUP(working_table!$G153,order_items[[#All],[product_id]:[subtotal_idr]],3,0)</f>
        <v>119000</v>
      </c>
      <c r="J153" s="5">
        <f>VLOOKUP(working_table!$G153,order_items[[#All],[product_id]:[subtotal_idr]],4,0)</f>
        <v>357000</v>
      </c>
      <c r="K153" t="str">
        <f>VLOOKUP($G153,products7[#All],2,0)</f>
        <v>Kemeja Flanel SandangIndo</v>
      </c>
      <c r="L153" t="str">
        <f>VLOOKUP($G153,products7[#All],3,0)</f>
        <v>Kemeja</v>
      </c>
      <c r="M153" t="str">
        <f>VLOOKUP($G153,products7[#All],7,0)</f>
        <v>SandangIndo</v>
      </c>
    </row>
    <row r="154" spans="1:13" x14ac:dyDescent="0.35">
      <c r="A154" t="s">
        <v>2750</v>
      </c>
      <c r="B154" s="2">
        <f>VLOOKUP(A154,orders[#All],3,0)</f>
        <v>45529</v>
      </c>
      <c r="C154" t="str">
        <f>VLOOKUP($A154,orders[#All],9,0)</f>
        <v>cancelled</v>
      </c>
      <c r="D154" t="str">
        <f>VLOOKUP($A154,orders[#All],5,0)</f>
        <v>Makassar</v>
      </c>
      <c r="E154" t="str">
        <f>VLOOKUP($A154,orders[#All],6,0)</f>
        <v>Sulawesi Selatan</v>
      </c>
      <c r="F154" t="str">
        <f>VLOOKUP($A154,orders[#All],10,0)</f>
        <v>TANPA PROMO</v>
      </c>
      <c r="G154" t="s">
        <v>2751</v>
      </c>
      <c r="H154">
        <f>VLOOKUP(working_table!G154,order_items[[#All],[product_id]:[subtotal_idr]],2,0)</f>
        <v>1</v>
      </c>
      <c r="I154" s="5">
        <f>VLOOKUP(working_table!$G154,order_items[[#All],[product_id]:[subtotal_idr]],3,0)</f>
        <v>129000</v>
      </c>
      <c r="J154" s="5">
        <f>VLOOKUP(working_table!$G154,order_items[[#All],[product_id]:[subtotal_idr]],4,0)</f>
        <v>129000</v>
      </c>
      <c r="K154" t="str">
        <f>VLOOKUP($G154,products7[#All],2,0)</f>
        <v>Kemeja Casual Kanvas Lokal</v>
      </c>
      <c r="L154" t="str">
        <f>VLOOKUP($G154,products7[#All],3,0)</f>
        <v>T-Shirt</v>
      </c>
      <c r="M154" t="str">
        <f>VLOOKUP($G154,products7[#All],7,0)</f>
        <v>Kanvas Lokal</v>
      </c>
    </row>
    <row r="155" spans="1:13" x14ac:dyDescent="0.35">
      <c r="A155" t="s">
        <v>2750</v>
      </c>
      <c r="B155" s="2">
        <f>VLOOKUP(A155,orders[#All],3,0)</f>
        <v>45529</v>
      </c>
      <c r="C155" t="str">
        <f>VLOOKUP($A155,orders[#All],9,0)</f>
        <v>cancelled</v>
      </c>
      <c r="D155" t="str">
        <f>VLOOKUP($A155,orders[#All],5,0)</f>
        <v>Makassar</v>
      </c>
      <c r="E155" t="str">
        <f>VLOOKUP($A155,orders[#All],6,0)</f>
        <v>Sulawesi Selatan</v>
      </c>
      <c r="F155" t="str">
        <f>VLOOKUP($A155,orders[#All],10,0)</f>
        <v>TANPA PROMO</v>
      </c>
      <c r="G155" t="s">
        <v>2385</v>
      </c>
      <c r="H155">
        <f>VLOOKUP(working_table!G155,order_items[[#All],[product_id]:[subtotal_idr]],2,0)</f>
        <v>1</v>
      </c>
      <c r="I155" s="5">
        <f>VLOOKUP(working_table!$G155,order_items[[#All],[product_id]:[subtotal_idr]],3,0)</f>
        <v>349000</v>
      </c>
      <c r="J155" s="5">
        <f>VLOOKUP(working_table!$G155,order_items[[#All],[product_id]:[subtotal_idr]],4,0)</f>
        <v>349000</v>
      </c>
      <c r="K155" t="str">
        <f>VLOOKUP($G155,products7[#All],2,0)</f>
        <v>Pants Cargo Pesona Indo</v>
      </c>
      <c r="L155" t="str">
        <f>VLOOKUP($G155,products7[#All],3,0)</f>
        <v>Pants</v>
      </c>
      <c r="M155" t="str">
        <f>VLOOKUP($G155,products7[#All],7,0)</f>
        <v>Pesona Indo</v>
      </c>
    </row>
    <row r="156" spans="1:13" x14ac:dyDescent="0.35">
      <c r="A156" t="s">
        <v>2754</v>
      </c>
      <c r="B156" s="2">
        <f>VLOOKUP(A156,orders[#All],3,0)</f>
        <v>45295</v>
      </c>
      <c r="C156" t="str">
        <f>VLOOKUP($A156,orders[#All],9,0)</f>
        <v>delivered</v>
      </c>
      <c r="D156" t="str">
        <f>VLOOKUP($A156,orders[#All],5,0)</f>
        <v>Bandung</v>
      </c>
      <c r="E156" t="str">
        <f>VLOOKUP($A156,orders[#All],6,0)</f>
        <v>Jawa Barat</v>
      </c>
      <c r="F156" t="str">
        <f>VLOOKUP($A156,orders[#All],10,0)</f>
        <v>SALE2024</v>
      </c>
      <c r="G156" t="s">
        <v>2418</v>
      </c>
      <c r="H156">
        <f>VLOOKUP(working_table!G156,order_items[[#All],[product_id]:[subtotal_idr]],2,0)</f>
        <v>3</v>
      </c>
      <c r="I156" s="5">
        <f>VLOOKUP(working_table!$G156,order_items[[#All],[product_id]:[subtotal_idr]],3,0)</f>
        <v>279000</v>
      </c>
      <c r="J156" s="5">
        <f>VLOOKUP(working_table!$G156,order_items[[#All],[product_id]:[subtotal_idr]],4,0)</f>
        <v>837000</v>
      </c>
      <c r="K156" t="str">
        <f>VLOOKUP($G156,products7[#All],2,0)</f>
        <v>Dress Mini Casual Riang Apparel</v>
      </c>
      <c r="L156" t="str">
        <f>VLOOKUP($G156,products7[#All],3,0)</f>
        <v>Dress</v>
      </c>
      <c r="M156" t="str">
        <f>VLOOKUP($G156,products7[#All],7,0)</f>
        <v>Riang Apparel</v>
      </c>
    </row>
    <row r="157" spans="1:13" x14ac:dyDescent="0.35">
      <c r="A157" t="s">
        <v>2754</v>
      </c>
      <c r="B157" s="2">
        <f>VLOOKUP(A157,orders[#All],3,0)</f>
        <v>45295</v>
      </c>
      <c r="C157" t="str">
        <f>VLOOKUP($A157,orders[#All],9,0)</f>
        <v>delivered</v>
      </c>
      <c r="D157" t="str">
        <f>VLOOKUP($A157,orders[#All],5,0)</f>
        <v>Bandung</v>
      </c>
      <c r="E157" t="str">
        <f>VLOOKUP($A157,orders[#All],6,0)</f>
        <v>Jawa Barat</v>
      </c>
      <c r="F157" t="str">
        <f>VLOOKUP($A157,orders[#All],10,0)</f>
        <v>SALE2024</v>
      </c>
      <c r="G157" t="s">
        <v>2756</v>
      </c>
      <c r="H157">
        <f>VLOOKUP(working_table!G157,order_items[[#All],[product_id]:[subtotal_idr]],2,0)</f>
        <v>2</v>
      </c>
      <c r="I157" s="5">
        <f>VLOOKUP(working_table!$G157,order_items[[#All],[product_id]:[subtotal_idr]],3,0)</f>
        <v>279000</v>
      </c>
      <c r="J157" s="5">
        <f>VLOOKUP(working_table!$G157,order_items[[#All],[product_id]:[subtotal_idr]],4,0)</f>
        <v>558000</v>
      </c>
      <c r="K157" t="str">
        <f>VLOOKUP($G157,products7[#All],2,0)</f>
        <v>Syal Rajut Riang Apparel</v>
      </c>
      <c r="L157" t="str">
        <f>VLOOKUP($G157,products7[#All],3,0)</f>
        <v>Accessories</v>
      </c>
      <c r="M157" t="str">
        <f>VLOOKUP($G157,products7[#All],7,0)</f>
        <v>Riang Apparel</v>
      </c>
    </row>
    <row r="158" spans="1:13" x14ac:dyDescent="0.35">
      <c r="A158" t="s">
        <v>2758</v>
      </c>
      <c r="B158" s="2">
        <f>VLOOKUP(A158,orders[#All],3,0)</f>
        <v>45707</v>
      </c>
      <c r="C158" t="str">
        <f>VLOOKUP($A158,orders[#All],9,0)</f>
        <v>shipped</v>
      </c>
      <c r="D158" t="str">
        <f>VLOOKUP($A158,orders[#All],5,0)</f>
        <v>Depok</v>
      </c>
      <c r="E158" t="str">
        <f>VLOOKUP($A158,orders[#All],6,0)</f>
        <v>Jawa Barat</v>
      </c>
      <c r="F158" t="str">
        <f>VLOOKUP($A158,orders[#All],10,0)</f>
        <v>TANPA PROMO</v>
      </c>
      <c r="G158" t="s">
        <v>2759</v>
      </c>
      <c r="H158">
        <f>VLOOKUP(working_table!G158,order_items[[#All],[product_id]:[subtotal_idr]],2,0)</f>
        <v>2</v>
      </c>
      <c r="I158" s="5">
        <f>VLOOKUP(working_table!$G158,order_items[[#All],[product_id]:[subtotal_idr]],3,0)</f>
        <v>229000</v>
      </c>
      <c r="J158" s="5">
        <f>VLOOKUP(working_table!$G158,order_items[[#All],[product_id]:[subtotal_idr]],4,0)</f>
        <v>458000</v>
      </c>
      <c r="K158" t="str">
        <f>VLOOKUP($G158,products7[#All],2,0)</f>
        <v>Dress Wrap Senja Wear</v>
      </c>
      <c r="L158" t="str">
        <f>VLOOKUP($G158,products7[#All],3,0)</f>
        <v>dress</v>
      </c>
      <c r="M158" t="str">
        <f>VLOOKUP($G158,products7[#All],7,0)</f>
        <v>Senja Wear</v>
      </c>
    </row>
    <row r="159" spans="1:13" x14ac:dyDescent="0.35">
      <c r="A159" t="s">
        <v>2758</v>
      </c>
      <c r="B159" s="2">
        <f>VLOOKUP(A159,orders[#All],3,0)</f>
        <v>45707</v>
      </c>
      <c r="C159" t="str">
        <f>VLOOKUP($A159,orders[#All],9,0)</f>
        <v>shipped</v>
      </c>
      <c r="D159" t="str">
        <f>VLOOKUP($A159,orders[#All],5,0)</f>
        <v>Depok</v>
      </c>
      <c r="E159" t="str">
        <f>VLOOKUP($A159,orders[#All],6,0)</f>
        <v>Jawa Barat</v>
      </c>
      <c r="F159" t="str">
        <f>VLOOKUP($A159,orders[#All],10,0)</f>
        <v>TANPA PROMO</v>
      </c>
      <c r="G159" t="s">
        <v>2761</v>
      </c>
      <c r="H159">
        <f>VLOOKUP(working_table!G159,order_items[[#All],[product_id]:[subtotal_idr]],2,0)</f>
        <v>1</v>
      </c>
      <c r="I159" s="5">
        <f>VLOOKUP(working_table!$G159,order_items[[#All],[product_id]:[subtotal_idr]],3,0)</f>
        <v>179000</v>
      </c>
      <c r="J159" s="5">
        <f>VLOOKUP(working_table!$G159,order_items[[#All],[product_id]:[subtotal_idr]],4,0)</f>
        <v>179000</v>
      </c>
      <c r="K159" t="str">
        <f>VLOOKUP($G159,products7[#All],2,0)</f>
        <v>T-Shirt Striped Kanvas Lokal</v>
      </c>
      <c r="L159" t="str">
        <f>VLOOKUP($G159,products7[#All],3,0)</f>
        <v>T-Shirt</v>
      </c>
      <c r="M159" t="str">
        <f>VLOOKUP($G159,products7[#All],7,0)</f>
        <v>Kanvas Lokal</v>
      </c>
    </row>
    <row r="160" spans="1:13" x14ac:dyDescent="0.35">
      <c r="A160" t="s">
        <v>2763</v>
      </c>
      <c r="B160" s="2">
        <f>VLOOKUP(A160,orders[#All],3,0)</f>
        <v>45589</v>
      </c>
      <c r="C160" t="str">
        <f>VLOOKUP($A160,orders[#All],9,0)</f>
        <v>cancelled</v>
      </c>
      <c r="D160" t="str">
        <f>VLOOKUP($A160,orders[#All],5,0)</f>
        <v>Banjarmasin</v>
      </c>
      <c r="E160" t="str">
        <f>VLOOKUP($A160,orders[#All],6,0)</f>
        <v>Kalimantan Selatan</v>
      </c>
      <c r="F160" t="str">
        <f>VLOOKUP($A160,orders[#All],10,0)</f>
        <v>TANPA PROMO</v>
      </c>
      <c r="G160" t="s">
        <v>2575</v>
      </c>
      <c r="H160">
        <f>VLOOKUP(working_table!G160,order_items[[#All],[product_id]:[subtotal_idr]],2,0)</f>
        <v>1</v>
      </c>
      <c r="I160" s="5">
        <f>VLOOKUP(working_table!$G160,order_items[[#All],[product_id]:[subtotal_idr]],3,0)</f>
        <v>499000</v>
      </c>
      <c r="J160" s="5">
        <f>VLOOKUP(working_table!$G160,order_items[[#All],[product_id]:[subtotal_idr]],4,0)</f>
        <v>499000</v>
      </c>
      <c r="K160" t="str">
        <f>VLOOKUP($G160,products7[#All],2,0)</f>
        <v>Ikat Pinggang Kulit Tropika Style</v>
      </c>
      <c r="L160" t="str">
        <f>VLOOKUP($G160,products7[#All],3,0)</f>
        <v>Accessories</v>
      </c>
      <c r="M160" t="str">
        <f>VLOOKUP($G160,products7[#All],7,0)</f>
        <v>Tropika Style</v>
      </c>
    </row>
    <row r="161" spans="1:13" x14ac:dyDescent="0.35">
      <c r="A161" t="s">
        <v>2763</v>
      </c>
      <c r="B161" s="2">
        <f>VLOOKUP(A161,orders[#All],3,0)</f>
        <v>45589</v>
      </c>
      <c r="C161" t="str">
        <f>VLOOKUP($A161,orders[#All],9,0)</f>
        <v>cancelled</v>
      </c>
      <c r="D161" t="str">
        <f>VLOOKUP($A161,orders[#All],5,0)</f>
        <v>Banjarmasin</v>
      </c>
      <c r="E161" t="str">
        <f>VLOOKUP($A161,orders[#All],6,0)</f>
        <v>Kalimantan Selatan</v>
      </c>
      <c r="F161" t="str">
        <f>VLOOKUP($A161,orders[#All],10,0)</f>
        <v>TANPA PROMO</v>
      </c>
      <c r="G161" t="s">
        <v>2765</v>
      </c>
      <c r="H161">
        <f>VLOOKUP(working_table!G161,order_items[[#All],[product_id]:[subtotal_idr]],2,0)</f>
        <v>1</v>
      </c>
      <c r="I161" s="5">
        <f>VLOOKUP(working_table!$G161,order_items[[#All],[product_id]:[subtotal_idr]],3,0)</f>
        <v>329000</v>
      </c>
      <c r="J161" s="5">
        <f>VLOOKUP(working_table!$G161,order_items[[#All],[product_id]:[subtotal_idr]],4,0)</f>
        <v>329000</v>
      </c>
      <c r="K161" t="str">
        <f>VLOOKUP($G161,products7[#All],2,0)</f>
        <v>Jacket Parasut Cendana Co</v>
      </c>
      <c r="L161" t="str">
        <f>VLOOKUP($G161,products7[#All],3,0)</f>
        <v>Jacket</v>
      </c>
      <c r="M161" t="str">
        <f>VLOOKUP($G161,products7[#All],7,0)</f>
        <v>Cendana Co</v>
      </c>
    </row>
    <row r="162" spans="1:13" x14ac:dyDescent="0.35">
      <c r="A162" t="s">
        <v>2767</v>
      </c>
      <c r="B162" s="2">
        <f>VLOOKUP(A162,orders[#All],3,0)</f>
        <v>45096</v>
      </c>
      <c r="C162" t="str">
        <f>VLOOKUP($A162,orders[#All],9,0)</f>
        <v>cancelled</v>
      </c>
      <c r="D162" t="str">
        <f>VLOOKUP($A162,orders[#All],5,0)</f>
        <v>Medan</v>
      </c>
      <c r="E162" t="str">
        <f>VLOOKUP($A162,orders[#All],6,0)</f>
        <v>Sumatera Utara</v>
      </c>
      <c r="F162" t="str">
        <f>VLOOKUP($A162,orders[#All],10,0)</f>
        <v>TANPA PROMO</v>
      </c>
      <c r="G162" t="s">
        <v>2768</v>
      </c>
      <c r="H162">
        <f>VLOOKUP(working_table!G162,order_items[[#All],[product_id]:[subtotal_idr]],2,0)</f>
        <v>2</v>
      </c>
      <c r="I162" s="5">
        <f>VLOOKUP(working_table!$G162,order_items[[#All],[product_id]:[subtotal_idr]],3,0)</f>
        <v>79000</v>
      </c>
      <c r="J162" s="5">
        <f>VLOOKUP(working_table!$G162,order_items[[#All],[product_id]:[subtotal_idr]],4,0)</f>
        <v>158000</v>
      </c>
      <c r="K162" t="str">
        <f>VLOOKUP($G162,products7[#All],2,0)</f>
        <v>Jacket Hoodie Cendana Co</v>
      </c>
      <c r="L162" t="str">
        <f>VLOOKUP($G162,products7[#All],3,0)</f>
        <v>Jacket</v>
      </c>
      <c r="M162" t="str">
        <f>VLOOKUP($G162,products7[#All],7,0)</f>
        <v>Cendana Co</v>
      </c>
    </row>
    <row r="163" spans="1:13" x14ac:dyDescent="0.35">
      <c r="A163" t="s">
        <v>2767</v>
      </c>
      <c r="B163" s="2">
        <f>VLOOKUP(A163,orders[#All],3,0)</f>
        <v>45096</v>
      </c>
      <c r="C163" t="str">
        <f>VLOOKUP($A163,orders[#All],9,0)</f>
        <v>cancelled</v>
      </c>
      <c r="D163" t="str">
        <f>VLOOKUP($A163,orders[#All],5,0)</f>
        <v>Medan</v>
      </c>
      <c r="E163" t="str">
        <f>VLOOKUP($A163,orders[#All],6,0)</f>
        <v>Sumatera Utara</v>
      </c>
      <c r="F163" t="str">
        <f>VLOOKUP($A163,orders[#All],10,0)</f>
        <v>TANPA PROMO</v>
      </c>
      <c r="G163" t="s">
        <v>2770</v>
      </c>
      <c r="H163">
        <f>VLOOKUP(working_table!G163,order_items[[#All],[product_id]:[subtotal_idr]],2,0)</f>
        <v>1</v>
      </c>
      <c r="I163" s="5">
        <f>VLOOKUP(working_table!$G163,order_items[[#All],[product_id]:[subtotal_idr]],3,0)</f>
        <v>49000</v>
      </c>
      <c r="J163" s="5">
        <f>VLOOKUP(working_table!$G163,order_items[[#All],[product_id]:[subtotal_idr]],4,0)</f>
        <v>49000</v>
      </c>
      <c r="K163" t="str">
        <f>VLOOKUP($G163,products7[#All],2,0)</f>
        <v>Dress A-Line Kanvas Lokal</v>
      </c>
      <c r="L163" t="str">
        <f>VLOOKUP($G163,products7[#All],3,0)</f>
        <v>Dress</v>
      </c>
      <c r="M163" t="str">
        <f>VLOOKUP($G163,products7[#All],7,0)</f>
        <v>Kanvas Lokal</v>
      </c>
    </row>
    <row r="164" spans="1:13" x14ac:dyDescent="0.35">
      <c r="A164" t="s">
        <v>2772</v>
      </c>
      <c r="B164" s="2">
        <f>VLOOKUP(A164,orders[#All],3,0)</f>
        <v>45010</v>
      </c>
      <c r="C164" t="str">
        <f>VLOOKUP($A164,orders[#All],9,0)</f>
        <v>cancelled</v>
      </c>
      <c r="D164" t="str">
        <f>VLOOKUP($A164,orders[#All],5,0)</f>
        <v>Depok</v>
      </c>
      <c r="E164" t="str">
        <f>VLOOKUP($A164,orders[#All],6,0)</f>
        <v>Jawa Barat</v>
      </c>
      <c r="F164" t="str">
        <f>VLOOKUP($A164,orders[#All],10,0)</f>
        <v>TANPA PROMO</v>
      </c>
      <c r="G164" t="s">
        <v>2773</v>
      </c>
      <c r="H164">
        <f>VLOOKUP(working_table!G164,order_items[[#All],[product_id]:[subtotal_idr]],2,0)</f>
        <v>1</v>
      </c>
      <c r="I164" s="5">
        <f>VLOOKUP(working_table!$G164,order_items[[#All],[product_id]:[subtotal_idr]],3,0)</f>
        <v>49000</v>
      </c>
      <c r="J164" s="5">
        <f>VLOOKUP(working_table!$G164,order_items[[#All],[product_id]:[subtotal_idr]],4,0)</f>
        <v>49000</v>
      </c>
      <c r="K164" t="str">
        <f>VLOOKUP($G164,products7[#All],2,0)</f>
        <v>Jacket Denim BajuKita</v>
      </c>
      <c r="L164" t="str">
        <f>VLOOKUP($G164,products7[#All],3,0)</f>
        <v>Jacket</v>
      </c>
      <c r="M164" t="str">
        <f>VLOOKUP($G164,products7[#All],7,0)</f>
        <v>BajuKita</v>
      </c>
    </row>
    <row r="165" spans="1:13" x14ac:dyDescent="0.35">
      <c r="A165" t="s">
        <v>2772</v>
      </c>
      <c r="B165" s="2">
        <f>VLOOKUP(A165,orders[#All],3,0)</f>
        <v>45010</v>
      </c>
      <c r="C165" t="str">
        <f>VLOOKUP($A165,orders[#All],9,0)</f>
        <v>cancelled</v>
      </c>
      <c r="D165" t="str">
        <f>VLOOKUP($A165,orders[#All],5,0)</f>
        <v>Depok</v>
      </c>
      <c r="E165" t="str">
        <f>VLOOKUP($A165,orders[#All],6,0)</f>
        <v>Jawa Barat</v>
      </c>
      <c r="F165" t="str">
        <f>VLOOKUP($A165,orders[#All],10,0)</f>
        <v>TANPA PROMO</v>
      </c>
      <c r="G165" t="s">
        <v>2680</v>
      </c>
      <c r="H165">
        <f>VLOOKUP(working_table!G165,order_items[[#All],[product_id]:[subtotal_idr]],2,0)</f>
        <v>2</v>
      </c>
      <c r="I165" s="5">
        <f>VLOOKUP(working_table!$G165,order_items[[#All],[product_id]:[subtotal_idr]],3,0)</f>
        <v>279000</v>
      </c>
      <c r="J165" s="5">
        <f>VLOOKUP(working_table!$G165,order_items[[#All],[product_id]:[subtotal_idr]],4,0)</f>
        <v>558000</v>
      </c>
      <c r="K165" t="str">
        <f>VLOOKUP($G165,products7[#All],2,0)</f>
        <v>T-Shirt Lengan Panjang Riang Apparel</v>
      </c>
      <c r="L165" t="str">
        <f>VLOOKUP($G165,products7[#All],3,0)</f>
        <v>T-Shirt</v>
      </c>
      <c r="M165" t="str">
        <f>VLOOKUP($G165,products7[#All],7,0)</f>
        <v>Riang Apparel</v>
      </c>
    </row>
    <row r="166" spans="1:13" x14ac:dyDescent="0.35">
      <c r="A166" t="s">
        <v>2776</v>
      </c>
      <c r="B166" s="2">
        <f>VLOOKUP(A166,orders[#All],3,0)</f>
        <v>45678</v>
      </c>
      <c r="C166" t="str">
        <f>VLOOKUP($A166,orders[#All],9,0)</f>
        <v>delivered</v>
      </c>
      <c r="D166" t="str">
        <f>VLOOKUP($A166,orders[#All],5,0)</f>
        <v>Manado</v>
      </c>
      <c r="E166" t="str">
        <f>VLOOKUP($A166,orders[#All],6,0)</f>
        <v>Sulawesi Utara</v>
      </c>
      <c r="F166" t="str">
        <f>VLOOKUP($A166,orders[#All],10,0)</f>
        <v>TANPA PROMO</v>
      </c>
      <c r="G166" t="s">
        <v>2777</v>
      </c>
      <c r="H166">
        <f>VLOOKUP(working_table!G166,order_items[[#All],[product_id]:[subtotal_idr]],2,0)</f>
        <v>1</v>
      </c>
      <c r="I166" s="5">
        <f>VLOOKUP(working_table!$G166,order_items[[#All],[product_id]:[subtotal_idr]],3,0)</f>
        <v>499000</v>
      </c>
      <c r="J166" s="5">
        <f>VLOOKUP(working_table!$G166,order_items[[#All],[product_id]:[subtotal_idr]],4,0)</f>
        <v>499000</v>
      </c>
      <c r="K166" t="str">
        <f>VLOOKUP($G166,products7[#All],2,0)</f>
        <v>Jacket Denim Riang Apparel</v>
      </c>
      <c r="L166" t="str">
        <f>VLOOKUP($G166,products7[#All],3,0)</f>
        <v>Jacket</v>
      </c>
      <c r="M166" t="str">
        <f>VLOOKUP($G166,products7[#All],7,0)</f>
        <v>Riang Apparel</v>
      </c>
    </row>
    <row r="167" spans="1:13" x14ac:dyDescent="0.35">
      <c r="A167" t="s">
        <v>2779</v>
      </c>
      <c r="B167" s="2">
        <f>VLOOKUP(A167,orders[#All],3,0)</f>
        <v>45540</v>
      </c>
      <c r="C167" t="str">
        <f>VLOOKUP($A167,orders[#All],9,0)</f>
        <v>processing</v>
      </c>
      <c r="D167" t="str">
        <f>VLOOKUP($A167,orders[#All],5,0)</f>
        <v>Bandung</v>
      </c>
      <c r="E167" t="str">
        <f>VLOOKUP($A167,orders[#All],6,0)</f>
        <v>Jawa Barat</v>
      </c>
      <c r="F167" t="str">
        <f>VLOOKUP($A167,orders[#All],10,0)</f>
        <v>WEEKEND25</v>
      </c>
      <c r="G167" t="s">
        <v>2780</v>
      </c>
      <c r="H167">
        <f>VLOOKUP(working_table!G167,order_items[[#All],[product_id]:[subtotal_idr]],2,0)</f>
        <v>2</v>
      </c>
      <c r="I167" s="5">
        <f>VLOOKUP(working_table!$G167,order_items[[#All],[product_id]:[subtotal_idr]],3,0)</f>
        <v>449000</v>
      </c>
      <c r="J167" s="5">
        <f>VLOOKUP(working_table!$G167,order_items[[#All],[product_id]:[subtotal_idr]],4,0)</f>
        <v>898000</v>
      </c>
      <c r="K167" t="str">
        <f>VLOOKUP($G167,products7[#All],2,0)</f>
        <v>Jacket Coach NusaBrand</v>
      </c>
      <c r="L167" t="str">
        <f>VLOOKUP($G167,products7[#All],3,0)</f>
        <v>Jacket</v>
      </c>
      <c r="M167" t="str">
        <f>VLOOKUP($G167,products7[#All],7,0)</f>
        <v>NusaBrand</v>
      </c>
    </row>
    <row r="168" spans="1:13" x14ac:dyDescent="0.35">
      <c r="A168" t="s">
        <v>2779</v>
      </c>
      <c r="B168" s="2">
        <f>VLOOKUP(A168,orders[#All],3,0)</f>
        <v>45540</v>
      </c>
      <c r="C168" t="str">
        <f>VLOOKUP($A168,orders[#All],9,0)</f>
        <v>processing</v>
      </c>
      <c r="D168" t="str">
        <f>VLOOKUP($A168,orders[#All],5,0)</f>
        <v>Bandung</v>
      </c>
      <c r="E168" t="str">
        <f>VLOOKUP($A168,orders[#All],6,0)</f>
        <v>Jawa Barat</v>
      </c>
      <c r="F168" t="str">
        <f>VLOOKUP($A168,orders[#All],10,0)</f>
        <v>WEEKEND25</v>
      </c>
      <c r="G168" t="s">
        <v>2669</v>
      </c>
      <c r="H168">
        <f>VLOOKUP(working_table!G168,order_items[[#All],[product_id]:[subtotal_idr]],2,0)</f>
        <v>1</v>
      </c>
      <c r="I168" s="5">
        <f>VLOOKUP(working_table!$G168,order_items[[#All],[product_id]:[subtotal_idr]],3,0)</f>
        <v>249000</v>
      </c>
      <c r="J168" s="5">
        <f>VLOOKUP(working_table!$G168,order_items[[#All],[product_id]:[subtotal_idr]],4,0)</f>
        <v>249000</v>
      </c>
      <c r="K168" t="str">
        <f>VLOOKUP($G168,products7[#All],2,0)</f>
        <v>Pants Cargo Kanvas Lokal</v>
      </c>
      <c r="L168" t="str">
        <f>VLOOKUP($G168,products7[#All],3,0)</f>
        <v>Pants</v>
      </c>
      <c r="M168" t="str">
        <f>VLOOKUP($G168,products7[#All],7,0)</f>
        <v>Kanvas Lokal</v>
      </c>
    </row>
    <row r="169" spans="1:13" x14ac:dyDescent="0.35">
      <c r="A169" t="s">
        <v>2783</v>
      </c>
      <c r="B169" s="2">
        <f>VLOOKUP(A169,orders[#All],3,0)</f>
        <v>45364</v>
      </c>
      <c r="C169" t="str">
        <f>VLOOKUP($A169,orders[#All],9,0)</f>
        <v>delivered</v>
      </c>
      <c r="D169" t="str">
        <f>VLOOKUP($A169,orders[#All],5,0)</f>
        <v>Pontianak</v>
      </c>
      <c r="E169" t="str">
        <f>VLOOKUP($A169,orders[#All],6,0)</f>
        <v>Kalimantan Barat</v>
      </c>
      <c r="F169" t="str">
        <f>VLOOKUP($A169,orders[#All],10,0)</f>
        <v>WEEKEND25</v>
      </c>
      <c r="G169" t="s">
        <v>2784</v>
      </c>
      <c r="H169">
        <f>VLOOKUP(working_table!G169,order_items[[#All],[product_id]:[subtotal_idr]],2,0)</f>
        <v>1</v>
      </c>
      <c r="I169" s="5">
        <f>VLOOKUP(working_table!$G169,order_items[[#All],[product_id]:[subtotal_idr]],3,0)</f>
        <v>149000</v>
      </c>
      <c r="J169" s="5">
        <f>VLOOKUP(working_table!$G169,order_items[[#All],[product_id]:[subtotal_idr]],4,0)</f>
        <v>149000</v>
      </c>
      <c r="K169" t="str">
        <f>VLOOKUP($G169,products7[#All],2,0)</f>
        <v>Pants Wide Leg Pesona Indo</v>
      </c>
      <c r="L169" t="str">
        <f>VLOOKUP($G169,products7[#All],3,0)</f>
        <v>Pants</v>
      </c>
      <c r="M169" t="str">
        <f>VLOOKUP($G169,products7[#All],7,0)</f>
        <v>Pesona Indo</v>
      </c>
    </row>
    <row r="170" spans="1:13" x14ac:dyDescent="0.35">
      <c r="A170" t="s">
        <v>2786</v>
      </c>
      <c r="B170" s="2">
        <f>VLOOKUP(A170,orders[#All],3,0)</f>
        <v>44799</v>
      </c>
      <c r="C170" t="str">
        <f>VLOOKUP($A170,orders[#All],9,0)</f>
        <v>cancelled</v>
      </c>
      <c r="D170" t="str">
        <f>VLOOKUP($A170,orders[#All],5,0)</f>
        <v>Manado</v>
      </c>
      <c r="E170" t="str">
        <f>VLOOKUP($A170,orders[#All],6,0)</f>
        <v>Sulawesi Utara</v>
      </c>
      <c r="F170" t="str">
        <f>VLOOKUP($A170,orders[#All],10,0)</f>
        <v>NEWUSER</v>
      </c>
      <c r="G170" t="s">
        <v>2787</v>
      </c>
      <c r="H170">
        <f>VLOOKUP(working_table!G170,order_items[[#All],[product_id]:[subtotal_idr]],2,0)</f>
        <v>1</v>
      </c>
      <c r="I170" s="5">
        <f>VLOOKUP(working_table!$G170,order_items[[#All],[product_id]:[subtotal_idr]],3,0)</f>
        <v>179000</v>
      </c>
      <c r="J170" s="5">
        <f>VLOOKUP(working_table!$G170,order_items[[#All],[product_id]:[subtotal_idr]],4,0)</f>
        <v>179000</v>
      </c>
      <c r="K170" t="str">
        <f>VLOOKUP($G170,products7[#All],2,0)</f>
        <v>Pants Jeans Slim SandangIndo</v>
      </c>
      <c r="L170" t="str">
        <f>VLOOKUP($G170,products7[#All],3,0)</f>
        <v>Pants</v>
      </c>
      <c r="M170" t="str">
        <f>VLOOKUP($G170,products7[#All],7,0)</f>
        <v>SandangIndo</v>
      </c>
    </row>
    <row r="171" spans="1:13" x14ac:dyDescent="0.35">
      <c r="A171" t="s">
        <v>2786</v>
      </c>
      <c r="B171" s="2">
        <f>VLOOKUP(A171,orders[#All],3,0)</f>
        <v>44799</v>
      </c>
      <c r="C171" t="str">
        <f>VLOOKUP($A171,orders[#All],9,0)</f>
        <v>cancelled</v>
      </c>
      <c r="D171" t="str">
        <f>VLOOKUP($A171,orders[#All],5,0)</f>
        <v>Manado</v>
      </c>
      <c r="E171" t="str">
        <f>VLOOKUP($A171,orders[#All],6,0)</f>
        <v>Sulawesi Utara</v>
      </c>
      <c r="F171" t="str">
        <f>VLOOKUP($A171,orders[#All],10,0)</f>
        <v>NEWUSER</v>
      </c>
      <c r="G171" t="s">
        <v>2455</v>
      </c>
      <c r="H171">
        <f>VLOOKUP(working_table!G171,order_items[[#All],[product_id]:[subtotal_idr]],2,0)</f>
        <v>1</v>
      </c>
      <c r="I171" s="5">
        <f>VLOOKUP(working_table!$G171,order_items[[#All],[product_id]:[subtotal_idr]],3,0)</f>
        <v>249000</v>
      </c>
      <c r="J171" s="5">
        <f>VLOOKUP(working_table!$G171,order_items[[#All],[product_id]:[subtotal_idr]],4,0)</f>
        <v>249000</v>
      </c>
      <c r="K171" t="str">
        <f>VLOOKUP($G171,products7[#All],2,0)</f>
        <v>Dompet Kulit NusaBrand</v>
      </c>
      <c r="L171" t="str">
        <f>VLOOKUP($G171,products7[#All],3,0)</f>
        <v>Accessories</v>
      </c>
      <c r="M171" t="str">
        <f>VLOOKUP($G171,products7[#All],7,0)</f>
        <v>NusaBrand</v>
      </c>
    </row>
    <row r="172" spans="1:13" x14ac:dyDescent="0.35">
      <c r="A172" t="s">
        <v>2790</v>
      </c>
      <c r="B172" s="2">
        <f>VLOOKUP(A172,orders[#All],3,0)</f>
        <v>45401</v>
      </c>
      <c r="C172" t="str">
        <f>VLOOKUP($A172,orders[#All],9,0)</f>
        <v>delivered</v>
      </c>
      <c r="D172" t="str">
        <f>VLOOKUP($A172,orders[#All],5,0)</f>
        <v>Bekasi</v>
      </c>
      <c r="E172" t="str">
        <f>VLOOKUP($A172,orders[#All],6,0)</f>
        <v>Jawa Barat</v>
      </c>
      <c r="F172" t="str">
        <f>VLOOKUP($A172,orders[#All],10,0)</f>
        <v>TANPA PROMO</v>
      </c>
      <c r="G172" t="s">
        <v>2791</v>
      </c>
      <c r="H172">
        <f>VLOOKUP(working_table!G172,order_items[[#All],[product_id]:[subtotal_idr]],2,0)</f>
        <v>1</v>
      </c>
      <c r="I172" s="5">
        <f>VLOOKUP(working_table!$G172,order_items[[#All],[product_id]:[subtotal_idr]],3,0)</f>
        <v>129000</v>
      </c>
      <c r="J172" s="5">
        <f>VLOOKUP(working_table!$G172,order_items[[#All],[product_id]:[subtotal_idr]],4,0)</f>
        <v>129000</v>
      </c>
      <c r="K172" t="str">
        <f>VLOOKUP($G172,products7[#All],2,0)</f>
        <v>T-Shirt Striped Riang Apparel</v>
      </c>
      <c r="L172" t="str">
        <f>VLOOKUP($G172,products7[#All],3,0)</f>
        <v>T-Shirt</v>
      </c>
      <c r="M172" t="str">
        <f>VLOOKUP($G172,products7[#All],7,0)</f>
        <v>Riang Apparel</v>
      </c>
    </row>
    <row r="173" spans="1:13" x14ac:dyDescent="0.35">
      <c r="A173" t="s">
        <v>2790</v>
      </c>
      <c r="B173" s="2">
        <f>VLOOKUP(A173,orders[#All],3,0)</f>
        <v>45401</v>
      </c>
      <c r="C173" t="str">
        <f>VLOOKUP($A173,orders[#All],9,0)</f>
        <v>delivered</v>
      </c>
      <c r="D173" t="str">
        <f>VLOOKUP($A173,orders[#All],5,0)</f>
        <v>Bekasi</v>
      </c>
      <c r="E173" t="str">
        <f>VLOOKUP($A173,orders[#All],6,0)</f>
        <v>Jawa Barat</v>
      </c>
      <c r="F173" t="str">
        <f>VLOOKUP($A173,orders[#All],10,0)</f>
        <v>TANPA PROMO</v>
      </c>
      <c r="G173" t="s">
        <v>2559</v>
      </c>
      <c r="H173">
        <f>VLOOKUP(working_table!G173,order_items[[#All],[product_id]:[subtotal_idr]],2,0)</f>
        <v>1</v>
      </c>
      <c r="I173" s="5">
        <f>VLOOKUP(working_table!$G173,order_items[[#All],[product_id]:[subtotal_idr]],3,0)</f>
        <v>129000</v>
      </c>
      <c r="J173" s="5">
        <f>VLOOKUP(working_table!$G173,order_items[[#All],[product_id]:[subtotal_idr]],4,0)</f>
        <v>129000</v>
      </c>
      <c r="K173" t="str">
        <f>VLOOKUP($G173,products7[#All],2,0)</f>
        <v>Syal Rajut Riang Apparel</v>
      </c>
      <c r="L173" t="str">
        <f>VLOOKUP($G173,products7[#All],3,0)</f>
        <v>Accessories</v>
      </c>
      <c r="M173" t="str">
        <f>VLOOKUP($G173,products7[#All],7,0)</f>
        <v>Riang Apparel</v>
      </c>
    </row>
    <row r="174" spans="1:13" x14ac:dyDescent="0.35">
      <c r="A174" t="s">
        <v>2790</v>
      </c>
      <c r="B174" s="2">
        <f>VLOOKUP(A174,orders[#All],3,0)</f>
        <v>45401</v>
      </c>
      <c r="C174" t="str">
        <f>VLOOKUP($A174,orders[#All],9,0)</f>
        <v>delivered</v>
      </c>
      <c r="D174" t="str">
        <f>VLOOKUP($A174,orders[#All],5,0)</f>
        <v>Bekasi</v>
      </c>
      <c r="E174" t="str">
        <f>VLOOKUP($A174,orders[#All],6,0)</f>
        <v>Jawa Barat</v>
      </c>
      <c r="F174" t="str">
        <f>VLOOKUP($A174,orders[#All],10,0)</f>
        <v>TANPA PROMO</v>
      </c>
      <c r="G174" t="s">
        <v>2794</v>
      </c>
      <c r="H174">
        <f>VLOOKUP(working_table!G174,order_items[[#All],[product_id]:[subtotal_idr]],2,0)</f>
        <v>1</v>
      </c>
      <c r="I174" s="5">
        <f>VLOOKUP(working_table!$G174,order_items[[#All],[product_id]:[subtotal_idr]],3,0)</f>
        <v>399000</v>
      </c>
      <c r="J174" s="5">
        <f>VLOOKUP(working_table!$G174,order_items[[#All],[product_id]:[subtotal_idr]],4,0)</f>
        <v>399000</v>
      </c>
      <c r="K174" t="str">
        <f>VLOOKUP($G174,products7[#All],2,0)</f>
        <v>Pants Cargo NusaBrand</v>
      </c>
      <c r="L174" t="str">
        <f>VLOOKUP($G174,products7[#All],3,0)</f>
        <v>Pants</v>
      </c>
      <c r="M174" t="str">
        <f>VLOOKUP($G174,products7[#All],7,0)</f>
        <v>NusaBrand</v>
      </c>
    </row>
    <row r="175" spans="1:13" x14ac:dyDescent="0.35">
      <c r="A175" t="s">
        <v>2796</v>
      </c>
      <c r="B175" s="2">
        <f>VLOOKUP(A175,orders[#All],3,0)</f>
        <v>44565</v>
      </c>
      <c r="C175" t="str">
        <f>VLOOKUP($A175,orders[#All],9,0)</f>
        <v>delivered</v>
      </c>
      <c r="D175" t="str">
        <f>VLOOKUP($A175,orders[#All],5,0)</f>
        <v>Depok</v>
      </c>
      <c r="E175" t="str">
        <f>VLOOKUP($A175,orders[#All],6,0)</f>
        <v>Jawa Barat</v>
      </c>
      <c r="F175" t="str">
        <f>VLOOKUP($A175,orders[#All],10,0)</f>
        <v>MEMBER10</v>
      </c>
      <c r="G175" t="s">
        <v>2659</v>
      </c>
      <c r="H175">
        <f>VLOOKUP(working_table!G175,order_items[[#All],[product_id]:[subtotal_idr]],2,0)</f>
        <v>1</v>
      </c>
      <c r="I175" s="5">
        <f>VLOOKUP(working_table!$G175,order_items[[#All],[product_id]:[subtotal_idr]],3,0)</f>
        <v>449000</v>
      </c>
      <c r="J175" s="5">
        <f>VLOOKUP(working_table!$G175,order_items[[#All],[product_id]:[subtotal_idr]],4,0)</f>
        <v>449000</v>
      </c>
      <c r="K175" t="str">
        <f>VLOOKUP($G175,products7[#All],2,0)</f>
        <v>Jacket Hoodie Riang Apparel</v>
      </c>
      <c r="L175" t="str">
        <f>VLOOKUP($G175,products7[#All],3,0)</f>
        <v>Jacket</v>
      </c>
      <c r="M175" t="str">
        <f>VLOOKUP($G175,products7[#All],7,0)</f>
        <v>Riang Apparel</v>
      </c>
    </row>
    <row r="176" spans="1:13" x14ac:dyDescent="0.35">
      <c r="A176" t="s">
        <v>2796</v>
      </c>
      <c r="B176" s="2">
        <f>VLOOKUP(A176,orders[#All],3,0)</f>
        <v>44565</v>
      </c>
      <c r="C176" t="str">
        <f>VLOOKUP($A176,orders[#All],9,0)</f>
        <v>delivered</v>
      </c>
      <c r="D176" t="str">
        <f>VLOOKUP($A176,orders[#All],5,0)</f>
        <v>Depok</v>
      </c>
      <c r="E176" t="str">
        <f>VLOOKUP($A176,orders[#All],6,0)</f>
        <v>Jawa Barat</v>
      </c>
      <c r="F176" t="str">
        <f>VLOOKUP($A176,orders[#All],10,0)</f>
        <v>MEMBER10</v>
      </c>
      <c r="G176" t="s">
        <v>2798</v>
      </c>
      <c r="H176">
        <f>VLOOKUP(working_table!G176,order_items[[#All],[product_id]:[subtotal_idr]],2,0)</f>
        <v>1</v>
      </c>
      <c r="I176" s="5">
        <f>VLOOKUP(working_table!$G176,order_items[[#All],[product_id]:[subtotal_idr]],3,0)</f>
        <v>59000</v>
      </c>
      <c r="J176" s="5">
        <f>VLOOKUP(working_table!$G176,order_items[[#All],[product_id]:[subtotal_idr]],4,0)</f>
        <v>59000</v>
      </c>
      <c r="K176" t="str">
        <f>VLOOKUP($G176,products7[#All],2,0)</f>
        <v>Jacket Denim Kanvas Lokal</v>
      </c>
      <c r="L176" t="str">
        <f>VLOOKUP($G176,products7[#All],3,0)</f>
        <v>Jacket</v>
      </c>
      <c r="M176" t="str">
        <f>VLOOKUP($G176,products7[#All],7,0)</f>
        <v>Kanvas Lokal</v>
      </c>
    </row>
    <row r="177" spans="1:13" x14ac:dyDescent="0.35">
      <c r="A177" t="s">
        <v>2800</v>
      </c>
      <c r="B177" s="2">
        <f>VLOOKUP(A177,orders[#All],3,0)</f>
        <v>45350</v>
      </c>
      <c r="C177" t="str">
        <f>VLOOKUP($A177,orders[#All],9,0)</f>
        <v>processing</v>
      </c>
      <c r="D177" t="str">
        <f>VLOOKUP($A177,orders[#All],5,0)</f>
        <v>Tangerang</v>
      </c>
      <c r="E177" t="str">
        <f>VLOOKUP($A177,orders[#All],6,0)</f>
        <v>Banten</v>
      </c>
      <c r="F177" t="str">
        <f>VLOOKUP($A177,orders[#All],10,0)</f>
        <v>FLASHSALE</v>
      </c>
      <c r="G177" t="s">
        <v>2801</v>
      </c>
      <c r="H177">
        <f>VLOOKUP(working_table!G177,order_items[[#All],[product_id]:[subtotal_idr]],2,0)</f>
        <v>1</v>
      </c>
      <c r="I177" s="5">
        <f>VLOOKUP(working_table!$G177,order_items[[#All],[product_id]:[subtotal_idr]],3,0)</f>
        <v>399000</v>
      </c>
      <c r="J177" s="5">
        <f>VLOOKUP(working_table!$G177,order_items[[#All],[product_id]:[subtotal_idr]],4,0)</f>
        <v>399000</v>
      </c>
      <c r="K177" t="str">
        <f>VLOOKUP($G177,products7[#All],2,0)</f>
        <v>T-Shirt Graphic BajuKita</v>
      </c>
      <c r="L177" t="str">
        <f>VLOOKUP($G177,products7[#All],3,0)</f>
        <v>T-Shirt</v>
      </c>
      <c r="M177" t="str">
        <f>VLOOKUP($G177,products7[#All],7,0)</f>
        <v>BajuKita</v>
      </c>
    </row>
    <row r="178" spans="1:13" x14ac:dyDescent="0.35">
      <c r="A178" t="s">
        <v>2800</v>
      </c>
      <c r="B178" s="2">
        <f>VLOOKUP(A178,orders[#All],3,0)</f>
        <v>45350</v>
      </c>
      <c r="C178" t="str">
        <f>VLOOKUP($A178,orders[#All],9,0)</f>
        <v>processing</v>
      </c>
      <c r="D178" t="str">
        <f>VLOOKUP($A178,orders[#All],5,0)</f>
        <v>Tangerang</v>
      </c>
      <c r="E178" t="str">
        <f>VLOOKUP($A178,orders[#All],6,0)</f>
        <v>Banten</v>
      </c>
      <c r="F178" t="str">
        <f>VLOOKUP($A178,orders[#All],10,0)</f>
        <v>FLASHSALE</v>
      </c>
      <c r="G178" t="s">
        <v>2803</v>
      </c>
      <c r="H178">
        <f>VLOOKUP(working_table!G178,order_items[[#All],[product_id]:[subtotal_idr]],2,0)</f>
        <v>1</v>
      </c>
      <c r="I178" s="5">
        <f>VLOOKUP(working_table!$G178,order_items[[#All],[product_id]:[subtotal_idr]],3,0)</f>
        <v>99000</v>
      </c>
      <c r="J178" s="5">
        <f>VLOOKUP(working_table!$G178,order_items[[#All],[product_id]:[subtotal_idr]],4,0)</f>
        <v>99000</v>
      </c>
      <c r="K178" t="str">
        <f>VLOOKUP($G178,products7[#All],2,0)</f>
        <v>T-Shirt Polos Basic Cendana Co</v>
      </c>
      <c r="L178" t="str">
        <f>VLOOKUP($G178,products7[#All],3,0)</f>
        <v>T-Shirt</v>
      </c>
      <c r="M178" t="str">
        <f>VLOOKUP($G178,products7[#All],7,0)</f>
        <v>Cendana Co</v>
      </c>
    </row>
    <row r="179" spans="1:13" x14ac:dyDescent="0.35">
      <c r="A179" t="s">
        <v>2805</v>
      </c>
      <c r="B179" s="2">
        <f>VLOOKUP(A179,orders[#All],3,0)</f>
        <v>44955</v>
      </c>
      <c r="C179" t="str">
        <f>VLOOKUP($A179,orders[#All],9,0)</f>
        <v>delivered</v>
      </c>
      <c r="D179" t="str">
        <f>VLOOKUP($A179,orders[#All],5,0)</f>
        <v>Denpasar</v>
      </c>
      <c r="E179" t="str">
        <f>VLOOKUP($A179,orders[#All],6,0)</f>
        <v>Bali</v>
      </c>
      <c r="F179" t="str">
        <f>VLOOKUP($A179,orders[#All],10,0)</f>
        <v>TANPA PROMO</v>
      </c>
      <c r="G179" t="s">
        <v>2806</v>
      </c>
      <c r="H179">
        <f>VLOOKUP(working_table!G179,order_items[[#All],[product_id]:[subtotal_idr]],2,0)</f>
        <v>1</v>
      </c>
      <c r="I179" s="5">
        <f>VLOOKUP(working_table!$G179,order_items[[#All],[product_id]:[subtotal_idr]],3,0)</f>
        <v>129000</v>
      </c>
      <c r="J179" s="5">
        <f>VLOOKUP(working_table!$G179,order_items[[#All],[product_id]:[subtotal_idr]],4,0)</f>
        <v>129000</v>
      </c>
      <c r="K179" t="str">
        <f>VLOOKUP($G179,products7[#All],2,0)</f>
        <v>T-Shirt Polos Basic Ratu Mode</v>
      </c>
      <c r="L179" t="str">
        <f>VLOOKUP($G179,products7[#All],3,0)</f>
        <v>T-Shirt</v>
      </c>
      <c r="M179" t="str">
        <f>VLOOKUP($G179,products7[#All],7,0)</f>
        <v>Ratu Mode</v>
      </c>
    </row>
    <row r="180" spans="1:13" x14ac:dyDescent="0.35">
      <c r="A180" t="s">
        <v>2805</v>
      </c>
      <c r="B180" s="2">
        <f>VLOOKUP(A180,orders[#All],3,0)</f>
        <v>44955</v>
      </c>
      <c r="C180" t="str">
        <f>VLOOKUP($A180,orders[#All],9,0)</f>
        <v>delivered</v>
      </c>
      <c r="D180" t="str">
        <f>VLOOKUP($A180,orders[#All],5,0)</f>
        <v>Denpasar</v>
      </c>
      <c r="E180" t="str">
        <f>VLOOKUP($A180,orders[#All],6,0)</f>
        <v>Bali</v>
      </c>
      <c r="F180" t="str">
        <f>VLOOKUP($A180,orders[#All],10,0)</f>
        <v>TANPA PROMO</v>
      </c>
      <c r="G180" t="s">
        <v>2808</v>
      </c>
      <c r="H180">
        <f>VLOOKUP(working_table!G180,order_items[[#All],[product_id]:[subtotal_idr]],2,0)</f>
        <v>1</v>
      </c>
      <c r="I180" s="5">
        <f>VLOOKUP(working_table!$G180,order_items[[#All],[product_id]:[subtotal_idr]],3,0)</f>
        <v>199000</v>
      </c>
      <c r="J180" s="5">
        <f>VLOOKUP(working_table!$G180,order_items[[#All],[product_id]:[subtotal_idr]],4,0)</f>
        <v>199000</v>
      </c>
      <c r="K180" t="str">
        <f>VLOOKUP($G180,products7[#All],2,0)</f>
        <v>Dress Midi Floral SandangIndo</v>
      </c>
      <c r="L180" t="str">
        <f>VLOOKUP($G180,products7[#All],3,0)</f>
        <v>Dress</v>
      </c>
      <c r="M180" t="str">
        <f>VLOOKUP($G180,products7[#All],7,0)</f>
        <v>SandangIndo</v>
      </c>
    </row>
    <row r="181" spans="1:13" x14ac:dyDescent="0.35">
      <c r="A181" t="s">
        <v>2805</v>
      </c>
      <c r="B181" s="2">
        <f>VLOOKUP(A181,orders[#All],3,0)</f>
        <v>44955</v>
      </c>
      <c r="C181" t="str">
        <f>VLOOKUP($A181,orders[#All],9,0)</f>
        <v>delivered</v>
      </c>
      <c r="D181" t="str">
        <f>VLOOKUP($A181,orders[#All],5,0)</f>
        <v>Denpasar</v>
      </c>
      <c r="E181" t="str">
        <f>VLOOKUP($A181,orders[#All],6,0)</f>
        <v>Bali</v>
      </c>
      <c r="F181" t="str">
        <f>VLOOKUP($A181,orders[#All],10,0)</f>
        <v>TANPA PROMO</v>
      </c>
      <c r="G181" t="s">
        <v>2810</v>
      </c>
      <c r="H181">
        <f>VLOOKUP(working_table!G181,order_items[[#All],[product_id]:[subtotal_idr]],2,0)</f>
        <v>1</v>
      </c>
      <c r="I181" s="5">
        <f>VLOOKUP(working_table!$G181,order_items[[#All],[product_id]:[subtotal_idr]],3,0)</f>
        <v>329000</v>
      </c>
      <c r="J181" s="5">
        <f>VLOOKUP(working_table!$G181,order_items[[#All],[product_id]:[subtotal_idr]],4,0)</f>
        <v>329000</v>
      </c>
      <c r="K181" t="str">
        <f>VLOOKUP($G181,products7[#All],2,0)</f>
        <v>Kemeja Flanel Tropika Style</v>
      </c>
      <c r="L181" t="str">
        <f>VLOOKUP($G181,products7[#All],3,0)</f>
        <v>Kemeja</v>
      </c>
      <c r="M181" t="str">
        <f>VLOOKUP($G181,products7[#All],7,0)</f>
        <v>Tropika Style</v>
      </c>
    </row>
    <row r="182" spans="1:13" x14ac:dyDescent="0.35">
      <c r="A182" t="s">
        <v>2812</v>
      </c>
      <c r="B182" s="2">
        <f>VLOOKUP(A182,orders[#All],3,0)</f>
        <v>45528</v>
      </c>
      <c r="C182" t="str">
        <f>VLOOKUP($A182,orders[#All],9,0)</f>
        <v>cancelled</v>
      </c>
      <c r="D182" t="str">
        <f>VLOOKUP($A182,orders[#All],5,0)</f>
        <v>Yogyakarta</v>
      </c>
      <c r="E182" t="str">
        <f>VLOOKUP($A182,orders[#All],6,0)</f>
        <v>DI Yogyakarta</v>
      </c>
      <c r="F182" t="str">
        <f>VLOOKUP($A182,orders[#All],10,0)</f>
        <v>TANPA PROMO</v>
      </c>
      <c r="G182" t="s">
        <v>2530</v>
      </c>
      <c r="H182">
        <f>VLOOKUP(working_table!G182,order_items[[#All],[product_id]:[subtotal_idr]],2,0)</f>
        <v>2</v>
      </c>
      <c r="I182" s="5">
        <f>VLOOKUP(working_table!$G182,order_items[[#All],[product_id]:[subtotal_idr]],3,0)</f>
        <v>399000</v>
      </c>
      <c r="J182" s="5">
        <f>VLOOKUP(working_table!$G182,order_items[[#All],[product_id]:[subtotal_idr]],4,0)</f>
        <v>798000</v>
      </c>
      <c r="K182" t="str">
        <f>VLOOKUP($G182,products7[#All],2,0)</f>
        <v>Jacket Denim Tropika Style</v>
      </c>
      <c r="L182" t="str">
        <f>VLOOKUP($G182,products7[#All],3,0)</f>
        <v>Jacket</v>
      </c>
      <c r="M182" t="str">
        <f>VLOOKUP($G182,products7[#All],7,0)</f>
        <v>Tropika Style</v>
      </c>
    </row>
    <row r="183" spans="1:13" x14ac:dyDescent="0.35">
      <c r="A183" t="s">
        <v>2812</v>
      </c>
      <c r="B183" s="2">
        <f>VLOOKUP(A183,orders[#All],3,0)</f>
        <v>45528</v>
      </c>
      <c r="C183" t="str">
        <f>VLOOKUP($A183,orders[#All],9,0)</f>
        <v>cancelled</v>
      </c>
      <c r="D183" t="str">
        <f>VLOOKUP($A183,orders[#All],5,0)</f>
        <v>Yogyakarta</v>
      </c>
      <c r="E183" t="str">
        <f>VLOOKUP($A183,orders[#All],6,0)</f>
        <v>DI Yogyakarta</v>
      </c>
      <c r="F183" t="str">
        <f>VLOOKUP($A183,orders[#All],10,0)</f>
        <v>TANPA PROMO</v>
      </c>
      <c r="G183" t="s">
        <v>2814</v>
      </c>
      <c r="H183">
        <f>VLOOKUP(working_table!G183,order_items[[#All],[product_id]:[subtotal_idr]],2,0)</f>
        <v>2</v>
      </c>
      <c r="I183" s="5">
        <f>VLOOKUP(working_table!$G183,order_items[[#All],[product_id]:[subtotal_idr]],3,0)</f>
        <v>149000</v>
      </c>
      <c r="J183" s="5">
        <f>VLOOKUP(working_table!$G183,order_items[[#All],[product_id]:[subtotal_idr]],4,0)</f>
        <v>298000</v>
      </c>
      <c r="K183" t="str">
        <f>VLOOKUP($G183,products7[#All],2,0)</f>
        <v>Pants Cargo Ratu Mode</v>
      </c>
      <c r="L183" t="str">
        <f>VLOOKUP($G183,products7[#All],3,0)</f>
        <v>Pants</v>
      </c>
      <c r="M183" t="str">
        <f>VLOOKUP($G183,products7[#All],7,0)</f>
        <v>Ratu Mode</v>
      </c>
    </row>
    <row r="184" spans="1:13" x14ac:dyDescent="0.35">
      <c r="A184" t="s">
        <v>2816</v>
      </c>
      <c r="B184" s="2">
        <f>VLOOKUP(A184,orders[#All],3,0)</f>
        <v>44658</v>
      </c>
      <c r="C184" t="str">
        <f>VLOOKUP($A184,orders[#All],9,0)</f>
        <v>delivered</v>
      </c>
      <c r="D184" t="str">
        <f>VLOOKUP($A184,orders[#All],5,0)</f>
        <v>Semarang</v>
      </c>
      <c r="E184" t="str">
        <f>VLOOKUP($A184,orders[#All],6,0)</f>
        <v>Jawa Tengah</v>
      </c>
      <c r="F184" t="str">
        <f>VLOOKUP($A184,orders[#All],10,0)</f>
        <v>TANPA PROMO</v>
      </c>
      <c r="G184" t="s">
        <v>2685</v>
      </c>
      <c r="H184">
        <f>VLOOKUP(working_table!G184,order_items[[#All],[product_id]:[subtotal_idr]],2,0)</f>
        <v>1</v>
      </c>
      <c r="I184" s="5">
        <f>VLOOKUP(working_table!$G184,order_items[[#All],[product_id]:[subtotal_idr]],3,0)</f>
        <v>199000</v>
      </c>
      <c r="J184" s="5">
        <f>VLOOKUP(working_table!$G184,order_items[[#All],[product_id]:[subtotal_idr]],4,0)</f>
        <v>199000</v>
      </c>
      <c r="K184" t="str">
        <f>VLOOKUP($G184,products7[#All],2,0)</f>
        <v>Pants Jeans Slim SandangIndo</v>
      </c>
      <c r="L184" t="str">
        <f>VLOOKUP($G184,products7[#All],3,0)</f>
        <v>Pants</v>
      </c>
      <c r="M184" t="str">
        <f>VLOOKUP($G184,products7[#All],7,0)</f>
        <v>SandangIndo</v>
      </c>
    </row>
    <row r="185" spans="1:13" x14ac:dyDescent="0.35">
      <c r="A185" t="s">
        <v>2818</v>
      </c>
      <c r="B185" s="2">
        <f>VLOOKUP(A185,orders[#All],3,0)</f>
        <v>44834</v>
      </c>
      <c r="C185" t="str">
        <f>VLOOKUP($A185,orders[#All],9,0)</f>
        <v>returned</v>
      </c>
      <c r="D185" t="str">
        <f>VLOOKUP($A185,orders[#All],5,0)</f>
        <v>Surabaya</v>
      </c>
      <c r="E185" t="str">
        <f>VLOOKUP($A185,orders[#All],6,0)</f>
        <v>Jawa Timur</v>
      </c>
      <c r="F185" t="str">
        <f>VLOOKUP($A185,orders[#All],10,0)</f>
        <v>TANPA PROMO</v>
      </c>
      <c r="G185" t="s">
        <v>2819</v>
      </c>
      <c r="H185">
        <f>VLOOKUP(working_table!G185,order_items[[#All],[product_id]:[subtotal_idr]],2,0)</f>
        <v>1</v>
      </c>
      <c r="I185" s="5">
        <f>VLOOKUP(working_table!$G185,order_items[[#All],[product_id]:[subtotal_idr]],3,0)</f>
        <v>199000</v>
      </c>
      <c r="J185" s="5">
        <f>VLOOKUP(working_table!$G185,order_items[[#All],[product_id]:[subtotal_idr]],4,0)</f>
        <v>199000</v>
      </c>
      <c r="K185" t="str">
        <f>VLOOKUP($G185,products7[#All],2,0)</f>
        <v>Syal Rajut SandangIndo</v>
      </c>
      <c r="L185" t="str">
        <f>VLOOKUP($G185,products7[#All],3,0)</f>
        <v>Accessories</v>
      </c>
      <c r="M185" t="str">
        <f>VLOOKUP($G185,products7[#All],7,0)</f>
        <v>SandangIndo</v>
      </c>
    </row>
    <row r="186" spans="1:13" x14ac:dyDescent="0.35">
      <c r="A186" t="s">
        <v>2818</v>
      </c>
      <c r="B186" s="2">
        <f>VLOOKUP(A186,orders[#All],3,0)</f>
        <v>44834</v>
      </c>
      <c r="C186" t="str">
        <f>VLOOKUP($A186,orders[#All],9,0)</f>
        <v>returned</v>
      </c>
      <c r="D186" t="str">
        <f>VLOOKUP($A186,orders[#All],5,0)</f>
        <v>Surabaya</v>
      </c>
      <c r="E186" t="str">
        <f>VLOOKUP($A186,orders[#All],6,0)</f>
        <v>Jawa Timur</v>
      </c>
      <c r="F186" t="str">
        <f>VLOOKUP($A186,orders[#All],10,0)</f>
        <v>TANPA PROMO</v>
      </c>
      <c r="G186" t="s">
        <v>2821</v>
      </c>
      <c r="H186">
        <f>VLOOKUP(working_table!G186,order_items[[#All],[product_id]:[subtotal_idr]],2,0)</f>
        <v>1</v>
      </c>
      <c r="I186" s="5">
        <f>VLOOKUP(working_table!$G186,order_items[[#All],[product_id]:[subtotal_idr]],3,0)</f>
        <v>69000</v>
      </c>
      <c r="J186" s="5">
        <f>VLOOKUP(working_table!$G186,order_items[[#All],[product_id]:[subtotal_idr]],4,0)</f>
        <v>69000</v>
      </c>
      <c r="K186" t="str">
        <f>VLOOKUP($G186,products7[#All],2,0)</f>
        <v>T-Shirt Slim Fit SandangIndo</v>
      </c>
      <c r="L186" t="str">
        <f>VLOOKUP($G186,products7[#All],3,0)</f>
        <v>T-Shirt</v>
      </c>
      <c r="M186" t="str">
        <f>VLOOKUP($G186,products7[#All],7,0)</f>
        <v>SandangIndo</v>
      </c>
    </row>
    <row r="187" spans="1:13" x14ac:dyDescent="0.35">
      <c r="A187" t="s">
        <v>2823</v>
      </c>
      <c r="B187" s="2">
        <f>VLOOKUP(A187,orders[#All],3,0)</f>
        <v>45607</v>
      </c>
      <c r="C187" t="str">
        <f>VLOOKUP($A187,orders[#All],9,0)</f>
        <v>returned</v>
      </c>
      <c r="D187" t="str">
        <f>VLOOKUP($A187,orders[#All],5,0)</f>
        <v>Yogyakarta</v>
      </c>
      <c r="E187" t="str">
        <f>VLOOKUP($A187,orders[#All],6,0)</f>
        <v>DI Yogyakarta</v>
      </c>
      <c r="F187" t="str">
        <f>VLOOKUP($A187,orders[#All],10,0)</f>
        <v>TANPA PROMO</v>
      </c>
      <c r="G187" t="s">
        <v>2413</v>
      </c>
      <c r="H187">
        <f>VLOOKUP(working_table!G187,order_items[[#All],[product_id]:[subtotal_idr]],2,0)</f>
        <v>2</v>
      </c>
      <c r="I187" s="5">
        <f>VLOOKUP(working_table!$G187,order_items[[#All],[product_id]:[subtotal_idr]],3,0)</f>
        <v>129000</v>
      </c>
      <c r="J187" s="5">
        <f>VLOOKUP(working_table!$G187,order_items[[#All],[product_id]:[subtotal_idr]],4,0)</f>
        <v>258000</v>
      </c>
      <c r="K187" t="str">
        <f>VLOOKUP($G187,products7[#All],2,0)</f>
        <v>Topi Baseball NusaBrand</v>
      </c>
      <c r="L187" t="str">
        <f>VLOOKUP($G187,products7[#All],3,0)</f>
        <v>Accessories</v>
      </c>
      <c r="M187" t="str">
        <f>VLOOKUP($G187,products7[#All],7,0)</f>
        <v>NusaBrand</v>
      </c>
    </row>
    <row r="188" spans="1:13" x14ac:dyDescent="0.35">
      <c r="A188" t="s">
        <v>2825</v>
      </c>
      <c r="B188" s="2">
        <f>VLOOKUP(A188,orders[#All],3,0)</f>
        <v>45201</v>
      </c>
      <c r="C188" t="str">
        <f>VLOOKUP($A188,orders[#All],9,0)</f>
        <v>delivered</v>
      </c>
      <c r="D188" t="str">
        <f>VLOOKUP($A188,orders[#All],5,0)</f>
        <v>Surabaya</v>
      </c>
      <c r="E188" t="str">
        <f>VLOOKUP($A188,orders[#All],6,0)</f>
        <v>Jawa Timur</v>
      </c>
      <c r="F188" t="str">
        <f>VLOOKUP($A188,orders[#All],10,0)</f>
        <v>TANPA PROMO</v>
      </c>
      <c r="G188" t="s">
        <v>2826</v>
      </c>
      <c r="H188">
        <f>VLOOKUP(working_table!G188,order_items[[#All],[product_id]:[subtotal_idr]],2,0)</f>
        <v>1</v>
      </c>
      <c r="I188" s="5">
        <f>VLOOKUP(working_table!$G188,order_items[[#All],[product_id]:[subtotal_idr]],3,0)</f>
        <v>99000</v>
      </c>
      <c r="J188" s="5">
        <f>VLOOKUP(working_table!$G188,order_items[[#All],[product_id]:[subtotal_idr]],4,0)</f>
        <v>99000</v>
      </c>
      <c r="K188" t="str">
        <f>VLOOKUP($G188,products7[#All],2,0)</f>
        <v>Dress Midi Floral Senja Wear</v>
      </c>
      <c r="L188" t="str">
        <f>VLOOKUP($G188,products7[#All],3,0)</f>
        <v>Dress</v>
      </c>
      <c r="M188" t="str">
        <f>VLOOKUP($G188,products7[#All],7,0)</f>
        <v>Senja Wear</v>
      </c>
    </row>
    <row r="189" spans="1:13" x14ac:dyDescent="0.35">
      <c r="A189" t="s">
        <v>2828</v>
      </c>
      <c r="B189" s="2">
        <f>VLOOKUP(A189,orders[#All],3,0)</f>
        <v>44934</v>
      </c>
      <c r="C189" t="str">
        <f>VLOOKUP($A189,orders[#All],9,0)</f>
        <v>delivered</v>
      </c>
      <c r="D189" t="str">
        <f>VLOOKUP($A189,orders[#All],5,0)</f>
        <v>Palembang</v>
      </c>
      <c r="E189" t="str">
        <f>VLOOKUP($A189,orders[#All],6,0)</f>
        <v>Sumatera Selatan</v>
      </c>
      <c r="F189" t="str">
        <f>VLOOKUP($A189,orders[#All],10,0)</f>
        <v>TANPA PROMO</v>
      </c>
      <c r="G189" t="s">
        <v>2709</v>
      </c>
      <c r="H189">
        <f>VLOOKUP(working_table!G189,order_items[[#All],[product_id]:[subtotal_idr]],2,0)</f>
        <v>2</v>
      </c>
      <c r="I189" s="5">
        <f>VLOOKUP(working_table!$G189,order_items[[#All],[product_id]:[subtotal_idr]],3,0)</f>
        <v>79000</v>
      </c>
      <c r="J189" s="5">
        <f>VLOOKUP(working_table!$G189,order_items[[#All],[product_id]:[subtotal_idr]],4,0)</f>
        <v>158000</v>
      </c>
      <c r="K189" t="str">
        <f>VLOOKUP($G189,products7[#All],2,0)</f>
        <v>T-Shirt Oversize Riang Apparel</v>
      </c>
      <c r="L189" t="str">
        <f>VLOOKUP($G189,products7[#All],3,0)</f>
        <v>T-Shirt</v>
      </c>
      <c r="M189" t="str">
        <f>VLOOKUP($G189,products7[#All],7,0)</f>
        <v>Riang Apparel</v>
      </c>
    </row>
    <row r="190" spans="1:13" x14ac:dyDescent="0.35">
      <c r="A190" t="s">
        <v>2830</v>
      </c>
      <c r="B190" s="2">
        <f>VLOOKUP(A190,orders[#All],3,0)</f>
        <v>45381</v>
      </c>
      <c r="C190" t="str">
        <f>VLOOKUP($A190,orders[#All],9,0)</f>
        <v>shipped</v>
      </c>
      <c r="D190" t="str">
        <f>VLOOKUP($A190,orders[#All],5,0)</f>
        <v>Semarang</v>
      </c>
      <c r="E190" t="str">
        <f>VLOOKUP($A190,orders[#All],6,0)</f>
        <v>Jawa Tengah</v>
      </c>
      <c r="F190" t="str">
        <f>VLOOKUP($A190,orders[#All],10,0)</f>
        <v>TANPA PROMO</v>
      </c>
      <c r="G190" t="s">
        <v>2765</v>
      </c>
      <c r="H190">
        <f>VLOOKUP(working_table!G190,order_items[[#All],[product_id]:[subtotal_idr]],2,0)</f>
        <v>1</v>
      </c>
      <c r="I190" s="5">
        <f>VLOOKUP(working_table!$G190,order_items[[#All],[product_id]:[subtotal_idr]],3,0)</f>
        <v>329000</v>
      </c>
      <c r="J190" s="5">
        <f>VLOOKUP(working_table!$G190,order_items[[#All],[product_id]:[subtotal_idr]],4,0)</f>
        <v>329000</v>
      </c>
      <c r="K190" t="str">
        <f>VLOOKUP($G190,products7[#All],2,0)</f>
        <v>Jacket Parasut Cendana Co</v>
      </c>
      <c r="L190" t="str">
        <f>VLOOKUP($G190,products7[#All],3,0)</f>
        <v>Jacket</v>
      </c>
      <c r="M190" t="str">
        <f>VLOOKUP($G190,products7[#All],7,0)</f>
        <v>Cendana Co</v>
      </c>
    </row>
    <row r="191" spans="1:13" x14ac:dyDescent="0.35">
      <c r="A191" t="s">
        <v>2830</v>
      </c>
      <c r="B191" s="2">
        <f>VLOOKUP(A191,orders[#All],3,0)</f>
        <v>45381</v>
      </c>
      <c r="C191" t="str">
        <f>VLOOKUP($A191,orders[#All],9,0)</f>
        <v>shipped</v>
      </c>
      <c r="D191" t="str">
        <f>VLOOKUP($A191,orders[#All],5,0)</f>
        <v>Semarang</v>
      </c>
      <c r="E191" t="str">
        <f>VLOOKUP($A191,orders[#All],6,0)</f>
        <v>Jawa Tengah</v>
      </c>
      <c r="F191" t="str">
        <f>VLOOKUP($A191,orders[#All],10,0)</f>
        <v>TANPA PROMO</v>
      </c>
      <c r="G191" t="s">
        <v>2596</v>
      </c>
      <c r="H191">
        <f>VLOOKUP(working_table!G191,order_items[[#All],[product_id]:[subtotal_idr]],2,0)</f>
        <v>3</v>
      </c>
      <c r="I191" s="5">
        <f>VLOOKUP(working_table!$G191,order_items[[#All],[product_id]:[subtotal_idr]],3,0)</f>
        <v>89000</v>
      </c>
      <c r="J191" s="5">
        <f>VLOOKUP(working_table!$G191,order_items[[#All],[product_id]:[subtotal_idr]],4,0)</f>
        <v>267000</v>
      </c>
      <c r="K191" t="str">
        <f>VLOOKUP($G191,products7[#All],2,0)</f>
        <v>T-Shirt Graphic Tropika Style</v>
      </c>
      <c r="L191" t="str">
        <f>VLOOKUP($G191,products7[#All],3,0)</f>
        <v>T-Shirt</v>
      </c>
      <c r="M191" t="str">
        <f>VLOOKUP($G191,products7[#All],7,0)</f>
        <v>Tropika Style</v>
      </c>
    </row>
    <row r="192" spans="1:13" x14ac:dyDescent="0.35">
      <c r="A192" t="s">
        <v>2830</v>
      </c>
      <c r="B192" s="2">
        <f>VLOOKUP(A192,orders[#All],3,0)</f>
        <v>45381</v>
      </c>
      <c r="C192" t="str">
        <f>VLOOKUP($A192,orders[#All],9,0)</f>
        <v>shipped</v>
      </c>
      <c r="D192" t="str">
        <f>VLOOKUP($A192,orders[#All],5,0)</f>
        <v>Semarang</v>
      </c>
      <c r="E192" t="str">
        <f>VLOOKUP($A192,orders[#All],6,0)</f>
        <v>Jawa Tengah</v>
      </c>
      <c r="F192" t="str">
        <f>VLOOKUP($A192,orders[#All],10,0)</f>
        <v>TANPA PROMO</v>
      </c>
      <c r="G192" t="s">
        <v>2833</v>
      </c>
      <c r="H192">
        <f>VLOOKUP(working_table!G192,order_items[[#All],[product_id]:[subtotal_idr]],2,0)</f>
        <v>2</v>
      </c>
      <c r="I192" s="5">
        <f>VLOOKUP(working_table!$G192,order_items[[#All],[product_id]:[subtotal_idr]],3,0)</f>
        <v>49000</v>
      </c>
      <c r="J192" s="5">
        <f>VLOOKUP(working_table!$G192,order_items[[#All],[product_id]:[subtotal_idr]],4,0)</f>
        <v>98000</v>
      </c>
      <c r="K192" t="str">
        <f>VLOOKUP($G192,products7[#All],2,0)</f>
        <v>Dress Wrap Senja Wear</v>
      </c>
      <c r="L192" t="str">
        <f>VLOOKUP($G192,products7[#All],3,0)</f>
        <v>Dress</v>
      </c>
      <c r="M192" t="str">
        <f>VLOOKUP($G192,products7[#All],7,0)</f>
        <v>Senja Wear</v>
      </c>
    </row>
    <row r="193" spans="1:13" x14ac:dyDescent="0.35">
      <c r="A193" t="s">
        <v>2835</v>
      </c>
      <c r="B193" s="2">
        <f>VLOOKUP(A193,orders[#All],3,0)</f>
        <v>45653</v>
      </c>
      <c r="C193" t="str">
        <f>VLOOKUP($A193,orders[#All],9,0)</f>
        <v>delivered</v>
      </c>
      <c r="D193" t="str">
        <f>VLOOKUP($A193,orders[#All],5,0)</f>
        <v>Malang</v>
      </c>
      <c r="E193" t="str">
        <f>VLOOKUP($A193,orders[#All],6,0)</f>
        <v>Jawa Timur</v>
      </c>
      <c r="F193" t="str">
        <f>VLOOKUP($A193,orders[#All],10,0)</f>
        <v>TANPA PROMO</v>
      </c>
      <c r="G193" t="s">
        <v>2836</v>
      </c>
      <c r="H193">
        <f>VLOOKUP(working_table!G193,order_items[[#All],[product_id]:[subtotal_idr]],2,0)</f>
        <v>2</v>
      </c>
      <c r="I193" s="5">
        <f>VLOOKUP(working_table!$G193,order_items[[#All],[product_id]:[subtotal_idr]],3,0)</f>
        <v>279000</v>
      </c>
      <c r="J193" s="5">
        <f>VLOOKUP(working_table!$G193,order_items[[#All],[product_id]:[subtotal_idr]],4,0)</f>
        <v>558000</v>
      </c>
      <c r="K193" t="str">
        <f>VLOOKUP($G193,products7[#All],2,0)</f>
        <v>Jacket Varsity Pesona Indo</v>
      </c>
      <c r="L193" t="str">
        <f>VLOOKUP($G193,products7[#All],3,0)</f>
        <v>Jacket</v>
      </c>
      <c r="M193" t="str">
        <f>VLOOKUP($G193,products7[#All],7,0)</f>
        <v>Pesona Indo</v>
      </c>
    </row>
    <row r="194" spans="1:13" x14ac:dyDescent="0.35">
      <c r="A194" t="s">
        <v>2835</v>
      </c>
      <c r="B194" s="2">
        <f>VLOOKUP(A194,orders[#All],3,0)</f>
        <v>45653</v>
      </c>
      <c r="C194" t="str">
        <f>VLOOKUP($A194,orders[#All],9,0)</f>
        <v>delivered</v>
      </c>
      <c r="D194" t="str">
        <f>VLOOKUP($A194,orders[#All],5,0)</f>
        <v>Malang</v>
      </c>
      <c r="E194" t="str">
        <f>VLOOKUP($A194,orders[#All],6,0)</f>
        <v>Jawa Timur</v>
      </c>
      <c r="F194" t="str">
        <f>VLOOKUP($A194,orders[#All],10,0)</f>
        <v>TANPA PROMO</v>
      </c>
      <c r="G194" t="s">
        <v>2838</v>
      </c>
      <c r="H194">
        <f>VLOOKUP(working_table!G194,order_items[[#All],[product_id]:[subtotal_idr]],2,0)</f>
        <v>2</v>
      </c>
      <c r="I194" s="5">
        <f>VLOOKUP(working_table!$G194,order_items[[#All],[product_id]:[subtotal_idr]],3,0)</f>
        <v>129000</v>
      </c>
      <c r="J194" s="5">
        <f>VLOOKUP(working_table!$G194,order_items[[#All],[product_id]:[subtotal_idr]],4,0)</f>
        <v>258000</v>
      </c>
      <c r="K194" t="str">
        <f>VLOOKUP($G194,products7[#All],2,0)</f>
        <v>Pants Wide Leg Cendana Co</v>
      </c>
      <c r="L194" t="str">
        <f>VLOOKUP($G194,products7[#All],3,0)</f>
        <v>Pants</v>
      </c>
      <c r="M194" t="str">
        <f>VLOOKUP($G194,products7[#All],7,0)</f>
        <v>Cendana Co</v>
      </c>
    </row>
    <row r="195" spans="1:13" x14ac:dyDescent="0.35">
      <c r="A195" t="s">
        <v>2835</v>
      </c>
      <c r="B195" s="2">
        <f>VLOOKUP(A195,orders[#All],3,0)</f>
        <v>45653</v>
      </c>
      <c r="C195" t="str">
        <f>VLOOKUP($A195,orders[#All],9,0)</f>
        <v>delivered</v>
      </c>
      <c r="D195" t="str">
        <f>VLOOKUP($A195,orders[#All],5,0)</f>
        <v>Malang</v>
      </c>
      <c r="E195" t="str">
        <f>VLOOKUP($A195,orders[#All],6,0)</f>
        <v>Jawa Timur</v>
      </c>
      <c r="F195" t="str">
        <f>VLOOKUP($A195,orders[#All],10,0)</f>
        <v>TANPA PROMO</v>
      </c>
      <c r="G195" t="s">
        <v>2840</v>
      </c>
      <c r="H195">
        <f>VLOOKUP(working_table!G195,order_items[[#All],[product_id]:[subtotal_idr]],2,0)</f>
        <v>1</v>
      </c>
      <c r="I195" s="5">
        <f>VLOOKUP(working_table!$G195,order_items[[#All],[product_id]:[subtotal_idr]],3,0)</f>
        <v>279000</v>
      </c>
      <c r="J195" s="5">
        <f>VLOOKUP(working_table!$G195,order_items[[#All],[product_id]:[subtotal_idr]],4,0)</f>
        <v>279000</v>
      </c>
      <c r="K195" t="str">
        <f>VLOOKUP($G195,products7[#All],2,0)</f>
        <v>T-Shirt Polos Basic Riang Apparel</v>
      </c>
      <c r="L195" t="str">
        <f>VLOOKUP($G195,products7[#All],3,0)</f>
        <v>T-Shirt</v>
      </c>
      <c r="M195" t="str">
        <f>VLOOKUP($G195,products7[#All],7,0)</f>
        <v>Riang Apparel</v>
      </c>
    </row>
    <row r="196" spans="1:13" x14ac:dyDescent="0.35">
      <c r="A196" t="s">
        <v>2842</v>
      </c>
      <c r="B196" s="2">
        <f>VLOOKUP(A196,orders[#All],3,0)</f>
        <v>45085</v>
      </c>
      <c r="C196" t="str">
        <f>VLOOKUP($A196,orders[#All],9,0)</f>
        <v>delivered</v>
      </c>
      <c r="D196" t="str">
        <f>VLOOKUP($A196,orders[#All],5,0)</f>
        <v>Denpasar</v>
      </c>
      <c r="E196" t="str">
        <f>VLOOKUP($A196,orders[#All],6,0)</f>
        <v>Bali</v>
      </c>
      <c r="F196" t="str">
        <f>VLOOKUP($A196,orders[#All],10,0)</f>
        <v>TANPA PROMO</v>
      </c>
      <c r="G196" t="s">
        <v>2513</v>
      </c>
      <c r="H196">
        <f>VLOOKUP(working_table!G196,order_items[[#All],[product_id]:[subtotal_idr]],2,0)</f>
        <v>1</v>
      </c>
      <c r="I196" s="5">
        <f>VLOOKUP(working_table!$G196,order_items[[#All],[product_id]:[subtotal_idr]],3,0)</f>
        <v>329000</v>
      </c>
      <c r="J196" s="5">
        <f>VLOOKUP(working_table!$G196,order_items[[#All],[product_id]:[subtotal_idr]],4,0)</f>
        <v>329000</v>
      </c>
      <c r="K196" t="str">
        <f>VLOOKUP($G196,products7[#All],2,0)</f>
        <v>Jacket Hoodie Kanvas Lokal</v>
      </c>
      <c r="L196" t="str">
        <f>VLOOKUP($G196,products7[#All],3,0)</f>
        <v>Jacket</v>
      </c>
      <c r="M196" t="str">
        <f>VLOOKUP($G196,products7[#All],7,0)</f>
        <v>Kanvas Lokal</v>
      </c>
    </row>
    <row r="197" spans="1:13" x14ac:dyDescent="0.35">
      <c r="A197" t="s">
        <v>2842</v>
      </c>
      <c r="B197" s="2">
        <f>VLOOKUP(A197,orders[#All],3,0)</f>
        <v>45085</v>
      </c>
      <c r="C197" t="str">
        <f>VLOOKUP($A197,orders[#All],9,0)</f>
        <v>delivered</v>
      </c>
      <c r="D197" t="str">
        <f>VLOOKUP($A197,orders[#All],5,0)</f>
        <v>Denpasar</v>
      </c>
      <c r="E197" t="str">
        <f>VLOOKUP($A197,orders[#All],6,0)</f>
        <v>Bali</v>
      </c>
      <c r="F197" t="str">
        <f>VLOOKUP($A197,orders[#All],10,0)</f>
        <v>TANPA PROMO</v>
      </c>
      <c r="G197" t="s">
        <v>2808</v>
      </c>
      <c r="H197">
        <f>VLOOKUP(working_table!G197,order_items[[#All],[product_id]:[subtotal_idr]],2,0)</f>
        <v>1</v>
      </c>
      <c r="I197" s="5">
        <f>VLOOKUP(working_table!$G197,order_items[[#All],[product_id]:[subtotal_idr]],3,0)</f>
        <v>199000</v>
      </c>
      <c r="J197" s="5">
        <f>VLOOKUP(working_table!$G197,order_items[[#All],[product_id]:[subtotal_idr]],4,0)</f>
        <v>199000</v>
      </c>
      <c r="K197" t="str">
        <f>VLOOKUP($G197,products7[#All],2,0)</f>
        <v>Dress Midi Floral SandangIndo</v>
      </c>
      <c r="L197" t="str">
        <f>VLOOKUP($G197,products7[#All],3,0)</f>
        <v>Dress</v>
      </c>
      <c r="M197" t="str">
        <f>VLOOKUP($G197,products7[#All],7,0)</f>
        <v>SandangIndo</v>
      </c>
    </row>
    <row r="198" spans="1:13" x14ac:dyDescent="0.35">
      <c r="A198" t="s">
        <v>2845</v>
      </c>
      <c r="B198" s="2">
        <f>VLOOKUP(A198,orders[#All],3,0)</f>
        <v>44781</v>
      </c>
      <c r="C198" t="str">
        <f>VLOOKUP($A198,orders[#All],9,0)</f>
        <v>cancelled</v>
      </c>
      <c r="D198" t="str">
        <f>VLOOKUP($A198,orders[#All],5,0)</f>
        <v>Banjarmasin</v>
      </c>
      <c r="E198" t="str">
        <f>VLOOKUP($A198,orders[#All],6,0)</f>
        <v>Kalimantan Selatan</v>
      </c>
      <c r="F198" t="str">
        <f>VLOOKUP($A198,orders[#All],10,0)</f>
        <v>NEWUSER</v>
      </c>
      <c r="G198" t="s">
        <v>2761</v>
      </c>
      <c r="H198">
        <f>VLOOKUP(working_table!G198,order_items[[#All],[product_id]:[subtotal_idr]],2,0)</f>
        <v>1</v>
      </c>
      <c r="I198" s="5">
        <f>VLOOKUP(working_table!$G198,order_items[[#All],[product_id]:[subtotal_idr]],3,0)</f>
        <v>179000</v>
      </c>
      <c r="J198" s="5">
        <f>VLOOKUP(working_table!$G198,order_items[[#All],[product_id]:[subtotal_idr]],4,0)</f>
        <v>179000</v>
      </c>
      <c r="K198" t="str">
        <f>VLOOKUP($G198,products7[#All],2,0)</f>
        <v>T-Shirt Striped Kanvas Lokal</v>
      </c>
      <c r="L198" t="str">
        <f>VLOOKUP($G198,products7[#All],3,0)</f>
        <v>T-Shirt</v>
      </c>
      <c r="M198" t="str">
        <f>VLOOKUP($G198,products7[#All],7,0)</f>
        <v>Kanvas Lokal</v>
      </c>
    </row>
    <row r="199" spans="1:13" x14ac:dyDescent="0.35">
      <c r="A199" t="s">
        <v>2845</v>
      </c>
      <c r="B199" s="2">
        <f>VLOOKUP(A199,orders[#All],3,0)</f>
        <v>44781</v>
      </c>
      <c r="C199" t="str">
        <f>VLOOKUP($A199,orders[#All],9,0)</f>
        <v>cancelled</v>
      </c>
      <c r="D199" t="str">
        <f>VLOOKUP($A199,orders[#All],5,0)</f>
        <v>Banjarmasin</v>
      </c>
      <c r="E199" t="str">
        <f>VLOOKUP($A199,orders[#All],6,0)</f>
        <v>Kalimantan Selatan</v>
      </c>
      <c r="F199" t="str">
        <f>VLOOKUP($A199,orders[#All],10,0)</f>
        <v>NEWUSER</v>
      </c>
      <c r="G199" t="s">
        <v>2838</v>
      </c>
      <c r="H199">
        <f>VLOOKUP(working_table!G199,order_items[[#All],[product_id]:[subtotal_idr]],2,0)</f>
        <v>2</v>
      </c>
      <c r="I199" s="5">
        <f>VLOOKUP(working_table!$G199,order_items[[#All],[product_id]:[subtotal_idr]],3,0)</f>
        <v>129000</v>
      </c>
      <c r="J199" s="5">
        <f>VLOOKUP(working_table!$G199,order_items[[#All],[product_id]:[subtotal_idr]],4,0)</f>
        <v>258000</v>
      </c>
      <c r="K199" t="str">
        <f>VLOOKUP($G199,products7[#All],2,0)</f>
        <v>Pants Wide Leg Cendana Co</v>
      </c>
      <c r="L199" t="str">
        <f>VLOOKUP($G199,products7[#All],3,0)</f>
        <v>Pants</v>
      </c>
      <c r="M199" t="str">
        <f>VLOOKUP($G199,products7[#All],7,0)</f>
        <v>Cendana Co</v>
      </c>
    </row>
    <row r="200" spans="1:13" x14ac:dyDescent="0.35">
      <c r="A200" t="s">
        <v>2848</v>
      </c>
      <c r="B200" s="2">
        <f>VLOOKUP(A200,orders[#All],3,0)</f>
        <v>45335</v>
      </c>
      <c r="C200" t="str">
        <f>VLOOKUP($A200,orders[#All],9,0)</f>
        <v>processing</v>
      </c>
      <c r="D200" t="str">
        <f>VLOOKUP($A200,orders[#All],5,0)</f>
        <v>Jakarta</v>
      </c>
      <c r="E200" t="str">
        <f>VLOOKUP($A200,orders[#All],6,0)</f>
        <v>DKI Jakarta</v>
      </c>
      <c r="F200" t="str">
        <f>VLOOKUP($A200,orders[#All],10,0)</f>
        <v>TANPA PROMO</v>
      </c>
      <c r="G200" t="s">
        <v>2692</v>
      </c>
      <c r="H200">
        <f>VLOOKUP(working_table!G200,order_items[[#All],[product_id]:[subtotal_idr]],2,0)</f>
        <v>1</v>
      </c>
      <c r="I200" s="5">
        <f>VLOOKUP(working_table!$G200,order_items[[#All],[product_id]:[subtotal_idr]],3,0)</f>
        <v>549000</v>
      </c>
      <c r="J200" s="5">
        <f>VLOOKUP(working_table!$G200,order_items[[#All],[product_id]:[subtotal_idr]],4,0)</f>
        <v>549000</v>
      </c>
      <c r="K200" t="str">
        <f>VLOOKUP($G200,products7[#All],2,0)</f>
        <v>Kacamata Hitam Ratu Mode</v>
      </c>
      <c r="L200" t="str">
        <f>VLOOKUP($G200,products7[#All],3,0)</f>
        <v>Accessories</v>
      </c>
      <c r="M200" t="str">
        <f>VLOOKUP($G200,products7[#All],7,0)</f>
        <v>Ratu Mode</v>
      </c>
    </row>
    <row r="201" spans="1:13" x14ac:dyDescent="0.35">
      <c r="A201" t="s">
        <v>2850</v>
      </c>
      <c r="B201" s="2">
        <f>VLOOKUP(A201,orders[#All],3,0)</f>
        <v>45556</v>
      </c>
      <c r="C201" t="str">
        <f>VLOOKUP($A201,orders[#All],9,0)</f>
        <v>delivered</v>
      </c>
      <c r="D201" t="str">
        <f>VLOOKUP($A201,orders[#All],5,0)</f>
        <v>Palembang</v>
      </c>
      <c r="E201" t="str">
        <f>VLOOKUP($A201,orders[#All],6,0)</f>
        <v>Sumatera Selatan</v>
      </c>
      <c r="F201" t="str">
        <f>VLOOKUP($A201,orders[#All],10,0)</f>
        <v>TANPA PROMO</v>
      </c>
      <c r="G201" t="s">
        <v>2851</v>
      </c>
      <c r="H201">
        <f>VLOOKUP(working_table!G201,order_items[[#All],[product_id]:[subtotal_idr]],2,0)</f>
        <v>2</v>
      </c>
      <c r="I201" s="5">
        <f>VLOOKUP(working_table!$G201,order_items[[#All],[product_id]:[subtotal_idr]],3,0)</f>
        <v>199000</v>
      </c>
      <c r="J201" s="5">
        <f>VLOOKUP(working_table!$G201,order_items[[#All],[product_id]:[subtotal_idr]],4,0)</f>
        <v>398000</v>
      </c>
      <c r="K201" t="str">
        <f>VLOOKUP($G201,products7[#All],2,0)</f>
        <v>T-Shirt Slim Fit Ratu Mode</v>
      </c>
      <c r="L201" t="str">
        <f>VLOOKUP($G201,products7[#All],3,0)</f>
        <v>T-Shirt</v>
      </c>
      <c r="M201" t="str">
        <f>VLOOKUP($G201,products7[#All],7,0)</f>
        <v>Ratu Mode</v>
      </c>
    </row>
    <row r="202" spans="1:13" x14ac:dyDescent="0.35">
      <c r="A202" t="s">
        <v>2853</v>
      </c>
      <c r="B202" s="2">
        <f>VLOOKUP(A202,orders[#All],3,0)</f>
        <v>45605</v>
      </c>
      <c r="C202" t="str">
        <f>VLOOKUP($A202,orders[#All],9,0)</f>
        <v>delivered</v>
      </c>
      <c r="D202" t="str">
        <f>VLOOKUP($A202,orders[#All],5,0)</f>
        <v>Manado</v>
      </c>
      <c r="E202" t="str">
        <f>VLOOKUP($A202,orders[#All],6,0)</f>
        <v>Sulawesi Utara</v>
      </c>
      <c r="F202" t="str">
        <f>VLOOKUP($A202,orders[#All],10,0)</f>
        <v>TANPA PROMO</v>
      </c>
      <c r="G202" t="s">
        <v>2854</v>
      </c>
      <c r="H202">
        <f>VLOOKUP(working_table!G202,order_items[[#All],[product_id]:[subtotal_idr]],2,0)</f>
        <v>1</v>
      </c>
      <c r="I202" s="5">
        <f>VLOOKUP(working_table!$G202,order_items[[#All],[product_id]:[subtotal_idr]],3,0)</f>
        <v>229000</v>
      </c>
      <c r="J202" s="5">
        <f>VLOOKUP(working_table!$G202,order_items[[#All],[product_id]:[subtotal_idr]],4,0)</f>
        <v>229000</v>
      </c>
      <c r="K202" t="str">
        <f>VLOOKUP($G202,products7[#All],2,0)</f>
        <v>Dress Midi Floral Tropika Style</v>
      </c>
      <c r="L202" t="str">
        <f>VLOOKUP($G202,products7[#All],3,0)</f>
        <v>Dress</v>
      </c>
      <c r="M202" t="str">
        <f>VLOOKUP($G202,products7[#All],7,0)</f>
        <v>Tropika Style</v>
      </c>
    </row>
    <row r="203" spans="1:13" x14ac:dyDescent="0.35">
      <c r="A203" t="s">
        <v>2856</v>
      </c>
      <c r="B203" s="2">
        <f>VLOOKUP(A203,orders[#All],3,0)</f>
        <v>45588</v>
      </c>
      <c r="C203" t="str">
        <f>VLOOKUP($A203,orders[#All],9,0)</f>
        <v>delivered</v>
      </c>
      <c r="D203" t="str">
        <f>VLOOKUP($A203,orders[#All],5,0)</f>
        <v>Semarang</v>
      </c>
      <c r="E203" t="str">
        <f>VLOOKUP($A203,orders[#All],6,0)</f>
        <v>Jawa Tengah</v>
      </c>
      <c r="F203" t="str">
        <f>VLOOKUP($A203,orders[#All],10,0)</f>
        <v>FLASHSALE</v>
      </c>
      <c r="G203" t="s">
        <v>2524</v>
      </c>
      <c r="H203">
        <f>VLOOKUP(working_table!G203,order_items[[#All],[product_id]:[subtotal_idr]],2,0)</f>
        <v>1</v>
      </c>
      <c r="I203" s="5">
        <f>VLOOKUP(working_table!$G203,order_items[[#All],[product_id]:[subtotal_idr]],3,0)</f>
        <v>79000</v>
      </c>
      <c r="J203" s="5">
        <f>VLOOKUP(working_table!$G203,order_items[[#All],[product_id]:[subtotal_idr]],4,0)</f>
        <v>79000</v>
      </c>
      <c r="K203" t="str">
        <f>VLOOKUP($G203,products7[#All],2,0)</f>
        <v>Jacket Bomber Pesona Indo</v>
      </c>
      <c r="L203" t="str">
        <f>VLOOKUP($G203,products7[#All],3,0)</f>
        <v>Jacket</v>
      </c>
      <c r="M203" t="str">
        <f>VLOOKUP($G203,products7[#All],7,0)</f>
        <v>Pesona Indo</v>
      </c>
    </row>
    <row r="204" spans="1:13" x14ac:dyDescent="0.35">
      <c r="A204" t="s">
        <v>2856</v>
      </c>
      <c r="B204" s="2">
        <f>VLOOKUP(A204,orders[#All],3,0)</f>
        <v>45588</v>
      </c>
      <c r="C204" t="str">
        <f>VLOOKUP($A204,orders[#All],9,0)</f>
        <v>delivered</v>
      </c>
      <c r="D204" t="str">
        <f>VLOOKUP($A204,orders[#All],5,0)</f>
        <v>Semarang</v>
      </c>
      <c r="E204" t="str">
        <f>VLOOKUP($A204,orders[#All],6,0)</f>
        <v>Jawa Tengah</v>
      </c>
      <c r="F204" t="str">
        <f>VLOOKUP($A204,orders[#All],10,0)</f>
        <v>FLASHSALE</v>
      </c>
      <c r="G204" t="s">
        <v>2858</v>
      </c>
      <c r="H204">
        <f>VLOOKUP(working_table!G204,order_items[[#All],[product_id]:[subtotal_idr]],2,0)</f>
        <v>1</v>
      </c>
      <c r="I204" s="5">
        <f>VLOOKUP(working_table!$G204,order_items[[#All],[product_id]:[subtotal_idr]],3,0)</f>
        <v>79000</v>
      </c>
      <c r="J204" s="5">
        <f>VLOOKUP(working_table!$G204,order_items[[#All],[product_id]:[subtotal_idr]],4,0)</f>
        <v>79000</v>
      </c>
      <c r="K204" t="str">
        <f>VLOOKUP($G204,products7[#All],2,0)</f>
        <v>Pants Jogger Pesona Indo</v>
      </c>
      <c r="L204" t="str">
        <f>VLOOKUP($G204,products7[#All],3,0)</f>
        <v>Pants</v>
      </c>
      <c r="M204" t="str">
        <f>VLOOKUP($G204,products7[#All],7,0)</f>
        <v>Pesona Indo</v>
      </c>
    </row>
    <row r="205" spans="1:13" x14ac:dyDescent="0.35">
      <c r="A205" t="s">
        <v>2860</v>
      </c>
      <c r="B205" s="2">
        <f>VLOOKUP(A205,orders[#All],3,0)</f>
        <v>45343</v>
      </c>
      <c r="C205" t="str">
        <f>VLOOKUP($A205,orders[#All],9,0)</f>
        <v>delivered</v>
      </c>
      <c r="D205" t="str">
        <f>VLOOKUP($A205,orders[#All],5,0)</f>
        <v>Bogor</v>
      </c>
      <c r="E205" t="str">
        <f>VLOOKUP($A205,orders[#All],6,0)</f>
        <v>Jawa Barat</v>
      </c>
      <c r="F205" t="str">
        <f>VLOOKUP($A205,orders[#All],10,0)</f>
        <v>WEEKEND25</v>
      </c>
      <c r="G205" t="s">
        <v>2861</v>
      </c>
      <c r="H205">
        <f>VLOOKUP(working_table!G205,order_items[[#All],[product_id]:[subtotal_idr]],2,0)</f>
        <v>1</v>
      </c>
      <c r="I205" s="5">
        <f>VLOOKUP(working_table!$G205,order_items[[#All],[product_id]:[subtotal_idr]],3,0)</f>
        <v>119000</v>
      </c>
      <c r="J205" s="5">
        <f>VLOOKUP(working_table!$G205,order_items[[#All],[product_id]:[subtotal_idr]],4,0)</f>
        <v>119000</v>
      </c>
      <c r="K205" t="str">
        <f>VLOOKUP($G205,products7[#All],2,0)</f>
        <v>Jacket Hoodie Senja Wear</v>
      </c>
      <c r="L205" t="str">
        <f>VLOOKUP($G205,products7[#All],3,0)</f>
        <v>Jacket</v>
      </c>
      <c r="M205" t="str">
        <f>VLOOKUP($G205,products7[#All],7,0)</f>
        <v>Senja Wear</v>
      </c>
    </row>
    <row r="206" spans="1:13" x14ac:dyDescent="0.35">
      <c r="A206" t="s">
        <v>2860</v>
      </c>
      <c r="B206" s="2">
        <f>VLOOKUP(A206,orders[#All],3,0)</f>
        <v>45343</v>
      </c>
      <c r="C206" t="str">
        <f>VLOOKUP($A206,orders[#All],9,0)</f>
        <v>delivered</v>
      </c>
      <c r="D206" t="str">
        <f>VLOOKUP($A206,orders[#All],5,0)</f>
        <v>Bogor</v>
      </c>
      <c r="E206" t="str">
        <f>VLOOKUP($A206,orders[#All],6,0)</f>
        <v>Jawa Barat</v>
      </c>
      <c r="F206" t="str">
        <f>VLOOKUP($A206,orders[#All],10,0)</f>
        <v>WEEKEND25</v>
      </c>
      <c r="G206" t="s">
        <v>2863</v>
      </c>
      <c r="H206">
        <f>VLOOKUP(working_table!G206,order_items[[#All],[product_id]:[subtotal_idr]],2,0)</f>
        <v>2</v>
      </c>
      <c r="I206" s="5">
        <f>VLOOKUP(working_table!$G206,order_items[[#All],[product_id]:[subtotal_idr]],3,0)</f>
        <v>449000</v>
      </c>
      <c r="J206" s="5">
        <f>VLOOKUP(working_table!$G206,order_items[[#All],[product_id]:[subtotal_idr]],4,0)</f>
        <v>898000</v>
      </c>
      <c r="K206" t="str">
        <f>VLOOKUP($G206,products7[#All],2,0)</f>
        <v>T-Shirt Graphic Pesona Indo</v>
      </c>
      <c r="L206" t="str">
        <f>VLOOKUP($G206,products7[#All],3,0)</f>
        <v>T-Shirt</v>
      </c>
      <c r="M206" t="str">
        <f>VLOOKUP($G206,products7[#All],7,0)</f>
        <v>Pesona Indo</v>
      </c>
    </row>
    <row r="207" spans="1:13" x14ac:dyDescent="0.35">
      <c r="A207" t="s">
        <v>2865</v>
      </c>
      <c r="B207" s="2">
        <f>VLOOKUP(A207,orders[#All],3,0)</f>
        <v>45194</v>
      </c>
      <c r="C207" t="str">
        <f>VLOOKUP($A207,orders[#All],9,0)</f>
        <v>delivered</v>
      </c>
      <c r="D207" t="str">
        <f>VLOOKUP($A207,orders[#All],5,0)</f>
        <v>Yogyakarta</v>
      </c>
      <c r="E207" t="str">
        <f>VLOOKUP($A207,orders[#All],6,0)</f>
        <v>DI Yogyakarta</v>
      </c>
      <c r="F207" t="str">
        <f>VLOOKUP($A207,orders[#All],10,0)</f>
        <v>TANPA PROMO</v>
      </c>
      <c r="G207" t="s">
        <v>2866</v>
      </c>
      <c r="H207">
        <f>VLOOKUP(working_table!G207,order_items[[#All],[product_id]:[subtotal_idr]],2,0)</f>
        <v>1</v>
      </c>
      <c r="I207" s="5">
        <f>VLOOKUP(working_table!$G207,order_items[[#All],[product_id]:[subtotal_idr]],3,0)</f>
        <v>199000</v>
      </c>
      <c r="J207" s="5">
        <f>VLOOKUP(working_table!$G207,order_items[[#All],[product_id]:[subtotal_idr]],4,0)</f>
        <v>199000</v>
      </c>
      <c r="K207" t="str">
        <f>VLOOKUP($G207,products7[#All],2,0)</f>
        <v>Pants Chino BajuKita</v>
      </c>
      <c r="L207" t="str">
        <f>VLOOKUP($G207,products7[#All],3,0)</f>
        <v>Pants</v>
      </c>
      <c r="M207" t="str">
        <f>VLOOKUP($G207,products7[#All],7,0)</f>
        <v>BajuKita</v>
      </c>
    </row>
    <row r="208" spans="1:13" x14ac:dyDescent="0.35">
      <c r="A208" t="s">
        <v>2868</v>
      </c>
      <c r="B208" s="2">
        <f>VLOOKUP(A208,orders[#All],3,0)</f>
        <v>45185</v>
      </c>
      <c r="C208" t="str">
        <f>VLOOKUP($A208,orders[#All],9,0)</f>
        <v>delivered</v>
      </c>
      <c r="D208" t="str">
        <f>VLOOKUP($A208,orders[#All],5,0)</f>
        <v>Banjarmasin</v>
      </c>
      <c r="E208" t="str">
        <f>VLOOKUP($A208,orders[#All],6,0)</f>
        <v>Kalimantan Selatan</v>
      </c>
      <c r="F208" t="str">
        <f>VLOOKUP($A208,orders[#All],10,0)</f>
        <v>NEWUSER</v>
      </c>
      <c r="G208" t="s">
        <v>2869</v>
      </c>
      <c r="H208">
        <f>VLOOKUP(working_table!G208,order_items[[#All],[product_id]:[subtotal_idr]],2,0)</f>
        <v>2</v>
      </c>
      <c r="I208" s="5">
        <f>VLOOKUP(working_table!$G208,order_items[[#All],[product_id]:[subtotal_idr]],3,0)</f>
        <v>499000</v>
      </c>
      <c r="J208" s="5">
        <f>VLOOKUP(working_table!$G208,order_items[[#All],[product_id]:[subtotal_idr]],4,0)</f>
        <v>998000</v>
      </c>
      <c r="K208" t="str">
        <f>VLOOKUP($G208,products7[#All],2,0)</f>
        <v>Jacket Coach Senja Wear</v>
      </c>
      <c r="L208" t="str">
        <f>VLOOKUP($G208,products7[#All],3,0)</f>
        <v>Jacket</v>
      </c>
      <c r="M208" t="str">
        <f>VLOOKUP($G208,products7[#All],7,0)</f>
        <v>Senja Wear</v>
      </c>
    </row>
    <row r="209" spans="1:13" x14ac:dyDescent="0.35">
      <c r="A209" t="s">
        <v>2871</v>
      </c>
      <c r="B209" s="2">
        <f>VLOOKUP(A209,orders[#All],3,0)</f>
        <v>44883</v>
      </c>
      <c r="C209" t="str">
        <f>VLOOKUP($A209,orders[#All],9,0)</f>
        <v>shipped</v>
      </c>
      <c r="D209" t="str">
        <f>VLOOKUP($A209,orders[#All],5,0)</f>
        <v>Denpasar</v>
      </c>
      <c r="E209" t="str">
        <f>VLOOKUP($A209,orders[#All],6,0)</f>
        <v>Bali</v>
      </c>
      <c r="F209" t="str">
        <f>VLOOKUP($A209,orders[#All],10,0)</f>
        <v>TANPA PROMO</v>
      </c>
      <c r="G209" t="s">
        <v>2872</v>
      </c>
      <c r="H209">
        <f>VLOOKUP(working_table!G209,order_items[[#All],[product_id]:[subtotal_idr]],2,0)</f>
        <v>1</v>
      </c>
      <c r="I209" s="5">
        <f>VLOOKUP(working_table!$G209,order_items[[#All],[product_id]:[subtotal_idr]],3,0)</f>
        <v>399000</v>
      </c>
      <c r="J209" s="5">
        <f>VLOOKUP(working_table!$G209,order_items[[#All],[product_id]:[subtotal_idr]],4,0)</f>
        <v>399000</v>
      </c>
      <c r="K209" t="str">
        <f>VLOOKUP($G209,products7[#All],2,0)</f>
        <v>Ikat Pinggang Kulit SandangIndo</v>
      </c>
      <c r="L209" t="str">
        <f>VLOOKUP($G209,products7[#All],3,0)</f>
        <v>Accessories</v>
      </c>
      <c r="M209" t="str">
        <f>VLOOKUP($G209,products7[#All],7,0)</f>
        <v>SandangIndo</v>
      </c>
    </row>
    <row r="210" spans="1:13" x14ac:dyDescent="0.35">
      <c r="A210" t="s">
        <v>2871</v>
      </c>
      <c r="B210" s="2">
        <f>VLOOKUP(A210,orders[#All],3,0)</f>
        <v>44883</v>
      </c>
      <c r="C210" t="str">
        <f>VLOOKUP($A210,orders[#All],9,0)</f>
        <v>shipped</v>
      </c>
      <c r="D210" t="str">
        <f>VLOOKUP($A210,orders[#All],5,0)</f>
        <v>Denpasar</v>
      </c>
      <c r="E210" t="str">
        <f>VLOOKUP($A210,orders[#All],6,0)</f>
        <v>Bali</v>
      </c>
      <c r="F210" t="str">
        <f>VLOOKUP($A210,orders[#All],10,0)</f>
        <v>TANPA PROMO</v>
      </c>
      <c r="G210" t="s">
        <v>2510</v>
      </c>
      <c r="H210">
        <f>VLOOKUP(working_table!G210,order_items[[#All],[product_id]:[subtotal_idr]],2,0)</f>
        <v>1</v>
      </c>
      <c r="I210" s="5">
        <f>VLOOKUP(working_table!$G210,order_items[[#All],[product_id]:[subtotal_idr]],3,0)</f>
        <v>229000</v>
      </c>
      <c r="J210" s="5">
        <f>VLOOKUP(working_table!$G210,order_items[[#All],[product_id]:[subtotal_idr]],4,0)</f>
        <v>229000</v>
      </c>
      <c r="K210" t="str">
        <f>VLOOKUP($G210,products7[#All],2,0)</f>
        <v>Dompet Kulit Cendana Co</v>
      </c>
      <c r="L210" t="str">
        <f>VLOOKUP($G210,products7[#All],3,0)</f>
        <v>Accessories</v>
      </c>
      <c r="M210" t="str">
        <f>VLOOKUP($G210,products7[#All],7,0)</f>
        <v>Cendana Co</v>
      </c>
    </row>
    <row r="211" spans="1:13" x14ac:dyDescent="0.35">
      <c r="A211" t="s">
        <v>2875</v>
      </c>
      <c r="B211" s="2">
        <f>VLOOKUP(A211,orders[#All],3,0)</f>
        <v>45486</v>
      </c>
      <c r="C211" t="str">
        <f>VLOOKUP($A211,orders[#All],9,0)</f>
        <v>delivered</v>
      </c>
      <c r="D211" t="str">
        <f>VLOOKUP($A211,orders[#All],5,0)</f>
        <v>Palembang</v>
      </c>
      <c r="E211" t="str">
        <f>VLOOKUP($A211,orders[#All],6,0)</f>
        <v>Sumatera Selatan</v>
      </c>
      <c r="F211" t="str">
        <f>VLOOKUP($A211,orders[#All],10,0)</f>
        <v>FLASHSALE</v>
      </c>
      <c r="G211" t="s">
        <v>2876</v>
      </c>
      <c r="H211">
        <f>VLOOKUP(working_table!G211,order_items[[#All],[product_id]:[subtotal_idr]],2,0)</f>
        <v>2</v>
      </c>
      <c r="I211" s="5">
        <f>VLOOKUP(working_table!$G211,order_items[[#All],[product_id]:[subtotal_idr]],3,0)</f>
        <v>59000</v>
      </c>
      <c r="J211" s="5">
        <f>VLOOKUP(working_table!$G211,order_items[[#All],[product_id]:[subtotal_idr]],4,0)</f>
        <v>118000</v>
      </c>
      <c r="K211" t="str">
        <f>VLOOKUP($G211,products7[#All],2,0)</f>
        <v>Pants Jogger Pesona Indo</v>
      </c>
      <c r="L211" t="str">
        <f>VLOOKUP($G211,products7[#All],3,0)</f>
        <v>Pants</v>
      </c>
      <c r="M211" t="str">
        <f>VLOOKUP($G211,products7[#All],7,0)</f>
        <v>Pesona Indo</v>
      </c>
    </row>
    <row r="212" spans="1:13" x14ac:dyDescent="0.35">
      <c r="A212" t="s">
        <v>2878</v>
      </c>
      <c r="B212" s="2">
        <f>VLOOKUP(A212,orders[#All],3,0)</f>
        <v>45182</v>
      </c>
      <c r="C212" t="str">
        <f>VLOOKUP($A212,orders[#All],9,0)</f>
        <v>delivered</v>
      </c>
      <c r="D212" t="str">
        <f>VLOOKUP($A212,orders[#All],5,0)</f>
        <v>Bandung</v>
      </c>
      <c r="E212" t="str">
        <f>VLOOKUP($A212,orders[#All],6,0)</f>
        <v>Jawa Barat</v>
      </c>
      <c r="F212" t="str">
        <f>VLOOKUP($A212,orders[#All],10,0)</f>
        <v>MEMBER10</v>
      </c>
      <c r="G212" t="s">
        <v>2879</v>
      </c>
      <c r="H212">
        <f>VLOOKUP(working_table!G212,order_items[[#All],[product_id]:[subtotal_idr]],2,0)</f>
        <v>1</v>
      </c>
      <c r="I212" s="5">
        <f>VLOOKUP(working_table!$G212,order_items[[#All],[product_id]:[subtotal_idr]],3,0)</f>
        <v>199000</v>
      </c>
      <c r="J212" s="5">
        <f>VLOOKUP(working_table!$G212,order_items[[#All],[product_id]:[subtotal_idr]],4,0)</f>
        <v>199000</v>
      </c>
      <c r="K212" t="str">
        <f>VLOOKUP($G212,products7[#All],2,0)</f>
        <v>Dompet Kulit Cendana Co</v>
      </c>
      <c r="L212" t="str">
        <f>VLOOKUP($G212,products7[#All],3,0)</f>
        <v>Accessories</v>
      </c>
      <c r="M212" t="str">
        <f>VLOOKUP($G212,products7[#All],7,0)</f>
        <v>Cendana Co</v>
      </c>
    </row>
    <row r="213" spans="1:13" x14ac:dyDescent="0.35">
      <c r="A213" t="s">
        <v>2881</v>
      </c>
      <c r="B213" s="2">
        <f>VLOOKUP(A213,orders[#All],3,0)</f>
        <v>45400</v>
      </c>
      <c r="C213" t="str">
        <f>VLOOKUP($A213,orders[#All],9,0)</f>
        <v>delivered</v>
      </c>
      <c r="D213" t="str">
        <f>VLOOKUP($A213,orders[#All],5,0)</f>
        <v>Manado</v>
      </c>
      <c r="E213" t="str">
        <f>VLOOKUP($A213,orders[#All],6,0)</f>
        <v>Sulawesi Utara</v>
      </c>
      <c r="F213" t="str">
        <f>VLOOKUP($A213,orders[#All],10,0)</f>
        <v>TANPA PROMO</v>
      </c>
      <c r="G213" t="s">
        <v>2468</v>
      </c>
      <c r="H213">
        <f>VLOOKUP(working_table!G213,order_items[[#All],[product_id]:[subtotal_idr]],2,0)</f>
        <v>1</v>
      </c>
      <c r="I213" s="5">
        <f>VLOOKUP(working_table!$G213,order_items[[#All],[product_id]:[subtotal_idr]],3,0)</f>
        <v>79000</v>
      </c>
      <c r="J213" s="5">
        <f>VLOOKUP(working_table!$G213,order_items[[#All],[product_id]:[subtotal_idr]],4,0)</f>
        <v>79000</v>
      </c>
      <c r="K213" t="str">
        <f>VLOOKUP($G213,products7[#All],2,0)</f>
        <v>Dompet Kulit SandangIndo</v>
      </c>
      <c r="L213" t="str">
        <f>VLOOKUP($G213,products7[#All],3,0)</f>
        <v>Accessories</v>
      </c>
      <c r="M213" t="str">
        <f>VLOOKUP($G213,products7[#All],7,0)</f>
        <v>SandangIndo</v>
      </c>
    </row>
    <row r="214" spans="1:13" x14ac:dyDescent="0.35">
      <c r="A214" t="s">
        <v>2881</v>
      </c>
      <c r="B214" s="2">
        <f>VLOOKUP(A214,orders[#All],3,0)</f>
        <v>45400</v>
      </c>
      <c r="C214" t="str">
        <f>VLOOKUP($A214,orders[#All],9,0)</f>
        <v>delivered</v>
      </c>
      <c r="D214" t="str">
        <f>VLOOKUP($A214,orders[#All],5,0)</f>
        <v>Manado</v>
      </c>
      <c r="E214" t="str">
        <f>VLOOKUP($A214,orders[#All],6,0)</f>
        <v>Sulawesi Utara</v>
      </c>
      <c r="F214" t="str">
        <f>VLOOKUP($A214,orders[#All],10,0)</f>
        <v>TANPA PROMO</v>
      </c>
      <c r="G214" t="s">
        <v>2883</v>
      </c>
      <c r="H214">
        <f>VLOOKUP(working_table!G214,order_items[[#All],[product_id]:[subtotal_idr]],2,0)</f>
        <v>1</v>
      </c>
      <c r="I214" s="5">
        <f>VLOOKUP(working_table!$G214,order_items[[#All],[product_id]:[subtotal_idr]],3,0)</f>
        <v>69000</v>
      </c>
      <c r="J214" s="5">
        <f>VLOOKUP(working_table!$G214,order_items[[#All],[product_id]:[subtotal_idr]],4,0)</f>
        <v>69000</v>
      </c>
      <c r="K214" t="str">
        <f>VLOOKUP($G214,products7[#All],2,0)</f>
        <v>Jacket Varsity Kanvas Lokal</v>
      </c>
      <c r="L214" t="str">
        <f>VLOOKUP($G214,products7[#All],3,0)</f>
        <v>Jacket</v>
      </c>
      <c r="M214" t="str">
        <f>VLOOKUP($G214,products7[#All],7,0)</f>
        <v>Kanvas Lokal</v>
      </c>
    </row>
    <row r="215" spans="1:13" x14ac:dyDescent="0.35">
      <c r="A215" t="s">
        <v>2885</v>
      </c>
      <c r="B215" s="2">
        <f>VLOOKUP(A215,orders[#All],3,0)</f>
        <v>45090</v>
      </c>
      <c r="C215" t="str">
        <f>VLOOKUP($A215,orders[#All],9,0)</f>
        <v>cancelled</v>
      </c>
      <c r="D215" t="str">
        <f>VLOOKUP($A215,orders[#All],5,0)</f>
        <v>Manado</v>
      </c>
      <c r="E215" t="str">
        <f>VLOOKUP($A215,orders[#All],6,0)</f>
        <v>Sulawesi Utara</v>
      </c>
      <c r="F215" t="str">
        <f>VLOOKUP($A215,orders[#All],10,0)</f>
        <v>RAMADAN23</v>
      </c>
      <c r="G215" t="s">
        <v>2886</v>
      </c>
      <c r="H215">
        <f>VLOOKUP(working_table!G215,order_items[[#All],[product_id]:[subtotal_idr]],2,0)</f>
        <v>1</v>
      </c>
      <c r="I215" s="5">
        <f>VLOOKUP(working_table!$G215,order_items[[#All],[product_id]:[subtotal_idr]],3,0)</f>
        <v>599000</v>
      </c>
      <c r="J215" s="5">
        <f>VLOOKUP(working_table!$G215,order_items[[#All],[product_id]:[subtotal_idr]],4,0)</f>
        <v>599000</v>
      </c>
      <c r="K215" t="str">
        <f>VLOOKUP($G215,products7[#All],2,0)</f>
        <v>Pants Jeans Slim SandangIndo</v>
      </c>
      <c r="L215" t="str">
        <f>VLOOKUP($G215,products7[#All],3,0)</f>
        <v>Pants</v>
      </c>
      <c r="M215" t="str">
        <f>VLOOKUP($G215,products7[#All],7,0)</f>
        <v>SandangIndo</v>
      </c>
    </row>
    <row r="216" spans="1:13" x14ac:dyDescent="0.35">
      <c r="A216" t="s">
        <v>2885</v>
      </c>
      <c r="B216" s="2">
        <f>VLOOKUP(A216,orders[#All],3,0)</f>
        <v>45090</v>
      </c>
      <c r="C216" t="str">
        <f>VLOOKUP($A216,orders[#All],9,0)</f>
        <v>cancelled</v>
      </c>
      <c r="D216" t="str">
        <f>VLOOKUP($A216,orders[#All],5,0)</f>
        <v>Manado</v>
      </c>
      <c r="E216" t="str">
        <f>VLOOKUP($A216,orders[#All],6,0)</f>
        <v>Sulawesi Utara</v>
      </c>
      <c r="F216" t="str">
        <f>VLOOKUP($A216,orders[#All],10,0)</f>
        <v>RAMADAN23</v>
      </c>
      <c r="G216" t="s">
        <v>2594</v>
      </c>
      <c r="H216">
        <f>VLOOKUP(working_table!G216,order_items[[#All],[product_id]:[subtotal_idr]],2,0)</f>
        <v>1</v>
      </c>
      <c r="I216" s="5">
        <f>VLOOKUP(working_table!$G216,order_items[[#All],[product_id]:[subtotal_idr]],3,0)</f>
        <v>249000</v>
      </c>
      <c r="J216" s="5">
        <f>VLOOKUP(working_table!$G216,order_items[[#All],[product_id]:[subtotal_idr]],4,0)</f>
        <v>249000</v>
      </c>
      <c r="K216" t="str">
        <f>VLOOKUP($G216,products7[#All],2,0)</f>
        <v>Dress Bodycon Kanvas Lokal</v>
      </c>
      <c r="L216" t="str">
        <f>VLOOKUP($G216,products7[#All],3,0)</f>
        <v>Dress</v>
      </c>
      <c r="M216" t="str">
        <f>VLOOKUP($G216,products7[#All],7,0)</f>
        <v>Kanvas Lokal</v>
      </c>
    </row>
    <row r="217" spans="1:13" x14ac:dyDescent="0.35">
      <c r="A217" t="s">
        <v>2889</v>
      </c>
      <c r="B217" s="2">
        <f>VLOOKUP(A217,orders[#All],3,0)</f>
        <v>45078</v>
      </c>
      <c r="C217" t="str">
        <f>VLOOKUP($A217,orders[#All],9,0)</f>
        <v>delivered</v>
      </c>
      <c r="D217" t="str">
        <f>VLOOKUP($A217,orders[#All],5,0)</f>
        <v>Pekanbaru</v>
      </c>
      <c r="E217" t="str">
        <f>VLOOKUP($A217,orders[#All],6,0)</f>
        <v>Riau</v>
      </c>
      <c r="F217" t="str">
        <f>VLOOKUP($A217,orders[#All],10,0)</f>
        <v>TANPA PROMO</v>
      </c>
      <c r="G217" t="s">
        <v>2890</v>
      </c>
      <c r="H217">
        <f>VLOOKUP(working_table!G217,order_items[[#All],[product_id]:[subtotal_idr]],2,0)</f>
        <v>2</v>
      </c>
      <c r="I217" s="5">
        <f>VLOOKUP(working_table!$G217,order_items[[#All],[product_id]:[subtotal_idr]],3,0)</f>
        <v>129000</v>
      </c>
      <c r="J217" s="5">
        <f>VLOOKUP(working_table!$G217,order_items[[#All],[product_id]:[subtotal_idr]],4,0)</f>
        <v>258000</v>
      </c>
      <c r="K217" t="str">
        <f>VLOOKUP($G217,products7[#All],2,0)</f>
        <v>T-Shirt Oversize Tropika Style</v>
      </c>
      <c r="L217" t="str">
        <f>VLOOKUP($G217,products7[#All],3,0)</f>
        <v>T-Shirt</v>
      </c>
      <c r="M217" t="str">
        <f>VLOOKUP($G217,products7[#All],7,0)</f>
        <v>Tropika Style</v>
      </c>
    </row>
    <row r="218" spans="1:13" x14ac:dyDescent="0.35">
      <c r="A218" t="s">
        <v>2892</v>
      </c>
      <c r="B218" s="2">
        <f>VLOOKUP(A218,orders[#All],3,0)</f>
        <v>45383</v>
      </c>
      <c r="C218" t="str">
        <f>VLOOKUP($A218,orders[#All],9,0)</f>
        <v>cancelled</v>
      </c>
      <c r="D218" t="str">
        <f>VLOOKUP($A218,orders[#All],5,0)</f>
        <v>Manado</v>
      </c>
      <c r="E218" t="str">
        <f>VLOOKUP($A218,orders[#All],6,0)</f>
        <v>Sulawesi Utara</v>
      </c>
      <c r="F218" t="str">
        <f>VLOOKUP($A218,orders[#All],10,0)</f>
        <v>NEWUSER</v>
      </c>
      <c r="G218" t="s">
        <v>2893</v>
      </c>
      <c r="H218">
        <f>VLOOKUP(working_table!G218,order_items[[#All],[product_id]:[subtotal_idr]],2,0)</f>
        <v>2</v>
      </c>
      <c r="I218" s="5">
        <f>VLOOKUP(working_table!$G218,order_items[[#All],[product_id]:[subtotal_idr]],3,0)</f>
        <v>399000</v>
      </c>
      <c r="J218" s="5">
        <f>VLOOKUP(working_table!$G218,order_items[[#All],[product_id]:[subtotal_idr]],4,0)</f>
        <v>798000</v>
      </c>
      <c r="K218" t="str">
        <f>VLOOKUP($G218,products7[#All],2,0)</f>
        <v>Jacket Denim SandangIndo</v>
      </c>
      <c r="L218" t="str">
        <f>VLOOKUP($G218,products7[#All],3,0)</f>
        <v>Jacket</v>
      </c>
      <c r="M218" t="str">
        <f>VLOOKUP($G218,products7[#All],7,0)</f>
        <v>SandangIndo</v>
      </c>
    </row>
    <row r="219" spans="1:13" x14ac:dyDescent="0.35">
      <c r="A219" t="s">
        <v>2892</v>
      </c>
      <c r="B219" s="2">
        <f>VLOOKUP(A219,orders[#All],3,0)</f>
        <v>45383</v>
      </c>
      <c r="C219" t="str">
        <f>VLOOKUP($A219,orders[#All],9,0)</f>
        <v>cancelled</v>
      </c>
      <c r="D219" t="str">
        <f>VLOOKUP($A219,orders[#All],5,0)</f>
        <v>Manado</v>
      </c>
      <c r="E219" t="str">
        <f>VLOOKUP($A219,orders[#All],6,0)</f>
        <v>Sulawesi Utara</v>
      </c>
      <c r="F219" t="str">
        <f>VLOOKUP($A219,orders[#All],10,0)</f>
        <v>NEWUSER</v>
      </c>
      <c r="G219" t="s">
        <v>2895</v>
      </c>
      <c r="H219">
        <f>VLOOKUP(working_table!G219,order_items[[#All],[product_id]:[subtotal_idr]],2,0)</f>
        <v>1</v>
      </c>
      <c r="I219" s="5">
        <f>VLOOKUP(working_table!$G219,order_items[[#All],[product_id]:[subtotal_idr]],3,0)</f>
        <v>299000</v>
      </c>
      <c r="J219" s="5">
        <f>VLOOKUP(working_table!$G219,order_items[[#All],[product_id]:[subtotal_idr]],4,0)</f>
        <v>299000</v>
      </c>
      <c r="K219" t="str">
        <f>VLOOKUP($G219,products7[#All],2,0)</f>
        <v>Jacket Denim Ratu Mode</v>
      </c>
      <c r="L219" t="str">
        <f>VLOOKUP($G219,products7[#All],3,0)</f>
        <v>Jacket</v>
      </c>
      <c r="M219" t="str">
        <f>VLOOKUP($G219,products7[#All],7,0)</f>
        <v>Ratu Mode</v>
      </c>
    </row>
    <row r="220" spans="1:13" x14ac:dyDescent="0.35">
      <c r="A220" t="s">
        <v>2897</v>
      </c>
      <c r="B220" s="2">
        <f>VLOOKUP(A220,orders[#All],3,0)</f>
        <v>45025</v>
      </c>
      <c r="C220" t="str">
        <f>VLOOKUP($A220,orders[#All],9,0)</f>
        <v>delivered</v>
      </c>
      <c r="D220" t="str">
        <f>VLOOKUP($A220,orders[#All],5,0)</f>
        <v>Jakarta</v>
      </c>
      <c r="E220" t="str">
        <f>VLOOKUP($A220,orders[#All],6,0)</f>
        <v>DKI Jakarta</v>
      </c>
      <c r="F220" t="str">
        <f>VLOOKUP($A220,orders[#All],10,0)</f>
        <v>TANPA PROMO</v>
      </c>
      <c r="G220" t="s">
        <v>2898</v>
      </c>
      <c r="H220">
        <f>VLOOKUP(working_table!G220,order_items[[#All],[product_id]:[subtotal_idr]],2,0)</f>
        <v>1</v>
      </c>
      <c r="I220" s="5">
        <f>VLOOKUP(working_table!$G220,order_items[[#All],[product_id]:[subtotal_idr]],3,0)</f>
        <v>49000</v>
      </c>
      <c r="J220" s="5">
        <f>VLOOKUP(working_table!$G220,order_items[[#All],[product_id]:[subtotal_idr]],4,0)</f>
        <v>49000</v>
      </c>
      <c r="K220" t="str">
        <f>VLOOKUP($G220,products7[#All],2,0)</f>
        <v>Kemeja Oxford Cendana Co</v>
      </c>
      <c r="L220" t="str">
        <f>VLOOKUP($G220,products7[#All],3,0)</f>
        <v>kemeja</v>
      </c>
      <c r="M220" t="str">
        <f>VLOOKUP($G220,products7[#All],7,0)</f>
        <v>Cendana Co</v>
      </c>
    </row>
    <row r="221" spans="1:13" x14ac:dyDescent="0.35">
      <c r="A221" t="s">
        <v>2900</v>
      </c>
      <c r="B221" s="2">
        <f>VLOOKUP(A221,orders[#All],3,0)</f>
        <v>44901</v>
      </c>
      <c r="C221" t="str">
        <f>VLOOKUP($A221,orders[#All],9,0)</f>
        <v>delivered</v>
      </c>
      <c r="D221" t="str">
        <f>VLOOKUP($A221,orders[#All],5,0)</f>
        <v>Manado</v>
      </c>
      <c r="E221" t="str">
        <f>VLOOKUP($A221,orders[#All],6,0)</f>
        <v>Sulawesi Utara</v>
      </c>
      <c r="F221" t="str">
        <f>VLOOKUP($A221,orders[#All],10,0)</f>
        <v>MEMBER10</v>
      </c>
      <c r="G221" t="s">
        <v>2901</v>
      </c>
      <c r="H221">
        <f>VLOOKUP(working_table!G221,order_items[[#All],[product_id]:[subtotal_idr]],2,0)</f>
        <v>1</v>
      </c>
      <c r="I221" s="5">
        <f>VLOOKUP(working_table!$G221,order_items[[#All],[product_id]:[subtotal_idr]],3,0)</f>
        <v>119000</v>
      </c>
      <c r="J221" s="5">
        <f>VLOOKUP(working_table!$G221,order_items[[#All],[product_id]:[subtotal_idr]],4,0)</f>
        <v>119000</v>
      </c>
      <c r="K221" t="str">
        <f>VLOOKUP($G221,products7[#All],2,0)</f>
        <v>Kemeja Linen Pesona Indo</v>
      </c>
      <c r="L221" t="str">
        <f>VLOOKUP($G221,products7[#All],3,0)</f>
        <v>T-Shirt</v>
      </c>
      <c r="M221" t="str">
        <f>VLOOKUP($G221,products7[#All],7,0)</f>
        <v>Pesona Indo</v>
      </c>
    </row>
    <row r="222" spans="1:13" x14ac:dyDescent="0.35">
      <c r="A222" t="s">
        <v>2900</v>
      </c>
      <c r="B222" s="2">
        <f>VLOOKUP(A222,orders[#All],3,0)</f>
        <v>44901</v>
      </c>
      <c r="C222" t="str">
        <f>VLOOKUP($A222,orders[#All],9,0)</f>
        <v>delivered</v>
      </c>
      <c r="D222" t="str">
        <f>VLOOKUP($A222,orders[#All],5,0)</f>
        <v>Manado</v>
      </c>
      <c r="E222" t="str">
        <f>VLOOKUP($A222,orders[#All],6,0)</f>
        <v>Sulawesi Utara</v>
      </c>
      <c r="F222" t="str">
        <f>VLOOKUP($A222,orders[#All],10,0)</f>
        <v>MEMBER10</v>
      </c>
      <c r="G222" t="s">
        <v>2516</v>
      </c>
      <c r="H222">
        <f>VLOOKUP(working_table!G222,order_items[[#All],[product_id]:[subtotal_idr]],2,0)</f>
        <v>1</v>
      </c>
      <c r="I222" s="5">
        <f>VLOOKUP(working_table!$G222,order_items[[#All],[product_id]:[subtotal_idr]],3,0)</f>
        <v>229000</v>
      </c>
      <c r="J222" s="5">
        <f>VLOOKUP(working_table!$G222,order_items[[#All],[product_id]:[subtotal_idr]],4,0)</f>
        <v>229000</v>
      </c>
      <c r="K222" t="str">
        <f>VLOOKUP($G222,products7[#All],2,0)</f>
        <v>Dress Bodycon BajuKita</v>
      </c>
      <c r="L222" t="str">
        <f>VLOOKUP($G222,products7[#All],3,0)</f>
        <v>Dress</v>
      </c>
      <c r="M222" t="str">
        <f>VLOOKUP($G222,products7[#All],7,0)</f>
        <v>BajuKita</v>
      </c>
    </row>
    <row r="223" spans="1:13" x14ac:dyDescent="0.35">
      <c r="A223" t="s">
        <v>2904</v>
      </c>
      <c r="B223" s="2">
        <f>VLOOKUP(A223,orders[#All],3,0)</f>
        <v>45332</v>
      </c>
      <c r="C223" t="str">
        <f>VLOOKUP($A223,orders[#All],9,0)</f>
        <v>delivered</v>
      </c>
      <c r="D223" t="str">
        <f>VLOOKUP($A223,orders[#All],5,0)</f>
        <v>Bandung</v>
      </c>
      <c r="E223" t="str">
        <f>VLOOKUP($A223,orders[#All],6,0)</f>
        <v>Jawa Barat</v>
      </c>
      <c r="F223" t="str">
        <f>VLOOKUP($A223,orders[#All],10,0)</f>
        <v>TANPA PROMO</v>
      </c>
      <c r="G223" t="s">
        <v>2905</v>
      </c>
      <c r="H223">
        <f>VLOOKUP(working_table!G223,order_items[[#All],[product_id]:[subtotal_idr]],2,0)</f>
        <v>1</v>
      </c>
      <c r="I223" s="5">
        <f>VLOOKUP(working_table!$G223,order_items[[#All],[product_id]:[subtotal_idr]],3,0)</f>
        <v>89000</v>
      </c>
      <c r="J223" s="5">
        <f>VLOOKUP(working_table!$G223,order_items[[#All],[product_id]:[subtotal_idr]],4,0)</f>
        <v>89000</v>
      </c>
      <c r="K223" t="str">
        <f>VLOOKUP($G223,products7[#All],2,0)</f>
        <v>Dress A-Line NusaBrand</v>
      </c>
      <c r="L223" t="str">
        <f>VLOOKUP($G223,products7[#All],3,0)</f>
        <v>dress</v>
      </c>
      <c r="M223" t="str">
        <f>VLOOKUP($G223,products7[#All],7,0)</f>
        <v>NusaBrand</v>
      </c>
    </row>
    <row r="224" spans="1:13" x14ac:dyDescent="0.35">
      <c r="A224" t="s">
        <v>2904</v>
      </c>
      <c r="B224" s="2">
        <f>VLOOKUP(A224,orders[#All],3,0)</f>
        <v>45332</v>
      </c>
      <c r="C224" t="str">
        <f>VLOOKUP($A224,orders[#All],9,0)</f>
        <v>delivered</v>
      </c>
      <c r="D224" t="str">
        <f>VLOOKUP($A224,orders[#All],5,0)</f>
        <v>Bandung</v>
      </c>
      <c r="E224" t="str">
        <f>VLOOKUP($A224,orders[#All],6,0)</f>
        <v>Jawa Barat</v>
      </c>
      <c r="F224" t="str">
        <f>VLOOKUP($A224,orders[#All],10,0)</f>
        <v>TANPA PROMO</v>
      </c>
      <c r="G224" t="s">
        <v>2746</v>
      </c>
      <c r="H224">
        <f>VLOOKUP(working_table!G224,order_items[[#All],[product_id]:[subtotal_idr]],2,0)</f>
        <v>1</v>
      </c>
      <c r="I224" s="5">
        <f>VLOOKUP(working_table!$G224,order_items[[#All],[product_id]:[subtotal_idr]],3,0)</f>
        <v>329000</v>
      </c>
      <c r="J224" s="5">
        <f>VLOOKUP(working_table!$G224,order_items[[#All],[product_id]:[subtotal_idr]],4,0)</f>
        <v>329000</v>
      </c>
      <c r="K224" t="str">
        <f>VLOOKUP($G224,products7[#All],2,0)</f>
        <v>Kemeja Oxford Riang Apparel</v>
      </c>
      <c r="L224" t="str">
        <f>VLOOKUP($G224,products7[#All],3,0)</f>
        <v>kemeja</v>
      </c>
      <c r="M224" t="str">
        <f>VLOOKUP($G224,products7[#All],7,0)</f>
        <v>Riang Apparel</v>
      </c>
    </row>
    <row r="225" spans="1:13" x14ac:dyDescent="0.35">
      <c r="A225" t="s">
        <v>2908</v>
      </c>
      <c r="B225" s="2">
        <f>VLOOKUP(A225,orders[#All],3,0)</f>
        <v>45300</v>
      </c>
      <c r="C225" t="str">
        <f>VLOOKUP($A225,orders[#All],9,0)</f>
        <v>delivered</v>
      </c>
      <c r="D225" t="str">
        <f>VLOOKUP($A225,orders[#All],5,0)</f>
        <v>Makassar</v>
      </c>
      <c r="E225" t="str">
        <f>VLOOKUP($A225,orders[#All],6,0)</f>
        <v>Sulawesi Selatan</v>
      </c>
      <c r="F225" t="str">
        <f>VLOOKUP($A225,orders[#All],10,0)</f>
        <v>TANPA PROMO</v>
      </c>
      <c r="G225" t="s">
        <v>2821</v>
      </c>
      <c r="H225">
        <f>VLOOKUP(working_table!G225,order_items[[#All],[product_id]:[subtotal_idr]],2,0)</f>
        <v>1</v>
      </c>
      <c r="I225" s="5">
        <f>VLOOKUP(working_table!$G225,order_items[[#All],[product_id]:[subtotal_idr]],3,0)</f>
        <v>69000</v>
      </c>
      <c r="J225" s="5">
        <f>VLOOKUP(working_table!$G225,order_items[[#All],[product_id]:[subtotal_idr]],4,0)</f>
        <v>69000</v>
      </c>
      <c r="K225" t="str">
        <f>VLOOKUP($G225,products7[#All],2,0)</f>
        <v>T-Shirt Slim Fit SandangIndo</v>
      </c>
      <c r="L225" t="str">
        <f>VLOOKUP($G225,products7[#All],3,0)</f>
        <v>T-Shirt</v>
      </c>
      <c r="M225" t="str">
        <f>VLOOKUP($G225,products7[#All],7,0)</f>
        <v>SandangIndo</v>
      </c>
    </row>
    <row r="226" spans="1:13" x14ac:dyDescent="0.35">
      <c r="A226" t="s">
        <v>2910</v>
      </c>
      <c r="B226" s="2">
        <f>VLOOKUP(A226,orders[#All],3,0)</f>
        <v>45487</v>
      </c>
      <c r="C226" t="str">
        <f>VLOOKUP($A226,orders[#All],9,0)</f>
        <v>delivered</v>
      </c>
      <c r="D226" t="str">
        <f>VLOOKUP($A226,orders[#All],5,0)</f>
        <v>Manado</v>
      </c>
      <c r="E226" t="str">
        <f>VLOOKUP($A226,orders[#All],6,0)</f>
        <v>Sulawesi Utara</v>
      </c>
      <c r="F226" t="str">
        <f>VLOOKUP($A226,orders[#All],10,0)</f>
        <v>FLASHSALE</v>
      </c>
      <c r="G226" t="s">
        <v>2911</v>
      </c>
      <c r="H226">
        <f>VLOOKUP(working_table!G226,order_items[[#All],[product_id]:[subtotal_idr]],2,0)</f>
        <v>1</v>
      </c>
      <c r="I226" s="5">
        <f>VLOOKUP(working_table!$G226,order_items[[#All],[product_id]:[subtotal_idr]],3,0)</f>
        <v>329000</v>
      </c>
      <c r="J226" s="5">
        <f>VLOOKUP(working_table!$G226,order_items[[#All],[product_id]:[subtotal_idr]],4,0)</f>
        <v>329000</v>
      </c>
      <c r="K226" t="str">
        <f>VLOOKUP($G226,products7[#All],2,0)</f>
        <v>Jacket Hoodie SandangIndo</v>
      </c>
      <c r="L226" t="str">
        <f>VLOOKUP($G226,products7[#All],3,0)</f>
        <v>Jacket</v>
      </c>
      <c r="M226" t="str">
        <f>VLOOKUP($G226,products7[#All],7,0)</f>
        <v>SandangIndo</v>
      </c>
    </row>
    <row r="227" spans="1:13" x14ac:dyDescent="0.35">
      <c r="A227" t="s">
        <v>2910</v>
      </c>
      <c r="B227" s="2">
        <f>VLOOKUP(A227,orders[#All],3,0)</f>
        <v>45487</v>
      </c>
      <c r="C227" t="str">
        <f>VLOOKUP($A227,orders[#All],9,0)</f>
        <v>delivered</v>
      </c>
      <c r="D227" t="str">
        <f>VLOOKUP($A227,orders[#All],5,0)</f>
        <v>Manado</v>
      </c>
      <c r="E227" t="str">
        <f>VLOOKUP($A227,orders[#All],6,0)</f>
        <v>Sulawesi Utara</v>
      </c>
      <c r="F227" t="str">
        <f>VLOOKUP($A227,orders[#All],10,0)</f>
        <v>FLASHSALE</v>
      </c>
      <c r="G227" t="s">
        <v>2803</v>
      </c>
      <c r="H227">
        <f>VLOOKUP(working_table!G227,order_items[[#All],[product_id]:[subtotal_idr]],2,0)</f>
        <v>1</v>
      </c>
      <c r="I227" s="5">
        <f>VLOOKUP(working_table!$G227,order_items[[#All],[product_id]:[subtotal_idr]],3,0)</f>
        <v>99000</v>
      </c>
      <c r="J227" s="5">
        <f>VLOOKUP(working_table!$G227,order_items[[#All],[product_id]:[subtotal_idr]],4,0)</f>
        <v>99000</v>
      </c>
      <c r="K227" t="str">
        <f>VLOOKUP($G227,products7[#All],2,0)</f>
        <v>T-Shirt Polos Basic Cendana Co</v>
      </c>
      <c r="L227" t="str">
        <f>VLOOKUP($G227,products7[#All],3,0)</f>
        <v>T-Shirt</v>
      </c>
      <c r="M227" t="str">
        <f>VLOOKUP($G227,products7[#All],7,0)</f>
        <v>Cendana Co</v>
      </c>
    </row>
    <row r="228" spans="1:13" x14ac:dyDescent="0.35">
      <c r="A228" t="s">
        <v>2914</v>
      </c>
      <c r="B228" s="2">
        <f>VLOOKUP(A228,orders[#All],3,0)</f>
        <v>45706</v>
      </c>
      <c r="C228" t="str">
        <f>VLOOKUP($A228,orders[#All],9,0)</f>
        <v>returned</v>
      </c>
      <c r="D228" t="str">
        <f>VLOOKUP($A228,orders[#All],5,0)</f>
        <v>Medan</v>
      </c>
      <c r="E228" t="str">
        <f>VLOOKUP($A228,orders[#All],6,0)</f>
        <v>Sumatera Utara</v>
      </c>
      <c r="F228" t="str">
        <f>VLOOKUP($A228,orders[#All],10,0)</f>
        <v>RAMADAN23</v>
      </c>
      <c r="G228" t="s">
        <v>2389</v>
      </c>
      <c r="H228">
        <f>VLOOKUP(working_table!G228,order_items[[#All],[product_id]:[subtotal_idr]],2,0)</f>
        <v>1</v>
      </c>
      <c r="I228" s="5">
        <f>VLOOKUP(working_table!$G228,order_items[[#All],[product_id]:[subtotal_idr]],3,0)</f>
        <v>449000</v>
      </c>
      <c r="J228" s="5">
        <f>VLOOKUP(working_table!$G228,order_items[[#All],[product_id]:[subtotal_idr]],4,0)</f>
        <v>449000</v>
      </c>
      <c r="K228" t="str">
        <f>VLOOKUP($G228,products7[#All],2,0)</f>
        <v>T-Shirt Striped Kanvas Lokal</v>
      </c>
      <c r="L228" t="str">
        <f>VLOOKUP($G228,products7[#All],3,0)</f>
        <v>T-Shirt</v>
      </c>
      <c r="M228" t="str">
        <f>VLOOKUP($G228,products7[#All],7,0)</f>
        <v>Kanvas Lokal</v>
      </c>
    </row>
    <row r="229" spans="1:13" x14ac:dyDescent="0.35">
      <c r="A229" t="s">
        <v>2916</v>
      </c>
      <c r="B229" s="2">
        <f>VLOOKUP(A229,orders[#All],3,0)</f>
        <v>45078</v>
      </c>
      <c r="C229" t="str">
        <f>VLOOKUP($A229,orders[#All],9,0)</f>
        <v>delivered</v>
      </c>
      <c r="D229" t="str">
        <f>VLOOKUP($A229,orders[#All],5,0)</f>
        <v>Manado</v>
      </c>
      <c r="E229" t="str">
        <f>VLOOKUP($A229,orders[#All],6,0)</f>
        <v>Sulawesi Utara</v>
      </c>
      <c r="F229" t="str">
        <f>VLOOKUP($A229,orders[#All],10,0)</f>
        <v>TANPA PROMO</v>
      </c>
      <c r="G229" t="s">
        <v>2695</v>
      </c>
      <c r="H229">
        <f>VLOOKUP(working_table!G229,order_items[[#All],[product_id]:[subtotal_idr]],2,0)</f>
        <v>1</v>
      </c>
      <c r="I229" s="5">
        <f>VLOOKUP(working_table!$G229,order_items[[#All],[product_id]:[subtotal_idr]],3,0)</f>
        <v>349000</v>
      </c>
      <c r="J229" s="5">
        <f>VLOOKUP(working_table!$G229,order_items[[#All],[product_id]:[subtotal_idr]],4,0)</f>
        <v>349000</v>
      </c>
      <c r="K229" t="str">
        <f>VLOOKUP($G229,products7[#All],2,0)</f>
        <v>Jacket Varsity Ratu Mode</v>
      </c>
      <c r="L229" t="str">
        <f>VLOOKUP($G229,products7[#All],3,0)</f>
        <v>Jacket</v>
      </c>
      <c r="M229" t="str">
        <f>VLOOKUP($G229,products7[#All],7,0)</f>
        <v>Ratu Mode</v>
      </c>
    </row>
    <row r="230" spans="1:13" x14ac:dyDescent="0.35">
      <c r="A230" t="s">
        <v>2918</v>
      </c>
      <c r="B230" s="2">
        <f>VLOOKUP(A230,orders[#All],3,0)</f>
        <v>45678</v>
      </c>
      <c r="C230" t="str">
        <f>VLOOKUP($A230,orders[#All],9,0)</f>
        <v>delivered</v>
      </c>
      <c r="D230" t="str">
        <f>VLOOKUP($A230,orders[#All],5,0)</f>
        <v>Medan</v>
      </c>
      <c r="E230" t="str">
        <f>VLOOKUP($A230,orders[#All],6,0)</f>
        <v>Sumatera Utara</v>
      </c>
      <c r="F230" t="str">
        <f>VLOOKUP($A230,orders[#All],10,0)</f>
        <v>WEEKEND25</v>
      </c>
      <c r="G230" t="s">
        <v>2919</v>
      </c>
      <c r="H230">
        <f>VLOOKUP(working_table!G230,order_items[[#All],[product_id]:[subtotal_idr]],2,0)</f>
        <v>1</v>
      </c>
      <c r="I230" s="5">
        <f>VLOOKUP(working_table!$G230,order_items[[#All],[product_id]:[subtotal_idr]],3,0)</f>
        <v>179000</v>
      </c>
      <c r="J230" s="5">
        <f>VLOOKUP(working_table!$G230,order_items[[#All],[product_id]:[subtotal_idr]],4,0)</f>
        <v>179000</v>
      </c>
      <c r="K230" t="str">
        <f>VLOOKUP($G230,products7[#All],2,0)</f>
        <v>Jacket Parasut Kanvas Lokal</v>
      </c>
      <c r="L230" t="str">
        <f>VLOOKUP($G230,products7[#All],3,0)</f>
        <v>Jacket</v>
      </c>
      <c r="M230" t="str">
        <f>VLOOKUP($G230,products7[#All],7,0)</f>
        <v>Kanvas Lokal</v>
      </c>
    </row>
    <row r="231" spans="1:13" x14ac:dyDescent="0.35">
      <c r="A231" t="s">
        <v>2921</v>
      </c>
      <c r="B231" s="2">
        <f>VLOOKUP(A231,orders[#All],3,0)</f>
        <v>44967</v>
      </c>
      <c r="C231" t="str">
        <f>VLOOKUP($A231,orders[#All],9,0)</f>
        <v>delivered</v>
      </c>
      <c r="D231" t="str">
        <f>VLOOKUP($A231,orders[#All],5,0)</f>
        <v>Surabaya</v>
      </c>
      <c r="E231" t="str">
        <f>VLOOKUP($A231,orders[#All],6,0)</f>
        <v>Jawa Timur</v>
      </c>
      <c r="F231" t="str">
        <f>VLOOKUP($A231,orders[#All],10,0)</f>
        <v>TANPA PROMO</v>
      </c>
      <c r="G231" t="s">
        <v>2922</v>
      </c>
      <c r="H231">
        <f>VLOOKUP(working_table!G231,order_items[[#All],[product_id]:[subtotal_idr]],2,0)</f>
        <v>3</v>
      </c>
      <c r="I231" s="5">
        <f>VLOOKUP(working_table!$G231,order_items[[#All],[product_id]:[subtotal_idr]],3,0)</f>
        <v>49000</v>
      </c>
      <c r="J231" s="5">
        <f>VLOOKUP(working_table!$G231,order_items[[#All],[product_id]:[subtotal_idr]],4,0)</f>
        <v>147000</v>
      </c>
      <c r="K231" t="str">
        <f>VLOOKUP($G231,products7[#All],2,0)</f>
        <v>Dompet Kulit Ratu Mode</v>
      </c>
      <c r="L231" t="str">
        <f>VLOOKUP($G231,products7[#All],3,0)</f>
        <v>Accessories</v>
      </c>
      <c r="M231" t="str">
        <f>VLOOKUP($G231,products7[#All],7,0)</f>
        <v>Ratu Mode</v>
      </c>
    </row>
    <row r="232" spans="1:13" x14ac:dyDescent="0.35">
      <c r="A232" t="s">
        <v>2921</v>
      </c>
      <c r="B232" s="2">
        <f>VLOOKUP(A232,orders[#All],3,0)</f>
        <v>44967</v>
      </c>
      <c r="C232" t="str">
        <f>VLOOKUP($A232,orders[#All],9,0)</f>
        <v>delivered</v>
      </c>
      <c r="D232" t="str">
        <f>VLOOKUP($A232,orders[#All],5,0)</f>
        <v>Surabaya</v>
      </c>
      <c r="E232" t="str">
        <f>VLOOKUP($A232,orders[#All],6,0)</f>
        <v>Jawa Timur</v>
      </c>
      <c r="F232" t="str">
        <f>VLOOKUP($A232,orders[#All],10,0)</f>
        <v>TANPA PROMO</v>
      </c>
      <c r="G232" t="s">
        <v>2924</v>
      </c>
      <c r="H232">
        <f>VLOOKUP(working_table!G232,order_items[[#All],[product_id]:[subtotal_idr]],2,0)</f>
        <v>1</v>
      </c>
      <c r="I232" s="5">
        <f>VLOOKUP(working_table!$G232,order_items[[#All],[product_id]:[subtotal_idr]],3,0)</f>
        <v>449000</v>
      </c>
      <c r="J232" s="5">
        <f>VLOOKUP(working_table!$G232,order_items[[#All],[product_id]:[subtotal_idr]],4,0)</f>
        <v>449000</v>
      </c>
      <c r="K232" t="str">
        <f>VLOOKUP($G232,products7[#All],2,0)</f>
        <v>Jacket Varsity NusaBrand</v>
      </c>
      <c r="L232" t="str">
        <f>VLOOKUP($G232,products7[#All],3,0)</f>
        <v>Jacket</v>
      </c>
      <c r="M232" t="str">
        <f>VLOOKUP($G232,products7[#All],7,0)</f>
        <v>NusaBrand</v>
      </c>
    </row>
    <row r="233" spans="1:13" x14ac:dyDescent="0.35">
      <c r="A233" t="s">
        <v>2921</v>
      </c>
      <c r="B233" s="2">
        <f>VLOOKUP(A233,orders[#All],3,0)</f>
        <v>44967</v>
      </c>
      <c r="C233" t="str">
        <f>VLOOKUP($A233,orders[#All],9,0)</f>
        <v>delivered</v>
      </c>
      <c r="D233" t="str">
        <f>VLOOKUP($A233,orders[#All],5,0)</f>
        <v>Surabaya</v>
      </c>
      <c r="E233" t="str">
        <f>VLOOKUP($A233,orders[#All],6,0)</f>
        <v>Jawa Timur</v>
      </c>
      <c r="F233" t="str">
        <f>VLOOKUP($A233,orders[#All],10,0)</f>
        <v>TANPA PROMO</v>
      </c>
      <c r="G233" t="s">
        <v>2396</v>
      </c>
      <c r="H233">
        <f>VLOOKUP(working_table!G233,order_items[[#All],[product_id]:[subtotal_idr]],2,0)</f>
        <v>1</v>
      </c>
      <c r="I233" s="5">
        <f>VLOOKUP(working_table!$G233,order_items[[#All],[product_id]:[subtotal_idr]],3,0)</f>
        <v>49000</v>
      </c>
      <c r="J233" s="5">
        <f>VLOOKUP(working_table!$G233,order_items[[#All],[product_id]:[subtotal_idr]],4,0)</f>
        <v>49000</v>
      </c>
      <c r="K233" t="str">
        <f>VLOOKUP($G233,products7[#All],2,0)</f>
        <v>Dress Maxi Polos Kanvas Lokal</v>
      </c>
      <c r="L233" t="str">
        <f>VLOOKUP($G233,products7[#All],3,0)</f>
        <v>Dress</v>
      </c>
      <c r="M233" t="str">
        <f>VLOOKUP($G233,products7[#All],7,0)</f>
        <v>Kanvas Lokal</v>
      </c>
    </row>
    <row r="234" spans="1:13" x14ac:dyDescent="0.35">
      <c r="A234" t="s">
        <v>2927</v>
      </c>
      <c r="B234" s="2">
        <f>VLOOKUP(A234,orders[#All],3,0)</f>
        <v>45657</v>
      </c>
      <c r="C234" t="str">
        <f>VLOOKUP($A234,orders[#All],9,0)</f>
        <v>delivered</v>
      </c>
      <c r="D234" t="str">
        <f>VLOOKUP($A234,orders[#All],5,0)</f>
        <v>Denpasar</v>
      </c>
      <c r="E234" t="str">
        <f>VLOOKUP($A234,orders[#All],6,0)</f>
        <v>Bali</v>
      </c>
      <c r="F234" t="str">
        <f>VLOOKUP($A234,orders[#All],10,0)</f>
        <v>NEWUSER</v>
      </c>
      <c r="G234" t="s">
        <v>2392</v>
      </c>
      <c r="H234">
        <f>VLOOKUP(working_table!G234,order_items[[#All],[product_id]:[subtotal_idr]],2,0)</f>
        <v>1</v>
      </c>
      <c r="I234" s="5">
        <f>VLOOKUP(working_table!$G234,order_items[[#All],[product_id]:[subtotal_idr]],3,0)</f>
        <v>329000</v>
      </c>
      <c r="J234" s="5">
        <f>VLOOKUP(working_table!$G234,order_items[[#All],[product_id]:[subtotal_idr]],4,0)</f>
        <v>329000</v>
      </c>
      <c r="K234" t="str">
        <f>VLOOKUP($G234,products7[#All],2,0)</f>
        <v>Pants Jogger SandangIndo</v>
      </c>
      <c r="L234" t="str">
        <f>VLOOKUP($G234,products7[#All],3,0)</f>
        <v>Pants</v>
      </c>
      <c r="M234" t="str">
        <f>VLOOKUP($G234,products7[#All],7,0)</f>
        <v>SandangIndo</v>
      </c>
    </row>
    <row r="235" spans="1:13" x14ac:dyDescent="0.35">
      <c r="A235" t="s">
        <v>2927</v>
      </c>
      <c r="B235" s="2">
        <f>VLOOKUP(A235,orders[#All],3,0)</f>
        <v>45657</v>
      </c>
      <c r="C235" t="str">
        <f>VLOOKUP($A235,orders[#All],9,0)</f>
        <v>delivered</v>
      </c>
      <c r="D235" t="str">
        <f>VLOOKUP($A235,orders[#All],5,0)</f>
        <v>Denpasar</v>
      </c>
      <c r="E235" t="str">
        <f>VLOOKUP($A235,orders[#All],6,0)</f>
        <v>Bali</v>
      </c>
      <c r="F235" t="str">
        <f>VLOOKUP($A235,orders[#All],10,0)</f>
        <v>NEWUSER</v>
      </c>
      <c r="G235" t="s">
        <v>2872</v>
      </c>
      <c r="H235">
        <f>VLOOKUP(working_table!G235,order_items[[#All],[product_id]:[subtotal_idr]],2,0)</f>
        <v>1</v>
      </c>
      <c r="I235" s="5">
        <f>VLOOKUP(working_table!$G235,order_items[[#All],[product_id]:[subtotal_idr]],3,0)</f>
        <v>399000</v>
      </c>
      <c r="J235" s="5">
        <f>VLOOKUP(working_table!$G235,order_items[[#All],[product_id]:[subtotal_idr]],4,0)</f>
        <v>399000</v>
      </c>
      <c r="K235" t="str">
        <f>VLOOKUP($G235,products7[#All],2,0)</f>
        <v>Ikat Pinggang Kulit SandangIndo</v>
      </c>
      <c r="L235" t="str">
        <f>VLOOKUP($G235,products7[#All],3,0)</f>
        <v>Accessories</v>
      </c>
      <c r="M235" t="str">
        <f>VLOOKUP($G235,products7[#All],7,0)</f>
        <v>SandangIndo</v>
      </c>
    </row>
    <row r="236" spans="1:13" x14ac:dyDescent="0.35">
      <c r="A236" t="s">
        <v>2930</v>
      </c>
      <c r="B236" s="2">
        <f>VLOOKUP(A236,orders[#All],3,0)</f>
        <v>45346</v>
      </c>
      <c r="C236" t="str">
        <f>VLOOKUP($A236,orders[#All],9,0)</f>
        <v>delivered</v>
      </c>
      <c r="D236" t="str">
        <f>VLOOKUP($A236,orders[#All],5,0)</f>
        <v>Makassar</v>
      </c>
      <c r="E236" t="str">
        <f>VLOOKUP($A236,orders[#All],6,0)</f>
        <v>Sulawesi Selatan</v>
      </c>
      <c r="F236" t="str">
        <f>VLOOKUP($A236,orders[#All],10,0)</f>
        <v>TANPA PROMO</v>
      </c>
      <c r="G236" t="s">
        <v>2931</v>
      </c>
      <c r="H236">
        <f>VLOOKUP(working_table!G236,order_items[[#All],[product_id]:[subtotal_idr]],2,0)</f>
        <v>1</v>
      </c>
      <c r="I236" s="5">
        <f>VLOOKUP(working_table!$G236,order_items[[#All],[product_id]:[subtotal_idr]],3,0)</f>
        <v>199000</v>
      </c>
      <c r="J236" s="5">
        <f>VLOOKUP(working_table!$G236,order_items[[#All],[product_id]:[subtotal_idr]],4,0)</f>
        <v>199000</v>
      </c>
      <c r="K236" t="str">
        <f>VLOOKUP($G236,products7[#All],2,0)</f>
        <v>Ikat Pinggang Kulit Cendana Co</v>
      </c>
      <c r="L236" t="str">
        <f>VLOOKUP($G236,products7[#All],3,0)</f>
        <v>Accessories</v>
      </c>
      <c r="M236" t="str">
        <f>VLOOKUP($G236,products7[#All],7,0)</f>
        <v>Cendana Co</v>
      </c>
    </row>
    <row r="237" spans="1:13" x14ac:dyDescent="0.35">
      <c r="A237" t="s">
        <v>2930</v>
      </c>
      <c r="B237" s="2">
        <f>VLOOKUP(A237,orders[#All],3,0)</f>
        <v>45346</v>
      </c>
      <c r="C237" t="str">
        <f>VLOOKUP($A237,orders[#All],9,0)</f>
        <v>delivered</v>
      </c>
      <c r="D237" t="str">
        <f>VLOOKUP($A237,orders[#All],5,0)</f>
        <v>Makassar</v>
      </c>
      <c r="E237" t="str">
        <f>VLOOKUP($A237,orders[#All],6,0)</f>
        <v>Sulawesi Selatan</v>
      </c>
      <c r="F237" t="str">
        <f>VLOOKUP($A237,orders[#All],10,0)</f>
        <v>TANPA PROMO</v>
      </c>
      <c r="G237" t="s">
        <v>2508</v>
      </c>
      <c r="H237">
        <f>VLOOKUP(working_table!G237,order_items[[#All],[product_id]:[subtotal_idr]],2,0)</f>
        <v>1</v>
      </c>
      <c r="I237" s="5">
        <f>VLOOKUP(working_table!$G237,order_items[[#All],[product_id]:[subtotal_idr]],3,0)</f>
        <v>69000</v>
      </c>
      <c r="J237" s="5">
        <f>VLOOKUP(working_table!$G237,order_items[[#All],[product_id]:[subtotal_idr]],4,0)</f>
        <v>69000</v>
      </c>
      <c r="K237" t="str">
        <f>VLOOKUP($G237,products7[#All],2,0)</f>
        <v>Dress Midi Floral Cendana Co</v>
      </c>
      <c r="L237" t="str">
        <f>VLOOKUP($G237,products7[#All],3,0)</f>
        <v>dress</v>
      </c>
      <c r="M237" t="str">
        <f>VLOOKUP($G237,products7[#All],7,0)</f>
        <v>Cendana Co</v>
      </c>
    </row>
    <row r="238" spans="1:13" x14ac:dyDescent="0.35">
      <c r="A238" t="s">
        <v>2930</v>
      </c>
      <c r="B238" s="2">
        <f>VLOOKUP(A238,orders[#All],3,0)</f>
        <v>45346</v>
      </c>
      <c r="C238" t="str">
        <f>VLOOKUP($A238,orders[#All],9,0)</f>
        <v>delivered</v>
      </c>
      <c r="D238" t="str">
        <f>VLOOKUP($A238,orders[#All],5,0)</f>
        <v>Makassar</v>
      </c>
      <c r="E238" t="str">
        <f>VLOOKUP($A238,orders[#All],6,0)</f>
        <v>Sulawesi Selatan</v>
      </c>
      <c r="F238" t="str">
        <f>VLOOKUP($A238,orders[#All],10,0)</f>
        <v>TANPA PROMO</v>
      </c>
      <c r="G238" t="s">
        <v>2934</v>
      </c>
      <c r="H238">
        <f>VLOOKUP(working_table!G238,order_items[[#All],[product_id]:[subtotal_idr]],2,0)</f>
        <v>2</v>
      </c>
      <c r="I238" s="5">
        <f>VLOOKUP(working_table!$G238,order_items[[#All],[product_id]:[subtotal_idr]],3,0)</f>
        <v>69000</v>
      </c>
      <c r="J238" s="5">
        <f>VLOOKUP(working_table!$G238,order_items[[#All],[product_id]:[subtotal_idr]],4,0)</f>
        <v>138000</v>
      </c>
      <c r="K238" t="str">
        <f>VLOOKUP($G238,products7[#All],2,0)</f>
        <v>Syal Rajut Kanvas Lokal</v>
      </c>
      <c r="L238" t="str">
        <f>VLOOKUP($G238,products7[#All],3,0)</f>
        <v>Accessories</v>
      </c>
      <c r="M238" t="str">
        <f>VLOOKUP($G238,products7[#All],7,0)</f>
        <v>Kanvas Lokal</v>
      </c>
    </row>
    <row r="239" spans="1:13" x14ac:dyDescent="0.35">
      <c r="A239" t="s">
        <v>2936</v>
      </c>
      <c r="B239" s="2">
        <f>VLOOKUP(A239,orders[#All],3,0)</f>
        <v>44992</v>
      </c>
      <c r="C239" t="str">
        <f>VLOOKUP($A239,orders[#All],9,0)</f>
        <v>delivered</v>
      </c>
      <c r="D239" t="str">
        <f>VLOOKUP($A239,orders[#All],5,0)</f>
        <v>Makassar</v>
      </c>
      <c r="E239" t="str">
        <f>VLOOKUP($A239,orders[#All],6,0)</f>
        <v>Sulawesi Selatan</v>
      </c>
      <c r="F239" t="str">
        <f>VLOOKUP($A239,orders[#All],10,0)</f>
        <v>SALE2024</v>
      </c>
      <c r="G239" t="s">
        <v>2937</v>
      </c>
      <c r="H239">
        <f>VLOOKUP(working_table!G239,order_items[[#All],[product_id]:[subtotal_idr]],2,0)</f>
        <v>1</v>
      </c>
      <c r="I239" s="5">
        <f>VLOOKUP(working_table!$G239,order_items[[#All],[product_id]:[subtotal_idr]],3,0)</f>
        <v>49000</v>
      </c>
      <c r="J239" s="5">
        <f>VLOOKUP(working_table!$G239,order_items[[#All],[product_id]:[subtotal_idr]],4,0)</f>
        <v>49000</v>
      </c>
      <c r="K239" t="str">
        <f>VLOOKUP($G239,products7[#All],2,0)</f>
        <v>Jacket Denim Ratu Mode</v>
      </c>
      <c r="L239" t="str">
        <f>VLOOKUP($G239,products7[#All],3,0)</f>
        <v>Jacket</v>
      </c>
      <c r="M239" t="str">
        <f>VLOOKUP($G239,products7[#All],7,0)</f>
        <v>Ratu Mode</v>
      </c>
    </row>
    <row r="240" spans="1:13" x14ac:dyDescent="0.35">
      <c r="A240" t="s">
        <v>2939</v>
      </c>
      <c r="B240" s="2">
        <f>VLOOKUP(A240,orders[#All],3,0)</f>
        <v>45070</v>
      </c>
      <c r="C240" t="str">
        <f>VLOOKUP($A240,orders[#All],9,0)</f>
        <v>delivered</v>
      </c>
      <c r="D240" t="str">
        <f>VLOOKUP($A240,orders[#All],5,0)</f>
        <v>Balikpapan</v>
      </c>
      <c r="E240" t="str">
        <f>VLOOKUP($A240,orders[#All],6,0)</f>
        <v>Kalimantan Timur</v>
      </c>
      <c r="F240" t="str">
        <f>VLOOKUP($A240,orders[#All],10,0)</f>
        <v>TANPA PROMO</v>
      </c>
      <c r="G240" t="s">
        <v>2940</v>
      </c>
      <c r="H240">
        <f>VLOOKUP(working_table!G240,order_items[[#All],[product_id]:[subtotal_idr]],2,0)</f>
        <v>1</v>
      </c>
      <c r="I240" s="5">
        <f>VLOOKUP(working_table!$G240,order_items[[#All],[product_id]:[subtotal_idr]],3,0)</f>
        <v>149000</v>
      </c>
      <c r="J240" s="5">
        <f>VLOOKUP(working_table!$G240,order_items[[#All],[product_id]:[subtotal_idr]],4,0)</f>
        <v>149000</v>
      </c>
      <c r="K240" t="str">
        <f>VLOOKUP($G240,products7[#All],2,0)</f>
        <v>Jacket Denim Ratu Mode</v>
      </c>
      <c r="L240" t="str">
        <f>VLOOKUP($G240,products7[#All],3,0)</f>
        <v>Jacket</v>
      </c>
      <c r="M240" t="str">
        <f>VLOOKUP($G240,products7[#All],7,0)</f>
        <v>Ratu Mode</v>
      </c>
    </row>
    <row r="241" spans="1:13" x14ac:dyDescent="0.35">
      <c r="A241" t="s">
        <v>2939</v>
      </c>
      <c r="B241" s="2">
        <f>VLOOKUP(A241,orders[#All],3,0)</f>
        <v>45070</v>
      </c>
      <c r="C241" t="str">
        <f>VLOOKUP($A241,orders[#All],9,0)</f>
        <v>delivered</v>
      </c>
      <c r="D241" t="str">
        <f>VLOOKUP($A241,orders[#All],5,0)</f>
        <v>Balikpapan</v>
      </c>
      <c r="E241" t="str">
        <f>VLOOKUP($A241,orders[#All],6,0)</f>
        <v>Kalimantan Timur</v>
      </c>
      <c r="F241" t="str">
        <f>VLOOKUP($A241,orders[#All],10,0)</f>
        <v>TANPA PROMO</v>
      </c>
      <c r="G241" t="s">
        <v>2942</v>
      </c>
      <c r="H241">
        <f>VLOOKUP(working_table!G241,order_items[[#All],[product_id]:[subtotal_idr]],2,0)</f>
        <v>1</v>
      </c>
      <c r="I241" s="5">
        <f>VLOOKUP(working_table!$G241,order_items[[#All],[product_id]:[subtotal_idr]],3,0)</f>
        <v>149000</v>
      </c>
      <c r="J241" s="5">
        <f>VLOOKUP(working_table!$G241,order_items[[#All],[product_id]:[subtotal_idr]],4,0)</f>
        <v>149000</v>
      </c>
      <c r="K241" t="str">
        <f>VLOOKUP($G241,products7[#All],2,0)</f>
        <v>Dress Mini Casual Riang Apparel</v>
      </c>
      <c r="L241" t="str">
        <f>VLOOKUP($G241,products7[#All],3,0)</f>
        <v>dress</v>
      </c>
      <c r="M241" t="str">
        <f>VLOOKUP($G241,products7[#All],7,0)</f>
        <v>Riang Apparel</v>
      </c>
    </row>
    <row r="242" spans="1:13" x14ac:dyDescent="0.35">
      <c r="A242" t="s">
        <v>2944</v>
      </c>
      <c r="B242" s="2">
        <f>VLOOKUP(A242,orders[#All],3,0)</f>
        <v>45502</v>
      </c>
      <c r="C242" t="str">
        <f>VLOOKUP($A242,orders[#All],9,0)</f>
        <v>delivered</v>
      </c>
      <c r="D242" t="str">
        <f>VLOOKUP($A242,orders[#All],5,0)</f>
        <v>Semarang</v>
      </c>
      <c r="E242" t="str">
        <f>VLOOKUP($A242,orders[#All],6,0)</f>
        <v>Jawa Tengah</v>
      </c>
      <c r="F242" t="str">
        <f>VLOOKUP($A242,orders[#All],10,0)</f>
        <v>TANPA PROMO</v>
      </c>
      <c r="G242" t="s">
        <v>2863</v>
      </c>
      <c r="H242">
        <f>VLOOKUP(working_table!G242,order_items[[#All],[product_id]:[subtotal_idr]],2,0)</f>
        <v>2</v>
      </c>
      <c r="I242" s="5">
        <f>VLOOKUP(working_table!$G242,order_items[[#All],[product_id]:[subtotal_idr]],3,0)</f>
        <v>449000</v>
      </c>
      <c r="J242" s="5">
        <f>VLOOKUP(working_table!$G242,order_items[[#All],[product_id]:[subtotal_idr]],4,0)</f>
        <v>898000</v>
      </c>
      <c r="K242" t="str">
        <f>VLOOKUP($G242,products7[#All],2,0)</f>
        <v>T-Shirt Graphic Pesona Indo</v>
      </c>
      <c r="L242" t="str">
        <f>VLOOKUP($G242,products7[#All],3,0)</f>
        <v>T-Shirt</v>
      </c>
      <c r="M242" t="str">
        <f>VLOOKUP($G242,products7[#All],7,0)</f>
        <v>Pesona Indo</v>
      </c>
    </row>
    <row r="243" spans="1:13" x14ac:dyDescent="0.35">
      <c r="A243" t="s">
        <v>2946</v>
      </c>
      <c r="B243" s="2">
        <f>VLOOKUP(A243,orders[#All],3,0)</f>
        <v>44872</v>
      </c>
      <c r="C243" t="str">
        <f>VLOOKUP($A243,orders[#All],9,0)</f>
        <v>shipped</v>
      </c>
      <c r="D243" t="str">
        <f>VLOOKUP($A243,orders[#All],5,0)</f>
        <v>Tangerang</v>
      </c>
      <c r="E243" t="str">
        <f>VLOOKUP($A243,orders[#All],6,0)</f>
        <v>Banten</v>
      </c>
      <c r="F243" t="str">
        <f>VLOOKUP($A243,orders[#All],10,0)</f>
        <v>TANPA PROMO</v>
      </c>
      <c r="G243" t="s">
        <v>2947</v>
      </c>
      <c r="H243">
        <f>VLOOKUP(working_table!G243,order_items[[#All],[product_id]:[subtotal_idr]],2,0)</f>
        <v>1</v>
      </c>
      <c r="I243" s="5">
        <f>VLOOKUP(working_table!$G243,order_items[[#All],[product_id]:[subtotal_idr]],3,0)</f>
        <v>449000</v>
      </c>
      <c r="J243" s="5">
        <f>VLOOKUP(working_table!$G243,order_items[[#All],[product_id]:[subtotal_idr]],4,0)</f>
        <v>449000</v>
      </c>
      <c r="K243" t="str">
        <f>VLOOKUP($G243,products7[#All],2,0)</f>
        <v>T-Shirt Oversize Kanvas Lokal</v>
      </c>
      <c r="L243" t="str">
        <f>VLOOKUP($G243,products7[#All],3,0)</f>
        <v>T-Shirt</v>
      </c>
      <c r="M243" t="str">
        <f>VLOOKUP($G243,products7[#All],7,0)</f>
        <v>Kanvas Lokal</v>
      </c>
    </row>
    <row r="244" spans="1:13" x14ac:dyDescent="0.35">
      <c r="A244" t="s">
        <v>2946</v>
      </c>
      <c r="B244" s="2">
        <f>VLOOKUP(A244,orders[#All],3,0)</f>
        <v>44872</v>
      </c>
      <c r="C244" t="str">
        <f>VLOOKUP($A244,orders[#All],9,0)</f>
        <v>shipped</v>
      </c>
      <c r="D244" t="str">
        <f>VLOOKUP($A244,orders[#All],5,0)</f>
        <v>Tangerang</v>
      </c>
      <c r="E244" t="str">
        <f>VLOOKUP($A244,orders[#All],6,0)</f>
        <v>Banten</v>
      </c>
      <c r="F244" t="str">
        <f>VLOOKUP($A244,orders[#All],10,0)</f>
        <v>TANPA PROMO</v>
      </c>
      <c r="G244" t="s">
        <v>2942</v>
      </c>
      <c r="H244">
        <f>VLOOKUP(working_table!G244,order_items[[#All],[product_id]:[subtotal_idr]],2,0)</f>
        <v>1</v>
      </c>
      <c r="I244" s="5">
        <f>VLOOKUP(working_table!$G244,order_items[[#All],[product_id]:[subtotal_idr]],3,0)</f>
        <v>149000</v>
      </c>
      <c r="J244" s="5">
        <f>VLOOKUP(working_table!$G244,order_items[[#All],[product_id]:[subtotal_idr]],4,0)</f>
        <v>149000</v>
      </c>
      <c r="K244" t="str">
        <f>VLOOKUP($G244,products7[#All],2,0)</f>
        <v>Dress Mini Casual Riang Apparel</v>
      </c>
      <c r="L244" t="str">
        <f>VLOOKUP($G244,products7[#All],3,0)</f>
        <v>dress</v>
      </c>
      <c r="M244" t="str">
        <f>VLOOKUP($G244,products7[#All],7,0)</f>
        <v>Riang Apparel</v>
      </c>
    </row>
    <row r="245" spans="1:13" x14ac:dyDescent="0.35">
      <c r="A245" t="s">
        <v>2946</v>
      </c>
      <c r="B245" s="2">
        <f>VLOOKUP(A245,orders[#All],3,0)</f>
        <v>44872</v>
      </c>
      <c r="C245" t="str">
        <f>VLOOKUP($A245,orders[#All],9,0)</f>
        <v>shipped</v>
      </c>
      <c r="D245" t="str">
        <f>VLOOKUP($A245,orders[#All],5,0)</f>
        <v>Tangerang</v>
      </c>
      <c r="E245" t="str">
        <f>VLOOKUP($A245,orders[#All],6,0)</f>
        <v>Banten</v>
      </c>
      <c r="F245" t="str">
        <f>VLOOKUP($A245,orders[#All],10,0)</f>
        <v>TANPA PROMO</v>
      </c>
      <c r="G245" t="s">
        <v>2596</v>
      </c>
      <c r="H245">
        <f>VLOOKUP(working_table!G245,order_items[[#All],[product_id]:[subtotal_idr]],2,0)</f>
        <v>3</v>
      </c>
      <c r="I245" s="5">
        <f>VLOOKUP(working_table!$G245,order_items[[#All],[product_id]:[subtotal_idr]],3,0)</f>
        <v>89000</v>
      </c>
      <c r="J245" s="5">
        <f>VLOOKUP(working_table!$G245,order_items[[#All],[product_id]:[subtotal_idr]],4,0)</f>
        <v>267000</v>
      </c>
      <c r="K245" t="str">
        <f>VLOOKUP($G245,products7[#All],2,0)</f>
        <v>T-Shirt Graphic Tropika Style</v>
      </c>
      <c r="L245" t="str">
        <f>VLOOKUP($G245,products7[#All],3,0)</f>
        <v>T-Shirt</v>
      </c>
      <c r="M245" t="str">
        <f>VLOOKUP($G245,products7[#All],7,0)</f>
        <v>Tropika Style</v>
      </c>
    </row>
    <row r="246" spans="1:13" x14ac:dyDescent="0.35">
      <c r="A246" t="s">
        <v>2951</v>
      </c>
      <c r="B246" s="2">
        <f>VLOOKUP(A246,orders[#All],3,0)</f>
        <v>45016</v>
      </c>
      <c r="C246" t="str">
        <f>VLOOKUP($A246,orders[#All],9,0)</f>
        <v>shipped</v>
      </c>
      <c r="D246" t="str">
        <f>VLOOKUP($A246,orders[#All],5,0)</f>
        <v>Malang</v>
      </c>
      <c r="E246" t="str">
        <f>VLOOKUP($A246,orders[#All],6,0)</f>
        <v>Jawa Timur</v>
      </c>
      <c r="F246" t="str">
        <f>VLOOKUP($A246,orders[#All],10,0)</f>
        <v>FLASHSALE</v>
      </c>
      <c r="G246" t="s">
        <v>2443</v>
      </c>
      <c r="H246">
        <f>VLOOKUP(working_table!G246,order_items[[#All],[product_id]:[subtotal_idr]],2,0)</f>
        <v>2</v>
      </c>
      <c r="I246" s="5">
        <f>VLOOKUP(working_table!$G246,order_items[[#All],[product_id]:[subtotal_idr]],3,0)</f>
        <v>89000</v>
      </c>
      <c r="J246" s="5">
        <f>VLOOKUP(working_table!$G246,order_items[[#All],[product_id]:[subtotal_idr]],4,0)</f>
        <v>178000</v>
      </c>
      <c r="K246" t="str">
        <f>VLOOKUP($G246,products7[#All],2,0)</f>
        <v>Kemeja Flanel Tropika Style</v>
      </c>
      <c r="L246" t="str">
        <f>VLOOKUP($G246,products7[#All],3,0)</f>
        <v>T-Shirt</v>
      </c>
      <c r="M246" t="str">
        <f>VLOOKUP($G246,products7[#All],7,0)</f>
        <v>Tropika Style</v>
      </c>
    </row>
    <row r="247" spans="1:13" x14ac:dyDescent="0.35">
      <c r="A247" t="s">
        <v>2951</v>
      </c>
      <c r="B247" s="2">
        <f>VLOOKUP(A247,orders[#All],3,0)</f>
        <v>45016</v>
      </c>
      <c r="C247" t="str">
        <f>VLOOKUP($A247,orders[#All],9,0)</f>
        <v>shipped</v>
      </c>
      <c r="D247" t="str">
        <f>VLOOKUP($A247,orders[#All],5,0)</f>
        <v>Malang</v>
      </c>
      <c r="E247" t="str">
        <f>VLOOKUP($A247,orders[#All],6,0)</f>
        <v>Jawa Timur</v>
      </c>
      <c r="F247" t="str">
        <f>VLOOKUP($A247,orders[#All],10,0)</f>
        <v>FLASHSALE</v>
      </c>
      <c r="G247" t="s">
        <v>2953</v>
      </c>
      <c r="H247">
        <f>VLOOKUP(working_table!G247,order_items[[#All],[product_id]:[subtotal_idr]],2,0)</f>
        <v>1</v>
      </c>
      <c r="I247" s="5">
        <f>VLOOKUP(working_table!$G247,order_items[[#All],[product_id]:[subtotal_idr]],3,0)</f>
        <v>399000</v>
      </c>
      <c r="J247" s="5">
        <f>VLOOKUP(working_table!$G247,order_items[[#All],[product_id]:[subtotal_idr]],4,0)</f>
        <v>399000</v>
      </c>
      <c r="K247" t="str">
        <f>VLOOKUP($G247,products7[#All],2,0)</f>
        <v>T-Shirt Graphic SandangIndo</v>
      </c>
      <c r="L247" t="str">
        <f>VLOOKUP($G247,products7[#All],3,0)</f>
        <v>T-Shirt</v>
      </c>
      <c r="M247" t="str">
        <f>VLOOKUP($G247,products7[#All],7,0)</f>
        <v>SandangIndo</v>
      </c>
    </row>
    <row r="248" spans="1:13" x14ac:dyDescent="0.35">
      <c r="A248" t="s">
        <v>2955</v>
      </c>
      <c r="B248" s="2">
        <f>VLOOKUP(A248,orders[#All],3,0)</f>
        <v>45542</v>
      </c>
      <c r="C248" t="str">
        <f>VLOOKUP($A248,orders[#All],9,0)</f>
        <v>delivered</v>
      </c>
      <c r="D248" t="str">
        <f>VLOOKUP($A248,orders[#All],5,0)</f>
        <v>Bandung</v>
      </c>
      <c r="E248" t="str">
        <f>VLOOKUP($A248,orders[#All],6,0)</f>
        <v>Jawa Barat</v>
      </c>
      <c r="F248" t="str">
        <f>VLOOKUP($A248,orders[#All],10,0)</f>
        <v>TANPA PROMO</v>
      </c>
      <c r="G248" t="s">
        <v>2956</v>
      </c>
      <c r="H248">
        <f>VLOOKUP(working_table!G248,order_items[[#All],[product_id]:[subtotal_idr]],2,0)</f>
        <v>1</v>
      </c>
      <c r="I248" s="5">
        <f>VLOOKUP(working_table!$G248,order_items[[#All],[product_id]:[subtotal_idr]],3,0)</f>
        <v>399000</v>
      </c>
      <c r="J248" s="5">
        <f>VLOOKUP(working_table!$G248,order_items[[#All],[product_id]:[subtotal_idr]],4,0)</f>
        <v>399000</v>
      </c>
      <c r="K248" t="str">
        <f>VLOOKUP($G248,products7[#All],2,0)</f>
        <v>Pants Jogger Ratu Mode</v>
      </c>
      <c r="L248" t="str">
        <f>VLOOKUP($G248,products7[#All],3,0)</f>
        <v>Pants</v>
      </c>
      <c r="M248" t="str">
        <f>VLOOKUP($G248,products7[#All],7,0)</f>
        <v>Ratu Mode</v>
      </c>
    </row>
    <row r="249" spans="1:13" x14ac:dyDescent="0.35">
      <c r="A249" t="s">
        <v>2958</v>
      </c>
      <c r="B249" s="2">
        <f>VLOOKUP(A249,orders[#All],3,0)</f>
        <v>44945</v>
      </c>
      <c r="C249" t="str">
        <f>VLOOKUP($A249,orders[#All],9,0)</f>
        <v>returned</v>
      </c>
      <c r="D249" t="str">
        <f>VLOOKUP($A249,orders[#All],5,0)</f>
        <v>Banjarmasin</v>
      </c>
      <c r="E249" t="str">
        <f>VLOOKUP($A249,orders[#All],6,0)</f>
        <v>Kalimantan Selatan</v>
      </c>
      <c r="F249" t="str">
        <f>VLOOKUP($A249,orders[#All],10,0)</f>
        <v>TANPA PROMO</v>
      </c>
      <c r="G249" t="s">
        <v>2959</v>
      </c>
      <c r="H249">
        <f>VLOOKUP(working_table!G249,order_items[[#All],[product_id]:[subtotal_idr]],2,0)</f>
        <v>2</v>
      </c>
      <c r="I249" s="5">
        <f>VLOOKUP(working_table!$G249,order_items[[#All],[product_id]:[subtotal_idr]],3,0)</f>
        <v>549000</v>
      </c>
      <c r="J249" s="5">
        <f>VLOOKUP(working_table!$G249,order_items[[#All],[product_id]:[subtotal_idr]],4,0)</f>
        <v>1098000</v>
      </c>
      <c r="K249" t="str">
        <f>VLOOKUP($G249,products7[#All],2,0)</f>
        <v>Dress Wrap Cendana Co</v>
      </c>
      <c r="L249" t="str">
        <f>VLOOKUP($G249,products7[#All],3,0)</f>
        <v>Dress</v>
      </c>
      <c r="M249" t="str">
        <f>VLOOKUP($G249,products7[#All],7,0)</f>
        <v>Cendana Co</v>
      </c>
    </row>
    <row r="250" spans="1:13" x14ac:dyDescent="0.35">
      <c r="A250" t="s">
        <v>2958</v>
      </c>
      <c r="B250" s="2">
        <f>VLOOKUP(A250,orders[#All],3,0)</f>
        <v>44945</v>
      </c>
      <c r="C250" t="str">
        <f>VLOOKUP($A250,orders[#All],9,0)</f>
        <v>returned</v>
      </c>
      <c r="D250" t="str">
        <f>VLOOKUP($A250,orders[#All],5,0)</f>
        <v>Banjarmasin</v>
      </c>
      <c r="E250" t="str">
        <f>VLOOKUP($A250,orders[#All],6,0)</f>
        <v>Kalimantan Selatan</v>
      </c>
      <c r="F250" t="str">
        <f>VLOOKUP($A250,orders[#All],10,0)</f>
        <v>TANPA PROMO</v>
      </c>
      <c r="G250" t="s">
        <v>2961</v>
      </c>
      <c r="H250">
        <f>VLOOKUP(working_table!G250,order_items[[#All],[product_id]:[subtotal_idr]],2,0)</f>
        <v>1</v>
      </c>
      <c r="I250" s="5">
        <f>VLOOKUP(working_table!$G250,order_items[[#All],[product_id]:[subtotal_idr]],3,0)</f>
        <v>279000</v>
      </c>
      <c r="J250" s="5">
        <f>VLOOKUP(working_table!$G250,order_items[[#All],[product_id]:[subtotal_idr]],4,0)</f>
        <v>279000</v>
      </c>
      <c r="K250" t="str">
        <f>VLOOKUP($G250,products7[#All],2,0)</f>
        <v>T-Shirt Lengan Panjang Cendana Co</v>
      </c>
      <c r="L250" t="str">
        <f>VLOOKUP($G250,products7[#All],3,0)</f>
        <v>T-Shirt</v>
      </c>
      <c r="M250" t="str">
        <f>VLOOKUP($G250,products7[#All],7,0)</f>
        <v>Cendana Co</v>
      </c>
    </row>
    <row r="251" spans="1:13" x14ac:dyDescent="0.35">
      <c r="A251" t="s">
        <v>2963</v>
      </c>
      <c r="B251" s="2">
        <f>VLOOKUP(A251,orders[#All],3,0)</f>
        <v>45004</v>
      </c>
      <c r="C251" t="str">
        <f>VLOOKUP($A251,orders[#All],9,0)</f>
        <v>delivered</v>
      </c>
      <c r="D251" t="str">
        <f>VLOOKUP($A251,orders[#All],5,0)</f>
        <v>Bogor</v>
      </c>
      <c r="E251" t="str">
        <f>VLOOKUP($A251,orders[#All],6,0)</f>
        <v>Jawa Barat</v>
      </c>
      <c r="F251" t="str">
        <f>VLOOKUP($A251,orders[#All],10,0)</f>
        <v>TANPA PROMO</v>
      </c>
      <c r="G251" t="s">
        <v>2672</v>
      </c>
      <c r="H251">
        <f>VLOOKUP(working_table!G251,order_items[[#All],[product_id]:[subtotal_idr]],2,0)</f>
        <v>1</v>
      </c>
      <c r="I251" s="5">
        <f>VLOOKUP(working_table!$G251,order_items[[#All],[product_id]:[subtotal_idr]],3,0)</f>
        <v>349000</v>
      </c>
      <c r="J251" s="5">
        <f>VLOOKUP(working_table!$G251,order_items[[#All],[product_id]:[subtotal_idr]],4,0)</f>
        <v>349000</v>
      </c>
      <c r="K251" t="str">
        <f>VLOOKUP($G251,products7[#All],2,0)</f>
        <v>Jacket Coach BajuKita</v>
      </c>
      <c r="L251" t="str">
        <f>VLOOKUP($G251,products7[#All],3,0)</f>
        <v>Jacket</v>
      </c>
      <c r="M251" t="str">
        <f>VLOOKUP($G251,products7[#All],7,0)</f>
        <v>BajuKita</v>
      </c>
    </row>
    <row r="252" spans="1:13" x14ac:dyDescent="0.35">
      <c r="A252" t="s">
        <v>2963</v>
      </c>
      <c r="B252" s="2">
        <f>VLOOKUP(A252,orders[#All],3,0)</f>
        <v>45004</v>
      </c>
      <c r="C252" t="str">
        <f>VLOOKUP($A252,orders[#All],9,0)</f>
        <v>delivered</v>
      </c>
      <c r="D252" t="str">
        <f>VLOOKUP($A252,orders[#All],5,0)</f>
        <v>Bogor</v>
      </c>
      <c r="E252" t="str">
        <f>VLOOKUP($A252,orders[#All],6,0)</f>
        <v>Jawa Barat</v>
      </c>
      <c r="F252" t="str">
        <f>VLOOKUP($A252,orders[#All],10,0)</f>
        <v>TANPA PROMO</v>
      </c>
      <c r="G252" t="s">
        <v>2463</v>
      </c>
      <c r="H252">
        <f>VLOOKUP(working_table!G252,order_items[[#All],[product_id]:[subtotal_idr]],2,0)</f>
        <v>1</v>
      </c>
      <c r="I252" s="5">
        <f>VLOOKUP(working_table!$G252,order_items[[#All],[product_id]:[subtotal_idr]],3,0)</f>
        <v>179000</v>
      </c>
      <c r="J252" s="5">
        <f>VLOOKUP(working_table!$G252,order_items[[#All],[product_id]:[subtotal_idr]],4,0)</f>
        <v>179000</v>
      </c>
      <c r="K252" t="str">
        <f>VLOOKUP($G252,products7[#All],2,0)</f>
        <v>Pants Jogger Ratu Mode</v>
      </c>
      <c r="L252" t="str">
        <f>VLOOKUP($G252,products7[#All],3,0)</f>
        <v>Pants</v>
      </c>
      <c r="M252" t="str">
        <f>VLOOKUP($G252,products7[#All],7,0)</f>
        <v>Ratu Mode</v>
      </c>
    </row>
    <row r="253" spans="1:13" x14ac:dyDescent="0.35">
      <c r="A253" t="s">
        <v>2966</v>
      </c>
      <c r="B253" s="2">
        <f>VLOOKUP(A253,orders[#All],3,0)</f>
        <v>44834</v>
      </c>
      <c r="C253" t="str">
        <f>VLOOKUP($A253,orders[#All],9,0)</f>
        <v>processing</v>
      </c>
      <c r="D253" t="str">
        <f>VLOOKUP($A253,orders[#All],5,0)</f>
        <v>Yogyakarta</v>
      </c>
      <c r="E253" t="str">
        <f>VLOOKUP($A253,orders[#All],6,0)</f>
        <v>DI Yogyakarta</v>
      </c>
      <c r="F253" t="str">
        <f>VLOOKUP($A253,orders[#All],10,0)</f>
        <v>TANPA PROMO</v>
      </c>
      <c r="G253" t="s">
        <v>2967</v>
      </c>
      <c r="H253">
        <f>VLOOKUP(working_table!G253,order_items[[#All],[product_id]:[subtotal_idr]],2,0)</f>
        <v>1</v>
      </c>
      <c r="I253" s="5">
        <f>VLOOKUP(working_table!$G253,order_items[[#All],[product_id]:[subtotal_idr]],3,0)</f>
        <v>49000</v>
      </c>
      <c r="J253" s="5">
        <f>VLOOKUP(working_table!$G253,order_items[[#All],[product_id]:[subtotal_idr]],4,0)</f>
        <v>49000</v>
      </c>
      <c r="K253" t="str">
        <f>VLOOKUP($G253,products7[#All],2,0)</f>
        <v>Topi Baseball SandangIndo</v>
      </c>
      <c r="L253" t="str">
        <f>VLOOKUP($G253,products7[#All],3,0)</f>
        <v>Accessories</v>
      </c>
      <c r="M253" t="str">
        <f>VLOOKUP($G253,products7[#All],7,0)</f>
        <v>SandangIndo</v>
      </c>
    </row>
    <row r="254" spans="1:13" x14ac:dyDescent="0.35">
      <c r="A254" t="s">
        <v>2969</v>
      </c>
      <c r="B254" s="2">
        <f>VLOOKUP(A254,orders[#All],3,0)</f>
        <v>45353</v>
      </c>
      <c r="C254" t="str">
        <f>VLOOKUP($A254,orders[#All],9,0)</f>
        <v>processing</v>
      </c>
      <c r="D254" t="str">
        <f>VLOOKUP($A254,orders[#All],5,0)</f>
        <v>Denpasar</v>
      </c>
      <c r="E254" t="str">
        <f>VLOOKUP($A254,orders[#All],6,0)</f>
        <v>Bali</v>
      </c>
      <c r="F254" t="str">
        <f>VLOOKUP($A254,orders[#All],10,0)</f>
        <v>TANPA PROMO</v>
      </c>
      <c r="G254" t="s">
        <v>2394</v>
      </c>
      <c r="H254">
        <f>VLOOKUP(working_table!G254,order_items[[#All],[product_id]:[subtotal_idr]],2,0)</f>
        <v>1</v>
      </c>
      <c r="I254" s="5">
        <f>VLOOKUP(working_table!$G254,order_items[[#All],[product_id]:[subtotal_idr]],3,0)</f>
        <v>129000</v>
      </c>
      <c r="J254" s="5">
        <f>VLOOKUP(working_table!$G254,order_items[[#All],[product_id]:[subtotal_idr]],4,0)</f>
        <v>129000</v>
      </c>
      <c r="K254" t="str">
        <f>VLOOKUP($G254,products7[#All],2,0)</f>
        <v>Kacamata Hitam Kanvas Lokal</v>
      </c>
      <c r="L254" t="str">
        <f>VLOOKUP($G254,products7[#All],3,0)</f>
        <v>Accessories</v>
      </c>
      <c r="M254" t="str">
        <f>VLOOKUP($G254,products7[#All],7,0)</f>
        <v>Kanvas Lokal</v>
      </c>
    </row>
    <row r="255" spans="1:13" x14ac:dyDescent="0.35">
      <c r="A255" t="s">
        <v>2971</v>
      </c>
      <c r="B255" s="2">
        <f>VLOOKUP(A255,orders[#All],3,0)</f>
        <v>45650</v>
      </c>
      <c r="C255" t="str">
        <f>VLOOKUP($A255,orders[#All],9,0)</f>
        <v>delivered</v>
      </c>
      <c r="D255" t="str">
        <f>VLOOKUP($A255,orders[#All],5,0)</f>
        <v>Bekasi</v>
      </c>
      <c r="E255" t="str">
        <f>VLOOKUP($A255,orders[#All],6,0)</f>
        <v>Jawa Barat</v>
      </c>
      <c r="F255" t="str">
        <f>VLOOKUP($A255,orders[#All],10,0)</f>
        <v>WEEKEND25</v>
      </c>
      <c r="G255" t="s">
        <v>2702</v>
      </c>
      <c r="H255">
        <f>VLOOKUP(working_table!G255,order_items[[#All],[product_id]:[subtotal_idr]],2,0)</f>
        <v>1</v>
      </c>
      <c r="I255" s="5">
        <f>VLOOKUP(working_table!$G255,order_items[[#All],[product_id]:[subtotal_idr]],3,0)</f>
        <v>99000</v>
      </c>
      <c r="J255" s="5">
        <f>VLOOKUP(working_table!$G255,order_items[[#All],[product_id]:[subtotal_idr]],4,0)</f>
        <v>99000</v>
      </c>
      <c r="K255" t="str">
        <f>VLOOKUP($G255,products7[#All],2,0)</f>
        <v>Ikat Pinggang Kulit Tropika Style</v>
      </c>
      <c r="L255" t="str">
        <f>VLOOKUP($G255,products7[#All],3,0)</f>
        <v>Accessories</v>
      </c>
      <c r="M255" t="str">
        <f>VLOOKUP($G255,products7[#All],7,0)</f>
        <v>Tropika Style</v>
      </c>
    </row>
    <row r="256" spans="1:13" x14ac:dyDescent="0.35">
      <c r="A256" t="s">
        <v>2971</v>
      </c>
      <c r="B256" s="2">
        <f>VLOOKUP(A256,orders[#All],3,0)</f>
        <v>45650</v>
      </c>
      <c r="C256" t="str">
        <f>VLOOKUP($A256,orders[#All],9,0)</f>
        <v>delivered</v>
      </c>
      <c r="D256" t="str">
        <f>VLOOKUP($A256,orders[#All],5,0)</f>
        <v>Bekasi</v>
      </c>
      <c r="E256" t="str">
        <f>VLOOKUP($A256,orders[#All],6,0)</f>
        <v>Jawa Barat</v>
      </c>
      <c r="F256" t="str">
        <f>VLOOKUP($A256,orders[#All],10,0)</f>
        <v>WEEKEND25</v>
      </c>
      <c r="G256" t="s">
        <v>2497</v>
      </c>
      <c r="H256">
        <f>VLOOKUP(working_table!G256,order_items[[#All],[product_id]:[subtotal_idr]],2,0)</f>
        <v>1</v>
      </c>
      <c r="I256" s="5">
        <f>VLOOKUP(working_table!$G256,order_items[[#All],[product_id]:[subtotal_idr]],3,0)</f>
        <v>549000</v>
      </c>
      <c r="J256" s="5">
        <f>VLOOKUP(working_table!$G256,order_items[[#All],[product_id]:[subtotal_idr]],4,0)</f>
        <v>549000</v>
      </c>
      <c r="K256" t="str">
        <f>VLOOKUP($G256,products7[#All],2,0)</f>
        <v>Pants Jogger SandangIndo</v>
      </c>
      <c r="L256" t="str">
        <f>VLOOKUP($G256,products7[#All],3,0)</f>
        <v>Pants</v>
      </c>
      <c r="M256" t="str">
        <f>VLOOKUP($G256,products7[#All],7,0)</f>
        <v>SandangIndo</v>
      </c>
    </row>
    <row r="257" spans="1:13" x14ac:dyDescent="0.35">
      <c r="A257" t="s">
        <v>2974</v>
      </c>
      <c r="B257" s="2">
        <f>VLOOKUP(A257,orders[#All],3,0)</f>
        <v>45576</v>
      </c>
      <c r="C257" t="str">
        <f>VLOOKUP($A257,orders[#All],9,0)</f>
        <v>cancelled</v>
      </c>
      <c r="D257" t="str">
        <f>VLOOKUP($A257,orders[#All],5,0)</f>
        <v>Malang</v>
      </c>
      <c r="E257" t="str">
        <f>VLOOKUP($A257,orders[#All],6,0)</f>
        <v>Jawa Timur</v>
      </c>
      <c r="F257" t="str">
        <f>VLOOKUP($A257,orders[#All],10,0)</f>
        <v>TANPA PROMO</v>
      </c>
      <c r="G257" t="s">
        <v>2455</v>
      </c>
      <c r="H257">
        <f>VLOOKUP(working_table!G257,order_items[[#All],[product_id]:[subtotal_idr]],2,0)</f>
        <v>1</v>
      </c>
      <c r="I257" s="5">
        <f>VLOOKUP(working_table!$G257,order_items[[#All],[product_id]:[subtotal_idr]],3,0)</f>
        <v>249000</v>
      </c>
      <c r="J257" s="5">
        <f>VLOOKUP(working_table!$G257,order_items[[#All],[product_id]:[subtotal_idr]],4,0)</f>
        <v>249000</v>
      </c>
      <c r="K257" t="str">
        <f>VLOOKUP($G257,products7[#All],2,0)</f>
        <v>Dompet Kulit NusaBrand</v>
      </c>
      <c r="L257" t="str">
        <f>VLOOKUP($G257,products7[#All],3,0)</f>
        <v>Accessories</v>
      </c>
      <c r="M257" t="str">
        <f>VLOOKUP($G257,products7[#All],7,0)</f>
        <v>NusaBrand</v>
      </c>
    </row>
    <row r="258" spans="1:13" x14ac:dyDescent="0.35">
      <c r="A258" t="s">
        <v>2974</v>
      </c>
      <c r="B258" s="2">
        <f>VLOOKUP(A258,orders[#All],3,0)</f>
        <v>45576</v>
      </c>
      <c r="C258" t="str">
        <f>VLOOKUP($A258,orders[#All],9,0)</f>
        <v>cancelled</v>
      </c>
      <c r="D258" t="str">
        <f>VLOOKUP($A258,orders[#All],5,0)</f>
        <v>Malang</v>
      </c>
      <c r="E258" t="str">
        <f>VLOOKUP($A258,orders[#All],6,0)</f>
        <v>Jawa Timur</v>
      </c>
      <c r="F258" t="str">
        <f>VLOOKUP($A258,orders[#All],10,0)</f>
        <v>TANPA PROMO</v>
      </c>
      <c r="G258" t="s">
        <v>2934</v>
      </c>
      <c r="H258">
        <f>VLOOKUP(working_table!G258,order_items[[#All],[product_id]:[subtotal_idr]],2,0)</f>
        <v>2</v>
      </c>
      <c r="I258" s="5">
        <f>VLOOKUP(working_table!$G258,order_items[[#All],[product_id]:[subtotal_idr]],3,0)</f>
        <v>69000</v>
      </c>
      <c r="J258" s="5">
        <f>VLOOKUP(working_table!$G258,order_items[[#All],[product_id]:[subtotal_idr]],4,0)</f>
        <v>138000</v>
      </c>
      <c r="K258" t="str">
        <f>VLOOKUP($G258,products7[#All],2,0)</f>
        <v>Syal Rajut Kanvas Lokal</v>
      </c>
      <c r="L258" t="str">
        <f>VLOOKUP($G258,products7[#All],3,0)</f>
        <v>Accessories</v>
      </c>
      <c r="M258" t="str">
        <f>VLOOKUP($G258,products7[#All],7,0)</f>
        <v>Kanvas Lokal</v>
      </c>
    </row>
    <row r="259" spans="1:13" x14ac:dyDescent="0.35">
      <c r="A259" t="s">
        <v>2974</v>
      </c>
      <c r="B259" s="2">
        <f>VLOOKUP(A259,orders[#All],3,0)</f>
        <v>45576</v>
      </c>
      <c r="C259" t="str">
        <f>VLOOKUP($A259,orders[#All],9,0)</f>
        <v>cancelled</v>
      </c>
      <c r="D259" t="str">
        <f>VLOOKUP($A259,orders[#All],5,0)</f>
        <v>Malang</v>
      </c>
      <c r="E259" t="str">
        <f>VLOOKUP($A259,orders[#All],6,0)</f>
        <v>Jawa Timur</v>
      </c>
      <c r="F259" t="str">
        <f>VLOOKUP($A259,orders[#All],10,0)</f>
        <v>TANPA PROMO</v>
      </c>
      <c r="G259" t="s">
        <v>2977</v>
      </c>
      <c r="H259">
        <f>VLOOKUP(working_table!G259,order_items[[#All],[product_id]:[subtotal_idr]],2,0)</f>
        <v>1</v>
      </c>
      <c r="I259" s="5">
        <f>VLOOKUP(working_table!$G259,order_items[[#All],[product_id]:[subtotal_idr]],3,0)</f>
        <v>599000</v>
      </c>
      <c r="J259" s="5">
        <f>VLOOKUP(working_table!$G259,order_items[[#All],[product_id]:[subtotal_idr]],4,0)</f>
        <v>599000</v>
      </c>
      <c r="K259" t="str">
        <f>VLOOKUP($G259,products7[#All],2,0)</f>
        <v>Kemeja Batik NusaBrand</v>
      </c>
      <c r="L259" t="str">
        <f>VLOOKUP($G259,products7[#All],3,0)</f>
        <v>T-Shirt</v>
      </c>
      <c r="M259" t="str">
        <f>VLOOKUP($G259,products7[#All],7,0)</f>
        <v>NusaBrand</v>
      </c>
    </row>
    <row r="260" spans="1:13" x14ac:dyDescent="0.35">
      <c r="A260" t="s">
        <v>2979</v>
      </c>
      <c r="B260" s="2">
        <f>VLOOKUP(A260,orders[#All],3,0)</f>
        <v>45597</v>
      </c>
      <c r="C260" t="str">
        <f>VLOOKUP($A260,orders[#All],9,0)</f>
        <v>shipped</v>
      </c>
      <c r="D260" t="str">
        <f>VLOOKUP($A260,orders[#All],5,0)</f>
        <v>Jakarta</v>
      </c>
      <c r="E260" t="str">
        <f>VLOOKUP($A260,orders[#All],6,0)</f>
        <v>DKI Jakarta</v>
      </c>
      <c r="F260" t="str">
        <f>VLOOKUP($A260,orders[#All],10,0)</f>
        <v>TANPA PROMO</v>
      </c>
      <c r="G260" t="s">
        <v>2980</v>
      </c>
      <c r="H260">
        <f>VLOOKUP(working_table!G260,order_items[[#All],[product_id]:[subtotal_idr]],2,0)</f>
        <v>2</v>
      </c>
      <c r="I260" s="5">
        <f>VLOOKUP(working_table!$G260,order_items[[#All],[product_id]:[subtotal_idr]],3,0)</f>
        <v>279000</v>
      </c>
      <c r="J260" s="5">
        <f>VLOOKUP(working_table!$G260,order_items[[#All],[product_id]:[subtotal_idr]],4,0)</f>
        <v>558000</v>
      </c>
      <c r="K260" t="str">
        <f>VLOOKUP($G260,products7[#All],2,0)</f>
        <v>T-Shirt Graphic SandangIndo</v>
      </c>
      <c r="L260" t="str">
        <f>VLOOKUP($G260,products7[#All],3,0)</f>
        <v>T-Shirt</v>
      </c>
      <c r="M260" t="str">
        <f>VLOOKUP($G260,products7[#All],7,0)</f>
        <v>SandangIndo</v>
      </c>
    </row>
    <row r="261" spans="1:13" x14ac:dyDescent="0.35">
      <c r="A261" t="s">
        <v>2982</v>
      </c>
      <c r="B261" s="2">
        <f>VLOOKUP(A261,orders[#All],3,0)</f>
        <v>44884</v>
      </c>
      <c r="C261" t="str">
        <f>VLOOKUP($A261,orders[#All],9,0)</f>
        <v>delivered</v>
      </c>
      <c r="D261" t="str">
        <f>VLOOKUP($A261,orders[#All],5,0)</f>
        <v>Bandung</v>
      </c>
      <c r="E261" t="str">
        <f>VLOOKUP($A261,orders[#All],6,0)</f>
        <v>Jawa Barat</v>
      </c>
      <c r="F261" t="str">
        <f>VLOOKUP($A261,orders[#All],10,0)</f>
        <v>HARI BELANJA</v>
      </c>
      <c r="G261" t="s">
        <v>2983</v>
      </c>
      <c r="H261">
        <f>VLOOKUP(working_table!G261,order_items[[#All],[product_id]:[subtotal_idr]],2,0)</f>
        <v>1</v>
      </c>
      <c r="I261" s="5">
        <f>VLOOKUP(working_table!$G261,order_items[[#All],[product_id]:[subtotal_idr]],3,0)</f>
        <v>99000</v>
      </c>
      <c r="J261" s="5">
        <f>VLOOKUP(working_table!$G261,order_items[[#All],[product_id]:[subtotal_idr]],4,0)</f>
        <v>99000</v>
      </c>
      <c r="K261" t="str">
        <f>VLOOKUP($G261,products7[#All],2,0)</f>
        <v>T-Shirt Striped Cendana Co</v>
      </c>
      <c r="L261" t="str">
        <f>VLOOKUP($G261,products7[#All],3,0)</f>
        <v>T-Shirt</v>
      </c>
      <c r="M261" t="str">
        <f>VLOOKUP($G261,products7[#All],7,0)</f>
        <v>Cendana Co</v>
      </c>
    </row>
    <row r="262" spans="1:13" x14ac:dyDescent="0.35">
      <c r="A262" t="s">
        <v>2985</v>
      </c>
      <c r="B262" s="2">
        <f>VLOOKUP(A262,orders[#All],3,0)</f>
        <v>45353</v>
      </c>
      <c r="C262" t="str">
        <f>VLOOKUP($A262,orders[#All],9,0)</f>
        <v>delivered</v>
      </c>
      <c r="D262" t="str">
        <f>VLOOKUP($A262,orders[#All],5,0)</f>
        <v>Palembang</v>
      </c>
      <c r="E262" t="str">
        <f>VLOOKUP($A262,orders[#All],6,0)</f>
        <v>Sumatera Selatan</v>
      </c>
      <c r="F262" t="str">
        <f>VLOOKUP($A262,orders[#All],10,0)</f>
        <v>HARBOLNAS22</v>
      </c>
      <c r="G262" t="s">
        <v>2986</v>
      </c>
      <c r="H262">
        <f>VLOOKUP(working_table!G262,order_items[[#All],[product_id]:[subtotal_idr]],2,0)</f>
        <v>2</v>
      </c>
      <c r="I262" s="5">
        <f>VLOOKUP(working_table!$G262,order_items[[#All],[product_id]:[subtotal_idr]],3,0)</f>
        <v>549000</v>
      </c>
      <c r="J262" s="5">
        <f>VLOOKUP(working_table!$G262,order_items[[#All],[product_id]:[subtotal_idr]],4,0)</f>
        <v>1098000</v>
      </c>
      <c r="K262" t="str">
        <f>VLOOKUP($G262,products7[#All],2,0)</f>
        <v>Jacket Parasut Riang Apparel</v>
      </c>
      <c r="L262" t="str">
        <f>VLOOKUP($G262,products7[#All],3,0)</f>
        <v>Jacket</v>
      </c>
      <c r="M262" t="str">
        <f>VLOOKUP($G262,products7[#All],7,0)</f>
        <v>Riang Apparel</v>
      </c>
    </row>
    <row r="263" spans="1:13" x14ac:dyDescent="0.35">
      <c r="A263" t="s">
        <v>2988</v>
      </c>
      <c r="B263" s="2">
        <f>VLOOKUP(A263,orders[#All],3,0)</f>
        <v>45620</v>
      </c>
      <c r="C263" t="str">
        <f>VLOOKUP($A263,orders[#All],9,0)</f>
        <v>shipped</v>
      </c>
      <c r="D263" t="str">
        <f>VLOOKUP($A263,orders[#All],5,0)</f>
        <v>Padang</v>
      </c>
      <c r="E263" t="str">
        <f>VLOOKUP($A263,orders[#All],6,0)</f>
        <v>Sumatera Barat</v>
      </c>
      <c r="F263" t="str">
        <f>VLOOKUP($A263,orders[#All],10,0)</f>
        <v>NEWUSER</v>
      </c>
      <c r="G263" t="s">
        <v>2455</v>
      </c>
      <c r="H263">
        <f>VLOOKUP(working_table!G263,order_items[[#All],[product_id]:[subtotal_idr]],2,0)</f>
        <v>1</v>
      </c>
      <c r="I263" s="5">
        <f>VLOOKUP(working_table!$G263,order_items[[#All],[product_id]:[subtotal_idr]],3,0)</f>
        <v>249000</v>
      </c>
      <c r="J263" s="5">
        <f>VLOOKUP(working_table!$G263,order_items[[#All],[product_id]:[subtotal_idr]],4,0)</f>
        <v>249000</v>
      </c>
      <c r="K263" t="str">
        <f>VLOOKUP($G263,products7[#All],2,0)</f>
        <v>Dompet Kulit NusaBrand</v>
      </c>
      <c r="L263" t="str">
        <f>VLOOKUP($G263,products7[#All],3,0)</f>
        <v>Accessories</v>
      </c>
      <c r="M263" t="str">
        <f>VLOOKUP($G263,products7[#All],7,0)</f>
        <v>NusaBrand</v>
      </c>
    </row>
    <row r="264" spans="1:13" x14ac:dyDescent="0.35">
      <c r="A264" t="s">
        <v>2990</v>
      </c>
      <c r="B264" s="2">
        <f>VLOOKUP(A264,orders[#All],3,0)</f>
        <v>45525</v>
      </c>
      <c r="C264" t="str">
        <f>VLOOKUP($A264,orders[#All],9,0)</f>
        <v>delivered</v>
      </c>
      <c r="D264" t="str">
        <f>VLOOKUP($A264,orders[#All],5,0)</f>
        <v>Malang</v>
      </c>
      <c r="E264" t="str">
        <f>VLOOKUP($A264,orders[#All],6,0)</f>
        <v>Jawa Timur</v>
      </c>
      <c r="F264" t="str">
        <f>VLOOKUP($A264,orders[#All],10,0)</f>
        <v>TANPA PROMO</v>
      </c>
      <c r="G264" t="s">
        <v>2642</v>
      </c>
      <c r="H264">
        <f>VLOOKUP(working_table!G264,order_items[[#All],[product_id]:[subtotal_idr]],2,0)</f>
        <v>1</v>
      </c>
      <c r="I264" s="5">
        <f>VLOOKUP(working_table!$G264,order_items[[#All],[product_id]:[subtotal_idr]],3,0)</f>
        <v>329000</v>
      </c>
      <c r="J264" s="5">
        <f>VLOOKUP(working_table!$G264,order_items[[#All],[product_id]:[subtotal_idr]],4,0)</f>
        <v>329000</v>
      </c>
      <c r="K264" t="str">
        <f>VLOOKUP($G264,products7[#All],2,0)</f>
        <v>Pants Jeans Slim Riang Apparel</v>
      </c>
      <c r="L264" t="str">
        <f>VLOOKUP($G264,products7[#All],3,0)</f>
        <v>Pants</v>
      </c>
      <c r="M264" t="str">
        <f>VLOOKUP($G264,products7[#All],7,0)</f>
        <v>Riang Apparel</v>
      </c>
    </row>
    <row r="265" spans="1:13" x14ac:dyDescent="0.35">
      <c r="A265" t="s">
        <v>2992</v>
      </c>
      <c r="B265" s="2">
        <f>VLOOKUP(A265,orders[#All],3,0)</f>
        <v>45174</v>
      </c>
      <c r="C265" t="str">
        <f>VLOOKUP($A265,orders[#All],9,0)</f>
        <v>returned</v>
      </c>
      <c r="D265" t="str">
        <f>VLOOKUP($A265,orders[#All],5,0)</f>
        <v>Jakarta</v>
      </c>
      <c r="E265" t="str">
        <f>VLOOKUP($A265,orders[#All],6,0)</f>
        <v>DKI Jakarta</v>
      </c>
      <c r="F265" t="str">
        <f>VLOOKUP($A265,orders[#All],10,0)</f>
        <v>TANPA PROMO</v>
      </c>
      <c r="G265" t="s">
        <v>2993</v>
      </c>
      <c r="H265">
        <f>VLOOKUP(working_table!G265,order_items[[#All],[product_id]:[subtotal_idr]],2,0)</f>
        <v>1</v>
      </c>
      <c r="I265" s="5">
        <f>VLOOKUP(working_table!$G265,order_items[[#All],[product_id]:[subtotal_idr]],3,0)</f>
        <v>349000</v>
      </c>
      <c r="J265" s="5">
        <f>VLOOKUP(working_table!$G265,order_items[[#All],[product_id]:[subtotal_idr]],4,0)</f>
        <v>349000</v>
      </c>
      <c r="K265" t="str">
        <f>VLOOKUP($G265,products7[#All],2,0)</f>
        <v>Jacket Hoodie Cendana Co</v>
      </c>
      <c r="L265" t="str">
        <f>VLOOKUP($G265,products7[#All],3,0)</f>
        <v>Jacket</v>
      </c>
      <c r="M265" t="str">
        <f>VLOOKUP($G265,products7[#All],7,0)</f>
        <v>Cendana Co</v>
      </c>
    </row>
    <row r="266" spans="1:13" x14ac:dyDescent="0.35">
      <c r="A266" t="s">
        <v>2995</v>
      </c>
      <c r="B266" s="2">
        <f>VLOOKUP(A266,orders[#All],3,0)</f>
        <v>45455</v>
      </c>
      <c r="C266" t="str">
        <f>VLOOKUP($A266,orders[#All],9,0)</f>
        <v>shipped</v>
      </c>
      <c r="D266" t="str">
        <f>VLOOKUP($A266,orders[#All],5,0)</f>
        <v>Semarang</v>
      </c>
      <c r="E266" t="str">
        <f>VLOOKUP($A266,orders[#All],6,0)</f>
        <v>Jawa Tengah</v>
      </c>
      <c r="F266" t="str">
        <f>VLOOKUP($A266,orders[#All],10,0)</f>
        <v>TANPA PROMO</v>
      </c>
      <c r="G266" t="s">
        <v>2996</v>
      </c>
      <c r="H266">
        <f>VLOOKUP(working_table!G266,order_items[[#All],[product_id]:[subtotal_idr]],2,0)</f>
        <v>2</v>
      </c>
      <c r="I266" s="5">
        <f>VLOOKUP(working_table!$G266,order_items[[#All],[product_id]:[subtotal_idr]],3,0)</f>
        <v>129000</v>
      </c>
      <c r="J266" s="5">
        <f>VLOOKUP(working_table!$G266,order_items[[#All],[product_id]:[subtotal_idr]],4,0)</f>
        <v>258000</v>
      </c>
      <c r="K266" t="str">
        <f>VLOOKUP($G266,products7[#All],2,0)</f>
        <v>Pants Jeans Slim Senja Wear</v>
      </c>
      <c r="L266" t="str">
        <f>VLOOKUP($G266,products7[#All],3,0)</f>
        <v>Pants</v>
      </c>
      <c r="M266" t="str">
        <f>VLOOKUP($G266,products7[#All],7,0)</f>
        <v>Senja Wear</v>
      </c>
    </row>
    <row r="267" spans="1:13" x14ac:dyDescent="0.35">
      <c r="A267" t="s">
        <v>2995</v>
      </c>
      <c r="B267" s="2">
        <f>VLOOKUP(A267,orders[#All],3,0)</f>
        <v>45455</v>
      </c>
      <c r="C267" t="str">
        <f>VLOOKUP($A267,orders[#All],9,0)</f>
        <v>shipped</v>
      </c>
      <c r="D267" t="str">
        <f>VLOOKUP($A267,orders[#All],5,0)</f>
        <v>Semarang</v>
      </c>
      <c r="E267" t="str">
        <f>VLOOKUP($A267,orders[#All],6,0)</f>
        <v>Jawa Tengah</v>
      </c>
      <c r="F267" t="str">
        <f>VLOOKUP($A267,orders[#All],10,0)</f>
        <v>TANPA PROMO</v>
      </c>
      <c r="G267" t="s">
        <v>2780</v>
      </c>
      <c r="H267">
        <f>VLOOKUP(working_table!G267,order_items[[#All],[product_id]:[subtotal_idr]],2,0)</f>
        <v>2</v>
      </c>
      <c r="I267" s="5">
        <f>VLOOKUP(working_table!$G267,order_items[[#All],[product_id]:[subtotal_idr]],3,0)</f>
        <v>449000</v>
      </c>
      <c r="J267" s="5">
        <f>VLOOKUP(working_table!$G267,order_items[[#All],[product_id]:[subtotal_idr]],4,0)</f>
        <v>898000</v>
      </c>
      <c r="K267" t="str">
        <f>VLOOKUP($G267,products7[#All],2,0)</f>
        <v>Jacket Coach NusaBrand</v>
      </c>
      <c r="L267" t="str">
        <f>VLOOKUP($G267,products7[#All],3,0)</f>
        <v>Jacket</v>
      </c>
      <c r="M267" t="str">
        <f>VLOOKUP($G267,products7[#All],7,0)</f>
        <v>NusaBrand</v>
      </c>
    </row>
    <row r="268" spans="1:13" x14ac:dyDescent="0.35">
      <c r="A268" t="s">
        <v>2995</v>
      </c>
      <c r="B268" s="2">
        <f>VLOOKUP(A268,orders[#All],3,0)</f>
        <v>45455</v>
      </c>
      <c r="C268" t="str">
        <f>VLOOKUP($A268,orders[#All],9,0)</f>
        <v>shipped</v>
      </c>
      <c r="D268" t="str">
        <f>VLOOKUP($A268,orders[#All],5,0)</f>
        <v>Semarang</v>
      </c>
      <c r="E268" t="str">
        <f>VLOOKUP($A268,orders[#All],6,0)</f>
        <v>Jawa Tengah</v>
      </c>
      <c r="F268" t="str">
        <f>VLOOKUP($A268,orders[#All],10,0)</f>
        <v>TANPA PROMO</v>
      </c>
      <c r="G268" t="s">
        <v>2993</v>
      </c>
      <c r="H268">
        <f>VLOOKUP(working_table!G268,order_items[[#All],[product_id]:[subtotal_idr]],2,0)</f>
        <v>1</v>
      </c>
      <c r="I268" s="5">
        <f>VLOOKUP(working_table!$G268,order_items[[#All],[product_id]:[subtotal_idr]],3,0)</f>
        <v>349000</v>
      </c>
      <c r="J268" s="5">
        <f>VLOOKUP(working_table!$G268,order_items[[#All],[product_id]:[subtotal_idr]],4,0)</f>
        <v>349000</v>
      </c>
      <c r="K268" t="str">
        <f>VLOOKUP($G268,products7[#All],2,0)</f>
        <v>Jacket Hoodie Cendana Co</v>
      </c>
      <c r="L268" t="str">
        <f>VLOOKUP($G268,products7[#All],3,0)</f>
        <v>Jacket</v>
      </c>
      <c r="M268" t="str">
        <f>VLOOKUP($G268,products7[#All],7,0)</f>
        <v>Cendana Co</v>
      </c>
    </row>
    <row r="269" spans="1:13" x14ac:dyDescent="0.35">
      <c r="A269" t="s">
        <v>3000</v>
      </c>
      <c r="B269" s="2">
        <f>VLOOKUP(A269,orders[#All],3,0)</f>
        <v>45662</v>
      </c>
      <c r="C269" t="str">
        <f>VLOOKUP($A269,orders[#All],9,0)</f>
        <v>delivered</v>
      </c>
      <c r="D269" t="str">
        <f>VLOOKUP($A269,orders[#All],5,0)</f>
        <v>Tangerang</v>
      </c>
      <c r="E269" t="str">
        <f>VLOOKUP($A269,orders[#All],6,0)</f>
        <v>Banten</v>
      </c>
      <c r="F269" t="str">
        <f>VLOOKUP($A269,orders[#All],10,0)</f>
        <v>RAMADAN23</v>
      </c>
      <c r="G269" t="s">
        <v>2986</v>
      </c>
      <c r="H269">
        <f>VLOOKUP(working_table!G269,order_items[[#All],[product_id]:[subtotal_idr]],2,0)</f>
        <v>2</v>
      </c>
      <c r="I269" s="5">
        <f>VLOOKUP(working_table!$G269,order_items[[#All],[product_id]:[subtotal_idr]],3,0)</f>
        <v>549000</v>
      </c>
      <c r="J269" s="5">
        <f>VLOOKUP(working_table!$G269,order_items[[#All],[product_id]:[subtotal_idr]],4,0)</f>
        <v>1098000</v>
      </c>
      <c r="K269" t="str">
        <f>VLOOKUP($G269,products7[#All],2,0)</f>
        <v>Jacket Parasut Riang Apparel</v>
      </c>
      <c r="L269" t="str">
        <f>VLOOKUP($G269,products7[#All],3,0)</f>
        <v>Jacket</v>
      </c>
      <c r="M269" t="str">
        <f>VLOOKUP($G269,products7[#All],7,0)</f>
        <v>Riang Apparel</v>
      </c>
    </row>
    <row r="270" spans="1:13" x14ac:dyDescent="0.35">
      <c r="A270" t="s">
        <v>3002</v>
      </c>
      <c r="B270" s="2">
        <f>VLOOKUP(A270,orders[#All],3,0)</f>
        <v>44803</v>
      </c>
      <c r="C270" t="str">
        <f>VLOOKUP($A270,orders[#All],9,0)</f>
        <v>delivered</v>
      </c>
      <c r="D270" t="str">
        <f>VLOOKUP($A270,orders[#All],5,0)</f>
        <v>Pontianak</v>
      </c>
      <c r="E270" t="str">
        <f>VLOOKUP($A270,orders[#All],6,0)</f>
        <v>Kalimantan Barat</v>
      </c>
      <c r="F270" t="str">
        <f>VLOOKUP($A270,orders[#All],10,0)</f>
        <v>TANPA PROMO</v>
      </c>
      <c r="G270" t="s">
        <v>2580</v>
      </c>
      <c r="H270">
        <f>VLOOKUP(working_table!G270,order_items[[#All],[product_id]:[subtotal_idr]],2,0)</f>
        <v>1</v>
      </c>
      <c r="I270" s="5">
        <f>VLOOKUP(working_table!$G270,order_items[[#All],[product_id]:[subtotal_idr]],3,0)</f>
        <v>69000</v>
      </c>
      <c r="J270" s="5">
        <f>VLOOKUP(working_table!$G270,order_items[[#All],[product_id]:[subtotal_idr]],4,0)</f>
        <v>69000</v>
      </c>
      <c r="K270" t="str">
        <f>VLOOKUP($G270,products7[#All],2,0)</f>
        <v>T-Shirt Slim Fit Tropika Style</v>
      </c>
      <c r="L270" t="str">
        <f>VLOOKUP($G270,products7[#All],3,0)</f>
        <v>Kemeja</v>
      </c>
      <c r="M270" t="str">
        <f>VLOOKUP($G270,products7[#All],7,0)</f>
        <v>Tropika Style</v>
      </c>
    </row>
    <row r="271" spans="1:13" x14ac:dyDescent="0.35">
      <c r="A271" t="s">
        <v>3004</v>
      </c>
      <c r="B271" s="2">
        <f>VLOOKUP(A271,orders[#All],3,0)</f>
        <v>45336</v>
      </c>
      <c r="C271" t="str">
        <f>VLOOKUP($A271,orders[#All],9,0)</f>
        <v>delivered</v>
      </c>
      <c r="D271" t="str">
        <f>VLOOKUP($A271,orders[#All],5,0)</f>
        <v>Makassar</v>
      </c>
      <c r="E271" t="str">
        <f>VLOOKUP($A271,orders[#All],6,0)</f>
        <v>Sulawesi Selatan</v>
      </c>
      <c r="F271" t="str">
        <f>VLOOKUP($A271,orders[#All],10,0)</f>
        <v>SALE2024</v>
      </c>
      <c r="G271" t="s">
        <v>2557</v>
      </c>
      <c r="H271">
        <f>VLOOKUP(working_table!G271,order_items[[#All],[product_id]:[subtotal_idr]],2,0)</f>
        <v>2</v>
      </c>
      <c r="I271" s="5">
        <f>VLOOKUP(working_table!$G271,order_items[[#All],[product_id]:[subtotal_idr]],3,0)</f>
        <v>129000</v>
      </c>
      <c r="J271" s="5">
        <f>VLOOKUP(working_table!$G271,order_items[[#All],[product_id]:[subtotal_idr]],4,0)</f>
        <v>258000</v>
      </c>
      <c r="K271" t="str">
        <f>VLOOKUP($G271,products7[#All],2,0)</f>
        <v>Jacket Hoodie Pesona Indo</v>
      </c>
      <c r="L271" t="str">
        <f>VLOOKUP($G271,products7[#All],3,0)</f>
        <v>Jacket</v>
      </c>
      <c r="M271" t="str">
        <f>VLOOKUP($G271,products7[#All],7,0)</f>
        <v>Pesona Indo</v>
      </c>
    </row>
    <row r="272" spans="1:13" x14ac:dyDescent="0.35">
      <c r="A272" t="s">
        <v>3006</v>
      </c>
      <c r="B272" s="2">
        <f>VLOOKUP(A272,orders[#All],3,0)</f>
        <v>45414</v>
      </c>
      <c r="C272" t="str">
        <f>VLOOKUP($A272,orders[#All],9,0)</f>
        <v>delivered</v>
      </c>
      <c r="D272" t="str">
        <f>VLOOKUP($A272,orders[#All],5,0)</f>
        <v>Malang</v>
      </c>
      <c r="E272" t="str">
        <f>VLOOKUP($A272,orders[#All],6,0)</f>
        <v>Jawa Timur</v>
      </c>
      <c r="F272" t="str">
        <f>VLOOKUP($A272,orders[#All],10,0)</f>
        <v>FLASHSALE</v>
      </c>
      <c r="G272" t="s">
        <v>3007</v>
      </c>
      <c r="H272">
        <f>VLOOKUP(working_table!G272,order_items[[#All],[product_id]:[subtotal_idr]],2,0)</f>
        <v>1</v>
      </c>
      <c r="I272" s="5">
        <f>VLOOKUP(working_table!$G272,order_items[[#All],[product_id]:[subtotal_idr]],3,0)</f>
        <v>79000</v>
      </c>
      <c r="J272" s="5">
        <f>VLOOKUP(working_table!$G272,order_items[[#All],[product_id]:[subtotal_idr]],4,0)</f>
        <v>79000</v>
      </c>
      <c r="K272" t="str">
        <f>VLOOKUP($G272,products7[#All],2,0)</f>
        <v>Jacket Denim Ratu Mode</v>
      </c>
      <c r="L272" t="str">
        <f>VLOOKUP($G272,products7[#All],3,0)</f>
        <v>Jacket</v>
      </c>
      <c r="M272" t="str">
        <f>VLOOKUP($G272,products7[#All],7,0)</f>
        <v>Ratu Mode</v>
      </c>
    </row>
    <row r="273" spans="1:13" x14ac:dyDescent="0.35">
      <c r="A273" t="s">
        <v>3006</v>
      </c>
      <c r="B273" s="2">
        <f>VLOOKUP(A273,orders[#All],3,0)</f>
        <v>45414</v>
      </c>
      <c r="C273" t="str">
        <f>VLOOKUP($A273,orders[#All],9,0)</f>
        <v>delivered</v>
      </c>
      <c r="D273" t="str">
        <f>VLOOKUP($A273,orders[#All],5,0)</f>
        <v>Malang</v>
      </c>
      <c r="E273" t="str">
        <f>VLOOKUP($A273,orders[#All],6,0)</f>
        <v>Jawa Timur</v>
      </c>
      <c r="F273" t="str">
        <f>VLOOKUP($A273,orders[#All],10,0)</f>
        <v>FLASHSALE</v>
      </c>
      <c r="G273" t="s">
        <v>2634</v>
      </c>
      <c r="H273">
        <f>VLOOKUP(working_table!G273,order_items[[#All],[product_id]:[subtotal_idr]],2,0)</f>
        <v>1</v>
      </c>
      <c r="I273" s="5">
        <f>VLOOKUP(working_table!$G273,order_items[[#All],[product_id]:[subtotal_idr]],3,0)</f>
        <v>49000</v>
      </c>
      <c r="J273" s="5">
        <f>VLOOKUP(working_table!$G273,order_items[[#All],[product_id]:[subtotal_idr]],4,0)</f>
        <v>49000</v>
      </c>
      <c r="K273" t="str">
        <f>VLOOKUP($G273,products7[#All],2,0)</f>
        <v>T-Shirt Raglan Riang Apparel</v>
      </c>
      <c r="L273" t="str">
        <f>VLOOKUP($G273,products7[#All],3,0)</f>
        <v>T-Shirt</v>
      </c>
      <c r="M273" t="str">
        <f>VLOOKUP($G273,products7[#All],7,0)</f>
        <v>Riang Apparel</v>
      </c>
    </row>
    <row r="274" spans="1:13" x14ac:dyDescent="0.35">
      <c r="A274" t="s">
        <v>3006</v>
      </c>
      <c r="B274" s="2">
        <f>VLOOKUP(A274,orders[#All],3,0)</f>
        <v>45414</v>
      </c>
      <c r="C274" t="str">
        <f>VLOOKUP($A274,orders[#All],9,0)</f>
        <v>delivered</v>
      </c>
      <c r="D274" t="str">
        <f>VLOOKUP($A274,orders[#All],5,0)</f>
        <v>Malang</v>
      </c>
      <c r="E274" t="str">
        <f>VLOOKUP($A274,orders[#All],6,0)</f>
        <v>Jawa Timur</v>
      </c>
      <c r="F274" t="str">
        <f>VLOOKUP($A274,orders[#All],10,0)</f>
        <v>FLASHSALE</v>
      </c>
      <c r="G274" t="s">
        <v>2872</v>
      </c>
      <c r="H274">
        <f>VLOOKUP(working_table!G274,order_items[[#All],[product_id]:[subtotal_idr]],2,0)</f>
        <v>1</v>
      </c>
      <c r="I274" s="5">
        <f>VLOOKUP(working_table!$G274,order_items[[#All],[product_id]:[subtotal_idr]],3,0)</f>
        <v>399000</v>
      </c>
      <c r="J274" s="5">
        <f>VLOOKUP(working_table!$G274,order_items[[#All],[product_id]:[subtotal_idr]],4,0)</f>
        <v>399000</v>
      </c>
      <c r="K274" t="str">
        <f>VLOOKUP($G274,products7[#All],2,0)</f>
        <v>Ikat Pinggang Kulit SandangIndo</v>
      </c>
      <c r="L274" t="str">
        <f>VLOOKUP($G274,products7[#All],3,0)</f>
        <v>Accessories</v>
      </c>
      <c r="M274" t="str">
        <f>VLOOKUP($G274,products7[#All],7,0)</f>
        <v>SandangIndo</v>
      </c>
    </row>
    <row r="275" spans="1:13" x14ac:dyDescent="0.35">
      <c r="A275" t="s">
        <v>3011</v>
      </c>
      <c r="B275" s="2">
        <f>VLOOKUP(A275,orders[#All],3,0)</f>
        <v>45016</v>
      </c>
      <c r="C275" t="str">
        <f>VLOOKUP($A275,orders[#All],9,0)</f>
        <v>delivered</v>
      </c>
      <c r="D275" t="str">
        <f>VLOOKUP($A275,orders[#All],5,0)</f>
        <v>Tangerang</v>
      </c>
      <c r="E275" t="str">
        <f>VLOOKUP($A275,orders[#All],6,0)</f>
        <v>Banten</v>
      </c>
      <c r="F275" t="str">
        <f>VLOOKUP($A275,orders[#All],10,0)</f>
        <v>TANPA PROMO</v>
      </c>
      <c r="G275" t="s">
        <v>3012</v>
      </c>
      <c r="H275">
        <f>VLOOKUP(working_table!G275,order_items[[#All],[product_id]:[subtotal_idr]],2,0)</f>
        <v>1</v>
      </c>
      <c r="I275" s="5">
        <f>VLOOKUP(working_table!$G275,order_items[[#All],[product_id]:[subtotal_idr]],3,0)</f>
        <v>329000</v>
      </c>
      <c r="J275" s="5">
        <f>VLOOKUP(working_table!$G275,order_items[[#All],[product_id]:[subtotal_idr]],4,0)</f>
        <v>329000</v>
      </c>
      <c r="K275" t="str">
        <f>VLOOKUP($G275,products7[#All],2,0)</f>
        <v>T-Shirt Oversize BajuKita</v>
      </c>
      <c r="L275" t="str">
        <f>VLOOKUP($G275,products7[#All],3,0)</f>
        <v>T-Shirt</v>
      </c>
      <c r="M275" t="str">
        <f>VLOOKUP($G275,products7[#All],7,0)</f>
        <v>BajuKita</v>
      </c>
    </row>
    <row r="276" spans="1:13" x14ac:dyDescent="0.35">
      <c r="A276" t="s">
        <v>3014</v>
      </c>
      <c r="B276" s="2">
        <f>VLOOKUP(A276,orders[#All],3,0)</f>
        <v>44808</v>
      </c>
      <c r="C276" t="str">
        <f>VLOOKUP($A276,orders[#All],9,0)</f>
        <v>shipped</v>
      </c>
      <c r="D276" t="str">
        <f>VLOOKUP($A276,orders[#All],5,0)</f>
        <v>Semarang</v>
      </c>
      <c r="E276" t="str">
        <f>VLOOKUP($A276,orders[#All],6,0)</f>
        <v>Jawa Tengah</v>
      </c>
      <c r="F276" t="str">
        <f>VLOOKUP($A276,orders[#All],10,0)</f>
        <v>TANPA PROMO</v>
      </c>
      <c r="G276" t="s">
        <v>3015</v>
      </c>
      <c r="H276">
        <f>VLOOKUP(working_table!G276,order_items[[#All],[product_id]:[subtotal_idr]],2,0)</f>
        <v>1</v>
      </c>
      <c r="I276" s="5">
        <f>VLOOKUP(working_table!$G276,order_items[[#All],[product_id]:[subtotal_idr]],3,0)</f>
        <v>179000</v>
      </c>
      <c r="J276" s="5">
        <f>VLOOKUP(working_table!$G276,order_items[[#All],[product_id]:[subtotal_idr]],4,0)</f>
        <v>179000</v>
      </c>
      <c r="K276" t="str">
        <f>VLOOKUP($G276,products7[#All],2,0)</f>
        <v>Pants Chino Cendana Co</v>
      </c>
      <c r="L276" t="str">
        <f>VLOOKUP($G276,products7[#All],3,0)</f>
        <v>Pants</v>
      </c>
      <c r="M276" t="str">
        <f>VLOOKUP($G276,products7[#All],7,0)</f>
        <v>Cendana Co</v>
      </c>
    </row>
    <row r="277" spans="1:13" x14ac:dyDescent="0.35">
      <c r="A277" t="s">
        <v>3017</v>
      </c>
      <c r="B277" s="2">
        <f>VLOOKUP(A277,orders[#All],3,0)</f>
        <v>45124</v>
      </c>
      <c r="C277" t="str">
        <f>VLOOKUP($A277,orders[#All],9,0)</f>
        <v>processing</v>
      </c>
      <c r="D277" t="str">
        <f>VLOOKUP($A277,orders[#All],5,0)</f>
        <v>Bandung</v>
      </c>
      <c r="E277" t="str">
        <f>VLOOKUP($A277,orders[#All],6,0)</f>
        <v>Jawa Barat</v>
      </c>
      <c r="F277" t="str">
        <f>VLOOKUP($A277,orders[#All],10,0)</f>
        <v>TANPA PROMO</v>
      </c>
      <c r="G277" t="s">
        <v>2399</v>
      </c>
      <c r="H277">
        <f>VLOOKUP(working_table!G277,order_items[[#All],[product_id]:[subtotal_idr]],2,0)</f>
        <v>1</v>
      </c>
      <c r="I277" s="5">
        <f>VLOOKUP(working_table!$G277,order_items[[#All],[product_id]:[subtotal_idr]],3,0)</f>
        <v>199000</v>
      </c>
      <c r="J277" s="5">
        <f>VLOOKUP(working_table!$G277,order_items[[#All],[product_id]:[subtotal_idr]],4,0)</f>
        <v>199000</v>
      </c>
      <c r="K277" t="str">
        <f>VLOOKUP($G277,products7[#All],2,0)</f>
        <v>Syal Rajut Ratu Mode</v>
      </c>
      <c r="L277" t="str">
        <f>VLOOKUP($G277,products7[#All],3,0)</f>
        <v>Accessories</v>
      </c>
      <c r="M277" t="str">
        <f>VLOOKUP($G277,products7[#All],7,0)</f>
        <v>Ratu Mode</v>
      </c>
    </row>
    <row r="278" spans="1:13" x14ac:dyDescent="0.35">
      <c r="A278" t="s">
        <v>3019</v>
      </c>
      <c r="B278" s="2">
        <f>VLOOKUP(A278,orders[#All],3,0)</f>
        <v>45672</v>
      </c>
      <c r="C278" t="str">
        <f>VLOOKUP($A278,orders[#All],9,0)</f>
        <v>delivered</v>
      </c>
      <c r="D278" t="str">
        <f>VLOOKUP($A278,orders[#All],5,0)</f>
        <v>Pontianak</v>
      </c>
      <c r="E278" t="str">
        <f>VLOOKUP($A278,orders[#All],6,0)</f>
        <v>Kalimantan Barat</v>
      </c>
      <c r="F278" t="str">
        <f>VLOOKUP($A278,orders[#All],10,0)</f>
        <v>TANPA PROMO</v>
      </c>
      <c r="G278" t="s">
        <v>2695</v>
      </c>
      <c r="H278">
        <f>VLOOKUP(working_table!G278,order_items[[#All],[product_id]:[subtotal_idr]],2,0)</f>
        <v>1</v>
      </c>
      <c r="I278" s="5">
        <f>VLOOKUP(working_table!$G278,order_items[[#All],[product_id]:[subtotal_idr]],3,0)</f>
        <v>349000</v>
      </c>
      <c r="J278" s="5">
        <f>VLOOKUP(working_table!$G278,order_items[[#All],[product_id]:[subtotal_idr]],4,0)</f>
        <v>349000</v>
      </c>
      <c r="K278" t="str">
        <f>VLOOKUP($G278,products7[#All],2,0)</f>
        <v>Jacket Varsity Ratu Mode</v>
      </c>
      <c r="L278" t="str">
        <f>VLOOKUP($G278,products7[#All],3,0)</f>
        <v>Jacket</v>
      </c>
      <c r="M278" t="str">
        <f>VLOOKUP($G278,products7[#All],7,0)</f>
        <v>Ratu Mode</v>
      </c>
    </row>
    <row r="279" spans="1:13" x14ac:dyDescent="0.35">
      <c r="A279" t="s">
        <v>3021</v>
      </c>
      <c r="B279" s="2">
        <f>VLOOKUP(A279,orders[#All],3,0)</f>
        <v>45178</v>
      </c>
      <c r="C279" t="str">
        <f>VLOOKUP($A279,orders[#All],9,0)</f>
        <v>delivered</v>
      </c>
      <c r="D279" t="str">
        <f>VLOOKUP($A279,orders[#All],5,0)</f>
        <v>Manado</v>
      </c>
      <c r="E279" t="str">
        <f>VLOOKUP($A279,orders[#All],6,0)</f>
        <v>Sulawesi Utara</v>
      </c>
      <c r="F279" t="str">
        <f>VLOOKUP($A279,orders[#All],10,0)</f>
        <v>FLASHSALE</v>
      </c>
      <c r="G279" t="s">
        <v>2418</v>
      </c>
      <c r="H279">
        <f>VLOOKUP(working_table!G279,order_items[[#All],[product_id]:[subtotal_idr]],2,0)</f>
        <v>3</v>
      </c>
      <c r="I279" s="5">
        <f>VLOOKUP(working_table!$G279,order_items[[#All],[product_id]:[subtotal_idr]],3,0)</f>
        <v>279000</v>
      </c>
      <c r="J279" s="5">
        <f>VLOOKUP(working_table!$G279,order_items[[#All],[product_id]:[subtotal_idr]],4,0)</f>
        <v>837000</v>
      </c>
      <c r="K279" t="str">
        <f>VLOOKUP($G279,products7[#All],2,0)</f>
        <v>Dress Mini Casual Riang Apparel</v>
      </c>
      <c r="L279" t="str">
        <f>VLOOKUP($G279,products7[#All],3,0)</f>
        <v>Dress</v>
      </c>
      <c r="M279" t="str">
        <f>VLOOKUP($G279,products7[#All],7,0)</f>
        <v>Riang Apparel</v>
      </c>
    </row>
    <row r="280" spans="1:13" x14ac:dyDescent="0.35">
      <c r="A280" t="s">
        <v>3023</v>
      </c>
      <c r="B280" s="2">
        <f>VLOOKUP(A280,orders[#All],3,0)</f>
        <v>45574</v>
      </c>
      <c r="C280" t="str">
        <f>VLOOKUP($A280,orders[#All],9,0)</f>
        <v>delivered</v>
      </c>
      <c r="D280" t="str">
        <f>VLOOKUP($A280,orders[#All],5,0)</f>
        <v>Pekanbaru</v>
      </c>
      <c r="E280" t="str">
        <f>VLOOKUP($A280,orders[#All],6,0)</f>
        <v>Riau</v>
      </c>
      <c r="F280" t="str">
        <f>VLOOKUP($A280,orders[#All],10,0)</f>
        <v>TANPA PROMO</v>
      </c>
      <c r="G280" t="s">
        <v>2585</v>
      </c>
      <c r="H280">
        <f>VLOOKUP(working_table!G280,order_items[[#All],[product_id]:[subtotal_idr]],2,0)</f>
        <v>1</v>
      </c>
      <c r="I280" s="5">
        <f>VLOOKUP(working_table!$G280,order_items[[#All],[product_id]:[subtotal_idr]],3,0)</f>
        <v>499000</v>
      </c>
      <c r="J280" s="5">
        <f>VLOOKUP(working_table!$G280,order_items[[#All],[product_id]:[subtotal_idr]],4,0)</f>
        <v>499000</v>
      </c>
      <c r="K280" t="str">
        <f>VLOOKUP($G280,products7[#All],2,0)</f>
        <v>Kemeja Flanel NusaBrand</v>
      </c>
      <c r="L280" t="str">
        <f>VLOOKUP($G280,products7[#All],3,0)</f>
        <v>T-Shirt</v>
      </c>
      <c r="M280" t="str">
        <f>VLOOKUP($G280,products7[#All],7,0)</f>
        <v>NusaBrand</v>
      </c>
    </row>
    <row r="281" spans="1:13" x14ac:dyDescent="0.35">
      <c r="A281" t="s">
        <v>3023</v>
      </c>
      <c r="B281" s="2">
        <f>VLOOKUP(A281,orders[#All],3,0)</f>
        <v>45574</v>
      </c>
      <c r="C281" t="str">
        <f>VLOOKUP($A281,orders[#All],9,0)</f>
        <v>delivered</v>
      </c>
      <c r="D281" t="str">
        <f>VLOOKUP($A281,orders[#All],5,0)</f>
        <v>Pekanbaru</v>
      </c>
      <c r="E281" t="str">
        <f>VLOOKUP($A281,orders[#All],6,0)</f>
        <v>Riau</v>
      </c>
      <c r="F281" t="str">
        <f>VLOOKUP($A281,orders[#All],10,0)</f>
        <v>TANPA PROMO</v>
      </c>
      <c r="G281" t="s">
        <v>2808</v>
      </c>
      <c r="H281">
        <f>VLOOKUP(working_table!G281,order_items[[#All],[product_id]:[subtotal_idr]],2,0)</f>
        <v>1</v>
      </c>
      <c r="I281" s="5">
        <f>VLOOKUP(working_table!$G281,order_items[[#All],[product_id]:[subtotal_idr]],3,0)</f>
        <v>199000</v>
      </c>
      <c r="J281" s="5">
        <f>VLOOKUP(working_table!$G281,order_items[[#All],[product_id]:[subtotal_idr]],4,0)</f>
        <v>199000</v>
      </c>
      <c r="K281" t="str">
        <f>VLOOKUP($G281,products7[#All],2,0)</f>
        <v>Dress Midi Floral SandangIndo</v>
      </c>
      <c r="L281" t="str">
        <f>VLOOKUP($G281,products7[#All],3,0)</f>
        <v>Dress</v>
      </c>
      <c r="M281" t="str">
        <f>VLOOKUP($G281,products7[#All],7,0)</f>
        <v>SandangIndo</v>
      </c>
    </row>
    <row r="282" spans="1:13" x14ac:dyDescent="0.35">
      <c r="A282" t="s">
        <v>3026</v>
      </c>
      <c r="B282" s="2">
        <f>VLOOKUP(A282,orders[#All],3,0)</f>
        <v>45487</v>
      </c>
      <c r="C282" t="str">
        <f>VLOOKUP($A282,orders[#All],9,0)</f>
        <v>delivered</v>
      </c>
      <c r="D282" t="str">
        <f>VLOOKUP($A282,orders[#All],5,0)</f>
        <v>Bandung</v>
      </c>
      <c r="E282" t="str">
        <f>VLOOKUP($A282,orders[#All],6,0)</f>
        <v>Jawa Barat</v>
      </c>
      <c r="F282" t="str">
        <f>VLOOKUP($A282,orders[#All],10,0)</f>
        <v>TANPA PROMO</v>
      </c>
      <c r="G282" t="s">
        <v>2614</v>
      </c>
      <c r="H282">
        <f>VLOOKUP(working_table!G282,order_items[[#All],[product_id]:[subtotal_idr]],2,0)</f>
        <v>1</v>
      </c>
      <c r="I282" s="5">
        <f>VLOOKUP(working_table!$G282,order_items[[#All],[product_id]:[subtotal_idr]],3,0)</f>
        <v>49000</v>
      </c>
      <c r="J282" s="5">
        <f>VLOOKUP(working_table!$G282,order_items[[#All],[product_id]:[subtotal_idr]],4,0)</f>
        <v>49000</v>
      </c>
      <c r="K282" t="str">
        <f>VLOOKUP($G282,products7[#All],2,0)</f>
        <v>Pants Jeans Slim Senja Wear</v>
      </c>
      <c r="L282" t="str">
        <f>VLOOKUP($G282,products7[#All],3,0)</f>
        <v>Pants</v>
      </c>
      <c r="M282" t="str">
        <f>VLOOKUP($G282,products7[#All],7,0)</f>
        <v>Senja Wear</v>
      </c>
    </row>
    <row r="283" spans="1:13" x14ac:dyDescent="0.35">
      <c r="A283" t="s">
        <v>3026</v>
      </c>
      <c r="B283" s="2">
        <f>VLOOKUP(A283,orders[#All],3,0)</f>
        <v>45487</v>
      </c>
      <c r="C283" t="str">
        <f>VLOOKUP($A283,orders[#All],9,0)</f>
        <v>delivered</v>
      </c>
      <c r="D283" t="str">
        <f>VLOOKUP($A283,orders[#All],5,0)</f>
        <v>Bandung</v>
      </c>
      <c r="E283" t="str">
        <f>VLOOKUP($A283,orders[#All],6,0)</f>
        <v>Jawa Barat</v>
      </c>
      <c r="F283" t="str">
        <f>VLOOKUP($A283,orders[#All],10,0)</f>
        <v>TANPA PROMO</v>
      </c>
      <c r="G283" t="s">
        <v>3028</v>
      </c>
      <c r="H283">
        <f>VLOOKUP(working_table!G283,order_items[[#All],[product_id]:[subtotal_idr]],2,0)</f>
        <v>3</v>
      </c>
      <c r="I283" s="5">
        <f>VLOOKUP(working_table!$G283,order_items[[#All],[product_id]:[subtotal_idr]],3,0)</f>
        <v>99000</v>
      </c>
      <c r="J283" s="5">
        <f>VLOOKUP(working_table!$G283,order_items[[#All],[product_id]:[subtotal_idr]],4,0)</f>
        <v>297000</v>
      </c>
      <c r="K283" t="str">
        <f>VLOOKUP($G283,products7[#All],2,0)</f>
        <v>T-Shirt Raglan BajuKita</v>
      </c>
      <c r="L283" t="str">
        <f>VLOOKUP($G283,products7[#All],3,0)</f>
        <v>T-Shirt</v>
      </c>
      <c r="M283" t="str">
        <f>VLOOKUP($G283,products7[#All],7,0)</f>
        <v>BajuKita</v>
      </c>
    </row>
    <row r="284" spans="1:13" x14ac:dyDescent="0.35">
      <c r="A284" t="s">
        <v>3030</v>
      </c>
      <c r="B284" s="2">
        <f>VLOOKUP(A284,orders[#All],3,0)</f>
        <v>44733</v>
      </c>
      <c r="C284" t="str">
        <f>VLOOKUP($A284,orders[#All],9,0)</f>
        <v>delivered</v>
      </c>
      <c r="D284" t="str">
        <f>VLOOKUP($A284,orders[#All],5,0)</f>
        <v>Balikpapan</v>
      </c>
      <c r="E284" t="str">
        <f>VLOOKUP($A284,orders[#All],6,0)</f>
        <v>Kalimantan Timur</v>
      </c>
      <c r="F284" t="str">
        <f>VLOOKUP($A284,orders[#All],10,0)</f>
        <v>HARBOLNAS22</v>
      </c>
      <c r="G284" t="s">
        <v>3031</v>
      </c>
      <c r="H284">
        <f>VLOOKUP(working_table!G284,order_items[[#All],[product_id]:[subtotal_idr]],2,0)</f>
        <v>1</v>
      </c>
      <c r="I284" s="5">
        <f>VLOOKUP(working_table!$G284,order_items[[#All],[product_id]:[subtotal_idr]],3,0)</f>
        <v>69000</v>
      </c>
      <c r="J284" s="5">
        <f>VLOOKUP(working_table!$G284,order_items[[#All],[product_id]:[subtotal_idr]],4,0)</f>
        <v>69000</v>
      </c>
      <c r="K284" t="str">
        <f>VLOOKUP($G284,products7[#All],2,0)</f>
        <v>Kemeja Linen Kanvas Lokal</v>
      </c>
      <c r="L284" t="str">
        <f>VLOOKUP($G284,products7[#All],3,0)</f>
        <v>T-Shirt</v>
      </c>
      <c r="M284" t="str">
        <f>VLOOKUP($G284,products7[#All],7,0)</f>
        <v>Kanvas Lokal</v>
      </c>
    </row>
    <row r="285" spans="1:13" x14ac:dyDescent="0.35">
      <c r="A285" t="s">
        <v>3033</v>
      </c>
      <c r="B285" s="2">
        <f>VLOOKUP(A285,orders[#All],3,0)</f>
        <v>45172</v>
      </c>
      <c r="C285" t="str">
        <f>VLOOKUP($A285,orders[#All],9,0)</f>
        <v>shipped</v>
      </c>
      <c r="D285" t="str">
        <f>VLOOKUP($A285,orders[#All],5,0)</f>
        <v>Manado</v>
      </c>
      <c r="E285" t="str">
        <f>VLOOKUP($A285,orders[#All],6,0)</f>
        <v>Sulawesi Utara</v>
      </c>
      <c r="F285" t="str">
        <f>VLOOKUP($A285,orders[#All],10,0)</f>
        <v>SALE2024</v>
      </c>
      <c r="G285" t="s">
        <v>2482</v>
      </c>
      <c r="H285">
        <f>VLOOKUP(working_table!G285,order_items[[#All],[product_id]:[subtotal_idr]],2,0)</f>
        <v>2</v>
      </c>
      <c r="I285" s="5">
        <f>VLOOKUP(working_table!$G285,order_items[[#All],[product_id]:[subtotal_idr]],3,0)</f>
        <v>119000</v>
      </c>
      <c r="J285" s="5">
        <f>VLOOKUP(working_table!$G285,order_items[[#All],[product_id]:[subtotal_idr]],4,0)</f>
        <v>238000</v>
      </c>
      <c r="K285" t="str">
        <f>VLOOKUP($G285,products7[#All],2,0)</f>
        <v>Jacket Hoodie Tropika Style</v>
      </c>
      <c r="L285" t="str">
        <f>VLOOKUP($G285,products7[#All],3,0)</f>
        <v>Jacket</v>
      </c>
      <c r="M285" t="str">
        <f>VLOOKUP($G285,products7[#All],7,0)</f>
        <v>Tropika Style</v>
      </c>
    </row>
    <row r="286" spans="1:13" x14ac:dyDescent="0.35">
      <c r="A286" t="s">
        <v>3033</v>
      </c>
      <c r="B286" s="2">
        <f>VLOOKUP(A286,orders[#All],3,0)</f>
        <v>45172</v>
      </c>
      <c r="C286" t="str">
        <f>VLOOKUP($A286,orders[#All],9,0)</f>
        <v>shipped</v>
      </c>
      <c r="D286" t="str">
        <f>VLOOKUP($A286,orders[#All],5,0)</f>
        <v>Manado</v>
      </c>
      <c r="E286" t="str">
        <f>VLOOKUP($A286,orders[#All],6,0)</f>
        <v>Sulawesi Utara</v>
      </c>
      <c r="F286" t="str">
        <f>VLOOKUP($A286,orders[#All],10,0)</f>
        <v>SALE2024</v>
      </c>
      <c r="G286" t="s">
        <v>2570</v>
      </c>
      <c r="H286">
        <f>VLOOKUP(working_table!G286,order_items[[#All],[product_id]:[subtotal_idr]],2,0)</f>
        <v>1</v>
      </c>
      <c r="I286" s="5">
        <f>VLOOKUP(working_table!$G286,order_items[[#All],[product_id]:[subtotal_idr]],3,0)</f>
        <v>279000</v>
      </c>
      <c r="J286" s="5">
        <f>VLOOKUP(working_table!$G286,order_items[[#All],[product_id]:[subtotal_idr]],4,0)</f>
        <v>279000</v>
      </c>
      <c r="K286" t="str">
        <f>VLOOKUP($G286,products7[#All],2,0)</f>
        <v>Dress Mini Casual Pesona Indo</v>
      </c>
      <c r="L286" t="str">
        <f>VLOOKUP($G286,products7[#All],3,0)</f>
        <v>Dress</v>
      </c>
      <c r="M286" t="str">
        <f>VLOOKUP($G286,products7[#All],7,0)</f>
        <v>Pesona Indo</v>
      </c>
    </row>
    <row r="287" spans="1:13" x14ac:dyDescent="0.35">
      <c r="A287" t="s">
        <v>3036</v>
      </c>
      <c r="B287" s="2">
        <f>VLOOKUP(A287,orders[#All],3,0)</f>
        <v>45537</v>
      </c>
      <c r="C287" t="str">
        <f>VLOOKUP($A287,orders[#All],9,0)</f>
        <v>processing</v>
      </c>
      <c r="D287" t="str">
        <f>VLOOKUP($A287,orders[#All],5,0)</f>
        <v>Malang</v>
      </c>
      <c r="E287" t="str">
        <f>VLOOKUP($A287,orders[#All],6,0)</f>
        <v>Jawa Timur</v>
      </c>
      <c r="F287" t="str">
        <f>VLOOKUP($A287,orders[#All],10,0)</f>
        <v>TANPA PROMO</v>
      </c>
      <c r="G287" t="s">
        <v>2751</v>
      </c>
      <c r="H287">
        <f>VLOOKUP(working_table!G287,order_items[[#All],[product_id]:[subtotal_idr]],2,0)</f>
        <v>1</v>
      </c>
      <c r="I287" s="5">
        <f>VLOOKUP(working_table!$G287,order_items[[#All],[product_id]:[subtotal_idr]],3,0)</f>
        <v>129000</v>
      </c>
      <c r="J287" s="5">
        <f>VLOOKUP(working_table!$G287,order_items[[#All],[product_id]:[subtotal_idr]],4,0)</f>
        <v>129000</v>
      </c>
      <c r="K287" t="str">
        <f>VLOOKUP($G287,products7[#All],2,0)</f>
        <v>Kemeja Casual Kanvas Lokal</v>
      </c>
      <c r="L287" t="str">
        <f>VLOOKUP($G287,products7[#All],3,0)</f>
        <v>T-Shirt</v>
      </c>
      <c r="M287" t="str">
        <f>VLOOKUP($G287,products7[#All],7,0)</f>
        <v>Kanvas Lokal</v>
      </c>
    </row>
    <row r="288" spans="1:13" x14ac:dyDescent="0.35">
      <c r="A288" t="s">
        <v>3038</v>
      </c>
      <c r="B288" s="2">
        <f>VLOOKUP(A288,orders[#All],3,0)</f>
        <v>44792</v>
      </c>
      <c r="C288" t="str">
        <f>VLOOKUP($A288,orders[#All],9,0)</f>
        <v>delivered</v>
      </c>
      <c r="D288" t="str">
        <f>VLOOKUP($A288,orders[#All],5,0)</f>
        <v>Balikpapan</v>
      </c>
      <c r="E288" t="str">
        <f>VLOOKUP($A288,orders[#All],6,0)</f>
        <v>Kalimantan Timur</v>
      </c>
      <c r="F288" t="str">
        <f>VLOOKUP($A288,orders[#All],10,0)</f>
        <v>TANPA PROMO</v>
      </c>
      <c r="G288" t="s">
        <v>2810</v>
      </c>
      <c r="H288">
        <f>VLOOKUP(working_table!G288,order_items[[#All],[product_id]:[subtotal_idr]],2,0)</f>
        <v>1</v>
      </c>
      <c r="I288" s="5">
        <f>VLOOKUP(working_table!$G288,order_items[[#All],[product_id]:[subtotal_idr]],3,0)</f>
        <v>329000</v>
      </c>
      <c r="J288" s="5">
        <f>VLOOKUP(working_table!$G288,order_items[[#All],[product_id]:[subtotal_idr]],4,0)</f>
        <v>329000</v>
      </c>
      <c r="K288" t="str">
        <f>VLOOKUP($G288,products7[#All],2,0)</f>
        <v>Kemeja Flanel Tropika Style</v>
      </c>
      <c r="L288" t="str">
        <f>VLOOKUP($G288,products7[#All],3,0)</f>
        <v>Kemeja</v>
      </c>
      <c r="M288" t="str">
        <f>VLOOKUP($G288,products7[#All],7,0)</f>
        <v>Tropika Style</v>
      </c>
    </row>
    <row r="289" spans="1:13" x14ac:dyDescent="0.35">
      <c r="A289" t="s">
        <v>3040</v>
      </c>
      <c r="B289" s="2">
        <f>VLOOKUP(A289,orders[#All],3,0)</f>
        <v>45077</v>
      </c>
      <c r="C289" t="str">
        <f>VLOOKUP($A289,orders[#All],9,0)</f>
        <v>delivered</v>
      </c>
      <c r="D289" t="str">
        <f>VLOOKUP($A289,orders[#All],5,0)</f>
        <v>Pontianak</v>
      </c>
      <c r="E289" t="str">
        <f>VLOOKUP($A289,orders[#All],6,0)</f>
        <v>Kalimantan Barat</v>
      </c>
      <c r="F289" t="str">
        <f>VLOOKUP($A289,orders[#All],10,0)</f>
        <v>TANPA PROMO</v>
      </c>
      <c r="G289" t="s">
        <v>3041</v>
      </c>
      <c r="H289">
        <f>VLOOKUP(working_table!G289,order_items[[#All],[product_id]:[subtotal_idr]],2,0)</f>
        <v>1</v>
      </c>
      <c r="I289" s="5">
        <f>VLOOKUP(working_table!$G289,order_items[[#All],[product_id]:[subtotal_idr]],3,0)</f>
        <v>89000</v>
      </c>
      <c r="J289" s="5">
        <f>VLOOKUP(working_table!$G289,order_items[[#All],[product_id]:[subtotal_idr]],4,0)</f>
        <v>89000</v>
      </c>
      <c r="K289" t="str">
        <f>VLOOKUP($G289,products7[#All],2,0)</f>
        <v>Tas Selempang Pesona Indo</v>
      </c>
      <c r="L289" t="str">
        <f>VLOOKUP($G289,products7[#All],3,0)</f>
        <v>Accessories</v>
      </c>
      <c r="M289" t="str">
        <f>VLOOKUP($G289,products7[#All],7,0)</f>
        <v>Pesona Indo</v>
      </c>
    </row>
    <row r="290" spans="1:13" x14ac:dyDescent="0.35">
      <c r="A290" t="s">
        <v>3040</v>
      </c>
      <c r="B290" s="2">
        <f>VLOOKUP(A290,orders[#All],3,0)</f>
        <v>45077</v>
      </c>
      <c r="C290" t="str">
        <f>VLOOKUP($A290,orders[#All],9,0)</f>
        <v>delivered</v>
      </c>
      <c r="D290" t="str">
        <f>VLOOKUP($A290,orders[#All],5,0)</f>
        <v>Pontianak</v>
      </c>
      <c r="E290" t="str">
        <f>VLOOKUP($A290,orders[#All],6,0)</f>
        <v>Kalimantan Barat</v>
      </c>
      <c r="F290" t="str">
        <f>VLOOKUP($A290,orders[#All],10,0)</f>
        <v>TANPA PROMO</v>
      </c>
      <c r="G290" t="s">
        <v>2596</v>
      </c>
      <c r="H290">
        <f>VLOOKUP(working_table!G290,order_items[[#All],[product_id]:[subtotal_idr]],2,0)</f>
        <v>3</v>
      </c>
      <c r="I290" s="5">
        <f>VLOOKUP(working_table!$G290,order_items[[#All],[product_id]:[subtotal_idr]],3,0)</f>
        <v>89000</v>
      </c>
      <c r="J290" s="5">
        <f>VLOOKUP(working_table!$G290,order_items[[#All],[product_id]:[subtotal_idr]],4,0)</f>
        <v>267000</v>
      </c>
      <c r="K290" t="str">
        <f>VLOOKUP($G290,products7[#All],2,0)</f>
        <v>T-Shirt Graphic Tropika Style</v>
      </c>
      <c r="L290" t="str">
        <f>VLOOKUP($G290,products7[#All],3,0)</f>
        <v>T-Shirt</v>
      </c>
      <c r="M290" t="str">
        <f>VLOOKUP($G290,products7[#All],7,0)</f>
        <v>Tropika Style</v>
      </c>
    </row>
    <row r="291" spans="1:13" x14ac:dyDescent="0.35">
      <c r="A291" t="s">
        <v>3044</v>
      </c>
      <c r="B291" s="2">
        <f>VLOOKUP(A291,orders[#All],3,0)</f>
        <v>45584</v>
      </c>
      <c r="C291" t="str">
        <f>VLOOKUP($A291,orders[#All],9,0)</f>
        <v>delivered</v>
      </c>
      <c r="D291" t="str">
        <f>VLOOKUP($A291,orders[#All],5,0)</f>
        <v>Pontianak</v>
      </c>
      <c r="E291" t="str">
        <f>VLOOKUP($A291,orders[#All],6,0)</f>
        <v>Kalimantan Barat</v>
      </c>
      <c r="F291" t="str">
        <f>VLOOKUP($A291,orders[#All],10,0)</f>
        <v>TANPA PROMO</v>
      </c>
      <c r="G291" t="s">
        <v>2688</v>
      </c>
      <c r="H291">
        <f>VLOOKUP(working_table!G291,order_items[[#All],[product_id]:[subtotal_idr]],2,0)</f>
        <v>1</v>
      </c>
      <c r="I291" s="5">
        <f>VLOOKUP(working_table!$G291,order_items[[#All],[product_id]:[subtotal_idr]],3,0)</f>
        <v>119000</v>
      </c>
      <c r="J291" s="5">
        <f>VLOOKUP(working_table!$G291,order_items[[#All],[product_id]:[subtotal_idr]],4,0)</f>
        <v>119000</v>
      </c>
      <c r="K291" t="str">
        <f>VLOOKUP($G291,products7[#All],2,0)</f>
        <v>Jacket Coach NusaBrand</v>
      </c>
      <c r="L291" t="str">
        <f>VLOOKUP($G291,products7[#All],3,0)</f>
        <v>Jacket</v>
      </c>
      <c r="M291" t="str">
        <f>VLOOKUP($G291,products7[#All],7,0)</f>
        <v>NusaBrand</v>
      </c>
    </row>
    <row r="292" spans="1:13" x14ac:dyDescent="0.35">
      <c r="A292" t="s">
        <v>3046</v>
      </c>
      <c r="B292" s="2">
        <f>VLOOKUP(A292,orders[#All],3,0)</f>
        <v>44775</v>
      </c>
      <c r="C292" t="str">
        <f>VLOOKUP($A292,orders[#All],9,0)</f>
        <v>processing</v>
      </c>
      <c r="D292" t="str">
        <f>VLOOKUP($A292,orders[#All],5,0)</f>
        <v>Medan</v>
      </c>
      <c r="E292" t="str">
        <f>VLOOKUP($A292,orders[#All],6,0)</f>
        <v>Sumatera Utara</v>
      </c>
      <c r="F292" t="str">
        <f>VLOOKUP($A292,orders[#All],10,0)</f>
        <v>TANPA PROMO</v>
      </c>
      <c r="G292" t="s">
        <v>2854</v>
      </c>
      <c r="H292">
        <f>VLOOKUP(working_table!G292,order_items[[#All],[product_id]:[subtotal_idr]],2,0)</f>
        <v>1</v>
      </c>
      <c r="I292" s="5">
        <f>VLOOKUP(working_table!$G292,order_items[[#All],[product_id]:[subtotal_idr]],3,0)</f>
        <v>229000</v>
      </c>
      <c r="J292" s="5">
        <f>VLOOKUP(working_table!$G292,order_items[[#All],[product_id]:[subtotal_idr]],4,0)</f>
        <v>229000</v>
      </c>
      <c r="K292" t="str">
        <f>VLOOKUP($G292,products7[#All],2,0)</f>
        <v>Dress Midi Floral Tropika Style</v>
      </c>
      <c r="L292" t="str">
        <f>VLOOKUP($G292,products7[#All],3,0)</f>
        <v>Dress</v>
      </c>
      <c r="M292" t="str">
        <f>VLOOKUP($G292,products7[#All],7,0)</f>
        <v>Tropika Style</v>
      </c>
    </row>
    <row r="293" spans="1:13" x14ac:dyDescent="0.35">
      <c r="A293" t="s">
        <v>3048</v>
      </c>
      <c r="B293" s="2">
        <f>VLOOKUP(A293,orders[#All],3,0)</f>
        <v>45605</v>
      </c>
      <c r="C293" t="str">
        <f>VLOOKUP($A293,orders[#All],9,0)</f>
        <v>delivered</v>
      </c>
      <c r="D293" t="str">
        <f>VLOOKUP($A293,orders[#All],5,0)</f>
        <v>Malang</v>
      </c>
      <c r="E293" t="str">
        <f>VLOOKUP($A293,orders[#All],6,0)</f>
        <v>Jawa Timur</v>
      </c>
      <c r="F293" t="str">
        <f>VLOOKUP($A293,orders[#All],10,0)</f>
        <v>TANPA PROMO</v>
      </c>
      <c r="G293" t="s">
        <v>3049</v>
      </c>
      <c r="H293">
        <f>VLOOKUP(working_table!G293,order_items[[#All],[product_id]:[subtotal_idr]],2,0)</f>
        <v>1</v>
      </c>
      <c r="I293" s="5">
        <f>VLOOKUP(working_table!$G293,order_items[[#All],[product_id]:[subtotal_idr]],3,0)</f>
        <v>129000</v>
      </c>
      <c r="J293" s="5">
        <f>VLOOKUP(working_table!$G293,order_items[[#All],[product_id]:[subtotal_idr]],4,0)</f>
        <v>129000</v>
      </c>
      <c r="K293" t="str">
        <f>VLOOKUP($G293,products7[#All],2,0)</f>
        <v>Dress Bodycon Senja Wear</v>
      </c>
      <c r="L293" t="str">
        <f>VLOOKUP($G293,products7[#All],3,0)</f>
        <v>Dress</v>
      </c>
      <c r="M293" t="str">
        <f>VLOOKUP($G293,products7[#All],7,0)</f>
        <v>Senja Wear</v>
      </c>
    </row>
    <row r="294" spans="1:13" x14ac:dyDescent="0.35">
      <c r="A294" t="s">
        <v>3051</v>
      </c>
      <c r="B294" s="2">
        <f>VLOOKUP(A294,orders[#All],3,0)</f>
        <v>45564</v>
      </c>
      <c r="C294" t="str">
        <f>VLOOKUP($A294,orders[#All],9,0)</f>
        <v>cancelled</v>
      </c>
      <c r="D294" t="str">
        <f>VLOOKUP($A294,orders[#All],5,0)</f>
        <v>Manado</v>
      </c>
      <c r="E294" t="str">
        <f>VLOOKUP($A294,orders[#All],6,0)</f>
        <v>Sulawesi Utara</v>
      </c>
      <c r="F294" t="str">
        <f>VLOOKUP($A294,orders[#All],10,0)</f>
        <v>TANPA PROMO</v>
      </c>
      <c r="G294" t="s">
        <v>2977</v>
      </c>
      <c r="H294">
        <f>VLOOKUP(working_table!G294,order_items[[#All],[product_id]:[subtotal_idr]],2,0)</f>
        <v>1</v>
      </c>
      <c r="I294" s="5">
        <f>VLOOKUP(working_table!$G294,order_items[[#All],[product_id]:[subtotal_idr]],3,0)</f>
        <v>599000</v>
      </c>
      <c r="J294" s="5">
        <f>VLOOKUP(working_table!$G294,order_items[[#All],[product_id]:[subtotal_idr]],4,0)</f>
        <v>599000</v>
      </c>
      <c r="K294" t="str">
        <f>VLOOKUP($G294,products7[#All],2,0)</f>
        <v>Kemeja Batik NusaBrand</v>
      </c>
      <c r="L294" t="str">
        <f>VLOOKUP($G294,products7[#All],3,0)</f>
        <v>T-Shirt</v>
      </c>
      <c r="M294" t="str">
        <f>VLOOKUP($G294,products7[#All],7,0)</f>
        <v>NusaBrand</v>
      </c>
    </row>
    <row r="295" spans="1:13" x14ac:dyDescent="0.35">
      <c r="A295" t="s">
        <v>3053</v>
      </c>
      <c r="B295" s="2">
        <f>VLOOKUP(A295,orders[#All],3,0)</f>
        <v>45442</v>
      </c>
      <c r="C295" t="str">
        <f>VLOOKUP($A295,orders[#All],9,0)</f>
        <v>cancelled</v>
      </c>
      <c r="D295" t="str">
        <f>VLOOKUP($A295,orders[#All],5,0)</f>
        <v>Medan</v>
      </c>
      <c r="E295" t="str">
        <f>VLOOKUP($A295,orders[#All],6,0)</f>
        <v>Sumatera Utara</v>
      </c>
      <c r="F295" t="str">
        <f>VLOOKUP($A295,orders[#All],10,0)</f>
        <v>TANPA PROMO</v>
      </c>
      <c r="G295" t="s">
        <v>3054</v>
      </c>
      <c r="H295">
        <f>VLOOKUP(working_table!G295,order_items[[#All],[product_id]:[subtotal_idr]],2,0)</f>
        <v>1</v>
      </c>
      <c r="I295" s="5">
        <f>VLOOKUP(working_table!$G295,order_items[[#All],[product_id]:[subtotal_idr]],3,0)</f>
        <v>129000</v>
      </c>
      <c r="J295" s="5">
        <f>VLOOKUP(working_table!$G295,order_items[[#All],[product_id]:[subtotal_idr]],4,0)</f>
        <v>129000</v>
      </c>
      <c r="K295" t="str">
        <f>VLOOKUP($G295,products7[#All],2,0)</f>
        <v>T-Shirt Raglan Cendana Co</v>
      </c>
      <c r="L295" t="str">
        <f>VLOOKUP($G295,products7[#All],3,0)</f>
        <v>T-Shirt</v>
      </c>
      <c r="M295" t="str">
        <f>VLOOKUP($G295,products7[#All],7,0)</f>
        <v>Cendana Co</v>
      </c>
    </row>
    <row r="296" spans="1:13" x14ac:dyDescent="0.35">
      <c r="A296" t="s">
        <v>3053</v>
      </c>
      <c r="B296" s="2">
        <f>VLOOKUP(A296,orders[#All],3,0)</f>
        <v>45442</v>
      </c>
      <c r="C296" t="str">
        <f>VLOOKUP($A296,orders[#All],9,0)</f>
        <v>cancelled</v>
      </c>
      <c r="D296" t="str">
        <f>VLOOKUP($A296,orders[#All],5,0)</f>
        <v>Medan</v>
      </c>
      <c r="E296" t="str">
        <f>VLOOKUP($A296,orders[#All],6,0)</f>
        <v>Sumatera Utara</v>
      </c>
      <c r="F296" t="str">
        <f>VLOOKUP($A296,orders[#All],10,0)</f>
        <v>TANPA PROMO</v>
      </c>
      <c r="G296" t="s">
        <v>3056</v>
      </c>
      <c r="H296">
        <f>VLOOKUP(working_table!G296,order_items[[#All],[product_id]:[subtotal_idr]],2,0)</f>
        <v>2</v>
      </c>
      <c r="I296" s="5">
        <f>VLOOKUP(working_table!$G296,order_items[[#All],[product_id]:[subtotal_idr]],3,0)</f>
        <v>99000</v>
      </c>
      <c r="J296" s="5">
        <f>VLOOKUP(working_table!$G296,order_items[[#All],[product_id]:[subtotal_idr]],4,0)</f>
        <v>198000</v>
      </c>
      <c r="K296" t="str">
        <f>VLOOKUP($G296,products7[#All],2,0)</f>
        <v>T-Shirt Raglan Cendana Co</v>
      </c>
      <c r="L296" t="str">
        <f>VLOOKUP($G296,products7[#All],3,0)</f>
        <v>T-Shirt</v>
      </c>
      <c r="M296" t="str">
        <f>VLOOKUP($G296,products7[#All],7,0)</f>
        <v>Cendana Co</v>
      </c>
    </row>
    <row r="297" spans="1:13" x14ac:dyDescent="0.35">
      <c r="A297" t="s">
        <v>3053</v>
      </c>
      <c r="B297" s="2">
        <f>VLOOKUP(A297,orders[#All],3,0)</f>
        <v>45442</v>
      </c>
      <c r="C297" t="str">
        <f>VLOOKUP($A297,orders[#All],9,0)</f>
        <v>cancelled</v>
      </c>
      <c r="D297" t="str">
        <f>VLOOKUP($A297,orders[#All],5,0)</f>
        <v>Medan</v>
      </c>
      <c r="E297" t="str">
        <f>VLOOKUP($A297,orders[#All],6,0)</f>
        <v>Sumatera Utara</v>
      </c>
      <c r="F297" t="str">
        <f>VLOOKUP($A297,orders[#All],10,0)</f>
        <v>TANPA PROMO</v>
      </c>
      <c r="G297" t="s">
        <v>3058</v>
      </c>
      <c r="H297">
        <f>VLOOKUP(working_table!G297,order_items[[#All],[product_id]:[subtotal_idr]],2,0)</f>
        <v>1</v>
      </c>
      <c r="I297" s="5">
        <f>VLOOKUP(working_table!$G297,order_items[[#All],[product_id]:[subtotal_idr]],3,0)</f>
        <v>229000</v>
      </c>
      <c r="J297" s="5">
        <f>VLOOKUP(working_table!$G297,order_items[[#All],[product_id]:[subtotal_idr]],4,0)</f>
        <v>229000</v>
      </c>
      <c r="K297" t="str">
        <f>VLOOKUP($G297,products7[#All],2,0)</f>
        <v>T-Shirt Striped NusaBrand</v>
      </c>
      <c r="L297" t="str">
        <f>VLOOKUP($G297,products7[#All],3,0)</f>
        <v>T-Shirt</v>
      </c>
      <c r="M297" t="str">
        <f>VLOOKUP($G297,products7[#All],7,0)</f>
        <v>NusaBrand</v>
      </c>
    </row>
    <row r="298" spans="1:13" x14ac:dyDescent="0.35">
      <c r="A298" t="s">
        <v>3060</v>
      </c>
      <c r="B298" s="2">
        <f>VLOOKUP(A298,orders[#All],3,0)</f>
        <v>45656</v>
      </c>
      <c r="C298" t="str">
        <f>VLOOKUP($A298,orders[#All],9,0)</f>
        <v>delivered</v>
      </c>
      <c r="D298" t="str">
        <f>VLOOKUP($A298,orders[#All],5,0)</f>
        <v>Padang</v>
      </c>
      <c r="E298" t="str">
        <f>VLOOKUP($A298,orders[#All],6,0)</f>
        <v>Sumatera Barat</v>
      </c>
      <c r="F298" t="str">
        <f>VLOOKUP($A298,orders[#All],10,0)</f>
        <v>TANPA PROMO</v>
      </c>
      <c r="G298" t="s">
        <v>2702</v>
      </c>
      <c r="H298">
        <f>VLOOKUP(working_table!G298,order_items[[#All],[product_id]:[subtotal_idr]],2,0)</f>
        <v>1</v>
      </c>
      <c r="I298" s="5">
        <f>VLOOKUP(working_table!$G298,order_items[[#All],[product_id]:[subtotal_idr]],3,0)</f>
        <v>99000</v>
      </c>
      <c r="J298" s="5">
        <f>VLOOKUP(working_table!$G298,order_items[[#All],[product_id]:[subtotal_idr]],4,0)</f>
        <v>99000</v>
      </c>
      <c r="K298" t="str">
        <f>VLOOKUP($G298,products7[#All],2,0)</f>
        <v>Ikat Pinggang Kulit Tropika Style</v>
      </c>
      <c r="L298" t="str">
        <f>VLOOKUP($G298,products7[#All],3,0)</f>
        <v>Accessories</v>
      </c>
      <c r="M298" t="str">
        <f>VLOOKUP($G298,products7[#All],7,0)</f>
        <v>Tropika Style</v>
      </c>
    </row>
    <row r="299" spans="1:13" x14ac:dyDescent="0.35">
      <c r="A299" t="s">
        <v>3060</v>
      </c>
      <c r="B299" s="2">
        <f>VLOOKUP(A299,orders[#All],3,0)</f>
        <v>45656</v>
      </c>
      <c r="C299" t="str">
        <f>VLOOKUP($A299,orders[#All],9,0)</f>
        <v>delivered</v>
      </c>
      <c r="D299" t="str">
        <f>VLOOKUP($A299,orders[#All],5,0)</f>
        <v>Padang</v>
      </c>
      <c r="E299" t="str">
        <f>VLOOKUP($A299,orders[#All],6,0)</f>
        <v>Sumatera Barat</v>
      </c>
      <c r="F299" t="str">
        <f>VLOOKUP($A299,orders[#All],10,0)</f>
        <v>TANPA PROMO</v>
      </c>
      <c r="G299" t="s">
        <v>2659</v>
      </c>
      <c r="H299">
        <f>VLOOKUP(working_table!G299,order_items[[#All],[product_id]:[subtotal_idr]],2,0)</f>
        <v>1</v>
      </c>
      <c r="I299" s="5">
        <f>VLOOKUP(working_table!$G299,order_items[[#All],[product_id]:[subtotal_idr]],3,0)</f>
        <v>449000</v>
      </c>
      <c r="J299" s="5">
        <f>VLOOKUP(working_table!$G299,order_items[[#All],[product_id]:[subtotal_idr]],4,0)</f>
        <v>449000</v>
      </c>
      <c r="K299" t="str">
        <f>VLOOKUP($G299,products7[#All],2,0)</f>
        <v>Jacket Hoodie Riang Apparel</v>
      </c>
      <c r="L299" t="str">
        <f>VLOOKUP($G299,products7[#All],3,0)</f>
        <v>Jacket</v>
      </c>
      <c r="M299" t="str">
        <f>VLOOKUP($G299,products7[#All],7,0)</f>
        <v>Riang Apparel</v>
      </c>
    </row>
    <row r="300" spans="1:13" x14ac:dyDescent="0.35">
      <c r="A300" t="s">
        <v>3063</v>
      </c>
      <c r="B300" s="2">
        <f>VLOOKUP(A300,orders[#All],3,0)</f>
        <v>45378</v>
      </c>
      <c r="C300" t="str">
        <f>VLOOKUP($A300,orders[#All],9,0)</f>
        <v>delivered</v>
      </c>
      <c r="D300" t="str">
        <f>VLOOKUP($A300,orders[#All],5,0)</f>
        <v>Malang</v>
      </c>
      <c r="E300" t="str">
        <f>VLOOKUP($A300,orders[#All],6,0)</f>
        <v>Jawa Timur</v>
      </c>
      <c r="F300" t="str">
        <f>VLOOKUP($A300,orders[#All],10,0)</f>
        <v>TANPA PROMO</v>
      </c>
      <c r="G300" t="s">
        <v>3064</v>
      </c>
      <c r="H300">
        <f>VLOOKUP(working_table!G300,order_items[[#All],[product_id]:[subtotal_idr]],2,0)</f>
        <v>1</v>
      </c>
      <c r="I300" s="5">
        <f>VLOOKUP(working_table!$G300,order_items[[#All],[product_id]:[subtotal_idr]],3,0)</f>
        <v>279000</v>
      </c>
      <c r="J300" s="5">
        <f>VLOOKUP(working_table!$G300,order_items[[#All],[product_id]:[subtotal_idr]],4,0)</f>
        <v>279000</v>
      </c>
      <c r="K300" t="str">
        <f>VLOOKUP($G300,products7[#All],2,0)</f>
        <v>T-Shirt Slim Fit NusaBrand</v>
      </c>
      <c r="L300" t="str">
        <f>VLOOKUP($G300,products7[#All],3,0)</f>
        <v>T-Shirt</v>
      </c>
      <c r="M300" t="str">
        <f>VLOOKUP($G300,products7[#All],7,0)</f>
        <v>NusaBrand</v>
      </c>
    </row>
    <row r="301" spans="1:13" x14ac:dyDescent="0.35">
      <c r="A301" t="s">
        <v>3063</v>
      </c>
      <c r="B301" s="2">
        <f>VLOOKUP(A301,orders[#All],3,0)</f>
        <v>45378</v>
      </c>
      <c r="C301" t="str">
        <f>VLOOKUP($A301,orders[#All],9,0)</f>
        <v>delivered</v>
      </c>
      <c r="D301" t="str">
        <f>VLOOKUP($A301,orders[#All],5,0)</f>
        <v>Malang</v>
      </c>
      <c r="E301" t="str">
        <f>VLOOKUP($A301,orders[#All],6,0)</f>
        <v>Jawa Timur</v>
      </c>
      <c r="F301" t="str">
        <f>VLOOKUP($A301,orders[#All],10,0)</f>
        <v>TANPA PROMO</v>
      </c>
      <c r="G301" t="s">
        <v>2636</v>
      </c>
      <c r="H301">
        <f>VLOOKUP(working_table!G301,order_items[[#All],[product_id]:[subtotal_idr]],2,0)</f>
        <v>1</v>
      </c>
      <c r="I301" s="5">
        <f>VLOOKUP(working_table!$G301,order_items[[#All],[product_id]:[subtotal_idr]],3,0)</f>
        <v>229000</v>
      </c>
      <c r="J301" s="5">
        <f>VLOOKUP(working_table!$G301,order_items[[#All],[product_id]:[subtotal_idr]],4,0)</f>
        <v>229000</v>
      </c>
      <c r="K301" t="str">
        <f>VLOOKUP($G301,products7[#All],2,0)</f>
        <v>Pants Jogger Kanvas Lokal</v>
      </c>
      <c r="L301" t="str">
        <f>VLOOKUP($G301,products7[#All],3,0)</f>
        <v>Pants</v>
      </c>
      <c r="M301" t="str">
        <f>VLOOKUP($G301,products7[#All],7,0)</f>
        <v>Kanvas Lokal</v>
      </c>
    </row>
    <row r="302" spans="1:13" x14ac:dyDescent="0.35">
      <c r="A302" t="s">
        <v>3067</v>
      </c>
      <c r="B302" s="2">
        <f>VLOOKUP(A302,orders[#All],3,0)</f>
        <v>45587</v>
      </c>
      <c r="C302" t="str">
        <f>VLOOKUP($A302,orders[#All],9,0)</f>
        <v>delivered</v>
      </c>
      <c r="D302" t="str">
        <f>VLOOKUP($A302,orders[#All],5,0)</f>
        <v>Malang</v>
      </c>
      <c r="E302" t="str">
        <f>VLOOKUP($A302,orders[#All],6,0)</f>
        <v>Jawa Timur</v>
      </c>
      <c r="F302" t="str">
        <f>VLOOKUP($A302,orders[#All],10,0)</f>
        <v>RAMADAN23</v>
      </c>
      <c r="G302" t="s">
        <v>2559</v>
      </c>
      <c r="H302">
        <f>VLOOKUP(working_table!G302,order_items[[#All],[product_id]:[subtotal_idr]],2,0)</f>
        <v>1</v>
      </c>
      <c r="I302" s="5">
        <f>VLOOKUP(working_table!$G302,order_items[[#All],[product_id]:[subtotal_idr]],3,0)</f>
        <v>129000</v>
      </c>
      <c r="J302" s="5">
        <f>VLOOKUP(working_table!$G302,order_items[[#All],[product_id]:[subtotal_idr]],4,0)</f>
        <v>129000</v>
      </c>
      <c r="K302" t="str">
        <f>VLOOKUP($G302,products7[#All],2,0)</f>
        <v>Syal Rajut Riang Apparel</v>
      </c>
      <c r="L302" t="str">
        <f>VLOOKUP($G302,products7[#All],3,0)</f>
        <v>Accessories</v>
      </c>
      <c r="M302" t="str">
        <f>VLOOKUP($G302,products7[#All],7,0)</f>
        <v>Riang Apparel</v>
      </c>
    </row>
    <row r="303" spans="1:13" x14ac:dyDescent="0.35">
      <c r="A303" t="s">
        <v>3067</v>
      </c>
      <c r="B303" s="2">
        <f>VLOOKUP(A303,orders[#All],3,0)</f>
        <v>45587</v>
      </c>
      <c r="C303" t="str">
        <f>VLOOKUP($A303,orders[#All],9,0)</f>
        <v>delivered</v>
      </c>
      <c r="D303" t="str">
        <f>VLOOKUP($A303,orders[#All],5,0)</f>
        <v>Malang</v>
      </c>
      <c r="E303" t="str">
        <f>VLOOKUP($A303,orders[#All],6,0)</f>
        <v>Jawa Timur</v>
      </c>
      <c r="F303" t="str">
        <f>VLOOKUP($A303,orders[#All],10,0)</f>
        <v>RAMADAN23</v>
      </c>
      <c r="G303" t="s">
        <v>3069</v>
      </c>
      <c r="H303">
        <f>VLOOKUP(working_table!G303,order_items[[#All],[product_id]:[subtotal_idr]],2,0)</f>
        <v>1</v>
      </c>
      <c r="I303" s="5">
        <f>VLOOKUP(working_table!$G303,order_items[[#All],[product_id]:[subtotal_idr]],3,0)</f>
        <v>179000</v>
      </c>
      <c r="J303" s="5">
        <f>VLOOKUP(working_table!$G303,order_items[[#All],[product_id]:[subtotal_idr]],4,0)</f>
        <v>179000</v>
      </c>
      <c r="K303" t="str">
        <f>VLOOKUP($G303,products7[#All],2,0)</f>
        <v>Dress Mini Casual BajuKita</v>
      </c>
      <c r="L303" t="str">
        <f>VLOOKUP($G303,products7[#All],3,0)</f>
        <v>Dress</v>
      </c>
      <c r="M303" t="str">
        <f>VLOOKUP($G303,products7[#All],7,0)</f>
        <v>BajuKita</v>
      </c>
    </row>
    <row r="304" spans="1:13" x14ac:dyDescent="0.35">
      <c r="A304" t="s">
        <v>3071</v>
      </c>
      <c r="B304" s="2">
        <f>VLOOKUP(A304,orders[#All],3,0)</f>
        <v>45477</v>
      </c>
      <c r="C304" t="str">
        <f>VLOOKUP($A304,orders[#All],9,0)</f>
        <v>delivered</v>
      </c>
      <c r="D304" t="str">
        <f>VLOOKUP($A304,orders[#All],5,0)</f>
        <v>Makassar</v>
      </c>
      <c r="E304" t="str">
        <f>VLOOKUP($A304,orders[#All],6,0)</f>
        <v>Sulawesi Selatan</v>
      </c>
      <c r="F304" t="str">
        <f>VLOOKUP($A304,orders[#All],10,0)</f>
        <v>WEEKEND25</v>
      </c>
      <c r="G304" t="s">
        <v>2953</v>
      </c>
      <c r="H304">
        <f>VLOOKUP(working_table!G304,order_items[[#All],[product_id]:[subtotal_idr]],2,0)</f>
        <v>1</v>
      </c>
      <c r="I304" s="5">
        <f>VLOOKUP(working_table!$G304,order_items[[#All],[product_id]:[subtotal_idr]],3,0)</f>
        <v>399000</v>
      </c>
      <c r="J304" s="5">
        <f>VLOOKUP(working_table!$G304,order_items[[#All],[product_id]:[subtotal_idr]],4,0)</f>
        <v>399000</v>
      </c>
      <c r="K304" t="str">
        <f>VLOOKUP($G304,products7[#All],2,0)</f>
        <v>T-Shirt Graphic SandangIndo</v>
      </c>
      <c r="L304" t="str">
        <f>VLOOKUP($G304,products7[#All],3,0)</f>
        <v>T-Shirt</v>
      </c>
      <c r="M304" t="str">
        <f>VLOOKUP($G304,products7[#All],7,0)</f>
        <v>SandangIndo</v>
      </c>
    </row>
    <row r="305" spans="1:13" x14ac:dyDescent="0.35">
      <c r="A305" t="s">
        <v>3073</v>
      </c>
      <c r="B305" s="2">
        <f>VLOOKUP(A305,orders[#All],3,0)</f>
        <v>45523</v>
      </c>
      <c r="C305" t="str">
        <f>VLOOKUP($A305,orders[#All],9,0)</f>
        <v>shipped</v>
      </c>
      <c r="D305" t="str">
        <f>VLOOKUP($A305,orders[#All],5,0)</f>
        <v>Bogor</v>
      </c>
      <c r="E305" t="str">
        <f>VLOOKUP($A305,orders[#All],6,0)</f>
        <v>Jawa Barat</v>
      </c>
      <c r="F305" t="str">
        <f>VLOOKUP($A305,orders[#All],10,0)</f>
        <v>TANPA PROMO</v>
      </c>
      <c r="G305" t="s">
        <v>3074</v>
      </c>
      <c r="H305">
        <f>VLOOKUP(working_table!G305,order_items[[#All],[product_id]:[subtotal_idr]],2,0)</f>
        <v>1</v>
      </c>
      <c r="I305" s="5">
        <f>VLOOKUP(working_table!$G305,order_items[[#All],[product_id]:[subtotal_idr]],3,0)</f>
        <v>229000</v>
      </c>
      <c r="J305" s="5">
        <f>VLOOKUP(working_table!$G305,order_items[[#All],[product_id]:[subtotal_idr]],4,0)</f>
        <v>229000</v>
      </c>
      <c r="K305" t="str">
        <f>VLOOKUP($G305,products7[#All],2,0)</f>
        <v>Kemeja Batik NusaBrand</v>
      </c>
      <c r="L305" t="str">
        <f>VLOOKUP($G305,products7[#All],3,0)</f>
        <v>Kemeja</v>
      </c>
      <c r="M305" t="str">
        <f>VLOOKUP($G305,products7[#All],7,0)</f>
        <v>NusaBrand</v>
      </c>
    </row>
    <row r="306" spans="1:13" x14ac:dyDescent="0.35">
      <c r="A306" t="s">
        <v>3073</v>
      </c>
      <c r="B306" s="2">
        <f>VLOOKUP(A306,orders[#All],3,0)</f>
        <v>45523</v>
      </c>
      <c r="C306" t="str">
        <f>VLOOKUP($A306,orders[#All],9,0)</f>
        <v>shipped</v>
      </c>
      <c r="D306" t="str">
        <f>VLOOKUP($A306,orders[#All],5,0)</f>
        <v>Bogor</v>
      </c>
      <c r="E306" t="str">
        <f>VLOOKUP($A306,orders[#All],6,0)</f>
        <v>Jawa Barat</v>
      </c>
      <c r="F306" t="str">
        <f>VLOOKUP($A306,orders[#All],10,0)</f>
        <v>TANPA PROMO</v>
      </c>
      <c r="G306" t="s">
        <v>2761</v>
      </c>
      <c r="H306">
        <f>VLOOKUP(working_table!G306,order_items[[#All],[product_id]:[subtotal_idr]],2,0)</f>
        <v>1</v>
      </c>
      <c r="I306" s="5">
        <f>VLOOKUP(working_table!$G306,order_items[[#All],[product_id]:[subtotal_idr]],3,0)</f>
        <v>179000</v>
      </c>
      <c r="J306" s="5">
        <f>VLOOKUP(working_table!$G306,order_items[[#All],[product_id]:[subtotal_idr]],4,0)</f>
        <v>179000</v>
      </c>
      <c r="K306" t="str">
        <f>VLOOKUP($G306,products7[#All],2,0)</f>
        <v>T-Shirt Striped Kanvas Lokal</v>
      </c>
      <c r="L306" t="str">
        <f>VLOOKUP($G306,products7[#All],3,0)</f>
        <v>T-Shirt</v>
      </c>
      <c r="M306" t="str">
        <f>VLOOKUP($G306,products7[#All],7,0)</f>
        <v>Kanvas Lokal</v>
      </c>
    </row>
    <row r="307" spans="1:13" x14ac:dyDescent="0.35">
      <c r="A307" t="s">
        <v>3073</v>
      </c>
      <c r="B307" s="2">
        <f>VLOOKUP(A307,orders[#All],3,0)</f>
        <v>45523</v>
      </c>
      <c r="C307" t="str">
        <f>VLOOKUP($A307,orders[#All],9,0)</f>
        <v>shipped</v>
      </c>
      <c r="D307" t="str">
        <f>VLOOKUP($A307,orders[#All],5,0)</f>
        <v>Bogor</v>
      </c>
      <c r="E307" t="str">
        <f>VLOOKUP($A307,orders[#All],6,0)</f>
        <v>Jawa Barat</v>
      </c>
      <c r="F307" t="str">
        <f>VLOOKUP($A307,orders[#All],10,0)</f>
        <v>TANPA PROMO</v>
      </c>
      <c r="G307" t="s">
        <v>3077</v>
      </c>
      <c r="H307">
        <f>VLOOKUP(working_table!G307,order_items[[#All],[product_id]:[subtotal_idr]],2,0)</f>
        <v>2</v>
      </c>
      <c r="I307" s="5">
        <f>VLOOKUP(working_table!$G307,order_items[[#All],[product_id]:[subtotal_idr]],3,0)</f>
        <v>199000</v>
      </c>
      <c r="J307" s="5">
        <f>VLOOKUP(working_table!$G307,order_items[[#All],[product_id]:[subtotal_idr]],4,0)</f>
        <v>398000</v>
      </c>
      <c r="K307" t="str">
        <f>VLOOKUP($G307,products7[#All],2,0)</f>
        <v>T-Shirt Striped Tropika Style</v>
      </c>
      <c r="L307" t="str">
        <f>VLOOKUP($G307,products7[#All],3,0)</f>
        <v>T-Shirt</v>
      </c>
      <c r="M307" t="str">
        <f>VLOOKUP($G307,products7[#All],7,0)</f>
        <v>Tropika Style</v>
      </c>
    </row>
    <row r="308" spans="1:13" x14ac:dyDescent="0.35">
      <c r="A308" t="s">
        <v>3079</v>
      </c>
      <c r="B308" s="2">
        <f>VLOOKUP(A308,orders[#All],3,0)</f>
        <v>45051</v>
      </c>
      <c r="C308" t="str">
        <f>VLOOKUP($A308,orders[#All],9,0)</f>
        <v>delivered</v>
      </c>
      <c r="D308" t="str">
        <f>VLOOKUP($A308,orders[#All],5,0)</f>
        <v>Yogyakarta</v>
      </c>
      <c r="E308" t="str">
        <f>VLOOKUP($A308,orders[#All],6,0)</f>
        <v>DI Yogyakarta</v>
      </c>
      <c r="F308" t="str">
        <f>VLOOKUP($A308,orders[#All],10,0)</f>
        <v>WEEKEND25</v>
      </c>
      <c r="G308" t="s">
        <v>2453</v>
      </c>
      <c r="H308">
        <f>VLOOKUP(working_table!G308,order_items[[#All],[product_id]:[subtotal_idr]],2,0)</f>
        <v>1</v>
      </c>
      <c r="I308" s="5">
        <f>VLOOKUP(working_table!$G308,order_items[[#All],[product_id]:[subtotal_idr]],3,0)</f>
        <v>119000</v>
      </c>
      <c r="J308" s="5">
        <f>VLOOKUP(working_table!$G308,order_items[[#All],[product_id]:[subtotal_idr]],4,0)</f>
        <v>119000</v>
      </c>
      <c r="K308" t="str">
        <f>VLOOKUP($G308,products7[#All],2,0)</f>
        <v>Dress Bodycon Senja Wear</v>
      </c>
      <c r="L308" t="str">
        <f>VLOOKUP($G308,products7[#All],3,0)</f>
        <v>dress</v>
      </c>
      <c r="M308" t="str">
        <f>VLOOKUP($G308,products7[#All],7,0)</f>
        <v>Senja Wear</v>
      </c>
    </row>
    <row r="309" spans="1:13" x14ac:dyDescent="0.35">
      <c r="A309" t="s">
        <v>3081</v>
      </c>
      <c r="B309" s="2">
        <f>VLOOKUP(A309,orders[#All],3,0)</f>
        <v>45308</v>
      </c>
      <c r="C309" t="str">
        <f>VLOOKUP($A309,orders[#All],9,0)</f>
        <v>delivered</v>
      </c>
      <c r="D309" t="str">
        <f>VLOOKUP($A309,orders[#All],5,0)</f>
        <v>Palembang</v>
      </c>
      <c r="E309" t="str">
        <f>VLOOKUP($A309,orders[#All],6,0)</f>
        <v>Sumatera Selatan</v>
      </c>
      <c r="F309" t="str">
        <f>VLOOKUP($A309,orders[#All],10,0)</f>
        <v>HARI BELANJA</v>
      </c>
      <c r="G309" t="s">
        <v>3041</v>
      </c>
      <c r="H309">
        <f>VLOOKUP(working_table!G309,order_items[[#All],[product_id]:[subtotal_idr]],2,0)</f>
        <v>1</v>
      </c>
      <c r="I309" s="5">
        <f>VLOOKUP(working_table!$G309,order_items[[#All],[product_id]:[subtotal_idr]],3,0)</f>
        <v>89000</v>
      </c>
      <c r="J309" s="5">
        <f>VLOOKUP(working_table!$G309,order_items[[#All],[product_id]:[subtotal_idr]],4,0)</f>
        <v>89000</v>
      </c>
      <c r="K309" t="str">
        <f>VLOOKUP($G309,products7[#All],2,0)</f>
        <v>Tas Selempang Pesona Indo</v>
      </c>
      <c r="L309" t="str">
        <f>VLOOKUP($G309,products7[#All],3,0)</f>
        <v>Accessories</v>
      </c>
      <c r="M309" t="str">
        <f>VLOOKUP($G309,products7[#All],7,0)</f>
        <v>Pesona Indo</v>
      </c>
    </row>
    <row r="310" spans="1:13" x14ac:dyDescent="0.35">
      <c r="A310" t="s">
        <v>3081</v>
      </c>
      <c r="B310" s="2">
        <f>VLOOKUP(A310,orders[#All],3,0)</f>
        <v>45308</v>
      </c>
      <c r="C310" t="str">
        <f>VLOOKUP($A310,orders[#All],9,0)</f>
        <v>delivered</v>
      </c>
      <c r="D310" t="str">
        <f>VLOOKUP($A310,orders[#All],5,0)</f>
        <v>Palembang</v>
      </c>
      <c r="E310" t="str">
        <f>VLOOKUP($A310,orders[#All],6,0)</f>
        <v>Sumatera Selatan</v>
      </c>
      <c r="F310" t="str">
        <f>VLOOKUP($A310,orders[#All],10,0)</f>
        <v>HARI BELANJA</v>
      </c>
      <c r="G310" t="s">
        <v>3083</v>
      </c>
      <c r="H310">
        <f>VLOOKUP(working_table!G310,order_items[[#All],[product_id]:[subtotal_idr]],2,0)</f>
        <v>1</v>
      </c>
      <c r="I310" s="5">
        <f>VLOOKUP(working_table!$G310,order_items[[#All],[product_id]:[subtotal_idr]],3,0)</f>
        <v>99000</v>
      </c>
      <c r="J310" s="5">
        <f>VLOOKUP(working_table!$G310,order_items[[#All],[product_id]:[subtotal_idr]],4,0)</f>
        <v>99000</v>
      </c>
      <c r="K310" t="str">
        <f>VLOOKUP($G310,products7[#All],2,0)</f>
        <v>Dompet Kulit Riang Apparel</v>
      </c>
      <c r="L310" t="str">
        <f>VLOOKUP($G310,products7[#All],3,0)</f>
        <v>Accessories</v>
      </c>
      <c r="M310" t="str">
        <f>VLOOKUP($G310,products7[#All],7,0)</f>
        <v>Riang Apparel</v>
      </c>
    </row>
    <row r="311" spans="1:13" x14ac:dyDescent="0.35">
      <c r="A311" t="s">
        <v>3085</v>
      </c>
      <c r="B311" s="2">
        <f>VLOOKUP(A311,orders[#All],3,0)</f>
        <v>44581</v>
      </c>
      <c r="C311" t="str">
        <f>VLOOKUP($A311,orders[#All],9,0)</f>
        <v>returned</v>
      </c>
      <c r="D311" t="str">
        <f>VLOOKUP($A311,orders[#All],5,0)</f>
        <v>Bandung</v>
      </c>
      <c r="E311" t="str">
        <f>VLOOKUP($A311,orders[#All],6,0)</f>
        <v>Jawa Barat</v>
      </c>
      <c r="F311" t="str">
        <f>VLOOKUP($A311,orders[#All],10,0)</f>
        <v>NEWUSER</v>
      </c>
      <c r="G311" t="s">
        <v>2570</v>
      </c>
      <c r="H311">
        <f>VLOOKUP(working_table!G311,order_items[[#All],[product_id]:[subtotal_idr]],2,0)</f>
        <v>1</v>
      </c>
      <c r="I311" s="5">
        <f>VLOOKUP(working_table!$G311,order_items[[#All],[product_id]:[subtotal_idr]],3,0)</f>
        <v>279000</v>
      </c>
      <c r="J311" s="5">
        <f>VLOOKUP(working_table!$G311,order_items[[#All],[product_id]:[subtotal_idr]],4,0)</f>
        <v>279000</v>
      </c>
      <c r="K311" t="str">
        <f>VLOOKUP($G311,products7[#All],2,0)</f>
        <v>Dress Mini Casual Pesona Indo</v>
      </c>
      <c r="L311" t="str">
        <f>VLOOKUP($G311,products7[#All],3,0)</f>
        <v>Dress</v>
      </c>
      <c r="M311" t="str">
        <f>VLOOKUP($G311,products7[#All],7,0)</f>
        <v>Pesona Indo</v>
      </c>
    </row>
    <row r="312" spans="1:13" x14ac:dyDescent="0.35">
      <c r="A312" t="s">
        <v>3085</v>
      </c>
      <c r="B312" s="2">
        <f>VLOOKUP(A312,orders[#All],3,0)</f>
        <v>44581</v>
      </c>
      <c r="C312" t="str">
        <f>VLOOKUP($A312,orders[#All],9,0)</f>
        <v>returned</v>
      </c>
      <c r="D312" t="str">
        <f>VLOOKUP($A312,orders[#All],5,0)</f>
        <v>Bandung</v>
      </c>
      <c r="E312" t="str">
        <f>VLOOKUP($A312,orders[#All],6,0)</f>
        <v>Jawa Barat</v>
      </c>
      <c r="F312" t="str">
        <f>VLOOKUP($A312,orders[#All],10,0)</f>
        <v>NEWUSER</v>
      </c>
      <c r="G312" t="s">
        <v>3087</v>
      </c>
      <c r="H312">
        <f>VLOOKUP(working_table!G312,order_items[[#All],[product_id]:[subtotal_idr]],2,0)</f>
        <v>2</v>
      </c>
      <c r="I312" s="5">
        <f>VLOOKUP(working_table!$G312,order_items[[#All],[product_id]:[subtotal_idr]],3,0)</f>
        <v>199000</v>
      </c>
      <c r="J312" s="5">
        <f>VLOOKUP(working_table!$G312,order_items[[#All],[product_id]:[subtotal_idr]],4,0)</f>
        <v>398000</v>
      </c>
      <c r="K312" t="str">
        <f>VLOOKUP($G312,products7[#All],2,0)</f>
        <v>Jacket Denim Ratu Mode</v>
      </c>
      <c r="L312" t="str">
        <f>VLOOKUP($G312,products7[#All],3,0)</f>
        <v>Jacket</v>
      </c>
      <c r="M312" t="str">
        <f>VLOOKUP($G312,products7[#All],7,0)</f>
        <v>Ratu Mode</v>
      </c>
    </row>
    <row r="313" spans="1:13" x14ac:dyDescent="0.35">
      <c r="A313" t="s">
        <v>3085</v>
      </c>
      <c r="B313" s="2">
        <f>VLOOKUP(A313,orders[#All],3,0)</f>
        <v>44581</v>
      </c>
      <c r="C313" t="str">
        <f>VLOOKUP($A313,orders[#All],9,0)</f>
        <v>returned</v>
      </c>
      <c r="D313" t="str">
        <f>VLOOKUP($A313,orders[#All],5,0)</f>
        <v>Bandung</v>
      </c>
      <c r="E313" t="str">
        <f>VLOOKUP($A313,orders[#All],6,0)</f>
        <v>Jawa Barat</v>
      </c>
      <c r="F313" t="str">
        <f>VLOOKUP($A313,orders[#All],10,0)</f>
        <v>NEWUSER</v>
      </c>
      <c r="G313" t="s">
        <v>2821</v>
      </c>
      <c r="H313">
        <f>VLOOKUP(working_table!G313,order_items[[#All],[product_id]:[subtotal_idr]],2,0)</f>
        <v>1</v>
      </c>
      <c r="I313" s="5">
        <f>VLOOKUP(working_table!$G313,order_items[[#All],[product_id]:[subtotal_idr]],3,0)</f>
        <v>69000</v>
      </c>
      <c r="J313" s="5">
        <f>VLOOKUP(working_table!$G313,order_items[[#All],[product_id]:[subtotal_idr]],4,0)</f>
        <v>69000</v>
      </c>
      <c r="K313" t="str">
        <f>VLOOKUP($G313,products7[#All],2,0)</f>
        <v>T-Shirt Slim Fit SandangIndo</v>
      </c>
      <c r="L313" t="str">
        <f>VLOOKUP($G313,products7[#All],3,0)</f>
        <v>T-Shirt</v>
      </c>
      <c r="M313" t="str">
        <f>VLOOKUP($G313,products7[#All],7,0)</f>
        <v>SandangIndo</v>
      </c>
    </row>
    <row r="314" spans="1:13" x14ac:dyDescent="0.35">
      <c r="A314" t="s">
        <v>3090</v>
      </c>
      <c r="B314" s="2">
        <f>VLOOKUP(A314,orders[#All],3,0)</f>
        <v>44937</v>
      </c>
      <c r="C314" t="str">
        <f>VLOOKUP($A314,orders[#All],9,0)</f>
        <v>delivered</v>
      </c>
      <c r="D314" t="str">
        <f>VLOOKUP($A314,orders[#All],5,0)</f>
        <v>Malang</v>
      </c>
      <c r="E314" t="str">
        <f>VLOOKUP($A314,orders[#All],6,0)</f>
        <v>Jawa Timur</v>
      </c>
      <c r="F314" t="str">
        <f>VLOOKUP($A314,orders[#All],10,0)</f>
        <v>TANPA PROMO</v>
      </c>
      <c r="G314" t="s">
        <v>2649</v>
      </c>
      <c r="H314">
        <f>VLOOKUP(working_table!G314,order_items[[#All],[product_id]:[subtotal_idr]],2,0)</f>
        <v>1</v>
      </c>
      <c r="I314" s="5">
        <f>VLOOKUP(working_table!$G314,order_items[[#All],[product_id]:[subtotal_idr]],3,0)</f>
        <v>129000</v>
      </c>
      <c r="J314" s="5">
        <f>VLOOKUP(working_table!$G314,order_items[[#All],[product_id]:[subtotal_idr]],4,0)</f>
        <v>129000</v>
      </c>
      <c r="K314" t="str">
        <f>VLOOKUP($G314,products7[#All],2,0)</f>
        <v>Dress Bodycon SandangIndo</v>
      </c>
      <c r="L314" t="str">
        <f>VLOOKUP($G314,products7[#All],3,0)</f>
        <v>Dress</v>
      </c>
      <c r="M314" t="str">
        <f>VLOOKUP($G314,products7[#All],7,0)</f>
        <v>SandangIndo</v>
      </c>
    </row>
    <row r="315" spans="1:13" x14ac:dyDescent="0.35">
      <c r="A315" t="s">
        <v>3092</v>
      </c>
      <c r="B315" s="2">
        <f>VLOOKUP(A315,orders[#All],3,0)</f>
        <v>45071</v>
      </c>
      <c r="C315" t="str">
        <f>VLOOKUP($A315,orders[#All],9,0)</f>
        <v>shipped</v>
      </c>
      <c r="D315" t="str">
        <f>VLOOKUP($A315,orders[#All],5,0)</f>
        <v>Bekasi</v>
      </c>
      <c r="E315" t="str">
        <f>VLOOKUP($A315,orders[#All],6,0)</f>
        <v>Jawa Barat</v>
      </c>
      <c r="F315" t="str">
        <f>VLOOKUP($A315,orders[#All],10,0)</f>
        <v>TANPA PROMO</v>
      </c>
      <c r="G315" t="s">
        <v>3093</v>
      </c>
      <c r="H315">
        <f>VLOOKUP(working_table!G315,order_items[[#All],[product_id]:[subtotal_idr]],2,0)</f>
        <v>1</v>
      </c>
      <c r="I315" s="5">
        <f>VLOOKUP(working_table!$G315,order_items[[#All],[product_id]:[subtotal_idr]],3,0)</f>
        <v>79000</v>
      </c>
      <c r="J315" s="5">
        <f>VLOOKUP(working_table!$G315,order_items[[#All],[product_id]:[subtotal_idr]],4,0)</f>
        <v>79000</v>
      </c>
      <c r="K315" t="str">
        <f>VLOOKUP($G315,products7[#All],2,0)</f>
        <v>T-Shirt Oversize Ratu Mode</v>
      </c>
      <c r="L315" t="str">
        <f>VLOOKUP($G315,products7[#All],3,0)</f>
        <v>T-Shirt</v>
      </c>
      <c r="M315" t="str">
        <f>VLOOKUP($G315,products7[#All],7,0)</f>
        <v>Ratu Mode</v>
      </c>
    </row>
    <row r="316" spans="1:13" x14ac:dyDescent="0.35">
      <c r="A316" t="s">
        <v>3092</v>
      </c>
      <c r="B316" s="2">
        <f>VLOOKUP(A316,orders[#All],3,0)</f>
        <v>45071</v>
      </c>
      <c r="C316" t="str">
        <f>VLOOKUP($A316,orders[#All],9,0)</f>
        <v>shipped</v>
      </c>
      <c r="D316" t="str">
        <f>VLOOKUP($A316,orders[#All],5,0)</f>
        <v>Bekasi</v>
      </c>
      <c r="E316" t="str">
        <f>VLOOKUP($A316,orders[#All],6,0)</f>
        <v>Jawa Barat</v>
      </c>
      <c r="F316" t="str">
        <f>VLOOKUP($A316,orders[#All],10,0)</f>
        <v>TANPA PROMO</v>
      </c>
      <c r="G316" t="s">
        <v>3095</v>
      </c>
      <c r="H316">
        <f>VLOOKUP(working_table!G316,order_items[[#All],[product_id]:[subtotal_idr]],2,0)</f>
        <v>2</v>
      </c>
      <c r="I316" s="5">
        <f>VLOOKUP(working_table!$G316,order_items[[#All],[product_id]:[subtotal_idr]],3,0)</f>
        <v>549000</v>
      </c>
      <c r="J316" s="5">
        <f>VLOOKUP(working_table!$G316,order_items[[#All],[product_id]:[subtotal_idr]],4,0)</f>
        <v>1098000</v>
      </c>
      <c r="K316" t="str">
        <f>VLOOKUP($G316,products7[#All],2,0)</f>
        <v>Kemeja Oxford NusaBrand</v>
      </c>
      <c r="L316" t="str">
        <f>VLOOKUP($G316,products7[#All],3,0)</f>
        <v>T-Shirt</v>
      </c>
      <c r="M316" t="str">
        <f>VLOOKUP($G316,products7[#All],7,0)</f>
        <v>NusaBrand</v>
      </c>
    </row>
    <row r="317" spans="1:13" x14ac:dyDescent="0.35">
      <c r="A317" t="s">
        <v>3097</v>
      </c>
      <c r="B317" s="2">
        <f>VLOOKUP(A317,orders[#All],3,0)</f>
        <v>45276</v>
      </c>
      <c r="C317" t="str">
        <f>VLOOKUP($A317,orders[#All],9,0)</f>
        <v>delivered</v>
      </c>
      <c r="D317" t="str">
        <f>VLOOKUP($A317,orders[#All],5,0)</f>
        <v>Bandung</v>
      </c>
      <c r="E317" t="str">
        <f>VLOOKUP($A317,orders[#All],6,0)</f>
        <v>Jawa Barat</v>
      </c>
      <c r="F317" t="str">
        <f>VLOOKUP($A317,orders[#All],10,0)</f>
        <v>WEEKEND25</v>
      </c>
      <c r="G317" t="s">
        <v>3098</v>
      </c>
      <c r="H317">
        <f>VLOOKUP(working_table!G317,order_items[[#All],[product_id]:[subtotal_idr]],2,0)</f>
        <v>1</v>
      </c>
      <c r="I317" s="5">
        <f>VLOOKUP(working_table!$G317,order_items[[#All],[product_id]:[subtotal_idr]],3,0)</f>
        <v>299000</v>
      </c>
      <c r="J317" s="5">
        <f>VLOOKUP(working_table!$G317,order_items[[#All],[product_id]:[subtotal_idr]],4,0)</f>
        <v>299000</v>
      </c>
      <c r="K317" t="str">
        <f>VLOOKUP($G317,products7[#All],2,0)</f>
        <v>T-Shirt Graphic BajuKita</v>
      </c>
      <c r="L317" t="str">
        <f>VLOOKUP($G317,products7[#All],3,0)</f>
        <v>T-Shirt</v>
      </c>
      <c r="M317" t="str">
        <f>VLOOKUP($G317,products7[#All],7,0)</f>
        <v>BajuKita</v>
      </c>
    </row>
    <row r="318" spans="1:13" x14ac:dyDescent="0.35">
      <c r="A318" t="s">
        <v>3097</v>
      </c>
      <c r="B318" s="2">
        <f>VLOOKUP(A318,orders[#All],3,0)</f>
        <v>45276</v>
      </c>
      <c r="C318" t="str">
        <f>VLOOKUP($A318,orders[#All],9,0)</f>
        <v>delivered</v>
      </c>
      <c r="D318" t="str">
        <f>VLOOKUP($A318,orders[#All],5,0)</f>
        <v>Bandung</v>
      </c>
      <c r="E318" t="str">
        <f>VLOOKUP($A318,orders[#All],6,0)</f>
        <v>Jawa Barat</v>
      </c>
      <c r="F318" t="str">
        <f>VLOOKUP($A318,orders[#All],10,0)</f>
        <v>WEEKEND25</v>
      </c>
      <c r="G318" t="s">
        <v>2652</v>
      </c>
      <c r="H318">
        <f>VLOOKUP(working_table!G318,order_items[[#All],[product_id]:[subtotal_idr]],2,0)</f>
        <v>1</v>
      </c>
      <c r="I318" s="5">
        <f>VLOOKUP(working_table!$G318,order_items[[#All],[product_id]:[subtotal_idr]],3,0)</f>
        <v>229000</v>
      </c>
      <c r="J318" s="5">
        <f>VLOOKUP(working_table!$G318,order_items[[#All],[product_id]:[subtotal_idr]],4,0)</f>
        <v>229000</v>
      </c>
      <c r="K318" t="str">
        <f>VLOOKUP($G318,products7[#All],2,0)</f>
        <v>Kemeja Oxford Riang Apparel</v>
      </c>
      <c r="L318" t="str">
        <f>VLOOKUP($G318,products7[#All],3,0)</f>
        <v>T-Shirt</v>
      </c>
      <c r="M318" t="str">
        <f>VLOOKUP($G318,products7[#All],7,0)</f>
        <v>Riang Apparel</v>
      </c>
    </row>
    <row r="319" spans="1:13" x14ac:dyDescent="0.35">
      <c r="A319" t="s">
        <v>3101</v>
      </c>
      <c r="B319" s="2">
        <f>VLOOKUP(A319,orders[#All],3,0)</f>
        <v>44684</v>
      </c>
      <c r="C319" t="str">
        <f>VLOOKUP($A319,orders[#All],9,0)</f>
        <v>returned</v>
      </c>
      <c r="D319" t="str">
        <f>VLOOKUP($A319,orders[#All],5,0)</f>
        <v>Banjarmasin</v>
      </c>
      <c r="E319" t="str">
        <f>VLOOKUP($A319,orders[#All],6,0)</f>
        <v>Kalimantan Selatan</v>
      </c>
      <c r="F319" t="str">
        <f>VLOOKUP($A319,orders[#All],10,0)</f>
        <v>TANPA PROMO</v>
      </c>
      <c r="G319" t="s">
        <v>2674</v>
      </c>
      <c r="H319">
        <f>VLOOKUP(working_table!G319,order_items[[#All],[product_id]:[subtotal_idr]],2,0)</f>
        <v>1</v>
      </c>
      <c r="I319" s="5">
        <f>VLOOKUP(working_table!$G319,order_items[[#All],[product_id]:[subtotal_idr]],3,0)</f>
        <v>89000</v>
      </c>
      <c r="J319" s="5">
        <f>VLOOKUP(working_table!$G319,order_items[[#All],[product_id]:[subtotal_idr]],4,0)</f>
        <v>89000</v>
      </c>
      <c r="K319" t="str">
        <f>VLOOKUP($G319,products7[#All],2,0)</f>
        <v>Dompet Kulit Pesona Indo</v>
      </c>
      <c r="L319" t="str">
        <f>VLOOKUP($G319,products7[#All],3,0)</f>
        <v>Accessories</v>
      </c>
      <c r="M319" t="str">
        <f>VLOOKUP($G319,products7[#All],7,0)</f>
        <v>Pesona Indo</v>
      </c>
    </row>
    <row r="320" spans="1:13" x14ac:dyDescent="0.35">
      <c r="A320" t="s">
        <v>3101</v>
      </c>
      <c r="B320" s="2">
        <f>VLOOKUP(A320,orders[#All],3,0)</f>
        <v>44684</v>
      </c>
      <c r="C320" t="str">
        <f>VLOOKUP($A320,orders[#All],9,0)</f>
        <v>returned</v>
      </c>
      <c r="D320" t="str">
        <f>VLOOKUP($A320,orders[#All],5,0)</f>
        <v>Banjarmasin</v>
      </c>
      <c r="E320" t="str">
        <f>VLOOKUP($A320,orders[#All],6,0)</f>
        <v>Kalimantan Selatan</v>
      </c>
      <c r="F320" t="str">
        <f>VLOOKUP($A320,orders[#All],10,0)</f>
        <v>TANPA PROMO</v>
      </c>
      <c r="G320" t="s">
        <v>2421</v>
      </c>
      <c r="H320">
        <f>VLOOKUP(working_table!G320,order_items[[#All],[product_id]:[subtotal_idr]],2,0)</f>
        <v>1</v>
      </c>
      <c r="I320" s="5">
        <f>VLOOKUP(working_table!$G320,order_items[[#All],[product_id]:[subtotal_idr]],3,0)</f>
        <v>249000</v>
      </c>
      <c r="J320" s="5">
        <f>VLOOKUP(working_table!$G320,order_items[[#All],[product_id]:[subtotal_idr]],4,0)</f>
        <v>249000</v>
      </c>
      <c r="K320" t="str">
        <f>VLOOKUP($G320,products7[#All],2,0)</f>
        <v>Topi Baseball SandangIndo</v>
      </c>
      <c r="L320" t="str">
        <f>VLOOKUP($G320,products7[#All],3,0)</f>
        <v>Accessories</v>
      </c>
      <c r="M320" t="str">
        <f>VLOOKUP($G320,products7[#All],7,0)</f>
        <v>SandangIndo</v>
      </c>
    </row>
    <row r="321" spans="1:13" x14ac:dyDescent="0.35">
      <c r="A321" t="s">
        <v>3101</v>
      </c>
      <c r="B321" s="2">
        <f>VLOOKUP(A321,orders[#All],3,0)</f>
        <v>44684</v>
      </c>
      <c r="C321" t="str">
        <f>VLOOKUP($A321,orders[#All],9,0)</f>
        <v>returned</v>
      </c>
      <c r="D321" t="str">
        <f>VLOOKUP($A321,orders[#All],5,0)</f>
        <v>Banjarmasin</v>
      </c>
      <c r="E321" t="str">
        <f>VLOOKUP($A321,orders[#All],6,0)</f>
        <v>Kalimantan Selatan</v>
      </c>
      <c r="F321" t="str">
        <f>VLOOKUP($A321,orders[#All],10,0)</f>
        <v>TANPA PROMO</v>
      </c>
      <c r="G321" t="s">
        <v>2761</v>
      </c>
      <c r="H321">
        <f>VLOOKUP(working_table!G321,order_items[[#All],[product_id]:[subtotal_idr]],2,0)</f>
        <v>1</v>
      </c>
      <c r="I321" s="5">
        <f>VLOOKUP(working_table!$G321,order_items[[#All],[product_id]:[subtotal_idr]],3,0)</f>
        <v>179000</v>
      </c>
      <c r="J321" s="5">
        <f>VLOOKUP(working_table!$G321,order_items[[#All],[product_id]:[subtotal_idr]],4,0)</f>
        <v>179000</v>
      </c>
      <c r="K321" t="str">
        <f>VLOOKUP($G321,products7[#All],2,0)</f>
        <v>T-Shirt Striped Kanvas Lokal</v>
      </c>
      <c r="L321" t="str">
        <f>VLOOKUP($G321,products7[#All],3,0)</f>
        <v>T-Shirt</v>
      </c>
      <c r="M321" t="str">
        <f>VLOOKUP($G321,products7[#All],7,0)</f>
        <v>Kanvas Lokal</v>
      </c>
    </row>
    <row r="322" spans="1:13" x14ac:dyDescent="0.35">
      <c r="A322" t="s">
        <v>3105</v>
      </c>
      <c r="B322" s="2">
        <f>VLOOKUP(A322,orders[#All],3,0)</f>
        <v>45578</v>
      </c>
      <c r="C322" t="str">
        <f>VLOOKUP($A322,orders[#All],9,0)</f>
        <v>cancelled</v>
      </c>
      <c r="D322" t="str">
        <f>VLOOKUP($A322,orders[#All],5,0)</f>
        <v>Medan</v>
      </c>
      <c r="E322" t="str">
        <f>VLOOKUP($A322,orders[#All],6,0)</f>
        <v>Sumatera Utara</v>
      </c>
      <c r="F322" t="str">
        <f>VLOOKUP($A322,orders[#All],10,0)</f>
        <v>TANPA PROMO</v>
      </c>
      <c r="G322" t="s">
        <v>2642</v>
      </c>
      <c r="H322">
        <f>VLOOKUP(working_table!G322,order_items[[#All],[product_id]:[subtotal_idr]],2,0)</f>
        <v>1</v>
      </c>
      <c r="I322" s="5">
        <f>VLOOKUP(working_table!$G322,order_items[[#All],[product_id]:[subtotal_idr]],3,0)</f>
        <v>329000</v>
      </c>
      <c r="J322" s="5">
        <f>VLOOKUP(working_table!$G322,order_items[[#All],[product_id]:[subtotal_idr]],4,0)</f>
        <v>329000</v>
      </c>
      <c r="K322" t="str">
        <f>VLOOKUP($G322,products7[#All],2,0)</f>
        <v>Pants Jeans Slim Riang Apparel</v>
      </c>
      <c r="L322" t="str">
        <f>VLOOKUP($G322,products7[#All],3,0)</f>
        <v>Pants</v>
      </c>
      <c r="M322" t="str">
        <f>VLOOKUP($G322,products7[#All],7,0)</f>
        <v>Riang Apparel</v>
      </c>
    </row>
    <row r="323" spans="1:13" x14ac:dyDescent="0.35">
      <c r="A323" t="s">
        <v>3107</v>
      </c>
      <c r="B323" s="2">
        <f>VLOOKUP(A323,orders[#All],3,0)</f>
        <v>45295</v>
      </c>
      <c r="C323" t="str">
        <f>VLOOKUP($A323,orders[#All],9,0)</f>
        <v>shipped</v>
      </c>
      <c r="D323" t="str">
        <f>VLOOKUP($A323,orders[#All],5,0)</f>
        <v>Banjarmasin</v>
      </c>
      <c r="E323" t="str">
        <f>VLOOKUP($A323,orders[#All],6,0)</f>
        <v>Kalimantan Selatan</v>
      </c>
      <c r="F323" t="str">
        <f>VLOOKUP($A323,orders[#All],10,0)</f>
        <v>TANPA PROMO</v>
      </c>
      <c r="G323" t="s">
        <v>2559</v>
      </c>
      <c r="H323">
        <f>VLOOKUP(working_table!G323,order_items[[#All],[product_id]:[subtotal_idr]],2,0)</f>
        <v>1</v>
      </c>
      <c r="I323" s="5">
        <f>VLOOKUP(working_table!$G323,order_items[[#All],[product_id]:[subtotal_idr]],3,0)</f>
        <v>129000</v>
      </c>
      <c r="J323" s="5">
        <f>VLOOKUP(working_table!$G323,order_items[[#All],[product_id]:[subtotal_idr]],4,0)</f>
        <v>129000</v>
      </c>
      <c r="K323" t="str">
        <f>VLOOKUP($G323,products7[#All],2,0)</f>
        <v>Syal Rajut Riang Apparel</v>
      </c>
      <c r="L323" t="str">
        <f>VLOOKUP($G323,products7[#All],3,0)</f>
        <v>Accessories</v>
      </c>
      <c r="M323" t="str">
        <f>VLOOKUP($G323,products7[#All],7,0)</f>
        <v>Riang Apparel</v>
      </c>
    </row>
    <row r="324" spans="1:13" x14ac:dyDescent="0.35">
      <c r="A324" t="s">
        <v>3107</v>
      </c>
      <c r="B324" s="2">
        <f>VLOOKUP(A324,orders[#All],3,0)</f>
        <v>45295</v>
      </c>
      <c r="C324" t="str">
        <f>VLOOKUP($A324,orders[#All],9,0)</f>
        <v>shipped</v>
      </c>
      <c r="D324" t="str">
        <f>VLOOKUP($A324,orders[#All],5,0)</f>
        <v>Banjarmasin</v>
      </c>
      <c r="E324" t="str">
        <f>VLOOKUP($A324,orders[#All],6,0)</f>
        <v>Kalimantan Selatan</v>
      </c>
      <c r="F324" t="str">
        <f>VLOOKUP($A324,orders[#All],10,0)</f>
        <v>TANPA PROMO</v>
      </c>
      <c r="G324" t="s">
        <v>3109</v>
      </c>
      <c r="H324">
        <f>VLOOKUP(working_table!G324,order_items[[#All],[product_id]:[subtotal_idr]],2,0)</f>
        <v>2</v>
      </c>
      <c r="I324" s="5">
        <f>VLOOKUP(working_table!$G324,order_items[[#All],[product_id]:[subtotal_idr]],3,0)</f>
        <v>599000</v>
      </c>
      <c r="J324" s="5">
        <f>VLOOKUP(working_table!$G324,order_items[[#All],[product_id]:[subtotal_idr]],4,0)</f>
        <v>1198000</v>
      </c>
      <c r="K324" t="str">
        <f>VLOOKUP($G324,products7[#All],2,0)</f>
        <v>Dress Wrap Pesona Indo</v>
      </c>
      <c r="L324" t="str">
        <f>VLOOKUP($G324,products7[#All],3,0)</f>
        <v>Dress</v>
      </c>
      <c r="M324" t="str">
        <f>VLOOKUP($G324,products7[#All],7,0)</f>
        <v>Pesona Indo</v>
      </c>
    </row>
    <row r="325" spans="1:13" x14ac:dyDescent="0.35">
      <c r="A325" t="s">
        <v>3111</v>
      </c>
      <c r="B325" s="2">
        <f>VLOOKUP(A325,orders[#All],3,0)</f>
        <v>44973</v>
      </c>
      <c r="C325" t="str">
        <f>VLOOKUP($A325,orders[#All],9,0)</f>
        <v>delivered</v>
      </c>
      <c r="D325" t="str">
        <f>VLOOKUP($A325,orders[#All],5,0)</f>
        <v>Malang</v>
      </c>
      <c r="E325" t="str">
        <f>VLOOKUP($A325,orders[#All],6,0)</f>
        <v>Jawa Timur</v>
      </c>
      <c r="F325" t="str">
        <f>VLOOKUP($A325,orders[#All],10,0)</f>
        <v>TANPA PROMO</v>
      </c>
      <c r="G325" t="s">
        <v>3112</v>
      </c>
      <c r="H325">
        <f>VLOOKUP(working_table!G325,order_items[[#All],[product_id]:[subtotal_idr]],2,0)</f>
        <v>1</v>
      </c>
      <c r="I325" s="5">
        <f>VLOOKUP(working_table!$G325,order_items[[#All],[product_id]:[subtotal_idr]],3,0)</f>
        <v>499000</v>
      </c>
      <c r="J325" s="5">
        <f>VLOOKUP(working_table!$G325,order_items[[#All],[product_id]:[subtotal_idr]],4,0)</f>
        <v>499000</v>
      </c>
      <c r="K325" t="str">
        <f>VLOOKUP($G325,products7[#All],2,0)</f>
        <v>Topi Baseball Kanvas Lokal</v>
      </c>
      <c r="L325" t="str">
        <f>VLOOKUP($G325,products7[#All],3,0)</f>
        <v>Accessories</v>
      </c>
      <c r="M325" t="str">
        <f>VLOOKUP($G325,products7[#All],7,0)</f>
        <v>Kanvas Lokal</v>
      </c>
    </row>
    <row r="326" spans="1:13" x14ac:dyDescent="0.35">
      <c r="A326" t="s">
        <v>3111</v>
      </c>
      <c r="B326" s="2">
        <f>VLOOKUP(A326,orders[#All],3,0)</f>
        <v>44973</v>
      </c>
      <c r="C326" t="str">
        <f>VLOOKUP($A326,orders[#All],9,0)</f>
        <v>delivered</v>
      </c>
      <c r="D326" t="str">
        <f>VLOOKUP($A326,orders[#All],5,0)</f>
        <v>Malang</v>
      </c>
      <c r="E326" t="str">
        <f>VLOOKUP($A326,orders[#All],6,0)</f>
        <v>Jawa Timur</v>
      </c>
      <c r="F326" t="str">
        <f>VLOOKUP($A326,orders[#All],10,0)</f>
        <v>TANPA PROMO</v>
      </c>
      <c r="G326" t="s">
        <v>3114</v>
      </c>
      <c r="H326">
        <f>VLOOKUP(working_table!G326,order_items[[#All],[product_id]:[subtotal_idr]],2,0)</f>
        <v>1</v>
      </c>
      <c r="I326" s="5">
        <f>VLOOKUP(working_table!$G326,order_items[[#All],[product_id]:[subtotal_idr]],3,0)</f>
        <v>59000</v>
      </c>
      <c r="J326" s="5">
        <f>VLOOKUP(working_table!$G326,order_items[[#All],[product_id]:[subtotal_idr]],4,0)</f>
        <v>59000</v>
      </c>
      <c r="K326" t="str">
        <f>VLOOKUP($G326,products7[#All],2,0)</f>
        <v>Dress Maxi Polos Pesona Indo</v>
      </c>
      <c r="L326" t="str">
        <f>VLOOKUP($G326,products7[#All],3,0)</f>
        <v>Dress</v>
      </c>
      <c r="M326" t="str">
        <f>VLOOKUP($G326,products7[#All],7,0)</f>
        <v>Pesona Indo</v>
      </c>
    </row>
    <row r="327" spans="1:13" x14ac:dyDescent="0.35">
      <c r="A327" t="s">
        <v>3116</v>
      </c>
      <c r="B327" s="2">
        <f>VLOOKUP(A327,orders[#All],3,0)</f>
        <v>45339</v>
      </c>
      <c r="C327" t="str">
        <f>VLOOKUP($A327,orders[#All],9,0)</f>
        <v>delivered</v>
      </c>
      <c r="D327" t="str">
        <f>VLOOKUP($A327,orders[#All],5,0)</f>
        <v>Semarang</v>
      </c>
      <c r="E327" t="str">
        <f>VLOOKUP($A327,orders[#All],6,0)</f>
        <v>Jawa Tengah</v>
      </c>
      <c r="F327" t="str">
        <f>VLOOKUP($A327,orders[#All],10,0)</f>
        <v>MEMBER10</v>
      </c>
      <c r="G327" t="s">
        <v>2759</v>
      </c>
      <c r="H327">
        <f>VLOOKUP(working_table!G327,order_items[[#All],[product_id]:[subtotal_idr]],2,0)</f>
        <v>2</v>
      </c>
      <c r="I327" s="5">
        <f>VLOOKUP(working_table!$G327,order_items[[#All],[product_id]:[subtotal_idr]],3,0)</f>
        <v>229000</v>
      </c>
      <c r="J327" s="5">
        <f>VLOOKUP(working_table!$G327,order_items[[#All],[product_id]:[subtotal_idr]],4,0)</f>
        <v>458000</v>
      </c>
      <c r="K327" t="str">
        <f>VLOOKUP($G327,products7[#All],2,0)</f>
        <v>Dress Wrap Senja Wear</v>
      </c>
      <c r="L327" t="str">
        <f>VLOOKUP($G327,products7[#All],3,0)</f>
        <v>dress</v>
      </c>
      <c r="M327" t="str">
        <f>VLOOKUP($G327,products7[#All],7,0)</f>
        <v>Senja Wear</v>
      </c>
    </row>
    <row r="328" spans="1:13" x14ac:dyDescent="0.35">
      <c r="A328" t="s">
        <v>3118</v>
      </c>
      <c r="B328" s="2">
        <f>VLOOKUP(A328,orders[#All],3,0)</f>
        <v>45120</v>
      </c>
      <c r="C328" t="str">
        <f>VLOOKUP($A328,orders[#All],9,0)</f>
        <v>shipped</v>
      </c>
      <c r="D328" t="str">
        <f>VLOOKUP($A328,orders[#All],5,0)</f>
        <v>Manado</v>
      </c>
      <c r="E328" t="str">
        <f>VLOOKUP($A328,orders[#All],6,0)</f>
        <v>Sulawesi Utara</v>
      </c>
      <c r="F328" t="str">
        <f>VLOOKUP($A328,orders[#All],10,0)</f>
        <v>WEEKEND25</v>
      </c>
      <c r="G328" t="s">
        <v>2463</v>
      </c>
      <c r="H328">
        <f>VLOOKUP(working_table!G328,order_items[[#All],[product_id]:[subtotal_idr]],2,0)</f>
        <v>1</v>
      </c>
      <c r="I328" s="5">
        <f>VLOOKUP(working_table!$G328,order_items[[#All],[product_id]:[subtotal_idr]],3,0)</f>
        <v>179000</v>
      </c>
      <c r="J328" s="5">
        <f>VLOOKUP(working_table!$G328,order_items[[#All],[product_id]:[subtotal_idr]],4,0)</f>
        <v>179000</v>
      </c>
      <c r="K328" t="str">
        <f>VLOOKUP($G328,products7[#All],2,0)</f>
        <v>Pants Jogger Ratu Mode</v>
      </c>
      <c r="L328" t="str">
        <f>VLOOKUP($G328,products7[#All],3,0)</f>
        <v>Pants</v>
      </c>
      <c r="M328" t="str">
        <f>VLOOKUP($G328,products7[#All],7,0)</f>
        <v>Ratu Mode</v>
      </c>
    </row>
    <row r="329" spans="1:13" x14ac:dyDescent="0.35">
      <c r="A329" t="s">
        <v>3120</v>
      </c>
      <c r="B329" s="2">
        <f>VLOOKUP(A329,orders[#All],3,0)</f>
        <v>44692</v>
      </c>
      <c r="C329" t="str">
        <f>VLOOKUP($A329,orders[#All],9,0)</f>
        <v>delivered</v>
      </c>
      <c r="D329" t="str">
        <f>VLOOKUP($A329,orders[#All],5,0)</f>
        <v>Tangerang</v>
      </c>
      <c r="E329" t="str">
        <f>VLOOKUP($A329,orders[#All],6,0)</f>
        <v>Banten</v>
      </c>
      <c r="F329" t="str">
        <f>VLOOKUP($A329,orders[#All],10,0)</f>
        <v>FLASHSALE</v>
      </c>
      <c r="G329" t="s">
        <v>3015</v>
      </c>
      <c r="H329">
        <f>VLOOKUP(working_table!G329,order_items[[#All],[product_id]:[subtotal_idr]],2,0)</f>
        <v>1</v>
      </c>
      <c r="I329" s="5">
        <f>VLOOKUP(working_table!$G329,order_items[[#All],[product_id]:[subtotal_idr]],3,0)</f>
        <v>179000</v>
      </c>
      <c r="J329" s="5">
        <f>VLOOKUP(working_table!$G329,order_items[[#All],[product_id]:[subtotal_idr]],4,0)</f>
        <v>179000</v>
      </c>
      <c r="K329" t="str">
        <f>VLOOKUP($G329,products7[#All],2,0)</f>
        <v>Pants Chino Cendana Co</v>
      </c>
      <c r="L329" t="str">
        <f>VLOOKUP($G329,products7[#All],3,0)</f>
        <v>Pants</v>
      </c>
      <c r="M329" t="str">
        <f>VLOOKUP($G329,products7[#All],7,0)</f>
        <v>Cendana Co</v>
      </c>
    </row>
    <row r="330" spans="1:13" x14ac:dyDescent="0.35">
      <c r="A330" t="s">
        <v>3122</v>
      </c>
      <c r="B330" s="2">
        <f>VLOOKUP(A330,orders[#All],3,0)</f>
        <v>45566</v>
      </c>
      <c r="C330" t="str">
        <f>VLOOKUP($A330,orders[#All],9,0)</f>
        <v>delivered</v>
      </c>
      <c r="D330" t="str">
        <f>VLOOKUP($A330,orders[#All],5,0)</f>
        <v>Depok</v>
      </c>
      <c r="E330" t="str">
        <f>VLOOKUP($A330,orders[#All],6,0)</f>
        <v>Jawa Barat</v>
      </c>
      <c r="F330" t="str">
        <f>VLOOKUP($A330,orders[#All],10,0)</f>
        <v>TANPA PROMO</v>
      </c>
      <c r="G330" t="s">
        <v>2986</v>
      </c>
      <c r="H330">
        <f>VLOOKUP(working_table!G330,order_items[[#All],[product_id]:[subtotal_idr]],2,0)</f>
        <v>2</v>
      </c>
      <c r="I330" s="5">
        <f>VLOOKUP(working_table!$G330,order_items[[#All],[product_id]:[subtotal_idr]],3,0)</f>
        <v>549000</v>
      </c>
      <c r="J330" s="5">
        <f>VLOOKUP(working_table!$G330,order_items[[#All],[product_id]:[subtotal_idr]],4,0)</f>
        <v>1098000</v>
      </c>
      <c r="K330" t="str">
        <f>VLOOKUP($G330,products7[#All],2,0)</f>
        <v>Jacket Parasut Riang Apparel</v>
      </c>
      <c r="L330" t="str">
        <f>VLOOKUP($G330,products7[#All],3,0)</f>
        <v>Jacket</v>
      </c>
      <c r="M330" t="str">
        <f>VLOOKUP($G330,products7[#All],7,0)</f>
        <v>Riang Apparel</v>
      </c>
    </row>
    <row r="331" spans="1:13" x14ac:dyDescent="0.35">
      <c r="A331" t="s">
        <v>3122</v>
      </c>
      <c r="B331" s="2">
        <f>VLOOKUP(A331,orders[#All],3,0)</f>
        <v>45566</v>
      </c>
      <c r="C331" t="str">
        <f>VLOOKUP($A331,orders[#All],9,0)</f>
        <v>delivered</v>
      </c>
      <c r="D331" t="str">
        <f>VLOOKUP($A331,orders[#All],5,0)</f>
        <v>Depok</v>
      </c>
      <c r="E331" t="str">
        <f>VLOOKUP($A331,orders[#All],6,0)</f>
        <v>Jawa Barat</v>
      </c>
      <c r="F331" t="str">
        <f>VLOOKUP($A331,orders[#All],10,0)</f>
        <v>TANPA PROMO</v>
      </c>
      <c r="G331" t="s">
        <v>2674</v>
      </c>
      <c r="H331">
        <f>VLOOKUP(working_table!G331,order_items[[#All],[product_id]:[subtotal_idr]],2,0)</f>
        <v>1</v>
      </c>
      <c r="I331" s="5">
        <f>VLOOKUP(working_table!$G331,order_items[[#All],[product_id]:[subtotal_idr]],3,0)</f>
        <v>89000</v>
      </c>
      <c r="J331" s="5">
        <f>VLOOKUP(working_table!$G331,order_items[[#All],[product_id]:[subtotal_idr]],4,0)</f>
        <v>89000</v>
      </c>
      <c r="K331" t="str">
        <f>VLOOKUP($G331,products7[#All],2,0)</f>
        <v>Dompet Kulit Pesona Indo</v>
      </c>
      <c r="L331" t="str">
        <f>VLOOKUP($G331,products7[#All],3,0)</f>
        <v>Accessories</v>
      </c>
      <c r="M331" t="str">
        <f>VLOOKUP($G331,products7[#All],7,0)</f>
        <v>Pesona Indo</v>
      </c>
    </row>
    <row r="332" spans="1:13" x14ac:dyDescent="0.35">
      <c r="A332" t="s">
        <v>3122</v>
      </c>
      <c r="B332" s="2">
        <f>VLOOKUP(A332,orders[#All],3,0)</f>
        <v>45566</v>
      </c>
      <c r="C332" t="str">
        <f>VLOOKUP($A332,orders[#All],9,0)</f>
        <v>delivered</v>
      </c>
      <c r="D332" t="str">
        <f>VLOOKUP($A332,orders[#All],5,0)</f>
        <v>Depok</v>
      </c>
      <c r="E332" t="str">
        <f>VLOOKUP($A332,orders[#All],6,0)</f>
        <v>Jawa Barat</v>
      </c>
      <c r="F332" t="str">
        <f>VLOOKUP($A332,orders[#All],10,0)</f>
        <v>TANPA PROMO</v>
      </c>
      <c r="G332" t="s">
        <v>3125</v>
      </c>
      <c r="H332">
        <f>VLOOKUP(working_table!G332,order_items[[#All],[product_id]:[subtotal_idr]],2,0)</f>
        <v>1</v>
      </c>
      <c r="I332" s="5">
        <f>VLOOKUP(working_table!$G332,order_items[[#All],[product_id]:[subtotal_idr]],3,0)</f>
        <v>89000</v>
      </c>
      <c r="J332" s="5">
        <f>VLOOKUP(working_table!$G332,order_items[[#All],[product_id]:[subtotal_idr]],4,0)</f>
        <v>89000</v>
      </c>
      <c r="K332" t="str">
        <f>VLOOKUP($G332,products7[#All],2,0)</f>
        <v>Jacket Hoodie Kanvas Lokal</v>
      </c>
      <c r="L332" t="str">
        <f>VLOOKUP($G332,products7[#All],3,0)</f>
        <v>Jacket</v>
      </c>
      <c r="M332" t="str">
        <f>VLOOKUP($G332,products7[#All],7,0)</f>
        <v>Kanvas Lokal</v>
      </c>
    </row>
    <row r="333" spans="1:13" x14ac:dyDescent="0.35">
      <c r="A333" t="s">
        <v>3127</v>
      </c>
      <c r="B333" s="2">
        <f>VLOOKUP(A333,orders[#All],3,0)</f>
        <v>45412</v>
      </c>
      <c r="C333" t="str">
        <f>VLOOKUP($A333,orders[#All],9,0)</f>
        <v>delivered</v>
      </c>
      <c r="D333" t="str">
        <f>VLOOKUP($A333,orders[#All],5,0)</f>
        <v>Yogyakarta</v>
      </c>
      <c r="E333" t="str">
        <f>VLOOKUP($A333,orders[#All],6,0)</f>
        <v>DI Yogyakarta</v>
      </c>
      <c r="F333" t="str">
        <f>VLOOKUP($A333,orders[#All],10,0)</f>
        <v>TANPA PROMO</v>
      </c>
      <c r="G333" t="s">
        <v>2983</v>
      </c>
      <c r="H333">
        <f>VLOOKUP(working_table!G333,order_items[[#All],[product_id]:[subtotal_idr]],2,0)</f>
        <v>1</v>
      </c>
      <c r="I333" s="5">
        <f>VLOOKUP(working_table!$G333,order_items[[#All],[product_id]:[subtotal_idr]],3,0)</f>
        <v>99000</v>
      </c>
      <c r="J333" s="5">
        <f>VLOOKUP(working_table!$G333,order_items[[#All],[product_id]:[subtotal_idr]],4,0)</f>
        <v>99000</v>
      </c>
      <c r="K333" t="str">
        <f>VLOOKUP($G333,products7[#All],2,0)</f>
        <v>T-Shirt Striped Cendana Co</v>
      </c>
      <c r="L333" t="str">
        <f>VLOOKUP($G333,products7[#All],3,0)</f>
        <v>T-Shirt</v>
      </c>
      <c r="M333" t="str">
        <f>VLOOKUP($G333,products7[#All],7,0)</f>
        <v>Cendana Co</v>
      </c>
    </row>
    <row r="334" spans="1:13" x14ac:dyDescent="0.35">
      <c r="A334" t="s">
        <v>3129</v>
      </c>
      <c r="B334" s="2">
        <f>VLOOKUP(A334,orders[#All],3,0)</f>
        <v>45161</v>
      </c>
      <c r="C334" t="str">
        <f>VLOOKUP($A334,orders[#All],9,0)</f>
        <v>processing</v>
      </c>
      <c r="D334" t="str">
        <f>VLOOKUP($A334,orders[#All],5,0)</f>
        <v>Jakarta</v>
      </c>
      <c r="E334" t="str">
        <f>VLOOKUP($A334,orders[#All],6,0)</f>
        <v>DKI Jakarta</v>
      </c>
      <c r="F334" t="str">
        <f>VLOOKUP($A334,orders[#All],10,0)</f>
        <v>RAMADAN23</v>
      </c>
      <c r="G334" t="s">
        <v>2692</v>
      </c>
      <c r="H334">
        <f>VLOOKUP(working_table!G334,order_items[[#All],[product_id]:[subtotal_idr]],2,0)</f>
        <v>1</v>
      </c>
      <c r="I334" s="5">
        <f>VLOOKUP(working_table!$G334,order_items[[#All],[product_id]:[subtotal_idr]],3,0)</f>
        <v>549000</v>
      </c>
      <c r="J334" s="5">
        <f>VLOOKUP(working_table!$G334,order_items[[#All],[product_id]:[subtotal_idr]],4,0)</f>
        <v>549000</v>
      </c>
      <c r="K334" t="str">
        <f>VLOOKUP($G334,products7[#All],2,0)</f>
        <v>Kacamata Hitam Ratu Mode</v>
      </c>
      <c r="L334" t="str">
        <f>VLOOKUP($G334,products7[#All],3,0)</f>
        <v>Accessories</v>
      </c>
      <c r="M334" t="str">
        <f>VLOOKUP($G334,products7[#All],7,0)</f>
        <v>Ratu Mode</v>
      </c>
    </row>
    <row r="335" spans="1:13" x14ac:dyDescent="0.35">
      <c r="A335" t="s">
        <v>3131</v>
      </c>
      <c r="B335" s="2">
        <f>VLOOKUP(A335,orders[#All],3,0)</f>
        <v>45706</v>
      </c>
      <c r="C335" t="str">
        <f>VLOOKUP($A335,orders[#All],9,0)</f>
        <v>delivered</v>
      </c>
      <c r="D335" t="str">
        <f>VLOOKUP($A335,orders[#All],5,0)</f>
        <v>Bandung</v>
      </c>
      <c r="E335" t="str">
        <f>VLOOKUP($A335,orders[#All],6,0)</f>
        <v>Jawa Barat</v>
      </c>
      <c r="F335" t="str">
        <f>VLOOKUP($A335,orders[#All],10,0)</f>
        <v>TANPA PROMO</v>
      </c>
      <c r="G335" t="s">
        <v>3132</v>
      </c>
      <c r="H335">
        <f>VLOOKUP(working_table!G335,order_items[[#All],[product_id]:[subtotal_idr]],2,0)</f>
        <v>1</v>
      </c>
      <c r="I335" s="5">
        <f>VLOOKUP(working_table!$G335,order_items[[#All],[product_id]:[subtotal_idr]],3,0)</f>
        <v>229000</v>
      </c>
      <c r="J335" s="5">
        <f>VLOOKUP(working_table!$G335,order_items[[#All],[product_id]:[subtotal_idr]],4,0)</f>
        <v>229000</v>
      </c>
      <c r="K335" t="str">
        <f>VLOOKUP($G335,products7[#All],2,0)</f>
        <v>Jacket Denim Riang Apparel</v>
      </c>
      <c r="L335" t="str">
        <f>VLOOKUP($G335,products7[#All],3,0)</f>
        <v>Jacket</v>
      </c>
      <c r="M335" t="str">
        <f>VLOOKUP($G335,products7[#All],7,0)</f>
        <v>Riang Apparel</v>
      </c>
    </row>
    <row r="336" spans="1:13" x14ac:dyDescent="0.35">
      <c r="A336" t="s">
        <v>3131</v>
      </c>
      <c r="B336" s="2">
        <f>VLOOKUP(A336,orders[#All],3,0)</f>
        <v>45706</v>
      </c>
      <c r="C336" t="str">
        <f>VLOOKUP($A336,orders[#All],9,0)</f>
        <v>delivered</v>
      </c>
      <c r="D336" t="str">
        <f>VLOOKUP($A336,orders[#All],5,0)</f>
        <v>Bandung</v>
      </c>
      <c r="E336" t="str">
        <f>VLOOKUP($A336,orders[#All],6,0)</f>
        <v>Jawa Barat</v>
      </c>
      <c r="F336" t="str">
        <f>VLOOKUP($A336,orders[#All],10,0)</f>
        <v>TANPA PROMO</v>
      </c>
      <c r="G336" t="s">
        <v>2680</v>
      </c>
      <c r="H336">
        <f>VLOOKUP(working_table!G336,order_items[[#All],[product_id]:[subtotal_idr]],2,0)</f>
        <v>2</v>
      </c>
      <c r="I336" s="5">
        <f>VLOOKUP(working_table!$G336,order_items[[#All],[product_id]:[subtotal_idr]],3,0)</f>
        <v>279000</v>
      </c>
      <c r="J336" s="5">
        <f>VLOOKUP(working_table!$G336,order_items[[#All],[product_id]:[subtotal_idr]],4,0)</f>
        <v>558000</v>
      </c>
      <c r="K336" t="str">
        <f>VLOOKUP($G336,products7[#All],2,0)</f>
        <v>T-Shirt Lengan Panjang Riang Apparel</v>
      </c>
      <c r="L336" t="str">
        <f>VLOOKUP($G336,products7[#All],3,0)</f>
        <v>T-Shirt</v>
      </c>
      <c r="M336" t="str">
        <f>VLOOKUP($G336,products7[#All],7,0)</f>
        <v>Riang Apparel</v>
      </c>
    </row>
    <row r="337" spans="1:13" x14ac:dyDescent="0.35">
      <c r="A337" t="s">
        <v>3135</v>
      </c>
      <c r="B337" s="2">
        <f>VLOOKUP(A337,orders[#All],3,0)</f>
        <v>45664</v>
      </c>
      <c r="C337" t="str">
        <f>VLOOKUP($A337,orders[#All],9,0)</f>
        <v>cancelled</v>
      </c>
      <c r="D337" t="str">
        <f>VLOOKUP($A337,orders[#All],5,0)</f>
        <v>Yogyakarta</v>
      </c>
      <c r="E337" t="str">
        <f>VLOOKUP($A337,orders[#All],6,0)</f>
        <v>DI Yogyakarta</v>
      </c>
      <c r="F337" t="str">
        <f>VLOOKUP($A337,orders[#All],10,0)</f>
        <v>TANPA PROMO</v>
      </c>
      <c r="G337" t="s">
        <v>3136</v>
      </c>
      <c r="H337">
        <f>VLOOKUP(working_table!G337,order_items[[#All],[product_id]:[subtotal_idr]],2,0)</f>
        <v>1</v>
      </c>
      <c r="I337" s="5">
        <f>VLOOKUP(working_table!$G337,order_items[[#All],[product_id]:[subtotal_idr]],3,0)</f>
        <v>119000</v>
      </c>
      <c r="J337" s="5">
        <f>VLOOKUP(working_table!$G337,order_items[[#All],[product_id]:[subtotal_idr]],4,0)</f>
        <v>119000</v>
      </c>
      <c r="K337" t="str">
        <f>VLOOKUP($G337,products7[#All],2,0)</f>
        <v>T-Shirt Graphic Cendana Co</v>
      </c>
      <c r="L337" t="str">
        <f>VLOOKUP($G337,products7[#All],3,0)</f>
        <v>T-Shirt</v>
      </c>
      <c r="M337" t="str">
        <f>VLOOKUP($G337,products7[#All],7,0)</f>
        <v>Cendana Co</v>
      </c>
    </row>
    <row r="338" spans="1:13" x14ac:dyDescent="0.35">
      <c r="A338" t="s">
        <v>3135</v>
      </c>
      <c r="B338" s="2">
        <f>VLOOKUP(A338,orders[#All],3,0)</f>
        <v>45664</v>
      </c>
      <c r="C338" t="str">
        <f>VLOOKUP($A338,orders[#All],9,0)</f>
        <v>cancelled</v>
      </c>
      <c r="D338" t="str">
        <f>VLOOKUP($A338,orders[#All],5,0)</f>
        <v>Yogyakarta</v>
      </c>
      <c r="E338" t="str">
        <f>VLOOKUP($A338,orders[#All],6,0)</f>
        <v>DI Yogyakarta</v>
      </c>
      <c r="F338" t="str">
        <f>VLOOKUP($A338,orders[#All],10,0)</f>
        <v>TANPA PROMO</v>
      </c>
      <c r="G338" t="s">
        <v>3138</v>
      </c>
      <c r="H338">
        <f>VLOOKUP(working_table!G338,order_items[[#All],[product_id]:[subtotal_idr]],2,0)</f>
        <v>3</v>
      </c>
      <c r="I338" s="5">
        <f>VLOOKUP(working_table!$G338,order_items[[#All],[product_id]:[subtotal_idr]],3,0)</f>
        <v>179000</v>
      </c>
      <c r="J338" s="5">
        <f>VLOOKUP(working_table!$G338,order_items[[#All],[product_id]:[subtotal_idr]],4,0)</f>
        <v>537000</v>
      </c>
      <c r="K338" t="str">
        <f>VLOOKUP($G338,products7[#All],2,0)</f>
        <v>Kemeja Oxford NusaBrand</v>
      </c>
      <c r="L338" t="str">
        <f>VLOOKUP($G338,products7[#All],3,0)</f>
        <v>kemeja</v>
      </c>
      <c r="M338" t="str">
        <f>VLOOKUP($G338,products7[#All],7,0)</f>
        <v>NusaBrand</v>
      </c>
    </row>
    <row r="339" spans="1:13" x14ac:dyDescent="0.35">
      <c r="A339" t="s">
        <v>3140</v>
      </c>
      <c r="B339" s="2">
        <f>VLOOKUP(A339,orders[#All],3,0)</f>
        <v>45622</v>
      </c>
      <c r="C339" t="str">
        <f>VLOOKUP($A339,orders[#All],9,0)</f>
        <v>cancelled</v>
      </c>
      <c r="D339" t="str">
        <f>VLOOKUP($A339,orders[#All],5,0)</f>
        <v>Semarang</v>
      </c>
      <c r="E339" t="str">
        <f>VLOOKUP($A339,orders[#All],6,0)</f>
        <v>Jawa Tengah</v>
      </c>
      <c r="F339" t="str">
        <f>VLOOKUP($A339,orders[#All],10,0)</f>
        <v>TANPA PROMO</v>
      </c>
      <c r="G339" t="s">
        <v>2695</v>
      </c>
      <c r="H339">
        <f>VLOOKUP(working_table!G339,order_items[[#All],[product_id]:[subtotal_idr]],2,0)</f>
        <v>1</v>
      </c>
      <c r="I339" s="5">
        <f>VLOOKUP(working_table!$G339,order_items[[#All],[product_id]:[subtotal_idr]],3,0)</f>
        <v>349000</v>
      </c>
      <c r="J339" s="5">
        <f>VLOOKUP(working_table!$G339,order_items[[#All],[product_id]:[subtotal_idr]],4,0)</f>
        <v>349000</v>
      </c>
      <c r="K339" t="str">
        <f>VLOOKUP($G339,products7[#All],2,0)</f>
        <v>Jacket Varsity Ratu Mode</v>
      </c>
      <c r="L339" t="str">
        <f>VLOOKUP($G339,products7[#All],3,0)</f>
        <v>Jacket</v>
      </c>
      <c r="M339" t="str">
        <f>VLOOKUP($G339,products7[#All],7,0)</f>
        <v>Ratu Mode</v>
      </c>
    </row>
    <row r="340" spans="1:13" x14ac:dyDescent="0.35">
      <c r="A340" t="s">
        <v>3140</v>
      </c>
      <c r="B340" s="2">
        <f>VLOOKUP(A340,orders[#All],3,0)</f>
        <v>45622</v>
      </c>
      <c r="C340" t="str">
        <f>VLOOKUP($A340,orders[#All],9,0)</f>
        <v>cancelled</v>
      </c>
      <c r="D340" t="str">
        <f>VLOOKUP($A340,orders[#All],5,0)</f>
        <v>Semarang</v>
      </c>
      <c r="E340" t="str">
        <f>VLOOKUP($A340,orders[#All],6,0)</f>
        <v>Jawa Tengah</v>
      </c>
      <c r="F340" t="str">
        <f>VLOOKUP($A340,orders[#All],10,0)</f>
        <v>TANPA PROMO</v>
      </c>
      <c r="G340" t="s">
        <v>3142</v>
      </c>
      <c r="H340">
        <f>VLOOKUP(working_table!G340,order_items[[#All],[product_id]:[subtotal_idr]],2,0)</f>
        <v>1</v>
      </c>
      <c r="I340" s="5">
        <f>VLOOKUP(working_table!$G340,order_items[[#All],[product_id]:[subtotal_idr]],3,0)</f>
        <v>399000</v>
      </c>
      <c r="J340" s="5">
        <f>VLOOKUP(working_table!$G340,order_items[[#All],[product_id]:[subtotal_idr]],4,0)</f>
        <v>399000</v>
      </c>
      <c r="K340" t="str">
        <f>VLOOKUP($G340,products7[#All],2,0)</f>
        <v>Dress Bodycon Kanvas Lokal</v>
      </c>
      <c r="L340" t="str">
        <f>VLOOKUP($G340,products7[#All],3,0)</f>
        <v>Dress</v>
      </c>
      <c r="M340" t="str">
        <f>VLOOKUP($G340,products7[#All],7,0)</f>
        <v>Kanvas Lokal</v>
      </c>
    </row>
    <row r="341" spans="1:13" x14ac:dyDescent="0.35">
      <c r="A341" t="s">
        <v>3144</v>
      </c>
      <c r="B341" s="2">
        <f>VLOOKUP(A341,orders[#All],3,0)</f>
        <v>45171</v>
      </c>
      <c r="C341" t="str">
        <f>VLOOKUP($A341,orders[#All],9,0)</f>
        <v>shipped</v>
      </c>
      <c r="D341" t="str">
        <f>VLOOKUP($A341,orders[#All],5,0)</f>
        <v>Denpasar</v>
      </c>
      <c r="E341" t="str">
        <f>VLOOKUP($A341,orders[#All],6,0)</f>
        <v>Bali</v>
      </c>
      <c r="F341" t="str">
        <f>VLOOKUP($A341,orders[#All],10,0)</f>
        <v>NEWUSER</v>
      </c>
      <c r="G341" t="s">
        <v>3145</v>
      </c>
      <c r="H341">
        <f>VLOOKUP(working_table!G341,order_items[[#All],[product_id]:[subtotal_idr]],2,0)</f>
        <v>1</v>
      </c>
      <c r="I341" s="5">
        <f>VLOOKUP(working_table!$G341,order_items[[#All],[product_id]:[subtotal_idr]],3,0)</f>
        <v>79000</v>
      </c>
      <c r="J341" s="5">
        <f>VLOOKUP(working_table!$G341,order_items[[#All],[product_id]:[subtotal_idr]],4,0)</f>
        <v>79000</v>
      </c>
      <c r="K341" t="str">
        <f>VLOOKUP($G341,products7[#All],2,0)</f>
        <v>Dress Bodycon Cendana Co</v>
      </c>
      <c r="L341" t="str">
        <f>VLOOKUP($G341,products7[#All],3,0)</f>
        <v>Dress</v>
      </c>
      <c r="M341" t="str">
        <f>VLOOKUP($G341,products7[#All],7,0)</f>
        <v>Cendana Co</v>
      </c>
    </row>
    <row r="342" spans="1:13" x14ac:dyDescent="0.35">
      <c r="A342" t="s">
        <v>3147</v>
      </c>
      <c r="B342" s="2">
        <f>VLOOKUP(A342,orders[#All],3,0)</f>
        <v>45469</v>
      </c>
      <c r="C342" t="str">
        <f>VLOOKUP($A342,orders[#All],9,0)</f>
        <v>shipped</v>
      </c>
      <c r="D342" t="str">
        <f>VLOOKUP($A342,orders[#All],5,0)</f>
        <v>Palembang</v>
      </c>
      <c r="E342" t="str">
        <f>VLOOKUP($A342,orders[#All],6,0)</f>
        <v>Sumatera Selatan</v>
      </c>
      <c r="F342" t="str">
        <f>VLOOKUP($A342,orders[#All],10,0)</f>
        <v>TANPA PROMO</v>
      </c>
      <c r="G342" t="s">
        <v>2872</v>
      </c>
      <c r="H342">
        <f>VLOOKUP(working_table!G342,order_items[[#All],[product_id]:[subtotal_idr]],2,0)</f>
        <v>1</v>
      </c>
      <c r="I342" s="5">
        <f>VLOOKUP(working_table!$G342,order_items[[#All],[product_id]:[subtotal_idr]],3,0)</f>
        <v>399000</v>
      </c>
      <c r="J342" s="5">
        <f>VLOOKUP(working_table!$G342,order_items[[#All],[product_id]:[subtotal_idr]],4,0)</f>
        <v>399000</v>
      </c>
      <c r="K342" t="str">
        <f>VLOOKUP($G342,products7[#All],2,0)</f>
        <v>Ikat Pinggang Kulit SandangIndo</v>
      </c>
      <c r="L342" t="str">
        <f>VLOOKUP($G342,products7[#All],3,0)</f>
        <v>Accessories</v>
      </c>
      <c r="M342" t="str">
        <f>VLOOKUP($G342,products7[#All],7,0)</f>
        <v>SandangIndo</v>
      </c>
    </row>
    <row r="343" spans="1:13" x14ac:dyDescent="0.35">
      <c r="A343" t="s">
        <v>3149</v>
      </c>
      <c r="B343" s="2">
        <f>VLOOKUP(A343,orders[#All],3,0)</f>
        <v>44679</v>
      </c>
      <c r="C343" t="str">
        <f>VLOOKUP($A343,orders[#All],9,0)</f>
        <v>delivered</v>
      </c>
      <c r="D343" t="str">
        <f>VLOOKUP($A343,orders[#All],5,0)</f>
        <v>Medan</v>
      </c>
      <c r="E343" t="str">
        <f>VLOOKUP($A343,orders[#All],6,0)</f>
        <v>Sumatera Utara</v>
      </c>
      <c r="F343" t="str">
        <f>VLOOKUP($A343,orders[#All],10,0)</f>
        <v>TANPA PROMO</v>
      </c>
      <c r="G343" t="s">
        <v>2911</v>
      </c>
      <c r="H343">
        <f>VLOOKUP(working_table!G343,order_items[[#All],[product_id]:[subtotal_idr]],2,0)</f>
        <v>1</v>
      </c>
      <c r="I343" s="5">
        <f>VLOOKUP(working_table!$G343,order_items[[#All],[product_id]:[subtotal_idr]],3,0)</f>
        <v>329000</v>
      </c>
      <c r="J343" s="5">
        <f>VLOOKUP(working_table!$G343,order_items[[#All],[product_id]:[subtotal_idr]],4,0)</f>
        <v>329000</v>
      </c>
      <c r="K343" t="str">
        <f>VLOOKUP($G343,products7[#All],2,0)</f>
        <v>Jacket Hoodie SandangIndo</v>
      </c>
      <c r="L343" t="str">
        <f>VLOOKUP($G343,products7[#All],3,0)</f>
        <v>Jacket</v>
      </c>
      <c r="M343" t="str">
        <f>VLOOKUP($G343,products7[#All],7,0)</f>
        <v>SandangIndo</v>
      </c>
    </row>
    <row r="344" spans="1:13" x14ac:dyDescent="0.35">
      <c r="A344" t="s">
        <v>3151</v>
      </c>
      <c r="B344" s="2">
        <f>VLOOKUP(A344,orders[#All],3,0)</f>
        <v>45589</v>
      </c>
      <c r="C344" t="str">
        <f>VLOOKUP($A344,orders[#All],9,0)</f>
        <v>processing</v>
      </c>
      <c r="D344" t="str">
        <f>VLOOKUP($A344,orders[#All],5,0)</f>
        <v>Bandung</v>
      </c>
      <c r="E344" t="str">
        <f>VLOOKUP($A344,orders[#All],6,0)</f>
        <v>Jawa Barat</v>
      </c>
      <c r="F344" t="str">
        <f>VLOOKUP($A344,orders[#All],10,0)</f>
        <v>TANPA PROMO</v>
      </c>
      <c r="G344" t="s">
        <v>3152</v>
      </c>
      <c r="H344">
        <f>VLOOKUP(working_table!G344,order_items[[#All],[product_id]:[subtotal_idr]],2,0)</f>
        <v>1</v>
      </c>
      <c r="I344" s="5">
        <f>VLOOKUP(working_table!$G344,order_items[[#All],[product_id]:[subtotal_idr]],3,0)</f>
        <v>249000</v>
      </c>
      <c r="J344" s="5">
        <f>VLOOKUP(working_table!$G344,order_items[[#All],[product_id]:[subtotal_idr]],4,0)</f>
        <v>249000</v>
      </c>
      <c r="K344" t="str">
        <f>VLOOKUP($G344,products7[#All],2,0)</f>
        <v>Pants Jeans Slim Senja Wear</v>
      </c>
      <c r="L344" t="str">
        <f>VLOOKUP($G344,products7[#All],3,0)</f>
        <v>Pants</v>
      </c>
      <c r="M344" t="str">
        <f>VLOOKUP($G344,products7[#All],7,0)</f>
        <v>Senja Wear</v>
      </c>
    </row>
    <row r="345" spans="1:13" x14ac:dyDescent="0.35">
      <c r="A345" t="s">
        <v>3154</v>
      </c>
      <c r="B345" s="2">
        <f>VLOOKUP(A345,orders[#All],3,0)</f>
        <v>44933</v>
      </c>
      <c r="C345" t="str">
        <f>VLOOKUP($A345,orders[#All],9,0)</f>
        <v>delivered</v>
      </c>
      <c r="D345" t="str">
        <f>VLOOKUP($A345,orders[#All],5,0)</f>
        <v>Balikpapan</v>
      </c>
      <c r="E345" t="str">
        <f>VLOOKUP($A345,orders[#All],6,0)</f>
        <v>Kalimantan Timur</v>
      </c>
      <c r="F345" t="str">
        <f>VLOOKUP($A345,orders[#All],10,0)</f>
        <v>RAMADAN23</v>
      </c>
      <c r="G345" t="s">
        <v>3136</v>
      </c>
      <c r="H345">
        <f>VLOOKUP(working_table!G345,order_items[[#All],[product_id]:[subtotal_idr]],2,0)</f>
        <v>1</v>
      </c>
      <c r="I345" s="5">
        <f>VLOOKUP(working_table!$G345,order_items[[#All],[product_id]:[subtotal_idr]],3,0)</f>
        <v>119000</v>
      </c>
      <c r="J345" s="5">
        <f>VLOOKUP(working_table!$G345,order_items[[#All],[product_id]:[subtotal_idr]],4,0)</f>
        <v>119000</v>
      </c>
      <c r="K345" t="str">
        <f>VLOOKUP($G345,products7[#All],2,0)</f>
        <v>T-Shirt Graphic Cendana Co</v>
      </c>
      <c r="L345" t="str">
        <f>VLOOKUP($G345,products7[#All],3,0)</f>
        <v>T-Shirt</v>
      </c>
      <c r="M345" t="str">
        <f>VLOOKUP($G345,products7[#All],7,0)</f>
        <v>Cendana Co</v>
      </c>
    </row>
    <row r="346" spans="1:13" x14ac:dyDescent="0.35">
      <c r="A346" t="s">
        <v>3156</v>
      </c>
      <c r="B346" s="2">
        <f>VLOOKUP(A346,orders[#All],3,0)</f>
        <v>45666</v>
      </c>
      <c r="C346" t="str">
        <f>VLOOKUP($A346,orders[#All],9,0)</f>
        <v>delivered</v>
      </c>
      <c r="D346" t="str">
        <f>VLOOKUP($A346,orders[#All],5,0)</f>
        <v>Balikpapan</v>
      </c>
      <c r="E346" t="str">
        <f>VLOOKUP($A346,orders[#All],6,0)</f>
        <v>Kalimantan Timur</v>
      </c>
      <c r="F346" t="str">
        <f>VLOOKUP($A346,orders[#All],10,0)</f>
        <v>NEWUSER</v>
      </c>
      <c r="G346" t="s">
        <v>2942</v>
      </c>
      <c r="H346">
        <f>VLOOKUP(working_table!G346,order_items[[#All],[product_id]:[subtotal_idr]],2,0)</f>
        <v>1</v>
      </c>
      <c r="I346" s="5">
        <f>VLOOKUP(working_table!$G346,order_items[[#All],[product_id]:[subtotal_idr]],3,0)</f>
        <v>149000</v>
      </c>
      <c r="J346" s="5">
        <f>VLOOKUP(working_table!$G346,order_items[[#All],[product_id]:[subtotal_idr]],4,0)</f>
        <v>149000</v>
      </c>
      <c r="K346" t="str">
        <f>VLOOKUP($G346,products7[#All],2,0)</f>
        <v>Dress Mini Casual Riang Apparel</v>
      </c>
      <c r="L346" t="str">
        <f>VLOOKUP($G346,products7[#All],3,0)</f>
        <v>dress</v>
      </c>
      <c r="M346" t="str">
        <f>VLOOKUP($G346,products7[#All],7,0)</f>
        <v>Riang Apparel</v>
      </c>
    </row>
    <row r="347" spans="1:13" x14ac:dyDescent="0.35">
      <c r="A347" t="s">
        <v>3156</v>
      </c>
      <c r="B347" s="2">
        <f>VLOOKUP(A347,orders[#All],3,0)</f>
        <v>45666</v>
      </c>
      <c r="C347" t="str">
        <f>VLOOKUP($A347,orders[#All],9,0)</f>
        <v>delivered</v>
      </c>
      <c r="D347" t="str">
        <f>VLOOKUP($A347,orders[#All],5,0)</f>
        <v>Balikpapan</v>
      </c>
      <c r="E347" t="str">
        <f>VLOOKUP($A347,orders[#All],6,0)</f>
        <v>Kalimantan Timur</v>
      </c>
      <c r="F347" t="str">
        <f>VLOOKUP($A347,orders[#All],10,0)</f>
        <v>NEWUSER</v>
      </c>
      <c r="G347" t="s">
        <v>2652</v>
      </c>
      <c r="H347">
        <f>VLOOKUP(working_table!G347,order_items[[#All],[product_id]:[subtotal_idr]],2,0)</f>
        <v>1</v>
      </c>
      <c r="I347" s="5">
        <f>VLOOKUP(working_table!$G347,order_items[[#All],[product_id]:[subtotal_idr]],3,0)</f>
        <v>229000</v>
      </c>
      <c r="J347" s="5">
        <f>VLOOKUP(working_table!$G347,order_items[[#All],[product_id]:[subtotal_idr]],4,0)</f>
        <v>229000</v>
      </c>
      <c r="K347" t="str">
        <f>VLOOKUP($G347,products7[#All],2,0)</f>
        <v>Kemeja Oxford Riang Apparel</v>
      </c>
      <c r="L347" t="str">
        <f>VLOOKUP($G347,products7[#All],3,0)</f>
        <v>T-Shirt</v>
      </c>
      <c r="M347" t="str">
        <f>VLOOKUP($G347,products7[#All],7,0)</f>
        <v>Riang Apparel</v>
      </c>
    </row>
    <row r="348" spans="1:13" x14ac:dyDescent="0.35">
      <c r="A348" t="s">
        <v>3156</v>
      </c>
      <c r="B348" s="2">
        <f>VLOOKUP(A348,orders[#All],3,0)</f>
        <v>45666</v>
      </c>
      <c r="C348" t="str">
        <f>VLOOKUP($A348,orders[#All],9,0)</f>
        <v>delivered</v>
      </c>
      <c r="D348" t="str">
        <f>VLOOKUP($A348,orders[#All],5,0)</f>
        <v>Balikpapan</v>
      </c>
      <c r="E348" t="str">
        <f>VLOOKUP($A348,orders[#All],6,0)</f>
        <v>Kalimantan Timur</v>
      </c>
      <c r="F348" t="str">
        <f>VLOOKUP($A348,orders[#All],10,0)</f>
        <v>NEWUSER</v>
      </c>
      <c r="G348" t="s">
        <v>2394</v>
      </c>
      <c r="H348">
        <f>VLOOKUP(working_table!G348,order_items[[#All],[product_id]:[subtotal_idr]],2,0)</f>
        <v>1</v>
      </c>
      <c r="I348" s="5">
        <f>VLOOKUP(working_table!$G348,order_items[[#All],[product_id]:[subtotal_idr]],3,0)</f>
        <v>129000</v>
      </c>
      <c r="J348" s="5">
        <f>VLOOKUP(working_table!$G348,order_items[[#All],[product_id]:[subtotal_idr]],4,0)</f>
        <v>129000</v>
      </c>
      <c r="K348" t="str">
        <f>VLOOKUP($G348,products7[#All],2,0)</f>
        <v>Kacamata Hitam Kanvas Lokal</v>
      </c>
      <c r="L348" t="str">
        <f>VLOOKUP($G348,products7[#All],3,0)</f>
        <v>Accessories</v>
      </c>
      <c r="M348" t="str">
        <f>VLOOKUP($G348,products7[#All],7,0)</f>
        <v>Kanvas Lokal</v>
      </c>
    </row>
    <row r="349" spans="1:13" x14ac:dyDescent="0.35">
      <c r="A349" t="s">
        <v>3160</v>
      </c>
      <c r="B349" s="2">
        <f>VLOOKUP(A349,orders[#All],3,0)</f>
        <v>44921</v>
      </c>
      <c r="C349" t="str">
        <f>VLOOKUP($A349,orders[#All],9,0)</f>
        <v>shipped</v>
      </c>
      <c r="D349" t="str">
        <f>VLOOKUP($A349,orders[#All],5,0)</f>
        <v>Makassar</v>
      </c>
      <c r="E349" t="str">
        <f>VLOOKUP($A349,orders[#All],6,0)</f>
        <v>Sulawesi Selatan</v>
      </c>
      <c r="F349" t="str">
        <f>VLOOKUP($A349,orders[#All],10,0)</f>
        <v>WEEKEND25</v>
      </c>
      <c r="G349" t="s">
        <v>3161</v>
      </c>
      <c r="H349">
        <f>VLOOKUP(working_table!G349,order_items[[#All],[product_id]:[subtotal_idr]],2,0)</f>
        <v>1</v>
      </c>
      <c r="I349" s="5">
        <f>VLOOKUP(working_table!$G349,order_items[[#All],[product_id]:[subtotal_idr]],3,0)</f>
        <v>349000</v>
      </c>
      <c r="J349" s="5">
        <f>VLOOKUP(working_table!$G349,order_items[[#All],[product_id]:[subtotal_idr]],4,0)</f>
        <v>349000</v>
      </c>
      <c r="K349" t="str">
        <f>VLOOKUP($G349,products7[#All],2,0)</f>
        <v>Tas Selempang Pesona Indo</v>
      </c>
      <c r="L349" t="str">
        <f>VLOOKUP($G349,products7[#All],3,0)</f>
        <v>Accessories</v>
      </c>
      <c r="M349" t="str">
        <f>VLOOKUP($G349,products7[#All],7,0)</f>
        <v>Pesona Indo</v>
      </c>
    </row>
    <row r="350" spans="1:13" x14ac:dyDescent="0.35">
      <c r="A350" t="s">
        <v>3163</v>
      </c>
      <c r="B350" s="2">
        <f>VLOOKUP(A350,orders[#All],3,0)</f>
        <v>45076</v>
      </c>
      <c r="C350" t="str">
        <f>VLOOKUP($A350,orders[#All],9,0)</f>
        <v>delivered</v>
      </c>
      <c r="D350" t="str">
        <f>VLOOKUP($A350,orders[#All],5,0)</f>
        <v>Bekasi</v>
      </c>
      <c r="E350" t="str">
        <f>VLOOKUP($A350,orders[#All],6,0)</f>
        <v>Jawa Barat</v>
      </c>
      <c r="F350" t="str">
        <f>VLOOKUP($A350,orders[#All],10,0)</f>
        <v>TANPA PROMO</v>
      </c>
      <c r="G350" t="s">
        <v>3058</v>
      </c>
      <c r="H350">
        <f>VLOOKUP(working_table!G350,order_items[[#All],[product_id]:[subtotal_idr]],2,0)</f>
        <v>1</v>
      </c>
      <c r="I350" s="5">
        <f>VLOOKUP(working_table!$G350,order_items[[#All],[product_id]:[subtotal_idr]],3,0)</f>
        <v>229000</v>
      </c>
      <c r="J350" s="5">
        <f>VLOOKUP(working_table!$G350,order_items[[#All],[product_id]:[subtotal_idr]],4,0)</f>
        <v>229000</v>
      </c>
      <c r="K350" t="str">
        <f>VLOOKUP($G350,products7[#All],2,0)</f>
        <v>T-Shirt Striped NusaBrand</v>
      </c>
      <c r="L350" t="str">
        <f>VLOOKUP($G350,products7[#All],3,0)</f>
        <v>T-Shirt</v>
      </c>
      <c r="M350" t="str">
        <f>VLOOKUP($G350,products7[#All],7,0)</f>
        <v>NusaBrand</v>
      </c>
    </row>
    <row r="351" spans="1:13" x14ac:dyDescent="0.35">
      <c r="A351" t="s">
        <v>3165</v>
      </c>
      <c r="B351" s="2">
        <f>VLOOKUP(A351,orders[#All],3,0)</f>
        <v>45397</v>
      </c>
      <c r="C351" t="str">
        <f>VLOOKUP($A351,orders[#All],9,0)</f>
        <v>shipped</v>
      </c>
      <c r="D351" t="str">
        <f>VLOOKUP($A351,orders[#All],5,0)</f>
        <v>Medan</v>
      </c>
      <c r="E351" t="str">
        <f>VLOOKUP($A351,orders[#All],6,0)</f>
        <v>Sumatera Utara</v>
      </c>
      <c r="F351" t="str">
        <f>VLOOKUP($A351,orders[#All],10,0)</f>
        <v>TANPA PROMO</v>
      </c>
      <c r="G351" t="s">
        <v>2890</v>
      </c>
      <c r="H351">
        <f>VLOOKUP(working_table!G351,order_items[[#All],[product_id]:[subtotal_idr]],2,0)</f>
        <v>2</v>
      </c>
      <c r="I351" s="5">
        <f>VLOOKUP(working_table!$G351,order_items[[#All],[product_id]:[subtotal_idr]],3,0)</f>
        <v>129000</v>
      </c>
      <c r="J351" s="5">
        <f>VLOOKUP(working_table!$G351,order_items[[#All],[product_id]:[subtotal_idr]],4,0)</f>
        <v>258000</v>
      </c>
      <c r="K351" t="str">
        <f>VLOOKUP($G351,products7[#All],2,0)</f>
        <v>T-Shirt Oversize Tropika Style</v>
      </c>
      <c r="L351" t="str">
        <f>VLOOKUP($G351,products7[#All],3,0)</f>
        <v>T-Shirt</v>
      </c>
      <c r="M351" t="str">
        <f>VLOOKUP($G351,products7[#All],7,0)</f>
        <v>Tropika Style</v>
      </c>
    </row>
    <row r="352" spans="1:13" x14ac:dyDescent="0.35">
      <c r="A352" t="s">
        <v>3165</v>
      </c>
      <c r="B352" s="2">
        <f>VLOOKUP(A352,orders[#All],3,0)</f>
        <v>45397</v>
      </c>
      <c r="C352" t="str">
        <f>VLOOKUP($A352,orders[#All],9,0)</f>
        <v>shipped</v>
      </c>
      <c r="D352" t="str">
        <f>VLOOKUP($A352,orders[#All],5,0)</f>
        <v>Medan</v>
      </c>
      <c r="E352" t="str">
        <f>VLOOKUP($A352,orders[#All],6,0)</f>
        <v>Sumatera Utara</v>
      </c>
      <c r="F352" t="str">
        <f>VLOOKUP($A352,orders[#All],10,0)</f>
        <v>TANPA PROMO</v>
      </c>
      <c r="G352" t="s">
        <v>2603</v>
      </c>
      <c r="H352">
        <f>VLOOKUP(working_table!G352,order_items[[#All],[product_id]:[subtotal_idr]],2,0)</f>
        <v>1</v>
      </c>
      <c r="I352" s="5">
        <f>VLOOKUP(working_table!$G352,order_items[[#All],[product_id]:[subtotal_idr]],3,0)</f>
        <v>179000</v>
      </c>
      <c r="J352" s="5">
        <f>VLOOKUP(working_table!$G352,order_items[[#All],[product_id]:[subtotal_idr]],4,0)</f>
        <v>179000</v>
      </c>
      <c r="K352" t="str">
        <f>VLOOKUP($G352,products7[#All],2,0)</f>
        <v>Jacket Denim Riang Apparel</v>
      </c>
      <c r="L352" t="str">
        <f>VLOOKUP($G352,products7[#All],3,0)</f>
        <v>Jacket</v>
      </c>
      <c r="M352" t="str">
        <f>VLOOKUP($G352,products7[#All],7,0)</f>
        <v>Riang Apparel</v>
      </c>
    </row>
    <row r="353" spans="1:13" x14ac:dyDescent="0.35">
      <c r="A353" t="s">
        <v>3165</v>
      </c>
      <c r="B353" s="2">
        <f>VLOOKUP(A353,orders[#All],3,0)</f>
        <v>45397</v>
      </c>
      <c r="C353" t="str">
        <f>VLOOKUP($A353,orders[#All],9,0)</f>
        <v>shipped</v>
      </c>
      <c r="D353" t="str">
        <f>VLOOKUP($A353,orders[#All],5,0)</f>
        <v>Medan</v>
      </c>
      <c r="E353" t="str">
        <f>VLOOKUP($A353,orders[#All],6,0)</f>
        <v>Sumatera Utara</v>
      </c>
      <c r="F353" t="str">
        <f>VLOOKUP($A353,orders[#All],10,0)</f>
        <v>TANPA PROMO</v>
      </c>
      <c r="G353" t="s">
        <v>3168</v>
      </c>
      <c r="H353">
        <f>VLOOKUP(working_table!G353,order_items[[#All],[product_id]:[subtotal_idr]],2,0)</f>
        <v>1</v>
      </c>
      <c r="I353" s="5">
        <f>VLOOKUP(working_table!$G353,order_items[[#All],[product_id]:[subtotal_idr]],3,0)</f>
        <v>449000</v>
      </c>
      <c r="J353" s="5">
        <f>VLOOKUP(working_table!$G353,order_items[[#All],[product_id]:[subtotal_idr]],4,0)</f>
        <v>449000</v>
      </c>
      <c r="K353" t="str">
        <f>VLOOKUP($G353,products7[#All],2,0)</f>
        <v>Dompet Kulit BajuKita</v>
      </c>
      <c r="L353" t="str">
        <f>VLOOKUP($G353,products7[#All],3,0)</f>
        <v>Accessories</v>
      </c>
      <c r="M353" t="str">
        <f>VLOOKUP($G353,products7[#All],7,0)</f>
        <v>BajuKita</v>
      </c>
    </row>
    <row r="354" spans="1:13" x14ac:dyDescent="0.35">
      <c r="A354" t="s">
        <v>3170</v>
      </c>
      <c r="B354" s="2">
        <f>VLOOKUP(A354,orders[#All],3,0)</f>
        <v>45584</v>
      </c>
      <c r="C354" t="str">
        <f>VLOOKUP($A354,orders[#All],9,0)</f>
        <v>processing</v>
      </c>
      <c r="D354" t="str">
        <f>VLOOKUP($A354,orders[#All],5,0)</f>
        <v>Padang</v>
      </c>
      <c r="E354" t="str">
        <f>VLOOKUP($A354,orders[#All],6,0)</f>
        <v>Sumatera Barat</v>
      </c>
      <c r="F354" t="str">
        <f>VLOOKUP($A354,orders[#All],10,0)</f>
        <v>TANPA PROMO</v>
      </c>
      <c r="G354" t="s">
        <v>2702</v>
      </c>
      <c r="H354">
        <f>VLOOKUP(working_table!G354,order_items[[#All],[product_id]:[subtotal_idr]],2,0)</f>
        <v>1</v>
      </c>
      <c r="I354" s="5">
        <f>VLOOKUP(working_table!$G354,order_items[[#All],[product_id]:[subtotal_idr]],3,0)</f>
        <v>99000</v>
      </c>
      <c r="J354" s="5">
        <f>VLOOKUP(working_table!$G354,order_items[[#All],[product_id]:[subtotal_idr]],4,0)</f>
        <v>99000</v>
      </c>
      <c r="K354" t="str">
        <f>VLOOKUP($G354,products7[#All],2,0)</f>
        <v>Ikat Pinggang Kulit Tropika Style</v>
      </c>
      <c r="L354" t="str">
        <f>VLOOKUP($G354,products7[#All],3,0)</f>
        <v>Accessories</v>
      </c>
      <c r="M354" t="str">
        <f>VLOOKUP($G354,products7[#All],7,0)</f>
        <v>Tropika Style</v>
      </c>
    </row>
    <row r="355" spans="1:13" x14ac:dyDescent="0.35">
      <c r="A355" t="s">
        <v>3170</v>
      </c>
      <c r="B355" s="2">
        <f>VLOOKUP(A355,orders[#All],3,0)</f>
        <v>45584</v>
      </c>
      <c r="C355" t="str">
        <f>VLOOKUP($A355,orders[#All],9,0)</f>
        <v>processing</v>
      </c>
      <c r="D355" t="str">
        <f>VLOOKUP($A355,orders[#All],5,0)</f>
        <v>Padang</v>
      </c>
      <c r="E355" t="str">
        <f>VLOOKUP($A355,orders[#All],6,0)</f>
        <v>Sumatera Barat</v>
      </c>
      <c r="F355" t="str">
        <f>VLOOKUP($A355,orders[#All],10,0)</f>
        <v>TANPA PROMO</v>
      </c>
      <c r="G355" t="s">
        <v>2508</v>
      </c>
      <c r="H355">
        <f>VLOOKUP(working_table!G355,order_items[[#All],[product_id]:[subtotal_idr]],2,0)</f>
        <v>1</v>
      </c>
      <c r="I355" s="5">
        <f>VLOOKUP(working_table!$G355,order_items[[#All],[product_id]:[subtotal_idr]],3,0)</f>
        <v>69000</v>
      </c>
      <c r="J355" s="5">
        <f>VLOOKUP(working_table!$G355,order_items[[#All],[product_id]:[subtotal_idr]],4,0)</f>
        <v>69000</v>
      </c>
      <c r="K355" t="str">
        <f>VLOOKUP($G355,products7[#All],2,0)</f>
        <v>Dress Midi Floral Cendana Co</v>
      </c>
      <c r="L355" t="str">
        <f>VLOOKUP($G355,products7[#All],3,0)</f>
        <v>dress</v>
      </c>
      <c r="M355" t="str">
        <f>VLOOKUP($G355,products7[#All],7,0)</f>
        <v>Cendana Co</v>
      </c>
    </row>
    <row r="356" spans="1:13" x14ac:dyDescent="0.35">
      <c r="A356" t="s">
        <v>3173</v>
      </c>
      <c r="B356" s="2">
        <f>VLOOKUP(A356,orders[#All],3,0)</f>
        <v>45331</v>
      </c>
      <c r="C356" t="str">
        <f>VLOOKUP($A356,orders[#All],9,0)</f>
        <v>delivered</v>
      </c>
      <c r="D356" t="str">
        <f>VLOOKUP($A356,orders[#All],5,0)</f>
        <v>Makassar</v>
      </c>
      <c r="E356" t="str">
        <f>VLOOKUP($A356,orders[#All],6,0)</f>
        <v>Sulawesi Selatan</v>
      </c>
      <c r="F356" t="str">
        <f>VLOOKUP($A356,orders[#All],10,0)</f>
        <v>NEWUSER</v>
      </c>
      <c r="G356" t="s">
        <v>2838</v>
      </c>
      <c r="H356">
        <f>VLOOKUP(working_table!G356,order_items[[#All],[product_id]:[subtotal_idr]],2,0)</f>
        <v>2</v>
      </c>
      <c r="I356" s="5">
        <f>VLOOKUP(working_table!$G356,order_items[[#All],[product_id]:[subtotal_idr]],3,0)</f>
        <v>129000</v>
      </c>
      <c r="J356" s="5">
        <f>VLOOKUP(working_table!$G356,order_items[[#All],[product_id]:[subtotal_idr]],4,0)</f>
        <v>258000</v>
      </c>
      <c r="K356" t="str">
        <f>VLOOKUP($G356,products7[#All],2,0)</f>
        <v>Pants Wide Leg Cendana Co</v>
      </c>
      <c r="L356" t="str">
        <f>VLOOKUP($G356,products7[#All],3,0)</f>
        <v>Pants</v>
      </c>
      <c r="M356" t="str">
        <f>VLOOKUP($G356,products7[#All],7,0)</f>
        <v>Cendana Co</v>
      </c>
    </row>
    <row r="357" spans="1:13" x14ac:dyDescent="0.35">
      <c r="A357" t="s">
        <v>3173</v>
      </c>
      <c r="B357" s="2">
        <f>VLOOKUP(A357,orders[#All],3,0)</f>
        <v>45331</v>
      </c>
      <c r="C357" t="str">
        <f>VLOOKUP($A357,orders[#All],9,0)</f>
        <v>delivered</v>
      </c>
      <c r="D357" t="str">
        <f>VLOOKUP($A357,orders[#All],5,0)</f>
        <v>Makassar</v>
      </c>
      <c r="E357" t="str">
        <f>VLOOKUP($A357,orders[#All],6,0)</f>
        <v>Sulawesi Selatan</v>
      </c>
      <c r="F357" t="str">
        <f>VLOOKUP($A357,orders[#All],10,0)</f>
        <v>NEWUSER</v>
      </c>
      <c r="G357" t="s">
        <v>3175</v>
      </c>
      <c r="H357">
        <f>VLOOKUP(working_table!G357,order_items[[#All],[product_id]:[subtotal_idr]],2,0)</f>
        <v>1</v>
      </c>
      <c r="I357" s="5">
        <f>VLOOKUP(working_table!$G357,order_items[[#All],[product_id]:[subtotal_idr]],3,0)</f>
        <v>449000</v>
      </c>
      <c r="J357" s="5">
        <f>VLOOKUP(working_table!$G357,order_items[[#All],[product_id]:[subtotal_idr]],4,0)</f>
        <v>449000</v>
      </c>
      <c r="K357" t="str">
        <f>VLOOKUP($G357,products7[#All],2,0)</f>
        <v>Pants Wide Leg NusaBrand</v>
      </c>
      <c r="L357" t="str">
        <f>VLOOKUP($G357,products7[#All],3,0)</f>
        <v>Pants</v>
      </c>
      <c r="M357" t="str">
        <f>VLOOKUP($G357,products7[#All],7,0)</f>
        <v>NusaBrand</v>
      </c>
    </row>
    <row r="358" spans="1:13" x14ac:dyDescent="0.35">
      <c r="A358" t="s">
        <v>3177</v>
      </c>
      <c r="B358" s="2">
        <f>VLOOKUP(A358,orders[#All],3,0)</f>
        <v>45144</v>
      </c>
      <c r="C358" t="str">
        <f>VLOOKUP($A358,orders[#All],9,0)</f>
        <v>delivered</v>
      </c>
      <c r="D358" t="str">
        <f>VLOOKUP($A358,orders[#All],5,0)</f>
        <v>Surabaya</v>
      </c>
      <c r="E358" t="str">
        <f>VLOOKUP($A358,orders[#All],6,0)</f>
        <v>Jawa Timur</v>
      </c>
      <c r="F358" t="str">
        <f>VLOOKUP($A358,orders[#All],10,0)</f>
        <v>TANPA PROMO</v>
      </c>
      <c r="G358" t="s">
        <v>2784</v>
      </c>
      <c r="H358">
        <f>VLOOKUP(working_table!G358,order_items[[#All],[product_id]:[subtotal_idr]],2,0)</f>
        <v>1</v>
      </c>
      <c r="I358" s="5">
        <f>VLOOKUP(working_table!$G358,order_items[[#All],[product_id]:[subtotal_idr]],3,0)</f>
        <v>149000</v>
      </c>
      <c r="J358" s="5">
        <f>VLOOKUP(working_table!$G358,order_items[[#All],[product_id]:[subtotal_idr]],4,0)</f>
        <v>149000</v>
      </c>
      <c r="K358" t="str">
        <f>VLOOKUP($G358,products7[#All],2,0)</f>
        <v>Pants Wide Leg Pesona Indo</v>
      </c>
      <c r="L358" t="str">
        <f>VLOOKUP($G358,products7[#All],3,0)</f>
        <v>Pants</v>
      </c>
      <c r="M358" t="str">
        <f>VLOOKUP($G358,products7[#All],7,0)</f>
        <v>Pesona Indo</v>
      </c>
    </row>
    <row r="359" spans="1:13" x14ac:dyDescent="0.35">
      <c r="A359" t="s">
        <v>3177</v>
      </c>
      <c r="B359" s="2">
        <f>VLOOKUP(A359,orders[#All],3,0)</f>
        <v>45144</v>
      </c>
      <c r="C359" t="str">
        <f>VLOOKUP($A359,orders[#All],9,0)</f>
        <v>delivered</v>
      </c>
      <c r="D359" t="str">
        <f>VLOOKUP($A359,orders[#All],5,0)</f>
        <v>Surabaya</v>
      </c>
      <c r="E359" t="str">
        <f>VLOOKUP($A359,orders[#All],6,0)</f>
        <v>Jawa Timur</v>
      </c>
      <c r="F359" t="str">
        <f>VLOOKUP($A359,orders[#All],10,0)</f>
        <v>TANPA PROMO</v>
      </c>
      <c r="G359" t="s">
        <v>2396</v>
      </c>
      <c r="H359">
        <f>VLOOKUP(working_table!G359,order_items[[#All],[product_id]:[subtotal_idr]],2,0)</f>
        <v>1</v>
      </c>
      <c r="I359" s="5">
        <f>VLOOKUP(working_table!$G359,order_items[[#All],[product_id]:[subtotal_idr]],3,0)</f>
        <v>49000</v>
      </c>
      <c r="J359" s="5">
        <f>VLOOKUP(working_table!$G359,order_items[[#All],[product_id]:[subtotal_idr]],4,0)</f>
        <v>49000</v>
      </c>
      <c r="K359" t="str">
        <f>VLOOKUP($G359,products7[#All],2,0)</f>
        <v>Dress Maxi Polos Kanvas Lokal</v>
      </c>
      <c r="L359" t="str">
        <f>VLOOKUP($G359,products7[#All],3,0)</f>
        <v>Dress</v>
      </c>
      <c r="M359" t="str">
        <f>VLOOKUP($G359,products7[#All],7,0)</f>
        <v>Kanvas Lokal</v>
      </c>
    </row>
    <row r="360" spans="1:13" x14ac:dyDescent="0.35">
      <c r="A360" t="s">
        <v>3177</v>
      </c>
      <c r="B360" s="2">
        <f>VLOOKUP(A360,orders[#All],3,0)</f>
        <v>45144</v>
      </c>
      <c r="C360" t="str">
        <f>VLOOKUP($A360,orders[#All],9,0)</f>
        <v>delivered</v>
      </c>
      <c r="D360" t="str">
        <f>VLOOKUP($A360,orders[#All],5,0)</f>
        <v>Surabaya</v>
      </c>
      <c r="E360" t="str">
        <f>VLOOKUP($A360,orders[#All],6,0)</f>
        <v>Jawa Timur</v>
      </c>
      <c r="F360" t="str">
        <f>VLOOKUP($A360,orders[#All],10,0)</f>
        <v>TANPA PROMO</v>
      </c>
      <c r="G360" t="s">
        <v>2655</v>
      </c>
      <c r="H360">
        <f>VLOOKUP(working_table!G360,order_items[[#All],[product_id]:[subtotal_idr]],2,0)</f>
        <v>1</v>
      </c>
      <c r="I360" s="5">
        <f>VLOOKUP(working_table!$G360,order_items[[#All],[product_id]:[subtotal_idr]],3,0)</f>
        <v>89000</v>
      </c>
      <c r="J360" s="5">
        <f>VLOOKUP(working_table!$G360,order_items[[#All],[product_id]:[subtotal_idr]],4,0)</f>
        <v>89000</v>
      </c>
      <c r="K360" t="str">
        <f>VLOOKUP($G360,products7[#All],2,0)</f>
        <v>Dress Maxi Polos Ratu Mode</v>
      </c>
      <c r="L360" t="str">
        <f>VLOOKUP($G360,products7[#All],3,0)</f>
        <v>Dress</v>
      </c>
      <c r="M360" t="str">
        <f>VLOOKUP($G360,products7[#All],7,0)</f>
        <v>Ratu Mode</v>
      </c>
    </row>
    <row r="361" spans="1:13" x14ac:dyDescent="0.35">
      <c r="A361" t="s">
        <v>3181</v>
      </c>
      <c r="B361" s="2">
        <f>VLOOKUP(A361,orders[#All],3,0)</f>
        <v>45565</v>
      </c>
      <c r="C361" t="str">
        <f>VLOOKUP($A361,orders[#All],9,0)</f>
        <v>delivered</v>
      </c>
      <c r="D361" t="str">
        <f>VLOOKUP($A361,orders[#All],5,0)</f>
        <v>Bekasi</v>
      </c>
      <c r="E361" t="str">
        <f>VLOOKUP($A361,orders[#All],6,0)</f>
        <v>Jawa Barat</v>
      </c>
      <c r="F361" t="str">
        <f>VLOOKUP($A361,orders[#All],10,0)</f>
        <v>HARBOLNAS22</v>
      </c>
      <c r="G361" t="s">
        <v>2959</v>
      </c>
      <c r="H361">
        <f>VLOOKUP(working_table!G361,order_items[[#All],[product_id]:[subtotal_idr]],2,0)</f>
        <v>2</v>
      </c>
      <c r="I361" s="5">
        <f>VLOOKUP(working_table!$G361,order_items[[#All],[product_id]:[subtotal_idr]],3,0)</f>
        <v>549000</v>
      </c>
      <c r="J361" s="5">
        <f>VLOOKUP(working_table!$G361,order_items[[#All],[product_id]:[subtotal_idr]],4,0)</f>
        <v>1098000</v>
      </c>
      <c r="K361" t="str">
        <f>VLOOKUP($G361,products7[#All],2,0)</f>
        <v>Dress Wrap Cendana Co</v>
      </c>
      <c r="L361" t="str">
        <f>VLOOKUP($G361,products7[#All],3,0)</f>
        <v>Dress</v>
      </c>
      <c r="M361" t="str">
        <f>VLOOKUP($G361,products7[#All],7,0)</f>
        <v>Cendana Co</v>
      </c>
    </row>
    <row r="362" spans="1:13" x14ac:dyDescent="0.35">
      <c r="A362" t="s">
        <v>3183</v>
      </c>
      <c r="B362" s="2">
        <f>VLOOKUP(A362,orders[#All],3,0)</f>
        <v>45488</v>
      </c>
      <c r="C362" t="str">
        <f>VLOOKUP($A362,orders[#All],9,0)</f>
        <v>delivered</v>
      </c>
      <c r="D362" t="str">
        <f>VLOOKUP($A362,orders[#All],5,0)</f>
        <v>Pekanbaru</v>
      </c>
      <c r="E362" t="str">
        <f>VLOOKUP($A362,orders[#All],6,0)</f>
        <v>Riau</v>
      </c>
      <c r="F362" t="str">
        <f>VLOOKUP($A362,orders[#All],10,0)</f>
        <v>TANPA PROMO</v>
      </c>
      <c r="G362" t="s">
        <v>2773</v>
      </c>
      <c r="H362">
        <f>VLOOKUP(working_table!G362,order_items[[#All],[product_id]:[subtotal_idr]],2,0)</f>
        <v>1</v>
      </c>
      <c r="I362" s="5">
        <f>VLOOKUP(working_table!$G362,order_items[[#All],[product_id]:[subtotal_idr]],3,0)</f>
        <v>49000</v>
      </c>
      <c r="J362" s="5">
        <f>VLOOKUP(working_table!$G362,order_items[[#All],[product_id]:[subtotal_idr]],4,0)</f>
        <v>49000</v>
      </c>
      <c r="K362" t="str">
        <f>VLOOKUP($G362,products7[#All],2,0)</f>
        <v>Jacket Denim BajuKita</v>
      </c>
      <c r="L362" t="str">
        <f>VLOOKUP($G362,products7[#All],3,0)</f>
        <v>Jacket</v>
      </c>
      <c r="M362" t="str">
        <f>VLOOKUP($G362,products7[#All],7,0)</f>
        <v>BajuKita</v>
      </c>
    </row>
    <row r="363" spans="1:13" x14ac:dyDescent="0.35">
      <c r="A363" t="s">
        <v>3183</v>
      </c>
      <c r="B363" s="2">
        <f>VLOOKUP(A363,orders[#All],3,0)</f>
        <v>45488</v>
      </c>
      <c r="C363" t="str">
        <f>VLOOKUP($A363,orders[#All],9,0)</f>
        <v>delivered</v>
      </c>
      <c r="D363" t="str">
        <f>VLOOKUP($A363,orders[#All],5,0)</f>
        <v>Pekanbaru</v>
      </c>
      <c r="E363" t="str">
        <f>VLOOKUP($A363,orders[#All],6,0)</f>
        <v>Riau</v>
      </c>
      <c r="F363" t="str">
        <f>VLOOKUP($A363,orders[#All],10,0)</f>
        <v>TANPA PROMO</v>
      </c>
      <c r="G363" t="s">
        <v>2919</v>
      </c>
      <c r="H363">
        <f>VLOOKUP(working_table!G363,order_items[[#All],[product_id]:[subtotal_idr]],2,0)</f>
        <v>1</v>
      </c>
      <c r="I363" s="5">
        <f>VLOOKUP(working_table!$G363,order_items[[#All],[product_id]:[subtotal_idr]],3,0)</f>
        <v>179000</v>
      </c>
      <c r="J363" s="5">
        <f>VLOOKUP(working_table!$G363,order_items[[#All],[product_id]:[subtotal_idr]],4,0)</f>
        <v>179000</v>
      </c>
      <c r="K363" t="str">
        <f>VLOOKUP($G363,products7[#All],2,0)</f>
        <v>Jacket Parasut Kanvas Lokal</v>
      </c>
      <c r="L363" t="str">
        <f>VLOOKUP($G363,products7[#All],3,0)</f>
        <v>Jacket</v>
      </c>
      <c r="M363" t="str">
        <f>VLOOKUP($G363,products7[#All],7,0)</f>
        <v>Kanvas Lokal</v>
      </c>
    </row>
    <row r="364" spans="1:13" x14ac:dyDescent="0.35">
      <c r="A364" t="s">
        <v>3186</v>
      </c>
      <c r="B364" s="2">
        <f>VLOOKUP(A364,orders[#All],3,0)</f>
        <v>45133</v>
      </c>
      <c r="C364" t="str">
        <f>VLOOKUP($A364,orders[#All],9,0)</f>
        <v>delivered</v>
      </c>
      <c r="D364" t="str">
        <f>VLOOKUP($A364,orders[#All],5,0)</f>
        <v>Surabaya</v>
      </c>
      <c r="E364" t="str">
        <f>VLOOKUP($A364,orders[#All],6,0)</f>
        <v>Jawa Timur</v>
      </c>
      <c r="F364" t="str">
        <f>VLOOKUP($A364,orders[#All],10,0)</f>
        <v>TANPA PROMO</v>
      </c>
      <c r="G364" t="s">
        <v>2840</v>
      </c>
      <c r="H364">
        <f>VLOOKUP(working_table!G364,order_items[[#All],[product_id]:[subtotal_idr]],2,0)</f>
        <v>1</v>
      </c>
      <c r="I364" s="5">
        <f>VLOOKUP(working_table!$G364,order_items[[#All],[product_id]:[subtotal_idr]],3,0)</f>
        <v>279000</v>
      </c>
      <c r="J364" s="5">
        <f>VLOOKUP(working_table!$G364,order_items[[#All],[product_id]:[subtotal_idr]],4,0)</f>
        <v>279000</v>
      </c>
      <c r="K364" t="str">
        <f>VLOOKUP($G364,products7[#All],2,0)</f>
        <v>T-Shirt Polos Basic Riang Apparel</v>
      </c>
      <c r="L364" t="str">
        <f>VLOOKUP($G364,products7[#All],3,0)</f>
        <v>T-Shirt</v>
      </c>
      <c r="M364" t="str">
        <f>VLOOKUP($G364,products7[#All],7,0)</f>
        <v>Riang Apparel</v>
      </c>
    </row>
    <row r="365" spans="1:13" x14ac:dyDescent="0.35">
      <c r="A365" t="s">
        <v>3186</v>
      </c>
      <c r="B365" s="2">
        <f>VLOOKUP(A365,orders[#All],3,0)</f>
        <v>45133</v>
      </c>
      <c r="C365" t="str">
        <f>VLOOKUP($A365,orders[#All],9,0)</f>
        <v>delivered</v>
      </c>
      <c r="D365" t="str">
        <f>VLOOKUP($A365,orders[#All],5,0)</f>
        <v>Surabaya</v>
      </c>
      <c r="E365" t="str">
        <f>VLOOKUP($A365,orders[#All],6,0)</f>
        <v>Jawa Timur</v>
      </c>
      <c r="F365" t="str">
        <f>VLOOKUP($A365,orders[#All],10,0)</f>
        <v>TANPA PROMO</v>
      </c>
      <c r="G365" t="s">
        <v>3064</v>
      </c>
      <c r="H365">
        <f>VLOOKUP(working_table!G365,order_items[[#All],[product_id]:[subtotal_idr]],2,0)</f>
        <v>1</v>
      </c>
      <c r="I365" s="5">
        <f>VLOOKUP(working_table!$G365,order_items[[#All],[product_id]:[subtotal_idr]],3,0)</f>
        <v>279000</v>
      </c>
      <c r="J365" s="5">
        <f>VLOOKUP(working_table!$G365,order_items[[#All],[product_id]:[subtotal_idr]],4,0)</f>
        <v>279000</v>
      </c>
      <c r="K365" t="str">
        <f>VLOOKUP($G365,products7[#All],2,0)</f>
        <v>T-Shirt Slim Fit NusaBrand</v>
      </c>
      <c r="L365" t="str">
        <f>VLOOKUP($G365,products7[#All],3,0)</f>
        <v>T-Shirt</v>
      </c>
      <c r="M365" t="str">
        <f>VLOOKUP($G365,products7[#All],7,0)</f>
        <v>NusaBrand</v>
      </c>
    </row>
    <row r="366" spans="1:13" x14ac:dyDescent="0.35">
      <c r="A366" t="s">
        <v>3186</v>
      </c>
      <c r="B366" s="2">
        <f>VLOOKUP(A366,orders[#All],3,0)</f>
        <v>45133</v>
      </c>
      <c r="C366" t="str">
        <f>VLOOKUP($A366,orders[#All],9,0)</f>
        <v>delivered</v>
      </c>
      <c r="D366" t="str">
        <f>VLOOKUP($A366,orders[#All],5,0)</f>
        <v>Surabaya</v>
      </c>
      <c r="E366" t="str">
        <f>VLOOKUP($A366,orders[#All],6,0)</f>
        <v>Jawa Timur</v>
      </c>
      <c r="F366" t="str">
        <f>VLOOKUP($A366,orders[#All],10,0)</f>
        <v>TANPA PROMO</v>
      </c>
      <c r="G366" t="s">
        <v>2826</v>
      </c>
      <c r="H366">
        <f>VLOOKUP(working_table!G366,order_items[[#All],[product_id]:[subtotal_idr]],2,0)</f>
        <v>1</v>
      </c>
      <c r="I366" s="5">
        <f>VLOOKUP(working_table!$G366,order_items[[#All],[product_id]:[subtotal_idr]],3,0)</f>
        <v>99000</v>
      </c>
      <c r="J366" s="5">
        <f>VLOOKUP(working_table!$G366,order_items[[#All],[product_id]:[subtotal_idr]],4,0)</f>
        <v>99000</v>
      </c>
      <c r="K366" t="str">
        <f>VLOOKUP($G366,products7[#All],2,0)</f>
        <v>Dress Midi Floral Senja Wear</v>
      </c>
      <c r="L366" t="str">
        <f>VLOOKUP($G366,products7[#All],3,0)</f>
        <v>Dress</v>
      </c>
      <c r="M366" t="str">
        <f>VLOOKUP($G366,products7[#All],7,0)</f>
        <v>Senja Wear</v>
      </c>
    </row>
    <row r="367" spans="1:13" x14ac:dyDescent="0.35">
      <c r="A367" t="s">
        <v>3190</v>
      </c>
      <c r="B367" s="2">
        <f>VLOOKUP(A367,orders[#All],3,0)</f>
        <v>45601</v>
      </c>
      <c r="C367" t="str">
        <f>VLOOKUP($A367,orders[#All],9,0)</f>
        <v>returned</v>
      </c>
      <c r="D367" t="str">
        <f>VLOOKUP($A367,orders[#All],5,0)</f>
        <v>Balikpapan</v>
      </c>
      <c r="E367" t="str">
        <f>VLOOKUP($A367,orders[#All],6,0)</f>
        <v>Kalimantan Timur</v>
      </c>
      <c r="F367" t="str">
        <f>VLOOKUP($A367,orders[#All],10,0)</f>
        <v>TANPA PROMO</v>
      </c>
      <c r="G367" t="s">
        <v>3191</v>
      </c>
      <c r="H367">
        <f>VLOOKUP(working_table!G367,order_items[[#All],[product_id]:[subtotal_idr]],2,0)</f>
        <v>1</v>
      </c>
      <c r="I367" s="5">
        <f>VLOOKUP(working_table!$G367,order_items[[#All],[product_id]:[subtotal_idr]],3,0)</f>
        <v>399000</v>
      </c>
      <c r="J367" s="5">
        <f>VLOOKUP(working_table!$G367,order_items[[#All],[product_id]:[subtotal_idr]],4,0)</f>
        <v>399000</v>
      </c>
      <c r="K367" t="str">
        <f>VLOOKUP($G367,products7[#All],2,0)</f>
        <v>Jacket Denim Tropika Style</v>
      </c>
      <c r="L367" t="str">
        <f>VLOOKUP($G367,products7[#All],3,0)</f>
        <v>Jacket</v>
      </c>
      <c r="M367" t="str">
        <f>VLOOKUP($G367,products7[#All],7,0)</f>
        <v>Tropika Style</v>
      </c>
    </row>
    <row r="368" spans="1:13" x14ac:dyDescent="0.35">
      <c r="A368" t="s">
        <v>3190</v>
      </c>
      <c r="B368" s="2">
        <f>VLOOKUP(A368,orders[#All],3,0)</f>
        <v>45601</v>
      </c>
      <c r="C368" t="str">
        <f>VLOOKUP($A368,orders[#All],9,0)</f>
        <v>returned</v>
      </c>
      <c r="D368" t="str">
        <f>VLOOKUP($A368,orders[#All],5,0)</f>
        <v>Balikpapan</v>
      </c>
      <c r="E368" t="str">
        <f>VLOOKUP($A368,orders[#All],6,0)</f>
        <v>Kalimantan Timur</v>
      </c>
      <c r="F368" t="str">
        <f>VLOOKUP($A368,orders[#All],10,0)</f>
        <v>TANPA PROMO</v>
      </c>
      <c r="G368" t="s">
        <v>3193</v>
      </c>
      <c r="H368">
        <f>VLOOKUP(working_table!G368,order_items[[#All],[product_id]:[subtotal_idr]],2,0)</f>
        <v>1</v>
      </c>
      <c r="I368" s="5">
        <f>VLOOKUP(working_table!$G368,order_items[[#All],[product_id]:[subtotal_idr]],3,0)</f>
        <v>299000</v>
      </c>
      <c r="J368" s="5">
        <f>VLOOKUP(working_table!$G368,order_items[[#All],[product_id]:[subtotal_idr]],4,0)</f>
        <v>299000</v>
      </c>
      <c r="K368" t="str">
        <f>VLOOKUP($G368,products7[#All],2,0)</f>
        <v>Dress Maxi Polos Cendana Co</v>
      </c>
      <c r="L368" t="str">
        <f>VLOOKUP($G368,products7[#All],3,0)</f>
        <v>dress</v>
      </c>
      <c r="M368" t="str">
        <f>VLOOKUP($G368,products7[#All],7,0)</f>
        <v>Cendana Co</v>
      </c>
    </row>
    <row r="369" spans="1:13" x14ac:dyDescent="0.35">
      <c r="A369" t="s">
        <v>3195</v>
      </c>
      <c r="B369" s="2">
        <f>VLOOKUP(A369,orders[#All],3,0)</f>
        <v>45503</v>
      </c>
      <c r="C369" t="str">
        <f>VLOOKUP($A369,orders[#All],9,0)</f>
        <v>delivered</v>
      </c>
      <c r="D369" t="str">
        <f>VLOOKUP($A369,orders[#All],5,0)</f>
        <v>Surabaya</v>
      </c>
      <c r="E369" t="str">
        <f>VLOOKUP($A369,orders[#All],6,0)</f>
        <v>Jawa Timur</v>
      </c>
      <c r="F369" t="str">
        <f>VLOOKUP($A369,orders[#All],10,0)</f>
        <v>TANPA PROMO</v>
      </c>
      <c r="G369" t="s">
        <v>3196</v>
      </c>
      <c r="H369">
        <f>VLOOKUP(working_table!G369,order_items[[#All],[product_id]:[subtotal_idr]],2,0)</f>
        <v>2</v>
      </c>
      <c r="I369" s="5">
        <f>VLOOKUP(working_table!$G369,order_items[[#All],[product_id]:[subtotal_idr]],3,0)</f>
        <v>149000</v>
      </c>
      <c r="J369" s="5">
        <f>VLOOKUP(working_table!$G369,order_items[[#All],[product_id]:[subtotal_idr]],4,0)</f>
        <v>298000</v>
      </c>
      <c r="K369" t="str">
        <f>VLOOKUP($G369,products7[#All],2,0)</f>
        <v>Kemeja Casual Senja Wear</v>
      </c>
      <c r="L369" t="str">
        <f>VLOOKUP($G369,products7[#All],3,0)</f>
        <v>Kemeja</v>
      </c>
      <c r="M369" t="str">
        <f>VLOOKUP($G369,products7[#All],7,0)</f>
        <v>Senja Wear</v>
      </c>
    </row>
    <row r="370" spans="1:13" x14ac:dyDescent="0.35">
      <c r="A370" t="s">
        <v>3195</v>
      </c>
      <c r="B370" s="2">
        <f>VLOOKUP(A370,orders[#All],3,0)</f>
        <v>45503</v>
      </c>
      <c r="C370" t="str">
        <f>VLOOKUP($A370,orders[#All],9,0)</f>
        <v>delivered</v>
      </c>
      <c r="D370" t="str">
        <f>VLOOKUP($A370,orders[#All],5,0)</f>
        <v>Surabaya</v>
      </c>
      <c r="E370" t="str">
        <f>VLOOKUP($A370,orders[#All],6,0)</f>
        <v>Jawa Timur</v>
      </c>
      <c r="F370" t="str">
        <f>VLOOKUP($A370,orders[#All],10,0)</f>
        <v>TANPA PROMO</v>
      </c>
      <c r="G370" t="s">
        <v>3198</v>
      </c>
      <c r="H370">
        <f>VLOOKUP(working_table!G370,order_items[[#All],[product_id]:[subtotal_idr]],2,0)</f>
        <v>1</v>
      </c>
      <c r="I370" s="5">
        <f>VLOOKUP(working_table!$G370,order_items[[#All],[product_id]:[subtotal_idr]],3,0)</f>
        <v>399000</v>
      </c>
      <c r="J370" s="5">
        <f>VLOOKUP(working_table!$G370,order_items[[#All],[product_id]:[subtotal_idr]],4,0)</f>
        <v>399000</v>
      </c>
      <c r="K370" t="str">
        <f>VLOOKUP($G370,products7[#All],2,0)</f>
        <v>Pants Kulot Tropika Style</v>
      </c>
      <c r="L370" t="str">
        <f>VLOOKUP($G370,products7[#All],3,0)</f>
        <v>Pants</v>
      </c>
      <c r="M370" t="str">
        <f>VLOOKUP($G370,products7[#All],7,0)</f>
        <v>Tropika Style</v>
      </c>
    </row>
    <row r="371" spans="1:13" x14ac:dyDescent="0.35">
      <c r="A371" t="s">
        <v>3200</v>
      </c>
      <c r="B371" s="2">
        <f>VLOOKUP(A371,orders[#All],3,0)</f>
        <v>45243</v>
      </c>
      <c r="C371" t="str">
        <f>VLOOKUP($A371,orders[#All],9,0)</f>
        <v>cancelled</v>
      </c>
      <c r="D371" t="str">
        <f>VLOOKUP($A371,orders[#All],5,0)</f>
        <v>Pekanbaru</v>
      </c>
      <c r="E371" t="str">
        <f>VLOOKUP($A371,orders[#All],6,0)</f>
        <v>Riau</v>
      </c>
      <c r="F371" t="str">
        <f>VLOOKUP($A371,orders[#All],10,0)</f>
        <v>TANPA PROMO</v>
      </c>
      <c r="G371" t="s">
        <v>2937</v>
      </c>
      <c r="H371">
        <f>VLOOKUP(working_table!G371,order_items[[#All],[product_id]:[subtotal_idr]],2,0)</f>
        <v>1</v>
      </c>
      <c r="I371" s="5">
        <f>VLOOKUP(working_table!$G371,order_items[[#All],[product_id]:[subtotal_idr]],3,0)</f>
        <v>49000</v>
      </c>
      <c r="J371" s="5">
        <f>VLOOKUP(working_table!$G371,order_items[[#All],[product_id]:[subtotal_idr]],4,0)</f>
        <v>49000</v>
      </c>
      <c r="K371" t="str">
        <f>VLOOKUP($G371,products7[#All],2,0)</f>
        <v>Jacket Denim Ratu Mode</v>
      </c>
      <c r="L371" t="str">
        <f>VLOOKUP($G371,products7[#All],3,0)</f>
        <v>Jacket</v>
      </c>
      <c r="M371" t="str">
        <f>VLOOKUP($G371,products7[#All],7,0)</f>
        <v>Ratu Mode</v>
      </c>
    </row>
    <row r="372" spans="1:13" x14ac:dyDescent="0.35">
      <c r="A372" t="s">
        <v>3202</v>
      </c>
      <c r="B372" s="2">
        <f>VLOOKUP(A372,orders[#All],3,0)</f>
        <v>45683</v>
      </c>
      <c r="C372" t="str">
        <f>VLOOKUP($A372,orders[#All],9,0)</f>
        <v>shipped</v>
      </c>
      <c r="D372" t="str">
        <f>VLOOKUP($A372,orders[#All],5,0)</f>
        <v>Makassar</v>
      </c>
      <c r="E372" t="str">
        <f>VLOOKUP($A372,orders[#All],6,0)</f>
        <v>Sulawesi Selatan</v>
      </c>
      <c r="F372" t="str">
        <f>VLOOKUP($A372,orders[#All],10,0)</f>
        <v>TANPA PROMO</v>
      </c>
      <c r="G372" t="s">
        <v>2429</v>
      </c>
      <c r="H372">
        <f>VLOOKUP(working_table!G372,order_items[[#All],[product_id]:[subtotal_idr]],2,0)</f>
        <v>1</v>
      </c>
      <c r="I372" s="5">
        <f>VLOOKUP(working_table!$G372,order_items[[#All],[product_id]:[subtotal_idr]],3,0)</f>
        <v>79000</v>
      </c>
      <c r="J372" s="5">
        <f>VLOOKUP(working_table!$G372,order_items[[#All],[product_id]:[subtotal_idr]],4,0)</f>
        <v>79000</v>
      </c>
      <c r="K372" t="str">
        <f>VLOOKUP($G372,products7[#All],2,0)</f>
        <v>Pants Cargo Ratu Mode</v>
      </c>
      <c r="L372" t="str">
        <f>VLOOKUP($G372,products7[#All],3,0)</f>
        <v>Pants</v>
      </c>
      <c r="M372" t="str">
        <f>VLOOKUP($G372,products7[#All],7,0)</f>
        <v>Ratu Mode</v>
      </c>
    </row>
    <row r="373" spans="1:13" x14ac:dyDescent="0.35">
      <c r="A373" t="s">
        <v>3202</v>
      </c>
      <c r="B373" s="2">
        <f>VLOOKUP(A373,orders[#All],3,0)</f>
        <v>45683</v>
      </c>
      <c r="C373" t="str">
        <f>VLOOKUP($A373,orders[#All],9,0)</f>
        <v>shipped</v>
      </c>
      <c r="D373" t="str">
        <f>VLOOKUP($A373,orders[#All],5,0)</f>
        <v>Makassar</v>
      </c>
      <c r="E373" t="str">
        <f>VLOOKUP($A373,orders[#All],6,0)</f>
        <v>Sulawesi Selatan</v>
      </c>
      <c r="F373" t="str">
        <f>VLOOKUP($A373,orders[#All],10,0)</f>
        <v>TANPA PROMO</v>
      </c>
      <c r="G373" t="s">
        <v>3098</v>
      </c>
      <c r="H373">
        <f>VLOOKUP(working_table!G373,order_items[[#All],[product_id]:[subtotal_idr]],2,0)</f>
        <v>1</v>
      </c>
      <c r="I373" s="5">
        <f>VLOOKUP(working_table!$G373,order_items[[#All],[product_id]:[subtotal_idr]],3,0)</f>
        <v>299000</v>
      </c>
      <c r="J373" s="5">
        <f>VLOOKUP(working_table!$G373,order_items[[#All],[product_id]:[subtotal_idr]],4,0)</f>
        <v>299000</v>
      </c>
      <c r="K373" t="str">
        <f>VLOOKUP($G373,products7[#All],2,0)</f>
        <v>T-Shirt Graphic BajuKita</v>
      </c>
      <c r="L373" t="str">
        <f>VLOOKUP($G373,products7[#All],3,0)</f>
        <v>T-Shirt</v>
      </c>
      <c r="M373" t="str">
        <f>VLOOKUP($G373,products7[#All],7,0)</f>
        <v>BajuKita</v>
      </c>
    </row>
    <row r="374" spans="1:13" x14ac:dyDescent="0.35">
      <c r="A374" t="s">
        <v>3205</v>
      </c>
      <c r="B374" s="2">
        <f>VLOOKUP(A374,orders[#All],3,0)</f>
        <v>45125</v>
      </c>
      <c r="C374" t="str">
        <f>VLOOKUP($A374,orders[#All],9,0)</f>
        <v>delivered</v>
      </c>
      <c r="D374" t="str">
        <f>VLOOKUP($A374,orders[#All],5,0)</f>
        <v>Medan</v>
      </c>
      <c r="E374" t="str">
        <f>VLOOKUP($A374,orders[#All],6,0)</f>
        <v>Sumatera Utara</v>
      </c>
      <c r="F374" t="str">
        <f>VLOOKUP($A374,orders[#All],10,0)</f>
        <v>TANPA PROMO</v>
      </c>
      <c r="G374" t="s">
        <v>2854</v>
      </c>
      <c r="H374">
        <f>VLOOKUP(working_table!G374,order_items[[#All],[product_id]:[subtotal_idr]],2,0)</f>
        <v>1</v>
      </c>
      <c r="I374" s="5">
        <f>VLOOKUP(working_table!$G374,order_items[[#All],[product_id]:[subtotal_idr]],3,0)</f>
        <v>229000</v>
      </c>
      <c r="J374" s="5">
        <f>VLOOKUP(working_table!$G374,order_items[[#All],[product_id]:[subtotal_idr]],4,0)</f>
        <v>229000</v>
      </c>
      <c r="K374" t="str">
        <f>VLOOKUP($G374,products7[#All],2,0)</f>
        <v>Dress Midi Floral Tropika Style</v>
      </c>
      <c r="L374" t="str">
        <f>VLOOKUP($G374,products7[#All],3,0)</f>
        <v>Dress</v>
      </c>
      <c r="M374" t="str">
        <f>VLOOKUP($G374,products7[#All],7,0)</f>
        <v>Tropika Style</v>
      </c>
    </row>
    <row r="375" spans="1:13" x14ac:dyDescent="0.35">
      <c r="A375" t="s">
        <v>3205</v>
      </c>
      <c r="B375" s="2">
        <f>VLOOKUP(A375,orders[#All],3,0)</f>
        <v>45125</v>
      </c>
      <c r="C375" t="str">
        <f>VLOOKUP($A375,orders[#All],9,0)</f>
        <v>delivered</v>
      </c>
      <c r="D375" t="str">
        <f>VLOOKUP($A375,orders[#All],5,0)</f>
        <v>Medan</v>
      </c>
      <c r="E375" t="str">
        <f>VLOOKUP($A375,orders[#All],6,0)</f>
        <v>Sumatera Utara</v>
      </c>
      <c r="F375" t="str">
        <f>VLOOKUP($A375,orders[#All],10,0)</f>
        <v>TANPA PROMO</v>
      </c>
      <c r="G375" t="s">
        <v>2565</v>
      </c>
      <c r="H375">
        <f>VLOOKUP(working_table!G375,order_items[[#All],[product_id]:[subtotal_idr]],2,0)</f>
        <v>1</v>
      </c>
      <c r="I375" s="5">
        <f>VLOOKUP(working_table!$G375,order_items[[#All],[product_id]:[subtotal_idr]],3,0)</f>
        <v>69000</v>
      </c>
      <c r="J375" s="5">
        <f>VLOOKUP(working_table!$G375,order_items[[#All],[product_id]:[subtotal_idr]],4,0)</f>
        <v>69000</v>
      </c>
      <c r="K375" t="str">
        <f>VLOOKUP($G375,products7[#All],2,0)</f>
        <v>T-Shirt Polos Basic Ratu Mode</v>
      </c>
      <c r="L375" t="str">
        <f>VLOOKUP($G375,products7[#All],3,0)</f>
        <v>T-Shirt</v>
      </c>
      <c r="M375" t="str">
        <f>VLOOKUP($G375,products7[#All],7,0)</f>
        <v>Ratu Mode</v>
      </c>
    </row>
    <row r="376" spans="1:13" x14ac:dyDescent="0.35">
      <c r="A376" t="s">
        <v>3208</v>
      </c>
      <c r="B376" s="2">
        <f>VLOOKUP(A376,orders[#All],3,0)</f>
        <v>45186</v>
      </c>
      <c r="C376" t="str">
        <f>VLOOKUP($A376,orders[#All],9,0)</f>
        <v>returned</v>
      </c>
      <c r="D376" t="str">
        <f>VLOOKUP($A376,orders[#All],5,0)</f>
        <v>Manado</v>
      </c>
      <c r="E376" t="str">
        <f>VLOOKUP($A376,orders[#All],6,0)</f>
        <v>Sulawesi Utara</v>
      </c>
      <c r="F376" t="str">
        <f>VLOOKUP($A376,orders[#All],10,0)</f>
        <v>WEEKEND25</v>
      </c>
      <c r="G376" t="s">
        <v>2631</v>
      </c>
      <c r="H376">
        <f>VLOOKUP(working_table!G376,order_items[[#All],[product_id]:[subtotal_idr]],2,0)</f>
        <v>1</v>
      </c>
      <c r="I376" s="5">
        <f>VLOOKUP(working_table!$G376,order_items[[#All],[product_id]:[subtotal_idr]],3,0)</f>
        <v>299000</v>
      </c>
      <c r="J376" s="5">
        <f>VLOOKUP(working_table!$G376,order_items[[#All],[product_id]:[subtotal_idr]],4,0)</f>
        <v>299000</v>
      </c>
      <c r="K376" t="str">
        <f>VLOOKUP($G376,products7[#All],2,0)</f>
        <v>Kemeja Linen NusaBrand</v>
      </c>
      <c r="L376" t="str">
        <f>VLOOKUP($G376,products7[#All],3,0)</f>
        <v>kemeja</v>
      </c>
      <c r="M376" t="str">
        <f>VLOOKUP($G376,products7[#All],7,0)</f>
        <v>NusaBrand</v>
      </c>
    </row>
    <row r="377" spans="1:13" x14ac:dyDescent="0.35">
      <c r="A377" t="s">
        <v>3210</v>
      </c>
      <c r="B377" s="2">
        <f>VLOOKUP(A377,orders[#All],3,0)</f>
        <v>44976</v>
      </c>
      <c r="C377" t="str">
        <f>VLOOKUP($A377,orders[#All],9,0)</f>
        <v>delivered</v>
      </c>
      <c r="D377" t="str">
        <f>VLOOKUP($A377,orders[#All],5,0)</f>
        <v>Bandung</v>
      </c>
      <c r="E377" t="str">
        <f>VLOOKUP($A377,orders[#All],6,0)</f>
        <v>Jawa Barat</v>
      </c>
      <c r="F377" t="str">
        <f>VLOOKUP($A377,orders[#All],10,0)</f>
        <v>TANPA PROMO</v>
      </c>
      <c r="G377" t="s">
        <v>3211</v>
      </c>
      <c r="H377">
        <f>VLOOKUP(working_table!G377,order_items[[#All],[product_id]:[subtotal_idr]],2,0)</f>
        <v>1</v>
      </c>
      <c r="I377" s="5">
        <f>VLOOKUP(working_table!$G377,order_items[[#All],[product_id]:[subtotal_idr]],3,0)</f>
        <v>129000</v>
      </c>
      <c r="J377" s="5">
        <f>VLOOKUP(working_table!$G377,order_items[[#All],[product_id]:[subtotal_idr]],4,0)</f>
        <v>129000</v>
      </c>
      <c r="K377" t="str">
        <f>VLOOKUP($G377,products7[#All],2,0)</f>
        <v>T-Shirt Graphic Ratu Mode</v>
      </c>
      <c r="L377" t="str">
        <f>VLOOKUP($G377,products7[#All],3,0)</f>
        <v>T-Shirt</v>
      </c>
      <c r="M377" t="str">
        <f>VLOOKUP($G377,products7[#All],7,0)</f>
        <v>Ratu Mode</v>
      </c>
    </row>
    <row r="378" spans="1:13" x14ac:dyDescent="0.35">
      <c r="A378" t="s">
        <v>3210</v>
      </c>
      <c r="B378" s="2">
        <f>VLOOKUP(A378,orders[#All],3,0)</f>
        <v>44976</v>
      </c>
      <c r="C378" t="str">
        <f>VLOOKUP($A378,orders[#All],9,0)</f>
        <v>delivered</v>
      </c>
      <c r="D378" t="str">
        <f>VLOOKUP($A378,orders[#All],5,0)</f>
        <v>Bandung</v>
      </c>
      <c r="E378" t="str">
        <f>VLOOKUP($A378,orders[#All],6,0)</f>
        <v>Jawa Barat</v>
      </c>
      <c r="F378" t="str">
        <f>VLOOKUP($A378,orders[#All],10,0)</f>
        <v>TANPA PROMO</v>
      </c>
      <c r="G378" t="s">
        <v>2688</v>
      </c>
      <c r="H378">
        <f>VLOOKUP(working_table!G378,order_items[[#All],[product_id]:[subtotal_idr]],2,0)</f>
        <v>1</v>
      </c>
      <c r="I378" s="5">
        <f>VLOOKUP(working_table!$G378,order_items[[#All],[product_id]:[subtotal_idr]],3,0)</f>
        <v>119000</v>
      </c>
      <c r="J378" s="5">
        <f>VLOOKUP(working_table!$G378,order_items[[#All],[product_id]:[subtotal_idr]],4,0)</f>
        <v>119000</v>
      </c>
      <c r="K378" t="str">
        <f>VLOOKUP($G378,products7[#All],2,0)</f>
        <v>Jacket Coach NusaBrand</v>
      </c>
      <c r="L378" t="str">
        <f>VLOOKUP($G378,products7[#All],3,0)</f>
        <v>Jacket</v>
      </c>
      <c r="M378" t="str">
        <f>VLOOKUP($G378,products7[#All],7,0)</f>
        <v>NusaBrand</v>
      </c>
    </row>
    <row r="379" spans="1:13" x14ac:dyDescent="0.35">
      <c r="A379" t="s">
        <v>3210</v>
      </c>
      <c r="B379" s="2">
        <f>VLOOKUP(A379,orders[#All],3,0)</f>
        <v>44976</v>
      </c>
      <c r="C379" t="str">
        <f>VLOOKUP($A379,orders[#All],9,0)</f>
        <v>delivered</v>
      </c>
      <c r="D379" t="str">
        <f>VLOOKUP($A379,orders[#All],5,0)</f>
        <v>Bandung</v>
      </c>
      <c r="E379" t="str">
        <f>VLOOKUP($A379,orders[#All],6,0)</f>
        <v>Jawa Barat</v>
      </c>
      <c r="F379" t="str">
        <f>VLOOKUP($A379,orders[#All],10,0)</f>
        <v>TANPA PROMO</v>
      </c>
      <c r="G379" t="s">
        <v>3087</v>
      </c>
      <c r="H379">
        <f>VLOOKUP(working_table!G379,order_items[[#All],[product_id]:[subtotal_idr]],2,0)</f>
        <v>2</v>
      </c>
      <c r="I379" s="5">
        <f>VLOOKUP(working_table!$G379,order_items[[#All],[product_id]:[subtotal_idr]],3,0)</f>
        <v>199000</v>
      </c>
      <c r="J379" s="5">
        <f>VLOOKUP(working_table!$G379,order_items[[#All],[product_id]:[subtotal_idr]],4,0)</f>
        <v>398000</v>
      </c>
      <c r="K379" t="str">
        <f>VLOOKUP($G379,products7[#All],2,0)</f>
        <v>Jacket Denim Ratu Mode</v>
      </c>
      <c r="L379" t="str">
        <f>VLOOKUP($G379,products7[#All],3,0)</f>
        <v>Jacket</v>
      </c>
      <c r="M379" t="str">
        <f>VLOOKUP($G379,products7[#All],7,0)</f>
        <v>Ratu Mode</v>
      </c>
    </row>
    <row r="380" spans="1:13" x14ac:dyDescent="0.35">
      <c r="A380" t="s">
        <v>3215</v>
      </c>
      <c r="B380" s="2">
        <f>VLOOKUP(A380,orders[#All],3,0)</f>
        <v>45049</v>
      </c>
      <c r="C380" t="str">
        <f>VLOOKUP($A380,orders[#All],9,0)</f>
        <v>returned</v>
      </c>
      <c r="D380" t="str">
        <f>VLOOKUP($A380,orders[#All],5,0)</f>
        <v>Bandung</v>
      </c>
      <c r="E380" t="str">
        <f>VLOOKUP($A380,orders[#All],6,0)</f>
        <v>Jawa Barat</v>
      </c>
      <c r="F380" t="str">
        <f>VLOOKUP($A380,orders[#All],10,0)</f>
        <v>TANPA PROMO</v>
      </c>
      <c r="G380" t="s">
        <v>2631</v>
      </c>
      <c r="H380">
        <f>VLOOKUP(working_table!G380,order_items[[#All],[product_id]:[subtotal_idr]],2,0)</f>
        <v>1</v>
      </c>
      <c r="I380" s="5">
        <f>VLOOKUP(working_table!$G380,order_items[[#All],[product_id]:[subtotal_idr]],3,0)</f>
        <v>299000</v>
      </c>
      <c r="J380" s="5">
        <f>VLOOKUP(working_table!$G380,order_items[[#All],[product_id]:[subtotal_idr]],4,0)</f>
        <v>299000</v>
      </c>
      <c r="K380" t="str">
        <f>VLOOKUP($G380,products7[#All],2,0)</f>
        <v>Kemeja Linen NusaBrand</v>
      </c>
      <c r="L380" t="str">
        <f>VLOOKUP($G380,products7[#All],3,0)</f>
        <v>kemeja</v>
      </c>
      <c r="M380" t="str">
        <f>VLOOKUP($G380,products7[#All],7,0)</f>
        <v>NusaBrand</v>
      </c>
    </row>
    <row r="381" spans="1:13" x14ac:dyDescent="0.35">
      <c r="A381" t="s">
        <v>3215</v>
      </c>
      <c r="B381" s="2">
        <f>VLOOKUP(A381,orders[#All],3,0)</f>
        <v>45049</v>
      </c>
      <c r="C381" t="str">
        <f>VLOOKUP($A381,orders[#All],9,0)</f>
        <v>returned</v>
      </c>
      <c r="D381" t="str">
        <f>VLOOKUP($A381,orders[#All],5,0)</f>
        <v>Bandung</v>
      </c>
      <c r="E381" t="str">
        <f>VLOOKUP($A381,orders[#All],6,0)</f>
        <v>Jawa Barat</v>
      </c>
      <c r="F381" t="str">
        <f>VLOOKUP($A381,orders[#All],10,0)</f>
        <v>TANPA PROMO</v>
      </c>
      <c r="G381" t="s">
        <v>2715</v>
      </c>
      <c r="H381">
        <f>VLOOKUP(working_table!G381,order_items[[#All],[product_id]:[subtotal_idr]],2,0)</f>
        <v>3</v>
      </c>
      <c r="I381" s="5">
        <f>VLOOKUP(working_table!$G381,order_items[[#All],[product_id]:[subtotal_idr]],3,0)</f>
        <v>199000</v>
      </c>
      <c r="J381" s="5">
        <f>VLOOKUP(working_table!$G381,order_items[[#All],[product_id]:[subtotal_idr]],4,0)</f>
        <v>597000</v>
      </c>
      <c r="K381" t="str">
        <f>VLOOKUP($G381,products7[#All],2,0)</f>
        <v>T-Shirt Oversize BajuKita</v>
      </c>
      <c r="L381" t="str">
        <f>VLOOKUP($G381,products7[#All],3,0)</f>
        <v>T-Shirt</v>
      </c>
      <c r="M381" t="str">
        <f>VLOOKUP($G381,products7[#All],7,0)</f>
        <v>BajuKita</v>
      </c>
    </row>
    <row r="382" spans="1:13" x14ac:dyDescent="0.35">
      <c r="A382" t="s">
        <v>3215</v>
      </c>
      <c r="B382" s="2">
        <f>VLOOKUP(A382,orders[#All],3,0)</f>
        <v>45049</v>
      </c>
      <c r="C382" t="str">
        <f>VLOOKUP($A382,orders[#All],9,0)</f>
        <v>returned</v>
      </c>
      <c r="D382" t="str">
        <f>VLOOKUP($A382,orders[#All],5,0)</f>
        <v>Bandung</v>
      </c>
      <c r="E382" t="str">
        <f>VLOOKUP($A382,orders[#All],6,0)</f>
        <v>Jawa Barat</v>
      </c>
      <c r="F382" t="str">
        <f>VLOOKUP($A382,orders[#All],10,0)</f>
        <v>TANPA PROMO</v>
      </c>
      <c r="G382" t="s">
        <v>3109</v>
      </c>
      <c r="H382">
        <f>VLOOKUP(working_table!G382,order_items[[#All],[product_id]:[subtotal_idr]],2,0)</f>
        <v>2</v>
      </c>
      <c r="I382" s="5">
        <f>VLOOKUP(working_table!$G382,order_items[[#All],[product_id]:[subtotal_idr]],3,0)</f>
        <v>599000</v>
      </c>
      <c r="J382" s="5">
        <f>VLOOKUP(working_table!$G382,order_items[[#All],[product_id]:[subtotal_idr]],4,0)</f>
        <v>1198000</v>
      </c>
      <c r="K382" t="str">
        <f>VLOOKUP($G382,products7[#All],2,0)</f>
        <v>Dress Wrap Pesona Indo</v>
      </c>
      <c r="L382" t="str">
        <f>VLOOKUP($G382,products7[#All],3,0)</f>
        <v>Dress</v>
      </c>
      <c r="M382" t="str">
        <f>VLOOKUP($G382,products7[#All],7,0)</f>
        <v>Pesona Indo</v>
      </c>
    </row>
    <row r="383" spans="1:13" x14ac:dyDescent="0.35">
      <c r="A383" t="s">
        <v>3219</v>
      </c>
      <c r="B383" s="2">
        <f>VLOOKUP(A383,orders[#All],3,0)</f>
        <v>44979</v>
      </c>
      <c r="C383" t="str">
        <f>VLOOKUP($A383,orders[#All],9,0)</f>
        <v>shipped</v>
      </c>
      <c r="D383" t="str">
        <f>VLOOKUP($A383,orders[#All],5,0)</f>
        <v>Surabaya</v>
      </c>
      <c r="E383" t="str">
        <f>VLOOKUP($A383,orders[#All],6,0)</f>
        <v>Jawa Timur</v>
      </c>
      <c r="F383" t="str">
        <f>VLOOKUP($A383,orders[#All],10,0)</f>
        <v>WEEKEND25</v>
      </c>
      <c r="G383" t="s">
        <v>2539</v>
      </c>
      <c r="H383">
        <f>VLOOKUP(working_table!G383,order_items[[#All],[product_id]:[subtotal_idr]],2,0)</f>
        <v>1</v>
      </c>
      <c r="I383" s="5">
        <f>VLOOKUP(working_table!$G383,order_items[[#All],[product_id]:[subtotal_idr]],3,0)</f>
        <v>249000</v>
      </c>
      <c r="J383" s="5">
        <f>VLOOKUP(working_table!$G383,order_items[[#All],[product_id]:[subtotal_idr]],4,0)</f>
        <v>249000</v>
      </c>
      <c r="K383" t="str">
        <f>VLOOKUP($G383,products7[#All],2,0)</f>
        <v>Kacamata Hitam Tropika Style</v>
      </c>
      <c r="L383" t="str">
        <f>VLOOKUP($G383,products7[#All],3,0)</f>
        <v>Accessories</v>
      </c>
      <c r="M383" t="str">
        <f>VLOOKUP($G383,products7[#All],7,0)</f>
        <v>Tropika Style</v>
      </c>
    </row>
    <row r="384" spans="1:13" x14ac:dyDescent="0.35">
      <c r="A384" t="s">
        <v>3221</v>
      </c>
      <c r="B384" s="2">
        <f>VLOOKUP(A384,orders[#All],3,0)</f>
        <v>44990</v>
      </c>
      <c r="C384" t="str">
        <f>VLOOKUP($A384,orders[#All],9,0)</f>
        <v>delivered</v>
      </c>
      <c r="D384" t="str">
        <f>VLOOKUP($A384,orders[#All],5,0)</f>
        <v>Palembang</v>
      </c>
      <c r="E384" t="str">
        <f>VLOOKUP($A384,orders[#All],6,0)</f>
        <v>Sumatera Selatan</v>
      </c>
      <c r="F384" t="str">
        <f>VLOOKUP($A384,orders[#All],10,0)</f>
        <v>TANPA PROMO</v>
      </c>
      <c r="G384" t="s">
        <v>2748</v>
      </c>
      <c r="H384">
        <f>VLOOKUP(working_table!G384,order_items[[#All],[product_id]:[subtotal_idr]],2,0)</f>
        <v>3</v>
      </c>
      <c r="I384" s="5">
        <f>VLOOKUP(working_table!$G384,order_items[[#All],[product_id]:[subtotal_idr]],3,0)</f>
        <v>119000</v>
      </c>
      <c r="J384" s="5">
        <f>VLOOKUP(working_table!$G384,order_items[[#All],[product_id]:[subtotal_idr]],4,0)</f>
        <v>357000</v>
      </c>
      <c r="K384" t="str">
        <f>VLOOKUP($G384,products7[#All],2,0)</f>
        <v>Kemeja Flanel SandangIndo</v>
      </c>
      <c r="L384" t="str">
        <f>VLOOKUP($G384,products7[#All],3,0)</f>
        <v>Kemeja</v>
      </c>
      <c r="M384" t="str">
        <f>VLOOKUP($G384,products7[#All],7,0)</f>
        <v>SandangIndo</v>
      </c>
    </row>
    <row r="385" spans="1:13" x14ac:dyDescent="0.35">
      <c r="A385" t="s">
        <v>3221</v>
      </c>
      <c r="B385" s="2">
        <f>VLOOKUP(A385,orders[#All],3,0)</f>
        <v>44990</v>
      </c>
      <c r="C385" t="str">
        <f>VLOOKUP($A385,orders[#All],9,0)</f>
        <v>delivered</v>
      </c>
      <c r="D385" t="str">
        <f>VLOOKUP($A385,orders[#All],5,0)</f>
        <v>Palembang</v>
      </c>
      <c r="E385" t="str">
        <f>VLOOKUP($A385,orders[#All],6,0)</f>
        <v>Sumatera Selatan</v>
      </c>
      <c r="F385" t="str">
        <f>VLOOKUP($A385,orders[#All],10,0)</f>
        <v>TANPA PROMO</v>
      </c>
      <c r="G385" t="s">
        <v>3223</v>
      </c>
      <c r="H385">
        <f>VLOOKUP(working_table!G385,order_items[[#All],[product_id]:[subtotal_idr]],2,0)</f>
        <v>1</v>
      </c>
      <c r="I385" s="5">
        <f>VLOOKUP(working_table!$G385,order_items[[#All],[product_id]:[subtotal_idr]],3,0)</f>
        <v>69000</v>
      </c>
      <c r="J385" s="5">
        <f>VLOOKUP(working_table!$G385,order_items[[#All],[product_id]:[subtotal_idr]],4,0)</f>
        <v>69000</v>
      </c>
      <c r="K385" t="str">
        <f>VLOOKUP($G385,products7[#All],2,0)</f>
        <v>Pants Jeans Slim Senja Wear</v>
      </c>
      <c r="L385" t="str">
        <f>VLOOKUP($G385,products7[#All],3,0)</f>
        <v>Pants</v>
      </c>
      <c r="M385" t="str">
        <f>VLOOKUP($G385,products7[#All],7,0)</f>
        <v>Senja Wear</v>
      </c>
    </row>
    <row r="386" spans="1:13" x14ac:dyDescent="0.35">
      <c r="A386" t="s">
        <v>3225</v>
      </c>
      <c r="B386" s="2">
        <f>VLOOKUP(A386,orders[#All],3,0)</f>
        <v>45459</v>
      </c>
      <c r="C386" t="str">
        <f>VLOOKUP($A386,orders[#All],9,0)</f>
        <v>delivered</v>
      </c>
      <c r="D386" t="str">
        <f>VLOOKUP($A386,orders[#All],5,0)</f>
        <v>Surabaya</v>
      </c>
      <c r="E386" t="str">
        <f>VLOOKUP($A386,orders[#All],6,0)</f>
        <v>Jawa Timur</v>
      </c>
      <c r="F386" t="str">
        <f>VLOOKUP($A386,orders[#All],10,0)</f>
        <v>TANPA PROMO</v>
      </c>
      <c r="G386" t="s">
        <v>2676</v>
      </c>
      <c r="H386">
        <f>VLOOKUP(working_table!G386,order_items[[#All],[product_id]:[subtotal_idr]],2,0)</f>
        <v>1</v>
      </c>
      <c r="I386" s="5">
        <f>VLOOKUP(working_table!$G386,order_items[[#All],[product_id]:[subtotal_idr]],3,0)</f>
        <v>249000</v>
      </c>
      <c r="J386" s="5">
        <f>VLOOKUP(working_table!$G386,order_items[[#All],[product_id]:[subtotal_idr]],4,0)</f>
        <v>249000</v>
      </c>
      <c r="K386" t="str">
        <f>VLOOKUP($G386,products7[#All],2,0)</f>
        <v>Syal Rajut Senja Wear</v>
      </c>
      <c r="L386" t="str">
        <f>VLOOKUP($G386,products7[#All],3,0)</f>
        <v>Accessories</v>
      </c>
      <c r="M386" t="str">
        <f>VLOOKUP($G386,products7[#All],7,0)</f>
        <v>Senja Wear</v>
      </c>
    </row>
    <row r="387" spans="1:13" x14ac:dyDescent="0.35">
      <c r="A387" t="s">
        <v>3225</v>
      </c>
      <c r="B387" s="2">
        <f>VLOOKUP(A387,orders[#All],3,0)</f>
        <v>45459</v>
      </c>
      <c r="C387" t="str">
        <f>VLOOKUP($A387,orders[#All],9,0)</f>
        <v>delivered</v>
      </c>
      <c r="D387" t="str">
        <f>VLOOKUP($A387,orders[#All],5,0)</f>
        <v>Surabaya</v>
      </c>
      <c r="E387" t="str">
        <f>VLOOKUP($A387,orders[#All],6,0)</f>
        <v>Jawa Timur</v>
      </c>
      <c r="F387" t="str">
        <f>VLOOKUP($A387,orders[#All],10,0)</f>
        <v>TANPA PROMO</v>
      </c>
      <c r="G387" t="s">
        <v>3223</v>
      </c>
      <c r="H387">
        <f>VLOOKUP(working_table!G387,order_items[[#All],[product_id]:[subtotal_idr]],2,0)</f>
        <v>1</v>
      </c>
      <c r="I387" s="5">
        <f>VLOOKUP(working_table!$G387,order_items[[#All],[product_id]:[subtotal_idr]],3,0)</f>
        <v>69000</v>
      </c>
      <c r="J387" s="5">
        <f>VLOOKUP(working_table!$G387,order_items[[#All],[product_id]:[subtotal_idr]],4,0)</f>
        <v>69000</v>
      </c>
      <c r="K387" t="str">
        <f>VLOOKUP($G387,products7[#All],2,0)</f>
        <v>Pants Jeans Slim Senja Wear</v>
      </c>
      <c r="L387" t="str">
        <f>VLOOKUP($G387,products7[#All],3,0)</f>
        <v>Pants</v>
      </c>
      <c r="M387" t="str">
        <f>VLOOKUP($G387,products7[#All],7,0)</f>
        <v>Senja Wear</v>
      </c>
    </row>
    <row r="388" spans="1:13" x14ac:dyDescent="0.35">
      <c r="A388" t="s">
        <v>3228</v>
      </c>
      <c r="B388" s="2">
        <f>VLOOKUP(A388,orders[#All],3,0)</f>
        <v>44878</v>
      </c>
      <c r="C388" t="str">
        <f>VLOOKUP($A388,orders[#All],9,0)</f>
        <v>delivered</v>
      </c>
      <c r="D388" t="str">
        <f>VLOOKUP($A388,orders[#All],5,0)</f>
        <v>Palembang</v>
      </c>
      <c r="E388" t="str">
        <f>VLOOKUP($A388,orders[#All],6,0)</f>
        <v>Sumatera Selatan</v>
      </c>
      <c r="F388" t="str">
        <f>VLOOKUP($A388,orders[#All],10,0)</f>
        <v>HARI BELANJA</v>
      </c>
      <c r="G388" t="s">
        <v>2548</v>
      </c>
      <c r="H388">
        <f>VLOOKUP(working_table!G388,order_items[[#All],[product_id]:[subtotal_idr]],2,0)</f>
        <v>1</v>
      </c>
      <c r="I388" s="5">
        <f>VLOOKUP(working_table!$G388,order_items[[#All],[product_id]:[subtotal_idr]],3,0)</f>
        <v>599000</v>
      </c>
      <c r="J388" s="5">
        <f>VLOOKUP(working_table!$G388,order_items[[#All],[product_id]:[subtotal_idr]],4,0)</f>
        <v>599000</v>
      </c>
      <c r="K388" t="str">
        <f>VLOOKUP($G388,products7[#All],2,0)</f>
        <v>Kemeja Oxford Ratu Mode</v>
      </c>
      <c r="L388" t="str">
        <f>VLOOKUP($G388,products7[#All],3,0)</f>
        <v>T-Shirt</v>
      </c>
      <c r="M388" t="str">
        <f>VLOOKUP($G388,products7[#All],7,0)</f>
        <v>Ratu Mode</v>
      </c>
    </row>
    <row r="389" spans="1:13" x14ac:dyDescent="0.35">
      <c r="A389" t="s">
        <v>3230</v>
      </c>
      <c r="B389" s="2">
        <f>VLOOKUP(A389,orders[#All],3,0)</f>
        <v>45189</v>
      </c>
      <c r="C389" t="str">
        <f>VLOOKUP($A389,orders[#All],9,0)</f>
        <v>delivered</v>
      </c>
      <c r="D389" t="str">
        <f>VLOOKUP($A389,orders[#All],5,0)</f>
        <v>Denpasar</v>
      </c>
      <c r="E389" t="str">
        <f>VLOOKUP($A389,orders[#All],6,0)</f>
        <v>Bali</v>
      </c>
      <c r="F389" t="str">
        <f>VLOOKUP($A389,orders[#All],10,0)</f>
        <v>TANPA PROMO</v>
      </c>
      <c r="G389" t="s">
        <v>3231</v>
      </c>
      <c r="H389">
        <f>VLOOKUP(working_table!G389,order_items[[#All],[product_id]:[subtotal_idr]],2,0)</f>
        <v>1</v>
      </c>
      <c r="I389" s="5">
        <f>VLOOKUP(working_table!$G389,order_items[[#All],[product_id]:[subtotal_idr]],3,0)</f>
        <v>329000</v>
      </c>
      <c r="J389" s="5">
        <f>VLOOKUP(working_table!$G389,order_items[[#All],[product_id]:[subtotal_idr]],4,0)</f>
        <v>329000</v>
      </c>
      <c r="K389" t="str">
        <f>VLOOKUP($G389,products7[#All],2,0)</f>
        <v>T-Shirt Graphic Kanvas Lokal</v>
      </c>
      <c r="L389" t="str">
        <f>VLOOKUP($G389,products7[#All],3,0)</f>
        <v>T-Shirt</v>
      </c>
      <c r="M389" t="str">
        <f>VLOOKUP($G389,products7[#All],7,0)</f>
        <v>Kanvas Lokal</v>
      </c>
    </row>
    <row r="390" spans="1:13" x14ac:dyDescent="0.35">
      <c r="A390" t="s">
        <v>3233</v>
      </c>
      <c r="B390" s="2">
        <f>VLOOKUP(A390,orders[#All],3,0)</f>
        <v>44962</v>
      </c>
      <c r="C390" t="str">
        <f>VLOOKUP($A390,orders[#All],9,0)</f>
        <v>delivered</v>
      </c>
      <c r="D390" t="str">
        <f>VLOOKUP($A390,orders[#All],5,0)</f>
        <v>Bandung</v>
      </c>
      <c r="E390" t="str">
        <f>VLOOKUP($A390,orders[#All],6,0)</f>
        <v>Jawa Barat</v>
      </c>
      <c r="F390" t="str">
        <f>VLOOKUP($A390,orders[#All],10,0)</f>
        <v>TANPA PROMO</v>
      </c>
      <c r="G390" t="s">
        <v>2931</v>
      </c>
      <c r="H390">
        <f>VLOOKUP(working_table!G390,order_items[[#All],[product_id]:[subtotal_idr]],2,0)</f>
        <v>1</v>
      </c>
      <c r="I390" s="5">
        <f>VLOOKUP(working_table!$G390,order_items[[#All],[product_id]:[subtotal_idr]],3,0)</f>
        <v>199000</v>
      </c>
      <c r="J390" s="5">
        <f>VLOOKUP(working_table!$G390,order_items[[#All],[product_id]:[subtotal_idr]],4,0)</f>
        <v>199000</v>
      </c>
      <c r="K390" t="str">
        <f>VLOOKUP($G390,products7[#All],2,0)</f>
        <v>Ikat Pinggang Kulit Cendana Co</v>
      </c>
      <c r="L390" t="str">
        <f>VLOOKUP($G390,products7[#All],3,0)</f>
        <v>Accessories</v>
      </c>
      <c r="M390" t="str">
        <f>VLOOKUP($G390,products7[#All],7,0)</f>
        <v>Cendana Co</v>
      </c>
    </row>
    <row r="391" spans="1:13" x14ac:dyDescent="0.35">
      <c r="A391" t="s">
        <v>3233</v>
      </c>
      <c r="B391" s="2">
        <f>VLOOKUP(A391,orders[#All],3,0)</f>
        <v>44962</v>
      </c>
      <c r="C391" t="str">
        <f>VLOOKUP($A391,orders[#All],9,0)</f>
        <v>delivered</v>
      </c>
      <c r="D391" t="str">
        <f>VLOOKUP($A391,orders[#All],5,0)</f>
        <v>Bandung</v>
      </c>
      <c r="E391" t="str">
        <f>VLOOKUP($A391,orders[#All],6,0)</f>
        <v>Jawa Barat</v>
      </c>
      <c r="F391" t="str">
        <f>VLOOKUP($A391,orders[#All],10,0)</f>
        <v>TANPA PROMO</v>
      </c>
      <c r="G391" t="s">
        <v>2919</v>
      </c>
      <c r="H391">
        <f>VLOOKUP(working_table!G391,order_items[[#All],[product_id]:[subtotal_idr]],2,0)</f>
        <v>1</v>
      </c>
      <c r="I391" s="5">
        <f>VLOOKUP(working_table!$G391,order_items[[#All],[product_id]:[subtotal_idr]],3,0)</f>
        <v>179000</v>
      </c>
      <c r="J391" s="5">
        <f>VLOOKUP(working_table!$G391,order_items[[#All],[product_id]:[subtotal_idr]],4,0)</f>
        <v>179000</v>
      </c>
      <c r="K391" t="str">
        <f>VLOOKUP($G391,products7[#All],2,0)</f>
        <v>Jacket Parasut Kanvas Lokal</v>
      </c>
      <c r="L391" t="str">
        <f>VLOOKUP($G391,products7[#All],3,0)</f>
        <v>Jacket</v>
      </c>
      <c r="M391" t="str">
        <f>VLOOKUP($G391,products7[#All],7,0)</f>
        <v>Kanvas Lokal</v>
      </c>
    </row>
    <row r="392" spans="1:13" x14ac:dyDescent="0.35">
      <c r="A392" t="s">
        <v>3236</v>
      </c>
      <c r="B392" s="2">
        <f>VLOOKUP(A392,orders[#All],3,0)</f>
        <v>45294</v>
      </c>
      <c r="C392" t="str">
        <f>VLOOKUP($A392,orders[#All],9,0)</f>
        <v>shipped</v>
      </c>
      <c r="D392" t="str">
        <f>VLOOKUP($A392,orders[#All],5,0)</f>
        <v>Padang</v>
      </c>
      <c r="E392" t="str">
        <f>VLOOKUP($A392,orders[#All],6,0)</f>
        <v>Sumatera Barat</v>
      </c>
      <c r="F392" t="str">
        <f>VLOOKUP($A392,orders[#All],10,0)</f>
        <v>TANPA PROMO</v>
      </c>
      <c r="G392" t="s">
        <v>3132</v>
      </c>
      <c r="H392">
        <f>VLOOKUP(working_table!G392,order_items[[#All],[product_id]:[subtotal_idr]],2,0)</f>
        <v>1</v>
      </c>
      <c r="I392" s="5">
        <f>VLOOKUP(working_table!$G392,order_items[[#All],[product_id]:[subtotal_idr]],3,0)</f>
        <v>229000</v>
      </c>
      <c r="J392" s="5">
        <f>VLOOKUP(working_table!$G392,order_items[[#All],[product_id]:[subtotal_idr]],4,0)</f>
        <v>229000</v>
      </c>
      <c r="K392" t="str">
        <f>VLOOKUP($G392,products7[#All],2,0)</f>
        <v>Jacket Denim Riang Apparel</v>
      </c>
      <c r="L392" t="str">
        <f>VLOOKUP($G392,products7[#All],3,0)</f>
        <v>Jacket</v>
      </c>
      <c r="M392" t="str">
        <f>VLOOKUP($G392,products7[#All],7,0)</f>
        <v>Riang Apparel</v>
      </c>
    </row>
    <row r="393" spans="1:13" x14ac:dyDescent="0.35">
      <c r="A393" t="s">
        <v>3236</v>
      </c>
      <c r="B393" s="2">
        <f>VLOOKUP(A393,orders[#All],3,0)</f>
        <v>45294</v>
      </c>
      <c r="C393" t="str">
        <f>VLOOKUP($A393,orders[#All],9,0)</f>
        <v>shipped</v>
      </c>
      <c r="D393" t="str">
        <f>VLOOKUP($A393,orders[#All],5,0)</f>
        <v>Padang</v>
      </c>
      <c r="E393" t="str">
        <f>VLOOKUP($A393,orders[#All],6,0)</f>
        <v>Sumatera Barat</v>
      </c>
      <c r="F393" t="str">
        <f>VLOOKUP($A393,orders[#All],10,0)</f>
        <v>TANPA PROMO</v>
      </c>
      <c r="G393" t="s">
        <v>2937</v>
      </c>
      <c r="H393">
        <f>VLOOKUP(working_table!G393,order_items[[#All],[product_id]:[subtotal_idr]],2,0)</f>
        <v>1</v>
      </c>
      <c r="I393" s="5">
        <f>VLOOKUP(working_table!$G393,order_items[[#All],[product_id]:[subtotal_idr]],3,0)</f>
        <v>49000</v>
      </c>
      <c r="J393" s="5">
        <f>VLOOKUP(working_table!$G393,order_items[[#All],[product_id]:[subtotal_idr]],4,0)</f>
        <v>49000</v>
      </c>
      <c r="K393" t="str">
        <f>VLOOKUP($G393,products7[#All],2,0)</f>
        <v>Jacket Denim Ratu Mode</v>
      </c>
      <c r="L393" t="str">
        <f>VLOOKUP($G393,products7[#All],3,0)</f>
        <v>Jacket</v>
      </c>
      <c r="M393" t="str">
        <f>VLOOKUP($G393,products7[#All],7,0)</f>
        <v>Ratu Mode</v>
      </c>
    </row>
    <row r="394" spans="1:13" x14ac:dyDescent="0.35">
      <c r="A394" t="s">
        <v>3236</v>
      </c>
      <c r="B394" s="2">
        <f>VLOOKUP(A394,orders[#All],3,0)</f>
        <v>45294</v>
      </c>
      <c r="C394" t="str">
        <f>VLOOKUP($A394,orders[#All],9,0)</f>
        <v>shipped</v>
      </c>
      <c r="D394" t="str">
        <f>VLOOKUP($A394,orders[#All],5,0)</f>
        <v>Padang</v>
      </c>
      <c r="E394" t="str">
        <f>VLOOKUP($A394,orders[#All],6,0)</f>
        <v>Sumatera Barat</v>
      </c>
      <c r="F394" t="str">
        <f>VLOOKUP($A394,orders[#All],10,0)</f>
        <v>TANPA PROMO</v>
      </c>
      <c r="G394" t="s">
        <v>2482</v>
      </c>
      <c r="H394">
        <f>VLOOKUP(working_table!G394,order_items[[#All],[product_id]:[subtotal_idr]],2,0)</f>
        <v>2</v>
      </c>
      <c r="I394" s="5">
        <f>VLOOKUP(working_table!$G394,order_items[[#All],[product_id]:[subtotal_idr]],3,0)</f>
        <v>119000</v>
      </c>
      <c r="J394" s="5">
        <f>VLOOKUP(working_table!$G394,order_items[[#All],[product_id]:[subtotal_idr]],4,0)</f>
        <v>238000</v>
      </c>
      <c r="K394" t="str">
        <f>VLOOKUP($G394,products7[#All],2,0)</f>
        <v>Jacket Hoodie Tropika Style</v>
      </c>
      <c r="L394" t="str">
        <f>VLOOKUP($G394,products7[#All],3,0)</f>
        <v>Jacket</v>
      </c>
      <c r="M394" t="str">
        <f>VLOOKUP($G394,products7[#All],7,0)</f>
        <v>Tropika Style</v>
      </c>
    </row>
    <row r="395" spans="1:13" x14ac:dyDescent="0.35">
      <c r="A395" t="s">
        <v>3240</v>
      </c>
      <c r="B395" s="2">
        <f>VLOOKUP(A395,orders[#All],3,0)</f>
        <v>45690</v>
      </c>
      <c r="C395" t="str">
        <f>VLOOKUP($A395,orders[#All],9,0)</f>
        <v>delivered</v>
      </c>
      <c r="D395" t="str">
        <f>VLOOKUP($A395,orders[#All],5,0)</f>
        <v>Makassar</v>
      </c>
      <c r="E395" t="str">
        <f>VLOOKUP($A395,orders[#All],6,0)</f>
        <v>Sulawesi Selatan</v>
      </c>
      <c r="F395" t="str">
        <f>VLOOKUP($A395,orders[#All],10,0)</f>
        <v>TANPA PROMO</v>
      </c>
      <c r="G395" t="s">
        <v>3241</v>
      </c>
      <c r="H395">
        <f>VLOOKUP(working_table!G395,order_items[[#All],[product_id]:[subtotal_idr]],2,0)</f>
        <v>3</v>
      </c>
      <c r="I395" s="5">
        <f>VLOOKUP(working_table!$G395,order_items[[#All],[product_id]:[subtotal_idr]],3,0)</f>
        <v>549000</v>
      </c>
      <c r="J395" s="5">
        <f>VLOOKUP(working_table!$G395,order_items[[#All],[product_id]:[subtotal_idr]],4,0)</f>
        <v>1647000</v>
      </c>
      <c r="K395" t="str">
        <f>VLOOKUP($G395,products7[#All],2,0)</f>
        <v>Jacket Bomber Senja Wear</v>
      </c>
      <c r="L395" t="str">
        <f>VLOOKUP($G395,products7[#All],3,0)</f>
        <v>Jacket</v>
      </c>
      <c r="M395" t="str">
        <f>VLOOKUP($G395,products7[#All],7,0)</f>
        <v>Senja Wear</v>
      </c>
    </row>
    <row r="396" spans="1:13" x14ac:dyDescent="0.35">
      <c r="A396" t="s">
        <v>3240</v>
      </c>
      <c r="B396" s="2">
        <f>VLOOKUP(A396,orders[#All],3,0)</f>
        <v>45690</v>
      </c>
      <c r="C396" t="str">
        <f>VLOOKUP($A396,orders[#All],9,0)</f>
        <v>delivered</v>
      </c>
      <c r="D396" t="str">
        <f>VLOOKUP($A396,orders[#All],5,0)</f>
        <v>Makassar</v>
      </c>
      <c r="E396" t="str">
        <f>VLOOKUP($A396,orders[#All],6,0)</f>
        <v>Sulawesi Selatan</v>
      </c>
      <c r="F396" t="str">
        <f>VLOOKUP($A396,orders[#All],10,0)</f>
        <v>TANPA PROMO</v>
      </c>
      <c r="G396" t="s">
        <v>2555</v>
      </c>
      <c r="H396">
        <f>VLOOKUP(working_table!G396,order_items[[#All],[product_id]:[subtotal_idr]],2,0)</f>
        <v>1</v>
      </c>
      <c r="I396" s="5">
        <f>VLOOKUP(working_table!$G396,order_items[[#All],[product_id]:[subtotal_idr]],3,0)</f>
        <v>349000</v>
      </c>
      <c r="J396" s="5">
        <f>VLOOKUP(working_table!$G396,order_items[[#All],[product_id]:[subtotal_idr]],4,0)</f>
        <v>349000</v>
      </c>
      <c r="K396" t="str">
        <f>VLOOKUP($G396,products7[#All],2,0)</f>
        <v>Dress Maxi Polos Senja Wear</v>
      </c>
      <c r="L396" t="str">
        <f>VLOOKUP($G396,products7[#All],3,0)</f>
        <v>dress</v>
      </c>
      <c r="M396" t="str">
        <f>VLOOKUP($G396,products7[#All],7,0)</f>
        <v>Senja Wear</v>
      </c>
    </row>
    <row r="397" spans="1:13" x14ac:dyDescent="0.35">
      <c r="A397" t="s">
        <v>3244</v>
      </c>
      <c r="B397" s="2">
        <f>VLOOKUP(A397,orders[#All],3,0)</f>
        <v>44823</v>
      </c>
      <c r="C397" t="str">
        <f>VLOOKUP($A397,orders[#All],9,0)</f>
        <v>shipped</v>
      </c>
      <c r="D397" t="str">
        <f>VLOOKUP($A397,orders[#All],5,0)</f>
        <v>Bogor</v>
      </c>
      <c r="E397" t="str">
        <f>VLOOKUP($A397,orders[#All],6,0)</f>
        <v>Jawa Barat</v>
      </c>
      <c r="F397" t="str">
        <f>VLOOKUP($A397,orders[#All],10,0)</f>
        <v>TANPA PROMO</v>
      </c>
      <c r="G397" t="s">
        <v>3245</v>
      </c>
      <c r="H397">
        <f>VLOOKUP(working_table!G397,order_items[[#All],[product_id]:[subtotal_idr]],2,0)</f>
        <v>1</v>
      </c>
      <c r="I397" s="5">
        <f>VLOOKUP(working_table!$G397,order_items[[#All],[product_id]:[subtotal_idr]],3,0)</f>
        <v>499000</v>
      </c>
      <c r="J397" s="5">
        <f>VLOOKUP(working_table!$G397,order_items[[#All],[product_id]:[subtotal_idr]],4,0)</f>
        <v>499000</v>
      </c>
      <c r="K397" t="str">
        <f>VLOOKUP($G397,products7[#All],2,0)</f>
        <v>Dress Mini Casual SandangIndo</v>
      </c>
      <c r="L397" t="str">
        <f>VLOOKUP($G397,products7[#All],3,0)</f>
        <v>Dress</v>
      </c>
      <c r="M397" t="str">
        <f>VLOOKUP($G397,products7[#All],7,0)</f>
        <v>SandangIndo</v>
      </c>
    </row>
    <row r="398" spans="1:13" x14ac:dyDescent="0.35">
      <c r="A398" t="s">
        <v>3244</v>
      </c>
      <c r="B398" s="2">
        <f>VLOOKUP(A398,orders[#All],3,0)</f>
        <v>44823</v>
      </c>
      <c r="C398" t="str">
        <f>VLOOKUP($A398,orders[#All],9,0)</f>
        <v>shipped</v>
      </c>
      <c r="D398" t="str">
        <f>VLOOKUP($A398,orders[#All],5,0)</f>
        <v>Bogor</v>
      </c>
      <c r="E398" t="str">
        <f>VLOOKUP($A398,orders[#All],6,0)</f>
        <v>Jawa Barat</v>
      </c>
      <c r="F398" t="str">
        <f>VLOOKUP($A398,orders[#All],10,0)</f>
        <v>TANPA PROMO</v>
      </c>
      <c r="G398" t="s">
        <v>3247</v>
      </c>
      <c r="H398">
        <f>VLOOKUP(working_table!G398,order_items[[#All],[product_id]:[subtotal_idr]],2,0)</f>
        <v>1</v>
      </c>
      <c r="I398" s="5">
        <f>VLOOKUP(working_table!$G398,order_items[[#All],[product_id]:[subtotal_idr]],3,0)</f>
        <v>599000</v>
      </c>
      <c r="J398" s="5">
        <f>VLOOKUP(working_table!$G398,order_items[[#All],[product_id]:[subtotal_idr]],4,0)</f>
        <v>599000</v>
      </c>
      <c r="K398" t="str">
        <f>VLOOKUP($G398,products7[#All],2,0)</f>
        <v>T-Shirt Polos Basic Cendana Co</v>
      </c>
      <c r="L398" t="str">
        <f>VLOOKUP($G398,products7[#All],3,0)</f>
        <v>T-Shirt</v>
      </c>
      <c r="M398" t="str">
        <f>VLOOKUP($G398,products7[#All],7,0)</f>
        <v>Cendana Co</v>
      </c>
    </row>
    <row r="399" spans="1:13" x14ac:dyDescent="0.35">
      <c r="A399" t="s">
        <v>3249</v>
      </c>
      <c r="B399" s="2">
        <f>VLOOKUP(A399,orders[#All],3,0)</f>
        <v>45208</v>
      </c>
      <c r="C399" t="str">
        <f>VLOOKUP($A399,orders[#All],9,0)</f>
        <v>delivered</v>
      </c>
      <c r="D399" t="str">
        <f>VLOOKUP($A399,orders[#All],5,0)</f>
        <v>Padang</v>
      </c>
      <c r="E399" t="str">
        <f>VLOOKUP($A399,orders[#All],6,0)</f>
        <v>Sumatera Barat</v>
      </c>
      <c r="F399" t="str">
        <f>VLOOKUP($A399,orders[#All],10,0)</f>
        <v>RAMADAN23</v>
      </c>
      <c r="G399" t="s">
        <v>3145</v>
      </c>
      <c r="H399">
        <f>VLOOKUP(working_table!G399,order_items[[#All],[product_id]:[subtotal_idr]],2,0)</f>
        <v>1</v>
      </c>
      <c r="I399" s="5">
        <f>VLOOKUP(working_table!$G399,order_items[[#All],[product_id]:[subtotal_idr]],3,0)</f>
        <v>79000</v>
      </c>
      <c r="J399" s="5">
        <f>VLOOKUP(working_table!$G399,order_items[[#All],[product_id]:[subtotal_idr]],4,0)</f>
        <v>79000</v>
      </c>
      <c r="K399" t="str">
        <f>VLOOKUP($G399,products7[#All],2,0)</f>
        <v>Dress Bodycon Cendana Co</v>
      </c>
      <c r="L399" t="str">
        <f>VLOOKUP($G399,products7[#All],3,0)</f>
        <v>Dress</v>
      </c>
      <c r="M399" t="str">
        <f>VLOOKUP($G399,products7[#All],7,0)</f>
        <v>Cendana Co</v>
      </c>
    </row>
    <row r="400" spans="1:13" x14ac:dyDescent="0.35">
      <c r="A400" t="s">
        <v>3249</v>
      </c>
      <c r="B400" s="2">
        <f>VLOOKUP(A400,orders[#All],3,0)</f>
        <v>45208</v>
      </c>
      <c r="C400" t="str">
        <f>VLOOKUP($A400,orders[#All],9,0)</f>
        <v>delivered</v>
      </c>
      <c r="D400" t="str">
        <f>VLOOKUP($A400,orders[#All],5,0)</f>
        <v>Padang</v>
      </c>
      <c r="E400" t="str">
        <f>VLOOKUP($A400,orders[#All],6,0)</f>
        <v>Sumatera Barat</v>
      </c>
      <c r="F400" t="str">
        <f>VLOOKUP($A400,orders[#All],10,0)</f>
        <v>RAMADAN23</v>
      </c>
      <c r="G400" t="s">
        <v>2709</v>
      </c>
      <c r="H400">
        <f>VLOOKUP(working_table!G400,order_items[[#All],[product_id]:[subtotal_idr]],2,0)</f>
        <v>2</v>
      </c>
      <c r="I400" s="5">
        <f>VLOOKUP(working_table!$G400,order_items[[#All],[product_id]:[subtotal_idr]],3,0)</f>
        <v>79000</v>
      </c>
      <c r="J400" s="5">
        <f>VLOOKUP(working_table!$G400,order_items[[#All],[product_id]:[subtotal_idr]],4,0)</f>
        <v>158000</v>
      </c>
      <c r="K400" t="str">
        <f>VLOOKUP($G400,products7[#All],2,0)</f>
        <v>T-Shirt Oversize Riang Apparel</v>
      </c>
      <c r="L400" t="str">
        <f>VLOOKUP($G400,products7[#All],3,0)</f>
        <v>T-Shirt</v>
      </c>
      <c r="M400" t="str">
        <f>VLOOKUP($G400,products7[#All],7,0)</f>
        <v>Riang Apparel</v>
      </c>
    </row>
    <row r="401" spans="1:13" x14ac:dyDescent="0.35">
      <c r="A401" t="s">
        <v>3249</v>
      </c>
      <c r="B401" s="2">
        <f>VLOOKUP(A401,orders[#All],3,0)</f>
        <v>45208</v>
      </c>
      <c r="C401" t="str">
        <f>VLOOKUP($A401,orders[#All],9,0)</f>
        <v>delivered</v>
      </c>
      <c r="D401" t="str">
        <f>VLOOKUP($A401,orders[#All],5,0)</f>
        <v>Padang</v>
      </c>
      <c r="E401" t="str">
        <f>VLOOKUP($A401,orders[#All],6,0)</f>
        <v>Sumatera Barat</v>
      </c>
      <c r="F401" t="str">
        <f>VLOOKUP($A401,orders[#All],10,0)</f>
        <v>RAMADAN23</v>
      </c>
      <c r="G401" t="s">
        <v>2680</v>
      </c>
      <c r="H401">
        <f>VLOOKUP(working_table!G401,order_items[[#All],[product_id]:[subtotal_idr]],2,0)</f>
        <v>2</v>
      </c>
      <c r="I401" s="5">
        <f>VLOOKUP(working_table!$G401,order_items[[#All],[product_id]:[subtotal_idr]],3,0)</f>
        <v>279000</v>
      </c>
      <c r="J401" s="5">
        <f>VLOOKUP(working_table!$G401,order_items[[#All],[product_id]:[subtotal_idr]],4,0)</f>
        <v>558000</v>
      </c>
      <c r="K401" t="str">
        <f>VLOOKUP($G401,products7[#All],2,0)</f>
        <v>T-Shirt Lengan Panjang Riang Apparel</v>
      </c>
      <c r="L401" t="str">
        <f>VLOOKUP($G401,products7[#All],3,0)</f>
        <v>T-Shirt</v>
      </c>
      <c r="M401" t="str">
        <f>VLOOKUP($G401,products7[#All],7,0)</f>
        <v>Riang Apparel</v>
      </c>
    </row>
    <row r="402" spans="1:13" x14ac:dyDescent="0.35">
      <c r="A402" t="s">
        <v>3253</v>
      </c>
      <c r="B402" s="2">
        <f>VLOOKUP(A402,orders[#All],3,0)</f>
        <v>44997</v>
      </c>
      <c r="C402" t="str">
        <f>VLOOKUP($A402,orders[#All],9,0)</f>
        <v>delivered</v>
      </c>
      <c r="D402" t="str">
        <f>VLOOKUP($A402,orders[#All],5,0)</f>
        <v>Semarang</v>
      </c>
      <c r="E402" t="str">
        <f>VLOOKUP($A402,orders[#All],6,0)</f>
        <v>Jawa Tengah</v>
      </c>
      <c r="F402" t="str">
        <f>VLOOKUP($A402,orders[#All],10,0)</f>
        <v>TANPA PROMO</v>
      </c>
      <c r="G402" t="s">
        <v>2683</v>
      </c>
      <c r="H402">
        <f>VLOOKUP(working_table!G402,order_items[[#All],[product_id]:[subtotal_idr]],2,0)</f>
        <v>1</v>
      </c>
      <c r="I402" s="5">
        <f>VLOOKUP(working_table!$G402,order_items[[#All],[product_id]:[subtotal_idr]],3,0)</f>
        <v>59000</v>
      </c>
      <c r="J402" s="5">
        <f>VLOOKUP(working_table!$G402,order_items[[#All],[product_id]:[subtotal_idr]],4,0)</f>
        <v>59000</v>
      </c>
      <c r="K402" t="str">
        <f>VLOOKUP($G402,products7[#All],2,0)</f>
        <v>T-Shirt Polos Basic Pesona Indo</v>
      </c>
      <c r="L402" t="str">
        <f>VLOOKUP($G402,products7[#All],3,0)</f>
        <v>T-Shirt</v>
      </c>
      <c r="M402" t="str">
        <f>VLOOKUP($G402,products7[#All],7,0)</f>
        <v>Pesona Indo</v>
      </c>
    </row>
    <row r="403" spans="1:13" x14ac:dyDescent="0.35">
      <c r="A403" t="s">
        <v>3255</v>
      </c>
      <c r="B403" s="2">
        <f>VLOOKUP(A403,orders[#All],3,0)</f>
        <v>45063</v>
      </c>
      <c r="C403" t="str">
        <f>VLOOKUP($A403,orders[#All],9,0)</f>
        <v>cancelled</v>
      </c>
      <c r="D403" t="str">
        <f>VLOOKUP($A403,orders[#All],5,0)</f>
        <v>Pekanbaru</v>
      </c>
      <c r="E403" t="str">
        <f>VLOOKUP($A403,orders[#All],6,0)</f>
        <v>Riau</v>
      </c>
      <c r="F403" t="str">
        <f>VLOOKUP($A403,orders[#All],10,0)</f>
        <v>TANPA PROMO</v>
      </c>
      <c r="G403" t="s">
        <v>3138</v>
      </c>
      <c r="H403">
        <f>VLOOKUP(working_table!G403,order_items[[#All],[product_id]:[subtotal_idr]],2,0)</f>
        <v>3</v>
      </c>
      <c r="I403" s="5">
        <f>VLOOKUP(working_table!$G403,order_items[[#All],[product_id]:[subtotal_idr]],3,0)</f>
        <v>179000</v>
      </c>
      <c r="J403" s="5">
        <f>VLOOKUP(working_table!$G403,order_items[[#All],[product_id]:[subtotal_idr]],4,0)</f>
        <v>537000</v>
      </c>
      <c r="K403" t="str">
        <f>VLOOKUP($G403,products7[#All],2,0)</f>
        <v>Kemeja Oxford NusaBrand</v>
      </c>
      <c r="L403" t="str">
        <f>VLOOKUP($G403,products7[#All],3,0)</f>
        <v>kemeja</v>
      </c>
      <c r="M403" t="str">
        <f>VLOOKUP($G403,products7[#All],7,0)</f>
        <v>NusaBrand</v>
      </c>
    </row>
    <row r="404" spans="1:13" x14ac:dyDescent="0.35">
      <c r="A404" t="s">
        <v>3257</v>
      </c>
      <c r="B404" s="2">
        <f>VLOOKUP(A404,orders[#All],3,0)</f>
        <v>45035</v>
      </c>
      <c r="C404" t="str">
        <f>VLOOKUP($A404,orders[#All],9,0)</f>
        <v>cancelled</v>
      </c>
      <c r="D404" t="str">
        <f>VLOOKUP($A404,orders[#All],5,0)</f>
        <v>Pontianak</v>
      </c>
      <c r="E404" t="str">
        <f>VLOOKUP($A404,orders[#All],6,0)</f>
        <v>Kalimantan Barat</v>
      </c>
      <c r="F404" t="str">
        <f>VLOOKUP($A404,orders[#All],10,0)</f>
        <v>MEMBER10</v>
      </c>
      <c r="G404" t="s">
        <v>2416</v>
      </c>
      <c r="H404">
        <f>VLOOKUP(working_table!G404,order_items[[#All],[product_id]:[subtotal_idr]],2,0)</f>
        <v>1</v>
      </c>
      <c r="I404" s="5">
        <f>VLOOKUP(working_table!$G404,order_items[[#All],[product_id]:[subtotal_idr]],3,0)</f>
        <v>149000</v>
      </c>
      <c r="J404" s="5">
        <f>VLOOKUP(working_table!$G404,order_items[[#All],[product_id]:[subtotal_idr]],4,0)</f>
        <v>149000</v>
      </c>
      <c r="K404" t="str">
        <f>VLOOKUP($G404,products7[#All],2,0)</f>
        <v>Pants Wide Leg SandangIndo</v>
      </c>
      <c r="L404" t="str">
        <f>VLOOKUP($G404,products7[#All],3,0)</f>
        <v>Pants</v>
      </c>
      <c r="M404" t="str">
        <f>VLOOKUP($G404,products7[#All],7,0)</f>
        <v>SandangIndo</v>
      </c>
    </row>
    <row r="405" spans="1:13" x14ac:dyDescent="0.35">
      <c r="A405" t="s">
        <v>3257</v>
      </c>
      <c r="B405" s="2">
        <f>VLOOKUP(A405,orders[#All],3,0)</f>
        <v>45035</v>
      </c>
      <c r="C405" t="str">
        <f>VLOOKUP($A405,orders[#All],9,0)</f>
        <v>cancelled</v>
      </c>
      <c r="D405" t="str">
        <f>VLOOKUP($A405,orders[#All],5,0)</f>
        <v>Pontianak</v>
      </c>
      <c r="E405" t="str">
        <f>VLOOKUP($A405,orders[#All],6,0)</f>
        <v>Kalimantan Barat</v>
      </c>
      <c r="F405" t="str">
        <f>VLOOKUP($A405,orders[#All],10,0)</f>
        <v>MEMBER10</v>
      </c>
      <c r="G405" t="s">
        <v>3056</v>
      </c>
      <c r="H405">
        <f>VLOOKUP(working_table!G405,order_items[[#All],[product_id]:[subtotal_idr]],2,0)</f>
        <v>2</v>
      </c>
      <c r="I405" s="5">
        <f>VLOOKUP(working_table!$G405,order_items[[#All],[product_id]:[subtotal_idr]],3,0)</f>
        <v>99000</v>
      </c>
      <c r="J405" s="5">
        <f>VLOOKUP(working_table!$G405,order_items[[#All],[product_id]:[subtotal_idr]],4,0)</f>
        <v>198000</v>
      </c>
      <c r="K405" t="str">
        <f>VLOOKUP($G405,products7[#All],2,0)</f>
        <v>T-Shirt Raglan Cendana Co</v>
      </c>
      <c r="L405" t="str">
        <f>VLOOKUP($G405,products7[#All],3,0)</f>
        <v>T-Shirt</v>
      </c>
      <c r="M405" t="str">
        <f>VLOOKUP($G405,products7[#All],7,0)</f>
        <v>Cendana Co</v>
      </c>
    </row>
    <row r="406" spans="1:13" x14ac:dyDescent="0.35">
      <c r="A406" t="s">
        <v>3260</v>
      </c>
      <c r="B406" s="2">
        <f>VLOOKUP(A406,orders[#All],3,0)</f>
        <v>45454</v>
      </c>
      <c r="C406" t="str">
        <f>VLOOKUP($A406,orders[#All],9,0)</f>
        <v>delivered</v>
      </c>
      <c r="D406" t="str">
        <f>VLOOKUP($A406,orders[#All],5,0)</f>
        <v>Pontianak</v>
      </c>
      <c r="E406" t="str">
        <f>VLOOKUP($A406,orders[#All],6,0)</f>
        <v>Kalimantan Barat</v>
      </c>
      <c r="F406" t="str">
        <f>VLOOKUP($A406,orders[#All],10,0)</f>
        <v>WEEKEND25</v>
      </c>
      <c r="G406" t="s">
        <v>2718</v>
      </c>
      <c r="H406">
        <f>VLOOKUP(working_table!G406,order_items[[#All],[product_id]:[subtotal_idr]],2,0)</f>
        <v>1</v>
      </c>
      <c r="I406" s="5">
        <f>VLOOKUP(working_table!$G406,order_items[[#All],[product_id]:[subtotal_idr]],3,0)</f>
        <v>59000</v>
      </c>
      <c r="J406" s="5">
        <f>VLOOKUP(working_table!$G406,order_items[[#All],[product_id]:[subtotal_idr]],4,0)</f>
        <v>59000</v>
      </c>
      <c r="K406" t="str">
        <f>VLOOKUP($G406,products7[#All],2,0)</f>
        <v>T-Shirt Oversize Kanvas Lokal</v>
      </c>
      <c r="L406" t="str">
        <f>VLOOKUP($G406,products7[#All],3,0)</f>
        <v>T-Shirt</v>
      </c>
      <c r="M406" t="str">
        <f>VLOOKUP($G406,products7[#All],7,0)</f>
        <v>Kanvas Lokal</v>
      </c>
    </row>
    <row r="407" spans="1:13" x14ac:dyDescent="0.35">
      <c r="A407" t="s">
        <v>3262</v>
      </c>
      <c r="B407" s="2">
        <f>VLOOKUP(A407,orders[#All],3,0)</f>
        <v>45653</v>
      </c>
      <c r="C407" t="str">
        <f>VLOOKUP($A407,orders[#All],9,0)</f>
        <v>delivered</v>
      </c>
      <c r="D407" t="str">
        <f>VLOOKUP($A407,orders[#All],5,0)</f>
        <v>Denpasar</v>
      </c>
      <c r="E407" t="str">
        <f>VLOOKUP($A407,orders[#All],6,0)</f>
        <v>Bali</v>
      </c>
      <c r="F407" t="str">
        <f>VLOOKUP($A407,orders[#All],10,0)</f>
        <v>HARBOLNAS22</v>
      </c>
      <c r="G407" t="s">
        <v>2956</v>
      </c>
      <c r="H407">
        <f>VLOOKUP(working_table!G407,order_items[[#All],[product_id]:[subtotal_idr]],2,0)</f>
        <v>1</v>
      </c>
      <c r="I407" s="5">
        <f>VLOOKUP(working_table!$G407,order_items[[#All],[product_id]:[subtotal_idr]],3,0)</f>
        <v>399000</v>
      </c>
      <c r="J407" s="5">
        <f>VLOOKUP(working_table!$G407,order_items[[#All],[product_id]:[subtotal_idr]],4,0)</f>
        <v>399000</v>
      </c>
      <c r="K407" t="str">
        <f>VLOOKUP($G407,products7[#All],2,0)</f>
        <v>Pants Jogger Ratu Mode</v>
      </c>
      <c r="L407" t="str">
        <f>VLOOKUP($G407,products7[#All],3,0)</f>
        <v>Pants</v>
      </c>
      <c r="M407" t="str">
        <f>VLOOKUP($G407,products7[#All],7,0)</f>
        <v>Ratu Mode</v>
      </c>
    </row>
    <row r="408" spans="1:13" x14ac:dyDescent="0.35">
      <c r="A408" t="s">
        <v>3264</v>
      </c>
      <c r="B408" s="2">
        <f>VLOOKUP(A408,orders[#All],3,0)</f>
        <v>45325</v>
      </c>
      <c r="C408" t="str">
        <f>VLOOKUP($A408,orders[#All],9,0)</f>
        <v>delivered</v>
      </c>
      <c r="D408" t="str">
        <f>VLOOKUP($A408,orders[#All],5,0)</f>
        <v>Padang</v>
      </c>
      <c r="E408" t="str">
        <f>VLOOKUP($A408,orders[#All],6,0)</f>
        <v>Sumatera Barat</v>
      </c>
      <c r="F408" t="str">
        <f>VLOOKUP($A408,orders[#All],10,0)</f>
        <v>TANPA PROMO</v>
      </c>
      <c r="G408" t="s">
        <v>2709</v>
      </c>
      <c r="H408">
        <f>VLOOKUP(working_table!G408,order_items[[#All],[product_id]:[subtotal_idr]],2,0)</f>
        <v>2</v>
      </c>
      <c r="I408" s="5">
        <f>VLOOKUP(working_table!$G408,order_items[[#All],[product_id]:[subtotal_idr]],3,0)</f>
        <v>79000</v>
      </c>
      <c r="J408" s="5">
        <f>VLOOKUP(working_table!$G408,order_items[[#All],[product_id]:[subtotal_idr]],4,0)</f>
        <v>158000</v>
      </c>
      <c r="K408" t="str">
        <f>VLOOKUP($G408,products7[#All],2,0)</f>
        <v>T-Shirt Oversize Riang Apparel</v>
      </c>
      <c r="L408" t="str">
        <f>VLOOKUP($G408,products7[#All],3,0)</f>
        <v>T-Shirt</v>
      </c>
      <c r="M408" t="str">
        <f>VLOOKUP($G408,products7[#All],7,0)</f>
        <v>Riang Apparel</v>
      </c>
    </row>
    <row r="409" spans="1:13" x14ac:dyDescent="0.35">
      <c r="A409" t="s">
        <v>3264</v>
      </c>
      <c r="B409" s="2">
        <f>VLOOKUP(A409,orders[#All],3,0)</f>
        <v>45325</v>
      </c>
      <c r="C409" t="str">
        <f>VLOOKUP($A409,orders[#All],9,0)</f>
        <v>delivered</v>
      </c>
      <c r="D409" t="str">
        <f>VLOOKUP($A409,orders[#All],5,0)</f>
        <v>Padang</v>
      </c>
      <c r="E409" t="str">
        <f>VLOOKUP($A409,orders[#All],6,0)</f>
        <v>Sumatera Barat</v>
      </c>
      <c r="F409" t="str">
        <f>VLOOKUP($A409,orders[#All],10,0)</f>
        <v>TANPA PROMO</v>
      </c>
      <c r="G409" t="s">
        <v>3266</v>
      </c>
      <c r="H409">
        <f>VLOOKUP(working_table!G409,order_items[[#All],[product_id]:[subtotal_idr]],2,0)</f>
        <v>1</v>
      </c>
      <c r="I409" s="5">
        <f>VLOOKUP(working_table!$G409,order_items[[#All],[product_id]:[subtotal_idr]],3,0)</f>
        <v>179000</v>
      </c>
      <c r="J409" s="5">
        <f>VLOOKUP(working_table!$G409,order_items[[#All],[product_id]:[subtotal_idr]],4,0)</f>
        <v>179000</v>
      </c>
      <c r="K409" t="str">
        <f>VLOOKUP($G409,products7[#All],2,0)</f>
        <v>Ikat Pinggang Kulit Cendana Co</v>
      </c>
      <c r="L409" t="str">
        <f>VLOOKUP($G409,products7[#All],3,0)</f>
        <v>Accessories</v>
      </c>
      <c r="M409" t="str">
        <f>VLOOKUP($G409,products7[#All],7,0)</f>
        <v>Cendana Co</v>
      </c>
    </row>
    <row r="410" spans="1:13" x14ac:dyDescent="0.35">
      <c r="A410" t="s">
        <v>3268</v>
      </c>
      <c r="B410" s="2">
        <f>VLOOKUP(A410,orders[#All],3,0)</f>
        <v>44901</v>
      </c>
      <c r="C410" t="str">
        <f>VLOOKUP($A410,orders[#All],9,0)</f>
        <v>shipped</v>
      </c>
      <c r="D410" t="str">
        <f>VLOOKUP($A410,orders[#All],5,0)</f>
        <v>Banjarmasin</v>
      </c>
      <c r="E410" t="str">
        <f>VLOOKUP($A410,orders[#All],6,0)</f>
        <v>Kalimantan Selatan</v>
      </c>
      <c r="F410" t="str">
        <f>VLOOKUP($A410,orders[#All],10,0)</f>
        <v>SALE2024</v>
      </c>
      <c r="G410" t="s">
        <v>3269</v>
      </c>
      <c r="H410">
        <f>VLOOKUP(working_table!G410,order_items[[#All],[product_id]:[subtotal_idr]],2,0)</f>
        <v>1</v>
      </c>
      <c r="I410" s="5">
        <f>VLOOKUP(working_table!$G410,order_items[[#All],[product_id]:[subtotal_idr]],3,0)</f>
        <v>79000</v>
      </c>
      <c r="J410" s="5">
        <f>VLOOKUP(working_table!$G410,order_items[[#All],[product_id]:[subtotal_idr]],4,0)</f>
        <v>79000</v>
      </c>
      <c r="K410" t="str">
        <f>VLOOKUP($G410,products7[#All],2,0)</f>
        <v>Jacket Denim Tropika Style</v>
      </c>
      <c r="L410" t="str">
        <f>VLOOKUP($G410,products7[#All],3,0)</f>
        <v>Jacket</v>
      </c>
      <c r="M410" t="str">
        <f>VLOOKUP($G410,products7[#All],7,0)</f>
        <v>Tropika Style</v>
      </c>
    </row>
    <row r="411" spans="1:13" x14ac:dyDescent="0.35">
      <c r="A411" t="s">
        <v>3271</v>
      </c>
      <c r="B411" s="2">
        <f>VLOOKUP(A411,orders[#All],3,0)</f>
        <v>45366</v>
      </c>
      <c r="C411" t="str">
        <f>VLOOKUP($A411,orders[#All],9,0)</f>
        <v>delivered</v>
      </c>
      <c r="D411" t="str">
        <f>VLOOKUP($A411,orders[#All],5,0)</f>
        <v>Manado</v>
      </c>
      <c r="E411" t="str">
        <f>VLOOKUP($A411,orders[#All],6,0)</f>
        <v>Sulawesi Utara</v>
      </c>
      <c r="F411" t="str">
        <f>VLOOKUP($A411,orders[#All],10,0)</f>
        <v>NEWUSER</v>
      </c>
      <c r="G411" t="s">
        <v>3069</v>
      </c>
      <c r="H411">
        <f>VLOOKUP(working_table!G411,order_items[[#All],[product_id]:[subtotal_idr]],2,0)</f>
        <v>1</v>
      </c>
      <c r="I411" s="5">
        <f>VLOOKUP(working_table!$G411,order_items[[#All],[product_id]:[subtotal_idr]],3,0)</f>
        <v>179000</v>
      </c>
      <c r="J411" s="5">
        <f>VLOOKUP(working_table!$G411,order_items[[#All],[product_id]:[subtotal_idr]],4,0)</f>
        <v>179000</v>
      </c>
      <c r="K411" t="str">
        <f>VLOOKUP($G411,products7[#All],2,0)</f>
        <v>Dress Mini Casual BajuKita</v>
      </c>
      <c r="L411" t="str">
        <f>VLOOKUP($G411,products7[#All],3,0)</f>
        <v>Dress</v>
      </c>
      <c r="M411" t="str">
        <f>VLOOKUP($G411,products7[#All],7,0)</f>
        <v>BajuKita</v>
      </c>
    </row>
    <row r="412" spans="1:13" x14ac:dyDescent="0.35">
      <c r="A412" t="s">
        <v>3273</v>
      </c>
      <c r="B412" s="2">
        <f>VLOOKUP(A412,orders[#All],3,0)</f>
        <v>45703</v>
      </c>
      <c r="C412" t="str">
        <f>VLOOKUP($A412,orders[#All],9,0)</f>
        <v>delivered</v>
      </c>
      <c r="D412" t="str">
        <f>VLOOKUP($A412,orders[#All],5,0)</f>
        <v>Depok</v>
      </c>
      <c r="E412" t="str">
        <f>VLOOKUP($A412,orders[#All],6,0)</f>
        <v>Jawa Barat</v>
      </c>
      <c r="F412" t="str">
        <f>VLOOKUP($A412,orders[#All],10,0)</f>
        <v>TANPA PROMO</v>
      </c>
      <c r="G412" t="s">
        <v>2803</v>
      </c>
      <c r="H412">
        <f>VLOOKUP(working_table!G412,order_items[[#All],[product_id]:[subtotal_idr]],2,0)</f>
        <v>1</v>
      </c>
      <c r="I412" s="5">
        <f>VLOOKUP(working_table!$G412,order_items[[#All],[product_id]:[subtotal_idr]],3,0)</f>
        <v>99000</v>
      </c>
      <c r="J412" s="5">
        <f>VLOOKUP(working_table!$G412,order_items[[#All],[product_id]:[subtotal_idr]],4,0)</f>
        <v>99000</v>
      </c>
      <c r="K412" t="str">
        <f>VLOOKUP($G412,products7[#All],2,0)</f>
        <v>T-Shirt Polos Basic Cendana Co</v>
      </c>
      <c r="L412" t="str">
        <f>VLOOKUP($G412,products7[#All],3,0)</f>
        <v>T-Shirt</v>
      </c>
      <c r="M412" t="str">
        <f>VLOOKUP($G412,products7[#All],7,0)</f>
        <v>Cendana Co</v>
      </c>
    </row>
    <row r="413" spans="1:13" x14ac:dyDescent="0.35">
      <c r="A413" t="s">
        <v>3275</v>
      </c>
      <c r="B413" s="2">
        <f>VLOOKUP(A413,orders[#All],3,0)</f>
        <v>45321</v>
      </c>
      <c r="C413" t="str">
        <f>VLOOKUP($A413,orders[#All],9,0)</f>
        <v>delivered</v>
      </c>
      <c r="D413" t="str">
        <f>VLOOKUP($A413,orders[#All],5,0)</f>
        <v>Palembang</v>
      </c>
      <c r="E413" t="str">
        <f>VLOOKUP($A413,orders[#All],6,0)</f>
        <v>Sumatera Selatan</v>
      </c>
      <c r="F413" t="str">
        <f>VLOOKUP($A413,orders[#All],10,0)</f>
        <v>TANPA PROMO</v>
      </c>
      <c r="G413" t="s">
        <v>2424</v>
      </c>
      <c r="H413">
        <f>VLOOKUP(working_table!G413,order_items[[#All],[product_id]:[subtotal_idr]],2,0)</f>
        <v>1</v>
      </c>
      <c r="I413" s="5">
        <f>VLOOKUP(working_table!$G413,order_items[[#All],[product_id]:[subtotal_idr]],3,0)</f>
        <v>279000</v>
      </c>
      <c r="J413" s="5">
        <f>VLOOKUP(working_table!$G413,order_items[[#All],[product_id]:[subtotal_idr]],4,0)</f>
        <v>279000</v>
      </c>
      <c r="K413" t="str">
        <f>VLOOKUP($G413,products7[#All],2,0)</f>
        <v>Topi Baseball Senja Wear</v>
      </c>
      <c r="L413" t="str">
        <f>VLOOKUP($G413,products7[#All],3,0)</f>
        <v>Accessories</v>
      </c>
      <c r="M413" t="str">
        <f>VLOOKUP($G413,products7[#All],7,0)</f>
        <v>Senja Wear</v>
      </c>
    </row>
    <row r="414" spans="1:13" x14ac:dyDescent="0.35">
      <c r="A414" t="s">
        <v>3277</v>
      </c>
      <c r="B414" s="2">
        <f>VLOOKUP(A414,orders[#All],3,0)</f>
        <v>45667</v>
      </c>
      <c r="C414" t="str">
        <f>VLOOKUP($A414,orders[#All],9,0)</f>
        <v>cancelled</v>
      </c>
      <c r="D414" t="str">
        <f>VLOOKUP($A414,orders[#All],5,0)</f>
        <v>Manado</v>
      </c>
      <c r="E414" t="str">
        <f>VLOOKUP($A414,orders[#All],6,0)</f>
        <v>Sulawesi Utara</v>
      </c>
      <c r="F414" t="str">
        <f>VLOOKUP($A414,orders[#All],10,0)</f>
        <v>TANPA PROMO</v>
      </c>
      <c r="G414" t="s">
        <v>2676</v>
      </c>
      <c r="H414">
        <f>VLOOKUP(working_table!G414,order_items[[#All],[product_id]:[subtotal_idr]],2,0)</f>
        <v>1</v>
      </c>
      <c r="I414" s="5">
        <f>VLOOKUP(working_table!$G414,order_items[[#All],[product_id]:[subtotal_idr]],3,0)</f>
        <v>249000</v>
      </c>
      <c r="J414" s="5">
        <f>VLOOKUP(working_table!$G414,order_items[[#All],[product_id]:[subtotal_idr]],4,0)</f>
        <v>249000</v>
      </c>
      <c r="K414" t="str">
        <f>VLOOKUP($G414,products7[#All],2,0)</f>
        <v>Syal Rajut Senja Wear</v>
      </c>
      <c r="L414" t="str">
        <f>VLOOKUP($G414,products7[#All],3,0)</f>
        <v>Accessories</v>
      </c>
      <c r="M414" t="str">
        <f>VLOOKUP($G414,products7[#All],7,0)</f>
        <v>Senja Wear</v>
      </c>
    </row>
    <row r="415" spans="1:13" x14ac:dyDescent="0.35">
      <c r="A415" t="s">
        <v>3279</v>
      </c>
      <c r="B415" s="2">
        <f>VLOOKUP(A415,orders[#All],3,0)</f>
        <v>44857</v>
      </c>
      <c r="C415" t="str">
        <f>VLOOKUP($A415,orders[#All],9,0)</f>
        <v>delivered</v>
      </c>
      <c r="D415" t="str">
        <f>VLOOKUP($A415,orders[#All],5,0)</f>
        <v>Malang</v>
      </c>
      <c r="E415" t="str">
        <f>VLOOKUP($A415,orders[#All],6,0)</f>
        <v>Jawa Timur</v>
      </c>
      <c r="F415" t="str">
        <f>VLOOKUP($A415,orders[#All],10,0)</f>
        <v>SALE2024</v>
      </c>
      <c r="G415" t="s">
        <v>3280</v>
      </c>
      <c r="H415">
        <f>VLOOKUP(working_table!G415,order_items[[#All],[product_id]:[subtotal_idr]],2,0)</f>
        <v>3</v>
      </c>
      <c r="I415" s="5">
        <f>VLOOKUP(working_table!$G415,order_items[[#All],[product_id]:[subtotal_idr]],3,0)</f>
        <v>199000</v>
      </c>
      <c r="J415" s="5">
        <f>VLOOKUP(working_table!$G415,order_items[[#All],[product_id]:[subtotal_idr]],4,0)</f>
        <v>597000</v>
      </c>
      <c r="K415" t="str">
        <f>VLOOKUP($G415,products7[#All],2,0)</f>
        <v>Jacket Denim Senja Wear</v>
      </c>
      <c r="L415" t="str">
        <f>VLOOKUP($G415,products7[#All],3,0)</f>
        <v>Jacket</v>
      </c>
      <c r="M415" t="str">
        <f>VLOOKUP($G415,products7[#All],7,0)</f>
        <v>Senja Wear</v>
      </c>
    </row>
    <row r="416" spans="1:13" x14ac:dyDescent="0.35">
      <c r="A416" t="s">
        <v>3282</v>
      </c>
      <c r="B416" s="2">
        <f>VLOOKUP(A416,orders[#All],3,0)</f>
        <v>45046</v>
      </c>
      <c r="C416" t="str">
        <f>VLOOKUP($A416,orders[#All],9,0)</f>
        <v>delivered</v>
      </c>
      <c r="D416" t="str">
        <f>VLOOKUP($A416,orders[#All],5,0)</f>
        <v>Yogyakarta</v>
      </c>
      <c r="E416" t="str">
        <f>VLOOKUP($A416,orders[#All],6,0)</f>
        <v>DI Yogyakarta</v>
      </c>
      <c r="F416" t="str">
        <f>VLOOKUP($A416,orders[#All],10,0)</f>
        <v>TANPA PROMO</v>
      </c>
      <c r="G416" t="s">
        <v>2669</v>
      </c>
      <c r="H416">
        <f>VLOOKUP(working_table!G416,order_items[[#All],[product_id]:[subtotal_idr]],2,0)</f>
        <v>1</v>
      </c>
      <c r="I416" s="5">
        <f>VLOOKUP(working_table!$G416,order_items[[#All],[product_id]:[subtotal_idr]],3,0)</f>
        <v>249000</v>
      </c>
      <c r="J416" s="5">
        <f>VLOOKUP(working_table!$G416,order_items[[#All],[product_id]:[subtotal_idr]],4,0)</f>
        <v>249000</v>
      </c>
      <c r="K416" t="str">
        <f>VLOOKUP($G416,products7[#All],2,0)</f>
        <v>Pants Cargo Kanvas Lokal</v>
      </c>
      <c r="L416" t="str">
        <f>VLOOKUP($G416,products7[#All],3,0)</f>
        <v>Pants</v>
      </c>
      <c r="M416" t="str">
        <f>VLOOKUP($G416,products7[#All],7,0)</f>
        <v>Kanvas Lokal</v>
      </c>
    </row>
    <row r="417" spans="1:13" x14ac:dyDescent="0.35">
      <c r="A417" t="s">
        <v>3284</v>
      </c>
      <c r="B417" s="2">
        <f>VLOOKUP(A417,orders[#All],3,0)</f>
        <v>44574</v>
      </c>
      <c r="C417" t="str">
        <f>VLOOKUP($A417,orders[#All],9,0)</f>
        <v>delivered</v>
      </c>
      <c r="D417" t="str">
        <f>VLOOKUP($A417,orders[#All],5,0)</f>
        <v>Bandung</v>
      </c>
      <c r="E417" t="str">
        <f>VLOOKUP($A417,orders[#All],6,0)</f>
        <v>Jawa Barat</v>
      </c>
      <c r="F417" t="str">
        <f>VLOOKUP($A417,orders[#All],10,0)</f>
        <v>TANPA PROMO</v>
      </c>
      <c r="G417" t="s">
        <v>2612</v>
      </c>
      <c r="H417">
        <f>VLOOKUP(working_table!G417,order_items[[#All],[product_id]:[subtotal_idr]],2,0)</f>
        <v>1</v>
      </c>
      <c r="I417" s="5">
        <f>VLOOKUP(working_table!$G417,order_items[[#All],[product_id]:[subtotal_idr]],3,0)</f>
        <v>149000</v>
      </c>
      <c r="J417" s="5">
        <f>VLOOKUP(working_table!$G417,order_items[[#All],[product_id]:[subtotal_idr]],4,0)</f>
        <v>149000</v>
      </c>
      <c r="K417" t="str">
        <f>VLOOKUP($G417,products7[#All],2,0)</f>
        <v>Jacket Parasut Ratu Mode</v>
      </c>
      <c r="L417" t="str">
        <f>VLOOKUP($G417,products7[#All],3,0)</f>
        <v>Jacket</v>
      </c>
      <c r="M417" t="str">
        <f>VLOOKUP($G417,products7[#All],7,0)</f>
        <v>Ratu Mode</v>
      </c>
    </row>
    <row r="418" spans="1:13" x14ac:dyDescent="0.35">
      <c r="A418" t="s">
        <v>3286</v>
      </c>
      <c r="B418" s="2">
        <f>VLOOKUP(A418,orders[#All],3,0)</f>
        <v>45648</v>
      </c>
      <c r="C418" t="str">
        <f>VLOOKUP($A418,orders[#All],9,0)</f>
        <v>delivered</v>
      </c>
      <c r="D418" t="str">
        <f>VLOOKUP($A418,orders[#All],5,0)</f>
        <v>Yogyakarta</v>
      </c>
      <c r="E418" t="str">
        <f>VLOOKUP($A418,orders[#All],6,0)</f>
        <v>DI Yogyakarta</v>
      </c>
      <c r="F418" t="str">
        <f>VLOOKUP($A418,orders[#All],10,0)</f>
        <v>TANPA PROMO</v>
      </c>
      <c r="G418" t="s">
        <v>3287</v>
      </c>
      <c r="H418">
        <f>VLOOKUP(working_table!G418,order_items[[#All],[product_id]:[subtotal_idr]],2,0)</f>
        <v>1</v>
      </c>
      <c r="I418" s="5">
        <f>VLOOKUP(working_table!$G418,order_items[[#All],[product_id]:[subtotal_idr]],3,0)</f>
        <v>229000</v>
      </c>
      <c r="J418" s="5">
        <f>VLOOKUP(working_table!$G418,order_items[[#All],[product_id]:[subtotal_idr]],4,0)</f>
        <v>229000</v>
      </c>
      <c r="K418" t="str">
        <f>VLOOKUP($G418,products7[#All],2,0)</f>
        <v>T-Shirt Graphic SandangIndo</v>
      </c>
      <c r="L418" t="str">
        <f>VLOOKUP($G418,products7[#All],3,0)</f>
        <v>T-Shirt</v>
      </c>
      <c r="M418" t="str">
        <f>VLOOKUP($G418,products7[#All],7,0)</f>
        <v>SandangIndo</v>
      </c>
    </row>
    <row r="419" spans="1:13" x14ac:dyDescent="0.35">
      <c r="A419" t="s">
        <v>3286</v>
      </c>
      <c r="B419" s="2">
        <f>VLOOKUP(A419,orders[#All],3,0)</f>
        <v>45648</v>
      </c>
      <c r="C419" t="str">
        <f>VLOOKUP($A419,orders[#All],9,0)</f>
        <v>delivered</v>
      </c>
      <c r="D419" t="str">
        <f>VLOOKUP($A419,orders[#All],5,0)</f>
        <v>Yogyakarta</v>
      </c>
      <c r="E419" t="str">
        <f>VLOOKUP($A419,orders[#All],6,0)</f>
        <v>DI Yogyakarta</v>
      </c>
      <c r="F419" t="str">
        <f>VLOOKUP($A419,orders[#All],10,0)</f>
        <v>TANPA PROMO</v>
      </c>
      <c r="G419" t="s">
        <v>3289</v>
      </c>
      <c r="H419">
        <f>VLOOKUP(working_table!G419,order_items[[#All],[product_id]:[subtotal_idr]],2,0)</f>
        <v>1</v>
      </c>
      <c r="I419" s="5">
        <f>VLOOKUP(working_table!$G419,order_items[[#All],[product_id]:[subtotal_idr]],3,0)</f>
        <v>299000</v>
      </c>
      <c r="J419" s="5">
        <f>VLOOKUP(working_table!$G419,order_items[[#All],[product_id]:[subtotal_idr]],4,0)</f>
        <v>299000</v>
      </c>
      <c r="K419" t="str">
        <f>VLOOKUP($G419,products7[#All],2,0)</f>
        <v>Ikat Pinggang Kulit Senja Wear</v>
      </c>
      <c r="L419" t="str">
        <f>VLOOKUP($G419,products7[#All],3,0)</f>
        <v>Accessories</v>
      </c>
      <c r="M419" t="str">
        <f>VLOOKUP($G419,products7[#All],7,0)</f>
        <v>Senja Wear</v>
      </c>
    </row>
    <row r="420" spans="1:13" x14ac:dyDescent="0.35">
      <c r="A420" t="s">
        <v>3291</v>
      </c>
      <c r="B420" s="2">
        <f>VLOOKUP(A420,orders[#All],3,0)</f>
        <v>45362</v>
      </c>
      <c r="C420" t="str">
        <f>VLOOKUP($A420,orders[#All],9,0)</f>
        <v>delivered</v>
      </c>
      <c r="D420" t="str">
        <f>VLOOKUP($A420,orders[#All],5,0)</f>
        <v>Medan</v>
      </c>
      <c r="E420" t="str">
        <f>VLOOKUP($A420,orders[#All],6,0)</f>
        <v>Sumatera Utara</v>
      </c>
      <c r="F420" t="str">
        <f>VLOOKUP($A420,orders[#All],10,0)</f>
        <v>WEEKEND25</v>
      </c>
      <c r="G420" t="s">
        <v>3196</v>
      </c>
      <c r="H420">
        <f>VLOOKUP(working_table!G420,order_items[[#All],[product_id]:[subtotal_idr]],2,0)</f>
        <v>2</v>
      </c>
      <c r="I420" s="5">
        <f>VLOOKUP(working_table!$G420,order_items[[#All],[product_id]:[subtotal_idr]],3,0)</f>
        <v>149000</v>
      </c>
      <c r="J420" s="5">
        <f>VLOOKUP(working_table!$G420,order_items[[#All],[product_id]:[subtotal_idr]],4,0)</f>
        <v>298000</v>
      </c>
      <c r="K420" t="str">
        <f>VLOOKUP($G420,products7[#All],2,0)</f>
        <v>Kemeja Casual Senja Wear</v>
      </c>
      <c r="L420" t="str">
        <f>VLOOKUP($G420,products7[#All],3,0)</f>
        <v>Kemeja</v>
      </c>
      <c r="M420" t="str">
        <f>VLOOKUP($G420,products7[#All],7,0)</f>
        <v>Senja Wear</v>
      </c>
    </row>
    <row r="421" spans="1:13" x14ac:dyDescent="0.35">
      <c r="A421" t="s">
        <v>3293</v>
      </c>
      <c r="B421" s="2">
        <f>VLOOKUP(A421,orders[#All],3,0)</f>
        <v>44813</v>
      </c>
      <c r="C421" t="str">
        <f>VLOOKUP($A421,orders[#All],9,0)</f>
        <v>shipped</v>
      </c>
      <c r="D421" t="str">
        <f>VLOOKUP($A421,orders[#All],5,0)</f>
        <v>Tangerang</v>
      </c>
      <c r="E421" t="str">
        <f>VLOOKUP($A421,orders[#All],6,0)</f>
        <v>Banten</v>
      </c>
      <c r="F421" t="str">
        <f>VLOOKUP($A421,orders[#All],10,0)</f>
        <v>HARBOLNAS22</v>
      </c>
      <c r="G421" t="s">
        <v>2777</v>
      </c>
      <c r="H421">
        <f>VLOOKUP(working_table!G421,order_items[[#All],[product_id]:[subtotal_idr]],2,0)</f>
        <v>1</v>
      </c>
      <c r="I421" s="5">
        <f>VLOOKUP(working_table!$G421,order_items[[#All],[product_id]:[subtotal_idr]],3,0)</f>
        <v>499000</v>
      </c>
      <c r="J421" s="5">
        <f>VLOOKUP(working_table!$G421,order_items[[#All],[product_id]:[subtotal_idr]],4,0)</f>
        <v>499000</v>
      </c>
      <c r="K421" t="str">
        <f>VLOOKUP($G421,products7[#All],2,0)</f>
        <v>Jacket Denim Riang Apparel</v>
      </c>
      <c r="L421" t="str">
        <f>VLOOKUP($G421,products7[#All],3,0)</f>
        <v>Jacket</v>
      </c>
      <c r="M421" t="str">
        <f>VLOOKUP($G421,products7[#All],7,0)</f>
        <v>Riang Apparel</v>
      </c>
    </row>
    <row r="422" spans="1:13" x14ac:dyDescent="0.35">
      <c r="A422" t="s">
        <v>3293</v>
      </c>
      <c r="B422" s="2">
        <f>VLOOKUP(A422,orders[#All],3,0)</f>
        <v>44813</v>
      </c>
      <c r="C422" t="str">
        <f>VLOOKUP($A422,orders[#All],9,0)</f>
        <v>shipped</v>
      </c>
      <c r="D422" t="str">
        <f>VLOOKUP($A422,orders[#All],5,0)</f>
        <v>Tangerang</v>
      </c>
      <c r="E422" t="str">
        <f>VLOOKUP($A422,orders[#All],6,0)</f>
        <v>Banten</v>
      </c>
      <c r="F422" t="str">
        <f>VLOOKUP($A422,orders[#All],10,0)</f>
        <v>HARBOLNAS22</v>
      </c>
      <c r="G422" t="s">
        <v>3280</v>
      </c>
      <c r="H422">
        <f>VLOOKUP(working_table!G422,order_items[[#All],[product_id]:[subtotal_idr]],2,0)</f>
        <v>3</v>
      </c>
      <c r="I422" s="5">
        <f>VLOOKUP(working_table!$G422,order_items[[#All],[product_id]:[subtotal_idr]],3,0)</f>
        <v>199000</v>
      </c>
      <c r="J422" s="5">
        <f>VLOOKUP(working_table!$G422,order_items[[#All],[product_id]:[subtotal_idr]],4,0)</f>
        <v>597000</v>
      </c>
      <c r="K422" t="str">
        <f>VLOOKUP($G422,products7[#All],2,0)</f>
        <v>Jacket Denim Senja Wear</v>
      </c>
      <c r="L422" t="str">
        <f>VLOOKUP($G422,products7[#All],3,0)</f>
        <v>Jacket</v>
      </c>
      <c r="M422" t="str">
        <f>VLOOKUP($G422,products7[#All],7,0)</f>
        <v>Senja Wear</v>
      </c>
    </row>
    <row r="423" spans="1:13" x14ac:dyDescent="0.35">
      <c r="A423" t="s">
        <v>3296</v>
      </c>
      <c r="B423" s="2">
        <f>VLOOKUP(A423,orders[#All],3,0)</f>
        <v>45500</v>
      </c>
      <c r="C423" t="str">
        <f>VLOOKUP($A423,orders[#All],9,0)</f>
        <v>shipped</v>
      </c>
      <c r="D423" t="str">
        <f>VLOOKUP($A423,orders[#All],5,0)</f>
        <v>Manado</v>
      </c>
      <c r="E423" t="str">
        <f>VLOOKUP($A423,orders[#All],6,0)</f>
        <v>Sulawesi Utara</v>
      </c>
      <c r="F423" t="str">
        <f>VLOOKUP($A423,orders[#All],10,0)</f>
        <v>TANPA PROMO</v>
      </c>
      <c r="G423" t="s">
        <v>2606</v>
      </c>
      <c r="H423">
        <f>VLOOKUP(working_table!G423,order_items[[#All],[product_id]:[subtotal_idr]],2,0)</f>
        <v>1</v>
      </c>
      <c r="I423" s="5">
        <f>VLOOKUP(working_table!$G423,order_items[[#All],[product_id]:[subtotal_idr]],3,0)</f>
        <v>499000</v>
      </c>
      <c r="J423" s="5">
        <f>VLOOKUP(working_table!$G423,order_items[[#All],[product_id]:[subtotal_idr]],4,0)</f>
        <v>499000</v>
      </c>
      <c r="K423" t="str">
        <f>VLOOKUP($G423,products7[#All],2,0)</f>
        <v>Pants Jeans Slim Riang Apparel</v>
      </c>
      <c r="L423" t="str">
        <f>VLOOKUP($G423,products7[#All],3,0)</f>
        <v>Pants</v>
      </c>
      <c r="M423" t="str">
        <f>VLOOKUP($G423,products7[#All],7,0)</f>
        <v>Riang Apparel</v>
      </c>
    </row>
    <row r="424" spans="1:13" x14ac:dyDescent="0.35">
      <c r="A424" t="s">
        <v>3296</v>
      </c>
      <c r="B424" s="2">
        <f>VLOOKUP(A424,orders[#All],3,0)</f>
        <v>45500</v>
      </c>
      <c r="C424" t="str">
        <f>VLOOKUP($A424,orders[#All],9,0)</f>
        <v>shipped</v>
      </c>
      <c r="D424" t="str">
        <f>VLOOKUP($A424,orders[#All],5,0)</f>
        <v>Manado</v>
      </c>
      <c r="E424" t="str">
        <f>VLOOKUP($A424,orders[#All],6,0)</f>
        <v>Sulawesi Utara</v>
      </c>
      <c r="F424" t="str">
        <f>VLOOKUP($A424,orders[#All],10,0)</f>
        <v>TANPA PROMO</v>
      </c>
      <c r="G424" t="s">
        <v>2826</v>
      </c>
      <c r="H424">
        <f>VLOOKUP(working_table!G424,order_items[[#All],[product_id]:[subtotal_idr]],2,0)</f>
        <v>1</v>
      </c>
      <c r="I424" s="5">
        <f>VLOOKUP(working_table!$G424,order_items[[#All],[product_id]:[subtotal_idr]],3,0)</f>
        <v>99000</v>
      </c>
      <c r="J424" s="5">
        <f>VLOOKUP(working_table!$G424,order_items[[#All],[product_id]:[subtotal_idr]],4,0)</f>
        <v>99000</v>
      </c>
      <c r="K424" t="str">
        <f>VLOOKUP($G424,products7[#All],2,0)</f>
        <v>Dress Midi Floral Senja Wear</v>
      </c>
      <c r="L424" t="str">
        <f>VLOOKUP($G424,products7[#All],3,0)</f>
        <v>Dress</v>
      </c>
      <c r="M424" t="str">
        <f>VLOOKUP($G424,products7[#All],7,0)</f>
        <v>Senja Wear</v>
      </c>
    </row>
    <row r="425" spans="1:13" x14ac:dyDescent="0.35">
      <c r="A425" t="s">
        <v>3299</v>
      </c>
      <c r="B425" s="2">
        <f>VLOOKUP(A425,orders[#All],3,0)</f>
        <v>44757</v>
      </c>
      <c r="C425" t="str">
        <f>VLOOKUP($A425,orders[#All],9,0)</f>
        <v>delivered</v>
      </c>
      <c r="D425" t="str">
        <f>VLOOKUP($A425,orders[#All],5,0)</f>
        <v>Pontianak</v>
      </c>
      <c r="E425" t="str">
        <f>VLOOKUP($A425,orders[#All],6,0)</f>
        <v>Kalimantan Barat</v>
      </c>
      <c r="F425" t="str">
        <f>VLOOKUP($A425,orders[#All],10,0)</f>
        <v>TANPA PROMO</v>
      </c>
      <c r="G425" t="s">
        <v>2851</v>
      </c>
      <c r="H425">
        <f>VLOOKUP(working_table!G425,order_items[[#All],[product_id]:[subtotal_idr]],2,0)</f>
        <v>2</v>
      </c>
      <c r="I425" s="5">
        <f>VLOOKUP(working_table!$G425,order_items[[#All],[product_id]:[subtotal_idr]],3,0)</f>
        <v>199000</v>
      </c>
      <c r="J425" s="5">
        <f>VLOOKUP(working_table!$G425,order_items[[#All],[product_id]:[subtotal_idr]],4,0)</f>
        <v>398000</v>
      </c>
      <c r="K425" t="str">
        <f>VLOOKUP($G425,products7[#All],2,0)</f>
        <v>T-Shirt Slim Fit Ratu Mode</v>
      </c>
      <c r="L425" t="str">
        <f>VLOOKUP($G425,products7[#All],3,0)</f>
        <v>T-Shirt</v>
      </c>
      <c r="M425" t="str">
        <f>VLOOKUP($G425,products7[#All],7,0)</f>
        <v>Ratu Mode</v>
      </c>
    </row>
    <row r="426" spans="1:13" x14ac:dyDescent="0.35">
      <c r="A426" t="s">
        <v>3301</v>
      </c>
      <c r="B426" s="2">
        <f>VLOOKUP(A426,orders[#All],3,0)</f>
        <v>45550</v>
      </c>
      <c r="C426" t="str">
        <f>VLOOKUP($A426,orders[#All],9,0)</f>
        <v>delivered</v>
      </c>
      <c r="D426" t="str">
        <f>VLOOKUP($A426,orders[#All],5,0)</f>
        <v>Tangerang</v>
      </c>
      <c r="E426" t="str">
        <f>VLOOKUP($A426,orders[#All],6,0)</f>
        <v>Banten</v>
      </c>
      <c r="F426" t="str">
        <f>VLOOKUP($A426,orders[#All],10,0)</f>
        <v>TANPA PROMO</v>
      </c>
      <c r="G426" t="s">
        <v>2480</v>
      </c>
      <c r="H426">
        <f>VLOOKUP(working_table!G426,order_items[[#All],[product_id]:[subtotal_idr]],2,0)</f>
        <v>3</v>
      </c>
      <c r="I426" s="5">
        <f>VLOOKUP(working_table!$G426,order_items[[#All],[product_id]:[subtotal_idr]],3,0)</f>
        <v>129000</v>
      </c>
      <c r="J426" s="5">
        <f>VLOOKUP(working_table!$G426,order_items[[#All],[product_id]:[subtotal_idr]],4,0)</f>
        <v>387000</v>
      </c>
      <c r="K426" t="str">
        <f>VLOOKUP($G426,products7[#All],2,0)</f>
        <v>Ikat Pinggang Kulit Pesona Indo</v>
      </c>
      <c r="L426" t="str">
        <f>VLOOKUP($G426,products7[#All],3,0)</f>
        <v>Accessories</v>
      </c>
      <c r="M426" t="str">
        <f>VLOOKUP($G426,products7[#All],7,0)</f>
        <v>Pesona Indo</v>
      </c>
    </row>
    <row r="427" spans="1:13" x14ac:dyDescent="0.35">
      <c r="A427" t="s">
        <v>3301</v>
      </c>
      <c r="B427" s="2">
        <f>VLOOKUP(A427,orders[#All],3,0)</f>
        <v>45550</v>
      </c>
      <c r="C427" t="str">
        <f>VLOOKUP($A427,orders[#All],9,0)</f>
        <v>delivered</v>
      </c>
      <c r="D427" t="str">
        <f>VLOOKUP($A427,orders[#All],5,0)</f>
        <v>Tangerang</v>
      </c>
      <c r="E427" t="str">
        <f>VLOOKUP($A427,orders[#All],6,0)</f>
        <v>Banten</v>
      </c>
      <c r="F427" t="str">
        <f>VLOOKUP($A427,orders[#All],10,0)</f>
        <v>TANPA PROMO</v>
      </c>
      <c r="G427" t="s">
        <v>3303</v>
      </c>
      <c r="H427">
        <f>VLOOKUP(working_table!G427,order_items[[#All],[product_id]:[subtotal_idr]],2,0)</f>
        <v>1</v>
      </c>
      <c r="I427" s="5">
        <f>VLOOKUP(working_table!$G427,order_items[[#All],[product_id]:[subtotal_idr]],3,0)</f>
        <v>79000</v>
      </c>
      <c r="J427" s="5">
        <f>VLOOKUP(working_table!$G427,order_items[[#All],[product_id]:[subtotal_idr]],4,0)</f>
        <v>79000</v>
      </c>
      <c r="K427" t="str">
        <f>VLOOKUP($G427,products7[#All],2,0)</f>
        <v>Dress Midi Floral Riang Apparel</v>
      </c>
      <c r="L427" t="str">
        <f>VLOOKUP($G427,products7[#All],3,0)</f>
        <v>Dress</v>
      </c>
      <c r="M427" t="str">
        <f>VLOOKUP($G427,products7[#All],7,0)</f>
        <v>Riang Apparel</v>
      </c>
    </row>
    <row r="428" spans="1:13" x14ac:dyDescent="0.35">
      <c r="A428" t="s">
        <v>3305</v>
      </c>
      <c r="B428" s="2">
        <f>VLOOKUP(A428,orders[#All],3,0)</f>
        <v>45011</v>
      </c>
      <c r="C428" t="str">
        <f>VLOOKUP($A428,orders[#All],9,0)</f>
        <v>delivered</v>
      </c>
      <c r="D428" t="str">
        <f>VLOOKUP($A428,orders[#All],5,0)</f>
        <v>Yogyakarta</v>
      </c>
      <c r="E428" t="str">
        <f>VLOOKUP($A428,orders[#All],6,0)</f>
        <v>DI Yogyakarta</v>
      </c>
      <c r="F428" t="str">
        <f>VLOOKUP($A428,orders[#All],10,0)</f>
        <v>TANPA PROMO</v>
      </c>
      <c r="G428" t="s">
        <v>2715</v>
      </c>
      <c r="H428">
        <f>VLOOKUP(working_table!G428,order_items[[#All],[product_id]:[subtotal_idr]],2,0)</f>
        <v>3</v>
      </c>
      <c r="I428" s="5">
        <f>VLOOKUP(working_table!$G428,order_items[[#All],[product_id]:[subtotal_idr]],3,0)</f>
        <v>199000</v>
      </c>
      <c r="J428" s="5">
        <f>VLOOKUP(working_table!$G428,order_items[[#All],[product_id]:[subtotal_idr]],4,0)</f>
        <v>597000</v>
      </c>
      <c r="K428" t="str">
        <f>VLOOKUP($G428,products7[#All],2,0)</f>
        <v>T-Shirt Oversize BajuKita</v>
      </c>
      <c r="L428" t="str">
        <f>VLOOKUP($G428,products7[#All],3,0)</f>
        <v>T-Shirt</v>
      </c>
      <c r="M428" t="str">
        <f>VLOOKUP($G428,products7[#All],7,0)</f>
        <v>BajuKita</v>
      </c>
    </row>
    <row r="429" spans="1:13" x14ac:dyDescent="0.35">
      <c r="A429" t="s">
        <v>3307</v>
      </c>
      <c r="B429" s="2">
        <f>VLOOKUP(A429,orders[#All],3,0)</f>
        <v>45321</v>
      </c>
      <c r="C429" t="str">
        <f>VLOOKUP($A429,orders[#All],9,0)</f>
        <v>processing</v>
      </c>
      <c r="D429" t="str">
        <f>VLOOKUP($A429,orders[#All],5,0)</f>
        <v>Padang</v>
      </c>
      <c r="E429" t="str">
        <f>VLOOKUP($A429,orders[#All],6,0)</f>
        <v>Sumatera Barat</v>
      </c>
      <c r="F429" t="str">
        <f>VLOOKUP($A429,orders[#All],10,0)</f>
        <v>SALE2024</v>
      </c>
      <c r="G429" t="s">
        <v>2931</v>
      </c>
      <c r="H429">
        <f>VLOOKUP(working_table!G429,order_items[[#All],[product_id]:[subtotal_idr]],2,0)</f>
        <v>1</v>
      </c>
      <c r="I429" s="5">
        <f>VLOOKUP(working_table!$G429,order_items[[#All],[product_id]:[subtotal_idr]],3,0)</f>
        <v>199000</v>
      </c>
      <c r="J429" s="5">
        <f>VLOOKUP(working_table!$G429,order_items[[#All],[product_id]:[subtotal_idr]],4,0)</f>
        <v>199000</v>
      </c>
      <c r="K429" t="str">
        <f>VLOOKUP($G429,products7[#All],2,0)</f>
        <v>Ikat Pinggang Kulit Cendana Co</v>
      </c>
      <c r="L429" t="str">
        <f>VLOOKUP($G429,products7[#All],3,0)</f>
        <v>Accessories</v>
      </c>
      <c r="M429" t="str">
        <f>VLOOKUP($G429,products7[#All],7,0)</f>
        <v>Cendana Co</v>
      </c>
    </row>
    <row r="430" spans="1:13" x14ac:dyDescent="0.35">
      <c r="A430" t="s">
        <v>3307</v>
      </c>
      <c r="B430" s="2">
        <f>VLOOKUP(A430,orders[#All],3,0)</f>
        <v>45321</v>
      </c>
      <c r="C430" t="str">
        <f>VLOOKUP($A430,orders[#All],9,0)</f>
        <v>processing</v>
      </c>
      <c r="D430" t="str">
        <f>VLOOKUP($A430,orders[#All],5,0)</f>
        <v>Padang</v>
      </c>
      <c r="E430" t="str">
        <f>VLOOKUP($A430,orders[#All],6,0)</f>
        <v>Sumatera Barat</v>
      </c>
      <c r="F430" t="str">
        <f>VLOOKUP($A430,orders[#All],10,0)</f>
        <v>SALE2024</v>
      </c>
      <c r="G430" t="s">
        <v>2961</v>
      </c>
      <c r="H430">
        <f>VLOOKUP(working_table!G430,order_items[[#All],[product_id]:[subtotal_idr]],2,0)</f>
        <v>1</v>
      </c>
      <c r="I430" s="5">
        <f>VLOOKUP(working_table!$G430,order_items[[#All],[product_id]:[subtotal_idr]],3,0)</f>
        <v>279000</v>
      </c>
      <c r="J430" s="5">
        <f>VLOOKUP(working_table!$G430,order_items[[#All],[product_id]:[subtotal_idr]],4,0)</f>
        <v>279000</v>
      </c>
      <c r="K430" t="str">
        <f>VLOOKUP($G430,products7[#All],2,0)</f>
        <v>T-Shirt Lengan Panjang Cendana Co</v>
      </c>
      <c r="L430" t="str">
        <f>VLOOKUP($G430,products7[#All],3,0)</f>
        <v>T-Shirt</v>
      </c>
      <c r="M430" t="str">
        <f>VLOOKUP($G430,products7[#All],7,0)</f>
        <v>Cendana Co</v>
      </c>
    </row>
    <row r="431" spans="1:13" x14ac:dyDescent="0.35">
      <c r="A431" t="s">
        <v>3310</v>
      </c>
      <c r="B431" s="2">
        <f>VLOOKUP(A431,orders[#All],3,0)</f>
        <v>45674</v>
      </c>
      <c r="C431" t="str">
        <f>VLOOKUP($A431,orders[#All],9,0)</f>
        <v>shipped</v>
      </c>
      <c r="D431" t="str">
        <f>VLOOKUP($A431,orders[#All],5,0)</f>
        <v>Jakarta</v>
      </c>
      <c r="E431" t="str">
        <f>VLOOKUP($A431,orders[#All],6,0)</f>
        <v>DKI Jakarta</v>
      </c>
      <c r="F431" t="str">
        <f>VLOOKUP($A431,orders[#All],10,0)</f>
        <v>FLASHSALE</v>
      </c>
      <c r="G431" t="s">
        <v>2895</v>
      </c>
      <c r="H431">
        <f>VLOOKUP(working_table!G431,order_items[[#All],[product_id]:[subtotal_idr]],2,0)</f>
        <v>1</v>
      </c>
      <c r="I431" s="5">
        <f>VLOOKUP(working_table!$G431,order_items[[#All],[product_id]:[subtotal_idr]],3,0)</f>
        <v>299000</v>
      </c>
      <c r="J431" s="5">
        <f>VLOOKUP(working_table!$G431,order_items[[#All],[product_id]:[subtotal_idr]],4,0)</f>
        <v>299000</v>
      </c>
      <c r="K431" t="str">
        <f>VLOOKUP($G431,products7[#All],2,0)</f>
        <v>Jacket Denim Ratu Mode</v>
      </c>
      <c r="L431" t="str">
        <f>VLOOKUP($G431,products7[#All],3,0)</f>
        <v>Jacket</v>
      </c>
      <c r="M431" t="str">
        <f>VLOOKUP($G431,products7[#All],7,0)</f>
        <v>Ratu Mode</v>
      </c>
    </row>
    <row r="432" spans="1:13" x14ac:dyDescent="0.35">
      <c r="A432" t="s">
        <v>3312</v>
      </c>
      <c r="B432" s="2">
        <f>VLOOKUP(A432,orders[#All],3,0)</f>
        <v>45645</v>
      </c>
      <c r="C432" t="str">
        <f>VLOOKUP($A432,orders[#All],9,0)</f>
        <v>returned</v>
      </c>
      <c r="D432" t="str">
        <f>VLOOKUP($A432,orders[#All],5,0)</f>
        <v>Manado</v>
      </c>
      <c r="E432" t="str">
        <f>VLOOKUP($A432,orders[#All],6,0)</f>
        <v>Sulawesi Utara</v>
      </c>
      <c r="F432" t="str">
        <f>VLOOKUP($A432,orders[#All],10,0)</f>
        <v>TANPA PROMO</v>
      </c>
      <c r="G432" t="s">
        <v>3175</v>
      </c>
      <c r="H432">
        <f>VLOOKUP(working_table!G432,order_items[[#All],[product_id]:[subtotal_idr]],2,0)</f>
        <v>1</v>
      </c>
      <c r="I432" s="5">
        <f>VLOOKUP(working_table!$G432,order_items[[#All],[product_id]:[subtotal_idr]],3,0)</f>
        <v>449000</v>
      </c>
      <c r="J432" s="5">
        <f>VLOOKUP(working_table!$G432,order_items[[#All],[product_id]:[subtotal_idr]],4,0)</f>
        <v>449000</v>
      </c>
      <c r="K432" t="str">
        <f>VLOOKUP($G432,products7[#All],2,0)</f>
        <v>Pants Wide Leg NusaBrand</v>
      </c>
      <c r="L432" t="str">
        <f>VLOOKUP($G432,products7[#All],3,0)</f>
        <v>Pants</v>
      </c>
      <c r="M432" t="str">
        <f>VLOOKUP($G432,products7[#All],7,0)</f>
        <v>NusaBrand</v>
      </c>
    </row>
    <row r="433" spans="1:13" x14ac:dyDescent="0.35">
      <c r="A433" t="s">
        <v>3312</v>
      </c>
      <c r="B433" s="2">
        <f>VLOOKUP(A433,orders[#All],3,0)</f>
        <v>45645</v>
      </c>
      <c r="C433" t="str">
        <f>VLOOKUP($A433,orders[#All],9,0)</f>
        <v>returned</v>
      </c>
      <c r="D433" t="str">
        <f>VLOOKUP($A433,orders[#All],5,0)</f>
        <v>Manado</v>
      </c>
      <c r="E433" t="str">
        <f>VLOOKUP($A433,orders[#All],6,0)</f>
        <v>Sulawesi Utara</v>
      </c>
      <c r="F433" t="str">
        <f>VLOOKUP($A433,orders[#All],10,0)</f>
        <v>TANPA PROMO</v>
      </c>
      <c r="G433" t="s">
        <v>3112</v>
      </c>
      <c r="H433">
        <f>VLOOKUP(working_table!G433,order_items[[#All],[product_id]:[subtotal_idr]],2,0)</f>
        <v>1</v>
      </c>
      <c r="I433" s="5">
        <f>VLOOKUP(working_table!$G433,order_items[[#All],[product_id]:[subtotal_idr]],3,0)</f>
        <v>499000</v>
      </c>
      <c r="J433" s="5">
        <f>VLOOKUP(working_table!$G433,order_items[[#All],[product_id]:[subtotal_idr]],4,0)</f>
        <v>499000</v>
      </c>
      <c r="K433" t="str">
        <f>VLOOKUP($G433,products7[#All],2,0)</f>
        <v>Topi Baseball Kanvas Lokal</v>
      </c>
      <c r="L433" t="str">
        <f>VLOOKUP($G433,products7[#All],3,0)</f>
        <v>Accessories</v>
      </c>
      <c r="M433" t="str">
        <f>VLOOKUP($G433,products7[#All],7,0)</f>
        <v>Kanvas Lokal</v>
      </c>
    </row>
    <row r="434" spans="1:13" x14ac:dyDescent="0.35">
      <c r="A434" t="s">
        <v>3315</v>
      </c>
      <c r="B434" s="2">
        <f>VLOOKUP(A434,orders[#All],3,0)</f>
        <v>45032</v>
      </c>
      <c r="C434" t="str">
        <f>VLOOKUP($A434,orders[#All],9,0)</f>
        <v>delivered</v>
      </c>
      <c r="D434" t="str">
        <f>VLOOKUP($A434,orders[#All],5,0)</f>
        <v>Palembang</v>
      </c>
      <c r="E434" t="str">
        <f>VLOOKUP($A434,orders[#All],6,0)</f>
        <v>Sumatera Selatan</v>
      </c>
      <c r="F434" t="str">
        <f>VLOOKUP($A434,orders[#All],10,0)</f>
        <v>TANPA PROMO</v>
      </c>
      <c r="G434" t="s">
        <v>3316</v>
      </c>
      <c r="H434">
        <f>VLOOKUP(working_table!G434,order_items[[#All],[product_id]:[subtotal_idr]],2,0)</f>
        <v>1</v>
      </c>
      <c r="I434" s="5">
        <f>VLOOKUP(working_table!$G434,order_items[[#All],[product_id]:[subtotal_idr]],3,0)</f>
        <v>329000</v>
      </c>
      <c r="J434" s="5">
        <f>VLOOKUP(working_table!$G434,order_items[[#All],[product_id]:[subtotal_idr]],4,0)</f>
        <v>329000</v>
      </c>
      <c r="K434" t="str">
        <f>VLOOKUP($G434,products7[#All],2,0)</f>
        <v>T-Shirt Slim Fit Cendana Co</v>
      </c>
      <c r="L434" t="str">
        <f>VLOOKUP($G434,products7[#All],3,0)</f>
        <v>Kemeja</v>
      </c>
      <c r="M434" t="str">
        <f>VLOOKUP($G434,products7[#All],7,0)</f>
        <v>Cendana Co</v>
      </c>
    </row>
    <row r="435" spans="1:13" x14ac:dyDescent="0.35">
      <c r="A435" t="s">
        <v>3318</v>
      </c>
      <c r="B435" s="2">
        <f>VLOOKUP(A435,orders[#All],3,0)</f>
        <v>45423</v>
      </c>
      <c r="C435" t="str">
        <f>VLOOKUP($A435,orders[#All],9,0)</f>
        <v>delivered</v>
      </c>
      <c r="D435" t="str">
        <f>VLOOKUP($A435,orders[#All],5,0)</f>
        <v>Malang</v>
      </c>
      <c r="E435" t="str">
        <f>VLOOKUP($A435,orders[#All],6,0)</f>
        <v>Jawa Timur</v>
      </c>
      <c r="F435" t="str">
        <f>VLOOKUP($A435,orders[#All],10,0)</f>
        <v>NEWUSER</v>
      </c>
      <c r="G435" t="s">
        <v>2559</v>
      </c>
      <c r="H435">
        <f>VLOOKUP(working_table!G435,order_items[[#All],[product_id]:[subtotal_idr]],2,0)</f>
        <v>1</v>
      </c>
      <c r="I435" s="5">
        <f>VLOOKUP(working_table!$G435,order_items[[#All],[product_id]:[subtotal_idr]],3,0)</f>
        <v>129000</v>
      </c>
      <c r="J435" s="5">
        <f>VLOOKUP(working_table!$G435,order_items[[#All],[product_id]:[subtotal_idr]],4,0)</f>
        <v>129000</v>
      </c>
      <c r="K435" t="str">
        <f>VLOOKUP($G435,products7[#All],2,0)</f>
        <v>Syal Rajut Riang Apparel</v>
      </c>
      <c r="L435" t="str">
        <f>VLOOKUP($G435,products7[#All],3,0)</f>
        <v>Accessories</v>
      </c>
      <c r="M435" t="str">
        <f>VLOOKUP($G435,products7[#All],7,0)</f>
        <v>Riang Apparel</v>
      </c>
    </row>
    <row r="436" spans="1:13" x14ac:dyDescent="0.35">
      <c r="A436" t="s">
        <v>3320</v>
      </c>
      <c r="B436" s="2">
        <f>VLOOKUP(A436,orders[#All],3,0)</f>
        <v>44656</v>
      </c>
      <c r="C436" t="str">
        <f>VLOOKUP($A436,orders[#All],9,0)</f>
        <v>delivered</v>
      </c>
      <c r="D436" t="str">
        <f>VLOOKUP($A436,orders[#All],5,0)</f>
        <v>Depok</v>
      </c>
      <c r="E436" t="str">
        <f>VLOOKUP($A436,orders[#All],6,0)</f>
        <v>Jawa Barat</v>
      </c>
      <c r="F436" t="str">
        <f>VLOOKUP($A436,orders[#All],10,0)</f>
        <v>TANPA PROMO</v>
      </c>
      <c r="G436" t="s">
        <v>2548</v>
      </c>
      <c r="H436">
        <f>VLOOKUP(working_table!G436,order_items[[#All],[product_id]:[subtotal_idr]],2,0)</f>
        <v>1</v>
      </c>
      <c r="I436" s="5">
        <f>VLOOKUP(working_table!$G436,order_items[[#All],[product_id]:[subtotal_idr]],3,0)</f>
        <v>599000</v>
      </c>
      <c r="J436" s="5">
        <f>VLOOKUP(working_table!$G436,order_items[[#All],[product_id]:[subtotal_idr]],4,0)</f>
        <v>599000</v>
      </c>
      <c r="K436" t="str">
        <f>VLOOKUP($G436,products7[#All],2,0)</f>
        <v>Kemeja Oxford Ratu Mode</v>
      </c>
      <c r="L436" t="str">
        <f>VLOOKUP($G436,products7[#All],3,0)</f>
        <v>T-Shirt</v>
      </c>
      <c r="M436" t="str">
        <f>VLOOKUP($G436,products7[#All],7,0)</f>
        <v>Ratu Mode</v>
      </c>
    </row>
    <row r="437" spans="1:13" x14ac:dyDescent="0.35">
      <c r="A437" t="s">
        <v>3320</v>
      </c>
      <c r="B437" s="2">
        <f>VLOOKUP(A437,orders[#All],3,0)</f>
        <v>44656</v>
      </c>
      <c r="C437" t="str">
        <f>VLOOKUP($A437,orders[#All],9,0)</f>
        <v>delivered</v>
      </c>
      <c r="D437" t="str">
        <f>VLOOKUP($A437,orders[#All],5,0)</f>
        <v>Depok</v>
      </c>
      <c r="E437" t="str">
        <f>VLOOKUP($A437,orders[#All],6,0)</f>
        <v>Jawa Barat</v>
      </c>
      <c r="F437" t="str">
        <f>VLOOKUP($A437,orders[#All],10,0)</f>
        <v>TANPA PROMO</v>
      </c>
      <c r="G437" t="s">
        <v>3211</v>
      </c>
      <c r="H437">
        <f>VLOOKUP(working_table!G437,order_items[[#All],[product_id]:[subtotal_idr]],2,0)</f>
        <v>1</v>
      </c>
      <c r="I437" s="5">
        <f>VLOOKUP(working_table!$G437,order_items[[#All],[product_id]:[subtotal_idr]],3,0)</f>
        <v>129000</v>
      </c>
      <c r="J437" s="5">
        <f>VLOOKUP(working_table!$G437,order_items[[#All],[product_id]:[subtotal_idr]],4,0)</f>
        <v>129000</v>
      </c>
      <c r="K437" t="str">
        <f>VLOOKUP($G437,products7[#All],2,0)</f>
        <v>T-Shirt Graphic Ratu Mode</v>
      </c>
      <c r="L437" t="str">
        <f>VLOOKUP($G437,products7[#All],3,0)</f>
        <v>T-Shirt</v>
      </c>
      <c r="M437" t="str">
        <f>VLOOKUP($G437,products7[#All],7,0)</f>
        <v>Ratu Mode</v>
      </c>
    </row>
    <row r="438" spans="1:13" x14ac:dyDescent="0.35">
      <c r="A438" t="s">
        <v>3320</v>
      </c>
      <c r="B438" s="2">
        <f>VLOOKUP(A438,orders[#All],3,0)</f>
        <v>44656</v>
      </c>
      <c r="C438" t="str">
        <f>VLOOKUP($A438,orders[#All],9,0)</f>
        <v>delivered</v>
      </c>
      <c r="D438" t="str">
        <f>VLOOKUP($A438,orders[#All],5,0)</f>
        <v>Depok</v>
      </c>
      <c r="E438" t="str">
        <f>VLOOKUP($A438,orders[#All],6,0)</f>
        <v>Jawa Barat</v>
      </c>
      <c r="F438" t="str">
        <f>VLOOKUP($A438,orders[#All],10,0)</f>
        <v>TANPA PROMO</v>
      </c>
      <c r="G438" t="s">
        <v>2746</v>
      </c>
      <c r="H438">
        <f>VLOOKUP(working_table!G438,order_items[[#All],[product_id]:[subtotal_idr]],2,0)</f>
        <v>1</v>
      </c>
      <c r="I438" s="5">
        <f>VLOOKUP(working_table!$G438,order_items[[#All],[product_id]:[subtotal_idr]],3,0)</f>
        <v>329000</v>
      </c>
      <c r="J438" s="5">
        <f>VLOOKUP(working_table!$G438,order_items[[#All],[product_id]:[subtotal_idr]],4,0)</f>
        <v>329000</v>
      </c>
      <c r="K438" t="str">
        <f>VLOOKUP($G438,products7[#All],2,0)</f>
        <v>Kemeja Oxford Riang Apparel</v>
      </c>
      <c r="L438" t="str">
        <f>VLOOKUP($G438,products7[#All],3,0)</f>
        <v>kemeja</v>
      </c>
      <c r="M438" t="str">
        <f>VLOOKUP($G438,products7[#All],7,0)</f>
        <v>Riang Apparel</v>
      </c>
    </row>
    <row r="439" spans="1:13" x14ac:dyDescent="0.35">
      <c r="A439" t="s">
        <v>3324</v>
      </c>
      <c r="B439" s="2">
        <f>VLOOKUP(A439,orders[#All],3,0)</f>
        <v>45405</v>
      </c>
      <c r="C439" t="str">
        <f>VLOOKUP($A439,orders[#All],9,0)</f>
        <v>shipped</v>
      </c>
      <c r="D439" t="str">
        <f>VLOOKUP($A439,orders[#All],5,0)</f>
        <v>Bandung</v>
      </c>
      <c r="E439" t="str">
        <f>VLOOKUP($A439,orders[#All],6,0)</f>
        <v>Jawa Barat</v>
      </c>
      <c r="F439" t="str">
        <f>VLOOKUP($A439,orders[#All],10,0)</f>
        <v>SALE2024</v>
      </c>
      <c r="G439" t="s">
        <v>3069</v>
      </c>
      <c r="H439">
        <f>VLOOKUP(working_table!G439,order_items[[#All],[product_id]:[subtotal_idr]],2,0)</f>
        <v>1</v>
      </c>
      <c r="I439" s="5">
        <f>VLOOKUP(working_table!$G439,order_items[[#All],[product_id]:[subtotal_idr]],3,0)</f>
        <v>179000</v>
      </c>
      <c r="J439" s="5">
        <f>VLOOKUP(working_table!$G439,order_items[[#All],[product_id]:[subtotal_idr]],4,0)</f>
        <v>179000</v>
      </c>
      <c r="K439" t="str">
        <f>VLOOKUP($G439,products7[#All],2,0)</f>
        <v>Dress Mini Casual BajuKita</v>
      </c>
      <c r="L439" t="str">
        <f>VLOOKUP($G439,products7[#All],3,0)</f>
        <v>Dress</v>
      </c>
      <c r="M439" t="str">
        <f>VLOOKUP($G439,products7[#All],7,0)</f>
        <v>BajuKita</v>
      </c>
    </row>
    <row r="440" spans="1:13" x14ac:dyDescent="0.35">
      <c r="A440" t="s">
        <v>3324</v>
      </c>
      <c r="B440" s="2">
        <f>VLOOKUP(A440,orders[#All],3,0)</f>
        <v>45405</v>
      </c>
      <c r="C440" t="str">
        <f>VLOOKUP($A440,orders[#All],9,0)</f>
        <v>shipped</v>
      </c>
      <c r="D440" t="str">
        <f>VLOOKUP($A440,orders[#All],5,0)</f>
        <v>Bandung</v>
      </c>
      <c r="E440" t="str">
        <f>VLOOKUP($A440,orders[#All],6,0)</f>
        <v>Jawa Barat</v>
      </c>
      <c r="F440" t="str">
        <f>VLOOKUP($A440,orders[#All],10,0)</f>
        <v>SALE2024</v>
      </c>
      <c r="G440" t="s">
        <v>3326</v>
      </c>
      <c r="H440">
        <f>VLOOKUP(working_table!G440,order_items[[#All],[product_id]:[subtotal_idr]],2,0)</f>
        <v>1</v>
      </c>
      <c r="I440" s="5">
        <f>VLOOKUP(working_table!$G440,order_items[[#All],[product_id]:[subtotal_idr]],3,0)</f>
        <v>199000</v>
      </c>
      <c r="J440" s="5">
        <f>VLOOKUP(working_table!$G440,order_items[[#All],[product_id]:[subtotal_idr]],4,0)</f>
        <v>199000</v>
      </c>
      <c r="K440" t="str">
        <f>VLOOKUP($G440,products7[#All],2,0)</f>
        <v>Pants Jogger Ratu Mode</v>
      </c>
      <c r="L440" t="str">
        <f>VLOOKUP($G440,products7[#All],3,0)</f>
        <v>Pants</v>
      </c>
      <c r="M440" t="str">
        <f>VLOOKUP($G440,products7[#All],7,0)</f>
        <v>Ratu Mode</v>
      </c>
    </row>
    <row r="441" spans="1:13" x14ac:dyDescent="0.35">
      <c r="A441" t="s">
        <v>3328</v>
      </c>
      <c r="B441" s="2">
        <f>VLOOKUP(A441,orders[#All],3,0)</f>
        <v>45105</v>
      </c>
      <c r="C441" t="str">
        <f>VLOOKUP($A441,orders[#All],9,0)</f>
        <v>delivered</v>
      </c>
      <c r="D441" t="str">
        <f>VLOOKUP($A441,orders[#All],5,0)</f>
        <v>Medan</v>
      </c>
      <c r="E441" t="str">
        <f>VLOOKUP($A441,orders[#All],6,0)</f>
        <v>Sumatera Utara</v>
      </c>
      <c r="F441" t="str">
        <f>VLOOKUP($A441,orders[#All],10,0)</f>
        <v>TANPA PROMO</v>
      </c>
      <c r="G441" t="s">
        <v>2394</v>
      </c>
      <c r="H441">
        <f>VLOOKUP(working_table!G441,order_items[[#All],[product_id]:[subtotal_idr]],2,0)</f>
        <v>1</v>
      </c>
      <c r="I441" s="5">
        <f>VLOOKUP(working_table!$G441,order_items[[#All],[product_id]:[subtotal_idr]],3,0)</f>
        <v>129000</v>
      </c>
      <c r="J441" s="5">
        <f>VLOOKUP(working_table!$G441,order_items[[#All],[product_id]:[subtotal_idr]],4,0)</f>
        <v>129000</v>
      </c>
      <c r="K441" t="str">
        <f>VLOOKUP($G441,products7[#All],2,0)</f>
        <v>Kacamata Hitam Kanvas Lokal</v>
      </c>
      <c r="L441" t="str">
        <f>VLOOKUP($G441,products7[#All],3,0)</f>
        <v>Accessories</v>
      </c>
      <c r="M441" t="str">
        <f>VLOOKUP($G441,products7[#All],7,0)</f>
        <v>Kanvas Lokal</v>
      </c>
    </row>
    <row r="442" spans="1:13" x14ac:dyDescent="0.35">
      <c r="A442" t="s">
        <v>3328</v>
      </c>
      <c r="B442" s="2">
        <f>VLOOKUP(A442,orders[#All],3,0)</f>
        <v>45105</v>
      </c>
      <c r="C442" t="str">
        <f>VLOOKUP($A442,orders[#All],9,0)</f>
        <v>delivered</v>
      </c>
      <c r="D442" t="str">
        <f>VLOOKUP($A442,orders[#All],5,0)</f>
        <v>Medan</v>
      </c>
      <c r="E442" t="str">
        <f>VLOOKUP($A442,orders[#All],6,0)</f>
        <v>Sumatera Utara</v>
      </c>
      <c r="F442" t="str">
        <f>VLOOKUP($A442,orders[#All],10,0)</f>
        <v>TANPA PROMO</v>
      </c>
      <c r="G442" t="s">
        <v>2934</v>
      </c>
      <c r="H442">
        <f>VLOOKUP(working_table!G442,order_items[[#All],[product_id]:[subtotal_idr]],2,0)</f>
        <v>2</v>
      </c>
      <c r="I442" s="5">
        <f>VLOOKUP(working_table!$G442,order_items[[#All],[product_id]:[subtotal_idr]],3,0)</f>
        <v>69000</v>
      </c>
      <c r="J442" s="5">
        <f>VLOOKUP(working_table!$G442,order_items[[#All],[product_id]:[subtotal_idr]],4,0)</f>
        <v>138000</v>
      </c>
      <c r="K442" t="str">
        <f>VLOOKUP($G442,products7[#All],2,0)</f>
        <v>Syal Rajut Kanvas Lokal</v>
      </c>
      <c r="L442" t="str">
        <f>VLOOKUP($G442,products7[#All],3,0)</f>
        <v>Accessories</v>
      </c>
      <c r="M442" t="str">
        <f>VLOOKUP($G442,products7[#All],7,0)</f>
        <v>Kanvas Lokal</v>
      </c>
    </row>
    <row r="443" spans="1:13" x14ac:dyDescent="0.35">
      <c r="A443" t="s">
        <v>3331</v>
      </c>
      <c r="B443" s="2">
        <f>VLOOKUP(A443,orders[#All],3,0)</f>
        <v>45257</v>
      </c>
      <c r="C443" t="str">
        <f>VLOOKUP($A443,orders[#All],9,0)</f>
        <v>delivered</v>
      </c>
      <c r="D443" t="str">
        <f>VLOOKUP($A443,orders[#All],5,0)</f>
        <v>Jakarta</v>
      </c>
      <c r="E443" t="str">
        <f>VLOOKUP($A443,orders[#All],6,0)</f>
        <v>DKI Jakarta</v>
      </c>
      <c r="F443" t="str">
        <f>VLOOKUP($A443,orders[#All],10,0)</f>
        <v>TANPA PROMO</v>
      </c>
      <c r="G443" t="s">
        <v>2453</v>
      </c>
      <c r="H443">
        <f>VLOOKUP(working_table!G443,order_items[[#All],[product_id]:[subtotal_idr]],2,0)</f>
        <v>1</v>
      </c>
      <c r="I443" s="5">
        <f>VLOOKUP(working_table!$G443,order_items[[#All],[product_id]:[subtotal_idr]],3,0)</f>
        <v>119000</v>
      </c>
      <c r="J443" s="5">
        <f>VLOOKUP(working_table!$G443,order_items[[#All],[product_id]:[subtotal_idr]],4,0)</f>
        <v>119000</v>
      </c>
      <c r="K443" t="str">
        <f>VLOOKUP($G443,products7[#All],2,0)</f>
        <v>Dress Bodycon Senja Wear</v>
      </c>
      <c r="L443" t="str">
        <f>VLOOKUP($G443,products7[#All],3,0)</f>
        <v>dress</v>
      </c>
      <c r="M443" t="str">
        <f>VLOOKUP($G443,products7[#All],7,0)</f>
        <v>Senja Wear</v>
      </c>
    </row>
    <row r="444" spans="1:13" x14ac:dyDescent="0.35">
      <c r="A444" t="s">
        <v>3333</v>
      </c>
      <c r="B444" s="2">
        <f>VLOOKUP(A444,orders[#All],3,0)</f>
        <v>45376</v>
      </c>
      <c r="C444" t="str">
        <f>VLOOKUP($A444,orders[#All],9,0)</f>
        <v>returned</v>
      </c>
      <c r="D444" t="str">
        <f>VLOOKUP($A444,orders[#All],5,0)</f>
        <v>Jakarta</v>
      </c>
      <c r="E444" t="str">
        <f>VLOOKUP($A444,orders[#All],6,0)</f>
        <v>DKI Jakarta</v>
      </c>
      <c r="F444" t="str">
        <f>VLOOKUP($A444,orders[#All],10,0)</f>
        <v>SALE2024</v>
      </c>
      <c r="G444" t="s">
        <v>2631</v>
      </c>
      <c r="H444">
        <f>VLOOKUP(working_table!G444,order_items[[#All],[product_id]:[subtotal_idr]],2,0)</f>
        <v>1</v>
      </c>
      <c r="I444" s="5">
        <f>VLOOKUP(working_table!$G444,order_items[[#All],[product_id]:[subtotal_idr]],3,0)</f>
        <v>299000</v>
      </c>
      <c r="J444" s="5">
        <f>VLOOKUP(working_table!$G444,order_items[[#All],[product_id]:[subtotal_idr]],4,0)</f>
        <v>299000</v>
      </c>
      <c r="K444" t="str">
        <f>VLOOKUP($G444,products7[#All],2,0)</f>
        <v>Kemeja Linen NusaBrand</v>
      </c>
      <c r="L444" t="str">
        <f>VLOOKUP($G444,products7[#All],3,0)</f>
        <v>kemeja</v>
      </c>
      <c r="M444" t="str">
        <f>VLOOKUP($G444,products7[#All],7,0)</f>
        <v>NusaBrand</v>
      </c>
    </row>
    <row r="445" spans="1:13" x14ac:dyDescent="0.35">
      <c r="A445" t="s">
        <v>3333</v>
      </c>
      <c r="B445" s="2">
        <f>VLOOKUP(A445,orders[#All],3,0)</f>
        <v>45376</v>
      </c>
      <c r="C445" t="str">
        <f>VLOOKUP($A445,orders[#All],9,0)</f>
        <v>returned</v>
      </c>
      <c r="D445" t="str">
        <f>VLOOKUP($A445,orders[#All],5,0)</f>
        <v>Jakarta</v>
      </c>
      <c r="E445" t="str">
        <f>VLOOKUP($A445,orders[#All],6,0)</f>
        <v>DKI Jakarta</v>
      </c>
      <c r="F445" t="str">
        <f>VLOOKUP($A445,orders[#All],10,0)</f>
        <v>SALE2024</v>
      </c>
      <c r="G445" t="s">
        <v>2429</v>
      </c>
      <c r="H445">
        <f>VLOOKUP(working_table!G445,order_items[[#All],[product_id]:[subtotal_idr]],2,0)</f>
        <v>1</v>
      </c>
      <c r="I445" s="5">
        <f>VLOOKUP(working_table!$G445,order_items[[#All],[product_id]:[subtotal_idr]],3,0)</f>
        <v>79000</v>
      </c>
      <c r="J445" s="5">
        <f>VLOOKUP(working_table!$G445,order_items[[#All],[product_id]:[subtotal_idr]],4,0)</f>
        <v>79000</v>
      </c>
      <c r="K445" t="str">
        <f>VLOOKUP($G445,products7[#All],2,0)</f>
        <v>Pants Cargo Ratu Mode</v>
      </c>
      <c r="L445" t="str">
        <f>VLOOKUP($G445,products7[#All],3,0)</f>
        <v>Pants</v>
      </c>
      <c r="M445" t="str">
        <f>VLOOKUP($G445,products7[#All],7,0)</f>
        <v>Ratu Mode</v>
      </c>
    </row>
    <row r="446" spans="1:13" x14ac:dyDescent="0.35">
      <c r="A446" t="s">
        <v>3336</v>
      </c>
      <c r="B446" s="2">
        <f>VLOOKUP(A446,orders[#All],3,0)</f>
        <v>45661</v>
      </c>
      <c r="C446" t="str">
        <f>VLOOKUP($A446,orders[#All],9,0)</f>
        <v>returned</v>
      </c>
      <c r="D446" t="str">
        <f>VLOOKUP($A446,orders[#All],5,0)</f>
        <v>Jakarta</v>
      </c>
      <c r="E446" t="str">
        <f>VLOOKUP($A446,orders[#All],6,0)</f>
        <v>DKI Jakarta</v>
      </c>
      <c r="F446" t="str">
        <f>VLOOKUP($A446,orders[#All],10,0)</f>
        <v>RAMADAN23</v>
      </c>
      <c r="G446" t="s">
        <v>2565</v>
      </c>
      <c r="H446">
        <f>VLOOKUP(working_table!G446,order_items[[#All],[product_id]:[subtotal_idr]],2,0)</f>
        <v>1</v>
      </c>
      <c r="I446" s="5">
        <f>VLOOKUP(working_table!$G446,order_items[[#All],[product_id]:[subtotal_idr]],3,0)</f>
        <v>69000</v>
      </c>
      <c r="J446" s="5">
        <f>VLOOKUP(working_table!$G446,order_items[[#All],[product_id]:[subtotal_idr]],4,0)</f>
        <v>69000</v>
      </c>
      <c r="K446" t="str">
        <f>VLOOKUP($G446,products7[#All],2,0)</f>
        <v>T-Shirt Polos Basic Ratu Mode</v>
      </c>
      <c r="L446" t="str">
        <f>VLOOKUP($G446,products7[#All],3,0)</f>
        <v>T-Shirt</v>
      </c>
      <c r="M446" t="str">
        <f>VLOOKUP($G446,products7[#All],7,0)</f>
        <v>Ratu Mode</v>
      </c>
    </row>
    <row r="447" spans="1:13" x14ac:dyDescent="0.35">
      <c r="A447" t="s">
        <v>3338</v>
      </c>
      <c r="B447" s="2">
        <f>VLOOKUP(A447,orders[#All],3,0)</f>
        <v>44943</v>
      </c>
      <c r="C447" t="str">
        <f>VLOOKUP($A447,orders[#All],9,0)</f>
        <v>delivered</v>
      </c>
      <c r="D447" t="str">
        <f>VLOOKUP($A447,orders[#All],5,0)</f>
        <v>Bandung</v>
      </c>
      <c r="E447" t="str">
        <f>VLOOKUP($A447,orders[#All],6,0)</f>
        <v>Jawa Barat</v>
      </c>
      <c r="F447" t="str">
        <f>VLOOKUP($A447,orders[#All],10,0)</f>
        <v>WEEKEND25</v>
      </c>
      <c r="G447" t="s">
        <v>2421</v>
      </c>
      <c r="H447">
        <f>VLOOKUP(working_table!G447,order_items[[#All],[product_id]:[subtotal_idr]],2,0)</f>
        <v>1</v>
      </c>
      <c r="I447" s="5">
        <f>VLOOKUP(working_table!$G447,order_items[[#All],[product_id]:[subtotal_idr]],3,0)</f>
        <v>249000</v>
      </c>
      <c r="J447" s="5">
        <f>VLOOKUP(working_table!$G447,order_items[[#All],[product_id]:[subtotal_idr]],4,0)</f>
        <v>249000</v>
      </c>
      <c r="K447" t="str">
        <f>VLOOKUP($G447,products7[#All],2,0)</f>
        <v>Topi Baseball SandangIndo</v>
      </c>
      <c r="L447" t="str">
        <f>VLOOKUP($G447,products7[#All],3,0)</f>
        <v>Accessories</v>
      </c>
      <c r="M447" t="str">
        <f>VLOOKUP($G447,products7[#All],7,0)</f>
        <v>SandangIndo</v>
      </c>
    </row>
    <row r="448" spans="1:13" x14ac:dyDescent="0.35">
      <c r="A448" t="s">
        <v>3338</v>
      </c>
      <c r="B448" s="2">
        <f>VLOOKUP(A448,orders[#All],3,0)</f>
        <v>44943</v>
      </c>
      <c r="C448" t="str">
        <f>VLOOKUP($A448,orders[#All],9,0)</f>
        <v>delivered</v>
      </c>
      <c r="D448" t="str">
        <f>VLOOKUP($A448,orders[#All],5,0)</f>
        <v>Bandung</v>
      </c>
      <c r="E448" t="str">
        <f>VLOOKUP($A448,orders[#All],6,0)</f>
        <v>Jawa Barat</v>
      </c>
      <c r="F448" t="str">
        <f>VLOOKUP($A448,orders[#All],10,0)</f>
        <v>WEEKEND25</v>
      </c>
      <c r="G448" t="s">
        <v>3340</v>
      </c>
      <c r="H448">
        <f>VLOOKUP(working_table!G448,order_items[[#All],[product_id]:[subtotal_idr]],2,0)</f>
        <v>1</v>
      </c>
      <c r="I448" s="5">
        <f>VLOOKUP(working_table!$G448,order_items[[#All],[product_id]:[subtotal_idr]],3,0)</f>
        <v>59000</v>
      </c>
      <c r="J448" s="5">
        <f>VLOOKUP(working_table!$G448,order_items[[#All],[product_id]:[subtotal_idr]],4,0)</f>
        <v>59000</v>
      </c>
      <c r="K448" t="str">
        <f>VLOOKUP($G448,products7[#All],2,0)</f>
        <v>Pants Jogger Riang Apparel</v>
      </c>
      <c r="L448" t="str">
        <f>VLOOKUP($G448,products7[#All],3,0)</f>
        <v>Pants</v>
      </c>
      <c r="M448" t="str">
        <f>VLOOKUP($G448,products7[#All],7,0)</f>
        <v>Riang Apparel</v>
      </c>
    </row>
    <row r="449" spans="1:13" x14ac:dyDescent="0.35">
      <c r="A449" t="s">
        <v>3338</v>
      </c>
      <c r="B449" s="2">
        <f>VLOOKUP(A449,orders[#All],3,0)</f>
        <v>44943</v>
      </c>
      <c r="C449" t="str">
        <f>VLOOKUP($A449,orders[#All],9,0)</f>
        <v>delivered</v>
      </c>
      <c r="D449" t="str">
        <f>VLOOKUP($A449,orders[#All],5,0)</f>
        <v>Bandung</v>
      </c>
      <c r="E449" t="str">
        <f>VLOOKUP($A449,orders[#All],6,0)</f>
        <v>Jawa Barat</v>
      </c>
      <c r="F449" t="str">
        <f>VLOOKUP($A449,orders[#All],10,0)</f>
        <v>WEEKEND25</v>
      </c>
      <c r="G449" t="s">
        <v>2497</v>
      </c>
      <c r="H449">
        <f>VLOOKUP(working_table!G449,order_items[[#All],[product_id]:[subtotal_idr]],2,0)</f>
        <v>1</v>
      </c>
      <c r="I449" s="5">
        <f>VLOOKUP(working_table!$G449,order_items[[#All],[product_id]:[subtotal_idr]],3,0)</f>
        <v>549000</v>
      </c>
      <c r="J449" s="5">
        <f>VLOOKUP(working_table!$G449,order_items[[#All],[product_id]:[subtotal_idr]],4,0)</f>
        <v>549000</v>
      </c>
      <c r="K449" t="str">
        <f>VLOOKUP($G449,products7[#All],2,0)</f>
        <v>Pants Jogger SandangIndo</v>
      </c>
      <c r="L449" t="str">
        <f>VLOOKUP($G449,products7[#All],3,0)</f>
        <v>Pants</v>
      </c>
      <c r="M449" t="str">
        <f>VLOOKUP($G449,products7[#All],7,0)</f>
        <v>SandangIndo</v>
      </c>
    </row>
    <row r="450" spans="1:13" x14ac:dyDescent="0.35">
      <c r="A450" t="s">
        <v>3343</v>
      </c>
      <c r="B450" s="2">
        <f>VLOOKUP(A450,orders[#All],3,0)</f>
        <v>44844</v>
      </c>
      <c r="C450" t="str">
        <f>VLOOKUP($A450,orders[#All],9,0)</f>
        <v>delivered</v>
      </c>
      <c r="D450" t="str">
        <f>VLOOKUP($A450,orders[#All],5,0)</f>
        <v>Bandung</v>
      </c>
      <c r="E450" t="str">
        <f>VLOOKUP($A450,orders[#All],6,0)</f>
        <v>Jawa Barat</v>
      </c>
      <c r="F450" t="str">
        <f>VLOOKUP($A450,orders[#All],10,0)</f>
        <v>TANPA PROMO</v>
      </c>
      <c r="G450" t="s">
        <v>2980</v>
      </c>
      <c r="H450">
        <f>VLOOKUP(working_table!G450,order_items[[#All],[product_id]:[subtotal_idr]],2,0)</f>
        <v>2</v>
      </c>
      <c r="I450" s="5">
        <f>VLOOKUP(working_table!$G450,order_items[[#All],[product_id]:[subtotal_idr]],3,0)</f>
        <v>279000</v>
      </c>
      <c r="J450" s="5">
        <f>VLOOKUP(working_table!$G450,order_items[[#All],[product_id]:[subtotal_idr]],4,0)</f>
        <v>558000</v>
      </c>
      <c r="K450" t="str">
        <f>VLOOKUP($G450,products7[#All],2,0)</f>
        <v>T-Shirt Graphic SandangIndo</v>
      </c>
      <c r="L450" t="str">
        <f>VLOOKUP($G450,products7[#All],3,0)</f>
        <v>T-Shirt</v>
      </c>
      <c r="M450" t="str">
        <f>VLOOKUP($G450,products7[#All],7,0)</f>
        <v>SandangIndo</v>
      </c>
    </row>
    <row r="451" spans="1:13" x14ac:dyDescent="0.35">
      <c r="A451" t="s">
        <v>3345</v>
      </c>
      <c r="B451" s="2">
        <f>VLOOKUP(A451,orders[#All],3,0)</f>
        <v>45579</v>
      </c>
      <c r="C451" t="str">
        <f>VLOOKUP($A451,orders[#All],9,0)</f>
        <v>delivered</v>
      </c>
      <c r="D451" t="str">
        <f>VLOOKUP($A451,orders[#All],5,0)</f>
        <v>Tangerang</v>
      </c>
      <c r="E451" t="str">
        <f>VLOOKUP($A451,orders[#All],6,0)</f>
        <v>Banten</v>
      </c>
      <c r="F451" t="str">
        <f>VLOOKUP($A451,orders[#All],10,0)</f>
        <v>TANPA PROMO</v>
      </c>
      <c r="G451" t="s">
        <v>3346</v>
      </c>
      <c r="H451">
        <f>VLOOKUP(working_table!G451,order_items[[#All],[product_id]:[subtotal_idr]],2,0)</f>
        <v>1</v>
      </c>
      <c r="I451" s="5">
        <f>VLOOKUP(working_table!$G451,order_items[[#All],[product_id]:[subtotal_idr]],3,0)</f>
        <v>399000</v>
      </c>
      <c r="J451" s="5">
        <f>VLOOKUP(working_table!$G451,order_items[[#All],[product_id]:[subtotal_idr]],4,0)</f>
        <v>399000</v>
      </c>
      <c r="K451" t="str">
        <f>VLOOKUP($G451,products7[#All],2,0)</f>
        <v>Kemeja Batik Ratu Mode</v>
      </c>
      <c r="L451" t="str">
        <f>VLOOKUP($G451,products7[#All],3,0)</f>
        <v>T-Shirt</v>
      </c>
      <c r="M451" t="str">
        <f>VLOOKUP($G451,products7[#All],7,0)</f>
        <v>Ratu Mode</v>
      </c>
    </row>
    <row r="452" spans="1:13" x14ac:dyDescent="0.35">
      <c r="A452" t="s">
        <v>3348</v>
      </c>
      <c r="B452" s="2">
        <f>VLOOKUP(A452,orders[#All],3,0)</f>
        <v>44629</v>
      </c>
      <c r="C452" t="str">
        <f>VLOOKUP($A452,orders[#All],9,0)</f>
        <v>cancelled</v>
      </c>
      <c r="D452" t="str">
        <f>VLOOKUP($A452,orders[#All],5,0)</f>
        <v>Manado</v>
      </c>
      <c r="E452" t="str">
        <f>VLOOKUP($A452,orders[#All],6,0)</f>
        <v>Sulawesi Utara</v>
      </c>
      <c r="F452" t="str">
        <f>VLOOKUP($A452,orders[#All],10,0)</f>
        <v>TANPA PROMO</v>
      </c>
      <c r="G452" t="s">
        <v>3112</v>
      </c>
      <c r="H452">
        <f>VLOOKUP(working_table!G452,order_items[[#All],[product_id]:[subtotal_idr]],2,0)</f>
        <v>1</v>
      </c>
      <c r="I452" s="5">
        <f>VLOOKUP(working_table!$G452,order_items[[#All],[product_id]:[subtotal_idr]],3,0)</f>
        <v>499000</v>
      </c>
      <c r="J452" s="5">
        <f>VLOOKUP(working_table!$G452,order_items[[#All],[product_id]:[subtotal_idr]],4,0)</f>
        <v>499000</v>
      </c>
      <c r="K452" t="str">
        <f>VLOOKUP($G452,products7[#All],2,0)</f>
        <v>Topi Baseball Kanvas Lokal</v>
      </c>
      <c r="L452" t="str">
        <f>VLOOKUP($G452,products7[#All],3,0)</f>
        <v>Accessories</v>
      </c>
      <c r="M452" t="str">
        <f>VLOOKUP($G452,products7[#All],7,0)</f>
        <v>Kanvas Lokal</v>
      </c>
    </row>
    <row r="453" spans="1:13" x14ac:dyDescent="0.35">
      <c r="A453" t="s">
        <v>3348</v>
      </c>
      <c r="B453" s="2">
        <f>VLOOKUP(A453,orders[#All],3,0)</f>
        <v>44629</v>
      </c>
      <c r="C453" t="str">
        <f>VLOOKUP($A453,orders[#All],9,0)</f>
        <v>cancelled</v>
      </c>
      <c r="D453" t="str">
        <f>VLOOKUP($A453,orders[#All],5,0)</f>
        <v>Manado</v>
      </c>
      <c r="E453" t="str">
        <f>VLOOKUP($A453,orders[#All],6,0)</f>
        <v>Sulawesi Utara</v>
      </c>
      <c r="F453" t="str">
        <f>VLOOKUP($A453,orders[#All],10,0)</f>
        <v>TANPA PROMO</v>
      </c>
      <c r="G453" t="s">
        <v>2890</v>
      </c>
      <c r="H453">
        <f>VLOOKUP(working_table!G453,order_items[[#All],[product_id]:[subtotal_idr]],2,0)</f>
        <v>2</v>
      </c>
      <c r="I453" s="5">
        <f>VLOOKUP(working_table!$G453,order_items[[#All],[product_id]:[subtotal_idr]],3,0)</f>
        <v>129000</v>
      </c>
      <c r="J453" s="5">
        <f>VLOOKUP(working_table!$G453,order_items[[#All],[product_id]:[subtotal_idr]],4,0)</f>
        <v>258000</v>
      </c>
      <c r="K453" t="str">
        <f>VLOOKUP($G453,products7[#All],2,0)</f>
        <v>T-Shirt Oversize Tropika Style</v>
      </c>
      <c r="L453" t="str">
        <f>VLOOKUP($G453,products7[#All],3,0)</f>
        <v>T-Shirt</v>
      </c>
      <c r="M453" t="str">
        <f>VLOOKUP($G453,products7[#All],7,0)</f>
        <v>Tropika Style</v>
      </c>
    </row>
    <row r="454" spans="1:13" x14ac:dyDescent="0.35">
      <c r="A454" t="s">
        <v>3348</v>
      </c>
      <c r="B454" s="2">
        <f>VLOOKUP(A454,orders[#All],3,0)</f>
        <v>44629</v>
      </c>
      <c r="C454" t="str">
        <f>VLOOKUP($A454,orders[#All],9,0)</f>
        <v>cancelled</v>
      </c>
      <c r="D454" t="str">
        <f>VLOOKUP($A454,orders[#All],5,0)</f>
        <v>Manado</v>
      </c>
      <c r="E454" t="str">
        <f>VLOOKUP($A454,orders[#All],6,0)</f>
        <v>Sulawesi Utara</v>
      </c>
      <c r="F454" t="str">
        <f>VLOOKUP($A454,orders[#All],10,0)</f>
        <v>TANPA PROMO</v>
      </c>
      <c r="G454" t="s">
        <v>2458</v>
      </c>
      <c r="H454">
        <f>VLOOKUP(working_table!G454,order_items[[#All],[product_id]:[subtotal_idr]],2,0)</f>
        <v>1</v>
      </c>
      <c r="I454" s="5">
        <f>VLOOKUP(working_table!$G454,order_items[[#All],[product_id]:[subtotal_idr]],3,0)</f>
        <v>119000</v>
      </c>
      <c r="J454" s="5">
        <f>VLOOKUP(working_table!$G454,order_items[[#All],[product_id]:[subtotal_idr]],4,0)</f>
        <v>119000</v>
      </c>
      <c r="K454" t="str">
        <f>VLOOKUP($G454,products7[#All],2,0)</f>
        <v>Jacket Varsity SandangIndo</v>
      </c>
      <c r="L454" t="str">
        <f>VLOOKUP($G454,products7[#All],3,0)</f>
        <v>Jacket</v>
      </c>
      <c r="M454" t="str">
        <f>VLOOKUP($G454,products7[#All],7,0)</f>
        <v>SandangIndo</v>
      </c>
    </row>
    <row r="455" spans="1:13" x14ac:dyDescent="0.35">
      <c r="A455" t="s">
        <v>3352</v>
      </c>
      <c r="B455" s="2">
        <f>VLOOKUP(A455,orders[#All],3,0)</f>
        <v>45535</v>
      </c>
      <c r="C455" t="str">
        <f>VLOOKUP($A455,orders[#All],9,0)</f>
        <v>cancelled</v>
      </c>
      <c r="D455" t="str">
        <f>VLOOKUP($A455,orders[#All],5,0)</f>
        <v>Pontianak</v>
      </c>
      <c r="E455" t="str">
        <f>VLOOKUP($A455,orders[#All],6,0)</f>
        <v>Kalimantan Barat</v>
      </c>
      <c r="F455" t="str">
        <f>VLOOKUP($A455,orders[#All],10,0)</f>
        <v>TANPA PROMO</v>
      </c>
      <c r="G455" t="s">
        <v>3303</v>
      </c>
      <c r="H455">
        <f>VLOOKUP(working_table!G455,order_items[[#All],[product_id]:[subtotal_idr]],2,0)</f>
        <v>1</v>
      </c>
      <c r="I455" s="5">
        <f>VLOOKUP(working_table!$G455,order_items[[#All],[product_id]:[subtotal_idr]],3,0)</f>
        <v>79000</v>
      </c>
      <c r="J455" s="5">
        <f>VLOOKUP(working_table!$G455,order_items[[#All],[product_id]:[subtotal_idr]],4,0)</f>
        <v>79000</v>
      </c>
      <c r="K455" t="str">
        <f>VLOOKUP($G455,products7[#All],2,0)</f>
        <v>Dress Midi Floral Riang Apparel</v>
      </c>
      <c r="L455" t="str">
        <f>VLOOKUP($G455,products7[#All],3,0)</f>
        <v>Dress</v>
      </c>
      <c r="M455" t="str">
        <f>VLOOKUP($G455,products7[#All],7,0)</f>
        <v>Riang Apparel</v>
      </c>
    </row>
    <row r="456" spans="1:13" x14ac:dyDescent="0.35">
      <c r="A456" t="s">
        <v>3354</v>
      </c>
      <c r="B456" s="2">
        <f>VLOOKUP(A456,orders[#All],3,0)</f>
        <v>45609</v>
      </c>
      <c r="C456" t="str">
        <f>VLOOKUP($A456,orders[#All],9,0)</f>
        <v>processing</v>
      </c>
      <c r="D456" t="str">
        <f>VLOOKUP($A456,orders[#All],5,0)</f>
        <v>Banjarmasin</v>
      </c>
      <c r="E456" t="str">
        <f>VLOOKUP($A456,orders[#All],6,0)</f>
        <v>Kalimantan Selatan</v>
      </c>
      <c r="F456" t="str">
        <f>VLOOKUP($A456,orders[#All],10,0)</f>
        <v>HARBOLNAS22</v>
      </c>
      <c r="G456" t="s">
        <v>3074</v>
      </c>
      <c r="H456">
        <f>VLOOKUP(working_table!G456,order_items[[#All],[product_id]:[subtotal_idr]],2,0)</f>
        <v>1</v>
      </c>
      <c r="I456" s="5">
        <f>VLOOKUP(working_table!$G456,order_items[[#All],[product_id]:[subtotal_idr]],3,0)</f>
        <v>229000</v>
      </c>
      <c r="J456" s="5">
        <f>VLOOKUP(working_table!$G456,order_items[[#All],[product_id]:[subtotal_idr]],4,0)</f>
        <v>229000</v>
      </c>
      <c r="K456" t="str">
        <f>VLOOKUP($G456,products7[#All],2,0)</f>
        <v>Kemeja Batik NusaBrand</v>
      </c>
      <c r="L456" t="str">
        <f>VLOOKUP($G456,products7[#All],3,0)</f>
        <v>Kemeja</v>
      </c>
      <c r="M456" t="str">
        <f>VLOOKUP($G456,products7[#All],7,0)</f>
        <v>NusaBrand</v>
      </c>
    </row>
    <row r="457" spans="1:13" x14ac:dyDescent="0.35">
      <c r="A457" t="s">
        <v>3354</v>
      </c>
      <c r="B457" s="2">
        <f>VLOOKUP(A457,orders[#All],3,0)</f>
        <v>45609</v>
      </c>
      <c r="C457" t="str">
        <f>VLOOKUP($A457,orders[#All],9,0)</f>
        <v>processing</v>
      </c>
      <c r="D457" t="str">
        <f>VLOOKUP($A457,orders[#All],5,0)</f>
        <v>Banjarmasin</v>
      </c>
      <c r="E457" t="str">
        <f>VLOOKUP($A457,orders[#All],6,0)</f>
        <v>Kalimantan Selatan</v>
      </c>
      <c r="F457" t="str">
        <f>VLOOKUP($A457,orders[#All],10,0)</f>
        <v>HARBOLNAS22</v>
      </c>
      <c r="G457" t="s">
        <v>3340</v>
      </c>
      <c r="H457">
        <f>VLOOKUP(working_table!G457,order_items[[#All],[product_id]:[subtotal_idr]],2,0)</f>
        <v>1</v>
      </c>
      <c r="I457" s="5">
        <f>VLOOKUP(working_table!$G457,order_items[[#All],[product_id]:[subtotal_idr]],3,0)</f>
        <v>59000</v>
      </c>
      <c r="J457" s="5">
        <f>VLOOKUP(working_table!$G457,order_items[[#All],[product_id]:[subtotal_idr]],4,0)</f>
        <v>59000</v>
      </c>
      <c r="K457" t="str">
        <f>VLOOKUP($G457,products7[#All],2,0)</f>
        <v>Pants Jogger Riang Apparel</v>
      </c>
      <c r="L457" t="str">
        <f>VLOOKUP($G457,products7[#All],3,0)</f>
        <v>Pants</v>
      </c>
      <c r="M457" t="str">
        <f>VLOOKUP($G457,products7[#All],7,0)</f>
        <v>Riang Apparel</v>
      </c>
    </row>
    <row r="458" spans="1:13" x14ac:dyDescent="0.35">
      <c r="A458" t="s">
        <v>3357</v>
      </c>
      <c r="B458" s="2">
        <f>VLOOKUP(A458,orders[#All],3,0)</f>
        <v>45025</v>
      </c>
      <c r="C458" t="str">
        <f>VLOOKUP($A458,orders[#All],9,0)</f>
        <v>delivered</v>
      </c>
      <c r="D458" t="str">
        <f>VLOOKUP($A458,orders[#All],5,0)</f>
        <v>Surabaya</v>
      </c>
      <c r="E458" t="str">
        <f>VLOOKUP($A458,orders[#All],6,0)</f>
        <v>Jawa Timur</v>
      </c>
      <c r="F458" t="str">
        <f>VLOOKUP($A458,orders[#All],10,0)</f>
        <v>TANPA PROMO</v>
      </c>
      <c r="G458" t="s">
        <v>2751</v>
      </c>
      <c r="H458">
        <f>VLOOKUP(working_table!G458,order_items[[#All],[product_id]:[subtotal_idr]],2,0)</f>
        <v>1</v>
      </c>
      <c r="I458" s="5">
        <f>VLOOKUP(working_table!$G458,order_items[[#All],[product_id]:[subtotal_idr]],3,0)</f>
        <v>129000</v>
      </c>
      <c r="J458" s="5">
        <f>VLOOKUP(working_table!$G458,order_items[[#All],[product_id]:[subtotal_idr]],4,0)</f>
        <v>129000</v>
      </c>
      <c r="K458" t="str">
        <f>VLOOKUP($G458,products7[#All],2,0)</f>
        <v>Kemeja Casual Kanvas Lokal</v>
      </c>
      <c r="L458" t="str">
        <f>VLOOKUP($G458,products7[#All],3,0)</f>
        <v>T-Shirt</v>
      </c>
      <c r="M458" t="str">
        <f>VLOOKUP($G458,products7[#All],7,0)</f>
        <v>Kanvas Lokal</v>
      </c>
    </row>
    <row r="459" spans="1:13" x14ac:dyDescent="0.35">
      <c r="A459" t="s">
        <v>3357</v>
      </c>
      <c r="B459" s="2">
        <f>VLOOKUP(A459,orders[#All],3,0)</f>
        <v>45025</v>
      </c>
      <c r="C459" t="str">
        <f>VLOOKUP($A459,orders[#All],9,0)</f>
        <v>delivered</v>
      </c>
      <c r="D459" t="str">
        <f>VLOOKUP($A459,orders[#All],5,0)</f>
        <v>Surabaya</v>
      </c>
      <c r="E459" t="str">
        <f>VLOOKUP($A459,orders[#All],6,0)</f>
        <v>Jawa Timur</v>
      </c>
      <c r="F459" t="str">
        <f>VLOOKUP($A459,orders[#All],10,0)</f>
        <v>TANPA PROMO</v>
      </c>
      <c r="G459" t="s">
        <v>2396</v>
      </c>
      <c r="H459">
        <f>VLOOKUP(working_table!G459,order_items[[#All],[product_id]:[subtotal_idr]],2,0)</f>
        <v>1</v>
      </c>
      <c r="I459" s="5">
        <f>VLOOKUP(working_table!$G459,order_items[[#All],[product_id]:[subtotal_idr]],3,0)</f>
        <v>49000</v>
      </c>
      <c r="J459" s="5">
        <f>VLOOKUP(working_table!$G459,order_items[[#All],[product_id]:[subtotal_idr]],4,0)</f>
        <v>49000</v>
      </c>
      <c r="K459" t="str">
        <f>VLOOKUP($G459,products7[#All],2,0)</f>
        <v>Dress Maxi Polos Kanvas Lokal</v>
      </c>
      <c r="L459" t="str">
        <f>VLOOKUP($G459,products7[#All],3,0)</f>
        <v>Dress</v>
      </c>
      <c r="M459" t="str">
        <f>VLOOKUP($G459,products7[#All],7,0)</f>
        <v>Kanvas Lokal</v>
      </c>
    </row>
    <row r="460" spans="1:13" x14ac:dyDescent="0.35">
      <c r="A460" t="s">
        <v>3357</v>
      </c>
      <c r="B460" s="2">
        <f>VLOOKUP(A460,orders[#All],3,0)</f>
        <v>45025</v>
      </c>
      <c r="C460" t="str">
        <f>VLOOKUP($A460,orders[#All],9,0)</f>
        <v>delivered</v>
      </c>
      <c r="D460" t="str">
        <f>VLOOKUP($A460,orders[#All],5,0)</f>
        <v>Surabaya</v>
      </c>
      <c r="E460" t="str">
        <f>VLOOKUP($A460,orders[#All],6,0)</f>
        <v>Jawa Timur</v>
      </c>
      <c r="F460" t="str">
        <f>VLOOKUP($A460,orders[#All],10,0)</f>
        <v>TANPA PROMO</v>
      </c>
      <c r="G460" t="s">
        <v>3360</v>
      </c>
      <c r="H460">
        <f>VLOOKUP(working_table!G460,order_items[[#All],[product_id]:[subtotal_idr]],2,0)</f>
        <v>1</v>
      </c>
      <c r="I460" s="5">
        <f>VLOOKUP(working_table!$G460,order_items[[#All],[product_id]:[subtotal_idr]],3,0)</f>
        <v>329000</v>
      </c>
      <c r="J460" s="5">
        <f>VLOOKUP(working_table!$G460,order_items[[#All],[product_id]:[subtotal_idr]],4,0)</f>
        <v>329000</v>
      </c>
      <c r="K460" t="str">
        <f>VLOOKUP($G460,products7[#All],2,0)</f>
        <v>Kacamata Hitam Senja Wear</v>
      </c>
      <c r="L460" t="str">
        <f>VLOOKUP($G460,products7[#All],3,0)</f>
        <v>Accessories</v>
      </c>
      <c r="M460" t="str">
        <f>VLOOKUP($G460,products7[#All],7,0)</f>
        <v>Senja Wear</v>
      </c>
    </row>
    <row r="461" spans="1:13" x14ac:dyDescent="0.35">
      <c r="A461" t="s">
        <v>3362</v>
      </c>
      <c r="B461" s="2">
        <f>VLOOKUP(A461,orders[#All],3,0)</f>
        <v>45645</v>
      </c>
      <c r="C461" t="str">
        <f>VLOOKUP($A461,orders[#All],9,0)</f>
        <v>delivered</v>
      </c>
      <c r="D461" t="str">
        <f>VLOOKUP($A461,orders[#All],5,0)</f>
        <v>Yogyakarta</v>
      </c>
      <c r="E461" t="str">
        <f>VLOOKUP($A461,orders[#All],6,0)</f>
        <v>DI Yogyakarta</v>
      </c>
      <c r="F461" t="str">
        <f>VLOOKUP($A461,orders[#All],10,0)</f>
        <v>TANPA PROMO</v>
      </c>
      <c r="G461" t="s">
        <v>3269</v>
      </c>
      <c r="H461">
        <f>VLOOKUP(working_table!G461,order_items[[#All],[product_id]:[subtotal_idr]],2,0)</f>
        <v>1</v>
      </c>
      <c r="I461" s="5">
        <f>VLOOKUP(working_table!$G461,order_items[[#All],[product_id]:[subtotal_idr]],3,0)</f>
        <v>79000</v>
      </c>
      <c r="J461" s="5">
        <f>VLOOKUP(working_table!$G461,order_items[[#All],[product_id]:[subtotal_idr]],4,0)</f>
        <v>79000</v>
      </c>
      <c r="K461" t="str">
        <f>VLOOKUP($G461,products7[#All],2,0)</f>
        <v>Jacket Denim Tropika Style</v>
      </c>
      <c r="L461" t="str">
        <f>VLOOKUP($G461,products7[#All],3,0)</f>
        <v>Jacket</v>
      </c>
      <c r="M461" t="str">
        <f>VLOOKUP($G461,products7[#All],7,0)</f>
        <v>Tropika Style</v>
      </c>
    </row>
    <row r="462" spans="1:13" x14ac:dyDescent="0.35">
      <c r="A462" t="s">
        <v>3362</v>
      </c>
      <c r="B462" s="2">
        <f>VLOOKUP(A462,orders[#All],3,0)</f>
        <v>45645</v>
      </c>
      <c r="C462" t="str">
        <f>VLOOKUP($A462,orders[#All],9,0)</f>
        <v>delivered</v>
      </c>
      <c r="D462" t="str">
        <f>VLOOKUP($A462,orders[#All],5,0)</f>
        <v>Yogyakarta</v>
      </c>
      <c r="E462" t="str">
        <f>VLOOKUP($A462,orders[#All],6,0)</f>
        <v>DI Yogyakarta</v>
      </c>
      <c r="F462" t="str">
        <f>VLOOKUP($A462,orders[#All],10,0)</f>
        <v>TANPA PROMO</v>
      </c>
      <c r="G462" t="s">
        <v>2718</v>
      </c>
      <c r="H462">
        <f>VLOOKUP(working_table!G462,order_items[[#All],[product_id]:[subtotal_idr]],2,0)</f>
        <v>1</v>
      </c>
      <c r="I462" s="5">
        <f>VLOOKUP(working_table!$G462,order_items[[#All],[product_id]:[subtotal_idr]],3,0)</f>
        <v>59000</v>
      </c>
      <c r="J462" s="5">
        <f>VLOOKUP(working_table!$G462,order_items[[#All],[product_id]:[subtotal_idr]],4,0)</f>
        <v>59000</v>
      </c>
      <c r="K462" t="str">
        <f>VLOOKUP($G462,products7[#All],2,0)</f>
        <v>T-Shirt Oversize Kanvas Lokal</v>
      </c>
      <c r="L462" t="str">
        <f>VLOOKUP($G462,products7[#All],3,0)</f>
        <v>T-Shirt</v>
      </c>
      <c r="M462" t="str">
        <f>VLOOKUP($G462,products7[#All],7,0)</f>
        <v>Kanvas Lokal</v>
      </c>
    </row>
    <row r="463" spans="1:13" x14ac:dyDescent="0.35">
      <c r="A463" t="s">
        <v>3362</v>
      </c>
      <c r="B463" s="2">
        <f>VLOOKUP(A463,orders[#All],3,0)</f>
        <v>45645</v>
      </c>
      <c r="C463" t="str">
        <f>VLOOKUP($A463,orders[#All],9,0)</f>
        <v>delivered</v>
      </c>
      <c r="D463" t="str">
        <f>VLOOKUP($A463,orders[#All],5,0)</f>
        <v>Yogyakarta</v>
      </c>
      <c r="E463" t="str">
        <f>VLOOKUP($A463,orders[#All],6,0)</f>
        <v>DI Yogyakarta</v>
      </c>
      <c r="F463" t="str">
        <f>VLOOKUP($A463,orders[#All],10,0)</f>
        <v>TANPA PROMO</v>
      </c>
      <c r="G463" t="s">
        <v>2585</v>
      </c>
      <c r="H463">
        <f>VLOOKUP(working_table!G463,order_items[[#All],[product_id]:[subtotal_idr]],2,0)</f>
        <v>1</v>
      </c>
      <c r="I463" s="5">
        <f>VLOOKUP(working_table!$G463,order_items[[#All],[product_id]:[subtotal_idr]],3,0)</f>
        <v>499000</v>
      </c>
      <c r="J463" s="5">
        <f>VLOOKUP(working_table!$G463,order_items[[#All],[product_id]:[subtotal_idr]],4,0)</f>
        <v>499000</v>
      </c>
      <c r="K463" t="str">
        <f>VLOOKUP($G463,products7[#All],2,0)</f>
        <v>Kemeja Flanel NusaBrand</v>
      </c>
      <c r="L463" t="str">
        <f>VLOOKUP($G463,products7[#All],3,0)</f>
        <v>T-Shirt</v>
      </c>
      <c r="M463" t="str">
        <f>VLOOKUP($G463,products7[#All],7,0)</f>
        <v>NusaBrand</v>
      </c>
    </row>
    <row r="464" spans="1:13" x14ac:dyDescent="0.35">
      <c r="A464" t="s">
        <v>3366</v>
      </c>
      <c r="B464" s="2">
        <f>VLOOKUP(A464,orders[#All],3,0)</f>
        <v>45280</v>
      </c>
      <c r="C464" t="str">
        <f>VLOOKUP($A464,orders[#All],9,0)</f>
        <v>delivered</v>
      </c>
      <c r="D464" t="str">
        <f>VLOOKUP($A464,orders[#All],5,0)</f>
        <v>Balikpapan</v>
      </c>
      <c r="E464" t="str">
        <f>VLOOKUP($A464,orders[#All],6,0)</f>
        <v>Kalimantan Timur</v>
      </c>
      <c r="F464" t="str">
        <f>VLOOKUP($A464,orders[#All],10,0)</f>
        <v>HARBOLNAS22</v>
      </c>
      <c r="G464" t="s">
        <v>2819</v>
      </c>
      <c r="H464">
        <f>VLOOKUP(working_table!G464,order_items[[#All],[product_id]:[subtotal_idr]],2,0)</f>
        <v>1</v>
      </c>
      <c r="I464" s="5">
        <f>VLOOKUP(working_table!$G464,order_items[[#All],[product_id]:[subtotal_idr]],3,0)</f>
        <v>199000</v>
      </c>
      <c r="J464" s="5">
        <f>VLOOKUP(working_table!$G464,order_items[[#All],[product_id]:[subtotal_idr]],4,0)</f>
        <v>199000</v>
      </c>
      <c r="K464" t="str">
        <f>VLOOKUP($G464,products7[#All],2,0)</f>
        <v>Syal Rajut SandangIndo</v>
      </c>
      <c r="L464" t="str">
        <f>VLOOKUP($G464,products7[#All],3,0)</f>
        <v>Accessories</v>
      </c>
      <c r="M464" t="str">
        <f>VLOOKUP($G464,products7[#All],7,0)</f>
        <v>SandangIndo</v>
      </c>
    </row>
    <row r="465" spans="1:13" x14ac:dyDescent="0.35">
      <c r="A465" t="s">
        <v>3368</v>
      </c>
      <c r="B465" s="2">
        <f>VLOOKUP(A465,orders[#All],3,0)</f>
        <v>45715</v>
      </c>
      <c r="C465" t="str">
        <f>VLOOKUP($A465,orders[#All],9,0)</f>
        <v>delivered</v>
      </c>
      <c r="D465" t="str">
        <f>VLOOKUP($A465,orders[#All],5,0)</f>
        <v>Malang</v>
      </c>
      <c r="E465" t="str">
        <f>VLOOKUP($A465,orders[#All],6,0)</f>
        <v>Jawa Timur</v>
      </c>
      <c r="F465" t="str">
        <f>VLOOKUP($A465,orders[#All],10,0)</f>
        <v>TANPA PROMO</v>
      </c>
      <c r="G465" t="s">
        <v>3369</v>
      </c>
      <c r="H465">
        <f>VLOOKUP(working_table!G465,order_items[[#All],[product_id]:[subtotal_idr]],2,0)</f>
        <v>1</v>
      </c>
      <c r="I465" s="5">
        <f>VLOOKUP(working_table!$G465,order_items[[#All],[product_id]:[subtotal_idr]],3,0)</f>
        <v>549000</v>
      </c>
      <c r="J465" s="5">
        <f>VLOOKUP(working_table!$G465,order_items[[#All],[product_id]:[subtotal_idr]],4,0)</f>
        <v>549000</v>
      </c>
      <c r="K465" t="str">
        <f>VLOOKUP($G465,products7[#All],2,0)</f>
        <v>Dompet Kulit Pesona Indo</v>
      </c>
      <c r="L465" t="str">
        <f>VLOOKUP($G465,products7[#All],3,0)</f>
        <v>Accessories</v>
      </c>
      <c r="M465" t="str">
        <f>VLOOKUP($G465,products7[#All],7,0)</f>
        <v>Pesona Indo</v>
      </c>
    </row>
    <row r="466" spans="1:13" x14ac:dyDescent="0.35">
      <c r="A466" t="s">
        <v>3368</v>
      </c>
      <c r="B466" s="2">
        <f>VLOOKUP(A466,orders[#All],3,0)</f>
        <v>45715</v>
      </c>
      <c r="C466" t="str">
        <f>VLOOKUP($A466,orders[#All],9,0)</f>
        <v>delivered</v>
      </c>
      <c r="D466" t="str">
        <f>VLOOKUP($A466,orders[#All],5,0)</f>
        <v>Malang</v>
      </c>
      <c r="E466" t="str">
        <f>VLOOKUP($A466,orders[#All],6,0)</f>
        <v>Jawa Timur</v>
      </c>
      <c r="F466" t="str">
        <f>VLOOKUP($A466,orders[#All],10,0)</f>
        <v>TANPA PROMO</v>
      </c>
      <c r="G466" t="s">
        <v>2427</v>
      </c>
      <c r="H466">
        <f>VLOOKUP(working_table!G466,order_items[[#All],[product_id]:[subtotal_idr]],2,0)</f>
        <v>3</v>
      </c>
      <c r="I466" s="5">
        <f>VLOOKUP(working_table!$G466,order_items[[#All],[product_id]:[subtotal_idr]],3,0)</f>
        <v>49000</v>
      </c>
      <c r="J466" s="5">
        <f>VLOOKUP(working_table!$G466,order_items[[#All],[product_id]:[subtotal_idr]],4,0)</f>
        <v>147000</v>
      </c>
      <c r="K466" t="str">
        <f>VLOOKUP($G466,products7[#All],2,0)</f>
        <v>Dress Wrap BajuKita</v>
      </c>
      <c r="L466" t="str">
        <f>VLOOKUP($G466,products7[#All],3,0)</f>
        <v>dress</v>
      </c>
      <c r="M466" t="str">
        <f>VLOOKUP($G466,products7[#All],7,0)</f>
        <v>BajuKita</v>
      </c>
    </row>
    <row r="467" spans="1:13" x14ac:dyDescent="0.35">
      <c r="A467" t="s">
        <v>3372</v>
      </c>
      <c r="B467" s="2">
        <f>VLOOKUP(A467,orders[#All],3,0)</f>
        <v>44652</v>
      </c>
      <c r="C467" t="str">
        <f>VLOOKUP($A467,orders[#All],9,0)</f>
        <v>delivered</v>
      </c>
      <c r="D467" t="str">
        <f>VLOOKUP($A467,orders[#All],5,0)</f>
        <v>Surabaya</v>
      </c>
      <c r="E467" t="str">
        <f>VLOOKUP($A467,orders[#All],6,0)</f>
        <v>Jawa Timur</v>
      </c>
      <c r="F467" t="str">
        <f>VLOOKUP($A467,orders[#All],10,0)</f>
        <v>TANPA PROMO</v>
      </c>
      <c r="G467" t="s">
        <v>2458</v>
      </c>
      <c r="H467">
        <f>VLOOKUP(working_table!G467,order_items[[#All],[product_id]:[subtotal_idr]],2,0)</f>
        <v>1</v>
      </c>
      <c r="I467" s="5">
        <f>VLOOKUP(working_table!$G467,order_items[[#All],[product_id]:[subtotal_idr]],3,0)</f>
        <v>119000</v>
      </c>
      <c r="J467" s="5">
        <f>VLOOKUP(working_table!$G467,order_items[[#All],[product_id]:[subtotal_idr]],4,0)</f>
        <v>119000</v>
      </c>
      <c r="K467" t="str">
        <f>VLOOKUP($G467,products7[#All],2,0)</f>
        <v>Jacket Varsity SandangIndo</v>
      </c>
      <c r="L467" t="str">
        <f>VLOOKUP($G467,products7[#All],3,0)</f>
        <v>Jacket</v>
      </c>
      <c r="M467" t="str">
        <f>VLOOKUP($G467,products7[#All],7,0)</f>
        <v>SandangIndo</v>
      </c>
    </row>
    <row r="468" spans="1:13" x14ac:dyDescent="0.35">
      <c r="A468" t="s">
        <v>3372</v>
      </c>
      <c r="B468" s="2">
        <f>VLOOKUP(A468,orders[#All],3,0)</f>
        <v>44652</v>
      </c>
      <c r="C468" t="str">
        <f>VLOOKUP($A468,orders[#All],9,0)</f>
        <v>delivered</v>
      </c>
      <c r="D468" t="str">
        <f>VLOOKUP($A468,orders[#All],5,0)</f>
        <v>Surabaya</v>
      </c>
      <c r="E468" t="str">
        <f>VLOOKUP($A468,orders[#All],6,0)</f>
        <v>Jawa Timur</v>
      </c>
      <c r="F468" t="str">
        <f>VLOOKUP($A468,orders[#All],10,0)</f>
        <v>TANPA PROMO</v>
      </c>
      <c r="G468" t="s">
        <v>2961</v>
      </c>
      <c r="H468">
        <f>VLOOKUP(working_table!G468,order_items[[#All],[product_id]:[subtotal_idr]],2,0)</f>
        <v>1</v>
      </c>
      <c r="I468" s="5">
        <f>VLOOKUP(working_table!$G468,order_items[[#All],[product_id]:[subtotal_idr]],3,0)</f>
        <v>279000</v>
      </c>
      <c r="J468" s="5">
        <f>VLOOKUP(working_table!$G468,order_items[[#All],[product_id]:[subtotal_idr]],4,0)</f>
        <v>279000</v>
      </c>
      <c r="K468" t="str">
        <f>VLOOKUP($G468,products7[#All],2,0)</f>
        <v>T-Shirt Lengan Panjang Cendana Co</v>
      </c>
      <c r="L468" t="str">
        <f>VLOOKUP($G468,products7[#All],3,0)</f>
        <v>T-Shirt</v>
      </c>
      <c r="M468" t="str">
        <f>VLOOKUP($G468,products7[#All],7,0)</f>
        <v>Cendana Co</v>
      </c>
    </row>
    <row r="469" spans="1:13" x14ac:dyDescent="0.35">
      <c r="A469" t="s">
        <v>3372</v>
      </c>
      <c r="B469" s="2">
        <f>VLOOKUP(A469,orders[#All],3,0)</f>
        <v>44652</v>
      </c>
      <c r="C469" t="str">
        <f>VLOOKUP($A469,orders[#All],9,0)</f>
        <v>delivered</v>
      </c>
      <c r="D469" t="str">
        <f>VLOOKUP($A469,orders[#All],5,0)</f>
        <v>Surabaya</v>
      </c>
      <c r="E469" t="str">
        <f>VLOOKUP($A469,orders[#All],6,0)</f>
        <v>Jawa Timur</v>
      </c>
      <c r="F469" t="str">
        <f>VLOOKUP($A469,orders[#All],10,0)</f>
        <v>TANPA PROMO</v>
      </c>
      <c r="G469" t="s">
        <v>3375</v>
      </c>
      <c r="H469">
        <f>VLOOKUP(working_table!G469,order_items[[#All],[product_id]:[subtotal_idr]],2,0)</f>
        <v>1</v>
      </c>
      <c r="I469" s="5">
        <f>VLOOKUP(working_table!$G469,order_items[[#All],[product_id]:[subtotal_idr]],3,0)</f>
        <v>149000</v>
      </c>
      <c r="J469" s="5">
        <f>VLOOKUP(working_table!$G469,order_items[[#All],[product_id]:[subtotal_idr]],4,0)</f>
        <v>149000</v>
      </c>
      <c r="K469" t="str">
        <f>VLOOKUP($G469,products7[#All],2,0)</f>
        <v>Pants Cargo Senja Wear</v>
      </c>
      <c r="L469" t="str">
        <f>VLOOKUP($G469,products7[#All],3,0)</f>
        <v>Pants</v>
      </c>
      <c r="M469" t="str">
        <f>VLOOKUP($G469,products7[#All],7,0)</f>
        <v>Senja Wear</v>
      </c>
    </row>
    <row r="470" spans="1:13" x14ac:dyDescent="0.35">
      <c r="A470" t="s">
        <v>3377</v>
      </c>
      <c r="B470" s="2">
        <f>VLOOKUP(A470,orders[#All],3,0)</f>
        <v>45572</v>
      </c>
      <c r="C470" t="str">
        <f>VLOOKUP($A470,orders[#All],9,0)</f>
        <v>processing</v>
      </c>
      <c r="D470" t="str">
        <f>VLOOKUP($A470,orders[#All],5,0)</f>
        <v>Denpasar</v>
      </c>
      <c r="E470" t="str">
        <f>VLOOKUP($A470,orders[#All],6,0)</f>
        <v>Bali</v>
      </c>
      <c r="F470" t="str">
        <f>VLOOKUP($A470,orders[#All],10,0)</f>
        <v>TANPA PROMO</v>
      </c>
      <c r="G470" t="s">
        <v>2466</v>
      </c>
      <c r="H470">
        <f>VLOOKUP(working_table!G470,order_items[[#All],[product_id]:[subtotal_idr]],2,0)</f>
        <v>1</v>
      </c>
      <c r="I470" s="5">
        <f>VLOOKUP(working_table!$G470,order_items[[#All],[product_id]:[subtotal_idr]],3,0)</f>
        <v>89000</v>
      </c>
      <c r="J470" s="5">
        <f>VLOOKUP(working_table!$G470,order_items[[#All],[product_id]:[subtotal_idr]],4,0)</f>
        <v>89000</v>
      </c>
      <c r="K470" t="str">
        <f>VLOOKUP($G470,products7[#All],2,0)</f>
        <v>Jacket Hoodie Kanvas Lokal</v>
      </c>
      <c r="L470" t="str">
        <f>VLOOKUP($G470,products7[#All],3,0)</f>
        <v>Jacket</v>
      </c>
      <c r="M470" t="str">
        <f>VLOOKUP($G470,products7[#All],7,0)</f>
        <v>Kanvas Lokal</v>
      </c>
    </row>
    <row r="471" spans="1:13" x14ac:dyDescent="0.35">
      <c r="A471" t="s">
        <v>3379</v>
      </c>
      <c r="B471" s="2">
        <f>VLOOKUP(A471,orders[#All],3,0)</f>
        <v>45404</v>
      </c>
      <c r="C471" t="str">
        <f>VLOOKUP($A471,orders[#All],9,0)</f>
        <v>cancelled</v>
      </c>
      <c r="D471" t="str">
        <f>VLOOKUP($A471,orders[#All],5,0)</f>
        <v>Banjarmasin</v>
      </c>
      <c r="E471" t="str">
        <f>VLOOKUP($A471,orders[#All],6,0)</f>
        <v>Kalimantan Selatan</v>
      </c>
      <c r="F471" t="str">
        <f>VLOOKUP($A471,orders[#All],10,0)</f>
        <v>TANPA PROMO</v>
      </c>
      <c r="G471" t="s">
        <v>2905</v>
      </c>
      <c r="H471">
        <f>VLOOKUP(working_table!G471,order_items[[#All],[product_id]:[subtotal_idr]],2,0)</f>
        <v>1</v>
      </c>
      <c r="I471" s="5">
        <f>VLOOKUP(working_table!$G471,order_items[[#All],[product_id]:[subtotal_idr]],3,0)</f>
        <v>89000</v>
      </c>
      <c r="J471" s="5">
        <f>VLOOKUP(working_table!$G471,order_items[[#All],[product_id]:[subtotal_idr]],4,0)</f>
        <v>89000</v>
      </c>
      <c r="K471" t="str">
        <f>VLOOKUP($G471,products7[#All],2,0)</f>
        <v>Dress A-Line NusaBrand</v>
      </c>
      <c r="L471" t="str">
        <f>VLOOKUP($G471,products7[#All],3,0)</f>
        <v>dress</v>
      </c>
      <c r="M471" t="str">
        <f>VLOOKUP($G471,products7[#All],7,0)</f>
        <v>NusaBrand</v>
      </c>
    </row>
    <row r="472" spans="1:13" x14ac:dyDescent="0.35">
      <c r="A472" t="s">
        <v>3381</v>
      </c>
      <c r="B472" s="2">
        <f>VLOOKUP(A472,orders[#All],3,0)</f>
        <v>45687</v>
      </c>
      <c r="C472" t="str">
        <f>VLOOKUP($A472,orders[#All],9,0)</f>
        <v>delivered</v>
      </c>
      <c r="D472" t="str">
        <f>VLOOKUP($A472,orders[#All],5,0)</f>
        <v>Padang</v>
      </c>
      <c r="E472" t="str">
        <f>VLOOKUP($A472,orders[#All],6,0)</f>
        <v>Sumatera Barat</v>
      </c>
      <c r="F472" t="str">
        <f>VLOOKUP($A472,orders[#All],10,0)</f>
        <v>TANPA PROMO</v>
      </c>
      <c r="G472" t="s">
        <v>3382</v>
      </c>
      <c r="H472">
        <f>VLOOKUP(working_table!G472,order_items[[#All],[product_id]:[subtotal_idr]],2,0)</f>
        <v>1</v>
      </c>
      <c r="I472" s="5">
        <f>VLOOKUP(working_table!$G472,order_items[[#All],[product_id]:[subtotal_idr]],3,0)</f>
        <v>119000</v>
      </c>
      <c r="J472" s="5">
        <f>VLOOKUP(working_table!$G472,order_items[[#All],[product_id]:[subtotal_idr]],4,0)</f>
        <v>119000</v>
      </c>
      <c r="K472" t="str">
        <f>VLOOKUP($G472,products7[#All],2,0)</f>
        <v>Jacket Coach NusaBrand</v>
      </c>
      <c r="L472" t="str">
        <f>VLOOKUP($G472,products7[#All],3,0)</f>
        <v>Jacket</v>
      </c>
      <c r="M472" t="str">
        <f>VLOOKUP($G472,products7[#All],7,0)</f>
        <v>NusaBrand</v>
      </c>
    </row>
    <row r="473" spans="1:13" x14ac:dyDescent="0.35">
      <c r="A473" t="s">
        <v>3381</v>
      </c>
      <c r="B473" s="2">
        <f>VLOOKUP(A473,orders[#All],3,0)</f>
        <v>45687</v>
      </c>
      <c r="C473" t="str">
        <f>VLOOKUP($A473,orders[#All],9,0)</f>
        <v>delivered</v>
      </c>
      <c r="D473" t="str">
        <f>VLOOKUP($A473,orders[#All],5,0)</f>
        <v>Padang</v>
      </c>
      <c r="E473" t="str">
        <f>VLOOKUP($A473,orders[#All],6,0)</f>
        <v>Sumatera Barat</v>
      </c>
      <c r="F473" t="str">
        <f>VLOOKUP($A473,orders[#All],10,0)</f>
        <v>TANPA PROMO</v>
      </c>
      <c r="G473" t="s">
        <v>2636</v>
      </c>
      <c r="H473">
        <f>VLOOKUP(working_table!G473,order_items[[#All],[product_id]:[subtotal_idr]],2,0)</f>
        <v>1</v>
      </c>
      <c r="I473" s="5">
        <f>VLOOKUP(working_table!$G473,order_items[[#All],[product_id]:[subtotal_idr]],3,0)</f>
        <v>229000</v>
      </c>
      <c r="J473" s="5">
        <f>VLOOKUP(working_table!$G473,order_items[[#All],[product_id]:[subtotal_idr]],4,0)</f>
        <v>229000</v>
      </c>
      <c r="K473" t="str">
        <f>VLOOKUP($G473,products7[#All],2,0)</f>
        <v>Pants Jogger Kanvas Lokal</v>
      </c>
      <c r="L473" t="str">
        <f>VLOOKUP($G473,products7[#All],3,0)</f>
        <v>Pants</v>
      </c>
      <c r="M473" t="str">
        <f>VLOOKUP($G473,products7[#All],7,0)</f>
        <v>Kanvas Lokal</v>
      </c>
    </row>
    <row r="474" spans="1:13" x14ac:dyDescent="0.35">
      <c r="A474" t="s">
        <v>3385</v>
      </c>
      <c r="B474" s="2">
        <f>VLOOKUP(A474,orders[#All],3,0)</f>
        <v>45502</v>
      </c>
      <c r="C474" t="str">
        <f>VLOOKUP($A474,orders[#All],9,0)</f>
        <v>shipped</v>
      </c>
      <c r="D474" t="str">
        <f>VLOOKUP($A474,orders[#All],5,0)</f>
        <v>Padang</v>
      </c>
      <c r="E474" t="str">
        <f>VLOOKUP($A474,orders[#All],6,0)</f>
        <v>Sumatera Barat</v>
      </c>
      <c r="F474" t="str">
        <f>VLOOKUP($A474,orders[#All],10,0)</f>
        <v>TANPA PROMO</v>
      </c>
      <c r="G474" t="s">
        <v>2895</v>
      </c>
      <c r="H474">
        <f>VLOOKUP(working_table!G474,order_items[[#All],[product_id]:[subtotal_idr]],2,0)</f>
        <v>1</v>
      </c>
      <c r="I474" s="5">
        <f>VLOOKUP(working_table!$G474,order_items[[#All],[product_id]:[subtotal_idr]],3,0)</f>
        <v>299000</v>
      </c>
      <c r="J474" s="5">
        <f>VLOOKUP(working_table!$G474,order_items[[#All],[product_id]:[subtotal_idr]],4,0)</f>
        <v>299000</v>
      </c>
      <c r="K474" t="str">
        <f>VLOOKUP($G474,products7[#All],2,0)</f>
        <v>Jacket Denim Ratu Mode</v>
      </c>
      <c r="L474" t="str">
        <f>VLOOKUP($G474,products7[#All],3,0)</f>
        <v>Jacket</v>
      </c>
      <c r="M474" t="str">
        <f>VLOOKUP($G474,products7[#All],7,0)</f>
        <v>Ratu Mode</v>
      </c>
    </row>
    <row r="475" spans="1:13" x14ac:dyDescent="0.35">
      <c r="A475" t="s">
        <v>3387</v>
      </c>
      <c r="B475" s="2">
        <f>VLOOKUP(A475,orders[#All],3,0)</f>
        <v>45597</v>
      </c>
      <c r="C475" t="str">
        <f>VLOOKUP($A475,orders[#All],9,0)</f>
        <v>cancelled</v>
      </c>
      <c r="D475" t="str">
        <f>VLOOKUP($A475,orders[#All],5,0)</f>
        <v>Banjarmasin</v>
      </c>
      <c r="E475" t="str">
        <f>VLOOKUP($A475,orders[#All],6,0)</f>
        <v>Kalimantan Selatan</v>
      </c>
      <c r="F475" t="str">
        <f>VLOOKUP($A475,orders[#All],10,0)</f>
        <v>WEEKEND25</v>
      </c>
      <c r="G475" t="s">
        <v>3388</v>
      </c>
      <c r="H475">
        <f>VLOOKUP(working_table!G475,order_items[[#All],[product_id]:[subtotal_idr]],2,0)</f>
        <v>1</v>
      </c>
      <c r="I475" s="5">
        <f>VLOOKUP(working_table!$G475,order_items[[#All],[product_id]:[subtotal_idr]],3,0)</f>
        <v>399000</v>
      </c>
      <c r="J475" s="5">
        <f>VLOOKUP(working_table!$G475,order_items[[#All],[product_id]:[subtotal_idr]],4,0)</f>
        <v>399000</v>
      </c>
      <c r="K475" t="str">
        <f>VLOOKUP($G475,products7[#All],2,0)</f>
        <v>Dress Wrap Tropika Style</v>
      </c>
      <c r="L475" t="str">
        <f>VLOOKUP($G475,products7[#All],3,0)</f>
        <v>dress</v>
      </c>
      <c r="M475" t="str">
        <f>VLOOKUP($G475,products7[#All],7,0)</f>
        <v>Tropika Style</v>
      </c>
    </row>
    <row r="476" spans="1:13" x14ac:dyDescent="0.35">
      <c r="A476" t="s">
        <v>3390</v>
      </c>
      <c r="B476" s="2">
        <f>VLOOKUP(A476,orders[#All],3,0)</f>
        <v>45023</v>
      </c>
      <c r="C476" t="str">
        <f>VLOOKUP($A476,orders[#All],9,0)</f>
        <v>delivered</v>
      </c>
      <c r="D476" t="str">
        <f>VLOOKUP($A476,orders[#All],5,0)</f>
        <v>Medan</v>
      </c>
      <c r="E476" t="str">
        <f>VLOOKUP($A476,orders[#All],6,0)</f>
        <v>Sumatera Utara</v>
      </c>
      <c r="F476" t="str">
        <f>VLOOKUP($A476,orders[#All],10,0)</f>
        <v>HARBOLNAS22</v>
      </c>
      <c r="G476" t="s">
        <v>2453</v>
      </c>
      <c r="H476">
        <f>VLOOKUP(working_table!G476,order_items[[#All],[product_id]:[subtotal_idr]],2,0)</f>
        <v>1</v>
      </c>
      <c r="I476" s="5">
        <f>VLOOKUP(working_table!$G476,order_items[[#All],[product_id]:[subtotal_idr]],3,0)</f>
        <v>119000</v>
      </c>
      <c r="J476" s="5">
        <f>VLOOKUP(working_table!$G476,order_items[[#All],[product_id]:[subtotal_idr]],4,0)</f>
        <v>119000</v>
      </c>
      <c r="K476" t="str">
        <f>VLOOKUP($G476,products7[#All],2,0)</f>
        <v>Dress Bodycon Senja Wear</v>
      </c>
      <c r="L476" t="str">
        <f>VLOOKUP($G476,products7[#All],3,0)</f>
        <v>dress</v>
      </c>
      <c r="M476" t="str">
        <f>VLOOKUP($G476,products7[#All],7,0)</f>
        <v>Senja Wear</v>
      </c>
    </row>
    <row r="477" spans="1:13" x14ac:dyDescent="0.35">
      <c r="A477" t="s">
        <v>3390</v>
      </c>
      <c r="B477" s="2">
        <f>VLOOKUP(A477,orders[#All],3,0)</f>
        <v>45023</v>
      </c>
      <c r="C477" t="str">
        <f>VLOOKUP($A477,orders[#All],9,0)</f>
        <v>delivered</v>
      </c>
      <c r="D477" t="str">
        <f>VLOOKUP($A477,orders[#All],5,0)</f>
        <v>Medan</v>
      </c>
      <c r="E477" t="str">
        <f>VLOOKUP($A477,orders[#All],6,0)</f>
        <v>Sumatera Utara</v>
      </c>
      <c r="F477" t="str">
        <f>VLOOKUP($A477,orders[#All],10,0)</f>
        <v>HARBOLNAS22</v>
      </c>
      <c r="G477" t="s">
        <v>2869</v>
      </c>
      <c r="H477">
        <f>VLOOKUP(working_table!G477,order_items[[#All],[product_id]:[subtotal_idr]],2,0)</f>
        <v>2</v>
      </c>
      <c r="I477" s="5">
        <f>VLOOKUP(working_table!$G477,order_items[[#All],[product_id]:[subtotal_idr]],3,0)</f>
        <v>499000</v>
      </c>
      <c r="J477" s="5">
        <f>VLOOKUP(working_table!$G477,order_items[[#All],[product_id]:[subtotal_idr]],4,0)</f>
        <v>998000</v>
      </c>
      <c r="K477" t="str">
        <f>VLOOKUP($G477,products7[#All],2,0)</f>
        <v>Jacket Coach Senja Wear</v>
      </c>
      <c r="L477" t="str">
        <f>VLOOKUP($G477,products7[#All],3,0)</f>
        <v>Jacket</v>
      </c>
      <c r="M477" t="str">
        <f>VLOOKUP($G477,products7[#All],7,0)</f>
        <v>Senja Wear</v>
      </c>
    </row>
    <row r="478" spans="1:13" x14ac:dyDescent="0.35">
      <c r="A478" t="s">
        <v>3390</v>
      </c>
      <c r="B478" s="2">
        <f>VLOOKUP(A478,orders[#All],3,0)</f>
        <v>45023</v>
      </c>
      <c r="C478" t="str">
        <f>VLOOKUP($A478,orders[#All],9,0)</f>
        <v>delivered</v>
      </c>
      <c r="D478" t="str">
        <f>VLOOKUP($A478,orders[#All],5,0)</f>
        <v>Medan</v>
      </c>
      <c r="E478" t="str">
        <f>VLOOKUP($A478,orders[#All],6,0)</f>
        <v>Sumatera Utara</v>
      </c>
      <c r="F478" t="str">
        <f>VLOOKUP($A478,orders[#All],10,0)</f>
        <v>HARBOLNAS22</v>
      </c>
      <c r="G478" t="s">
        <v>3198</v>
      </c>
      <c r="H478">
        <f>VLOOKUP(working_table!G478,order_items[[#All],[product_id]:[subtotal_idr]],2,0)</f>
        <v>1</v>
      </c>
      <c r="I478" s="5">
        <f>VLOOKUP(working_table!$G478,order_items[[#All],[product_id]:[subtotal_idr]],3,0)</f>
        <v>399000</v>
      </c>
      <c r="J478" s="5">
        <f>VLOOKUP(working_table!$G478,order_items[[#All],[product_id]:[subtotal_idr]],4,0)</f>
        <v>399000</v>
      </c>
      <c r="K478" t="str">
        <f>VLOOKUP($G478,products7[#All],2,0)</f>
        <v>Pants Kulot Tropika Style</v>
      </c>
      <c r="L478" t="str">
        <f>VLOOKUP($G478,products7[#All],3,0)</f>
        <v>Pants</v>
      </c>
      <c r="M478" t="str">
        <f>VLOOKUP($G478,products7[#All],7,0)</f>
        <v>Tropika Style</v>
      </c>
    </row>
    <row r="479" spans="1:13" x14ac:dyDescent="0.35">
      <c r="A479" t="s">
        <v>3394</v>
      </c>
      <c r="B479" s="2">
        <f>VLOOKUP(A479,orders[#All],3,0)</f>
        <v>45716</v>
      </c>
      <c r="C479" t="str">
        <f>VLOOKUP($A479,orders[#All],9,0)</f>
        <v>delivered</v>
      </c>
      <c r="D479" t="str">
        <f>VLOOKUP($A479,orders[#All],5,0)</f>
        <v>Depok</v>
      </c>
      <c r="E479" t="str">
        <f>VLOOKUP($A479,orders[#All],6,0)</f>
        <v>Jawa Barat</v>
      </c>
      <c r="F479" t="str">
        <f>VLOOKUP($A479,orders[#All],10,0)</f>
        <v>TANPA PROMO</v>
      </c>
      <c r="G479" t="s">
        <v>2768</v>
      </c>
      <c r="H479">
        <f>VLOOKUP(working_table!G479,order_items[[#All],[product_id]:[subtotal_idr]],2,0)</f>
        <v>2</v>
      </c>
      <c r="I479" s="5">
        <f>VLOOKUP(working_table!$G479,order_items[[#All],[product_id]:[subtotal_idr]],3,0)</f>
        <v>79000</v>
      </c>
      <c r="J479" s="5">
        <f>VLOOKUP(working_table!$G479,order_items[[#All],[product_id]:[subtotal_idr]],4,0)</f>
        <v>158000</v>
      </c>
      <c r="K479" t="str">
        <f>VLOOKUP($G479,products7[#All],2,0)</f>
        <v>Jacket Hoodie Cendana Co</v>
      </c>
      <c r="L479" t="str">
        <f>VLOOKUP($G479,products7[#All],3,0)</f>
        <v>Jacket</v>
      </c>
      <c r="M479" t="str">
        <f>VLOOKUP($G479,products7[#All],7,0)</f>
        <v>Cendana Co</v>
      </c>
    </row>
    <row r="480" spans="1:13" x14ac:dyDescent="0.35">
      <c r="A480" t="s">
        <v>3394</v>
      </c>
      <c r="B480" s="2">
        <f>VLOOKUP(A480,orders[#All],3,0)</f>
        <v>45716</v>
      </c>
      <c r="C480" t="str">
        <f>VLOOKUP($A480,orders[#All],9,0)</f>
        <v>delivered</v>
      </c>
      <c r="D480" t="str">
        <f>VLOOKUP($A480,orders[#All],5,0)</f>
        <v>Depok</v>
      </c>
      <c r="E480" t="str">
        <f>VLOOKUP($A480,orders[#All],6,0)</f>
        <v>Jawa Barat</v>
      </c>
      <c r="F480" t="str">
        <f>VLOOKUP($A480,orders[#All],10,0)</f>
        <v>TANPA PROMO</v>
      </c>
      <c r="G480" t="s">
        <v>3396</v>
      </c>
      <c r="H480">
        <f>VLOOKUP(working_table!G480,order_items[[#All],[product_id]:[subtotal_idr]],2,0)</f>
        <v>1</v>
      </c>
      <c r="I480" s="5">
        <f>VLOOKUP(working_table!$G480,order_items[[#All],[product_id]:[subtotal_idr]],3,0)</f>
        <v>129000</v>
      </c>
      <c r="J480" s="5">
        <f>VLOOKUP(working_table!$G480,order_items[[#All],[product_id]:[subtotal_idr]],4,0)</f>
        <v>129000</v>
      </c>
      <c r="K480" t="str">
        <f>VLOOKUP($G480,products7[#All],2,0)</f>
        <v>Pants Kulot Riang Apparel</v>
      </c>
      <c r="L480" t="str">
        <f>VLOOKUP($G480,products7[#All],3,0)</f>
        <v>Pants</v>
      </c>
      <c r="M480" t="str">
        <f>VLOOKUP($G480,products7[#All],7,0)</f>
        <v>Riang Apparel</v>
      </c>
    </row>
    <row r="481" spans="1:13" x14ac:dyDescent="0.35">
      <c r="A481" t="s">
        <v>3394</v>
      </c>
      <c r="B481" s="2">
        <f>VLOOKUP(A481,orders[#All],3,0)</f>
        <v>45716</v>
      </c>
      <c r="C481" t="str">
        <f>VLOOKUP($A481,orders[#All],9,0)</f>
        <v>delivered</v>
      </c>
      <c r="D481" t="str">
        <f>VLOOKUP($A481,orders[#All],5,0)</f>
        <v>Depok</v>
      </c>
      <c r="E481" t="str">
        <f>VLOOKUP($A481,orders[#All],6,0)</f>
        <v>Jawa Barat</v>
      </c>
      <c r="F481" t="str">
        <f>VLOOKUP($A481,orders[#All],10,0)</f>
        <v>TANPA PROMO</v>
      </c>
      <c r="G481" t="s">
        <v>2599</v>
      </c>
      <c r="H481">
        <f>VLOOKUP(working_table!G481,order_items[[#All],[product_id]:[subtotal_idr]],2,0)</f>
        <v>1</v>
      </c>
      <c r="I481" s="5">
        <f>VLOOKUP(working_table!$G481,order_items[[#All],[product_id]:[subtotal_idr]],3,0)</f>
        <v>199000</v>
      </c>
      <c r="J481" s="5">
        <f>VLOOKUP(working_table!$G481,order_items[[#All],[product_id]:[subtotal_idr]],4,0)</f>
        <v>199000</v>
      </c>
      <c r="K481" t="str">
        <f>VLOOKUP($G481,products7[#All],2,0)</f>
        <v>Pants Jeans Slim Pesona Indo</v>
      </c>
      <c r="L481" t="str">
        <f>VLOOKUP($G481,products7[#All],3,0)</f>
        <v>Pants</v>
      </c>
      <c r="M481" t="str">
        <f>VLOOKUP($G481,products7[#All],7,0)</f>
        <v>Pesona Indo</v>
      </c>
    </row>
    <row r="482" spans="1:13" x14ac:dyDescent="0.35">
      <c r="A482" t="s">
        <v>3399</v>
      </c>
      <c r="B482" s="2">
        <f>VLOOKUP(A482,orders[#All],3,0)</f>
        <v>45407</v>
      </c>
      <c r="C482" t="str">
        <f>VLOOKUP($A482,orders[#All],9,0)</f>
        <v>delivered</v>
      </c>
      <c r="D482" t="str">
        <f>VLOOKUP($A482,orders[#All],5,0)</f>
        <v>Depok</v>
      </c>
      <c r="E482" t="str">
        <f>VLOOKUP($A482,orders[#All],6,0)</f>
        <v>Jawa Barat</v>
      </c>
      <c r="F482" t="str">
        <f>VLOOKUP($A482,orders[#All],10,0)</f>
        <v>SALE2024</v>
      </c>
      <c r="G482" t="s">
        <v>3400</v>
      </c>
      <c r="H482">
        <f>VLOOKUP(working_table!G482,order_items[[#All],[product_id]:[subtotal_idr]],2,0)</f>
        <v>1</v>
      </c>
      <c r="I482" s="5">
        <f>VLOOKUP(working_table!$G482,order_items[[#All],[product_id]:[subtotal_idr]],3,0)</f>
        <v>119000</v>
      </c>
      <c r="J482" s="5">
        <f>VLOOKUP(working_table!$G482,order_items[[#All],[product_id]:[subtotal_idr]],4,0)</f>
        <v>119000</v>
      </c>
      <c r="K482" t="str">
        <f>VLOOKUP($G482,products7[#All],2,0)</f>
        <v>Jacket Hoodie Senja Wear</v>
      </c>
      <c r="L482" t="str">
        <f>VLOOKUP($G482,products7[#All],3,0)</f>
        <v>Jacket</v>
      </c>
      <c r="M482" t="str">
        <f>VLOOKUP($G482,products7[#All],7,0)</f>
        <v>Senja Wear</v>
      </c>
    </row>
    <row r="483" spans="1:13" x14ac:dyDescent="0.35">
      <c r="A483" t="s">
        <v>3402</v>
      </c>
      <c r="B483" s="2">
        <f>VLOOKUP(A483,orders[#All],3,0)</f>
        <v>45261</v>
      </c>
      <c r="C483" t="str">
        <f>VLOOKUP($A483,orders[#All],9,0)</f>
        <v>shipped</v>
      </c>
      <c r="D483" t="str">
        <f>VLOOKUP($A483,orders[#All],5,0)</f>
        <v>Jakarta</v>
      </c>
      <c r="E483" t="str">
        <f>VLOOKUP($A483,orders[#All],6,0)</f>
        <v>DKI Jakarta</v>
      </c>
      <c r="F483" t="str">
        <f>VLOOKUP($A483,orders[#All],10,0)</f>
        <v>TANPA PROMO</v>
      </c>
      <c r="G483" t="s">
        <v>2993</v>
      </c>
      <c r="H483">
        <f>VLOOKUP(working_table!G483,order_items[[#All],[product_id]:[subtotal_idr]],2,0)</f>
        <v>1</v>
      </c>
      <c r="I483" s="5">
        <f>VLOOKUP(working_table!$G483,order_items[[#All],[product_id]:[subtotal_idr]],3,0)</f>
        <v>349000</v>
      </c>
      <c r="J483" s="5">
        <f>VLOOKUP(working_table!$G483,order_items[[#All],[product_id]:[subtotal_idr]],4,0)</f>
        <v>349000</v>
      </c>
      <c r="K483" t="str">
        <f>VLOOKUP($G483,products7[#All],2,0)</f>
        <v>Jacket Hoodie Cendana Co</v>
      </c>
      <c r="L483" t="str">
        <f>VLOOKUP($G483,products7[#All],3,0)</f>
        <v>Jacket</v>
      </c>
      <c r="M483" t="str">
        <f>VLOOKUP($G483,products7[#All],7,0)</f>
        <v>Cendana Co</v>
      </c>
    </row>
    <row r="484" spans="1:13" x14ac:dyDescent="0.35">
      <c r="A484" t="s">
        <v>3404</v>
      </c>
      <c r="B484" s="2">
        <f>VLOOKUP(A484,orders[#All],3,0)</f>
        <v>45618</v>
      </c>
      <c r="C484" t="str">
        <f>VLOOKUP($A484,orders[#All],9,0)</f>
        <v>delivered</v>
      </c>
      <c r="D484" t="str">
        <f>VLOOKUP($A484,orders[#All],5,0)</f>
        <v>Pekanbaru</v>
      </c>
      <c r="E484" t="str">
        <f>VLOOKUP($A484,orders[#All],6,0)</f>
        <v>Riau</v>
      </c>
      <c r="F484" t="str">
        <f>VLOOKUP($A484,orders[#All],10,0)</f>
        <v>MEMBER10</v>
      </c>
      <c r="G484" t="s">
        <v>2532</v>
      </c>
      <c r="H484">
        <f>VLOOKUP(working_table!G484,order_items[[#All],[product_id]:[subtotal_idr]],2,0)</f>
        <v>2</v>
      </c>
      <c r="I484" s="5">
        <f>VLOOKUP(working_table!$G484,order_items[[#All],[product_id]:[subtotal_idr]],3,0)</f>
        <v>49000</v>
      </c>
      <c r="J484" s="5">
        <f>VLOOKUP(working_table!$G484,order_items[[#All],[product_id]:[subtotal_idr]],4,0)</f>
        <v>98000</v>
      </c>
      <c r="K484" t="str">
        <f>VLOOKUP($G484,products7[#All],2,0)</f>
        <v>Jacket Coach Ratu Mode</v>
      </c>
      <c r="L484" t="str">
        <f>VLOOKUP($G484,products7[#All],3,0)</f>
        <v>Jacket</v>
      </c>
      <c r="M484" t="str">
        <f>VLOOKUP($G484,products7[#All],7,0)</f>
        <v>Ratu Mode</v>
      </c>
    </row>
    <row r="485" spans="1:13" x14ac:dyDescent="0.35">
      <c r="A485" t="s">
        <v>3404</v>
      </c>
      <c r="B485" s="2">
        <f>VLOOKUP(A485,orders[#All],3,0)</f>
        <v>45618</v>
      </c>
      <c r="C485" t="str">
        <f>VLOOKUP($A485,orders[#All],9,0)</f>
        <v>delivered</v>
      </c>
      <c r="D485" t="str">
        <f>VLOOKUP($A485,orders[#All],5,0)</f>
        <v>Pekanbaru</v>
      </c>
      <c r="E485" t="str">
        <f>VLOOKUP($A485,orders[#All],6,0)</f>
        <v>Riau</v>
      </c>
      <c r="F485" t="str">
        <f>VLOOKUP($A485,orders[#All],10,0)</f>
        <v>MEMBER10</v>
      </c>
      <c r="G485" t="s">
        <v>3406</v>
      </c>
      <c r="H485">
        <f>VLOOKUP(working_table!G485,order_items[[#All],[product_id]:[subtotal_idr]],2,0)</f>
        <v>1</v>
      </c>
      <c r="I485" s="5">
        <f>VLOOKUP(working_table!$G485,order_items[[#All],[product_id]:[subtotal_idr]],3,0)</f>
        <v>299000</v>
      </c>
      <c r="J485" s="5">
        <f>VLOOKUP(working_table!$G485,order_items[[#All],[product_id]:[subtotal_idr]],4,0)</f>
        <v>299000</v>
      </c>
      <c r="K485" t="str">
        <f>VLOOKUP($G485,products7[#All],2,0)</f>
        <v>Topi Baseball Riang Apparel</v>
      </c>
      <c r="L485" t="str">
        <f>VLOOKUP($G485,products7[#All],3,0)</f>
        <v>Accessories</v>
      </c>
      <c r="M485" t="str">
        <f>VLOOKUP($G485,products7[#All],7,0)</f>
        <v>Riang Apparel</v>
      </c>
    </row>
    <row r="486" spans="1:13" x14ac:dyDescent="0.35">
      <c r="A486" t="s">
        <v>3408</v>
      </c>
      <c r="B486" s="2">
        <f>VLOOKUP(A486,orders[#All],3,0)</f>
        <v>45408</v>
      </c>
      <c r="C486" t="str">
        <f>VLOOKUP($A486,orders[#All],9,0)</f>
        <v>delivered</v>
      </c>
      <c r="D486" t="str">
        <f>VLOOKUP($A486,orders[#All],5,0)</f>
        <v>Yogyakarta</v>
      </c>
      <c r="E486" t="str">
        <f>VLOOKUP($A486,orders[#All],6,0)</f>
        <v>DI Yogyakarta</v>
      </c>
      <c r="F486" t="str">
        <f>VLOOKUP($A486,orders[#All],10,0)</f>
        <v>TANPA PROMO</v>
      </c>
      <c r="G486" t="s">
        <v>2429</v>
      </c>
      <c r="H486">
        <f>VLOOKUP(working_table!G486,order_items[[#All],[product_id]:[subtotal_idr]],2,0)</f>
        <v>1</v>
      </c>
      <c r="I486" s="5">
        <f>VLOOKUP(working_table!$G486,order_items[[#All],[product_id]:[subtotal_idr]],3,0)</f>
        <v>79000</v>
      </c>
      <c r="J486" s="5">
        <f>VLOOKUP(working_table!$G486,order_items[[#All],[product_id]:[subtotal_idr]],4,0)</f>
        <v>79000</v>
      </c>
      <c r="K486" t="str">
        <f>VLOOKUP($G486,products7[#All],2,0)</f>
        <v>Pants Cargo Ratu Mode</v>
      </c>
      <c r="L486" t="str">
        <f>VLOOKUP($G486,products7[#All],3,0)</f>
        <v>Pants</v>
      </c>
      <c r="M486" t="str">
        <f>VLOOKUP($G486,products7[#All],7,0)</f>
        <v>Ratu Mode</v>
      </c>
    </row>
    <row r="487" spans="1:13" x14ac:dyDescent="0.35">
      <c r="A487" t="s">
        <v>3408</v>
      </c>
      <c r="B487" s="2">
        <f>VLOOKUP(A487,orders[#All],3,0)</f>
        <v>45408</v>
      </c>
      <c r="C487" t="str">
        <f>VLOOKUP($A487,orders[#All],9,0)</f>
        <v>delivered</v>
      </c>
      <c r="D487" t="str">
        <f>VLOOKUP($A487,orders[#All],5,0)</f>
        <v>Yogyakarta</v>
      </c>
      <c r="E487" t="str">
        <f>VLOOKUP($A487,orders[#All],6,0)</f>
        <v>DI Yogyakarta</v>
      </c>
      <c r="F487" t="str">
        <f>VLOOKUP($A487,orders[#All],10,0)</f>
        <v>TANPA PROMO</v>
      </c>
      <c r="G487" t="s">
        <v>3410</v>
      </c>
      <c r="H487">
        <f>VLOOKUP(working_table!G487,order_items[[#All],[product_id]:[subtotal_idr]],2,0)</f>
        <v>1</v>
      </c>
      <c r="I487" s="5">
        <f>VLOOKUP(working_table!$G487,order_items[[#All],[product_id]:[subtotal_idr]],3,0)</f>
        <v>69000</v>
      </c>
      <c r="J487" s="5">
        <f>VLOOKUP(working_table!$G487,order_items[[#All],[product_id]:[subtotal_idr]],4,0)</f>
        <v>69000</v>
      </c>
      <c r="K487" t="str">
        <f>VLOOKUP($G487,products7[#All],2,0)</f>
        <v>Pants Kulot SandangIndo</v>
      </c>
      <c r="L487" t="str">
        <f>VLOOKUP($G487,products7[#All],3,0)</f>
        <v>Pants</v>
      </c>
      <c r="M487" t="str">
        <f>VLOOKUP($G487,products7[#All],7,0)</f>
        <v>SandangIndo</v>
      </c>
    </row>
    <row r="488" spans="1:13" x14ac:dyDescent="0.35">
      <c r="A488" t="s">
        <v>3408</v>
      </c>
      <c r="B488" s="2">
        <f>VLOOKUP(A488,orders[#All],3,0)</f>
        <v>45408</v>
      </c>
      <c r="C488" t="str">
        <f>VLOOKUP($A488,orders[#All],9,0)</f>
        <v>delivered</v>
      </c>
      <c r="D488" t="str">
        <f>VLOOKUP($A488,orders[#All],5,0)</f>
        <v>Yogyakarta</v>
      </c>
      <c r="E488" t="str">
        <f>VLOOKUP($A488,orders[#All],6,0)</f>
        <v>DI Yogyakarta</v>
      </c>
      <c r="F488" t="str">
        <f>VLOOKUP($A488,orders[#All],10,0)</f>
        <v>TANPA PROMO</v>
      </c>
      <c r="G488" t="s">
        <v>2642</v>
      </c>
      <c r="H488">
        <f>VLOOKUP(working_table!G488,order_items[[#All],[product_id]:[subtotal_idr]],2,0)</f>
        <v>1</v>
      </c>
      <c r="I488" s="5">
        <f>VLOOKUP(working_table!$G488,order_items[[#All],[product_id]:[subtotal_idr]],3,0)</f>
        <v>329000</v>
      </c>
      <c r="J488" s="5">
        <f>VLOOKUP(working_table!$G488,order_items[[#All],[product_id]:[subtotal_idr]],4,0)</f>
        <v>329000</v>
      </c>
      <c r="K488" t="str">
        <f>VLOOKUP($G488,products7[#All],2,0)</f>
        <v>Pants Jeans Slim Riang Apparel</v>
      </c>
      <c r="L488" t="str">
        <f>VLOOKUP($G488,products7[#All],3,0)</f>
        <v>Pants</v>
      </c>
      <c r="M488" t="str">
        <f>VLOOKUP($G488,products7[#All],7,0)</f>
        <v>Riang Apparel</v>
      </c>
    </row>
    <row r="489" spans="1:13" x14ac:dyDescent="0.35">
      <c r="A489" t="s">
        <v>3413</v>
      </c>
      <c r="B489" s="2">
        <f>VLOOKUP(A489,orders[#All],3,0)</f>
        <v>45347</v>
      </c>
      <c r="C489" t="str">
        <f>VLOOKUP($A489,orders[#All],9,0)</f>
        <v>delivered</v>
      </c>
      <c r="D489" t="str">
        <f>VLOOKUP($A489,orders[#All],5,0)</f>
        <v>Banjarmasin</v>
      </c>
      <c r="E489" t="str">
        <f>VLOOKUP($A489,orders[#All],6,0)</f>
        <v>Kalimantan Selatan</v>
      </c>
      <c r="F489" t="str">
        <f>VLOOKUP($A489,orders[#All],10,0)</f>
        <v>NEWUSER</v>
      </c>
      <c r="G489" t="s">
        <v>3168</v>
      </c>
      <c r="H489">
        <f>VLOOKUP(working_table!G489,order_items[[#All],[product_id]:[subtotal_idr]],2,0)</f>
        <v>1</v>
      </c>
      <c r="I489" s="5">
        <f>VLOOKUP(working_table!$G489,order_items[[#All],[product_id]:[subtotal_idr]],3,0)</f>
        <v>449000</v>
      </c>
      <c r="J489" s="5">
        <f>VLOOKUP(working_table!$G489,order_items[[#All],[product_id]:[subtotal_idr]],4,0)</f>
        <v>449000</v>
      </c>
      <c r="K489" t="str">
        <f>VLOOKUP($G489,products7[#All],2,0)</f>
        <v>Dompet Kulit BajuKita</v>
      </c>
      <c r="L489" t="str">
        <f>VLOOKUP($G489,products7[#All],3,0)</f>
        <v>Accessories</v>
      </c>
      <c r="M489" t="str">
        <f>VLOOKUP($G489,products7[#All],7,0)</f>
        <v>BajuKita</v>
      </c>
    </row>
    <row r="490" spans="1:13" x14ac:dyDescent="0.35">
      <c r="A490" t="s">
        <v>3415</v>
      </c>
      <c r="B490" s="2">
        <f>VLOOKUP(A490,orders[#All],3,0)</f>
        <v>45374</v>
      </c>
      <c r="C490" t="str">
        <f>VLOOKUP($A490,orders[#All],9,0)</f>
        <v>processing</v>
      </c>
      <c r="D490" t="str">
        <f>VLOOKUP($A490,orders[#All],5,0)</f>
        <v>Balikpapan</v>
      </c>
      <c r="E490" t="str">
        <f>VLOOKUP($A490,orders[#All],6,0)</f>
        <v>Kalimantan Timur</v>
      </c>
      <c r="F490" t="str">
        <f>VLOOKUP($A490,orders[#All],10,0)</f>
        <v>TANPA PROMO</v>
      </c>
      <c r="G490" t="s">
        <v>2814</v>
      </c>
      <c r="H490">
        <f>VLOOKUP(working_table!G490,order_items[[#All],[product_id]:[subtotal_idr]],2,0)</f>
        <v>2</v>
      </c>
      <c r="I490" s="5">
        <f>VLOOKUP(working_table!$G490,order_items[[#All],[product_id]:[subtotal_idr]],3,0)</f>
        <v>149000</v>
      </c>
      <c r="J490" s="5">
        <f>VLOOKUP(working_table!$G490,order_items[[#All],[product_id]:[subtotal_idr]],4,0)</f>
        <v>298000</v>
      </c>
      <c r="K490" t="str">
        <f>VLOOKUP($G490,products7[#All],2,0)</f>
        <v>Pants Cargo Ratu Mode</v>
      </c>
      <c r="L490" t="str">
        <f>VLOOKUP($G490,products7[#All],3,0)</f>
        <v>Pants</v>
      </c>
      <c r="M490" t="str">
        <f>VLOOKUP($G490,products7[#All],7,0)</f>
        <v>Ratu Mode</v>
      </c>
    </row>
    <row r="491" spans="1:13" x14ac:dyDescent="0.35">
      <c r="A491" t="s">
        <v>3415</v>
      </c>
      <c r="B491" s="2">
        <f>VLOOKUP(A491,orders[#All],3,0)</f>
        <v>45374</v>
      </c>
      <c r="C491" t="str">
        <f>VLOOKUP($A491,orders[#All],9,0)</f>
        <v>processing</v>
      </c>
      <c r="D491" t="str">
        <f>VLOOKUP($A491,orders[#All],5,0)</f>
        <v>Balikpapan</v>
      </c>
      <c r="E491" t="str">
        <f>VLOOKUP($A491,orders[#All],6,0)</f>
        <v>Kalimantan Timur</v>
      </c>
      <c r="F491" t="str">
        <f>VLOOKUP($A491,orders[#All],10,0)</f>
        <v>TANPA PROMO</v>
      </c>
      <c r="G491" t="s">
        <v>3058</v>
      </c>
      <c r="H491">
        <f>VLOOKUP(working_table!G491,order_items[[#All],[product_id]:[subtotal_idr]],2,0)</f>
        <v>1</v>
      </c>
      <c r="I491" s="5">
        <f>VLOOKUP(working_table!$G491,order_items[[#All],[product_id]:[subtotal_idr]],3,0)</f>
        <v>229000</v>
      </c>
      <c r="J491" s="5">
        <f>VLOOKUP(working_table!$G491,order_items[[#All],[product_id]:[subtotal_idr]],4,0)</f>
        <v>229000</v>
      </c>
      <c r="K491" t="str">
        <f>VLOOKUP($G491,products7[#All],2,0)</f>
        <v>T-Shirt Striped NusaBrand</v>
      </c>
      <c r="L491" t="str">
        <f>VLOOKUP($G491,products7[#All],3,0)</f>
        <v>T-Shirt</v>
      </c>
      <c r="M491" t="str">
        <f>VLOOKUP($G491,products7[#All],7,0)</f>
        <v>NusaBrand</v>
      </c>
    </row>
    <row r="492" spans="1:13" x14ac:dyDescent="0.35">
      <c r="A492" t="s">
        <v>3415</v>
      </c>
      <c r="B492" s="2">
        <f>VLOOKUP(A492,orders[#All],3,0)</f>
        <v>45374</v>
      </c>
      <c r="C492" t="str">
        <f>VLOOKUP($A492,orders[#All],9,0)</f>
        <v>processing</v>
      </c>
      <c r="D492" t="str">
        <f>VLOOKUP($A492,orders[#All],5,0)</f>
        <v>Balikpapan</v>
      </c>
      <c r="E492" t="str">
        <f>VLOOKUP($A492,orders[#All],6,0)</f>
        <v>Kalimantan Timur</v>
      </c>
      <c r="F492" t="str">
        <f>VLOOKUP($A492,orders[#All],10,0)</f>
        <v>TANPA PROMO</v>
      </c>
      <c r="G492" t="s">
        <v>2542</v>
      </c>
      <c r="H492">
        <f>VLOOKUP(working_table!G492,order_items[[#All],[product_id]:[subtotal_idr]],2,0)</f>
        <v>2</v>
      </c>
      <c r="I492" s="5">
        <f>VLOOKUP(working_table!$G492,order_items[[#All],[product_id]:[subtotal_idr]],3,0)</f>
        <v>399000</v>
      </c>
      <c r="J492" s="5">
        <f>VLOOKUP(working_table!$G492,order_items[[#All],[product_id]:[subtotal_idr]],4,0)</f>
        <v>798000</v>
      </c>
      <c r="K492" t="str">
        <f>VLOOKUP($G492,products7[#All],2,0)</f>
        <v>Tas Selempang Cendana Co</v>
      </c>
      <c r="L492" t="str">
        <f>VLOOKUP($G492,products7[#All],3,0)</f>
        <v>Accessories</v>
      </c>
      <c r="M492" t="str">
        <f>VLOOKUP($G492,products7[#All],7,0)</f>
        <v>Cendana Co</v>
      </c>
    </row>
    <row r="493" spans="1:13" x14ac:dyDescent="0.35">
      <c r="A493" t="s">
        <v>3419</v>
      </c>
      <c r="B493" s="2">
        <f>VLOOKUP(A493,orders[#All],3,0)</f>
        <v>44674</v>
      </c>
      <c r="C493" t="str">
        <f>VLOOKUP($A493,orders[#All],9,0)</f>
        <v>delivered</v>
      </c>
      <c r="D493" t="str">
        <f>VLOOKUP($A493,orders[#All],5,0)</f>
        <v>Makassar</v>
      </c>
      <c r="E493" t="str">
        <f>VLOOKUP($A493,orders[#All],6,0)</f>
        <v>Sulawesi Selatan</v>
      </c>
      <c r="F493" t="str">
        <f>VLOOKUP($A493,orders[#All],10,0)</f>
        <v>TANPA PROMO</v>
      </c>
      <c r="G493" t="s">
        <v>3420</v>
      </c>
      <c r="H493">
        <f>VLOOKUP(working_table!G493,order_items[[#All],[product_id]:[subtotal_idr]],2,0)</f>
        <v>3</v>
      </c>
      <c r="I493" s="5">
        <f>VLOOKUP(working_table!$G493,order_items[[#All],[product_id]:[subtotal_idr]],3,0)</f>
        <v>89000</v>
      </c>
      <c r="J493" s="5">
        <f>VLOOKUP(working_table!$G493,order_items[[#All],[product_id]:[subtotal_idr]],4,0)</f>
        <v>267000</v>
      </c>
      <c r="K493" t="str">
        <f>VLOOKUP($G493,products7[#All],2,0)</f>
        <v>Kacamata Hitam Riang Apparel</v>
      </c>
      <c r="L493" t="str">
        <f>VLOOKUP($G493,products7[#All],3,0)</f>
        <v>Accessories</v>
      </c>
      <c r="M493" t="str">
        <f>VLOOKUP($G493,products7[#All],7,0)</f>
        <v>Riang Apparel</v>
      </c>
    </row>
    <row r="494" spans="1:13" x14ac:dyDescent="0.35">
      <c r="A494" t="s">
        <v>3419</v>
      </c>
      <c r="B494" s="2">
        <f>VLOOKUP(A494,orders[#All],3,0)</f>
        <v>44674</v>
      </c>
      <c r="C494" t="str">
        <f>VLOOKUP($A494,orders[#All],9,0)</f>
        <v>delivered</v>
      </c>
      <c r="D494" t="str">
        <f>VLOOKUP($A494,orders[#All],5,0)</f>
        <v>Makassar</v>
      </c>
      <c r="E494" t="str">
        <f>VLOOKUP($A494,orders[#All],6,0)</f>
        <v>Sulawesi Selatan</v>
      </c>
      <c r="F494" t="str">
        <f>VLOOKUP($A494,orders[#All],10,0)</f>
        <v>TANPA PROMO</v>
      </c>
      <c r="G494" t="s">
        <v>3422</v>
      </c>
      <c r="H494">
        <f>VLOOKUP(working_table!G494,order_items[[#All],[product_id]:[subtotal_idr]],2,0)</f>
        <v>1</v>
      </c>
      <c r="I494" s="5">
        <f>VLOOKUP(working_table!$G494,order_items[[#All],[product_id]:[subtotal_idr]],3,0)</f>
        <v>229000</v>
      </c>
      <c r="J494" s="5">
        <f>VLOOKUP(working_table!$G494,order_items[[#All],[product_id]:[subtotal_idr]],4,0)</f>
        <v>229000</v>
      </c>
      <c r="K494" t="str">
        <f>VLOOKUP($G494,products7[#All],2,0)</f>
        <v>Dompet Kulit NusaBrand</v>
      </c>
      <c r="L494" t="str">
        <f>VLOOKUP($G494,products7[#All],3,0)</f>
        <v>Accessories</v>
      </c>
      <c r="M494" t="str">
        <f>VLOOKUP($G494,products7[#All],7,0)</f>
        <v>NusaBrand</v>
      </c>
    </row>
    <row r="495" spans="1:13" x14ac:dyDescent="0.35">
      <c r="A495" t="s">
        <v>3424</v>
      </c>
      <c r="B495" s="2">
        <f>VLOOKUP(A495,orders[#All],3,0)</f>
        <v>45653</v>
      </c>
      <c r="C495" t="str">
        <f>VLOOKUP($A495,orders[#All],9,0)</f>
        <v>delivered</v>
      </c>
      <c r="D495" t="str">
        <f>VLOOKUP($A495,orders[#All],5,0)</f>
        <v>Malang</v>
      </c>
      <c r="E495" t="str">
        <f>VLOOKUP($A495,orders[#All],6,0)</f>
        <v>Jawa Timur</v>
      </c>
      <c r="F495" t="str">
        <f>VLOOKUP($A495,orders[#All],10,0)</f>
        <v>TANPA PROMO</v>
      </c>
      <c r="G495" t="s">
        <v>3425</v>
      </c>
      <c r="H495">
        <f>VLOOKUP(working_table!G495,order_items[[#All],[product_id]:[subtotal_idr]],2,0)</f>
        <v>1</v>
      </c>
      <c r="I495" s="5">
        <f>VLOOKUP(working_table!$G495,order_items[[#All],[product_id]:[subtotal_idr]],3,0)</f>
        <v>199000</v>
      </c>
      <c r="J495" s="5">
        <f>VLOOKUP(working_table!$G495,order_items[[#All],[product_id]:[subtotal_idr]],4,0)</f>
        <v>199000</v>
      </c>
      <c r="K495" t="str">
        <f>VLOOKUP($G495,products7[#All],2,0)</f>
        <v>Jacket Hoodie Kanvas Lokal</v>
      </c>
      <c r="L495" t="str">
        <f>VLOOKUP($G495,products7[#All],3,0)</f>
        <v>Jacket</v>
      </c>
      <c r="M495" t="str">
        <f>VLOOKUP($G495,products7[#All],7,0)</f>
        <v>Kanvas Lokal</v>
      </c>
    </row>
    <row r="496" spans="1:13" x14ac:dyDescent="0.35">
      <c r="A496" t="s">
        <v>3427</v>
      </c>
      <c r="B496" s="2">
        <f>VLOOKUP(A496,orders[#All],3,0)</f>
        <v>45695</v>
      </c>
      <c r="C496" t="str">
        <f>VLOOKUP($A496,orders[#All],9,0)</f>
        <v>delivered</v>
      </c>
      <c r="D496" t="str">
        <f>VLOOKUP($A496,orders[#All],5,0)</f>
        <v>Balikpapan</v>
      </c>
      <c r="E496" t="str">
        <f>VLOOKUP($A496,orders[#All],6,0)</f>
        <v>Kalimantan Timur</v>
      </c>
      <c r="F496" t="str">
        <f>VLOOKUP($A496,orders[#All],10,0)</f>
        <v>TANPA PROMO</v>
      </c>
      <c r="G496" t="s">
        <v>3142</v>
      </c>
      <c r="H496">
        <f>VLOOKUP(working_table!G496,order_items[[#All],[product_id]:[subtotal_idr]],2,0)</f>
        <v>1</v>
      </c>
      <c r="I496" s="5">
        <f>VLOOKUP(working_table!$G496,order_items[[#All],[product_id]:[subtotal_idr]],3,0)</f>
        <v>399000</v>
      </c>
      <c r="J496" s="5">
        <f>VLOOKUP(working_table!$G496,order_items[[#All],[product_id]:[subtotal_idr]],4,0)</f>
        <v>399000</v>
      </c>
      <c r="K496" t="str">
        <f>VLOOKUP($G496,products7[#All],2,0)</f>
        <v>Dress Bodycon Kanvas Lokal</v>
      </c>
      <c r="L496" t="str">
        <f>VLOOKUP($G496,products7[#All],3,0)</f>
        <v>Dress</v>
      </c>
      <c r="M496" t="str">
        <f>VLOOKUP($G496,products7[#All],7,0)</f>
        <v>Kanvas Lokal</v>
      </c>
    </row>
    <row r="497" spans="1:13" x14ac:dyDescent="0.35">
      <c r="A497" t="s">
        <v>3427</v>
      </c>
      <c r="B497" s="2">
        <f>VLOOKUP(A497,orders[#All],3,0)</f>
        <v>45695</v>
      </c>
      <c r="C497" t="str">
        <f>VLOOKUP($A497,orders[#All],9,0)</f>
        <v>delivered</v>
      </c>
      <c r="D497" t="str">
        <f>VLOOKUP($A497,orders[#All],5,0)</f>
        <v>Balikpapan</v>
      </c>
      <c r="E497" t="str">
        <f>VLOOKUP($A497,orders[#All],6,0)</f>
        <v>Kalimantan Timur</v>
      </c>
      <c r="F497" t="str">
        <f>VLOOKUP($A497,orders[#All],10,0)</f>
        <v>TANPA PROMO</v>
      </c>
      <c r="G497" t="s">
        <v>2432</v>
      </c>
      <c r="H497">
        <f>VLOOKUP(working_table!G497,order_items[[#All],[product_id]:[subtotal_idr]],2,0)</f>
        <v>1</v>
      </c>
      <c r="I497" s="5">
        <f>VLOOKUP(working_table!$G497,order_items[[#All],[product_id]:[subtotal_idr]],3,0)</f>
        <v>279000</v>
      </c>
      <c r="J497" s="5">
        <f>VLOOKUP(working_table!$G497,order_items[[#All],[product_id]:[subtotal_idr]],4,0)</f>
        <v>279000</v>
      </c>
      <c r="K497" t="str">
        <f>VLOOKUP($G497,products7[#All],2,0)</f>
        <v>T-Shirt Oversize Riang Apparel</v>
      </c>
      <c r="L497" t="str">
        <f>VLOOKUP($G497,products7[#All],3,0)</f>
        <v>T-Shirt</v>
      </c>
      <c r="M497" t="str">
        <f>VLOOKUP($G497,products7[#All],7,0)</f>
        <v>Riang Apparel</v>
      </c>
    </row>
    <row r="498" spans="1:13" x14ac:dyDescent="0.35">
      <c r="A498" t="s">
        <v>3430</v>
      </c>
      <c r="B498" s="2">
        <f>VLOOKUP(A498,orders[#All],3,0)</f>
        <v>45147</v>
      </c>
      <c r="C498" t="str">
        <f>VLOOKUP($A498,orders[#All],9,0)</f>
        <v>shipped</v>
      </c>
      <c r="D498" t="str">
        <f>VLOOKUP($A498,orders[#All],5,0)</f>
        <v>Surabaya</v>
      </c>
      <c r="E498" t="str">
        <f>VLOOKUP($A498,orders[#All],6,0)</f>
        <v>Jawa Timur</v>
      </c>
      <c r="F498" t="str">
        <f>VLOOKUP($A498,orders[#All],10,0)</f>
        <v>RAMADAN23</v>
      </c>
      <c r="G498" t="s">
        <v>2508</v>
      </c>
      <c r="H498">
        <f>VLOOKUP(working_table!G498,order_items[[#All],[product_id]:[subtotal_idr]],2,0)</f>
        <v>1</v>
      </c>
      <c r="I498" s="5">
        <f>VLOOKUP(working_table!$G498,order_items[[#All],[product_id]:[subtotal_idr]],3,0)</f>
        <v>69000</v>
      </c>
      <c r="J498" s="5">
        <f>VLOOKUP(working_table!$G498,order_items[[#All],[product_id]:[subtotal_idr]],4,0)</f>
        <v>69000</v>
      </c>
      <c r="K498" t="str">
        <f>VLOOKUP($G498,products7[#All],2,0)</f>
        <v>Dress Midi Floral Cendana Co</v>
      </c>
      <c r="L498" t="str">
        <f>VLOOKUP($G498,products7[#All],3,0)</f>
        <v>dress</v>
      </c>
      <c r="M498" t="str">
        <f>VLOOKUP($G498,products7[#All],7,0)</f>
        <v>Cendana Co</v>
      </c>
    </row>
    <row r="499" spans="1:13" x14ac:dyDescent="0.35">
      <c r="A499" t="s">
        <v>3430</v>
      </c>
      <c r="B499" s="2">
        <f>VLOOKUP(A499,orders[#All],3,0)</f>
        <v>45147</v>
      </c>
      <c r="C499" t="str">
        <f>VLOOKUP($A499,orders[#All],9,0)</f>
        <v>shipped</v>
      </c>
      <c r="D499" t="str">
        <f>VLOOKUP($A499,orders[#All],5,0)</f>
        <v>Surabaya</v>
      </c>
      <c r="E499" t="str">
        <f>VLOOKUP($A499,orders[#All],6,0)</f>
        <v>Jawa Timur</v>
      </c>
      <c r="F499" t="str">
        <f>VLOOKUP($A499,orders[#All],10,0)</f>
        <v>RAMADAN23</v>
      </c>
      <c r="G499" t="s">
        <v>2905</v>
      </c>
      <c r="H499">
        <f>VLOOKUP(working_table!G499,order_items[[#All],[product_id]:[subtotal_idr]],2,0)</f>
        <v>1</v>
      </c>
      <c r="I499" s="5">
        <f>VLOOKUP(working_table!$G499,order_items[[#All],[product_id]:[subtotal_idr]],3,0)</f>
        <v>89000</v>
      </c>
      <c r="J499" s="5">
        <f>VLOOKUP(working_table!$G499,order_items[[#All],[product_id]:[subtotal_idr]],4,0)</f>
        <v>89000</v>
      </c>
      <c r="K499" t="str">
        <f>VLOOKUP($G499,products7[#All],2,0)</f>
        <v>Dress A-Line NusaBrand</v>
      </c>
      <c r="L499" t="str">
        <f>VLOOKUP($G499,products7[#All],3,0)</f>
        <v>dress</v>
      </c>
      <c r="M499" t="str">
        <f>VLOOKUP($G499,products7[#All],7,0)</f>
        <v>NusaBrand</v>
      </c>
    </row>
    <row r="500" spans="1:13" x14ac:dyDescent="0.35">
      <c r="A500" t="s">
        <v>3433</v>
      </c>
      <c r="B500" s="2">
        <f>VLOOKUP(A500,orders[#All],3,0)</f>
        <v>45129</v>
      </c>
      <c r="C500" t="str">
        <f>VLOOKUP($A500,orders[#All],9,0)</f>
        <v>delivered</v>
      </c>
      <c r="D500" t="str">
        <f>VLOOKUP($A500,orders[#All],5,0)</f>
        <v>Pekanbaru</v>
      </c>
      <c r="E500" t="str">
        <f>VLOOKUP($A500,orders[#All],6,0)</f>
        <v>Riau</v>
      </c>
      <c r="F500" t="str">
        <f>VLOOKUP($A500,orders[#All],10,0)</f>
        <v>MEMBER10</v>
      </c>
      <c r="G500" t="s">
        <v>3223</v>
      </c>
      <c r="H500">
        <f>VLOOKUP(working_table!G500,order_items[[#All],[product_id]:[subtotal_idr]],2,0)</f>
        <v>1</v>
      </c>
      <c r="I500" s="5">
        <f>VLOOKUP(working_table!$G500,order_items[[#All],[product_id]:[subtotal_idr]],3,0)</f>
        <v>69000</v>
      </c>
      <c r="J500" s="5">
        <f>VLOOKUP(working_table!$G500,order_items[[#All],[product_id]:[subtotal_idr]],4,0)</f>
        <v>69000</v>
      </c>
      <c r="K500" t="str">
        <f>VLOOKUP($G500,products7[#All],2,0)</f>
        <v>Pants Jeans Slim Senja Wear</v>
      </c>
      <c r="L500" t="str">
        <f>VLOOKUP($G500,products7[#All],3,0)</f>
        <v>Pants</v>
      </c>
      <c r="M500" t="str">
        <f>VLOOKUP($G500,products7[#All],7,0)</f>
        <v>Senja Wear</v>
      </c>
    </row>
    <row r="501" spans="1:13" x14ac:dyDescent="0.35">
      <c r="A501" t="s">
        <v>3435</v>
      </c>
      <c r="B501" s="2">
        <f>VLOOKUP(A501,orders[#All],3,0)</f>
        <v>45065</v>
      </c>
      <c r="C501" t="str">
        <f>VLOOKUP($A501,orders[#All],9,0)</f>
        <v>shipped</v>
      </c>
      <c r="D501" t="str">
        <f>VLOOKUP($A501,orders[#All],5,0)</f>
        <v>Malang</v>
      </c>
      <c r="E501" t="str">
        <f>VLOOKUP($A501,orders[#All],6,0)</f>
        <v>Jawa Timur</v>
      </c>
      <c r="F501" t="str">
        <f>VLOOKUP($A501,orders[#All],10,0)</f>
        <v>TANPA PROMO</v>
      </c>
      <c r="G501" t="s">
        <v>3269</v>
      </c>
      <c r="H501">
        <f>VLOOKUP(working_table!G501,order_items[[#All],[product_id]:[subtotal_idr]],2,0)</f>
        <v>1</v>
      </c>
      <c r="I501" s="5">
        <f>VLOOKUP(working_table!$G501,order_items[[#All],[product_id]:[subtotal_idr]],3,0)</f>
        <v>79000</v>
      </c>
      <c r="J501" s="5">
        <f>VLOOKUP(working_table!$G501,order_items[[#All],[product_id]:[subtotal_idr]],4,0)</f>
        <v>79000</v>
      </c>
      <c r="K501" t="str">
        <f>VLOOKUP($G501,products7[#All],2,0)</f>
        <v>Jacket Denim Tropika Style</v>
      </c>
      <c r="L501" t="str">
        <f>VLOOKUP($G501,products7[#All],3,0)</f>
        <v>Jacket</v>
      </c>
      <c r="M501" t="str">
        <f>VLOOKUP($G501,products7[#All],7,0)</f>
        <v>Tropika Style</v>
      </c>
    </row>
    <row r="502" spans="1:13" x14ac:dyDescent="0.35">
      <c r="A502" t="s">
        <v>3437</v>
      </c>
      <c r="B502" s="2">
        <f>VLOOKUP(A502,orders[#All],3,0)</f>
        <v>45116</v>
      </c>
      <c r="C502" t="str">
        <f>VLOOKUP($A502,orders[#All],9,0)</f>
        <v>shipped</v>
      </c>
      <c r="D502" t="str">
        <f>VLOOKUP($A502,orders[#All],5,0)</f>
        <v>Padang</v>
      </c>
      <c r="E502" t="str">
        <f>VLOOKUP($A502,orders[#All],6,0)</f>
        <v>Sumatera Barat</v>
      </c>
      <c r="F502" t="str">
        <f>VLOOKUP($A502,orders[#All],10,0)</f>
        <v>TANPA PROMO</v>
      </c>
      <c r="G502" t="s">
        <v>2890</v>
      </c>
      <c r="H502">
        <f>VLOOKUP(working_table!G502,order_items[[#All],[product_id]:[subtotal_idr]],2,0)</f>
        <v>2</v>
      </c>
      <c r="I502" s="5">
        <f>VLOOKUP(working_table!$G502,order_items[[#All],[product_id]:[subtotal_idr]],3,0)</f>
        <v>129000</v>
      </c>
      <c r="J502" s="5">
        <f>VLOOKUP(working_table!$G502,order_items[[#All],[product_id]:[subtotal_idr]],4,0)</f>
        <v>258000</v>
      </c>
      <c r="K502" t="str">
        <f>VLOOKUP($G502,products7[#All],2,0)</f>
        <v>T-Shirt Oversize Tropika Style</v>
      </c>
      <c r="L502" t="str">
        <f>VLOOKUP($G502,products7[#All],3,0)</f>
        <v>T-Shirt</v>
      </c>
      <c r="M502" t="str">
        <f>VLOOKUP($G502,products7[#All],7,0)</f>
        <v>Tropika Style</v>
      </c>
    </row>
    <row r="503" spans="1:13" x14ac:dyDescent="0.35">
      <c r="A503" t="s">
        <v>3439</v>
      </c>
      <c r="B503" s="2">
        <f>VLOOKUP(A503,orders[#All],3,0)</f>
        <v>44587</v>
      </c>
      <c r="C503" t="str">
        <f>VLOOKUP($A503,orders[#All],9,0)</f>
        <v>returned</v>
      </c>
      <c r="D503" t="str">
        <f>VLOOKUP($A503,orders[#All],5,0)</f>
        <v>Surabaya</v>
      </c>
      <c r="E503" t="str">
        <f>VLOOKUP($A503,orders[#All],6,0)</f>
        <v>Jawa Timur</v>
      </c>
      <c r="F503" t="str">
        <f>VLOOKUP($A503,orders[#All],10,0)</f>
        <v>TANPA PROMO</v>
      </c>
      <c r="G503" t="s">
        <v>2463</v>
      </c>
      <c r="H503">
        <f>VLOOKUP(working_table!G503,order_items[[#All],[product_id]:[subtotal_idr]],2,0)</f>
        <v>1</v>
      </c>
      <c r="I503" s="5">
        <f>VLOOKUP(working_table!$G503,order_items[[#All],[product_id]:[subtotal_idr]],3,0)</f>
        <v>179000</v>
      </c>
      <c r="J503" s="5">
        <f>VLOOKUP(working_table!$G503,order_items[[#All],[product_id]:[subtotal_idr]],4,0)</f>
        <v>179000</v>
      </c>
      <c r="K503" t="str">
        <f>VLOOKUP($G503,products7[#All],2,0)</f>
        <v>Pants Jogger Ratu Mode</v>
      </c>
      <c r="L503" t="str">
        <f>VLOOKUP($G503,products7[#All],3,0)</f>
        <v>Pants</v>
      </c>
      <c r="M503" t="str">
        <f>VLOOKUP($G503,products7[#All],7,0)</f>
        <v>Ratu Mode</v>
      </c>
    </row>
    <row r="504" spans="1:13" x14ac:dyDescent="0.35">
      <c r="A504" t="s">
        <v>3441</v>
      </c>
      <c r="B504" s="2">
        <f>VLOOKUP(A504,orders[#All],3,0)</f>
        <v>44599</v>
      </c>
      <c r="C504" t="str">
        <f>VLOOKUP($A504,orders[#All],9,0)</f>
        <v>shipped</v>
      </c>
      <c r="D504" t="str">
        <f>VLOOKUP($A504,orders[#All],5,0)</f>
        <v>Bandung</v>
      </c>
      <c r="E504" t="str">
        <f>VLOOKUP($A504,orders[#All],6,0)</f>
        <v>Jawa Barat</v>
      </c>
      <c r="F504" t="str">
        <f>VLOOKUP($A504,orders[#All],10,0)</f>
        <v>TANPA PROMO</v>
      </c>
      <c r="G504" t="s">
        <v>2898</v>
      </c>
      <c r="H504">
        <f>VLOOKUP(working_table!G504,order_items[[#All],[product_id]:[subtotal_idr]],2,0)</f>
        <v>1</v>
      </c>
      <c r="I504" s="5">
        <f>VLOOKUP(working_table!$G504,order_items[[#All],[product_id]:[subtotal_idr]],3,0)</f>
        <v>49000</v>
      </c>
      <c r="J504" s="5">
        <f>VLOOKUP(working_table!$G504,order_items[[#All],[product_id]:[subtotal_idr]],4,0)</f>
        <v>49000</v>
      </c>
      <c r="K504" t="str">
        <f>VLOOKUP($G504,products7[#All],2,0)</f>
        <v>Kemeja Oxford Cendana Co</v>
      </c>
      <c r="L504" t="str">
        <f>VLOOKUP($G504,products7[#All],3,0)</f>
        <v>kemeja</v>
      </c>
      <c r="M504" t="str">
        <f>VLOOKUP($G504,products7[#All],7,0)</f>
        <v>Cendana Co</v>
      </c>
    </row>
    <row r="505" spans="1:13" x14ac:dyDescent="0.35">
      <c r="A505" t="s">
        <v>3441</v>
      </c>
      <c r="B505" s="2">
        <f>VLOOKUP(A505,orders[#All],3,0)</f>
        <v>44599</v>
      </c>
      <c r="C505" t="str">
        <f>VLOOKUP($A505,orders[#All],9,0)</f>
        <v>shipped</v>
      </c>
      <c r="D505" t="str">
        <f>VLOOKUP($A505,orders[#All],5,0)</f>
        <v>Bandung</v>
      </c>
      <c r="E505" t="str">
        <f>VLOOKUP($A505,orders[#All],6,0)</f>
        <v>Jawa Barat</v>
      </c>
      <c r="F505" t="str">
        <f>VLOOKUP($A505,orders[#All],10,0)</f>
        <v>TANPA PROMO</v>
      </c>
      <c r="G505" t="s">
        <v>3360</v>
      </c>
      <c r="H505">
        <f>VLOOKUP(working_table!G505,order_items[[#All],[product_id]:[subtotal_idr]],2,0)</f>
        <v>1</v>
      </c>
      <c r="I505" s="5">
        <f>VLOOKUP(working_table!$G505,order_items[[#All],[product_id]:[subtotal_idr]],3,0)</f>
        <v>329000</v>
      </c>
      <c r="J505" s="5">
        <f>VLOOKUP(working_table!$G505,order_items[[#All],[product_id]:[subtotal_idr]],4,0)</f>
        <v>329000</v>
      </c>
      <c r="K505" t="str">
        <f>VLOOKUP($G505,products7[#All],2,0)</f>
        <v>Kacamata Hitam Senja Wear</v>
      </c>
      <c r="L505" t="str">
        <f>VLOOKUP($G505,products7[#All],3,0)</f>
        <v>Accessories</v>
      </c>
      <c r="M505" t="str">
        <f>VLOOKUP($G505,products7[#All],7,0)</f>
        <v>Senja Wear</v>
      </c>
    </row>
    <row r="506" spans="1:13" x14ac:dyDescent="0.35">
      <c r="A506" t="s">
        <v>3444</v>
      </c>
      <c r="B506" s="2">
        <f>VLOOKUP(A506,orders[#All],3,0)</f>
        <v>45167</v>
      </c>
      <c r="C506" t="str">
        <f>VLOOKUP($A506,orders[#All],9,0)</f>
        <v>returned</v>
      </c>
      <c r="D506" t="str">
        <f>VLOOKUP($A506,orders[#All],5,0)</f>
        <v>Tangerang</v>
      </c>
      <c r="E506" t="str">
        <f>VLOOKUP($A506,orders[#All],6,0)</f>
        <v>Banten</v>
      </c>
      <c r="F506" t="str">
        <f>VLOOKUP($A506,orders[#All],10,0)</f>
        <v>FLASHSALE</v>
      </c>
      <c r="G506" t="s">
        <v>3445</v>
      </c>
      <c r="H506">
        <f>VLOOKUP(working_table!G506,order_items[[#All],[product_id]:[subtotal_idr]],2,0)</f>
        <v>1</v>
      </c>
      <c r="I506" s="5">
        <f>VLOOKUP(working_table!$G506,order_items[[#All],[product_id]:[subtotal_idr]],3,0)</f>
        <v>499000</v>
      </c>
      <c r="J506" s="5">
        <f>VLOOKUP(working_table!$G506,order_items[[#All],[product_id]:[subtotal_idr]],4,0)</f>
        <v>499000</v>
      </c>
      <c r="K506" t="str">
        <f>VLOOKUP($G506,products7[#All],2,0)</f>
        <v>T-Shirt Striped Kanvas Lokal</v>
      </c>
      <c r="L506" t="str">
        <f>VLOOKUP($G506,products7[#All],3,0)</f>
        <v>T-Shirt</v>
      </c>
      <c r="M506" t="str">
        <f>VLOOKUP($G506,products7[#All],7,0)</f>
        <v>Kanvas Lokal</v>
      </c>
    </row>
    <row r="507" spans="1:13" x14ac:dyDescent="0.35">
      <c r="A507" t="s">
        <v>3447</v>
      </c>
      <c r="B507" s="2">
        <f>VLOOKUP(A507,orders[#All],3,0)</f>
        <v>45525</v>
      </c>
      <c r="C507" t="str">
        <f>VLOOKUP($A507,orders[#All],9,0)</f>
        <v>shipped</v>
      </c>
      <c r="D507" t="str">
        <f>VLOOKUP($A507,orders[#All],5,0)</f>
        <v>Manado</v>
      </c>
      <c r="E507" t="str">
        <f>VLOOKUP($A507,orders[#All],6,0)</f>
        <v>Sulawesi Utara</v>
      </c>
      <c r="F507" t="str">
        <f>VLOOKUP($A507,orders[#All],10,0)</f>
        <v>TANPA PROMO</v>
      </c>
      <c r="G507" t="s">
        <v>2455</v>
      </c>
      <c r="H507">
        <f>VLOOKUP(working_table!G507,order_items[[#All],[product_id]:[subtotal_idr]],2,0)</f>
        <v>1</v>
      </c>
      <c r="I507" s="5">
        <f>VLOOKUP(working_table!$G507,order_items[[#All],[product_id]:[subtotal_idr]],3,0)</f>
        <v>249000</v>
      </c>
      <c r="J507" s="5">
        <f>VLOOKUP(working_table!$G507,order_items[[#All],[product_id]:[subtotal_idr]],4,0)</f>
        <v>249000</v>
      </c>
      <c r="K507" t="str">
        <f>VLOOKUP($G507,products7[#All],2,0)</f>
        <v>Dompet Kulit NusaBrand</v>
      </c>
      <c r="L507" t="str">
        <f>VLOOKUP($G507,products7[#All],3,0)</f>
        <v>Accessories</v>
      </c>
      <c r="M507" t="str">
        <f>VLOOKUP($G507,products7[#All],7,0)</f>
        <v>NusaBrand</v>
      </c>
    </row>
    <row r="508" spans="1:13" x14ac:dyDescent="0.35">
      <c r="A508" t="s">
        <v>3447</v>
      </c>
      <c r="B508" s="2">
        <f>VLOOKUP(A508,orders[#All],3,0)</f>
        <v>45525</v>
      </c>
      <c r="C508" t="str">
        <f>VLOOKUP($A508,orders[#All],9,0)</f>
        <v>shipped</v>
      </c>
      <c r="D508" t="str">
        <f>VLOOKUP($A508,orders[#All],5,0)</f>
        <v>Manado</v>
      </c>
      <c r="E508" t="str">
        <f>VLOOKUP($A508,orders[#All],6,0)</f>
        <v>Sulawesi Utara</v>
      </c>
      <c r="F508" t="str">
        <f>VLOOKUP($A508,orders[#All],10,0)</f>
        <v>TANPA PROMO</v>
      </c>
      <c r="G508" t="s">
        <v>2466</v>
      </c>
      <c r="H508">
        <f>VLOOKUP(working_table!G508,order_items[[#All],[product_id]:[subtotal_idr]],2,0)</f>
        <v>1</v>
      </c>
      <c r="I508" s="5">
        <f>VLOOKUP(working_table!$G508,order_items[[#All],[product_id]:[subtotal_idr]],3,0)</f>
        <v>89000</v>
      </c>
      <c r="J508" s="5">
        <f>VLOOKUP(working_table!$G508,order_items[[#All],[product_id]:[subtotal_idr]],4,0)</f>
        <v>89000</v>
      </c>
      <c r="K508" t="str">
        <f>VLOOKUP($G508,products7[#All],2,0)</f>
        <v>Jacket Hoodie Kanvas Lokal</v>
      </c>
      <c r="L508" t="str">
        <f>VLOOKUP($G508,products7[#All],3,0)</f>
        <v>Jacket</v>
      </c>
      <c r="M508" t="str">
        <f>VLOOKUP($G508,products7[#All],7,0)</f>
        <v>Kanvas Lokal</v>
      </c>
    </row>
    <row r="509" spans="1:13" x14ac:dyDescent="0.35">
      <c r="A509" t="s">
        <v>3450</v>
      </c>
      <c r="B509" s="2">
        <f>VLOOKUP(A509,orders[#All],3,0)</f>
        <v>45017</v>
      </c>
      <c r="C509" t="str">
        <f>VLOOKUP($A509,orders[#All],9,0)</f>
        <v>delivered</v>
      </c>
      <c r="D509" t="str">
        <f>VLOOKUP($A509,orders[#All],5,0)</f>
        <v>Manado</v>
      </c>
      <c r="E509" t="str">
        <f>VLOOKUP($A509,orders[#All],6,0)</f>
        <v>Sulawesi Utara</v>
      </c>
      <c r="F509" t="str">
        <f>VLOOKUP($A509,orders[#All],10,0)</f>
        <v>FLASHSALE</v>
      </c>
      <c r="G509" t="s">
        <v>3451</v>
      </c>
      <c r="H509">
        <f>VLOOKUP(working_table!G509,order_items[[#All],[product_id]:[subtotal_idr]],2,0)</f>
        <v>1</v>
      </c>
      <c r="I509" s="5">
        <f>VLOOKUP(working_table!$G509,order_items[[#All],[product_id]:[subtotal_idr]],3,0)</f>
        <v>299000</v>
      </c>
      <c r="J509" s="5">
        <f>VLOOKUP(working_table!$G509,order_items[[#All],[product_id]:[subtotal_idr]],4,0)</f>
        <v>299000</v>
      </c>
      <c r="K509" t="str">
        <f>VLOOKUP($G509,products7[#All],2,0)</f>
        <v>Syal Rajut Pesona Indo</v>
      </c>
      <c r="L509" t="str">
        <f>VLOOKUP($G509,products7[#All],3,0)</f>
        <v>Accessories</v>
      </c>
      <c r="M509" t="str">
        <f>VLOOKUP($G509,products7[#All],7,0)</f>
        <v>Pesona Indo</v>
      </c>
    </row>
    <row r="510" spans="1:13" x14ac:dyDescent="0.35">
      <c r="A510" t="s">
        <v>3453</v>
      </c>
      <c r="B510" s="2">
        <f>VLOOKUP(A510,orders[#All],3,0)</f>
        <v>45065</v>
      </c>
      <c r="C510" t="str">
        <f>VLOOKUP($A510,orders[#All],9,0)</f>
        <v>delivered</v>
      </c>
      <c r="D510" t="str">
        <f>VLOOKUP($A510,orders[#All],5,0)</f>
        <v>Pontianak</v>
      </c>
      <c r="E510" t="str">
        <f>VLOOKUP($A510,orders[#All],6,0)</f>
        <v>Kalimantan Barat</v>
      </c>
      <c r="F510" t="str">
        <f>VLOOKUP($A510,orders[#All],10,0)</f>
        <v>TANPA PROMO</v>
      </c>
      <c r="G510" t="s">
        <v>3454</v>
      </c>
      <c r="H510">
        <f>VLOOKUP(working_table!G510,order_items[[#All],[product_id]:[subtotal_idr]],2,0)</f>
        <v>3</v>
      </c>
      <c r="I510" s="5">
        <f>VLOOKUP(working_table!$G510,order_items[[#All],[product_id]:[subtotal_idr]],3,0)</f>
        <v>199000</v>
      </c>
      <c r="J510" s="5">
        <f>VLOOKUP(working_table!$G510,order_items[[#All],[product_id]:[subtotal_idr]],4,0)</f>
        <v>597000</v>
      </c>
      <c r="K510" t="str">
        <f>VLOOKUP($G510,products7[#All],2,0)</f>
        <v>Kemeja Casual Ratu Mode</v>
      </c>
      <c r="L510" t="str">
        <f>VLOOKUP($G510,products7[#All],3,0)</f>
        <v>Kemeja</v>
      </c>
      <c r="M510" t="str">
        <f>VLOOKUP($G510,products7[#All],7,0)</f>
        <v>Ratu Mode</v>
      </c>
    </row>
    <row r="511" spans="1:13" x14ac:dyDescent="0.35">
      <c r="A511" t="s">
        <v>3456</v>
      </c>
      <c r="B511" s="2">
        <f>VLOOKUP(A511,orders[#All],3,0)</f>
        <v>45255</v>
      </c>
      <c r="C511" t="str">
        <f>VLOOKUP($A511,orders[#All],9,0)</f>
        <v>delivered</v>
      </c>
      <c r="D511" t="str">
        <f>VLOOKUP($A511,orders[#All],5,0)</f>
        <v>Medan</v>
      </c>
      <c r="E511" t="str">
        <f>VLOOKUP($A511,orders[#All],6,0)</f>
        <v>Sumatera Utara</v>
      </c>
      <c r="F511" t="str">
        <f>VLOOKUP($A511,orders[#All],10,0)</f>
        <v>FLASHSALE</v>
      </c>
      <c r="G511" t="s">
        <v>3457</v>
      </c>
      <c r="H511">
        <f>VLOOKUP(working_table!G511,order_items[[#All],[product_id]:[subtotal_idr]],2,0)</f>
        <v>1</v>
      </c>
      <c r="I511" s="5">
        <f>VLOOKUP(working_table!$G511,order_items[[#All],[product_id]:[subtotal_idr]],3,0)</f>
        <v>199000</v>
      </c>
      <c r="J511" s="5">
        <f>VLOOKUP(working_table!$G511,order_items[[#All],[product_id]:[subtotal_idr]],4,0)</f>
        <v>199000</v>
      </c>
      <c r="K511" t="str">
        <f>VLOOKUP($G511,products7[#All],2,0)</f>
        <v>Jacket Coach Pesona Indo</v>
      </c>
      <c r="L511" t="str">
        <f>VLOOKUP($G511,products7[#All],3,0)</f>
        <v>Jacket</v>
      </c>
      <c r="M511" t="str">
        <f>VLOOKUP($G511,products7[#All],7,0)</f>
        <v>Pesona Indo</v>
      </c>
    </row>
    <row r="512" spans="1:13" x14ac:dyDescent="0.35">
      <c r="A512" t="s">
        <v>3459</v>
      </c>
      <c r="B512" s="2">
        <f>VLOOKUP(A512,orders[#All],3,0)</f>
        <v>45716</v>
      </c>
      <c r="C512" t="str">
        <f>VLOOKUP($A512,orders[#All],9,0)</f>
        <v>delivered</v>
      </c>
      <c r="D512" t="str">
        <f>VLOOKUP($A512,orders[#All],5,0)</f>
        <v>Medan</v>
      </c>
      <c r="E512" t="str">
        <f>VLOOKUP($A512,orders[#All],6,0)</f>
        <v>Sumatera Utara</v>
      </c>
      <c r="F512" t="str">
        <f>VLOOKUP($A512,orders[#All],10,0)</f>
        <v>MEMBER10</v>
      </c>
      <c r="G512" t="s">
        <v>2706</v>
      </c>
      <c r="H512">
        <f>VLOOKUP(working_table!G512,order_items[[#All],[product_id]:[subtotal_idr]],2,0)</f>
        <v>3</v>
      </c>
      <c r="I512" s="5">
        <f>VLOOKUP(working_table!$G512,order_items[[#All],[product_id]:[subtotal_idr]],3,0)</f>
        <v>59000</v>
      </c>
      <c r="J512" s="5">
        <f>VLOOKUP(working_table!$G512,order_items[[#All],[product_id]:[subtotal_idr]],4,0)</f>
        <v>177000</v>
      </c>
      <c r="K512" t="str">
        <f>VLOOKUP($G512,products7[#All],2,0)</f>
        <v>Kemeja Linen Senja Wear</v>
      </c>
      <c r="L512" t="str">
        <f>VLOOKUP($G512,products7[#All],3,0)</f>
        <v>kemeja</v>
      </c>
      <c r="M512" t="str">
        <f>VLOOKUP($G512,products7[#All],7,0)</f>
        <v>Senja Wear</v>
      </c>
    </row>
    <row r="513" spans="1:13" x14ac:dyDescent="0.35">
      <c r="A513" t="s">
        <v>3461</v>
      </c>
      <c r="B513" s="2">
        <f>VLOOKUP(A513,orders[#All],3,0)</f>
        <v>45519</v>
      </c>
      <c r="C513" t="str">
        <f>VLOOKUP($A513,orders[#All],9,0)</f>
        <v>delivered</v>
      </c>
      <c r="D513" t="str">
        <f>VLOOKUP($A513,orders[#All],5,0)</f>
        <v>Pekanbaru</v>
      </c>
      <c r="E513" t="str">
        <f>VLOOKUP($A513,orders[#All],6,0)</f>
        <v>Riau</v>
      </c>
      <c r="F513" t="str">
        <f>VLOOKUP($A513,orders[#All],10,0)</f>
        <v>TANPA PROMO</v>
      </c>
      <c r="G513" t="s">
        <v>2890</v>
      </c>
      <c r="H513">
        <f>VLOOKUP(working_table!G513,order_items[[#All],[product_id]:[subtotal_idr]],2,0)</f>
        <v>2</v>
      </c>
      <c r="I513" s="5">
        <f>VLOOKUP(working_table!$G513,order_items[[#All],[product_id]:[subtotal_idr]],3,0)</f>
        <v>129000</v>
      </c>
      <c r="J513" s="5">
        <f>VLOOKUP(working_table!$G513,order_items[[#All],[product_id]:[subtotal_idr]],4,0)</f>
        <v>258000</v>
      </c>
      <c r="K513" t="str">
        <f>VLOOKUP($G513,products7[#All],2,0)</f>
        <v>T-Shirt Oversize Tropika Style</v>
      </c>
      <c r="L513" t="str">
        <f>VLOOKUP($G513,products7[#All],3,0)</f>
        <v>T-Shirt</v>
      </c>
      <c r="M513" t="str">
        <f>VLOOKUP($G513,products7[#All],7,0)</f>
        <v>Tropika Style</v>
      </c>
    </row>
    <row r="514" spans="1:13" x14ac:dyDescent="0.35">
      <c r="A514" t="s">
        <v>3463</v>
      </c>
      <c r="B514" s="2">
        <f>VLOOKUP(A514,orders[#All],3,0)</f>
        <v>44932</v>
      </c>
      <c r="C514" t="str">
        <f>VLOOKUP($A514,orders[#All],9,0)</f>
        <v>delivered</v>
      </c>
      <c r="D514" t="str">
        <f>VLOOKUP($A514,orders[#All],5,0)</f>
        <v>Manado</v>
      </c>
      <c r="E514" t="str">
        <f>VLOOKUP($A514,orders[#All],6,0)</f>
        <v>Sulawesi Utara</v>
      </c>
      <c r="F514" t="str">
        <f>VLOOKUP($A514,orders[#All],10,0)</f>
        <v>FLASHSALE</v>
      </c>
      <c r="G514" t="s">
        <v>2625</v>
      </c>
      <c r="H514">
        <f>VLOOKUP(working_table!G514,order_items[[#All],[product_id]:[subtotal_idr]],2,0)</f>
        <v>1</v>
      </c>
      <c r="I514" s="5">
        <f>VLOOKUP(working_table!$G514,order_items[[#All],[product_id]:[subtotal_idr]],3,0)</f>
        <v>119000</v>
      </c>
      <c r="J514" s="5">
        <f>VLOOKUP(working_table!$G514,order_items[[#All],[product_id]:[subtotal_idr]],4,0)</f>
        <v>119000</v>
      </c>
      <c r="K514" t="str">
        <f>VLOOKUP($G514,products7[#All],2,0)</f>
        <v>Kemeja Oxford Cendana Co</v>
      </c>
      <c r="L514" t="str">
        <f>VLOOKUP($G514,products7[#All],3,0)</f>
        <v>T-Shirt</v>
      </c>
      <c r="M514" t="str">
        <f>VLOOKUP($G514,products7[#All],7,0)</f>
        <v>Cendana Co</v>
      </c>
    </row>
    <row r="515" spans="1:13" x14ac:dyDescent="0.35">
      <c r="A515" t="s">
        <v>3465</v>
      </c>
      <c r="B515" s="2">
        <f>VLOOKUP(A515,orders[#All],3,0)</f>
        <v>45562</v>
      </c>
      <c r="C515" t="str">
        <f>VLOOKUP($A515,orders[#All],9,0)</f>
        <v>delivered</v>
      </c>
      <c r="D515" t="str">
        <f>VLOOKUP($A515,orders[#All],5,0)</f>
        <v>Depok</v>
      </c>
      <c r="E515" t="str">
        <f>VLOOKUP($A515,orders[#All],6,0)</f>
        <v>Jawa Barat</v>
      </c>
      <c r="F515" t="str">
        <f>VLOOKUP($A515,orders[#All],10,0)</f>
        <v>TANPA PROMO</v>
      </c>
      <c r="G515" t="s">
        <v>2879</v>
      </c>
      <c r="H515">
        <f>VLOOKUP(working_table!G515,order_items[[#All],[product_id]:[subtotal_idr]],2,0)</f>
        <v>1</v>
      </c>
      <c r="I515" s="5">
        <f>VLOOKUP(working_table!$G515,order_items[[#All],[product_id]:[subtotal_idr]],3,0)</f>
        <v>199000</v>
      </c>
      <c r="J515" s="5">
        <f>VLOOKUP(working_table!$G515,order_items[[#All],[product_id]:[subtotal_idr]],4,0)</f>
        <v>199000</v>
      </c>
      <c r="K515" t="str">
        <f>VLOOKUP($G515,products7[#All],2,0)</f>
        <v>Dompet Kulit Cendana Co</v>
      </c>
      <c r="L515" t="str">
        <f>VLOOKUP($G515,products7[#All],3,0)</f>
        <v>Accessories</v>
      </c>
      <c r="M515" t="str">
        <f>VLOOKUP($G515,products7[#All],7,0)</f>
        <v>Cendana Co</v>
      </c>
    </row>
    <row r="516" spans="1:13" x14ac:dyDescent="0.35">
      <c r="A516" t="s">
        <v>3465</v>
      </c>
      <c r="B516" s="2">
        <f>VLOOKUP(A516,orders[#All],3,0)</f>
        <v>45562</v>
      </c>
      <c r="C516" t="str">
        <f>VLOOKUP($A516,orders[#All],9,0)</f>
        <v>delivered</v>
      </c>
      <c r="D516" t="str">
        <f>VLOOKUP($A516,orders[#All],5,0)</f>
        <v>Depok</v>
      </c>
      <c r="E516" t="str">
        <f>VLOOKUP($A516,orders[#All],6,0)</f>
        <v>Jawa Barat</v>
      </c>
      <c r="F516" t="str">
        <f>VLOOKUP($A516,orders[#All],10,0)</f>
        <v>TANPA PROMO</v>
      </c>
      <c r="G516" t="s">
        <v>2551</v>
      </c>
      <c r="H516">
        <f>VLOOKUP(working_table!G516,order_items[[#All],[product_id]:[subtotal_idr]],2,0)</f>
        <v>1</v>
      </c>
      <c r="I516" s="5">
        <f>VLOOKUP(working_table!$G516,order_items[[#All],[product_id]:[subtotal_idr]],3,0)</f>
        <v>179000</v>
      </c>
      <c r="J516" s="5">
        <f>VLOOKUP(working_table!$G516,order_items[[#All],[product_id]:[subtotal_idr]],4,0)</f>
        <v>179000</v>
      </c>
      <c r="K516" t="str">
        <f>VLOOKUP($G516,products7[#All],2,0)</f>
        <v>Jacket Hoodie Tropika Style</v>
      </c>
      <c r="L516" t="str">
        <f>VLOOKUP($G516,products7[#All],3,0)</f>
        <v>Jacket</v>
      </c>
      <c r="M516" t="str">
        <f>VLOOKUP($G516,products7[#All],7,0)</f>
        <v>Tropika Style</v>
      </c>
    </row>
    <row r="517" spans="1:13" x14ac:dyDescent="0.35">
      <c r="A517" t="s">
        <v>3468</v>
      </c>
      <c r="B517" s="2">
        <f>VLOOKUP(A517,orders[#All],3,0)</f>
        <v>45435</v>
      </c>
      <c r="C517" t="str">
        <f>VLOOKUP($A517,orders[#All],9,0)</f>
        <v>delivered</v>
      </c>
      <c r="D517" t="str">
        <f>VLOOKUP($A517,orders[#All],5,0)</f>
        <v>Medan</v>
      </c>
      <c r="E517" t="str">
        <f>VLOOKUP($A517,orders[#All],6,0)</f>
        <v>Sumatera Utara</v>
      </c>
      <c r="F517" t="str">
        <f>VLOOKUP($A517,orders[#All],10,0)</f>
        <v>HARI BELANJA</v>
      </c>
      <c r="G517" t="s">
        <v>2432</v>
      </c>
      <c r="H517">
        <f>VLOOKUP(working_table!G517,order_items[[#All],[product_id]:[subtotal_idr]],2,0)</f>
        <v>1</v>
      </c>
      <c r="I517" s="5">
        <f>VLOOKUP(working_table!$G517,order_items[[#All],[product_id]:[subtotal_idr]],3,0)</f>
        <v>279000</v>
      </c>
      <c r="J517" s="5">
        <f>VLOOKUP(working_table!$G517,order_items[[#All],[product_id]:[subtotal_idr]],4,0)</f>
        <v>279000</v>
      </c>
      <c r="K517" t="str">
        <f>VLOOKUP($G517,products7[#All],2,0)</f>
        <v>T-Shirt Oversize Riang Apparel</v>
      </c>
      <c r="L517" t="str">
        <f>VLOOKUP($G517,products7[#All],3,0)</f>
        <v>T-Shirt</v>
      </c>
      <c r="M517" t="str">
        <f>VLOOKUP($G517,products7[#All],7,0)</f>
        <v>Riang Apparel</v>
      </c>
    </row>
    <row r="518" spans="1:13" x14ac:dyDescent="0.35">
      <c r="A518" t="s">
        <v>3468</v>
      </c>
      <c r="B518" s="2">
        <f>VLOOKUP(A518,orders[#All],3,0)</f>
        <v>45435</v>
      </c>
      <c r="C518" t="str">
        <f>VLOOKUP($A518,orders[#All],9,0)</f>
        <v>delivered</v>
      </c>
      <c r="D518" t="str">
        <f>VLOOKUP($A518,orders[#All],5,0)</f>
        <v>Medan</v>
      </c>
      <c r="E518" t="str">
        <f>VLOOKUP($A518,orders[#All],6,0)</f>
        <v>Sumatera Utara</v>
      </c>
      <c r="F518" t="str">
        <f>VLOOKUP($A518,orders[#All],10,0)</f>
        <v>HARI BELANJA</v>
      </c>
      <c r="G518" t="s">
        <v>2840</v>
      </c>
      <c r="H518">
        <f>VLOOKUP(working_table!G518,order_items[[#All],[product_id]:[subtotal_idr]],2,0)</f>
        <v>1</v>
      </c>
      <c r="I518" s="5">
        <f>VLOOKUP(working_table!$G518,order_items[[#All],[product_id]:[subtotal_idr]],3,0)</f>
        <v>279000</v>
      </c>
      <c r="J518" s="5">
        <f>VLOOKUP(working_table!$G518,order_items[[#All],[product_id]:[subtotal_idr]],4,0)</f>
        <v>279000</v>
      </c>
      <c r="K518" t="str">
        <f>VLOOKUP($G518,products7[#All],2,0)</f>
        <v>T-Shirt Polos Basic Riang Apparel</v>
      </c>
      <c r="L518" t="str">
        <f>VLOOKUP($G518,products7[#All],3,0)</f>
        <v>T-Shirt</v>
      </c>
      <c r="M518" t="str">
        <f>VLOOKUP($G518,products7[#All],7,0)</f>
        <v>Riang Apparel</v>
      </c>
    </row>
    <row r="519" spans="1:13" x14ac:dyDescent="0.35">
      <c r="A519" t="s">
        <v>3471</v>
      </c>
      <c r="B519" s="2">
        <f>VLOOKUP(A519,orders[#All],3,0)</f>
        <v>45441</v>
      </c>
      <c r="C519" t="str">
        <f>VLOOKUP($A519,orders[#All],9,0)</f>
        <v>shipped</v>
      </c>
      <c r="D519" t="str">
        <f>VLOOKUP($A519,orders[#All],5,0)</f>
        <v>Bandung</v>
      </c>
      <c r="E519" t="str">
        <f>VLOOKUP($A519,orders[#All],6,0)</f>
        <v>Jawa Barat</v>
      </c>
      <c r="F519" t="str">
        <f>VLOOKUP($A519,orders[#All],10,0)</f>
        <v>TANPA PROMO</v>
      </c>
      <c r="G519" t="s">
        <v>2575</v>
      </c>
      <c r="H519">
        <f>VLOOKUP(working_table!G519,order_items[[#All],[product_id]:[subtotal_idr]],2,0)</f>
        <v>1</v>
      </c>
      <c r="I519" s="5">
        <f>VLOOKUP(working_table!$G519,order_items[[#All],[product_id]:[subtotal_idr]],3,0)</f>
        <v>499000</v>
      </c>
      <c r="J519" s="5">
        <f>VLOOKUP(working_table!$G519,order_items[[#All],[product_id]:[subtotal_idr]],4,0)</f>
        <v>499000</v>
      </c>
      <c r="K519" t="str">
        <f>VLOOKUP($G519,products7[#All],2,0)</f>
        <v>Ikat Pinggang Kulit Tropika Style</v>
      </c>
      <c r="L519" t="str">
        <f>VLOOKUP($G519,products7[#All],3,0)</f>
        <v>Accessories</v>
      </c>
      <c r="M519" t="str">
        <f>VLOOKUP($G519,products7[#All],7,0)</f>
        <v>Tropika Style</v>
      </c>
    </row>
    <row r="520" spans="1:13" x14ac:dyDescent="0.35">
      <c r="A520" t="s">
        <v>3471</v>
      </c>
      <c r="B520" s="2">
        <f>VLOOKUP(A520,orders[#All],3,0)</f>
        <v>45441</v>
      </c>
      <c r="C520" t="str">
        <f>VLOOKUP($A520,orders[#All],9,0)</f>
        <v>shipped</v>
      </c>
      <c r="D520" t="str">
        <f>VLOOKUP($A520,orders[#All],5,0)</f>
        <v>Bandung</v>
      </c>
      <c r="E520" t="str">
        <f>VLOOKUP($A520,orders[#All],6,0)</f>
        <v>Jawa Barat</v>
      </c>
      <c r="F520" t="str">
        <f>VLOOKUP($A520,orders[#All],10,0)</f>
        <v>TANPA PROMO</v>
      </c>
      <c r="G520" t="s">
        <v>2794</v>
      </c>
      <c r="H520">
        <f>VLOOKUP(working_table!G520,order_items[[#All],[product_id]:[subtotal_idr]],2,0)</f>
        <v>1</v>
      </c>
      <c r="I520" s="5">
        <f>VLOOKUP(working_table!$G520,order_items[[#All],[product_id]:[subtotal_idr]],3,0)</f>
        <v>399000</v>
      </c>
      <c r="J520" s="5">
        <f>VLOOKUP(working_table!$G520,order_items[[#All],[product_id]:[subtotal_idr]],4,0)</f>
        <v>399000</v>
      </c>
      <c r="K520" t="str">
        <f>VLOOKUP($G520,products7[#All],2,0)</f>
        <v>Pants Cargo NusaBrand</v>
      </c>
      <c r="L520" t="str">
        <f>VLOOKUP($G520,products7[#All],3,0)</f>
        <v>Pants</v>
      </c>
      <c r="M520" t="str">
        <f>VLOOKUP($G520,products7[#All],7,0)</f>
        <v>NusaBrand</v>
      </c>
    </row>
    <row r="521" spans="1:13" x14ac:dyDescent="0.35">
      <c r="A521" t="s">
        <v>3474</v>
      </c>
      <c r="B521" s="2">
        <f>VLOOKUP(A521,orders[#All],3,0)</f>
        <v>45656</v>
      </c>
      <c r="C521" t="str">
        <f>VLOOKUP($A521,orders[#All],9,0)</f>
        <v>delivered</v>
      </c>
      <c r="D521" t="str">
        <f>VLOOKUP($A521,orders[#All],5,0)</f>
        <v>Yogyakarta</v>
      </c>
      <c r="E521" t="str">
        <f>VLOOKUP($A521,orders[#All],6,0)</f>
        <v>DI Yogyakarta</v>
      </c>
      <c r="F521" t="str">
        <f>VLOOKUP($A521,orders[#All],10,0)</f>
        <v>HARI BELANJA</v>
      </c>
      <c r="G521" t="s">
        <v>2519</v>
      </c>
      <c r="H521">
        <f>VLOOKUP(working_table!G521,order_items[[#All],[product_id]:[subtotal_idr]],2,0)</f>
        <v>1</v>
      </c>
      <c r="I521" s="5">
        <f>VLOOKUP(working_table!$G521,order_items[[#All],[product_id]:[subtotal_idr]],3,0)</f>
        <v>599000</v>
      </c>
      <c r="J521" s="5">
        <f>VLOOKUP(working_table!$G521,order_items[[#All],[product_id]:[subtotal_idr]],4,0)</f>
        <v>599000</v>
      </c>
      <c r="K521" t="str">
        <f>VLOOKUP($G521,products7[#All],2,0)</f>
        <v>Dress A-Line BajuKita</v>
      </c>
      <c r="L521" t="str">
        <f>VLOOKUP($G521,products7[#All],3,0)</f>
        <v>Dress</v>
      </c>
      <c r="M521" t="str">
        <f>VLOOKUP($G521,products7[#All],7,0)</f>
        <v>BajuKita</v>
      </c>
    </row>
    <row r="522" spans="1:13" x14ac:dyDescent="0.35">
      <c r="A522" t="s">
        <v>3474</v>
      </c>
      <c r="B522" s="2">
        <f>VLOOKUP(A522,orders[#All],3,0)</f>
        <v>45656</v>
      </c>
      <c r="C522" t="str">
        <f>VLOOKUP($A522,orders[#All],9,0)</f>
        <v>delivered</v>
      </c>
      <c r="D522" t="str">
        <f>VLOOKUP($A522,orders[#All],5,0)</f>
        <v>Yogyakarta</v>
      </c>
      <c r="E522" t="str">
        <f>VLOOKUP($A522,orders[#All],6,0)</f>
        <v>DI Yogyakarta</v>
      </c>
      <c r="F522" t="str">
        <f>VLOOKUP($A522,orders[#All],10,0)</f>
        <v>HARI BELANJA</v>
      </c>
      <c r="G522" t="s">
        <v>2446</v>
      </c>
      <c r="H522">
        <f>VLOOKUP(working_table!G522,order_items[[#All],[product_id]:[subtotal_idr]],2,0)</f>
        <v>1</v>
      </c>
      <c r="I522" s="5">
        <f>VLOOKUP(working_table!$G522,order_items[[#All],[product_id]:[subtotal_idr]],3,0)</f>
        <v>399000</v>
      </c>
      <c r="J522" s="5">
        <f>VLOOKUP(working_table!$G522,order_items[[#All],[product_id]:[subtotal_idr]],4,0)</f>
        <v>399000</v>
      </c>
      <c r="K522" t="str">
        <f>VLOOKUP($G522,products7[#All],2,0)</f>
        <v>Pants Wide Leg Cendana Co</v>
      </c>
      <c r="L522" t="str">
        <f>VLOOKUP($G522,products7[#All],3,0)</f>
        <v>Pants</v>
      </c>
      <c r="M522" t="str">
        <f>VLOOKUP($G522,products7[#All],7,0)</f>
        <v>Cendana Co</v>
      </c>
    </row>
    <row r="523" spans="1:13" x14ac:dyDescent="0.35">
      <c r="A523" t="s">
        <v>3477</v>
      </c>
      <c r="B523" s="2">
        <f>VLOOKUP(A523,orders[#All],3,0)</f>
        <v>45350</v>
      </c>
      <c r="C523" t="str">
        <f>VLOOKUP($A523,orders[#All],9,0)</f>
        <v>delivered</v>
      </c>
      <c r="D523" t="str">
        <f>VLOOKUP($A523,orders[#All],5,0)</f>
        <v>Pekanbaru</v>
      </c>
      <c r="E523" t="str">
        <f>VLOOKUP($A523,orders[#All],6,0)</f>
        <v>Riau</v>
      </c>
      <c r="F523" t="str">
        <f>VLOOKUP($A523,orders[#All],10,0)</f>
        <v>TANPA PROMO</v>
      </c>
      <c r="G523" t="s">
        <v>3161</v>
      </c>
      <c r="H523">
        <f>VLOOKUP(working_table!G523,order_items[[#All],[product_id]:[subtotal_idr]],2,0)</f>
        <v>1</v>
      </c>
      <c r="I523" s="5">
        <f>VLOOKUP(working_table!$G523,order_items[[#All],[product_id]:[subtotal_idr]],3,0)</f>
        <v>349000</v>
      </c>
      <c r="J523" s="5">
        <f>VLOOKUP(working_table!$G523,order_items[[#All],[product_id]:[subtotal_idr]],4,0)</f>
        <v>349000</v>
      </c>
      <c r="K523" t="str">
        <f>VLOOKUP($G523,products7[#All],2,0)</f>
        <v>Tas Selempang Pesona Indo</v>
      </c>
      <c r="L523" t="str">
        <f>VLOOKUP($G523,products7[#All],3,0)</f>
        <v>Accessories</v>
      </c>
      <c r="M523" t="str">
        <f>VLOOKUP($G523,products7[#All],7,0)</f>
        <v>Pesona Indo</v>
      </c>
    </row>
    <row r="524" spans="1:13" x14ac:dyDescent="0.35">
      <c r="A524" t="s">
        <v>3479</v>
      </c>
      <c r="B524" s="2">
        <f>VLOOKUP(A524,orders[#All],3,0)</f>
        <v>45204</v>
      </c>
      <c r="C524" t="str">
        <f>VLOOKUP($A524,orders[#All],9,0)</f>
        <v>delivered</v>
      </c>
      <c r="D524" t="str">
        <f>VLOOKUP($A524,orders[#All],5,0)</f>
        <v>Makassar</v>
      </c>
      <c r="E524" t="str">
        <f>VLOOKUP($A524,orders[#All],6,0)</f>
        <v>Sulawesi Selatan</v>
      </c>
      <c r="F524" t="str">
        <f>VLOOKUP($A524,orders[#All],10,0)</f>
        <v>NEWUSER</v>
      </c>
      <c r="G524" t="s">
        <v>3056</v>
      </c>
      <c r="H524">
        <f>VLOOKUP(working_table!G524,order_items[[#All],[product_id]:[subtotal_idr]],2,0)</f>
        <v>2</v>
      </c>
      <c r="I524" s="5">
        <f>VLOOKUP(working_table!$G524,order_items[[#All],[product_id]:[subtotal_idr]],3,0)</f>
        <v>99000</v>
      </c>
      <c r="J524" s="5">
        <f>VLOOKUP(working_table!$G524,order_items[[#All],[product_id]:[subtotal_idr]],4,0)</f>
        <v>198000</v>
      </c>
      <c r="K524" t="str">
        <f>VLOOKUP($G524,products7[#All],2,0)</f>
        <v>T-Shirt Raglan Cendana Co</v>
      </c>
      <c r="L524" t="str">
        <f>VLOOKUP($G524,products7[#All],3,0)</f>
        <v>T-Shirt</v>
      </c>
      <c r="M524" t="str">
        <f>VLOOKUP($G524,products7[#All],7,0)</f>
        <v>Cendana Co</v>
      </c>
    </row>
    <row r="525" spans="1:13" x14ac:dyDescent="0.35">
      <c r="A525" t="s">
        <v>3481</v>
      </c>
      <c r="B525" s="2">
        <f>VLOOKUP(A525,orders[#All],3,0)</f>
        <v>45380</v>
      </c>
      <c r="C525" t="str">
        <f>VLOOKUP($A525,orders[#All],9,0)</f>
        <v>processing</v>
      </c>
      <c r="D525" t="str">
        <f>VLOOKUP($A525,orders[#All],5,0)</f>
        <v>Denpasar</v>
      </c>
      <c r="E525" t="str">
        <f>VLOOKUP($A525,orders[#All],6,0)</f>
        <v>Bali</v>
      </c>
      <c r="F525" t="str">
        <f>VLOOKUP($A525,orders[#All],10,0)</f>
        <v>TANPA PROMO</v>
      </c>
      <c r="G525" t="s">
        <v>2649</v>
      </c>
      <c r="H525">
        <f>VLOOKUP(working_table!G525,order_items[[#All],[product_id]:[subtotal_idr]],2,0)</f>
        <v>1</v>
      </c>
      <c r="I525" s="5">
        <f>VLOOKUP(working_table!$G525,order_items[[#All],[product_id]:[subtotal_idr]],3,0)</f>
        <v>129000</v>
      </c>
      <c r="J525" s="5">
        <f>VLOOKUP(working_table!$G525,order_items[[#All],[product_id]:[subtotal_idr]],4,0)</f>
        <v>129000</v>
      </c>
      <c r="K525" t="str">
        <f>VLOOKUP($G525,products7[#All],2,0)</f>
        <v>Dress Bodycon SandangIndo</v>
      </c>
      <c r="L525" t="str">
        <f>VLOOKUP($G525,products7[#All],3,0)</f>
        <v>Dress</v>
      </c>
      <c r="M525" t="str">
        <f>VLOOKUP($G525,products7[#All],7,0)</f>
        <v>SandangIndo</v>
      </c>
    </row>
    <row r="526" spans="1:13" x14ac:dyDescent="0.35">
      <c r="A526" t="s">
        <v>3481</v>
      </c>
      <c r="B526" s="2">
        <f>VLOOKUP(A526,orders[#All],3,0)</f>
        <v>45380</v>
      </c>
      <c r="C526" t="str">
        <f>VLOOKUP($A526,orders[#All],9,0)</f>
        <v>processing</v>
      </c>
      <c r="D526" t="str">
        <f>VLOOKUP($A526,orders[#All],5,0)</f>
        <v>Denpasar</v>
      </c>
      <c r="E526" t="str">
        <f>VLOOKUP($A526,orders[#All],6,0)</f>
        <v>Bali</v>
      </c>
      <c r="F526" t="str">
        <f>VLOOKUP($A526,orders[#All],10,0)</f>
        <v>TANPA PROMO</v>
      </c>
      <c r="G526" t="s">
        <v>2421</v>
      </c>
      <c r="H526">
        <f>VLOOKUP(working_table!G526,order_items[[#All],[product_id]:[subtotal_idr]],2,0)</f>
        <v>1</v>
      </c>
      <c r="I526" s="5">
        <f>VLOOKUP(working_table!$G526,order_items[[#All],[product_id]:[subtotal_idr]],3,0)</f>
        <v>249000</v>
      </c>
      <c r="J526" s="5">
        <f>VLOOKUP(working_table!$G526,order_items[[#All],[product_id]:[subtotal_idr]],4,0)</f>
        <v>249000</v>
      </c>
      <c r="K526" t="str">
        <f>VLOOKUP($G526,products7[#All],2,0)</f>
        <v>Topi Baseball SandangIndo</v>
      </c>
      <c r="L526" t="str">
        <f>VLOOKUP($G526,products7[#All],3,0)</f>
        <v>Accessories</v>
      </c>
      <c r="M526" t="str">
        <f>VLOOKUP($G526,products7[#All],7,0)</f>
        <v>SandangIndo</v>
      </c>
    </row>
    <row r="527" spans="1:13" x14ac:dyDescent="0.35">
      <c r="A527" t="s">
        <v>3481</v>
      </c>
      <c r="B527" s="2">
        <f>VLOOKUP(A527,orders[#All],3,0)</f>
        <v>45380</v>
      </c>
      <c r="C527" t="str">
        <f>VLOOKUP($A527,orders[#All],9,0)</f>
        <v>processing</v>
      </c>
      <c r="D527" t="str">
        <f>VLOOKUP($A527,orders[#All],5,0)</f>
        <v>Denpasar</v>
      </c>
      <c r="E527" t="str">
        <f>VLOOKUP($A527,orders[#All],6,0)</f>
        <v>Bali</v>
      </c>
      <c r="F527" t="str">
        <f>VLOOKUP($A527,orders[#All],10,0)</f>
        <v>TANPA PROMO</v>
      </c>
      <c r="G527" t="s">
        <v>2453</v>
      </c>
      <c r="H527">
        <f>VLOOKUP(working_table!G527,order_items[[#All],[product_id]:[subtotal_idr]],2,0)</f>
        <v>1</v>
      </c>
      <c r="I527" s="5">
        <f>VLOOKUP(working_table!$G527,order_items[[#All],[product_id]:[subtotal_idr]],3,0)</f>
        <v>119000</v>
      </c>
      <c r="J527" s="5">
        <f>VLOOKUP(working_table!$G527,order_items[[#All],[product_id]:[subtotal_idr]],4,0)</f>
        <v>119000</v>
      </c>
      <c r="K527" t="str">
        <f>VLOOKUP($G527,products7[#All],2,0)</f>
        <v>Dress Bodycon Senja Wear</v>
      </c>
      <c r="L527" t="str">
        <f>VLOOKUP($G527,products7[#All],3,0)</f>
        <v>dress</v>
      </c>
      <c r="M527" t="str">
        <f>VLOOKUP($G527,products7[#All],7,0)</f>
        <v>Senja Wear</v>
      </c>
    </row>
    <row r="528" spans="1:13" x14ac:dyDescent="0.35">
      <c r="A528" t="s">
        <v>3485</v>
      </c>
      <c r="B528" s="2">
        <f>VLOOKUP(A528,orders[#All],3,0)</f>
        <v>45535</v>
      </c>
      <c r="C528" t="str">
        <f>VLOOKUP($A528,orders[#All],9,0)</f>
        <v>delivered</v>
      </c>
      <c r="D528" t="str">
        <f>VLOOKUP($A528,orders[#All],5,0)</f>
        <v>Medan</v>
      </c>
      <c r="E528" t="str">
        <f>VLOOKUP($A528,orders[#All],6,0)</f>
        <v>Sumatera Utara</v>
      </c>
      <c r="F528" t="str">
        <f>VLOOKUP($A528,orders[#All],10,0)</f>
        <v>MEMBER10</v>
      </c>
      <c r="G528" t="s">
        <v>3451</v>
      </c>
      <c r="H528">
        <f>VLOOKUP(working_table!G528,order_items[[#All],[product_id]:[subtotal_idr]],2,0)</f>
        <v>1</v>
      </c>
      <c r="I528" s="5">
        <f>VLOOKUP(working_table!$G528,order_items[[#All],[product_id]:[subtotal_idr]],3,0)</f>
        <v>299000</v>
      </c>
      <c r="J528" s="5">
        <f>VLOOKUP(working_table!$G528,order_items[[#All],[product_id]:[subtotal_idr]],4,0)</f>
        <v>299000</v>
      </c>
      <c r="K528" t="str">
        <f>VLOOKUP($G528,products7[#All],2,0)</f>
        <v>Syal Rajut Pesona Indo</v>
      </c>
      <c r="L528" t="str">
        <f>VLOOKUP($G528,products7[#All],3,0)</f>
        <v>Accessories</v>
      </c>
      <c r="M528" t="str">
        <f>VLOOKUP($G528,products7[#All],7,0)</f>
        <v>Pesona Indo</v>
      </c>
    </row>
    <row r="529" spans="1:13" x14ac:dyDescent="0.35">
      <c r="A529" t="s">
        <v>3487</v>
      </c>
      <c r="B529" s="2">
        <f>VLOOKUP(A529,orders[#All],3,0)</f>
        <v>45486</v>
      </c>
      <c r="C529" t="str">
        <f>VLOOKUP($A529,orders[#All],9,0)</f>
        <v>delivered</v>
      </c>
      <c r="D529" t="str">
        <f>VLOOKUP($A529,orders[#All],5,0)</f>
        <v>Jakarta</v>
      </c>
      <c r="E529" t="str">
        <f>VLOOKUP($A529,orders[#All],6,0)</f>
        <v>DKI Jakarta</v>
      </c>
      <c r="F529" t="str">
        <f>VLOOKUP($A529,orders[#All],10,0)</f>
        <v>NEWUSER</v>
      </c>
      <c r="G529" t="s">
        <v>2683</v>
      </c>
      <c r="H529">
        <f>VLOOKUP(working_table!G529,order_items[[#All],[product_id]:[subtotal_idr]],2,0)</f>
        <v>1</v>
      </c>
      <c r="I529" s="5">
        <f>VLOOKUP(working_table!$G529,order_items[[#All],[product_id]:[subtotal_idr]],3,0)</f>
        <v>59000</v>
      </c>
      <c r="J529" s="5">
        <f>VLOOKUP(working_table!$G529,order_items[[#All],[product_id]:[subtotal_idr]],4,0)</f>
        <v>59000</v>
      </c>
      <c r="K529" t="str">
        <f>VLOOKUP($G529,products7[#All],2,0)</f>
        <v>T-Shirt Polos Basic Pesona Indo</v>
      </c>
      <c r="L529" t="str">
        <f>VLOOKUP($G529,products7[#All],3,0)</f>
        <v>T-Shirt</v>
      </c>
      <c r="M529" t="str">
        <f>VLOOKUP($G529,products7[#All],7,0)</f>
        <v>Pesona Indo</v>
      </c>
    </row>
    <row r="530" spans="1:13" x14ac:dyDescent="0.35">
      <c r="A530" t="s">
        <v>3487</v>
      </c>
      <c r="B530" s="2">
        <f>VLOOKUP(A530,orders[#All],3,0)</f>
        <v>45486</v>
      </c>
      <c r="C530" t="str">
        <f>VLOOKUP($A530,orders[#All],9,0)</f>
        <v>delivered</v>
      </c>
      <c r="D530" t="str">
        <f>VLOOKUP($A530,orders[#All],5,0)</f>
        <v>Jakarta</v>
      </c>
      <c r="E530" t="str">
        <f>VLOOKUP($A530,orders[#All],6,0)</f>
        <v>DKI Jakarta</v>
      </c>
      <c r="F530" t="str">
        <f>VLOOKUP($A530,orders[#All],10,0)</f>
        <v>NEWUSER</v>
      </c>
      <c r="G530" t="s">
        <v>2596</v>
      </c>
      <c r="H530">
        <f>VLOOKUP(working_table!G530,order_items[[#All],[product_id]:[subtotal_idr]],2,0)</f>
        <v>3</v>
      </c>
      <c r="I530" s="5">
        <f>VLOOKUP(working_table!$G530,order_items[[#All],[product_id]:[subtotal_idr]],3,0)</f>
        <v>89000</v>
      </c>
      <c r="J530" s="5">
        <f>VLOOKUP(working_table!$G530,order_items[[#All],[product_id]:[subtotal_idr]],4,0)</f>
        <v>267000</v>
      </c>
      <c r="K530" t="str">
        <f>VLOOKUP($G530,products7[#All],2,0)</f>
        <v>T-Shirt Graphic Tropika Style</v>
      </c>
      <c r="L530" t="str">
        <f>VLOOKUP($G530,products7[#All],3,0)</f>
        <v>T-Shirt</v>
      </c>
      <c r="M530" t="str">
        <f>VLOOKUP($G530,products7[#All],7,0)</f>
        <v>Tropika Style</v>
      </c>
    </row>
    <row r="531" spans="1:13" x14ac:dyDescent="0.35">
      <c r="A531" t="s">
        <v>3487</v>
      </c>
      <c r="B531" s="2">
        <f>VLOOKUP(A531,orders[#All],3,0)</f>
        <v>45486</v>
      </c>
      <c r="C531" t="str">
        <f>VLOOKUP($A531,orders[#All],9,0)</f>
        <v>delivered</v>
      </c>
      <c r="D531" t="str">
        <f>VLOOKUP($A531,orders[#All],5,0)</f>
        <v>Jakarta</v>
      </c>
      <c r="E531" t="str">
        <f>VLOOKUP($A531,orders[#All],6,0)</f>
        <v>DKI Jakarta</v>
      </c>
      <c r="F531" t="str">
        <f>VLOOKUP($A531,orders[#All],10,0)</f>
        <v>NEWUSER</v>
      </c>
      <c r="G531" t="s">
        <v>3406</v>
      </c>
      <c r="H531">
        <f>VLOOKUP(working_table!G531,order_items[[#All],[product_id]:[subtotal_idr]],2,0)</f>
        <v>1</v>
      </c>
      <c r="I531" s="5">
        <f>VLOOKUP(working_table!$G531,order_items[[#All],[product_id]:[subtotal_idr]],3,0)</f>
        <v>299000</v>
      </c>
      <c r="J531" s="5">
        <f>VLOOKUP(working_table!$G531,order_items[[#All],[product_id]:[subtotal_idr]],4,0)</f>
        <v>299000</v>
      </c>
      <c r="K531" t="str">
        <f>VLOOKUP($G531,products7[#All],2,0)</f>
        <v>Topi Baseball Riang Apparel</v>
      </c>
      <c r="L531" t="str">
        <f>VLOOKUP($G531,products7[#All],3,0)</f>
        <v>Accessories</v>
      </c>
      <c r="M531" t="str">
        <f>VLOOKUP($G531,products7[#All],7,0)</f>
        <v>Riang Apparel</v>
      </c>
    </row>
    <row r="532" spans="1:13" x14ac:dyDescent="0.35">
      <c r="A532" t="s">
        <v>3491</v>
      </c>
      <c r="B532" s="2">
        <f>VLOOKUP(A532,orders[#All],3,0)</f>
        <v>44994</v>
      </c>
      <c r="C532" t="str">
        <f>VLOOKUP($A532,orders[#All],9,0)</f>
        <v>delivered</v>
      </c>
      <c r="D532" t="str">
        <f>VLOOKUP($A532,orders[#All],5,0)</f>
        <v>Balikpapan</v>
      </c>
      <c r="E532" t="str">
        <f>VLOOKUP($A532,orders[#All],6,0)</f>
        <v>Kalimantan Timur</v>
      </c>
      <c r="F532" t="str">
        <f>VLOOKUP($A532,orders[#All],10,0)</f>
        <v>TANPA PROMO</v>
      </c>
      <c r="G532" t="s">
        <v>2720</v>
      </c>
      <c r="H532">
        <f>VLOOKUP(working_table!G532,order_items[[#All],[product_id]:[subtotal_idr]],2,0)</f>
        <v>1</v>
      </c>
      <c r="I532" s="5">
        <f>VLOOKUP(working_table!$G532,order_items[[#All],[product_id]:[subtotal_idr]],3,0)</f>
        <v>199000</v>
      </c>
      <c r="J532" s="5">
        <f>VLOOKUP(working_table!$G532,order_items[[#All],[product_id]:[subtotal_idr]],4,0)</f>
        <v>199000</v>
      </c>
      <c r="K532" t="str">
        <f>VLOOKUP($G532,products7[#All],2,0)</f>
        <v>Topi Baseball SandangIndo</v>
      </c>
      <c r="L532" t="str">
        <f>VLOOKUP($G532,products7[#All],3,0)</f>
        <v>Accessories</v>
      </c>
      <c r="M532" t="str">
        <f>VLOOKUP($G532,products7[#All],7,0)</f>
        <v>SandangIndo</v>
      </c>
    </row>
    <row r="533" spans="1:13" x14ac:dyDescent="0.35">
      <c r="A533" t="s">
        <v>3491</v>
      </c>
      <c r="B533" s="2">
        <f>VLOOKUP(A533,orders[#All],3,0)</f>
        <v>44994</v>
      </c>
      <c r="C533" t="str">
        <f>VLOOKUP($A533,orders[#All],9,0)</f>
        <v>delivered</v>
      </c>
      <c r="D533" t="str">
        <f>VLOOKUP($A533,orders[#All],5,0)</f>
        <v>Balikpapan</v>
      </c>
      <c r="E533" t="str">
        <f>VLOOKUP($A533,orders[#All],6,0)</f>
        <v>Kalimantan Timur</v>
      </c>
      <c r="F533" t="str">
        <f>VLOOKUP($A533,orders[#All],10,0)</f>
        <v>TANPA PROMO</v>
      </c>
      <c r="G533" t="s">
        <v>2699</v>
      </c>
      <c r="H533">
        <f>VLOOKUP(working_table!G533,order_items[[#All],[product_id]:[subtotal_idr]],2,0)</f>
        <v>1</v>
      </c>
      <c r="I533" s="5">
        <f>VLOOKUP(working_table!$G533,order_items[[#All],[product_id]:[subtotal_idr]],3,0)</f>
        <v>599000</v>
      </c>
      <c r="J533" s="5">
        <f>VLOOKUP(working_table!$G533,order_items[[#All],[product_id]:[subtotal_idr]],4,0)</f>
        <v>599000</v>
      </c>
      <c r="K533" t="str">
        <f>VLOOKUP($G533,products7[#All],2,0)</f>
        <v>Dress Midi Floral NusaBrand</v>
      </c>
      <c r="L533" t="str">
        <f>VLOOKUP($G533,products7[#All],3,0)</f>
        <v>Dress</v>
      </c>
      <c r="M533" t="str">
        <f>VLOOKUP($G533,products7[#All],7,0)</f>
        <v>NusaBrand</v>
      </c>
    </row>
    <row r="534" spans="1:13" x14ac:dyDescent="0.35">
      <c r="A534" t="s">
        <v>3494</v>
      </c>
      <c r="B534" s="2">
        <f>VLOOKUP(A534,orders[#All],3,0)</f>
        <v>45309</v>
      </c>
      <c r="C534" t="str">
        <f>VLOOKUP($A534,orders[#All],9,0)</f>
        <v>shipped</v>
      </c>
      <c r="D534" t="str">
        <f>VLOOKUP($A534,orders[#All],5,0)</f>
        <v>Semarang</v>
      </c>
      <c r="E534" t="str">
        <f>VLOOKUP($A534,orders[#All],6,0)</f>
        <v>Jawa Tengah</v>
      </c>
      <c r="F534" t="str">
        <f>VLOOKUP($A534,orders[#All],10,0)</f>
        <v>TANPA PROMO</v>
      </c>
      <c r="G534" t="s">
        <v>3175</v>
      </c>
      <c r="H534">
        <f>VLOOKUP(working_table!G534,order_items[[#All],[product_id]:[subtotal_idr]],2,0)</f>
        <v>1</v>
      </c>
      <c r="I534" s="5">
        <f>VLOOKUP(working_table!$G534,order_items[[#All],[product_id]:[subtotal_idr]],3,0)</f>
        <v>449000</v>
      </c>
      <c r="J534" s="5">
        <f>VLOOKUP(working_table!$G534,order_items[[#All],[product_id]:[subtotal_idr]],4,0)</f>
        <v>449000</v>
      </c>
      <c r="K534" t="str">
        <f>VLOOKUP($G534,products7[#All],2,0)</f>
        <v>Pants Wide Leg NusaBrand</v>
      </c>
      <c r="L534" t="str">
        <f>VLOOKUP($G534,products7[#All],3,0)</f>
        <v>Pants</v>
      </c>
      <c r="M534" t="str">
        <f>VLOOKUP($G534,products7[#All],7,0)</f>
        <v>NusaBrand</v>
      </c>
    </row>
    <row r="535" spans="1:13" x14ac:dyDescent="0.35">
      <c r="A535" t="s">
        <v>3494</v>
      </c>
      <c r="B535" s="2">
        <f>VLOOKUP(A535,orders[#All],3,0)</f>
        <v>45309</v>
      </c>
      <c r="C535" t="str">
        <f>VLOOKUP($A535,orders[#All],9,0)</f>
        <v>shipped</v>
      </c>
      <c r="D535" t="str">
        <f>VLOOKUP($A535,orders[#All],5,0)</f>
        <v>Semarang</v>
      </c>
      <c r="E535" t="str">
        <f>VLOOKUP($A535,orders[#All],6,0)</f>
        <v>Jawa Tengah</v>
      </c>
      <c r="F535" t="str">
        <f>VLOOKUP($A535,orders[#All],10,0)</f>
        <v>TANPA PROMO</v>
      </c>
      <c r="G535" t="s">
        <v>2801</v>
      </c>
      <c r="H535">
        <f>VLOOKUP(working_table!G535,order_items[[#All],[product_id]:[subtotal_idr]],2,0)</f>
        <v>1</v>
      </c>
      <c r="I535" s="5">
        <f>VLOOKUP(working_table!$G535,order_items[[#All],[product_id]:[subtotal_idr]],3,0)</f>
        <v>399000</v>
      </c>
      <c r="J535" s="5">
        <f>VLOOKUP(working_table!$G535,order_items[[#All],[product_id]:[subtotal_idr]],4,0)</f>
        <v>399000</v>
      </c>
      <c r="K535" t="str">
        <f>VLOOKUP($G535,products7[#All],2,0)</f>
        <v>T-Shirt Graphic BajuKita</v>
      </c>
      <c r="L535" t="str">
        <f>VLOOKUP($G535,products7[#All],3,0)</f>
        <v>T-Shirt</v>
      </c>
      <c r="M535" t="str">
        <f>VLOOKUP($G535,products7[#All],7,0)</f>
        <v>BajuKita</v>
      </c>
    </row>
    <row r="536" spans="1:13" x14ac:dyDescent="0.35">
      <c r="A536" t="s">
        <v>3494</v>
      </c>
      <c r="B536" s="2">
        <f>VLOOKUP(A536,orders[#All],3,0)</f>
        <v>45309</v>
      </c>
      <c r="C536" t="str">
        <f>VLOOKUP($A536,orders[#All],9,0)</f>
        <v>shipped</v>
      </c>
      <c r="D536" t="str">
        <f>VLOOKUP($A536,orders[#All],5,0)</f>
        <v>Semarang</v>
      </c>
      <c r="E536" t="str">
        <f>VLOOKUP($A536,orders[#All],6,0)</f>
        <v>Jawa Tengah</v>
      </c>
      <c r="F536" t="str">
        <f>VLOOKUP($A536,orders[#All],10,0)</f>
        <v>TANPA PROMO</v>
      </c>
      <c r="G536" t="s">
        <v>3069</v>
      </c>
      <c r="H536">
        <f>VLOOKUP(working_table!G536,order_items[[#All],[product_id]:[subtotal_idr]],2,0)</f>
        <v>1</v>
      </c>
      <c r="I536" s="5">
        <f>VLOOKUP(working_table!$G536,order_items[[#All],[product_id]:[subtotal_idr]],3,0)</f>
        <v>179000</v>
      </c>
      <c r="J536" s="5">
        <f>VLOOKUP(working_table!$G536,order_items[[#All],[product_id]:[subtotal_idr]],4,0)</f>
        <v>179000</v>
      </c>
      <c r="K536" t="str">
        <f>VLOOKUP($G536,products7[#All],2,0)</f>
        <v>Dress Mini Casual BajuKita</v>
      </c>
      <c r="L536" t="str">
        <f>VLOOKUP($G536,products7[#All],3,0)</f>
        <v>Dress</v>
      </c>
      <c r="M536" t="str">
        <f>VLOOKUP($G536,products7[#All],7,0)</f>
        <v>BajuKita</v>
      </c>
    </row>
    <row r="537" spans="1:13" x14ac:dyDescent="0.35">
      <c r="A537" t="s">
        <v>3498</v>
      </c>
      <c r="B537" s="2">
        <f>VLOOKUP(A537,orders[#All],3,0)</f>
        <v>45049</v>
      </c>
      <c r="C537" t="str">
        <f>VLOOKUP($A537,orders[#All],9,0)</f>
        <v>delivered</v>
      </c>
      <c r="D537" t="str">
        <f>VLOOKUP($A537,orders[#All],5,0)</f>
        <v>Tangerang</v>
      </c>
      <c r="E537" t="str">
        <f>VLOOKUP($A537,orders[#All],6,0)</f>
        <v>Banten</v>
      </c>
      <c r="F537" t="str">
        <f>VLOOKUP($A537,orders[#All],10,0)</f>
        <v>TANPA PROMO</v>
      </c>
      <c r="G537" t="s">
        <v>2532</v>
      </c>
      <c r="H537">
        <f>VLOOKUP(working_table!G537,order_items[[#All],[product_id]:[subtotal_idr]],2,0)</f>
        <v>2</v>
      </c>
      <c r="I537" s="5">
        <f>VLOOKUP(working_table!$G537,order_items[[#All],[product_id]:[subtotal_idr]],3,0)</f>
        <v>49000</v>
      </c>
      <c r="J537" s="5">
        <f>VLOOKUP(working_table!$G537,order_items[[#All],[product_id]:[subtotal_idr]],4,0)</f>
        <v>98000</v>
      </c>
      <c r="K537" t="str">
        <f>VLOOKUP($G537,products7[#All],2,0)</f>
        <v>Jacket Coach Ratu Mode</v>
      </c>
      <c r="L537" t="str">
        <f>VLOOKUP($G537,products7[#All],3,0)</f>
        <v>Jacket</v>
      </c>
      <c r="M537" t="str">
        <f>VLOOKUP($G537,products7[#All],7,0)</f>
        <v>Ratu Mode</v>
      </c>
    </row>
    <row r="538" spans="1:13" x14ac:dyDescent="0.35">
      <c r="A538" t="s">
        <v>3500</v>
      </c>
      <c r="B538" s="2">
        <f>VLOOKUP(A538,orders[#All],3,0)</f>
        <v>45663</v>
      </c>
      <c r="C538" t="str">
        <f>VLOOKUP($A538,orders[#All],9,0)</f>
        <v>delivered</v>
      </c>
      <c r="D538" t="str">
        <f>VLOOKUP($A538,orders[#All],5,0)</f>
        <v>Pontianak</v>
      </c>
      <c r="E538" t="str">
        <f>VLOOKUP($A538,orders[#All],6,0)</f>
        <v>Kalimantan Barat</v>
      </c>
      <c r="F538" t="str">
        <f>VLOOKUP($A538,orders[#All],10,0)</f>
        <v>SALE2024</v>
      </c>
      <c r="G538" t="s">
        <v>2854</v>
      </c>
      <c r="H538">
        <f>VLOOKUP(working_table!G538,order_items[[#All],[product_id]:[subtotal_idr]],2,0)</f>
        <v>1</v>
      </c>
      <c r="I538" s="5">
        <f>VLOOKUP(working_table!$G538,order_items[[#All],[product_id]:[subtotal_idr]],3,0)</f>
        <v>229000</v>
      </c>
      <c r="J538" s="5">
        <f>VLOOKUP(working_table!$G538,order_items[[#All],[product_id]:[subtotal_idr]],4,0)</f>
        <v>229000</v>
      </c>
      <c r="K538" t="str">
        <f>VLOOKUP($G538,products7[#All],2,0)</f>
        <v>Dress Midi Floral Tropika Style</v>
      </c>
      <c r="L538" t="str">
        <f>VLOOKUP($G538,products7[#All],3,0)</f>
        <v>Dress</v>
      </c>
      <c r="M538" t="str">
        <f>VLOOKUP($G538,products7[#All],7,0)</f>
        <v>Tropika Style</v>
      </c>
    </row>
    <row r="539" spans="1:13" x14ac:dyDescent="0.35">
      <c r="A539" t="s">
        <v>3502</v>
      </c>
      <c r="B539" s="2">
        <f>VLOOKUP(A539,orders[#All],3,0)</f>
        <v>44631</v>
      </c>
      <c r="C539" t="str">
        <f>VLOOKUP($A539,orders[#All],9,0)</f>
        <v>cancelled</v>
      </c>
      <c r="D539" t="str">
        <f>VLOOKUP($A539,orders[#All],5,0)</f>
        <v>Manado</v>
      </c>
      <c r="E539" t="str">
        <f>VLOOKUP($A539,orders[#All],6,0)</f>
        <v>Sulawesi Utara</v>
      </c>
      <c r="F539" t="str">
        <f>VLOOKUP($A539,orders[#All],10,0)</f>
        <v>TANPA PROMO</v>
      </c>
      <c r="G539" t="s">
        <v>3422</v>
      </c>
      <c r="H539">
        <f>VLOOKUP(working_table!G539,order_items[[#All],[product_id]:[subtotal_idr]],2,0)</f>
        <v>1</v>
      </c>
      <c r="I539" s="5">
        <f>VLOOKUP(working_table!$G539,order_items[[#All],[product_id]:[subtotal_idr]],3,0)</f>
        <v>229000</v>
      </c>
      <c r="J539" s="5">
        <f>VLOOKUP(working_table!$G539,order_items[[#All],[product_id]:[subtotal_idr]],4,0)</f>
        <v>229000</v>
      </c>
      <c r="K539" t="str">
        <f>VLOOKUP($G539,products7[#All],2,0)</f>
        <v>Dompet Kulit NusaBrand</v>
      </c>
      <c r="L539" t="str">
        <f>VLOOKUP($G539,products7[#All],3,0)</f>
        <v>Accessories</v>
      </c>
      <c r="M539" t="str">
        <f>VLOOKUP($G539,products7[#All],7,0)</f>
        <v>NusaBrand</v>
      </c>
    </row>
    <row r="540" spans="1:13" x14ac:dyDescent="0.35">
      <c r="A540" t="s">
        <v>3504</v>
      </c>
      <c r="B540" s="2">
        <f>VLOOKUP(A540,orders[#All],3,0)</f>
        <v>45625</v>
      </c>
      <c r="C540" t="str">
        <f>VLOOKUP($A540,orders[#All],9,0)</f>
        <v>processing</v>
      </c>
      <c r="D540" t="str">
        <f>VLOOKUP($A540,orders[#All],5,0)</f>
        <v>Palembang</v>
      </c>
      <c r="E540" t="str">
        <f>VLOOKUP($A540,orders[#All],6,0)</f>
        <v>Sumatera Selatan</v>
      </c>
      <c r="F540" t="str">
        <f>VLOOKUP($A540,orders[#All],10,0)</f>
        <v>FLASHSALE</v>
      </c>
      <c r="G540" t="s">
        <v>2559</v>
      </c>
      <c r="H540">
        <f>VLOOKUP(working_table!G540,order_items[[#All],[product_id]:[subtotal_idr]],2,0)</f>
        <v>1</v>
      </c>
      <c r="I540" s="5">
        <f>VLOOKUP(working_table!$G540,order_items[[#All],[product_id]:[subtotal_idr]],3,0)</f>
        <v>129000</v>
      </c>
      <c r="J540" s="5">
        <f>VLOOKUP(working_table!$G540,order_items[[#All],[product_id]:[subtotal_idr]],4,0)</f>
        <v>129000</v>
      </c>
      <c r="K540" t="str">
        <f>VLOOKUP($G540,products7[#All],2,0)</f>
        <v>Syal Rajut Riang Apparel</v>
      </c>
      <c r="L540" t="str">
        <f>VLOOKUP($G540,products7[#All],3,0)</f>
        <v>Accessories</v>
      </c>
      <c r="M540" t="str">
        <f>VLOOKUP($G540,products7[#All],7,0)</f>
        <v>Riang Apparel</v>
      </c>
    </row>
    <row r="541" spans="1:13" x14ac:dyDescent="0.35">
      <c r="A541" t="s">
        <v>3506</v>
      </c>
      <c r="B541" s="2">
        <f>VLOOKUP(A541,orders[#All],3,0)</f>
        <v>44702</v>
      </c>
      <c r="C541" t="str">
        <f>VLOOKUP($A541,orders[#All],9,0)</f>
        <v>cancelled</v>
      </c>
      <c r="D541" t="str">
        <f>VLOOKUP($A541,orders[#All],5,0)</f>
        <v>Palembang</v>
      </c>
      <c r="E541" t="str">
        <f>VLOOKUP($A541,orders[#All],6,0)</f>
        <v>Sumatera Selatan</v>
      </c>
      <c r="F541" t="str">
        <f>VLOOKUP($A541,orders[#All],10,0)</f>
        <v>MEMBER10</v>
      </c>
      <c r="G541" t="s">
        <v>3112</v>
      </c>
      <c r="H541">
        <f>VLOOKUP(working_table!G541,order_items[[#All],[product_id]:[subtotal_idr]],2,0)</f>
        <v>1</v>
      </c>
      <c r="I541" s="5">
        <f>VLOOKUP(working_table!$G541,order_items[[#All],[product_id]:[subtotal_idr]],3,0)</f>
        <v>499000</v>
      </c>
      <c r="J541" s="5">
        <f>VLOOKUP(working_table!$G541,order_items[[#All],[product_id]:[subtotal_idr]],4,0)</f>
        <v>499000</v>
      </c>
      <c r="K541" t="str">
        <f>VLOOKUP($G541,products7[#All],2,0)</f>
        <v>Topi Baseball Kanvas Lokal</v>
      </c>
      <c r="L541" t="str">
        <f>VLOOKUP($G541,products7[#All],3,0)</f>
        <v>Accessories</v>
      </c>
      <c r="M541" t="str">
        <f>VLOOKUP($G541,products7[#All],7,0)</f>
        <v>Kanvas Lokal</v>
      </c>
    </row>
    <row r="542" spans="1:13" x14ac:dyDescent="0.35">
      <c r="A542" t="s">
        <v>3506</v>
      </c>
      <c r="B542" s="2">
        <f>VLOOKUP(A542,orders[#All],3,0)</f>
        <v>44702</v>
      </c>
      <c r="C542" t="str">
        <f>VLOOKUP($A542,orders[#All],9,0)</f>
        <v>cancelled</v>
      </c>
      <c r="D542" t="str">
        <f>VLOOKUP($A542,orders[#All],5,0)</f>
        <v>Palembang</v>
      </c>
      <c r="E542" t="str">
        <f>VLOOKUP($A542,orders[#All],6,0)</f>
        <v>Sumatera Selatan</v>
      </c>
      <c r="F542" t="str">
        <f>VLOOKUP($A542,orders[#All],10,0)</f>
        <v>MEMBER10</v>
      </c>
      <c r="G542" t="s">
        <v>2542</v>
      </c>
      <c r="H542">
        <f>VLOOKUP(working_table!G542,order_items[[#All],[product_id]:[subtotal_idr]],2,0)</f>
        <v>2</v>
      </c>
      <c r="I542" s="5">
        <f>VLOOKUP(working_table!$G542,order_items[[#All],[product_id]:[subtotal_idr]],3,0)</f>
        <v>399000</v>
      </c>
      <c r="J542" s="5">
        <f>VLOOKUP(working_table!$G542,order_items[[#All],[product_id]:[subtotal_idr]],4,0)</f>
        <v>798000</v>
      </c>
      <c r="K542" t="str">
        <f>VLOOKUP($G542,products7[#All],2,0)</f>
        <v>Tas Selempang Cendana Co</v>
      </c>
      <c r="L542" t="str">
        <f>VLOOKUP($G542,products7[#All],3,0)</f>
        <v>Accessories</v>
      </c>
      <c r="M542" t="str">
        <f>VLOOKUP($G542,products7[#All],7,0)</f>
        <v>Cendana Co</v>
      </c>
    </row>
    <row r="543" spans="1:13" x14ac:dyDescent="0.35">
      <c r="A543" t="s">
        <v>3509</v>
      </c>
      <c r="B543" s="2">
        <f>VLOOKUP(A543,orders[#All],3,0)</f>
        <v>44696</v>
      </c>
      <c r="C543" t="str">
        <f>VLOOKUP($A543,orders[#All],9,0)</f>
        <v>processing</v>
      </c>
      <c r="D543" t="str">
        <f>VLOOKUP($A543,orders[#All],5,0)</f>
        <v>Pekanbaru</v>
      </c>
      <c r="E543" t="str">
        <f>VLOOKUP($A543,orders[#All],6,0)</f>
        <v>Riau</v>
      </c>
      <c r="F543" t="str">
        <f>VLOOKUP($A543,orders[#All],10,0)</f>
        <v>TANPA PROMO</v>
      </c>
      <c r="G543" t="s">
        <v>2898</v>
      </c>
      <c r="H543">
        <f>VLOOKUP(working_table!G543,order_items[[#All],[product_id]:[subtotal_idr]],2,0)</f>
        <v>1</v>
      </c>
      <c r="I543" s="5">
        <f>VLOOKUP(working_table!$G543,order_items[[#All],[product_id]:[subtotal_idr]],3,0)</f>
        <v>49000</v>
      </c>
      <c r="J543" s="5">
        <f>VLOOKUP(working_table!$G543,order_items[[#All],[product_id]:[subtotal_idr]],4,0)</f>
        <v>49000</v>
      </c>
      <c r="K543" t="str">
        <f>VLOOKUP($G543,products7[#All],2,0)</f>
        <v>Kemeja Oxford Cendana Co</v>
      </c>
      <c r="L543" t="str">
        <f>VLOOKUP($G543,products7[#All],3,0)</f>
        <v>kemeja</v>
      </c>
      <c r="M543" t="str">
        <f>VLOOKUP($G543,products7[#All],7,0)</f>
        <v>Cendana Co</v>
      </c>
    </row>
    <row r="544" spans="1:13" x14ac:dyDescent="0.35">
      <c r="A544" t="s">
        <v>3511</v>
      </c>
      <c r="B544" s="2">
        <f>VLOOKUP(A544,orders[#All],3,0)</f>
        <v>45414</v>
      </c>
      <c r="C544" t="str">
        <f>VLOOKUP($A544,orders[#All],9,0)</f>
        <v>shipped</v>
      </c>
      <c r="D544" t="str">
        <f>VLOOKUP($A544,orders[#All],5,0)</f>
        <v>Surabaya</v>
      </c>
      <c r="E544" t="str">
        <f>VLOOKUP($A544,orders[#All],6,0)</f>
        <v>Jawa Timur</v>
      </c>
      <c r="F544" t="str">
        <f>VLOOKUP($A544,orders[#All],10,0)</f>
        <v>TANPA PROMO</v>
      </c>
      <c r="G544" t="s">
        <v>2652</v>
      </c>
      <c r="H544">
        <f>VLOOKUP(working_table!G544,order_items[[#All],[product_id]:[subtotal_idr]],2,0)</f>
        <v>1</v>
      </c>
      <c r="I544" s="5">
        <f>VLOOKUP(working_table!$G544,order_items[[#All],[product_id]:[subtotal_idr]],3,0)</f>
        <v>229000</v>
      </c>
      <c r="J544" s="5">
        <f>VLOOKUP(working_table!$G544,order_items[[#All],[product_id]:[subtotal_idr]],4,0)</f>
        <v>229000</v>
      </c>
      <c r="K544" t="str">
        <f>VLOOKUP($G544,products7[#All],2,0)</f>
        <v>Kemeja Oxford Riang Apparel</v>
      </c>
      <c r="L544" t="str">
        <f>VLOOKUP($G544,products7[#All],3,0)</f>
        <v>T-Shirt</v>
      </c>
      <c r="M544" t="str">
        <f>VLOOKUP($G544,products7[#All],7,0)</f>
        <v>Riang Apparel</v>
      </c>
    </row>
    <row r="545" spans="1:13" x14ac:dyDescent="0.35">
      <c r="A545" t="s">
        <v>3513</v>
      </c>
      <c r="B545" s="2">
        <f>VLOOKUP(A545,orders[#All],3,0)</f>
        <v>45525</v>
      </c>
      <c r="C545" t="str">
        <f>VLOOKUP($A545,orders[#All],9,0)</f>
        <v>delivered</v>
      </c>
      <c r="D545" t="str">
        <f>VLOOKUP($A545,orders[#All],5,0)</f>
        <v>Padang</v>
      </c>
      <c r="E545" t="str">
        <f>VLOOKUP($A545,orders[#All],6,0)</f>
        <v>Sumatera Barat</v>
      </c>
      <c r="F545" t="str">
        <f>VLOOKUP($A545,orders[#All],10,0)</f>
        <v>TANPA PROMO</v>
      </c>
      <c r="G545" t="s">
        <v>2596</v>
      </c>
      <c r="H545">
        <f>VLOOKUP(working_table!G545,order_items[[#All],[product_id]:[subtotal_idr]],2,0)</f>
        <v>3</v>
      </c>
      <c r="I545" s="5">
        <f>VLOOKUP(working_table!$G545,order_items[[#All],[product_id]:[subtotal_idr]],3,0)</f>
        <v>89000</v>
      </c>
      <c r="J545" s="5">
        <f>VLOOKUP(working_table!$G545,order_items[[#All],[product_id]:[subtotal_idr]],4,0)</f>
        <v>267000</v>
      </c>
      <c r="K545" t="str">
        <f>VLOOKUP($G545,products7[#All],2,0)</f>
        <v>T-Shirt Graphic Tropika Style</v>
      </c>
      <c r="L545" t="str">
        <f>VLOOKUP($G545,products7[#All],3,0)</f>
        <v>T-Shirt</v>
      </c>
      <c r="M545" t="str">
        <f>VLOOKUP($G545,products7[#All],7,0)</f>
        <v>Tropika Style</v>
      </c>
    </row>
    <row r="546" spans="1:13" x14ac:dyDescent="0.35">
      <c r="A546" t="s">
        <v>3513</v>
      </c>
      <c r="B546" s="2">
        <f>VLOOKUP(A546,orders[#All],3,0)</f>
        <v>45525</v>
      </c>
      <c r="C546" t="str">
        <f>VLOOKUP($A546,orders[#All],9,0)</f>
        <v>delivered</v>
      </c>
      <c r="D546" t="str">
        <f>VLOOKUP($A546,orders[#All],5,0)</f>
        <v>Padang</v>
      </c>
      <c r="E546" t="str">
        <f>VLOOKUP($A546,orders[#All],6,0)</f>
        <v>Sumatera Barat</v>
      </c>
      <c r="F546" t="str">
        <f>VLOOKUP($A546,orders[#All],10,0)</f>
        <v>TANPA PROMO</v>
      </c>
      <c r="G546" t="s">
        <v>2748</v>
      </c>
      <c r="H546">
        <f>VLOOKUP(working_table!G546,order_items[[#All],[product_id]:[subtotal_idr]],2,0)</f>
        <v>3</v>
      </c>
      <c r="I546" s="5">
        <f>VLOOKUP(working_table!$G546,order_items[[#All],[product_id]:[subtotal_idr]],3,0)</f>
        <v>119000</v>
      </c>
      <c r="J546" s="5">
        <f>VLOOKUP(working_table!$G546,order_items[[#All],[product_id]:[subtotal_idr]],4,0)</f>
        <v>357000</v>
      </c>
      <c r="K546" t="str">
        <f>VLOOKUP($G546,products7[#All],2,0)</f>
        <v>Kemeja Flanel SandangIndo</v>
      </c>
      <c r="L546" t="str">
        <f>VLOOKUP($G546,products7[#All],3,0)</f>
        <v>Kemeja</v>
      </c>
      <c r="M546" t="str">
        <f>VLOOKUP($G546,products7[#All],7,0)</f>
        <v>SandangIndo</v>
      </c>
    </row>
    <row r="547" spans="1:13" x14ac:dyDescent="0.35">
      <c r="A547" t="s">
        <v>3516</v>
      </c>
      <c r="B547" s="2">
        <f>VLOOKUP(A547,orders[#All],3,0)</f>
        <v>45509</v>
      </c>
      <c r="C547" t="str">
        <f>VLOOKUP($A547,orders[#All],9,0)</f>
        <v>delivered</v>
      </c>
      <c r="D547" t="str">
        <f>VLOOKUP($A547,orders[#All],5,0)</f>
        <v>Depok</v>
      </c>
      <c r="E547" t="str">
        <f>VLOOKUP($A547,orders[#All],6,0)</f>
        <v>Jawa Barat</v>
      </c>
      <c r="F547" t="str">
        <f>VLOOKUP($A547,orders[#All],10,0)</f>
        <v>FLASHSALE</v>
      </c>
      <c r="G547" t="s">
        <v>3316</v>
      </c>
      <c r="H547">
        <f>VLOOKUP(working_table!G547,order_items[[#All],[product_id]:[subtotal_idr]],2,0)</f>
        <v>1</v>
      </c>
      <c r="I547" s="5">
        <f>VLOOKUP(working_table!$G547,order_items[[#All],[product_id]:[subtotal_idr]],3,0)</f>
        <v>329000</v>
      </c>
      <c r="J547" s="5">
        <f>VLOOKUP(working_table!$G547,order_items[[#All],[product_id]:[subtotal_idr]],4,0)</f>
        <v>329000</v>
      </c>
      <c r="K547" t="str">
        <f>VLOOKUP($G547,products7[#All],2,0)</f>
        <v>T-Shirt Slim Fit Cendana Co</v>
      </c>
      <c r="L547" t="str">
        <f>VLOOKUP($G547,products7[#All],3,0)</f>
        <v>Kemeja</v>
      </c>
      <c r="M547" t="str">
        <f>VLOOKUP($G547,products7[#All],7,0)</f>
        <v>Cendana Co</v>
      </c>
    </row>
    <row r="548" spans="1:13" x14ac:dyDescent="0.35">
      <c r="A548" t="s">
        <v>3518</v>
      </c>
      <c r="B548" s="2">
        <f>VLOOKUP(A548,orders[#All],3,0)</f>
        <v>45435</v>
      </c>
      <c r="C548" t="str">
        <f>VLOOKUP($A548,orders[#All],9,0)</f>
        <v>delivered</v>
      </c>
      <c r="D548" t="str">
        <f>VLOOKUP($A548,orders[#All],5,0)</f>
        <v>Makassar</v>
      </c>
      <c r="E548" t="str">
        <f>VLOOKUP($A548,orders[#All],6,0)</f>
        <v>Sulawesi Selatan</v>
      </c>
      <c r="F548" t="str">
        <f>VLOOKUP($A548,orders[#All],10,0)</f>
        <v>TANPA PROMO</v>
      </c>
      <c r="G548" t="s">
        <v>3519</v>
      </c>
      <c r="H548">
        <f>VLOOKUP(working_table!G548,order_items[[#All],[product_id]:[subtotal_idr]],2,0)</f>
        <v>1</v>
      </c>
      <c r="I548" s="5">
        <f>VLOOKUP(working_table!$G548,order_items[[#All],[product_id]:[subtotal_idr]],3,0)</f>
        <v>49000</v>
      </c>
      <c r="J548" s="5">
        <f>VLOOKUP(working_table!$G548,order_items[[#All],[product_id]:[subtotal_idr]],4,0)</f>
        <v>49000</v>
      </c>
      <c r="K548" t="str">
        <f>VLOOKUP($G548,products7[#All],2,0)</f>
        <v>Dress Mini Casual Kanvas Lokal</v>
      </c>
      <c r="L548" t="str">
        <f>VLOOKUP($G548,products7[#All],3,0)</f>
        <v>dress</v>
      </c>
      <c r="M548" t="str">
        <f>VLOOKUP($G548,products7[#All],7,0)</f>
        <v>Kanvas Lokal</v>
      </c>
    </row>
    <row r="549" spans="1:13" x14ac:dyDescent="0.35">
      <c r="A549" t="s">
        <v>3521</v>
      </c>
      <c r="B549" s="2">
        <f>VLOOKUP(A549,orders[#All],3,0)</f>
        <v>45327</v>
      </c>
      <c r="C549" t="str">
        <f>VLOOKUP($A549,orders[#All],9,0)</f>
        <v>delivered</v>
      </c>
      <c r="D549" t="str">
        <f>VLOOKUP($A549,orders[#All],5,0)</f>
        <v>Pontianak</v>
      </c>
      <c r="E549" t="str">
        <f>VLOOKUP($A549,orders[#All],6,0)</f>
        <v>Kalimantan Barat</v>
      </c>
      <c r="F549" t="str">
        <f>VLOOKUP($A549,orders[#All],10,0)</f>
        <v>TANPA PROMO</v>
      </c>
      <c r="G549" t="s">
        <v>3522</v>
      </c>
      <c r="H549">
        <f>VLOOKUP(working_table!G549,order_items[[#All],[product_id]:[subtotal_idr]],2,0)</f>
        <v>3</v>
      </c>
      <c r="I549" s="5">
        <f>VLOOKUP(working_table!$G549,order_items[[#All],[product_id]:[subtotal_idr]],3,0)</f>
        <v>249000</v>
      </c>
      <c r="J549" s="5">
        <f>VLOOKUP(working_table!$G549,order_items[[#All],[product_id]:[subtotal_idr]],4,0)</f>
        <v>747000</v>
      </c>
      <c r="K549" t="str">
        <f>VLOOKUP($G549,products7[#All],2,0)</f>
        <v>Dompet Kulit Pesona Indo</v>
      </c>
      <c r="L549" t="str">
        <f>VLOOKUP($G549,products7[#All],3,0)</f>
        <v>Accessories</v>
      </c>
      <c r="M549" t="str">
        <f>VLOOKUP($G549,products7[#All],7,0)</f>
        <v>Pesona Indo</v>
      </c>
    </row>
    <row r="550" spans="1:13" x14ac:dyDescent="0.35">
      <c r="A550" t="s">
        <v>3524</v>
      </c>
      <c r="B550" s="2">
        <f>VLOOKUP(A550,orders[#All],3,0)</f>
        <v>45626</v>
      </c>
      <c r="C550" t="str">
        <f>VLOOKUP($A550,orders[#All],9,0)</f>
        <v>cancelled</v>
      </c>
      <c r="D550" t="str">
        <f>VLOOKUP($A550,orders[#All],5,0)</f>
        <v>Bandung</v>
      </c>
      <c r="E550" t="str">
        <f>VLOOKUP($A550,orders[#All],6,0)</f>
        <v>Jawa Barat</v>
      </c>
      <c r="F550" t="str">
        <f>VLOOKUP($A550,orders[#All],10,0)</f>
        <v>TANPA PROMO</v>
      </c>
      <c r="G550" t="s">
        <v>3289</v>
      </c>
      <c r="H550">
        <f>VLOOKUP(working_table!G550,order_items[[#All],[product_id]:[subtotal_idr]],2,0)</f>
        <v>1</v>
      </c>
      <c r="I550" s="5">
        <f>VLOOKUP(working_table!$G550,order_items[[#All],[product_id]:[subtotal_idr]],3,0)</f>
        <v>299000</v>
      </c>
      <c r="J550" s="5">
        <f>VLOOKUP(working_table!$G550,order_items[[#All],[product_id]:[subtotal_idr]],4,0)</f>
        <v>299000</v>
      </c>
      <c r="K550" t="str">
        <f>VLOOKUP($G550,products7[#All],2,0)</f>
        <v>Ikat Pinggang Kulit Senja Wear</v>
      </c>
      <c r="L550" t="str">
        <f>VLOOKUP($G550,products7[#All],3,0)</f>
        <v>Accessories</v>
      </c>
      <c r="M550" t="str">
        <f>VLOOKUP($G550,products7[#All],7,0)</f>
        <v>Senja Wear</v>
      </c>
    </row>
    <row r="551" spans="1:13" x14ac:dyDescent="0.35">
      <c r="A551" t="s">
        <v>3524</v>
      </c>
      <c r="B551" s="2">
        <f>VLOOKUP(A551,orders[#All],3,0)</f>
        <v>45626</v>
      </c>
      <c r="C551" t="str">
        <f>VLOOKUP($A551,orders[#All],9,0)</f>
        <v>cancelled</v>
      </c>
      <c r="D551" t="str">
        <f>VLOOKUP($A551,orders[#All],5,0)</f>
        <v>Bandung</v>
      </c>
      <c r="E551" t="str">
        <f>VLOOKUP($A551,orders[#All],6,0)</f>
        <v>Jawa Barat</v>
      </c>
      <c r="F551" t="str">
        <f>VLOOKUP($A551,orders[#All],10,0)</f>
        <v>TANPA PROMO</v>
      </c>
      <c r="G551" t="s">
        <v>2983</v>
      </c>
      <c r="H551">
        <f>VLOOKUP(working_table!G551,order_items[[#All],[product_id]:[subtotal_idr]],2,0)</f>
        <v>1</v>
      </c>
      <c r="I551" s="5">
        <f>VLOOKUP(working_table!$G551,order_items[[#All],[product_id]:[subtotal_idr]],3,0)</f>
        <v>99000</v>
      </c>
      <c r="J551" s="5">
        <f>VLOOKUP(working_table!$G551,order_items[[#All],[product_id]:[subtotal_idr]],4,0)</f>
        <v>99000</v>
      </c>
      <c r="K551" t="str">
        <f>VLOOKUP($G551,products7[#All],2,0)</f>
        <v>T-Shirt Striped Cendana Co</v>
      </c>
      <c r="L551" t="str">
        <f>VLOOKUP($G551,products7[#All],3,0)</f>
        <v>T-Shirt</v>
      </c>
      <c r="M551" t="str">
        <f>VLOOKUP($G551,products7[#All],7,0)</f>
        <v>Cendana Co</v>
      </c>
    </row>
    <row r="552" spans="1:13" x14ac:dyDescent="0.35">
      <c r="A552" t="s">
        <v>3527</v>
      </c>
      <c r="B552" s="2">
        <f>VLOOKUP(A552,orders[#All],3,0)</f>
        <v>45371</v>
      </c>
      <c r="C552" t="str">
        <f>VLOOKUP($A552,orders[#All],9,0)</f>
        <v>delivered</v>
      </c>
      <c r="D552" t="str">
        <f>VLOOKUP($A552,orders[#All],5,0)</f>
        <v>Yogyakarta</v>
      </c>
      <c r="E552" t="str">
        <f>VLOOKUP($A552,orders[#All],6,0)</f>
        <v>DI Yogyakarta</v>
      </c>
      <c r="F552" t="str">
        <f>VLOOKUP($A552,orders[#All],10,0)</f>
        <v>MEMBER10</v>
      </c>
      <c r="G552" t="s">
        <v>2565</v>
      </c>
      <c r="H552">
        <f>VLOOKUP(working_table!G552,order_items[[#All],[product_id]:[subtotal_idr]],2,0)</f>
        <v>1</v>
      </c>
      <c r="I552" s="5">
        <f>VLOOKUP(working_table!$G552,order_items[[#All],[product_id]:[subtotal_idr]],3,0)</f>
        <v>69000</v>
      </c>
      <c r="J552" s="5">
        <f>VLOOKUP(working_table!$G552,order_items[[#All],[product_id]:[subtotal_idr]],4,0)</f>
        <v>69000</v>
      </c>
      <c r="K552" t="str">
        <f>VLOOKUP($G552,products7[#All],2,0)</f>
        <v>T-Shirt Polos Basic Ratu Mode</v>
      </c>
      <c r="L552" t="str">
        <f>VLOOKUP($G552,products7[#All],3,0)</f>
        <v>T-Shirt</v>
      </c>
      <c r="M552" t="str">
        <f>VLOOKUP($G552,products7[#All],7,0)</f>
        <v>Ratu Mode</v>
      </c>
    </row>
    <row r="553" spans="1:13" x14ac:dyDescent="0.35">
      <c r="A553" t="s">
        <v>3527</v>
      </c>
      <c r="B553" s="2">
        <f>VLOOKUP(A553,orders[#All],3,0)</f>
        <v>45371</v>
      </c>
      <c r="C553" t="str">
        <f>VLOOKUP($A553,orders[#All],9,0)</f>
        <v>delivered</v>
      </c>
      <c r="D553" t="str">
        <f>VLOOKUP($A553,orders[#All],5,0)</f>
        <v>Yogyakarta</v>
      </c>
      <c r="E553" t="str">
        <f>VLOOKUP($A553,orders[#All],6,0)</f>
        <v>DI Yogyakarta</v>
      </c>
      <c r="F553" t="str">
        <f>VLOOKUP($A553,orders[#All],10,0)</f>
        <v>MEMBER10</v>
      </c>
      <c r="G553" t="s">
        <v>2505</v>
      </c>
      <c r="H553">
        <f>VLOOKUP(working_table!G553,order_items[[#All],[product_id]:[subtotal_idr]],2,0)</f>
        <v>1</v>
      </c>
      <c r="I553" s="5">
        <f>VLOOKUP(working_table!$G553,order_items[[#All],[product_id]:[subtotal_idr]],3,0)</f>
        <v>99000</v>
      </c>
      <c r="J553" s="5">
        <f>VLOOKUP(working_table!$G553,order_items[[#All],[product_id]:[subtotal_idr]],4,0)</f>
        <v>99000</v>
      </c>
      <c r="K553" t="str">
        <f>VLOOKUP($G553,products7[#All],2,0)</f>
        <v>Dress Mini Casual Pesona Indo</v>
      </c>
      <c r="L553" t="str">
        <f>VLOOKUP($G553,products7[#All],3,0)</f>
        <v>dress</v>
      </c>
      <c r="M553" t="str">
        <f>VLOOKUP($G553,products7[#All],7,0)</f>
        <v>Pesona Indo</v>
      </c>
    </row>
    <row r="554" spans="1:13" x14ac:dyDescent="0.35">
      <c r="A554" t="s">
        <v>3527</v>
      </c>
      <c r="B554" s="2">
        <f>VLOOKUP(A554,orders[#All],3,0)</f>
        <v>45371</v>
      </c>
      <c r="C554" t="str">
        <f>VLOOKUP($A554,orders[#All],9,0)</f>
        <v>delivered</v>
      </c>
      <c r="D554" t="str">
        <f>VLOOKUP($A554,orders[#All],5,0)</f>
        <v>Yogyakarta</v>
      </c>
      <c r="E554" t="str">
        <f>VLOOKUP($A554,orders[#All],6,0)</f>
        <v>DI Yogyakarta</v>
      </c>
      <c r="F554" t="str">
        <f>VLOOKUP($A554,orders[#All],10,0)</f>
        <v>MEMBER10</v>
      </c>
      <c r="G554" t="s">
        <v>2570</v>
      </c>
      <c r="H554">
        <f>VLOOKUP(working_table!G554,order_items[[#All],[product_id]:[subtotal_idr]],2,0)</f>
        <v>1</v>
      </c>
      <c r="I554" s="5">
        <f>VLOOKUP(working_table!$G554,order_items[[#All],[product_id]:[subtotal_idr]],3,0)</f>
        <v>279000</v>
      </c>
      <c r="J554" s="5">
        <f>VLOOKUP(working_table!$G554,order_items[[#All],[product_id]:[subtotal_idr]],4,0)</f>
        <v>279000</v>
      </c>
      <c r="K554" t="str">
        <f>VLOOKUP($G554,products7[#All],2,0)</f>
        <v>Dress Mini Casual Pesona Indo</v>
      </c>
      <c r="L554" t="str">
        <f>VLOOKUP($G554,products7[#All],3,0)</f>
        <v>Dress</v>
      </c>
      <c r="M554" t="str">
        <f>VLOOKUP($G554,products7[#All],7,0)</f>
        <v>Pesona Indo</v>
      </c>
    </row>
    <row r="555" spans="1:13" x14ac:dyDescent="0.35">
      <c r="A555" t="s">
        <v>3531</v>
      </c>
      <c r="B555" s="2">
        <f>VLOOKUP(A555,orders[#All],3,0)</f>
        <v>44633</v>
      </c>
      <c r="C555" t="str">
        <f>VLOOKUP($A555,orders[#All],9,0)</f>
        <v>delivered</v>
      </c>
      <c r="D555" t="str">
        <f>VLOOKUP($A555,orders[#All],5,0)</f>
        <v>Surabaya</v>
      </c>
      <c r="E555" t="str">
        <f>VLOOKUP($A555,orders[#All],6,0)</f>
        <v>Jawa Timur</v>
      </c>
      <c r="F555" t="str">
        <f>VLOOKUP($A555,orders[#All],10,0)</f>
        <v>MEMBER10</v>
      </c>
      <c r="G555" t="s">
        <v>3093</v>
      </c>
      <c r="H555">
        <f>VLOOKUP(working_table!G555,order_items[[#All],[product_id]:[subtotal_idr]],2,0)</f>
        <v>1</v>
      </c>
      <c r="I555" s="5">
        <f>VLOOKUP(working_table!$G555,order_items[[#All],[product_id]:[subtotal_idr]],3,0)</f>
        <v>79000</v>
      </c>
      <c r="J555" s="5">
        <f>VLOOKUP(working_table!$G555,order_items[[#All],[product_id]:[subtotal_idr]],4,0)</f>
        <v>79000</v>
      </c>
      <c r="K555" t="str">
        <f>VLOOKUP($G555,products7[#All],2,0)</f>
        <v>T-Shirt Oversize Ratu Mode</v>
      </c>
      <c r="L555" t="str">
        <f>VLOOKUP($G555,products7[#All],3,0)</f>
        <v>T-Shirt</v>
      </c>
      <c r="M555" t="str">
        <f>VLOOKUP($G555,products7[#All],7,0)</f>
        <v>Ratu Mode</v>
      </c>
    </row>
    <row r="556" spans="1:13" x14ac:dyDescent="0.35">
      <c r="A556" t="s">
        <v>3531</v>
      </c>
      <c r="B556" s="2">
        <f>VLOOKUP(A556,orders[#All],3,0)</f>
        <v>44633</v>
      </c>
      <c r="C556" t="str">
        <f>VLOOKUP($A556,orders[#All],9,0)</f>
        <v>delivered</v>
      </c>
      <c r="D556" t="str">
        <f>VLOOKUP($A556,orders[#All],5,0)</f>
        <v>Surabaya</v>
      </c>
      <c r="E556" t="str">
        <f>VLOOKUP($A556,orders[#All],6,0)</f>
        <v>Jawa Timur</v>
      </c>
      <c r="F556" t="str">
        <f>VLOOKUP($A556,orders[#All],10,0)</f>
        <v>MEMBER10</v>
      </c>
      <c r="G556" t="s">
        <v>2768</v>
      </c>
      <c r="H556">
        <f>VLOOKUP(working_table!G556,order_items[[#All],[product_id]:[subtotal_idr]],2,0)</f>
        <v>2</v>
      </c>
      <c r="I556" s="5">
        <f>VLOOKUP(working_table!$G556,order_items[[#All],[product_id]:[subtotal_idr]],3,0)</f>
        <v>79000</v>
      </c>
      <c r="J556" s="5">
        <f>VLOOKUP(working_table!$G556,order_items[[#All],[product_id]:[subtotal_idr]],4,0)</f>
        <v>158000</v>
      </c>
      <c r="K556" t="str">
        <f>VLOOKUP($G556,products7[#All],2,0)</f>
        <v>Jacket Hoodie Cendana Co</v>
      </c>
      <c r="L556" t="str">
        <f>VLOOKUP($G556,products7[#All],3,0)</f>
        <v>Jacket</v>
      </c>
      <c r="M556" t="str">
        <f>VLOOKUP($G556,products7[#All],7,0)</f>
        <v>Cendana Co</v>
      </c>
    </row>
    <row r="557" spans="1:13" x14ac:dyDescent="0.35">
      <c r="A557" t="s">
        <v>3531</v>
      </c>
      <c r="B557" s="2">
        <f>VLOOKUP(A557,orders[#All],3,0)</f>
        <v>44633</v>
      </c>
      <c r="C557" t="str">
        <f>VLOOKUP($A557,orders[#All],9,0)</f>
        <v>delivered</v>
      </c>
      <c r="D557" t="str">
        <f>VLOOKUP($A557,orders[#All],5,0)</f>
        <v>Surabaya</v>
      </c>
      <c r="E557" t="str">
        <f>VLOOKUP($A557,orders[#All],6,0)</f>
        <v>Jawa Timur</v>
      </c>
      <c r="F557" t="str">
        <f>VLOOKUP($A557,orders[#All],10,0)</f>
        <v>MEMBER10</v>
      </c>
      <c r="G557" t="s">
        <v>2387</v>
      </c>
      <c r="H557">
        <f>VLOOKUP(working_table!G557,order_items[[#All],[product_id]:[subtotal_idr]],2,0)</f>
        <v>2</v>
      </c>
      <c r="I557" s="5">
        <f>VLOOKUP(working_table!$G557,order_items[[#All],[product_id]:[subtotal_idr]],3,0)</f>
        <v>599000</v>
      </c>
      <c r="J557" s="5">
        <f>VLOOKUP(working_table!$G557,order_items[[#All],[product_id]:[subtotal_idr]],4,0)</f>
        <v>1198000</v>
      </c>
      <c r="K557" t="str">
        <f>VLOOKUP($G557,products7[#All],2,0)</f>
        <v>Dress Bodycon Pesona Indo</v>
      </c>
      <c r="L557" t="str">
        <f>VLOOKUP($G557,products7[#All],3,0)</f>
        <v>dress</v>
      </c>
      <c r="M557" t="str">
        <f>VLOOKUP($G557,products7[#All],7,0)</f>
        <v>Pesona Indo</v>
      </c>
    </row>
    <row r="558" spans="1:13" x14ac:dyDescent="0.35">
      <c r="A558" t="s">
        <v>3535</v>
      </c>
      <c r="B558" s="2">
        <f>VLOOKUP(A558,orders[#All],3,0)</f>
        <v>45185</v>
      </c>
      <c r="C558" t="str">
        <f>VLOOKUP($A558,orders[#All],9,0)</f>
        <v>delivered</v>
      </c>
      <c r="D558" t="str">
        <f>VLOOKUP($A558,orders[#All],5,0)</f>
        <v>Malang</v>
      </c>
      <c r="E558" t="str">
        <f>VLOOKUP($A558,orders[#All],6,0)</f>
        <v>Jawa Timur</v>
      </c>
      <c r="F558" t="str">
        <f>VLOOKUP($A558,orders[#All],10,0)</f>
        <v>TANPA PROMO</v>
      </c>
      <c r="G558" t="s">
        <v>3536</v>
      </c>
      <c r="H558">
        <f>VLOOKUP(working_table!G558,order_items[[#All],[product_id]:[subtotal_idr]],2,0)</f>
        <v>1</v>
      </c>
      <c r="I558" s="5">
        <f>VLOOKUP(working_table!$G558,order_items[[#All],[product_id]:[subtotal_idr]],3,0)</f>
        <v>119000</v>
      </c>
      <c r="J558" s="5">
        <f>VLOOKUP(working_table!$G558,order_items[[#All],[product_id]:[subtotal_idr]],4,0)</f>
        <v>119000</v>
      </c>
      <c r="K558" t="str">
        <f>VLOOKUP($G558,products7[#All],2,0)</f>
        <v>Pants Kulot Tropika Style</v>
      </c>
      <c r="L558" t="str">
        <f>VLOOKUP($G558,products7[#All],3,0)</f>
        <v>Pants</v>
      </c>
      <c r="M558" t="str">
        <f>VLOOKUP($G558,products7[#All],7,0)</f>
        <v>Tropika Style</v>
      </c>
    </row>
    <row r="559" spans="1:13" x14ac:dyDescent="0.35">
      <c r="A559" t="s">
        <v>3535</v>
      </c>
      <c r="B559" s="2">
        <f>VLOOKUP(A559,orders[#All],3,0)</f>
        <v>45185</v>
      </c>
      <c r="C559" t="str">
        <f>VLOOKUP($A559,orders[#All],9,0)</f>
        <v>delivered</v>
      </c>
      <c r="D559" t="str">
        <f>VLOOKUP($A559,orders[#All],5,0)</f>
        <v>Malang</v>
      </c>
      <c r="E559" t="str">
        <f>VLOOKUP($A559,orders[#All],6,0)</f>
        <v>Jawa Timur</v>
      </c>
      <c r="F559" t="str">
        <f>VLOOKUP($A559,orders[#All],10,0)</f>
        <v>TANPA PROMO</v>
      </c>
      <c r="G559" t="s">
        <v>3287</v>
      </c>
      <c r="H559">
        <f>VLOOKUP(working_table!G559,order_items[[#All],[product_id]:[subtotal_idr]],2,0)</f>
        <v>1</v>
      </c>
      <c r="I559" s="5">
        <f>VLOOKUP(working_table!$G559,order_items[[#All],[product_id]:[subtotal_idr]],3,0)</f>
        <v>229000</v>
      </c>
      <c r="J559" s="5">
        <f>VLOOKUP(working_table!$G559,order_items[[#All],[product_id]:[subtotal_idr]],4,0)</f>
        <v>229000</v>
      </c>
      <c r="K559" t="str">
        <f>VLOOKUP($G559,products7[#All],2,0)</f>
        <v>T-Shirt Graphic SandangIndo</v>
      </c>
      <c r="L559" t="str">
        <f>VLOOKUP($G559,products7[#All],3,0)</f>
        <v>T-Shirt</v>
      </c>
      <c r="M559" t="str">
        <f>VLOOKUP($G559,products7[#All],7,0)</f>
        <v>SandangIndo</v>
      </c>
    </row>
    <row r="560" spans="1:13" x14ac:dyDescent="0.35">
      <c r="A560" t="s">
        <v>3539</v>
      </c>
      <c r="B560" s="2">
        <f>VLOOKUP(A560,orders[#All],3,0)</f>
        <v>44719</v>
      </c>
      <c r="C560" t="str">
        <f>VLOOKUP($A560,orders[#All],9,0)</f>
        <v>shipped</v>
      </c>
      <c r="D560" t="str">
        <f>VLOOKUP($A560,orders[#All],5,0)</f>
        <v>Bekasi</v>
      </c>
      <c r="E560" t="str">
        <f>VLOOKUP($A560,orders[#All],6,0)</f>
        <v>Jawa Barat</v>
      </c>
      <c r="F560" t="str">
        <f>VLOOKUP($A560,orders[#All],10,0)</f>
        <v>TANPA PROMO</v>
      </c>
      <c r="G560" t="s">
        <v>2470</v>
      </c>
      <c r="H560">
        <f>VLOOKUP(working_table!G560,order_items[[#All],[product_id]:[subtotal_idr]],2,0)</f>
        <v>1</v>
      </c>
      <c r="I560" s="5">
        <f>VLOOKUP(working_table!$G560,order_items[[#All],[product_id]:[subtotal_idr]],3,0)</f>
        <v>229000</v>
      </c>
      <c r="J560" s="5">
        <f>VLOOKUP(working_table!$G560,order_items[[#All],[product_id]:[subtotal_idr]],4,0)</f>
        <v>229000</v>
      </c>
      <c r="K560" t="str">
        <f>VLOOKUP($G560,products7[#All],2,0)</f>
        <v>Pants Kulot Cendana Co</v>
      </c>
      <c r="L560" t="str">
        <f>VLOOKUP($G560,products7[#All],3,0)</f>
        <v>Pants</v>
      </c>
      <c r="M560" t="str">
        <f>VLOOKUP($G560,products7[#All],7,0)</f>
        <v>Cendana Co</v>
      </c>
    </row>
    <row r="561" spans="1:13" x14ac:dyDescent="0.35">
      <c r="A561" t="s">
        <v>3541</v>
      </c>
      <c r="B561" s="2">
        <f>VLOOKUP(A561,orders[#All],3,0)</f>
        <v>45025</v>
      </c>
      <c r="C561" t="str">
        <f>VLOOKUP($A561,orders[#All],9,0)</f>
        <v>delivered</v>
      </c>
      <c r="D561" t="str">
        <f>VLOOKUP($A561,orders[#All],5,0)</f>
        <v>Malang</v>
      </c>
      <c r="E561" t="str">
        <f>VLOOKUP($A561,orders[#All],6,0)</f>
        <v>Jawa Timur</v>
      </c>
      <c r="F561" t="str">
        <f>VLOOKUP($A561,orders[#All],10,0)</f>
        <v>SALE2024</v>
      </c>
      <c r="G561" t="s">
        <v>3245</v>
      </c>
      <c r="H561">
        <f>VLOOKUP(working_table!G561,order_items[[#All],[product_id]:[subtotal_idr]],2,0)</f>
        <v>1</v>
      </c>
      <c r="I561" s="5">
        <f>VLOOKUP(working_table!$G561,order_items[[#All],[product_id]:[subtotal_idr]],3,0)</f>
        <v>499000</v>
      </c>
      <c r="J561" s="5">
        <f>VLOOKUP(working_table!$G561,order_items[[#All],[product_id]:[subtotal_idr]],4,0)</f>
        <v>499000</v>
      </c>
      <c r="K561" t="str">
        <f>VLOOKUP($G561,products7[#All],2,0)</f>
        <v>Dress Mini Casual SandangIndo</v>
      </c>
      <c r="L561" t="str">
        <f>VLOOKUP($G561,products7[#All],3,0)</f>
        <v>Dress</v>
      </c>
      <c r="M561" t="str">
        <f>VLOOKUP($G561,products7[#All],7,0)</f>
        <v>SandangIndo</v>
      </c>
    </row>
    <row r="562" spans="1:13" x14ac:dyDescent="0.35">
      <c r="A562" t="s">
        <v>3541</v>
      </c>
      <c r="B562" s="2">
        <f>VLOOKUP(A562,orders[#All],3,0)</f>
        <v>45025</v>
      </c>
      <c r="C562" t="str">
        <f>VLOOKUP($A562,orders[#All],9,0)</f>
        <v>delivered</v>
      </c>
      <c r="D562" t="str">
        <f>VLOOKUP($A562,orders[#All],5,0)</f>
        <v>Malang</v>
      </c>
      <c r="E562" t="str">
        <f>VLOOKUP($A562,orders[#All],6,0)</f>
        <v>Jawa Timur</v>
      </c>
      <c r="F562" t="str">
        <f>VLOOKUP($A562,orders[#All],10,0)</f>
        <v>SALE2024</v>
      </c>
      <c r="G562" t="s">
        <v>2869</v>
      </c>
      <c r="H562">
        <f>VLOOKUP(working_table!G562,order_items[[#All],[product_id]:[subtotal_idr]],2,0)</f>
        <v>2</v>
      </c>
      <c r="I562" s="5">
        <f>VLOOKUP(working_table!$G562,order_items[[#All],[product_id]:[subtotal_idr]],3,0)</f>
        <v>499000</v>
      </c>
      <c r="J562" s="5">
        <f>VLOOKUP(working_table!$G562,order_items[[#All],[product_id]:[subtotal_idr]],4,0)</f>
        <v>998000</v>
      </c>
      <c r="K562" t="str">
        <f>VLOOKUP($G562,products7[#All],2,0)</f>
        <v>Jacket Coach Senja Wear</v>
      </c>
      <c r="L562" t="str">
        <f>VLOOKUP($G562,products7[#All],3,0)</f>
        <v>Jacket</v>
      </c>
      <c r="M562" t="str">
        <f>VLOOKUP($G562,products7[#All],7,0)</f>
        <v>Senja Wear</v>
      </c>
    </row>
    <row r="563" spans="1:13" x14ac:dyDescent="0.35">
      <c r="A563" t="s">
        <v>3541</v>
      </c>
      <c r="B563" s="2">
        <f>VLOOKUP(A563,orders[#All],3,0)</f>
        <v>45025</v>
      </c>
      <c r="C563" t="str">
        <f>VLOOKUP($A563,orders[#All],9,0)</f>
        <v>delivered</v>
      </c>
      <c r="D563" t="str">
        <f>VLOOKUP($A563,orders[#All],5,0)</f>
        <v>Malang</v>
      </c>
      <c r="E563" t="str">
        <f>VLOOKUP($A563,orders[#All],6,0)</f>
        <v>Jawa Timur</v>
      </c>
      <c r="F563" t="str">
        <f>VLOOKUP($A563,orders[#All],10,0)</f>
        <v>SALE2024</v>
      </c>
      <c r="G563" t="s">
        <v>2535</v>
      </c>
      <c r="H563">
        <f>VLOOKUP(working_table!G563,order_items[[#All],[product_id]:[subtotal_idr]],2,0)</f>
        <v>1</v>
      </c>
      <c r="I563" s="5">
        <f>VLOOKUP(working_table!$G563,order_items[[#All],[product_id]:[subtotal_idr]],3,0)</f>
        <v>499000</v>
      </c>
      <c r="J563" s="5">
        <f>VLOOKUP(working_table!$G563,order_items[[#All],[product_id]:[subtotal_idr]],4,0)</f>
        <v>499000</v>
      </c>
      <c r="K563" t="str">
        <f>VLOOKUP($G563,products7[#All],2,0)</f>
        <v>T-Shirt Striped Riang Apparel</v>
      </c>
      <c r="L563" t="str">
        <f>VLOOKUP($G563,products7[#All],3,0)</f>
        <v>T-Shirt</v>
      </c>
      <c r="M563" t="str">
        <f>VLOOKUP($G563,products7[#All],7,0)</f>
        <v>Riang Apparel</v>
      </c>
    </row>
    <row r="564" spans="1:13" x14ac:dyDescent="0.35">
      <c r="A564" t="s">
        <v>3545</v>
      </c>
      <c r="B564" s="2">
        <f>VLOOKUP(A564,orders[#All],3,0)</f>
        <v>45290</v>
      </c>
      <c r="C564" t="str">
        <f>VLOOKUP($A564,orders[#All],9,0)</f>
        <v>delivered</v>
      </c>
      <c r="D564" t="str">
        <f>VLOOKUP($A564,orders[#All],5,0)</f>
        <v>Bogor</v>
      </c>
      <c r="E564" t="str">
        <f>VLOOKUP($A564,orders[#All],6,0)</f>
        <v>Jawa Barat</v>
      </c>
      <c r="F564" t="str">
        <f>VLOOKUP($A564,orders[#All],10,0)</f>
        <v>TANPA PROMO</v>
      </c>
      <c r="G564" t="s">
        <v>2810</v>
      </c>
      <c r="H564">
        <f>VLOOKUP(working_table!G564,order_items[[#All],[product_id]:[subtotal_idr]],2,0)</f>
        <v>1</v>
      </c>
      <c r="I564" s="5">
        <f>VLOOKUP(working_table!$G564,order_items[[#All],[product_id]:[subtotal_idr]],3,0)</f>
        <v>329000</v>
      </c>
      <c r="J564" s="5">
        <f>VLOOKUP(working_table!$G564,order_items[[#All],[product_id]:[subtotal_idr]],4,0)</f>
        <v>329000</v>
      </c>
      <c r="K564" t="str">
        <f>VLOOKUP($G564,products7[#All],2,0)</f>
        <v>Kemeja Flanel Tropika Style</v>
      </c>
      <c r="L564" t="str">
        <f>VLOOKUP($G564,products7[#All],3,0)</f>
        <v>Kemeja</v>
      </c>
      <c r="M564" t="str">
        <f>VLOOKUP($G564,products7[#All],7,0)</f>
        <v>Tropika Style</v>
      </c>
    </row>
    <row r="565" spans="1:13" x14ac:dyDescent="0.35">
      <c r="A565" t="s">
        <v>3545</v>
      </c>
      <c r="B565" s="2">
        <f>VLOOKUP(A565,orders[#All],3,0)</f>
        <v>45290</v>
      </c>
      <c r="C565" t="str">
        <f>VLOOKUP($A565,orders[#All],9,0)</f>
        <v>delivered</v>
      </c>
      <c r="D565" t="str">
        <f>VLOOKUP($A565,orders[#All],5,0)</f>
        <v>Bogor</v>
      </c>
      <c r="E565" t="str">
        <f>VLOOKUP($A565,orders[#All],6,0)</f>
        <v>Jawa Barat</v>
      </c>
      <c r="F565" t="str">
        <f>VLOOKUP($A565,orders[#All],10,0)</f>
        <v>TANPA PROMO</v>
      </c>
      <c r="G565" t="s">
        <v>3547</v>
      </c>
      <c r="H565">
        <f>VLOOKUP(working_table!G565,order_items[[#All],[product_id]:[subtotal_idr]],2,0)</f>
        <v>1</v>
      </c>
      <c r="I565" s="5">
        <f>VLOOKUP(working_table!$G565,order_items[[#All],[product_id]:[subtotal_idr]],3,0)</f>
        <v>249000</v>
      </c>
      <c r="J565" s="5">
        <f>VLOOKUP(working_table!$G565,order_items[[#All],[product_id]:[subtotal_idr]],4,0)</f>
        <v>249000</v>
      </c>
      <c r="K565" t="str">
        <f>VLOOKUP($G565,products7[#All],2,0)</f>
        <v>T-Shirt Oversize BajuKita</v>
      </c>
      <c r="L565" t="str">
        <f>VLOOKUP($G565,products7[#All],3,0)</f>
        <v>T-Shirt</v>
      </c>
      <c r="M565" t="str">
        <f>VLOOKUP($G565,products7[#All],7,0)</f>
        <v>BajuKita</v>
      </c>
    </row>
    <row r="566" spans="1:13" x14ac:dyDescent="0.35">
      <c r="A566" t="s">
        <v>3545</v>
      </c>
      <c r="B566" s="2">
        <f>VLOOKUP(A566,orders[#All],3,0)</f>
        <v>45290</v>
      </c>
      <c r="C566" t="str">
        <f>VLOOKUP($A566,orders[#All],9,0)</f>
        <v>delivered</v>
      </c>
      <c r="D566" t="str">
        <f>VLOOKUP($A566,orders[#All],5,0)</f>
        <v>Bogor</v>
      </c>
      <c r="E566" t="str">
        <f>VLOOKUP($A566,orders[#All],6,0)</f>
        <v>Jawa Barat</v>
      </c>
      <c r="F566" t="str">
        <f>VLOOKUP($A566,orders[#All],10,0)</f>
        <v>TANPA PROMO</v>
      </c>
      <c r="G566" t="s">
        <v>3098</v>
      </c>
      <c r="H566">
        <f>VLOOKUP(working_table!G566,order_items[[#All],[product_id]:[subtotal_idr]],2,0)</f>
        <v>1</v>
      </c>
      <c r="I566" s="5">
        <f>VLOOKUP(working_table!$G566,order_items[[#All],[product_id]:[subtotal_idr]],3,0)</f>
        <v>299000</v>
      </c>
      <c r="J566" s="5">
        <f>VLOOKUP(working_table!$G566,order_items[[#All],[product_id]:[subtotal_idr]],4,0)</f>
        <v>299000</v>
      </c>
      <c r="K566" t="str">
        <f>VLOOKUP($G566,products7[#All],2,0)</f>
        <v>T-Shirt Graphic BajuKita</v>
      </c>
      <c r="L566" t="str">
        <f>VLOOKUP($G566,products7[#All],3,0)</f>
        <v>T-Shirt</v>
      </c>
      <c r="M566" t="str">
        <f>VLOOKUP($G566,products7[#All],7,0)</f>
        <v>BajuKita</v>
      </c>
    </row>
    <row r="567" spans="1:13" x14ac:dyDescent="0.35">
      <c r="A567" t="s">
        <v>3550</v>
      </c>
      <c r="B567" s="2">
        <f>VLOOKUP(A567,orders[#All],3,0)</f>
        <v>45031</v>
      </c>
      <c r="C567" t="str">
        <f>VLOOKUP($A567,orders[#All],9,0)</f>
        <v>delivered</v>
      </c>
      <c r="D567" t="str">
        <f>VLOOKUP($A567,orders[#All],5,0)</f>
        <v>Depok</v>
      </c>
      <c r="E567" t="str">
        <f>VLOOKUP($A567,orders[#All],6,0)</f>
        <v>Jawa Barat</v>
      </c>
      <c r="F567" t="str">
        <f>VLOOKUP($A567,orders[#All],10,0)</f>
        <v>FLASHSALE</v>
      </c>
      <c r="G567" t="s">
        <v>2961</v>
      </c>
      <c r="H567">
        <f>VLOOKUP(working_table!G567,order_items[[#All],[product_id]:[subtotal_idr]],2,0)</f>
        <v>1</v>
      </c>
      <c r="I567" s="5">
        <f>VLOOKUP(working_table!$G567,order_items[[#All],[product_id]:[subtotal_idr]],3,0)</f>
        <v>279000</v>
      </c>
      <c r="J567" s="5">
        <f>VLOOKUP(working_table!$G567,order_items[[#All],[product_id]:[subtotal_idr]],4,0)</f>
        <v>279000</v>
      </c>
      <c r="K567" t="str">
        <f>VLOOKUP($G567,products7[#All],2,0)</f>
        <v>T-Shirt Lengan Panjang Cendana Co</v>
      </c>
      <c r="L567" t="str">
        <f>VLOOKUP($G567,products7[#All],3,0)</f>
        <v>T-Shirt</v>
      </c>
      <c r="M567" t="str">
        <f>VLOOKUP($G567,products7[#All],7,0)</f>
        <v>Cendana Co</v>
      </c>
    </row>
    <row r="568" spans="1:13" x14ac:dyDescent="0.35">
      <c r="A568" t="s">
        <v>3552</v>
      </c>
      <c r="B568" s="2">
        <f>VLOOKUP(A568,orders[#All],3,0)</f>
        <v>45618</v>
      </c>
      <c r="C568" t="str">
        <f>VLOOKUP($A568,orders[#All],9,0)</f>
        <v>shipped</v>
      </c>
      <c r="D568" t="str">
        <f>VLOOKUP($A568,orders[#All],5,0)</f>
        <v>Bekasi</v>
      </c>
      <c r="E568" t="str">
        <f>VLOOKUP($A568,orders[#All],6,0)</f>
        <v>Jawa Barat</v>
      </c>
      <c r="F568" t="str">
        <f>VLOOKUP($A568,orders[#All],10,0)</f>
        <v>TANPA PROMO</v>
      </c>
      <c r="G568" t="s">
        <v>2497</v>
      </c>
      <c r="H568">
        <f>VLOOKUP(working_table!G568,order_items[[#All],[product_id]:[subtotal_idr]],2,0)</f>
        <v>1</v>
      </c>
      <c r="I568" s="5">
        <f>VLOOKUP(working_table!$G568,order_items[[#All],[product_id]:[subtotal_idr]],3,0)</f>
        <v>549000</v>
      </c>
      <c r="J568" s="5">
        <f>VLOOKUP(working_table!$G568,order_items[[#All],[product_id]:[subtotal_idr]],4,0)</f>
        <v>549000</v>
      </c>
      <c r="K568" t="str">
        <f>VLOOKUP($G568,products7[#All],2,0)</f>
        <v>Pants Jogger SandangIndo</v>
      </c>
      <c r="L568" t="str">
        <f>VLOOKUP($G568,products7[#All],3,0)</f>
        <v>Pants</v>
      </c>
      <c r="M568" t="str">
        <f>VLOOKUP($G568,products7[#All],7,0)</f>
        <v>SandangIndo</v>
      </c>
    </row>
    <row r="569" spans="1:13" x14ac:dyDescent="0.35">
      <c r="A569" t="s">
        <v>3552</v>
      </c>
      <c r="B569" s="2">
        <f>VLOOKUP(A569,orders[#All],3,0)</f>
        <v>45618</v>
      </c>
      <c r="C569" t="str">
        <f>VLOOKUP($A569,orders[#All],9,0)</f>
        <v>shipped</v>
      </c>
      <c r="D569" t="str">
        <f>VLOOKUP($A569,orders[#All],5,0)</f>
        <v>Bekasi</v>
      </c>
      <c r="E569" t="str">
        <f>VLOOKUP($A569,orders[#All],6,0)</f>
        <v>Jawa Barat</v>
      </c>
      <c r="F569" t="str">
        <f>VLOOKUP($A569,orders[#All],10,0)</f>
        <v>TANPA PROMO</v>
      </c>
      <c r="G569" t="s">
        <v>2612</v>
      </c>
      <c r="H569">
        <f>VLOOKUP(working_table!G569,order_items[[#All],[product_id]:[subtotal_idr]],2,0)</f>
        <v>1</v>
      </c>
      <c r="I569" s="5">
        <f>VLOOKUP(working_table!$G569,order_items[[#All],[product_id]:[subtotal_idr]],3,0)</f>
        <v>149000</v>
      </c>
      <c r="J569" s="5">
        <f>VLOOKUP(working_table!$G569,order_items[[#All],[product_id]:[subtotal_idr]],4,0)</f>
        <v>149000</v>
      </c>
      <c r="K569" t="str">
        <f>VLOOKUP($G569,products7[#All],2,0)</f>
        <v>Jacket Parasut Ratu Mode</v>
      </c>
      <c r="L569" t="str">
        <f>VLOOKUP($G569,products7[#All],3,0)</f>
        <v>Jacket</v>
      </c>
      <c r="M569" t="str">
        <f>VLOOKUP($G569,products7[#All],7,0)</f>
        <v>Ratu Mode</v>
      </c>
    </row>
    <row r="570" spans="1:13" x14ac:dyDescent="0.35">
      <c r="A570" t="s">
        <v>3555</v>
      </c>
      <c r="B570" s="2">
        <f>VLOOKUP(A570,orders[#All],3,0)</f>
        <v>45349</v>
      </c>
      <c r="C570" t="str">
        <f>VLOOKUP($A570,orders[#All],9,0)</f>
        <v>delivered</v>
      </c>
      <c r="D570" t="str">
        <f>VLOOKUP($A570,orders[#All],5,0)</f>
        <v>Jakarta</v>
      </c>
      <c r="E570" t="str">
        <f>VLOOKUP($A570,orders[#All],6,0)</f>
        <v>DKI Jakarta</v>
      </c>
      <c r="F570" t="str">
        <f>VLOOKUP($A570,orders[#All],10,0)</f>
        <v>FLASHSALE</v>
      </c>
      <c r="G570" t="s">
        <v>2427</v>
      </c>
      <c r="H570">
        <f>VLOOKUP(working_table!G570,order_items[[#All],[product_id]:[subtotal_idr]],2,0)</f>
        <v>3</v>
      </c>
      <c r="I570" s="5">
        <f>VLOOKUP(working_table!$G570,order_items[[#All],[product_id]:[subtotal_idr]],3,0)</f>
        <v>49000</v>
      </c>
      <c r="J570" s="5">
        <f>VLOOKUP(working_table!$G570,order_items[[#All],[product_id]:[subtotal_idr]],4,0)</f>
        <v>147000</v>
      </c>
      <c r="K570" t="str">
        <f>VLOOKUP($G570,products7[#All],2,0)</f>
        <v>Dress Wrap BajuKita</v>
      </c>
      <c r="L570" t="str">
        <f>VLOOKUP($G570,products7[#All],3,0)</f>
        <v>dress</v>
      </c>
      <c r="M570" t="str">
        <f>VLOOKUP($G570,products7[#All],7,0)</f>
        <v>BajuKita</v>
      </c>
    </row>
    <row r="571" spans="1:13" x14ac:dyDescent="0.35">
      <c r="A571" t="s">
        <v>3555</v>
      </c>
      <c r="B571" s="2">
        <f>VLOOKUP(A571,orders[#All],3,0)</f>
        <v>45349</v>
      </c>
      <c r="C571" t="str">
        <f>VLOOKUP($A571,orders[#All],9,0)</f>
        <v>delivered</v>
      </c>
      <c r="D571" t="str">
        <f>VLOOKUP($A571,orders[#All],5,0)</f>
        <v>Jakarta</v>
      </c>
      <c r="E571" t="str">
        <f>VLOOKUP($A571,orders[#All],6,0)</f>
        <v>DKI Jakarta</v>
      </c>
      <c r="F571" t="str">
        <f>VLOOKUP($A571,orders[#All],10,0)</f>
        <v>FLASHSALE</v>
      </c>
      <c r="G571" t="s">
        <v>2683</v>
      </c>
      <c r="H571">
        <f>VLOOKUP(working_table!G571,order_items[[#All],[product_id]:[subtotal_idr]],2,0)</f>
        <v>1</v>
      </c>
      <c r="I571" s="5">
        <f>VLOOKUP(working_table!$G571,order_items[[#All],[product_id]:[subtotal_idr]],3,0)</f>
        <v>59000</v>
      </c>
      <c r="J571" s="5">
        <f>VLOOKUP(working_table!$G571,order_items[[#All],[product_id]:[subtotal_idr]],4,0)</f>
        <v>59000</v>
      </c>
      <c r="K571" t="str">
        <f>VLOOKUP($G571,products7[#All],2,0)</f>
        <v>T-Shirt Polos Basic Pesona Indo</v>
      </c>
      <c r="L571" t="str">
        <f>VLOOKUP($G571,products7[#All],3,0)</f>
        <v>T-Shirt</v>
      </c>
      <c r="M571" t="str">
        <f>VLOOKUP($G571,products7[#All],7,0)</f>
        <v>Pesona Indo</v>
      </c>
    </row>
    <row r="572" spans="1:13" x14ac:dyDescent="0.35">
      <c r="A572" t="s">
        <v>3558</v>
      </c>
      <c r="B572" s="2">
        <f>VLOOKUP(A572,orders[#All],3,0)</f>
        <v>45549</v>
      </c>
      <c r="C572" t="str">
        <f>VLOOKUP($A572,orders[#All],9,0)</f>
        <v>delivered</v>
      </c>
      <c r="D572" t="str">
        <f>VLOOKUP($A572,orders[#All],5,0)</f>
        <v>Bandung</v>
      </c>
      <c r="E572" t="str">
        <f>VLOOKUP($A572,orders[#All],6,0)</f>
        <v>Jawa Barat</v>
      </c>
      <c r="F572" t="str">
        <f>VLOOKUP($A572,orders[#All],10,0)</f>
        <v>TANPA PROMO</v>
      </c>
      <c r="G572" t="s">
        <v>2468</v>
      </c>
      <c r="H572">
        <f>VLOOKUP(working_table!G572,order_items[[#All],[product_id]:[subtotal_idr]],2,0)</f>
        <v>1</v>
      </c>
      <c r="I572" s="5">
        <f>VLOOKUP(working_table!$G572,order_items[[#All],[product_id]:[subtotal_idr]],3,0)</f>
        <v>79000</v>
      </c>
      <c r="J572" s="5">
        <f>VLOOKUP(working_table!$G572,order_items[[#All],[product_id]:[subtotal_idr]],4,0)</f>
        <v>79000</v>
      </c>
      <c r="K572" t="str">
        <f>VLOOKUP($G572,products7[#All],2,0)</f>
        <v>Dompet Kulit SandangIndo</v>
      </c>
      <c r="L572" t="str">
        <f>VLOOKUP($G572,products7[#All],3,0)</f>
        <v>Accessories</v>
      </c>
      <c r="M572" t="str">
        <f>VLOOKUP($G572,products7[#All],7,0)</f>
        <v>SandangIndo</v>
      </c>
    </row>
    <row r="573" spans="1:13" x14ac:dyDescent="0.35">
      <c r="A573" t="s">
        <v>3560</v>
      </c>
      <c r="B573" s="2">
        <f>VLOOKUP(A573,orders[#All],3,0)</f>
        <v>45071</v>
      </c>
      <c r="C573" t="str">
        <f>VLOOKUP($A573,orders[#All],9,0)</f>
        <v>delivered</v>
      </c>
      <c r="D573" t="str">
        <f>VLOOKUP($A573,orders[#All],5,0)</f>
        <v>Banjarmasin</v>
      </c>
      <c r="E573" t="str">
        <f>VLOOKUP($A573,orders[#All],6,0)</f>
        <v>Kalimantan Selatan</v>
      </c>
      <c r="F573" t="str">
        <f>VLOOKUP($A573,orders[#All],10,0)</f>
        <v>FLASHSALE</v>
      </c>
      <c r="G573" t="s">
        <v>2394</v>
      </c>
      <c r="H573">
        <f>VLOOKUP(working_table!G573,order_items[[#All],[product_id]:[subtotal_idr]],2,0)</f>
        <v>1</v>
      </c>
      <c r="I573" s="5">
        <f>VLOOKUP(working_table!$G573,order_items[[#All],[product_id]:[subtotal_idr]],3,0)</f>
        <v>129000</v>
      </c>
      <c r="J573" s="5">
        <f>VLOOKUP(working_table!$G573,order_items[[#All],[product_id]:[subtotal_idr]],4,0)</f>
        <v>129000</v>
      </c>
      <c r="K573" t="str">
        <f>VLOOKUP($G573,products7[#All],2,0)</f>
        <v>Kacamata Hitam Kanvas Lokal</v>
      </c>
      <c r="L573" t="str">
        <f>VLOOKUP($G573,products7[#All],3,0)</f>
        <v>Accessories</v>
      </c>
      <c r="M573" t="str">
        <f>VLOOKUP($G573,products7[#All],7,0)</f>
        <v>Kanvas Lokal</v>
      </c>
    </row>
    <row r="574" spans="1:13" x14ac:dyDescent="0.35">
      <c r="A574" t="s">
        <v>3560</v>
      </c>
      <c r="B574" s="2">
        <f>VLOOKUP(A574,orders[#All],3,0)</f>
        <v>45071</v>
      </c>
      <c r="C574" t="str">
        <f>VLOOKUP($A574,orders[#All],9,0)</f>
        <v>delivered</v>
      </c>
      <c r="D574" t="str">
        <f>VLOOKUP($A574,orders[#All],5,0)</f>
        <v>Banjarmasin</v>
      </c>
      <c r="E574" t="str">
        <f>VLOOKUP($A574,orders[#All],6,0)</f>
        <v>Kalimantan Selatan</v>
      </c>
      <c r="F574" t="str">
        <f>VLOOKUP($A574,orders[#All],10,0)</f>
        <v>FLASHSALE</v>
      </c>
      <c r="G574" t="s">
        <v>2463</v>
      </c>
      <c r="H574">
        <f>VLOOKUP(working_table!G574,order_items[[#All],[product_id]:[subtotal_idr]],2,0)</f>
        <v>1</v>
      </c>
      <c r="I574" s="5">
        <f>VLOOKUP(working_table!$G574,order_items[[#All],[product_id]:[subtotal_idr]],3,0)</f>
        <v>179000</v>
      </c>
      <c r="J574" s="5">
        <f>VLOOKUP(working_table!$G574,order_items[[#All],[product_id]:[subtotal_idr]],4,0)</f>
        <v>179000</v>
      </c>
      <c r="K574" t="str">
        <f>VLOOKUP($G574,products7[#All],2,0)</f>
        <v>Pants Jogger Ratu Mode</v>
      </c>
      <c r="L574" t="str">
        <f>VLOOKUP($G574,products7[#All],3,0)</f>
        <v>Pants</v>
      </c>
      <c r="M574" t="str">
        <f>VLOOKUP($G574,products7[#All],7,0)</f>
        <v>Ratu Mode</v>
      </c>
    </row>
    <row r="575" spans="1:13" x14ac:dyDescent="0.35">
      <c r="A575" t="s">
        <v>3563</v>
      </c>
      <c r="B575" s="2">
        <f>VLOOKUP(A575,orders[#All],3,0)</f>
        <v>45494</v>
      </c>
      <c r="C575" t="str">
        <f>VLOOKUP($A575,orders[#All],9,0)</f>
        <v>shipped</v>
      </c>
      <c r="D575" t="str">
        <f>VLOOKUP($A575,orders[#All],5,0)</f>
        <v>Jakarta</v>
      </c>
      <c r="E575" t="str">
        <f>VLOOKUP($A575,orders[#All],6,0)</f>
        <v>DKI Jakarta</v>
      </c>
      <c r="F575" t="str">
        <f>VLOOKUP($A575,orders[#All],10,0)</f>
        <v>SALE2024</v>
      </c>
      <c r="G575" t="s">
        <v>2473</v>
      </c>
      <c r="H575">
        <f>VLOOKUP(working_table!G575,order_items[[#All],[product_id]:[subtotal_idr]],2,0)</f>
        <v>1</v>
      </c>
      <c r="I575" s="5">
        <f>VLOOKUP(working_table!$G575,order_items[[#All],[product_id]:[subtotal_idr]],3,0)</f>
        <v>499000</v>
      </c>
      <c r="J575" s="5">
        <f>VLOOKUP(working_table!$G575,order_items[[#All],[product_id]:[subtotal_idr]],4,0)</f>
        <v>499000</v>
      </c>
      <c r="K575" t="str">
        <f>VLOOKUP($G575,products7[#All],2,0)</f>
        <v>Kemeja Batik BajuKita</v>
      </c>
      <c r="L575" t="str">
        <f>VLOOKUP($G575,products7[#All],3,0)</f>
        <v>kemeja</v>
      </c>
      <c r="M575" t="str">
        <f>VLOOKUP($G575,products7[#All],7,0)</f>
        <v>BajuKita</v>
      </c>
    </row>
    <row r="576" spans="1:13" x14ac:dyDescent="0.35">
      <c r="A576" t="s">
        <v>3565</v>
      </c>
      <c r="B576" s="2">
        <f>VLOOKUP(A576,orders[#All],3,0)</f>
        <v>44768</v>
      </c>
      <c r="C576" t="str">
        <f>VLOOKUP($A576,orders[#All],9,0)</f>
        <v>delivered</v>
      </c>
      <c r="D576" t="str">
        <f>VLOOKUP($A576,orders[#All],5,0)</f>
        <v>Jakarta</v>
      </c>
      <c r="E576" t="str">
        <f>VLOOKUP($A576,orders[#All],6,0)</f>
        <v>DKI Jakarta</v>
      </c>
      <c r="F576" t="str">
        <f>VLOOKUP($A576,orders[#All],10,0)</f>
        <v>TANPA PROMO</v>
      </c>
      <c r="G576" t="s">
        <v>2821</v>
      </c>
      <c r="H576">
        <f>VLOOKUP(working_table!G576,order_items[[#All],[product_id]:[subtotal_idr]],2,0)</f>
        <v>1</v>
      </c>
      <c r="I576" s="5">
        <f>VLOOKUP(working_table!$G576,order_items[[#All],[product_id]:[subtotal_idr]],3,0)</f>
        <v>69000</v>
      </c>
      <c r="J576" s="5">
        <f>VLOOKUP(working_table!$G576,order_items[[#All],[product_id]:[subtotal_idr]],4,0)</f>
        <v>69000</v>
      </c>
      <c r="K576" t="str">
        <f>VLOOKUP($G576,products7[#All],2,0)</f>
        <v>T-Shirt Slim Fit SandangIndo</v>
      </c>
      <c r="L576" t="str">
        <f>VLOOKUP($G576,products7[#All],3,0)</f>
        <v>T-Shirt</v>
      </c>
      <c r="M576" t="str">
        <f>VLOOKUP($G576,products7[#All],7,0)</f>
        <v>SandangIndo</v>
      </c>
    </row>
    <row r="577" spans="1:13" x14ac:dyDescent="0.35">
      <c r="A577" t="s">
        <v>3567</v>
      </c>
      <c r="B577" s="2">
        <f>VLOOKUP(A577,orders[#All],3,0)</f>
        <v>45169</v>
      </c>
      <c r="C577" t="str">
        <f>VLOOKUP($A577,orders[#All],9,0)</f>
        <v>cancelled</v>
      </c>
      <c r="D577" t="str">
        <f>VLOOKUP($A577,orders[#All],5,0)</f>
        <v>Malang</v>
      </c>
      <c r="E577" t="str">
        <f>VLOOKUP($A577,orders[#All],6,0)</f>
        <v>Jawa Timur</v>
      </c>
      <c r="F577" t="str">
        <f>VLOOKUP($A577,orders[#All],10,0)</f>
        <v>TANPA PROMO</v>
      </c>
      <c r="G577" t="s">
        <v>3568</v>
      </c>
      <c r="H577">
        <f>VLOOKUP(working_table!G577,order_items[[#All],[product_id]:[subtotal_idr]],2,0)</f>
        <v>1</v>
      </c>
      <c r="I577" s="5">
        <f>VLOOKUP(working_table!$G577,order_items[[#All],[product_id]:[subtotal_idr]],3,0)</f>
        <v>79000</v>
      </c>
      <c r="J577" s="5">
        <f>VLOOKUP(working_table!$G577,order_items[[#All],[product_id]:[subtotal_idr]],4,0)</f>
        <v>79000</v>
      </c>
      <c r="K577" t="str">
        <f>VLOOKUP($G577,products7[#All],2,0)</f>
        <v>Jacket Parasut BajuKita</v>
      </c>
      <c r="L577" t="str">
        <f>VLOOKUP($G577,products7[#All],3,0)</f>
        <v>Jacket</v>
      </c>
      <c r="M577" t="str">
        <f>VLOOKUP($G577,products7[#All],7,0)</f>
        <v>BajuKita</v>
      </c>
    </row>
    <row r="578" spans="1:13" x14ac:dyDescent="0.35">
      <c r="A578" t="s">
        <v>3570</v>
      </c>
      <c r="B578" s="2">
        <f>VLOOKUP(A578,orders[#All],3,0)</f>
        <v>45574</v>
      </c>
      <c r="C578" t="str">
        <f>VLOOKUP($A578,orders[#All],9,0)</f>
        <v>delivered</v>
      </c>
      <c r="D578" t="str">
        <f>VLOOKUP($A578,orders[#All],5,0)</f>
        <v>Padang</v>
      </c>
      <c r="E578" t="str">
        <f>VLOOKUP($A578,orders[#All],6,0)</f>
        <v>Sumatera Barat</v>
      </c>
      <c r="F578" t="str">
        <f>VLOOKUP($A578,orders[#All],10,0)</f>
        <v>WEEKEND25</v>
      </c>
      <c r="G578" t="s">
        <v>2784</v>
      </c>
      <c r="H578">
        <f>VLOOKUP(working_table!G578,order_items[[#All],[product_id]:[subtotal_idr]],2,0)</f>
        <v>1</v>
      </c>
      <c r="I578" s="5">
        <f>VLOOKUP(working_table!$G578,order_items[[#All],[product_id]:[subtotal_idr]],3,0)</f>
        <v>149000</v>
      </c>
      <c r="J578" s="5">
        <f>VLOOKUP(working_table!$G578,order_items[[#All],[product_id]:[subtotal_idr]],4,0)</f>
        <v>149000</v>
      </c>
      <c r="K578" t="str">
        <f>VLOOKUP($G578,products7[#All],2,0)</f>
        <v>Pants Wide Leg Pesona Indo</v>
      </c>
      <c r="L578" t="str">
        <f>VLOOKUP($G578,products7[#All],3,0)</f>
        <v>Pants</v>
      </c>
      <c r="M578" t="str">
        <f>VLOOKUP($G578,products7[#All],7,0)</f>
        <v>Pesona Indo</v>
      </c>
    </row>
    <row r="579" spans="1:13" x14ac:dyDescent="0.35">
      <c r="A579" t="s">
        <v>3572</v>
      </c>
      <c r="B579" s="2">
        <f>VLOOKUP(A579,orders[#All],3,0)</f>
        <v>44919</v>
      </c>
      <c r="C579" t="str">
        <f>VLOOKUP($A579,orders[#All],9,0)</f>
        <v>delivered</v>
      </c>
      <c r="D579" t="str">
        <f>VLOOKUP($A579,orders[#All],5,0)</f>
        <v>Makassar</v>
      </c>
      <c r="E579" t="str">
        <f>VLOOKUP($A579,orders[#All],6,0)</f>
        <v>Sulawesi Selatan</v>
      </c>
      <c r="F579" t="str">
        <f>VLOOKUP($A579,orders[#All],10,0)</f>
        <v>RAMADAN23</v>
      </c>
      <c r="G579" t="s">
        <v>2733</v>
      </c>
      <c r="H579">
        <f>VLOOKUP(working_table!G579,order_items[[#All],[product_id]:[subtotal_idr]],2,0)</f>
        <v>2</v>
      </c>
      <c r="I579" s="5">
        <f>VLOOKUP(working_table!$G579,order_items[[#All],[product_id]:[subtotal_idr]],3,0)</f>
        <v>249000</v>
      </c>
      <c r="J579" s="5">
        <f>VLOOKUP(working_table!$G579,order_items[[#All],[product_id]:[subtotal_idr]],4,0)</f>
        <v>498000</v>
      </c>
      <c r="K579" t="str">
        <f>VLOOKUP($G579,products7[#All],2,0)</f>
        <v>Pants Kulot NusaBrand</v>
      </c>
      <c r="L579" t="str">
        <f>VLOOKUP($G579,products7[#All],3,0)</f>
        <v>Pants</v>
      </c>
      <c r="M579" t="str">
        <f>VLOOKUP($G579,products7[#All],7,0)</f>
        <v>NusaBrand</v>
      </c>
    </row>
    <row r="580" spans="1:13" x14ac:dyDescent="0.35">
      <c r="A580" t="s">
        <v>3574</v>
      </c>
      <c r="B580" s="2">
        <f>VLOOKUP(A580,orders[#All],3,0)</f>
        <v>45469</v>
      </c>
      <c r="C580" t="str">
        <f>VLOOKUP($A580,orders[#All],9,0)</f>
        <v>cancelled</v>
      </c>
      <c r="D580" t="str">
        <f>VLOOKUP($A580,orders[#All],5,0)</f>
        <v>Semarang</v>
      </c>
      <c r="E580" t="str">
        <f>VLOOKUP($A580,orders[#All],6,0)</f>
        <v>Jawa Tengah</v>
      </c>
      <c r="F580" t="str">
        <f>VLOOKUP($A580,orders[#All],10,0)</f>
        <v>WEEKEND25</v>
      </c>
      <c r="G580" t="s">
        <v>3575</v>
      </c>
      <c r="H580">
        <f>VLOOKUP(working_table!G580,order_items[[#All],[product_id]:[subtotal_idr]],2,0)</f>
        <v>1</v>
      </c>
      <c r="I580" s="5">
        <f>VLOOKUP(working_table!$G580,order_items[[#All],[product_id]:[subtotal_idr]],3,0)</f>
        <v>119000</v>
      </c>
      <c r="J580" s="5">
        <f>VLOOKUP(working_table!$G580,order_items[[#All],[product_id]:[subtotal_idr]],4,0)</f>
        <v>119000</v>
      </c>
      <c r="K580" t="str">
        <f>VLOOKUP($G580,products7[#All],2,0)</f>
        <v>Pants Jeans Slim Cendana Co</v>
      </c>
      <c r="L580" t="str">
        <f>VLOOKUP($G580,products7[#All],3,0)</f>
        <v>Pants</v>
      </c>
      <c r="M580" t="str">
        <f>VLOOKUP($G580,products7[#All],7,0)</f>
        <v>Cendana Co</v>
      </c>
    </row>
    <row r="581" spans="1:13" x14ac:dyDescent="0.35">
      <c r="A581" t="s">
        <v>3577</v>
      </c>
      <c r="B581" s="2">
        <f>VLOOKUP(A581,orders[#All],3,0)</f>
        <v>45567</v>
      </c>
      <c r="C581" t="str">
        <f>VLOOKUP($A581,orders[#All],9,0)</f>
        <v>delivered</v>
      </c>
      <c r="D581" t="str">
        <f>VLOOKUP($A581,orders[#All],5,0)</f>
        <v>Yogyakarta</v>
      </c>
      <c r="E581" t="str">
        <f>VLOOKUP($A581,orders[#All],6,0)</f>
        <v>DI Yogyakarta</v>
      </c>
      <c r="F581" t="str">
        <f>VLOOKUP($A581,orders[#All],10,0)</f>
        <v>TANPA PROMO</v>
      </c>
      <c r="G581" t="s">
        <v>2840</v>
      </c>
      <c r="H581">
        <f>VLOOKUP(working_table!G581,order_items[[#All],[product_id]:[subtotal_idr]],2,0)</f>
        <v>1</v>
      </c>
      <c r="I581" s="5">
        <f>VLOOKUP(working_table!$G581,order_items[[#All],[product_id]:[subtotal_idr]],3,0)</f>
        <v>279000</v>
      </c>
      <c r="J581" s="5">
        <f>VLOOKUP(working_table!$G581,order_items[[#All],[product_id]:[subtotal_idr]],4,0)</f>
        <v>279000</v>
      </c>
      <c r="K581" t="str">
        <f>VLOOKUP($G581,products7[#All],2,0)</f>
        <v>T-Shirt Polos Basic Riang Apparel</v>
      </c>
      <c r="L581" t="str">
        <f>VLOOKUP($G581,products7[#All],3,0)</f>
        <v>T-Shirt</v>
      </c>
      <c r="M581" t="str">
        <f>VLOOKUP($G581,products7[#All],7,0)</f>
        <v>Riang Apparel</v>
      </c>
    </row>
    <row r="582" spans="1:13" x14ac:dyDescent="0.35">
      <c r="A582" t="s">
        <v>3577</v>
      </c>
      <c r="B582" s="2">
        <f>VLOOKUP(A582,orders[#All],3,0)</f>
        <v>45567</v>
      </c>
      <c r="C582" t="str">
        <f>VLOOKUP($A582,orders[#All],9,0)</f>
        <v>delivered</v>
      </c>
      <c r="D582" t="str">
        <f>VLOOKUP($A582,orders[#All],5,0)</f>
        <v>Yogyakarta</v>
      </c>
      <c r="E582" t="str">
        <f>VLOOKUP($A582,orders[#All],6,0)</f>
        <v>DI Yogyakarta</v>
      </c>
      <c r="F582" t="str">
        <f>VLOOKUP($A582,orders[#All],10,0)</f>
        <v>TANPA PROMO</v>
      </c>
      <c r="G582" t="s">
        <v>2532</v>
      </c>
      <c r="H582">
        <f>VLOOKUP(working_table!G582,order_items[[#All],[product_id]:[subtotal_idr]],2,0)</f>
        <v>2</v>
      </c>
      <c r="I582" s="5">
        <f>VLOOKUP(working_table!$G582,order_items[[#All],[product_id]:[subtotal_idr]],3,0)</f>
        <v>49000</v>
      </c>
      <c r="J582" s="5">
        <f>VLOOKUP(working_table!$G582,order_items[[#All],[product_id]:[subtotal_idr]],4,0)</f>
        <v>98000</v>
      </c>
      <c r="K582" t="str">
        <f>VLOOKUP($G582,products7[#All],2,0)</f>
        <v>Jacket Coach Ratu Mode</v>
      </c>
      <c r="L582" t="str">
        <f>VLOOKUP($G582,products7[#All],3,0)</f>
        <v>Jacket</v>
      </c>
      <c r="M582" t="str">
        <f>VLOOKUP($G582,products7[#All],7,0)</f>
        <v>Ratu Mode</v>
      </c>
    </row>
    <row r="583" spans="1:13" x14ac:dyDescent="0.35">
      <c r="A583" t="s">
        <v>3580</v>
      </c>
      <c r="B583" s="2">
        <f>VLOOKUP(A583,orders[#All],3,0)</f>
        <v>45495</v>
      </c>
      <c r="C583" t="str">
        <f>VLOOKUP($A583,orders[#All],9,0)</f>
        <v>delivered</v>
      </c>
      <c r="D583" t="str">
        <f>VLOOKUP($A583,orders[#All],5,0)</f>
        <v>Pontianak</v>
      </c>
      <c r="E583" t="str">
        <f>VLOOKUP($A583,orders[#All],6,0)</f>
        <v>Kalimantan Barat</v>
      </c>
      <c r="F583" t="str">
        <f>VLOOKUP($A583,orders[#All],10,0)</f>
        <v>TANPA PROMO</v>
      </c>
      <c r="G583" t="s">
        <v>2733</v>
      </c>
      <c r="H583">
        <f>VLOOKUP(working_table!G583,order_items[[#All],[product_id]:[subtotal_idr]],2,0)</f>
        <v>2</v>
      </c>
      <c r="I583" s="5">
        <f>VLOOKUP(working_table!$G583,order_items[[#All],[product_id]:[subtotal_idr]],3,0)</f>
        <v>249000</v>
      </c>
      <c r="J583" s="5">
        <f>VLOOKUP(working_table!$G583,order_items[[#All],[product_id]:[subtotal_idr]],4,0)</f>
        <v>498000</v>
      </c>
      <c r="K583" t="str">
        <f>VLOOKUP($G583,products7[#All],2,0)</f>
        <v>Pants Kulot NusaBrand</v>
      </c>
      <c r="L583" t="str">
        <f>VLOOKUP($G583,products7[#All],3,0)</f>
        <v>Pants</v>
      </c>
      <c r="M583" t="str">
        <f>VLOOKUP($G583,products7[#All],7,0)</f>
        <v>NusaBrand</v>
      </c>
    </row>
    <row r="584" spans="1:13" x14ac:dyDescent="0.35">
      <c r="A584" t="s">
        <v>3582</v>
      </c>
      <c r="B584" s="2">
        <f>VLOOKUP(A584,orders[#All],3,0)</f>
        <v>45694</v>
      </c>
      <c r="C584" t="str">
        <f>VLOOKUP($A584,orders[#All],9,0)</f>
        <v>delivered</v>
      </c>
      <c r="D584" t="str">
        <f>VLOOKUP($A584,orders[#All],5,0)</f>
        <v>Depok</v>
      </c>
      <c r="E584" t="str">
        <f>VLOOKUP($A584,orders[#All],6,0)</f>
        <v>Jawa Barat</v>
      </c>
      <c r="F584" t="str">
        <f>VLOOKUP($A584,orders[#All],10,0)</f>
        <v>TANPA PROMO</v>
      </c>
      <c r="G584" t="s">
        <v>2893</v>
      </c>
      <c r="H584">
        <f>VLOOKUP(working_table!G584,order_items[[#All],[product_id]:[subtotal_idr]],2,0)</f>
        <v>2</v>
      </c>
      <c r="I584" s="5">
        <f>VLOOKUP(working_table!$G584,order_items[[#All],[product_id]:[subtotal_idr]],3,0)</f>
        <v>399000</v>
      </c>
      <c r="J584" s="5">
        <f>VLOOKUP(working_table!$G584,order_items[[#All],[product_id]:[subtotal_idr]],4,0)</f>
        <v>798000</v>
      </c>
      <c r="K584" t="str">
        <f>VLOOKUP($G584,products7[#All],2,0)</f>
        <v>Jacket Denim SandangIndo</v>
      </c>
      <c r="L584" t="str">
        <f>VLOOKUP($G584,products7[#All],3,0)</f>
        <v>Jacket</v>
      </c>
      <c r="M584" t="str">
        <f>VLOOKUP($G584,products7[#All],7,0)</f>
        <v>SandangIndo</v>
      </c>
    </row>
    <row r="585" spans="1:13" x14ac:dyDescent="0.35">
      <c r="A585" t="s">
        <v>3584</v>
      </c>
      <c r="B585" s="2">
        <f>VLOOKUP(A585,orders[#All],3,0)</f>
        <v>45039</v>
      </c>
      <c r="C585" t="str">
        <f>VLOOKUP($A585,orders[#All],9,0)</f>
        <v>processing</v>
      </c>
      <c r="D585" t="str">
        <f>VLOOKUP($A585,orders[#All],5,0)</f>
        <v>Depok</v>
      </c>
      <c r="E585" t="str">
        <f>VLOOKUP($A585,orders[#All],6,0)</f>
        <v>Jawa Barat</v>
      </c>
      <c r="F585" t="str">
        <f>VLOOKUP($A585,orders[#All],10,0)</f>
        <v>TANPA PROMO</v>
      </c>
      <c r="G585" t="s">
        <v>2883</v>
      </c>
      <c r="H585">
        <f>VLOOKUP(working_table!G585,order_items[[#All],[product_id]:[subtotal_idr]],2,0)</f>
        <v>1</v>
      </c>
      <c r="I585" s="5">
        <f>VLOOKUP(working_table!$G585,order_items[[#All],[product_id]:[subtotal_idr]],3,0)</f>
        <v>69000</v>
      </c>
      <c r="J585" s="5">
        <f>VLOOKUP(working_table!$G585,order_items[[#All],[product_id]:[subtotal_idr]],4,0)</f>
        <v>69000</v>
      </c>
      <c r="K585" t="str">
        <f>VLOOKUP($G585,products7[#All],2,0)</f>
        <v>Jacket Varsity Kanvas Lokal</v>
      </c>
      <c r="L585" t="str">
        <f>VLOOKUP($G585,products7[#All],3,0)</f>
        <v>Jacket</v>
      </c>
      <c r="M585" t="str">
        <f>VLOOKUP($G585,products7[#All],7,0)</f>
        <v>Kanvas Lokal</v>
      </c>
    </row>
    <row r="586" spans="1:13" x14ac:dyDescent="0.35">
      <c r="A586" t="s">
        <v>3586</v>
      </c>
      <c r="B586" s="2">
        <f>VLOOKUP(A586,orders[#All],3,0)</f>
        <v>45466</v>
      </c>
      <c r="C586" t="str">
        <f>VLOOKUP($A586,orders[#All],9,0)</f>
        <v>delivered</v>
      </c>
      <c r="D586" t="str">
        <f>VLOOKUP($A586,orders[#All],5,0)</f>
        <v>Jakarta</v>
      </c>
      <c r="E586" t="str">
        <f>VLOOKUP($A586,orders[#All],6,0)</f>
        <v>DKI Jakarta</v>
      </c>
      <c r="F586" t="str">
        <f>VLOOKUP($A586,orders[#All],10,0)</f>
        <v>TANPA PROMO</v>
      </c>
      <c r="G586" t="s">
        <v>2480</v>
      </c>
      <c r="H586">
        <f>VLOOKUP(working_table!G586,order_items[[#All],[product_id]:[subtotal_idr]],2,0)</f>
        <v>3</v>
      </c>
      <c r="I586" s="5">
        <f>VLOOKUP(working_table!$G586,order_items[[#All],[product_id]:[subtotal_idr]],3,0)</f>
        <v>129000</v>
      </c>
      <c r="J586" s="5">
        <f>VLOOKUP(working_table!$G586,order_items[[#All],[product_id]:[subtotal_idr]],4,0)</f>
        <v>387000</v>
      </c>
      <c r="K586" t="str">
        <f>VLOOKUP($G586,products7[#All],2,0)</f>
        <v>Ikat Pinggang Kulit Pesona Indo</v>
      </c>
      <c r="L586" t="str">
        <f>VLOOKUP($G586,products7[#All],3,0)</f>
        <v>Accessories</v>
      </c>
      <c r="M586" t="str">
        <f>VLOOKUP($G586,products7[#All],7,0)</f>
        <v>Pesona Indo</v>
      </c>
    </row>
    <row r="587" spans="1:13" x14ac:dyDescent="0.35">
      <c r="A587" t="s">
        <v>3586</v>
      </c>
      <c r="B587" s="2">
        <f>VLOOKUP(A587,orders[#All],3,0)</f>
        <v>45466</v>
      </c>
      <c r="C587" t="str">
        <f>VLOOKUP($A587,orders[#All],9,0)</f>
        <v>delivered</v>
      </c>
      <c r="D587" t="str">
        <f>VLOOKUP($A587,orders[#All],5,0)</f>
        <v>Jakarta</v>
      </c>
      <c r="E587" t="str">
        <f>VLOOKUP($A587,orders[#All],6,0)</f>
        <v>DKI Jakarta</v>
      </c>
      <c r="F587" t="str">
        <f>VLOOKUP($A587,orders[#All],10,0)</f>
        <v>TANPA PROMO</v>
      </c>
      <c r="G587" t="s">
        <v>3049</v>
      </c>
      <c r="H587">
        <f>VLOOKUP(working_table!G587,order_items[[#All],[product_id]:[subtotal_idr]],2,0)</f>
        <v>1</v>
      </c>
      <c r="I587" s="5">
        <f>VLOOKUP(working_table!$G587,order_items[[#All],[product_id]:[subtotal_idr]],3,0)</f>
        <v>129000</v>
      </c>
      <c r="J587" s="5">
        <f>VLOOKUP(working_table!$G587,order_items[[#All],[product_id]:[subtotal_idr]],4,0)</f>
        <v>129000</v>
      </c>
      <c r="K587" t="str">
        <f>VLOOKUP($G587,products7[#All],2,0)</f>
        <v>Dress Bodycon Senja Wear</v>
      </c>
      <c r="L587" t="str">
        <f>VLOOKUP($G587,products7[#All],3,0)</f>
        <v>Dress</v>
      </c>
      <c r="M587" t="str">
        <f>VLOOKUP($G587,products7[#All],7,0)</f>
        <v>Senja Wear</v>
      </c>
    </row>
    <row r="588" spans="1:13" x14ac:dyDescent="0.35">
      <c r="A588" t="s">
        <v>3589</v>
      </c>
      <c r="B588" s="2">
        <f>VLOOKUP(A588,orders[#All],3,0)</f>
        <v>45623</v>
      </c>
      <c r="C588" t="str">
        <f>VLOOKUP($A588,orders[#All],9,0)</f>
        <v>delivered</v>
      </c>
      <c r="D588" t="str">
        <f>VLOOKUP($A588,orders[#All],5,0)</f>
        <v>Padang</v>
      </c>
      <c r="E588" t="str">
        <f>VLOOKUP($A588,orders[#All],6,0)</f>
        <v>Sumatera Barat</v>
      </c>
      <c r="F588" t="str">
        <f>VLOOKUP($A588,orders[#All],10,0)</f>
        <v>TANPA PROMO</v>
      </c>
      <c r="G588" t="s">
        <v>2959</v>
      </c>
      <c r="H588">
        <f>VLOOKUP(working_table!G588,order_items[[#All],[product_id]:[subtotal_idr]],2,0)</f>
        <v>2</v>
      </c>
      <c r="I588" s="5">
        <f>VLOOKUP(working_table!$G588,order_items[[#All],[product_id]:[subtotal_idr]],3,0)</f>
        <v>549000</v>
      </c>
      <c r="J588" s="5">
        <f>VLOOKUP(working_table!$G588,order_items[[#All],[product_id]:[subtotal_idr]],4,0)</f>
        <v>1098000</v>
      </c>
      <c r="K588" t="str">
        <f>VLOOKUP($G588,products7[#All],2,0)</f>
        <v>Dress Wrap Cendana Co</v>
      </c>
      <c r="L588" t="str">
        <f>VLOOKUP($G588,products7[#All],3,0)</f>
        <v>Dress</v>
      </c>
      <c r="M588" t="str">
        <f>VLOOKUP($G588,products7[#All],7,0)</f>
        <v>Cendana Co</v>
      </c>
    </row>
    <row r="589" spans="1:13" x14ac:dyDescent="0.35">
      <c r="A589" t="s">
        <v>3589</v>
      </c>
      <c r="B589" s="2">
        <f>VLOOKUP(A589,orders[#All],3,0)</f>
        <v>45623</v>
      </c>
      <c r="C589" t="str">
        <f>VLOOKUP($A589,orders[#All],9,0)</f>
        <v>delivered</v>
      </c>
      <c r="D589" t="str">
        <f>VLOOKUP($A589,orders[#All],5,0)</f>
        <v>Padang</v>
      </c>
      <c r="E589" t="str">
        <f>VLOOKUP($A589,orders[#All],6,0)</f>
        <v>Sumatera Barat</v>
      </c>
      <c r="F589" t="str">
        <f>VLOOKUP($A589,orders[#All],10,0)</f>
        <v>TANPA PROMO</v>
      </c>
      <c r="G589" t="s">
        <v>3340</v>
      </c>
      <c r="H589">
        <f>VLOOKUP(working_table!G589,order_items[[#All],[product_id]:[subtotal_idr]],2,0)</f>
        <v>1</v>
      </c>
      <c r="I589" s="5">
        <f>VLOOKUP(working_table!$G589,order_items[[#All],[product_id]:[subtotal_idr]],3,0)</f>
        <v>59000</v>
      </c>
      <c r="J589" s="5">
        <f>VLOOKUP(working_table!$G589,order_items[[#All],[product_id]:[subtotal_idr]],4,0)</f>
        <v>59000</v>
      </c>
      <c r="K589" t="str">
        <f>VLOOKUP($G589,products7[#All],2,0)</f>
        <v>Pants Jogger Riang Apparel</v>
      </c>
      <c r="L589" t="str">
        <f>VLOOKUP($G589,products7[#All],3,0)</f>
        <v>Pants</v>
      </c>
      <c r="M589" t="str">
        <f>VLOOKUP($G589,products7[#All],7,0)</f>
        <v>Riang Apparel</v>
      </c>
    </row>
    <row r="590" spans="1:13" x14ac:dyDescent="0.35">
      <c r="A590" t="s">
        <v>3589</v>
      </c>
      <c r="B590" s="2">
        <f>VLOOKUP(A590,orders[#All],3,0)</f>
        <v>45623</v>
      </c>
      <c r="C590" t="str">
        <f>VLOOKUP($A590,orders[#All],9,0)</f>
        <v>delivered</v>
      </c>
      <c r="D590" t="str">
        <f>VLOOKUP($A590,orders[#All],5,0)</f>
        <v>Padang</v>
      </c>
      <c r="E590" t="str">
        <f>VLOOKUP($A590,orders[#All],6,0)</f>
        <v>Sumatera Barat</v>
      </c>
      <c r="F590" t="str">
        <f>VLOOKUP($A590,orders[#All],10,0)</f>
        <v>TANPA PROMO</v>
      </c>
      <c r="G590" t="s">
        <v>2394</v>
      </c>
      <c r="H590">
        <f>VLOOKUP(working_table!G590,order_items[[#All],[product_id]:[subtotal_idr]],2,0)</f>
        <v>1</v>
      </c>
      <c r="I590" s="5">
        <f>VLOOKUP(working_table!$G590,order_items[[#All],[product_id]:[subtotal_idr]],3,0)</f>
        <v>129000</v>
      </c>
      <c r="J590" s="5">
        <f>VLOOKUP(working_table!$G590,order_items[[#All],[product_id]:[subtotal_idr]],4,0)</f>
        <v>129000</v>
      </c>
      <c r="K590" t="str">
        <f>VLOOKUP($G590,products7[#All],2,0)</f>
        <v>Kacamata Hitam Kanvas Lokal</v>
      </c>
      <c r="L590" t="str">
        <f>VLOOKUP($G590,products7[#All],3,0)</f>
        <v>Accessories</v>
      </c>
      <c r="M590" t="str">
        <f>VLOOKUP($G590,products7[#All],7,0)</f>
        <v>Kanvas Lokal</v>
      </c>
    </row>
    <row r="591" spans="1:13" x14ac:dyDescent="0.35">
      <c r="A591" t="s">
        <v>3593</v>
      </c>
      <c r="B591" s="2">
        <f>VLOOKUP(A591,orders[#All],3,0)</f>
        <v>45558</v>
      </c>
      <c r="C591" t="str">
        <f>VLOOKUP($A591,orders[#All],9,0)</f>
        <v>shipped</v>
      </c>
      <c r="D591" t="str">
        <f>VLOOKUP($A591,orders[#All],5,0)</f>
        <v>Semarang</v>
      </c>
      <c r="E591" t="str">
        <f>VLOOKUP($A591,orders[#All],6,0)</f>
        <v>Jawa Tengah</v>
      </c>
      <c r="F591" t="str">
        <f>VLOOKUP($A591,orders[#All],10,0)</f>
        <v>TANPA PROMO</v>
      </c>
      <c r="G591" t="s">
        <v>2983</v>
      </c>
      <c r="H591">
        <f>VLOOKUP(working_table!G591,order_items[[#All],[product_id]:[subtotal_idr]],2,0)</f>
        <v>1</v>
      </c>
      <c r="I591" s="5">
        <f>VLOOKUP(working_table!$G591,order_items[[#All],[product_id]:[subtotal_idr]],3,0)</f>
        <v>99000</v>
      </c>
      <c r="J591" s="5">
        <f>VLOOKUP(working_table!$G591,order_items[[#All],[product_id]:[subtotal_idr]],4,0)</f>
        <v>99000</v>
      </c>
      <c r="K591" t="str">
        <f>VLOOKUP($G591,products7[#All],2,0)</f>
        <v>T-Shirt Striped Cendana Co</v>
      </c>
      <c r="L591" t="str">
        <f>VLOOKUP($G591,products7[#All],3,0)</f>
        <v>T-Shirt</v>
      </c>
      <c r="M591" t="str">
        <f>VLOOKUP($G591,products7[#All],7,0)</f>
        <v>Cendana Co</v>
      </c>
    </row>
    <row r="592" spans="1:13" x14ac:dyDescent="0.35">
      <c r="A592" t="s">
        <v>3593</v>
      </c>
      <c r="B592" s="2">
        <f>VLOOKUP(A592,orders[#All],3,0)</f>
        <v>45558</v>
      </c>
      <c r="C592" t="str">
        <f>VLOOKUP($A592,orders[#All],9,0)</f>
        <v>shipped</v>
      </c>
      <c r="D592" t="str">
        <f>VLOOKUP($A592,orders[#All],5,0)</f>
        <v>Semarang</v>
      </c>
      <c r="E592" t="str">
        <f>VLOOKUP($A592,orders[#All],6,0)</f>
        <v>Jawa Tengah</v>
      </c>
      <c r="F592" t="str">
        <f>VLOOKUP($A592,orders[#All],10,0)</f>
        <v>TANPA PROMO</v>
      </c>
      <c r="G592" t="s">
        <v>3595</v>
      </c>
      <c r="H592">
        <f>VLOOKUP(working_table!G592,order_items[[#All],[product_id]:[subtotal_idr]],2,0)</f>
        <v>1</v>
      </c>
      <c r="I592" s="5">
        <f>VLOOKUP(working_table!$G592,order_items[[#All],[product_id]:[subtotal_idr]],3,0)</f>
        <v>119000</v>
      </c>
      <c r="J592" s="5">
        <f>VLOOKUP(working_table!$G592,order_items[[#All],[product_id]:[subtotal_idr]],4,0)</f>
        <v>119000</v>
      </c>
      <c r="K592" t="str">
        <f>VLOOKUP($G592,products7[#All],2,0)</f>
        <v>Pants Chino BajuKita</v>
      </c>
      <c r="L592" t="str">
        <f>VLOOKUP($G592,products7[#All],3,0)</f>
        <v>Pants</v>
      </c>
      <c r="M592" t="str">
        <f>VLOOKUP($G592,products7[#All],7,0)</f>
        <v>BajuKita</v>
      </c>
    </row>
    <row r="593" spans="1:13" x14ac:dyDescent="0.35">
      <c r="A593" t="s">
        <v>3597</v>
      </c>
      <c r="B593" s="2">
        <f>VLOOKUP(A593,orders[#All],3,0)</f>
        <v>45005</v>
      </c>
      <c r="C593" t="str">
        <f>VLOOKUP($A593,orders[#All],9,0)</f>
        <v>delivered</v>
      </c>
      <c r="D593" t="str">
        <f>VLOOKUP($A593,orders[#All],5,0)</f>
        <v>Manado</v>
      </c>
      <c r="E593" t="str">
        <f>VLOOKUP($A593,orders[#All],6,0)</f>
        <v>Sulawesi Utara</v>
      </c>
      <c r="F593" t="str">
        <f>VLOOKUP($A593,orders[#All],10,0)</f>
        <v>WEEKEND25</v>
      </c>
      <c r="G593" t="s">
        <v>2418</v>
      </c>
      <c r="H593">
        <f>VLOOKUP(working_table!G593,order_items[[#All],[product_id]:[subtotal_idr]],2,0)</f>
        <v>3</v>
      </c>
      <c r="I593" s="5">
        <f>VLOOKUP(working_table!$G593,order_items[[#All],[product_id]:[subtotal_idr]],3,0)</f>
        <v>279000</v>
      </c>
      <c r="J593" s="5">
        <f>VLOOKUP(working_table!$G593,order_items[[#All],[product_id]:[subtotal_idr]],4,0)</f>
        <v>837000</v>
      </c>
      <c r="K593" t="str">
        <f>VLOOKUP($G593,products7[#All],2,0)</f>
        <v>Dress Mini Casual Riang Apparel</v>
      </c>
      <c r="L593" t="str">
        <f>VLOOKUP($G593,products7[#All],3,0)</f>
        <v>Dress</v>
      </c>
      <c r="M593" t="str">
        <f>VLOOKUP($G593,products7[#All],7,0)</f>
        <v>Riang Apparel</v>
      </c>
    </row>
    <row r="594" spans="1:13" x14ac:dyDescent="0.35">
      <c r="A594" t="s">
        <v>3597</v>
      </c>
      <c r="B594" s="2">
        <f>VLOOKUP(A594,orders[#All],3,0)</f>
        <v>45005</v>
      </c>
      <c r="C594" t="str">
        <f>VLOOKUP($A594,orders[#All],9,0)</f>
        <v>delivered</v>
      </c>
      <c r="D594" t="str">
        <f>VLOOKUP($A594,orders[#All],5,0)</f>
        <v>Manado</v>
      </c>
      <c r="E594" t="str">
        <f>VLOOKUP($A594,orders[#All],6,0)</f>
        <v>Sulawesi Utara</v>
      </c>
      <c r="F594" t="str">
        <f>VLOOKUP($A594,orders[#All],10,0)</f>
        <v>WEEKEND25</v>
      </c>
      <c r="G594" t="s">
        <v>2821</v>
      </c>
      <c r="H594">
        <f>VLOOKUP(working_table!G594,order_items[[#All],[product_id]:[subtotal_idr]],2,0)</f>
        <v>1</v>
      </c>
      <c r="I594" s="5">
        <f>VLOOKUP(working_table!$G594,order_items[[#All],[product_id]:[subtotal_idr]],3,0)</f>
        <v>69000</v>
      </c>
      <c r="J594" s="5">
        <f>VLOOKUP(working_table!$G594,order_items[[#All],[product_id]:[subtotal_idr]],4,0)</f>
        <v>69000</v>
      </c>
      <c r="K594" t="str">
        <f>VLOOKUP($G594,products7[#All],2,0)</f>
        <v>T-Shirt Slim Fit SandangIndo</v>
      </c>
      <c r="L594" t="str">
        <f>VLOOKUP($G594,products7[#All],3,0)</f>
        <v>T-Shirt</v>
      </c>
      <c r="M594" t="str">
        <f>VLOOKUP($G594,products7[#All],7,0)</f>
        <v>SandangIndo</v>
      </c>
    </row>
    <row r="595" spans="1:13" x14ac:dyDescent="0.35">
      <c r="A595" t="s">
        <v>3600</v>
      </c>
      <c r="B595" s="2">
        <f>VLOOKUP(A595,orders[#All],3,0)</f>
        <v>45075</v>
      </c>
      <c r="C595" t="str">
        <f>VLOOKUP($A595,orders[#All],9,0)</f>
        <v>delivered</v>
      </c>
      <c r="D595" t="str">
        <f>VLOOKUP($A595,orders[#All],5,0)</f>
        <v>Tangerang</v>
      </c>
      <c r="E595" t="str">
        <f>VLOOKUP($A595,orders[#All],6,0)</f>
        <v>Banten</v>
      </c>
      <c r="F595" t="str">
        <f>VLOOKUP($A595,orders[#All],10,0)</f>
        <v>HARI BELANJA</v>
      </c>
      <c r="G595" t="s">
        <v>2810</v>
      </c>
      <c r="H595">
        <f>VLOOKUP(working_table!G595,order_items[[#All],[product_id]:[subtotal_idr]],2,0)</f>
        <v>1</v>
      </c>
      <c r="I595" s="5">
        <f>VLOOKUP(working_table!$G595,order_items[[#All],[product_id]:[subtotal_idr]],3,0)</f>
        <v>329000</v>
      </c>
      <c r="J595" s="5">
        <f>VLOOKUP(working_table!$G595,order_items[[#All],[product_id]:[subtotal_idr]],4,0)</f>
        <v>329000</v>
      </c>
      <c r="K595" t="str">
        <f>VLOOKUP($G595,products7[#All],2,0)</f>
        <v>Kemeja Flanel Tropika Style</v>
      </c>
      <c r="L595" t="str">
        <f>VLOOKUP($G595,products7[#All],3,0)</f>
        <v>Kemeja</v>
      </c>
      <c r="M595" t="str">
        <f>VLOOKUP($G595,products7[#All],7,0)</f>
        <v>Tropika Style</v>
      </c>
    </row>
    <row r="596" spans="1:13" x14ac:dyDescent="0.35">
      <c r="A596" t="s">
        <v>3600</v>
      </c>
      <c r="B596" s="2">
        <f>VLOOKUP(A596,orders[#All],3,0)</f>
        <v>45075</v>
      </c>
      <c r="C596" t="str">
        <f>VLOOKUP($A596,orders[#All],9,0)</f>
        <v>delivered</v>
      </c>
      <c r="D596" t="str">
        <f>VLOOKUP($A596,orders[#All],5,0)</f>
        <v>Tangerang</v>
      </c>
      <c r="E596" t="str">
        <f>VLOOKUP($A596,orders[#All],6,0)</f>
        <v>Banten</v>
      </c>
      <c r="F596" t="str">
        <f>VLOOKUP($A596,orders[#All],10,0)</f>
        <v>HARI BELANJA</v>
      </c>
      <c r="G596" t="s">
        <v>2480</v>
      </c>
      <c r="H596">
        <f>VLOOKUP(working_table!G596,order_items[[#All],[product_id]:[subtotal_idr]],2,0)</f>
        <v>3</v>
      </c>
      <c r="I596" s="5">
        <f>VLOOKUP(working_table!$G596,order_items[[#All],[product_id]:[subtotal_idr]],3,0)</f>
        <v>129000</v>
      </c>
      <c r="J596" s="5">
        <f>VLOOKUP(working_table!$G596,order_items[[#All],[product_id]:[subtotal_idr]],4,0)</f>
        <v>387000</v>
      </c>
      <c r="K596" t="str">
        <f>VLOOKUP($G596,products7[#All],2,0)</f>
        <v>Ikat Pinggang Kulit Pesona Indo</v>
      </c>
      <c r="L596" t="str">
        <f>VLOOKUP($G596,products7[#All],3,0)</f>
        <v>Accessories</v>
      </c>
      <c r="M596" t="str">
        <f>VLOOKUP($G596,products7[#All],7,0)</f>
        <v>Pesona Indo</v>
      </c>
    </row>
    <row r="597" spans="1:13" x14ac:dyDescent="0.35">
      <c r="A597" t="s">
        <v>3603</v>
      </c>
      <c r="B597" s="2">
        <f>VLOOKUP(A597,orders[#All],3,0)</f>
        <v>44944</v>
      </c>
      <c r="C597" t="str">
        <f>VLOOKUP($A597,orders[#All],9,0)</f>
        <v>shipped</v>
      </c>
      <c r="D597" t="str">
        <f>VLOOKUP($A597,orders[#All],5,0)</f>
        <v>Pekanbaru</v>
      </c>
      <c r="E597" t="str">
        <f>VLOOKUP($A597,orders[#All],6,0)</f>
        <v>Riau</v>
      </c>
      <c r="F597" t="str">
        <f>VLOOKUP($A597,orders[#All],10,0)</f>
        <v>TANPA PROMO</v>
      </c>
      <c r="G597" t="s">
        <v>2455</v>
      </c>
      <c r="H597">
        <f>VLOOKUP(working_table!G597,order_items[[#All],[product_id]:[subtotal_idr]],2,0)</f>
        <v>1</v>
      </c>
      <c r="I597" s="5">
        <f>VLOOKUP(working_table!$G597,order_items[[#All],[product_id]:[subtotal_idr]],3,0)</f>
        <v>249000</v>
      </c>
      <c r="J597" s="5">
        <f>VLOOKUP(working_table!$G597,order_items[[#All],[product_id]:[subtotal_idr]],4,0)</f>
        <v>249000</v>
      </c>
      <c r="K597" t="str">
        <f>VLOOKUP($G597,products7[#All],2,0)</f>
        <v>Dompet Kulit NusaBrand</v>
      </c>
      <c r="L597" t="str">
        <f>VLOOKUP($G597,products7[#All],3,0)</f>
        <v>Accessories</v>
      </c>
      <c r="M597" t="str">
        <f>VLOOKUP($G597,products7[#All],7,0)</f>
        <v>NusaBrand</v>
      </c>
    </row>
    <row r="598" spans="1:13" x14ac:dyDescent="0.35">
      <c r="A598" t="s">
        <v>3603</v>
      </c>
      <c r="B598" s="2">
        <f>VLOOKUP(A598,orders[#All],3,0)</f>
        <v>44944</v>
      </c>
      <c r="C598" t="str">
        <f>VLOOKUP($A598,orders[#All],9,0)</f>
        <v>shipped</v>
      </c>
      <c r="D598" t="str">
        <f>VLOOKUP($A598,orders[#All],5,0)</f>
        <v>Pekanbaru</v>
      </c>
      <c r="E598" t="str">
        <f>VLOOKUP($A598,orders[#All],6,0)</f>
        <v>Riau</v>
      </c>
      <c r="F598" t="str">
        <f>VLOOKUP($A598,orders[#All],10,0)</f>
        <v>TANPA PROMO</v>
      </c>
      <c r="G598" t="s">
        <v>2545</v>
      </c>
      <c r="H598">
        <f>VLOOKUP(working_table!G598,order_items[[#All],[product_id]:[subtotal_idr]],2,0)</f>
        <v>1</v>
      </c>
      <c r="I598" s="5">
        <f>VLOOKUP(working_table!$G598,order_items[[#All],[product_id]:[subtotal_idr]],3,0)</f>
        <v>329000</v>
      </c>
      <c r="J598" s="5">
        <f>VLOOKUP(working_table!$G598,order_items[[#All],[product_id]:[subtotal_idr]],4,0)</f>
        <v>329000</v>
      </c>
      <c r="K598" t="str">
        <f>VLOOKUP($G598,products7[#All],2,0)</f>
        <v>Pants Kulot Pesona Indo</v>
      </c>
      <c r="L598" t="str">
        <f>VLOOKUP($G598,products7[#All],3,0)</f>
        <v>Pants</v>
      </c>
      <c r="M598" t="str">
        <f>VLOOKUP($G598,products7[#All],7,0)</f>
        <v>Pesona Indo</v>
      </c>
    </row>
    <row r="599" spans="1:13" x14ac:dyDescent="0.35">
      <c r="A599" t="s">
        <v>3606</v>
      </c>
      <c r="B599" s="2">
        <f>VLOOKUP(A599,orders[#All],3,0)</f>
        <v>45416</v>
      </c>
      <c r="C599" t="str">
        <f>VLOOKUP($A599,orders[#All],9,0)</f>
        <v>delivered</v>
      </c>
      <c r="D599" t="str">
        <f>VLOOKUP($A599,orders[#All],5,0)</f>
        <v>Manado</v>
      </c>
      <c r="E599" t="str">
        <f>VLOOKUP($A599,orders[#All],6,0)</f>
        <v>Sulawesi Utara</v>
      </c>
      <c r="F599" t="str">
        <f>VLOOKUP($A599,orders[#All],10,0)</f>
        <v>TANPA PROMO</v>
      </c>
      <c r="G599" t="s">
        <v>2402</v>
      </c>
      <c r="H599">
        <f>VLOOKUP(working_table!G599,order_items[[#All],[product_id]:[subtotal_idr]],2,0)</f>
        <v>1</v>
      </c>
      <c r="I599" s="5">
        <f>VLOOKUP(working_table!$G599,order_items[[#All],[product_id]:[subtotal_idr]],3,0)</f>
        <v>119000</v>
      </c>
      <c r="J599" s="5">
        <f>VLOOKUP(working_table!$G599,order_items[[#All],[product_id]:[subtotal_idr]],4,0)</f>
        <v>119000</v>
      </c>
      <c r="K599" t="str">
        <f>VLOOKUP($G599,products7[#All],2,0)</f>
        <v>Syal Rajut Senja Wear</v>
      </c>
      <c r="L599" t="str">
        <f>VLOOKUP($G599,products7[#All],3,0)</f>
        <v>Accessories</v>
      </c>
      <c r="M599" t="str">
        <f>VLOOKUP($G599,products7[#All],7,0)</f>
        <v>Senja Wear</v>
      </c>
    </row>
    <row r="600" spans="1:13" x14ac:dyDescent="0.35">
      <c r="A600" t="s">
        <v>3608</v>
      </c>
      <c r="B600" s="2">
        <f>VLOOKUP(A600,orders[#All],3,0)</f>
        <v>44752</v>
      </c>
      <c r="C600" t="str">
        <f>VLOOKUP($A600,orders[#All],9,0)</f>
        <v>delivered</v>
      </c>
      <c r="D600" t="str">
        <f>VLOOKUP($A600,orders[#All],5,0)</f>
        <v>Semarang</v>
      </c>
      <c r="E600" t="str">
        <f>VLOOKUP($A600,orders[#All],6,0)</f>
        <v>Jawa Tengah</v>
      </c>
      <c r="F600" t="str">
        <f>VLOOKUP($A600,orders[#All],10,0)</f>
        <v>HARBOLNAS22</v>
      </c>
      <c r="G600" t="s">
        <v>3145</v>
      </c>
      <c r="H600">
        <f>VLOOKUP(working_table!G600,order_items[[#All],[product_id]:[subtotal_idr]],2,0)</f>
        <v>1</v>
      </c>
      <c r="I600" s="5">
        <f>VLOOKUP(working_table!$G600,order_items[[#All],[product_id]:[subtotal_idr]],3,0)</f>
        <v>79000</v>
      </c>
      <c r="J600" s="5">
        <f>VLOOKUP(working_table!$G600,order_items[[#All],[product_id]:[subtotal_idr]],4,0)</f>
        <v>79000</v>
      </c>
      <c r="K600" t="str">
        <f>VLOOKUP($G600,products7[#All],2,0)</f>
        <v>Dress Bodycon Cendana Co</v>
      </c>
      <c r="L600" t="str">
        <f>VLOOKUP($G600,products7[#All],3,0)</f>
        <v>Dress</v>
      </c>
      <c r="M600" t="str">
        <f>VLOOKUP($G600,products7[#All],7,0)</f>
        <v>Cendana Co</v>
      </c>
    </row>
    <row r="601" spans="1:13" x14ac:dyDescent="0.35">
      <c r="A601" t="s">
        <v>3608</v>
      </c>
      <c r="B601" s="2">
        <f>VLOOKUP(A601,orders[#All],3,0)</f>
        <v>44752</v>
      </c>
      <c r="C601" t="str">
        <f>VLOOKUP($A601,orders[#All],9,0)</f>
        <v>delivered</v>
      </c>
      <c r="D601" t="str">
        <f>VLOOKUP($A601,orders[#All],5,0)</f>
        <v>Semarang</v>
      </c>
      <c r="E601" t="str">
        <f>VLOOKUP($A601,orders[#All],6,0)</f>
        <v>Jawa Tengah</v>
      </c>
      <c r="F601" t="str">
        <f>VLOOKUP($A601,orders[#All],10,0)</f>
        <v>HARBOLNAS22</v>
      </c>
      <c r="G601" t="s">
        <v>2421</v>
      </c>
      <c r="H601">
        <f>VLOOKUP(working_table!G601,order_items[[#All],[product_id]:[subtotal_idr]],2,0)</f>
        <v>1</v>
      </c>
      <c r="I601" s="5">
        <f>VLOOKUP(working_table!$G601,order_items[[#All],[product_id]:[subtotal_idr]],3,0)</f>
        <v>249000</v>
      </c>
      <c r="J601" s="5">
        <f>VLOOKUP(working_table!$G601,order_items[[#All],[product_id]:[subtotal_idr]],4,0)</f>
        <v>249000</v>
      </c>
      <c r="K601" t="str">
        <f>VLOOKUP($G601,products7[#All],2,0)</f>
        <v>Topi Baseball SandangIndo</v>
      </c>
      <c r="L601" t="str">
        <f>VLOOKUP($G601,products7[#All],3,0)</f>
        <v>Accessories</v>
      </c>
      <c r="M601" t="str">
        <f>VLOOKUP($G601,products7[#All],7,0)</f>
        <v>SandangIndo</v>
      </c>
    </row>
    <row r="602" spans="1:13" x14ac:dyDescent="0.35">
      <c r="A602" t="s">
        <v>3611</v>
      </c>
      <c r="B602" s="2">
        <f>VLOOKUP(A602,orders[#All],3,0)</f>
        <v>44775</v>
      </c>
      <c r="C602" t="str">
        <f>VLOOKUP($A602,orders[#All],9,0)</f>
        <v>cancelled</v>
      </c>
      <c r="D602" t="str">
        <f>VLOOKUP($A602,orders[#All],5,0)</f>
        <v>Bekasi</v>
      </c>
      <c r="E602" t="str">
        <f>VLOOKUP($A602,orders[#All],6,0)</f>
        <v>Jawa Barat</v>
      </c>
      <c r="F602" t="str">
        <f>VLOOKUP($A602,orders[#All],10,0)</f>
        <v>NEWUSER</v>
      </c>
      <c r="G602" t="s">
        <v>2519</v>
      </c>
      <c r="H602">
        <f>VLOOKUP(working_table!G602,order_items[[#All],[product_id]:[subtotal_idr]],2,0)</f>
        <v>1</v>
      </c>
      <c r="I602" s="5">
        <f>VLOOKUP(working_table!$G602,order_items[[#All],[product_id]:[subtotal_idr]],3,0)</f>
        <v>599000</v>
      </c>
      <c r="J602" s="5">
        <f>VLOOKUP(working_table!$G602,order_items[[#All],[product_id]:[subtotal_idr]],4,0)</f>
        <v>599000</v>
      </c>
      <c r="K602" t="str">
        <f>VLOOKUP($G602,products7[#All],2,0)</f>
        <v>Dress A-Line BajuKita</v>
      </c>
      <c r="L602" t="str">
        <f>VLOOKUP($G602,products7[#All],3,0)</f>
        <v>Dress</v>
      </c>
      <c r="M602" t="str">
        <f>VLOOKUP($G602,products7[#All],7,0)</f>
        <v>BajuKita</v>
      </c>
    </row>
    <row r="603" spans="1:13" x14ac:dyDescent="0.35">
      <c r="A603" t="s">
        <v>3611</v>
      </c>
      <c r="B603" s="2">
        <f>VLOOKUP(A603,orders[#All],3,0)</f>
        <v>44775</v>
      </c>
      <c r="C603" t="str">
        <f>VLOOKUP($A603,orders[#All],9,0)</f>
        <v>cancelled</v>
      </c>
      <c r="D603" t="str">
        <f>VLOOKUP($A603,orders[#All],5,0)</f>
        <v>Bekasi</v>
      </c>
      <c r="E603" t="str">
        <f>VLOOKUP($A603,orders[#All],6,0)</f>
        <v>Jawa Barat</v>
      </c>
      <c r="F603" t="str">
        <f>VLOOKUP($A603,orders[#All],10,0)</f>
        <v>NEWUSER</v>
      </c>
      <c r="G603" t="s">
        <v>3058</v>
      </c>
      <c r="H603">
        <f>VLOOKUP(working_table!G603,order_items[[#All],[product_id]:[subtotal_idr]],2,0)</f>
        <v>1</v>
      </c>
      <c r="I603" s="5">
        <f>VLOOKUP(working_table!$G603,order_items[[#All],[product_id]:[subtotal_idr]],3,0)</f>
        <v>229000</v>
      </c>
      <c r="J603" s="5">
        <f>VLOOKUP(working_table!$G603,order_items[[#All],[product_id]:[subtotal_idr]],4,0)</f>
        <v>229000</v>
      </c>
      <c r="K603" t="str">
        <f>VLOOKUP($G603,products7[#All],2,0)</f>
        <v>T-Shirt Striped NusaBrand</v>
      </c>
      <c r="L603" t="str">
        <f>VLOOKUP($G603,products7[#All],3,0)</f>
        <v>T-Shirt</v>
      </c>
      <c r="M603" t="str">
        <f>VLOOKUP($G603,products7[#All],7,0)</f>
        <v>NusaBrand</v>
      </c>
    </row>
    <row r="604" spans="1:13" x14ac:dyDescent="0.35">
      <c r="A604" t="s">
        <v>3614</v>
      </c>
      <c r="B604" s="2">
        <f>VLOOKUP(A604,orders[#All],3,0)</f>
        <v>45583</v>
      </c>
      <c r="C604" t="str">
        <f>VLOOKUP($A604,orders[#All],9,0)</f>
        <v>delivered</v>
      </c>
      <c r="D604" t="str">
        <f>VLOOKUP($A604,orders[#All],5,0)</f>
        <v>Makassar</v>
      </c>
      <c r="E604" t="str">
        <f>VLOOKUP($A604,orders[#All],6,0)</f>
        <v>Sulawesi Selatan</v>
      </c>
      <c r="F604" t="str">
        <f>VLOOKUP($A604,orders[#All],10,0)</f>
        <v>RAMADAN23</v>
      </c>
      <c r="G604" t="s">
        <v>2539</v>
      </c>
      <c r="H604">
        <f>VLOOKUP(working_table!G604,order_items[[#All],[product_id]:[subtotal_idr]],2,0)</f>
        <v>1</v>
      </c>
      <c r="I604" s="5">
        <f>VLOOKUP(working_table!$G604,order_items[[#All],[product_id]:[subtotal_idr]],3,0)</f>
        <v>249000</v>
      </c>
      <c r="J604" s="5">
        <f>VLOOKUP(working_table!$G604,order_items[[#All],[product_id]:[subtotal_idr]],4,0)</f>
        <v>249000</v>
      </c>
      <c r="K604" t="str">
        <f>VLOOKUP($G604,products7[#All],2,0)</f>
        <v>Kacamata Hitam Tropika Style</v>
      </c>
      <c r="L604" t="str">
        <f>VLOOKUP($G604,products7[#All],3,0)</f>
        <v>Accessories</v>
      </c>
      <c r="M604" t="str">
        <f>VLOOKUP($G604,products7[#All],7,0)</f>
        <v>Tropika Style</v>
      </c>
    </row>
    <row r="605" spans="1:13" x14ac:dyDescent="0.35">
      <c r="A605" t="s">
        <v>3614</v>
      </c>
      <c r="B605" s="2">
        <f>VLOOKUP(A605,orders[#All],3,0)</f>
        <v>45583</v>
      </c>
      <c r="C605" t="str">
        <f>VLOOKUP($A605,orders[#All],9,0)</f>
        <v>delivered</v>
      </c>
      <c r="D605" t="str">
        <f>VLOOKUP($A605,orders[#All],5,0)</f>
        <v>Makassar</v>
      </c>
      <c r="E605" t="str">
        <f>VLOOKUP($A605,orders[#All],6,0)</f>
        <v>Sulawesi Selatan</v>
      </c>
      <c r="F605" t="str">
        <f>VLOOKUP($A605,orders[#All],10,0)</f>
        <v>RAMADAN23</v>
      </c>
      <c r="G605" t="s">
        <v>2901</v>
      </c>
      <c r="H605">
        <f>VLOOKUP(working_table!G605,order_items[[#All],[product_id]:[subtotal_idr]],2,0)</f>
        <v>1</v>
      </c>
      <c r="I605" s="5">
        <f>VLOOKUP(working_table!$G605,order_items[[#All],[product_id]:[subtotal_idr]],3,0)</f>
        <v>119000</v>
      </c>
      <c r="J605" s="5">
        <f>VLOOKUP(working_table!$G605,order_items[[#All],[product_id]:[subtotal_idr]],4,0)</f>
        <v>119000</v>
      </c>
      <c r="K605" t="str">
        <f>VLOOKUP($G605,products7[#All],2,0)</f>
        <v>Kemeja Linen Pesona Indo</v>
      </c>
      <c r="L605" t="str">
        <f>VLOOKUP($G605,products7[#All],3,0)</f>
        <v>T-Shirt</v>
      </c>
      <c r="M605" t="str">
        <f>VLOOKUP($G605,products7[#All],7,0)</f>
        <v>Pesona Indo</v>
      </c>
    </row>
    <row r="606" spans="1:13" x14ac:dyDescent="0.35">
      <c r="A606" t="s">
        <v>3617</v>
      </c>
      <c r="B606" s="2">
        <f>VLOOKUP(A606,orders[#All],3,0)</f>
        <v>45017</v>
      </c>
      <c r="C606" t="str">
        <f>VLOOKUP($A606,orders[#All],9,0)</f>
        <v>cancelled</v>
      </c>
      <c r="D606" t="str">
        <f>VLOOKUP($A606,orders[#All],5,0)</f>
        <v>Depok</v>
      </c>
      <c r="E606" t="str">
        <f>VLOOKUP($A606,orders[#All],6,0)</f>
        <v>Jawa Barat</v>
      </c>
      <c r="F606" t="str">
        <f>VLOOKUP($A606,orders[#All],10,0)</f>
        <v>TANPA PROMO</v>
      </c>
      <c r="G606" t="s">
        <v>2780</v>
      </c>
      <c r="H606">
        <f>VLOOKUP(working_table!G606,order_items[[#All],[product_id]:[subtotal_idr]],2,0)</f>
        <v>2</v>
      </c>
      <c r="I606" s="5">
        <f>VLOOKUP(working_table!$G606,order_items[[#All],[product_id]:[subtotal_idr]],3,0)</f>
        <v>449000</v>
      </c>
      <c r="J606" s="5">
        <f>VLOOKUP(working_table!$G606,order_items[[#All],[product_id]:[subtotal_idr]],4,0)</f>
        <v>898000</v>
      </c>
      <c r="K606" t="str">
        <f>VLOOKUP($G606,products7[#All],2,0)</f>
        <v>Jacket Coach NusaBrand</v>
      </c>
      <c r="L606" t="str">
        <f>VLOOKUP($G606,products7[#All],3,0)</f>
        <v>Jacket</v>
      </c>
      <c r="M606" t="str">
        <f>VLOOKUP($G606,products7[#All],7,0)</f>
        <v>NusaBrand</v>
      </c>
    </row>
    <row r="607" spans="1:13" x14ac:dyDescent="0.35">
      <c r="A607" t="s">
        <v>3619</v>
      </c>
      <c r="B607" s="2">
        <f>VLOOKUP(A607,orders[#All],3,0)</f>
        <v>44846</v>
      </c>
      <c r="C607" t="str">
        <f>VLOOKUP($A607,orders[#All],9,0)</f>
        <v>returned</v>
      </c>
      <c r="D607" t="str">
        <f>VLOOKUP($A607,orders[#All],5,0)</f>
        <v>Padang</v>
      </c>
      <c r="E607" t="str">
        <f>VLOOKUP($A607,orders[#All],6,0)</f>
        <v>Sumatera Barat</v>
      </c>
      <c r="F607" t="str">
        <f>VLOOKUP($A607,orders[#All],10,0)</f>
        <v>HARI BELANJA</v>
      </c>
      <c r="G607" t="s">
        <v>3054</v>
      </c>
      <c r="H607">
        <f>VLOOKUP(working_table!G607,order_items[[#All],[product_id]:[subtotal_idr]],2,0)</f>
        <v>1</v>
      </c>
      <c r="I607" s="5">
        <f>VLOOKUP(working_table!$G607,order_items[[#All],[product_id]:[subtotal_idr]],3,0)</f>
        <v>129000</v>
      </c>
      <c r="J607" s="5">
        <f>VLOOKUP(working_table!$G607,order_items[[#All],[product_id]:[subtotal_idr]],4,0)</f>
        <v>129000</v>
      </c>
      <c r="K607" t="str">
        <f>VLOOKUP($G607,products7[#All],2,0)</f>
        <v>T-Shirt Raglan Cendana Co</v>
      </c>
      <c r="L607" t="str">
        <f>VLOOKUP($G607,products7[#All],3,0)</f>
        <v>T-Shirt</v>
      </c>
      <c r="M607" t="str">
        <f>VLOOKUP($G607,products7[#All],7,0)</f>
        <v>Cendana Co</v>
      </c>
    </row>
    <row r="608" spans="1:13" x14ac:dyDescent="0.35">
      <c r="A608" t="s">
        <v>3621</v>
      </c>
      <c r="B608" s="2">
        <f>VLOOKUP(A608,orders[#All],3,0)</f>
        <v>45426</v>
      </c>
      <c r="C608" t="str">
        <f>VLOOKUP($A608,orders[#All],9,0)</f>
        <v>delivered</v>
      </c>
      <c r="D608" t="str">
        <f>VLOOKUP($A608,orders[#All],5,0)</f>
        <v>Surabaya</v>
      </c>
      <c r="E608" t="str">
        <f>VLOOKUP($A608,orders[#All],6,0)</f>
        <v>Jawa Timur</v>
      </c>
      <c r="F608" t="str">
        <f>VLOOKUP($A608,orders[#All],10,0)</f>
        <v>HARBOLNAS22</v>
      </c>
      <c r="G608" t="s">
        <v>2439</v>
      </c>
      <c r="H608">
        <f>VLOOKUP(working_table!G608,order_items[[#All],[product_id]:[subtotal_idr]],2,0)</f>
        <v>1</v>
      </c>
      <c r="I608" s="5">
        <f>VLOOKUP(working_table!$G608,order_items[[#All],[product_id]:[subtotal_idr]],3,0)</f>
        <v>599000</v>
      </c>
      <c r="J608" s="5">
        <f>VLOOKUP(working_table!$G608,order_items[[#All],[product_id]:[subtotal_idr]],4,0)</f>
        <v>599000</v>
      </c>
      <c r="K608" t="str">
        <f>VLOOKUP($G608,products7[#All],2,0)</f>
        <v>Pants Jogger Tropika Style</v>
      </c>
      <c r="L608" t="str">
        <f>VLOOKUP($G608,products7[#All],3,0)</f>
        <v>Pants</v>
      </c>
      <c r="M608" t="str">
        <f>VLOOKUP($G608,products7[#All],7,0)</f>
        <v>Tropika Style</v>
      </c>
    </row>
    <row r="609" spans="1:13" x14ac:dyDescent="0.35">
      <c r="A609" t="s">
        <v>3623</v>
      </c>
      <c r="B609" s="2">
        <f>VLOOKUP(A609,orders[#All],3,0)</f>
        <v>45396</v>
      </c>
      <c r="C609" t="str">
        <f>VLOOKUP($A609,orders[#All],9,0)</f>
        <v>delivered</v>
      </c>
      <c r="D609" t="str">
        <f>VLOOKUP($A609,orders[#All],5,0)</f>
        <v>Malang</v>
      </c>
      <c r="E609" t="str">
        <f>VLOOKUP($A609,orders[#All],6,0)</f>
        <v>Jawa Timur</v>
      </c>
      <c r="F609" t="str">
        <f>VLOOKUP($A609,orders[#All],10,0)</f>
        <v>TANPA PROMO</v>
      </c>
      <c r="G609" t="s">
        <v>3422</v>
      </c>
      <c r="H609">
        <f>VLOOKUP(working_table!G609,order_items[[#All],[product_id]:[subtotal_idr]],2,0)</f>
        <v>1</v>
      </c>
      <c r="I609" s="5">
        <f>VLOOKUP(working_table!$G609,order_items[[#All],[product_id]:[subtotal_idr]],3,0)</f>
        <v>229000</v>
      </c>
      <c r="J609" s="5">
        <f>VLOOKUP(working_table!$G609,order_items[[#All],[product_id]:[subtotal_idr]],4,0)</f>
        <v>229000</v>
      </c>
      <c r="K609" t="str">
        <f>VLOOKUP($G609,products7[#All],2,0)</f>
        <v>Dompet Kulit NusaBrand</v>
      </c>
      <c r="L609" t="str">
        <f>VLOOKUP($G609,products7[#All],3,0)</f>
        <v>Accessories</v>
      </c>
      <c r="M609" t="str">
        <f>VLOOKUP($G609,products7[#All],7,0)</f>
        <v>NusaBrand</v>
      </c>
    </row>
    <row r="610" spans="1:13" x14ac:dyDescent="0.35">
      <c r="A610" t="s">
        <v>3625</v>
      </c>
      <c r="B610" s="2">
        <f>VLOOKUP(A610,orders[#All],3,0)</f>
        <v>45068</v>
      </c>
      <c r="C610" t="str">
        <f>VLOOKUP($A610,orders[#All],9,0)</f>
        <v>cancelled</v>
      </c>
      <c r="D610" t="str">
        <f>VLOOKUP($A610,orders[#All],5,0)</f>
        <v>Bandung</v>
      </c>
      <c r="E610" t="str">
        <f>VLOOKUP($A610,orders[#All],6,0)</f>
        <v>Jawa Barat</v>
      </c>
      <c r="F610" t="str">
        <f>VLOOKUP($A610,orders[#All],10,0)</f>
        <v>SALE2024</v>
      </c>
      <c r="G610" t="s">
        <v>3626</v>
      </c>
      <c r="H610">
        <f>VLOOKUP(working_table!G610,order_items[[#All],[product_id]:[subtotal_idr]],2,0)</f>
        <v>2</v>
      </c>
      <c r="I610" s="5">
        <f>VLOOKUP(working_table!$G610,order_items[[#All],[product_id]:[subtotal_idr]],3,0)</f>
        <v>499000</v>
      </c>
      <c r="J610" s="5">
        <f>VLOOKUP(working_table!$G610,order_items[[#All],[product_id]:[subtotal_idr]],4,0)</f>
        <v>998000</v>
      </c>
      <c r="K610" t="str">
        <f>VLOOKUP($G610,products7[#All],2,0)</f>
        <v>Dress Wrap NusaBrand</v>
      </c>
      <c r="L610" t="str">
        <f>VLOOKUP($G610,products7[#All],3,0)</f>
        <v>Dress</v>
      </c>
      <c r="M610" t="str">
        <f>VLOOKUP($G610,products7[#All],7,0)</f>
        <v>NusaBrand</v>
      </c>
    </row>
    <row r="611" spans="1:13" x14ac:dyDescent="0.35">
      <c r="A611" t="s">
        <v>3628</v>
      </c>
      <c r="B611" s="2">
        <f>VLOOKUP(A611,orders[#All],3,0)</f>
        <v>45716</v>
      </c>
      <c r="C611" t="str">
        <f>VLOOKUP($A611,orders[#All],9,0)</f>
        <v>processing</v>
      </c>
      <c r="D611" t="str">
        <f>VLOOKUP($A611,orders[#All],5,0)</f>
        <v>Palembang</v>
      </c>
      <c r="E611" t="str">
        <f>VLOOKUP($A611,orders[#All],6,0)</f>
        <v>Sumatera Selatan</v>
      </c>
      <c r="F611" t="str">
        <f>VLOOKUP($A611,orders[#All],10,0)</f>
        <v>HARBOLNAS22</v>
      </c>
      <c r="G611" t="s">
        <v>3168</v>
      </c>
      <c r="H611">
        <f>VLOOKUP(working_table!G611,order_items[[#All],[product_id]:[subtotal_idr]],2,0)</f>
        <v>1</v>
      </c>
      <c r="I611" s="5">
        <f>VLOOKUP(working_table!$G611,order_items[[#All],[product_id]:[subtotal_idr]],3,0)</f>
        <v>449000</v>
      </c>
      <c r="J611" s="5">
        <f>VLOOKUP(working_table!$G611,order_items[[#All],[product_id]:[subtotal_idr]],4,0)</f>
        <v>449000</v>
      </c>
      <c r="K611" t="str">
        <f>VLOOKUP($G611,products7[#All],2,0)</f>
        <v>Dompet Kulit BajuKita</v>
      </c>
      <c r="L611" t="str">
        <f>VLOOKUP($G611,products7[#All],3,0)</f>
        <v>Accessories</v>
      </c>
      <c r="M611" t="str">
        <f>VLOOKUP($G611,products7[#All],7,0)</f>
        <v>BajuKita</v>
      </c>
    </row>
    <row r="612" spans="1:13" x14ac:dyDescent="0.35">
      <c r="A612" t="s">
        <v>3628</v>
      </c>
      <c r="B612" s="2">
        <f>VLOOKUP(A612,orders[#All],3,0)</f>
        <v>45716</v>
      </c>
      <c r="C612" t="str">
        <f>VLOOKUP($A612,orders[#All],9,0)</f>
        <v>processing</v>
      </c>
      <c r="D612" t="str">
        <f>VLOOKUP($A612,orders[#All],5,0)</f>
        <v>Palembang</v>
      </c>
      <c r="E612" t="str">
        <f>VLOOKUP($A612,orders[#All],6,0)</f>
        <v>Sumatera Selatan</v>
      </c>
      <c r="F612" t="str">
        <f>VLOOKUP($A612,orders[#All],10,0)</f>
        <v>HARBOLNAS22</v>
      </c>
      <c r="G612" t="s">
        <v>2450</v>
      </c>
      <c r="H612">
        <f>VLOOKUP(working_table!G612,order_items[[#All],[product_id]:[subtotal_idr]],2,0)</f>
        <v>2</v>
      </c>
      <c r="I612" s="5">
        <f>VLOOKUP(working_table!$G612,order_items[[#All],[product_id]:[subtotal_idr]],3,0)</f>
        <v>599000</v>
      </c>
      <c r="J612" s="5">
        <f>VLOOKUP(working_table!$G612,order_items[[#All],[product_id]:[subtotal_idr]],4,0)</f>
        <v>1198000</v>
      </c>
      <c r="K612" t="str">
        <f>VLOOKUP($G612,products7[#All],2,0)</f>
        <v>Dress Bodycon Senja Wear</v>
      </c>
      <c r="L612" t="str">
        <f>VLOOKUP($G612,products7[#All],3,0)</f>
        <v>dress</v>
      </c>
      <c r="M612" t="str">
        <f>VLOOKUP($G612,products7[#All],7,0)</f>
        <v>Senja Wear</v>
      </c>
    </row>
    <row r="613" spans="1:13" x14ac:dyDescent="0.35">
      <c r="A613" t="s">
        <v>3628</v>
      </c>
      <c r="B613" s="2">
        <f>VLOOKUP(A613,orders[#All],3,0)</f>
        <v>45716</v>
      </c>
      <c r="C613" t="str">
        <f>VLOOKUP($A613,orders[#All],9,0)</f>
        <v>processing</v>
      </c>
      <c r="D613" t="str">
        <f>VLOOKUP($A613,orders[#All],5,0)</f>
        <v>Palembang</v>
      </c>
      <c r="E613" t="str">
        <f>VLOOKUP($A613,orders[#All],6,0)</f>
        <v>Sumatera Selatan</v>
      </c>
      <c r="F613" t="str">
        <f>VLOOKUP($A613,orders[#All],10,0)</f>
        <v>HARBOLNAS22</v>
      </c>
      <c r="G613" t="s">
        <v>2408</v>
      </c>
      <c r="H613">
        <f>VLOOKUP(working_table!G613,order_items[[#All],[product_id]:[subtotal_idr]],2,0)</f>
        <v>1</v>
      </c>
      <c r="I613" s="5">
        <f>VLOOKUP(working_table!$G613,order_items[[#All],[product_id]:[subtotal_idr]],3,0)</f>
        <v>349000</v>
      </c>
      <c r="J613" s="5">
        <f>VLOOKUP(working_table!$G613,order_items[[#All],[product_id]:[subtotal_idr]],4,0)</f>
        <v>349000</v>
      </c>
      <c r="K613" t="str">
        <f>VLOOKUP($G613,products7[#All],2,0)</f>
        <v>Kemeja Oxford BajuKita</v>
      </c>
      <c r="L613" t="str">
        <f>VLOOKUP($G613,products7[#All],3,0)</f>
        <v>Kemeja</v>
      </c>
      <c r="M613" t="str">
        <f>VLOOKUP($G613,products7[#All],7,0)</f>
        <v>BajuKita</v>
      </c>
    </row>
    <row r="614" spans="1:13" x14ac:dyDescent="0.35">
      <c r="A614" t="s">
        <v>3632</v>
      </c>
      <c r="B614" s="2">
        <f>VLOOKUP(A614,orders[#All],3,0)</f>
        <v>45117</v>
      </c>
      <c r="C614" t="str">
        <f>VLOOKUP($A614,orders[#All],9,0)</f>
        <v>delivered</v>
      </c>
      <c r="D614" t="str">
        <f>VLOOKUP($A614,orders[#All],5,0)</f>
        <v>Pontianak</v>
      </c>
      <c r="E614" t="str">
        <f>VLOOKUP($A614,orders[#All],6,0)</f>
        <v>Kalimantan Barat</v>
      </c>
      <c r="F614" t="str">
        <f>VLOOKUP($A614,orders[#All],10,0)</f>
        <v>TANPA PROMO</v>
      </c>
      <c r="G614" t="s">
        <v>2685</v>
      </c>
      <c r="H614">
        <f>VLOOKUP(working_table!G614,order_items[[#All],[product_id]:[subtotal_idr]],2,0)</f>
        <v>1</v>
      </c>
      <c r="I614" s="5">
        <f>VLOOKUP(working_table!$G614,order_items[[#All],[product_id]:[subtotal_idr]],3,0)</f>
        <v>199000</v>
      </c>
      <c r="J614" s="5">
        <f>VLOOKUP(working_table!$G614,order_items[[#All],[product_id]:[subtotal_idr]],4,0)</f>
        <v>199000</v>
      </c>
      <c r="K614" t="str">
        <f>VLOOKUP($G614,products7[#All],2,0)</f>
        <v>Pants Jeans Slim SandangIndo</v>
      </c>
      <c r="L614" t="str">
        <f>VLOOKUP($G614,products7[#All],3,0)</f>
        <v>Pants</v>
      </c>
      <c r="M614" t="str">
        <f>VLOOKUP($G614,products7[#All],7,0)</f>
        <v>SandangIndo</v>
      </c>
    </row>
    <row r="615" spans="1:13" x14ac:dyDescent="0.35">
      <c r="A615" t="s">
        <v>3634</v>
      </c>
      <c r="B615" s="2">
        <f>VLOOKUP(A615,orders[#All],3,0)</f>
        <v>45444</v>
      </c>
      <c r="C615" t="str">
        <f>VLOOKUP($A615,orders[#All],9,0)</f>
        <v>delivered</v>
      </c>
      <c r="D615" t="str">
        <f>VLOOKUP($A615,orders[#All],5,0)</f>
        <v>Medan</v>
      </c>
      <c r="E615" t="str">
        <f>VLOOKUP($A615,orders[#All],6,0)</f>
        <v>Sumatera Utara</v>
      </c>
      <c r="F615" t="str">
        <f>VLOOKUP($A615,orders[#All],10,0)</f>
        <v>TANPA PROMO</v>
      </c>
      <c r="G615" t="s">
        <v>2392</v>
      </c>
      <c r="H615">
        <f>VLOOKUP(working_table!G615,order_items[[#All],[product_id]:[subtotal_idr]],2,0)</f>
        <v>1</v>
      </c>
      <c r="I615" s="5">
        <f>VLOOKUP(working_table!$G615,order_items[[#All],[product_id]:[subtotal_idr]],3,0)</f>
        <v>329000</v>
      </c>
      <c r="J615" s="5">
        <f>VLOOKUP(working_table!$G615,order_items[[#All],[product_id]:[subtotal_idr]],4,0)</f>
        <v>329000</v>
      </c>
      <c r="K615" t="str">
        <f>VLOOKUP($G615,products7[#All],2,0)</f>
        <v>Pants Jogger SandangIndo</v>
      </c>
      <c r="L615" t="str">
        <f>VLOOKUP($G615,products7[#All],3,0)</f>
        <v>Pants</v>
      </c>
      <c r="M615" t="str">
        <f>VLOOKUP($G615,products7[#All],7,0)</f>
        <v>SandangIndo</v>
      </c>
    </row>
    <row r="616" spans="1:13" x14ac:dyDescent="0.35">
      <c r="A616" t="s">
        <v>3636</v>
      </c>
      <c r="B616" s="2">
        <f>VLOOKUP(A616,orders[#All],3,0)</f>
        <v>44903</v>
      </c>
      <c r="C616" t="str">
        <f>VLOOKUP($A616,orders[#All],9,0)</f>
        <v>delivered</v>
      </c>
      <c r="D616" t="str">
        <f>VLOOKUP($A616,orders[#All],5,0)</f>
        <v>Makassar</v>
      </c>
      <c r="E616" t="str">
        <f>VLOOKUP($A616,orders[#All],6,0)</f>
        <v>Sulawesi Selatan</v>
      </c>
      <c r="F616" t="str">
        <f>VLOOKUP($A616,orders[#All],10,0)</f>
        <v>TANPA PROMO</v>
      </c>
      <c r="G616" t="s">
        <v>3637</v>
      </c>
      <c r="H616">
        <f>VLOOKUP(working_table!G616,order_items[[#All],[product_id]:[subtotal_idr]],2,0)</f>
        <v>1</v>
      </c>
      <c r="I616" s="5">
        <f>VLOOKUP(working_table!$G616,order_items[[#All],[product_id]:[subtotal_idr]],3,0)</f>
        <v>449000</v>
      </c>
      <c r="J616" s="5">
        <f>VLOOKUP(working_table!$G616,order_items[[#All],[product_id]:[subtotal_idr]],4,0)</f>
        <v>449000</v>
      </c>
      <c r="K616" t="str">
        <f>VLOOKUP($G616,products7[#All],2,0)</f>
        <v>T-Shirt Slim Fit NusaBrand</v>
      </c>
      <c r="L616" t="str">
        <f>VLOOKUP($G616,products7[#All],3,0)</f>
        <v>kemeja</v>
      </c>
      <c r="M616" t="str">
        <f>VLOOKUP($G616,products7[#All],7,0)</f>
        <v>NusaBrand</v>
      </c>
    </row>
    <row r="617" spans="1:13" x14ac:dyDescent="0.35">
      <c r="A617" t="s">
        <v>3636</v>
      </c>
      <c r="B617" s="2">
        <f>VLOOKUP(A617,orders[#All],3,0)</f>
        <v>44903</v>
      </c>
      <c r="C617" t="str">
        <f>VLOOKUP($A617,orders[#All],9,0)</f>
        <v>delivered</v>
      </c>
      <c r="D617" t="str">
        <f>VLOOKUP($A617,orders[#All],5,0)</f>
        <v>Makassar</v>
      </c>
      <c r="E617" t="str">
        <f>VLOOKUP($A617,orders[#All],6,0)</f>
        <v>Sulawesi Selatan</v>
      </c>
      <c r="F617" t="str">
        <f>VLOOKUP($A617,orders[#All],10,0)</f>
        <v>TANPA PROMO</v>
      </c>
      <c r="G617" t="s">
        <v>2901</v>
      </c>
      <c r="H617">
        <f>VLOOKUP(working_table!G617,order_items[[#All],[product_id]:[subtotal_idr]],2,0)</f>
        <v>1</v>
      </c>
      <c r="I617" s="5">
        <f>VLOOKUP(working_table!$G617,order_items[[#All],[product_id]:[subtotal_idr]],3,0)</f>
        <v>119000</v>
      </c>
      <c r="J617" s="5">
        <f>VLOOKUP(working_table!$G617,order_items[[#All],[product_id]:[subtotal_idr]],4,0)</f>
        <v>119000</v>
      </c>
      <c r="K617" t="str">
        <f>VLOOKUP($G617,products7[#All],2,0)</f>
        <v>Kemeja Linen Pesona Indo</v>
      </c>
      <c r="L617" t="str">
        <f>VLOOKUP($G617,products7[#All],3,0)</f>
        <v>T-Shirt</v>
      </c>
      <c r="M617" t="str">
        <f>VLOOKUP($G617,products7[#All],7,0)</f>
        <v>Pesona Indo</v>
      </c>
    </row>
    <row r="618" spans="1:13" x14ac:dyDescent="0.35">
      <c r="A618" t="s">
        <v>3636</v>
      </c>
      <c r="B618" s="2">
        <f>VLOOKUP(A618,orders[#All],3,0)</f>
        <v>44903</v>
      </c>
      <c r="C618" t="str">
        <f>VLOOKUP($A618,orders[#All],9,0)</f>
        <v>delivered</v>
      </c>
      <c r="D618" t="str">
        <f>VLOOKUP($A618,orders[#All],5,0)</f>
        <v>Makassar</v>
      </c>
      <c r="E618" t="str">
        <f>VLOOKUP($A618,orders[#All],6,0)</f>
        <v>Sulawesi Selatan</v>
      </c>
      <c r="F618" t="str">
        <f>VLOOKUP($A618,orders[#All],10,0)</f>
        <v>TANPA PROMO</v>
      </c>
      <c r="G618" t="s">
        <v>2924</v>
      </c>
      <c r="H618">
        <f>VLOOKUP(working_table!G618,order_items[[#All],[product_id]:[subtotal_idr]],2,0)</f>
        <v>1</v>
      </c>
      <c r="I618" s="5">
        <f>VLOOKUP(working_table!$G618,order_items[[#All],[product_id]:[subtotal_idr]],3,0)</f>
        <v>449000</v>
      </c>
      <c r="J618" s="5">
        <f>VLOOKUP(working_table!$G618,order_items[[#All],[product_id]:[subtotal_idr]],4,0)</f>
        <v>449000</v>
      </c>
      <c r="K618" t="str">
        <f>VLOOKUP($G618,products7[#All],2,0)</f>
        <v>Jacket Varsity NusaBrand</v>
      </c>
      <c r="L618" t="str">
        <f>VLOOKUP($G618,products7[#All],3,0)</f>
        <v>Jacket</v>
      </c>
      <c r="M618" t="str">
        <f>VLOOKUP($G618,products7[#All],7,0)</f>
        <v>NusaBrand</v>
      </c>
    </row>
    <row r="619" spans="1:13" x14ac:dyDescent="0.35">
      <c r="A619" t="s">
        <v>3641</v>
      </c>
      <c r="B619" s="2">
        <f>VLOOKUP(A619,orders[#All],3,0)</f>
        <v>45634</v>
      </c>
      <c r="C619" t="str">
        <f>VLOOKUP($A619,orders[#All],9,0)</f>
        <v>shipped</v>
      </c>
      <c r="D619" t="str">
        <f>VLOOKUP($A619,orders[#All],5,0)</f>
        <v>Bekasi</v>
      </c>
      <c r="E619" t="str">
        <f>VLOOKUP($A619,orders[#All],6,0)</f>
        <v>Jawa Barat</v>
      </c>
      <c r="F619" t="str">
        <f>VLOOKUP($A619,orders[#All],10,0)</f>
        <v>FLASHSALE</v>
      </c>
      <c r="G619" t="s">
        <v>3642</v>
      </c>
      <c r="H619">
        <f>VLOOKUP(working_table!G619,order_items[[#All],[product_id]:[subtotal_idr]],2,0)</f>
        <v>1</v>
      </c>
      <c r="I619" s="5">
        <f>VLOOKUP(working_table!$G619,order_items[[#All],[product_id]:[subtotal_idr]],3,0)</f>
        <v>149000</v>
      </c>
      <c r="J619" s="5">
        <f>VLOOKUP(working_table!$G619,order_items[[#All],[product_id]:[subtotal_idr]],4,0)</f>
        <v>149000</v>
      </c>
      <c r="K619" t="str">
        <f>VLOOKUP($G619,products7[#All],2,0)</f>
        <v>T-Shirt Slim Fit BajuKita</v>
      </c>
      <c r="L619" t="str">
        <f>VLOOKUP($G619,products7[#All],3,0)</f>
        <v>Kemeja</v>
      </c>
      <c r="M619" t="str">
        <f>VLOOKUP($G619,products7[#All],7,0)</f>
        <v>BajuKita</v>
      </c>
    </row>
    <row r="620" spans="1:13" x14ac:dyDescent="0.35">
      <c r="A620" t="s">
        <v>3644</v>
      </c>
      <c r="B620" s="2">
        <f>VLOOKUP(A620,orders[#All],3,0)</f>
        <v>45335</v>
      </c>
      <c r="C620" t="str">
        <f>VLOOKUP($A620,orders[#All],9,0)</f>
        <v>delivered</v>
      </c>
      <c r="D620" t="str">
        <f>VLOOKUP($A620,orders[#All],5,0)</f>
        <v>Padang</v>
      </c>
      <c r="E620" t="str">
        <f>VLOOKUP($A620,orders[#All],6,0)</f>
        <v>Sumatera Barat</v>
      </c>
      <c r="F620" t="str">
        <f>VLOOKUP($A620,orders[#All],10,0)</f>
        <v>TANPA PROMO</v>
      </c>
      <c r="G620" t="s">
        <v>2733</v>
      </c>
      <c r="H620">
        <f>VLOOKUP(working_table!G620,order_items[[#All],[product_id]:[subtotal_idr]],2,0)</f>
        <v>2</v>
      </c>
      <c r="I620" s="5">
        <f>VLOOKUP(working_table!$G620,order_items[[#All],[product_id]:[subtotal_idr]],3,0)</f>
        <v>249000</v>
      </c>
      <c r="J620" s="5">
        <f>VLOOKUP(working_table!$G620,order_items[[#All],[product_id]:[subtotal_idr]],4,0)</f>
        <v>498000</v>
      </c>
      <c r="K620" t="str">
        <f>VLOOKUP($G620,products7[#All],2,0)</f>
        <v>Pants Kulot NusaBrand</v>
      </c>
      <c r="L620" t="str">
        <f>VLOOKUP($G620,products7[#All],3,0)</f>
        <v>Pants</v>
      </c>
      <c r="M620" t="str">
        <f>VLOOKUP($G620,products7[#All],7,0)</f>
        <v>NusaBrand</v>
      </c>
    </row>
    <row r="621" spans="1:13" x14ac:dyDescent="0.35">
      <c r="A621" t="s">
        <v>3646</v>
      </c>
      <c r="B621" s="2">
        <f>VLOOKUP(A621,orders[#All],3,0)</f>
        <v>44701</v>
      </c>
      <c r="C621" t="str">
        <f>VLOOKUP($A621,orders[#All],9,0)</f>
        <v>delivered</v>
      </c>
      <c r="D621" t="str">
        <f>VLOOKUP($A621,orders[#All],5,0)</f>
        <v>Denpasar</v>
      </c>
      <c r="E621" t="str">
        <f>VLOOKUP($A621,orders[#All],6,0)</f>
        <v>Bali</v>
      </c>
      <c r="F621" t="str">
        <f>VLOOKUP($A621,orders[#All],10,0)</f>
        <v>HARI BELANJA</v>
      </c>
      <c r="G621" t="s">
        <v>2690</v>
      </c>
      <c r="H621">
        <f>VLOOKUP(working_table!G621,order_items[[#All],[product_id]:[subtotal_idr]],2,0)</f>
        <v>2</v>
      </c>
      <c r="I621" s="5">
        <f>VLOOKUP(working_table!$G621,order_items[[#All],[product_id]:[subtotal_idr]],3,0)</f>
        <v>199000</v>
      </c>
      <c r="J621" s="5">
        <f>VLOOKUP(working_table!$G621,order_items[[#All],[product_id]:[subtotal_idr]],4,0)</f>
        <v>398000</v>
      </c>
      <c r="K621" t="str">
        <f>VLOOKUP($G621,products7[#All],2,0)</f>
        <v>Kemeja Casual Senja Wear</v>
      </c>
      <c r="L621" t="str">
        <f>VLOOKUP($G621,products7[#All],3,0)</f>
        <v>kemeja</v>
      </c>
      <c r="M621" t="str">
        <f>VLOOKUP($G621,products7[#All],7,0)</f>
        <v>Senja Wear</v>
      </c>
    </row>
    <row r="622" spans="1:13" x14ac:dyDescent="0.35">
      <c r="A622" t="s">
        <v>3648</v>
      </c>
      <c r="B622" s="2">
        <f>VLOOKUP(A622,orders[#All],3,0)</f>
        <v>45636</v>
      </c>
      <c r="C622" t="str">
        <f>VLOOKUP($A622,orders[#All],9,0)</f>
        <v>delivered</v>
      </c>
      <c r="D622" t="str">
        <f>VLOOKUP($A622,orders[#All],5,0)</f>
        <v>Bogor</v>
      </c>
      <c r="E622" t="str">
        <f>VLOOKUP($A622,orders[#All],6,0)</f>
        <v>Jawa Barat</v>
      </c>
      <c r="F622" t="str">
        <f>VLOOKUP($A622,orders[#All],10,0)</f>
        <v>HARI BELANJA</v>
      </c>
      <c r="G622" t="s">
        <v>3340</v>
      </c>
      <c r="H622">
        <f>VLOOKUP(working_table!G622,order_items[[#All],[product_id]:[subtotal_idr]],2,0)</f>
        <v>1</v>
      </c>
      <c r="I622" s="5">
        <f>VLOOKUP(working_table!$G622,order_items[[#All],[product_id]:[subtotal_idr]],3,0)</f>
        <v>59000</v>
      </c>
      <c r="J622" s="5">
        <f>VLOOKUP(working_table!$G622,order_items[[#All],[product_id]:[subtotal_idr]],4,0)</f>
        <v>59000</v>
      </c>
      <c r="K622" t="str">
        <f>VLOOKUP($G622,products7[#All],2,0)</f>
        <v>Pants Jogger Riang Apparel</v>
      </c>
      <c r="L622" t="str">
        <f>VLOOKUP($G622,products7[#All],3,0)</f>
        <v>Pants</v>
      </c>
      <c r="M622" t="str">
        <f>VLOOKUP($G622,products7[#All],7,0)</f>
        <v>Riang Apparel</v>
      </c>
    </row>
    <row r="623" spans="1:13" x14ac:dyDescent="0.35">
      <c r="A623" t="s">
        <v>3648</v>
      </c>
      <c r="B623" s="2">
        <f>VLOOKUP(A623,orders[#All],3,0)</f>
        <v>45636</v>
      </c>
      <c r="C623" t="str">
        <f>VLOOKUP($A623,orders[#All],9,0)</f>
        <v>delivered</v>
      </c>
      <c r="D623" t="str">
        <f>VLOOKUP($A623,orders[#All],5,0)</f>
        <v>Bogor</v>
      </c>
      <c r="E623" t="str">
        <f>VLOOKUP($A623,orders[#All],6,0)</f>
        <v>Jawa Barat</v>
      </c>
      <c r="F623" t="str">
        <f>VLOOKUP($A623,orders[#All],10,0)</f>
        <v>HARI BELANJA</v>
      </c>
      <c r="G623" t="s">
        <v>2585</v>
      </c>
      <c r="H623">
        <f>VLOOKUP(working_table!G623,order_items[[#All],[product_id]:[subtotal_idr]],2,0)</f>
        <v>1</v>
      </c>
      <c r="I623" s="5">
        <f>VLOOKUP(working_table!$G623,order_items[[#All],[product_id]:[subtotal_idr]],3,0)</f>
        <v>499000</v>
      </c>
      <c r="J623" s="5">
        <f>VLOOKUP(working_table!$G623,order_items[[#All],[product_id]:[subtotal_idr]],4,0)</f>
        <v>499000</v>
      </c>
      <c r="K623" t="str">
        <f>VLOOKUP($G623,products7[#All],2,0)</f>
        <v>Kemeja Flanel NusaBrand</v>
      </c>
      <c r="L623" t="str">
        <f>VLOOKUP($G623,products7[#All],3,0)</f>
        <v>T-Shirt</v>
      </c>
      <c r="M623" t="str">
        <f>VLOOKUP($G623,products7[#All],7,0)</f>
        <v>NusaBrand</v>
      </c>
    </row>
    <row r="624" spans="1:13" x14ac:dyDescent="0.35">
      <c r="A624" t="s">
        <v>3648</v>
      </c>
      <c r="B624" s="2">
        <f>VLOOKUP(A624,orders[#All],3,0)</f>
        <v>45636</v>
      </c>
      <c r="C624" t="str">
        <f>VLOOKUP($A624,orders[#All],9,0)</f>
        <v>delivered</v>
      </c>
      <c r="D624" t="str">
        <f>VLOOKUP($A624,orders[#All],5,0)</f>
        <v>Bogor</v>
      </c>
      <c r="E624" t="str">
        <f>VLOOKUP($A624,orders[#All],6,0)</f>
        <v>Jawa Barat</v>
      </c>
      <c r="F624" t="str">
        <f>VLOOKUP($A624,orders[#All],10,0)</f>
        <v>HARI BELANJA</v>
      </c>
      <c r="G624" t="s">
        <v>3054</v>
      </c>
      <c r="H624">
        <f>VLOOKUP(working_table!G624,order_items[[#All],[product_id]:[subtotal_idr]],2,0)</f>
        <v>1</v>
      </c>
      <c r="I624" s="5">
        <f>VLOOKUP(working_table!$G624,order_items[[#All],[product_id]:[subtotal_idr]],3,0)</f>
        <v>129000</v>
      </c>
      <c r="J624" s="5">
        <f>VLOOKUP(working_table!$G624,order_items[[#All],[product_id]:[subtotal_idr]],4,0)</f>
        <v>129000</v>
      </c>
      <c r="K624" t="str">
        <f>VLOOKUP($G624,products7[#All],2,0)</f>
        <v>T-Shirt Raglan Cendana Co</v>
      </c>
      <c r="L624" t="str">
        <f>VLOOKUP($G624,products7[#All],3,0)</f>
        <v>T-Shirt</v>
      </c>
      <c r="M624" t="str">
        <f>VLOOKUP($G624,products7[#All],7,0)</f>
        <v>Cendana Co</v>
      </c>
    </row>
    <row r="625" spans="1:13" x14ac:dyDescent="0.35">
      <c r="A625" t="s">
        <v>3652</v>
      </c>
      <c r="B625" s="2">
        <f>VLOOKUP(A625,orders[#All],3,0)</f>
        <v>44655</v>
      </c>
      <c r="C625" t="str">
        <f>VLOOKUP($A625,orders[#All],9,0)</f>
        <v>processing</v>
      </c>
      <c r="D625" t="str">
        <f>VLOOKUP($A625,orders[#All],5,0)</f>
        <v>Bekasi</v>
      </c>
      <c r="E625" t="str">
        <f>VLOOKUP($A625,orders[#All],6,0)</f>
        <v>Jawa Barat</v>
      </c>
      <c r="F625" t="str">
        <f>VLOOKUP($A625,orders[#All],10,0)</f>
        <v>TANPA PROMO</v>
      </c>
      <c r="G625" t="s">
        <v>2738</v>
      </c>
      <c r="H625">
        <f>VLOOKUP(working_table!G625,order_items[[#All],[product_id]:[subtotal_idr]],2,0)</f>
        <v>1</v>
      </c>
      <c r="I625" s="5">
        <f>VLOOKUP(working_table!$G625,order_items[[#All],[product_id]:[subtotal_idr]],3,0)</f>
        <v>59000</v>
      </c>
      <c r="J625" s="5">
        <f>VLOOKUP(working_table!$G625,order_items[[#All],[product_id]:[subtotal_idr]],4,0)</f>
        <v>59000</v>
      </c>
      <c r="K625" t="str">
        <f>VLOOKUP($G625,products7[#All],2,0)</f>
        <v>Topi Baseball Cendana Co</v>
      </c>
      <c r="L625" t="str">
        <f>VLOOKUP($G625,products7[#All],3,0)</f>
        <v>Accessories</v>
      </c>
      <c r="M625" t="str">
        <f>VLOOKUP($G625,products7[#All],7,0)</f>
        <v>Cendana Co</v>
      </c>
    </row>
    <row r="626" spans="1:13" x14ac:dyDescent="0.35">
      <c r="A626" t="s">
        <v>3654</v>
      </c>
      <c r="B626" s="2">
        <f>VLOOKUP(A626,orders[#All],3,0)</f>
        <v>45705</v>
      </c>
      <c r="C626" t="str">
        <f>VLOOKUP($A626,orders[#All],9,0)</f>
        <v>delivered</v>
      </c>
      <c r="D626" t="str">
        <f>VLOOKUP($A626,orders[#All],5,0)</f>
        <v>Surabaya</v>
      </c>
      <c r="E626" t="str">
        <f>VLOOKUP($A626,orders[#All],6,0)</f>
        <v>Jawa Timur</v>
      </c>
      <c r="F626" t="str">
        <f>VLOOKUP($A626,orders[#All],10,0)</f>
        <v>WEEKEND25</v>
      </c>
      <c r="G626" t="s">
        <v>3655</v>
      </c>
      <c r="H626">
        <f>VLOOKUP(working_table!G626,order_items[[#All],[product_id]:[subtotal_idr]],2,0)</f>
        <v>1</v>
      </c>
      <c r="I626" s="5">
        <f>VLOOKUP(working_table!$G626,order_items[[#All],[product_id]:[subtotal_idr]],3,0)</f>
        <v>449000</v>
      </c>
      <c r="J626" s="5">
        <f>VLOOKUP(working_table!$G626,order_items[[#All],[product_id]:[subtotal_idr]],4,0)</f>
        <v>449000</v>
      </c>
      <c r="K626" t="str">
        <f>VLOOKUP($G626,products7[#All],2,0)</f>
        <v>Tas Selempang Riang Apparel</v>
      </c>
      <c r="L626" t="str">
        <f>VLOOKUP($G626,products7[#All],3,0)</f>
        <v>Accessories</v>
      </c>
      <c r="M626" t="str">
        <f>VLOOKUP($G626,products7[#All],7,0)</f>
        <v>Riang Apparel</v>
      </c>
    </row>
    <row r="627" spans="1:13" x14ac:dyDescent="0.35">
      <c r="A627" t="s">
        <v>3657</v>
      </c>
      <c r="B627" s="2">
        <f>VLOOKUP(A627,orders[#All],3,0)</f>
        <v>45449</v>
      </c>
      <c r="C627" t="str">
        <f>VLOOKUP($A627,orders[#All],9,0)</f>
        <v>delivered</v>
      </c>
      <c r="D627" t="str">
        <f>VLOOKUP($A627,orders[#All],5,0)</f>
        <v>Balikpapan</v>
      </c>
      <c r="E627" t="str">
        <f>VLOOKUP($A627,orders[#All],6,0)</f>
        <v>Kalimantan Timur</v>
      </c>
      <c r="F627" t="str">
        <f>VLOOKUP($A627,orders[#All],10,0)</f>
        <v>HARI BELANJA</v>
      </c>
      <c r="G627" t="s">
        <v>3289</v>
      </c>
      <c r="H627">
        <f>VLOOKUP(working_table!G627,order_items[[#All],[product_id]:[subtotal_idr]],2,0)</f>
        <v>1</v>
      </c>
      <c r="I627" s="5">
        <f>VLOOKUP(working_table!$G627,order_items[[#All],[product_id]:[subtotal_idr]],3,0)</f>
        <v>299000</v>
      </c>
      <c r="J627" s="5">
        <f>VLOOKUP(working_table!$G627,order_items[[#All],[product_id]:[subtotal_idr]],4,0)</f>
        <v>299000</v>
      </c>
      <c r="K627" t="str">
        <f>VLOOKUP($G627,products7[#All],2,0)</f>
        <v>Ikat Pinggang Kulit Senja Wear</v>
      </c>
      <c r="L627" t="str">
        <f>VLOOKUP($G627,products7[#All],3,0)</f>
        <v>Accessories</v>
      </c>
      <c r="M627" t="str">
        <f>VLOOKUP($G627,products7[#All],7,0)</f>
        <v>Senja Wear</v>
      </c>
    </row>
    <row r="628" spans="1:13" x14ac:dyDescent="0.35">
      <c r="A628" t="s">
        <v>3657</v>
      </c>
      <c r="B628" s="2">
        <f>VLOOKUP(A628,orders[#All],3,0)</f>
        <v>45449</v>
      </c>
      <c r="C628" t="str">
        <f>VLOOKUP($A628,orders[#All],9,0)</f>
        <v>delivered</v>
      </c>
      <c r="D628" t="str">
        <f>VLOOKUP($A628,orders[#All],5,0)</f>
        <v>Balikpapan</v>
      </c>
      <c r="E628" t="str">
        <f>VLOOKUP($A628,orders[#All],6,0)</f>
        <v>Kalimantan Timur</v>
      </c>
      <c r="F628" t="str">
        <f>VLOOKUP($A628,orders[#All],10,0)</f>
        <v>HARI BELANJA</v>
      </c>
      <c r="G628" t="s">
        <v>3659</v>
      </c>
      <c r="H628">
        <f>VLOOKUP(working_table!G628,order_items[[#All],[product_id]:[subtotal_idr]],2,0)</f>
        <v>1</v>
      </c>
      <c r="I628" s="5">
        <f>VLOOKUP(working_table!$G628,order_items[[#All],[product_id]:[subtotal_idr]],3,0)</f>
        <v>299000</v>
      </c>
      <c r="J628" s="5">
        <f>VLOOKUP(working_table!$G628,order_items[[#All],[product_id]:[subtotal_idr]],4,0)</f>
        <v>299000</v>
      </c>
      <c r="K628" t="str">
        <f>VLOOKUP($G628,products7[#All],2,0)</f>
        <v>Pants Jogger Riang Apparel</v>
      </c>
      <c r="L628" t="str">
        <f>VLOOKUP($G628,products7[#All],3,0)</f>
        <v>Pants</v>
      </c>
      <c r="M628" t="str">
        <f>VLOOKUP($G628,products7[#All],7,0)</f>
        <v>Riang Apparel</v>
      </c>
    </row>
    <row r="629" spans="1:13" x14ac:dyDescent="0.35">
      <c r="A629" t="s">
        <v>3657</v>
      </c>
      <c r="B629" s="2">
        <f>VLOOKUP(A629,orders[#All],3,0)</f>
        <v>45449</v>
      </c>
      <c r="C629" t="str">
        <f>VLOOKUP($A629,orders[#All],9,0)</f>
        <v>delivered</v>
      </c>
      <c r="D629" t="str">
        <f>VLOOKUP($A629,orders[#All],5,0)</f>
        <v>Balikpapan</v>
      </c>
      <c r="E629" t="str">
        <f>VLOOKUP($A629,orders[#All],6,0)</f>
        <v>Kalimantan Timur</v>
      </c>
      <c r="F629" t="str">
        <f>VLOOKUP($A629,orders[#All],10,0)</f>
        <v>HARI BELANJA</v>
      </c>
      <c r="G629" t="s">
        <v>2487</v>
      </c>
      <c r="H629">
        <f>VLOOKUP(working_table!G629,order_items[[#All],[product_id]:[subtotal_idr]],2,0)</f>
        <v>2</v>
      </c>
      <c r="I629" s="5">
        <f>VLOOKUP(working_table!$G629,order_items[[#All],[product_id]:[subtotal_idr]],3,0)</f>
        <v>89000</v>
      </c>
      <c r="J629" s="5">
        <f>VLOOKUP(working_table!$G629,order_items[[#All],[product_id]:[subtotal_idr]],4,0)</f>
        <v>178000</v>
      </c>
      <c r="K629" t="str">
        <f>VLOOKUP($G629,products7[#All],2,0)</f>
        <v>Tas Selempang BajuKita</v>
      </c>
      <c r="L629" t="str">
        <f>VLOOKUP($G629,products7[#All],3,0)</f>
        <v>Accessories</v>
      </c>
      <c r="M629" t="str">
        <f>VLOOKUP($G629,products7[#All],7,0)</f>
        <v>BajuKita</v>
      </c>
    </row>
    <row r="630" spans="1:13" x14ac:dyDescent="0.35">
      <c r="A630" t="s">
        <v>3662</v>
      </c>
      <c r="B630" s="2">
        <f>VLOOKUP(A630,orders[#All],3,0)</f>
        <v>45123</v>
      </c>
      <c r="C630" t="str">
        <f>VLOOKUP($A630,orders[#All],9,0)</f>
        <v>delivered</v>
      </c>
      <c r="D630" t="str">
        <f>VLOOKUP($A630,orders[#All],5,0)</f>
        <v>Medan</v>
      </c>
      <c r="E630" t="str">
        <f>VLOOKUP($A630,orders[#All],6,0)</f>
        <v>Sumatera Utara</v>
      </c>
      <c r="F630" t="str">
        <f>VLOOKUP($A630,orders[#All],10,0)</f>
        <v>MEMBER10</v>
      </c>
      <c r="G630" t="s">
        <v>2424</v>
      </c>
      <c r="H630">
        <f>VLOOKUP(working_table!G630,order_items[[#All],[product_id]:[subtotal_idr]],2,0)</f>
        <v>1</v>
      </c>
      <c r="I630" s="5">
        <f>VLOOKUP(working_table!$G630,order_items[[#All],[product_id]:[subtotal_idr]],3,0)</f>
        <v>279000</v>
      </c>
      <c r="J630" s="5">
        <f>VLOOKUP(working_table!$G630,order_items[[#All],[product_id]:[subtotal_idr]],4,0)</f>
        <v>279000</v>
      </c>
      <c r="K630" t="str">
        <f>VLOOKUP($G630,products7[#All],2,0)</f>
        <v>Topi Baseball Senja Wear</v>
      </c>
      <c r="L630" t="str">
        <f>VLOOKUP($G630,products7[#All],3,0)</f>
        <v>Accessories</v>
      </c>
      <c r="M630" t="str">
        <f>VLOOKUP($G630,products7[#All],7,0)</f>
        <v>Senja Wear</v>
      </c>
    </row>
    <row r="631" spans="1:13" x14ac:dyDescent="0.35">
      <c r="A631" t="s">
        <v>3662</v>
      </c>
      <c r="B631" s="2">
        <f>VLOOKUP(A631,orders[#All],3,0)</f>
        <v>45123</v>
      </c>
      <c r="C631" t="str">
        <f>VLOOKUP($A631,orders[#All],9,0)</f>
        <v>delivered</v>
      </c>
      <c r="D631" t="str">
        <f>VLOOKUP($A631,orders[#All],5,0)</f>
        <v>Medan</v>
      </c>
      <c r="E631" t="str">
        <f>VLOOKUP($A631,orders[#All],6,0)</f>
        <v>Sumatera Utara</v>
      </c>
      <c r="F631" t="str">
        <f>VLOOKUP($A631,orders[#All],10,0)</f>
        <v>MEMBER10</v>
      </c>
      <c r="G631" t="s">
        <v>2466</v>
      </c>
      <c r="H631">
        <f>VLOOKUP(working_table!G631,order_items[[#All],[product_id]:[subtotal_idr]],2,0)</f>
        <v>1</v>
      </c>
      <c r="I631" s="5">
        <f>VLOOKUP(working_table!$G631,order_items[[#All],[product_id]:[subtotal_idr]],3,0)</f>
        <v>89000</v>
      </c>
      <c r="J631" s="5">
        <f>VLOOKUP(working_table!$G631,order_items[[#All],[product_id]:[subtotal_idr]],4,0)</f>
        <v>89000</v>
      </c>
      <c r="K631" t="str">
        <f>VLOOKUP($G631,products7[#All],2,0)</f>
        <v>Jacket Hoodie Kanvas Lokal</v>
      </c>
      <c r="L631" t="str">
        <f>VLOOKUP($G631,products7[#All],3,0)</f>
        <v>Jacket</v>
      </c>
      <c r="M631" t="str">
        <f>VLOOKUP($G631,products7[#All],7,0)</f>
        <v>Kanvas Lokal</v>
      </c>
    </row>
    <row r="632" spans="1:13" x14ac:dyDescent="0.35">
      <c r="A632" t="s">
        <v>3665</v>
      </c>
      <c r="B632" s="2">
        <f>VLOOKUP(A632,orders[#All],3,0)</f>
        <v>45441</v>
      </c>
      <c r="C632" t="str">
        <f>VLOOKUP($A632,orders[#All],9,0)</f>
        <v>delivered</v>
      </c>
      <c r="D632" t="str">
        <f>VLOOKUP($A632,orders[#All],5,0)</f>
        <v>Manado</v>
      </c>
      <c r="E632" t="str">
        <f>VLOOKUP($A632,orders[#All],6,0)</f>
        <v>Sulawesi Utara</v>
      </c>
      <c r="F632" t="str">
        <f>VLOOKUP($A632,orders[#All],10,0)</f>
        <v>TANPA PROMO</v>
      </c>
      <c r="G632" t="s">
        <v>2798</v>
      </c>
      <c r="H632">
        <f>VLOOKUP(working_table!G632,order_items[[#All],[product_id]:[subtotal_idr]],2,0)</f>
        <v>1</v>
      </c>
      <c r="I632" s="5">
        <f>VLOOKUP(working_table!$G632,order_items[[#All],[product_id]:[subtotal_idr]],3,0)</f>
        <v>59000</v>
      </c>
      <c r="J632" s="5">
        <f>VLOOKUP(working_table!$G632,order_items[[#All],[product_id]:[subtotal_idr]],4,0)</f>
        <v>59000</v>
      </c>
      <c r="K632" t="str">
        <f>VLOOKUP($G632,products7[#All],2,0)</f>
        <v>Jacket Denim Kanvas Lokal</v>
      </c>
      <c r="L632" t="str">
        <f>VLOOKUP($G632,products7[#All],3,0)</f>
        <v>Jacket</v>
      </c>
      <c r="M632" t="str">
        <f>VLOOKUP($G632,products7[#All],7,0)</f>
        <v>Kanvas Lokal</v>
      </c>
    </row>
    <row r="633" spans="1:13" x14ac:dyDescent="0.35">
      <c r="A633" t="s">
        <v>3667</v>
      </c>
      <c r="B633" s="2">
        <f>VLOOKUP(A633,orders[#All],3,0)</f>
        <v>44944</v>
      </c>
      <c r="C633" t="str">
        <f>VLOOKUP($A633,orders[#All],9,0)</f>
        <v>delivered</v>
      </c>
      <c r="D633" t="str">
        <f>VLOOKUP($A633,orders[#All],5,0)</f>
        <v>Bekasi</v>
      </c>
      <c r="E633" t="str">
        <f>VLOOKUP($A633,orders[#All],6,0)</f>
        <v>Jawa Barat</v>
      </c>
      <c r="F633" t="str">
        <f>VLOOKUP($A633,orders[#All],10,0)</f>
        <v>MEMBER10</v>
      </c>
      <c r="G633" t="s">
        <v>3095</v>
      </c>
      <c r="H633">
        <f>VLOOKUP(working_table!G633,order_items[[#All],[product_id]:[subtotal_idr]],2,0)</f>
        <v>2</v>
      </c>
      <c r="I633" s="5">
        <f>VLOOKUP(working_table!$G633,order_items[[#All],[product_id]:[subtotal_idr]],3,0)</f>
        <v>549000</v>
      </c>
      <c r="J633" s="5">
        <f>VLOOKUP(working_table!$G633,order_items[[#All],[product_id]:[subtotal_idr]],4,0)</f>
        <v>1098000</v>
      </c>
      <c r="K633" t="str">
        <f>VLOOKUP($G633,products7[#All],2,0)</f>
        <v>Kemeja Oxford NusaBrand</v>
      </c>
      <c r="L633" t="str">
        <f>VLOOKUP($G633,products7[#All],3,0)</f>
        <v>T-Shirt</v>
      </c>
      <c r="M633" t="str">
        <f>VLOOKUP($G633,products7[#All],7,0)</f>
        <v>NusaBrand</v>
      </c>
    </row>
    <row r="634" spans="1:13" x14ac:dyDescent="0.35">
      <c r="A634" t="s">
        <v>3667</v>
      </c>
      <c r="B634" s="2">
        <f>VLOOKUP(A634,orders[#All],3,0)</f>
        <v>44944</v>
      </c>
      <c r="C634" t="str">
        <f>VLOOKUP($A634,orders[#All],9,0)</f>
        <v>delivered</v>
      </c>
      <c r="D634" t="str">
        <f>VLOOKUP($A634,orders[#All],5,0)</f>
        <v>Bekasi</v>
      </c>
      <c r="E634" t="str">
        <f>VLOOKUP($A634,orders[#All],6,0)</f>
        <v>Jawa Barat</v>
      </c>
      <c r="F634" t="str">
        <f>VLOOKUP($A634,orders[#All],10,0)</f>
        <v>MEMBER10</v>
      </c>
      <c r="G634" t="s">
        <v>2389</v>
      </c>
      <c r="H634">
        <f>VLOOKUP(working_table!G634,order_items[[#All],[product_id]:[subtotal_idr]],2,0)</f>
        <v>1</v>
      </c>
      <c r="I634" s="5">
        <f>VLOOKUP(working_table!$G634,order_items[[#All],[product_id]:[subtotal_idr]],3,0)</f>
        <v>449000</v>
      </c>
      <c r="J634" s="5">
        <f>VLOOKUP(working_table!$G634,order_items[[#All],[product_id]:[subtotal_idr]],4,0)</f>
        <v>449000</v>
      </c>
      <c r="K634" t="str">
        <f>VLOOKUP($G634,products7[#All],2,0)</f>
        <v>T-Shirt Striped Kanvas Lokal</v>
      </c>
      <c r="L634" t="str">
        <f>VLOOKUP($G634,products7[#All],3,0)</f>
        <v>T-Shirt</v>
      </c>
      <c r="M634" t="str">
        <f>VLOOKUP($G634,products7[#All],7,0)</f>
        <v>Kanvas Lokal</v>
      </c>
    </row>
    <row r="635" spans="1:13" x14ac:dyDescent="0.35">
      <c r="A635" t="s">
        <v>3670</v>
      </c>
      <c r="B635" s="2">
        <f>VLOOKUP(A635,orders[#All],3,0)</f>
        <v>45003</v>
      </c>
      <c r="C635" t="str">
        <f>VLOOKUP($A635,orders[#All],9,0)</f>
        <v>shipped</v>
      </c>
      <c r="D635" t="str">
        <f>VLOOKUP($A635,orders[#All],5,0)</f>
        <v>Tangerang</v>
      </c>
      <c r="E635" t="str">
        <f>VLOOKUP($A635,orders[#All],6,0)</f>
        <v>Banten</v>
      </c>
      <c r="F635" t="str">
        <f>VLOOKUP($A635,orders[#All],10,0)</f>
        <v>HARI BELANJA</v>
      </c>
      <c r="G635" t="s">
        <v>3671</v>
      </c>
      <c r="H635">
        <f>VLOOKUP(working_table!G635,order_items[[#All],[product_id]:[subtotal_idr]],2,0)</f>
        <v>2</v>
      </c>
      <c r="I635" s="5">
        <f>VLOOKUP(working_table!$G635,order_items[[#All],[product_id]:[subtotal_idr]],3,0)</f>
        <v>299000</v>
      </c>
      <c r="J635" s="5">
        <f>VLOOKUP(working_table!$G635,order_items[[#All],[product_id]:[subtotal_idr]],4,0)</f>
        <v>598000</v>
      </c>
      <c r="K635" t="str">
        <f>VLOOKUP($G635,products7[#All],2,0)</f>
        <v>Kemeja Casual Ratu Mode</v>
      </c>
      <c r="L635" t="str">
        <f>VLOOKUP($G635,products7[#All],3,0)</f>
        <v>Kemeja</v>
      </c>
      <c r="M635" t="str">
        <f>VLOOKUP($G635,products7[#All],7,0)</f>
        <v>Ratu Mode</v>
      </c>
    </row>
    <row r="636" spans="1:13" x14ac:dyDescent="0.35">
      <c r="A636" t="s">
        <v>3670</v>
      </c>
      <c r="B636" s="2">
        <f>VLOOKUP(A636,orders[#All],3,0)</f>
        <v>45003</v>
      </c>
      <c r="C636" t="str">
        <f>VLOOKUP($A636,orders[#All],9,0)</f>
        <v>shipped</v>
      </c>
      <c r="D636" t="str">
        <f>VLOOKUP($A636,orders[#All],5,0)</f>
        <v>Tangerang</v>
      </c>
      <c r="E636" t="str">
        <f>VLOOKUP($A636,orders[#All],6,0)</f>
        <v>Banten</v>
      </c>
      <c r="F636" t="str">
        <f>VLOOKUP($A636,orders[#All],10,0)</f>
        <v>HARI BELANJA</v>
      </c>
      <c r="G636" t="s">
        <v>2591</v>
      </c>
      <c r="H636">
        <f>VLOOKUP(working_table!G636,order_items[[#All],[product_id]:[subtotal_idr]],2,0)</f>
        <v>1</v>
      </c>
      <c r="I636" s="5">
        <f>VLOOKUP(working_table!$G636,order_items[[#All],[product_id]:[subtotal_idr]],3,0)</f>
        <v>299000</v>
      </c>
      <c r="J636" s="5">
        <f>VLOOKUP(working_table!$G636,order_items[[#All],[product_id]:[subtotal_idr]],4,0)</f>
        <v>299000</v>
      </c>
      <c r="K636" t="str">
        <f>VLOOKUP($G636,products7[#All],2,0)</f>
        <v>Pants Jeans Slim Pesona Indo</v>
      </c>
      <c r="L636" t="str">
        <f>VLOOKUP($G636,products7[#All],3,0)</f>
        <v>Pants</v>
      </c>
      <c r="M636" t="str">
        <f>VLOOKUP($G636,products7[#All],7,0)</f>
        <v>Pesona Indo</v>
      </c>
    </row>
    <row r="637" spans="1:13" x14ac:dyDescent="0.35">
      <c r="A637" t="s">
        <v>3674</v>
      </c>
      <c r="B637" s="2">
        <f>VLOOKUP(A637,orders[#All],3,0)</f>
        <v>45587</v>
      </c>
      <c r="C637" t="str">
        <f>VLOOKUP($A637,orders[#All],9,0)</f>
        <v>delivered</v>
      </c>
      <c r="D637" t="str">
        <f>VLOOKUP($A637,orders[#All],5,0)</f>
        <v>Bandung</v>
      </c>
      <c r="E637" t="str">
        <f>VLOOKUP($A637,orders[#All],6,0)</f>
        <v>Jawa Barat</v>
      </c>
      <c r="F637" t="str">
        <f>VLOOKUP($A637,orders[#All],10,0)</f>
        <v>MEMBER10</v>
      </c>
      <c r="G637" t="s">
        <v>2634</v>
      </c>
      <c r="H637">
        <f>VLOOKUP(working_table!G637,order_items[[#All],[product_id]:[subtotal_idr]],2,0)</f>
        <v>1</v>
      </c>
      <c r="I637" s="5">
        <f>VLOOKUP(working_table!$G637,order_items[[#All],[product_id]:[subtotal_idr]],3,0)</f>
        <v>49000</v>
      </c>
      <c r="J637" s="5">
        <f>VLOOKUP(working_table!$G637,order_items[[#All],[product_id]:[subtotal_idr]],4,0)</f>
        <v>49000</v>
      </c>
      <c r="K637" t="str">
        <f>VLOOKUP($G637,products7[#All],2,0)</f>
        <v>T-Shirt Raglan Riang Apparel</v>
      </c>
      <c r="L637" t="str">
        <f>VLOOKUP($G637,products7[#All],3,0)</f>
        <v>T-Shirt</v>
      </c>
      <c r="M637" t="str">
        <f>VLOOKUP($G637,products7[#All],7,0)</f>
        <v>Riang Apparel</v>
      </c>
    </row>
    <row r="638" spans="1:13" x14ac:dyDescent="0.35">
      <c r="A638" t="s">
        <v>3674</v>
      </c>
      <c r="B638" s="2">
        <f>VLOOKUP(A638,orders[#All],3,0)</f>
        <v>45587</v>
      </c>
      <c r="C638" t="str">
        <f>VLOOKUP($A638,orders[#All],9,0)</f>
        <v>delivered</v>
      </c>
      <c r="D638" t="str">
        <f>VLOOKUP($A638,orders[#All],5,0)</f>
        <v>Bandung</v>
      </c>
      <c r="E638" t="str">
        <f>VLOOKUP($A638,orders[#All],6,0)</f>
        <v>Jawa Barat</v>
      </c>
      <c r="F638" t="str">
        <f>VLOOKUP($A638,orders[#All],10,0)</f>
        <v>MEMBER10</v>
      </c>
      <c r="G638" t="s">
        <v>3676</v>
      </c>
      <c r="H638">
        <f>VLOOKUP(working_table!G638,order_items[[#All],[product_id]:[subtotal_idr]],2,0)</f>
        <v>1</v>
      </c>
      <c r="I638" s="5">
        <f>VLOOKUP(working_table!$G638,order_items[[#All],[product_id]:[subtotal_idr]],3,0)</f>
        <v>449000</v>
      </c>
      <c r="J638" s="5">
        <f>VLOOKUP(working_table!$G638,order_items[[#All],[product_id]:[subtotal_idr]],4,0)</f>
        <v>449000</v>
      </c>
      <c r="K638" t="str">
        <f>VLOOKUP($G638,products7[#All],2,0)</f>
        <v>Pants Chino Ratu Mode</v>
      </c>
      <c r="L638" t="str">
        <f>VLOOKUP($G638,products7[#All],3,0)</f>
        <v>Pants</v>
      </c>
      <c r="M638" t="str">
        <f>VLOOKUP($G638,products7[#All],7,0)</f>
        <v>Ratu Mode</v>
      </c>
    </row>
    <row r="639" spans="1:13" x14ac:dyDescent="0.35">
      <c r="A639" t="s">
        <v>3674</v>
      </c>
      <c r="B639" s="2">
        <f>VLOOKUP(A639,orders[#All],3,0)</f>
        <v>45587</v>
      </c>
      <c r="C639" t="str">
        <f>VLOOKUP($A639,orders[#All],9,0)</f>
        <v>delivered</v>
      </c>
      <c r="D639" t="str">
        <f>VLOOKUP($A639,orders[#All],5,0)</f>
        <v>Bandung</v>
      </c>
      <c r="E639" t="str">
        <f>VLOOKUP($A639,orders[#All],6,0)</f>
        <v>Jawa Barat</v>
      </c>
      <c r="F639" t="str">
        <f>VLOOKUP($A639,orders[#All],10,0)</f>
        <v>MEMBER10</v>
      </c>
      <c r="G639" t="s">
        <v>2715</v>
      </c>
      <c r="H639">
        <f>VLOOKUP(working_table!G639,order_items[[#All],[product_id]:[subtotal_idr]],2,0)</f>
        <v>3</v>
      </c>
      <c r="I639" s="5">
        <f>VLOOKUP(working_table!$G639,order_items[[#All],[product_id]:[subtotal_idr]],3,0)</f>
        <v>199000</v>
      </c>
      <c r="J639" s="5">
        <f>VLOOKUP(working_table!$G639,order_items[[#All],[product_id]:[subtotal_idr]],4,0)</f>
        <v>597000</v>
      </c>
      <c r="K639" t="str">
        <f>VLOOKUP($G639,products7[#All],2,0)</f>
        <v>T-Shirt Oversize BajuKita</v>
      </c>
      <c r="L639" t="str">
        <f>VLOOKUP($G639,products7[#All],3,0)</f>
        <v>T-Shirt</v>
      </c>
      <c r="M639" t="str">
        <f>VLOOKUP($G639,products7[#All],7,0)</f>
        <v>BajuKita</v>
      </c>
    </row>
    <row r="640" spans="1:13" x14ac:dyDescent="0.35">
      <c r="A640" t="s">
        <v>3679</v>
      </c>
      <c r="B640" s="2">
        <f>VLOOKUP(A640,orders[#All],3,0)</f>
        <v>45396</v>
      </c>
      <c r="C640" t="str">
        <f>VLOOKUP($A640,orders[#All],9,0)</f>
        <v>returned</v>
      </c>
      <c r="D640" t="str">
        <f>VLOOKUP($A640,orders[#All],5,0)</f>
        <v>Makassar</v>
      </c>
      <c r="E640" t="str">
        <f>VLOOKUP($A640,orders[#All],6,0)</f>
        <v>Sulawesi Selatan</v>
      </c>
      <c r="F640" t="str">
        <f>VLOOKUP($A640,orders[#All],10,0)</f>
        <v>TANPA PROMO</v>
      </c>
      <c r="G640" t="s">
        <v>2596</v>
      </c>
      <c r="H640">
        <f>VLOOKUP(working_table!G640,order_items[[#All],[product_id]:[subtotal_idr]],2,0)</f>
        <v>3</v>
      </c>
      <c r="I640" s="5">
        <f>VLOOKUP(working_table!$G640,order_items[[#All],[product_id]:[subtotal_idr]],3,0)</f>
        <v>89000</v>
      </c>
      <c r="J640" s="5">
        <f>VLOOKUP(working_table!$G640,order_items[[#All],[product_id]:[subtotal_idr]],4,0)</f>
        <v>267000</v>
      </c>
      <c r="K640" t="str">
        <f>VLOOKUP($G640,products7[#All],2,0)</f>
        <v>T-Shirt Graphic Tropika Style</v>
      </c>
      <c r="L640" t="str">
        <f>VLOOKUP($G640,products7[#All],3,0)</f>
        <v>T-Shirt</v>
      </c>
      <c r="M640" t="str">
        <f>VLOOKUP($G640,products7[#All],7,0)</f>
        <v>Tropika Style</v>
      </c>
    </row>
    <row r="641" spans="1:13" x14ac:dyDescent="0.35">
      <c r="A641" t="s">
        <v>3681</v>
      </c>
      <c r="B641" s="2">
        <f>VLOOKUP(A641,orders[#All],3,0)</f>
        <v>45468</v>
      </c>
      <c r="C641" t="str">
        <f>VLOOKUP($A641,orders[#All],9,0)</f>
        <v>delivered</v>
      </c>
      <c r="D641" t="str">
        <f>VLOOKUP($A641,orders[#All],5,0)</f>
        <v>Banjarmasin</v>
      </c>
      <c r="E641" t="str">
        <f>VLOOKUP($A641,orders[#All],6,0)</f>
        <v>Kalimantan Selatan</v>
      </c>
      <c r="F641" t="str">
        <f>VLOOKUP($A641,orders[#All],10,0)</f>
        <v>TANPA PROMO</v>
      </c>
      <c r="G641" t="s">
        <v>2922</v>
      </c>
      <c r="H641">
        <f>VLOOKUP(working_table!G641,order_items[[#All],[product_id]:[subtotal_idr]],2,0)</f>
        <v>3</v>
      </c>
      <c r="I641" s="5">
        <f>VLOOKUP(working_table!$G641,order_items[[#All],[product_id]:[subtotal_idr]],3,0)</f>
        <v>49000</v>
      </c>
      <c r="J641" s="5">
        <f>VLOOKUP(working_table!$G641,order_items[[#All],[product_id]:[subtotal_idr]],4,0)</f>
        <v>147000</v>
      </c>
      <c r="K641" t="str">
        <f>VLOOKUP($G641,products7[#All],2,0)</f>
        <v>Dompet Kulit Ratu Mode</v>
      </c>
      <c r="L641" t="str">
        <f>VLOOKUP($G641,products7[#All],3,0)</f>
        <v>Accessories</v>
      </c>
      <c r="M641" t="str">
        <f>VLOOKUP($G641,products7[#All],7,0)</f>
        <v>Ratu Mode</v>
      </c>
    </row>
    <row r="642" spans="1:13" x14ac:dyDescent="0.35">
      <c r="A642" t="s">
        <v>3681</v>
      </c>
      <c r="B642" s="2">
        <f>VLOOKUP(A642,orders[#All],3,0)</f>
        <v>45468</v>
      </c>
      <c r="C642" t="str">
        <f>VLOOKUP($A642,orders[#All],9,0)</f>
        <v>delivered</v>
      </c>
      <c r="D642" t="str">
        <f>VLOOKUP($A642,orders[#All],5,0)</f>
        <v>Banjarmasin</v>
      </c>
      <c r="E642" t="str">
        <f>VLOOKUP($A642,orders[#All],6,0)</f>
        <v>Kalimantan Selatan</v>
      </c>
      <c r="F642" t="str">
        <f>VLOOKUP($A642,orders[#All],10,0)</f>
        <v>TANPA PROMO</v>
      </c>
      <c r="G642" t="s">
        <v>2911</v>
      </c>
      <c r="H642">
        <f>VLOOKUP(working_table!G642,order_items[[#All],[product_id]:[subtotal_idr]],2,0)</f>
        <v>1</v>
      </c>
      <c r="I642" s="5">
        <f>VLOOKUP(working_table!$G642,order_items[[#All],[product_id]:[subtotal_idr]],3,0)</f>
        <v>329000</v>
      </c>
      <c r="J642" s="5">
        <f>VLOOKUP(working_table!$G642,order_items[[#All],[product_id]:[subtotal_idr]],4,0)</f>
        <v>329000</v>
      </c>
      <c r="K642" t="str">
        <f>VLOOKUP($G642,products7[#All],2,0)</f>
        <v>Jacket Hoodie SandangIndo</v>
      </c>
      <c r="L642" t="str">
        <f>VLOOKUP($G642,products7[#All],3,0)</f>
        <v>Jacket</v>
      </c>
      <c r="M642" t="str">
        <f>VLOOKUP($G642,products7[#All],7,0)</f>
        <v>SandangIndo</v>
      </c>
    </row>
    <row r="643" spans="1:13" x14ac:dyDescent="0.35">
      <c r="A643" t="s">
        <v>3681</v>
      </c>
      <c r="B643" s="2">
        <f>VLOOKUP(A643,orders[#All],3,0)</f>
        <v>45468</v>
      </c>
      <c r="C643" t="str">
        <f>VLOOKUP($A643,orders[#All],9,0)</f>
        <v>delivered</v>
      </c>
      <c r="D643" t="str">
        <f>VLOOKUP($A643,orders[#All],5,0)</f>
        <v>Banjarmasin</v>
      </c>
      <c r="E643" t="str">
        <f>VLOOKUP($A643,orders[#All],6,0)</f>
        <v>Kalimantan Selatan</v>
      </c>
      <c r="F643" t="str">
        <f>VLOOKUP($A643,orders[#All],10,0)</f>
        <v>TANPA PROMO</v>
      </c>
      <c r="G643" t="s">
        <v>2819</v>
      </c>
      <c r="H643">
        <f>VLOOKUP(working_table!G643,order_items[[#All],[product_id]:[subtotal_idr]],2,0)</f>
        <v>1</v>
      </c>
      <c r="I643" s="5">
        <f>VLOOKUP(working_table!$G643,order_items[[#All],[product_id]:[subtotal_idr]],3,0)</f>
        <v>199000</v>
      </c>
      <c r="J643" s="5">
        <f>VLOOKUP(working_table!$G643,order_items[[#All],[product_id]:[subtotal_idr]],4,0)</f>
        <v>199000</v>
      </c>
      <c r="K643" t="str">
        <f>VLOOKUP($G643,products7[#All],2,0)</f>
        <v>Syal Rajut SandangIndo</v>
      </c>
      <c r="L643" t="str">
        <f>VLOOKUP($G643,products7[#All],3,0)</f>
        <v>Accessories</v>
      </c>
      <c r="M643" t="str">
        <f>VLOOKUP($G643,products7[#All],7,0)</f>
        <v>SandangIndo</v>
      </c>
    </row>
    <row r="644" spans="1:13" x14ac:dyDescent="0.35">
      <c r="A644" t="s">
        <v>3685</v>
      </c>
      <c r="B644" s="2">
        <f>VLOOKUP(A644,orders[#All],3,0)</f>
        <v>45587</v>
      </c>
      <c r="C644" t="str">
        <f>VLOOKUP($A644,orders[#All],9,0)</f>
        <v>processing</v>
      </c>
      <c r="D644" t="str">
        <f>VLOOKUP($A644,orders[#All],5,0)</f>
        <v>Manado</v>
      </c>
      <c r="E644" t="str">
        <f>VLOOKUP($A644,orders[#All],6,0)</f>
        <v>Sulawesi Utara</v>
      </c>
      <c r="F644" t="str">
        <f>VLOOKUP($A644,orders[#All],10,0)</f>
        <v>TANPA PROMO</v>
      </c>
      <c r="G644" t="s">
        <v>3049</v>
      </c>
      <c r="H644">
        <f>VLOOKUP(working_table!G644,order_items[[#All],[product_id]:[subtotal_idr]],2,0)</f>
        <v>1</v>
      </c>
      <c r="I644" s="5">
        <f>VLOOKUP(working_table!$G644,order_items[[#All],[product_id]:[subtotal_idr]],3,0)</f>
        <v>129000</v>
      </c>
      <c r="J644" s="5">
        <f>VLOOKUP(working_table!$G644,order_items[[#All],[product_id]:[subtotal_idr]],4,0)</f>
        <v>129000</v>
      </c>
      <c r="K644" t="str">
        <f>VLOOKUP($G644,products7[#All],2,0)</f>
        <v>Dress Bodycon Senja Wear</v>
      </c>
      <c r="L644" t="str">
        <f>VLOOKUP($G644,products7[#All],3,0)</f>
        <v>Dress</v>
      </c>
      <c r="M644" t="str">
        <f>VLOOKUP($G644,products7[#All],7,0)</f>
        <v>Senja Wear</v>
      </c>
    </row>
    <row r="645" spans="1:13" x14ac:dyDescent="0.35">
      <c r="A645" t="s">
        <v>3685</v>
      </c>
      <c r="B645" s="2">
        <f>VLOOKUP(A645,orders[#All],3,0)</f>
        <v>45587</v>
      </c>
      <c r="C645" t="str">
        <f>VLOOKUP($A645,orders[#All],9,0)</f>
        <v>processing</v>
      </c>
      <c r="D645" t="str">
        <f>VLOOKUP($A645,orders[#All],5,0)</f>
        <v>Manado</v>
      </c>
      <c r="E645" t="str">
        <f>VLOOKUP($A645,orders[#All],6,0)</f>
        <v>Sulawesi Utara</v>
      </c>
      <c r="F645" t="str">
        <f>VLOOKUP($A645,orders[#All],10,0)</f>
        <v>TANPA PROMO</v>
      </c>
      <c r="G645" t="s">
        <v>2482</v>
      </c>
      <c r="H645">
        <f>VLOOKUP(working_table!G645,order_items[[#All],[product_id]:[subtotal_idr]],2,0)</f>
        <v>2</v>
      </c>
      <c r="I645" s="5">
        <f>VLOOKUP(working_table!$G645,order_items[[#All],[product_id]:[subtotal_idr]],3,0)</f>
        <v>119000</v>
      </c>
      <c r="J645" s="5">
        <f>VLOOKUP(working_table!$G645,order_items[[#All],[product_id]:[subtotal_idr]],4,0)</f>
        <v>238000</v>
      </c>
      <c r="K645" t="str">
        <f>VLOOKUP($G645,products7[#All],2,0)</f>
        <v>Jacket Hoodie Tropika Style</v>
      </c>
      <c r="L645" t="str">
        <f>VLOOKUP($G645,products7[#All],3,0)</f>
        <v>Jacket</v>
      </c>
      <c r="M645" t="str">
        <f>VLOOKUP($G645,products7[#All],7,0)</f>
        <v>Tropika Style</v>
      </c>
    </row>
    <row r="646" spans="1:13" x14ac:dyDescent="0.35">
      <c r="A646" t="s">
        <v>3688</v>
      </c>
      <c r="B646" s="2">
        <f>VLOOKUP(A646,orders[#All],3,0)</f>
        <v>45080</v>
      </c>
      <c r="C646" t="str">
        <f>VLOOKUP($A646,orders[#All],9,0)</f>
        <v>delivered</v>
      </c>
      <c r="D646" t="str">
        <f>VLOOKUP($A646,orders[#All],5,0)</f>
        <v>Pontianak</v>
      </c>
      <c r="E646" t="str">
        <f>VLOOKUP($A646,orders[#All],6,0)</f>
        <v>Kalimantan Barat</v>
      </c>
      <c r="F646" t="str">
        <f>VLOOKUP($A646,orders[#All],10,0)</f>
        <v>WEEKEND25</v>
      </c>
      <c r="G646" t="s">
        <v>3689</v>
      </c>
      <c r="H646">
        <f>VLOOKUP(working_table!G646,order_items[[#All],[product_id]:[subtotal_idr]],2,0)</f>
        <v>2</v>
      </c>
      <c r="I646" s="5">
        <f>VLOOKUP(working_table!$G646,order_items[[#All],[product_id]:[subtotal_idr]],3,0)</f>
        <v>499000</v>
      </c>
      <c r="J646" s="5">
        <f>VLOOKUP(working_table!$G646,order_items[[#All],[product_id]:[subtotal_idr]],4,0)</f>
        <v>998000</v>
      </c>
      <c r="K646" t="str">
        <f>VLOOKUP($G646,products7[#All],2,0)</f>
        <v>Jacket Parasut Cendana Co</v>
      </c>
      <c r="L646" t="str">
        <f>VLOOKUP($G646,products7[#All],3,0)</f>
        <v>Jacket</v>
      </c>
      <c r="M646" t="str">
        <f>VLOOKUP($G646,products7[#All],7,0)</f>
        <v>Cendana Co</v>
      </c>
    </row>
    <row r="647" spans="1:13" x14ac:dyDescent="0.35">
      <c r="A647" t="s">
        <v>3688</v>
      </c>
      <c r="B647" s="2">
        <f>VLOOKUP(A647,orders[#All],3,0)</f>
        <v>45080</v>
      </c>
      <c r="C647" t="str">
        <f>VLOOKUP($A647,orders[#All],9,0)</f>
        <v>delivered</v>
      </c>
      <c r="D647" t="str">
        <f>VLOOKUP($A647,orders[#All],5,0)</f>
        <v>Pontianak</v>
      </c>
      <c r="E647" t="str">
        <f>VLOOKUP($A647,orders[#All],6,0)</f>
        <v>Kalimantan Barat</v>
      </c>
      <c r="F647" t="str">
        <f>VLOOKUP($A647,orders[#All],10,0)</f>
        <v>WEEKEND25</v>
      </c>
      <c r="G647" t="s">
        <v>3136</v>
      </c>
      <c r="H647">
        <f>VLOOKUP(working_table!G647,order_items[[#All],[product_id]:[subtotal_idr]],2,0)</f>
        <v>1</v>
      </c>
      <c r="I647" s="5">
        <f>VLOOKUP(working_table!$G647,order_items[[#All],[product_id]:[subtotal_idr]],3,0)</f>
        <v>119000</v>
      </c>
      <c r="J647" s="5">
        <f>VLOOKUP(working_table!$G647,order_items[[#All],[product_id]:[subtotal_idr]],4,0)</f>
        <v>119000</v>
      </c>
      <c r="K647" t="str">
        <f>VLOOKUP($G647,products7[#All],2,0)</f>
        <v>T-Shirt Graphic Cendana Co</v>
      </c>
      <c r="L647" t="str">
        <f>VLOOKUP($G647,products7[#All],3,0)</f>
        <v>T-Shirt</v>
      </c>
      <c r="M647" t="str">
        <f>VLOOKUP($G647,products7[#All],7,0)</f>
        <v>Cendana Co</v>
      </c>
    </row>
    <row r="648" spans="1:13" x14ac:dyDescent="0.35">
      <c r="A648" t="s">
        <v>3692</v>
      </c>
      <c r="B648" s="2">
        <f>VLOOKUP(A648,orders[#All],3,0)</f>
        <v>45341</v>
      </c>
      <c r="C648" t="str">
        <f>VLOOKUP($A648,orders[#All],9,0)</f>
        <v>delivered</v>
      </c>
      <c r="D648" t="str">
        <f>VLOOKUP($A648,orders[#All],5,0)</f>
        <v>Makassar</v>
      </c>
      <c r="E648" t="str">
        <f>VLOOKUP($A648,orders[#All],6,0)</f>
        <v>Sulawesi Selatan</v>
      </c>
      <c r="F648" t="str">
        <f>VLOOKUP($A648,orders[#All],10,0)</f>
        <v>FLASHSALE</v>
      </c>
      <c r="G648" t="s">
        <v>2759</v>
      </c>
      <c r="H648">
        <f>VLOOKUP(working_table!G648,order_items[[#All],[product_id]:[subtotal_idr]],2,0)</f>
        <v>2</v>
      </c>
      <c r="I648" s="5">
        <f>VLOOKUP(working_table!$G648,order_items[[#All],[product_id]:[subtotal_idr]],3,0)</f>
        <v>229000</v>
      </c>
      <c r="J648" s="5">
        <f>VLOOKUP(working_table!$G648,order_items[[#All],[product_id]:[subtotal_idr]],4,0)</f>
        <v>458000</v>
      </c>
      <c r="K648" t="str">
        <f>VLOOKUP($G648,products7[#All],2,0)</f>
        <v>Dress Wrap Senja Wear</v>
      </c>
      <c r="L648" t="str">
        <f>VLOOKUP($G648,products7[#All],3,0)</f>
        <v>dress</v>
      </c>
      <c r="M648" t="str">
        <f>VLOOKUP($G648,products7[#All],7,0)</f>
        <v>Senja Wear</v>
      </c>
    </row>
    <row r="649" spans="1:13" x14ac:dyDescent="0.35">
      <c r="A649" t="s">
        <v>3694</v>
      </c>
      <c r="B649" s="2">
        <f>VLOOKUP(A649,orders[#All],3,0)</f>
        <v>45109</v>
      </c>
      <c r="C649" t="str">
        <f>VLOOKUP($A649,orders[#All],9,0)</f>
        <v>processing</v>
      </c>
      <c r="D649" t="str">
        <f>VLOOKUP($A649,orders[#All],5,0)</f>
        <v>Manado</v>
      </c>
      <c r="E649" t="str">
        <f>VLOOKUP($A649,orders[#All],6,0)</f>
        <v>Sulawesi Utara</v>
      </c>
      <c r="F649" t="str">
        <f>VLOOKUP($A649,orders[#All],10,0)</f>
        <v>TANPA PROMO</v>
      </c>
      <c r="G649" t="s">
        <v>2905</v>
      </c>
      <c r="H649">
        <f>VLOOKUP(working_table!G649,order_items[[#All],[product_id]:[subtotal_idr]],2,0)</f>
        <v>1</v>
      </c>
      <c r="I649" s="5">
        <f>VLOOKUP(working_table!$G649,order_items[[#All],[product_id]:[subtotal_idr]],3,0)</f>
        <v>89000</v>
      </c>
      <c r="J649" s="5">
        <f>VLOOKUP(working_table!$G649,order_items[[#All],[product_id]:[subtotal_idr]],4,0)</f>
        <v>89000</v>
      </c>
      <c r="K649" t="str">
        <f>VLOOKUP($G649,products7[#All],2,0)</f>
        <v>Dress A-Line NusaBrand</v>
      </c>
      <c r="L649" t="str">
        <f>VLOOKUP($G649,products7[#All],3,0)</f>
        <v>dress</v>
      </c>
      <c r="M649" t="str">
        <f>VLOOKUP($G649,products7[#All],7,0)</f>
        <v>NusaBrand</v>
      </c>
    </row>
    <row r="650" spans="1:13" x14ac:dyDescent="0.35">
      <c r="A650" t="s">
        <v>3694</v>
      </c>
      <c r="B650" s="2">
        <f>VLOOKUP(A650,orders[#All],3,0)</f>
        <v>45109</v>
      </c>
      <c r="C650" t="str">
        <f>VLOOKUP($A650,orders[#All],9,0)</f>
        <v>processing</v>
      </c>
      <c r="D650" t="str">
        <f>VLOOKUP($A650,orders[#All],5,0)</f>
        <v>Manado</v>
      </c>
      <c r="E650" t="str">
        <f>VLOOKUP($A650,orders[#All],6,0)</f>
        <v>Sulawesi Utara</v>
      </c>
      <c r="F650" t="str">
        <f>VLOOKUP($A650,orders[#All],10,0)</f>
        <v>TANPA PROMO</v>
      </c>
      <c r="G650" t="s">
        <v>3098</v>
      </c>
      <c r="H650">
        <f>VLOOKUP(working_table!G650,order_items[[#All],[product_id]:[subtotal_idr]],2,0)</f>
        <v>1</v>
      </c>
      <c r="I650" s="5">
        <f>VLOOKUP(working_table!$G650,order_items[[#All],[product_id]:[subtotal_idr]],3,0)</f>
        <v>299000</v>
      </c>
      <c r="J650" s="5">
        <f>VLOOKUP(working_table!$G650,order_items[[#All],[product_id]:[subtotal_idr]],4,0)</f>
        <v>299000</v>
      </c>
      <c r="K650" t="str">
        <f>VLOOKUP($G650,products7[#All],2,0)</f>
        <v>T-Shirt Graphic BajuKita</v>
      </c>
      <c r="L650" t="str">
        <f>VLOOKUP($G650,products7[#All],3,0)</f>
        <v>T-Shirt</v>
      </c>
      <c r="M650" t="str">
        <f>VLOOKUP($G650,products7[#All],7,0)</f>
        <v>BajuKita</v>
      </c>
    </row>
    <row r="651" spans="1:13" x14ac:dyDescent="0.35">
      <c r="A651" t="s">
        <v>3694</v>
      </c>
      <c r="B651" s="2">
        <f>VLOOKUP(A651,orders[#All],3,0)</f>
        <v>45109</v>
      </c>
      <c r="C651" t="str">
        <f>VLOOKUP($A651,orders[#All],9,0)</f>
        <v>processing</v>
      </c>
      <c r="D651" t="str">
        <f>VLOOKUP($A651,orders[#All],5,0)</f>
        <v>Manado</v>
      </c>
      <c r="E651" t="str">
        <f>VLOOKUP($A651,orders[#All],6,0)</f>
        <v>Sulawesi Utara</v>
      </c>
      <c r="F651" t="str">
        <f>VLOOKUP($A651,orders[#All],10,0)</f>
        <v>TANPA PROMO</v>
      </c>
      <c r="G651" t="s">
        <v>2545</v>
      </c>
      <c r="H651">
        <f>VLOOKUP(working_table!G651,order_items[[#All],[product_id]:[subtotal_idr]],2,0)</f>
        <v>1</v>
      </c>
      <c r="I651" s="5">
        <f>VLOOKUP(working_table!$G651,order_items[[#All],[product_id]:[subtotal_idr]],3,0)</f>
        <v>329000</v>
      </c>
      <c r="J651" s="5">
        <f>VLOOKUP(working_table!$G651,order_items[[#All],[product_id]:[subtotal_idr]],4,0)</f>
        <v>329000</v>
      </c>
      <c r="K651" t="str">
        <f>VLOOKUP($G651,products7[#All],2,0)</f>
        <v>Pants Kulot Pesona Indo</v>
      </c>
      <c r="L651" t="str">
        <f>VLOOKUP($G651,products7[#All],3,0)</f>
        <v>Pants</v>
      </c>
      <c r="M651" t="str">
        <f>VLOOKUP($G651,products7[#All],7,0)</f>
        <v>Pesona Indo</v>
      </c>
    </row>
    <row r="652" spans="1:13" x14ac:dyDescent="0.35">
      <c r="A652" t="s">
        <v>3698</v>
      </c>
      <c r="B652" s="2">
        <f>VLOOKUP(A652,orders[#All],3,0)</f>
        <v>45107</v>
      </c>
      <c r="C652" t="str">
        <f>VLOOKUP($A652,orders[#All],9,0)</f>
        <v>delivered</v>
      </c>
      <c r="D652" t="str">
        <f>VLOOKUP($A652,orders[#All],5,0)</f>
        <v>Semarang</v>
      </c>
      <c r="E652" t="str">
        <f>VLOOKUP($A652,orders[#All],6,0)</f>
        <v>Jawa Tengah</v>
      </c>
      <c r="F652" t="str">
        <f>VLOOKUP($A652,orders[#All],10,0)</f>
        <v>NEWUSER</v>
      </c>
      <c r="G652" t="s">
        <v>2819</v>
      </c>
      <c r="H652">
        <f>VLOOKUP(working_table!G652,order_items[[#All],[product_id]:[subtotal_idr]],2,0)</f>
        <v>1</v>
      </c>
      <c r="I652" s="5">
        <f>VLOOKUP(working_table!$G652,order_items[[#All],[product_id]:[subtotal_idr]],3,0)</f>
        <v>199000</v>
      </c>
      <c r="J652" s="5">
        <f>VLOOKUP(working_table!$G652,order_items[[#All],[product_id]:[subtotal_idr]],4,0)</f>
        <v>199000</v>
      </c>
      <c r="K652" t="str">
        <f>VLOOKUP($G652,products7[#All],2,0)</f>
        <v>Syal Rajut SandangIndo</v>
      </c>
      <c r="L652" t="str">
        <f>VLOOKUP($G652,products7[#All],3,0)</f>
        <v>Accessories</v>
      </c>
      <c r="M652" t="str">
        <f>VLOOKUP($G652,products7[#All],7,0)</f>
        <v>SandangIndo</v>
      </c>
    </row>
    <row r="653" spans="1:13" x14ac:dyDescent="0.35">
      <c r="A653" t="s">
        <v>3698</v>
      </c>
      <c r="B653" s="2">
        <f>VLOOKUP(A653,orders[#All],3,0)</f>
        <v>45107</v>
      </c>
      <c r="C653" t="str">
        <f>VLOOKUP($A653,orders[#All],9,0)</f>
        <v>delivered</v>
      </c>
      <c r="D653" t="str">
        <f>VLOOKUP($A653,orders[#All],5,0)</f>
        <v>Semarang</v>
      </c>
      <c r="E653" t="str">
        <f>VLOOKUP($A653,orders[#All],6,0)</f>
        <v>Jawa Tengah</v>
      </c>
      <c r="F653" t="str">
        <f>VLOOKUP($A653,orders[#All],10,0)</f>
        <v>NEWUSER</v>
      </c>
      <c r="G653" t="s">
        <v>3547</v>
      </c>
      <c r="H653">
        <f>VLOOKUP(working_table!G653,order_items[[#All],[product_id]:[subtotal_idr]],2,0)</f>
        <v>1</v>
      </c>
      <c r="I653" s="5">
        <f>VLOOKUP(working_table!$G653,order_items[[#All],[product_id]:[subtotal_idr]],3,0)</f>
        <v>249000</v>
      </c>
      <c r="J653" s="5">
        <f>VLOOKUP(working_table!$G653,order_items[[#All],[product_id]:[subtotal_idr]],4,0)</f>
        <v>249000</v>
      </c>
      <c r="K653" t="str">
        <f>VLOOKUP($G653,products7[#All],2,0)</f>
        <v>T-Shirt Oversize BajuKita</v>
      </c>
      <c r="L653" t="str">
        <f>VLOOKUP($G653,products7[#All],3,0)</f>
        <v>T-Shirt</v>
      </c>
      <c r="M653" t="str">
        <f>VLOOKUP($G653,products7[#All],7,0)</f>
        <v>BajuKita</v>
      </c>
    </row>
    <row r="654" spans="1:13" x14ac:dyDescent="0.35">
      <c r="A654" t="s">
        <v>3698</v>
      </c>
      <c r="B654" s="2">
        <f>VLOOKUP(A654,orders[#All],3,0)</f>
        <v>45107</v>
      </c>
      <c r="C654" t="str">
        <f>VLOOKUP($A654,orders[#All],9,0)</f>
        <v>delivered</v>
      </c>
      <c r="D654" t="str">
        <f>VLOOKUP($A654,orders[#All],5,0)</f>
        <v>Semarang</v>
      </c>
      <c r="E654" t="str">
        <f>VLOOKUP($A654,orders[#All],6,0)</f>
        <v>Jawa Tengah</v>
      </c>
      <c r="F654" t="str">
        <f>VLOOKUP($A654,orders[#All],10,0)</f>
        <v>NEWUSER</v>
      </c>
      <c r="G654" t="s">
        <v>3701</v>
      </c>
      <c r="H654">
        <f>VLOOKUP(working_table!G654,order_items[[#All],[product_id]:[subtotal_idr]],2,0)</f>
        <v>1</v>
      </c>
      <c r="I654" s="5">
        <f>VLOOKUP(working_table!$G654,order_items[[#All],[product_id]:[subtotal_idr]],3,0)</f>
        <v>399000</v>
      </c>
      <c r="J654" s="5">
        <f>VLOOKUP(working_table!$G654,order_items[[#All],[product_id]:[subtotal_idr]],4,0)</f>
        <v>399000</v>
      </c>
      <c r="K654" t="str">
        <f>VLOOKUP($G654,products7[#All],2,0)</f>
        <v>Tas Selempang Riang Apparel</v>
      </c>
      <c r="L654" t="str">
        <f>VLOOKUP($G654,products7[#All],3,0)</f>
        <v>Accessories</v>
      </c>
      <c r="M654" t="str">
        <f>VLOOKUP($G654,products7[#All],7,0)</f>
        <v>Riang Apparel</v>
      </c>
    </row>
    <row r="655" spans="1:13" x14ac:dyDescent="0.35">
      <c r="A655" t="s">
        <v>3703</v>
      </c>
      <c r="B655" s="2">
        <f>VLOOKUP(A655,orders[#All],3,0)</f>
        <v>44730</v>
      </c>
      <c r="C655" t="str">
        <f>VLOOKUP($A655,orders[#All],9,0)</f>
        <v>processing</v>
      </c>
      <c r="D655" t="str">
        <f>VLOOKUP($A655,orders[#All],5,0)</f>
        <v>Jakarta</v>
      </c>
      <c r="E655" t="str">
        <f>VLOOKUP($A655,orders[#All],6,0)</f>
        <v>DKI Jakarta</v>
      </c>
      <c r="F655" t="str">
        <f>VLOOKUP($A655,orders[#All],10,0)</f>
        <v>FLASHSALE</v>
      </c>
      <c r="G655" t="s">
        <v>3420</v>
      </c>
      <c r="H655">
        <f>VLOOKUP(working_table!G655,order_items[[#All],[product_id]:[subtotal_idr]],2,0)</f>
        <v>3</v>
      </c>
      <c r="I655" s="5">
        <f>VLOOKUP(working_table!$G655,order_items[[#All],[product_id]:[subtotal_idr]],3,0)</f>
        <v>89000</v>
      </c>
      <c r="J655" s="5">
        <f>VLOOKUP(working_table!$G655,order_items[[#All],[product_id]:[subtotal_idr]],4,0)</f>
        <v>267000</v>
      </c>
      <c r="K655" t="str">
        <f>VLOOKUP($G655,products7[#All],2,0)</f>
        <v>Kacamata Hitam Riang Apparel</v>
      </c>
      <c r="L655" t="str">
        <f>VLOOKUP($G655,products7[#All],3,0)</f>
        <v>Accessories</v>
      </c>
      <c r="M655" t="str">
        <f>VLOOKUP($G655,products7[#All],7,0)</f>
        <v>Riang Apparel</v>
      </c>
    </row>
    <row r="656" spans="1:13" x14ac:dyDescent="0.35">
      <c r="A656" t="s">
        <v>3705</v>
      </c>
      <c r="B656" s="2">
        <f>VLOOKUP(A656,orders[#All],3,0)</f>
        <v>45157</v>
      </c>
      <c r="C656" t="str">
        <f>VLOOKUP($A656,orders[#All],9,0)</f>
        <v>delivered</v>
      </c>
      <c r="D656" t="str">
        <f>VLOOKUP($A656,orders[#All],5,0)</f>
        <v>Surabaya</v>
      </c>
      <c r="E656" t="str">
        <f>VLOOKUP($A656,orders[#All],6,0)</f>
        <v>Jawa Timur</v>
      </c>
      <c r="F656" t="str">
        <f>VLOOKUP($A656,orders[#All],10,0)</f>
        <v>TANPA PROMO</v>
      </c>
      <c r="G656" t="s">
        <v>3098</v>
      </c>
      <c r="H656">
        <f>VLOOKUP(working_table!G656,order_items[[#All],[product_id]:[subtotal_idr]],2,0)</f>
        <v>1</v>
      </c>
      <c r="I656" s="5">
        <f>VLOOKUP(working_table!$G656,order_items[[#All],[product_id]:[subtotal_idr]],3,0)</f>
        <v>299000</v>
      </c>
      <c r="J656" s="5">
        <f>VLOOKUP(working_table!$G656,order_items[[#All],[product_id]:[subtotal_idr]],4,0)</f>
        <v>299000</v>
      </c>
      <c r="K656" t="str">
        <f>VLOOKUP($G656,products7[#All],2,0)</f>
        <v>T-Shirt Graphic BajuKita</v>
      </c>
      <c r="L656" t="str">
        <f>VLOOKUP($G656,products7[#All],3,0)</f>
        <v>T-Shirt</v>
      </c>
      <c r="M656" t="str">
        <f>VLOOKUP($G656,products7[#All],7,0)</f>
        <v>BajuKita</v>
      </c>
    </row>
    <row r="657" spans="1:13" x14ac:dyDescent="0.35">
      <c r="A657" t="s">
        <v>3707</v>
      </c>
      <c r="B657" s="2">
        <f>VLOOKUP(A657,orders[#All],3,0)</f>
        <v>45000</v>
      </c>
      <c r="C657" t="str">
        <f>VLOOKUP($A657,orders[#All],9,0)</f>
        <v>delivered</v>
      </c>
      <c r="D657" t="str">
        <f>VLOOKUP($A657,orders[#All],5,0)</f>
        <v>Depok</v>
      </c>
      <c r="E657" t="str">
        <f>VLOOKUP($A657,orders[#All],6,0)</f>
        <v>Jawa Barat</v>
      </c>
      <c r="F657" t="str">
        <f>VLOOKUP($A657,orders[#All],10,0)</f>
        <v>SALE2024</v>
      </c>
      <c r="G657" t="s">
        <v>2555</v>
      </c>
      <c r="H657">
        <f>VLOOKUP(working_table!G657,order_items[[#All],[product_id]:[subtotal_idr]],2,0)</f>
        <v>1</v>
      </c>
      <c r="I657" s="5">
        <f>VLOOKUP(working_table!$G657,order_items[[#All],[product_id]:[subtotal_idr]],3,0)</f>
        <v>349000</v>
      </c>
      <c r="J657" s="5">
        <f>VLOOKUP(working_table!$G657,order_items[[#All],[product_id]:[subtotal_idr]],4,0)</f>
        <v>349000</v>
      </c>
      <c r="K657" t="str">
        <f>VLOOKUP($G657,products7[#All],2,0)</f>
        <v>Dress Maxi Polos Senja Wear</v>
      </c>
      <c r="L657" t="str">
        <f>VLOOKUP($G657,products7[#All],3,0)</f>
        <v>dress</v>
      </c>
      <c r="M657" t="str">
        <f>VLOOKUP($G657,products7[#All],7,0)</f>
        <v>Senja Wear</v>
      </c>
    </row>
    <row r="658" spans="1:13" x14ac:dyDescent="0.35">
      <c r="A658" t="s">
        <v>3709</v>
      </c>
      <c r="B658" s="2">
        <f>VLOOKUP(A658,orders[#All],3,0)</f>
        <v>45055</v>
      </c>
      <c r="C658" t="str">
        <f>VLOOKUP($A658,orders[#All],9,0)</f>
        <v>delivered</v>
      </c>
      <c r="D658" t="str">
        <f>VLOOKUP($A658,orders[#All],5,0)</f>
        <v>Pontianak</v>
      </c>
      <c r="E658" t="str">
        <f>VLOOKUP($A658,orders[#All],6,0)</f>
        <v>Kalimantan Barat</v>
      </c>
      <c r="F658" t="str">
        <f>VLOOKUP($A658,orders[#All],10,0)</f>
        <v>TANPA PROMO</v>
      </c>
      <c r="G658" t="s">
        <v>2715</v>
      </c>
      <c r="H658">
        <f>VLOOKUP(working_table!G658,order_items[[#All],[product_id]:[subtotal_idr]],2,0)</f>
        <v>3</v>
      </c>
      <c r="I658" s="5">
        <f>VLOOKUP(working_table!$G658,order_items[[#All],[product_id]:[subtotal_idr]],3,0)</f>
        <v>199000</v>
      </c>
      <c r="J658" s="5">
        <f>VLOOKUP(working_table!$G658,order_items[[#All],[product_id]:[subtotal_idr]],4,0)</f>
        <v>597000</v>
      </c>
      <c r="K658" t="str">
        <f>VLOOKUP($G658,products7[#All],2,0)</f>
        <v>T-Shirt Oversize BajuKita</v>
      </c>
      <c r="L658" t="str">
        <f>VLOOKUP($G658,products7[#All],3,0)</f>
        <v>T-Shirt</v>
      </c>
      <c r="M658" t="str">
        <f>VLOOKUP($G658,products7[#All],7,0)</f>
        <v>BajuKita</v>
      </c>
    </row>
    <row r="659" spans="1:13" x14ac:dyDescent="0.35">
      <c r="A659" t="s">
        <v>3709</v>
      </c>
      <c r="B659" s="2">
        <f>VLOOKUP(A659,orders[#All],3,0)</f>
        <v>45055</v>
      </c>
      <c r="C659" t="str">
        <f>VLOOKUP($A659,orders[#All],9,0)</f>
        <v>delivered</v>
      </c>
      <c r="D659" t="str">
        <f>VLOOKUP($A659,orders[#All],5,0)</f>
        <v>Pontianak</v>
      </c>
      <c r="E659" t="str">
        <f>VLOOKUP($A659,orders[#All],6,0)</f>
        <v>Kalimantan Barat</v>
      </c>
      <c r="F659" t="str">
        <f>VLOOKUP($A659,orders[#All],10,0)</f>
        <v>TANPA PROMO</v>
      </c>
      <c r="G659" t="s">
        <v>3369</v>
      </c>
      <c r="H659">
        <f>VLOOKUP(working_table!G659,order_items[[#All],[product_id]:[subtotal_idr]],2,0)</f>
        <v>1</v>
      </c>
      <c r="I659" s="5">
        <f>VLOOKUP(working_table!$G659,order_items[[#All],[product_id]:[subtotal_idr]],3,0)</f>
        <v>549000</v>
      </c>
      <c r="J659" s="5">
        <f>VLOOKUP(working_table!$G659,order_items[[#All],[product_id]:[subtotal_idr]],4,0)</f>
        <v>549000</v>
      </c>
      <c r="K659" t="str">
        <f>VLOOKUP($G659,products7[#All],2,0)</f>
        <v>Dompet Kulit Pesona Indo</v>
      </c>
      <c r="L659" t="str">
        <f>VLOOKUP($G659,products7[#All],3,0)</f>
        <v>Accessories</v>
      </c>
      <c r="M659" t="str">
        <f>VLOOKUP($G659,products7[#All],7,0)</f>
        <v>Pesona Indo</v>
      </c>
    </row>
    <row r="660" spans="1:13" x14ac:dyDescent="0.35">
      <c r="A660" t="s">
        <v>3712</v>
      </c>
      <c r="B660" s="2">
        <f>VLOOKUP(A660,orders[#All],3,0)</f>
        <v>45715</v>
      </c>
      <c r="C660" t="str">
        <f>VLOOKUP($A660,orders[#All],9,0)</f>
        <v>delivered</v>
      </c>
      <c r="D660" t="str">
        <f>VLOOKUP($A660,orders[#All],5,0)</f>
        <v>Pontianak</v>
      </c>
      <c r="E660" t="str">
        <f>VLOOKUP($A660,orders[#All],6,0)</f>
        <v>Kalimantan Barat</v>
      </c>
      <c r="F660" t="str">
        <f>VLOOKUP($A660,orders[#All],10,0)</f>
        <v>WEEKEND25</v>
      </c>
      <c r="G660" t="s">
        <v>2385</v>
      </c>
      <c r="H660">
        <f>VLOOKUP(working_table!G660,order_items[[#All],[product_id]:[subtotal_idr]],2,0)</f>
        <v>1</v>
      </c>
      <c r="I660" s="5">
        <f>VLOOKUP(working_table!$G660,order_items[[#All],[product_id]:[subtotal_idr]],3,0)</f>
        <v>349000</v>
      </c>
      <c r="J660" s="5">
        <f>VLOOKUP(working_table!$G660,order_items[[#All],[product_id]:[subtotal_idr]],4,0)</f>
        <v>349000</v>
      </c>
      <c r="K660" t="str">
        <f>VLOOKUP($G660,products7[#All],2,0)</f>
        <v>Pants Cargo Pesona Indo</v>
      </c>
      <c r="L660" t="str">
        <f>VLOOKUP($G660,products7[#All],3,0)</f>
        <v>Pants</v>
      </c>
      <c r="M660" t="str">
        <f>VLOOKUP($G660,products7[#All],7,0)</f>
        <v>Pesona Indo</v>
      </c>
    </row>
    <row r="661" spans="1:13" x14ac:dyDescent="0.35">
      <c r="A661" t="s">
        <v>3712</v>
      </c>
      <c r="B661" s="2">
        <f>VLOOKUP(A661,orders[#All],3,0)</f>
        <v>45715</v>
      </c>
      <c r="C661" t="str">
        <f>VLOOKUP($A661,orders[#All],9,0)</f>
        <v>delivered</v>
      </c>
      <c r="D661" t="str">
        <f>VLOOKUP($A661,orders[#All],5,0)</f>
        <v>Pontianak</v>
      </c>
      <c r="E661" t="str">
        <f>VLOOKUP($A661,orders[#All],6,0)</f>
        <v>Kalimantan Barat</v>
      </c>
      <c r="F661" t="str">
        <f>VLOOKUP($A661,orders[#All],10,0)</f>
        <v>WEEKEND25</v>
      </c>
      <c r="G661" t="s">
        <v>2922</v>
      </c>
      <c r="H661">
        <f>VLOOKUP(working_table!G661,order_items[[#All],[product_id]:[subtotal_idr]],2,0)</f>
        <v>3</v>
      </c>
      <c r="I661" s="5">
        <f>VLOOKUP(working_table!$G661,order_items[[#All],[product_id]:[subtotal_idr]],3,0)</f>
        <v>49000</v>
      </c>
      <c r="J661" s="5">
        <f>VLOOKUP(working_table!$G661,order_items[[#All],[product_id]:[subtotal_idr]],4,0)</f>
        <v>147000</v>
      </c>
      <c r="K661" t="str">
        <f>VLOOKUP($G661,products7[#All],2,0)</f>
        <v>Dompet Kulit Ratu Mode</v>
      </c>
      <c r="L661" t="str">
        <f>VLOOKUP($G661,products7[#All],3,0)</f>
        <v>Accessories</v>
      </c>
      <c r="M661" t="str">
        <f>VLOOKUP($G661,products7[#All],7,0)</f>
        <v>Ratu Mode</v>
      </c>
    </row>
    <row r="662" spans="1:13" x14ac:dyDescent="0.35">
      <c r="A662" t="s">
        <v>3715</v>
      </c>
      <c r="B662" s="2">
        <f>VLOOKUP(A662,orders[#All],3,0)</f>
        <v>44832</v>
      </c>
      <c r="C662" t="str">
        <f>VLOOKUP($A662,orders[#All],9,0)</f>
        <v>delivered</v>
      </c>
      <c r="D662" t="str">
        <f>VLOOKUP($A662,orders[#All],5,0)</f>
        <v>Manado</v>
      </c>
      <c r="E662" t="str">
        <f>VLOOKUP($A662,orders[#All],6,0)</f>
        <v>Sulawesi Utara</v>
      </c>
      <c r="F662" t="str">
        <f>VLOOKUP($A662,orders[#All],10,0)</f>
        <v>TANPA PROMO</v>
      </c>
      <c r="G662" t="s">
        <v>2695</v>
      </c>
      <c r="H662">
        <f>VLOOKUP(working_table!G662,order_items[[#All],[product_id]:[subtotal_idr]],2,0)</f>
        <v>1</v>
      </c>
      <c r="I662" s="5">
        <f>VLOOKUP(working_table!$G662,order_items[[#All],[product_id]:[subtotal_idr]],3,0)</f>
        <v>349000</v>
      </c>
      <c r="J662" s="5">
        <f>VLOOKUP(working_table!$G662,order_items[[#All],[product_id]:[subtotal_idr]],4,0)</f>
        <v>349000</v>
      </c>
      <c r="K662" t="str">
        <f>VLOOKUP($G662,products7[#All],2,0)</f>
        <v>Jacket Varsity Ratu Mode</v>
      </c>
      <c r="L662" t="str">
        <f>VLOOKUP($G662,products7[#All],3,0)</f>
        <v>Jacket</v>
      </c>
      <c r="M662" t="str">
        <f>VLOOKUP($G662,products7[#All],7,0)</f>
        <v>Ratu Mode</v>
      </c>
    </row>
    <row r="663" spans="1:13" x14ac:dyDescent="0.35">
      <c r="A663" t="s">
        <v>3715</v>
      </c>
      <c r="B663" s="2">
        <f>VLOOKUP(A663,orders[#All],3,0)</f>
        <v>44832</v>
      </c>
      <c r="C663" t="str">
        <f>VLOOKUP($A663,orders[#All],9,0)</f>
        <v>delivered</v>
      </c>
      <c r="D663" t="str">
        <f>VLOOKUP($A663,orders[#All],5,0)</f>
        <v>Manado</v>
      </c>
      <c r="E663" t="str">
        <f>VLOOKUP($A663,orders[#All],6,0)</f>
        <v>Sulawesi Utara</v>
      </c>
      <c r="F663" t="str">
        <f>VLOOKUP($A663,orders[#All],10,0)</f>
        <v>TANPA PROMO</v>
      </c>
      <c r="G663" t="s">
        <v>3382</v>
      </c>
      <c r="H663">
        <f>VLOOKUP(working_table!G663,order_items[[#All],[product_id]:[subtotal_idr]],2,0)</f>
        <v>1</v>
      </c>
      <c r="I663" s="5">
        <f>VLOOKUP(working_table!$G663,order_items[[#All],[product_id]:[subtotal_idr]],3,0)</f>
        <v>119000</v>
      </c>
      <c r="J663" s="5">
        <f>VLOOKUP(working_table!$G663,order_items[[#All],[product_id]:[subtotal_idr]],4,0)</f>
        <v>119000</v>
      </c>
      <c r="K663" t="str">
        <f>VLOOKUP($G663,products7[#All],2,0)</f>
        <v>Jacket Coach NusaBrand</v>
      </c>
      <c r="L663" t="str">
        <f>VLOOKUP($G663,products7[#All],3,0)</f>
        <v>Jacket</v>
      </c>
      <c r="M663" t="str">
        <f>VLOOKUP($G663,products7[#All],7,0)</f>
        <v>NusaBrand</v>
      </c>
    </row>
    <row r="664" spans="1:13" x14ac:dyDescent="0.35">
      <c r="A664" t="s">
        <v>3718</v>
      </c>
      <c r="B664" s="2">
        <f>VLOOKUP(A664,orders[#All],3,0)</f>
        <v>45489</v>
      </c>
      <c r="C664" t="str">
        <f>VLOOKUP($A664,orders[#All],9,0)</f>
        <v>cancelled</v>
      </c>
      <c r="D664" t="str">
        <f>VLOOKUP($A664,orders[#All],5,0)</f>
        <v>Jakarta</v>
      </c>
      <c r="E664" t="str">
        <f>VLOOKUP($A664,orders[#All],6,0)</f>
        <v>DKI Jakarta</v>
      </c>
      <c r="F664" t="str">
        <f>VLOOKUP($A664,orders[#All],10,0)</f>
        <v>TANPA PROMO</v>
      </c>
      <c r="G664" t="s">
        <v>3012</v>
      </c>
      <c r="H664">
        <f>VLOOKUP(working_table!G664,order_items[[#All],[product_id]:[subtotal_idr]],2,0)</f>
        <v>1</v>
      </c>
      <c r="I664" s="5">
        <f>VLOOKUP(working_table!$G664,order_items[[#All],[product_id]:[subtotal_idr]],3,0)</f>
        <v>329000</v>
      </c>
      <c r="J664" s="5">
        <f>VLOOKUP(working_table!$G664,order_items[[#All],[product_id]:[subtotal_idr]],4,0)</f>
        <v>329000</v>
      </c>
      <c r="K664" t="str">
        <f>VLOOKUP($G664,products7[#All],2,0)</f>
        <v>T-Shirt Oversize BajuKita</v>
      </c>
      <c r="L664" t="str">
        <f>VLOOKUP($G664,products7[#All],3,0)</f>
        <v>T-Shirt</v>
      </c>
      <c r="M664" t="str">
        <f>VLOOKUP($G664,products7[#All],7,0)</f>
        <v>BajuKita</v>
      </c>
    </row>
    <row r="665" spans="1:13" x14ac:dyDescent="0.35">
      <c r="A665" t="s">
        <v>3718</v>
      </c>
      <c r="B665" s="2">
        <f>VLOOKUP(A665,orders[#All],3,0)</f>
        <v>45489</v>
      </c>
      <c r="C665" t="str">
        <f>VLOOKUP($A665,orders[#All],9,0)</f>
        <v>cancelled</v>
      </c>
      <c r="D665" t="str">
        <f>VLOOKUP($A665,orders[#All],5,0)</f>
        <v>Jakarta</v>
      </c>
      <c r="E665" t="str">
        <f>VLOOKUP($A665,orders[#All],6,0)</f>
        <v>DKI Jakarta</v>
      </c>
      <c r="F665" t="str">
        <f>VLOOKUP($A665,orders[#All],10,0)</f>
        <v>TANPA PROMO</v>
      </c>
      <c r="G665" t="s">
        <v>2996</v>
      </c>
      <c r="H665">
        <f>VLOOKUP(working_table!G665,order_items[[#All],[product_id]:[subtotal_idr]],2,0)</f>
        <v>2</v>
      </c>
      <c r="I665" s="5">
        <f>VLOOKUP(working_table!$G665,order_items[[#All],[product_id]:[subtotal_idr]],3,0)</f>
        <v>129000</v>
      </c>
      <c r="J665" s="5">
        <f>VLOOKUP(working_table!$G665,order_items[[#All],[product_id]:[subtotal_idr]],4,0)</f>
        <v>258000</v>
      </c>
      <c r="K665" t="str">
        <f>VLOOKUP($G665,products7[#All],2,0)</f>
        <v>Pants Jeans Slim Senja Wear</v>
      </c>
      <c r="L665" t="str">
        <f>VLOOKUP($G665,products7[#All],3,0)</f>
        <v>Pants</v>
      </c>
      <c r="M665" t="str">
        <f>VLOOKUP($G665,products7[#All],7,0)</f>
        <v>Senja Wear</v>
      </c>
    </row>
    <row r="666" spans="1:13" x14ac:dyDescent="0.35">
      <c r="A666" t="s">
        <v>3721</v>
      </c>
      <c r="B666" s="2">
        <f>VLOOKUP(A666,orders[#All],3,0)</f>
        <v>45713</v>
      </c>
      <c r="C666" t="str">
        <f>VLOOKUP($A666,orders[#All],9,0)</f>
        <v>delivered</v>
      </c>
      <c r="D666" t="str">
        <f>VLOOKUP($A666,orders[#All],5,0)</f>
        <v>Bekasi</v>
      </c>
      <c r="E666" t="str">
        <f>VLOOKUP($A666,orders[#All],6,0)</f>
        <v>Jawa Barat</v>
      </c>
      <c r="F666" t="str">
        <f>VLOOKUP($A666,orders[#All],10,0)</f>
        <v>TANPA PROMO</v>
      </c>
      <c r="G666" t="s">
        <v>3266</v>
      </c>
      <c r="H666">
        <f>VLOOKUP(working_table!G666,order_items[[#All],[product_id]:[subtotal_idr]],2,0)</f>
        <v>1</v>
      </c>
      <c r="I666" s="5">
        <f>VLOOKUP(working_table!$G666,order_items[[#All],[product_id]:[subtotal_idr]],3,0)</f>
        <v>179000</v>
      </c>
      <c r="J666" s="5">
        <f>VLOOKUP(working_table!$G666,order_items[[#All],[product_id]:[subtotal_idr]],4,0)</f>
        <v>179000</v>
      </c>
      <c r="K666" t="str">
        <f>VLOOKUP($G666,products7[#All],2,0)</f>
        <v>Ikat Pinggang Kulit Cendana Co</v>
      </c>
      <c r="L666" t="str">
        <f>VLOOKUP($G666,products7[#All],3,0)</f>
        <v>Accessories</v>
      </c>
      <c r="M666" t="str">
        <f>VLOOKUP($G666,products7[#All],7,0)</f>
        <v>Cendana Co</v>
      </c>
    </row>
    <row r="667" spans="1:13" x14ac:dyDescent="0.35">
      <c r="A667" t="s">
        <v>3723</v>
      </c>
      <c r="B667" s="2">
        <f>VLOOKUP(A667,orders[#All],3,0)</f>
        <v>45337</v>
      </c>
      <c r="C667" t="str">
        <f>VLOOKUP($A667,orders[#All],9,0)</f>
        <v>returned</v>
      </c>
      <c r="D667" t="str">
        <f>VLOOKUP($A667,orders[#All],5,0)</f>
        <v>Bekasi</v>
      </c>
      <c r="E667" t="str">
        <f>VLOOKUP($A667,orders[#All],6,0)</f>
        <v>Jawa Barat</v>
      </c>
      <c r="F667" t="str">
        <f>VLOOKUP($A667,orders[#All],10,0)</f>
        <v>TANPA PROMO</v>
      </c>
      <c r="G667" t="s">
        <v>3396</v>
      </c>
      <c r="H667">
        <f>VLOOKUP(working_table!G667,order_items[[#All],[product_id]:[subtotal_idr]],2,0)</f>
        <v>1</v>
      </c>
      <c r="I667" s="5">
        <f>VLOOKUP(working_table!$G667,order_items[[#All],[product_id]:[subtotal_idr]],3,0)</f>
        <v>129000</v>
      </c>
      <c r="J667" s="5">
        <f>VLOOKUP(working_table!$G667,order_items[[#All],[product_id]:[subtotal_idr]],4,0)</f>
        <v>129000</v>
      </c>
      <c r="K667" t="str">
        <f>VLOOKUP($G667,products7[#All],2,0)</f>
        <v>Pants Kulot Riang Apparel</v>
      </c>
      <c r="L667" t="str">
        <f>VLOOKUP($G667,products7[#All],3,0)</f>
        <v>Pants</v>
      </c>
      <c r="M667" t="str">
        <f>VLOOKUP($G667,products7[#All],7,0)</f>
        <v>Riang Apparel</v>
      </c>
    </row>
    <row r="668" spans="1:13" x14ac:dyDescent="0.35">
      <c r="A668" t="s">
        <v>3723</v>
      </c>
      <c r="B668" s="2">
        <f>VLOOKUP(A668,orders[#All],3,0)</f>
        <v>45337</v>
      </c>
      <c r="C668" t="str">
        <f>VLOOKUP($A668,orders[#All],9,0)</f>
        <v>returned</v>
      </c>
      <c r="D668" t="str">
        <f>VLOOKUP($A668,orders[#All],5,0)</f>
        <v>Bekasi</v>
      </c>
      <c r="E668" t="str">
        <f>VLOOKUP($A668,orders[#All],6,0)</f>
        <v>Jawa Barat</v>
      </c>
      <c r="F668" t="str">
        <f>VLOOKUP($A668,orders[#All],10,0)</f>
        <v>TANPA PROMO</v>
      </c>
      <c r="G668" t="s">
        <v>2557</v>
      </c>
      <c r="H668">
        <f>VLOOKUP(working_table!G668,order_items[[#All],[product_id]:[subtotal_idr]],2,0)</f>
        <v>2</v>
      </c>
      <c r="I668" s="5">
        <f>VLOOKUP(working_table!$G668,order_items[[#All],[product_id]:[subtotal_idr]],3,0)</f>
        <v>129000</v>
      </c>
      <c r="J668" s="5">
        <f>VLOOKUP(working_table!$G668,order_items[[#All],[product_id]:[subtotal_idr]],4,0)</f>
        <v>258000</v>
      </c>
      <c r="K668" t="str">
        <f>VLOOKUP($G668,products7[#All],2,0)</f>
        <v>Jacket Hoodie Pesona Indo</v>
      </c>
      <c r="L668" t="str">
        <f>VLOOKUP($G668,products7[#All],3,0)</f>
        <v>Jacket</v>
      </c>
      <c r="M668" t="str">
        <f>VLOOKUP($G668,products7[#All],7,0)</f>
        <v>Pesona Indo</v>
      </c>
    </row>
    <row r="669" spans="1:13" x14ac:dyDescent="0.35">
      <c r="A669" t="s">
        <v>3723</v>
      </c>
      <c r="B669" s="2">
        <f>VLOOKUP(A669,orders[#All],3,0)</f>
        <v>45337</v>
      </c>
      <c r="C669" t="str">
        <f>VLOOKUP($A669,orders[#All],9,0)</f>
        <v>returned</v>
      </c>
      <c r="D669" t="str">
        <f>VLOOKUP($A669,orders[#All],5,0)</f>
        <v>Bekasi</v>
      </c>
      <c r="E669" t="str">
        <f>VLOOKUP($A669,orders[#All],6,0)</f>
        <v>Jawa Barat</v>
      </c>
      <c r="F669" t="str">
        <f>VLOOKUP($A669,orders[#All],10,0)</f>
        <v>TANPA PROMO</v>
      </c>
      <c r="G669" t="s">
        <v>3077</v>
      </c>
      <c r="H669">
        <f>VLOOKUP(working_table!G669,order_items[[#All],[product_id]:[subtotal_idr]],2,0)</f>
        <v>2</v>
      </c>
      <c r="I669" s="5">
        <f>VLOOKUP(working_table!$G669,order_items[[#All],[product_id]:[subtotal_idr]],3,0)</f>
        <v>199000</v>
      </c>
      <c r="J669" s="5">
        <f>VLOOKUP(working_table!$G669,order_items[[#All],[product_id]:[subtotal_idr]],4,0)</f>
        <v>398000</v>
      </c>
      <c r="K669" t="str">
        <f>VLOOKUP($G669,products7[#All],2,0)</f>
        <v>T-Shirt Striped Tropika Style</v>
      </c>
      <c r="L669" t="str">
        <f>VLOOKUP($G669,products7[#All],3,0)</f>
        <v>T-Shirt</v>
      </c>
      <c r="M669" t="str">
        <f>VLOOKUP($G669,products7[#All],7,0)</f>
        <v>Tropika Style</v>
      </c>
    </row>
    <row r="670" spans="1:13" x14ac:dyDescent="0.35">
      <c r="A670" t="s">
        <v>3727</v>
      </c>
      <c r="B670" s="2">
        <f>VLOOKUP(A670,orders[#All],3,0)</f>
        <v>45035</v>
      </c>
      <c r="C670" t="str">
        <f>VLOOKUP($A670,orders[#All],9,0)</f>
        <v>delivered</v>
      </c>
      <c r="D670" t="str">
        <f>VLOOKUP($A670,orders[#All],5,0)</f>
        <v>Balikpapan</v>
      </c>
      <c r="E670" t="str">
        <f>VLOOKUP($A670,orders[#All],6,0)</f>
        <v>Kalimantan Timur</v>
      </c>
      <c r="F670" t="str">
        <f>VLOOKUP($A670,orders[#All],10,0)</f>
        <v>NEWUSER</v>
      </c>
      <c r="G670" t="s">
        <v>3087</v>
      </c>
      <c r="H670">
        <f>VLOOKUP(working_table!G670,order_items[[#All],[product_id]:[subtotal_idr]],2,0)</f>
        <v>2</v>
      </c>
      <c r="I670" s="5">
        <f>VLOOKUP(working_table!$G670,order_items[[#All],[product_id]:[subtotal_idr]],3,0)</f>
        <v>199000</v>
      </c>
      <c r="J670" s="5">
        <f>VLOOKUP(working_table!$G670,order_items[[#All],[product_id]:[subtotal_idr]],4,0)</f>
        <v>398000</v>
      </c>
      <c r="K670" t="str">
        <f>VLOOKUP($G670,products7[#All],2,0)</f>
        <v>Jacket Denim Ratu Mode</v>
      </c>
      <c r="L670" t="str">
        <f>VLOOKUP($G670,products7[#All],3,0)</f>
        <v>Jacket</v>
      </c>
      <c r="M670" t="str">
        <f>VLOOKUP($G670,products7[#All],7,0)</f>
        <v>Ratu Mode</v>
      </c>
    </row>
    <row r="671" spans="1:13" x14ac:dyDescent="0.35">
      <c r="A671" t="s">
        <v>3729</v>
      </c>
      <c r="B671" s="2">
        <f>VLOOKUP(A671,orders[#All],3,0)</f>
        <v>45153</v>
      </c>
      <c r="C671" t="str">
        <f>VLOOKUP($A671,orders[#All],9,0)</f>
        <v>shipped</v>
      </c>
      <c r="D671" t="str">
        <f>VLOOKUP($A671,orders[#All],5,0)</f>
        <v>Bekasi</v>
      </c>
      <c r="E671" t="str">
        <f>VLOOKUP($A671,orders[#All],6,0)</f>
        <v>Jawa Barat</v>
      </c>
      <c r="F671" t="str">
        <f>VLOOKUP($A671,orders[#All],10,0)</f>
        <v>TANPA PROMO</v>
      </c>
      <c r="G671" t="s">
        <v>2895</v>
      </c>
      <c r="H671">
        <f>VLOOKUP(working_table!G671,order_items[[#All],[product_id]:[subtotal_idr]],2,0)</f>
        <v>1</v>
      </c>
      <c r="I671" s="5">
        <f>VLOOKUP(working_table!$G671,order_items[[#All],[product_id]:[subtotal_idr]],3,0)</f>
        <v>299000</v>
      </c>
      <c r="J671" s="5">
        <f>VLOOKUP(working_table!$G671,order_items[[#All],[product_id]:[subtotal_idr]],4,0)</f>
        <v>299000</v>
      </c>
      <c r="K671" t="str">
        <f>VLOOKUP($G671,products7[#All],2,0)</f>
        <v>Jacket Denim Ratu Mode</v>
      </c>
      <c r="L671" t="str">
        <f>VLOOKUP($G671,products7[#All],3,0)</f>
        <v>Jacket</v>
      </c>
      <c r="M671" t="str">
        <f>VLOOKUP($G671,products7[#All],7,0)</f>
        <v>Ratu Mode</v>
      </c>
    </row>
    <row r="672" spans="1:13" x14ac:dyDescent="0.35">
      <c r="A672" t="s">
        <v>3729</v>
      </c>
      <c r="B672" s="2">
        <f>VLOOKUP(A672,orders[#All],3,0)</f>
        <v>45153</v>
      </c>
      <c r="C672" t="str">
        <f>VLOOKUP($A672,orders[#All],9,0)</f>
        <v>shipped</v>
      </c>
      <c r="D672" t="str">
        <f>VLOOKUP($A672,orders[#All],5,0)</f>
        <v>Bekasi</v>
      </c>
      <c r="E672" t="str">
        <f>VLOOKUP($A672,orders[#All],6,0)</f>
        <v>Jawa Barat</v>
      </c>
      <c r="F672" t="str">
        <f>VLOOKUP($A672,orders[#All],10,0)</f>
        <v>TANPA PROMO</v>
      </c>
      <c r="G672" t="s">
        <v>3701</v>
      </c>
      <c r="H672">
        <f>VLOOKUP(working_table!G672,order_items[[#All],[product_id]:[subtotal_idr]],2,0)</f>
        <v>1</v>
      </c>
      <c r="I672" s="5">
        <f>VLOOKUP(working_table!$G672,order_items[[#All],[product_id]:[subtotal_idr]],3,0)</f>
        <v>399000</v>
      </c>
      <c r="J672" s="5">
        <f>VLOOKUP(working_table!$G672,order_items[[#All],[product_id]:[subtotal_idr]],4,0)</f>
        <v>399000</v>
      </c>
      <c r="K672" t="str">
        <f>VLOOKUP($G672,products7[#All],2,0)</f>
        <v>Tas Selempang Riang Apparel</v>
      </c>
      <c r="L672" t="str">
        <f>VLOOKUP($G672,products7[#All],3,0)</f>
        <v>Accessories</v>
      </c>
      <c r="M672" t="str">
        <f>VLOOKUP($G672,products7[#All],7,0)</f>
        <v>Riang Apparel</v>
      </c>
    </row>
    <row r="673" spans="1:13" x14ac:dyDescent="0.35">
      <c r="A673" t="s">
        <v>3732</v>
      </c>
      <c r="B673" s="2">
        <f>VLOOKUP(A673,orders[#All],3,0)</f>
        <v>44998</v>
      </c>
      <c r="C673" t="str">
        <f>VLOOKUP($A673,orders[#All],9,0)</f>
        <v>returned</v>
      </c>
      <c r="D673" t="str">
        <f>VLOOKUP($A673,orders[#All],5,0)</f>
        <v>Makassar</v>
      </c>
      <c r="E673" t="str">
        <f>VLOOKUP($A673,orders[#All],6,0)</f>
        <v>Sulawesi Selatan</v>
      </c>
      <c r="F673" t="str">
        <f>VLOOKUP($A673,orders[#All],10,0)</f>
        <v>RAMADAN23</v>
      </c>
      <c r="G673" t="s">
        <v>2685</v>
      </c>
      <c r="H673">
        <f>VLOOKUP(working_table!G673,order_items[[#All],[product_id]:[subtotal_idr]],2,0)</f>
        <v>1</v>
      </c>
      <c r="I673" s="5">
        <f>VLOOKUP(working_table!$G673,order_items[[#All],[product_id]:[subtotal_idr]],3,0)</f>
        <v>199000</v>
      </c>
      <c r="J673" s="5">
        <f>VLOOKUP(working_table!$G673,order_items[[#All],[product_id]:[subtotal_idr]],4,0)</f>
        <v>199000</v>
      </c>
      <c r="K673" t="str">
        <f>VLOOKUP($G673,products7[#All],2,0)</f>
        <v>Pants Jeans Slim SandangIndo</v>
      </c>
      <c r="L673" t="str">
        <f>VLOOKUP($G673,products7[#All],3,0)</f>
        <v>Pants</v>
      </c>
      <c r="M673" t="str">
        <f>VLOOKUP($G673,products7[#All],7,0)</f>
        <v>SandangIndo</v>
      </c>
    </row>
    <row r="674" spans="1:13" x14ac:dyDescent="0.35">
      <c r="A674" t="s">
        <v>3734</v>
      </c>
      <c r="B674" s="2">
        <f>VLOOKUP(A674,orders[#All],3,0)</f>
        <v>45519</v>
      </c>
      <c r="C674" t="str">
        <f>VLOOKUP($A674,orders[#All],9,0)</f>
        <v>delivered</v>
      </c>
      <c r="D674" t="str">
        <f>VLOOKUP($A674,orders[#All],5,0)</f>
        <v>Bandung</v>
      </c>
      <c r="E674" t="str">
        <f>VLOOKUP($A674,orders[#All],6,0)</f>
        <v>Jawa Barat</v>
      </c>
      <c r="F674" t="str">
        <f>VLOOKUP($A674,orders[#All],10,0)</f>
        <v>NEWUSER</v>
      </c>
      <c r="G674" t="s">
        <v>3138</v>
      </c>
      <c r="H674">
        <f>VLOOKUP(working_table!G674,order_items[[#All],[product_id]:[subtotal_idr]],2,0)</f>
        <v>3</v>
      </c>
      <c r="I674" s="5">
        <f>VLOOKUP(working_table!$G674,order_items[[#All],[product_id]:[subtotal_idr]],3,0)</f>
        <v>179000</v>
      </c>
      <c r="J674" s="5">
        <f>VLOOKUP(working_table!$G674,order_items[[#All],[product_id]:[subtotal_idr]],4,0)</f>
        <v>537000</v>
      </c>
      <c r="K674" t="str">
        <f>VLOOKUP($G674,products7[#All],2,0)</f>
        <v>Kemeja Oxford NusaBrand</v>
      </c>
      <c r="L674" t="str">
        <f>VLOOKUP($G674,products7[#All],3,0)</f>
        <v>kemeja</v>
      </c>
      <c r="M674" t="str">
        <f>VLOOKUP($G674,products7[#All],7,0)</f>
        <v>NusaBrand</v>
      </c>
    </row>
    <row r="675" spans="1:13" x14ac:dyDescent="0.35">
      <c r="A675" t="s">
        <v>3734</v>
      </c>
      <c r="B675" s="2">
        <f>VLOOKUP(A675,orders[#All],3,0)</f>
        <v>45519</v>
      </c>
      <c r="C675" t="str">
        <f>VLOOKUP($A675,orders[#All],9,0)</f>
        <v>delivered</v>
      </c>
      <c r="D675" t="str">
        <f>VLOOKUP($A675,orders[#All],5,0)</f>
        <v>Bandung</v>
      </c>
      <c r="E675" t="str">
        <f>VLOOKUP($A675,orders[#All],6,0)</f>
        <v>Jawa Barat</v>
      </c>
      <c r="F675" t="str">
        <f>VLOOKUP($A675,orders[#All],10,0)</f>
        <v>NEWUSER</v>
      </c>
      <c r="G675" t="s">
        <v>2446</v>
      </c>
      <c r="H675">
        <f>VLOOKUP(working_table!G675,order_items[[#All],[product_id]:[subtotal_idr]],2,0)</f>
        <v>1</v>
      </c>
      <c r="I675" s="5">
        <f>VLOOKUP(working_table!$G675,order_items[[#All],[product_id]:[subtotal_idr]],3,0)</f>
        <v>399000</v>
      </c>
      <c r="J675" s="5">
        <f>VLOOKUP(working_table!$G675,order_items[[#All],[product_id]:[subtotal_idr]],4,0)</f>
        <v>399000</v>
      </c>
      <c r="K675" t="str">
        <f>VLOOKUP($G675,products7[#All],2,0)</f>
        <v>Pants Wide Leg Cendana Co</v>
      </c>
      <c r="L675" t="str">
        <f>VLOOKUP($G675,products7[#All],3,0)</f>
        <v>Pants</v>
      </c>
      <c r="M675" t="str">
        <f>VLOOKUP($G675,products7[#All],7,0)</f>
        <v>Cendana Co</v>
      </c>
    </row>
    <row r="676" spans="1:13" x14ac:dyDescent="0.35">
      <c r="A676" t="s">
        <v>3737</v>
      </c>
      <c r="B676" s="2">
        <f>VLOOKUP(A676,orders[#All],3,0)</f>
        <v>44850</v>
      </c>
      <c r="C676" t="str">
        <f>VLOOKUP($A676,orders[#All],9,0)</f>
        <v>shipped</v>
      </c>
      <c r="D676" t="str">
        <f>VLOOKUP($A676,orders[#All],5,0)</f>
        <v>Palembang</v>
      </c>
      <c r="E676" t="str">
        <f>VLOOKUP($A676,orders[#All],6,0)</f>
        <v>Sumatera Selatan</v>
      </c>
      <c r="F676" t="str">
        <f>VLOOKUP($A676,orders[#All],10,0)</f>
        <v>TANPA PROMO</v>
      </c>
      <c r="G676" t="s">
        <v>3655</v>
      </c>
      <c r="H676">
        <f>VLOOKUP(working_table!G676,order_items[[#All],[product_id]:[subtotal_idr]],2,0)</f>
        <v>1</v>
      </c>
      <c r="I676" s="5">
        <f>VLOOKUP(working_table!$G676,order_items[[#All],[product_id]:[subtotal_idr]],3,0)</f>
        <v>449000</v>
      </c>
      <c r="J676" s="5">
        <f>VLOOKUP(working_table!$G676,order_items[[#All],[product_id]:[subtotal_idr]],4,0)</f>
        <v>449000</v>
      </c>
      <c r="K676" t="str">
        <f>VLOOKUP($G676,products7[#All],2,0)</f>
        <v>Tas Selempang Riang Apparel</v>
      </c>
      <c r="L676" t="str">
        <f>VLOOKUP($G676,products7[#All],3,0)</f>
        <v>Accessories</v>
      </c>
      <c r="M676" t="str">
        <f>VLOOKUP($G676,products7[#All],7,0)</f>
        <v>Riang Apparel</v>
      </c>
    </row>
    <row r="677" spans="1:13" x14ac:dyDescent="0.35">
      <c r="A677" t="s">
        <v>3737</v>
      </c>
      <c r="B677" s="2">
        <f>VLOOKUP(A677,orders[#All],3,0)</f>
        <v>44850</v>
      </c>
      <c r="C677" t="str">
        <f>VLOOKUP($A677,orders[#All],9,0)</f>
        <v>shipped</v>
      </c>
      <c r="D677" t="str">
        <f>VLOOKUP($A677,orders[#All],5,0)</f>
        <v>Palembang</v>
      </c>
      <c r="E677" t="str">
        <f>VLOOKUP($A677,orders[#All],6,0)</f>
        <v>Sumatera Selatan</v>
      </c>
      <c r="F677" t="str">
        <f>VLOOKUP($A677,orders[#All],10,0)</f>
        <v>TANPA PROMO</v>
      </c>
      <c r="G677" t="s">
        <v>2405</v>
      </c>
      <c r="H677">
        <f>VLOOKUP(working_table!G677,order_items[[#All],[product_id]:[subtotal_idr]],2,0)</f>
        <v>2</v>
      </c>
      <c r="I677" s="5">
        <f>VLOOKUP(working_table!$G677,order_items[[#All],[product_id]:[subtotal_idr]],3,0)</f>
        <v>179000</v>
      </c>
      <c r="J677" s="5">
        <f>VLOOKUP(working_table!$G677,order_items[[#All],[product_id]:[subtotal_idr]],4,0)</f>
        <v>358000</v>
      </c>
      <c r="K677" t="str">
        <f>VLOOKUP($G677,products7[#All],2,0)</f>
        <v>Jacket Hoodie NusaBrand</v>
      </c>
      <c r="L677" t="str">
        <f>VLOOKUP($G677,products7[#All],3,0)</f>
        <v>Jacket</v>
      </c>
      <c r="M677" t="str">
        <f>VLOOKUP($G677,products7[#All],7,0)</f>
        <v>NusaBrand</v>
      </c>
    </row>
    <row r="678" spans="1:13" x14ac:dyDescent="0.35">
      <c r="A678" t="s">
        <v>3740</v>
      </c>
      <c r="B678" s="2">
        <f>VLOOKUP(A678,orders[#All],3,0)</f>
        <v>45440</v>
      </c>
      <c r="C678" t="str">
        <f>VLOOKUP($A678,orders[#All],9,0)</f>
        <v>delivered</v>
      </c>
      <c r="D678" t="str">
        <f>VLOOKUP($A678,orders[#All],5,0)</f>
        <v>Bogor</v>
      </c>
      <c r="E678" t="str">
        <f>VLOOKUP($A678,orders[#All],6,0)</f>
        <v>Jawa Barat</v>
      </c>
      <c r="F678" t="str">
        <f>VLOOKUP($A678,orders[#All],10,0)</f>
        <v>TANPA PROMO</v>
      </c>
      <c r="G678" t="s">
        <v>2924</v>
      </c>
      <c r="H678">
        <f>VLOOKUP(working_table!G678,order_items[[#All],[product_id]:[subtotal_idr]],2,0)</f>
        <v>1</v>
      </c>
      <c r="I678" s="5">
        <f>VLOOKUP(working_table!$G678,order_items[[#All],[product_id]:[subtotal_idr]],3,0)</f>
        <v>449000</v>
      </c>
      <c r="J678" s="5">
        <f>VLOOKUP(working_table!$G678,order_items[[#All],[product_id]:[subtotal_idr]],4,0)</f>
        <v>449000</v>
      </c>
      <c r="K678" t="str">
        <f>VLOOKUP($G678,products7[#All],2,0)</f>
        <v>Jacket Varsity NusaBrand</v>
      </c>
      <c r="L678" t="str">
        <f>VLOOKUP($G678,products7[#All],3,0)</f>
        <v>Jacket</v>
      </c>
      <c r="M678" t="str">
        <f>VLOOKUP($G678,products7[#All],7,0)</f>
        <v>NusaBrand</v>
      </c>
    </row>
    <row r="679" spans="1:13" x14ac:dyDescent="0.35">
      <c r="A679" t="s">
        <v>3740</v>
      </c>
      <c r="B679" s="2">
        <f>VLOOKUP(A679,orders[#All],3,0)</f>
        <v>45440</v>
      </c>
      <c r="C679" t="str">
        <f>VLOOKUP($A679,orders[#All],9,0)</f>
        <v>delivered</v>
      </c>
      <c r="D679" t="str">
        <f>VLOOKUP($A679,orders[#All],5,0)</f>
        <v>Bogor</v>
      </c>
      <c r="E679" t="str">
        <f>VLOOKUP($A679,orders[#All],6,0)</f>
        <v>Jawa Barat</v>
      </c>
      <c r="F679" t="str">
        <f>VLOOKUP($A679,orders[#All],10,0)</f>
        <v>TANPA PROMO</v>
      </c>
      <c r="G679" t="s">
        <v>2674</v>
      </c>
      <c r="H679">
        <f>VLOOKUP(working_table!G679,order_items[[#All],[product_id]:[subtotal_idr]],2,0)</f>
        <v>1</v>
      </c>
      <c r="I679" s="5">
        <f>VLOOKUP(working_table!$G679,order_items[[#All],[product_id]:[subtotal_idr]],3,0)</f>
        <v>89000</v>
      </c>
      <c r="J679" s="5">
        <f>VLOOKUP(working_table!$G679,order_items[[#All],[product_id]:[subtotal_idr]],4,0)</f>
        <v>89000</v>
      </c>
      <c r="K679" t="str">
        <f>VLOOKUP($G679,products7[#All],2,0)</f>
        <v>Dompet Kulit Pesona Indo</v>
      </c>
      <c r="L679" t="str">
        <f>VLOOKUP($G679,products7[#All],3,0)</f>
        <v>Accessories</v>
      </c>
      <c r="M679" t="str">
        <f>VLOOKUP($G679,products7[#All],7,0)</f>
        <v>Pesona Indo</v>
      </c>
    </row>
    <row r="680" spans="1:13" x14ac:dyDescent="0.35">
      <c r="A680" t="s">
        <v>3740</v>
      </c>
      <c r="B680" s="2">
        <f>VLOOKUP(A680,orders[#All],3,0)</f>
        <v>45440</v>
      </c>
      <c r="C680" t="str">
        <f>VLOOKUP($A680,orders[#All],9,0)</f>
        <v>delivered</v>
      </c>
      <c r="D680" t="str">
        <f>VLOOKUP($A680,orders[#All],5,0)</f>
        <v>Bogor</v>
      </c>
      <c r="E680" t="str">
        <f>VLOOKUP($A680,orders[#All],6,0)</f>
        <v>Jawa Barat</v>
      </c>
      <c r="F680" t="str">
        <f>VLOOKUP($A680,orders[#All],10,0)</f>
        <v>TANPA PROMO</v>
      </c>
      <c r="G680" t="s">
        <v>3095</v>
      </c>
      <c r="H680">
        <f>VLOOKUP(working_table!G680,order_items[[#All],[product_id]:[subtotal_idr]],2,0)</f>
        <v>2</v>
      </c>
      <c r="I680" s="5">
        <f>VLOOKUP(working_table!$G680,order_items[[#All],[product_id]:[subtotal_idr]],3,0)</f>
        <v>549000</v>
      </c>
      <c r="J680" s="5">
        <f>VLOOKUP(working_table!$G680,order_items[[#All],[product_id]:[subtotal_idr]],4,0)</f>
        <v>1098000</v>
      </c>
      <c r="K680" t="str">
        <f>VLOOKUP($G680,products7[#All],2,0)</f>
        <v>Kemeja Oxford NusaBrand</v>
      </c>
      <c r="L680" t="str">
        <f>VLOOKUP($G680,products7[#All],3,0)</f>
        <v>T-Shirt</v>
      </c>
      <c r="M680" t="str">
        <f>VLOOKUP($G680,products7[#All],7,0)</f>
        <v>NusaBrand</v>
      </c>
    </row>
    <row r="681" spans="1:13" x14ac:dyDescent="0.35">
      <c r="A681" t="s">
        <v>3744</v>
      </c>
      <c r="B681" s="2">
        <f>VLOOKUP(A681,orders[#All],3,0)</f>
        <v>44975</v>
      </c>
      <c r="C681" t="str">
        <f>VLOOKUP($A681,orders[#All],9,0)</f>
        <v>delivered</v>
      </c>
      <c r="D681" t="str">
        <f>VLOOKUP($A681,orders[#All],5,0)</f>
        <v>Surabaya</v>
      </c>
      <c r="E681" t="str">
        <f>VLOOKUP($A681,orders[#All],6,0)</f>
        <v>Jawa Timur</v>
      </c>
      <c r="F681" t="str">
        <f>VLOOKUP($A681,orders[#All],10,0)</f>
        <v>SALE2024</v>
      </c>
      <c r="G681" t="s">
        <v>3745</v>
      </c>
      <c r="H681">
        <f>VLOOKUP(working_table!G681,order_items[[#All],[product_id]:[subtotal_idr]],2,0)</f>
        <v>1</v>
      </c>
      <c r="I681" s="5">
        <f>VLOOKUP(working_table!$G681,order_items[[#All],[product_id]:[subtotal_idr]],3,0)</f>
        <v>449000</v>
      </c>
      <c r="J681" s="5">
        <f>VLOOKUP(working_table!$G681,order_items[[#All],[product_id]:[subtotal_idr]],4,0)</f>
        <v>449000</v>
      </c>
      <c r="K681" t="str">
        <f>VLOOKUP($G681,products7[#All],2,0)</f>
        <v>T-Shirt Slim Fit BajuKita</v>
      </c>
      <c r="L681" t="str">
        <f>VLOOKUP($G681,products7[#All],3,0)</f>
        <v>kemeja</v>
      </c>
      <c r="M681" t="str">
        <f>VLOOKUP($G681,products7[#All],7,0)</f>
        <v>BajuKita</v>
      </c>
    </row>
    <row r="682" spans="1:13" x14ac:dyDescent="0.35">
      <c r="A682" t="s">
        <v>3744</v>
      </c>
      <c r="B682" s="2">
        <f>VLOOKUP(A682,orders[#All],3,0)</f>
        <v>44975</v>
      </c>
      <c r="C682" t="str">
        <f>VLOOKUP($A682,orders[#All],9,0)</f>
        <v>delivered</v>
      </c>
      <c r="D682" t="str">
        <f>VLOOKUP($A682,orders[#All],5,0)</f>
        <v>Surabaya</v>
      </c>
      <c r="E682" t="str">
        <f>VLOOKUP($A682,orders[#All],6,0)</f>
        <v>Jawa Timur</v>
      </c>
      <c r="F682" t="str">
        <f>VLOOKUP($A682,orders[#All],10,0)</f>
        <v>SALE2024</v>
      </c>
      <c r="G682" t="s">
        <v>3069</v>
      </c>
      <c r="H682">
        <f>VLOOKUP(working_table!G682,order_items[[#All],[product_id]:[subtotal_idr]],2,0)</f>
        <v>1</v>
      </c>
      <c r="I682" s="5">
        <f>VLOOKUP(working_table!$G682,order_items[[#All],[product_id]:[subtotal_idr]],3,0)</f>
        <v>179000</v>
      </c>
      <c r="J682" s="5">
        <f>VLOOKUP(working_table!$G682,order_items[[#All],[product_id]:[subtotal_idr]],4,0)</f>
        <v>179000</v>
      </c>
      <c r="K682" t="str">
        <f>VLOOKUP($G682,products7[#All],2,0)</f>
        <v>Dress Mini Casual BajuKita</v>
      </c>
      <c r="L682" t="str">
        <f>VLOOKUP($G682,products7[#All],3,0)</f>
        <v>Dress</v>
      </c>
      <c r="M682" t="str">
        <f>VLOOKUP($G682,products7[#All],7,0)</f>
        <v>BajuKita</v>
      </c>
    </row>
    <row r="683" spans="1:13" x14ac:dyDescent="0.35">
      <c r="A683" t="s">
        <v>3748</v>
      </c>
      <c r="B683" s="2">
        <f>VLOOKUP(A683,orders[#All],3,0)</f>
        <v>45311</v>
      </c>
      <c r="C683" t="str">
        <f>VLOOKUP($A683,orders[#All],9,0)</f>
        <v>cancelled</v>
      </c>
      <c r="D683" t="str">
        <f>VLOOKUP($A683,orders[#All],5,0)</f>
        <v>Manado</v>
      </c>
      <c r="E683" t="str">
        <f>VLOOKUP($A683,orders[#All],6,0)</f>
        <v>Sulawesi Utara</v>
      </c>
      <c r="F683" t="str">
        <f>VLOOKUP($A683,orders[#All],10,0)</f>
        <v>TANPA PROMO</v>
      </c>
      <c r="G683" t="s">
        <v>2455</v>
      </c>
      <c r="H683">
        <f>VLOOKUP(working_table!G683,order_items[[#All],[product_id]:[subtotal_idr]],2,0)</f>
        <v>1</v>
      </c>
      <c r="I683" s="5">
        <f>VLOOKUP(working_table!$G683,order_items[[#All],[product_id]:[subtotal_idr]],3,0)</f>
        <v>249000</v>
      </c>
      <c r="J683" s="5">
        <f>VLOOKUP(working_table!$G683,order_items[[#All],[product_id]:[subtotal_idr]],4,0)</f>
        <v>249000</v>
      </c>
      <c r="K683" t="str">
        <f>VLOOKUP($G683,products7[#All],2,0)</f>
        <v>Dompet Kulit NusaBrand</v>
      </c>
      <c r="L683" t="str">
        <f>VLOOKUP($G683,products7[#All],3,0)</f>
        <v>Accessories</v>
      </c>
      <c r="M683" t="str">
        <f>VLOOKUP($G683,products7[#All],7,0)</f>
        <v>NusaBrand</v>
      </c>
    </row>
    <row r="684" spans="1:13" x14ac:dyDescent="0.35">
      <c r="A684" t="s">
        <v>3750</v>
      </c>
      <c r="B684" s="2">
        <f>VLOOKUP(A684,orders[#All],3,0)</f>
        <v>45302</v>
      </c>
      <c r="C684" t="str">
        <f>VLOOKUP($A684,orders[#All],9,0)</f>
        <v>delivered</v>
      </c>
      <c r="D684" t="str">
        <f>VLOOKUP($A684,orders[#All],5,0)</f>
        <v>Tangerang</v>
      </c>
      <c r="E684" t="str">
        <f>VLOOKUP($A684,orders[#All],6,0)</f>
        <v>Banten</v>
      </c>
      <c r="F684" t="str">
        <f>VLOOKUP($A684,orders[#All],10,0)</f>
        <v>HARI BELANJA</v>
      </c>
      <c r="G684" t="s">
        <v>3007</v>
      </c>
      <c r="H684">
        <f>VLOOKUP(working_table!G684,order_items[[#All],[product_id]:[subtotal_idr]],2,0)</f>
        <v>1</v>
      </c>
      <c r="I684" s="5">
        <f>VLOOKUP(working_table!$G684,order_items[[#All],[product_id]:[subtotal_idr]],3,0)</f>
        <v>79000</v>
      </c>
      <c r="J684" s="5">
        <f>VLOOKUP(working_table!$G684,order_items[[#All],[product_id]:[subtotal_idr]],4,0)</f>
        <v>79000</v>
      </c>
      <c r="K684" t="str">
        <f>VLOOKUP($G684,products7[#All],2,0)</f>
        <v>Jacket Denim Ratu Mode</v>
      </c>
      <c r="L684" t="str">
        <f>VLOOKUP($G684,products7[#All],3,0)</f>
        <v>Jacket</v>
      </c>
      <c r="M684" t="str">
        <f>VLOOKUP($G684,products7[#All],7,0)</f>
        <v>Ratu Mode</v>
      </c>
    </row>
    <row r="685" spans="1:13" x14ac:dyDescent="0.35">
      <c r="A685" t="s">
        <v>3752</v>
      </c>
      <c r="B685" s="2">
        <f>VLOOKUP(A685,orders[#All],3,0)</f>
        <v>45041</v>
      </c>
      <c r="C685" t="str">
        <f>VLOOKUP($A685,orders[#All],9,0)</f>
        <v>delivered</v>
      </c>
      <c r="D685" t="str">
        <f>VLOOKUP($A685,orders[#All],5,0)</f>
        <v>Medan</v>
      </c>
      <c r="E685" t="str">
        <f>VLOOKUP($A685,orders[#All],6,0)</f>
        <v>Sumatera Utara</v>
      </c>
      <c r="F685" t="str">
        <f>VLOOKUP($A685,orders[#All],10,0)</f>
        <v>TANPA PROMO</v>
      </c>
      <c r="G685" t="s">
        <v>3196</v>
      </c>
      <c r="H685">
        <f>VLOOKUP(working_table!G685,order_items[[#All],[product_id]:[subtotal_idr]],2,0)</f>
        <v>2</v>
      </c>
      <c r="I685" s="5">
        <f>VLOOKUP(working_table!$G685,order_items[[#All],[product_id]:[subtotal_idr]],3,0)</f>
        <v>149000</v>
      </c>
      <c r="J685" s="5">
        <f>VLOOKUP(working_table!$G685,order_items[[#All],[product_id]:[subtotal_idr]],4,0)</f>
        <v>298000</v>
      </c>
      <c r="K685" t="str">
        <f>VLOOKUP($G685,products7[#All],2,0)</f>
        <v>Kemeja Casual Senja Wear</v>
      </c>
      <c r="L685" t="str">
        <f>VLOOKUP($G685,products7[#All],3,0)</f>
        <v>Kemeja</v>
      </c>
      <c r="M685" t="str">
        <f>VLOOKUP($G685,products7[#All],7,0)</f>
        <v>Senja Wear</v>
      </c>
    </row>
    <row r="686" spans="1:13" x14ac:dyDescent="0.35">
      <c r="A686" t="s">
        <v>3752</v>
      </c>
      <c r="B686" s="2">
        <f>VLOOKUP(A686,orders[#All],3,0)</f>
        <v>45041</v>
      </c>
      <c r="C686" t="str">
        <f>VLOOKUP($A686,orders[#All],9,0)</f>
        <v>delivered</v>
      </c>
      <c r="D686" t="str">
        <f>VLOOKUP($A686,orders[#All],5,0)</f>
        <v>Medan</v>
      </c>
      <c r="E686" t="str">
        <f>VLOOKUP($A686,orders[#All],6,0)</f>
        <v>Sumatera Utara</v>
      </c>
      <c r="F686" t="str">
        <f>VLOOKUP($A686,orders[#All],10,0)</f>
        <v>TANPA PROMO</v>
      </c>
      <c r="G686" t="s">
        <v>2418</v>
      </c>
      <c r="H686">
        <f>VLOOKUP(working_table!G686,order_items[[#All],[product_id]:[subtotal_idr]],2,0)</f>
        <v>3</v>
      </c>
      <c r="I686" s="5">
        <f>VLOOKUP(working_table!$G686,order_items[[#All],[product_id]:[subtotal_idr]],3,0)</f>
        <v>279000</v>
      </c>
      <c r="J686" s="5">
        <f>VLOOKUP(working_table!$G686,order_items[[#All],[product_id]:[subtotal_idr]],4,0)</f>
        <v>837000</v>
      </c>
      <c r="K686" t="str">
        <f>VLOOKUP($G686,products7[#All],2,0)</f>
        <v>Dress Mini Casual Riang Apparel</v>
      </c>
      <c r="L686" t="str">
        <f>VLOOKUP($G686,products7[#All],3,0)</f>
        <v>Dress</v>
      </c>
      <c r="M686" t="str">
        <f>VLOOKUP($G686,products7[#All],7,0)</f>
        <v>Riang Apparel</v>
      </c>
    </row>
    <row r="687" spans="1:13" x14ac:dyDescent="0.35">
      <c r="A687" t="s">
        <v>3755</v>
      </c>
      <c r="B687" s="2">
        <f>VLOOKUP(A687,orders[#All],3,0)</f>
        <v>44991</v>
      </c>
      <c r="C687" t="str">
        <f>VLOOKUP($A687,orders[#All],9,0)</f>
        <v>delivered</v>
      </c>
      <c r="D687" t="str">
        <f>VLOOKUP($A687,orders[#All],5,0)</f>
        <v>Malang</v>
      </c>
      <c r="E687" t="str">
        <f>VLOOKUP($A687,orders[#All],6,0)</f>
        <v>Jawa Timur</v>
      </c>
      <c r="F687" t="str">
        <f>VLOOKUP($A687,orders[#All],10,0)</f>
        <v>RAMADAN23</v>
      </c>
      <c r="G687" t="s">
        <v>2669</v>
      </c>
      <c r="H687">
        <f>VLOOKUP(working_table!G687,order_items[[#All],[product_id]:[subtotal_idr]],2,0)</f>
        <v>1</v>
      </c>
      <c r="I687" s="5">
        <f>VLOOKUP(working_table!$G687,order_items[[#All],[product_id]:[subtotal_idr]],3,0)</f>
        <v>249000</v>
      </c>
      <c r="J687" s="5">
        <f>VLOOKUP(working_table!$G687,order_items[[#All],[product_id]:[subtotal_idr]],4,0)</f>
        <v>249000</v>
      </c>
      <c r="K687" t="str">
        <f>VLOOKUP($G687,products7[#All],2,0)</f>
        <v>Pants Cargo Kanvas Lokal</v>
      </c>
      <c r="L687" t="str">
        <f>VLOOKUP($G687,products7[#All],3,0)</f>
        <v>Pants</v>
      </c>
      <c r="M687" t="str">
        <f>VLOOKUP($G687,products7[#All],7,0)</f>
        <v>Kanvas Lokal</v>
      </c>
    </row>
    <row r="688" spans="1:13" x14ac:dyDescent="0.35">
      <c r="A688" t="s">
        <v>3755</v>
      </c>
      <c r="B688" s="2">
        <f>VLOOKUP(A688,orders[#All],3,0)</f>
        <v>44991</v>
      </c>
      <c r="C688" t="str">
        <f>VLOOKUP($A688,orders[#All],9,0)</f>
        <v>delivered</v>
      </c>
      <c r="D688" t="str">
        <f>VLOOKUP($A688,orders[#All],5,0)</f>
        <v>Malang</v>
      </c>
      <c r="E688" t="str">
        <f>VLOOKUP($A688,orders[#All],6,0)</f>
        <v>Jawa Timur</v>
      </c>
      <c r="F688" t="str">
        <f>VLOOKUP($A688,orders[#All],10,0)</f>
        <v>RAMADAN23</v>
      </c>
      <c r="G688" t="s">
        <v>2895</v>
      </c>
      <c r="H688">
        <f>VLOOKUP(working_table!G688,order_items[[#All],[product_id]:[subtotal_idr]],2,0)</f>
        <v>1</v>
      </c>
      <c r="I688" s="5">
        <f>VLOOKUP(working_table!$G688,order_items[[#All],[product_id]:[subtotal_idr]],3,0)</f>
        <v>299000</v>
      </c>
      <c r="J688" s="5">
        <f>VLOOKUP(working_table!$G688,order_items[[#All],[product_id]:[subtotal_idr]],4,0)</f>
        <v>299000</v>
      </c>
      <c r="K688" t="str">
        <f>VLOOKUP($G688,products7[#All],2,0)</f>
        <v>Jacket Denim Ratu Mode</v>
      </c>
      <c r="L688" t="str">
        <f>VLOOKUP($G688,products7[#All],3,0)</f>
        <v>Jacket</v>
      </c>
      <c r="M688" t="str">
        <f>VLOOKUP($G688,products7[#All],7,0)</f>
        <v>Ratu Mode</v>
      </c>
    </row>
    <row r="689" spans="1:13" x14ac:dyDescent="0.35">
      <c r="A689" t="s">
        <v>3758</v>
      </c>
      <c r="B689" s="2">
        <f>VLOOKUP(A689,orders[#All],3,0)</f>
        <v>45054</v>
      </c>
      <c r="C689" t="str">
        <f>VLOOKUP($A689,orders[#All],9,0)</f>
        <v>processing</v>
      </c>
      <c r="D689" t="str">
        <f>VLOOKUP($A689,orders[#All],5,0)</f>
        <v>Medan</v>
      </c>
      <c r="E689" t="str">
        <f>VLOOKUP($A689,orders[#All],6,0)</f>
        <v>Sumatera Utara</v>
      </c>
      <c r="F689" t="str">
        <f>VLOOKUP($A689,orders[#All],10,0)</f>
        <v>SALE2024</v>
      </c>
      <c r="G689" t="s">
        <v>3211</v>
      </c>
      <c r="H689">
        <f>VLOOKUP(working_table!G689,order_items[[#All],[product_id]:[subtotal_idr]],2,0)</f>
        <v>1</v>
      </c>
      <c r="I689" s="5">
        <f>VLOOKUP(working_table!$G689,order_items[[#All],[product_id]:[subtotal_idr]],3,0)</f>
        <v>129000</v>
      </c>
      <c r="J689" s="5">
        <f>VLOOKUP(working_table!$G689,order_items[[#All],[product_id]:[subtotal_idr]],4,0)</f>
        <v>129000</v>
      </c>
      <c r="K689" t="str">
        <f>VLOOKUP($G689,products7[#All],2,0)</f>
        <v>T-Shirt Graphic Ratu Mode</v>
      </c>
      <c r="L689" t="str">
        <f>VLOOKUP($G689,products7[#All],3,0)</f>
        <v>T-Shirt</v>
      </c>
      <c r="M689" t="str">
        <f>VLOOKUP($G689,products7[#All],7,0)</f>
        <v>Ratu Mode</v>
      </c>
    </row>
    <row r="690" spans="1:13" x14ac:dyDescent="0.35">
      <c r="A690" t="s">
        <v>3758</v>
      </c>
      <c r="B690" s="2">
        <f>VLOOKUP(A690,orders[#All],3,0)</f>
        <v>45054</v>
      </c>
      <c r="C690" t="str">
        <f>VLOOKUP($A690,orders[#All],9,0)</f>
        <v>processing</v>
      </c>
      <c r="D690" t="str">
        <f>VLOOKUP($A690,orders[#All],5,0)</f>
        <v>Medan</v>
      </c>
      <c r="E690" t="str">
        <f>VLOOKUP($A690,orders[#All],6,0)</f>
        <v>Sumatera Utara</v>
      </c>
      <c r="F690" t="str">
        <f>VLOOKUP($A690,orders[#All],10,0)</f>
        <v>SALE2024</v>
      </c>
      <c r="G690" t="s">
        <v>2674</v>
      </c>
      <c r="H690">
        <f>VLOOKUP(working_table!G690,order_items[[#All],[product_id]:[subtotal_idr]],2,0)</f>
        <v>1</v>
      </c>
      <c r="I690" s="5">
        <f>VLOOKUP(working_table!$G690,order_items[[#All],[product_id]:[subtotal_idr]],3,0)</f>
        <v>89000</v>
      </c>
      <c r="J690" s="5">
        <f>VLOOKUP(working_table!$G690,order_items[[#All],[product_id]:[subtotal_idr]],4,0)</f>
        <v>89000</v>
      </c>
      <c r="K690" t="str">
        <f>VLOOKUP($G690,products7[#All],2,0)</f>
        <v>Dompet Kulit Pesona Indo</v>
      </c>
      <c r="L690" t="str">
        <f>VLOOKUP($G690,products7[#All],3,0)</f>
        <v>Accessories</v>
      </c>
      <c r="M690" t="str">
        <f>VLOOKUP($G690,products7[#All],7,0)</f>
        <v>Pesona Indo</v>
      </c>
    </row>
    <row r="691" spans="1:13" x14ac:dyDescent="0.35">
      <c r="A691" t="s">
        <v>3761</v>
      </c>
      <c r="B691" s="2">
        <f>VLOOKUP(A691,orders[#All],3,0)</f>
        <v>45208</v>
      </c>
      <c r="C691" t="str">
        <f>VLOOKUP($A691,orders[#All],9,0)</f>
        <v>cancelled</v>
      </c>
      <c r="D691" t="str">
        <f>VLOOKUP($A691,orders[#All],5,0)</f>
        <v>Semarang</v>
      </c>
      <c r="E691" t="str">
        <f>VLOOKUP($A691,orders[#All],6,0)</f>
        <v>Jawa Tengah</v>
      </c>
      <c r="F691" t="str">
        <f>VLOOKUP($A691,orders[#All],10,0)</f>
        <v>TANPA PROMO</v>
      </c>
      <c r="G691" t="s">
        <v>3138</v>
      </c>
      <c r="H691">
        <f>VLOOKUP(working_table!G691,order_items[[#All],[product_id]:[subtotal_idr]],2,0)</f>
        <v>3</v>
      </c>
      <c r="I691" s="5">
        <f>VLOOKUP(working_table!$G691,order_items[[#All],[product_id]:[subtotal_idr]],3,0)</f>
        <v>179000</v>
      </c>
      <c r="J691" s="5">
        <f>VLOOKUP(working_table!$G691,order_items[[#All],[product_id]:[subtotal_idr]],4,0)</f>
        <v>537000</v>
      </c>
      <c r="K691" t="str">
        <f>VLOOKUP($G691,products7[#All],2,0)</f>
        <v>Kemeja Oxford NusaBrand</v>
      </c>
      <c r="L691" t="str">
        <f>VLOOKUP($G691,products7[#All],3,0)</f>
        <v>kemeja</v>
      </c>
      <c r="M691" t="str">
        <f>VLOOKUP($G691,products7[#All],7,0)</f>
        <v>NusaBrand</v>
      </c>
    </row>
    <row r="692" spans="1:13" x14ac:dyDescent="0.35">
      <c r="A692" t="s">
        <v>3763</v>
      </c>
      <c r="B692" s="2">
        <f>VLOOKUP(A692,orders[#All],3,0)</f>
        <v>45493</v>
      </c>
      <c r="C692" t="str">
        <f>VLOOKUP($A692,orders[#All],9,0)</f>
        <v>shipped</v>
      </c>
      <c r="D692" t="str">
        <f>VLOOKUP($A692,orders[#All],5,0)</f>
        <v>Yogyakarta</v>
      </c>
      <c r="E692" t="str">
        <f>VLOOKUP($A692,orders[#All],6,0)</f>
        <v>DI Yogyakarta</v>
      </c>
      <c r="F692" t="str">
        <f>VLOOKUP($A692,orders[#All],10,0)</f>
        <v>HARI BELANJA</v>
      </c>
      <c r="G692" t="s">
        <v>2986</v>
      </c>
      <c r="H692">
        <f>VLOOKUP(working_table!G692,order_items[[#All],[product_id]:[subtotal_idr]],2,0)</f>
        <v>2</v>
      </c>
      <c r="I692" s="5">
        <f>VLOOKUP(working_table!$G692,order_items[[#All],[product_id]:[subtotal_idr]],3,0)</f>
        <v>549000</v>
      </c>
      <c r="J692" s="5">
        <f>VLOOKUP(working_table!$G692,order_items[[#All],[product_id]:[subtotal_idr]],4,0)</f>
        <v>1098000</v>
      </c>
      <c r="K692" t="str">
        <f>VLOOKUP($G692,products7[#All],2,0)</f>
        <v>Jacket Parasut Riang Apparel</v>
      </c>
      <c r="L692" t="str">
        <f>VLOOKUP($G692,products7[#All],3,0)</f>
        <v>Jacket</v>
      </c>
      <c r="M692" t="str">
        <f>VLOOKUP($G692,products7[#All],7,0)</f>
        <v>Riang Apparel</v>
      </c>
    </row>
    <row r="693" spans="1:13" x14ac:dyDescent="0.35">
      <c r="A693" t="s">
        <v>3765</v>
      </c>
      <c r="B693" s="2">
        <f>VLOOKUP(A693,orders[#All],3,0)</f>
        <v>45313</v>
      </c>
      <c r="C693" t="str">
        <f>VLOOKUP($A693,orders[#All],9,0)</f>
        <v>delivered</v>
      </c>
      <c r="D693" t="str">
        <f>VLOOKUP($A693,orders[#All],5,0)</f>
        <v>Denpasar</v>
      </c>
      <c r="E693" t="str">
        <f>VLOOKUP($A693,orders[#All],6,0)</f>
        <v>Bali</v>
      </c>
      <c r="F693" t="str">
        <f>VLOOKUP($A693,orders[#All],10,0)</f>
        <v>RAMADAN23</v>
      </c>
      <c r="G693" t="s">
        <v>2861</v>
      </c>
      <c r="H693">
        <f>VLOOKUP(working_table!G693,order_items[[#All],[product_id]:[subtotal_idr]],2,0)</f>
        <v>1</v>
      </c>
      <c r="I693" s="5">
        <f>VLOOKUP(working_table!$G693,order_items[[#All],[product_id]:[subtotal_idr]],3,0)</f>
        <v>119000</v>
      </c>
      <c r="J693" s="5">
        <f>VLOOKUP(working_table!$G693,order_items[[#All],[product_id]:[subtotal_idr]],4,0)</f>
        <v>119000</v>
      </c>
      <c r="K693" t="str">
        <f>VLOOKUP($G693,products7[#All],2,0)</f>
        <v>Jacket Hoodie Senja Wear</v>
      </c>
      <c r="L693" t="str">
        <f>VLOOKUP($G693,products7[#All],3,0)</f>
        <v>Jacket</v>
      </c>
      <c r="M693" t="str">
        <f>VLOOKUP($G693,products7[#All],7,0)</f>
        <v>Senja Wear</v>
      </c>
    </row>
    <row r="694" spans="1:13" x14ac:dyDescent="0.35">
      <c r="A694" t="s">
        <v>3767</v>
      </c>
      <c r="B694" s="2">
        <f>VLOOKUP(A694,orders[#All],3,0)</f>
        <v>45328</v>
      </c>
      <c r="C694" t="str">
        <f>VLOOKUP($A694,orders[#All],9,0)</f>
        <v>processing</v>
      </c>
      <c r="D694" t="str">
        <f>VLOOKUP($A694,orders[#All],5,0)</f>
        <v>Balikpapan</v>
      </c>
      <c r="E694" t="str">
        <f>VLOOKUP($A694,orders[#All],6,0)</f>
        <v>Kalimantan Timur</v>
      </c>
      <c r="F694" t="str">
        <f>VLOOKUP($A694,orders[#All],10,0)</f>
        <v>TANPA PROMO</v>
      </c>
      <c r="G694" t="s">
        <v>2765</v>
      </c>
      <c r="H694">
        <f>VLOOKUP(working_table!G694,order_items[[#All],[product_id]:[subtotal_idr]],2,0)</f>
        <v>1</v>
      </c>
      <c r="I694" s="5">
        <f>VLOOKUP(working_table!$G694,order_items[[#All],[product_id]:[subtotal_idr]],3,0)</f>
        <v>329000</v>
      </c>
      <c r="J694" s="5">
        <f>VLOOKUP(working_table!$G694,order_items[[#All],[product_id]:[subtotal_idr]],4,0)</f>
        <v>329000</v>
      </c>
      <c r="K694" t="str">
        <f>VLOOKUP($G694,products7[#All],2,0)</f>
        <v>Jacket Parasut Cendana Co</v>
      </c>
      <c r="L694" t="str">
        <f>VLOOKUP($G694,products7[#All],3,0)</f>
        <v>Jacket</v>
      </c>
      <c r="M694" t="str">
        <f>VLOOKUP($G694,products7[#All],7,0)</f>
        <v>Cendana Co</v>
      </c>
    </row>
    <row r="695" spans="1:13" x14ac:dyDescent="0.35">
      <c r="A695" t="s">
        <v>3767</v>
      </c>
      <c r="B695" s="2">
        <f>VLOOKUP(A695,orders[#All],3,0)</f>
        <v>45328</v>
      </c>
      <c r="C695" t="str">
        <f>VLOOKUP($A695,orders[#All],9,0)</f>
        <v>processing</v>
      </c>
      <c r="D695" t="str">
        <f>VLOOKUP($A695,orders[#All],5,0)</f>
        <v>Balikpapan</v>
      </c>
      <c r="E695" t="str">
        <f>VLOOKUP($A695,orders[#All],6,0)</f>
        <v>Kalimantan Timur</v>
      </c>
      <c r="F695" t="str">
        <f>VLOOKUP($A695,orders[#All],10,0)</f>
        <v>TANPA PROMO</v>
      </c>
      <c r="G695" t="s">
        <v>2606</v>
      </c>
      <c r="H695">
        <f>VLOOKUP(working_table!G695,order_items[[#All],[product_id]:[subtotal_idr]],2,0)</f>
        <v>1</v>
      </c>
      <c r="I695" s="5">
        <f>VLOOKUP(working_table!$G695,order_items[[#All],[product_id]:[subtotal_idr]],3,0)</f>
        <v>499000</v>
      </c>
      <c r="J695" s="5">
        <f>VLOOKUP(working_table!$G695,order_items[[#All],[product_id]:[subtotal_idr]],4,0)</f>
        <v>499000</v>
      </c>
      <c r="K695" t="str">
        <f>VLOOKUP($G695,products7[#All],2,0)</f>
        <v>Pants Jeans Slim Riang Apparel</v>
      </c>
      <c r="L695" t="str">
        <f>VLOOKUP($G695,products7[#All],3,0)</f>
        <v>Pants</v>
      </c>
      <c r="M695" t="str">
        <f>VLOOKUP($G695,products7[#All],7,0)</f>
        <v>Riang Apparel</v>
      </c>
    </row>
    <row r="696" spans="1:13" x14ac:dyDescent="0.35">
      <c r="A696" t="s">
        <v>3770</v>
      </c>
      <c r="B696" s="2">
        <f>VLOOKUP(A696,orders[#All],3,0)</f>
        <v>45358</v>
      </c>
      <c r="C696" t="str">
        <f>VLOOKUP($A696,orders[#All],9,0)</f>
        <v>delivered</v>
      </c>
      <c r="D696" t="str">
        <f>VLOOKUP($A696,orders[#All],5,0)</f>
        <v>Malang</v>
      </c>
      <c r="E696" t="str">
        <f>VLOOKUP($A696,orders[#All],6,0)</f>
        <v>Jawa Timur</v>
      </c>
      <c r="F696" t="str">
        <f>VLOOKUP($A696,orders[#All],10,0)</f>
        <v>RAMADAN23</v>
      </c>
      <c r="G696" t="s">
        <v>2411</v>
      </c>
      <c r="H696">
        <f>VLOOKUP(working_table!G696,order_items[[#All],[product_id]:[subtotal_idr]],2,0)</f>
        <v>1</v>
      </c>
      <c r="I696" s="5">
        <f>VLOOKUP(working_table!$G696,order_items[[#All],[product_id]:[subtotal_idr]],3,0)</f>
        <v>149000</v>
      </c>
      <c r="J696" s="5">
        <f>VLOOKUP(working_table!$G696,order_items[[#All],[product_id]:[subtotal_idr]],4,0)</f>
        <v>149000</v>
      </c>
      <c r="K696" t="str">
        <f>VLOOKUP($G696,products7[#All],2,0)</f>
        <v>Pants Cargo NusaBrand</v>
      </c>
      <c r="L696" t="str">
        <f>VLOOKUP($G696,products7[#All],3,0)</f>
        <v>Pants</v>
      </c>
      <c r="M696" t="str">
        <f>VLOOKUP($G696,products7[#All],7,0)</f>
        <v>NusaBrand</v>
      </c>
    </row>
    <row r="697" spans="1:13" x14ac:dyDescent="0.35">
      <c r="A697" t="s">
        <v>3772</v>
      </c>
      <c r="B697" s="2">
        <f>VLOOKUP(A697,orders[#All],3,0)</f>
        <v>45514</v>
      </c>
      <c r="C697" t="str">
        <f>VLOOKUP($A697,orders[#All],9,0)</f>
        <v>delivered</v>
      </c>
      <c r="D697" t="str">
        <f>VLOOKUP($A697,orders[#All],5,0)</f>
        <v>Palembang</v>
      </c>
      <c r="E697" t="str">
        <f>VLOOKUP($A697,orders[#All],6,0)</f>
        <v>Sumatera Selatan</v>
      </c>
      <c r="F697" t="str">
        <f>VLOOKUP($A697,orders[#All],10,0)</f>
        <v>TANPA PROMO</v>
      </c>
      <c r="G697" t="s">
        <v>2751</v>
      </c>
      <c r="H697">
        <f>VLOOKUP(working_table!G697,order_items[[#All],[product_id]:[subtotal_idr]],2,0)</f>
        <v>1</v>
      </c>
      <c r="I697" s="5">
        <f>VLOOKUP(working_table!$G697,order_items[[#All],[product_id]:[subtotal_idr]],3,0)</f>
        <v>129000</v>
      </c>
      <c r="J697" s="5">
        <f>VLOOKUP(working_table!$G697,order_items[[#All],[product_id]:[subtotal_idr]],4,0)</f>
        <v>129000</v>
      </c>
      <c r="K697" t="str">
        <f>VLOOKUP($G697,products7[#All],2,0)</f>
        <v>Kemeja Casual Kanvas Lokal</v>
      </c>
      <c r="L697" t="str">
        <f>VLOOKUP($G697,products7[#All],3,0)</f>
        <v>T-Shirt</v>
      </c>
      <c r="M697" t="str">
        <f>VLOOKUP($G697,products7[#All],7,0)</f>
        <v>Kanvas Lokal</v>
      </c>
    </row>
    <row r="698" spans="1:13" x14ac:dyDescent="0.35">
      <c r="A698" t="s">
        <v>3774</v>
      </c>
      <c r="B698" s="2">
        <f>VLOOKUP(A698,orders[#All],3,0)</f>
        <v>45281</v>
      </c>
      <c r="C698" t="str">
        <f>VLOOKUP($A698,orders[#All],9,0)</f>
        <v>returned</v>
      </c>
      <c r="D698" t="str">
        <f>VLOOKUP($A698,orders[#All],5,0)</f>
        <v>Surabaya</v>
      </c>
      <c r="E698" t="str">
        <f>VLOOKUP($A698,orders[#All],6,0)</f>
        <v>Jawa Timur</v>
      </c>
      <c r="F698" t="str">
        <f>VLOOKUP($A698,orders[#All],10,0)</f>
        <v>TANPA PROMO</v>
      </c>
      <c r="G698" t="s">
        <v>3041</v>
      </c>
      <c r="H698">
        <f>VLOOKUP(working_table!G698,order_items[[#All],[product_id]:[subtotal_idr]],2,0)</f>
        <v>1</v>
      </c>
      <c r="I698" s="5">
        <f>VLOOKUP(working_table!$G698,order_items[[#All],[product_id]:[subtotal_idr]],3,0)</f>
        <v>89000</v>
      </c>
      <c r="J698" s="5">
        <f>VLOOKUP(working_table!$G698,order_items[[#All],[product_id]:[subtotal_idr]],4,0)</f>
        <v>89000</v>
      </c>
      <c r="K698" t="str">
        <f>VLOOKUP($G698,products7[#All],2,0)</f>
        <v>Tas Selempang Pesona Indo</v>
      </c>
      <c r="L698" t="str">
        <f>VLOOKUP($G698,products7[#All],3,0)</f>
        <v>Accessories</v>
      </c>
      <c r="M698" t="str">
        <f>VLOOKUP($G698,products7[#All],7,0)</f>
        <v>Pesona Indo</v>
      </c>
    </row>
    <row r="699" spans="1:13" x14ac:dyDescent="0.35">
      <c r="A699" t="s">
        <v>3776</v>
      </c>
      <c r="B699" s="2">
        <f>VLOOKUP(A699,orders[#All],3,0)</f>
        <v>45330</v>
      </c>
      <c r="C699" t="str">
        <f>VLOOKUP($A699,orders[#All],9,0)</f>
        <v>delivered</v>
      </c>
      <c r="D699" t="str">
        <f>VLOOKUP($A699,orders[#All],5,0)</f>
        <v>Manado</v>
      </c>
      <c r="E699" t="str">
        <f>VLOOKUP($A699,orders[#All],6,0)</f>
        <v>Sulawesi Utara</v>
      </c>
      <c r="F699" t="str">
        <f>VLOOKUP($A699,orders[#All],10,0)</f>
        <v>TANPA PROMO</v>
      </c>
      <c r="G699" t="s">
        <v>2450</v>
      </c>
      <c r="H699">
        <f>VLOOKUP(working_table!G699,order_items[[#All],[product_id]:[subtotal_idr]],2,0)</f>
        <v>2</v>
      </c>
      <c r="I699" s="5">
        <f>VLOOKUP(working_table!$G699,order_items[[#All],[product_id]:[subtotal_idr]],3,0)</f>
        <v>599000</v>
      </c>
      <c r="J699" s="5">
        <f>VLOOKUP(working_table!$G699,order_items[[#All],[product_id]:[subtotal_idr]],4,0)</f>
        <v>1198000</v>
      </c>
      <c r="K699" t="str">
        <f>VLOOKUP($G699,products7[#All],2,0)</f>
        <v>Dress Bodycon Senja Wear</v>
      </c>
      <c r="L699" t="str">
        <f>VLOOKUP($G699,products7[#All],3,0)</f>
        <v>dress</v>
      </c>
      <c r="M699" t="str">
        <f>VLOOKUP($G699,products7[#All],7,0)</f>
        <v>Senja Wear</v>
      </c>
    </row>
    <row r="700" spans="1:13" x14ac:dyDescent="0.35">
      <c r="A700" t="s">
        <v>3776</v>
      </c>
      <c r="B700" s="2">
        <f>VLOOKUP(A700,orders[#All],3,0)</f>
        <v>45330</v>
      </c>
      <c r="C700" t="str">
        <f>VLOOKUP($A700,orders[#All],9,0)</f>
        <v>delivered</v>
      </c>
      <c r="D700" t="str">
        <f>VLOOKUP($A700,orders[#All],5,0)</f>
        <v>Manado</v>
      </c>
      <c r="E700" t="str">
        <f>VLOOKUP($A700,orders[#All],6,0)</f>
        <v>Sulawesi Utara</v>
      </c>
      <c r="F700" t="str">
        <f>VLOOKUP($A700,orders[#All],10,0)</f>
        <v>TANPA PROMO</v>
      </c>
      <c r="G700" t="s">
        <v>3346</v>
      </c>
      <c r="H700">
        <f>VLOOKUP(working_table!G700,order_items[[#All],[product_id]:[subtotal_idr]],2,0)</f>
        <v>1</v>
      </c>
      <c r="I700" s="5">
        <f>VLOOKUP(working_table!$G700,order_items[[#All],[product_id]:[subtotal_idr]],3,0)</f>
        <v>399000</v>
      </c>
      <c r="J700" s="5">
        <f>VLOOKUP(working_table!$G700,order_items[[#All],[product_id]:[subtotal_idr]],4,0)</f>
        <v>399000</v>
      </c>
      <c r="K700" t="str">
        <f>VLOOKUP($G700,products7[#All],2,0)</f>
        <v>Kemeja Batik Ratu Mode</v>
      </c>
      <c r="L700" t="str">
        <f>VLOOKUP($G700,products7[#All],3,0)</f>
        <v>T-Shirt</v>
      </c>
      <c r="M700" t="str">
        <f>VLOOKUP($G700,products7[#All],7,0)</f>
        <v>Ratu Mode</v>
      </c>
    </row>
    <row r="701" spans="1:13" x14ac:dyDescent="0.35">
      <c r="A701" t="s">
        <v>3779</v>
      </c>
      <c r="B701" s="2">
        <f>VLOOKUP(A701,orders[#All],3,0)</f>
        <v>45631</v>
      </c>
      <c r="C701" t="str">
        <f>VLOOKUP($A701,orders[#All],9,0)</f>
        <v>delivered</v>
      </c>
      <c r="D701" t="str">
        <f>VLOOKUP($A701,orders[#All],5,0)</f>
        <v>Tangerang</v>
      </c>
      <c r="E701" t="str">
        <f>VLOOKUP($A701,orders[#All],6,0)</f>
        <v>Banten</v>
      </c>
      <c r="F701" t="str">
        <f>VLOOKUP($A701,orders[#All],10,0)</f>
        <v>MEMBER10</v>
      </c>
      <c r="G701" t="s">
        <v>3028</v>
      </c>
      <c r="H701">
        <f>VLOOKUP(working_table!G701,order_items[[#All],[product_id]:[subtotal_idr]],2,0)</f>
        <v>3</v>
      </c>
      <c r="I701" s="5">
        <f>VLOOKUP(working_table!$G701,order_items[[#All],[product_id]:[subtotal_idr]],3,0)</f>
        <v>99000</v>
      </c>
      <c r="J701" s="5">
        <f>VLOOKUP(working_table!$G701,order_items[[#All],[product_id]:[subtotal_idr]],4,0)</f>
        <v>297000</v>
      </c>
      <c r="K701" t="str">
        <f>VLOOKUP($G701,products7[#All],2,0)</f>
        <v>T-Shirt Raglan BajuKita</v>
      </c>
      <c r="L701" t="str">
        <f>VLOOKUP($G701,products7[#All],3,0)</f>
        <v>T-Shirt</v>
      </c>
      <c r="M701" t="str">
        <f>VLOOKUP($G701,products7[#All],7,0)</f>
        <v>BajuKita</v>
      </c>
    </row>
    <row r="702" spans="1:13" x14ac:dyDescent="0.35">
      <c r="A702" t="s">
        <v>3781</v>
      </c>
      <c r="B702" s="2">
        <f>VLOOKUP(A702,orders[#All],3,0)</f>
        <v>44977</v>
      </c>
      <c r="C702" t="str">
        <f>VLOOKUP($A702,orders[#All],9,0)</f>
        <v>processing</v>
      </c>
      <c r="D702" t="str">
        <f>VLOOKUP($A702,orders[#All],5,0)</f>
        <v>Surabaya</v>
      </c>
      <c r="E702" t="str">
        <f>VLOOKUP($A702,orders[#All],6,0)</f>
        <v>Jawa Timur</v>
      </c>
      <c r="F702" t="str">
        <f>VLOOKUP($A702,orders[#All],10,0)</f>
        <v>TANPA PROMO</v>
      </c>
      <c r="G702" t="s">
        <v>3422</v>
      </c>
      <c r="H702">
        <f>VLOOKUP(working_table!G702,order_items[[#All],[product_id]:[subtotal_idr]],2,0)</f>
        <v>1</v>
      </c>
      <c r="I702" s="5">
        <f>VLOOKUP(working_table!$G702,order_items[[#All],[product_id]:[subtotal_idr]],3,0)</f>
        <v>229000</v>
      </c>
      <c r="J702" s="5">
        <f>VLOOKUP(working_table!$G702,order_items[[#All],[product_id]:[subtotal_idr]],4,0)</f>
        <v>229000</v>
      </c>
      <c r="K702" t="str">
        <f>VLOOKUP($G702,products7[#All],2,0)</f>
        <v>Dompet Kulit NusaBrand</v>
      </c>
      <c r="L702" t="str">
        <f>VLOOKUP($G702,products7[#All],3,0)</f>
        <v>Accessories</v>
      </c>
      <c r="M702" t="str">
        <f>VLOOKUP($G702,products7[#All],7,0)</f>
        <v>NusaBrand</v>
      </c>
    </row>
    <row r="703" spans="1:13" x14ac:dyDescent="0.35">
      <c r="A703" t="s">
        <v>3783</v>
      </c>
      <c r="B703" s="2">
        <f>VLOOKUP(A703,orders[#All],3,0)</f>
        <v>45335</v>
      </c>
      <c r="C703" t="str">
        <f>VLOOKUP($A703,orders[#All],9,0)</f>
        <v>processing</v>
      </c>
      <c r="D703" t="str">
        <f>VLOOKUP($A703,orders[#All],5,0)</f>
        <v>Makassar</v>
      </c>
      <c r="E703" t="str">
        <f>VLOOKUP($A703,orders[#All],6,0)</f>
        <v>Sulawesi Selatan</v>
      </c>
      <c r="F703" t="str">
        <f>VLOOKUP($A703,orders[#All],10,0)</f>
        <v>TANPA PROMO</v>
      </c>
      <c r="G703" t="s">
        <v>2851</v>
      </c>
      <c r="H703">
        <f>VLOOKUP(working_table!G703,order_items[[#All],[product_id]:[subtotal_idr]],2,0)</f>
        <v>2</v>
      </c>
      <c r="I703" s="5">
        <f>VLOOKUP(working_table!$G703,order_items[[#All],[product_id]:[subtotal_idr]],3,0)</f>
        <v>199000</v>
      </c>
      <c r="J703" s="5">
        <f>VLOOKUP(working_table!$G703,order_items[[#All],[product_id]:[subtotal_idr]],4,0)</f>
        <v>398000</v>
      </c>
      <c r="K703" t="str">
        <f>VLOOKUP($G703,products7[#All],2,0)</f>
        <v>T-Shirt Slim Fit Ratu Mode</v>
      </c>
      <c r="L703" t="str">
        <f>VLOOKUP($G703,products7[#All],3,0)</f>
        <v>T-Shirt</v>
      </c>
      <c r="M703" t="str">
        <f>VLOOKUP($G703,products7[#All],7,0)</f>
        <v>Ratu Mode</v>
      </c>
    </row>
    <row r="704" spans="1:13" x14ac:dyDescent="0.35">
      <c r="A704" t="s">
        <v>3785</v>
      </c>
      <c r="B704" s="2">
        <f>VLOOKUP(A704,orders[#All],3,0)</f>
        <v>45712</v>
      </c>
      <c r="C704" t="str">
        <f>VLOOKUP($A704,orders[#All],9,0)</f>
        <v>delivered</v>
      </c>
      <c r="D704" t="str">
        <f>VLOOKUP($A704,orders[#All],5,0)</f>
        <v>Balikpapan</v>
      </c>
      <c r="E704" t="str">
        <f>VLOOKUP($A704,orders[#All],6,0)</f>
        <v>Kalimantan Timur</v>
      </c>
      <c r="F704" t="str">
        <f>VLOOKUP($A704,orders[#All],10,0)</f>
        <v>TANPA PROMO</v>
      </c>
      <c r="G704" t="s">
        <v>2448</v>
      </c>
      <c r="H704">
        <f>VLOOKUP(working_table!G704,order_items[[#All],[product_id]:[subtotal_idr]],2,0)</f>
        <v>1</v>
      </c>
      <c r="I704" s="5">
        <f>VLOOKUP(working_table!$G704,order_items[[#All],[product_id]:[subtotal_idr]],3,0)</f>
        <v>149000</v>
      </c>
      <c r="J704" s="5">
        <f>VLOOKUP(working_table!$G704,order_items[[#All],[product_id]:[subtotal_idr]],4,0)</f>
        <v>149000</v>
      </c>
      <c r="K704" t="str">
        <f>VLOOKUP($G704,products7[#All],2,0)</f>
        <v>T-Shirt Oversize Tropika Style</v>
      </c>
      <c r="L704" t="str">
        <f>VLOOKUP($G704,products7[#All],3,0)</f>
        <v>T-Shirt</v>
      </c>
      <c r="M704" t="str">
        <f>VLOOKUP($G704,products7[#All],7,0)</f>
        <v>Tropika Style</v>
      </c>
    </row>
    <row r="705" spans="1:13" x14ac:dyDescent="0.35">
      <c r="A705" t="s">
        <v>3787</v>
      </c>
      <c r="B705" s="2">
        <f>VLOOKUP(A705,orders[#All],3,0)</f>
        <v>45059</v>
      </c>
      <c r="C705" t="str">
        <f>VLOOKUP($A705,orders[#All],9,0)</f>
        <v>delivered</v>
      </c>
      <c r="D705" t="str">
        <f>VLOOKUP($A705,orders[#All],5,0)</f>
        <v>Yogyakarta</v>
      </c>
      <c r="E705" t="str">
        <f>VLOOKUP($A705,orders[#All],6,0)</f>
        <v>DI Yogyakarta</v>
      </c>
      <c r="F705" t="str">
        <f>VLOOKUP($A705,orders[#All],10,0)</f>
        <v>NEWUSER</v>
      </c>
      <c r="G705" t="s">
        <v>3326</v>
      </c>
      <c r="H705">
        <f>VLOOKUP(working_table!G705,order_items[[#All],[product_id]:[subtotal_idr]],2,0)</f>
        <v>1</v>
      </c>
      <c r="I705" s="5">
        <f>VLOOKUP(working_table!$G705,order_items[[#All],[product_id]:[subtotal_idr]],3,0)</f>
        <v>199000</v>
      </c>
      <c r="J705" s="5">
        <f>VLOOKUP(working_table!$G705,order_items[[#All],[product_id]:[subtotal_idr]],4,0)</f>
        <v>199000</v>
      </c>
      <c r="K705" t="str">
        <f>VLOOKUP($G705,products7[#All],2,0)</f>
        <v>Pants Jogger Ratu Mode</v>
      </c>
      <c r="L705" t="str">
        <f>VLOOKUP($G705,products7[#All],3,0)</f>
        <v>Pants</v>
      </c>
      <c r="M705" t="str">
        <f>VLOOKUP($G705,products7[#All],7,0)</f>
        <v>Ratu Mode</v>
      </c>
    </row>
    <row r="706" spans="1:13" x14ac:dyDescent="0.35">
      <c r="A706" t="s">
        <v>3787</v>
      </c>
      <c r="B706" s="2">
        <f>VLOOKUP(A706,orders[#All],3,0)</f>
        <v>45059</v>
      </c>
      <c r="C706" t="str">
        <f>VLOOKUP($A706,orders[#All],9,0)</f>
        <v>delivered</v>
      </c>
      <c r="D706" t="str">
        <f>VLOOKUP($A706,orders[#All],5,0)</f>
        <v>Yogyakarta</v>
      </c>
      <c r="E706" t="str">
        <f>VLOOKUP($A706,orders[#All],6,0)</f>
        <v>DI Yogyakarta</v>
      </c>
      <c r="F706" t="str">
        <f>VLOOKUP($A706,orders[#All],10,0)</f>
        <v>NEWUSER</v>
      </c>
      <c r="G706" t="s">
        <v>2777</v>
      </c>
      <c r="H706">
        <f>VLOOKUP(working_table!G706,order_items[[#All],[product_id]:[subtotal_idr]],2,0)</f>
        <v>1</v>
      </c>
      <c r="I706" s="5">
        <f>VLOOKUP(working_table!$G706,order_items[[#All],[product_id]:[subtotal_idr]],3,0)</f>
        <v>499000</v>
      </c>
      <c r="J706" s="5">
        <f>VLOOKUP(working_table!$G706,order_items[[#All],[product_id]:[subtotal_idr]],4,0)</f>
        <v>499000</v>
      </c>
      <c r="K706" t="str">
        <f>VLOOKUP($G706,products7[#All],2,0)</f>
        <v>Jacket Denim Riang Apparel</v>
      </c>
      <c r="L706" t="str">
        <f>VLOOKUP($G706,products7[#All],3,0)</f>
        <v>Jacket</v>
      </c>
      <c r="M706" t="str">
        <f>VLOOKUP($G706,products7[#All],7,0)</f>
        <v>Riang Apparel</v>
      </c>
    </row>
    <row r="707" spans="1:13" x14ac:dyDescent="0.35">
      <c r="A707" t="s">
        <v>3790</v>
      </c>
      <c r="B707" s="2">
        <f>VLOOKUP(A707,orders[#All],3,0)</f>
        <v>45668</v>
      </c>
      <c r="C707" t="str">
        <f>VLOOKUP($A707,orders[#All],9,0)</f>
        <v>delivered</v>
      </c>
      <c r="D707" t="str">
        <f>VLOOKUP($A707,orders[#All],5,0)</f>
        <v>Pontianak</v>
      </c>
      <c r="E707" t="str">
        <f>VLOOKUP($A707,orders[#All],6,0)</f>
        <v>Kalimantan Barat</v>
      </c>
      <c r="F707" t="str">
        <f>VLOOKUP($A707,orders[#All],10,0)</f>
        <v>TANPA PROMO</v>
      </c>
      <c r="G707" t="s">
        <v>2759</v>
      </c>
      <c r="H707">
        <f>VLOOKUP(working_table!G707,order_items[[#All],[product_id]:[subtotal_idr]],2,0)</f>
        <v>2</v>
      </c>
      <c r="I707" s="5">
        <f>VLOOKUP(working_table!$G707,order_items[[#All],[product_id]:[subtotal_idr]],3,0)</f>
        <v>229000</v>
      </c>
      <c r="J707" s="5">
        <f>VLOOKUP(working_table!$G707,order_items[[#All],[product_id]:[subtotal_idr]],4,0)</f>
        <v>458000</v>
      </c>
      <c r="K707" t="str">
        <f>VLOOKUP($G707,products7[#All],2,0)</f>
        <v>Dress Wrap Senja Wear</v>
      </c>
      <c r="L707" t="str">
        <f>VLOOKUP($G707,products7[#All],3,0)</f>
        <v>dress</v>
      </c>
      <c r="M707" t="str">
        <f>VLOOKUP($G707,products7[#All],7,0)</f>
        <v>Senja Wear</v>
      </c>
    </row>
    <row r="708" spans="1:13" x14ac:dyDescent="0.35">
      <c r="A708" t="s">
        <v>3790</v>
      </c>
      <c r="B708" s="2">
        <f>VLOOKUP(A708,orders[#All],3,0)</f>
        <v>45668</v>
      </c>
      <c r="C708" t="str">
        <f>VLOOKUP($A708,orders[#All],9,0)</f>
        <v>delivered</v>
      </c>
      <c r="D708" t="str">
        <f>VLOOKUP($A708,orders[#All],5,0)</f>
        <v>Pontianak</v>
      </c>
      <c r="E708" t="str">
        <f>VLOOKUP($A708,orders[#All],6,0)</f>
        <v>Kalimantan Barat</v>
      </c>
      <c r="F708" t="str">
        <f>VLOOKUP($A708,orders[#All],10,0)</f>
        <v>TANPA PROMO</v>
      </c>
      <c r="G708" t="s">
        <v>2466</v>
      </c>
      <c r="H708">
        <f>VLOOKUP(working_table!G708,order_items[[#All],[product_id]:[subtotal_idr]],2,0)</f>
        <v>1</v>
      </c>
      <c r="I708" s="5">
        <f>VLOOKUP(working_table!$G708,order_items[[#All],[product_id]:[subtotal_idr]],3,0)</f>
        <v>89000</v>
      </c>
      <c r="J708" s="5">
        <f>VLOOKUP(working_table!$G708,order_items[[#All],[product_id]:[subtotal_idr]],4,0)</f>
        <v>89000</v>
      </c>
      <c r="K708" t="str">
        <f>VLOOKUP($G708,products7[#All],2,0)</f>
        <v>Jacket Hoodie Kanvas Lokal</v>
      </c>
      <c r="L708" t="str">
        <f>VLOOKUP($G708,products7[#All],3,0)</f>
        <v>Jacket</v>
      </c>
      <c r="M708" t="str">
        <f>VLOOKUP($G708,products7[#All],7,0)</f>
        <v>Kanvas Lokal</v>
      </c>
    </row>
    <row r="709" spans="1:13" x14ac:dyDescent="0.35">
      <c r="A709" t="s">
        <v>3793</v>
      </c>
      <c r="B709" s="2">
        <f>VLOOKUP(A709,orders[#All],3,0)</f>
        <v>44719</v>
      </c>
      <c r="C709" t="str">
        <f>VLOOKUP($A709,orders[#All],9,0)</f>
        <v>delivered</v>
      </c>
      <c r="D709" t="str">
        <f>VLOOKUP($A709,orders[#All],5,0)</f>
        <v>Surabaya</v>
      </c>
      <c r="E709" t="str">
        <f>VLOOKUP($A709,orders[#All],6,0)</f>
        <v>Jawa Timur</v>
      </c>
      <c r="F709" t="str">
        <f>VLOOKUP($A709,orders[#All],10,0)</f>
        <v>MEMBER10</v>
      </c>
      <c r="G709" t="s">
        <v>2726</v>
      </c>
      <c r="H709">
        <f>VLOOKUP(working_table!G709,order_items[[#All],[product_id]:[subtotal_idr]],2,0)</f>
        <v>1</v>
      </c>
      <c r="I709" s="5">
        <f>VLOOKUP(working_table!$G709,order_items[[#All],[product_id]:[subtotal_idr]],3,0)</f>
        <v>229000</v>
      </c>
      <c r="J709" s="5">
        <f>VLOOKUP(working_table!$G709,order_items[[#All],[product_id]:[subtotal_idr]],4,0)</f>
        <v>229000</v>
      </c>
      <c r="K709" t="str">
        <f>VLOOKUP($G709,products7[#All],2,0)</f>
        <v>Kemeja Flanel Tropika Style</v>
      </c>
      <c r="L709" t="str">
        <f>VLOOKUP($G709,products7[#All],3,0)</f>
        <v>Kemeja</v>
      </c>
      <c r="M709" t="str">
        <f>VLOOKUP($G709,products7[#All],7,0)</f>
        <v>Tropika Style</v>
      </c>
    </row>
    <row r="710" spans="1:13" x14ac:dyDescent="0.35">
      <c r="A710" t="s">
        <v>3795</v>
      </c>
      <c r="B710" s="2">
        <f>VLOOKUP(A710,orders[#All],3,0)</f>
        <v>45262</v>
      </c>
      <c r="C710" t="str">
        <f>VLOOKUP($A710,orders[#All],9,0)</f>
        <v>cancelled</v>
      </c>
      <c r="D710" t="str">
        <f>VLOOKUP($A710,orders[#All],5,0)</f>
        <v>Depok</v>
      </c>
      <c r="E710" t="str">
        <f>VLOOKUP($A710,orders[#All],6,0)</f>
        <v>Jawa Barat</v>
      </c>
      <c r="F710" t="str">
        <f>VLOOKUP($A710,orders[#All],10,0)</f>
        <v>NEWUSER</v>
      </c>
      <c r="G710" t="s">
        <v>2838</v>
      </c>
      <c r="H710">
        <f>VLOOKUP(working_table!G710,order_items[[#All],[product_id]:[subtotal_idr]],2,0)</f>
        <v>2</v>
      </c>
      <c r="I710" s="5">
        <f>VLOOKUP(working_table!$G710,order_items[[#All],[product_id]:[subtotal_idr]],3,0)</f>
        <v>129000</v>
      </c>
      <c r="J710" s="5">
        <f>VLOOKUP(working_table!$G710,order_items[[#All],[product_id]:[subtotal_idr]],4,0)</f>
        <v>258000</v>
      </c>
      <c r="K710" t="str">
        <f>VLOOKUP($G710,products7[#All],2,0)</f>
        <v>Pants Wide Leg Cendana Co</v>
      </c>
      <c r="L710" t="str">
        <f>VLOOKUP($G710,products7[#All],3,0)</f>
        <v>Pants</v>
      </c>
      <c r="M710" t="str">
        <f>VLOOKUP($G710,products7[#All],7,0)</f>
        <v>Cendana Co</v>
      </c>
    </row>
    <row r="711" spans="1:13" x14ac:dyDescent="0.35">
      <c r="A711" t="s">
        <v>3795</v>
      </c>
      <c r="B711" s="2">
        <f>VLOOKUP(A711,orders[#All],3,0)</f>
        <v>45262</v>
      </c>
      <c r="C711" t="str">
        <f>VLOOKUP($A711,orders[#All],9,0)</f>
        <v>cancelled</v>
      </c>
      <c r="D711" t="str">
        <f>VLOOKUP($A711,orders[#All],5,0)</f>
        <v>Depok</v>
      </c>
      <c r="E711" t="str">
        <f>VLOOKUP($A711,orders[#All],6,0)</f>
        <v>Jawa Barat</v>
      </c>
      <c r="F711" t="str">
        <f>VLOOKUP($A711,orders[#All],10,0)</f>
        <v>NEWUSER</v>
      </c>
      <c r="G711" t="s">
        <v>2642</v>
      </c>
      <c r="H711">
        <f>VLOOKUP(working_table!G711,order_items[[#All],[product_id]:[subtotal_idr]],2,0)</f>
        <v>1</v>
      </c>
      <c r="I711" s="5">
        <f>VLOOKUP(working_table!$G711,order_items[[#All],[product_id]:[subtotal_idr]],3,0)</f>
        <v>329000</v>
      </c>
      <c r="J711" s="5">
        <f>VLOOKUP(working_table!$G711,order_items[[#All],[product_id]:[subtotal_idr]],4,0)</f>
        <v>329000</v>
      </c>
      <c r="K711" t="str">
        <f>VLOOKUP($G711,products7[#All],2,0)</f>
        <v>Pants Jeans Slim Riang Apparel</v>
      </c>
      <c r="L711" t="str">
        <f>VLOOKUP($G711,products7[#All],3,0)</f>
        <v>Pants</v>
      </c>
      <c r="M711" t="str">
        <f>VLOOKUP($G711,products7[#All],7,0)</f>
        <v>Riang Apparel</v>
      </c>
    </row>
    <row r="712" spans="1:13" x14ac:dyDescent="0.35">
      <c r="A712" t="s">
        <v>3798</v>
      </c>
      <c r="B712" s="2">
        <f>VLOOKUP(A712,orders[#All],3,0)</f>
        <v>45443</v>
      </c>
      <c r="C712" t="str">
        <f>VLOOKUP($A712,orders[#All],9,0)</f>
        <v>delivered</v>
      </c>
      <c r="D712" t="str">
        <f>VLOOKUP($A712,orders[#All],5,0)</f>
        <v>Depok</v>
      </c>
      <c r="E712" t="str">
        <f>VLOOKUP($A712,orders[#All],6,0)</f>
        <v>Jawa Barat</v>
      </c>
      <c r="F712" t="str">
        <f>VLOOKUP($A712,orders[#All],10,0)</f>
        <v>TANPA PROMO</v>
      </c>
      <c r="G712" t="s">
        <v>2814</v>
      </c>
      <c r="H712">
        <f>VLOOKUP(working_table!G712,order_items[[#All],[product_id]:[subtotal_idr]],2,0)</f>
        <v>2</v>
      </c>
      <c r="I712" s="5">
        <f>VLOOKUP(working_table!$G712,order_items[[#All],[product_id]:[subtotal_idr]],3,0)</f>
        <v>149000</v>
      </c>
      <c r="J712" s="5">
        <f>VLOOKUP(working_table!$G712,order_items[[#All],[product_id]:[subtotal_idr]],4,0)</f>
        <v>298000</v>
      </c>
      <c r="K712" t="str">
        <f>VLOOKUP($G712,products7[#All],2,0)</f>
        <v>Pants Cargo Ratu Mode</v>
      </c>
      <c r="L712" t="str">
        <f>VLOOKUP($G712,products7[#All],3,0)</f>
        <v>Pants</v>
      </c>
      <c r="M712" t="str">
        <f>VLOOKUP($G712,products7[#All],7,0)</f>
        <v>Ratu Mode</v>
      </c>
    </row>
    <row r="713" spans="1:13" x14ac:dyDescent="0.35">
      <c r="A713" t="s">
        <v>3800</v>
      </c>
      <c r="B713" s="2">
        <f>VLOOKUP(A713,orders[#All],3,0)</f>
        <v>45098</v>
      </c>
      <c r="C713" t="str">
        <f>VLOOKUP($A713,orders[#All],9,0)</f>
        <v>cancelled</v>
      </c>
      <c r="D713" t="str">
        <f>VLOOKUP($A713,orders[#All],5,0)</f>
        <v>Bogor</v>
      </c>
      <c r="E713" t="str">
        <f>VLOOKUP($A713,orders[#All],6,0)</f>
        <v>Jawa Barat</v>
      </c>
      <c r="F713" t="str">
        <f>VLOOKUP($A713,orders[#All],10,0)</f>
        <v>RAMADAN23</v>
      </c>
      <c r="G713" t="s">
        <v>2450</v>
      </c>
      <c r="H713">
        <f>VLOOKUP(working_table!G713,order_items[[#All],[product_id]:[subtotal_idr]],2,0)</f>
        <v>2</v>
      </c>
      <c r="I713" s="5">
        <f>VLOOKUP(working_table!$G713,order_items[[#All],[product_id]:[subtotal_idr]],3,0)</f>
        <v>599000</v>
      </c>
      <c r="J713" s="5">
        <f>VLOOKUP(working_table!$G713,order_items[[#All],[product_id]:[subtotal_idr]],4,0)</f>
        <v>1198000</v>
      </c>
      <c r="K713" t="str">
        <f>VLOOKUP($G713,products7[#All],2,0)</f>
        <v>Dress Bodycon Senja Wear</v>
      </c>
      <c r="L713" t="str">
        <f>VLOOKUP($G713,products7[#All],3,0)</f>
        <v>dress</v>
      </c>
      <c r="M713" t="str">
        <f>VLOOKUP($G713,products7[#All],7,0)</f>
        <v>Senja Wear</v>
      </c>
    </row>
    <row r="714" spans="1:13" x14ac:dyDescent="0.35">
      <c r="A714" t="s">
        <v>3802</v>
      </c>
      <c r="B714" s="2">
        <f>VLOOKUP(A714,orders[#All],3,0)</f>
        <v>45447</v>
      </c>
      <c r="C714" t="str">
        <f>VLOOKUP($A714,orders[#All],9,0)</f>
        <v>delivered</v>
      </c>
      <c r="D714" t="str">
        <f>VLOOKUP($A714,orders[#All],5,0)</f>
        <v>Medan</v>
      </c>
      <c r="E714" t="str">
        <f>VLOOKUP($A714,orders[#All],6,0)</f>
        <v>Sumatera Utara</v>
      </c>
      <c r="F714" t="str">
        <f>VLOOKUP($A714,orders[#All],10,0)</f>
        <v>TANPA PROMO</v>
      </c>
      <c r="G714" t="s">
        <v>2468</v>
      </c>
      <c r="H714">
        <f>VLOOKUP(working_table!G714,order_items[[#All],[product_id]:[subtotal_idr]],2,0)</f>
        <v>1</v>
      </c>
      <c r="I714" s="5">
        <f>VLOOKUP(working_table!$G714,order_items[[#All],[product_id]:[subtotal_idr]],3,0)</f>
        <v>79000</v>
      </c>
      <c r="J714" s="5">
        <f>VLOOKUP(working_table!$G714,order_items[[#All],[product_id]:[subtotal_idr]],4,0)</f>
        <v>79000</v>
      </c>
      <c r="K714" t="str">
        <f>VLOOKUP($G714,products7[#All],2,0)</f>
        <v>Dompet Kulit SandangIndo</v>
      </c>
      <c r="L714" t="str">
        <f>VLOOKUP($G714,products7[#All],3,0)</f>
        <v>Accessories</v>
      </c>
      <c r="M714" t="str">
        <f>VLOOKUP($G714,products7[#All],7,0)</f>
        <v>SandangIndo</v>
      </c>
    </row>
    <row r="715" spans="1:13" x14ac:dyDescent="0.35">
      <c r="A715" t="s">
        <v>3802</v>
      </c>
      <c r="B715" s="2">
        <f>VLOOKUP(A715,orders[#All],3,0)</f>
        <v>45447</v>
      </c>
      <c r="C715" t="str">
        <f>VLOOKUP($A715,orders[#All],9,0)</f>
        <v>delivered</v>
      </c>
      <c r="D715" t="str">
        <f>VLOOKUP($A715,orders[#All],5,0)</f>
        <v>Medan</v>
      </c>
      <c r="E715" t="str">
        <f>VLOOKUP($A715,orders[#All],6,0)</f>
        <v>Sumatera Utara</v>
      </c>
      <c r="F715" t="str">
        <f>VLOOKUP($A715,orders[#All],10,0)</f>
        <v>TANPA PROMO</v>
      </c>
      <c r="G715" t="s">
        <v>3522</v>
      </c>
      <c r="H715">
        <f>VLOOKUP(working_table!G715,order_items[[#All],[product_id]:[subtotal_idr]],2,0)</f>
        <v>3</v>
      </c>
      <c r="I715" s="5">
        <f>VLOOKUP(working_table!$G715,order_items[[#All],[product_id]:[subtotal_idr]],3,0)</f>
        <v>249000</v>
      </c>
      <c r="J715" s="5">
        <f>VLOOKUP(working_table!$G715,order_items[[#All],[product_id]:[subtotal_idr]],4,0)</f>
        <v>747000</v>
      </c>
      <c r="K715" t="str">
        <f>VLOOKUP($G715,products7[#All],2,0)</f>
        <v>Dompet Kulit Pesona Indo</v>
      </c>
      <c r="L715" t="str">
        <f>VLOOKUP($G715,products7[#All],3,0)</f>
        <v>Accessories</v>
      </c>
      <c r="M715" t="str">
        <f>VLOOKUP($G715,products7[#All],7,0)</f>
        <v>Pesona Indo</v>
      </c>
    </row>
    <row r="716" spans="1:13" x14ac:dyDescent="0.35">
      <c r="A716" t="s">
        <v>3805</v>
      </c>
      <c r="B716" s="2">
        <f>VLOOKUP(A716,orders[#All],3,0)</f>
        <v>44563</v>
      </c>
      <c r="C716" t="str">
        <f>VLOOKUP($A716,orders[#All],9,0)</f>
        <v>delivered</v>
      </c>
      <c r="D716" t="str">
        <f>VLOOKUP($A716,orders[#All],5,0)</f>
        <v>Denpasar</v>
      </c>
      <c r="E716" t="str">
        <f>VLOOKUP($A716,orders[#All],6,0)</f>
        <v>Bali</v>
      </c>
      <c r="F716" t="str">
        <f>VLOOKUP($A716,orders[#All],10,0)</f>
        <v>TANPA PROMO</v>
      </c>
      <c r="G716" t="s">
        <v>2993</v>
      </c>
      <c r="H716">
        <f>VLOOKUP(working_table!G716,order_items[[#All],[product_id]:[subtotal_idr]],2,0)</f>
        <v>1</v>
      </c>
      <c r="I716" s="5">
        <f>VLOOKUP(working_table!$G716,order_items[[#All],[product_id]:[subtotal_idr]],3,0)</f>
        <v>349000</v>
      </c>
      <c r="J716" s="5">
        <f>VLOOKUP(working_table!$G716,order_items[[#All],[product_id]:[subtotal_idr]],4,0)</f>
        <v>349000</v>
      </c>
      <c r="K716" t="str">
        <f>VLOOKUP($G716,products7[#All],2,0)</f>
        <v>Jacket Hoodie Cendana Co</v>
      </c>
      <c r="L716" t="str">
        <f>VLOOKUP($G716,products7[#All],3,0)</f>
        <v>Jacket</v>
      </c>
      <c r="M716" t="str">
        <f>VLOOKUP($G716,products7[#All],7,0)</f>
        <v>Cendana Co</v>
      </c>
    </row>
    <row r="717" spans="1:13" x14ac:dyDescent="0.35">
      <c r="A717" t="s">
        <v>3807</v>
      </c>
      <c r="B717" s="2">
        <f>VLOOKUP(A717,orders[#All],3,0)</f>
        <v>44616</v>
      </c>
      <c r="C717" t="str">
        <f>VLOOKUP($A717,orders[#All],9,0)</f>
        <v>delivered</v>
      </c>
      <c r="D717" t="str">
        <f>VLOOKUP($A717,orders[#All],5,0)</f>
        <v>Yogyakarta</v>
      </c>
      <c r="E717" t="str">
        <f>VLOOKUP($A717,orders[#All],6,0)</f>
        <v>DI Yogyakarta</v>
      </c>
      <c r="F717" t="str">
        <f>VLOOKUP($A717,orders[#All],10,0)</f>
        <v>TANPA PROMO</v>
      </c>
      <c r="G717" t="s">
        <v>2516</v>
      </c>
      <c r="H717">
        <f>VLOOKUP(working_table!G717,order_items[[#All],[product_id]:[subtotal_idr]],2,0)</f>
        <v>1</v>
      </c>
      <c r="I717" s="5">
        <f>VLOOKUP(working_table!$G717,order_items[[#All],[product_id]:[subtotal_idr]],3,0)</f>
        <v>229000</v>
      </c>
      <c r="J717" s="5">
        <f>VLOOKUP(working_table!$G717,order_items[[#All],[product_id]:[subtotal_idr]],4,0)</f>
        <v>229000</v>
      </c>
      <c r="K717" t="str">
        <f>VLOOKUP($G717,products7[#All],2,0)</f>
        <v>Dress Bodycon BajuKita</v>
      </c>
      <c r="L717" t="str">
        <f>VLOOKUP($G717,products7[#All],3,0)</f>
        <v>Dress</v>
      </c>
      <c r="M717" t="str">
        <f>VLOOKUP($G717,products7[#All],7,0)</f>
        <v>BajuKita</v>
      </c>
    </row>
    <row r="718" spans="1:13" x14ac:dyDescent="0.35">
      <c r="A718" t="s">
        <v>3807</v>
      </c>
      <c r="B718" s="2">
        <f>VLOOKUP(A718,orders[#All],3,0)</f>
        <v>44616</v>
      </c>
      <c r="C718" t="str">
        <f>VLOOKUP($A718,orders[#All],9,0)</f>
        <v>delivered</v>
      </c>
      <c r="D718" t="str">
        <f>VLOOKUP($A718,orders[#All],5,0)</f>
        <v>Yogyakarta</v>
      </c>
      <c r="E718" t="str">
        <f>VLOOKUP($A718,orders[#All],6,0)</f>
        <v>DI Yogyakarta</v>
      </c>
      <c r="F718" t="str">
        <f>VLOOKUP($A718,orders[#All],10,0)</f>
        <v>TANPA PROMO</v>
      </c>
      <c r="G718" t="s">
        <v>3451</v>
      </c>
      <c r="H718">
        <f>VLOOKUP(working_table!G718,order_items[[#All],[product_id]:[subtotal_idr]],2,0)</f>
        <v>1</v>
      </c>
      <c r="I718" s="5">
        <f>VLOOKUP(working_table!$G718,order_items[[#All],[product_id]:[subtotal_idr]],3,0)</f>
        <v>299000</v>
      </c>
      <c r="J718" s="5">
        <f>VLOOKUP(working_table!$G718,order_items[[#All],[product_id]:[subtotal_idr]],4,0)</f>
        <v>299000</v>
      </c>
      <c r="K718" t="str">
        <f>VLOOKUP($G718,products7[#All],2,0)</f>
        <v>Syal Rajut Pesona Indo</v>
      </c>
      <c r="L718" t="str">
        <f>VLOOKUP($G718,products7[#All],3,0)</f>
        <v>Accessories</v>
      </c>
      <c r="M718" t="str">
        <f>VLOOKUP($G718,products7[#All],7,0)</f>
        <v>Pesona Indo</v>
      </c>
    </row>
    <row r="719" spans="1:13" x14ac:dyDescent="0.35">
      <c r="A719" t="s">
        <v>3807</v>
      </c>
      <c r="B719" s="2">
        <f>VLOOKUP(A719,orders[#All],3,0)</f>
        <v>44616</v>
      </c>
      <c r="C719" t="str">
        <f>VLOOKUP($A719,orders[#All],9,0)</f>
        <v>delivered</v>
      </c>
      <c r="D719" t="str">
        <f>VLOOKUP($A719,orders[#All],5,0)</f>
        <v>Yogyakarta</v>
      </c>
      <c r="E719" t="str">
        <f>VLOOKUP($A719,orders[#All],6,0)</f>
        <v>DI Yogyakarta</v>
      </c>
      <c r="F719" t="str">
        <f>VLOOKUP($A719,orders[#All],10,0)</f>
        <v>TANPA PROMO</v>
      </c>
      <c r="G719" t="s">
        <v>2527</v>
      </c>
      <c r="H719">
        <f>VLOOKUP(working_table!G719,order_items[[#All],[product_id]:[subtotal_idr]],2,0)</f>
        <v>1</v>
      </c>
      <c r="I719" s="5">
        <f>VLOOKUP(working_table!$G719,order_items[[#All],[product_id]:[subtotal_idr]],3,0)</f>
        <v>279000</v>
      </c>
      <c r="J719" s="5">
        <f>VLOOKUP(working_table!$G719,order_items[[#All],[product_id]:[subtotal_idr]],4,0)</f>
        <v>279000</v>
      </c>
      <c r="K719" t="str">
        <f>VLOOKUP($G719,products7[#All],2,0)</f>
        <v>Dress Maxi Polos NusaBrand</v>
      </c>
      <c r="L719" t="str">
        <f>VLOOKUP($G719,products7[#All],3,0)</f>
        <v>dress</v>
      </c>
      <c r="M719" t="str">
        <f>VLOOKUP($G719,products7[#All],7,0)</f>
        <v>NusaBrand</v>
      </c>
    </row>
    <row r="720" spans="1:13" x14ac:dyDescent="0.35">
      <c r="A720" t="s">
        <v>3811</v>
      </c>
      <c r="B720" s="2">
        <f>VLOOKUP(A720,orders[#All],3,0)</f>
        <v>45162</v>
      </c>
      <c r="C720" t="str">
        <f>VLOOKUP($A720,orders[#All],9,0)</f>
        <v>returned</v>
      </c>
      <c r="D720" t="str">
        <f>VLOOKUP($A720,orders[#All],5,0)</f>
        <v>Makassar</v>
      </c>
      <c r="E720" t="str">
        <f>VLOOKUP($A720,orders[#All],6,0)</f>
        <v>Sulawesi Selatan</v>
      </c>
      <c r="F720" t="str">
        <f>VLOOKUP($A720,orders[#All],10,0)</f>
        <v>TANPA PROMO</v>
      </c>
      <c r="G720" t="s">
        <v>2542</v>
      </c>
      <c r="H720">
        <f>VLOOKUP(working_table!G720,order_items[[#All],[product_id]:[subtotal_idr]],2,0)</f>
        <v>2</v>
      </c>
      <c r="I720" s="5">
        <f>VLOOKUP(working_table!$G720,order_items[[#All],[product_id]:[subtotal_idr]],3,0)</f>
        <v>399000</v>
      </c>
      <c r="J720" s="5">
        <f>VLOOKUP(working_table!$G720,order_items[[#All],[product_id]:[subtotal_idr]],4,0)</f>
        <v>798000</v>
      </c>
      <c r="K720" t="str">
        <f>VLOOKUP($G720,products7[#All],2,0)</f>
        <v>Tas Selempang Cendana Co</v>
      </c>
      <c r="L720" t="str">
        <f>VLOOKUP($G720,products7[#All],3,0)</f>
        <v>Accessories</v>
      </c>
      <c r="M720" t="str">
        <f>VLOOKUP($G720,products7[#All],7,0)</f>
        <v>Cendana Co</v>
      </c>
    </row>
    <row r="721" spans="1:13" x14ac:dyDescent="0.35">
      <c r="A721" t="s">
        <v>3811</v>
      </c>
      <c r="B721" s="2">
        <f>VLOOKUP(A721,orders[#All],3,0)</f>
        <v>45162</v>
      </c>
      <c r="C721" t="str">
        <f>VLOOKUP($A721,orders[#All],9,0)</f>
        <v>returned</v>
      </c>
      <c r="D721" t="str">
        <f>VLOOKUP($A721,orders[#All],5,0)</f>
        <v>Makassar</v>
      </c>
      <c r="E721" t="str">
        <f>VLOOKUP($A721,orders[#All],6,0)</f>
        <v>Sulawesi Selatan</v>
      </c>
      <c r="F721" t="str">
        <f>VLOOKUP($A721,orders[#All],10,0)</f>
        <v>TANPA PROMO</v>
      </c>
      <c r="G721" t="s">
        <v>3303</v>
      </c>
      <c r="H721">
        <f>VLOOKUP(working_table!G721,order_items[[#All],[product_id]:[subtotal_idr]],2,0)</f>
        <v>1</v>
      </c>
      <c r="I721" s="5">
        <f>VLOOKUP(working_table!$G721,order_items[[#All],[product_id]:[subtotal_idr]],3,0)</f>
        <v>79000</v>
      </c>
      <c r="J721" s="5">
        <f>VLOOKUP(working_table!$G721,order_items[[#All],[product_id]:[subtotal_idr]],4,0)</f>
        <v>79000</v>
      </c>
      <c r="K721" t="str">
        <f>VLOOKUP($G721,products7[#All],2,0)</f>
        <v>Dress Midi Floral Riang Apparel</v>
      </c>
      <c r="L721" t="str">
        <f>VLOOKUP($G721,products7[#All],3,0)</f>
        <v>Dress</v>
      </c>
      <c r="M721" t="str">
        <f>VLOOKUP($G721,products7[#All],7,0)</f>
        <v>Riang Apparel</v>
      </c>
    </row>
    <row r="722" spans="1:13" x14ac:dyDescent="0.35">
      <c r="A722" t="s">
        <v>3814</v>
      </c>
      <c r="B722" s="2">
        <f>VLOOKUP(A722,orders[#All],3,0)</f>
        <v>45000</v>
      </c>
      <c r="C722" t="str">
        <f>VLOOKUP($A722,orders[#All],9,0)</f>
        <v>delivered</v>
      </c>
      <c r="D722" t="str">
        <f>VLOOKUP($A722,orders[#All],5,0)</f>
        <v>Malang</v>
      </c>
      <c r="E722" t="str">
        <f>VLOOKUP($A722,orders[#All],6,0)</f>
        <v>Jawa Timur</v>
      </c>
      <c r="F722" t="str">
        <f>VLOOKUP($A722,orders[#All],10,0)</f>
        <v>HARI BELANJA</v>
      </c>
      <c r="G722" t="s">
        <v>3457</v>
      </c>
      <c r="H722">
        <f>VLOOKUP(working_table!G722,order_items[[#All],[product_id]:[subtotal_idr]],2,0)</f>
        <v>1</v>
      </c>
      <c r="I722" s="5">
        <f>VLOOKUP(working_table!$G722,order_items[[#All],[product_id]:[subtotal_idr]],3,0)</f>
        <v>199000</v>
      </c>
      <c r="J722" s="5">
        <f>VLOOKUP(working_table!$G722,order_items[[#All],[product_id]:[subtotal_idr]],4,0)</f>
        <v>199000</v>
      </c>
      <c r="K722" t="str">
        <f>VLOOKUP($G722,products7[#All],2,0)</f>
        <v>Jacket Coach Pesona Indo</v>
      </c>
      <c r="L722" t="str">
        <f>VLOOKUP($G722,products7[#All],3,0)</f>
        <v>Jacket</v>
      </c>
      <c r="M722" t="str">
        <f>VLOOKUP($G722,products7[#All],7,0)</f>
        <v>Pesona Indo</v>
      </c>
    </row>
    <row r="723" spans="1:13" x14ac:dyDescent="0.35">
      <c r="A723" t="s">
        <v>3816</v>
      </c>
      <c r="B723" s="2">
        <f>VLOOKUP(A723,orders[#All],3,0)</f>
        <v>44994</v>
      </c>
      <c r="C723" t="str">
        <f>VLOOKUP($A723,orders[#All],9,0)</f>
        <v>delivered</v>
      </c>
      <c r="D723" t="str">
        <f>VLOOKUP($A723,orders[#All],5,0)</f>
        <v>Bogor</v>
      </c>
      <c r="E723" t="str">
        <f>VLOOKUP($A723,orders[#All],6,0)</f>
        <v>Jawa Barat</v>
      </c>
      <c r="F723" t="str">
        <f>VLOOKUP($A723,orders[#All],10,0)</f>
        <v>HARI BELANJA</v>
      </c>
      <c r="G723" t="s">
        <v>2821</v>
      </c>
      <c r="H723">
        <f>VLOOKUP(working_table!G723,order_items[[#All],[product_id]:[subtotal_idr]],2,0)</f>
        <v>1</v>
      </c>
      <c r="I723" s="5">
        <f>VLOOKUP(working_table!$G723,order_items[[#All],[product_id]:[subtotal_idr]],3,0)</f>
        <v>69000</v>
      </c>
      <c r="J723" s="5">
        <f>VLOOKUP(working_table!$G723,order_items[[#All],[product_id]:[subtotal_idr]],4,0)</f>
        <v>69000</v>
      </c>
      <c r="K723" t="str">
        <f>VLOOKUP($G723,products7[#All],2,0)</f>
        <v>T-Shirt Slim Fit SandangIndo</v>
      </c>
      <c r="L723" t="str">
        <f>VLOOKUP($G723,products7[#All],3,0)</f>
        <v>T-Shirt</v>
      </c>
      <c r="M723" t="str">
        <f>VLOOKUP($G723,products7[#All],7,0)</f>
        <v>SandangIndo</v>
      </c>
    </row>
    <row r="724" spans="1:13" x14ac:dyDescent="0.35">
      <c r="A724" t="s">
        <v>3816</v>
      </c>
      <c r="B724" s="2">
        <f>VLOOKUP(A724,orders[#All],3,0)</f>
        <v>44994</v>
      </c>
      <c r="C724" t="str">
        <f>VLOOKUP($A724,orders[#All],9,0)</f>
        <v>delivered</v>
      </c>
      <c r="D724" t="str">
        <f>VLOOKUP($A724,orders[#All],5,0)</f>
        <v>Bogor</v>
      </c>
      <c r="E724" t="str">
        <f>VLOOKUP($A724,orders[#All],6,0)</f>
        <v>Jawa Barat</v>
      </c>
      <c r="F724" t="str">
        <f>VLOOKUP($A724,orders[#All],10,0)</f>
        <v>HARI BELANJA</v>
      </c>
      <c r="G724" t="s">
        <v>3382</v>
      </c>
      <c r="H724">
        <f>VLOOKUP(working_table!G724,order_items[[#All],[product_id]:[subtotal_idr]],2,0)</f>
        <v>1</v>
      </c>
      <c r="I724" s="5">
        <f>VLOOKUP(working_table!$G724,order_items[[#All],[product_id]:[subtotal_idr]],3,0)</f>
        <v>119000</v>
      </c>
      <c r="J724" s="5">
        <f>VLOOKUP(working_table!$G724,order_items[[#All],[product_id]:[subtotal_idr]],4,0)</f>
        <v>119000</v>
      </c>
      <c r="K724" t="str">
        <f>VLOOKUP($G724,products7[#All],2,0)</f>
        <v>Jacket Coach NusaBrand</v>
      </c>
      <c r="L724" t="str">
        <f>VLOOKUP($G724,products7[#All],3,0)</f>
        <v>Jacket</v>
      </c>
      <c r="M724" t="str">
        <f>VLOOKUP($G724,products7[#All],7,0)</f>
        <v>NusaBrand</v>
      </c>
    </row>
    <row r="725" spans="1:13" x14ac:dyDescent="0.35">
      <c r="A725" t="s">
        <v>3819</v>
      </c>
      <c r="B725" s="2">
        <f>VLOOKUP(A725,orders[#All],3,0)</f>
        <v>44943</v>
      </c>
      <c r="C725" t="str">
        <f>VLOOKUP($A725,orders[#All],9,0)</f>
        <v>delivered</v>
      </c>
      <c r="D725" t="str">
        <f>VLOOKUP($A725,orders[#All],5,0)</f>
        <v>Makassar</v>
      </c>
      <c r="E725" t="str">
        <f>VLOOKUP($A725,orders[#All],6,0)</f>
        <v>Sulawesi Selatan</v>
      </c>
      <c r="F725" t="str">
        <f>VLOOKUP($A725,orders[#All],10,0)</f>
        <v>HARI BELANJA</v>
      </c>
      <c r="G725" t="s">
        <v>2402</v>
      </c>
      <c r="H725">
        <f>VLOOKUP(working_table!G725,order_items[[#All],[product_id]:[subtotal_idr]],2,0)</f>
        <v>1</v>
      </c>
      <c r="I725" s="5">
        <f>VLOOKUP(working_table!$G725,order_items[[#All],[product_id]:[subtotal_idr]],3,0)</f>
        <v>119000</v>
      </c>
      <c r="J725" s="5">
        <f>VLOOKUP(working_table!$G725,order_items[[#All],[product_id]:[subtotal_idr]],4,0)</f>
        <v>119000</v>
      </c>
      <c r="K725" t="str">
        <f>VLOOKUP($G725,products7[#All],2,0)</f>
        <v>Syal Rajut Senja Wear</v>
      </c>
      <c r="L725" t="str">
        <f>VLOOKUP($G725,products7[#All],3,0)</f>
        <v>Accessories</v>
      </c>
      <c r="M725" t="str">
        <f>VLOOKUP($G725,products7[#All],7,0)</f>
        <v>Senja Wear</v>
      </c>
    </row>
    <row r="726" spans="1:13" x14ac:dyDescent="0.35">
      <c r="A726" t="s">
        <v>3819</v>
      </c>
      <c r="B726" s="2">
        <f>VLOOKUP(A726,orders[#All],3,0)</f>
        <v>44943</v>
      </c>
      <c r="C726" t="str">
        <f>VLOOKUP($A726,orders[#All],9,0)</f>
        <v>delivered</v>
      </c>
      <c r="D726" t="str">
        <f>VLOOKUP($A726,orders[#All],5,0)</f>
        <v>Makassar</v>
      </c>
      <c r="E726" t="str">
        <f>VLOOKUP($A726,orders[#All],6,0)</f>
        <v>Sulawesi Selatan</v>
      </c>
      <c r="F726" t="str">
        <f>VLOOKUP($A726,orders[#All],10,0)</f>
        <v>HARI BELANJA</v>
      </c>
      <c r="G726" t="s">
        <v>2869</v>
      </c>
      <c r="H726">
        <f>VLOOKUP(working_table!G726,order_items[[#All],[product_id]:[subtotal_idr]],2,0)</f>
        <v>2</v>
      </c>
      <c r="I726" s="5">
        <f>VLOOKUP(working_table!$G726,order_items[[#All],[product_id]:[subtotal_idr]],3,0)</f>
        <v>499000</v>
      </c>
      <c r="J726" s="5">
        <f>VLOOKUP(working_table!$G726,order_items[[#All],[product_id]:[subtotal_idr]],4,0)</f>
        <v>998000</v>
      </c>
      <c r="K726" t="str">
        <f>VLOOKUP($G726,products7[#All],2,0)</f>
        <v>Jacket Coach Senja Wear</v>
      </c>
      <c r="L726" t="str">
        <f>VLOOKUP($G726,products7[#All],3,0)</f>
        <v>Jacket</v>
      </c>
      <c r="M726" t="str">
        <f>VLOOKUP($G726,products7[#All],7,0)</f>
        <v>Senja Wear</v>
      </c>
    </row>
    <row r="727" spans="1:13" x14ac:dyDescent="0.35">
      <c r="A727" t="s">
        <v>3822</v>
      </c>
      <c r="B727" s="2">
        <f>VLOOKUP(A727,orders[#All],3,0)</f>
        <v>45072</v>
      </c>
      <c r="C727" t="str">
        <f>VLOOKUP($A727,orders[#All],9,0)</f>
        <v>delivered</v>
      </c>
      <c r="D727" t="str">
        <f>VLOOKUP($A727,orders[#All],5,0)</f>
        <v>Bogor</v>
      </c>
      <c r="E727" t="str">
        <f>VLOOKUP($A727,orders[#All],6,0)</f>
        <v>Jawa Barat</v>
      </c>
      <c r="F727" t="str">
        <f>VLOOKUP($A727,orders[#All],10,0)</f>
        <v>RAMADAN23</v>
      </c>
      <c r="G727" t="s">
        <v>3823</v>
      </c>
      <c r="H727">
        <f>VLOOKUP(working_table!G727,order_items[[#All],[product_id]:[subtotal_idr]],2,0)</f>
        <v>1</v>
      </c>
      <c r="I727" s="5">
        <f>VLOOKUP(working_table!$G727,order_items[[#All],[product_id]:[subtotal_idr]],3,0)</f>
        <v>399000</v>
      </c>
      <c r="J727" s="5">
        <f>VLOOKUP(working_table!$G727,order_items[[#All],[product_id]:[subtotal_idr]],4,0)</f>
        <v>399000</v>
      </c>
      <c r="K727" t="str">
        <f>VLOOKUP($G727,products7[#All],2,0)</f>
        <v>T-Shirt Lengan Panjang Tropika Style</v>
      </c>
      <c r="L727" t="str">
        <f>VLOOKUP($G727,products7[#All],3,0)</f>
        <v>T-Shirt</v>
      </c>
      <c r="M727" t="str">
        <f>VLOOKUP($G727,products7[#All],7,0)</f>
        <v>Tropika Style</v>
      </c>
    </row>
    <row r="728" spans="1:13" x14ac:dyDescent="0.35">
      <c r="A728" t="s">
        <v>3825</v>
      </c>
      <c r="B728" s="2">
        <f>VLOOKUP(A728,orders[#All],3,0)</f>
        <v>45514</v>
      </c>
      <c r="C728" t="str">
        <f>VLOOKUP($A728,orders[#All],9,0)</f>
        <v>delivered</v>
      </c>
      <c r="D728" t="str">
        <f>VLOOKUP($A728,orders[#All],5,0)</f>
        <v>Makassar</v>
      </c>
      <c r="E728" t="str">
        <f>VLOOKUP($A728,orders[#All],6,0)</f>
        <v>Sulawesi Selatan</v>
      </c>
      <c r="F728" t="str">
        <f>VLOOKUP($A728,orders[#All],10,0)</f>
        <v>TANPA PROMO</v>
      </c>
      <c r="G728" t="s">
        <v>3125</v>
      </c>
      <c r="H728">
        <f>VLOOKUP(working_table!G728,order_items[[#All],[product_id]:[subtotal_idr]],2,0)</f>
        <v>1</v>
      </c>
      <c r="I728" s="5">
        <f>VLOOKUP(working_table!$G728,order_items[[#All],[product_id]:[subtotal_idr]],3,0)</f>
        <v>89000</v>
      </c>
      <c r="J728" s="5">
        <f>VLOOKUP(working_table!$G728,order_items[[#All],[product_id]:[subtotal_idr]],4,0)</f>
        <v>89000</v>
      </c>
      <c r="K728" t="str">
        <f>VLOOKUP($G728,products7[#All],2,0)</f>
        <v>Jacket Hoodie Kanvas Lokal</v>
      </c>
      <c r="L728" t="str">
        <f>VLOOKUP($G728,products7[#All],3,0)</f>
        <v>Jacket</v>
      </c>
      <c r="M728" t="str">
        <f>VLOOKUP($G728,products7[#All],7,0)</f>
        <v>Kanvas Lokal</v>
      </c>
    </row>
    <row r="729" spans="1:13" x14ac:dyDescent="0.35">
      <c r="A729" t="s">
        <v>3827</v>
      </c>
      <c r="B729" s="2">
        <f>VLOOKUP(A729,orders[#All],3,0)</f>
        <v>44962</v>
      </c>
      <c r="C729" t="str">
        <f>VLOOKUP($A729,orders[#All],9,0)</f>
        <v>processing</v>
      </c>
      <c r="D729" t="str">
        <f>VLOOKUP($A729,orders[#All],5,0)</f>
        <v>Yogyakarta</v>
      </c>
      <c r="E729" t="str">
        <f>VLOOKUP($A729,orders[#All],6,0)</f>
        <v>DI Yogyakarta</v>
      </c>
      <c r="F729" t="str">
        <f>VLOOKUP($A729,orders[#All],10,0)</f>
        <v>WEEKEND25</v>
      </c>
      <c r="G729" t="s">
        <v>2821</v>
      </c>
      <c r="H729">
        <f>VLOOKUP(working_table!G729,order_items[[#All],[product_id]:[subtotal_idr]],2,0)</f>
        <v>1</v>
      </c>
      <c r="I729" s="5">
        <f>VLOOKUP(working_table!$G729,order_items[[#All],[product_id]:[subtotal_idr]],3,0)</f>
        <v>69000</v>
      </c>
      <c r="J729" s="5">
        <f>VLOOKUP(working_table!$G729,order_items[[#All],[product_id]:[subtotal_idr]],4,0)</f>
        <v>69000</v>
      </c>
      <c r="K729" t="str">
        <f>VLOOKUP($G729,products7[#All],2,0)</f>
        <v>T-Shirt Slim Fit SandangIndo</v>
      </c>
      <c r="L729" t="str">
        <f>VLOOKUP($G729,products7[#All],3,0)</f>
        <v>T-Shirt</v>
      </c>
      <c r="M729" t="str">
        <f>VLOOKUP($G729,products7[#All],7,0)</f>
        <v>SandangIndo</v>
      </c>
    </row>
    <row r="730" spans="1:13" x14ac:dyDescent="0.35">
      <c r="A730" t="s">
        <v>3827</v>
      </c>
      <c r="B730" s="2">
        <f>VLOOKUP(A730,orders[#All],3,0)</f>
        <v>44962</v>
      </c>
      <c r="C730" t="str">
        <f>VLOOKUP($A730,orders[#All],9,0)</f>
        <v>processing</v>
      </c>
      <c r="D730" t="str">
        <f>VLOOKUP($A730,orders[#All],5,0)</f>
        <v>Yogyakarta</v>
      </c>
      <c r="E730" t="str">
        <f>VLOOKUP($A730,orders[#All],6,0)</f>
        <v>DI Yogyakarta</v>
      </c>
      <c r="F730" t="str">
        <f>VLOOKUP($A730,orders[#All],10,0)</f>
        <v>WEEKEND25</v>
      </c>
      <c r="G730" t="s">
        <v>2453</v>
      </c>
      <c r="H730">
        <f>VLOOKUP(working_table!G730,order_items[[#All],[product_id]:[subtotal_idr]],2,0)</f>
        <v>1</v>
      </c>
      <c r="I730" s="5">
        <f>VLOOKUP(working_table!$G730,order_items[[#All],[product_id]:[subtotal_idr]],3,0)</f>
        <v>119000</v>
      </c>
      <c r="J730" s="5">
        <f>VLOOKUP(working_table!$G730,order_items[[#All],[product_id]:[subtotal_idr]],4,0)</f>
        <v>119000</v>
      </c>
      <c r="K730" t="str">
        <f>VLOOKUP($G730,products7[#All],2,0)</f>
        <v>Dress Bodycon Senja Wear</v>
      </c>
      <c r="L730" t="str">
        <f>VLOOKUP($G730,products7[#All],3,0)</f>
        <v>dress</v>
      </c>
      <c r="M730" t="str">
        <f>VLOOKUP($G730,products7[#All],7,0)</f>
        <v>Senja Wear</v>
      </c>
    </row>
    <row r="731" spans="1:13" x14ac:dyDescent="0.35">
      <c r="A731" t="s">
        <v>3830</v>
      </c>
      <c r="B731" s="2">
        <f>VLOOKUP(A731,orders[#All],3,0)</f>
        <v>45347</v>
      </c>
      <c r="C731" t="str">
        <f>VLOOKUP($A731,orders[#All],9,0)</f>
        <v>delivered</v>
      </c>
      <c r="D731" t="str">
        <f>VLOOKUP($A731,orders[#All],5,0)</f>
        <v>Palembang</v>
      </c>
      <c r="E731" t="str">
        <f>VLOOKUP($A731,orders[#All],6,0)</f>
        <v>Sumatera Selatan</v>
      </c>
      <c r="F731" t="str">
        <f>VLOOKUP($A731,orders[#All],10,0)</f>
        <v>TANPA PROMO</v>
      </c>
      <c r="G731" t="s">
        <v>2594</v>
      </c>
      <c r="H731">
        <f>VLOOKUP(working_table!G731,order_items[[#All],[product_id]:[subtotal_idr]],2,0)</f>
        <v>1</v>
      </c>
      <c r="I731" s="5">
        <f>VLOOKUP(working_table!$G731,order_items[[#All],[product_id]:[subtotal_idr]],3,0)</f>
        <v>249000</v>
      </c>
      <c r="J731" s="5">
        <f>VLOOKUP(working_table!$G731,order_items[[#All],[product_id]:[subtotal_idr]],4,0)</f>
        <v>249000</v>
      </c>
      <c r="K731" t="str">
        <f>VLOOKUP($G731,products7[#All],2,0)</f>
        <v>Dress Bodycon Kanvas Lokal</v>
      </c>
      <c r="L731" t="str">
        <f>VLOOKUP($G731,products7[#All],3,0)</f>
        <v>Dress</v>
      </c>
      <c r="M731" t="str">
        <f>VLOOKUP($G731,products7[#All],7,0)</f>
        <v>Kanvas Lokal</v>
      </c>
    </row>
    <row r="732" spans="1:13" x14ac:dyDescent="0.35">
      <c r="A732" t="s">
        <v>3830</v>
      </c>
      <c r="B732" s="2">
        <f>VLOOKUP(A732,orders[#All],3,0)</f>
        <v>45347</v>
      </c>
      <c r="C732" t="str">
        <f>VLOOKUP($A732,orders[#All],9,0)</f>
        <v>delivered</v>
      </c>
      <c r="D732" t="str">
        <f>VLOOKUP($A732,orders[#All],5,0)</f>
        <v>Palembang</v>
      </c>
      <c r="E732" t="str">
        <f>VLOOKUP($A732,orders[#All],6,0)</f>
        <v>Sumatera Selatan</v>
      </c>
      <c r="F732" t="str">
        <f>VLOOKUP($A732,orders[#All],10,0)</f>
        <v>TANPA PROMO</v>
      </c>
      <c r="G732" t="s">
        <v>2399</v>
      </c>
      <c r="H732">
        <f>VLOOKUP(working_table!G732,order_items[[#All],[product_id]:[subtotal_idr]],2,0)</f>
        <v>1</v>
      </c>
      <c r="I732" s="5">
        <f>VLOOKUP(working_table!$G732,order_items[[#All],[product_id]:[subtotal_idr]],3,0)</f>
        <v>199000</v>
      </c>
      <c r="J732" s="5">
        <f>VLOOKUP(working_table!$G732,order_items[[#All],[product_id]:[subtotal_idr]],4,0)</f>
        <v>199000</v>
      </c>
      <c r="K732" t="str">
        <f>VLOOKUP($G732,products7[#All],2,0)</f>
        <v>Syal Rajut Ratu Mode</v>
      </c>
      <c r="L732" t="str">
        <f>VLOOKUP($G732,products7[#All],3,0)</f>
        <v>Accessories</v>
      </c>
      <c r="M732" t="str">
        <f>VLOOKUP($G732,products7[#All],7,0)</f>
        <v>Ratu Mode</v>
      </c>
    </row>
    <row r="733" spans="1:13" x14ac:dyDescent="0.35">
      <c r="A733" t="s">
        <v>3833</v>
      </c>
      <c r="B733" s="2">
        <f>VLOOKUP(A733,orders[#All],3,0)</f>
        <v>45099</v>
      </c>
      <c r="C733" t="str">
        <f>VLOOKUP($A733,orders[#All],9,0)</f>
        <v>cancelled</v>
      </c>
      <c r="D733" t="str">
        <f>VLOOKUP($A733,orders[#All],5,0)</f>
        <v>Yogyakarta</v>
      </c>
      <c r="E733" t="str">
        <f>VLOOKUP($A733,orders[#All],6,0)</f>
        <v>DI Yogyakarta</v>
      </c>
      <c r="F733" t="str">
        <f>VLOOKUP($A733,orders[#All],10,0)</f>
        <v>TANPA PROMO</v>
      </c>
      <c r="G733" t="s">
        <v>2751</v>
      </c>
      <c r="H733">
        <f>VLOOKUP(working_table!G733,order_items[[#All],[product_id]:[subtotal_idr]],2,0)</f>
        <v>1</v>
      </c>
      <c r="I733" s="5">
        <f>VLOOKUP(working_table!$G733,order_items[[#All],[product_id]:[subtotal_idr]],3,0)</f>
        <v>129000</v>
      </c>
      <c r="J733" s="5">
        <f>VLOOKUP(working_table!$G733,order_items[[#All],[product_id]:[subtotal_idr]],4,0)</f>
        <v>129000</v>
      </c>
      <c r="K733" t="str">
        <f>VLOOKUP($G733,products7[#All],2,0)</f>
        <v>Kemeja Casual Kanvas Lokal</v>
      </c>
      <c r="L733" t="str">
        <f>VLOOKUP($G733,products7[#All],3,0)</f>
        <v>T-Shirt</v>
      </c>
      <c r="M733" t="str">
        <f>VLOOKUP($G733,products7[#All],7,0)</f>
        <v>Kanvas Lokal</v>
      </c>
    </row>
    <row r="734" spans="1:13" x14ac:dyDescent="0.35">
      <c r="A734" t="s">
        <v>3833</v>
      </c>
      <c r="B734" s="2">
        <f>VLOOKUP(A734,orders[#All],3,0)</f>
        <v>45099</v>
      </c>
      <c r="C734" t="str">
        <f>VLOOKUP($A734,orders[#All],9,0)</f>
        <v>cancelled</v>
      </c>
      <c r="D734" t="str">
        <f>VLOOKUP($A734,orders[#All],5,0)</f>
        <v>Yogyakarta</v>
      </c>
      <c r="E734" t="str">
        <f>VLOOKUP($A734,orders[#All],6,0)</f>
        <v>DI Yogyakarta</v>
      </c>
      <c r="F734" t="str">
        <f>VLOOKUP($A734,orders[#All],10,0)</f>
        <v>TANPA PROMO</v>
      </c>
      <c r="G734" t="s">
        <v>3231</v>
      </c>
      <c r="H734">
        <f>VLOOKUP(working_table!G734,order_items[[#All],[product_id]:[subtotal_idr]],2,0)</f>
        <v>1</v>
      </c>
      <c r="I734" s="5">
        <f>VLOOKUP(working_table!$G734,order_items[[#All],[product_id]:[subtotal_idr]],3,0)</f>
        <v>329000</v>
      </c>
      <c r="J734" s="5">
        <f>VLOOKUP(working_table!$G734,order_items[[#All],[product_id]:[subtotal_idr]],4,0)</f>
        <v>329000</v>
      </c>
      <c r="K734" t="str">
        <f>VLOOKUP($G734,products7[#All],2,0)</f>
        <v>T-Shirt Graphic Kanvas Lokal</v>
      </c>
      <c r="L734" t="str">
        <f>VLOOKUP($G734,products7[#All],3,0)</f>
        <v>T-Shirt</v>
      </c>
      <c r="M734" t="str">
        <f>VLOOKUP($G734,products7[#All],7,0)</f>
        <v>Kanvas Lokal</v>
      </c>
    </row>
    <row r="735" spans="1:13" x14ac:dyDescent="0.35">
      <c r="A735" t="s">
        <v>3836</v>
      </c>
      <c r="B735" s="2">
        <f>VLOOKUP(A735,orders[#All],3,0)</f>
        <v>44938</v>
      </c>
      <c r="C735" t="str">
        <f>VLOOKUP($A735,orders[#All],9,0)</f>
        <v>delivered</v>
      </c>
      <c r="D735" t="str">
        <f>VLOOKUP($A735,orders[#All],5,0)</f>
        <v>Medan</v>
      </c>
      <c r="E735" t="str">
        <f>VLOOKUP($A735,orders[#All],6,0)</f>
        <v>Sumatera Utara</v>
      </c>
      <c r="F735" t="str">
        <f>VLOOKUP($A735,orders[#All],10,0)</f>
        <v>TANPA PROMO</v>
      </c>
      <c r="G735" t="s">
        <v>3837</v>
      </c>
      <c r="H735">
        <f>VLOOKUP(working_table!G735,order_items[[#All],[product_id]:[subtotal_idr]],2,0)</f>
        <v>1</v>
      </c>
      <c r="I735" s="5">
        <f>VLOOKUP(working_table!$G735,order_items[[#All],[product_id]:[subtotal_idr]],3,0)</f>
        <v>329000</v>
      </c>
      <c r="J735" s="5">
        <f>VLOOKUP(working_table!$G735,order_items[[#All],[product_id]:[subtotal_idr]],4,0)</f>
        <v>329000</v>
      </c>
      <c r="K735" t="str">
        <f>VLOOKUP($G735,products7[#All],2,0)</f>
        <v>Topi Baseball Cendana Co</v>
      </c>
      <c r="L735" t="str">
        <f>VLOOKUP($G735,products7[#All],3,0)</f>
        <v>Accessories</v>
      </c>
      <c r="M735" t="str">
        <f>VLOOKUP($G735,products7[#All],7,0)</f>
        <v>Cendana Co</v>
      </c>
    </row>
    <row r="736" spans="1:13" x14ac:dyDescent="0.35">
      <c r="A736" t="s">
        <v>3839</v>
      </c>
      <c r="B736" s="2">
        <f>VLOOKUP(A736,orders[#All],3,0)</f>
        <v>45345</v>
      </c>
      <c r="C736" t="str">
        <f>VLOOKUP($A736,orders[#All],9,0)</f>
        <v>returned</v>
      </c>
      <c r="D736" t="str">
        <f>VLOOKUP($A736,orders[#All],5,0)</f>
        <v>Balikpapan</v>
      </c>
      <c r="E736" t="str">
        <f>VLOOKUP($A736,orders[#All],6,0)</f>
        <v>Kalimantan Timur</v>
      </c>
      <c r="F736" t="str">
        <f>VLOOKUP($A736,orders[#All],10,0)</f>
        <v>TANPA PROMO</v>
      </c>
      <c r="G736" t="s">
        <v>2485</v>
      </c>
      <c r="H736">
        <f>VLOOKUP(working_table!G736,order_items[[#All],[product_id]:[subtotal_idr]],2,0)</f>
        <v>3</v>
      </c>
      <c r="I736" s="5">
        <f>VLOOKUP(working_table!$G736,order_items[[#All],[product_id]:[subtotal_idr]],3,0)</f>
        <v>89000</v>
      </c>
      <c r="J736" s="5">
        <f>VLOOKUP(working_table!$G736,order_items[[#All],[product_id]:[subtotal_idr]],4,0)</f>
        <v>267000</v>
      </c>
      <c r="K736" t="str">
        <f>VLOOKUP($G736,products7[#All],2,0)</f>
        <v>Dress Mini Casual Riang Apparel</v>
      </c>
      <c r="L736" t="str">
        <f>VLOOKUP($G736,products7[#All],3,0)</f>
        <v>Dress</v>
      </c>
      <c r="M736" t="str">
        <f>VLOOKUP($G736,products7[#All],7,0)</f>
        <v>Riang Apparel</v>
      </c>
    </row>
    <row r="737" spans="1:13" x14ac:dyDescent="0.35">
      <c r="A737" t="s">
        <v>3839</v>
      </c>
      <c r="B737" s="2">
        <f>VLOOKUP(A737,orders[#All],3,0)</f>
        <v>45345</v>
      </c>
      <c r="C737" t="str">
        <f>VLOOKUP($A737,orders[#All],9,0)</f>
        <v>returned</v>
      </c>
      <c r="D737" t="str">
        <f>VLOOKUP($A737,orders[#All],5,0)</f>
        <v>Balikpapan</v>
      </c>
      <c r="E737" t="str">
        <f>VLOOKUP($A737,orders[#All],6,0)</f>
        <v>Kalimantan Timur</v>
      </c>
      <c r="F737" t="str">
        <f>VLOOKUP($A737,orders[#All],10,0)</f>
        <v>TANPA PROMO</v>
      </c>
      <c r="G737" t="s">
        <v>2463</v>
      </c>
      <c r="H737">
        <f>VLOOKUP(working_table!G737,order_items[[#All],[product_id]:[subtotal_idr]],2,0)</f>
        <v>1</v>
      </c>
      <c r="I737" s="5">
        <f>VLOOKUP(working_table!$G737,order_items[[#All],[product_id]:[subtotal_idr]],3,0)</f>
        <v>179000</v>
      </c>
      <c r="J737" s="5">
        <f>VLOOKUP(working_table!$G737,order_items[[#All],[product_id]:[subtotal_idr]],4,0)</f>
        <v>179000</v>
      </c>
      <c r="K737" t="str">
        <f>VLOOKUP($G737,products7[#All],2,0)</f>
        <v>Pants Jogger Ratu Mode</v>
      </c>
      <c r="L737" t="str">
        <f>VLOOKUP($G737,products7[#All],3,0)</f>
        <v>Pants</v>
      </c>
      <c r="M737" t="str">
        <f>VLOOKUP($G737,products7[#All],7,0)</f>
        <v>Ratu Mode</v>
      </c>
    </row>
    <row r="738" spans="1:13" x14ac:dyDescent="0.35">
      <c r="A738" t="s">
        <v>3842</v>
      </c>
      <c r="B738" s="2">
        <f>VLOOKUP(A738,orders[#All],3,0)</f>
        <v>44933</v>
      </c>
      <c r="C738" t="str">
        <f>VLOOKUP($A738,orders[#All],9,0)</f>
        <v>delivered</v>
      </c>
      <c r="D738" t="str">
        <f>VLOOKUP($A738,orders[#All],5,0)</f>
        <v>Manado</v>
      </c>
      <c r="E738" t="str">
        <f>VLOOKUP($A738,orders[#All],6,0)</f>
        <v>Sulawesi Utara</v>
      </c>
      <c r="F738" t="str">
        <f>VLOOKUP($A738,orders[#All],10,0)</f>
        <v>TANPA PROMO</v>
      </c>
      <c r="G738" t="s">
        <v>3069</v>
      </c>
      <c r="H738">
        <f>VLOOKUP(working_table!G738,order_items[[#All],[product_id]:[subtotal_idr]],2,0)</f>
        <v>1</v>
      </c>
      <c r="I738" s="5">
        <f>VLOOKUP(working_table!$G738,order_items[[#All],[product_id]:[subtotal_idr]],3,0)</f>
        <v>179000</v>
      </c>
      <c r="J738" s="5">
        <f>VLOOKUP(working_table!$G738,order_items[[#All],[product_id]:[subtotal_idr]],4,0)</f>
        <v>179000</v>
      </c>
      <c r="K738" t="str">
        <f>VLOOKUP($G738,products7[#All],2,0)</f>
        <v>Dress Mini Casual BajuKita</v>
      </c>
      <c r="L738" t="str">
        <f>VLOOKUP($G738,products7[#All],3,0)</f>
        <v>Dress</v>
      </c>
      <c r="M738" t="str">
        <f>VLOOKUP($G738,products7[#All],7,0)</f>
        <v>BajuKita</v>
      </c>
    </row>
    <row r="739" spans="1:13" x14ac:dyDescent="0.35">
      <c r="A739" t="s">
        <v>3842</v>
      </c>
      <c r="B739" s="2">
        <f>VLOOKUP(A739,orders[#All],3,0)</f>
        <v>44933</v>
      </c>
      <c r="C739" t="str">
        <f>VLOOKUP($A739,orders[#All],9,0)</f>
        <v>delivered</v>
      </c>
      <c r="D739" t="str">
        <f>VLOOKUP($A739,orders[#All],5,0)</f>
        <v>Manado</v>
      </c>
      <c r="E739" t="str">
        <f>VLOOKUP($A739,orders[#All],6,0)</f>
        <v>Sulawesi Utara</v>
      </c>
      <c r="F739" t="str">
        <f>VLOOKUP($A739,orders[#All],10,0)</f>
        <v>TANPA PROMO</v>
      </c>
      <c r="G739" t="s">
        <v>3676</v>
      </c>
      <c r="H739">
        <f>VLOOKUP(working_table!G739,order_items[[#All],[product_id]:[subtotal_idr]],2,0)</f>
        <v>1</v>
      </c>
      <c r="I739" s="5">
        <f>VLOOKUP(working_table!$G739,order_items[[#All],[product_id]:[subtotal_idr]],3,0)</f>
        <v>449000</v>
      </c>
      <c r="J739" s="5">
        <f>VLOOKUP(working_table!$G739,order_items[[#All],[product_id]:[subtotal_idr]],4,0)</f>
        <v>449000</v>
      </c>
      <c r="K739" t="str">
        <f>VLOOKUP($G739,products7[#All],2,0)</f>
        <v>Pants Chino Ratu Mode</v>
      </c>
      <c r="L739" t="str">
        <f>VLOOKUP($G739,products7[#All],3,0)</f>
        <v>Pants</v>
      </c>
      <c r="M739" t="str">
        <f>VLOOKUP($G739,products7[#All],7,0)</f>
        <v>Ratu Mode</v>
      </c>
    </row>
    <row r="740" spans="1:13" x14ac:dyDescent="0.35">
      <c r="A740" t="s">
        <v>3845</v>
      </c>
      <c r="B740" s="2">
        <f>VLOOKUP(A740,orders[#All],3,0)</f>
        <v>45165</v>
      </c>
      <c r="C740" t="str">
        <f>VLOOKUP($A740,orders[#All],9,0)</f>
        <v>delivered</v>
      </c>
      <c r="D740" t="str">
        <f>VLOOKUP($A740,orders[#All],5,0)</f>
        <v>Banjarmasin</v>
      </c>
      <c r="E740" t="str">
        <f>VLOOKUP($A740,orders[#All],6,0)</f>
        <v>Kalimantan Selatan</v>
      </c>
      <c r="F740" t="str">
        <f>VLOOKUP($A740,orders[#All],10,0)</f>
        <v>TANPA PROMO</v>
      </c>
      <c r="G740" t="s">
        <v>3112</v>
      </c>
      <c r="H740">
        <f>VLOOKUP(working_table!G740,order_items[[#All],[product_id]:[subtotal_idr]],2,0)</f>
        <v>1</v>
      </c>
      <c r="I740" s="5">
        <f>VLOOKUP(working_table!$G740,order_items[[#All],[product_id]:[subtotal_idr]],3,0)</f>
        <v>499000</v>
      </c>
      <c r="J740" s="5">
        <f>VLOOKUP(working_table!$G740,order_items[[#All],[product_id]:[subtotal_idr]],4,0)</f>
        <v>499000</v>
      </c>
      <c r="K740" t="str">
        <f>VLOOKUP($G740,products7[#All],2,0)</f>
        <v>Topi Baseball Kanvas Lokal</v>
      </c>
      <c r="L740" t="str">
        <f>VLOOKUP($G740,products7[#All],3,0)</f>
        <v>Accessories</v>
      </c>
      <c r="M740" t="str">
        <f>VLOOKUP($G740,products7[#All],7,0)</f>
        <v>Kanvas Lokal</v>
      </c>
    </row>
    <row r="741" spans="1:13" x14ac:dyDescent="0.35">
      <c r="A741" t="s">
        <v>3845</v>
      </c>
      <c r="B741" s="2">
        <f>VLOOKUP(A741,orders[#All],3,0)</f>
        <v>45165</v>
      </c>
      <c r="C741" t="str">
        <f>VLOOKUP($A741,orders[#All],9,0)</f>
        <v>delivered</v>
      </c>
      <c r="D741" t="str">
        <f>VLOOKUP($A741,orders[#All],5,0)</f>
        <v>Banjarmasin</v>
      </c>
      <c r="E741" t="str">
        <f>VLOOKUP($A741,orders[#All],6,0)</f>
        <v>Kalimantan Selatan</v>
      </c>
      <c r="F741" t="str">
        <f>VLOOKUP($A741,orders[#All],10,0)</f>
        <v>TANPA PROMO</v>
      </c>
      <c r="G741" t="s">
        <v>2720</v>
      </c>
      <c r="H741">
        <f>VLOOKUP(working_table!G741,order_items[[#All],[product_id]:[subtotal_idr]],2,0)</f>
        <v>1</v>
      </c>
      <c r="I741" s="5">
        <f>VLOOKUP(working_table!$G741,order_items[[#All],[product_id]:[subtotal_idr]],3,0)</f>
        <v>199000</v>
      </c>
      <c r="J741" s="5">
        <f>VLOOKUP(working_table!$G741,order_items[[#All],[product_id]:[subtotal_idr]],4,0)</f>
        <v>199000</v>
      </c>
      <c r="K741" t="str">
        <f>VLOOKUP($G741,products7[#All],2,0)</f>
        <v>Topi Baseball SandangIndo</v>
      </c>
      <c r="L741" t="str">
        <f>VLOOKUP($G741,products7[#All],3,0)</f>
        <v>Accessories</v>
      </c>
      <c r="M741" t="str">
        <f>VLOOKUP($G741,products7[#All],7,0)</f>
        <v>SandangIndo</v>
      </c>
    </row>
    <row r="742" spans="1:13" x14ac:dyDescent="0.35">
      <c r="A742" t="s">
        <v>3848</v>
      </c>
      <c r="B742" s="2">
        <f>VLOOKUP(A742,orders[#All],3,0)</f>
        <v>45010</v>
      </c>
      <c r="C742" t="str">
        <f>VLOOKUP($A742,orders[#All],9,0)</f>
        <v>delivered</v>
      </c>
      <c r="D742" t="str">
        <f>VLOOKUP($A742,orders[#All],5,0)</f>
        <v>Tangerang</v>
      </c>
      <c r="E742" t="str">
        <f>VLOOKUP($A742,orders[#All],6,0)</f>
        <v>Banten</v>
      </c>
      <c r="F742" t="str">
        <f>VLOOKUP($A742,orders[#All],10,0)</f>
        <v>FLASHSALE</v>
      </c>
      <c r="G742" t="s">
        <v>2405</v>
      </c>
      <c r="H742">
        <f>VLOOKUP(working_table!G742,order_items[[#All],[product_id]:[subtotal_idr]],2,0)</f>
        <v>2</v>
      </c>
      <c r="I742" s="5">
        <f>VLOOKUP(working_table!$G742,order_items[[#All],[product_id]:[subtotal_idr]],3,0)</f>
        <v>179000</v>
      </c>
      <c r="J742" s="5">
        <f>VLOOKUP(working_table!$G742,order_items[[#All],[product_id]:[subtotal_idr]],4,0)</f>
        <v>358000</v>
      </c>
      <c r="K742" t="str">
        <f>VLOOKUP($G742,products7[#All],2,0)</f>
        <v>Jacket Hoodie NusaBrand</v>
      </c>
      <c r="L742" t="str">
        <f>VLOOKUP($G742,products7[#All],3,0)</f>
        <v>Jacket</v>
      </c>
      <c r="M742" t="str">
        <f>VLOOKUP($G742,products7[#All],7,0)</f>
        <v>NusaBrand</v>
      </c>
    </row>
    <row r="743" spans="1:13" x14ac:dyDescent="0.35">
      <c r="A743" t="s">
        <v>3850</v>
      </c>
      <c r="B743" s="2">
        <f>VLOOKUP(A743,orders[#All],3,0)</f>
        <v>44666</v>
      </c>
      <c r="C743" t="str">
        <f>VLOOKUP($A743,orders[#All],9,0)</f>
        <v>shipped</v>
      </c>
      <c r="D743" t="str">
        <f>VLOOKUP($A743,orders[#All],5,0)</f>
        <v>Medan</v>
      </c>
      <c r="E743" t="str">
        <f>VLOOKUP($A743,orders[#All],6,0)</f>
        <v>Sumatera Utara</v>
      </c>
      <c r="F743" t="str">
        <f>VLOOKUP($A743,orders[#All],10,0)</f>
        <v>TANPA PROMO</v>
      </c>
      <c r="G743" t="s">
        <v>2773</v>
      </c>
      <c r="H743">
        <f>VLOOKUP(working_table!G743,order_items[[#All],[product_id]:[subtotal_idr]],2,0)</f>
        <v>1</v>
      </c>
      <c r="I743" s="5">
        <f>VLOOKUP(working_table!$G743,order_items[[#All],[product_id]:[subtotal_idr]],3,0)</f>
        <v>49000</v>
      </c>
      <c r="J743" s="5">
        <f>VLOOKUP(working_table!$G743,order_items[[#All],[product_id]:[subtotal_idr]],4,0)</f>
        <v>49000</v>
      </c>
      <c r="K743" t="str">
        <f>VLOOKUP($G743,products7[#All],2,0)</f>
        <v>Jacket Denim BajuKita</v>
      </c>
      <c r="L743" t="str">
        <f>VLOOKUP($G743,products7[#All],3,0)</f>
        <v>Jacket</v>
      </c>
      <c r="M743" t="str">
        <f>VLOOKUP($G743,products7[#All],7,0)</f>
        <v>BajuKita</v>
      </c>
    </row>
    <row r="744" spans="1:13" x14ac:dyDescent="0.35">
      <c r="A744" t="s">
        <v>3850</v>
      </c>
      <c r="B744" s="2">
        <f>VLOOKUP(A744,orders[#All],3,0)</f>
        <v>44666</v>
      </c>
      <c r="C744" t="str">
        <f>VLOOKUP($A744,orders[#All],9,0)</f>
        <v>shipped</v>
      </c>
      <c r="D744" t="str">
        <f>VLOOKUP($A744,orders[#All],5,0)</f>
        <v>Medan</v>
      </c>
      <c r="E744" t="str">
        <f>VLOOKUP($A744,orders[#All],6,0)</f>
        <v>Sumatera Utara</v>
      </c>
      <c r="F744" t="str">
        <f>VLOOKUP($A744,orders[#All],10,0)</f>
        <v>TANPA PROMO</v>
      </c>
      <c r="G744" t="s">
        <v>2751</v>
      </c>
      <c r="H744">
        <f>VLOOKUP(working_table!G744,order_items[[#All],[product_id]:[subtotal_idr]],2,0)</f>
        <v>1</v>
      </c>
      <c r="I744" s="5">
        <f>VLOOKUP(working_table!$G744,order_items[[#All],[product_id]:[subtotal_idr]],3,0)</f>
        <v>129000</v>
      </c>
      <c r="J744" s="5">
        <f>VLOOKUP(working_table!$G744,order_items[[#All],[product_id]:[subtotal_idr]],4,0)</f>
        <v>129000</v>
      </c>
      <c r="K744" t="str">
        <f>VLOOKUP($G744,products7[#All],2,0)</f>
        <v>Kemeja Casual Kanvas Lokal</v>
      </c>
      <c r="L744" t="str">
        <f>VLOOKUP($G744,products7[#All],3,0)</f>
        <v>T-Shirt</v>
      </c>
      <c r="M744" t="str">
        <f>VLOOKUP($G744,products7[#All],7,0)</f>
        <v>Kanvas Lokal</v>
      </c>
    </row>
    <row r="745" spans="1:13" x14ac:dyDescent="0.35">
      <c r="A745" t="s">
        <v>3850</v>
      </c>
      <c r="B745" s="2">
        <f>VLOOKUP(A745,orders[#All],3,0)</f>
        <v>44666</v>
      </c>
      <c r="C745" t="str">
        <f>VLOOKUP($A745,orders[#All],9,0)</f>
        <v>shipped</v>
      </c>
      <c r="D745" t="str">
        <f>VLOOKUP($A745,orders[#All],5,0)</f>
        <v>Medan</v>
      </c>
      <c r="E745" t="str">
        <f>VLOOKUP($A745,orders[#All],6,0)</f>
        <v>Sumatera Utara</v>
      </c>
      <c r="F745" t="str">
        <f>VLOOKUP($A745,orders[#All],10,0)</f>
        <v>TANPA PROMO</v>
      </c>
      <c r="G745" t="s">
        <v>3388</v>
      </c>
      <c r="H745">
        <f>VLOOKUP(working_table!G745,order_items[[#All],[product_id]:[subtotal_idr]],2,0)</f>
        <v>1</v>
      </c>
      <c r="I745" s="5">
        <f>VLOOKUP(working_table!$G745,order_items[[#All],[product_id]:[subtotal_idr]],3,0)</f>
        <v>399000</v>
      </c>
      <c r="J745" s="5">
        <f>VLOOKUP(working_table!$G745,order_items[[#All],[product_id]:[subtotal_idr]],4,0)</f>
        <v>399000</v>
      </c>
      <c r="K745" t="str">
        <f>VLOOKUP($G745,products7[#All],2,0)</f>
        <v>Dress Wrap Tropika Style</v>
      </c>
      <c r="L745" t="str">
        <f>VLOOKUP($G745,products7[#All],3,0)</f>
        <v>dress</v>
      </c>
      <c r="M745" t="str">
        <f>VLOOKUP($G745,products7[#All],7,0)</f>
        <v>Tropika Style</v>
      </c>
    </row>
    <row r="746" spans="1:13" x14ac:dyDescent="0.35">
      <c r="A746" t="s">
        <v>3854</v>
      </c>
      <c r="B746" s="2">
        <f>VLOOKUP(A746,orders[#All],3,0)</f>
        <v>44666</v>
      </c>
      <c r="C746" t="str">
        <f>VLOOKUP($A746,orders[#All],9,0)</f>
        <v>delivered</v>
      </c>
      <c r="D746" t="str">
        <f>VLOOKUP($A746,orders[#All],5,0)</f>
        <v>Medan</v>
      </c>
      <c r="E746" t="str">
        <f>VLOOKUP($A746,orders[#All],6,0)</f>
        <v>Sumatera Utara</v>
      </c>
      <c r="F746" t="str">
        <f>VLOOKUP($A746,orders[#All],10,0)</f>
        <v>NEWUSER</v>
      </c>
      <c r="G746" t="s">
        <v>2429</v>
      </c>
      <c r="H746">
        <f>VLOOKUP(working_table!G746,order_items[[#All],[product_id]:[subtotal_idr]],2,0)</f>
        <v>1</v>
      </c>
      <c r="I746" s="5">
        <f>VLOOKUP(working_table!$G746,order_items[[#All],[product_id]:[subtotal_idr]],3,0)</f>
        <v>79000</v>
      </c>
      <c r="J746" s="5">
        <f>VLOOKUP(working_table!$G746,order_items[[#All],[product_id]:[subtotal_idr]],4,0)</f>
        <v>79000</v>
      </c>
      <c r="K746" t="str">
        <f>VLOOKUP($G746,products7[#All],2,0)</f>
        <v>Pants Cargo Ratu Mode</v>
      </c>
      <c r="L746" t="str">
        <f>VLOOKUP($G746,products7[#All],3,0)</f>
        <v>Pants</v>
      </c>
      <c r="M746" t="str">
        <f>VLOOKUP($G746,products7[#All],7,0)</f>
        <v>Ratu Mode</v>
      </c>
    </row>
    <row r="747" spans="1:13" x14ac:dyDescent="0.35">
      <c r="A747" t="s">
        <v>3856</v>
      </c>
      <c r="B747" s="2">
        <f>VLOOKUP(A747,orders[#All],3,0)</f>
        <v>45482</v>
      </c>
      <c r="C747" t="str">
        <f>VLOOKUP($A747,orders[#All],9,0)</f>
        <v>delivered</v>
      </c>
      <c r="D747" t="str">
        <f>VLOOKUP($A747,orders[#All],5,0)</f>
        <v>Medan</v>
      </c>
      <c r="E747" t="str">
        <f>VLOOKUP($A747,orders[#All],6,0)</f>
        <v>Sumatera Utara</v>
      </c>
      <c r="F747" t="str">
        <f>VLOOKUP($A747,orders[#All],10,0)</f>
        <v>TANPA PROMO</v>
      </c>
      <c r="G747" t="s">
        <v>2413</v>
      </c>
      <c r="H747">
        <f>VLOOKUP(working_table!G747,order_items[[#All],[product_id]:[subtotal_idr]],2,0)</f>
        <v>2</v>
      </c>
      <c r="I747" s="5">
        <f>VLOOKUP(working_table!$G747,order_items[[#All],[product_id]:[subtotal_idr]],3,0)</f>
        <v>129000</v>
      </c>
      <c r="J747" s="5">
        <f>VLOOKUP(working_table!$G747,order_items[[#All],[product_id]:[subtotal_idr]],4,0)</f>
        <v>258000</v>
      </c>
      <c r="K747" t="str">
        <f>VLOOKUP($G747,products7[#All],2,0)</f>
        <v>Topi Baseball NusaBrand</v>
      </c>
      <c r="L747" t="str">
        <f>VLOOKUP($G747,products7[#All],3,0)</f>
        <v>Accessories</v>
      </c>
      <c r="M747" t="str">
        <f>VLOOKUP($G747,products7[#All],7,0)</f>
        <v>NusaBrand</v>
      </c>
    </row>
    <row r="748" spans="1:13" x14ac:dyDescent="0.35">
      <c r="A748" t="s">
        <v>3858</v>
      </c>
      <c r="B748" s="2">
        <f>VLOOKUP(A748,orders[#All],3,0)</f>
        <v>45297</v>
      </c>
      <c r="C748" t="str">
        <f>VLOOKUP($A748,orders[#All],9,0)</f>
        <v>shipped</v>
      </c>
      <c r="D748" t="str">
        <f>VLOOKUP($A748,orders[#All],5,0)</f>
        <v>Malang</v>
      </c>
      <c r="E748" t="str">
        <f>VLOOKUP($A748,orders[#All],6,0)</f>
        <v>Jawa Timur</v>
      </c>
      <c r="F748" t="str">
        <f>VLOOKUP($A748,orders[#All],10,0)</f>
        <v>MEMBER10</v>
      </c>
      <c r="G748" t="s">
        <v>2405</v>
      </c>
      <c r="H748">
        <f>VLOOKUP(working_table!G748,order_items[[#All],[product_id]:[subtotal_idr]],2,0)</f>
        <v>2</v>
      </c>
      <c r="I748" s="5">
        <f>VLOOKUP(working_table!$G748,order_items[[#All],[product_id]:[subtotal_idr]],3,0)</f>
        <v>179000</v>
      </c>
      <c r="J748" s="5">
        <f>VLOOKUP(working_table!$G748,order_items[[#All],[product_id]:[subtotal_idr]],4,0)</f>
        <v>358000</v>
      </c>
      <c r="K748" t="str">
        <f>VLOOKUP($G748,products7[#All],2,0)</f>
        <v>Jacket Hoodie NusaBrand</v>
      </c>
      <c r="L748" t="str">
        <f>VLOOKUP($G748,products7[#All],3,0)</f>
        <v>Jacket</v>
      </c>
      <c r="M748" t="str">
        <f>VLOOKUP($G748,products7[#All],7,0)</f>
        <v>NusaBrand</v>
      </c>
    </row>
    <row r="749" spans="1:13" x14ac:dyDescent="0.35">
      <c r="A749" t="s">
        <v>3858</v>
      </c>
      <c r="B749" s="2">
        <f>VLOOKUP(A749,orders[#All],3,0)</f>
        <v>45297</v>
      </c>
      <c r="C749" t="str">
        <f>VLOOKUP($A749,orders[#All],9,0)</f>
        <v>shipped</v>
      </c>
      <c r="D749" t="str">
        <f>VLOOKUP($A749,orders[#All],5,0)</f>
        <v>Malang</v>
      </c>
      <c r="E749" t="str">
        <f>VLOOKUP($A749,orders[#All],6,0)</f>
        <v>Jawa Timur</v>
      </c>
      <c r="F749" t="str">
        <f>VLOOKUP($A749,orders[#All],10,0)</f>
        <v>MEMBER10</v>
      </c>
      <c r="G749" t="s">
        <v>2492</v>
      </c>
      <c r="H749">
        <f>VLOOKUP(working_table!G749,order_items[[#All],[product_id]:[subtotal_idr]],2,0)</f>
        <v>1</v>
      </c>
      <c r="I749" s="5">
        <f>VLOOKUP(working_table!$G749,order_items[[#All],[product_id]:[subtotal_idr]],3,0)</f>
        <v>59000</v>
      </c>
      <c r="J749" s="5">
        <f>VLOOKUP(working_table!$G749,order_items[[#All],[product_id]:[subtotal_idr]],4,0)</f>
        <v>59000</v>
      </c>
      <c r="K749" t="str">
        <f>VLOOKUP($G749,products7[#All],2,0)</f>
        <v>Jacket Bomber Tropika Style</v>
      </c>
      <c r="L749" t="str">
        <f>VLOOKUP($G749,products7[#All],3,0)</f>
        <v>Jacket</v>
      </c>
      <c r="M749" t="str">
        <f>VLOOKUP($G749,products7[#All],7,0)</f>
        <v>Tropika Style</v>
      </c>
    </row>
    <row r="750" spans="1:13" x14ac:dyDescent="0.35">
      <c r="A750" t="s">
        <v>3861</v>
      </c>
      <c r="B750" s="2">
        <f>VLOOKUP(A750,orders[#All],3,0)</f>
        <v>44773</v>
      </c>
      <c r="C750" t="str">
        <f>VLOOKUP($A750,orders[#All],9,0)</f>
        <v>delivered</v>
      </c>
      <c r="D750" t="str">
        <f>VLOOKUP($A750,orders[#All],5,0)</f>
        <v>Tangerang</v>
      </c>
      <c r="E750" t="str">
        <f>VLOOKUP($A750,orders[#All],6,0)</f>
        <v>Banten</v>
      </c>
      <c r="F750" t="str">
        <f>VLOOKUP($A750,orders[#All],10,0)</f>
        <v>HARI BELANJA</v>
      </c>
      <c r="G750" t="s">
        <v>3175</v>
      </c>
      <c r="H750">
        <f>VLOOKUP(working_table!G750,order_items[[#All],[product_id]:[subtotal_idr]],2,0)</f>
        <v>1</v>
      </c>
      <c r="I750" s="5">
        <f>VLOOKUP(working_table!$G750,order_items[[#All],[product_id]:[subtotal_idr]],3,0)</f>
        <v>449000</v>
      </c>
      <c r="J750" s="5">
        <f>VLOOKUP(working_table!$G750,order_items[[#All],[product_id]:[subtotal_idr]],4,0)</f>
        <v>449000</v>
      </c>
      <c r="K750" t="str">
        <f>VLOOKUP($G750,products7[#All],2,0)</f>
        <v>Pants Wide Leg NusaBrand</v>
      </c>
      <c r="L750" t="str">
        <f>VLOOKUP($G750,products7[#All],3,0)</f>
        <v>Pants</v>
      </c>
      <c r="M750" t="str">
        <f>VLOOKUP($G750,products7[#All],7,0)</f>
        <v>NusaBrand</v>
      </c>
    </row>
    <row r="751" spans="1:13" x14ac:dyDescent="0.35">
      <c r="A751" t="s">
        <v>3861</v>
      </c>
      <c r="B751" s="2">
        <f>VLOOKUP(A751,orders[#All],3,0)</f>
        <v>44773</v>
      </c>
      <c r="C751" t="str">
        <f>VLOOKUP($A751,orders[#All],9,0)</f>
        <v>delivered</v>
      </c>
      <c r="D751" t="str">
        <f>VLOOKUP($A751,orders[#All],5,0)</f>
        <v>Tangerang</v>
      </c>
      <c r="E751" t="str">
        <f>VLOOKUP($A751,orders[#All],6,0)</f>
        <v>Banten</v>
      </c>
      <c r="F751" t="str">
        <f>VLOOKUP($A751,orders[#All],10,0)</f>
        <v>HARI BELANJA</v>
      </c>
      <c r="G751" t="s">
        <v>2539</v>
      </c>
      <c r="H751">
        <f>VLOOKUP(working_table!G751,order_items[[#All],[product_id]:[subtotal_idr]],2,0)</f>
        <v>1</v>
      </c>
      <c r="I751" s="5">
        <f>VLOOKUP(working_table!$G751,order_items[[#All],[product_id]:[subtotal_idr]],3,0)</f>
        <v>249000</v>
      </c>
      <c r="J751" s="5">
        <f>VLOOKUP(working_table!$G751,order_items[[#All],[product_id]:[subtotal_idr]],4,0)</f>
        <v>249000</v>
      </c>
      <c r="K751" t="str">
        <f>VLOOKUP($G751,products7[#All],2,0)</f>
        <v>Kacamata Hitam Tropika Style</v>
      </c>
      <c r="L751" t="str">
        <f>VLOOKUP($G751,products7[#All],3,0)</f>
        <v>Accessories</v>
      </c>
      <c r="M751" t="str">
        <f>VLOOKUP($G751,products7[#All],7,0)</f>
        <v>Tropika Style</v>
      </c>
    </row>
    <row r="752" spans="1:13" x14ac:dyDescent="0.35">
      <c r="A752" t="s">
        <v>3864</v>
      </c>
      <c r="B752" s="2">
        <f>VLOOKUP(A752,orders[#All],3,0)</f>
        <v>45618</v>
      </c>
      <c r="C752" t="str">
        <f>VLOOKUP($A752,orders[#All],9,0)</f>
        <v>delivered</v>
      </c>
      <c r="D752" t="str">
        <f>VLOOKUP($A752,orders[#All],5,0)</f>
        <v>Banjarmasin</v>
      </c>
      <c r="E752" t="str">
        <f>VLOOKUP($A752,orders[#All],6,0)</f>
        <v>Kalimantan Selatan</v>
      </c>
      <c r="F752" t="str">
        <f>VLOOKUP($A752,orders[#All],10,0)</f>
        <v>TANPA PROMO</v>
      </c>
      <c r="G752" t="s">
        <v>2967</v>
      </c>
      <c r="H752">
        <f>VLOOKUP(working_table!G752,order_items[[#All],[product_id]:[subtotal_idr]],2,0)</f>
        <v>1</v>
      </c>
      <c r="I752" s="5">
        <f>VLOOKUP(working_table!$G752,order_items[[#All],[product_id]:[subtotal_idr]],3,0)</f>
        <v>49000</v>
      </c>
      <c r="J752" s="5">
        <f>VLOOKUP(working_table!$G752,order_items[[#All],[product_id]:[subtotal_idr]],4,0)</f>
        <v>49000</v>
      </c>
      <c r="K752" t="str">
        <f>VLOOKUP($G752,products7[#All],2,0)</f>
        <v>Topi Baseball SandangIndo</v>
      </c>
      <c r="L752" t="str">
        <f>VLOOKUP($G752,products7[#All],3,0)</f>
        <v>Accessories</v>
      </c>
      <c r="M752" t="str">
        <f>VLOOKUP($G752,products7[#All],7,0)</f>
        <v>SandangIndo</v>
      </c>
    </row>
    <row r="753" spans="1:13" x14ac:dyDescent="0.35">
      <c r="A753" t="s">
        <v>3864</v>
      </c>
      <c r="B753" s="2">
        <f>VLOOKUP(A753,orders[#All],3,0)</f>
        <v>45618</v>
      </c>
      <c r="C753" t="str">
        <f>VLOOKUP($A753,orders[#All],9,0)</f>
        <v>delivered</v>
      </c>
      <c r="D753" t="str">
        <f>VLOOKUP($A753,orders[#All],5,0)</f>
        <v>Banjarmasin</v>
      </c>
      <c r="E753" t="str">
        <f>VLOOKUP($A753,orders[#All],6,0)</f>
        <v>Kalimantan Selatan</v>
      </c>
      <c r="F753" t="str">
        <f>VLOOKUP($A753,orders[#All],10,0)</f>
        <v>TANPA PROMO</v>
      </c>
      <c r="G753" t="s">
        <v>2709</v>
      </c>
      <c r="H753">
        <f>VLOOKUP(working_table!G753,order_items[[#All],[product_id]:[subtotal_idr]],2,0)</f>
        <v>2</v>
      </c>
      <c r="I753" s="5">
        <f>VLOOKUP(working_table!$G753,order_items[[#All],[product_id]:[subtotal_idr]],3,0)</f>
        <v>79000</v>
      </c>
      <c r="J753" s="5">
        <f>VLOOKUP(working_table!$G753,order_items[[#All],[product_id]:[subtotal_idr]],4,0)</f>
        <v>158000</v>
      </c>
      <c r="K753" t="str">
        <f>VLOOKUP($G753,products7[#All],2,0)</f>
        <v>T-Shirt Oversize Riang Apparel</v>
      </c>
      <c r="L753" t="str">
        <f>VLOOKUP($G753,products7[#All],3,0)</f>
        <v>T-Shirt</v>
      </c>
      <c r="M753" t="str">
        <f>VLOOKUP($G753,products7[#All],7,0)</f>
        <v>Riang Apparel</v>
      </c>
    </row>
    <row r="754" spans="1:13" x14ac:dyDescent="0.35">
      <c r="A754" t="s">
        <v>3864</v>
      </c>
      <c r="B754" s="2">
        <f>VLOOKUP(A754,orders[#All],3,0)</f>
        <v>45618</v>
      </c>
      <c r="C754" t="str">
        <f>VLOOKUP($A754,orders[#All],9,0)</f>
        <v>delivered</v>
      </c>
      <c r="D754" t="str">
        <f>VLOOKUP($A754,orders[#All],5,0)</f>
        <v>Banjarmasin</v>
      </c>
      <c r="E754" t="str">
        <f>VLOOKUP($A754,orders[#All],6,0)</f>
        <v>Kalimantan Selatan</v>
      </c>
      <c r="F754" t="str">
        <f>VLOOKUP($A754,orders[#All],10,0)</f>
        <v>TANPA PROMO</v>
      </c>
      <c r="G754" t="s">
        <v>3457</v>
      </c>
      <c r="H754">
        <f>VLOOKUP(working_table!G754,order_items[[#All],[product_id]:[subtotal_idr]],2,0)</f>
        <v>1</v>
      </c>
      <c r="I754" s="5">
        <f>VLOOKUP(working_table!$G754,order_items[[#All],[product_id]:[subtotal_idr]],3,0)</f>
        <v>199000</v>
      </c>
      <c r="J754" s="5">
        <f>VLOOKUP(working_table!$G754,order_items[[#All],[product_id]:[subtotal_idr]],4,0)</f>
        <v>199000</v>
      </c>
      <c r="K754" t="str">
        <f>VLOOKUP($G754,products7[#All],2,0)</f>
        <v>Jacket Coach Pesona Indo</v>
      </c>
      <c r="L754" t="str">
        <f>VLOOKUP($G754,products7[#All],3,0)</f>
        <v>Jacket</v>
      </c>
      <c r="M754" t="str">
        <f>VLOOKUP($G754,products7[#All],7,0)</f>
        <v>Pesona Indo</v>
      </c>
    </row>
    <row r="755" spans="1:13" x14ac:dyDescent="0.35">
      <c r="A755" t="s">
        <v>3868</v>
      </c>
      <c r="B755" s="2">
        <f>VLOOKUP(A755,orders[#All],3,0)</f>
        <v>44942</v>
      </c>
      <c r="C755" t="str">
        <f>VLOOKUP($A755,orders[#All],9,0)</f>
        <v>returned</v>
      </c>
      <c r="D755" t="str">
        <f>VLOOKUP($A755,orders[#All],5,0)</f>
        <v>Semarang</v>
      </c>
      <c r="E755" t="str">
        <f>VLOOKUP($A755,orders[#All],6,0)</f>
        <v>Jawa Tengah</v>
      </c>
      <c r="F755" t="str">
        <f>VLOOKUP($A755,orders[#All],10,0)</f>
        <v>TANPA PROMO</v>
      </c>
      <c r="G755" t="s">
        <v>2542</v>
      </c>
      <c r="H755">
        <f>VLOOKUP(working_table!G755,order_items[[#All],[product_id]:[subtotal_idr]],2,0)</f>
        <v>2</v>
      </c>
      <c r="I755" s="5">
        <f>VLOOKUP(working_table!$G755,order_items[[#All],[product_id]:[subtotal_idr]],3,0)</f>
        <v>399000</v>
      </c>
      <c r="J755" s="5">
        <f>VLOOKUP(working_table!$G755,order_items[[#All],[product_id]:[subtotal_idr]],4,0)</f>
        <v>798000</v>
      </c>
      <c r="K755" t="str">
        <f>VLOOKUP($G755,products7[#All],2,0)</f>
        <v>Tas Selempang Cendana Co</v>
      </c>
      <c r="L755" t="str">
        <f>VLOOKUP($G755,products7[#All],3,0)</f>
        <v>Accessories</v>
      </c>
      <c r="M755" t="str">
        <f>VLOOKUP($G755,products7[#All],7,0)</f>
        <v>Cendana Co</v>
      </c>
    </row>
    <row r="756" spans="1:13" x14ac:dyDescent="0.35">
      <c r="A756" t="s">
        <v>3868</v>
      </c>
      <c r="B756" s="2">
        <f>VLOOKUP(A756,orders[#All],3,0)</f>
        <v>44942</v>
      </c>
      <c r="C756" t="str">
        <f>VLOOKUP($A756,orders[#All],9,0)</f>
        <v>returned</v>
      </c>
      <c r="D756" t="str">
        <f>VLOOKUP($A756,orders[#All],5,0)</f>
        <v>Semarang</v>
      </c>
      <c r="E756" t="str">
        <f>VLOOKUP($A756,orders[#All],6,0)</f>
        <v>Jawa Tengah</v>
      </c>
      <c r="F756" t="str">
        <f>VLOOKUP($A756,orders[#All],10,0)</f>
        <v>TANPA PROMO</v>
      </c>
      <c r="G756" t="s">
        <v>2636</v>
      </c>
      <c r="H756">
        <f>VLOOKUP(working_table!G756,order_items[[#All],[product_id]:[subtotal_idr]],2,0)</f>
        <v>1</v>
      </c>
      <c r="I756" s="5">
        <f>VLOOKUP(working_table!$G756,order_items[[#All],[product_id]:[subtotal_idr]],3,0)</f>
        <v>229000</v>
      </c>
      <c r="J756" s="5">
        <f>VLOOKUP(working_table!$G756,order_items[[#All],[product_id]:[subtotal_idr]],4,0)</f>
        <v>229000</v>
      </c>
      <c r="K756" t="str">
        <f>VLOOKUP($G756,products7[#All],2,0)</f>
        <v>Pants Jogger Kanvas Lokal</v>
      </c>
      <c r="L756" t="str">
        <f>VLOOKUP($G756,products7[#All],3,0)</f>
        <v>Pants</v>
      </c>
      <c r="M756" t="str">
        <f>VLOOKUP($G756,products7[#All],7,0)</f>
        <v>Kanvas Lokal</v>
      </c>
    </row>
    <row r="757" spans="1:13" x14ac:dyDescent="0.35">
      <c r="A757" t="s">
        <v>3871</v>
      </c>
      <c r="B757" s="2">
        <f>VLOOKUP(A757,orders[#All],3,0)</f>
        <v>45401</v>
      </c>
      <c r="C757" t="str">
        <f>VLOOKUP($A757,orders[#All],9,0)</f>
        <v>delivered</v>
      </c>
      <c r="D757" t="str">
        <f>VLOOKUP($A757,orders[#All],5,0)</f>
        <v>Malang</v>
      </c>
      <c r="E757" t="str">
        <f>VLOOKUP($A757,orders[#All],6,0)</f>
        <v>Jawa Timur</v>
      </c>
      <c r="F757" t="str">
        <f>VLOOKUP($A757,orders[#All],10,0)</f>
        <v>TANPA PROMO</v>
      </c>
      <c r="G757" t="s">
        <v>2557</v>
      </c>
      <c r="H757">
        <f>VLOOKUP(working_table!G757,order_items[[#All],[product_id]:[subtotal_idr]],2,0)</f>
        <v>2</v>
      </c>
      <c r="I757" s="5">
        <f>VLOOKUP(working_table!$G757,order_items[[#All],[product_id]:[subtotal_idr]],3,0)</f>
        <v>129000</v>
      </c>
      <c r="J757" s="5">
        <f>VLOOKUP(working_table!$G757,order_items[[#All],[product_id]:[subtotal_idr]],4,0)</f>
        <v>258000</v>
      </c>
      <c r="K757" t="str">
        <f>VLOOKUP($G757,products7[#All],2,0)</f>
        <v>Jacket Hoodie Pesona Indo</v>
      </c>
      <c r="L757" t="str">
        <f>VLOOKUP($G757,products7[#All],3,0)</f>
        <v>Jacket</v>
      </c>
      <c r="M757" t="str">
        <f>VLOOKUP($G757,products7[#All],7,0)</f>
        <v>Pesona Indo</v>
      </c>
    </row>
    <row r="758" spans="1:13" x14ac:dyDescent="0.35">
      <c r="A758" t="s">
        <v>3873</v>
      </c>
      <c r="B758" s="2">
        <f>VLOOKUP(A758,orders[#All],3,0)</f>
        <v>45471</v>
      </c>
      <c r="C758" t="str">
        <f>VLOOKUP($A758,orders[#All],9,0)</f>
        <v>cancelled</v>
      </c>
      <c r="D758" t="str">
        <f>VLOOKUP($A758,orders[#All],5,0)</f>
        <v>Medan</v>
      </c>
      <c r="E758" t="str">
        <f>VLOOKUP($A758,orders[#All],6,0)</f>
        <v>Sumatera Utara</v>
      </c>
      <c r="F758" t="str">
        <f>VLOOKUP($A758,orders[#All],10,0)</f>
        <v>TANPA PROMO</v>
      </c>
      <c r="G758" t="s">
        <v>2784</v>
      </c>
      <c r="H758">
        <f>VLOOKUP(working_table!G758,order_items[[#All],[product_id]:[subtotal_idr]],2,0)</f>
        <v>1</v>
      </c>
      <c r="I758" s="5">
        <f>VLOOKUP(working_table!$G758,order_items[[#All],[product_id]:[subtotal_idr]],3,0)</f>
        <v>149000</v>
      </c>
      <c r="J758" s="5">
        <f>VLOOKUP(working_table!$G758,order_items[[#All],[product_id]:[subtotal_idr]],4,0)</f>
        <v>149000</v>
      </c>
      <c r="K758" t="str">
        <f>VLOOKUP($G758,products7[#All],2,0)</f>
        <v>Pants Wide Leg Pesona Indo</v>
      </c>
      <c r="L758" t="str">
        <f>VLOOKUP($G758,products7[#All],3,0)</f>
        <v>Pants</v>
      </c>
      <c r="M758" t="str">
        <f>VLOOKUP($G758,products7[#All],7,0)</f>
        <v>Pesona Indo</v>
      </c>
    </row>
    <row r="759" spans="1:13" x14ac:dyDescent="0.35">
      <c r="A759" t="s">
        <v>3873</v>
      </c>
      <c r="B759" s="2">
        <f>VLOOKUP(A759,orders[#All],3,0)</f>
        <v>45471</v>
      </c>
      <c r="C759" t="str">
        <f>VLOOKUP($A759,orders[#All],9,0)</f>
        <v>cancelled</v>
      </c>
      <c r="D759" t="str">
        <f>VLOOKUP($A759,orders[#All],5,0)</f>
        <v>Medan</v>
      </c>
      <c r="E759" t="str">
        <f>VLOOKUP($A759,orders[#All],6,0)</f>
        <v>Sumatera Utara</v>
      </c>
      <c r="F759" t="str">
        <f>VLOOKUP($A759,orders[#All],10,0)</f>
        <v>TANPA PROMO</v>
      </c>
      <c r="G759" t="s">
        <v>2565</v>
      </c>
      <c r="H759">
        <f>VLOOKUP(working_table!G759,order_items[[#All],[product_id]:[subtotal_idr]],2,0)</f>
        <v>1</v>
      </c>
      <c r="I759" s="5">
        <f>VLOOKUP(working_table!$G759,order_items[[#All],[product_id]:[subtotal_idr]],3,0)</f>
        <v>69000</v>
      </c>
      <c r="J759" s="5">
        <f>VLOOKUP(working_table!$G759,order_items[[#All],[product_id]:[subtotal_idr]],4,0)</f>
        <v>69000</v>
      </c>
      <c r="K759" t="str">
        <f>VLOOKUP($G759,products7[#All],2,0)</f>
        <v>T-Shirt Polos Basic Ratu Mode</v>
      </c>
      <c r="L759" t="str">
        <f>VLOOKUP($G759,products7[#All],3,0)</f>
        <v>T-Shirt</v>
      </c>
      <c r="M759" t="str">
        <f>VLOOKUP($G759,products7[#All],7,0)</f>
        <v>Ratu Mode</v>
      </c>
    </row>
    <row r="760" spans="1:13" x14ac:dyDescent="0.35">
      <c r="A760" t="s">
        <v>3876</v>
      </c>
      <c r="B760" s="2">
        <f>VLOOKUP(A760,orders[#All],3,0)</f>
        <v>45593</v>
      </c>
      <c r="C760" t="str">
        <f>VLOOKUP($A760,orders[#All],9,0)</f>
        <v>delivered</v>
      </c>
      <c r="D760" t="str">
        <f>VLOOKUP($A760,orders[#All],5,0)</f>
        <v>Banjarmasin</v>
      </c>
      <c r="E760" t="str">
        <f>VLOOKUP($A760,orders[#All],6,0)</f>
        <v>Kalimantan Selatan</v>
      </c>
      <c r="F760" t="str">
        <f>VLOOKUP($A760,orders[#All],10,0)</f>
        <v>WEEKEND25</v>
      </c>
      <c r="G760" t="s">
        <v>3326</v>
      </c>
      <c r="H760">
        <f>VLOOKUP(working_table!G760,order_items[[#All],[product_id]:[subtotal_idr]],2,0)</f>
        <v>1</v>
      </c>
      <c r="I760" s="5">
        <f>VLOOKUP(working_table!$G760,order_items[[#All],[product_id]:[subtotal_idr]],3,0)</f>
        <v>199000</v>
      </c>
      <c r="J760" s="5">
        <f>VLOOKUP(working_table!$G760,order_items[[#All],[product_id]:[subtotal_idr]],4,0)</f>
        <v>199000</v>
      </c>
      <c r="K760" t="str">
        <f>VLOOKUP($G760,products7[#All],2,0)</f>
        <v>Pants Jogger Ratu Mode</v>
      </c>
      <c r="L760" t="str">
        <f>VLOOKUP($G760,products7[#All],3,0)</f>
        <v>Pants</v>
      </c>
      <c r="M760" t="str">
        <f>VLOOKUP($G760,products7[#All],7,0)</f>
        <v>Ratu Mode</v>
      </c>
    </row>
    <row r="761" spans="1:13" x14ac:dyDescent="0.35">
      <c r="A761" t="s">
        <v>3876</v>
      </c>
      <c r="B761" s="2">
        <f>VLOOKUP(A761,orders[#All],3,0)</f>
        <v>45593</v>
      </c>
      <c r="C761" t="str">
        <f>VLOOKUP($A761,orders[#All],9,0)</f>
        <v>delivered</v>
      </c>
      <c r="D761" t="str">
        <f>VLOOKUP($A761,orders[#All],5,0)</f>
        <v>Banjarmasin</v>
      </c>
      <c r="E761" t="str">
        <f>VLOOKUP($A761,orders[#All],6,0)</f>
        <v>Kalimantan Selatan</v>
      </c>
      <c r="F761" t="str">
        <f>VLOOKUP($A761,orders[#All],10,0)</f>
        <v>WEEKEND25</v>
      </c>
      <c r="G761" t="s">
        <v>2396</v>
      </c>
      <c r="H761">
        <f>VLOOKUP(working_table!G761,order_items[[#All],[product_id]:[subtotal_idr]],2,0)</f>
        <v>1</v>
      </c>
      <c r="I761" s="5">
        <f>VLOOKUP(working_table!$G761,order_items[[#All],[product_id]:[subtotal_idr]],3,0)</f>
        <v>49000</v>
      </c>
      <c r="J761" s="5">
        <f>VLOOKUP(working_table!$G761,order_items[[#All],[product_id]:[subtotal_idr]],4,0)</f>
        <v>49000</v>
      </c>
      <c r="K761" t="str">
        <f>VLOOKUP($G761,products7[#All],2,0)</f>
        <v>Dress Maxi Polos Kanvas Lokal</v>
      </c>
      <c r="L761" t="str">
        <f>VLOOKUP($G761,products7[#All],3,0)</f>
        <v>Dress</v>
      </c>
      <c r="M761" t="str">
        <f>VLOOKUP($G761,products7[#All],7,0)</f>
        <v>Kanvas Lokal</v>
      </c>
    </row>
    <row r="762" spans="1:13" x14ac:dyDescent="0.35">
      <c r="A762" t="s">
        <v>3879</v>
      </c>
      <c r="B762" s="2">
        <f>VLOOKUP(A762,orders[#All],3,0)</f>
        <v>45180</v>
      </c>
      <c r="C762" t="str">
        <f>VLOOKUP($A762,orders[#All],9,0)</f>
        <v>delivered</v>
      </c>
      <c r="D762" t="str">
        <f>VLOOKUP($A762,orders[#All],5,0)</f>
        <v>Makassar</v>
      </c>
      <c r="E762" t="str">
        <f>VLOOKUP($A762,orders[#All],6,0)</f>
        <v>Sulawesi Selatan</v>
      </c>
      <c r="F762" t="str">
        <f>VLOOKUP($A762,orders[#All],10,0)</f>
        <v>RAMADAN23</v>
      </c>
      <c r="G762" t="s">
        <v>2413</v>
      </c>
      <c r="H762">
        <f>VLOOKUP(working_table!G762,order_items[[#All],[product_id]:[subtotal_idr]],2,0)</f>
        <v>2</v>
      </c>
      <c r="I762" s="5">
        <f>VLOOKUP(working_table!$G762,order_items[[#All],[product_id]:[subtotal_idr]],3,0)</f>
        <v>129000</v>
      </c>
      <c r="J762" s="5">
        <f>VLOOKUP(working_table!$G762,order_items[[#All],[product_id]:[subtotal_idr]],4,0)</f>
        <v>258000</v>
      </c>
      <c r="K762" t="str">
        <f>VLOOKUP($G762,products7[#All],2,0)</f>
        <v>Topi Baseball NusaBrand</v>
      </c>
      <c r="L762" t="str">
        <f>VLOOKUP($G762,products7[#All],3,0)</f>
        <v>Accessories</v>
      </c>
      <c r="M762" t="str">
        <f>VLOOKUP($G762,products7[#All],7,0)</f>
        <v>NusaBrand</v>
      </c>
    </row>
    <row r="763" spans="1:13" x14ac:dyDescent="0.35">
      <c r="A763" t="s">
        <v>3881</v>
      </c>
      <c r="B763" s="2">
        <f>VLOOKUP(A763,orders[#All],3,0)</f>
        <v>45581</v>
      </c>
      <c r="C763" t="str">
        <f>VLOOKUP($A763,orders[#All],9,0)</f>
        <v>delivered</v>
      </c>
      <c r="D763" t="str">
        <f>VLOOKUP($A763,orders[#All],5,0)</f>
        <v>Yogyakarta</v>
      </c>
      <c r="E763" t="str">
        <f>VLOOKUP($A763,orders[#All],6,0)</f>
        <v>DI Yogyakarta</v>
      </c>
      <c r="F763" t="str">
        <f>VLOOKUP($A763,orders[#All],10,0)</f>
        <v>MEMBER10</v>
      </c>
      <c r="G763" t="s">
        <v>2715</v>
      </c>
      <c r="H763">
        <f>VLOOKUP(working_table!G763,order_items[[#All],[product_id]:[subtotal_idr]],2,0)</f>
        <v>3</v>
      </c>
      <c r="I763" s="5">
        <f>VLOOKUP(working_table!$G763,order_items[[#All],[product_id]:[subtotal_idr]],3,0)</f>
        <v>199000</v>
      </c>
      <c r="J763" s="5">
        <f>VLOOKUP(working_table!$G763,order_items[[#All],[product_id]:[subtotal_idr]],4,0)</f>
        <v>597000</v>
      </c>
      <c r="K763" t="str">
        <f>VLOOKUP($G763,products7[#All],2,0)</f>
        <v>T-Shirt Oversize BajuKita</v>
      </c>
      <c r="L763" t="str">
        <f>VLOOKUP($G763,products7[#All],3,0)</f>
        <v>T-Shirt</v>
      </c>
      <c r="M763" t="str">
        <f>VLOOKUP($G763,products7[#All],7,0)</f>
        <v>BajuKita</v>
      </c>
    </row>
    <row r="764" spans="1:13" x14ac:dyDescent="0.35">
      <c r="A764" t="s">
        <v>3881</v>
      </c>
      <c r="B764" s="2">
        <f>VLOOKUP(A764,orders[#All],3,0)</f>
        <v>45581</v>
      </c>
      <c r="C764" t="str">
        <f>VLOOKUP($A764,orders[#All],9,0)</f>
        <v>delivered</v>
      </c>
      <c r="D764" t="str">
        <f>VLOOKUP($A764,orders[#All],5,0)</f>
        <v>Yogyakarta</v>
      </c>
      <c r="E764" t="str">
        <f>VLOOKUP($A764,orders[#All],6,0)</f>
        <v>DI Yogyakarta</v>
      </c>
      <c r="F764" t="str">
        <f>VLOOKUP($A764,orders[#All],10,0)</f>
        <v>MEMBER10</v>
      </c>
      <c r="G764" t="s">
        <v>3883</v>
      </c>
      <c r="H764">
        <f>VLOOKUP(working_table!G764,order_items[[#All],[product_id]:[subtotal_idr]],2,0)</f>
        <v>1</v>
      </c>
      <c r="I764" s="5">
        <f>VLOOKUP(working_table!$G764,order_items[[#All],[product_id]:[subtotal_idr]],3,0)</f>
        <v>49000</v>
      </c>
      <c r="J764" s="5">
        <f>VLOOKUP(working_table!$G764,order_items[[#All],[product_id]:[subtotal_idr]],4,0)</f>
        <v>49000</v>
      </c>
      <c r="K764" t="str">
        <f>VLOOKUP($G764,products7[#All],2,0)</f>
        <v>T-Shirt Slim Fit Kanvas Lokal</v>
      </c>
      <c r="L764" t="str">
        <f>VLOOKUP($G764,products7[#All],3,0)</f>
        <v>Kemeja</v>
      </c>
      <c r="M764" t="str">
        <f>VLOOKUP($G764,products7[#All],7,0)</f>
        <v>Kanvas Lokal</v>
      </c>
    </row>
    <row r="765" spans="1:13" x14ac:dyDescent="0.35">
      <c r="A765" t="s">
        <v>3885</v>
      </c>
      <c r="B765" s="2">
        <f>VLOOKUP(A765,orders[#All],3,0)</f>
        <v>45468</v>
      </c>
      <c r="C765" t="str">
        <f>VLOOKUP($A765,orders[#All],9,0)</f>
        <v>delivered</v>
      </c>
      <c r="D765" t="str">
        <f>VLOOKUP($A765,orders[#All],5,0)</f>
        <v>Medan</v>
      </c>
      <c r="E765" t="str">
        <f>VLOOKUP($A765,orders[#All],6,0)</f>
        <v>Sumatera Utara</v>
      </c>
      <c r="F765" t="str">
        <f>VLOOKUP($A765,orders[#All],10,0)</f>
        <v>HARI BELANJA</v>
      </c>
      <c r="G765" t="s">
        <v>2659</v>
      </c>
      <c r="H765">
        <f>VLOOKUP(working_table!G765,order_items[[#All],[product_id]:[subtotal_idr]],2,0)</f>
        <v>1</v>
      </c>
      <c r="I765" s="5">
        <f>VLOOKUP(working_table!$G765,order_items[[#All],[product_id]:[subtotal_idr]],3,0)</f>
        <v>449000</v>
      </c>
      <c r="J765" s="5">
        <f>VLOOKUP(working_table!$G765,order_items[[#All],[product_id]:[subtotal_idr]],4,0)</f>
        <v>449000</v>
      </c>
      <c r="K765" t="str">
        <f>VLOOKUP($G765,products7[#All],2,0)</f>
        <v>Jacket Hoodie Riang Apparel</v>
      </c>
      <c r="L765" t="str">
        <f>VLOOKUP($G765,products7[#All],3,0)</f>
        <v>Jacket</v>
      </c>
      <c r="M765" t="str">
        <f>VLOOKUP($G765,products7[#All],7,0)</f>
        <v>Riang Apparel</v>
      </c>
    </row>
    <row r="766" spans="1:13" x14ac:dyDescent="0.35">
      <c r="A766" t="s">
        <v>3887</v>
      </c>
      <c r="B766" s="2">
        <f>VLOOKUP(A766,orders[#All],3,0)</f>
        <v>45071</v>
      </c>
      <c r="C766" t="str">
        <f>VLOOKUP($A766,orders[#All],9,0)</f>
        <v>processing</v>
      </c>
      <c r="D766" t="str">
        <f>VLOOKUP($A766,orders[#All],5,0)</f>
        <v>Bandung</v>
      </c>
      <c r="E766" t="str">
        <f>VLOOKUP($A766,orders[#All],6,0)</f>
        <v>Jawa Barat</v>
      </c>
      <c r="F766" t="str">
        <f>VLOOKUP($A766,orders[#All],10,0)</f>
        <v>HARBOLNAS22</v>
      </c>
      <c r="G766" t="s">
        <v>3745</v>
      </c>
      <c r="H766">
        <f>VLOOKUP(working_table!G766,order_items[[#All],[product_id]:[subtotal_idr]],2,0)</f>
        <v>1</v>
      </c>
      <c r="I766" s="5">
        <f>VLOOKUP(working_table!$G766,order_items[[#All],[product_id]:[subtotal_idr]],3,0)</f>
        <v>449000</v>
      </c>
      <c r="J766" s="5">
        <f>VLOOKUP(working_table!$G766,order_items[[#All],[product_id]:[subtotal_idr]],4,0)</f>
        <v>449000</v>
      </c>
      <c r="K766" t="str">
        <f>VLOOKUP($G766,products7[#All],2,0)</f>
        <v>T-Shirt Slim Fit BajuKita</v>
      </c>
      <c r="L766" t="str">
        <f>VLOOKUP($G766,products7[#All],3,0)</f>
        <v>kemeja</v>
      </c>
      <c r="M766" t="str">
        <f>VLOOKUP($G766,products7[#All],7,0)</f>
        <v>BajuKita</v>
      </c>
    </row>
    <row r="767" spans="1:13" x14ac:dyDescent="0.35">
      <c r="A767" t="s">
        <v>3887</v>
      </c>
      <c r="B767" s="2">
        <f>VLOOKUP(A767,orders[#All],3,0)</f>
        <v>45071</v>
      </c>
      <c r="C767" t="str">
        <f>VLOOKUP($A767,orders[#All],9,0)</f>
        <v>processing</v>
      </c>
      <c r="D767" t="str">
        <f>VLOOKUP($A767,orders[#All],5,0)</f>
        <v>Bandung</v>
      </c>
      <c r="E767" t="str">
        <f>VLOOKUP($A767,orders[#All],6,0)</f>
        <v>Jawa Barat</v>
      </c>
      <c r="F767" t="str">
        <f>VLOOKUP($A767,orders[#All],10,0)</f>
        <v>HARBOLNAS22</v>
      </c>
      <c r="G767" t="s">
        <v>3191</v>
      </c>
      <c r="H767">
        <f>VLOOKUP(working_table!G767,order_items[[#All],[product_id]:[subtotal_idr]],2,0)</f>
        <v>1</v>
      </c>
      <c r="I767" s="5">
        <f>VLOOKUP(working_table!$G767,order_items[[#All],[product_id]:[subtotal_idr]],3,0)</f>
        <v>399000</v>
      </c>
      <c r="J767" s="5">
        <f>VLOOKUP(working_table!$G767,order_items[[#All],[product_id]:[subtotal_idr]],4,0)</f>
        <v>399000</v>
      </c>
      <c r="K767" t="str">
        <f>VLOOKUP($G767,products7[#All],2,0)</f>
        <v>Jacket Denim Tropika Style</v>
      </c>
      <c r="L767" t="str">
        <f>VLOOKUP($G767,products7[#All],3,0)</f>
        <v>Jacket</v>
      </c>
      <c r="M767" t="str">
        <f>VLOOKUP($G767,products7[#All],7,0)</f>
        <v>Tropika Style</v>
      </c>
    </row>
    <row r="768" spans="1:13" x14ac:dyDescent="0.35">
      <c r="A768" t="s">
        <v>3890</v>
      </c>
      <c r="B768" s="2">
        <f>VLOOKUP(A768,orders[#All],3,0)</f>
        <v>44984</v>
      </c>
      <c r="C768" t="str">
        <f>VLOOKUP($A768,orders[#All],9,0)</f>
        <v>delivered</v>
      </c>
      <c r="D768" t="str">
        <f>VLOOKUP($A768,orders[#All],5,0)</f>
        <v>Malang</v>
      </c>
      <c r="E768" t="str">
        <f>VLOOKUP($A768,orders[#All],6,0)</f>
        <v>Jawa Timur</v>
      </c>
      <c r="F768" t="str">
        <f>VLOOKUP($A768,orders[#All],10,0)</f>
        <v>WEEKEND25</v>
      </c>
      <c r="G768" t="s">
        <v>3007</v>
      </c>
      <c r="H768">
        <f>VLOOKUP(working_table!G768,order_items[[#All],[product_id]:[subtotal_idr]],2,0)</f>
        <v>1</v>
      </c>
      <c r="I768" s="5">
        <f>VLOOKUP(working_table!$G768,order_items[[#All],[product_id]:[subtotal_idr]],3,0)</f>
        <v>79000</v>
      </c>
      <c r="J768" s="5">
        <f>VLOOKUP(working_table!$G768,order_items[[#All],[product_id]:[subtotal_idr]],4,0)</f>
        <v>79000</v>
      </c>
      <c r="K768" t="str">
        <f>VLOOKUP($G768,products7[#All],2,0)</f>
        <v>Jacket Denim Ratu Mode</v>
      </c>
      <c r="L768" t="str">
        <f>VLOOKUP($G768,products7[#All],3,0)</f>
        <v>Jacket</v>
      </c>
      <c r="M768" t="str">
        <f>VLOOKUP($G768,products7[#All],7,0)</f>
        <v>Ratu Mode</v>
      </c>
    </row>
    <row r="769" spans="1:13" x14ac:dyDescent="0.35">
      <c r="A769" t="s">
        <v>3892</v>
      </c>
      <c r="B769" s="2">
        <f>VLOOKUP(A769,orders[#All],3,0)</f>
        <v>45694</v>
      </c>
      <c r="C769" t="str">
        <f>VLOOKUP($A769,orders[#All],9,0)</f>
        <v>delivered</v>
      </c>
      <c r="D769" t="str">
        <f>VLOOKUP($A769,orders[#All],5,0)</f>
        <v>Padang</v>
      </c>
      <c r="E769" t="str">
        <f>VLOOKUP($A769,orders[#All],6,0)</f>
        <v>Sumatera Barat</v>
      </c>
      <c r="F769" t="str">
        <f>VLOOKUP($A769,orders[#All],10,0)</f>
        <v>TANPA PROMO</v>
      </c>
      <c r="G769" t="s">
        <v>3536</v>
      </c>
      <c r="H769">
        <f>VLOOKUP(working_table!G769,order_items[[#All],[product_id]:[subtotal_idr]],2,0)</f>
        <v>1</v>
      </c>
      <c r="I769" s="5">
        <f>VLOOKUP(working_table!$G769,order_items[[#All],[product_id]:[subtotal_idr]],3,0)</f>
        <v>119000</v>
      </c>
      <c r="J769" s="5">
        <f>VLOOKUP(working_table!$G769,order_items[[#All],[product_id]:[subtotal_idr]],4,0)</f>
        <v>119000</v>
      </c>
      <c r="K769" t="str">
        <f>VLOOKUP($G769,products7[#All],2,0)</f>
        <v>Pants Kulot Tropika Style</v>
      </c>
      <c r="L769" t="str">
        <f>VLOOKUP($G769,products7[#All],3,0)</f>
        <v>Pants</v>
      </c>
      <c r="M769" t="str">
        <f>VLOOKUP($G769,products7[#All],7,0)</f>
        <v>Tropika Style</v>
      </c>
    </row>
    <row r="770" spans="1:13" x14ac:dyDescent="0.35">
      <c r="A770" t="s">
        <v>3894</v>
      </c>
      <c r="B770" s="2">
        <f>VLOOKUP(A770,orders[#All],3,0)</f>
        <v>45169</v>
      </c>
      <c r="C770" t="str">
        <f>VLOOKUP($A770,orders[#All],9,0)</f>
        <v>cancelled</v>
      </c>
      <c r="D770" t="str">
        <f>VLOOKUP($A770,orders[#All],5,0)</f>
        <v>Banjarmasin</v>
      </c>
      <c r="E770" t="str">
        <f>VLOOKUP($A770,orders[#All],6,0)</f>
        <v>Kalimantan Selatan</v>
      </c>
      <c r="F770" t="str">
        <f>VLOOKUP($A770,orders[#All],10,0)</f>
        <v>TANPA PROMO</v>
      </c>
      <c r="G770" t="s">
        <v>3895</v>
      </c>
      <c r="H770">
        <f>VLOOKUP(working_table!G770,order_items[[#All],[product_id]:[subtotal_idr]],2,0)</f>
        <v>1</v>
      </c>
      <c r="I770" s="5">
        <f>VLOOKUP(working_table!$G770,order_items[[#All],[product_id]:[subtotal_idr]],3,0)</f>
        <v>59000</v>
      </c>
      <c r="J770" s="5">
        <f>VLOOKUP(working_table!$G770,order_items[[#All],[product_id]:[subtotal_idr]],4,0)</f>
        <v>59000</v>
      </c>
      <c r="K770" t="str">
        <f>VLOOKUP($G770,products7[#All],2,0)</f>
        <v>Tas Selempang SandangIndo</v>
      </c>
      <c r="L770" t="str">
        <f>VLOOKUP($G770,products7[#All],3,0)</f>
        <v>Accessories</v>
      </c>
      <c r="M770" t="str">
        <f>VLOOKUP($G770,products7[#All],7,0)</f>
        <v>SandangIndo</v>
      </c>
    </row>
    <row r="771" spans="1:13" x14ac:dyDescent="0.35">
      <c r="A771" t="s">
        <v>3894</v>
      </c>
      <c r="B771" s="2">
        <f>VLOOKUP(A771,orders[#All],3,0)</f>
        <v>45169</v>
      </c>
      <c r="C771" t="str">
        <f>VLOOKUP($A771,orders[#All],9,0)</f>
        <v>cancelled</v>
      </c>
      <c r="D771" t="str">
        <f>VLOOKUP($A771,orders[#All],5,0)</f>
        <v>Banjarmasin</v>
      </c>
      <c r="E771" t="str">
        <f>VLOOKUP($A771,orders[#All],6,0)</f>
        <v>Kalimantan Selatan</v>
      </c>
      <c r="F771" t="str">
        <f>VLOOKUP($A771,orders[#All],10,0)</f>
        <v>TANPA PROMO</v>
      </c>
      <c r="G771" t="s">
        <v>2614</v>
      </c>
      <c r="H771">
        <f>VLOOKUP(working_table!G771,order_items[[#All],[product_id]:[subtotal_idr]],2,0)</f>
        <v>1</v>
      </c>
      <c r="I771" s="5">
        <f>VLOOKUP(working_table!$G771,order_items[[#All],[product_id]:[subtotal_idr]],3,0)</f>
        <v>49000</v>
      </c>
      <c r="J771" s="5">
        <f>VLOOKUP(working_table!$G771,order_items[[#All],[product_id]:[subtotal_idr]],4,0)</f>
        <v>49000</v>
      </c>
      <c r="K771" t="str">
        <f>VLOOKUP($G771,products7[#All],2,0)</f>
        <v>Pants Jeans Slim Senja Wear</v>
      </c>
      <c r="L771" t="str">
        <f>VLOOKUP($G771,products7[#All],3,0)</f>
        <v>Pants</v>
      </c>
      <c r="M771" t="str">
        <f>VLOOKUP($G771,products7[#All],7,0)</f>
        <v>Senja Wear</v>
      </c>
    </row>
    <row r="772" spans="1:13" x14ac:dyDescent="0.35">
      <c r="A772" t="s">
        <v>3898</v>
      </c>
      <c r="B772" s="2">
        <f>VLOOKUP(A772,orders[#All],3,0)</f>
        <v>45497</v>
      </c>
      <c r="C772" t="str">
        <f>VLOOKUP($A772,orders[#All],9,0)</f>
        <v>delivered</v>
      </c>
      <c r="D772" t="str">
        <f>VLOOKUP($A772,orders[#All],5,0)</f>
        <v>Depok</v>
      </c>
      <c r="E772" t="str">
        <f>VLOOKUP($A772,orders[#All],6,0)</f>
        <v>Jawa Barat</v>
      </c>
      <c r="F772" t="str">
        <f>VLOOKUP($A772,orders[#All],10,0)</f>
        <v>TANPA PROMO</v>
      </c>
      <c r="G772" t="s">
        <v>2814</v>
      </c>
      <c r="H772">
        <f>VLOOKUP(working_table!G772,order_items[[#All],[product_id]:[subtotal_idr]],2,0)</f>
        <v>2</v>
      </c>
      <c r="I772" s="5">
        <f>VLOOKUP(working_table!$G772,order_items[[#All],[product_id]:[subtotal_idr]],3,0)</f>
        <v>149000</v>
      </c>
      <c r="J772" s="5">
        <f>VLOOKUP(working_table!$G772,order_items[[#All],[product_id]:[subtotal_idr]],4,0)</f>
        <v>298000</v>
      </c>
      <c r="K772" t="str">
        <f>VLOOKUP($G772,products7[#All],2,0)</f>
        <v>Pants Cargo Ratu Mode</v>
      </c>
      <c r="L772" t="str">
        <f>VLOOKUP($G772,products7[#All],3,0)</f>
        <v>Pants</v>
      </c>
      <c r="M772" t="str">
        <f>VLOOKUP($G772,products7[#All],7,0)</f>
        <v>Ratu Mode</v>
      </c>
    </row>
    <row r="773" spans="1:13" x14ac:dyDescent="0.35">
      <c r="A773" t="s">
        <v>3900</v>
      </c>
      <c r="B773" s="2">
        <f>VLOOKUP(A773,orders[#All],3,0)</f>
        <v>45388</v>
      </c>
      <c r="C773" t="str">
        <f>VLOOKUP($A773,orders[#All],9,0)</f>
        <v>processing</v>
      </c>
      <c r="D773" t="str">
        <f>VLOOKUP($A773,orders[#All],5,0)</f>
        <v>Surabaya</v>
      </c>
      <c r="E773" t="str">
        <f>VLOOKUP($A773,orders[#All],6,0)</f>
        <v>Jawa Timur</v>
      </c>
      <c r="F773" t="str">
        <f>VLOOKUP($A773,orders[#All],10,0)</f>
        <v>TANPA PROMO</v>
      </c>
      <c r="G773" t="s">
        <v>2659</v>
      </c>
      <c r="H773">
        <f>VLOOKUP(working_table!G773,order_items[[#All],[product_id]:[subtotal_idr]],2,0)</f>
        <v>1</v>
      </c>
      <c r="I773" s="5">
        <f>VLOOKUP(working_table!$G773,order_items[[#All],[product_id]:[subtotal_idr]],3,0)</f>
        <v>449000</v>
      </c>
      <c r="J773" s="5">
        <f>VLOOKUP(working_table!$G773,order_items[[#All],[product_id]:[subtotal_idr]],4,0)</f>
        <v>449000</v>
      </c>
      <c r="K773" t="str">
        <f>VLOOKUP($G773,products7[#All],2,0)</f>
        <v>Jacket Hoodie Riang Apparel</v>
      </c>
      <c r="L773" t="str">
        <f>VLOOKUP($G773,products7[#All],3,0)</f>
        <v>Jacket</v>
      </c>
      <c r="M773" t="str">
        <f>VLOOKUP($G773,products7[#All],7,0)</f>
        <v>Riang Apparel</v>
      </c>
    </row>
    <row r="774" spans="1:13" x14ac:dyDescent="0.35">
      <c r="A774" t="s">
        <v>3902</v>
      </c>
      <c r="B774" s="2">
        <f>VLOOKUP(A774,orders[#All],3,0)</f>
        <v>45511</v>
      </c>
      <c r="C774" t="str">
        <f>VLOOKUP($A774,orders[#All],9,0)</f>
        <v>cancelled</v>
      </c>
      <c r="D774" t="str">
        <f>VLOOKUP($A774,orders[#All],5,0)</f>
        <v>Yogyakarta</v>
      </c>
      <c r="E774" t="str">
        <f>VLOOKUP($A774,orders[#All],6,0)</f>
        <v>DI Yogyakarta</v>
      </c>
      <c r="F774" t="str">
        <f>VLOOKUP($A774,orders[#All],10,0)</f>
        <v>FLASHSALE</v>
      </c>
      <c r="G774" t="s">
        <v>3903</v>
      </c>
      <c r="H774">
        <f>VLOOKUP(working_table!G774,order_items[[#All],[product_id]:[subtotal_idr]],2,0)</f>
        <v>2</v>
      </c>
      <c r="I774" s="5">
        <f>VLOOKUP(working_table!$G774,order_items[[#All],[product_id]:[subtotal_idr]],3,0)</f>
        <v>229000</v>
      </c>
      <c r="J774" s="5">
        <f>VLOOKUP(working_table!$G774,order_items[[#All],[product_id]:[subtotal_idr]],4,0)</f>
        <v>458000</v>
      </c>
      <c r="K774" t="str">
        <f>VLOOKUP($G774,products7[#All],2,0)</f>
        <v>Ikat Pinggang Kulit Kanvas Lokal</v>
      </c>
      <c r="L774" t="str">
        <f>VLOOKUP($G774,products7[#All],3,0)</f>
        <v>Accessories</v>
      </c>
      <c r="M774" t="str">
        <f>VLOOKUP($G774,products7[#All],7,0)</f>
        <v>Kanvas Lokal</v>
      </c>
    </row>
    <row r="775" spans="1:13" x14ac:dyDescent="0.35">
      <c r="A775" t="s">
        <v>3905</v>
      </c>
      <c r="B775" s="2">
        <f>VLOOKUP(A775,orders[#All],3,0)</f>
        <v>44790</v>
      </c>
      <c r="C775" t="str">
        <f>VLOOKUP($A775,orders[#All],9,0)</f>
        <v>delivered</v>
      </c>
      <c r="D775" t="str">
        <f>VLOOKUP($A775,orders[#All],5,0)</f>
        <v>Depok</v>
      </c>
      <c r="E775" t="str">
        <f>VLOOKUP($A775,orders[#All],6,0)</f>
        <v>Jawa Barat</v>
      </c>
      <c r="F775" t="str">
        <f>VLOOKUP($A775,orders[#All],10,0)</f>
        <v>TANPA PROMO</v>
      </c>
      <c r="G775" t="s">
        <v>3906</v>
      </c>
      <c r="H775">
        <f>VLOOKUP(working_table!G775,order_items[[#All],[product_id]:[subtotal_idr]],2,0)</f>
        <v>1</v>
      </c>
      <c r="I775" s="5">
        <f>VLOOKUP(working_table!$G775,order_items[[#All],[product_id]:[subtotal_idr]],3,0)</f>
        <v>449000</v>
      </c>
      <c r="J775" s="5">
        <f>VLOOKUP(working_table!$G775,order_items[[#All],[product_id]:[subtotal_idr]],4,0)</f>
        <v>449000</v>
      </c>
      <c r="K775" t="str">
        <f>VLOOKUP($G775,products7[#All],2,0)</f>
        <v>Pants Kulot Cendana Co</v>
      </c>
      <c r="L775" t="str">
        <f>VLOOKUP($G775,products7[#All],3,0)</f>
        <v>Pants</v>
      </c>
      <c r="M775" t="str">
        <f>VLOOKUP($G775,products7[#All],7,0)</f>
        <v>Cendana Co</v>
      </c>
    </row>
    <row r="776" spans="1:13" x14ac:dyDescent="0.35">
      <c r="A776" t="s">
        <v>3908</v>
      </c>
      <c r="B776" s="2">
        <f>VLOOKUP(A776,orders[#All],3,0)</f>
        <v>45544</v>
      </c>
      <c r="C776" t="str">
        <f>VLOOKUP($A776,orders[#All],9,0)</f>
        <v>cancelled</v>
      </c>
      <c r="D776" t="str">
        <f>VLOOKUP($A776,orders[#All],5,0)</f>
        <v>Pekanbaru</v>
      </c>
      <c r="E776" t="str">
        <f>VLOOKUP($A776,orders[#All],6,0)</f>
        <v>Riau</v>
      </c>
      <c r="F776" t="str">
        <f>VLOOKUP($A776,orders[#All],10,0)</f>
        <v>TANPA PROMO</v>
      </c>
      <c r="G776" t="s">
        <v>2577</v>
      </c>
      <c r="H776">
        <f>VLOOKUP(working_table!G776,order_items[[#All],[product_id]:[subtotal_idr]],2,0)</f>
        <v>1</v>
      </c>
      <c r="I776" s="5">
        <f>VLOOKUP(working_table!$G776,order_items[[#All],[product_id]:[subtotal_idr]],3,0)</f>
        <v>99000</v>
      </c>
      <c r="J776" s="5">
        <f>VLOOKUP(working_table!$G776,order_items[[#All],[product_id]:[subtotal_idr]],4,0)</f>
        <v>99000</v>
      </c>
      <c r="K776" t="str">
        <f>VLOOKUP($G776,products7[#All],2,0)</f>
        <v>T-Shirt Raglan Cendana Co</v>
      </c>
      <c r="L776" t="str">
        <f>VLOOKUP($G776,products7[#All],3,0)</f>
        <v>T-Shirt</v>
      </c>
      <c r="M776" t="str">
        <f>VLOOKUP($G776,products7[#All],7,0)</f>
        <v>Cendana Co</v>
      </c>
    </row>
    <row r="777" spans="1:13" x14ac:dyDescent="0.35">
      <c r="A777" t="s">
        <v>3910</v>
      </c>
      <c r="B777" s="2">
        <f>VLOOKUP(A777,orders[#All],3,0)</f>
        <v>45673</v>
      </c>
      <c r="C777" t="str">
        <f>VLOOKUP($A777,orders[#All],9,0)</f>
        <v>processing</v>
      </c>
      <c r="D777" t="str">
        <f>VLOOKUP($A777,orders[#All],5,0)</f>
        <v>Tangerang</v>
      </c>
      <c r="E777" t="str">
        <f>VLOOKUP($A777,orders[#All],6,0)</f>
        <v>Banten</v>
      </c>
      <c r="F777" t="str">
        <f>VLOOKUP($A777,orders[#All],10,0)</f>
        <v>SALE2024</v>
      </c>
      <c r="G777" t="s">
        <v>3396</v>
      </c>
      <c r="H777">
        <f>VLOOKUP(working_table!G777,order_items[[#All],[product_id]:[subtotal_idr]],2,0)</f>
        <v>1</v>
      </c>
      <c r="I777" s="5">
        <f>VLOOKUP(working_table!$G777,order_items[[#All],[product_id]:[subtotal_idr]],3,0)</f>
        <v>129000</v>
      </c>
      <c r="J777" s="5">
        <f>VLOOKUP(working_table!$G777,order_items[[#All],[product_id]:[subtotal_idr]],4,0)</f>
        <v>129000</v>
      </c>
      <c r="K777" t="str">
        <f>VLOOKUP($G777,products7[#All],2,0)</f>
        <v>Pants Kulot Riang Apparel</v>
      </c>
      <c r="L777" t="str">
        <f>VLOOKUP($G777,products7[#All],3,0)</f>
        <v>Pants</v>
      </c>
      <c r="M777" t="str">
        <f>VLOOKUP($G777,products7[#All],7,0)</f>
        <v>Riang Apparel</v>
      </c>
    </row>
    <row r="778" spans="1:13" x14ac:dyDescent="0.35">
      <c r="A778" t="s">
        <v>3912</v>
      </c>
      <c r="B778" s="2">
        <f>VLOOKUP(A778,orders[#All],3,0)</f>
        <v>45228</v>
      </c>
      <c r="C778" t="str">
        <f>VLOOKUP($A778,orders[#All],9,0)</f>
        <v>processing</v>
      </c>
      <c r="D778" t="str">
        <f>VLOOKUP($A778,orders[#All],5,0)</f>
        <v>Jakarta</v>
      </c>
      <c r="E778" t="str">
        <f>VLOOKUP($A778,orders[#All],6,0)</f>
        <v>DKI Jakarta</v>
      </c>
      <c r="F778" t="str">
        <f>VLOOKUP($A778,orders[#All],10,0)</f>
        <v>TANPA PROMO</v>
      </c>
      <c r="G778" t="s">
        <v>2940</v>
      </c>
      <c r="H778">
        <f>VLOOKUP(working_table!G778,order_items[[#All],[product_id]:[subtotal_idr]],2,0)</f>
        <v>1</v>
      </c>
      <c r="I778" s="5">
        <f>VLOOKUP(working_table!$G778,order_items[[#All],[product_id]:[subtotal_idr]],3,0)</f>
        <v>149000</v>
      </c>
      <c r="J778" s="5">
        <f>VLOOKUP(working_table!$G778,order_items[[#All],[product_id]:[subtotal_idr]],4,0)</f>
        <v>149000</v>
      </c>
      <c r="K778" t="str">
        <f>VLOOKUP($G778,products7[#All],2,0)</f>
        <v>Jacket Denim Ratu Mode</v>
      </c>
      <c r="L778" t="str">
        <f>VLOOKUP($G778,products7[#All],3,0)</f>
        <v>Jacket</v>
      </c>
      <c r="M778" t="str">
        <f>VLOOKUP($G778,products7[#All],7,0)</f>
        <v>Ratu Mode</v>
      </c>
    </row>
    <row r="779" spans="1:13" x14ac:dyDescent="0.35">
      <c r="A779" t="s">
        <v>3912</v>
      </c>
      <c r="B779" s="2">
        <f>VLOOKUP(A779,orders[#All],3,0)</f>
        <v>45228</v>
      </c>
      <c r="C779" t="str">
        <f>VLOOKUP($A779,orders[#All],9,0)</f>
        <v>processing</v>
      </c>
      <c r="D779" t="str">
        <f>VLOOKUP($A779,orders[#All],5,0)</f>
        <v>Jakarta</v>
      </c>
      <c r="E779" t="str">
        <f>VLOOKUP($A779,orders[#All],6,0)</f>
        <v>DKI Jakarta</v>
      </c>
      <c r="F779" t="str">
        <f>VLOOKUP($A779,orders[#All],10,0)</f>
        <v>TANPA PROMO</v>
      </c>
      <c r="G779" t="s">
        <v>3287</v>
      </c>
      <c r="H779">
        <f>VLOOKUP(working_table!G779,order_items[[#All],[product_id]:[subtotal_idr]],2,0)</f>
        <v>1</v>
      </c>
      <c r="I779" s="5">
        <f>VLOOKUP(working_table!$G779,order_items[[#All],[product_id]:[subtotal_idr]],3,0)</f>
        <v>229000</v>
      </c>
      <c r="J779" s="5">
        <f>VLOOKUP(working_table!$G779,order_items[[#All],[product_id]:[subtotal_idr]],4,0)</f>
        <v>229000</v>
      </c>
      <c r="K779" t="str">
        <f>VLOOKUP($G779,products7[#All],2,0)</f>
        <v>T-Shirt Graphic SandangIndo</v>
      </c>
      <c r="L779" t="str">
        <f>VLOOKUP($G779,products7[#All],3,0)</f>
        <v>T-Shirt</v>
      </c>
      <c r="M779" t="str">
        <f>VLOOKUP($G779,products7[#All],7,0)</f>
        <v>SandangIndo</v>
      </c>
    </row>
    <row r="780" spans="1:13" x14ac:dyDescent="0.35">
      <c r="A780" t="s">
        <v>3915</v>
      </c>
      <c r="B780" s="2">
        <f>VLOOKUP(A780,orders[#All],3,0)</f>
        <v>44862</v>
      </c>
      <c r="C780" t="str">
        <f>VLOOKUP($A780,orders[#All],9,0)</f>
        <v>shipped</v>
      </c>
      <c r="D780" t="str">
        <f>VLOOKUP($A780,orders[#All],5,0)</f>
        <v>Yogyakarta</v>
      </c>
      <c r="E780" t="str">
        <f>VLOOKUP($A780,orders[#All],6,0)</f>
        <v>DI Yogyakarta</v>
      </c>
      <c r="F780" t="str">
        <f>VLOOKUP($A780,orders[#All],10,0)</f>
        <v>HARI BELANJA</v>
      </c>
      <c r="G780" t="s">
        <v>2784</v>
      </c>
      <c r="H780">
        <f>VLOOKUP(working_table!G780,order_items[[#All],[product_id]:[subtotal_idr]],2,0)</f>
        <v>1</v>
      </c>
      <c r="I780" s="5">
        <f>VLOOKUP(working_table!$G780,order_items[[#All],[product_id]:[subtotal_idr]],3,0)</f>
        <v>149000</v>
      </c>
      <c r="J780" s="5">
        <f>VLOOKUP(working_table!$G780,order_items[[#All],[product_id]:[subtotal_idr]],4,0)</f>
        <v>149000</v>
      </c>
      <c r="K780" t="str">
        <f>VLOOKUP($G780,products7[#All],2,0)</f>
        <v>Pants Wide Leg Pesona Indo</v>
      </c>
      <c r="L780" t="str">
        <f>VLOOKUP($G780,products7[#All],3,0)</f>
        <v>Pants</v>
      </c>
      <c r="M780" t="str">
        <f>VLOOKUP($G780,products7[#All],7,0)</f>
        <v>Pesona Indo</v>
      </c>
    </row>
    <row r="781" spans="1:13" x14ac:dyDescent="0.35">
      <c r="A781" t="s">
        <v>3915</v>
      </c>
      <c r="B781" s="2">
        <f>VLOOKUP(A781,orders[#All],3,0)</f>
        <v>44862</v>
      </c>
      <c r="C781" t="str">
        <f>VLOOKUP($A781,orders[#All],9,0)</f>
        <v>shipped</v>
      </c>
      <c r="D781" t="str">
        <f>VLOOKUP($A781,orders[#All],5,0)</f>
        <v>Yogyakarta</v>
      </c>
      <c r="E781" t="str">
        <f>VLOOKUP($A781,orders[#All],6,0)</f>
        <v>DI Yogyakarta</v>
      </c>
      <c r="F781" t="str">
        <f>VLOOKUP($A781,orders[#All],10,0)</f>
        <v>HARI BELANJA</v>
      </c>
      <c r="G781" t="s">
        <v>3241</v>
      </c>
      <c r="H781">
        <f>VLOOKUP(working_table!G781,order_items[[#All],[product_id]:[subtotal_idr]],2,0)</f>
        <v>3</v>
      </c>
      <c r="I781" s="5">
        <f>VLOOKUP(working_table!$G781,order_items[[#All],[product_id]:[subtotal_idr]],3,0)</f>
        <v>549000</v>
      </c>
      <c r="J781" s="5">
        <f>VLOOKUP(working_table!$G781,order_items[[#All],[product_id]:[subtotal_idr]],4,0)</f>
        <v>1647000</v>
      </c>
      <c r="K781" t="str">
        <f>VLOOKUP($G781,products7[#All],2,0)</f>
        <v>Jacket Bomber Senja Wear</v>
      </c>
      <c r="L781" t="str">
        <f>VLOOKUP($G781,products7[#All],3,0)</f>
        <v>Jacket</v>
      </c>
      <c r="M781" t="str">
        <f>VLOOKUP($G781,products7[#All],7,0)</f>
        <v>Senja Wear</v>
      </c>
    </row>
    <row r="782" spans="1:13" x14ac:dyDescent="0.35">
      <c r="A782" t="s">
        <v>3915</v>
      </c>
      <c r="B782" s="2">
        <f>VLOOKUP(A782,orders[#All],3,0)</f>
        <v>44862</v>
      </c>
      <c r="C782" t="str">
        <f>VLOOKUP($A782,orders[#All],9,0)</f>
        <v>shipped</v>
      </c>
      <c r="D782" t="str">
        <f>VLOOKUP($A782,orders[#All],5,0)</f>
        <v>Yogyakarta</v>
      </c>
      <c r="E782" t="str">
        <f>VLOOKUP($A782,orders[#All],6,0)</f>
        <v>DI Yogyakarta</v>
      </c>
      <c r="F782" t="str">
        <f>VLOOKUP($A782,orders[#All],10,0)</f>
        <v>HARI BELANJA</v>
      </c>
      <c r="G782" t="s">
        <v>3918</v>
      </c>
      <c r="H782">
        <f>VLOOKUP(working_table!G782,order_items[[#All],[product_id]:[subtotal_idr]],2,0)</f>
        <v>1</v>
      </c>
      <c r="I782" s="5">
        <f>VLOOKUP(working_table!$G782,order_items[[#All],[product_id]:[subtotal_idr]],3,0)</f>
        <v>99000</v>
      </c>
      <c r="J782" s="5">
        <f>VLOOKUP(working_table!$G782,order_items[[#All],[product_id]:[subtotal_idr]],4,0)</f>
        <v>99000</v>
      </c>
      <c r="K782" t="str">
        <f>VLOOKUP($G782,products7[#All],2,0)</f>
        <v>Dress A-Line Pesona Indo</v>
      </c>
      <c r="L782" t="str">
        <f>VLOOKUP($G782,products7[#All],3,0)</f>
        <v>Dress</v>
      </c>
      <c r="M782" t="str">
        <f>VLOOKUP($G782,products7[#All],7,0)</f>
        <v>Pesona Indo</v>
      </c>
    </row>
    <row r="783" spans="1:13" x14ac:dyDescent="0.35">
      <c r="A783" t="s">
        <v>3920</v>
      </c>
      <c r="B783" s="2">
        <f>VLOOKUP(A783,orders[#All],3,0)</f>
        <v>44954</v>
      </c>
      <c r="C783" t="str">
        <f>VLOOKUP($A783,orders[#All],9,0)</f>
        <v>processing</v>
      </c>
      <c r="D783" t="str">
        <f>VLOOKUP($A783,orders[#All],5,0)</f>
        <v>Pekanbaru</v>
      </c>
      <c r="E783" t="str">
        <f>VLOOKUP($A783,orders[#All],6,0)</f>
        <v>Riau</v>
      </c>
      <c r="F783" t="str">
        <f>VLOOKUP($A783,orders[#All],10,0)</f>
        <v>TANPA PROMO</v>
      </c>
      <c r="G783" t="s">
        <v>3676</v>
      </c>
      <c r="H783">
        <f>VLOOKUP(working_table!G783,order_items[[#All],[product_id]:[subtotal_idr]],2,0)</f>
        <v>1</v>
      </c>
      <c r="I783" s="5">
        <f>VLOOKUP(working_table!$G783,order_items[[#All],[product_id]:[subtotal_idr]],3,0)</f>
        <v>449000</v>
      </c>
      <c r="J783" s="5">
        <f>VLOOKUP(working_table!$G783,order_items[[#All],[product_id]:[subtotal_idr]],4,0)</f>
        <v>449000</v>
      </c>
      <c r="K783" t="str">
        <f>VLOOKUP($G783,products7[#All],2,0)</f>
        <v>Pants Chino Ratu Mode</v>
      </c>
      <c r="L783" t="str">
        <f>VLOOKUP($G783,products7[#All],3,0)</f>
        <v>Pants</v>
      </c>
      <c r="M783" t="str">
        <f>VLOOKUP($G783,products7[#All],7,0)</f>
        <v>Ratu Mode</v>
      </c>
    </row>
    <row r="784" spans="1:13" x14ac:dyDescent="0.35">
      <c r="A784" t="s">
        <v>3920</v>
      </c>
      <c r="B784" s="2">
        <f>VLOOKUP(A784,orders[#All],3,0)</f>
        <v>44954</v>
      </c>
      <c r="C784" t="str">
        <f>VLOOKUP($A784,orders[#All],9,0)</f>
        <v>processing</v>
      </c>
      <c r="D784" t="str">
        <f>VLOOKUP($A784,orders[#All],5,0)</f>
        <v>Pekanbaru</v>
      </c>
      <c r="E784" t="str">
        <f>VLOOKUP($A784,orders[#All],6,0)</f>
        <v>Riau</v>
      </c>
      <c r="F784" t="str">
        <f>VLOOKUP($A784,orders[#All],10,0)</f>
        <v>TANPA PROMO</v>
      </c>
      <c r="G784" t="s">
        <v>2402</v>
      </c>
      <c r="H784">
        <f>VLOOKUP(working_table!G784,order_items[[#All],[product_id]:[subtotal_idr]],2,0)</f>
        <v>1</v>
      </c>
      <c r="I784" s="5">
        <f>VLOOKUP(working_table!$G784,order_items[[#All],[product_id]:[subtotal_idr]],3,0)</f>
        <v>119000</v>
      </c>
      <c r="J784" s="5">
        <f>VLOOKUP(working_table!$G784,order_items[[#All],[product_id]:[subtotal_idr]],4,0)</f>
        <v>119000</v>
      </c>
      <c r="K784" t="str">
        <f>VLOOKUP($G784,products7[#All],2,0)</f>
        <v>Syal Rajut Senja Wear</v>
      </c>
      <c r="L784" t="str">
        <f>VLOOKUP($G784,products7[#All],3,0)</f>
        <v>Accessories</v>
      </c>
      <c r="M784" t="str">
        <f>VLOOKUP($G784,products7[#All],7,0)</f>
        <v>Senja Wear</v>
      </c>
    </row>
    <row r="785" spans="1:13" x14ac:dyDescent="0.35">
      <c r="A785" t="s">
        <v>3923</v>
      </c>
      <c r="B785" s="2">
        <f>VLOOKUP(A785,orders[#All],3,0)</f>
        <v>45301</v>
      </c>
      <c r="C785" t="str">
        <f>VLOOKUP($A785,orders[#All],9,0)</f>
        <v>processing</v>
      </c>
      <c r="D785" t="str">
        <f>VLOOKUP($A785,orders[#All],5,0)</f>
        <v>Tangerang</v>
      </c>
      <c r="E785" t="str">
        <f>VLOOKUP($A785,orders[#All],6,0)</f>
        <v>Banten</v>
      </c>
      <c r="F785" t="str">
        <f>VLOOKUP($A785,orders[#All],10,0)</f>
        <v>TANPA PROMO</v>
      </c>
      <c r="G785" t="s">
        <v>2761</v>
      </c>
      <c r="H785">
        <f>VLOOKUP(working_table!G785,order_items[[#All],[product_id]:[subtotal_idr]],2,0)</f>
        <v>1</v>
      </c>
      <c r="I785" s="5">
        <f>VLOOKUP(working_table!$G785,order_items[[#All],[product_id]:[subtotal_idr]],3,0)</f>
        <v>179000</v>
      </c>
      <c r="J785" s="5">
        <f>VLOOKUP(working_table!$G785,order_items[[#All],[product_id]:[subtotal_idr]],4,0)</f>
        <v>179000</v>
      </c>
      <c r="K785" t="str">
        <f>VLOOKUP($G785,products7[#All],2,0)</f>
        <v>T-Shirt Striped Kanvas Lokal</v>
      </c>
      <c r="L785" t="str">
        <f>VLOOKUP($G785,products7[#All],3,0)</f>
        <v>T-Shirt</v>
      </c>
      <c r="M785" t="str">
        <f>VLOOKUP($G785,products7[#All],7,0)</f>
        <v>Kanvas Lokal</v>
      </c>
    </row>
    <row r="786" spans="1:13" x14ac:dyDescent="0.35">
      <c r="A786" t="s">
        <v>3923</v>
      </c>
      <c r="B786" s="2">
        <f>VLOOKUP(A786,orders[#All],3,0)</f>
        <v>45301</v>
      </c>
      <c r="C786" t="str">
        <f>VLOOKUP($A786,orders[#All],9,0)</f>
        <v>processing</v>
      </c>
      <c r="D786" t="str">
        <f>VLOOKUP($A786,orders[#All],5,0)</f>
        <v>Tangerang</v>
      </c>
      <c r="E786" t="str">
        <f>VLOOKUP($A786,orders[#All],6,0)</f>
        <v>Banten</v>
      </c>
      <c r="F786" t="str">
        <f>VLOOKUP($A786,orders[#All],10,0)</f>
        <v>TANPA PROMO</v>
      </c>
      <c r="G786" t="s">
        <v>2662</v>
      </c>
      <c r="H786">
        <f>VLOOKUP(working_table!G786,order_items[[#All],[product_id]:[subtotal_idr]],2,0)</f>
        <v>1</v>
      </c>
      <c r="I786" s="5">
        <f>VLOOKUP(working_table!$G786,order_items[[#All],[product_id]:[subtotal_idr]],3,0)</f>
        <v>149000</v>
      </c>
      <c r="J786" s="5">
        <f>VLOOKUP(working_table!$G786,order_items[[#All],[product_id]:[subtotal_idr]],4,0)</f>
        <v>149000</v>
      </c>
      <c r="K786" t="str">
        <f>VLOOKUP($G786,products7[#All],2,0)</f>
        <v>Topi Baseball Cendana Co</v>
      </c>
      <c r="L786" t="str">
        <f>VLOOKUP($G786,products7[#All],3,0)</f>
        <v>Accessories</v>
      </c>
      <c r="M786" t="str">
        <f>VLOOKUP($G786,products7[#All],7,0)</f>
        <v>Cendana Co</v>
      </c>
    </row>
    <row r="787" spans="1:13" x14ac:dyDescent="0.35">
      <c r="A787" t="s">
        <v>3923</v>
      </c>
      <c r="B787" s="2">
        <f>VLOOKUP(A787,orders[#All],3,0)</f>
        <v>45301</v>
      </c>
      <c r="C787" t="str">
        <f>VLOOKUP($A787,orders[#All],9,0)</f>
        <v>processing</v>
      </c>
      <c r="D787" t="str">
        <f>VLOOKUP($A787,orders[#All],5,0)</f>
        <v>Tangerang</v>
      </c>
      <c r="E787" t="str">
        <f>VLOOKUP($A787,orders[#All],6,0)</f>
        <v>Banten</v>
      </c>
      <c r="F787" t="str">
        <f>VLOOKUP($A787,orders[#All],10,0)</f>
        <v>TANPA PROMO</v>
      </c>
      <c r="G787" t="s">
        <v>2794</v>
      </c>
      <c r="H787">
        <f>VLOOKUP(working_table!G787,order_items[[#All],[product_id]:[subtotal_idr]],2,0)</f>
        <v>1</v>
      </c>
      <c r="I787" s="5">
        <f>VLOOKUP(working_table!$G787,order_items[[#All],[product_id]:[subtotal_idr]],3,0)</f>
        <v>399000</v>
      </c>
      <c r="J787" s="5">
        <f>VLOOKUP(working_table!$G787,order_items[[#All],[product_id]:[subtotal_idr]],4,0)</f>
        <v>399000</v>
      </c>
      <c r="K787" t="str">
        <f>VLOOKUP($G787,products7[#All],2,0)</f>
        <v>Pants Cargo NusaBrand</v>
      </c>
      <c r="L787" t="str">
        <f>VLOOKUP($G787,products7[#All],3,0)</f>
        <v>Pants</v>
      </c>
      <c r="M787" t="str">
        <f>VLOOKUP($G787,products7[#All],7,0)</f>
        <v>NusaBrand</v>
      </c>
    </row>
    <row r="788" spans="1:13" x14ac:dyDescent="0.35">
      <c r="A788" t="s">
        <v>3927</v>
      </c>
      <c r="B788" s="2">
        <f>VLOOKUP(A788,orders[#All],3,0)</f>
        <v>45046</v>
      </c>
      <c r="C788" t="str">
        <f>VLOOKUP($A788,orders[#All],9,0)</f>
        <v>delivered</v>
      </c>
      <c r="D788" t="str">
        <f>VLOOKUP($A788,orders[#All],5,0)</f>
        <v>Pekanbaru</v>
      </c>
      <c r="E788" t="str">
        <f>VLOOKUP($A788,orders[#All],6,0)</f>
        <v>Riau</v>
      </c>
      <c r="F788" t="str">
        <f>VLOOKUP($A788,orders[#All],10,0)</f>
        <v>TANPA PROMO</v>
      </c>
      <c r="G788" t="s">
        <v>2942</v>
      </c>
      <c r="H788">
        <f>VLOOKUP(working_table!G788,order_items[[#All],[product_id]:[subtotal_idr]],2,0)</f>
        <v>1</v>
      </c>
      <c r="I788" s="5">
        <f>VLOOKUP(working_table!$G788,order_items[[#All],[product_id]:[subtotal_idr]],3,0)</f>
        <v>149000</v>
      </c>
      <c r="J788" s="5">
        <f>VLOOKUP(working_table!$G788,order_items[[#All],[product_id]:[subtotal_idr]],4,0)</f>
        <v>149000</v>
      </c>
      <c r="K788" t="str">
        <f>VLOOKUP($G788,products7[#All],2,0)</f>
        <v>Dress Mini Casual Riang Apparel</v>
      </c>
      <c r="L788" t="str">
        <f>VLOOKUP($G788,products7[#All],3,0)</f>
        <v>dress</v>
      </c>
      <c r="M788" t="str">
        <f>VLOOKUP($G788,products7[#All],7,0)</f>
        <v>Riang Apparel</v>
      </c>
    </row>
    <row r="789" spans="1:13" x14ac:dyDescent="0.35">
      <c r="A789" t="s">
        <v>3927</v>
      </c>
      <c r="B789" s="2">
        <f>VLOOKUP(A789,orders[#All],3,0)</f>
        <v>45046</v>
      </c>
      <c r="C789" t="str">
        <f>VLOOKUP($A789,orders[#All],9,0)</f>
        <v>delivered</v>
      </c>
      <c r="D789" t="str">
        <f>VLOOKUP($A789,orders[#All],5,0)</f>
        <v>Pekanbaru</v>
      </c>
      <c r="E789" t="str">
        <f>VLOOKUP($A789,orders[#All],6,0)</f>
        <v>Riau</v>
      </c>
      <c r="F789" t="str">
        <f>VLOOKUP($A789,orders[#All],10,0)</f>
        <v>TANPA PROMO</v>
      </c>
      <c r="G789" t="s">
        <v>3054</v>
      </c>
      <c r="H789">
        <f>VLOOKUP(working_table!G789,order_items[[#All],[product_id]:[subtotal_idr]],2,0)</f>
        <v>1</v>
      </c>
      <c r="I789" s="5">
        <f>VLOOKUP(working_table!$G789,order_items[[#All],[product_id]:[subtotal_idr]],3,0)</f>
        <v>129000</v>
      </c>
      <c r="J789" s="5">
        <f>VLOOKUP(working_table!$G789,order_items[[#All],[product_id]:[subtotal_idr]],4,0)</f>
        <v>129000</v>
      </c>
      <c r="K789" t="str">
        <f>VLOOKUP($G789,products7[#All],2,0)</f>
        <v>T-Shirt Raglan Cendana Co</v>
      </c>
      <c r="L789" t="str">
        <f>VLOOKUP($G789,products7[#All],3,0)</f>
        <v>T-Shirt</v>
      </c>
      <c r="M789" t="str">
        <f>VLOOKUP($G789,products7[#All],7,0)</f>
        <v>Cendana Co</v>
      </c>
    </row>
    <row r="790" spans="1:13" x14ac:dyDescent="0.35">
      <c r="A790" t="s">
        <v>3930</v>
      </c>
      <c r="B790" s="2">
        <f>VLOOKUP(A790,orders[#All],3,0)</f>
        <v>45546</v>
      </c>
      <c r="C790" t="str">
        <f>VLOOKUP($A790,orders[#All],9,0)</f>
        <v>shipped</v>
      </c>
      <c r="D790" t="str">
        <f>VLOOKUP($A790,orders[#All],5,0)</f>
        <v>Jakarta</v>
      </c>
      <c r="E790" t="str">
        <f>VLOOKUP($A790,orders[#All],6,0)</f>
        <v>DKI Jakarta</v>
      </c>
      <c r="F790" t="str">
        <f>VLOOKUP($A790,orders[#All],10,0)</f>
        <v>TANPA PROMO</v>
      </c>
      <c r="G790" t="s">
        <v>2956</v>
      </c>
      <c r="H790">
        <f>VLOOKUP(working_table!G790,order_items[[#All],[product_id]:[subtotal_idr]],2,0)</f>
        <v>1</v>
      </c>
      <c r="I790" s="5">
        <f>VLOOKUP(working_table!$G790,order_items[[#All],[product_id]:[subtotal_idr]],3,0)</f>
        <v>399000</v>
      </c>
      <c r="J790" s="5">
        <f>VLOOKUP(working_table!$G790,order_items[[#All],[product_id]:[subtotal_idr]],4,0)</f>
        <v>399000</v>
      </c>
      <c r="K790" t="str">
        <f>VLOOKUP($G790,products7[#All],2,0)</f>
        <v>Pants Jogger Ratu Mode</v>
      </c>
      <c r="L790" t="str">
        <f>VLOOKUP($G790,products7[#All],3,0)</f>
        <v>Pants</v>
      </c>
      <c r="M790" t="str">
        <f>VLOOKUP($G790,products7[#All],7,0)</f>
        <v>Ratu Mode</v>
      </c>
    </row>
    <row r="791" spans="1:13" x14ac:dyDescent="0.35">
      <c r="A791" t="s">
        <v>3930</v>
      </c>
      <c r="B791" s="2">
        <f>VLOOKUP(A791,orders[#All],3,0)</f>
        <v>45546</v>
      </c>
      <c r="C791" t="str">
        <f>VLOOKUP($A791,orders[#All],9,0)</f>
        <v>shipped</v>
      </c>
      <c r="D791" t="str">
        <f>VLOOKUP($A791,orders[#All],5,0)</f>
        <v>Jakarta</v>
      </c>
      <c r="E791" t="str">
        <f>VLOOKUP($A791,orders[#All],6,0)</f>
        <v>DKI Jakarta</v>
      </c>
      <c r="F791" t="str">
        <f>VLOOKUP($A791,orders[#All],10,0)</f>
        <v>TANPA PROMO</v>
      </c>
      <c r="G791" t="s">
        <v>2961</v>
      </c>
      <c r="H791">
        <f>VLOOKUP(working_table!G791,order_items[[#All],[product_id]:[subtotal_idr]],2,0)</f>
        <v>1</v>
      </c>
      <c r="I791" s="5">
        <f>VLOOKUP(working_table!$G791,order_items[[#All],[product_id]:[subtotal_idr]],3,0)</f>
        <v>279000</v>
      </c>
      <c r="J791" s="5">
        <f>VLOOKUP(working_table!$G791,order_items[[#All],[product_id]:[subtotal_idr]],4,0)</f>
        <v>279000</v>
      </c>
      <c r="K791" t="str">
        <f>VLOOKUP($G791,products7[#All],2,0)</f>
        <v>T-Shirt Lengan Panjang Cendana Co</v>
      </c>
      <c r="L791" t="str">
        <f>VLOOKUP($G791,products7[#All],3,0)</f>
        <v>T-Shirt</v>
      </c>
      <c r="M791" t="str">
        <f>VLOOKUP($G791,products7[#All],7,0)</f>
        <v>Cendana Co</v>
      </c>
    </row>
    <row r="792" spans="1:13" x14ac:dyDescent="0.35">
      <c r="A792" t="s">
        <v>3933</v>
      </c>
      <c r="B792" s="2">
        <f>VLOOKUP(A792,orders[#All],3,0)</f>
        <v>45394</v>
      </c>
      <c r="C792" t="str">
        <f>VLOOKUP($A792,orders[#All],9,0)</f>
        <v>delivered</v>
      </c>
      <c r="D792" t="str">
        <f>VLOOKUP($A792,orders[#All],5,0)</f>
        <v>Manado</v>
      </c>
      <c r="E792" t="str">
        <f>VLOOKUP($A792,orders[#All],6,0)</f>
        <v>Sulawesi Utara</v>
      </c>
      <c r="F792" t="str">
        <f>VLOOKUP($A792,orders[#All],10,0)</f>
        <v>TANPA PROMO</v>
      </c>
      <c r="G792" t="s">
        <v>2688</v>
      </c>
      <c r="H792">
        <f>VLOOKUP(working_table!G792,order_items[[#All],[product_id]:[subtotal_idr]],2,0)</f>
        <v>1</v>
      </c>
      <c r="I792" s="5">
        <f>VLOOKUP(working_table!$G792,order_items[[#All],[product_id]:[subtotal_idr]],3,0)</f>
        <v>119000</v>
      </c>
      <c r="J792" s="5">
        <f>VLOOKUP(working_table!$G792,order_items[[#All],[product_id]:[subtotal_idr]],4,0)</f>
        <v>119000</v>
      </c>
      <c r="K792" t="str">
        <f>VLOOKUP($G792,products7[#All],2,0)</f>
        <v>Jacket Coach NusaBrand</v>
      </c>
      <c r="L792" t="str">
        <f>VLOOKUP($G792,products7[#All],3,0)</f>
        <v>Jacket</v>
      </c>
      <c r="M792" t="str">
        <f>VLOOKUP($G792,products7[#All],7,0)</f>
        <v>NusaBrand</v>
      </c>
    </row>
    <row r="793" spans="1:13" x14ac:dyDescent="0.35">
      <c r="A793" t="s">
        <v>3935</v>
      </c>
      <c r="B793" s="2">
        <f>VLOOKUP(A793,orders[#All],3,0)</f>
        <v>45000</v>
      </c>
      <c r="C793" t="str">
        <f>VLOOKUP($A793,orders[#All],9,0)</f>
        <v>returned</v>
      </c>
      <c r="D793" t="str">
        <f>VLOOKUP($A793,orders[#All],5,0)</f>
        <v>Balikpapan</v>
      </c>
      <c r="E793" t="str">
        <f>VLOOKUP($A793,orders[#All],6,0)</f>
        <v>Kalimantan Timur</v>
      </c>
      <c r="F793" t="str">
        <f>VLOOKUP($A793,orders[#All],10,0)</f>
        <v>TANPA PROMO</v>
      </c>
      <c r="G793" t="s">
        <v>3287</v>
      </c>
      <c r="H793">
        <f>VLOOKUP(working_table!G793,order_items[[#All],[product_id]:[subtotal_idr]],2,0)</f>
        <v>1</v>
      </c>
      <c r="I793" s="5">
        <f>VLOOKUP(working_table!$G793,order_items[[#All],[product_id]:[subtotal_idr]],3,0)</f>
        <v>229000</v>
      </c>
      <c r="J793" s="5">
        <f>VLOOKUP(working_table!$G793,order_items[[#All],[product_id]:[subtotal_idr]],4,0)</f>
        <v>229000</v>
      </c>
      <c r="K793" t="str">
        <f>VLOOKUP($G793,products7[#All],2,0)</f>
        <v>T-Shirt Graphic SandangIndo</v>
      </c>
      <c r="L793" t="str">
        <f>VLOOKUP($G793,products7[#All],3,0)</f>
        <v>T-Shirt</v>
      </c>
      <c r="M793" t="str">
        <f>VLOOKUP($G793,products7[#All],7,0)</f>
        <v>SandangIndo</v>
      </c>
    </row>
    <row r="794" spans="1:13" x14ac:dyDescent="0.35">
      <c r="A794" t="s">
        <v>3937</v>
      </c>
      <c r="B794" s="2">
        <f>VLOOKUP(A794,orders[#All],3,0)</f>
        <v>45483</v>
      </c>
      <c r="C794" t="str">
        <f>VLOOKUP($A794,orders[#All],9,0)</f>
        <v>processing</v>
      </c>
      <c r="D794" t="str">
        <f>VLOOKUP($A794,orders[#All],5,0)</f>
        <v>Bogor</v>
      </c>
      <c r="E794" t="str">
        <f>VLOOKUP($A794,orders[#All],6,0)</f>
        <v>Jawa Barat</v>
      </c>
      <c r="F794" t="str">
        <f>VLOOKUP($A794,orders[#All],10,0)</f>
        <v>TANPA PROMO</v>
      </c>
      <c r="G794" t="s">
        <v>2612</v>
      </c>
      <c r="H794">
        <f>VLOOKUP(working_table!G794,order_items[[#All],[product_id]:[subtotal_idr]],2,0)</f>
        <v>1</v>
      </c>
      <c r="I794" s="5">
        <f>VLOOKUP(working_table!$G794,order_items[[#All],[product_id]:[subtotal_idr]],3,0)</f>
        <v>149000</v>
      </c>
      <c r="J794" s="5">
        <f>VLOOKUP(working_table!$G794,order_items[[#All],[product_id]:[subtotal_idr]],4,0)</f>
        <v>149000</v>
      </c>
      <c r="K794" t="str">
        <f>VLOOKUP($G794,products7[#All],2,0)</f>
        <v>Jacket Parasut Ratu Mode</v>
      </c>
      <c r="L794" t="str">
        <f>VLOOKUP($G794,products7[#All],3,0)</f>
        <v>Jacket</v>
      </c>
      <c r="M794" t="str">
        <f>VLOOKUP($G794,products7[#All],7,0)</f>
        <v>Ratu Mode</v>
      </c>
    </row>
    <row r="795" spans="1:13" x14ac:dyDescent="0.35">
      <c r="A795" t="s">
        <v>3939</v>
      </c>
      <c r="B795" s="2">
        <f>VLOOKUP(A795,orders[#All],3,0)</f>
        <v>45371</v>
      </c>
      <c r="C795" t="str">
        <f>VLOOKUP($A795,orders[#All],9,0)</f>
        <v>cancelled</v>
      </c>
      <c r="D795" t="str">
        <f>VLOOKUP($A795,orders[#All],5,0)</f>
        <v>Palembang</v>
      </c>
      <c r="E795" t="str">
        <f>VLOOKUP($A795,orders[#All],6,0)</f>
        <v>Sumatera Selatan</v>
      </c>
      <c r="F795" t="str">
        <f>VLOOKUP($A795,orders[#All],10,0)</f>
        <v>SALE2024</v>
      </c>
      <c r="G795" t="s">
        <v>2901</v>
      </c>
      <c r="H795">
        <f>VLOOKUP(working_table!G795,order_items[[#All],[product_id]:[subtotal_idr]],2,0)</f>
        <v>1</v>
      </c>
      <c r="I795" s="5">
        <f>VLOOKUP(working_table!$G795,order_items[[#All],[product_id]:[subtotal_idr]],3,0)</f>
        <v>119000</v>
      </c>
      <c r="J795" s="5">
        <f>VLOOKUP(working_table!$G795,order_items[[#All],[product_id]:[subtotal_idr]],4,0)</f>
        <v>119000</v>
      </c>
      <c r="K795" t="str">
        <f>VLOOKUP($G795,products7[#All],2,0)</f>
        <v>Kemeja Linen Pesona Indo</v>
      </c>
      <c r="L795" t="str">
        <f>VLOOKUP($G795,products7[#All],3,0)</f>
        <v>T-Shirt</v>
      </c>
      <c r="M795" t="str">
        <f>VLOOKUP($G795,products7[#All],7,0)</f>
        <v>Pesona Indo</v>
      </c>
    </row>
    <row r="796" spans="1:13" x14ac:dyDescent="0.35">
      <c r="A796" t="s">
        <v>3939</v>
      </c>
      <c r="B796" s="2">
        <f>VLOOKUP(A796,orders[#All],3,0)</f>
        <v>45371</v>
      </c>
      <c r="C796" t="str">
        <f>VLOOKUP($A796,orders[#All],9,0)</f>
        <v>cancelled</v>
      </c>
      <c r="D796" t="str">
        <f>VLOOKUP($A796,orders[#All],5,0)</f>
        <v>Palembang</v>
      </c>
      <c r="E796" t="str">
        <f>VLOOKUP($A796,orders[#All],6,0)</f>
        <v>Sumatera Selatan</v>
      </c>
      <c r="F796" t="str">
        <f>VLOOKUP($A796,orders[#All],10,0)</f>
        <v>SALE2024</v>
      </c>
      <c r="G796" t="s">
        <v>2940</v>
      </c>
      <c r="H796">
        <f>VLOOKUP(working_table!G796,order_items[[#All],[product_id]:[subtotal_idr]],2,0)</f>
        <v>1</v>
      </c>
      <c r="I796" s="5">
        <f>VLOOKUP(working_table!$G796,order_items[[#All],[product_id]:[subtotal_idr]],3,0)</f>
        <v>149000</v>
      </c>
      <c r="J796" s="5">
        <f>VLOOKUP(working_table!$G796,order_items[[#All],[product_id]:[subtotal_idr]],4,0)</f>
        <v>149000</v>
      </c>
      <c r="K796" t="str">
        <f>VLOOKUP($G796,products7[#All],2,0)</f>
        <v>Jacket Denim Ratu Mode</v>
      </c>
      <c r="L796" t="str">
        <f>VLOOKUP($G796,products7[#All],3,0)</f>
        <v>Jacket</v>
      </c>
      <c r="M796" t="str">
        <f>VLOOKUP($G796,products7[#All],7,0)</f>
        <v>Ratu Mode</v>
      </c>
    </row>
    <row r="797" spans="1:13" x14ac:dyDescent="0.35">
      <c r="A797" t="s">
        <v>3939</v>
      </c>
      <c r="B797" s="2">
        <f>VLOOKUP(A797,orders[#All],3,0)</f>
        <v>45371</v>
      </c>
      <c r="C797" t="str">
        <f>VLOOKUP($A797,orders[#All],9,0)</f>
        <v>cancelled</v>
      </c>
      <c r="D797" t="str">
        <f>VLOOKUP($A797,orders[#All],5,0)</f>
        <v>Palembang</v>
      </c>
      <c r="E797" t="str">
        <f>VLOOKUP($A797,orders[#All],6,0)</f>
        <v>Sumatera Selatan</v>
      </c>
      <c r="F797" t="str">
        <f>VLOOKUP($A797,orders[#All],10,0)</f>
        <v>SALE2024</v>
      </c>
      <c r="G797" t="s">
        <v>2876</v>
      </c>
      <c r="H797">
        <f>VLOOKUP(working_table!G797,order_items[[#All],[product_id]:[subtotal_idr]],2,0)</f>
        <v>2</v>
      </c>
      <c r="I797" s="5">
        <f>VLOOKUP(working_table!$G797,order_items[[#All],[product_id]:[subtotal_idr]],3,0)</f>
        <v>59000</v>
      </c>
      <c r="J797" s="5">
        <f>VLOOKUP(working_table!$G797,order_items[[#All],[product_id]:[subtotal_idr]],4,0)</f>
        <v>118000</v>
      </c>
      <c r="K797" t="str">
        <f>VLOOKUP($G797,products7[#All],2,0)</f>
        <v>Pants Jogger Pesona Indo</v>
      </c>
      <c r="L797" t="str">
        <f>VLOOKUP($G797,products7[#All],3,0)</f>
        <v>Pants</v>
      </c>
      <c r="M797" t="str">
        <f>VLOOKUP($G797,products7[#All],7,0)</f>
        <v>Pesona Indo</v>
      </c>
    </row>
    <row r="798" spans="1:13" x14ac:dyDescent="0.35">
      <c r="A798" t="s">
        <v>3943</v>
      </c>
      <c r="B798" s="2">
        <f>VLOOKUP(A798,orders[#All],3,0)</f>
        <v>44986</v>
      </c>
      <c r="C798" t="str">
        <f>VLOOKUP($A798,orders[#All],9,0)</f>
        <v>delivered</v>
      </c>
      <c r="D798" t="str">
        <f>VLOOKUP($A798,orders[#All],5,0)</f>
        <v>Palembang</v>
      </c>
      <c r="E798" t="str">
        <f>VLOOKUP($A798,orders[#All],6,0)</f>
        <v>Sumatera Selatan</v>
      </c>
      <c r="F798" t="str">
        <f>VLOOKUP($A798,orders[#All],10,0)</f>
        <v>TANPA PROMO</v>
      </c>
      <c r="G798" t="s">
        <v>2408</v>
      </c>
      <c r="H798">
        <f>VLOOKUP(working_table!G798,order_items[[#All],[product_id]:[subtotal_idr]],2,0)</f>
        <v>1</v>
      </c>
      <c r="I798" s="5">
        <f>VLOOKUP(working_table!$G798,order_items[[#All],[product_id]:[subtotal_idr]],3,0)</f>
        <v>349000</v>
      </c>
      <c r="J798" s="5">
        <f>VLOOKUP(working_table!$G798,order_items[[#All],[product_id]:[subtotal_idr]],4,0)</f>
        <v>349000</v>
      </c>
      <c r="K798" t="str">
        <f>VLOOKUP($G798,products7[#All],2,0)</f>
        <v>Kemeja Oxford BajuKita</v>
      </c>
      <c r="L798" t="str">
        <f>VLOOKUP($G798,products7[#All],3,0)</f>
        <v>Kemeja</v>
      </c>
      <c r="M798" t="str">
        <f>VLOOKUP($G798,products7[#All],7,0)</f>
        <v>BajuKita</v>
      </c>
    </row>
    <row r="799" spans="1:13" x14ac:dyDescent="0.35">
      <c r="A799" t="s">
        <v>3943</v>
      </c>
      <c r="B799" s="2">
        <f>VLOOKUP(A799,orders[#All],3,0)</f>
        <v>44986</v>
      </c>
      <c r="C799" t="str">
        <f>VLOOKUP($A799,orders[#All],9,0)</f>
        <v>delivered</v>
      </c>
      <c r="D799" t="str">
        <f>VLOOKUP($A799,orders[#All],5,0)</f>
        <v>Palembang</v>
      </c>
      <c r="E799" t="str">
        <f>VLOOKUP($A799,orders[#All],6,0)</f>
        <v>Sumatera Selatan</v>
      </c>
      <c r="F799" t="str">
        <f>VLOOKUP($A799,orders[#All],10,0)</f>
        <v>TANPA PROMO</v>
      </c>
      <c r="G799" t="s">
        <v>2780</v>
      </c>
      <c r="H799">
        <f>VLOOKUP(working_table!G799,order_items[[#All],[product_id]:[subtotal_idr]],2,0)</f>
        <v>2</v>
      </c>
      <c r="I799" s="5">
        <f>VLOOKUP(working_table!$G799,order_items[[#All],[product_id]:[subtotal_idr]],3,0)</f>
        <v>449000</v>
      </c>
      <c r="J799" s="5">
        <f>VLOOKUP(working_table!$G799,order_items[[#All],[product_id]:[subtotal_idr]],4,0)</f>
        <v>898000</v>
      </c>
      <c r="K799" t="str">
        <f>VLOOKUP($G799,products7[#All],2,0)</f>
        <v>Jacket Coach NusaBrand</v>
      </c>
      <c r="L799" t="str">
        <f>VLOOKUP($G799,products7[#All],3,0)</f>
        <v>Jacket</v>
      </c>
      <c r="M799" t="str">
        <f>VLOOKUP($G799,products7[#All],7,0)</f>
        <v>NusaBrand</v>
      </c>
    </row>
    <row r="800" spans="1:13" x14ac:dyDescent="0.35">
      <c r="A800" t="s">
        <v>3946</v>
      </c>
      <c r="B800" s="2">
        <f>VLOOKUP(A800,orders[#All],3,0)</f>
        <v>45087</v>
      </c>
      <c r="C800" t="str">
        <f>VLOOKUP($A800,orders[#All],9,0)</f>
        <v>delivered</v>
      </c>
      <c r="D800" t="str">
        <f>VLOOKUP($A800,orders[#All],5,0)</f>
        <v>Palembang</v>
      </c>
      <c r="E800" t="str">
        <f>VLOOKUP($A800,orders[#All],6,0)</f>
        <v>Sumatera Selatan</v>
      </c>
      <c r="F800" t="str">
        <f>VLOOKUP($A800,orders[#All],10,0)</f>
        <v>TANPA PROMO</v>
      </c>
      <c r="G800" t="s">
        <v>2953</v>
      </c>
      <c r="H800">
        <f>VLOOKUP(working_table!G800,order_items[[#All],[product_id]:[subtotal_idr]],2,0)</f>
        <v>1</v>
      </c>
      <c r="I800" s="5">
        <f>VLOOKUP(working_table!$G800,order_items[[#All],[product_id]:[subtotal_idr]],3,0)</f>
        <v>399000</v>
      </c>
      <c r="J800" s="5">
        <f>VLOOKUP(working_table!$G800,order_items[[#All],[product_id]:[subtotal_idr]],4,0)</f>
        <v>399000</v>
      </c>
      <c r="K800" t="str">
        <f>VLOOKUP($G800,products7[#All],2,0)</f>
        <v>T-Shirt Graphic SandangIndo</v>
      </c>
      <c r="L800" t="str">
        <f>VLOOKUP($G800,products7[#All],3,0)</f>
        <v>T-Shirt</v>
      </c>
      <c r="M800" t="str">
        <f>VLOOKUP($G800,products7[#All],7,0)</f>
        <v>SandangIndo</v>
      </c>
    </row>
    <row r="801" spans="1:13" x14ac:dyDescent="0.35">
      <c r="A801" t="s">
        <v>3946</v>
      </c>
      <c r="B801" s="2">
        <f>VLOOKUP(A801,orders[#All],3,0)</f>
        <v>45087</v>
      </c>
      <c r="C801" t="str">
        <f>VLOOKUP($A801,orders[#All],9,0)</f>
        <v>delivered</v>
      </c>
      <c r="D801" t="str">
        <f>VLOOKUP($A801,orders[#All],5,0)</f>
        <v>Palembang</v>
      </c>
      <c r="E801" t="str">
        <f>VLOOKUP($A801,orders[#All],6,0)</f>
        <v>Sumatera Selatan</v>
      </c>
      <c r="F801" t="str">
        <f>VLOOKUP($A801,orders[#All],10,0)</f>
        <v>TANPA PROMO</v>
      </c>
      <c r="G801" t="s">
        <v>3948</v>
      </c>
      <c r="H801">
        <f>VLOOKUP(working_table!G801,order_items[[#All],[product_id]:[subtotal_idr]],2,0)</f>
        <v>2</v>
      </c>
      <c r="I801" s="5">
        <f>VLOOKUP(working_table!$G801,order_items[[#All],[product_id]:[subtotal_idr]],3,0)</f>
        <v>449000</v>
      </c>
      <c r="J801" s="5">
        <f>VLOOKUP(working_table!$G801,order_items[[#All],[product_id]:[subtotal_idr]],4,0)</f>
        <v>898000</v>
      </c>
      <c r="K801" t="str">
        <f>VLOOKUP($G801,products7[#All],2,0)</f>
        <v>Dress Mini Casual SandangIndo</v>
      </c>
      <c r="L801" t="str">
        <f>VLOOKUP($G801,products7[#All],3,0)</f>
        <v>Dress</v>
      </c>
      <c r="M801" t="str">
        <f>VLOOKUP($G801,products7[#All],7,0)</f>
        <v>SandangIndo</v>
      </c>
    </row>
    <row r="802" spans="1:13" x14ac:dyDescent="0.35">
      <c r="A802" t="s">
        <v>3950</v>
      </c>
      <c r="B802" s="2">
        <f>VLOOKUP(A802,orders[#All],3,0)</f>
        <v>45411</v>
      </c>
      <c r="C802" t="str">
        <f>VLOOKUP($A802,orders[#All],9,0)</f>
        <v>cancelled</v>
      </c>
      <c r="D802" t="str">
        <f>VLOOKUP($A802,orders[#All],5,0)</f>
        <v>Padang</v>
      </c>
      <c r="E802" t="str">
        <f>VLOOKUP($A802,orders[#All],6,0)</f>
        <v>Sumatera Barat</v>
      </c>
      <c r="F802" t="str">
        <f>VLOOKUP($A802,orders[#All],10,0)</f>
        <v>TANPA PROMO</v>
      </c>
      <c r="G802" t="s">
        <v>2911</v>
      </c>
      <c r="H802">
        <f>VLOOKUP(working_table!G802,order_items[[#All],[product_id]:[subtotal_idr]],2,0)</f>
        <v>1</v>
      </c>
      <c r="I802" s="5">
        <f>VLOOKUP(working_table!$G802,order_items[[#All],[product_id]:[subtotal_idr]],3,0)</f>
        <v>329000</v>
      </c>
      <c r="J802" s="5">
        <f>VLOOKUP(working_table!$G802,order_items[[#All],[product_id]:[subtotal_idr]],4,0)</f>
        <v>329000</v>
      </c>
      <c r="K802" t="str">
        <f>VLOOKUP($G802,products7[#All],2,0)</f>
        <v>Jacket Hoodie SandangIndo</v>
      </c>
      <c r="L802" t="str">
        <f>VLOOKUP($G802,products7[#All],3,0)</f>
        <v>Jacket</v>
      </c>
      <c r="M802" t="str">
        <f>VLOOKUP($G802,products7[#All],7,0)</f>
        <v>SandangIndo</v>
      </c>
    </row>
    <row r="803" spans="1:13" x14ac:dyDescent="0.35">
      <c r="A803" t="s">
        <v>3952</v>
      </c>
      <c r="B803" s="2">
        <f>VLOOKUP(A803,orders[#All],3,0)</f>
        <v>45604</v>
      </c>
      <c r="C803" t="str">
        <f>VLOOKUP($A803,orders[#All],9,0)</f>
        <v>delivered</v>
      </c>
      <c r="D803" t="str">
        <f>VLOOKUP($A803,orders[#All],5,0)</f>
        <v>Malang</v>
      </c>
      <c r="E803" t="str">
        <f>VLOOKUP($A803,orders[#All],6,0)</f>
        <v>Jawa Timur</v>
      </c>
      <c r="F803" t="str">
        <f>VLOOKUP($A803,orders[#All],10,0)</f>
        <v>TANPA PROMO</v>
      </c>
      <c r="G803" t="s">
        <v>2503</v>
      </c>
      <c r="H803">
        <f>VLOOKUP(working_table!G803,order_items[[#All],[product_id]:[subtotal_idr]],2,0)</f>
        <v>1</v>
      </c>
      <c r="I803" s="5">
        <f>VLOOKUP(working_table!$G803,order_items[[#All],[product_id]:[subtotal_idr]],3,0)</f>
        <v>349000</v>
      </c>
      <c r="J803" s="5">
        <f>VLOOKUP(working_table!$G803,order_items[[#All],[product_id]:[subtotal_idr]],4,0)</f>
        <v>349000</v>
      </c>
      <c r="K803" t="str">
        <f>VLOOKUP($G803,products7[#All],2,0)</f>
        <v>T-Shirt Slim Fit BajuKita</v>
      </c>
      <c r="L803" t="str">
        <f>VLOOKUP($G803,products7[#All],3,0)</f>
        <v>Kemeja</v>
      </c>
      <c r="M803" t="str">
        <f>VLOOKUP($G803,products7[#All],7,0)</f>
        <v>BajuKita</v>
      </c>
    </row>
    <row r="804" spans="1:13" x14ac:dyDescent="0.35">
      <c r="A804" t="s">
        <v>3954</v>
      </c>
      <c r="B804" s="2">
        <f>VLOOKUP(A804,orders[#All],3,0)</f>
        <v>45473</v>
      </c>
      <c r="C804" t="str">
        <f>VLOOKUP($A804,orders[#All],9,0)</f>
        <v>delivered</v>
      </c>
      <c r="D804" t="str">
        <f>VLOOKUP($A804,orders[#All],5,0)</f>
        <v>Pontianak</v>
      </c>
      <c r="E804" t="str">
        <f>VLOOKUP($A804,orders[#All],6,0)</f>
        <v>Kalimantan Barat</v>
      </c>
      <c r="F804" t="str">
        <f>VLOOKUP($A804,orders[#All],10,0)</f>
        <v>HARBOLNAS22</v>
      </c>
      <c r="G804" t="s">
        <v>3895</v>
      </c>
      <c r="H804">
        <f>VLOOKUP(working_table!G804,order_items[[#All],[product_id]:[subtotal_idr]],2,0)</f>
        <v>1</v>
      </c>
      <c r="I804" s="5">
        <f>VLOOKUP(working_table!$G804,order_items[[#All],[product_id]:[subtotal_idr]],3,0)</f>
        <v>59000</v>
      </c>
      <c r="J804" s="5">
        <f>VLOOKUP(working_table!$G804,order_items[[#All],[product_id]:[subtotal_idr]],4,0)</f>
        <v>59000</v>
      </c>
      <c r="K804" t="str">
        <f>VLOOKUP($G804,products7[#All],2,0)</f>
        <v>Tas Selempang SandangIndo</v>
      </c>
      <c r="L804" t="str">
        <f>VLOOKUP($G804,products7[#All],3,0)</f>
        <v>Accessories</v>
      </c>
      <c r="M804" t="str">
        <f>VLOOKUP($G804,products7[#All],7,0)</f>
        <v>SandangIndo</v>
      </c>
    </row>
    <row r="805" spans="1:13" x14ac:dyDescent="0.35">
      <c r="A805" t="s">
        <v>3954</v>
      </c>
      <c r="B805" s="2">
        <f>VLOOKUP(A805,orders[#All],3,0)</f>
        <v>45473</v>
      </c>
      <c r="C805" t="str">
        <f>VLOOKUP($A805,orders[#All],9,0)</f>
        <v>delivered</v>
      </c>
      <c r="D805" t="str">
        <f>VLOOKUP($A805,orders[#All],5,0)</f>
        <v>Pontianak</v>
      </c>
      <c r="E805" t="str">
        <f>VLOOKUP($A805,orders[#All],6,0)</f>
        <v>Kalimantan Barat</v>
      </c>
      <c r="F805" t="str">
        <f>VLOOKUP($A805,orders[#All],10,0)</f>
        <v>HARBOLNAS22</v>
      </c>
      <c r="G805" t="s">
        <v>3956</v>
      </c>
      <c r="H805">
        <f>VLOOKUP(working_table!G805,order_items[[#All],[product_id]:[subtotal_idr]],2,0)</f>
        <v>1</v>
      </c>
      <c r="I805" s="5">
        <f>VLOOKUP(working_table!$G805,order_items[[#All],[product_id]:[subtotal_idr]],3,0)</f>
        <v>59000</v>
      </c>
      <c r="J805" s="5">
        <f>VLOOKUP(working_table!$G805,order_items[[#All],[product_id]:[subtotal_idr]],4,0)</f>
        <v>59000</v>
      </c>
      <c r="K805" t="str">
        <f>VLOOKUP($G805,products7[#All],2,0)</f>
        <v>Dress Maxi Polos Kanvas Lokal</v>
      </c>
      <c r="L805" t="str">
        <f>VLOOKUP($G805,products7[#All],3,0)</f>
        <v>dress</v>
      </c>
      <c r="M805" t="str">
        <f>VLOOKUP($G805,products7[#All],7,0)</f>
        <v>Kanvas Lokal</v>
      </c>
    </row>
    <row r="806" spans="1:13" x14ac:dyDescent="0.35">
      <c r="A806" t="s">
        <v>3954</v>
      </c>
      <c r="B806" s="2">
        <f>VLOOKUP(A806,orders[#All],3,0)</f>
        <v>45473</v>
      </c>
      <c r="C806" t="str">
        <f>VLOOKUP($A806,orders[#All],9,0)</f>
        <v>delivered</v>
      </c>
      <c r="D806" t="str">
        <f>VLOOKUP($A806,orders[#All],5,0)</f>
        <v>Pontianak</v>
      </c>
      <c r="E806" t="str">
        <f>VLOOKUP($A806,orders[#All],6,0)</f>
        <v>Kalimantan Barat</v>
      </c>
      <c r="F806" t="str">
        <f>VLOOKUP($A806,orders[#All],10,0)</f>
        <v>HARBOLNAS22</v>
      </c>
      <c r="G806" t="s">
        <v>2893</v>
      </c>
      <c r="H806">
        <f>VLOOKUP(working_table!G806,order_items[[#All],[product_id]:[subtotal_idr]],2,0)</f>
        <v>2</v>
      </c>
      <c r="I806" s="5">
        <f>VLOOKUP(working_table!$G806,order_items[[#All],[product_id]:[subtotal_idr]],3,0)</f>
        <v>399000</v>
      </c>
      <c r="J806" s="5">
        <f>VLOOKUP(working_table!$G806,order_items[[#All],[product_id]:[subtotal_idr]],4,0)</f>
        <v>798000</v>
      </c>
      <c r="K806" t="str">
        <f>VLOOKUP($G806,products7[#All],2,0)</f>
        <v>Jacket Denim SandangIndo</v>
      </c>
      <c r="L806" t="str">
        <f>VLOOKUP($G806,products7[#All],3,0)</f>
        <v>Jacket</v>
      </c>
      <c r="M806" t="str">
        <f>VLOOKUP($G806,products7[#All],7,0)</f>
        <v>SandangIndo</v>
      </c>
    </row>
    <row r="807" spans="1:13" x14ac:dyDescent="0.35">
      <c r="A807" t="s">
        <v>3959</v>
      </c>
      <c r="B807" s="2">
        <f>VLOOKUP(A807,orders[#All],3,0)</f>
        <v>45433</v>
      </c>
      <c r="C807" t="str">
        <f>VLOOKUP($A807,orders[#All],9,0)</f>
        <v>delivered</v>
      </c>
      <c r="D807" t="str">
        <f>VLOOKUP($A807,orders[#All],5,0)</f>
        <v>Surabaya</v>
      </c>
      <c r="E807" t="str">
        <f>VLOOKUP($A807,orders[#All],6,0)</f>
        <v>Jawa Timur</v>
      </c>
      <c r="F807" t="str">
        <f>VLOOKUP($A807,orders[#All],10,0)</f>
        <v>TANPA PROMO</v>
      </c>
      <c r="G807" t="s">
        <v>3211</v>
      </c>
      <c r="H807">
        <f>VLOOKUP(working_table!G807,order_items[[#All],[product_id]:[subtotal_idr]],2,0)</f>
        <v>1</v>
      </c>
      <c r="I807" s="5">
        <f>VLOOKUP(working_table!$G807,order_items[[#All],[product_id]:[subtotal_idr]],3,0)</f>
        <v>129000</v>
      </c>
      <c r="J807" s="5">
        <f>VLOOKUP(working_table!$G807,order_items[[#All],[product_id]:[subtotal_idr]],4,0)</f>
        <v>129000</v>
      </c>
      <c r="K807" t="str">
        <f>VLOOKUP($G807,products7[#All],2,0)</f>
        <v>T-Shirt Graphic Ratu Mode</v>
      </c>
      <c r="L807" t="str">
        <f>VLOOKUP($G807,products7[#All],3,0)</f>
        <v>T-Shirt</v>
      </c>
      <c r="M807" t="str">
        <f>VLOOKUP($G807,products7[#All],7,0)</f>
        <v>Ratu Mode</v>
      </c>
    </row>
    <row r="808" spans="1:13" x14ac:dyDescent="0.35">
      <c r="A808" t="s">
        <v>3961</v>
      </c>
      <c r="B808" s="2">
        <f>VLOOKUP(A808,orders[#All],3,0)</f>
        <v>45150</v>
      </c>
      <c r="C808" t="str">
        <f>VLOOKUP($A808,orders[#All],9,0)</f>
        <v>delivered</v>
      </c>
      <c r="D808" t="str">
        <f>VLOOKUP($A808,orders[#All],5,0)</f>
        <v>Palembang</v>
      </c>
      <c r="E808" t="str">
        <f>VLOOKUP($A808,orders[#All],6,0)</f>
        <v>Sumatera Selatan</v>
      </c>
      <c r="F808" t="str">
        <f>VLOOKUP($A808,orders[#All],10,0)</f>
        <v>TANPA PROMO</v>
      </c>
      <c r="G808" t="s">
        <v>2983</v>
      </c>
      <c r="H808">
        <f>VLOOKUP(working_table!G808,order_items[[#All],[product_id]:[subtotal_idr]],2,0)</f>
        <v>1</v>
      </c>
      <c r="I808" s="5">
        <f>VLOOKUP(working_table!$G808,order_items[[#All],[product_id]:[subtotal_idr]],3,0)</f>
        <v>99000</v>
      </c>
      <c r="J808" s="5">
        <f>VLOOKUP(working_table!$G808,order_items[[#All],[product_id]:[subtotal_idr]],4,0)</f>
        <v>99000</v>
      </c>
      <c r="K808" t="str">
        <f>VLOOKUP($G808,products7[#All],2,0)</f>
        <v>T-Shirt Striped Cendana Co</v>
      </c>
      <c r="L808" t="str">
        <f>VLOOKUP($G808,products7[#All],3,0)</f>
        <v>T-Shirt</v>
      </c>
      <c r="M808" t="str">
        <f>VLOOKUP($G808,products7[#All],7,0)</f>
        <v>Cendana Co</v>
      </c>
    </row>
    <row r="809" spans="1:13" x14ac:dyDescent="0.35">
      <c r="A809" t="s">
        <v>3963</v>
      </c>
      <c r="B809" s="2">
        <f>VLOOKUP(A809,orders[#All],3,0)</f>
        <v>44962</v>
      </c>
      <c r="C809" t="str">
        <f>VLOOKUP($A809,orders[#All],9,0)</f>
        <v>processing</v>
      </c>
      <c r="D809" t="str">
        <f>VLOOKUP($A809,orders[#All],5,0)</f>
        <v>Bekasi</v>
      </c>
      <c r="E809" t="str">
        <f>VLOOKUP($A809,orders[#All],6,0)</f>
        <v>Jawa Barat</v>
      </c>
      <c r="F809" t="str">
        <f>VLOOKUP($A809,orders[#All],10,0)</f>
        <v>TANPA PROMO</v>
      </c>
      <c r="G809" t="s">
        <v>2854</v>
      </c>
      <c r="H809">
        <f>VLOOKUP(working_table!G809,order_items[[#All],[product_id]:[subtotal_idr]],2,0)</f>
        <v>1</v>
      </c>
      <c r="I809" s="5">
        <f>VLOOKUP(working_table!$G809,order_items[[#All],[product_id]:[subtotal_idr]],3,0)</f>
        <v>229000</v>
      </c>
      <c r="J809" s="5">
        <f>VLOOKUP(working_table!$G809,order_items[[#All],[product_id]:[subtotal_idr]],4,0)</f>
        <v>229000</v>
      </c>
      <c r="K809" t="str">
        <f>VLOOKUP($G809,products7[#All],2,0)</f>
        <v>Dress Midi Floral Tropika Style</v>
      </c>
      <c r="L809" t="str">
        <f>VLOOKUP($G809,products7[#All],3,0)</f>
        <v>Dress</v>
      </c>
      <c r="M809" t="str">
        <f>VLOOKUP($G809,products7[#All],7,0)</f>
        <v>Tropika Style</v>
      </c>
    </row>
    <row r="810" spans="1:13" x14ac:dyDescent="0.35">
      <c r="A810" t="s">
        <v>3965</v>
      </c>
      <c r="B810" s="2">
        <f>VLOOKUP(A810,orders[#All],3,0)</f>
        <v>44994</v>
      </c>
      <c r="C810" t="str">
        <f>VLOOKUP($A810,orders[#All],9,0)</f>
        <v>delivered</v>
      </c>
      <c r="D810" t="str">
        <f>VLOOKUP($A810,orders[#All],5,0)</f>
        <v>Balikpapan</v>
      </c>
      <c r="E810" t="str">
        <f>VLOOKUP($A810,orders[#All],6,0)</f>
        <v>Kalimantan Timur</v>
      </c>
      <c r="F810" t="str">
        <f>VLOOKUP($A810,orders[#All],10,0)</f>
        <v>RAMADAN23</v>
      </c>
      <c r="G810" t="s">
        <v>3575</v>
      </c>
      <c r="H810">
        <f>VLOOKUP(working_table!G810,order_items[[#All],[product_id]:[subtotal_idr]],2,0)</f>
        <v>1</v>
      </c>
      <c r="I810" s="5">
        <f>VLOOKUP(working_table!$G810,order_items[[#All],[product_id]:[subtotal_idr]],3,0)</f>
        <v>119000</v>
      </c>
      <c r="J810" s="5">
        <f>VLOOKUP(working_table!$G810,order_items[[#All],[product_id]:[subtotal_idr]],4,0)</f>
        <v>119000</v>
      </c>
      <c r="K810" t="str">
        <f>VLOOKUP($G810,products7[#All],2,0)</f>
        <v>Pants Jeans Slim Cendana Co</v>
      </c>
      <c r="L810" t="str">
        <f>VLOOKUP($G810,products7[#All],3,0)</f>
        <v>Pants</v>
      </c>
      <c r="M810" t="str">
        <f>VLOOKUP($G810,products7[#All],7,0)</f>
        <v>Cendana Co</v>
      </c>
    </row>
    <row r="811" spans="1:13" x14ac:dyDescent="0.35">
      <c r="A811" t="s">
        <v>3965</v>
      </c>
      <c r="B811" s="2">
        <f>VLOOKUP(A811,orders[#All],3,0)</f>
        <v>44994</v>
      </c>
      <c r="C811" t="str">
        <f>VLOOKUP($A811,orders[#All],9,0)</f>
        <v>delivered</v>
      </c>
      <c r="D811" t="str">
        <f>VLOOKUP($A811,orders[#All],5,0)</f>
        <v>Balikpapan</v>
      </c>
      <c r="E811" t="str">
        <f>VLOOKUP($A811,orders[#All],6,0)</f>
        <v>Kalimantan Timur</v>
      </c>
      <c r="F811" t="str">
        <f>VLOOKUP($A811,orders[#All],10,0)</f>
        <v>RAMADAN23</v>
      </c>
      <c r="G811" t="s">
        <v>3536</v>
      </c>
      <c r="H811">
        <f>VLOOKUP(working_table!G811,order_items[[#All],[product_id]:[subtotal_idr]],2,0)</f>
        <v>1</v>
      </c>
      <c r="I811" s="5">
        <f>VLOOKUP(working_table!$G811,order_items[[#All],[product_id]:[subtotal_idr]],3,0)</f>
        <v>119000</v>
      </c>
      <c r="J811" s="5">
        <f>VLOOKUP(working_table!$G811,order_items[[#All],[product_id]:[subtotal_idr]],4,0)</f>
        <v>119000</v>
      </c>
      <c r="K811" t="str">
        <f>VLOOKUP($G811,products7[#All],2,0)</f>
        <v>Pants Kulot Tropika Style</v>
      </c>
      <c r="L811" t="str">
        <f>VLOOKUP($G811,products7[#All],3,0)</f>
        <v>Pants</v>
      </c>
      <c r="M811" t="str">
        <f>VLOOKUP($G811,products7[#All],7,0)</f>
        <v>Tropika Style</v>
      </c>
    </row>
    <row r="812" spans="1:13" x14ac:dyDescent="0.35">
      <c r="A812" t="s">
        <v>3965</v>
      </c>
      <c r="B812" s="2">
        <f>VLOOKUP(A812,orders[#All],3,0)</f>
        <v>44994</v>
      </c>
      <c r="C812" t="str">
        <f>VLOOKUP($A812,orders[#All],9,0)</f>
        <v>delivered</v>
      </c>
      <c r="D812" t="str">
        <f>VLOOKUP($A812,orders[#All],5,0)</f>
        <v>Balikpapan</v>
      </c>
      <c r="E812" t="str">
        <f>VLOOKUP($A812,orders[#All],6,0)</f>
        <v>Kalimantan Timur</v>
      </c>
      <c r="F812" t="str">
        <f>VLOOKUP($A812,orders[#All],10,0)</f>
        <v>RAMADAN23</v>
      </c>
      <c r="G812" t="s">
        <v>3382</v>
      </c>
      <c r="H812">
        <f>VLOOKUP(working_table!G812,order_items[[#All],[product_id]:[subtotal_idr]],2,0)</f>
        <v>1</v>
      </c>
      <c r="I812" s="5">
        <f>VLOOKUP(working_table!$G812,order_items[[#All],[product_id]:[subtotal_idr]],3,0)</f>
        <v>119000</v>
      </c>
      <c r="J812" s="5">
        <f>VLOOKUP(working_table!$G812,order_items[[#All],[product_id]:[subtotal_idr]],4,0)</f>
        <v>119000</v>
      </c>
      <c r="K812" t="str">
        <f>VLOOKUP($G812,products7[#All],2,0)</f>
        <v>Jacket Coach NusaBrand</v>
      </c>
      <c r="L812" t="str">
        <f>VLOOKUP($G812,products7[#All],3,0)</f>
        <v>Jacket</v>
      </c>
      <c r="M812" t="str">
        <f>VLOOKUP($G812,products7[#All],7,0)</f>
        <v>NusaBrand</v>
      </c>
    </row>
    <row r="813" spans="1:13" x14ac:dyDescent="0.35">
      <c r="A813" t="s">
        <v>3969</v>
      </c>
      <c r="B813" s="2">
        <f>VLOOKUP(A813,orders[#All],3,0)</f>
        <v>45308</v>
      </c>
      <c r="C813" t="str">
        <f>VLOOKUP($A813,orders[#All],9,0)</f>
        <v>delivered</v>
      </c>
      <c r="D813" t="str">
        <f>VLOOKUP($A813,orders[#All],5,0)</f>
        <v>Pekanbaru</v>
      </c>
      <c r="E813" t="str">
        <f>VLOOKUP($A813,orders[#All],6,0)</f>
        <v>Riau</v>
      </c>
      <c r="F813" t="str">
        <f>VLOOKUP($A813,orders[#All],10,0)</f>
        <v>TANPA PROMO</v>
      </c>
      <c r="G813" t="s">
        <v>3287</v>
      </c>
      <c r="H813">
        <f>VLOOKUP(working_table!G813,order_items[[#All],[product_id]:[subtotal_idr]],2,0)</f>
        <v>1</v>
      </c>
      <c r="I813" s="5">
        <f>VLOOKUP(working_table!$G813,order_items[[#All],[product_id]:[subtotal_idr]],3,0)</f>
        <v>229000</v>
      </c>
      <c r="J813" s="5">
        <f>VLOOKUP(working_table!$G813,order_items[[#All],[product_id]:[subtotal_idr]],4,0)</f>
        <v>229000</v>
      </c>
      <c r="K813" t="str">
        <f>VLOOKUP($G813,products7[#All],2,0)</f>
        <v>T-Shirt Graphic SandangIndo</v>
      </c>
      <c r="L813" t="str">
        <f>VLOOKUP($G813,products7[#All],3,0)</f>
        <v>T-Shirt</v>
      </c>
      <c r="M813" t="str">
        <f>VLOOKUP($G813,products7[#All],7,0)</f>
        <v>SandangIndo</v>
      </c>
    </row>
    <row r="814" spans="1:13" x14ac:dyDescent="0.35">
      <c r="A814" t="s">
        <v>3969</v>
      </c>
      <c r="B814" s="2">
        <f>VLOOKUP(A814,orders[#All],3,0)</f>
        <v>45308</v>
      </c>
      <c r="C814" t="str">
        <f>VLOOKUP($A814,orders[#All],9,0)</f>
        <v>delivered</v>
      </c>
      <c r="D814" t="str">
        <f>VLOOKUP($A814,orders[#All],5,0)</f>
        <v>Pekanbaru</v>
      </c>
      <c r="E814" t="str">
        <f>VLOOKUP($A814,orders[#All],6,0)</f>
        <v>Riau</v>
      </c>
      <c r="F814" t="str">
        <f>VLOOKUP($A814,orders[#All],10,0)</f>
        <v>TANPA PROMO</v>
      </c>
      <c r="G814" t="s">
        <v>2524</v>
      </c>
      <c r="H814">
        <f>VLOOKUP(working_table!G814,order_items[[#All],[product_id]:[subtotal_idr]],2,0)</f>
        <v>1</v>
      </c>
      <c r="I814" s="5">
        <f>VLOOKUP(working_table!$G814,order_items[[#All],[product_id]:[subtotal_idr]],3,0)</f>
        <v>79000</v>
      </c>
      <c r="J814" s="5">
        <f>VLOOKUP(working_table!$G814,order_items[[#All],[product_id]:[subtotal_idr]],4,0)</f>
        <v>79000</v>
      </c>
      <c r="K814" t="str">
        <f>VLOOKUP($G814,products7[#All],2,0)</f>
        <v>Jacket Bomber Pesona Indo</v>
      </c>
      <c r="L814" t="str">
        <f>VLOOKUP($G814,products7[#All],3,0)</f>
        <v>Jacket</v>
      </c>
      <c r="M814" t="str">
        <f>VLOOKUP($G814,products7[#All],7,0)</f>
        <v>Pesona Indo</v>
      </c>
    </row>
    <row r="815" spans="1:13" x14ac:dyDescent="0.35">
      <c r="A815" t="s">
        <v>3969</v>
      </c>
      <c r="B815" s="2">
        <f>VLOOKUP(A815,orders[#All],3,0)</f>
        <v>45308</v>
      </c>
      <c r="C815" t="str">
        <f>VLOOKUP($A815,orders[#All],9,0)</f>
        <v>delivered</v>
      </c>
      <c r="D815" t="str">
        <f>VLOOKUP($A815,orders[#All],5,0)</f>
        <v>Pekanbaru</v>
      </c>
      <c r="E815" t="str">
        <f>VLOOKUP($A815,orders[#All],6,0)</f>
        <v>Riau</v>
      </c>
      <c r="F815" t="str">
        <f>VLOOKUP($A815,orders[#All],10,0)</f>
        <v>TANPA PROMO</v>
      </c>
      <c r="G815" t="s">
        <v>3211</v>
      </c>
      <c r="H815">
        <f>VLOOKUP(working_table!G815,order_items[[#All],[product_id]:[subtotal_idr]],2,0)</f>
        <v>1</v>
      </c>
      <c r="I815" s="5">
        <f>VLOOKUP(working_table!$G815,order_items[[#All],[product_id]:[subtotal_idr]],3,0)</f>
        <v>129000</v>
      </c>
      <c r="J815" s="5">
        <f>VLOOKUP(working_table!$G815,order_items[[#All],[product_id]:[subtotal_idr]],4,0)</f>
        <v>129000</v>
      </c>
      <c r="K815" t="str">
        <f>VLOOKUP($G815,products7[#All],2,0)</f>
        <v>T-Shirt Graphic Ratu Mode</v>
      </c>
      <c r="L815" t="str">
        <f>VLOOKUP($G815,products7[#All],3,0)</f>
        <v>T-Shirt</v>
      </c>
      <c r="M815" t="str">
        <f>VLOOKUP($G815,products7[#All],7,0)</f>
        <v>Ratu Mode</v>
      </c>
    </row>
    <row r="816" spans="1:13" x14ac:dyDescent="0.35">
      <c r="A816" t="s">
        <v>3973</v>
      </c>
      <c r="B816" s="2">
        <f>VLOOKUP(A816,orders[#All],3,0)</f>
        <v>45607</v>
      </c>
      <c r="C816" t="str">
        <f>VLOOKUP($A816,orders[#All],9,0)</f>
        <v>delivered</v>
      </c>
      <c r="D816" t="str">
        <f>VLOOKUP($A816,orders[#All],5,0)</f>
        <v>Banjarmasin</v>
      </c>
      <c r="E816" t="str">
        <f>VLOOKUP($A816,orders[#All],6,0)</f>
        <v>Kalimantan Selatan</v>
      </c>
      <c r="F816" t="str">
        <f>VLOOKUP($A816,orders[#All],10,0)</f>
        <v>TANPA PROMO</v>
      </c>
      <c r="G816" t="s">
        <v>3626</v>
      </c>
      <c r="H816">
        <f>VLOOKUP(working_table!G816,order_items[[#All],[product_id]:[subtotal_idr]],2,0)</f>
        <v>2</v>
      </c>
      <c r="I816" s="5">
        <f>VLOOKUP(working_table!$G816,order_items[[#All],[product_id]:[subtotal_idr]],3,0)</f>
        <v>499000</v>
      </c>
      <c r="J816" s="5">
        <f>VLOOKUP(working_table!$G816,order_items[[#All],[product_id]:[subtotal_idr]],4,0)</f>
        <v>998000</v>
      </c>
      <c r="K816" t="str">
        <f>VLOOKUP($G816,products7[#All],2,0)</f>
        <v>Dress Wrap NusaBrand</v>
      </c>
      <c r="L816" t="str">
        <f>VLOOKUP($G816,products7[#All],3,0)</f>
        <v>Dress</v>
      </c>
      <c r="M816" t="str">
        <f>VLOOKUP($G816,products7[#All],7,0)</f>
        <v>NusaBrand</v>
      </c>
    </row>
    <row r="817" spans="1:13" x14ac:dyDescent="0.35">
      <c r="A817" t="s">
        <v>3973</v>
      </c>
      <c r="B817" s="2">
        <f>VLOOKUP(A817,orders[#All],3,0)</f>
        <v>45607</v>
      </c>
      <c r="C817" t="str">
        <f>VLOOKUP($A817,orders[#All],9,0)</f>
        <v>delivered</v>
      </c>
      <c r="D817" t="str">
        <f>VLOOKUP($A817,orders[#All],5,0)</f>
        <v>Banjarmasin</v>
      </c>
      <c r="E817" t="str">
        <f>VLOOKUP($A817,orders[#All],6,0)</f>
        <v>Kalimantan Selatan</v>
      </c>
      <c r="F817" t="str">
        <f>VLOOKUP($A817,orders[#All],10,0)</f>
        <v>TANPA PROMO</v>
      </c>
      <c r="G817" t="s">
        <v>3975</v>
      </c>
      <c r="H817">
        <f>VLOOKUP(working_table!G817,order_items[[#All],[product_id]:[subtotal_idr]],2,0)</f>
        <v>1</v>
      </c>
      <c r="I817" s="5">
        <f>VLOOKUP(working_table!$G817,order_items[[#All],[product_id]:[subtotal_idr]],3,0)</f>
        <v>499000</v>
      </c>
      <c r="J817" s="5">
        <f>VLOOKUP(working_table!$G817,order_items[[#All],[product_id]:[subtotal_idr]],4,0)</f>
        <v>499000</v>
      </c>
      <c r="K817" t="str">
        <f>VLOOKUP($G817,products7[#All],2,0)</f>
        <v>T-Shirt Slim Fit Senja Wear</v>
      </c>
      <c r="L817" t="str">
        <f>VLOOKUP($G817,products7[#All],3,0)</f>
        <v>kemeja</v>
      </c>
      <c r="M817" t="str">
        <f>VLOOKUP($G817,products7[#All],7,0)</f>
        <v>Senja Wear</v>
      </c>
    </row>
    <row r="818" spans="1:13" x14ac:dyDescent="0.35">
      <c r="A818" t="s">
        <v>3973</v>
      </c>
      <c r="B818" s="2">
        <f>VLOOKUP(A818,orders[#All],3,0)</f>
        <v>45607</v>
      </c>
      <c r="C818" t="str">
        <f>VLOOKUP($A818,orders[#All],9,0)</f>
        <v>delivered</v>
      </c>
      <c r="D818" t="str">
        <f>VLOOKUP($A818,orders[#All],5,0)</f>
        <v>Banjarmasin</v>
      </c>
      <c r="E818" t="str">
        <f>VLOOKUP($A818,orders[#All],6,0)</f>
        <v>Kalimantan Selatan</v>
      </c>
      <c r="F818" t="str">
        <f>VLOOKUP($A818,orders[#All],10,0)</f>
        <v>TANPA PROMO</v>
      </c>
      <c r="G818" t="s">
        <v>3659</v>
      </c>
      <c r="H818">
        <f>VLOOKUP(working_table!G818,order_items[[#All],[product_id]:[subtotal_idr]],2,0)</f>
        <v>1</v>
      </c>
      <c r="I818" s="5">
        <f>VLOOKUP(working_table!$G818,order_items[[#All],[product_id]:[subtotal_idr]],3,0)</f>
        <v>299000</v>
      </c>
      <c r="J818" s="5">
        <f>VLOOKUP(working_table!$G818,order_items[[#All],[product_id]:[subtotal_idr]],4,0)</f>
        <v>299000</v>
      </c>
      <c r="K818" t="str">
        <f>VLOOKUP($G818,products7[#All],2,0)</f>
        <v>Pants Jogger Riang Apparel</v>
      </c>
      <c r="L818" t="str">
        <f>VLOOKUP($G818,products7[#All],3,0)</f>
        <v>Pants</v>
      </c>
      <c r="M818" t="str">
        <f>VLOOKUP($G818,products7[#All],7,0)</f>
        <v>Riang Apparel</v>
      </c>
    </row>
    <row r="819" spans="1:13" x14ac:dyDescent="0.35">
      <c r="A819" t="s">
        <v>3978</v>
      </c>
      <c r="B819" s="2">
        <f>VLOOKUP(A819,orders[#All],3,0)</f>
        <v>45682</v>
      </c>
      <c r="C819" t="str">
        <f>VLOOKUP($A819,orders[#All],9,0)</f>
        <v>delivered</v>
      </c>
      <c r="D819" t="str">
        <f>VLOOKUP($A819,orders[#All],5,0)</f>
        <v>Manado</v>
      </c>
      <c r="E819" t="str">
        <f>VLOOKUP($A819,orders[#All],6,0)</f>
        <v>Sulawesi Utara</v>
      </c>
      <c r="F819" t="str">
        <f>VLOOKUP($A819,orders[#All],10,0)</f>
        <v>TANPA PROMO</v>
      </c>
      <c r="G819" t="s">
        <v>3425</v>
      </c>
      <c r="H819">
        <f>VLOOKUP(working_table!G819,order_items[[#All],[product_id]:[subtotal_idr]],2,0)</f>
        <v>1</v>
      </c>
      <c r="I819" s="5">
        <f>VLOOKUP(working_table!$G819,order_items[[#All],[product_id]:[subtotal_idr]],3,0)</f>
        <v>199000</v>
      </c>
      <c r="J819" s="5">
        <f>VLOOKUP(working_table!$G819,order_items[[#All],[product_id]:[subtotal_idr]],4,0)</f>
        <v>199000</v>
      </c>
      <c r="K819" t="str">
        <f>VLOOKUP($G819,products7[#All],2,0)</f>
        <v>Jacket Hoodie Kanvas Lokal</v>
      </c>
      <c r="L819" t="str">
        <f>VLOOKUP($G819,products7[#All],3,0)</f>
        <v>Jacket</v>
      </c>
      <c r="M819" t="str">
        <f>VLOOKUP($G819,products7[#All],7,0)</f>
        <v>Kanvas Lokal</v>
      </c>
    </row>
    <row r="820" spans="1:13" x14ac:dyDescent="0.35">
      <c r="A820" t="s">
        <v>3978</v>
      </c>
      <c r="B820" s="2">
        <f>VLOOKUP(A820,orders[#All],3,0)</f>
        <v>45682</v>
      </c>
      <c r="C820" t="str">
        <f>VLOOKUP($A820,orders[#All],9,0)</f>
        <v>delivered</v>
      </c>
      <c r="D820" t="str">
        <f>VLOOKUP($A820,orders[#All],5,0)</f>
        <v>Manado</v>
      </c>
      <c r="E820" t="str">
        <f>VLOOKUP($A820,orders[#All],6,0)</f>
        <v>Sulawesi Utara</v>
      </c>
      <c r="F820" t="str">
        <f>VLOOKUP($A820,orders[#All],10,0)</f>
        <v>TANPA PROMO</v>
      </c>
      <c r="G820" t="s">
        <v>2791</v>
      </c>
      <c r="H820">
        <f>VLOOKUP(working_table!G820,order_items[[#All],[product_id]:[subtotal_idr]],2,0)</f>
        <v>1</v>
      </c>
      <c r="I820" s="5">
        <f>VLOOKUP(working_table!$G820,order_items[[#All],[product_id]:[subtotal_idr]],3,0)</f>
        <v>129000</v>
      </c>
      <c r="J820" s="5">
        <f>VLOOKUP(working_table!$G820,order_items[[#All],[product_id]:[subtotal_idr]],4,0)</f>
        <v>129000</v>
      </c>
      <c r="K820" t="str">
        <f>VLOOKUP($G820,products7[#All],2,0)</f>
        <v>T-Shirt Striped Riang Apparel</v>
      </c>
      <c r="L820" t="str">
        <f>VLOOKUP($G820,products7[#All],3,0)</f>
        <v>T-Shirt</v>
      </c>
      <c r="M820" t="str">
        <f>VLOOKUP($G820,products7[#All],7,0)</f>
        <v>Riang Apparel</v>
      </c>
    </row>
    <row r="821" spans="1:13" x14ac:dyDescent="0.35">
      <c r="A821" t="s">
        <v>3978</v>
      </c>
      <c r="B821" s="2">
        <f>VLOOKUP(A821,orders[#All],3,0)</f>
        <v>45682</v>
      </c>
      <c r="C821" t="str">
        <f>VLOOKUP($A821,orders[#All],9,0)</f>
        <v>delivered</v>
      </c>
      <c r="D821" t="str">
        <f>VLOOKUP($A821,orders[#All],5,0)</f>
        <v>Manado</v>
      </c>
      <c r="E821" t="str">
        <f>VLOOKUP($A821,orders[#All],6,0)</f>
        <v>Sulawesi Utara</v>
      </c>
      <c r="F821" t="str">
        <f>VLOOKUP($A821,orders[#All],10,0)</f>
        <v>TANPA PROMO</v>
      </c>
      <c r="G821" t="s">
        <v>2704</v>
      </c>
      <c r="H821">
        <f>VLOOKUP(working_table!G821,order_items[[#All],[product_id]:[subtotal_idr]],2,0)</f>
        <v>1</v>
      </c>
      <c r="I821" s="5">
        <f>VLOOKUP(working_table!$G821,order_items[[#All],[product_id]:[subtotal_idr]],3,0)</f>
        <v>279000</v>
      </c>
      <c r="J821" s="5">
        <f>VLOOKUP(working_table!$G821,order_items[[#All],[product_id]:[subtotal_idr]],4,0)</f>
        <v>279000</v>
      </c>
      <c r="K821" t="str">
        <f>VLOOKUP($G821,products7[#All],2,0)</f>
        <v>Pants Kulot SandangIndo</v>
      </c>
      <c r="L821" t="str">
        <f>VLOOKUP($G821,products7[#All],3,0)</f>
        <v>Pants</v>
      </c>
      <c r="M821" t="str">
        <f>VLOOKUP($G821,products7[#All],7,0)</f>
        <v>SandangIndo</v>
      </c>
    </row>
    <row r="822" spans="1:13" x14ac:dyDescent="0.35">
      <c r="A822" t="s">
        <v>3982</v>
      </c>
      <c r="B822" s="2">
        <f>VLOOKUP(A822,orders[#All],3,0)</f>
        <v>45464</v>
      </c>
      <c r="C822" t="str">
        <f>VLOOKUP($A822,orders[#All],9,0)</f>
        <v>delivered</v>
      </c>
      <c r="D822" t="str">
        <f>VLOOKUP($A822,orders[#All],5,0)</f>
        <v>Balikpapan</v>
      </c>
      <c r="E822" t="str">
        <f>VLOOKUP($A822,orders[#All],6,0)</f>
        <v>Kalimantan Timur</v>
      </c>
      <c r="F822" t="str">
        <f>VLOOKUP($A822,orders[#All],10,0)</f>
        <v>TANPA PROMO</v>
      </c>
      <c r="G822" t="s">
        <v>2685</v>
      </c>
      <c r="H822">
        <f>VLOOKUP(working_table!G822,order_items[[#All],[product_id]:[subtotal_idr]],2,0)</f>
        <v>1</v>
      </c>
      <c r="I822" s="5">
        <f>VLOOKUP(working_table!$G822,order_items[[#All],[product_id]:[subtotal_idr]],3,0)</f>
        <v>199000</v>
      </c>
      <c r="J822" s="5">
        <f>VLOOKUP(working_table!$G822,order_items[[#All],[product_id]:[subtotal_idr]],4,0)</f>
        <v>199000</v>
      </c>
      <c r="K822" t="str">
        <f>VLOOKUP($G822,products7[#All],2,0)</f>
        <v>Pants Jeans Slim SandangIndo</v>
      </c>
      <c r="L822" t="str">
        <f>VLOOKUP($G822,products7[#All],3,0)</f>
        <v>Pants</v>
      </c>
      <c r="M822" t="str">
        <f>VLOOKUP($G822,products7[#All],7,0)</f>
        <v>SandangIndo</v>
      </c>
    </row>
    <row r="823" spans="1:13" x14ac:dyDescent="0.35">
      <c r="A823" t="s">
        <v>3982</v>
      </c>
      <c r="B823" s="2">
        <f>VLOOKUP(A823,orders[#All],3,0)</f>
        <v>45464</v>
      </c>
      <c r="C823" t="str">
        <f>VLOOKUP($A823,orders[#All],9,0)</f>
        <v>delivered</v>
      </c>
      <c r="D823" t="str">
        <f>VLOOKUP($A823,orders[#All],5,0)</f>
        <v>Balikpapan</v>
      </c>
      <c r="E823" t="str">
        <f>VLOOKUP($A823,orders[#All],6,0)</f>
        <v>Kalimantan Timur</v>
      </c>
      <c r="F823" t="str">
        <f>VLOOKUP($A823,orders[#All],10,0)</f>
        <v>TANPA PROMO</v>
      </c>
      <c r="G823" t="s">
        <v>2890</v>
      </c>
      <c r="H823">
        <f>VLOOKUP(working_table!G823,order_items[[#All],[product_id]:[subtotal_idr]],2,0)</f>
        <v>2</v>
      </c>
      <c r="I823" s="5">
        <f>VLOOKUP(working_table!$G823,order_items[[#All],[product_id]:[subtotal_idr]],3,0)</f>
        <v>129000</v>
      </c>
      <c r="J823" s="5">
        <f>VLOOKUP(working_table!$G823,order_items[[#All],[product_id]:[subtotal_idr]],4,0)</f>
        <v>258000</v>
      </c>
      <c r="K823" t="str">
        <f>VLOOKUP($G823,products7[#All],2,0)</f>
        <v>T-Shirt Oversize Tropika Style</v>
      </c>
      <c r="L823" t="str">
        <f>VLOOKUP($G823,products7[#All],3,0)</f>
        <v>T-Shirt</v>
      </c>
      <c r="M823" t="str">
        <f>VLOOKUP($G823,products7[#All],7,0)</f>
        <v>Tropika Style</v>
      </c>
    </row>
    <row r="824" spans="1:13" x14ac:dyDescent="0.35">
      <c r="A824" t="s">
        <v>3985</v>
      </c>
      <c r="B824" s="2">
        <f>VLOOKUP(A824,orders[#All],3,0)</f>
        <v>45315</v>
      </c>
      <c r="C824" t="str">
        <f>VLOOKUP($A824,orders[#All],9,0)</f>
        <v>shipped</v>
      </c>
      <c r="D824" t="str">
        <f>VLOOKUP($A824,orders[#All],5,0)</f>
        <v>Bekasi</v>
      </c>
      <c r="E824" t="str">
        <f>VLOOKUP($A824,orders[#All],6,0)</f>
        <v>Jawa Barat</v>
      </c>
      <c r="F824" t="str">
        <f>VLOOKUP($A824,orders[#All],10,0)</f>
        <v>TANPA PROMO</v>
      </c>
      <c r="G824" t="s">
        <v>3745</v>
      </c>
      <c r="H824">
        <f>VLOOKUP(working_table!G824,order_items[[#All],[product_id]:[subtotal_idr]],2,0)</f>
        <v>1</v>
      </c>
      <c r="I824" s="5">
        <f>VLOOKUP(working_table!$G824,order_items[[#All],[product_id]:[subtotal_idr]],3,0)</f>
        <v>449000</v>
      </c>
      <c r="J824" s="5">
        <f>VLOOKUP(working_table!$G824,order_items[[#All],[product_id]:[subtotal_idr]],4,0)</f>
        <v>449000</v>
      </c>
      <c r="K824" t="str">
        <f>VLOOKUP($G824,products7[#All],2,0)</f>
        <v>T-Shirt Slim Fit BajuKita</v>
      </c>
      <c r="L824" t="str">
        <f>VLOOKUP($G824,products7[#All],3,0)</f>
        <v>kemeja</v>
      </c>
      <c r="M824" t="str">
        <f>VLOOKUP($G824,products7[#All],7,0)</f>
        <v>BajuKita</v>
      </c>
    </row>
    <row r="825" spans="1:13" x14ac:dyDescent="0.35">
      <c r="A825" t="s">
        <v>3987</v>
      </c>
      <c r="B825" s="2">
        <f>VLOOKUP(A825,orders[#All],3,0)</f>
        <v>45348</v>
      </c>
      <c r="C825" t="str">
        <f>VLOOKUP($A825,orders[#All],9,0)</f>
        <v>delivered</v>
      </c>
      <c r="D825" t="str">
        <f>VLOOKUP($A825,orders[#All],5,0)</f>
        <v>Denpasar</v>
      </c>
      <c r="E825" t="str">
        <f>VLOOKUP($A825,orders[#All],6,0)</f>
        <v>Bali</v>
      </c>
      <c r="F825" t="str">
        <f>VLOOKUP($A825,orders[#All],10,0)</f>
        <v>WEEKEND25</v>
      </c>
      <c r="G825" t="s">
        <v>2557</v>
      </c>
      <c r="H825">
        <f>VLOOKUP(working_table!G825,order_items[[#All],[product_id]:[subtotal_idr]],2,0)</f>
        <v>2</v>
      </c>
      <c r="I825" s="5">
        <f>VLOOKUP(working_table!$G825,order_items[[#All],[product_id]:[subtotal_idr]],3,0)</f>
        <v>129000</v>
      </c>
      <c r="J825" s="5">
        <f>VLOOKUP(working_table!$G825,order_items[[#All],[product_id]:[subtotal_idr]],4,0)</f>
        <v>258000</v>
      </c>
      <c r="K825" t="str">
        <f>VLOOKUP($G825,products7[#All],2,0)</f>
        <v>Jacket Hoodie Pesona Indo</v>
      </c>
      <c r="L825" t="str">
        <f>VLOOKUP($G825,products7[#All],3,0)</f>
        <v>Jacket</v>
      </c>
      <c r="M825" t="str">
        <f>VLOOKUP($G825,products7[#All],7,0)</f>
        <v>Pesona Indo</v>
      </c>
    </row>
    <row r="826" spans="1:13" x14ac:dyDescent="0.35">
      <c r="A826" t="s">
        <v>3989</v>
      </c>
      <c r="B826" s="2">
        <f>VLOOKUP(A826,orders[#All],3,0)</f>
        <v>45427</v>
      </c>
      <c r="C826" t="str">
        <f>VLOOKUP($A826,orders[#All],9,0)</f>
        <v>processing</v>
      </c>
      <c r="D826" t="str">
        <f>VLOOKUP($A826,orders[#All],5,0)</f>
        <v>Bekasi</v>
      </c>
      <c r="E826" t="str">
        <f>VLOOKUP($A826,orders[#All],6,0)</f>
        <v>Jawa Barat</v>
      </c>
      <c r="F826" t="str">
        <f>VLOOKUP($A826,orders[#All],10,0)</f>
        <v>MEMBER10</v>
      </c>
      <c r="G826" t="s">
        <v>2642</v>
      </c>
      <c r="H826">
        <f>VLOOKUP(working_table!G826,order_items[[#All],[product_id]:[subtotal_idr]],2,0)</f>
        <v>1</v>
      </c>
      <c r="I826" s="5">
        <f>VLOOKUP(working_table!$G826,order_items[[#All],[product_id]:[subtotal_idr]],3,0)</f>
        <v>329000</v>
      </c>
      <c r="J826" s="5">
        <f>VLOOKUP(working_table!$G826,order_items[[#All],[product_id]:[subtotal_idr]],4,0)</f>
        <v>329000</v>
      </c>
      <c r="K826" t="str">
        <f>VLOOKUP($G826,products7[#All],2,0)</f>
        <v>Pants Jeans Slim Riang Apparel</v>
      </c>
      <c r="L826" t="str">
        <f>VLOOKUP($G826,products7[#All],3,0)</f>
        <v>Pants</v>
      </c>
      <c r="M826" t="str">
        <f>VLOOKUP($G826,products7[#All],7,0)</f>
        <v>Riang Apparel</v>
      </c>
    </row>
    <row r="827" spans="1:13" x14ac:dyDescent="0.35">
      <c r="A827" t="s">
        <v>3989</v>
      </c>
      <c r="B827" s="2">
        <f>VLOOKUP(A827,orders[#All],3,0)</f>
        <v>45427</v>
      </c>
      <c r="C827" t="str">
        <f>VLOOKUP($A827,orders[#All],9,0)</f>
        <v>processing</v>
      </c>
      <c r="D827" t="str">
        <f>VLOOKUP($A827,orders[#All],5,0)</f>
        <v>Bekasi</v>
      </c>
      <c r="E827" t="str">
        <f>VLOOKUP($A827,orders[#All],6,0)</f>
        <v>Jawa Barat</v>
      </c>
      <c r="F827" t="str">
        <f>VLOOKUP($A827,orders[#All],10,0)</f>
        <v>MEMBER10</v>
      </c>
      <c r="G827" t="s">
        <v>3346</v>
      </c>
      <c r="H827">
        <f>VLOOKUP(working_table!G827,order_items[[#All],[product_id]:[subtotal_idr]],2,0)</f>
        <v>1</v>
      </c>
      <c r="I827" s="5">
        <f>VLOOKUP(working_table!$G827,order_items[[#All],[product_id]:[subtotal_idr]],3,0)</f>
        <v>399000</v>
      </c>
      <c r="J827" s="5">
        <f>VLOOKUP(working_table!$G827,order_items[[#All],[product_id]:[subtotal_idr]],4,0)</f>
        <v>399000</v>
      </c>
      <c r="K827" t="str">
        <f>VLOOKUP($G827,products7[#All],2,0)</f>
        <v>Kemeja Batik Ratu Mode</v>
      </c>
      <c r="L827" t="str">
        <f>VLOOKUP($G827,products7[#All],3,0)</f>
        <v>T-Shirt</v>
      </c>
      <c r="M827" t="str">
        <f>VLOOKUP($G827,products7[#All],7,0)</f>
        <v>Ratu Mode</v>
      </c>
    </row>
    <row r="828" spans="1:13" x14ac:dyDescent="0.35">
      <c r="A828" t="s">
        <v>3992</v>
      </c>
      <c r="B828" s="2">
        <f>VLOOKUP(A828,orders[#All],3,0)</f>
        <v>44952</v>
      </c>
      <c r="C828" t="str">
        <f>VLOOKUP($A828,orders[#All],9,0)</f>
        <v>delivered</v>
      </c>
      <c r="D828" t="str">
        <f>VLOOKUP($A828,orders[#All],5,0)</f>
        <v>Jakarta</v>
      </c>
      <c r="E828" t="str">
        <f>VLOOKUP($A828,orders[#All],6,0)</f>
        <v>DKI Jakarta</v>
      </c>
      <c r="F828" t="str">
        <f>VLOOKUP($A828,orders[#All],10,0)</f>
        <v>FLASHSALE</v>
      </c>
      <c r="G828" t="s">
        <v>2712</v>
      </c>
      <c r="H828">
        <f>VLOOKUP(working_table!G828,order_items[[#All],[product_id]:[subtotal_idr]],2,0)</f>
        <v>1</v>
      </c>
      <c r="I828" s="5">
        <f>VLOOKUP(working_table!$G828,order_items[[#All],[product_id]:[subtotal_idr]],3,0)</f>
        <v>229000</v>
      </c>
      <c r="J828" s="5">
        <f>VLOOKUP(working_table!$G828,order_items[[#All],[product_id]:[subtotal_idr]],4,0)</f>
        <v>229000</v>
      </c>
      <c r="K828" t="str">
        <f>VLOOKUP($G828,products7[#All],2,0)</f>
        <v>Jacket Coach Ratu Mode</v>
      </c>
      <c r="L828" t="str">
        <f>VLOOKUP($G828,products7[#All],3,0)</f>
        <v>Jacket</v>
      </c>
      <c r="M828" t="str">
        <f>VLOOKUP($G828,products7[#All],7,0)</f>
        <v>Ratu Mode</v>
      </c>
    </row>
    <row r="829" spans="1:13" x14ac:dyDescent="0.35">
      <c r="A829" t="s">
        <v>3994</v>
      </c>
      <c r="B829" s="2">
        <f>VLOOKUP(A829,orders[#All],3,0)</f>
        <v>45022</v>
      </c>
      <c r="C829" t="str">
        <f>VLOOKUP($A829,orders[#All],9,0)</f>
        <v>delivered</v>
      </c>
      <c r="D829" t="str">
        <f>VLOOKUP($A829,orders[#All],5,0)</f>
        <v>Surabaya</v>
      </c>
      <c r="E829" t="str">
        <f>VLOOKUP($A829,orders[#All],6,0)</f>
        <v>Jawa Timur</v>
      </c>
      <c r="F829" t="str">
        <f>VLOOKUP($A829,orders[#All],10,0)</f>
        <v>NEWUSER</v>
      </c>
      <c r="G829" t="s">
        <v>3064</v>
      </c>
      <c r="H829">
        <f>VLOOKUP(working_table!G829,order_items[[#All],[product_id]:[subtotal_idr]],2,0)</f>
        <v>1</v>
      </c>
      <c r="I829" s="5">
        <f>VLOOKUP(working_table!$G829,order_items[[#All],[product_id]:[subtotal_idr]],3,0)</f>
        <v>279000</v>
      </c>
      <c r="J829" s="5">
        <f>VLOOKUP(working_table!$G829,order_items[[#All],[product_id]:[subtotal_idr]],4,0)</f>
        <v>279000</v>
      </c>
      <c r="K829" t="str">
        <f>VLOOKUP($G829,products7[#All],2,0)</f>
        <v>T-Shirt Slim Fit NusaBrand</v>
      </c>
      <c r="L829" t="str">
        <f>VLOOKUP($G829,products7[#All],3,0)</f>
        <v>T-Shirt</v>
      </c>
      <c r="M829" t="str">
        <f>VLOOKUP($G829,products7[#All],7,0)</f>
        <v>NusaBrand</v>
      </c>
    </row>
    <row r="830" spans="1:13" x14ac:dyDescent="0.35">
      <c r="A830" t="s">
        <v>3996</v>
      </c>
      <c r="B830" s="2">
        <f>VLOOKUP(A830,orders[#All],3,0)</f>
        <v>44995</v>
      </c>
      <c r="C830" t="str">
        <f>VLOOKUP($A830,orders[#All],9,0)</f>
        <v>delivered</v>
      </c>
      <c r="D830" t="str">
        <f>VLOOKUP($A830,orders[#All],5,0)</f>
        <v>Bandung</v>
      </c>
      <c r="E830" t="str">
        <f>VLOOKUP($A830,orders[#All],6,0)</f>
        <v>Jawa Barat</v>
      </c>
      <c r="F830" t="str">
        <f>VLOOKUP($A830,orders[#All],10,0)</f>
        <v>TANPA PROMO</v>
      </c>
      <c r="G830" t="s">
        <v>3125</v>
      </c>
      <c r="H830">
        <f>VLOOKUP(working_table!G830,order_items[[#All],[product_id]:[subtotal_idr]],2,0)</f>
        <v>1</v>
      </c>
      <c r="I830" s="5">
        <f>VLOOKUP(working_table!$G830,order_items[[#All],[product_id]:[subtotal_idr]],3,0)</f>
        <v>89000</v>
      </c>
      <c r="J830" s="5">
        <f>VLOOKUP(working_table!$G830,order_items[[#All],[product_id]:[subtotal_idr]],4,0)</f>
        <v>89000</v>
      </c>
      <c r="K830" t="str">
        <f>VLOOKUP($G830,products7[#All],2,0)</f>
        <v>Jacket Hoodie Kanvas Lokal</v>
      </c>
      <c r="L830" t="str">
        <f>VLOOKUP($G830,products7[#All],3,0)</f>
        <v>Jacket</v>
      </c>
      <c r="M830" t="str">
        <f>VLOOKUP($G830,products7[#All],7,0)</f>
        <v>Kanvas Lokal</v>
      </c>
    </row>
    <row r="831" spans="1:13" x14ac:dyDescent="0.35">
      <c r="A831" t="s">
        <v>3996</v>
      </c>
      <c r="B831" s="2">
        <f>VLOOKUP(A831,orders[#All],3,0)</f>
        <v>44995</v>
      </c>
      <c r="C831" t="str">
        <f>VLOOKUP($A831,orders[#All],9,0)</f>
        <v>delivered</v>
      </c>
      <c r="D831" t="str">
        <f>VLOOKUP($A831,orders[#All],5,0)</f>
        <v>Bandung</v>
      </c>
      <c r="E831" t="str">
        <f>VLOOKUP($A831,orders[#All],6,0)</f>
        <v>Jawa Barat</v>
      </c>
      <c r="F831" t="str">
        <f>VLOOKUP($A831,orders[#All],10,0)</f>
        <v>TANPA PROMO</v>
      </c>
      <c r="G831" t="s">
        <v>2731</v>
      </c>
      <c r="H831">
        <f>VLOOKUP(working_table!G831,order_items[[#All],[product_id]:[subtotal_idr]],2,0)</f>
        <v>1</v>
      </c>
      <c r="I831" s="5">
        <f>VLOOKUP(working_table!$G831,order_items[[#All],[product_id]:[subtotal_idr]],3,0)</f>
        <v>149000</v>
      </c>
      <c r="J831" s="5">
        <f>VLOOKUP(working_table!$G831,order_items[[#All],[product_id]:[subtotal_idr]],4,0)</f>
        <v>149000</v>
      </c>
      <c r="K831" t="str">
        <f>VLOOKUP($G831,products7[#All],2,0)</f>
        <v>Topi Baseball Cendana Co</v>
      </c>
      <c r="L831" t="str">
        <f>VLOOKUP($G831,products7[#All],3,0)</f>
        <v>Accessories</v>
      </c>
      <c r="M831" t="str">
        <f>VLOOKUP($G831,products7[#All],7,0)</f>
        <v>Cendana Co</v>
      </c>
    </row>
    <row r="832" spans="1:13" x14ac:dyDescent="0.35">
      <c r="A832" t="s">
        <v>3999</v>
      </c>
      <c r="B832" s="2">
        <f>VLOOKUP(A832,orders[#All],3,0)</f>
        <v>45059</v>
      </c>
      <c r="C832" t="str">
        <f>VLOOKUP($A832,orders[#All],9,0)</f>
        <v>processing</v>
      </c>
      <c r="D832" t="str">
        <f>VLOOKUP($A832,orders[#All],5,0)</f>
        <v>Semarang</v>
      </c>
      <c r="E832" t="str">
        <f>VLOOKUP($A832,orders[#All],6,0)</f>
        <v>Jawa Tengah</v>
      </c>
      <c r="F832" t="str">
        <f>VLOOKUP($A832,orders[#All],10,0)</f>
        <v>FLASHSALE</v>
      </c>
      <c r="G832" t="s">
        <v>2986</v>
      </c>
      <c r="H832">
        <f>VLOOKUP(working_table!G832,order_items[[#All],[product_id]:[subtotal_idr]],2,0)</f>
        <v>2</v>
      </c>
      <c r="I832" s="5">
        <f>VLOOKUP(working_table!$G832,order_items[[#All],[product_id]:[subtotal_idr]],3,0)</f>
        <v>549000</v>
      </c>
      <c r="J832" s="5">
        <f>VLOOKUP(working_table!$G832,order_items[[#All],[product_id]:[subtotal_idr]],4,0)</f>
        <v>1098000</v>
      </c>
      <c r="K832" t="str">
        <f>VLOOKUP($G832,products7[#All],2,0)</f>
        <v>Jacket Parasut Riang Apparel</v>
      </c>
      <c r="L832" t="str">
        <f>VLOOKUP($G832,products7[#All],3,0)</f>
        <v>Jacket</v>
      </c>
      <c r="M832" t="str">
        <f>VLOOKUP($G832,products7[#All],7,0)</f>
        <v>Riang Apparel</v>
      </c>
    </row>
    <row r="833" spans="1:13" x14ac:dyDescent="0.35">
      <c r="A833" t="s">
        <v>3999</v>
      </c>
      <c r="B833" s="2">
        <f>VLOOKUP(A833,orders[#All],3,0)</f>
        <v>45059</v>
      </c>
      <c r="C833" t="str">
        <f>VLOOKUP($A833,orders[#All],9,0)</f>
        <v>processing</v>
      </c>
      <c r="D833" t="str">
        <f>VLOOKUP($A833,orders[#All],5,0)</f>
        <v>Semarang</v>
      </c>
      <c r="E833" t="str">
        <f>VLOOKUP($A833,orders[#All],6,0)</f>
        <v>Jawa Tengah</v>
      </c>
      <c r="F833" t="str">
        <f>VLOOKUP($A833,orders[#All],10,0)</f>
        <v>FLASHSALE</v>
      </c>
      <c r="G833" t="s">
        <v>3595</v>
      </c>
      <c r="H833">
        <f>VLOOKUP(working_table!G833,order_items[[#All],[product_id]:[subtotal_idr]],2,0)</f>
        <v>1</v>
      </c>
      <c r="I833" s="5">
        <f>VLOOKUP(working_table!$G833,order_items[[#All],[product_id]:[subtotal_idr]],3,0)</f>
        <v>119000</v>
      </c>
      <c r="J833" s="5">
        <f>VLOOKUP(working_table!$G833,order_items[[#All],[product_id]:[subtotal_idr]],4,0)</f>
        <v>119000</v>
      </c>
      <c r="K833" t="str">
        <f>VLOOKUP($G833,products7[#All],2,0)</f>
        <v>Pants Chino BajuKita</v>
      </c>
      <c r="L833" t="str">
        <f>VLOOKUP($G833,products7[#All],3,0)</f>
        <v>Pants</v>
      </c>
      <c r="M833" t="str">
        <f>VLOOKUP($G833,products7[#All],7,0)</f>
        <v>BajuKita</v>
      </c>
    </row>
    <row r="834" spans="1:13" x14ac:dyDescent="0.35">
      <c r="A834" t="s">
        <v>3999</v>
      </c>
      <c r="B834" s="2">
        <f>VLOOKUP(A834,orders[#All],3,0)</f>
        <v>45059</v>
      </c>
      <c r="C834" t="str">
        <f>VLOOKUP($A834,orders[#All],9,0)</f>
        <v>processing</v>
      </c>
      <c r="D834" t="str">
        <f>VLOOKUP($A834,orders[#All],5,0)</f>
        <v>Semarang</v>
      </c>
      <c r="E834" t="str">
        <f>VLOOKUP($A834,orders[#All],6,0)</f>
        <v>Jawa Tengah</v>
      </c>
      <c r="F834" t="str">
        <f>VLOOKUP($A834,orders[#All],10,0)</f>
        <v>FLASHSALE</v>
      </c>
      <c r="G834" t="s">
        <v>3074</v>
      </c>
      <c r="H834">
        <f>VLOOKUP(working_table!G834,order_items[[#All],[product_id]:[subtotal_idr]],2,0)</f>
        <v>1</v>
      </c>
      <c r="I834" s="5">
        <f>VLOOKUP(working_table!$G834,order_items[[#All],[product_id]:[subtotal_idr]],3,0)</f>
        <v>229000</v>
      </c>
      <c r="J834" s="5">
        <f>VLOOKUP(working_table!$G834,order_items[[#All],[product_id]:[subtotal_idr]],4,0)</f>
        <v>229000</v>
      </c>
      <c r="K834" t="str">
        <f>VLOOKUP($G834,products7[#All],2,0)</f>
        <v>Kemeja Batik NusaBrand</v>
      </c>
      <c r="L834" t="str">
        <f>VLOOKUP($G834,products7[#All],3,0)</f>
        <v>Kemeja</v>
      </c>
      <c r="M834" t="str">
        <f>VLOOKUP($G834,products7[#All],7,0)</f>
        <v>NusaBrand</v>
      </c>
    </row>
    <row r="835" spans="1:13" x14ac:dyDescent="0.35">
      <c r="A835" t="s">
        <v>4003</v>
      </c>
      <c r="B835" s="2">
        <f>VLOOKUP(A835,orders[#All],3,0)</f>
        <v>45060</v>
      </c>
      <c r="C835" t="str">
        <f>VLOOKUP($A835,orders[#All],9,0)</f>
        <v>cancelled</v>
      </c>
      <c r="D835" t="str">
        <f>VLOOKUP($A835,orders[#All],5,0)</f>
        <v>Palembang</v>
      </c>
      <c r="E835" t="str">
        <f>VLOOKUP($A835,orders[#All],6,0)</f>
        <v>Sumatera Selatan</v>
      </c>
      <c r="F835" t="str">
        <f>VLOOKUP($A835,orders[#All],10,0)</f>
        <v>MEMBER10</v>
      </c>
      <c r="G835" t="s">
        <v>3956</v>
      </c>
      <c r="H835">
        <f>VLOOKUP(working_table!G835,order_items[[#All],[product_id]:[subtotal_idr]],2,0)</f>
        <v>1</v>
      </c>
      <c r="I835" s="5">
        <f>VLOOKUP(working_table!$G835,order_items[[#All],[product_id]:[subtotal_idr]],3,0)</f>
        <v>59000</v>
      </c>
      <c r="J835" s="5">
        <f>VLOOKUP(working_table!$G835,order_items[[#All],[product_id]:[subtotal_idr]],4,0)</f>
        <v>59000</v>
      </c>
      <c r="K835" t="str">
        <f>VLOOKUP($G835,products7[#All],2,0)</f>
        <v>Dress Maxi Polos Kanvas Lokal</v>
      </c>
      <c r="L835" t="str">
        <f>VLOOKUP($G835,products7[#All],3,0)</f>
        <v>dress</v>
      </c>
      <c r="M835" t="str">
        <f>VLOOKUP($G835,products7[#All],7,0)</f>
        <v>Kanvas Lokal</v>
      </c>
    </row>
    <row r="836" spans="1:13" x14ac:dyDescent="0.35">
      <c r="A836" t="s">
        <v>4005</v>
      </c>
      <c r="B836" s="2">
        <f>VLOOKUP(A836,orders[#All],3,0)</f>
        <v>44752</v>
      </c>
      <c r="C836" t="str">
        <f>VLOOKUP($A836,orders[#All],9,0)</f>
        <v>delivered</v>
      </c>
      <c r="D836" t="str">
        <f>VLOOKUP($A836,orders[#All],5,0)</f>
        <v>Padang</v>
      </c>
      <c r="E836" t="str">
        <f>VLOOKUP($A836,orders[#All],6,0)</f>
        <v>Sumatera Barat</v>
      </c>
      <c r="F836" t="str">
        <f>VLOOKUP($A836,orders[#All],10,0)</f>
        <v>TANPA PROMO</v>
      </c>
      <c r="G836" t="s">
        <v>2959</v>
      </c>
      <c r="H836">
        <f>VLOOKUP(working_table!G836,order_items[[#All],[product_id]:[subtotal_idr]],2,0)</f>
        <v>2</v>
      </c>
      <c r="I836" s="5">
        <f>VLOOKUP(working_table!$G836,order_items[[#All],[product_id]:[subtotal_idr]],3,0)</f>
        <v>549000</v>
      </c>
      <c r="J836" s="5">
        <f>VLOOKUP(working_table!$G836,order_items[[#All],[product_id]:[subtotal_idr]],4,0)</f>
        <v>1098000</v>
      </c>
      <c r="K836" t="str">
        <f>VLOOKUP($G836,products7[#All],2,0)</f>
        <v>Dress Wrap Cendana Co</v>
      </c>
      <c r="L836" t="str">
        <f>VLOOKUP($G836,products7[#All],3,0)</f>
        <v>Dress</v>
      </c>
      <c r="M836" t="str">
        <f>VLOOKUP($G836,products7[#All],7,0)</f>
        <v>Cendana Co</v>
      </c>
    </row>
    <row r="837" spans="1:13" x14ac:dyDescent="0.35">
      <c r="A837" t="s">
        <v>4005</v>
      </c>
      <c r="B837" s="2">
        <f>VLOOKUP(A837,orders[#All],3,0)</f>
        <v>44752</v>
      </c>
      <c r="C837" t="str">
        <f>VLOOKUP($A837,orders[#All],9,0)</f>
        <v>delivered</v>
      </c>
      <c r="D837" t="str">
        <f>VLOOKUP($A837,orders[#All],5,0)</f>
        <v>Padang</v>
      </c>
      <c r="E837" t="str">
        <f>VLOOKUP($A837,orders[#All],6,0)</f>
        <v>Sumatera Barat</v>
      </c>
      <c r="F837" t="str">
        <f>VLOOKUP($A837,orders[#All],10,0)</f>
        <v>TANPA PROMO</v>
      </c>
      <c r="G837" t="s">
        <v>2980</v>
      </c>
      <c r="H837">
        <f>VLOOKUP(working_table!G837,order_items[[#All],[product_id]:[subtotal_idr]],2,0)</f>
        <v>2</v>
      </c>
      <c r="I837" s="5">
        <f>VLOOKUP(working_table!$G837,order_items[[#All],[product_id]:[subtotal_idr]],3,0)</f>
        <v>279000</v>
      </c>
      <c r="J837" s="5">
        <f>VLOOKUP(working_table!$G837,order_items[[#All],[product_id]:[subtotal_idr]],4,0)</f>
        <v>558000</v>
      </c>
      <c r="K837" t="str">
        <f>VLOOKUP($G837,products7[#All],2,0)</f>
        <v>T-Shirt Graphic SandangIndo</v>
      </c>
      <c r="L837" t="str">
        <f>VLOOKUP($G837,products7[#All],3,0)</f>
        <v>T-Shirt</v>
      </c>
      <c r="M837" t="str">
        <f>VLOOKUP($G837,products7[#All],7,0)</f>
        <v>SandangIndo</v>
      </c>
    </row>
    <row r="838" spans="1:13" x14ac:dyDescent="0.35">
      <c r="A838" t="s">
        <v>4008</v>
      </c>
      <c r="B838" s="2">
        <f>VLOOKUP(A838,orders[#All],3,0)</f>
        <v>45535</v>
      </c>
      <c r="C838" t="str">
        <f>VLOOKUP($A838,orders[#All],9,0)</f>
        <v>cancelled</v>
      </c>
      <c r="D838" t="str">
        <f>VLOOKUP($A838,orders[#All],5,0)</f>
        <v>Banjarmasin</v>
      </c>
      <c r="E838" t="str">
        <f>VLOOKUP($A838,orders[#All],6,0)</f>
        <v>Kalimantan Selatan</v>
      </c>
      <c r="F838" t="str">
        <f>VLOOKUP($A838,orders[#All],10,0)</f>
        <v>TANPA PROMO</v>
      </c>
      <c r="G838" t="s">
        <v>3420</v>
      </c>
      <c r="H838">
        <f>VLOOKUP(working_table!G838,order_items[[#All],[product_id]:[subtotal_idr]],2,0)</f>
        <v>3</v>
      </c>
      <c r="I838" s="5">
        <f>VLOOKUP(working_table!$G838,order_items[[#All],[product_id]:[subtotal_idr]],3,0)</f>
        <v>89000</v>
      </c>
      <c r="J838" s="5">
        <f>VLOOKUP(working_table!$G838,order_items[[#All],[product_id]:[subtotal_idr]],4,0)</f>
        <v>267000</v>
      </c>
      <c r="K838" t="str">
        <f>VLOOKUP($G838,products7[#All],2,0)</f>
        <v>Kacamata Hitam Riang Apparel</v>
      </c>
      <c r="L838" t="str">
        <f>VLOOKUP($G838,products7[#All],3,0)</f>
        <v>Accessories</v>
      </c>
      <c r="M838" t="str">
        <f>VLOOKUP($G838,products7[#All],7,0)</f>
        <v>Riang Apparel</v>
      </c>
    </row>
    <row r="839" spans="1:13" x14ac:dyDescent="0.35">
      <c r="A839" t="s">
        <v>4010</v>
      </c>
      <c r="B839" s="2">
        <f>VLOOKUP(A839,orders[#All],3,0)</f>
        <v>45338</v>
      </c>
      <c r="C839" t="str">
        <f>VLOOKUP($A839,orders[#All],9,0)</f>
        <v>delivered</v>
      </c>
      <c r="D839" t="str">
        <f>VLOOKUP($A839,orders[#All],5,0)</f>
        <v>Bekasi</v>
      </c>
      <c r="E839" t="str">
        <f>VLOOKUP($A839,orders[#All],6,0)</f>
        <v>Jawa Barat</v>
      </c>
      <c r="F839" t="str">
        <f>VLOOKUP($A839,orders[#All],10,0)</f>
        <v>TANPA PROMO</v>
      </c>
      <c r="G839" t="s">
        <v>2489</v>
      </c>
      <c r="H839">
        <f>VLOOKUP(working_table!G839,order_items[[#All],[product_id]:[subtotal_idr]],2,0)</f>
        <v>1</v>
      </c>
      <c r="I839" s="5">
        <f>VLOOKUP(working_table!$G839,order_items[[#All],[product_id]:[subtotal_idr]],3,0)</f>
        <v>299000</v>
      </c>
      <c r="J839" s="5">
        <f>VLOOKUP(working_table!$G839,order_items[[#All],[product_id]:[subtotal_idr]],4,0)</f>
        <v>299000</v>
      </c>
      <c r="K839" t="str">
        <f>VLOOKUP($G839,products7[#All],2,0)</f>
        <v>Kemeja Flanel Senja Wear</v>
      </c>
      <c r="L839" t="str">
        <f>VLOOKUP($G839,products7[#All],3,0)</f>
        <v>Kemeja</v>
      </c>
      <c r="M839" t="str">
        <f>VLOOKUP($G839,products7[#All],7,0)</f>
        <v>Senja Wear</v>
      </c>
    </row>
    <row r="840" spans="1:13" x14ac:dyDescent="0.35">
      <c r="A840" t="s">
        <v>4012</v>
      </c>
      <c r="B840" s="2">
        <f>VLOOKUP(A840,orders[#All],3,0)</f>
        <v>44987</v>
      </c>
      <c r="C840" t="str">
        <f>VLOOKUP($A840,orders[#All],9,0)</f>
        <v>delivered</v>
      </c>
      <c r="D840" t="str">
        <f>VLOOKUP($A840,orders[#All],5,0)</f>
        <v>Malang</v>
      </c>
      <c r="E840" t="str">
        <f>VLOOKUP($A840,orders[#All],6,0)</f>
        <v>Jawa Timur</v>
      </c>
      <c r="F840" t="str">
        <f>VLOOKUP($A840,orders[#All],10,0)</f>
        <v>WEEKEND25</v>
      </c>
      <c r="G840" t="s">
        <v>2463</v>
      </c>
      <c r="H840">
        <f>VLOOKUP(working_table!G840,order_items[[#All],[product_id]:[subtotal_idr]],2,0)</f>
        <v>1</v>
      </c>
      <c r="I840" s="5">
        <f>VLOOKUP(working_table!$G840,order_items[[#All],[product_id]:[subtotal_idr]],3,0)</f>
        <v>179000</v>
      </c>
      <c r="J840" s="5">
        <f>VLOOKUP(working_table!$G840,order_items[[#All],[product_id]:[subtotal_idr]],4,0)</f>
        <v>179000</v>
      </c>
      <c r="K840" t="str">
        <f>VLOOKUP($G840,products7[#All],2,0)</f>
        <v>Pants Jogger Ratu Mode</v>
      </c>
      <c r="L840" t="str">
        <f>VLOOKUP($G840,products7[#All],3,0)</f>
        <v>Pants</v>
      </c>
      <c r="M840" t="str">
        <f>VLOOKUP($G840,products7[#All],7,0)</f>
        <v>Ratu Mode</v>
      </c>
    </row>
    <row r="841" spans="1:13" x14ac:dyDescent="0.35">
      <c r="A841" t="s">
        <v>4014</v>
      </c>
      <c r="B841" s="2">
        <f>VLOOKUP(A841,orders[#All],3,0)</f>
        <v>45492</v>
      </c>
      <c r="C841" t="str">
        <f>VLOOKUP($A841,orders[#All],9,0)</f>
        <v>delivered</v>
      </c>
      <c r="D841" t="str">
        <f>VLOOKUP($A841,orders[#All],5,0)</f>
        <v>Banjarmasin</v>
      </c>
      <c r="E841" t="str">
        <f>VLOOKUP($A841,orders[#All],6,0)</f>
        <v>Kalimantan Selatan</v>
      </c>
      <c r="F841" t="str">
        <f>VLOOKUP($A841,orders[#All],10,0)</f>
        <v>SALE2024</v>
      </c>
      <c r="G841" t="s">
        <v>2765</v>
      </c>
      <c r="H841">
        <f>VLOOKUP(working_table!G841,order_items[[#All],[product_id]:[subtotal_idr]],2,0)</f>
        <v>1</v>
      </c>
      <c r="I841" s="5">
        <f>VLOOKUP(working_table!$G841,order_items[[#All],[product_id]:[subtotal_idr]],3,0)</f>
        <v>329000</v>
      </c>
      <c r="J841" s="5">
        <f>VLOOKUP(working_table!$G841,order_items[[#All],[product_id]:[subtotal_idr]],4,0)</f>
        <v>329000</v>
      </c>
      <c r="K841" t="str">
        <f>VLOOKUP($G841,products7[#All],2,0)</f>
        <v>Jacket Parasut Cendana Co</v>
      </c>
      <c r="L841" t="str">
        <f>VLOOKUP($G841,products7[#All],3,0)</f>
        <v>Jacket</v>
      </c>
      <c r="M841" t="str">
        <f>VLOOKUP($G841,products7[#All],7,0)</f>
        <v>Cendana Co</v>
      </c>
    </row>
    <row r="842" spans="1:13" x14ac:dyDescent="0.35">
      <c r="A842" t="s">
        <v>4016</v>
      </c>
      <c r="B842" s="2">
        <f>VLOOKUP(A842,orders[#All],3,0)</f>
        <v>45435</v>
      </c>
      <c r="C842" t="str">
        <f>VLOOKUP($A842,orders[#All],9,0)</f>
        <v>shipped</v>
      </c>
      <c r="D842" t="str">
        <f>VLOOKUP($A842,orders[#All],5,0)</f>
        <v>Bogor</v>
      </c>
      <c r="E842" t="str">
        <f>VLOOKUP($A842,orders[#All],6,0)</f>
        <v>Jawa Barat</v>
      </c>
      <c r="F842" t="str">
        <f>VLOOKUP($A842,orders[#All],10,0)</f>
        <v>TANPA PROMO</v>
      </c>
      <c r="G842" t="s">
        <v>3012</v>
      </c>
      <c r="H842">
        <f>VLOOKUP(working_table!G842,order_items[[#All],[product_id]:[subtotal_idr]],2,0)</f>
        <v>1</v>
      </c>
      <c r="I842" s="5">
        <f>VLOOKUP(working_table!$G842,order_items[[#All],[product_id]:[subtotal_idr]],3,0)</f>
        <v>329000</v>
      </c>
      <c r="J842" s="5">
        <f>VLOOKUP(working_table!$G842,order_items[[#All],[product_id]:[subtotal_idr]],4,0)</f>
        <v>329000</v>
      </c>
      <c r="K842" t="str">
        <f>VLOOKUP($G842,products7[#All],2,0)</f>
        <v>T-Shirt Oversize BajuKita</v>
      </c>
      <c r="L842" t="str">
        <f>VLOOKUP($G842,products7[#All],3,0)</f>
        <v>T-Shirt</v>
      </c>
      <c r="M842" t="str">
        <f>VLOOKUP($G842,products7[#All],7,0)</f>
        <v>BajuKita</v>
      </c>
    </row>
    <row r="843" spans="1:13" x14ac:dyDescent="0.35">
      <c r="A843" t="s">
        <v>4016</v>
      </c>
      <c r="B843" s="2">
        <f>VLOOKUP(A843,orders[#All],3,0)</f>
        <v>45435</v>
      </c>
      <c r="C843" t="str">
        <f>VLOOKUP($A843,orders[#All],9,0)</f>
        <v>shipped</v>
      </c>
      <c r="D843" t="str">
        <f>VLOOKUP($A843,orders[#All],5,0)</f>
        <v>Bogor</v>
      </c>
      <c r="E843" t="str">
        <f>VLOOKUP($A843,orders[#All],6,0)</f>
        <v>Jawa Barat</v>
      </c>
      <c r="F843" t="str">
        <f>VLOOKUP($A843,orders[#All],10,0)</f>
        <v>TANPA PROMO</v>
      </c>
      <c r="G843" t="s">
        <v>4018</v>
      </c>
      <c r="H843">
        <f>VLOOKUP(working_table!G843,order_items[[#All],[product_id]:[subtotal_idr]],2,0)</f>
        <v>2</v>
      </c>
      <c r="I843" s="5">
        <f>VLOOKUP(working_table!$G843,order_items[[#All],[product_id]:[subtotal_idr]],3,0)</f>
        <v>69000</v>
      </c>
      <c r="J843" s="5">
        <f>VLOOKUP(working_table!$G843,order_items[[#All],[product_id]:[subtotal_idr]],4,0)</f>
        <v>138000</v>
      </c>
      <c r="K843" t="str">
        <f>VLOOKUP($G843,products7[#All],2,0)</f>
        <v>Kemeja Flanel Riang Apparel</v>
      </c>
      <c r="L843" t="str">
        <f>VLOOKUP($G843,products7[#All],3,0)</f>
        <v>kemeja</v>
      </c>
      <c r="M843" t="str">
        <f>VLOOKUP($G843,products7[#All],7,0)</f>
        <v>Riang Apparel</v>
      </c>
    </row>
    <row r="844" spans="1:13" x14ac:dyDescent="0.35">
      <c r="A844" t="s">
        <v>4020</v>
      </c>
      <c r="B844" s="2">
        <f>VLOOKUP(A844,orders[#All],3,0)</f>
        <v>45052</v>
      </c>
      <c r="C844" t="str">
        <f>VLOOKUP($A844,orders[#All],9,0)</f>
        <v>delivered</v>
      </c>
      <c r="D844" t="str">
        <f>VLOOKUP($A844,orders[#All],5,0)</f>
        <v>Makassar</v>
      </c>
      <c r="E844" t="str">
        <f>VLOOKUP($A844,orders[#All],6,0)</f>
        <v>Sulawesi Selatan</v>
      </c>
      <c r="F844" t="str">
        <f>VLOOKUP($A844,orders[#All],10,0)</f>
        <v>RAMADAN23</v>
      </c>
      <c r="G844" t="s">
        <v>2940</v>
      </c>
      <c r="H844">
        <f>VLOOKUP(working_table!G844,order_items[[#All],[product_id]:[subtotal_idr]],2,0)</f>
        <v>1</v>
      </c>
      <c r="I844" s="5">
        <f>VLOOKUP(working_table!$G844,order_items[[#All],[product_id]:[subtotal_idr]],3,0)</f>
        <v>149000</v>
      </c>
      <c r="J844" s="5">
        <f>VLOOKUP(working_table!$G844,order_items[[#All],[product_id]:[subtotal_idr]],4,0)</f>
        <v>149000</v>
      </c>
      <c r="K844" t="str">
        <f>VLOOKUP($G844,products7[#All],2,0)</f>
        <v>Jacket Denim Ratu Mode</v>
      </c>
      <c r="L844" t="str">
        <f>VLOOKUP($G844,products7[#All],3,0)</f>
        <v>Jacket</v>
      </c>
      <c r="M844" t="str">
        <f>VLOOKUP($G844,products7[#All],7,0)</f>
        <v>Ratu Mode</v>
      </c>
    </row>
    <row r="845" spans="1:13" x14ac:dyDescent="0.35">
      <c r="A845" t="s">
        <v>4022</v>
      </c>
      <c r="B845" s="2">
        <f>VLOOKUP(A845,orders[#All],3,0)</f>
        <v>45062</v>
      </c>
      <c r="C845" t="str">
        <f>VLOOKUP($A845,orders[#All],9,0)</f>
        <v>delivered</v>
      </c>
      <c r="D845" t="str">
        <f>VLOOKUP($A845,orders[#All],5,0)</f>
        <v>Bogor</v>
      </c>
      <c r="E845" t="str">
        <f>VLOOKUP($A845,orders[#All],6,0)</f>
        <v>Jawa Barat</v>
      </c>
      <c r="F845" t="str">
        <f>VLOOKUP($A845,orders[#All],10,0)</f>
        <v>HARI BELANJA</v>
      </c>
      <c r="G845" t="s">
        <v>3326</v>
      </c>
      <c r="H845">
        <f>VLOOKUP(working_table!G845,order_items[[#All],[product_id]:[subtotal_idr]],2,0)</f>
        <v>1</v>
      </c>
      <c r="I845" s="5">
        <f>VLOOKUP(working_table!$G845,order_items[[#All],[product_id]:[subtotal_idr]],3,0)</f>
        <v>199000</v>
      </c>
      <c r="J845" s="5">
        <f>VLOOKUP(working_table!$G845,order_items[[#All],[product_id]:[subtotal_idr]],4,0)</f>
        <v>199000</v>
      </c>
      <c r="K845" t="str">
        <f>VLOOKUP($G845,products7[#All],2,0)</f>
        <v>Pants Jogger Ratu Mode</v>
      </c>
      <c r="L845" t="str">
        <f>VLOOKUP($G845,products7[#All],3,0)</f>
        <v>Pants</v>
      </c>
      <c r="M845" t="str">
        <f>VLOOKUP($G845,products7[#All],7,0)</f>
        <v>Ratu Mode</v>
      </c>
    </row>
    <row r="846" spans="1:13" x14ac:dyDescent="0.35">
      <c r="A846" t="s">
        <v>4022</v>
      </c>
      <c r="B846" s="2">
        <f>VLOOKUP(A846,orders[#All],3,0)</f>
        <v>45062</v>
      </c>
      <c r="C846" t="str">
        <f>VLOOKUP($A846,orders[#All],9,0)</f>
        <v>delivered</v>
      </c>
      <c r="D846" t="str">
        <f>VLOOKUP($A846,orders[#All],5,0)</f>
        <v>Bogor</v>
      </c>
      <c r="E846" t="str">
        <f>VLOOKUP($A846,orders[#All],6,0)</f>
        <v>Jawa Barat</v>
      </c>
      <c r="F846" t="str">
        <f>VLOOKUP($A846,orders[#All],10,0)</f>
        <v>HARI BELANJA</v>
      </c>
      <c r="G846" t="s">
        <v>2548</v>
      </c>
      <c r="H846">
        <f>VLOOKUP(working_table!G846,order_items[[#All],[product_id]:[subtotal_idr]],2,0)</f>
        <v>1</v>
      </c>
      <c r="I846" s="5">
        <f>VLOOKUP(working_table!$G846,order_items[[#All],[product_id]:[subtotal_idr]],3,0)</f>
        <v>599000</v>
      </c>
      <c r="J846" s="5">
        <f>VLOOKUP(working_table!$G846,order_items[[#All],[product_id]:[subtotal_idr]],4,0)</f>
        <v>599000</v>
      </c>
      <c r="K846" t="str">
        <f>VLOOKUP($G846,products7[#All],2,0)</f>
        <v>Kemeja Oxford Ratu Mode</v>
      </c>
      <c r="L846" t="str">
        <f>VLOOKUP($G846,products7[#All],3,0)</f>
        <v>T-Shirt</v>
      </c>
      <c r="M846" t="str">
        <f>VLOOKUP($G846,products7[#All],7,0)</f>
        <v>Ratu Mode</v>
      </c>
    </row>
    <row r="847" spans="1:13" x14ac:dyDescent="0.35">
      <c r="A847" t="s">
        <v>4025</v>
      </c>
      <c r="B847" s="2">
        <f>VLOOKUP(A847,orders[#All],3,0)</f>
        <v>45135</v>
      </c>
      <c r="C847" t="str">
        <f>VLOOKUP($A847,orders[#All],9,0)</f>
        <v>processing</v>
      </c>
      <c r="D847" t="str">
        <f>VLOOKUP($A847,orders[#All],5,0)</f>
        <v>Makassar</v>
      </c>
      <c r="E847" t="str">
        <f>VLOOKUP($A847,orders[#All],6,0)</f>
        <v>Sulawesi Selatan</v>
      </c>
      <c r="F847" t="str">
        <f>VLOOKUP($A847,orders[#All],10,0)</f>
        <v>TANPA PROMO</v>
      </c>
      <c r="G847" t="s">
        <v>2530</v>
      </c>
      <c r="H847">
        <f>VLOOKUP(working_table!G847,order_items[[#All],[product_id]:[subtotal_idr]],2,0)</f>
        <v>2</v>
      </c>
      <c r="I847" s="5">
        <f>VLOOKUP(working_table!$G847,order_items[[#All],[product_id]:[subtotal_idr]],3,0)</f>
        <v>399000</v>
      </c>
      <c r="J847" s="5">
        <f>VLOOKUP(working_table!$G847,order_items[[#All],[product_id]:[subtotal_idr]],4,0)</f>
        <v>798000</v>
      </c>
      <c r="K847" t="str">
        <f>VLOOKUP($G847,products7[#All],2,0)</f>
        <v>Jacket Denim Tropika Style</v>
      </c>
      <c r="L847" t="str">
        <f>VLOOKUP($G847,products7[#All],3,0)</f>
        <v>Jacket</v>
      </c>
      <c r="M847" t="str">
        <f>VLOOKUP($G847,products7[#All],7,0)</f>
        <v>Tropika Style</v>
      </c>
    </row>
    <row r="848" spans="1:13" x14ac:dyDescent="0.35">
      <c r="A848" t="s">
        <v>4025</v>
      </c>
      <c r="B848" s="2">
        <f>VLOOKUP(A848,orders[#All],3,0)</f>
        <v>45135</v>
      </c>
      <c r="C848" t="str">
        <f>VLOOKUP($A848,orders[#All],9,0)</f>
        <v>processing</v>
      </c>
      <c r="D848" t="str">
        <f>VLOOKUP($A848,orders[#All],5,0)</f>
        <v>Makassar</v>
      </c>
      <c r="E848" t="str">
        <f>VLOOKUP($A848,orders[#All],6,0)</f>
        <v>Sulawesi Selatan</v>
      </c>
      <c r="F848" t="str">
        <f>VLOOKUP($A848,orders[#All],10,0)</f>
        <v>TANPA PROMO</v>
      </c>
      <c r="G848" t="s">
        <v>2872</v>
      </c>
      <c r="H848">
        <f>VLOOKUP(working_table!G848,order_items[[#All],[product_id]:[subtotal_idr]],2,0)</f>
        <v>1</v>
      </c>
      <c r="I848" s="5">
        <f>VLOOKUP(working_table!$G848,order_items[[#All],[product_id]:[subtotal_idr]],3,0)</f>
        <v>399000</v>
      </c>
      <c r="J848" s="5">
        <f>VLOOKUP(working_table!$G848,order_items[[#All],[product_id]:[subtotal_idr]],4,0)</f>
        <v>399000</v>
      </c>
      <c r="K848" t="str">
        <f>VLOOKUP($G848,products7[#All],2,0)</f>
        <v>Ikat Pinggang Kulit SandangIndo</v>
      </c>
      <c r="L848" t="str">
        <f>VLOOKUP($G848,products7[#All],3,0)</f>
        <v>Accessories</v>
      </c>
      <c r="M848" t="str">
        <f>VLOOKUP($G848,products7[#All],7,0)</f>
        <v>SandangIndo</v>
      </c>
    </row>
    <row r="849" spans="1:13" x14ac:dyDescent="0.35">
      <c r="A849" t="s">
        <v>4025</v>
      </c>
      <c r="B849" s="2">
        <f>VLOOKUP(A849,orders[#All],3,0)</f>
        <v>45135</v>
      </c>
      <c r="C849" t="str">
        <f>VLOOKUP($A849,orders[#All],9,0)</f>
        <v>processing</v>
      </c>
      <c r="D849" t="str">
        <f>VLOOKUP($A849,orders[#All],5,0)</f>
        <v>Makassar</v>
      </c>
      <c r="E849" t="str">
        <f>VLOOKUP($A849,orders[#All],6,0)</f>
        <v>Sulawesi Selatan</v>
      </c>
      <c r="F849" t="str">
        <f>VLOOKUP($A849,orders[#All],10,0)</f>
        <v>TANPA PROMO</v>
      </c>
      <c r="G849" t="s">
        <v>2551</v>
      </c>
      <c r="H849">
        <f>VLOOKUP(working_table!G849,order_items[[#All],[product_id]:[subtotal_idr]],2,0)</f>
        <v>1</v>
      </c>
      <c r="I849" s="5">
        <f>VLOOKUP(working_table!$G849,order_items[[#All],[product_id]:[subtotal_idr]],3,0)</f>
        <v>179000</v>
      </c>
      <c r="J849" s="5">
        <f>VLOOKUP(working_table!$G849,order_items[[#All],[product_id]:[subtotal_idr]],4,0)</f>
        <v>179000</v>
      </c>
      <c r="K849" t="str">
        <f>VLOOKUP($G849,products7[#All],2,0)</f>
        <v>Jacket Hoodie Tropika Style</v>
      </c>
      <c r="L849" t="str">
        <f>VLOOKUP($G849,products7[#All],3,0)</f>
        <v>Jacket</v>
      </c>
      <c r="M849" t="str">
        <f>VLOOKUP($G849,products7[#All],7,0)</f>
        <v>Tropika Style</v>
      </c>
    </row>
    <row r="850" spans="1:13" x14ac:dyDescent="0.35">
      <c r="A850" t="s">
        <v>4029</v>
      </c>
      <c r="B850" s="2">
        <f>VLOOKUP(A850,orders[#All],3,0)</f>
        <v>45296</v>
      </c>
      <c r="C850" t="str">
        <f>VLOOKUP($A850,orders[#All],9,0)</f>
        <v>processing</v>
      </c>
      <c r="D850" t="str">
        <f>VLOOKUP($A850,orders[#All],5,0)</f>
        <v>Balikpapan</v>
      </c>
      <c r="E850" t="str">
        <f>VLOOKUP($A850,orders[#All],6,0)</f>
        <v>Kalimantan Timur</v>
      </c>
      <c r="F850" t="str">
        <f>VLOOKUP($A850,orders[#All],10,0)</f>
        <v>TANPA PROMO</v>
      </c>
      <c r="G850" t="s">
        <v>2718</v>
      </c>
      <c r="H850">
        <f>VLOOKUP(working_table!G850,order_items[[#All],[product_id]:[subtotal_idr]],2,0)</f>
        <v>1</v>
      </c>
      <c r="I850" s="5">
        <f>VLOOKUP(working_table!$G850,order_items[[#All],[product_id]:[subtotal_idr]],3,0)</f>
        <v>59000</v>
      </c>
      <c r="J850" s="5">
        <f>VLOOKUP(working_table!$G850,order_items[[#All],[product_id]:[subtotal_idr]],4,0)</f>
        <v>59000</v>
      </c>
      <c r="K850" t="str">
        <f>VLOOKUP($G850,products7[#All],2,0)</f>
        <v>T-Shirt Oversize Kanvas Lokal</v>
      </c>
      <c r="L850" t="str">
        <f>VLOOKUP($G850,products7[#All],3,0)</f>
        <v>T-Shirt</v>
      </c>
      <c r="M850" t="str">
        <f>VLOOKUP($G850,products7[#All],7,0)</f>
        <v>Kanvas Lokal</v>
      </c>
    </row>
    <row r="851" spans="1:13" x14ac:dyDescent="0.35">
      <c r="A851" t="s">
        <v>4029</v>
      </c>
      <c r="B851" s="2">
        <f>VLOOKUP(A851,orders[#All],3,0)</f>
        <v>45296</v>
      </c>
      <c r="C851" t="str">
        <f>VLOOKUP($A851,orders[#All],9,0)</f>
        <v>processing</v>
      </c>
      <c r="D851" t="str">
        <f>VLOOKUP($A851,orders[#All],5,0)</f>
        <v>Balikpapan</v>
      </c>
      <c r="E851" t="str">
        <f>VLOOKUP($A851,orders[#All],6,0)</f>
        <v>Kalimantan Timur</v>
      </c>
      <c r="F851" t="str">
        <f>VLOOKUP($A851,orders[#All],10,0)</f>
        <v>TANPA PROMO</v>
      </c>
      <c r="G851" t="s">
        <v>2497</v>
      </c>
      <c r="H851">
        <f>VLOOKUP(working_table!G851,order_items[[#All],[product_id]:[subtotal_idr]],2,0)</f>
        <v>1</v>
      </c>
      <c r="I851" s="5">
        <f>VLOOKUP(working_table!$G851,order_items[[#All],[product_id]:[subtotal_idr]],3,0)</f>
        <v>549000</v>
      </c>
      <c r="J851" s="5">
        <f>VLOOKUP(working_table!$G851,order_items[[#All],[product_id]:[subtotal_idr]],4,0)</f>
        <v>549000</v>
      </c>
      <c r="K851" t="str">
        <f>VLOOKUP($G851,products7[#All],2,0)</f>
        <v>Pants Jogger SandangIndo</v>
      </c>
      <c r="L851" t="str">
        <f>VLOOKUP($G851,products7[#All],3,0)</f>
        <v>Pants</v>
      </c>
      <c r="M851" t="str">
        <f>VLOOKUP($G851,products7[#All],7,0)</f>
        <v>SandangIndo</v>
      </c>
    </row>
    <row r="852" spans="1:13" x14ac:dyDescent="0.35">
      <c r="A852" t="s">
        <v>4032</v>
      </c>
      <c r="B852" s="2">
        <f>VLOOKUP(A852,orders[#All],3,0)</f>
        <v>44663</v>
      </c>
      <c r="C852" t="str">
        <f>VLOOKUP($A852,orders[#All],9,0)</f>
        <v>delivered</v>
      </c>
      <c r="D852" t="str">
        <f>VLOOKUP($A852,orders[#All],5,0)</f>
        <v>Makassar</v>
      </c>
      <c r="E852" t="str">
        <f>VLOOKUP($A852,orders[#All],6,0)</f>
        <v>Sulawesi Selatan</v>
      </c>
      <c r="F852" t="str">
        <f>VLOOKUP($A852,orders[#All],10,0)</f>
        <v>HARBOLNAS22</v>
      </c>
      <c r="G852" t="s">
        <v>3388</v>
      </c>
      <c r="H852">
        <f>VLOOKUP(working_table!G852,order_items[[#All],[product_id]:[subtotal_idr]],2,0)</f>
        <v>1</v>
      </c>
      <c r="I852" s="5">
        <f>VLOOKUP(working_table!$G852,order_items[[#All],[product_id]:[subtotal_idr]],3,0)</f>
        <v>399000</v>
      </c>
      <c r="J852" s="5">
        <f>VLOOKUP(working_table!$G852,order_items[[#All],[product_id]:[subtotal_idr]],4,0)</f>
        <v>399000</v>
      </c>
      <c r="K852" t="str">
        <f>VLOOKUP($G852,products7[#All],2,0)</f>
        <v>Dress Wrap Tropika Style</v>
      </c>
      <c r="L852" t="str">
        <f>VLOOKUP($G852,products7[#All],3,0)</f>
        <v>dress</v>
      </c>
      <c r="M852" t="str">
        <f>VLOOKUP($G852,products7[#All],7,0)</f>
        <v>Tropika Style</v>
      </c>
    </row>
    <row r="853" spans="1:13" x14ac:dyDescent="0.35">
      <c r="A853" t="s">
        <v>4032</v>
      </c>
      <c r="B853" s="2">
        <f>VLOOKUP(A853,orders[#All],3,0)</f>
        <v>44663</v>
      </c>
      <c r="C853" t="str">
        <f>VLOOKUP($A853,orders[#All],9,0)</f>
        <v>delivered</v>
      </c>
      <c r="D853" t="str">
        <f>VLOOKUP($A853,orders[#All],5,0)</f>
        <v>Makassar</v>
      </c>
      <c r="E853" t="str">
        <f>VLOOKUP($A853,orders[#All],6,0)</f>
        <v>Sulawesi Selatan</v>
      </c>
      <c r="F853" t="str">
        <f>VLOOKUP($A853,orders[#All],10,0)</f>
        <v>HARBOLNAS22</v>
      </c>
      <c r="G853" t="s">
        <v>2458</v>
      </c>
      <c r="H853">
        <f>VLOOKUP(working_table!G853,order_items[[#All],[product_id]:[subtotal_idr]],2,0)</f>
        <v>1</v>
      </c>
      <c r="I853" s="5">
        <f>VLOOKUP(working_table!$G853,order_items[[#All],[product_id]:[subtotal_idr]],3,0)</f>
        <v>119000</v>
      </c>
      <c r="J853" s="5">
        <f>VLOOKUP(working_table!$G853,order_items[[#All],[product_id]:[subtotal_idr]],4,0)</f>
        <v>119000</v>
      </c>
      <c r="K853" t="str">
        <f>VLOOKUP($G853,products7[#All],2,0)</f>
        <v>Jacket Varsity SandangIndo</v>
      </c>
      <c r="L853" t="str">
        <f>VLOOKUP($G853,products7[#All],3,0)</f>
        <v>Jacket</v>
      </c>
      <c r="M853" t="str">
        <f>VLOOKUP($G853,products7[#All],7,0)</f>
        <v>SandangIndo</v>
      </c>
    </row>
    <row r="854" spans="1:13" x14ac:dyDescent="0.35">
      <c r="A854" t="s">
        <v>4035</v>
      </c>
      <c r="B854" s="2">
        <f>VLOOKUP(A854,orders[#All],3,0)</f>
        <v>45603</v>
      </c>
      <c r="C854" t="str">
        <f>VLOOKUP($A854,orders[#All],9,0)</f>
        <v>processing</v>
      </c>
      <c r="D854" t="str">
        <f>VLOOKUP($A854,orders[#All],5,0)</f>
        <v>Manado</v>
      </c>
      <c r="E854" t="str">
        <f>VLOOKUP($A854,orders[#All],6,0)</f>
        <v>Sulawesi Utara</v>
      </c>
      <c r="F854" t="str">
        <f>VLOOKUP($A854,orders[#All],10,0)</f>
        <v>TANPA PROMO</v>
      </c>
      <c r="G854" t="s">
        <v>2385</v>
      </c>
      <c r="H854">
        <f>VLOOKUP(working_table!G854,order_items[[#All],[product_id]:[subtotal_idr]],2,0)</f>
        <v>1</v>
      </c>
      <c r="I854" s="5">
        <f>VLOOKUP(working_table!$G854,order_items[[#All],[product_id]:[subtotal_idr]],3,0)</f>
        <v>349000</v>
      </c>
      <c r="J854" s="5">
        <f>VLOOKUP(working_table!$G854,order_items[[#All],[product_id]:[subtotal_idr]],4,0)</f>
        <v>349000</v>
      </c>
      <c r="K854" t="str">
        <f>VLOOKUP($G854,products7[#All],2,0)</f>
        <v>Pants Cargo Pesona Indo</v>
      </c>
      <c r="L854" t="str">
        <f>VLOOKUP($G854,products7[#All],3,0)</f>
        <v>Pants</v>
      </c>
      <c r="M854" t="str">
        <f>VLOOKUP($G854,products7[#All],7,0)</f>
        <v>Pesona Indo</v>
      </c>
    </row>
    <row r="855" spans="1:13" x14ac:dyDescent="0.35">
      <c r="A855" t="s">
        <v>4035</v>
      </c>
      <c r="B855" s="2">
        <f>VLOOKUP(A855,orders[#All],3,0)</f>
        <v>45603</v>
      </c>
      <c r="C855" t="str">
        <f>VLOOKUP($A855,orders[#All],9,0)</f>
        <v>processing</v>
      </c>
      <c r="D855" t="str">
        <f>VLOOKUP($A855,orders[#All],5,0)</f>
        <v>Manado</v>
      </c>
      <c r="E855" t="str">
        <f>VLOOKUP($A855,orders[#All],6,0)</f>
        <v>Sulawesi Utara</v>
      </c>
      <c r="F855" t="str">
        <f>VLOOKUP($A855,orders[#All],10,0)</f>
        <v>TANPA PROMO</v>
      </c>
      <c r="G855" t="s">
        <v>2596</v>
      </c>
      <c r="H855">
        <f>VLOOKUP(working_table!G855,order_items[[#All],[product_id]:[subtotal_idr]],2,0)</f>
        <v>3</v>
      </c>
      <c r="I855" s="5">
        <f>VLOOKUP(working_table!$G855,order_items[[#All],[product_id]:[subtotal_idr]],3,0)</f>
        <v>89000</v>
      </c>
      <c r="J855" s="5">
        <f>VLOOKUP(working_table!$G855,order_items[[#All],[product_id]:[subtotal_idr]],4,0)</f>
        <v>267000</v>
      </c>
      <c r="K855" t="str">
        <f>VLOOKUP($G855,products7[#All],2,0)</f>
        <v>T-Shirt Graphic Tropika Style</v>
      </c>
      <c r="L855" t="str">
        <f>VLOOKUP($G855,products7[#All],3,0)</f>
        <v>T-Shirt</v>
      </c>
      <c r="M855" t="str">
        <f>VLOOKUP($G855,products7[#All],7,0)</f>
        <v>Tropika Style</v>
      </c>
    </row>
    <row r="856" spans="1:13" x14ac:dyDescent="0.35">
      <c r="A856" t="s">
        <v>4038</v>
      </c>
      <c r="B856" s="2">
        <f>VLOOKUP(A856,orders[#All],3,0)</f>
        <v>45713</v>
      </c>
      <c r="C856" t="str">
        <f>VLOOKUP($A856,orders[#All],9,0)</f>
        <v>delivered</v>
      </c>
      <c r="D856" t="str">
        <f>VLOOKUP($A856,orders[#All],5,0)</f>
        <v>Medan</v>
      </c>
      <c r="E856" t="str">
        <f>VLOOKUP($A856,orders[#All],6,0)</f>
        <v>Sumatera Utara</v>
      </c>
      <c r="F856" t="str">
        <f>VLOOKUP($A856,orders[#All],10,0)</f>
        <v>HARBOLNAS22</v>
      </c>
      <c r="G856" t="s">
        <v>3547</v>
      </c>
      <c r="H856">
        <f>VLOOKUP(working_table!G856,order_items[[#All],[product_id]:[subtotal_idr]],2,0)</f>
        <v>1</v>
      </c>
      <c r="I856" s="5">
        <f>VLOOKUP(working_table!$G856,order_items[[#All],[product_id]:[subtotal_idr]],3,0)</f>
        <v>249000</v>
      </c>
      <c r="J856" s="5">
        <f>VLOOKUP(working_table!$G856,order_items[[#All],[product_id]:[subtotal_idr]],4,0)</f>
        <v>249000</v>
      </c>
      <c r="K856" t="str">
        <f>VLOOKUP($G856,products7[#All],2,0)</f>
        <v>T-Shirt Oversize BajuKita</v>
      </c>
      <c r="L856" t="str">
        <f>VLOOKUP($G856,products7[#All],3,0)</f>
        <v>T-Shirt</v>
      </c>
      <c r="M856" t="str">
        <f>VLOOKUP($G856,products7[#All],7,0)</f>
        <v>BajuKita</v>
      </c>
    </row>
    <row r="857" spans="1:13" x14ac:dyDescent="0.35">
      <c r="A857" t="s">
        <v>4040</v>
      </c>
      <c r="B857" s="2">
        <f>VLOOKUP(A857,orders[#All],3,0)</f>
        <v>45579</v>
      </c>
      <c r="C857" t="str">
        <f>VLOOKUP($A857,orders[#All],9,0)</f>
        <v>shipped</v>
      </c>
      <c r="D857" t="str">
        <f>VLOOKUP($A857,orders[#All],5,0)</f>
        <v>Padang</v>
      </c>
      <c r="E857" t="str">
        <f>VLOOKUP($A857,orders[#All],6,0)</f>
        <v>Sumatera Barat</v>
      </c>
      <c r="F857" t="str">
        <f>VLOOKUP($A857,orders[#All],10,0)</f>
        <v>TANPA PROMO</v>
      </c>
      <c r="G857" t="s">
        <v>2394</v>
      </c>
      <c r="H857">
        <f>VLOOKUP(working_table!G857,order_items[[#All],[product_id]:[subtotal_idr]],2,0)</f>
        <v>1</v>
      </c>
      <c r="I857" s="5">
        <f>VLOOKUP(working_table!$G857,order_items[[#All],[product_id]:[subtotal_idr]],3,0)</f>
        <v>129000</v>
      </c>
      <c r="J857" s="5">
        <f>VLOOKUP(working_table!$G857,order_items[[#All],[product_id]:[subtotal_idr]],4,0)</f>
        <v>129000</v>
      </c>
      <c r="K857" t="str">
        <f>VLOOKUP($G857,products7[#All],2,0)</f>
        <v>Kacamata Hitam Kanvas Lokal</v>
      </c>
      <c r="L857" t="str">
        <f>VLOOKUP($G857,products7[#All],3,0)</f>
        <v>Accessories</v>
      </c>
      <c r="M857" t="str">
        <f>VLOOKUP($G857,products7[#All],7,0)</f>
        <v>Kanvas Lokal</v>
      </c>
    </row>
    <row r="858" spans="1:13" x14ac:dyDescent="0.35">
      <c r="A858" t="s">
        <v>4040</v>
      </c>
      <c r="B858" s="2">
        <f>VLOOKUP(A858,orders[#All],3,0)</f>
        <v>45579</v>
      </c>
      <c r="C858" t="str">
        <f>VLOOKUP($A858,orders[#All],9,0)</f>
        <v>shipped</v>
      </c>
      <c r="D858" t="str">
        <f>VLOOKUP($A858,orders[#All],5,0)</f>
        <v>Padang</v>
      </c>
      <c r="E858" t="str">
        <f>VLOOKUP($A858,orders[#All],6,0)</f>
        <v>Sumatera Barat</v>
      </c>
      <c r="F858" t="str">
        <f>VLOOKUP($A858,orders[#All],10,0)</f>
        <v>TANPA PROMO</v>
      </c>
      <c r="G858" t="s">
        <v>2919</v>
      </c>
      <c r="H858">
        <f>VLOOKUP(working_table!G858,order_items[[#All],[product_id]:[subtotal_idr]],2,0)</f>
        <v>1</v>
      </c>
      <c r="I858" s="5">
        <f>VLOOKUP(working_table!$G858,order_items[[#All],[product_id]:[subtotal_idr]],3,0)</f>
        <v>179000</v>
      </c>
      <c r="J858" s="5">
        <f>VLOOKUP(working_table!$G858,order_items[[#All],[product_id]:[subtotal_idr]],4,0)</f>
        <v>179000</v>
      </c>
      <c r="K858" t="str">
        <f>VLOOKUP($G858,products7[#All],2,0)</f>
        <v>Jacket Parasut Kanvas Lokal</v>
      </c>
      <c r="L858" t="str">
        <f>VLOOKUP($G858,products7[#All],3,0)</f>
        <v>Jacket</v>
      </c>
      <c r="M858" t="str">
        <f>VLOOKUP($G858,products7[#All],7,0)</f>
        <v>Kanvas Lokal</v>
      </c>
    </row>
    <row r="859" spans="1:13" x14ac:dyDescent="0.35">
      <c r="A859" t="s">
        <v>4040</v>
      </c>
      <c r="B859" s="2">
        <f>VLOOKUP(A859,orders[#All],3,0)</f>
        <v>45579</v>
      </c>
      <c r="C859" t="str">
        <f>VLOOKUP($A859,orders[#All],9,0)</f>
        <v>shipped</v>
      </c>
      <c r="D859" t="str">
        <f>VLOOKUP($A859,orders[#All],5,0)</f>
        <v>Padang</v>
      </c>
      <c r="E859" t="str">
        <f>VLOOKUP($A859,orders[#All],6,0)</f>
        <v>Sumatera Barat</v>
      </c>
      <c r="F859" t="str">
        <f>VLOOKUP($A859,orders[#All],10,0)</f>
        <v>TANPA PROMO</v>
      </c>
      <c r="G859" t="s">
        <v>2402</v>
      </c>
      <c r="H859">
        <f>VLOOKUP(working_table!G859,order_items[[#All],[product_id]:[subtotal_idr]],2,0)</f>
        <v>1</v>
      </c>
      <c r="I859" s="5">
        <f>VLOOKUP(working_table!$G859,order_items[[#All],[product_id]:[subtotal_idr]],3,0)</f>
        <v>119000</v>
      </c>
      <c r="J859" s="5">
        <f>VLOOKUP(working_table!$G859,order_items[[#All],[product_id]:[subtotal_idr]],4,0)</f>
        <v>119000</v>
      </c>
      <c r="K859" t="str">
        <f>VLOOKUP($G859,products7[#All],2,0)</f>
        <v>Syal Rajut Senja Wear</v>
      </c>
      <c r="L859" t="str">
        <f>VLOOKUP($G859,products7[#All],3,0)</f>
        <v>Accessories</v>
      </c>
      <c r="M859" t="str">
        <f>VLOOKUP($G859,products7[#All],7,0)</f>
        <v>Senja Wear</v>
      </c>
    </row>
    <row r="860" spans="1:13" x14ac:dyDescent="0.35">
      <c r="A860" t="s">
        <v>4044</v>
      </c>
      <c r="B860" s="2">
        <f>VLOOKUP(A860,orders[#All],3,0)</f>
        <v>45606</v>
      </c>
      <c r="C860" t="str">
        <f>VLOOKUP($A860,orders[#All],9,0)</f>
        <v>shipped</v>
      </c>
      <c r="D860" t="str">
        <f>VLOOKUP($A860,orders[#All],5,0)</f>
        <v>Tangerang</v>
      </c>
      <c r="E860" t="str">
        <f>VLOOKUP($A860,orders[#All],6,0)</f>
        <v>Banten</v>
      </c>
      <c r="F860" t="str">
        <f>VLOOKUP($A860,orders[#All],10,0)</f>
        <v>TANPA PROMO</v>
      </c>
      <c r="G860" t="s">
        <v>4045</v>
      </c>
      <c r="H860">
        <f>VLOOKUP(working_table!G860,order_items[[#All],[product_id]:[subtotal_idr]],2,0)</f>
        <v>2</v>
      </c>
      <c r="I860" s="5">
        <f>VLOOKUP(working_table!$G860,order_items[[#All],[product_id]:[subtotal_idr]],3,0)</f>
        <v>99000</v>
      </c>
      <c r="J860" s="5">
        <f>VLOOKUP(working_table!$G860,order_items[[#All],[product_id]:[subtotal_idr]],4,0)</f>
        <v>198000</v>
      </c>
      <c r="K860" t="str">
        <f>VLOOKUP($G860,products7[#All],2,0)</f>
        <v>Kemeja Batik BajuKita</v>
      </c>
      <c r="L860" t="str">
        <f>VLOOKUP($G860,products7[#All],3,0)</f>
        <v>Kemeja</v>
      </c>
      <c r="M860" t="str">
        <f>VLOOKUP($G860,products7[#All],7,0)</f>
        <v>BajuKita</v>
      </c>
    </row>
    <row r="861" spans="1:13" x14ac:dyDescent="0.35">
      <c r="A861" t="s">
        <v>4044</v>
      </c>
      <c r="B861" s="2">
        <f>VLOOKUP(A861,orders[#All],3,0)</f>
        <v>45606</v>
      </c>
      <c r="C861" t="str">
        <f>VLOOKUP($A861,orders[#All],9,0)</f>
        <v>shipped</v>
      </c>
      <c r="D861" t="str">
        <f>VLOOKUP($A861,orders[#All],5,0)</f>
        <v>Tangerang</v>
      </c>
      <c r="E861" t="str">
        <f>VLOOKUP($A861,orders[#All],6,0)</f>
        <v>Banten</v>
      </c>
      <c r="F861" t="str">
        <f>VLOOKUP($A861,orders[#All],10,0)</f>
        <v>TANPA PROMO</v>
      </c>
      <c r="G861" t="s">
        <v>2480</v>
      </c>
      <c r="H861">
        <f>VLOOKUP(working_table!G861,order_items[[#All],[product_id]:[subtotal_idr]],2,0)</f>
        <v>3</v>
      </c>
      <c r="I861" s="5">
        <f>VLOOKUP(working_table!$G861,order_items[[#All],[product_id]:[subtotal_idr]],3,0)</f>
        <v>129000</v>
      </c>
      <c r="J861" s="5">
        <f>VLOOKUP(working_table!$G861,order_items[[#All],[product_id]:[subtotal_idr]],4,0)</f>
        <v>387000</v>
      </c>
      <c r="K861" t="str">
        <f>VLOOKUP($G861,products7[#All],2,0)</f>
        <v>Ikat Pinggang Kulit Pesona Indo</v>
      </c>
      <c r="L861" t="str">
        <f>VLOOKUP($G861,products7[#All],3,0)</f>
        <v>Accessories</v>
      </c>
      <c r="M861" t="str">
        <f>VLOOKUP($G861,products7[#All],7,0)</f>
        <v>Pesona Indo</v>
      </c>
    </row>
    <row r="862" spans="1:13" x14ac:dyDescent="0.35">
      <c r="A862" t="s">
        <v>4048</v>
      </c>
      <c r="B862" s="2">
        <f>VLOOKUP(A862,orders[#All],3,0)</f>
        <v>45505</v>
      </c>
      <c r="C862" t="str">
        <f>VLOOKUP($A862,orders[#All],9,0)</f>
        <v>delivered</v>
      </c>
      <c r="D862" t="str">
        <f>VLOOKUP($A862,orders[#All],5,0)</f>
        <v>Depok</v>
      </c>
      <c r="E862" t="str">
        <f>VLOOKUP($A862,orders[#All],6,0)</f>
        <v>Jawa Barat</v>
      </c>
      <c r="F862" t="str">
        <f>VLOOKUP($A862,orders[#All],10,0)</f>
        <v>TANPA PROMO</v>
      </c>
      <c r="G862" t="s">
        <v>2662</v>
      </c>
      <c r="H862">
        <f>VLOOKUP(working_table!G862,order_items[[#All],[product_id]:[subtotal_idr]],2,0)</f>
        <v>1</v>
      </c>
      <c r="I862" s="5">
        <f>VLOOKUP(working_table!$G862,order_items[[#All],[product_id]:[subtotal_idr]],3,0)</f>
        <v>149000</v>
      </c>
      <c r="J862" s="5">
        <f>VLOOKUP(working_table!$G862,order_items[[#All],[product_id]:[subtotal_idr]],4,0)</f>
        <v>149000</v>
      </c>
      <c r="K862" t="str">
        <f>VLOOKUP($G862,products7[#All],2,0)</f>
        <v>Topi Baseball Cendana Co</v>
      </c>
      <c r="L862" t="str">
        <f>VLOOKUP($G862,products7[#All],3,0)</f>
        <v>Accessories</v>
      </c>
      <c r="M862" t="str">
        <f>VLOOKUP($G862,products7[#All],7,0)</f>
        <v>Cendana Co</v>
      </c>
    </row>
    <row r="863" spans="1:13" x14ac:dyDescent="0.35">
      <c r="A863" t="s">
        <v>4048</v>
      </c>
      <c r="B863" s="2">
        <f>VLOOKUP(A863,orders[#All],3,0)</f>
        <v>45505</v>
      </c>
      <c r="C863" t="str">
        <f>VLOOKUP($A863,orders[#All],9,0)</f>
        <v>delivered</v>
      </c>
      <c r="D863" t="str">
        <f>VLOOKUP($A863,orders[#All],5,0)</f>
        <v>Depok</v>
      </c>
      <c r="E863" t="str">
        <f>VLOOKUP($A863,orders[#All],6,0)</f>
        <v>Jawa Barat</v>
      </c>
      <c r="F863" t="str">
        <f>VLOOKUP($A863,orders[#All],10,0)</f>
        <v>TANPA PROMO</v>
      </c>
      <c r="G863" t="s">
        <v>3241</v>
      </c>
      <c r="H863">
        <f>VLOOKUP(working_table!G863,order_items[[#All],[product_id]:[subtotal_idr]],2,0)</f>
        <v>3</v>
      </c>
      <c r="I863" s="5">
        <f>VLOOKUP(working_table!$G863,order_items[[#All],[product_id]:[subtotal_idr]],3,0)</f>
        <v>549000</v>
      </c>
      <c r="J863" s="5">
        <f>VLOOKUP(working_table!$G863,order_items[[#All],[product_id]:[subtotal_idr]],4,0)</f>
        <v>1647000</v>
      </c>
      <c r="K863" t="str">
        <f>VLOOKUP($G863,products7[#All],2,0)</f>
        <v>Jacket Bomber Senja Wear</v>
      </c>
      <c r="L863" t="str">
        <f>VLOOKUP($G863,products7[#All],3,0)</f>
        <v>Jacket</v>
      </c>
      <c r="M863" t="str">
        <f>VLOOKUP($G863,products7[#All],7,0)</f>
        <v>Senja Wear</v>
      </c>
    </row>
    <row r="864" spans="1:13" x14ac:dyDescent="0.35">
      <c r="A864" t="s">
        <v>4051</v>
      </c>
      <c r="B864" s="2">
        <f>VLOOKUP(A864,orders[#All],3,0)</f>
        <v>45562</v>
      </c>
      <c r="C864" t="str">
        <f>VLOOKUP($A864,orders[#All],9,0)</f>
        <v>cancelled</v>
      </c>
      <c r="D864" t="str">
        <f>VLOOKUP($A864,orders[#All],5,0)</f>
        <v>Bekasi</v>
      </c>
      <c r="E864" t="str">
        <f>VLOOKUP($A864,orders[#All],6,0)</f>
        <v>Jawa Barat</v>
      </c>
      <c r="F864" t="str">
        <f>VLOOKUP($A864,orders[#All],10,0)</f>
        <v>TANPA PROMO</v>
      </c>
      <c r="G864" t="s">
        <v>3125</v>
      </c>
      <c r="H864">
        <f>VLOOKUP(working_table!G864,order_items[[#All],[product_id]:[subtotal_idr]],2,0)</f>
        <v>1</v>
      </c>
      <c r="I864" s="5">
        <f>VLOOKUP(working_table!$G864,order_items[[#All],[product_id]:[subtotal_idr]],3,0)</f>
        <v>89000</v>
      </c>
      <c r="J864" s="5">
        <f>VLOOKUP(working_table!$G864,order_items[[#All],[product_id]:[subtotal_idr]],4,0)</f>
        <v>89000</v>
      </c>
      <c r="K864" t="str">
        <f>VLOOKUP($G864,products7[#All],2,0)</f>
        <v>Jacket Hoodie Kanvas Lokal</v>
      </c>
      <c r="L864" t="str">
        <f>VLOOKUP($G864,products7[#All],3,0)</f>
        <v>Jacket</v>
      </c>
      <c r="M864" t="str">
        <f>VLOOKUP($G864,products7[#All],7,0)</f>
        <v>Kanvas Lokal</v>
      </c>
    </row>
    <row r="865" spans="1:13" x14ac:dyDescent="0.35">
      <c r="A865" t="s">
        <v>4051</v>
      </c>
      <c r="B865" s="2">
        <f>VLOOKUP(A865,orders[#All],3,0)</f>
        <v>45562</v>
      </c>
      <c r="C865" t="str">
        <f>VLOOKUP($A865,orders[#All],9,0)</f>
        <v>cancelled</v>
      </c>
      <c r="D865" t="str">
        <f>VLOOKUP($A865,orders[#All],5,0)</f>
        <v>Bekasi</v>
      </c>
      <c r="E865" t="str">
        <f>VLOOKUP($A865,orders[#All],6,0)</f>
        <v>Jawa Barat</v>
      </c>
      <c r="F865" t="str">
        <f>VLOOKUP($A865,orders[#All],10,0)</f>
        <v>TANPA PROMO</v>
      </c>
      <c r="G865" t="s">
        <v>3369</v>
      </c>
      <c r="H865">
        <f>VLOOKUP(working_table!G865,order_items[[#All],[product_id]:[subtotal_idr]],2,0)</f>
        <v>1</v>
      </c>
      <c r="I865" s="5">
        <f>VLOOKUP(working_table!$G865,order_items[[#All],[product_id]:[subtotal_idr]],3,0)</f>
        <v>549000</v>
      </c>
      <c r="J865" s="5">
        <f>VLOOKUP(working_table!$G865,order_items[[#All],[product_id]:[subtotal_idr]],4,0)</f>
        <v>549000</v>
      </c>
      <c r="K865" t="str">
        <f>VLOOKUP($G865,products7[#All],2,0)</f>
        <v>Dompet Kulit Pesona Indo</v>
      </c>
      <c r="L865" t="str">
        <f>VLOOKUP($G865,products7[#All],3,0)</f>
        <v>Accessories</v>
      </c>
      <c r="M865" t="str">
        <f>VLOOKUP($G865,products7[#All],7,0)</f>
        <v>Pesona Indo</v>
      </c>
    </row>
    <row r="866" spans="1:13" x14ac:dyDescent="0.35">
      <c r="A866" t="s">
        <v>4054</v>
      </c>
      <c r="B866" s="2">
        <f>VLOOKUP(A866,orders[#All],3,0)</f>
        <v>45162</v>
      </c>
      <c r="C866" t="str">
        <f>VLOOKUP($A866,orders[#All],9,0)</f>
        <v>processing</v>
      </c>
      <c r="D866" t="str">
        <f>VLOOKUP($A866,orders[#All],5,0)</f>
        <v>Jakarta</v>
      </c>
      <c r="E866" t="str">
        <f>VLOOKUP($A866,orders[#All],6,0)</f>
        <v>DKI Jakarta</v>
      </c>
      <c r="F866" t="str">
        <f>VLOOKUP($A866,orders[#All],10,0)</f>
        <v>NEWUSER</v>
      </c>
      <c r="G866" t="s">
        <v>3420</v>
      </c>
      <c r="H866">
        <f>VLOOKUP(working_table!G866,order_items[[#All],[product_id]:[subtotal_idr]],2,0)</f>
        <v>3</v>
      </c>
      <c r="I866" s="5">
        <f>VLOOKUP(working_table!$G866,order_items[[#All],[product_id]:[subtotal_idr]],3,0)</f>
        <v>89000</v>
      </c>
      <c r="J866" s="5">
        <f>VLOOKUP(working_table!$G866,order_items[[#All],[product_id]:[subtotal_idr]],4,0)</f>
        <v>267000</v>
      </c>
      <c r="K866" t="str">
        <f>VLOOKUP($G866,products7[#All],2,0)</f>
        <v>Kacamata Hitam Riang Apparel</v>
      </c>
      <c r="L866" t="str">
        <f>VLOOKUP($G866,products7[#All],3,0)</f>
        <v>Accessories</v>
      </c>
      <c r="M866" t="str">
        <f>VLOOKUP($G866,products7[#All],7,0)</f>
        <v>Riang Apparel</v>
      </c>
    </row>
    <row r="867" spans="1:13" x14ac:dyDescent="0.35">
      <c r="A867" t="s">
        <v>4056</v>
      </c>
      <c r="B867" s="2">
        <f>VLOOKUP(A867,orders[#All],3,0)</f>
        <v>45453</v>
      </c>
      <c r="C867" t="str">
        <f>VLOOKUP($A867,orders[#All],9,0)</f>
        <v>delivered</v>
      </c>
      <c r="D867" t="str">
        <f>VLOOKUP($A867,orders[#All],5,0)</f>
        <v>Jakarta</v>
      </c>
      <c r="E867" t="str">
        <f>VLOOKUP($A867,orders[#All],6,0)</f>
        <v>DKI Jakarta</v>
      </c>
      <c r="F867" t="str">
        <f>VLOOKUP($A867,orders[#All],10,0)</f>
        <v>FLASHSALE</v>
      </c>
      <c r="G867" t="s">
        <v>3125</v>
      </c>
      <c r="H867">
        <f>VLOOKUP(working_table!G867,order_items[[#All],[product_id]:[subtotal_idr]],2,0)</f>
        <v>1</v>
      </c>
      <c r="I867" s="5">
        <f>VLOOKUP(working_table!$G867,order_items[[#All],[product_id]:[subtotal_idr]],3,0)</f>
        <v>89000</v>
      </c>
      <c r="J867" s="5">
        <f>VLOOKUP(working_table!$G867,order_items[[#All],[product_id]:[subtotal_idr]],4,0)</f>
        <v>89000</v>
      </c>
      <c r="K867" t="str">
        <f>VLOOKUP($G867,products7[#All],2,0)</f>
        <v>Jacket Hoodie Kanvas Lokal</v>
      </c>
      <c r="L867" t="str">
        <f>VLOOKUP($G867,products7[#All],3,0)</f>
        <v>Jacket</v>
      </c>
      <c r="M867" t="str">
        <f>VLOOKUP($G867,products7[#All],7,0)</f>
        <v>Kanvas Lokal</v>
      </c>
    </row>
    <row r="868" spans="1:13" x14ac:dyDescent="0.35">
      <c r="A868" t="s">
        <v>4056</v>
      </c>
      <c r="B868" s="2">
        <f>VLOOKUP(A868,orders[#All],3,0)</f>
        <v>45453</v>
      </c>
      <c r="C868" t="str">
        <f>VLOOKUP($A868,orders[#All],9,0)</f>
        <v>delivered</v>
      </c>
      <c r="D868" t="str">
        <f>VLOOKUP($A868,orders[#All],5,0)</f>
        <v>Jakarta</v>
      </c>
      <c r="E868" t="str">
        <f>VLOOKUP($A868,orders[#All],6,0)</f>
        <v>DKI Jakarta</v>
      </c>
      <c r="F868" t="str">
        <f>VLOOKUP($A868,orders[#All],10,0)</f>
        <v>FLASHSALE</v>
      </c>
      <c r="G868" t="s">
        <v>3015</v>
      </c>
      <c r="H868">
        <f>VLOOKUP(working_table!G868,order_items[[#All],[product_id]:[subtotal_idr]],2,0)</f>
        <v>1</v>
      </c>
      <c r="I868" s="5">
        <f>VLOOKUP(working_table!$G868,order_items[[#All],[product_id]:[subtotal_idr]],3,0)</f>
        <v>179000</v>
      </c>
      <c r="J868" s="5">
        <f>VLOOKUP(working_table!$G868,order_items[[#All],[product_id]:[subtotal_idr]],4,0)</f>
        <v>179000</v>
      </c>
      <c r="K868" t="str">
        <f>VLOOKUP($G868,products7[#All],2,0)</f>
        <v>Pants Chino Cendana Co</v>
      </c>
      <c r="L868" t="str">
        <f>VLOOKUP($G868,products7[#All],3,0)</f>
        <v>Pants</v>
      </c>
      <c r="M868" t="str">
        <f>VLOOKUP($G868,products7[#All],7,0)</f>
        <v>Cendana Co</v>
      </c>
    </row>
    <row r="869" spans="1:13" x14ac:dyDescent="0.35">
      <c r="A869" t="s">
        <v>4059</v>
      </c>
      <c r="B869" s="2">
        <f>VLOOKUP(A869,orders[#All],3,0)</f>
        <v>45086</v>
      </c>
      <c r="C869" t="str">
        <f>VLOOKUP($A869,orders[#All],9,0)</f>
        <v>delivered</v>
      </c>
      <c r="D869" t="str">
        <f>VLOOKUP($A869,orders[#All],5,0)</f>
        <v>Banjarmasin</v>
      </c>
      <c r="E869" t="str">
        <f>VLOOKUP($A869,orders[#All],6,0)</f>
        <v>Kalimantan Selatan</v>
      </c>
      <c r="F869" t="str">
        <f>VLOOKUP($A869,orders[#All],10,0)</f>
        <v>TANPA PROMO</v>
      </c>
      <c r="G869" t="s">
        <v>3837</v>
      </c>
      <c r="H869">
        <f>VLOOKUP(working_table!G869,order_items[[#All],[product_id]:[subtotal_idr]],2,0)</f>
        <v>1</v>
      </c>
      <c r="I869" s="5">
        <f>VLOOKUP(working_table!$G869,order_items[[#All],[product_id]:[subtotal_idr]],3,0)</f>
        <v>329000</v>
      </c>
      <c r="J869" s="5">
        <f>VLOOKUP(working_table!$G869,order_items[[#All],[product_id]:[subtotal_idr]],4,0)</f>
        <v>329000</v>
      </c>
      <c r="K869" t="str">
        <f>VLOOKUP($G869,products7[#All],2,0)</f>
        <v>Topi Baseball Cendana Co</v>
      </c>
      <c r="L869" t="str">
        <f>VLOOKUP($G869,products7[#All],3,0)</f>
        <v>Accessories</v>
      </c>
      <c r="M869" t="str">
        <f>VLOOKUP($G869,products7[#All],7,0)</f>
        <v>Cendana Co</v>
      </c>
    </row>
    <row r="870" spans="1:13" x14ac:dyDescent="0.35">
      <c r="A870" t="s">
        <v>4059</v>
      </c>
      <c r="B870" s="2">
        <f>VLOOKUP(A870,orders[#All],3,0)</f>
        <v>45086</v>
      </c>
      <c r="C870" t="str">
        <f>VLOOKUP($A870,orders[#All],9,0)</f>
        <v>delivered</v>
      </c>
      <c r="D870" t="str">
        <f>VLOOKUP($A870,orders[#All],5,0)</f>
        <v>Banjarmasin</v>
      </c>
      <c r="E870" t="str">
        <f>VLOOKUP($A870,orders[#All],6,0)</f>
        <v>Kalimantan Selatan</v>
      </c>
      <c r="F870" t="str">
        <f>VLOOKUP($A870,orders[#All],10,0)</f>
        <v>TANPA PROMO</v>
      </c>
      <c r="G870" t="s">
        <v>2432</v>
      </c>
      <c r="H870">
        <f>VLOOKUP(working_table!G870,order_items[[#All],[product_id]:[subtotal_idr]],2,0)</f>
        <v>1</v>
      </c>
      <c r="I870" s="5">
        <f>VLOOKUP(working_table!$G870,order_items[[#All],[product_id]:[subtotal_idr]],3,0)</f>
        <v>279000</v>
      </c>
      <c r="J870" s="5">
        <f>VLOOKUP(working_table!$G870,order_items[[#All],[product_id]:[subtotal_idr]],4,0)</f>
        <v>279000</v>
      </c>
      <c r="K870" t="str">
        <f>VLOOKUP($G870,products7[#All],2,0)</f>
        <v>T-Shirt Oversize Riang Apparel</v>
      </c>
      <c r="L870" t="str">
        <f>VLOOKUP($G870,products7[#All],3,0)</f>
        <v>T-Shirt</v>
      </c>
      <c r="M870" t="str">
        <f>VLOOKUP($G870,products7[#All],7,0)</f>
        <v>Riang Apparel</v>
      </c>
    </row>
    <row r="871" spans="1:13" x14ac:dyDescent="0.35">
      <c r="A871" t="s">
        <v>4062</v>
      </c>
      <c r="B871" s="2">
        <f>VLOOKUP(A871,orders[#All],3,0)</f>
        <v>45629</v>
      </c>
      <c r="C871" t="str">
        <f>VLOOKUP($A871,orders[#All],9,0)</f>
        <v>delivered</v>
      </c>
      <c r="D871" t="str">
        <f>VLOOKUP($A871,orders[#All],5,0)</f>
        <v>Bekasi</v>
      </c>
      <c r="E871" t="str">
        <f>VLOOKUP($A871,orders[#All],6,0)</f>
        <v>Jawa Barat</v>
      </c>
      <c r="F871" t="str">
        <f>VLOOKUP($A871,orders[#All],10,0)</f>
        <v>NEWUSER</v>
      </c>
      <c r="G871" t="s">
        <v>2761</v>
      </c>
      <c r="H871">
        <f>VLOOKUP(working_table!G871,order_items[[#All],[product_id]:[subtotal_idr]],2,0)</f>
        <v>1</v>
      </c>
      <c r="I871" s="5">
        <f>VLOOKUP(working_table!$G871,order_items[[#All],[product_id]:[subtotal_idr]],3,0)</f>
        <v>179000</v>
      </c>
      <c r="J871" s="5">
        <f>VLOOKUP(working_table!$G871,order_items[[#All],[product_id]:[subtotal_idr]],4,0)</f>
        <v>179000</v>
      </c>
      <c r="K871" t="str">
        <f>VLOOKUP($G871,products7[#All],2,0)</f>
        <v>T-Shirt Striped Kanvas Lokal</v>
      </c>
      <c r="L871" t="str">
        <f>VLOOKUP($G871,products7[#All],3,0)</f>
        <v>T-Shirt</v>
      </c>
      <c r="M871" t="str">
        <f>VLOOKUP($G871,products7[#All],7,0)</f>
        <v>Kanvas Lokal</v>
      </c>
    </row>
    <row r="872" spans="1:13" x14ac:dyDescent="0.35">
      <c r="A872" t="s">
        <v>4064</v>
      </c>
      <c r="B872" s="2">
        <f>VLOOKUP(A872,orders[#All],3,0)</f>
        <v>45554</v>
      </c>
      <c r="C872" t="str">
        <f>VLOOKUP($A872,orders[#All],9,0)</f>
        <v>cancelled</v>
      </c>
      <c r="D872" t="str">
        <f>VLOOKUP($A872,orders[#All],5,0)</f>
        <v>Surabaya</v>
      </c>
      <c r="E872" t="str">
        <f>VLOOKUP($A872,orders[#All],6,0)</f>
        <v>Jawa Timur</v>
      </c>
      <c r="F872" t="str">
        <f>VLOOKUP($A872,orders[#All],10,0)</f>
        <v>TANPA PROMO</v>
      </c>
      <c r="G872" t="s">
        <v>2709</v>
      </c>
      <c r="H872">
        <f>VLOOKUP(working_table!G872,order_items[[#All],[product_id]:[subtotal_idr]],2,0)</f>
        <v>2</v>
      </c>
      <c r="I872" s="5">
        <f>VLOOKUP(working_table!$G872,order_items[[#All],[product_id]:[subtotal_idr]],3,0)</f>
        <v>79000</v>
      </c>
      <c r="J872" s="5">
        <f>VLOOKUP(working_table!$G872,order_items[[#All],[product_id]:[subtotal_idr]],4,0)</f>
        <v>158000</v>
      </c>
      <c r="K872" t="str">
        <f>VLOOKUP($G872,products7[#All],2,0)</f>
        <v>T-Shirt Oversize Riang Apparel</v>
      </c>
      <c r="L872" t="str">
        <f>VLOOKUP($G872,products7[#All],3,0)</f>
        <v>T-Shirt</v>
      </c>
      <c r="M872" t="str">
        <f>VLOOKUP($G872,products7[#All],7,0)</f>
        <v>Riang Apparel</v>
      </c>
    </row>
    <row r="873" spans="1:13" x14ac:dyDescent="0.35">
      <c r="A873" t="s">
        <v>4064</v>
      </c>
      <c r="B873" s="2">
        <f>VLOOKUP(A873,orders[#All],3,0)</f>
        <v>45554</v>
      </c>
      <c r="C873" t="str">
        <f>VLOOKUP($A873,orders[#All],9,0)</f>
        <v>cancelled</v>
      </c>
      <c r="D873" t="str">
        <f>VLOOKUP($A873,orders[#All],5,0)</f>
        <v>Surabaya</v>
      </c>
      <c r="E873" t="str">
        <f>VLOOKUP($A873,orders[#All],6,0)</f>
        <v>Jawa Timur</v>
      </c>
      <c r="F873" t="str">
        <f>VLOOKUP($A873,orders[#All],10,0)</f>
        <v>TANPA PROMO</v>
      </c>
      <c r="G873" t="s">
        <v>2826</v>
      </c>
      <c r="H873">
        <f>VLOOKUP(working_table!G873,order_items[[#All],[product_id]:[subtotal_idr]],2,0)</f>
        <v>1</v>
      </c>
      <c r="I873" s="5">
        <f>VLOOKUP(working_table!$G873,order_items[[#All],[product_id]:[subtotal_idr]],3,0)</f>
        <v>99000</v>
      </c>
      <c r="J873" s="5">
        <f>VLOOKUP(working_table!$G873,order_items[[#All],[product_id]:[subtotal_idr]],4,0)</f>
        <v>99000</v>
      </c>
      <c r="K873" t="str">
        <f>VLOOKUP($G873,products7[#All],2,0)</f>
        <v>Dress Midi Floral Senja Wear</v>
      </c>
      <c r="L873" t="str">
        <f>VLOOKUP($G873,products7[#All],3,0)</f>
        <v>Dress</v>
      </c>
      <c r="M873" t="str">
        <f>VLOOKUP($G873,products7[#All],7,0)</f>
        <v>Senja Wear</v>
      </c>
    </row>
    <row r="874" spans="1:13" x14ac:dyDescent="0.35">
      <c r="A874" t="s">
        <v>4067</v>
      </c>
      <c r="B874" s="2">
        <f>VLOOKUP(A874,orders[#All],3,0)</f>
        <v>44775</v>
      </c>
      <c r="C874" t="str">
        <f>VLOOKUP($A874,orders[#All],9,0)</f>
        <v>delivered</v>
      </c>
      <c r="D874" t="str">
        <f>VLOOKUP($A874,orders[#All],5,0)</f>
        <v>Makassar</v>
      </c>
      <c r="E874" t="str">
        <f>VLOOKUP($A874,orders[#All],6,0)</f>
        <v>Sulawesi Selatan</v>
      </c>
      <c r="F874" t="str">
        <f>VLOOKUP($A874,orders[#All],10,0)</f>
        <v>RAMADAN23</v>
      </c>
      <c r="G874" t="s">
        <v>2487</v>
      </c>
      <c r="H874">
        <f>VLOOKUP(working_table!G874,order_items[[#All],[product_id]:[subtotal_idr]],2,0)</f>
        <v>2</v>
      </c>
      <c r="I874" s="5">
        <f>VLOOKUP(working_table!$G874,order_items[[#All],[product_id]:[subtotal_idr]],3,0)</f>
        <v>89000</v>
      </c>
      <c r="J874" s="5">
        <f>VLOOKUP(working_table!$G874,order_items[[#All],[product_id]:[subtotal_idr]],4,0)</f>
        <v>178000</v>
      </c>
      <c r="K874" t="str">
        <f>VLOOKUP($G874,products7[#All],2,0)</f>
        <v>Tas Selempang BajuKita</v>
      </c>
      <c r="L874" t="str">
        <f>VLOOKUP($G874,products7[#All],3,0)</f>
        <v>Accessories</v>
      </c>
      <c r="M874" t="str">
        <f>VLOOKUP($G874,products7[#All],7,0)</f>
        <v>BajuKita</v>
      </c>
    </row>
    <row r="875" spans="1:13" x14ac:dyDescent="0.35">
      <c r="A875" t="s">
        <v>4069</v>
      </c>
      <c r="B875" s="2">
        <f>VLOOKUP(A875,orders[#All],3,0)</f>
        <v>45175</v>
      </c>
      <c r="C875" t="str">
        <f>VLOOKUP($A875,orders[#All],9,0)</f>
        <v>shipped</v>
      </c>
      <c r="D875" t="str">
        <f>VLOOKUP($A875,orders[#All],5,0)</f>
        <v>Bandung</v>
      </c>
      <c r="E875" t="str">
        <f>VLOOKUP($A875,orders[#All],6,0)</f>
        <v>Jawa Barat</v>
      </c>
      <c r="F875" t="str">
        <f>VLOOKUP($A875,orders[#All],10,0)</f>
        <v>TANPA PROMO</v>
      </c>
      <c r="G875" t="s">
        <v>2672</v>
      </c>
      <c r="H875">
        <f>VLOOKUP(working_table!G875,order_items[[#All],[product_id]:[subtotal_idr]],2,0)</f>
        <v>1</v>
      </c>
      <c r="I875" s="5">
        <f>VLOOKUP(working_table!$G875,order_items[[#All],[product_id]:[subtotal_idr]],3,0)</f>
        <v>349000</v>
      </c>
      <c r="J875" s="5">
        <f>VLOOKUP(working_table!$G875,order_items[[#All],[product_id]:[subtotal_idr]],4,0)</f>
        <v>349000</v>
      </c>
      <c r="K875" t="str">
        <f>VLOOKUP($G875,products7[#All],2,0)</f>
        <v>Jacket Coach BajuKita</v>
      </c>
      <c r="L875" t="str">
        <f>VLOOKUP($G875,products7[#All],3,0)</f>
        <v>Jacket</v>
      </c>
      <c r="M875" t="str">
        <f>VLOOKUP($G875,products7[#All],7,0)</f>
        <v>BajuKita</v>
      </c>
    </row>
    <row r="876" spans="1:13" x14ac:dyDescent="0.35">
      <c r="A876" t="s">
        <v>4069</v>
      </c>
      <c r="B876" s="2">
        <f>VLOOKUP(A876,orders[#All],3,0)</f>
        <v>45175</v>
      </c>
      <c r="C876" t="str">
        <f>VLOOKUP($A876,orders[#All],9,0)</f>
        <v>shipped</v>
      </c>
      <c r="D876" t="str">
        <f>VLOOKUP($A876,orders[#All],5,0)</f>
        <v>Bandung</v>
      </c>
      <c r="E876" t="str">
        <f>VLOOKUP($A876,orders[#All],6,0)</f>
        <v>Jawa Barat</v>
      </c>
      <c r="F876" t="str">
        <f>VLOOKUP($A876,orders[#All],10,0)</f>
        <v>TANPA PROMO</v>
      </c>
      <c r="G876" t="s">
        <v>2468</v>
      </c>
      <c r="H876">
        <f>VLOOKUP(working_table!G876,order_items[[#All],[product_id]:[subtotal_idr]],2,0)</f>
        <v>1</v>
      </c>
      <c r="I876" s="5">
        <f>VLOOKUP(working_table!$G876,order_items[[#All],[product_id]:[subtotal_idr]],3,0)</f>
        <v>79000</v>
      </c>
      <c r="J876" s="5">
        <f>VLOOKUP(working_table!$G876,order_items[[#All],[product_id]:[subtotal_idr]],4,0)</f>
        <v>79000</v>
      </c>
      <c r="K876" t="str">
        <f>VLOOKUP($G876,products7[#All],2,0)</f>
        <v>Dompet Kulit SandangIndo</v>
      </c>
      <c r="L876" t="str">
        <f>VLOOKUP($G876,products7[#All],3,0)</f>
        <v>Accessories</v>
      </c>
      <c r="M876" t="str">
        <f>VLOOKUP($G876,products7[#All],7,0)</f>
        <v>SandangIndo</v>
      </c>
    </row>
    <row r="877" spans="1:13" x14ac:dyDescent="0.35">
      <c r="A877" t="s">
        <v>4069</v>
      </c>
      <c r="B877" s="2">
        <f>VLOOKUP(A877,orders[#All],3,0)</f>
        <v>45175</v>
      </c>
      <c r="C877" t="str">
        <f>VLOOKUP($A877,orders[#All],9,0)</f>
        <v>shipped</v>
      </c>
      <c r="D877" t="str">
        <f>VLOOKUP($A877,orders[#All],5,0)</f>
        <v>Bandung</v>
      </c>
      <c r="E877" t="str">
        <f>VLOOKUP($A877,orders[#All],6,0)</f>
        <v>Jawa Barat</v>
      </c>
      <c r="F877" t="str">
        <f>VLOOKUP($A877,orders[#All],10,0)</f>
        <v>TANPA PROMO</v>
      </c>
      <c r="G877" t="s">
        <v>2655</v>
      </c>
      <c r="H877">
        <f>VLOOKUP(working_table!G877,order_items[[#All],[product_id]:[subtotal_idr]],2,0)</f>
        <v>1</v>
      </c>
      <c r="I877" s="5">
        <f>VLOOKUP(working_table!$G877,order_items[[#All],[product_id]:[subtotal_idr]],3,0)</f>
        <v>89000</v>
      </c>
      <c r="J877" s="5">
        <f>VLOOKUP(working_table!$G877,order_items[[#All],[product_id]:[subtotal_idr]],4,0)</f>
        <v>89000</v>
      </c>
      <c r="K877" t="str">
        <f>VLOOKUP($G877,products7[#All],2,0)</f>
        <v>Dress Maxi Polos Ratu Mode</v>
      </c>
      <c r="L877" t="str">
        <f>VLOOKUP($G877,products7[#All],3,0)</f>
        <v>Dress</v>
      </c>
      <c r="M877" t="str">
        <f>VLOOKUP($G877,products7[#All],7,0)</f>
        <v>Ratu Mode</v>
      </c>
    </row>
    <row r="878" spans="1:13" x14ac:dyDescent="0.35">
      <c r="A878" t="s">
        <v>4073</v>
      </c>
      <c r="B878" s="2">
        <f>VLOOKUP(A878,orders[#All],3,0)</f>
        <v>45678</v>
      </c>
      <c r="C878" t="str">
        <f>VLOOKUP($A878,orders[#All],9,0)</f>
        <v>delivered</v>
      </c>
      <c r="D878" t="str">
        <f>VLOOKUP($A878,orders[#All],5,0)</f>
        <v>Malang</v>
      </c>
      <c r="E878" t="str">
        <f>VLOOKUP($A878,orders[#All],6,0)</f>
        <v>Jawa Timur</v>
      </c>
      <c r="F878" t="str">
        <f>VLOOKUP($A878,orders[#All],10,0)</f>
        <v>TANPA PROMO</v>
      </c>
      <c r="G878" t="s">
        <v>2895</v>
      </c>
      <c r="H878">
        <f>VLOOKUP(working_table!G878,order_items[[#All],[product_id]:[subtotal_idr]],2,0)</f>
        <v>1</v>
      </c>
      <c r="I878" s="5">
        <f>VLOOKUP(working_table!$G878,order_items[[#All],[product_id]:[subtotal_idr]],3,0)</f>
        <v>299000</v>
      </c>
      <c r="J878" s="5">
        <f>VLOOKUP(working_table!$G878,order_items[[#All],[product_id]:[subtotal_idr]],4,0)</f>
        <v>299000</v>
      </c>
      <c r="K878" t="str">
        <f>VLOOKUP($G878,products7[#All],2,0)</f>
        <v>Jacket Denim Ratu Mode</v>
      </c>
      <c r="L878" t="str">
        <f>VLOOKUP($G878,products7[#All],3,0)</f>
        <v>Jacket</v>
      </c>
      <c r="M878" t="str">
        <f>VLOOKUP($G878,products7[#All],7,0)</f>
        <v>Ratu Mode</v>
      </c>
    </row>
    <row r="879" spans="1:13" x14ac:dyDescent="0.35">
      <c r="A879" t="s">
        <v>4075</v>
      </c>
      <c r="B879" s="2">
        <f>VLOOKUP(A879,orders[#All],3,0)</f>
        <v>45377</v>
      </c>
      <c r="C879" t="str">
        <f>VLOOKUP($A879,orders[#All],9,0)</f>
        <v>delivered</v>
      </c>
      <c r="D879" t="str">
        <f>VLOOKUP($A879,orders[#All],5,0)</f>
        <v>Makassar</v>
      </c>
      <c r="E879" t="str">
        <f>VLOOKUP($A879,orders[#All],6,0)</f>
        <v>Sulawesi Selatan</v>
      </c>
      <c r="F879" t="str">
        <f>VLOOKUP($A879,orders[#All],10,0)</f>
        <v>TANPA PROMO</v>
      </c>
      <c r="G879" t="s">
        <v>2485</v>
      </c>
      <c r="H879">
        <f>VLOOKUP(working_table!G879,order_items[[#All],[product_id]:[subtotal_idr]],2,0)</f>
        <v>3</v>
      </c>
      <c r="I879" s="5">
        <f>VLOOKUP(working_table!$G879,order_items[[#All],[product_id]:[subtotal_idr]],3,0)</f>
        <v>89000</v>
      </c>
      <c r="J879" s="5">
        <f>VLOOKUP(working_table!$G879,order_items[[#All],[product_id]:[subtotal_idr]],4,0)</f>
        <v>267000</v>
      </c>
      <c r="K879" t="str">
        <f>VLOOKUP($G879,products7[#All],2,0)</f>
        <v>Dress Mini Casual Riang Apparel</v>
      </c>
      <c r="L879" t="str">
        <f>VLOOKUP($G879,products7[#All],3,0)</f>
        <v>Dress</v>
      </c>
      <c r="M879" t="str">
        <f>VLOOKUP($G879,products7[#All],7,0)</f>
        <v>Riang Apparel</v>
      </c>
    </row>
    <row r="880" spans="1:13" x14ac:dyDescent="0.35">
      <c r="A880" t="s">
        <v>4075</v>
      </c>
      <c r="B880" s="2">
        <f>VLOOKUP(A880,orders[#All],3,0)</f>
        <v>45377</v>
      </c>
      <c r="C880" t="str">
        <f>VLOOKUP($A880,orders[#All],9,0)</f>
        <v>delivered</v>
      </c>
      <c r="D880" t="str">
        <f>VLOOKUP($A880,orders[#All],5,0)</f>
        <v>Makassar</v>
      </c>
      <c r="E880" t="str">
        <f>VLOOKUP($A880,orders[#All],6,0)</f>
        <v>Sulawesi Selatan</v>
      </c>
      <c r="F880" t="str">
        <f>VLOOKUP($A880,orders[#All],10,0)</f>
        <v>TANPA PROMO</v>
      </c>
      <c r="G880" t="s">
        <v>3396</v>
      </c>
      <c r="H880">
        <f>VLOOKUP(working_table!G880,order_items[[#All],[product_id]:[subtotal_idr]],2,0)</f>
        <v>1</v>
      </c>
      <c r="I880" s="5">
        <f>VLOOKUP(working_table!$G880,order_items[[#All],[product_id]:[subtotal_idr]],3,0)</f>
        <v>129000</v>
      </c>
      <c r="J880" s="5">
        <f>VLOOKUP(working_table!$G880,order_items[[#All],[product_id]:[subtotal_idr]],4,0)</f>
        <v>129000</v>
      </c>
      <c r="K880" t="str">
        <f>VLOOKUP($G880,products7[#All],2,0)</f>
        <v>Pants Kulot Riang Apparel</v>
      </c>
      <c r="L880" t="str">
        <f>VLOOKUP($G880,products7[#All],3,0)</f>
        <v>Pants</v>
      </c>
      <c r="M880" t="str">
        <f>VLOOKUP($G880,products7[#All],7,0)</f>
        <v>Riang Apparel</v>
      </c>
    </row>
    <row r="881" spans="1:13" x14ac:dyDescent="0.35">
      <c r="A881" t="s">
        <v>4075</v>
      </c>
      <c r="B881" s="2">
        <f>VLOOKUP(A881,orders[#All],3,0)</f>
        <v>45377</v>
      </c>
      <c r="C881" t="str">
        <f>VLOOKUP($A881,orders[#All],9,0)</f>
        <v>delivered</v>
      </c>
      <c r="D881" t="str">
        <f>VLOOKUP($A881,orders[#All],5,0)</f>
        <v>Makassar</v>
      </c>
      <c r="E881" t="str">
        <f>VLOOKUP($A881,orders[#All],6,0)</f>
        <v>Sulawesi Selatan</v>
      </c>
      <c r="F881" t="str">
        <f>VLOOKUP($A881,orders[#All],10,0)</f>
        <v>TANPA PROMO</v>
      </c>
      <c r="G881" t="s">
        <v>2851</v>
      </c>
      <c r="H881">
        <f>VLOOKUP(working_table!G881,order_items[[#All],[product_id]:[subtotal_idr]],2,0)</f>
        <v>2</v>
      </c>
      <c r="I881" s="5">
        <f>VLOOKUP(working_table!$G881,order_items[[#All],[product_id]:[subtotal_idr]],3,0)</f>
        <v>199000</v>
      </c>
      <c r="J881" s="5">
        <f>VLOOKUP(working_table!$G881,order_items[[#All],[product_id]:[subtotal_idr]],4,0)</f>
        <v>398000</v>
      </c>
      <c r="K881" t="str">
        <f>VLOOKUP($G881,products7[#All],2,0)</f>
        <v>T-Shirt Slim Fit Ratu Mode</v>
      </c>
      <c r="L881" t="str">
        <f>VLOOKUP($G881,products7[#All],3,0)</f>
        <v>T-Shirt</v>
      </c>
      <c r="M881" t="str">
        <f>VLOOKUP($G881,products7[#All],7,0)</f>
        <v>Ratu Mode</v>
      </c>
    </row>
    <row r="882" spans="1:13" x14ac:dyDescent="0.35">
      <c r="A882" t="s">
        <v>4079</v>
      </c>
      <c r="B882" s="2">
        <f>VLOOKUP(A882,orders[#All],3,0)</f>
        <v>45421</v>
      </c>
      <c r="C882" t="str">
        <f>VLOOKUP($A882,orders[#All],9,0)</f>
        <v>delivered</v>
      </c>
      <c r="D882" t="str">
        <f>VLOOKUP($A882,orders[#All],5,0)</f>
        <v>Pontianak</v>
      </c>
      <c r="E882" t="str">
        <f>VLOOKUP($A882,orders[#All],6,0)</f>
        <v>Kalimantan Barat</v>
      </c>
      <c r="F882" t="str">
        <f>VLOOKUP($A882,orders[#All],10,0)</f>
        <v>TANPA PROMO</v>
      </c>
      <c r="G882" t="s">
        <v>2718</v>
      </c>
      <c r="H882">
        <f>VLOOKUP(working_table!G882,order_items[[#All],[product_id]:[subtotal_idr]],2,0)</f>
        <v>1</v>
      </c>
      <c r="I882" s="5">
        <f>VLOOKUP(working_table!$G882,order_items[[#All],[product_id]:[subtotal_idr]],3,0)</f>
        <v>59000</v>
      </c>
      <c r="J882" s="5">
        <f>VLOOKUP(working_table!$G882,order_items[[#All],[product_id]:[subtotal_idr]],4,0)</f>
        <v>59000</v>
      </c>
      <c r="K882" t="str">
        <f>VLOOKUP($G882,products7[#All],2,0)</f>
        <v>T-Shirt Oversize Kanvas Lokal</v>
      </c>
      <c r="L882" t="str">
        <f>VLOOKUP($G882,products7[#All],3,0)</f>
        <v>T-Shirt</v>
      </c>
      <c r="M882" t="str">
        <f>VLOOKUP($G882,products7[#All],7,0)</f>
        <v>Kanvas Lokal</v>
      </c>
    </row>
    <row r="883" spans="1:13" x14ac:dyDescent="0.35">
      <c r="A883" t="s">
        <v>4079</v>
      </c>
      <c r="B883" s="2">
        <f>VLOOKUP(A883,orders[#All],3,0)</f>
        <v>45421</v>
      </c>
      <c r="C883" t="str">
        <f>VLOOKUP($A883,orders[#All],9,0)</f>
        <v>delivered</v>
      </c>
      <c r="D883" t="str">
        <f>VLOOKUP($A883,orders[#All],5,0)</f>
        <v>Pontianak</v>
      </c>
      <c r="E883" t="str">
        <f>VLOOKUP($A883,orders[#All],6,0)</f>
        <v>Kalimantan Barat</v>
      </c>
      <c r="F883" t="str">
        <f>VLOOKUP($A883,orders[#All],10,0)</f>
        <v>TANPA PROMO</v>
      </c>
      <c r="G883" t="s">
        <v>3247</v>
      </c>
      <c r="H883">
        <f>VLOOKUP(working_table!G883,order_items[[#All],[product_id]:[subtotal_idr]],2,0)</f>
        <v>1</v>
      </c>
      <c r="I883" s="5">
        <f>VLOOKUP(working_table!$G883,order_items[[#All],[product_id]:[subtotal_idr]],3,0)</f>
        <v>599000</v>
      </c>
      <c r="J883" s="5">
        <f>VLOOKUP(working_table!$G883,order_items[[#All],[product_id]:[subtotal_idr]],4,0)</f>
        <v>599000</v>
      </c>
      <c r="K883" t="str">
        <f>VLOOKUP($G883,products7[#All],2,0)</f>
        <v>T-Shirt Polos Basic Cendana Co</v>
      </c>
      <c r="L883" t="str">
        <f>VLOOKUP($G883,products7[#All],3,0)</f>
        <v>T-Shirt</v>
      </c>
      <c r="M883" t="str">
        <f>VLOOKUP($G883,products7[#All],7,0)</f>
        <v>Cendana Co</v>
      </c>
    </row>
    <row r="884" spans="1:13" x14ac:dyDescent="0.35">
      <c r="A884" t="s">
        <v>4082</v>
      </c>
      <c r="B884" s="2">
        <f>VLOOKUP(A884,orders[#All],3,0)</f>
        <v>45284</v>
      </c>
      <c r="C884" t="str">
        <f>VLOOKUP($A884,orders[#All],9,0)</f>
        <v>delivered</v>
      </c>
      <c r="D884" t="str">
        <f>VLOOKUP($A884,orders[#All],5,0)</f>
        <v>Jakarta</v>
      </c>
      <c r="E884" t="str">
        <f>VLOOKUP($A884,orders[#All],6,0)</f>
        <v>DKI Jakarta</v>
      </c>
      <c r="F884" t="str">
        <f>VLOOKUP($A884,orders[#All],10,0)</f>
        <v>FLASHSALE</v>
      </c>
      <c r="G884" t="s">
        <v>3745</v>
      </c>
      <c r="H884">
        <f>VLOOKUP(working_table!G884,order_items[[#All],[product_id]:[subtotal_idr]],2,0)</f>
        <v>1</v>
      </c>
      <c r="I884" s="5">
        <f>VLOOKUP(working_table!$G884,order_items[[#All],[product_id]:[subtotal_idr]],3,0)</f>
        <v>449000</v>
      </c>
      <c r="J884" s="5">
        <f>VLOOKUP(working_table!$G884,order_items[[#All],[product_id]:[subtotal_idr]],4,0)</f>
        <v>449000</v>
      </c>
      <c r="K884" t="str">
        <f>VLOOKUP($G884,products7[#All],2,0)</f>
        <v>T-Shirt Slim Fit BajuKita</v>
      </c>
      <c r="L884" t="str">
        <f>VLOOKUP($G884,products7[#All],3,0)</f>
        <v>kemeja</v>
      </c>
      <c r="M884" t="str">
        <f>VLOOKUP($G884,products7[#All],7,0)</f>
        <v>BajuKita</v>
      </c>
    </row>
    <row r="885" spans="1:13" x14ac:dyDescent="0.35">
      <c r="A885" t="s">
        <v>4082</v>
      </c>
      <c r="B885" s="2">
        <f>VLOOKUP(A885,orders[#All],3,0)</f>
        <v>45284</v>
      </c>
      <c r="C885" t="str">
        <f>VLOOKUP($A885,orders[#All],9,0)</f>
        <v>delivered</v>
      </c>
      <c r="D885" t="str">
        <f>VLOOKUP($A885,orders[#All],5,0)</f>
        <v>Jakarta</v>
      </c>
      <c r="E885" t="str">
        <f>VLOOKUP($A885,orders[#All],6,0)</f>
        <v>DKI Jakarta</v>
      </c>
      <c r="F885" t="str">
        <f>VLOOKUP($A885,orders[#All],10,0)</f>
        <v>FLASHSALE</v>
      </c>
      <c r="G885" t="s">
        <v>2669</v>
      </c>
      <c r="H885">
        <f>VLOOKUP(working_table!G885,order_items[[#All],[product_id]:[subtotal_idr]],2,0)</f>
        <v>1</v>
      </c>
      <c r="I885" s="5">
        <f>VLOOKUP(working_table!$G885,order_items[[#All],[product_id]:[subtotal_idr]],3,0)</f>
        <v>249000</v>
      </c>
      <c r="J885" s="5">
        <f>VLOOKUP(working_table!$G885,order_items[[#All],[product_id]:[subtotal_idr]],4,0)</f>
        <v>249000</v>
      </c>
      <c r="K885" t="str">
        <f>VLOOKUP($G885,products7[#All],2,0)</f>
        <v>Pants Cargo Kanvas Lokal</v>
      </c>
      <c r="L885" t="str">
        <f>VLOOKUP($G885,products7[#All],3,0)</f>
        <v>Pants</v>
      </c>
      <c r="M885" t="str">
        <f>VLOOKUP($G885,products7[#All],7,0)</f>
        <v>Kanvas Lokal</v>
      </c>
    </row>
    <row r="886" spans="1:13" x14ac:dyDescent="0.35">
      <c r="A886" t="s">
        <v>4082</v>
      </c>
      <c r="B886" s="2">
        <f>VLOOKUP(A886,orders[#All],3,0)</f>
        <v>45284</v>
      </c>
      <c r="C886" t="str">
        <f>VLOOKUP($A886,orders[#All],9,0)</f>
        <v>delivered</v>
      </c>
      <c r="D886" t="str">
        <f>VLOOKUP($A886,orders[#All],5,0)</f>
        <v>Jakarta</v>
      </c>
      <c r="E886" t="str">
        <f>VLOOKUP($A886,orders[#All],6,0)</f>
        <v>DKI Jakarta</v>
      </c>
      <c r="F886" t="str">
        <f>VLOOKUP($A886,orders[#All],10,0)</f>
        <v>FLASHSALE</v>
      </c>
      <c r="G886" t="s">
        <v>3028</v>
      </c>
      <c r="H886">
        <f>VLOOKUP(working_table!G886,order_items[[#All],[product_id]:[subtotal_idr]],2,0)</f>
        <v>3</v>
      </c>
      <c r="I886" s="5">
        <f>VLOOKUP(working_table!$G886,order_items[[#All],[product_id]:[subtotal_idr]],3,0)</f>
        <v>99000</v>
      </c>
      <c r="J886" s="5">
        <f>VLOOKUP(working_table!$G886,order_items[[#All],[product_id]:[subtotal_idr]],4,0)</f>
        <v>297000</v>
      </c>
      <c r="K886" t="str">
        <f>VLOOKUP($G886,products7[#All],2,0)</f>
        <v>T-Shirt Raglan BajuKita</v>
      </c>
      <c r="L886" t="str">
        <f>VLOOKUP($G886,products7[#All],3,0)</f>
        <v>T-Shirt</v>
      </c>
      <c r="M886" t="str">
        <f>VLOOKUP($G886,products7[#All],7,0)</f>
        <v>BajuKita</v>
      </c>
    </row>
    <row r="887" spans="1:13" x14ac:dyDescent="0.35">
      <c r="A887" t="s">
        <v>4086</v>
      </c>
      <c r="B887" s="2">
        <f>VLOOKUP(A887,orders[#All],3,0)</f>
        <v>45065</v>
      </c>
      <c r="C887" t="str">
        <f>VLOOKUP($A887,orders[#All],9,0)</f>
        <v>shipped</v>
      </c>
      <c r="D887" t="str">
        <f>VLOOKUP($A887,orders[#All],5,0)</f>
        <v>Manado</v>
      </c>
      <c r="E887" t="str">
        <f>VLOOKUP($A887,orders[#All],6,0)</f>
        <v>Sulawesi Utara</v>
      </c>
      <c r="F887" t="str">
        <f>VLOOKUP($A887,orders[#All],10,0)</f>
        <v>WEEKEND25</v>
      </c>
      <c r="G887" t="s">
        <v>3211</v>
      </c>
      <c r="H887">
        <f>VLOOKUP(working_table!G887,order_items[[#All],[product_id]:[subtotal_idr]],2,0)</f>
        <v>1</v>
      </c>
      <c r="I887" s="5">
        <f>VLOOKUP(working_table!$G887,order_items[[#All],[product_id]:[subtotal_idr]],3,0)</f>
        <v>129000</v>
      </c>
      <c r="J887" s="5">
        <f>VLOOKUP(working_table!$G887,order_items[[#All],[product_id]:[subtotal_idr]],4,0)</f>
        <v>129000</v>
      </c>
      <c r="K887" t="str">
        <f>VLOOKUP($G887,products7[#All],2,0)</f>
        <v>T-Shirt Graphic Ratu Mode</v>
      </c>
      <c r="L887" t="str">
        <f>VLOOKUP($G887,products7[#All],3,0)</f>
        <v>T-Shirt</v>
      </c>
      <c r="M887" t="str">
        <f>VLOOKUP($G887,products7[#All],7,0)</f>
        <v>Ratu Mode</v>
      </c>
    </row>
    <row r="888" spans="1:13" x14ac:dyDescent="0.35">
      <c r="A888" t="s">
        <v>4088</v>
      </c>
      <c r="B888" s="2">
        <f>VLOOKUP(A888,orders[#All],3,0)</f>
        <v>45636</v>
      </c>
      <c r="C888" t="str">
        <f>VLOOKUP($A888,orders[#All],9,0)</f>
        <v>processing</v>
      </c>
      <c r="D888" t="str">
        <f>VLOOKUP($A888,orders[#All],5,0)</f>
        <v>Surabaya</v>
      </c>
      <c r="E888" t="str">
        <f>VLOOKUP($A888,orders[#All],6,0)</f>
        <v>Jawa Timur</v>
      </c>
      <c r="F888" t="str">
        <f>VLOOKUP($A888,orders[#All],10,0)</f>
        <v>HARBOLNAS22</v>
      </c>
      <c r="G888" t="s">
        <v>2638</v>
      </c>
      <c r="H888">
        <f>VLOOKUP(working_table!G888,order_items[[#All],[product_id]:[subtotal_idr]],2,0)</f>
        <v>1</v>
      </c>
      <c r="I888" s="5">
        <f>VLOOKUP(working_table!$G888,order_items[[#All],[product_id]:[subtotal_idr]],3,0)</f>
        <v>179000</v>
      </c>
      <c r="J888" s="5">
        <f>VLOOKUP(working_table!$G888,order_items[[#All],[product_id]:[subtotal_idr]],4,0)</f>
        <v>179000</v>
      </c>
      <c r="K888" t="str">
        <f>VLOOKUP($G888,products7[#All],2,0)</f>
        <v>Syal Rajut Cendana Co</v>
      </c>
      <c r="L888" t="str">
        <f>VLOOKUP($G888,products7[#All],3,0)</f>
        <v>Accessories</v>
      </c>
      <c r="M888" t="str">
        <f>VLOOKUP($G888,products7[#All],7,0)</f>
        <v>Cendana Co</v>
      </c>
    </row>
    <row r="889" spans="1:13" x14ac:dyDescent="0.35">
      <c r="A889" t="s">
        <v>4088</v>
      </c>
      <c r="B889" s="2">
        <f>VLOOKUP(A889,orders[#All],3,0)</f>
        <v>45636</v>
      </c>
      <c r="C889" t="str">
        <f>VLOOKUP($A889,orders[#All],9,0)</f>
        <v>processing</v>
      </c>
      <c r="D889" t="str">
        <f>VLOOKUP($A889,orders[#All],5,0)</f>
        <v>Surabaya</v>
      </c>
      <c r="E889" t="str">
        <f>VLOOKUP($A889,orders[#All],6,0)</f>
        <v>Jawa Timur</v>
      </c>
      <c r="F889" t="str">
        <f>VLOOKUP($A889,orders[#All],10,0)</f>
        <v>HARBOLNAS22</v>
      </c>
      <c r="G889" t="s">
        <v>2863</v>
      </c>
      <c r="H889">
        <f>VLOOKUP(working_table!G889,order_items[[#All],[product_id]:[subtotal_idr]],2,0)</f>
        <v>2</v>
      </c>
      <c r="I889" s="5">
        <f>VLOOKUP(working_table!$G889,order_items[[#All],[product_id]:[subtotal_idr]],3,0)</f>
        <v>449000</v>
      </c>
      <c r="J889" s="5">
        <f>VLOOKUP(working_table!$G889,order_items[[#All],[product_id]:[subtotal_idr]],4,0)</f>
        <v>898000</v>
      </c>
      <c r="K889" t="str">
        <f>VLOOKUP($G889,products7[#All],2,0)</f>
        <v>T-Shirt Graphic Pesona Indo</v>
      </c>
      <c r="L889" t="str">
        <f>VLOOKUP($G889,products7[#All],3,0)</f>
        <v>T-Shirt</v>
      </c>
      <c r="M889" t="str">
        <f>VLOOKUP($G889,products7[#All],7,0)</f>
        <v>Pesona Indo</v>
      </c>
    </row>
    <row r="890" spans="1:13" x14ac:dyDescent="0.35">
      <c r="A890" t="s">
        <v>4091</v>
      </c>
      <c r="B890" s="2">
        <f>VLOOKUP(A890,orders[#All],3,0)</f>
        <v>45439</v>
      </c>
      <c r="C890" t="str">
        <f>VLOOKUP($A890,orders[#All],9,0)</f>
        <v>delivered</v>
      </c>
      <c r="D890" t="str">
        <f>VLOOKUP($A890,orders[#All],5,0)</f>
        <v>Banjarmasin</v>
      </c>
      <c r="E890" t="str">
        <f>VLOOKUP($A890,orders[#All],6,0)</f>
        <v>Kalimantan Selatan</v>
      </c>
      <c r="F890" t="str">
        <f>VLOOKUP($A890,orders[#All],10,0)</f>
        <v>WEEKEND25</v>
      </c>
      <c r="G890" t="s">
        <v>2396</v>
      </c>
      <c r="H890">
        <f>VLOOKUP(working_table!G890,order_items[[#All],[product_id]:[subtotal_idr]],2,0)</f>
        <v>1</v>
      </c>
      <c r="I890" s="5">
        <f>VLOOKUP(working_table!$G890,order_items[[#All],[product_id]:[subtotal_idr]],3,0)</f>
        <v>49000</v>
      </c>
      <c r="J890" s="5">
        <f>VLOOKUP(working_table!$G890,order_items[[#All],[product_id]:[subtotal_idr]],4,0)</f>
        <v>49000</v>
      </c>
      <c r="K890" t="str">
        <f>VLOOKUP($G890,products7[#All],2,0)</f>
        <v>Dress Maxi Polos Kanvas Lokal</v>
      </c>
      <c r="L890" t="str">
        <f>VLOOKUP($G890,products7[#All],3,0)</f>
        <v>Dress</v>
      </c>
      <c r="M890" t="str">
        <f>VLOOKUP($G890,products7[#All],7,0)</f>
        <v>Kanvas Lokal</v>
      </c>
    </row>
    <row r="891" spans="1:13" x14ac:dyDescent="0.35">
      <c r="A891" t="s">
        <v>4093</v>
      </c>
      <c r="B891" s="2">
        <f>VLOOKUP(A891,orders[#All],3,0)</f>
        <v>45665</v>
      </c>
      <c r="C891" t="str">
        <f>VLOOKUP($A891,orders[#All],9,0)</f>
        <v>delivered</v>
      </c>
      <c r="D891" t="str">
        <f>VLOOKUP($A891,orders[#All],5,0)</f>
        <v>Manado</v>
      </c>
      <c r="E891" t="str">
        <f>VLOOKUP($A891,orders[#All],6,0)</f>
        <v>Sulawesi Utara</v>
      </c>
      <c r="F891" t="str">
        <f>VLOOKUP($A891,orders[#All],10,0)</f>
        <v>TANPA PROMO</v>
      </c>
      <c r="G891" t="s">
        <v>2669</v>
      </c>
      <c r="H891">
        <f>VLOOKUP(working_table!G891,order_items[[#All],[product_id]:[subtotal_idr]],2,0)</f>
        <v>1</v>
      </c>
      <c r="I891" s="5">
        <f>VLOOKUP(working_table!$G891,order_items[[#All],[product_id]:[subtotal_idr]],3,0)</f>
        <v>249000</v>
      </c>
      <c r="J891" s="5">
        <f>VLOOKUP(working_table!$G891,order_items[[#All],[product_id]:[subtotal_idr]],4,0)</f>
        <v>249000</v>
      </c>
      <c r="K891" t="str">
        <f>VLOOKUP($G891,products7[#All],2,0)</f>
        <v>Pants Cargo Kanvas Lokal</v>
      </c>
      <c r="L891" t="str">
        <f>VLOOKUP($G891,products7[#All],3,0)</f>
        <v>Pants</v>
      </c>
      <c r="M891" t="str">
        <f>VLOOKUP($G891,products7[#All],7,0)</f>
        <v>Kanvas Lokal</v>
      </c>
    </row>
    <row r="892" spans="1:13" x14ac:dyDescent="0.35">
      <c r="A892" t="s">
        <v>4093</v>
      </c>
      <c r="B892" s="2">
        <f>VLOOKUP(A892,orders[#All],3,0)</f>
        <v>45665</v>
      </c>
      <c r="C892" t="str">
        <f>VLOOKUP($A892,orders[#All],9,0)</f>
        <v>delivered</v>
      </c>
      <c r="D892" t="str">
        <f>VLOOKUP($A892,orders[#All],5,0)</f>
        <v>Manado</v>
      </c>
      <c r="E892" t="str">
        <f>VLOOKUP($A892,orders[#All],6,0)</f>
        <v>Sulawesi Utara</v>
      </c>
      <c r="F892" t="str">
        <f>VLOOKUP($A892,orders[#All],10,0)</f>
        <v>TANPA PROMO</v>
      </c>
      <c r="G892" t="s">
        <v>2545</v>
      </c>
      <c r="H892">
        <f>VLOOKUP(working_table!G892,order_items[[#All],[product_id]:[subtotal_idr]],2,0)</f>
        <v>1</v>
      </c>
      <c r="I892" s="5">
        <f>VLOOKUP(working_table!$G892,order_items[[#All],[product_id]:[subtotal_idr]],3,0)</f>
        <v>329000</v>
      </c>
      <c r="J892" s="5">
        <f>VLOOKUP(working_table!$G892,order_items[[#All],[product_id]:[subtotal_idr]],4,0)</f>
        <v>329000</v>
      </c>
      <c r="K892" t="str">
        <f>VLOOKUP($G892,products7[#All],2,0)</f>
        <v>Pants Kulot Pesona Indo</v>
      </c>
      <c r="L892" t="str">
        <f>VLOOKUP($G892,products7[#All],3,0)</f>
        <v>Pants</v>
      </c>
      <c r="M892" t="str">
        <f>VLOOKUP($G892,products7[#All],7,0)</f>
        <v>Pesona Indo</v>
      </c>
    </row>
    <row r="893" spans="1:13" x14ac:dyDescent="0.35">
      <c r="A893" t="s">
        <v>4093</v>
      </c>
      <c r="B893" s="2">
        <f>VLOOKUP(A893,orders[#All],3,0)</f>
        <v>45665</v>
      </c>
      <c r="C893" t="str">
        <f>VLOOKUP($A893,orders[#All],9,0)</f>
        <v>delivered</v>
      </c>
      <c r="D893" t="str">
        <f>VLOOKUP($A893,orders[#All],5,0)</f>
        <v>Manado</v>
      </c>
      <c r="E893" t="str">
        <f>VLOOKUP($A893,orders[#All],6,0)</f>
        <v>Sulawesi Utara</v>
      </c>
      <c r="F893" t="str">
        <f>VLOOKUP($A893,orders[#All],10,0)</f>
        <v>TANPA PROMO</v>
      </c>
      <c r="G893" t="s">
        <v>3642</v>
      </c>
      <c r="H893">
        <f>VLOOKUP(working_table!G893,order_items[[#All],[product_id]:[subtotal_idr]],2,0)</f>
        <v>1</v>
      </c>
      <c r="I893" s="5">
        <f>VLOOKUP(working_table!$G893,order_items[[#All],[product_id]:[subtotal_idr]],3,0)</f>
        <v>149000</v>
      </c>
      <c r="J893" s="5">
        <f>VLOOKUP(working_table!$G893,order_items[[#All],[product_id]:[subtotal_idr]],4,0)</f>
        <v>149000</v>
      </c>
      <c r="K893" t="str">
        <f>VLOOKUP($G893,products7[#All],2,0)</f>
        <v>T-Shirt Slim Fit BajuKita</v>
      </c>
      <c r="L893" t="str">
        <f>VLOOKUP($G893,products7[#All],3,0)</f>
        <v>Kemeja</v>
      </c>
      <c r="M893" t="str">
        <f>VLOOKUP($G893,products7[#All],7,0)</f>
        <v>BajuKita</v>
      </c>
    </row>
    <row r="894" spans="1:13" x14ac:dyDescent="0.35">
      <c r="A894" t="s">
        <v>4097</v>
      </c>
      <c r="B894" s="2">
        <f>VLOOKUP(A894,orders[#All],3,0)</f>
        <v>45681</v>
      </c>
      <c r="C894" t="str">
        <f>VLOOKUP($A894,orders[#All],9,0)</f>
        <v>delivered</v>
      </c>
      <c r="D894" t="str">
        <f>VLOOKUP($A894,orders[#All],5,0)</f>
        <v>Semarang</v>
      </c>
      <c r="E894" t="str">
        <f>VLOOKUP($A894,orders[#All],6,0)</f>
        <v>Jawa Tengah</v>
      </c>
      <c r="F894" t="str">
        <f>VLOOKUP($A894,orders[#All],10,0)</f>
        <v>TANPA PROMO</v>
      </c>
      <c r="G894" t="s">
        <v>3007</v>
      </c>
      <c r="H894">
        <f>VLOOKUP(working_table!G894,order_items[[#All],[product_id]:[subtotal_idr]],2,0)</f>
        <v>1</v>
      </c>
      <c r="I894" s="5">
        <f>VLOOKUP(working_table!$G894,order_items[[#All],[product_id]:[subtotal_idr]],3,0)</f>
        <v>79000</v>
      </c>
      <c r="J894" s="5">
        <f>VLOOKUP(working_table!$G894,order_items[[#All],[product_id]:[subtotal_idr]],4,0)</f>
        <v>79000</v>
      </c>
      <c r="K894" t="str">
        <f>VLOOKUP($G894,products7[#All],2,0)</f>
        <v>Jacket Denim Ratu Mode</v>
      </c>
      <c r="L894" t="str">
        <f>VLOOKUP($G894,products7[#All],3,0)</f>
        <v>Jacket</v>
      </c>
      <c r="M894" t="str">
        <f>VLOOKUP($G894,products7[#All],7,0)</f>
        <v>Ratu Mode</v>
      </c>
    </row>
    <row r="895" spans="1:13" x14ac:dyDescent="0.35">
      <c r="A895" t="s">
        <v>4097</v>
      </c>
      <c r="B895" s="2">
        <f>VLOOKUP(A895,orders[#All],3,0)</f>
        <v>45681</v>
      </c>
      <c r="C895" t="str">
        <f>VLOOKUP($A895,orders[#All],9,0)</f>
        <v>delivered</v>
      </c>
      <c r="D895" t="str">
        <f>VLOOKUP($A895,orders[#All],5,0)</f>
        <v>Semarang</v>
      </c>
      <c r="E895" t="str">
        <f>VLOOKUP($A895,orders[#All],6,0)</f>
        <v>Jawa Tengah</v>
      </c>
      <c r="F895" t="str">
        <f>VLOOKUP($A895,orders[#All],10,0)</f>
        <v>TANPA PROMO</v>
      </c>
      <c r="G895" t="s">
        <v>2993</v>
      </c>
      <c r="H895">
        <f>VLOOKUP(working_table!G895,order_items[[#All],[product_id]:[subtotal_idr]],2,0)</f>
        <v>1</v>
      </c>
      <c r="I895" s="5">
        <f>VLOOKUP(working_table!$G895,order_items[[#All],[product_id]:[subtotal_idr]],3,0)</f>
        <v>349000</v>
      </c>
      <c r="J895" s="5">
        <f>VLOOKUP(working_table!$G895,order_items[[#All],[product_id]:[subtotal_idr]],4,0)</f>
        <v>349000</v>
      </c>
      <c r="K895" t="str">
        <f>VLOOKUP($G895,products7[#All],2,0)</f>
        <v>Jacket Hoodie Cendana Co</v>
      </c>
      <c r="L895" t="str">
        <f>VLOOKUP($G895,products7[#All],3,0)</f>
        <v>Jacket</v>
      </c>
      <c r="M895" t="str">
        <f>VLOOKUP($G895,products7[#All],7,0)</f>
        <v>Cendana Co</v>
      </c>
    </row>
    <row r="896" spans="1:13" x14ac:dyDescent="0.35">
      <c r="A896" t="s">
        <v>4097</v>
      </c>
      <c r="B896" s="2">
        <f>VLOOKUP(A896,orders[#All],3,0)</f>
        <v>45681</v>
      </c>
      <c r="C896" t="str">
        <f>VLOOKUP($A896,orders[#All],9,0)</f>
        <v>delivered</v>
      </c>
      <c r="D896" t="str">
        <f>VLOOKUP($A896,orders[#All],5,0)</f>
        <v>Semarang</v>
      </c>
      <c r="E896" t="str">
        <f>VLOOKUP($A896,orders[#All],6,0)</f>
        <v>Jawa Tengah</v>
      </c>
      <c r="F896" t="str">
        <f>VLOOKUP($A896,orders[#All],10,0)</f>
        <v>TANPA PROMO</v>
      </c>
      <c r="G896" t="s">
        <v>3536</v>
      </c>
      <c r="H896">
        <f>VLOOKUP(working_table!G896,order_items[[#All],[product_id]:[subtotal_idr]],2,0)</f>
        <v>1</v>
      </c>
      <c r="I896" s="5">
        <f>VLOOKUP(working_table!$G896,order_items[[#All],[product_id]:[subtotal_idr]],3,0)</f>
        <v>119000</v>
      </c>
      <c r="J896" s="5">
        <f>VLOOKUP(working_table!$G896,order_items[[#All],[product_id]:[subtotal_idr]],4,0)</f>
        <v>119000</v>
      </c>
      <c r="K896" t="str">
        <f>VLOOKUP($G896,products7[#All],2,0)</f>
        <v>Pants Kulot Tropika Style</v>
      </c>
      <c r="L896" t="str">
        <f>VLOOKUP($G896,products7[#All],3,0)</f>
        <v>Pants</v>
      </c>
      <c r="M896" t="str">
        <f>VLOOKUP($G896,products7[#All],7,0)</f>
        <v>Tropika Style</v>
      </c>
    </row>
    <row r="897" spans="1:13" x14ac:dyDescent="0.35">
      <c r="A897" t="s">
        <v>4101</v>
      </c>
      <c r="B897" s="2">
        <f>VLOOKUP(A897,orders[#All],3,0)</f>
        <v>45358</v>
      </c>
      <c r="C897" t="str">
        <f>VLOOKUP($A897,orders[#All],9,0)</f>
        <v>cancelled</v>
      </c>
      <c r="D897" t="str">
        <f>VLOOKUP($A897,orders[#All],5,0)</f>
        <v>Depok</v>
      </c>
      <c r="E897" t="str">
        <f>VLOOKUP($A897,orders[#All],6,0)</f>
        <v>Jawa Barat</v>
      </c>
      <c r="F897" t="str">
        <f>VLOOKUP($A897,orders[#All],10,0)</f>
        <v>TANPA PROMO</v>
      </c>
      <c r="G897" t="s">
        <v>3316</v>
      </c>
      <c r="H897">
        <f>VLOOKUP(working_table!G897,order_items[[#All],[product_id]:[subtotal_idr]],2,0)</f>
        <v>1</v>
      </c>
      <c r="I897" s="5">
        <f>VLOOKUP(working_table!$G897,order_items[[#All],[product_id]:[subtotal_idr]],3,0)</f>
        <v>329000</v>
      </c>
      <c r="J897" s="5">
        <f>VLOOKUP(working_table!$G897,order_items[[#All],[product_id]:[subtotal_idr]],4,0)</f>
        <v>329000</v>
      </c>
      <c r="K897" t="str">
        <f>VLOOKUP($G897,products7[#All],2,0)</f>
        <v>T-Shirt Slim Fit Cendana Co</v>
      </c>
      <c r="L897" t="str">
        <f>VLOOKUP($G897,products7[#All],3,0)</f>
        <v>Kemeja</v>
      </c>
      <c r="M897" t="str">
        <f>VLOOKUP($G897,products7[#All],7,0)</f>
        <v>Cendana Co</v>
      </c>
    </row>
    <row r="898" spans="1:13" x14ac:dyDescent="0.35">
      <c r="A898" t="s">
        <v>4101</v>
      </c>
      <c r="B898" s="2">
        <f>VLOOKUP(A898,orders[#All],3,0)</f>
        <v>45358</v>
      </c>
      <c r="C898" t="str">
        <f>VLOOKUP($A898,orders[#All],9,0)</f>
        <v>cancelled</v>
      </c>
      <c r="D898" t="str">
        <f>VLOOKUP($A898,orders[#All],5,0)</f>
        <v>Depok</v>
      </c>
      <c r="E898" t="str">
        <f>VLOOKUP($A898,orders[#All],6,0)</f>
        <v>Jawa Barat</v>
      </c>
      <c r="F898" t="str">
        <f>VLOOKUP($A898,orders[#All],10,0)</f>
        <v>TANPA PROMO</v>
      </c>
      <c r="G898" t="s">
        <v>2416</v>
      </c>
      <c r="H898">
        <f>VLOOKUP(working_table!G898,order_items[[#All],[product_id]:[subtotal_idr]],2,0)</f>
        <v>1</v>
      </c>
      <c r="I898" s="5">
        <f>VLOOKUP(working_table!$G898,order_items[[#All],[product_id]:[subtotal_idr]],3,0)</f>
        <v>149000</v>
      </c>
      <c r="J898" s="5">
        <f>VLOOKUP(working_table!$G898,order_items[[#All],[product_id]:[subtotal_idr]],4,0)</f>
        <v>149000</v>
      </c>
      <c r="K898" t="str">
        <f>VLOOKUP($G898,products7[#All],2,0)</f>
        <v>Pants Wide Leg SandangIndo</v>
      </c>
      <c r="L898" t="str">
        <f>VLOOKUP($G898,products7[#All],3,0)</f>
        <v>Pants</v>
      </c>
      <c r="M898" t="str">
        <f>VLOOKUP($G898,products7[#All],7,0)</f>
        <v>SandangIndo</v>
      </c>
    </row>
    <row r="899" spans="1:13" x14ac:dyDescent="0.35">
      <c r="A899" t="s">
        <v>4104</v>
      </c>
      <c r="B899" s="2">
        <f>VLOOKUP(A899,orders[#All],3,0)</f>
        <v>45491</v>
      </c>
      <c r="C899" t="str">
        <f>VLOOKUP($A899,orders[#All],9,0)</f>
        <v>delivered</v>
      </c>
      <c r="D899" t="str">
        <f>VLOOKUP($A899,orders[#All],5,0)</f>
        <v>Depok</v>
      </c>
      <c r="E899" t="str">
        <f>VLOOKUP($A899,orders[#All],6,0)</f>
        <v>Jawa Barat</v>
      </c>
      <c r="F899" t="str">
        <f>VLOOKUP($A899,orders[#All],10,0)</f>
        <v>SALE2024</v>
      </c>
      <c r="G899" t="s">
        <v>3626</v>
      </c>
      <c r="H899">
        <f>VLOOKUP(working_table!G899,order_items[[#All],[product_id]:[subtotal_idr]],2,0)</f>
        <v>2</v>
      </c>
      <c r="I899" s="5">
        <f>VLOOKUP(working_table!$G899,order_items[[#All],[product_id]:[subtotal_idr]],3,0)</f>
        <v>499000</v>
      </c>
      <c r="J899" s="5">
        <f>VLOOKUP(working_table!$G899,order_items[[#All],[product_id]:[subtotal_idr]],4,0)</f>
        <v>998000</v>
      </c>
      <c r="K899" t="str">
        <f>VLOOKUP($G899,products7[#All],2,0)</f>
        <v>Dress Wrap NusaBrand</v>
      </c>
      <c r="L899" t="str">
        <f>VLOOKUP($G899,products7[#All],3,0)</f>
        <v>Dress</v>
      </c>
      <c r="M899" t="str">
        <f>VLOOKUP($G899,products7[#All],7,0)</f>
        <v>NusaBrand</v>
      </c>
    </row>
    <row r="900" spans="1:13" x14ac:dyDescent="0.35">
      <c r="A900" t="s">
        <v>4106</v>
      </c>
      <c r="B900" s="2">
        <f>VLOOKUP(A900,orders[#All],3,0)</f>
        <v>45708</v>
      </c>
      <c r="C900" t="str">
        <f>VLOOKUP($A900,orders[#All],9,0)</f>
        <v>delivered</v>
      </c>
      <c r="D900" t="str">
        <f>VLOOKUP($A900,orders[#All],5,0)</f>
        <v>Medan</v>
      </c>
      <c r="E900" t="str">
        <f>VLOOKUP($A900,orders[#All],6,0)</f>
        <v>Sumatera Utara</v>
      </c>
      <c r="F900" t="str">
        <f>VLOOKUP($A900,orders[#All],10,0)</f>
        <v>RAMADAN23</v>
      </c>
      <c r="G900" t="s">
        <v>3064</v>
      </c>
      <c r="H900">
        <f>VLOOKUP(working_table!G900,order_items[[#All],[product_id]:[subtotal_idr]],2,0)</f>
        <v>1</v>
      </c>
      <c r="I900" s="5">
        <f>VLOOKUP(working_table!$G900,order_items[[#All],[product_id]:[subtotal_idr]],3,0)</f>
        <v>279000</v>
      </c>
      <c r="J900" s="5">
        <f>VLOOKUP(working_table!$G900,order_items[[#All],[product_id]:[subtotal_idr]],4,0)</f>
        <v>279000</v>
      </c>
      <c r="K900" t="str">
        <f>VLOOKUP($G900,products7[#All],2,0)</f>
        <v>T-Shirt Slim Fit NusaBrand</v>
      </c>
      <c r="L900" t="str">
        <f>VLOOKUP($G900,products7[#All],3,0)</f>
        <v>T-Shirt</v>
      </c>
      <c r="M900" t="str">
        <f>VLOOKUP($G900,products7[#All],7,0)</f>
        <v>NusaBrand</v>
      </c>
    </row>
    <row r="901" spans="1:13" x14ac:dyDescent="0.35">
      <c r="A901" t="s">
        <v>4106</v>
      </c>
      <c r="B901" s="2">
        <f>VLOOKUP(A901,orders[#All],3,0)</f>
        <v>45708</v>
      </c>
      <c r="C901" t="str">
        <f>VLOOKUP($A901,orders[#All],9,0)</f>
        <v>delivered</v>
      </c>
      <c r="D901" t="str">
        <f>VLOOKUP($A901,orders[#All],5,0)</f>
        <v>Medan</v>
      </c>
      <c r="E901" t="str">
        <f>VLOOKUP($A901,orders[#All],6,0)</f>
        <v>Sumatera Utara</v>
      </c>
      <c r="F901" t="str">
        <f>VLOOKUP($A901,orders[#All],10,0)</f>
        <v>RAMADAN23</v>
      </c>
      <c r="G901" t="s">
        <v>3316</v>
      </c>
      <c r="H901">
        <f>VLOOKUP(working_table!G901,order_items[[#All],[product_id]:[subtotal_idr]],2,0)</f>
        <v>1</v>
      </c>
      <c r="I901" s="5">
        <f>VLOOKUP(working_table!$G901,order_items[[#All],[product_id]:[subtotal_idr]],3,0)</f>
        <v>329000</v>
      </c>
      <c r="J901" s="5">
        <f>VLOOKUP(working_table!$G901,order_items[[#All],[product_id]:[subtotal_idr]],4,0)</f>
        <v>329000</v>
      </c>
      <c r="K901" t="str">
        <f>VLOOKUP($G901,products7[#All],2,0)</f>
        <v>T-Shirt Slim Fit Cendana Co</v>
      </c>
      <c r="L901" t="str">
        <f>VLOOKUP($G901,products7[#All],3,0)</f>
        <v>Kemeja</v>
      </c>
      <c r="M901" t="str">
        <f>VLOOKUP($G901,products7[#All],7,0)</f>
        <v>Cendana Co</v>
      </c>
    </row>
    <row r="902" spans="1:13" x14ac:dyDescent="0.35">
      <c r="A902" t="s">
        <v>4109</v>
      </c>
      <c r="B902" s="2">
        <f>VLOOKUP(A902,orders[#All],3,0)</f>
        <v>44888</v>
      </c>
      <c r="C902" t="str">
        <f>VLOOKUP($A902,orders[#All],9,0)</f>
        <v>shipped</v>
      </c>
      <c r="D902" t="str">
        <f>VLOOKUP($A902,orders[#All],5,0)</f>
        <v>Semarang</v>
      </c>
      <c r="E902" t="str">
        <f>VLOOKUP($A902,orders[#All],6,0)</f>
        <v>Jawa Tengah</v>
      </c>
      <c r="F902" t="str">
        <f>VLOOKUP($A902,orders[#All],10,0)</f>
        <v>TANPA PROMO</v>
      </c>
      <c r="G902" t="s">
        <v>2508</v>
      </c>
      <c r="H902">
        <f>VLOOKUP(working_table!G902,order_items[[#All],[product_id]:[subtotal_idr]],2,0)</f>
        <v>1</v>
      </c>
      <c r="I902" s="5">
        <f>VLOOKUP(working_table!$G902,order_items[[#All],[product_id]:[subtotal_idr]],3,0)</f>
        <v>69000</v>
      </c>
      <c r="J902" s="5">
        <f>VLOOKUP(working_table!$G902,order_items[[#All],[product_id]:[subtotal_idr]],4,0)</f>
        <v>69000</v>
      </c>
      <c r="K902" t="str">
        <f>VLOOKUP($G902,products7[#All],2,0)</f>
        <v>Dress Midi Floral Cendana Co</v>
      </c>
      <c r="L902" t="str">
        <f>VLOOKUP($G902,products7[#All],3,0)</f>
        <v>dress</v>
      </c>
      <c r="M902" t="str">
        <f>VLOOKUP($G902,products7[#All],7,0)</f>
        <v>Cendana Co</v>
      </c>
    </row>
    <row r="903" spans="1:13" x14ac:dyDescent="0.35">
      <c r="A903" t="s">
        <v>4111</v>
      </c>
      <c r="B903" s="2">
        <f>VLOOKUP(A903,orders[#All],3,0)</f>
        <v>45656</v>
      </c>
      <c r="C903" t="str">
        <f>VLOOKUP($A903,orders[#All],9,0)</f>
        <v>delivered</v>
      </c>
      <c r="D903" t="str">
        <f>VLOOKUP($A903,orders[#All],5,0)</f>
        <v>Bogor</v>
      </c>
      <c r="E903" t="str">
        <f>VLOOKUP($A903,orders[#All],6,0)</f>
        <v>Jawa Barat</v>
      </c>
      <c r="F903" t="str">
        <f>VLOOKUP($A903,orders[#All],10,0)</f>
        <v>TANPA PROMO</v>
      </c>
      <c r="G903" t="s">
        <v>2890</v>
      </c>
      <c r="H903">
        <f>VLOOKUP(working_table!G903,order_items[[#All],[product_id]:[subtotal_idr]],2,0)</f>
        <v>2</v>
      </c>
      <c r="I903" s="5">
        <f>VLOOKUP(working_table!$G903,order_items[[#All],[product_id]:[subtotal_idr]],3,0)</f>
        <v>129000</v>
      </c>
      <c r="J903" s="5">
        <f>VLOOKUP(working_table!$G903,order_items[[#All],[product_id]:[subtotal_idr]],4,0)</f>
        <v>258000</v>
      </c>
      <c r="K903" t="str">
        <f>VLOOKUP($G903,products7[#All],2,0)</f>
        <v>T-Shirt Oversize Tropika Style</v>
      </c>
      <c r="L903" t="str">
        <f>VLOOKUP($G903,products7[#All],3,0)</f>
        <v>T-Shirt</v>
      </c>
      <c r="M903" t="str">
        <f>VLOOKUP($G903,products7[#All],7,0)</f>
        <v>Tropika Style</v>
      </c>
    </row>
    <row r="904" spans="1:13" x14ac:dyDescent="0.35">
      <c r="A904" t="s">
        <v>4111</v>
      </c>
      <c r="B904" s="2">
        <f>VLOOKUP(A904,orders[#All],3,0)</f>
        <v>45656</v>
      </c>
      <c r="C904" t="str">
        <f>VLOOKUP($A904,orders[#All],9,0)</f>
        <v>delivered</v>
      </c>
      <c r="D904" t="str">
        <f>VLOOKUP($A904,orders[#All],5,0)</f>
        <v>Bogor</v>
      </c>
      <c r="E904" t="str">
        <f>VLOOKUP($A904,orders[#All],6,0)</f>
        <v>Jawa Barat</v>
      </c>
      <c r="F904" t="str">
        <f>VLOOKUP($A904,orders[#All],10,0)</f>
        <v>TANPA PROMO</v>
      </c>
      <c r="G904" t="s">
        <v>2983</v>
      </c>
      <c r="H904">
        <f>VLOOKUP(working_table!G904,order_items[[#All],[product_id]:[subtotal_idr]],2,0)</f>
        <v>1</v>
      </c>
      <c r="I904" s="5">
        <f>VLOOKUP(working_table!$G904,order_items[[#All],[product_id]:[subtotal_idr]],3,0)</f>
        <v>99000</v>
      </c>
      <c r="J904" s="5">
        <f>VLOOKUP(working_table!$G904,order_items[[#All],[product_id]:[subtotal_idr]],4,0)</f>
        <v>99000</v>
      </c>
      <c r="K904" t="str">
        <f>VLOOKUP($G904,products7[#All],2,0)</f>
        <v>T-Shirt Striped Cendana Co</v>
      </c>
      <c r="L904" t="str">
        <f>VLOOKUP($G904,products7[#All],3,0)</f>
        <v>T-Shirt</v>
      </c>
      <c r="M904" t="str">
        <f>VLOOKUP($G904,products7[#All],7,0)</f>
        <v>Cendana Co</v>
      </c>
    </row>
    <row r="905" spans="1:13" x14ac:dyDescent="0.35">
      <c r="A905" t="s">
        <v>4114</v>
      </c>
      <c r="B905" s="2">
        <f>VLOOKUP(A905,orders[#All],3,0)</f>
        <v>45549</v>
      </c>
      <c r="C905" t="str">
        <f>VLOOKUP($A905,orders[#All],9,0)</f>
        <v>delivered</v>
      </c>
      <c r="D905" t="str">
        <f>VLOOKUP($A905,orders[#All],5,0)</f>
        <v>Palembang</v>
      </c>
      <c r="E905" t="str">
        <f>VLOOKUP($A905,orders[#All],6,0)</f>
        <v>Sumatera Selatan</v>
      </c>
      <c r="F905" t="str">
        <f>VLOOKUP($A905,orders[#All],10,0)</f>
        <v>SALE2024</v>
      </c>
      <c r="G905" t="s">
        <v>2385</v>
      </c>
      <c r="H905">
        <f>VLOOKUP(working_table!G905,order_items[[#All],[product_id]:[subtotal_idr]],2,0)</f>
        <v>1</v>
      </c>
      <c r="I905" s="5">
        <f>VLOOKUP(working_table!$G905,order_items[[#All],[product_id]:[subtotal_idr]],3,0)</f>
        <v>349000</v>
      </c>
      <c r="J905" s="5">
        <f>VLOOKUP(working_table!$G905,order_items[[#All],[product_id]:[subtotal_idr]],4,0)</f>
        <v>349000</v>
      </c>
      <c r="K905" t="str">
        <f>VLOOKUP($G905,products7[#All],2,0)</f>
        <v>Pants Cargo Pesona Indo</v>
      </c>
      <c r="L905" t="str">
        <f>VLOOKUP($G905,products7[#All],3,0)</f>
        <v>Pants</v>
      </c>
      <c r="M905" t="str">
        <f>VLOOKUP($G905,products7[#All],7,0)</f>
        <v>Pesona Indo</v>
      </c>
    </row>
    <row r="906" spans="1:13" x14ac:dyDescent="0.35">
      <c r="A906" t="s">
        <v>4114</v>
      </c>
      <c r="B906" s="2">
        <f>VLOOKUP(A906,orders[#All],3,0)</f>
        <v>45549</v>
      </c>
      <c r="C906" t="str">
        <f>VLOOKUP($A906,orders[#All],9,0)</f>
        <v>delivered</v>
      </c>
      <c r="D906" t="str">
        <f>VLOOKUP($A906,orders[#All],5,0)</f>
        <v>Palembang</v>
      </c>
      <c r="E906" t="str">
        <f>VLOOKUP($A906,orders[#All],6,0)</f>
        <v>Sumatera Selatan</v>
      </c>
      <c r="F906" t="str">
        <f>VLOOKUP($A906,orders[#All],10,0)</f>
        <v>SALE2024</v>
      </c>
      <c r="G906" t="s">
        <v>2683</v>
      </c>
      <c r="H906">
        <f>VLOOKUP(working_table!G906,order_items[[#All],[product_id]:[subtotal_idr]],2,0)</f>
        <v>1</v>
      </c>
      <c r="I906" s="5">
        <f>VLOOKUP(working_table!$G906,order_items[[#All],[product_id]:[subtotal_idr]],3,0)</f>
        <v>59000</v>
      </c>
      <c r="J906" s="5">
        <f>VLOOKUP(working_table!$G906,order_items[[#All],[product_id]:[subtotal_idr]],4,0)</f>
        <v>59000</v>
      </c>
      <c r="K906" t="str">
        <f>VLOOKUP($G906,products7[#All],2,0)</f>
        <v>T-Shirt Polos Basic Pesona Indo</v>
      </c>
      <c r="L906" t="str">
        <f>VLOOKUP($G906,products7[#All],3,0)</f>
        <v>T-Shirt</v>
      </c>
      <c r="M906" t="str">
        <f>VLOOKUP($G906,products7[#All],7,0)</f>
        <v>Pesona Indo</v>
      </c>
    </row>
    <row r="907" spans="1:13" x14ac:dyDescent="0.35">
      <c r="A907" t="s">
        <v>4114</v>
      </c>
      <c r="B907" s="2">
        <f>VLOOKUP(A907,orders[#All],3,0)</f>
        <v>45549</v>
      </c>
      <c r="C907" t="str">
        <f>VLOOKUP($A907,orders[#All],9,0)</f>
        <v>delivered</v>
      </c>
      <c r="D907" t="str">
        <f>VLOOKUP($A907,orders[#All],5,0)</f>
        <v>Palembang</v>
      </c>
      <c r="E907" t="str">
        <f>VLOOKUP($A907,orders[#All],6,0)</f>
        <v>Sumatera Selatan</v>
      </c>
      <c r="F907" t="str">
        <f>VLOOKUP($A907,orders[#All],10,0)</f>
        <v>SALE2024</v>
      </c>
      <c r="G907" t="s">
        <v>3536</v>
      </c>
      <c r="H907">
        <f>VLOOKUP(working_table!G907,order_items[[#All],[product_id]:[subtotal_idr]],2,0)</f>
        <v>1</v>
      </c>
      <c r="I907" s="5">
        <f>VLOOKUP(working_table!$G907,order_items[[#All],[product_id]:[subtotal_idr]],3,0)</f>
        <v>119000</v>
      </c>
      <c r="J907" s="5">
        <f>VLOOKUP(working_table!$G907,order_items[[#All],[product_id]:[subtotal_idr]],4,0)</f>
        <v>119000</v>
      </c>
      <c r="K907" t="str">
        <f>VLOOKUP($G907,products7[#All],2,0)</f>
        <v>Pants Kulot Tropika Style</v>
      </c>
      <c r="L907" t="str">
        <f>VLOOKUP($G907,products7[#All],3,0)</f>
        <v>Pants</v>
      </c>
      <c r="M907" t="str">
        <f>VLOOKUP($G907,products7[#All],7,0)</f>
        <v>Tropika Style</v>
      </c>
    </row>
    <row r="908" spans="1:13" x14ac:dyDescent="0.35">
      <c r="A908" t="s">
        <v>4118</v>
      </c>
      <c r="B908" s="2">
        <f>VLOOKUP(A908,orders[#All],3,0)</f>
        <v>45310</v>
      </c>
      <c r="C908" t="str">
        <f>VLOOKUP($A908,orders[#All],9,0)</f>
        <v>processing</v>
      </c>
      <c r="D908" t="str">
        <f>VLOOKUP($A908,orders[#All],5,0)</f>
        <v>Bogor</v>
      </c>
      <c r="E908" t="str">
        <f>VLOOKUP($A908,orders[#All],6,0)</f>
        <v>Jawa Barat</v>
      </c>
      <c r="F908" t="str">
        <f>VLOOKUP($A908,orders[#All],10,0)</f>
        <v>TANPA PROMO</v>
      </c>
      <c r="G908" t="s">
        <v>3895</v>
      </c>
      <c r="H908">
        <f>VLOOKUP(working_table!G908,order_items[[#All],[product_id]:[subtotal_idr]],2,0)</f>
        <v>1</v>
      </c>
      <c r="I908" s="5">
        <f>VLOOKUP(working_table!$G908,order_items[[#All],[product_id]:[subtotal_idr]],3,0)</f>
        <v>59000</v>
      </c>
      <c r="J908" s="5">
        <f>VLOOKUP(working_table!$G908,order_items[[#All],[product_id]:[subtotal_idr]],4,0)</f>
        <v>59000</v>
      </c>
      <c r="K908" t="str">
        <f>VLOOKUP($G908,products7[#All],2,0)</f>
        <v>Tas Selempang SandangIndo</v>
      </c>
      <c r="L908" t="str">
        <f>VLOOKUP($G908,products7[#All],3,0)</f>
        <v>Accessories</v>
      </c>
      <c r="M908" t="str">
        <f>VLOOKUP($G908,products7[#All],7,0)</f>
        <v>SandangIndo</v>
      </c>
    </row>
    <row r="909" spans="1:13" x14ac:dyDescent="0.35">
      <c r="A909" t="s">
        <v>4120</v>
      </c>
      <c r="B909" s="2">
        <f>VLOOKUP(A909,orders[#All],3,0)</f>
        <v>45312</v>
      </c>
      <c r="C909" t="str">
        <f>VLOOKUP($A909,orders[#All],9,0)</f>
        <v>cancelled</v>
      </c>
      <c r="D909" t="str">
        <f>VLOOKUP($A909,orders[#All],5,0)</f>
        <v>Tangerang</v>
      </c>
      <c r="E909" t="str">
        <f>VLOOKUP($A909,orders[#All],6,0)</f>
        <v>Banten</v>
      </c>
      <c r="F909" t="str">
        <f>VLOOKUP($A909,orders[#All],10,0)</f>
        <v>WEEKEND25</v>
      </c>
      <c r="G909" t="s">
        <v>2432</v>
      </c>
      <c r="H909">
        <f>VLOOKUP(working_table!G909,order_items[[#All],[product_id]:[subtotal_idr]],2,0)</f>
        <v>1</v>
      </c>
      <c r="I909" s="5">
        <f>VLOOKUP(working_table!$G909,order_items[[#All],[product_id]:[subtotal_idr]],3,0)</f>
        <v>279000</v>
      </c>
      <c r="J909" s="5">
        <f>VLOOKUP(working_table!$G909,order_items[[#All],[product_id]:[subtotal_idr]],4,0)</f>
        <v>279000</v>
      </c>
      <c r="K909" t="str">
        <f>VLOOKUP($G909,products7[#All],2,0)</f>
        <v>T-Shirt Oversize Riang Apparel</v>
      </c>
      <c r="L909" t="str">
        <f>VLOOKUP($G909,products7[#All],3,0)</f>
        <v>T-Shirt</v>
      </c>
      <c r="M909" t="str">
        <f>VLOOKUP($G909,products7[#All],7,0)</f>
        <v>Riang Apparel</v>
      </c>
    </row>
    <row r="910" spans="1:13" x14ac:dyDescent="0.35">
      <c r="A910" t="s">
        <v>4120</v>
      </c>
      <c r="B910" s="2">
        <f>VLOOKUP(A910,orders[#All],3,0)</f>
        <v>45312</v>
      </c>
      <c r="C910" t="str">
        <f>VLOOKUP($A910,orders[#All],9,0)</f>
        <v>cancelled</v>
      </c>
      <c r="D910" t="str">
        <f>VLOOKUP($A910,orders[#All],5,0)</f>
        <v>Tangerang</v>
      </c>
      <c r="E910" t="str">
        <f>VLOOKUP($A910,orders[#All],6,0)</f>
        <v>Banten</v>
      </c>
      <c r="F910" t="str">
        <f>VLOOKUP($A910,orders[#All],10,0)</f>
        <v>WEEKEND25</v>
      </c>
      <c r="G910" t="s">
        <v>3012</v>
      </c>
      <c r="H910">
        <f>VLOOKUP(working_table!G910,order_items[[#All],[product_id]:[subtotal_idr]],2,0)</f>
        <v>1</v>
      </c>
      <c r="I910" s="5">
        <f>VLOOKUP(working_table!$G910,order_items[[#All],[product_id]:[subtotal_idr]],3,0)</f>
        <v>329000</v>
      </c>
      <c r="J910" s="5">
        <f>VLOOKUP(working_table!$G910,order_items[[#All],[product_id]:[subtotal_idr]],4,0)</f>
        <v>329000</v>
      </c>
      <c r="K910" t="str">
        <f>VLOOKUP($G910,products7[#All],2,0)</f>
        <v>T-Shirt Oversize BajuKita</v>
      </c>
      <c r="L910" t="str">
        <f>VLOOKUP($G910,products7[#All],3,0)</f>
        <v>T-Shirt</v>
      </c>
      <c r="M910" t="str">
        <f>VLOOKUP($G910,products7[#All],7,0)</f>
        <v>BajuKita</v>
      </c>
    </row>
    <row r="911" spans="1:13" x14ac:dyDescent="0.35">
      <c r="A911" t="s">
        <v>4123</v>
      </c>
      <c r="B911" s="2">
        <f>VLOOKUP(A911,orders[#All],3,0)</f>
        <v>45682</v>
      </c>
      <c r="C911" t="str">
        <f>VLOOKUP($A911,orders[#All],9,0)</f>
        <v>processing</v>
      </c>
      <c r="D911" t="str">
        <f>VLOOKUP($A911,orders[#All],5,0)</f>
        <v>Pontianak</v>
      </c>
      <c r="E911" t="str">
        <f>VLOOKUP($A911,orders[#All],6,0)</f>
        <v>Kalimantan Barat</v>
      </c>
      <c r="F911" t="str">
        <f>VLOOKUP($A911,orders[#All],10,0)</f>
        <v>MEMBER10</v>
      </c>
      <c r="G911" t="s">
        <v>2879</v>
      </c>
      <c r="H911">
        <f>VLOOKUP(working_table!G911,order_items[[#All],[product_id]:[subtotal_idr]],2,0)</f>
        <v>1</v>
      </c>
      <c r="I911" s="5">
        <f>VLOOKUP(working_table!$G911,order_items[[#All],[product_id]:[subtotal_idr]],3,0)</f>
        <v>199000</v>
      </c>
      <c r="J911" s="5">
        <f>VLOOKUP(working_table!$G911,order_items[[#All],[product_id]:[subtotal_idr]],4,0)</f>
        <v>199000</v>
      </c>
      <c r="K911" t="str">
        <f>VLOOKUP($G911,products7[#All],2,0)</f>
        <v>Dompet Kulit Cendana Co</v>
      </c>
      <c r="L911" t="str">
        <f>VLOOKUP($G911,products7[#All],3,0)</f>
        <v>Accessories</v>
      </c>
      <c r="M911" t="str">
        <f>VLOOKUP($G911,products7[#All],7,0)</f>
        <v>Cendana Co</v>
      </c>
    </row>
    <row r="912" spans="1:13" x14ac:dyDescent="0.35">
      <c r="A912" t="s">
        <v>4125</v>
      </c>
      <c r="B912" s="2">
        <f>VLOOKUP(A912,orders[#All],3,0)</f>
        <v>45019</v>
      </c>
      <c r="C912" t="str">
        <f>VLOOKUP($A912,orders[#All],9,0)</f>
        <v>delivered</v>
      </c>
      <c r="D912" t="str">
        <f>VLOOKUP($A912,orders[#All],5,0)</f>
        <v>Malang</v>
      </c>
      <c r="E912" t="str">
        <f>VLOOKUP($A912,orders[#All],6,0)</f>
        <v>Jawa Timur</v>
      </c>
      <c r="F912" t="str">
        <f>VLOOKUP($A912,orders[#All],10,0)</f>
        <v>SALE2024</v>
      </c>
      <c r="G912" t="s">
        <v>2463</v>
      </c>
      <c r="H912">
        <f>VLOOKUP(working_table!G912,order_items[[#All],[product_id]:[subtotal_idr]],2,0)</f>
        <v>1</v>
      </c>
      <c r="I912" s="5">
        <f>VLOOKUP(working_table!$G912,order_items[[#All],[product_id]:[subtotal_idr]],3,0)</f>
        <v>179000</v>
      </c>
      <c r="J912" s="5">
        <f>VLOOKUP(working_table!$G912,order_items[[#All],[product_id]:[subtotal_idr]],4,0)</f>
        <v>179000</v>
      </c>
      <c r="K912" t="str">
        <f>VLOOKUP($G912,products7[#All],2,0)</f>
        <v>Pants Jogger Ratu Mode</v>
      </c>
      <c r="L912" t="str">
        <f>VLOOKUP($G912,products7[#All],3,0)</f>
        <v>Pants</v>
      </c>
      <c r="M912" t="str">
        <f>VLOOKUP($G912,products7[#All],7,0)</f>
        <v>Ratu Mode</v>
      </c>
    </row>
    <row r="913" spans="1:13" x14ac:dyDescent="0.35">
      <c r="A913" t="s">
        <v>4127</v>
      </c>
      <c r="B913" s="2">
        <f>VLOOKUP(A913,orders[#All],3,0)</f>
        <v>45690</v>
      </c>
      <c r="C913" t="str">
        <f>VLOOKUP($A913,orders[#All],9,0)</f>
        <v>processing</v>
      </c>
      <c r="D913" t="str">
        <f>VLOOKUP($A913,orders[#All],5,0)</f>
        <v>Manado</v>
      </c>
      <c r="E913" t="str">
        <f>VLOOKUP($A913,orders[#All],6,0)</f>
        <v>Sulawesi Utara</v>
      </c>
      <c r="F913" t="str">
        <f>VLOOKUP($A913,orders[#All],10,0)</f>
        <v>TANPA PROMO</v>
      </c>
      <c r="G913" t="s">
        <v>2649</v>
      </c>
      <c r="H913">
        <f>VLOOKUP(working_table!G913,order_items[[#All],[product_id]:[subtotal_idr]],2,0)</f>
        <v>1</v>
      </c>
      <c r="I913" s="5">
        <f>VLOOKUP(working_table!$G913,order_items[[#All],[product_id]:[subtotal_idr]],3,0)</f>
        <v>129000</v>
      </c>
      <c r="J913" s="5">
        <f>VLOOKUP(working_table!$G913,order_items[[#All],[product_id]:[subtotal_idr]],4,0)</f>
        <v>129000</v>
      </c>
      <c r="K913" t="str">
        <f>VLOOKUP($G913,products7[#All],2,0)</f>
        <v>Dress Bodycon SandangIndo</v>
      </c>
      <c r="L913" t="str">
        <f>VLOOKUP($G913,products7[#All],3,0)</f>
        <v>Dress</v>
      </c>
      <c r="M913" t="str">
        <f>VLOOKUP($G913,products7[#All],7,0)</f>
        <v>SandangIndo</v>
      </c>
    </row>
    <row r="914" spans="1:13" x14ac:dyDescent="0.35">
      <c r="A914" t="s">
        <v>4129</v>
      </c>
      <c r="B914" s="2">
        <f>VLOOKUP(A914,orders[#All],3,0)</f>
        <v>45341</v>
      </c>
      <c r="C914" t="str">
        <f>VLOOKUP($A914,orders[#All],9,0)</f>
        <v>delivered</v>
      </c>
      <c r="D914" t="str">
        <f>VLOOKUP($A914,orders[#All],5,0)</f>
        <v>Depok</v>
      </c>
      <c r="E914" t="str">
        <f>VLOOKUP($A914,orders[#All],6,0)</f>
        <v>Jawa Barat</v>
      </c>
      <c r="F914" t="str">
        <f>VLOOKUP($A914,orders[#All],10,0)</f>
        <v>TANPA PROMO</v>
      </c>
      <c r="G914" t="s">
        <v>3152</v>
      </c>
      <c r="H914">
        <f>VLOOKUP(working_table!G914,order_items[[#All],[product_id]:[subtotal_idr]],2,0)</f>
        <v>1</v>
      </c>
      <c r="I914" s="5">
        <f>VLOOKUP(working_table!$G914,order_items[[#All],[product_id]:[subtotal_idr]],3,0)</f>
        <v>249000</v>
      </c>
      <c r="J914" s="5">
        <f>VLOOKUP(working_table!$G914,order_items[[#All],[product_id]:[subtotal_idr]],4,0)</f>
        <v>249000</v>
      </c>
      <c r="K914" t="str">
        <f>VLOOKUP($G914,products7[#All],2,0)</f>
        <v>Pants Jeans Slim Senja Wear</v>
      </c>
      <c r="L914" t="str">
        <f>VLOOKUP($G914,products7[#All],3,0)</f>
        <v>Pants</v>
      </c>
      <c r="M914" t="str">
        <f>VLOOKUP($G914,products7[#All],7,0)</f>
        <v>Senja Wear</v>
      </c>
    </row>
    <row r="915" spans="1:13" x14ac:dyDescent="0.35">
      <c r="A915" t="s">
        <v>4129</v>
      </c>
      <c r="B915" s="2">
        <f>VLOOKUP(A915,orders[#All],3,0)</f>
        <v>45341</v>
      </c>
      <c r="C915" t="str">
        <f>VLOOKUP($A915,orders[#All],9,0)</f>
        <v>delivered</v>
      </c>
      <c r="D915" t="str">
        <f>VLOOKUP($A915,orders[#All],5,0)</f>
        <v>Depok</v>
      </c>
      <c r="E915" t="str">
        <f>VLOOKUP($A915,orders[#All],6,0)</f>
        <v>Jawa Barat</v>
      </c>
      <c r="F915" t="str">
        <f>VLOOKUP($A915,orders[#All],10,0)</f>
        <v>TANPA PROMO</v>
      </c>
      <c r="G915" t="s">
        <v>2466</v>
      </c>
      <c r="H915">
        <f>VLOOKUP(working_table!G915,order_items[[#All],[product_id]:[subtotal_idr]],2,0)</f>
        <v>1</v>
      </c>
      <c r="I915" s="5">
        <f>VLOOKUP(working_table!$G915,order_items[[#All],[product_id]:[subtotal_idr]],3,0)</f>
        <v>89000</v>
      </c>
      <c r="J915" s="5">
        <f>VLOOKUP(working_table!$G915,order_items[[#All],[product_id]:[subtotal_idr]],4,0)</f>
        <v>89000</v>
      </c>
      <c r="K915" t="str">
        <f>VLOOKUP($G915,products7[#All],2,0)</f>
        <v>Jacket Hoodie Kanvas Lokal</v>
      </c>
      <c r="L915" t="str">
        <f>VLOOKUP($G915,products7[#All],3,0)</f>
        <v>Jacket</v>
      </c>
      <c r="M915" t="str">
        <f>VLOOKUP($G915,products7[#All],7,0)</f>
        <v>Kanvas Lokal</v>
      </c>
    </row>
    <row r="916" spans="1:13" x14ac:dyDescent="0.35">
      <c r="A916" t="s">
        <v>4132</v>
      </c>
      <c r="B916" s="2">
        <f>VLOOKUP(A916,orders[#All],3,0)</f>
        <v>45518</v>
      </c>
      <c r="C916" t="str">
        <f>VLOOKUP($A916,orders[#All],9,0)</f>
        <v>delivered</v>
      </c>
      <c r="D916" t="str">
        <f>VLOOKUP($A916,orders[#All],5,0)</f>
        <v>Semarang</v>
      </c>
      <c r="E916" t="str">
        <f>VLOOKUP($A916,orders[#All],6,0)</f>
        <v>Jawa Tengah</v>
      </c>
      <c r="F916" t="str">
        <f>VLOOKUP($A916,orders[#All],10,0)</f>
        <v>TANPA PROMO</v>
      </c>
      <c r="G916" t="s">
        <v>2555</v>
      </c>
      <c r="H916">
        <f>VLOOKUP(working_table!G916,order_items[[#All],[product_id]:[subtotal_idr]],2,0)</f>
        <v>1</v>
      </c>
      <c r="I916" s="5">
        <f>VLOOKUP(working_table!$G916,order_items[[#All],[product_id]:[subtotal_idr]],3,0)</f>
        <v>349000</v>
      </c>
      <c r="J916" s="5">
        <f>VLOOKUP(working_table!$G916,order_items[[#All],[product_id]:[subtotal_idr]],4,0)</f>
        <v>349000</v>
      </c>
      <c r="K916" t="str">
        <f>VLOOKUP($G916,products7[#All],2,0)</f>
        <v>Dress Maxi Polos Senja Wear</v>
      </c>
      <c r="L916" t="str">
        <f>VLOOKUP($G916,products7[#All],3,0)</f>
        <v>dress</v>
      </c>
      <c r="M916" t="str">
        <f>VLOOKUP($G916,products7[#All],7,0)</f>
        <v>Senja Wear</v>
      </c>
    </row>
    <row r="917" spans="1:13" x14ac:dyDescent="0.35">
      <c r="A917" t="s">
        <v>4132</v>
      </c>
      <c r="B917" s="2">
        <f>VLOOKUP(A917,orders[#All],3,0)</f>
        <v>45518</v>
      </c>
      <c r="C917" t="str">
        <f>VLOOKUP($A917,orders[#All],9,0)</f>
        <v>delivered</v>
      </c>
      <c r="D917" t="str">
        <f>VLOOKUP($A917,orders[#All],5,0)</f>
        <v>Semarang</v>
      </c>
      <c r="E917" t="str">
        <f>VLOOKUP($A917,orders[#All],6,0)</f>
        <v>Jawa Tengah</v>
      </c>
      <c r="F917" t="str">
        <f>VLOOKUP($A917,orders[#All],10,0)</f>
        <v>TANPA PROMO</v>
      </c>
      <c r="G917" t="s">
        <v>2429</v>
      </c>
      <c r="H917">
        <f>VLOOKUP(working_table!G917,order_items[[#All],[product_id]:[subtotal_idr]],2,0)</f>
        <v>1</v>
      </c>
      <c r="I917" s="5">
        <f>VLOOKUP(working_table!$G917,order_items[[#All],[product_id]:[subtotal_idr]],3,0)</f>
        <v>79000</v>
      </c>
      <c r="J917" s="5">
        <f>VLOOKUP(working_table!$G917,order_items[[#All],[product_id]:[subtotal_idr]],4,0)</f>
        <v>79000</v>
      </c>
      <c r="K917" t="str">
        <f>VLOOKUP($G917,products7[#All],2,0)</f>
        <v>Pants Cargo Ratu Mode</v>
      </c>
      <c r="L917" t="str">
        <f>VLOOKUP($G917,products7[#All],3,0)</f>
        <v>Pants</v>
      </c>
      <c r="M917" t="str">
        <f>VLOOKUP($G917,products7[#All],7,0)</f>
        <v>Ratu Mode</v>
      </c>
    </row>
    <row r="918" spans="1:13" x14ac:dyDescent="0.35">
      <c r="A918" t="s">
        <v>4132</v>
      </c>
      <c r="B918" s="2">
        <f>VLOOKUP(A918,orders[#All],3,0)</f>
        <v>45518</v>
      </c>
      <c r="C918" t="str">
        <f>VLOOKUP($A918,orders[#All],9,0)</f>
        <v>delivered</v>
      </c>
      <c r="D918" t="str">
        <f>VLOOKUP($A918,orders[#All],5,0)</f>
        <v>Semarang</v>
      </c>
      <c r="E918" t="str">
        <f>VLOOKUP($A918,orders[#All],6,0)</f>
        <v>Jawa Tengah</v>
      </c>
      <c r="F918" t="str">
        <f>VLOOKUP($A918,orders[#All],10,0)</f>
        <v>TANPA PROMO</v>
      </c>
      <c r="G918" t="s">
        <v>2606</v>
      </c>
      <c r="H918">
        <f>VLOOKUP(working_table!G918,order_items[[#All],[product_id]:[subtotal_idr]],2,0)</f>
        <v>1</v>
      </c>
      <c r="I918" s="5">
        <f>VLOOKUP(working_table!$G918,order_items[[#All],[product_id]:[subtotal_idr]],3,0)</f>
        <v>499000</v>
      </c>
      <c r="J918" s="5">
        <f>VLOOKUP(working_table!$G918,order_items[[#All],[product_id]:[subtotal_idr]],4,0)</f>
        <v>499000</v>
      </c>
      <c r="K918" t="str">
        <f>VLOOKUP($G918,products7[#All],2,0)</f>
        <v>Pants Jeans Slim Riang Apparel</v>
      </c>
      <c r="L918" t="str">
        <f>VLOOKUP($G918,products7[#All],3,0)</f>
        <v>Pants</v>
      </c>
      <c r="M918" t="str">
        <f>VLOOKUP($G918,products7[#All],7,0)</f>
        <v>Riang Apparel</v>
      </c>
    </row>
    <row r="919" spans="1:13" x14ac:dyDescent="0.35">
      <c r="A919" t="s">
        <v>4136</v>
      </c>
      <c r="B919" s="2">
        <f>VLOOKUP(A919,orders[#All],3,0)</f>
        <v>44913</v>
      </c>
      <c r="C919" t="str">
        <f>VLOOKUP($A919,orders[#All],9,0)</f>
        <v>delivered</v>
      </c>
      <c r="D919" t="str">
        <f>VLOOKUP($A919,orders[#All],5,0)</f>
        <v>Tangerang</v>
      </c>
      <c r="E919" t="str">
        <f>VLOOKUP($A919,orders[#All],6,0)</f>
        <v>Banten</v>
      </c>
      <c r="F919" t="str">
        <f>VLOOKUP($A919,orders[#All],10,0)</f>
        <v>TANPA PROMO</v>
      </c>
      <c r="G919" t="s">
        <v>3522</v>
      </c>
      <c r="H919">
        <f>VLOOKUP(working_table!G919,order_items[[#All],[product_id]:[subtotal_idr]],2,0)</f>
        <v>3</v>
      </c>
      <c r="I919" s="5">
        <f>VLOOKUP(working_table!$G919,order_items[[#All],[product_id]:[subtotal_idr]],3,0)</f>
        <v>249000</v>
      </c>
      <c r="J919" s="5">
        <f>VLOOKUP(working_table!$G919,order_items[[#All],[product_id]:[subtotal_idr]],4,0)</f>
        <v>747000</v>
      </c>
      <c r="K919" t="str">
        <f>VLOOKUP($G919,products7[#All],2,0)</f>
        <v>Dompet Kulit Pesona Indo</v>
      </c>
      <c r="L919" t="str">
        <f>VLOOKUP($G919,products7[#All],3,0)</f>
        <v>Accessories</v>
      </c>
      <c r="M919" t="str">
        <f>VLOOKUP($G919,products7[#All],7,0)</f>
        <v>Pesona Indo</v>
      </c>
    </row>
    <row r="920" spans="1:13" x14ac:dyDescent="0.35">
      <c r="A920" t="s">
        <v>4136</v>
      </c>
      <c r="B920" s="2">
        <f>VLOOKUP(A920,orders[#All],3,0)</f>
        <v>44913</v>
      </c>
      <c r="C920" t="str">
        <f>VLOOKUP($A920,orders[#All],9,0)</f>
        <v>delivered</v>
      </c>
      <c r="D920" t="str">
        <f>VLOOKUP($A920,orders[#All],5,0)</f>
        <v>Tangerang</v>
      </c>
      <c r="E920" t="str">
        <f>VLOOKUP($A920,orders[#All],6,0)</f>
        <v>Banten</v>
      </c>
      <c r="F920" t="str">
        <f>VLOOKUP($A920,orders[#All],10,0)</f>
        <v>TANPA PROMO</v>
      </c>
      <c r="G920" t="s">
        <v>2819</v>
      </c>
      <c r="H920">
        <f>VLOOKUP(working_table!G920,order_items[[#All],[product_id]:[subtotal_idr]],2,0)</f>
        <v>1</v>
      </c>
      <c r="I920" s="5">
        <f>VLOOKUP(working_table!$G920,order_items[[#All],[product_id]:[subtotal_idr]],3,0)</f>
        <v>199000</v>
      </c>
      <c r="J920" s="5">
        <f>VLOOKUP(working_table!$G920,order_items[[#All],[product_id]:[subtotal_idr]],4,0)</f>
        <v>199000</v>
      </c>
      <c r="K920" t="str">
        <f>VLOOKUP($G920,products7[#All],2,0)</f>
        <v>Syal Rajut SandangIndo</v>
      </c>
      <c r="L920" t="str">
        <f>VLOOKUP($G920,products7[#All],3,0)</f>
        <v>Accessories</v>
      </c>
      <c r="M920" t="str">
        <f>VLOOKUP($G920,products7[#All],7,0)</f>
        <v>SandangIndo</v>
      </c>
    </row>
    <row r="921" spans="1:13" x14ac:dyDescent="0.35">
      <c r="A921" t="s">
        <v>4136</v>
      </c>
      <c r="B921" s="2">
        <f>VLOOKUP(A921,orders[#All],3,0)</f>
        <v>44913</v>
      </c>
      <c r="C921" t="str">
        <f>VLOOKUP($A921,orders[#All],9,0)</f>
        <v>delivered</v>
      </c>
      <c r="D921" t="str">
        <f>VLOOKUP($A921,orders[#All],5,0)</f>
        <v>Tangerang</v>
      </c>
      <c r="E921" t="str">
        <f>VLOOKUP($A921,orders[#All],6,0)</f>
        <v>Banten</v>
      </c>
      <c r="F921" t="str">
        <f>VLOOKUP($A921,orders[#All],10,0)</f>
        <v>TANPA PROMO</v>
      </c>
      <c r="G921" t="s">
        <v>3269</v>
      </c>
      <c r="H921">
        <f>VLOOKUP(working_table!G921,order_items[[#All],[product_id]:[subtotal_idr]],2,0)</f>
        <v>1</v>
      </c>
      <c r="I921" s="5">
        <f>VLOOKUP(working_table!$G921,order_items[[#All],[product_id]:[subtotal_idr]],3,0)</f>
        <v>79000</v>
      </c>
      <c r="J921" s="5">
        <f>VLOOKUP(working_table!$G921,order_items[[#All],[product_id]:[subtotal_idr]],4,0)</f>
        <v>79000</v>
      </c>
      <c r="K921" t="str">
        <f>VLOOKUP($G921,products7[#All],2,0)</f>
        <v>Jacket Denim Tropika Style</v>
      </c>
      <c r="L921" t="str">
        <f>VLOOKUP($G921,products7[#All],3,0)</f>
        <v>Jacket</v>
      </c>
      <c r="M921" t="str">
        <f>VLOOKUP($G921,products7[#All],7,0)</f>
        <v>Tropika Style</v>
      </c>
    </row>
    <row r="922" spans="1:13" x14ac:dyDescent="0.35">
      <c r="A922" t="s">
        <v>4140</v>
      </c>
      <c r="B922" s="2">
        <f>VLOOKUP(A922,orders[#All],3,0)</f>
        <v>45460</v>
      </c>
      <c r="C922" t="str">
        <f>VLOOKUP($A922,orders[#All],9,0)</f>
        <v>delivered</v>
      </c>
      <c r="D922" t="str">
        <f>VLOOKUP($A922,orders[#All],5,0)</f>
        <v>Tangerang</v>
      </c>
      <c r="E922" t="str">
        <f>VLOOKUP($A922,orders[#All],6,0)</f>
        <v>Banten</v>
      </c>
      <c r="F922" t="str">
        <f>VLOOKUP($A922,orders[#All],10,0)</f>
        <v>TANPA PROMO</v>
      </c>
      <c r="G922" t="s">
        <v>2634</v>
      </c>
      <c r="H922">
        <f>VLOOKUP(working_table!G922,order_items[[#All],[product_id]:[subtotal_idr]],2,0)</f>
        <v>1</v>
      </c>
      <c r="I922" s="5">
        <f>VLOOKUP(working_table!$G922,order_items[[#All],[product_id]:[subtotal_idr]],3,0)</f>
        <v>49000</v>
      </c>
      <c r="J922" s="5">
        <f>VLOOKUP(working_table!$G922,order_items[[#All],[product_id]:[subtotal_idr]],4,0)</f>
        <v>49000</v>
      </c>
      <c r="K922" t="str">
        <f>VLOOKUP($G922,products7[#All],2,0)</f>
        <v>T-Shirt Raglan Riang Apparel</v>
      </c>
      <c r="L922" t="str">
        <f>VLOOKUP($G922,products7[#All],3,0)</f>
        <v>T-Shirt</v>
      </c>
      <c r="M922" t="str">
        <f>VLOOKUP($G922,products7[#All],7,0)</f>
        <v>Riang Apparel</v>
      </c>
    </row>
    <row r="923" spans="1:13" x14ac:dyDescent="0.35">
      <c r="A923" t="s">
        <v>4142</v>
      </c>
      <c r="B923" s="2">
        <f>VLOOKUP(A923,orders[#All],3,0)</f>
        <v>45085</v>
      </c>
      <c r="C923" t="str">
        <f>VLOOKUP($A923,orders[#All],9,0)</f>
        <v>delivered</v>
      </c>
      <c r="D923" t="str">
        <f>VLOOKUP($A923,orders[#All],5,0)</f>
        <v>Semarang</v>
      </c>
      <c r="E923" t="str">
        <f>VLOOKUP($A923,orders[#All],6,0)</f>
        <v>Jawa Tengah</v>
      </c>
      <c r="F923" t="str">
        <f>VLOOKUP($A923,orders[#All],10,0)</f>
        <v>TANPA PROMO</v>
      </c>
      <c r="G923" t="s">
        <v>3069</v>
      </c>
      <c r="H923">
        <f>VLOOKUP(working_table!G923,order_items[[#All],[product_id]:[subtotal_idr]],2,0)</f>
        <v>1</v>
      </c>
      <c r="I923" s="5">
        <f>VLOOKUP(working_table!$G923,order_items[[#All],[product_id]:[subtotal_idr]],3,0)</f>
        <v>179000</v>
      </c>
      <c r="J923" s="5">
        <f>VLOOKUP(working_table!$G923,order_items[[#All],[product_id]:[subtotal_idr]],4,0)</f>
        <v>179000</v>
      </c>
      <c r="K923" t="str">
        <f>VLOOKUP($G923,products7[#All],2,0)</f>
        <v>Dress Mini Casual BajuKita</v>
      </c>
      <c r="L923" t="str">
        <f>VLOOKUP($G923,products7[#All],3,0)</f>
        <v>Dress</v>
      </c>
      <c r="M923" t="str">
        <f>VLOOKUP($G923,products7[#All],7,0)</f>
        <v>BajuKita</v>
      </c>
    </row>
    <row r="924" spans="1:13" x14ac:dyDescent="0.35">
      <c r="A924" t="s">
        <v>4144</v>
      </c>
      <c r="B924" s="2">
        <f>VLOOKUP(A924,orders[#All],3,0)</f>
        <v>45472</v>
      </c>
      <c r="C924" t="str">
        <f>VLOOKUP($A924,orders[#All],9,0)</f>
        <v>delivered</v>
      </c>
      <c r="D924" t="str">
        <f>VLOOKUP($A924,orders[#All],5,0)</f>
        <v>Makassar</v>
      </c>
      <c r="E924" t="str">
        <f>VLOOKUP($A924,orders[#All],6,0)</f>
        <v>Sulawesi Selatan</v>
      </c>
      <c r="F924" t="str">
        <f>VLOOKUP($A924,orders[#All],10,0)</f>
        <v>NEWUSER</v>
      </c>
      <c r="G924" t="s">
        <v>2652</v>
      </c>
      <c r="H924">
        <f>VLOOKUP(working_table!G924,order_items[[#All],[product_id]:[subtotal_idr]],2,0)</f>
        <v>1</v>
      </c>
      <c r="I924" s="5">
        <f>VLOOKUP(working_table!$G924,order_items[[#All],[product_id]:[subtotal_idr]],3,0)</f>
        <v>229000</v>
      </c>
      <c r="J924" s="5">
        <f>VLOOKUP(working_table!$G924,order_items[[#All],[product_id]:[subtotal_idr]],4,0)</f>
        <v>229000</v>
      </c>
      <c r="K924" t="str">
        <f>VLOOKUP($G924,products7[#All],2,0)</f>
        <v>Kemeja Oxford Riang Apparel</v>
      </c>
      <c r="L924" t="str">
        <f>VLOOKUP($G924,products7[#All],3,0)</f>
        <v>T-Shirt</v>
      </c>
      <c r="M924" t="str">
        <f>VLOOKUP($G924,products7[#All],7,0)</f>
        <v>Riang Apparel</v>
      </c>
    </row>
    <row r="925" spans="1:13" x14ac:dyDescent="0.35">
      <c r="A925" t="s">
        <v>4144</v>
      </c>
      <c r="B925" s="2">
        <f>VLOOKUP(A925,orders[#All],3,0)</f>
        <v>45472</v>
      </c>
      <c r="C925" t="str">
        <f>VLOOKUP($A925,orders[#All],9,0)</f>
        <v>delivered</v>
      </c>
      <c r="D925" t="str">
        <f>VLOOKUP($A925,orders[#All],5,0)</f>
        <v>Makassar</v>
      </c>
      <c r="E925" t="str">
        <f>VLOOKUP($A925,orders[#All],6,0)</f>
        <v>Sulawesi Selatan</v>
      </c>
      <c r="F925" t="str">
        <f>VLOOKUP($A925,orders[#All],10,0)</f>
        <v>NEWUSER</v>
      </c>
      <c r="G925" t="s">
        <v>4146</v>
      </c>
      <c r="H925">
        <f>VLOOKUP(working_table!G925,order_items[[#All],[product_id]:[subtotal_idr]],2,0)</f>
        <v>2</v>
      </c>
      <c r="I925" s="5">
        <f>VLOOKUP(working_table!$G925,order_items[[#All],[product_id]:[subtotal_idr]],3,0)</f>
        <v>329000</v>
      </c>
      <c r="J925" s="5">
        <f>VLOOKUP(working_table!$G925,order_items[[#All],[product_id]:[subtotal_idr]],4,0)</f>
        <v>658000</v>
      </c>
      <c r="K925" t="str">
        <f>VLOOKUP($G925,products7[#All],2,0)</f>
        <v>T-Shirt Slim Fit Cendana Co</v>
      </c>
      <c r="L925" t="str">
        <f>VLOOKUP($G925,products7[#All],3,0)</f>
        <v>kemeja</v>
      </c>
      <c r="M925" t="str">
        <f>VLOOKUP($G925,products7[#All],7,0)</f>
        <v>Cendana Co</v>
      </c>
    </row>
    <row r="926" spans="1:13" x14ac:dyDescent="0.35">
      <c r="A926" t="s">
        <v>4148</v>
      </c>
      <c r="B926" s="2">
        <f>VLOOKUP(A926,orders[#All],3,0)</f>
        <v>45010</v>
      </c>
      <c r="C926" t="str">
        <f>VLOOKUP($A926,orders[#All],9,0)</f>
        <v>cancelled</v>
      </c>
      <c r="D926" t="str">
        <f>VLOOKUP($A926,orders[#All],5,0)</f>
        <v>Surabaya</v>
      </c>
      <c r="E926" t="str">
        <f>VLOOKUP($A926,orders[#All],6,0)</f>
        <v>Jawa Timur</v>
      </c>
      <c r="F926" t="str">
        <f>VLOOKUP($A926,orders[#All],10,0)</f>
        <v>TANPA PROMO</v>
      </c>
      <c r="G926" t="s">
        <v>3837</v>
      </c>
      <c r="H926">
        <f>VLOOKUP(working_table!G926,order_items[[#All],[product_id]:[subtotal_idr]],2,0)</f>
        <v>1</v>
      </c>
      <c r="I926" s="5">
        <f>VLOOKUP(working_table!$G926,order_items[[#All],[product_id]:[subtotal_idr]],3,0)</f>
        <v>329000</v>
      </c>
      <c r="J926" s="5">
        <f>VLOOKUP(working_table!$G926,order_items[[#All],[product_id]:[subtotal_idr]],4,0)</f>
        <v>329000</v>
      </c>
      <c r="K926" t="str">
        <f>VLOOKUP($G926,products7[#All],2,0)</f>
        <v>Topi Baseball Cendana Co</v>
      </c>
      <c r="L926" t="str">
        <f>VLOOKUP($G926,products7[#All],3,0)</f>
        <v>Accessories</v>
      </c>
      <c r="M926" t="str">
        <f>VLOOKUP($G926,products7[#All],7,0)</f>
        <v>Cendana Co</v>
      </c>
    </row>
    <row r="927" spans="1:13" x14ac:dyDescent="0.35">
      <c r="A927" t="s">
        <v>4150</v>
      </c>
      <c r="B927" s="2">
        <f>VLOOKUP(A927,orders[#All],3,0)</f>
        <v>45553</v>
      </c>
      <c r="C927" t="str">
        <f>VLOOKUP($A927,orders[#All],9,0)</f>
        <v>shipped</v>
      </c>
      <c r="D927" t="str">
        <f>VLOOKUP($A927,orders[#All],5,0)</f>
        <v>Surabaya</v>
      </c>
      <c r="E927" t="str">
        <f>VLOOKUP($A927,orders[#All],6,0)</f>
        <v>Jawa Timur</v>
      </c>
      <c r="F927" t="str">
        <f>VLOOKUP($A927,orders[#All],10,0)</f>
        <v>WEEKEND25</v>
      </c>
      <c r="G927" t="s">
        <v>3175</v>
      </c>
      <c r="H927">
        <f>VLOOKUP(working_table!G927,order_items[[#All],[product_id]:[subtotal_idr]],2,0)</f>
        <v>1</v>
      </c>
      <c r="I927" s="5">
        <f>VLOOKUP(working_table!$G927,order_items[[#All],[product_id]:[subtotal_idr]],3,0)</f>
        <v>449000</v>
      </c>
      <c r="J927" s="5">
        <f>VLOOKUP(working_table!$G927,order_items[[#All],[product_id]:[subtotal_idr]],4,0)</f>
        <v>449000</v>
      </c>
      <c r="K927" t="str">
        <f>VLOOKUP($G927,products7[#All],2,0)</f>
        <v>Pants Wide Leg NusaBrand</v>
      </c>
      <c r="L927" t="str">
        <f>VLOOKUP($G927,products7[#All],3,0)</f>
        <v>Pants</v>
      </c>
      <c r="M927" t="str">
        <f>VLOOKUP($G927,products7[#All],7,0)</f>
        <v>NusaBrand</v>
      </c>
    </row>
    <row r="928" spans="1:13" x14ac:dyDescent="0.35">
      <c r="A928" t="s">
        <v>4150</v>
      </c>
      <c r="B928" s="2">
        <f>VLOOKUP(A928,orders[#All],3,0)</f>
        <v>45553</v>
      </c>
      <c r="C928" t="str">
        <f>VLOOKUP($A928,orders[#All],9,0)</f>
        <v>shipped</v>
      </c>
      <c r="D928" t="str">
        <f>VLOOKUP($A928,orders[#All],5,0)</f>
        <v>Surabaya</v>
      </c>
      <c r="E928" t="str">
        <f>VLOOKUP($A928,orders[#All],6,0)</f>
        <v>Jawa Timur</v>
      </c>
      <c r="F928" t="str">
        <f>VLOOKUP($A928,orders[#All],10,0)</f>
        <v>WEEKEND25</v>
      </c>
      <c r="G928" t="s">
        <v>3074</v>
      </c>
      <c r="H928">
        <f>VLOOKUP(working_table!G928,order_items[[#All],[product_id]:[subtotal_idr]],2,0)</f>
        <v>1</v>
      </c>
      <c r="I928" s="5">
        <f>VLOOKUP(working_table!$G928,order_items[[#All],[product_id]:[subtotal_idr]],3,0)</f>
        <v>229000</v>
      </c>
      <c r="J928" s="5">
        <f>VLOOKUP(working_table!$G928,order_items[[#All],[product_id]:[subtotal_idr]],4,0)</f>
        <v>229000</v>
      </c>
      <c r="K928" t="str">
        <f>VLOOKUP($G928,products7[#All],2,0)</f>
        <v>Kemeja Batik NusaBrand</v>
      </c>
      <c r="L928" t="str">
        <f>VLOOKUP($G928,products7[#All],3,0)</f>
        <v>Kemeja</v>
      </c>
      <c r="M928" t="str">
        <f>VLOOKUP($G928,products7[#All],7,0)</f>
        <v>NusaBrand</v>
      </c>
    </row>
    <row r="929" spans="1:13" x14ac:dyDescent="0.35">
      <c r="A929" t="s">
        <v>4150</v>
      </c>
      <c r="B929" s="2">
        <f>VLOOKUP(A929,orders[#All],3,0)</f>
        <v>45553</v>
      </c>
      <c r="C929" t="str">
        <f>VLOOKUP($A929,orders[#All],9,0)</f>
        <v>shipped</v>
      </c>
      <c r="D929" t="str">
        <f>VLOOKUP($A929,orders[#All],5,0)</f>
        <v>Surabaya</v>
      </c>
      <c r="E929" t="str">
        <f>VLOOKUP($A929,orders[#All],6,0)</f>
        <v>Jawa Timur</v>
      </c>
      <c r="F929" t="str">
        <f>VLOOKUP($A929,orders[#All],10,0)</f>
        <v>WEEKEND25</v>
      </c>
      <c r="G929" t="s">
        <v>3041</v>
      </c>
      <c r="H929">
        <f>VLOOKUP(working_table!G929,order_items[[#All],[product_id]:[subtotal_idr]],2,0)</f>
        <v>1</v>
      </c>
      <c r="I929" s="5">
        <f>VLOOKUP(working_table!$G929,order_items[[#All],[product_id]:[subtotal_idr]],3,0)</f>
        <v>89000</v>
      </c>
      <c r="J929" s="5">
        <f>VLOOKUP(working_table!$G929,order_items[[#All],[product_id]:[subtotal_idr]],4,0)</f>
        <v>89000</v>
      </c>
      <c r="K929" t="str">
        <f>VLOOKUP($G929,products7[#All],2,0)</f>
        <v>Tas Selempang Pesona Indo</v>
      </c>
      <c r="L929" t="str">
        <f>VLOOKUP($G929,products7[#All],3,0)</f>
        <v>Accessories</v>
      </c>
      <c r="M929" t="str">
        <f>VLOOKUP($G929,products7[#All],7,0)</f>
        <v>Pesona Indo</v>
      </c>
    </row>
    <row r="930" spans="1:13" x14ac:dyDescent="0.35">
      <c r="A930" t="s">
        <v>4154</v>
      </c>
      <c r="B930" s="2">
        <f>VLOOKUP(A930,orders[#All],3,0)</f>
        <v>44671</v>
      </c>
      <c r="C930" t="str">
        <f>VLOOKUP($A930,orders[#All],9,0)</f>
        <v>delivered</v>
      </c>
      <c r="D930" t="str">
        <f>VLOOKUP($A930,orders[#All],5,0)</f>
        <v>Malang</v>
      </c>
      <c r="E930" t="str">
        <f>VLOOKUP($A930,orders[#All],6,0)</f>
        <v>Jawa Timur</v>
      </c>
      <c r="F930" t="str">
        <f>VLOOKUP($A930,orders[#All],10,0)</f>
        <v>TANPA PROMO</v>
      </c>
      <c r="G930" t="s">
        <v>2627</v>
      </c>
      <c r="H930">
        <f>VLOOKUP(working_table!G930,order_items[[#All],[product_id]:[subtotal_idr]],2,0)</f>
        <v>1</v>
      </c>
      <c r="I930" s="5">
        <f>VLOOKUP(working_table!$G930,order_items[[#All],[product_id]:[subtotal_idr]],3,0)</f>
        <v>179000</v>
      </c>
      <c r="J930" s="5">
        <f>VLOOKUP(working_table!$G930,order_items[[#All],[product_id]:[subtotal_idr]],4,0)</f>
        <v>179000</v>
      </c>
      <c r="K930" t="str">
        <f>VLOOKUP($G930,products7[#All],2,0)</f>
        <v>T-Shirt Oversize BajuKita</v>
      </c>
      <c r="L930" t="str">
        <f>VLOOKUP($G930,products7[#All],3,0)</f>
        <v>T-Shirt</v>
      </c>
      <c r="M930" t="str">
        <f>VLOOKUP($G930,products7[#All],7,0)</f>
        <v>BajuKita</v>
      </c>
    </row>
    <row r="931" spans="1:13" x14ac:dyDescent="0.35">
      <c r="A931" t="s">
        <v>4156</v>
      </c>
      <c r="B931" s="2">
        <f>VLOOKUP(A931,orders[#All],3,0)</f>
        <v>45311</v>
      </c>
      <c r="C931" t="str">
        <f>VLOOKUP($A931,orders[#All],9,0)</f>
        <v>delivered</v>
      </c>
      <c r="D931" t="str">
        <f>VLOOKUP($A931,orders[#All],5,0)</f>
        <v>Yogyakarta</v>
      </c>
      <c r="E931" t="str">
        <f>VLOOKUP($A931,orders[#All],6,0)</f>
        <v>DI Yogyakarta</v>
      </c>
      <c r="F931" t="str">
        <f>VLOOKUP($A931,orders[#All],10,0)</f>
        <v>TANPA PROMO</v>
      </c>
      <c r="G931" t="s">
        <v>3074</v>
      </c>
      <c r="H931">
        <f>VLOOKUP(working_table!G931,order_items[[#All],[product_id]:[subtotal_idr]],2,0)</f>
        <v>1</v>
      </c>
      <c r="I931" s="5">
        <f>VLOOKUP(working_table!$G931,order_items[[#All],[product_id]:[subtotal_idr]],3,0)</f>
        <v>229000</v>
      </c>
      <c r="J931" s="5">
        <f>VLOOKUP(working_table!$G931,order_items[[#All],[product_id]:[subtotal_idr]],4,0)</f>
        <v>229000</v>
      </c>
      <c r="K931" t="str">
        <f>VLOOKUP($G931,products7[#All],2,0)</f>
        <v>Kemeja Batik NusaBrand</v>
      </c>
      <c r="L931" t="str">
        <f>VLOOKUP($G931,products7[#All],3,0)</f>
        <v>Kemeja</v>
      </c>
      <c r="M931" t="str">
        <f>VLOOKUP($G931,products7[#All],7,0)</f>
        <v>NusaBrand</v>
      </c>
    </row>
    <row r="932" spans="1:13" x14ac:dyDescent="0.35">
      <c r="A932" t="s">
        <v>4156</v>
      </c>
      <c r="B932" s="2">
        <f>VLOOKUP(A932,orders[#All],3,0)</f>
        <v>45311</v>
      </c>
      <c r="C932" t="str">
        <f>VLOOKUP($A932,orders[#All],9,0)</f>
        <v>delivered</v>
      </c>
      <c r="D932" t="str">
        <f>VLOOKUP($A932,orders[#All],5,0)</f>
        <v>Yogyakarta</v>
      </c>
      <c r="E932" t="str">
        <f>VLOOKUP($A932,orders[#All],6,0)</f>
        <v>DI Yogyakarta</v>
      </c>
      <c r="F932" t="str">
        <f>VLOOKUP($A932,orders[#All],10,0)</f>
        <v>TANPA PROMO</v>
      </c>
      <c r="G932" t="s">
        <v>3280</v>
      </c>
      <c r="H932">
        <f>VLOOKUP(working_table!G932,order_items[[#All],[product_id]:[subtotal_idr]],2,0)</f>
        <v>3</v>
      </c>
      <c r="I932" s="5">
        <f>VLOOKUP(working_table!$G932,order_items[[#All],[product_id]:[subtotal_idr]],3,0)</f>
        <v>199000</v>
      </c>
      <c r="J932" s="5">
        <f>VLOOKUP(working_table!$G932,order_items[[#All],[product_id]:[subtotal_idr]],4,0)</f>
        <v>597000</v>
      </c>
      <c r="K932" t="str">
        <f>VLOOKUP($G932,products7[#All],2,0)</f>
        <v>Jacket Denim Senja Wear</v>
      </c>
      <c r="L932" t="str">
        <f>VLOOKUP($G932,products7[#All],3,0)</f>
        <v>Jacket</v>
      </c>
      <c r="M932" t="str">
        <f>VLOOKUP($G932,products7[#All],7,0)</f>
        <v>Senja Wear</v>
      </c>
    </row>
    <row r="933" spans="1:13" x14ac:dyDescent="0.35">
      <c r="A933" t="s">
        <v>4159</v>
      </c>
      <c r="B933" s="2">
        <f>VLOOKUP(A933,orders[#All],3,0)</f>
        <v>45477</v>
      </c>
      <c r="C933" t="str">
        <f>VLOOKUP($A933,orders[#All],9,0)</f>
        <v>delivered</v>
      </c>
      <c r="D933" t="str">
        <f>VLOOKUP($A933,orders[#All],5,0)</f>
        <v>Padang</v>
      </c>
      <c r="E933" t="str">
        <f>VLOOKUP($A933,orders[#All],6,0)</f>
        <v>Sumatera Barat</v>
      </c>
      <c r="F933" t="str">
        <f>VLOOKUP($A933,orders[#All],10,0)</f>
        <v>TANPA PROMO</v>
      </c>
      <c r="G933" t="s">
        <v>2402</v>
      </c>
      <c r="H933">
        <f>VLOOKUP(working_table!G933,order_items[[#All],[product_id]:[subtotal_idr]],2,0)</f>
        <v>1</v>
      </c>
      <c r="I933" s="5">
        <f>VLOOKUP(working_table!$G933,order_items[[#All],[product_id]:[subtotal_idr]],3,0)</f>
        <v>119000</v>
      </c>
      <c r="J933" s="5">
        <f>VLOOKUP(working_table!$G933,order_items[[#All],[product_id]:[subtotal_idr]],4,0)</f>
        <v>119000</v>
      </c>
      <c r="K933" t="str">
        <f>VLOOKUP($G933,products7[#All],2,0)</f>
        <v>Syal Rajut Senja Wear</v>
      </c>
      <c r="L933" t="str">
        <f>VLOOKUP($G933,products7[#All],3,0)</f>
        <v>Accessories</v>
      </c>
      <c r="M933" t="str">
        <f>VLOOKUP($G933,products7[#All],7,0)</f>
        <v>Senja Wear</v>
      </c>
    </row>
    <row r="934" spans="1:13" x14ac:dyDescent="0.35">
      <c r="A934" t="s">
        <v>4161</v>
      </c>
      <c r="B934" s="2">
        <f>VLOOKUP(A934,orders[#All],3,0)</f>
        <v>45475</v>
      </c>
      <c r="C934" t="str">
        <f>VLOOKUP($A934,orders[#All],9,0)</f>
        <v>shipped</v>
      </c>
      <c r="D934" t="str">
        <f>VLOOKUP($A934,orders[#All],5,0)</f>
        <v>Malang</v>
      </c>
      <c r="E934" t="str">
        <f>VLOOKUP($A934,orders[#All],6,0)</f>
        <v>Jawa Timur</v>
      </c>
      <c r="F934" t="str">
        <f>VLOOKUP($A934,orders[#All],10,0)</f>
        <v>TANPA PROMO</v>
      </c>
      <c r="G934" t="s">
        <v>3289</v>
      </c>
      <c r="H934">
        <f>VLOOKUP(working_table!G934,order_items[[#All],[product_id]:[subtotal_idr]],2,0)</f>
        <v>1</v>
      </c>
      <c r="I934" s="5">
        <f>VLOOKUP(working_table!$G934,order_items[[#All],[product_id]:[subtotal_idr]],3,0)</f>
        <v>299000</v>
      </c>
      <c r="J934" s="5">
        <f>VLOOKUP(working_table!$G934,order_items[[#All],[product_id]:[subtotal_idr]],4,0)</f>
        <v>299000</v>
      </c>
      <c r="K934" t="str">
        <f>VLOOKUP($G934,products7[#All],2,0)</f>
        <v>Ikat Pinggang Kulit Senja Wear</v>
      </c>
      <c r="L934" t="str">
        <f>VLOOKUP($G934,products7[#All],3,0)</f>
        <v>Accessories</v>
      </c>
      <c r="M934" t="str">
        <f>VLOOKUP($G934,products7[#All],7,0)</f>
        <v>Senja Wear</v>
      </c>
    </row>
    <row r="935" spans="1:13" x14ac:dyDescent="0.35">
      <c r="A935" t="s">
        <v>4163</v>
      </c>
      <c r="B935" s="2">
        <f>VLOOKUP(A935,orders[#All],3,0)</f>
        <v>45058</v>
      </c>
      <c r="C935" t="str">
        <f>VLOOKUP($A935,orders[#All],9,0)</f>
        <v>shipped</v>
      </c>
      <c r="D935" t="str">
        <f>VLOOKUP($A935,orders[#All],5,0)</f>
        <v>Denpasar</v>
      </c>
      <c r="E935" t="str">
        <f>VLOOKUP($A935,orders[#All],6,0)</f>
        <v>Bali</v>
      </c>
      <c r="F935" t="str">
        <f>VLOOKUP($A935,orders[#All],10,0)</f>
        <v>FLASHSALE</v>
      </c>
      <c r="G935" t="s">
        <v>3083</v>
      </c>
      <c r="H935">
        <f>VLOOKUP(working_table!G935,order_items[[#All],[product_id]:[subtotal_idr]],2,0)</f>
        <v>1</v>
      </c>
      <c r="I935" s="5">
        <f>VLOOKUP(working_table!$G935,order_items[[#All],[product_id]:[subtotal_idr]],3,0)</f>
        <v>99000</v>
      </c>
      <c r="J935" s="5">
        <f>VLOOKUP(working_table!$G935,order_items[[#All],[product_id]:[subtotal_idr]],4,0)</f>
        <v>99000</v>
      </c>
      <c r="K935" t="str">
        <f>VLOOKUP($G935,products7[#All],2,0)</f>
        <v>Dompet Kulit Riang Apparel</v>
      </c>
      <c r="L935" t="str">
        <f>VLOOKUP($G935,products7[#All],3,0)</f>
        <v>Accessories</v>
      </c>
      <c r="M935" t="str">
        <f>VLOOKUP($G935,products7[#All],7,0)</f>
        <v>Riang Apparel</v>
      </c>
    </row>
    <row r="936" spans="1:13" x14ac:dyDescent="0.35">
      <c r="A936" t="s">
        <v>4163</v>
      </c>
      <c r="B936" s="2">
        <f>VLOOKUP(A936,orders[#All],3,0)</f>
        <v>45058</v>
      </c>
      <c r="C936" t="str">
        <f>VLOOKUP($A936,orders[#All],9,0)</f>
        <v>shipped</v>
      </c>
      <c r="D936" t="str">
        <f>VLOOKUP($A936,orders[#All],5,0)</f>
        <v>Denpasar</v>
      </c>
      <c r="E936" t="str">
        <f>VLOOKUP($A936,orders[#All],6,0)</f>
        <v>Bali</v>
      </c>
      <c r="F936" t="str">
        <f>VLOOKUP($A936,orders[#All],10,0)</f>
        <v>FLASHSALE</v>
      </c>
      <c r="G936" t="s">
        <v>2980</v>
      </c>
      <c r="H936">
        <f>VLOOKUP(working_table!G936,order_items[[#All],[product_id]:[subtotal_idr]],2,0)</f>
        <v>2</v>
      </c>
      <c r="I936" s="5">
        <f>VLOOKUP(working_table!$G936,order_items[[#All],[product_id]:[subtotal_idr]],3,0)</f>
        <v>279000</v>
      </c>
      <c r="J936" s="5">
        <f>VLOOKUP(working_table!$G936,order_items[[#All],[product_id]:[subtotal_idr]],4,0)</f>
        <v>558000</v>
      </c>
      <c r="K936" t="str">
        <f>VLOOKUP($G936,products7[#All],2,0)</f>
        <v>T-Shirt Graphic SandangIndo</v>
      </c>
      <c r="L936" t="str">
        <f>VLOOKUP($G936,products7[#All],3,0)</f>
        <v>T-Shirt</v>
      </c>
      <c r="M936" t="str">
        <f>VLOOKUP($G936,products7[#All],7,0)</f>
        <v>SandangIndo</v>
      </c>
    </row>
    <row r="937" spans="1:13" x14ac:dyDescent="0.35">
      <c r="A937" t="s">
        <v>4163</v>
      </c>
      <c r="B937" s="2">
        <f>VLOOKUP(A937,orders[#All],3,0)</f>
        <v>45058</v>
      </c>
      <c r="C937" t="str">
        <f>VLOOKUP($A937,orders[#All],9,0)</f>
        <v>shipped</v>
      </c>
      <c r="D937" t="str">
        <f>VLOOKUP($A937,orders[#All],5,0)</f>
        <v>Denpasar</v>
      </c>
      <c r="E937" t="str">
        <f>VLOOKUP($A937,orders[#All],6,0)</f>
        <v>Bali</v>
      </c>
      <c r="F937" t="str">
        <f>VLOOKUP($A937,orders[#All],10,0)</f>
        <v>FLASHSALE</v>
      </c>
      <c r="G937" t="s">
        <v>2819</v>
      </c>
      <c r="H937">
        <f>VLOOKUP(working_table!G937,order_items[[#All],[product_id]:[subtotal_idr]],2,0)</f>
        <v>1</v>
      </c>
      <c r="I937" s="5">
        <f>VLOOKUP(working_table!$G937,order_items[[#All],[product_id]:[subtotal_idr]],3,0)</f>
        <v>199000</v>
      </c>
      <c r="J937" s="5">
        <f>VLOOKUP(working_table!$G937,order_items[[#All],[product_id]:[subtotal_idr]],4,0)</f>
        <v>199000</v>
      </c>
      <c r="K937" t="str">
        <f>VLOOKUP($G937,products7[#All],2,0)</f>
        <v>Syal Rajut SandangIndo</v>
      </c>
      <c r="L937" t="str">
        <f>VLOOKUP($G937,products7[#All],3,0)</f>
        <v>Accessories</v>
      </c>
      <c r="M937" t="str">
        <f>VLOOKUP($G937,products7[#All],7,0)</f>
        <v>SandangIndo</v>
      </c>
    </row>
    <row r="938" spans="1:13" x14ac:dyDescent="0.35">
      <c r="A938" t="s">
        <v>4167</v>
      </c>
      <c r="B938" s="2">
        <f>VLOOKUP(A938,orders[#All],3,0)</f>
        <v>45164</v>
      </c>
      <c r="C938" t="str">
        <f>VLOOKUP($A938,orders[#All],9,0)</f>
        <v>delivered</v>
      </c>
      <c r="D938" t="str">
        <f>VLOOKUP($A938,orders[#All],5,0)</f>
        <v>Pekanbaru</v>
      </c>
      <c r="E938" t="str">
        <f>VLOOKUP($A938,orders[#All],6,0)</f>
        <v>Riau</v>
      </c>
      <c r="F938" t="str">
        <f>VLOOKUP($A938,orders[#All],10,0)</f>
        <v>TANPA PROMO</v>
      </c>
      <c r="G938" t="s">
        <v>2662</v>
      </c>
      <c r="H938">
        <f>VLOOKUP(working_table!G938,order_items[[#All],[product_id]:[subtotal_idr]],2,0)</f>
        <v>1</v>
      </c>
      <c r="I938" s="5">
        <f>VLOOKUP(working_table!$G938,order_items[[#All],[product_id]:[subtotal_idr]],3,0)</f>
        <v>149000</v>
      </c>
      <c r="J938" s="5">
        <f>VLOOKUP(working_table!$G938,order_items[[#All],[product_id]:[subtotal_idr]],4,0)</f>
        <v>149000</v>
      </c>
      <c r="K938" t="str">
        <f>VLOOKUP($G938,products7[#All],2,0)</f>
        <v>Topi Baseball Cendana Co</v>
      </c>
      <c r="L938" t="str">
        <f>VLOOKUP($G938,products7[#All],3,0)</f>
        <v>Accessories</v>
      </c>
      <c r="M938" t="str">
        <f>VLOOKUP($G938,products7[#All],7,0)</f>
        <v>Cendana Co</v>
      </c>
    </row>
    <row r="939" spans="1:13" x14ac:dyDescent="0.35">
      <c r="A939" t="s">
        <v>4167</v>
      </c>
      <c r="B939" s="2">
        <f>VLOOKUP(A939,orders[#All],3,0)</f>
        <v>45164</v>
      </c>
      <c r="C939" t="str">
        <f>VLOOKUP($A939,orders[#All],9,0)</f>
        <v>delivered</v>
      </c>
      <c r="D939" t="str">
        <f>VLOOKUP($A939,orders[#All],5,0)</f>
        <v>Pekanbaru</v>
      </c>
      <c r="E939" t="str">
        <f>VLOOKUP($A939,orders[#All],6,0)</f>
        <v>Riau</v>
      </c>
      <c r="F939" t="str">
        <f>VLOOKUP($A939,orders[#All],10,0)</f>
        <v>TANPA PROMO</v>
      </c>
      <c r="G939" t="s">
        <v>2761</v>
      </c>
      <c r="H939">
        <f>VLOOKUP(working_table!G939,order_items[[#All],[product_id]:[subtotal_idr]],2,0)</f>
        <v>1</v>
      </c>
      <c r="I939" s="5">
        <f>VLOOKUP(working_table!$G939,order_items[[#All],[product_id]:[subtotal_idr]],3,0)</f>
        <v>179000</v>
      </c>
      <c r="J939" s="5">
        <f>VLOOKUP(working_table!$G939,order_items[[#All],[product_id]:[subtotal_idr]],4,0)</f>
        <v>179000</v>
      </c>
      <c r="K939" t="str">
        <f>VLOOKUP($G939,products7[#All],2,0)</f>
        <v>T-Shirt Striped Kanvas Lokal</v>
      </c>
      <c r="L939" t="str">
        <f>VLOOKUP($G939,products7[#All],3,0)</f>
        <v>T-Shirt</v>
      </c>
      <c r="M939" t="str">
        <f>VLOOKUP($G939,products7[#All],7,0)</f>
        <v>Kanvas Lokal</v>
      </c>
    </row>
    <row r="940" spans="1:13" x14ac:dyDescent="0.35">
      <c r="A940" t="s">
        <v>4170</v>
      </c>
      <c r="B940" s="2">
        <f>VLOOKUP(A940,orders[#All],3,0)</f>
        <v>45346</v>
      </c>
      <c r="C940" t="str">
        <f>VLOOKUP($A940,orders[#All],9,0)</f>
        <v>delivered</v>
      </c>
      <c r="D940" t="str">
        <f>VLOOKUP($A940,orders[#All],5,0)</f>
        <v>Pontianak</v>
      </c>
      <c r="E940" t="str">
        <f>VLOOKUP($A940,orders[#All],6,0)</f>
        <v>Kalimantan Barat</v>
      </c>
      <c r="F940" t="str">
        <f>VLOOKUP($A940,orders[#All],10,0)</f>
        <v>TANPA PROMO</v>
      </c>
      <c r="G940" t="s">
        <v>3745</v>
      </c>
      <c r="H940">
        <f>VLOOKUP(working_table!G940,order_items[[#All],[product_id]:[subtotal_idr]],2,0)</f>
        <v>1</v>
      </c>
      <c r="I940" s="5">
        <f>VLOOKUP(working_table!$G940,order_items[[#All],[product_id]:[subtotal_idr]],3,0)</f>
        <v>449000</v>
      </c>
      <c r="J940" s="5">
        <f>VLOOKUP(working_table!$G940,order_items[[#All],[product_id]:[subtotal_idr]],4,0)</f>
        <v>449000</v>
      </c>
      <c r="K940" t="str">
        <f>VLOOKUP($G940,products7[#All],2,0)</f>
        <v>T-Shirt Slim Fit BajuKita</v>
      </c>
      <c r="L940" t="str">
        <f>VLOOKUP($G940,products7[#All],3,0)</f>
        <v>kemeja</v>
      </c>
      <c r="M940" t="str">
        <f>VLOOKUP($G940,products7[#All],7,0)</f>
        <v>BajuKita</v>
      </c>
    </row>
    <row r="941" spans="1:13" x14ac:dyDescent="0.35">
      <c r="A941" t="s">
        <v>4172</v>
      </c>
      <c r="B941" s="2">
        <f>VLOOKUP(A941,orders[#All],3,0)</f>
        <v>44939</v>
      </c>
      <c r="C941" t="str">
        <f>VLOOKUP($A941,orders[#All],9,0)</f>
        <v>delivered</v>
      </c>
      <c r="D941" t="str">
        <f>VLOOKUP($A941,orders[#All],5,0)</f>
        <v>Padang</v>
      </c>
      <c r="E941" t="str">
        <f>VLOOKUP($A941,orders[#All],6,0)</f>
        <v>Sumatera Barat</v>
      </c>
      <c r="F941" t="str">
        <f>VLOOKUP($A941,orders[#All],10,0)</f>
        <v>WEEKEND25</v>
      </c>
      <c r="G941" t="s">
        <v>2594</v>
      </c>
      <c r="H941">
        <f>VLOOKUP(working_table!G941,order_items[[#All],[product_id]:[subtotal_idr]],2,0)</f>
        <v>1</v>
      </c>
      <c r="I941" s="5">
        <f>VLOOKUP(working_table!$G941,order_items[[#All],[product_id]:[subtotal_idr]],3,0)</f>
        <v>249000</v>
      </c>
      <c r="J941" s="5">
        <f>VLOOKUP(working_table!$G941,order_items[[#All],[product_id]:[subtotal_idr]],4,0)</f>
        <v>249000</v>
      </c>
      <c r="K941" t="str">
        <f>VLOOKUP($G941,products7[#All],2,0)</f>
        <v>Dress Bodycon Kanvas Lokal</v>
      </c>
      <c r="L941" t="str">
        <f>VLOOKUP($G941,products7[#All],3,0)</f>
        <v>Dress</v>
      </c>
      <c r="M941" t="str">
        <f>VLOOKUP($G941,products7[#All],7,0)</f>
        <v>Kanvas Lokal</v>
      </c>
    </row>
    <row r="942" spans="1:13" x14ac:dyDescent="0.35">
      <c r="A942" t="s">
        <v>4174</v>
      </c>
      <c r="B942" s="2">
        <f>VLOOKUP(A942,orders[#All],3,0)</f>
        <v>45569</v>
      </c>
      <c r="C942" t="str">
        <f>VLOOKUP($A942,orders[#All],9,0)</f>
        <v>delivered</v>
      </c>
      <c r="D942" t="str">
        <f>VLOOKUP($A942,orders[#All],5,0)</f>
        <v>Semarang</v>
      </c>
      <c r="E942" t="str">
        <f>VLOOKUP($A942,orders[#All],6,0)</f>
        <v>Jawa Tengah</v>
      </c>
      <c r="F942" t="str">
        <f>VLOOKUP($A942,orders[#All],10,0)</f>
        <v>SALE2024</v>
      </c>
      <c r="G942" t="s">
        <v>2901</v>
      </c>
      <c r="H942">
        <f>VLOOKUP(working_table!G942,order_items[[#All],[product_id]:[subtotal_idr]],2,0)</f>
        <v>1</v>
      </c>
      <c r="I942" s="5">
        <f>VLOOKUP(working_table!$G942,order_items[[#All],[product_id]:[subtotal_idr]],3,0)</f>
        <v>119000</v>
      </c>
      <c r="J942" s="5">
        <f>VLOOKUP(working_table!$G942,order_items[[#All],[product_id]:[subtotal_idr]],4,0)</f>
        <v>119000</v>
      </c>
      <c r="K942" t="str">
        <f>VLOOKUP($G942,products7[#All],2,0)</f>
        <v>Kemeja Linen Pesona Indo</v>
      </c>
      <c r="L942" t="str">
        <f>VLOOKUP($G942,products7[#All],3,0)</f>
        <v>T-Shirt</v>
      </c>
      <c r="M942" t="str">
        <f>VLOOKUP($G942,products7[#All],7,0)</f>
        <v>Pesona Indo</v>
      </c>
    </row>
    <row r="943" spans="1:13" x14ac:dyDescent="0.35">
      <c r="A943" t="s">
        <v>4176</v>
      </c>
      <c r="B943" s="2">
        <f>VLOOKUP(A943,orders[#All],3,0)</f>
        <v>45008</v>
      </c>
      <c r="C943" t="str">
        <f>VLOOKUP($A943,orders[#All],9,0)</f>
        <v>delivered</v>
      </c>
      <c r="D943" t="str">
        <f>VLOOKUP($A943,orders[#All],5,0)</f>
        <v>Manado</v>
      </c>
      <c r="E943" t="str">
        <f>VLOOKUP($A943,orders[#All],6,0)</f>
        <v>Sulawesi Utara</v>
      </c>
      <c r="F943" t="str">
        <f>VLOOKUP($A943,orders[#All],10,0)</f>
        <v>TANPA PROMO</v>
      </c>
      <c r="G943" t="s">
        <v>2895</v>
      </c>
      <c r="H943">
        <f>VLOOKUP(working_table!G943,order_items[[#All],[product_id]:[subtotal_idr]],2,0)</f>
        <v>1</v>
      </c>
      <c r="I943" s="5">
        <f>VLOOKUP(working_table!$G943,order_items[[#All],[product_id]:[subtotal_idr]],3,0)</f>
        <v>299000</v>
      </c>
      <c r="J943" s="5">
        <f>VLOOKUP(working_table!$G943,order_items[[#All],[product_id]:[subtotal_idr]],4,0)</f>
        <v>299000</v>
      </c>
      <c r="K943" t="str">
        <f>VLOOKUP($G943,products7[#All],2,0)</f>
        <v>Jacket Denim Ratu Mode</v>
      </c>
      <c r="L943" t="str">
        <f>VLOOKUP($G943,products7[#All],3,0)</f>
        <v>Jacket</v>
      </c>
      <c r="M943" t="str">
        <f>VLOOKUP($G943,products7[#All],7,0)</f>
        <v>Ratu Mode</v>
      </c>
    </row>
    <row r="944" spans="1:13" x14ac:dyDescent="0.35">
      <c r="A944" t="s">
        <v>4178</v>
      </c>
      <c r="B944" s="2">
        <f>VLOOKUP(A944,orders[#All],3,0)</f>
        <v>44857</v>
      </c>
      <c r="C944" t="str">
        <f>VLOOKUP($A944,orders[#All],9,0)</f>
        <v>returned</v>
      </c>
      <c r="D944" t="str">
        <f>VLOOKUP($A944,orders[#All],5,0)</f>
        <v>Banjarmasin</v>
      </c>
      <c r="E944" t="str">
        <f>VLOOKUP($A944,orders[#All],6,0)</f>
        <v>Kalimantan Selatan</v>
      </c>
      <c r="F944" t="str">
        <f>VLOOKUP($A944,orders[#All],10,0)</f>
        <v>SALE2024</v>
      </c>
      <c r="G944" t="s">
        <v>2956</v>
      </c>
      <c r="H944">
        <f>VLOOKUP(working_table!G944,order_items[[#All],[product_id]:[subtotal_idr]],2,0)</f>
        <v>1</v>
      </c>
      <c r="I944" s="5">
        <f>VLOOKUP(working_table!$G944,order_items[[#All],[product_id]:[subtotal_idr]],3,0)</f>
        <v>399000</v>
      </c>
      <c r="J944" s="5">
        <f>VLOOKUP(working_table!$G944,order_items[[#All],[product_id]:[subtotal_idr]],4,0)</f>
        <v>399000</v>
      </c>
      <c r="K944" t="str">
        <f>VLOOKUP($G944,products7[#All],2,0)</f>
        <v>Pants Jogger Ratu Mode</v>
      </c>
      <c r="L944" t="str">
        <f>VLOOKUP($G944,products7[#All],3,0)</f>
        <v>Pants</v>
      </c>
      <c r="M944" t="str">
        <f>VLOOKUP($G944,products7[#All],7,0)</f>
        <v>Ratu Mode</v>
      </c>
    </row>
    <row r="945" spans="1:13" x14ac:dyDescent="0.35">
      <c r="A945" t="s">
        <v>4178</v>
      </c>
      <c r="B945" s="2">
        <f>VLOOKUP(A945,orders[#All],3,0)</f>
        <v>44857</v>
      </c>
      <c r="C945" t="str">
        <f>VLOOKUP($A945,orders[#All],9,0)</f>
        <v>returned</v>
      </c>
      <c r="D945" t="str">
        <f>VLOOKUP($A945,orders[#All],5,0)</f>
        <v>Banjarmasin</v>
      </c>
      <c r="E945" t="str">
        <f>VLOOKUP($A945,orders[#All],6,0)</f>
        <v>Kalimantan Selatan</v>
      </c>
      <c r="F945" t="str">
        <f>VLOOKUP($A945,orders[#All],10,0)</f>
        <v>SALE2024</v>
      </c>
      <c r="G945" t="s">
        <v>2683</v>
      </c>
      <c r="H945">
        <f>VLOOKUP(working_table!G945,order_items[[#All],[product_id]:[subtotal_idr]],2,0)</f>
        <v>1</v>
      </c>
      <c r="I945" s="5">
        <f>VLOOKUP(working_table!$G945,order_items[[#All],[product_id]:[subtotal_idr]],3,0)</f>
        <v>59000</v>
      </c>
      <c r="J945" s="5">
        <f>VLOOKUP(working_table!$G945,order_items[[#All],[product_id]:[subtotal_idr]],4,0)</f>
        <v>59000</v>
      </c>
      <c r="K945" t="str">
        <f>VLOOKUP($G945,products7[#All],2,0)</f>
        <v>T-Shirt Polos Basic Pesona Indo</v>
      </c>
      <c r="L945" t="str">
        <f>VLOOKUP($G945,products7[#All],3,0)</f>
        <v>T-Shirt</v>
      </c>
      <c r="M945" t="str">
        <f>VLOOKUP($G945,products7[#All],7,0)</f>
        <v>Pesona Indo</v>
      </c>
    </row>
    <row r="946" spans="1:13" x14ac:dyDescent="0.35">
      <c r="A946" t="s">
        <v>4181</v>
      </c>
      <c r="B946" s="2">
        <f>VLOOKUP(A946,orders[#All],3,0)</f>
        <v>45189</v>
      </c>
      <c r="C946" t="str">
        <f>VLOOKUP($A946,orders[#All],9,0)</f>
        <v>delivered</v>
      </c>
      <c r="D946" t="str">
        <f>VLOOKUP($A946,orders[#All],5,0)</f>
        <v>Denpasar</v>
      </c>
      <c r="E946" t="str">
        <f>VLOOKUP($A946,orders[#All],6,0)</f>
        <v>Bali</v>
      </c>
      <c r="F946" t="str">
        <f>VLOOKUP($A946,orders[#All],10,0)</f>
        <v>FLASHSALE</v>
      </c>
      <c r="G946" t="s">
        <v>4045</v>
      </c>
      <c r="H946">
        <f>VLOOKUP(working_table!G946,order_items[[#All],[product_id]:[subtotal_idr]],2,0)</f>
        <v>2</v>
      </c>
      <c r="I946" s="5">
        <f>VLOOKUP(working_table!$G946,order_items[[#All],[product_id]:[subtotal_idr]],3,0)</f>
        <v>99000</v>
      </c>
      <c r="J946" s="5">
        <f>VLOOKUP(working_table!$G946,order_items[[#All],[product_id]:[subtotal_idr]],4,0)</f>
        <v>198000</v>
      </c>
      <c r="K946" t="str">
        <f>VLOOKUP($G946,products7[#All],2,0)</f>
        <v>Kemeja Batik BajuKita</v>
      </c>
      <c r="L946" t="str">
        <f>VLOOKUP($G946,products7[#All],3,0)</f>
        <v>Kemeja</v>
      </c>
      <c r="M946" t="str">
        <f>VLOOKUP($G946,products7[#All],7,0)</f>
        <v>BajuKita</v>
      </c>
    </row>
    <row r="947" spans="1:13" x14ac:dyDescent="0.35">
      <c r="A947" t="s">
        <v>4181</v>
      </c>
      <c r="B947" s="2">
        <f>VLOOKUP(A947,orders[#All],3,0)</f>
        <v>45189</v>
      </c>
      <c r="C947" t="str">
        <f>VLOOKUP($A947,orders[#All],9,0)</f>
        <v>delivered</v>
      </c>
      <c r="D947" t="str">
        <f>VLOOKUP($A947,orders[#All],5,0)</f>
        <v>Denpasar</v>
      </c>
      <c r="E947" t="str">
        <f>VLOOKUP($A947,orders[#All],6,0)</f>
        <v>Bali</v>
      </c>
      <c r="F947" t="str">
        <f>VLOOKUP($A947,orders[#All],10,0)</f>
        <v>FLASHSALE</v>
      </c>
      <c r="G947" t="s">
        <v>3396</v>
      </c>
      <c r="H947">
        <f>VLOOKUP(working_table!G947,order_items[[#All],[product_id]:[subtotal_idr]],2,0)</f>
        <v>1</v>
      </c>
      <c r="I947" s="5">
        <f>VLOOKUP(working_table!$G947,order_items[[#All],[product_id]:[subtotal_idr]],3,0)</f>
        <v>129000</v>
      </c>
      <c r="J947" s="5">
        <f>VLOOKUP(working_table!$G947,order_items[[#All],[product_id]:[subtotal_idr]],4,0)</f>
        <v>129000</v>
      </c>
      <c r="K947" t="str">
        <f>VLOOKUP($G947,products7[#All],2,0)</f>
        <v>Pants Kulot Riang Apparel</v>
      </c>
      <c r="L947" t="str">
        <f>VLOOKUP($G947,products7[#All],3,0)</f>
        <v>Pants</v>
      </c>
      <c r="M947" t="str">
        <f>VLOOKUP($G947,products7[#All],7,0)</f>
        <v>Riang Apparel</v>
      </c>
    </row>
    <row r="948" spans="1:13" x14ac:dyDescent="0.35">
      <c r="A948" t="s">
        <v>4184</v>
      </c>
      <c r="B948" s="2">
        <f>VLOOKUP(A948,orders[#All],3,0)</f>
        <v>45071</v>
      </c>
      <c r="C948" t="str">
        <f>VLOOKUP($A948,orders[#All],9,0)</f>
        <v>delivered</v>
      </c>
      <c r="D948" t="str">
        <f>VLOOKUP($A948,orders[#All],5,0)</f>
        <v>Denpasar</v>
      </c>
      <c r="E948" t="str">
        <f>VLOOKUP($A948,orders[#All],6,0)</f>
        <v>Bali</v>
      </c>
      <c r="F948" t="str">
        <f>VLOOKUP($A948,orders[#All],10,0)</f>
        <v>TANPA PROMO</v>
      </c>
      <c r="G948" t="s">
        <v>3168</v>
      </c>
      <c r="H948">
        <f>VLOOKUP(working_table!G948,order_items[[#All],[product_id]:[subtotal_idr]],2,0)</f>
        <v>1</v>
      </c>
      <c r="I948" s="5">
        <f>VLOOKUP(working_table!$G948,order_items[[#All],[product_id]:[subtotal_idr]],3,0)</f>
        <v>449000</v>
      </c>
      <c r="J948" s="5">
        <f>VLOOKUP(working_table!$G948,order_items[[#All],[product_id]:[subtotal_idr]],4,0)</f>
        <v>449000</v>
      </c>
      <c r="K948" t="str">
        <f>VLOOKUP($G948,products7[#All],2,0)</f>
        <v>Dompet Kulit BajuKita</v>
      </c>
      <c r="L948" t="str">
        <f>VLOOKUP($G948,products7[#All],3,0)</f>
        <v>Accessories</v>
      </c>
      <c r="M948" t="str">
        <f>VLOOKUP($G948,products7[#All],7,0)</f>
        <v>BajuKita</v>
      </c>
    </row>
    <row r="949" spans="1:13" x14ac:dyDescent="0.35">
      <c r="A949" t="s">
        <v>4186</v>
      </c>
      <c r="B949" s="2">
        <f>VLOOKUP(A949,orders[#All],3,0)</f>
        <v>45474</v>
      </c>
      <c r="C949" t="str">
        <f>VLOOKUP($A949,orders[#All],9,0)</f>
        <v>delivered</v>
      </c>
      <c r="D949" t="str">
        <f>VLOOKUP($A949,orders[#All],5,0)</f>
        <v>Tangerang</v>
      </c>
      <c r="E949" t="str">
        <f>VLOOKUP($A949,orders[#All],6,0)</f>
        <v>Banten</v>
      </c>
      <c r="F949" t="str">
        <f>VLOOKUP($A949,orders[#All],10,0)</f>
        <v>TANPA PROMO</v>
      </c>
      <c r="G949" t="s">
        <v>2655</v>
      </c>
      <c r="H949">
        <f>VLOOKUP(working_table!G949,order_items[[#All],[product_id]:[subtotal_idr]],2,0)</f>
        <v>1</v>
      </c>
      <c r="I949" s="5">
        <f>VLOOKUP(working_table!$G949,order_items[[#All],[product_id]:[subtotal_idr]],3,0)</f>
        <v>89000</v>
      </c>
      <c r="J949" s="5">
        <f>VLOOKUP(working_table!$G949,order_items[[#All],[product_id]:[subtotal_idr]],4,0)</f>
        <v>89000</v>
      </c>
      <c r="K949" t="str">
        <f>VLOOKUP($G949,products7[#All],2,0)</f>
        <v>Dress Maxi Polos Ratu Mode</v>
      </c>
      <c r="L949" t="str">
        <f>VLOOKUP($G949,products7[#All],3,0)</f>
        <v>Dress</v>
      </c>
      <c r="M949" t="str">
        <f>VLOOKUP($G949,products7[#All],7,0)</f>
        <v>Ratu Mode</v>
      </c>
    </row>
    <row r="950" spans="1:13" x14ac:dyDescent="0.35">
      <c r="A950" t="s">
        <v>4186</v>
      </c>
      <c r="B950" s="2">
        <f>VLOOKUP(A950,orders[#All],3,0)</f>
        <v>45474</v>
      </c>
      <c r="C950" t="str">
        <f>VLOOKUP($A950,orders[#All],9,0)</f>
        <v>delivered</v>
      </c>
      <c r="D950" t="str">
        <f>VLOOKUP($A950,orders[#All],5,0)</f>
        <v>Tangerang</v>
      </c>
      <c r="E950" t="str">
        <f>VLOOKUP($A950,orders[#All],6,0)</f>
        <v>Banten</v>
      </c>
      <c r="F950" t="str">
        <f>VLOOKUP($A950,orders[#All],10,0)</f>
        <v>TANPA PROMO</v>
      </c>
      <c r="G950" t="s">
        <v>2413</v>
      </c>
      <c r="H950">
        <f>VLOOKUP(working_table!G950,order_items[[#All],[product_id]:[subtotal_idr]],2,0)</f>
        <v>2</v>
      </c>
      <c r="I950" s="5">
        <f>VLOOKUP(working_table!$G950,order_items[[#All],[product_id]:[subtotal_idr]],3,0)</f>
        <v>129000</v>
      </c>
      <c r="J950" s="5">
        <f>VLOOKUP(working_table!$G950,order_items[[#All],[product_id]:[subtotal_idr]],4,0)</f>
        <v>258000</v>
      </c>
      <c r="K950" t="str">
        <f>VLOOKUP($G950,products7[#All],2,0)</f>
        <v>Topi Baseball NusaBrand</v>
      </c>
      <c r="L950" t="str">
        <f>VLOOKUP($G950,products7[#All],3,0)</f>
        <v>Accessories</v>
      </c>
      <c r="M950" t="str">
        <f>VLOOKUP($G950,products7[#All],7,0)</f>
        <v>NusaBrand</v>
      </c>
    </row>
    <row r="951" spans="1:13" x14ac:dyDescent="0.35">
      <c r="A951" t="s">
        <v>4189</v>
      </c>
      <c r="B951" s="2">
        <f>VLOOKUP(A951,orders[#All],3,0)</f>
        <v>45108</v>
      </c>
      <c r="C951" t="str">
        <f>VLOOKUP($A951,orders[#All],9,0)</f>
        <v>delivered</v>
      </c>
      <c r="D951" t="str">
        <f>VLOOKUP($A951,orders[#All],5,0)</f>
        <v>Bekasi</v>
      </c>
      <c r="E951" t="str">
        <f>VLOOKUP($A951,orders[#All],6,0)</f>
        <v>Jawa Barat</v>
      </c>
      <c r="F951" t="str">
        <f>VLOOKUP($A951,orders[#All],10,0)</f>
        <v>TANPA PROMO</v>
      </c>
      <c r="G951" t="s">
        <v>3287</v>
      </c>
      <c r="H951">
        <f>VLOOKUP(working_table!G951,order_items[[#All],[product_id]:[subtotal_idr]],2,0)</f>
        <v>1</v>
      </c>
      <c r="I951" s="5">
        <f>VLOOKUP(working_table!$G951,order_items[[#All],[product_id]:[subtotal_idr]],3,0)</f>
        <v>229000</v>
      </c>
      <c r="J951" s="5">
        <f>VLOOKUP(working_table!$G951,order_items[[#All],[product_id]:[subtotal_idr]],4,0)</f>
        <v>229000</v>
      </c>
      <c r="K951" t="str">
        <f>VLOOKUP($G951,products7[#All],2,0)</f>
        <v>T-Shirt Graphic SandangIndo</v>
      </c>
      <c r="L951" t="str">
        <f>VLOOKUP($G951,products7[#All],3,0)</f>
        <v>T-Shirt</v>
      </c>
      <c r="M951" t="str">
        <f>VLOOKUP($G951,products7[#All],7,0)</f>
        <v>SandangIndo</v>
      </c>
    </row>
    <row r="952" spans="1:13" x14ac:dyDescent="0.35">
      <c r="A952" t="s">
        <v>4191</v>
      </c>
      <c r="B952" s="2">
        <f>VLOOKUP(A952,orders[#All],3,0)</f>
        <v>45254</v>
      </c>
      <c r="C952" t="str">
        <f>VLOOKUP($A952,orders[#All],9,0)</f>
        <v>processing</v>
      </c>
      <c r="D952" t="str">
        <f>VLOOKUP($A952,orders[#All],5,0)</f>
        <v>Balikpapan</v>
      </c>
      <c r="E952" t="str">
        <f>VLOOKUP($A952,orders[#All],6,0)</f>
        <v>Kalimantan Timur</v>
      </c>
      <c r="F952" t="str">
        <f>VLOOKUP($A952,orders[#All],10,0)</f>
        <v>SALE2024</v>
      </c>
      <c r="G952" t="s">
        <v>2672</v>
      </c>
      <c r="H952">
        <f>VLOOKUP(working_table!G952,order_items[[#All],[product_id]:[subtotal_idr]],2,0)</f>
        <v>1</v>
      </c>
      <c r="I952" s="5">
        <f>VLOOKUP(working_table!$G952,order_items[[#All],[product_id]:[subtotal_idr]],3,0)</f>
        <v>349000</v>
      </c>
      <c r="J952" s="5">
        <f>VLOOKUP(working_table!$G952,order_items[[#All],[product_id]:[subtotal_idr]],4,0)</f>
        <v>349000</v>
      </c>
      <c r="K952" t="str">
        <f>VLOOKUP($G952,products7[#All],2,0)</f>
        <v>Jacket Coach BajuKita</v>
      </c>
      <c r="L952" t="str">
        <f>VLOOKUP($G952,products7[#All],3,0)</f>
        <v>Jacket</v>
      </c>
      <c r="M952" t="str">
        <f>VLOOKUP($G952,products7[#All],7,0)</f>
        <v>BajuKita</v>
      </c>
    </row>
    <row r="953" spans="1:13" x14ac:dyDescent="0.35">
      <c r="A953" t="s">
        <v>4193</v>
      </c>
      <c r="B953" s="2">
        <f>VLOOKUP(A953,orders[#All],3,0)</f>
        <v>45024</v>
      </c>
      <c r="C953" t="str">
        <f>VLOOKUP($A953,orders[#All],9,0)</f>
        <v>delivered</v>
      </c>
      <c r="D953" t="str">
        <f>VLOOKUP($A953,orders[#All],5,0)</f>
        <v>Medan</v>
      </c>
      <c r="E953" t="str">
        <f>VLOOKUP($A953,orders[#All],6,0)</f>
        <v>Sumatera Utara</v>
      </c>
      <c r="F953" t="str">
        <f>VLOOKUP($A953,orders[#All],10,0)</f>
        <v>TANPA PROMO</v>
      </c>
      <c r="G953" t="s">
        <v>3223</v>
      </c>
      <c r="H953">
        <f>VLOOKUP(working_table!G953,order_items[[#All],[product_id]:[subtotal_idr]],2,0)</f>
        <v>1</v>
      </c>
      <c r="I953" s="5">
        <f>VLOOKUP(working_table!$G953,order_items[[#All],[product_id]:[subtotal_idr]],3,0)</f>
        <v>69000</v>
      </c>
      <c r="J953" s="5">
        <f>VLOOKUP(working_table!$G953,order_items[[#All],[product_id]:[subtotal_idr]],4,0)</f>
        <v>69000</v>
      </c>
      <c r="K953" t="str">
        <f>VLOOKUP($G953,products7[#All],2,0)</f>
        <v>Pants Jeans Slim Senja Wear</v>
      </c>
      <c r="L953" t="str">
        <f>VLOOKUP($G953,products7[#All],3,0)</f>
        <v>Pants</v>
      </c>
      <c r="M953" t="str">
        <f>VLOOKUP($G953,products7[#All],7,0)</f>
        <v>Senja Wear</v>
      </c>
    </row>
    <row r="954" spans="1:13" x14ac:dyDescent="0.35">
      <c r="A954" t="s">
        <v>4193</v>
      </c>
      <c r="B954" s="2">
        <f>VLOOKUP(A954,orders[#All],3,0)</f>
        <v>45024</v>
      </c>
      <c r="C954" t="str">
        <f>VLOOKUP($A954,orders[#All],9,0)</f>
        <v>delivered</v>
      </c>
      <c r="D954" t="str">
        <f>VLOOKUP($A954,orders[#All],5,0)</f>
        <v>Medan</v>
      </c>
      <c r="E954" t="str">
        <f>VLOOKUP($A954,orders[#All],6,0)</f>
        <v>Sumatera Utara</v>
      </c>
      <c r="F954" t="str">
        <f>VLOOKUP($A954,orders[#All],10,0)</f>
        <v>TANPA PROMO</v>
      </c>
      <c r="G954" t="s">
        <v>2690</v>
      </c>
      <c r="H954">
        <f>VLOOKUP(working_table!G954,order_items[[#All],[product_id]:[subtotal_idr]],2,0)</f>
        <v>2</v>
      </c>
      <c r="I954" s="5">
        <f>VLOOKUP(working_table!$G954,order_items[[#All],[product_id]:[subtotal_idr]],3,0)</f>
        <v>199000</v>
      </c>
      <c r="J954" s="5">
        <f>VLOOKUP(working_table!$G954,order_items[[#All],[product_id]:[subtotal_idr]],4,0)</f>
        <v>398000</v>
      </c>
      <c r="K954" t="str">
        <f>VLOOKUP($G954,products7[#All],2,0)</f>
        <v>Kemeja Casual Senja Wear</v>
      </c>
      <c r="L954" t="str">
        <f>VLOOKUP($G954,products7[#All],3,0)</f>
        <v>kemeja</v>
      </c>
      <c r="M954" t="str">
        <f>VLOOKUP($G954,products7[#All],7,0)</f>
        <v>Senja Wear</v>
      </c>
    </row>
    <row r="955" spans="1:13" x14ac:dyDescent="0.35">
      <c r="A955" t="s">
        <v>4193</v>
      </c>
      <c r="B955" s="2">
        <f>VLOOKUP(A955,orders[#All],3,0)</f>
        <v>45024</v>
      </c>
      <c r="C955" t="str">
        <f>VLOOKUP($A955,orders[#All],9,0)</f>
        <v>delivered</v>
      </c>
      <c r="D955" t="str">
        <f>VLOOKUP($A955,orders[#All],5,0)</f>
        <v>Medan</v>
      </c>
      <c r="E955" t="str">
        <f>VLOOKUP($A955,orders[#All],6,0)</f>
        <v>Sumatera Utara</v>
      </c>
      <c r="F955" t="str">
        <f>VLOOKUP($A955,orders[#All],10,0)</f>
        <v>TANPA PROMO</v>
      </c>
      <c r="G955" t="s">
        <v>2461</v>
      </c>
      <c r="H955">
        <f>VLOOKUP(working_table!G955,order_items[[#All],[product_id]:[subtotal_idr]],2,0)</f>
        <v>1</v>
      </c>
      <c r="I955" s="5">
        <f>VLOOKUP(working_table!$G955,order_items[[#All],[product_id]:[subtotal_idr]],3,0)</f>
        <v>89000</v>
      </c>
      <c r="J955" s="5">
        <f>VLOOKUP(working_table!$G955,order_items[[#All],[product_id]:[subtotal_idr]],4,0)</f>
        <v>89000</v>
      </c>
      <c r="K955" t="str">
        <f>VLOOKUP($G955,products7[#All],2,0)</f>
        <v>Pants Cargo Cendana Co</v>
      </c>
      <c r="L955" t="str">
        <f>VLOOKUP($G955,products7[#All],3,0)</f>
        <v>Pants</v>
      </c>
      <c r="M955" t="str">
        <f>VLOOKUP($G955,products7[#All],7,0)</f>
        <v>Cendana Co</v>
      </c>
    </row>
    <row r="956" spans="1:13" x14ac:dyDescent="0.35">
      <c r="A956" t="s">
        <v>4197</v>
      </c>
      <c r="B956" s="2">
        <f>VLOOKUP(A956,orders[#All],3,0)</f>
        <v>44910</v>
      </c>
      <c r="C956" t="str">
        <f>VLOOKUP($A956,orders[#All],9,0)</f>
        <v>cancelled</v>
      </c>
      <c r="D956" t="str">
        <f>VLOOKUP($A956,orders[#All],5,0)</f>
        <v>Depok</v>
      </c>
      <c r="E956" t="str">
        <f>VLOOKUP($A956,orders[#All],6,0)</f>
        <v>Jawa Barat</v>
      </c>
      <c r="F956" t="str">
        <f>VLOOKUP($A956,orders[#All],10,0)</f>
        <v>FLASHSALE</v>
      </c>
      <c r="G956" t="s">
        <v>2473</v>
      </c>
      <c r="H956">
        <f>VLOOKUP(working_table!G956,order_items[[#All],[product_id]:[subtotal_idr]],2,0)</f>
        <v>1</v>
      </c>
      <c r="I956" s="5">
        <f>VLOOKUP(working_table!$G956,order_items[[#All],[product_id]:[subtotal_idr]],3,0)</f>
        <v>499000</v>
      </c>
      <c r="J956" s="5">
        <f>VLOOKUP(working_table!$G956,order_items[[#All],[product_id]:[subtotal_idr]],4,0)</f>
        <v>499000</v>
      </c>
      <c r="K956" t="str">
        <f>VLOOKUP($G956,products7[#All],2,0)</f>
        <v>Kemeja Batik BajuKita</v>
      </c>
      <c r="L956" t="str">
        <f>VLOOKUP($G956,products7[#All],3,0)</f>
        <v>kemeja</v>
      </c>
      <c r="M956" t="str">
        <f>VLOOKUP($G956,products7[#All],7,0)</f>
        <v>BajuKita</v>
      </c>
    </row>
    <row r="957" spans="1:13" x14ac:dyDescent="0.35">
      <c r="A957" t="s">
        <v>4197</v>
      </c>
      <c r="B957" s="2">
        <f>VLOOKUP(A957,orders[#All],3,0)</f>
        <v>44910</v>
      </c>
      <c r="C957" t="str">
        <f>VLOOKUP($A957,orders[#All],9,0)</f>
        <v>cancelled</v>
      </c>
      <c r="D957" t="str">
        <f>VLOOKUP($A957,orders[#All],5,0)</f>
        <v>Depok</v>
      </c>
      <c r="E957" t="str">
        <f>VLOOKUP($A957,orders[#All],6,0)</f>
        <v>Jawa Barat</v>
      </c>
      <c r="F957" t="str">
        <f>VLOOKUP($A957,orders[#All],10,0)</f>
        <v>FLASHSALE</v>
      </c>
      <c r="G957" t="s">
        <v>2625</v>
      </c>
      <c r="H957">
        <f>VLOOKUP(working_table!G957,order_items[[#All],[product_id]:[subtotal_idr]],2,0)</f>
        <v>1</v>
      </c>
      <c r="I957" s="5">
        <f>VLOOKUP(working_table!$G957,order_items[[#All],[product_id]:[subtotal_idr]],3,0)</f>
        <v>119000</v>
      </c>
      <c r="J957" s="5">
        <f>VLOOKUP(working_table!$G957,order_items[[#All],[product_id]:[subtotal_idr]],4,0)</f>
        <v>119000</v>
      </c>
      <c r="K957" t="str">
        <f>VLOOKUP($G957,products7[#All],2,0)</f>
        <v>Kemeja Oxford Cendana Co</v>
      </c>
      <c r="L957" t="str">
        <f>VLOOKUP($G957,products7[#All],3,0)</f>
        <v>T-Shirt</v>
      </c>
      <c r="M957" t="str">
        <f>VLOOKUP($G957,products7[#All],7,0)</f>
        <v>Cendana Co</v>
      </c>
    </row>
    <row r="958" spans="1:13" x14ac:dyDescent="0.35">
      <c r="A958" t="s">
        <v>4200</v>
      </c>
      <c r="B958" s="2">
        <f>VLOOKUP(A958,orders[#All],3,0)</f>
        <v>45411</v>
      </c>
      <c r="C958" t="str">
        <f>VLOOKUP($A958,orders[#All],9,0)</f>
        <v>shipped</v>
      </c>
      <c r="D958" t="str">
        <f>VLOOKUP($A958,orders[#All],5,0)</f>
        <v>Depok</v>
      </c>
      <c r="E958" t="str">
        <f>VLOOKUP($A958,orders[#All],6,0)</f>
        <v>Jawa Barat</v>
      </c>
      <c r="F958" t="str">
        <f>VLOOKUP($A958,orders[#All],10,0)</f>
        <v>TANPA PROMO</v>
      </c>
      <c r="G958" t="s">
        <v>2931</v>
      </c>
      <c r="H958">
        <f>VLOOKUP(working_table!G958,order_items[[#All],[product_id]:[subtotal_idr]],2,0)</f>
        <v>1</v>
      </c>
      <c r="I958" s="5">
        <f>VLOOKUP(working_table!$G958,order_items[[#All],[product_id]:[subtotal_idr]],3,0)</f>
        <v>199000</v>
      </c>
      <c r="J958" s="5">
        <f>VLOOKUP(working_table!$G958,order_items[[#All],[product_id]:[subtotal_idr]],4,0)</f>
        <v>199000</v>
      </c>
      <c r="K958" t="str">
        <f>VLOOKUP($G958,products7[#All],2,0)</f>
        <v>Ikat Pinggang Kulit Cendana Co</v>
      </c>
      <c r="L958" t="str">
        <f>VLOOKUP($G958,products7[#All],3,0)</f>
        <v>Accessories</v>
      </c>
      <c r="M958" t="str">
        <f>VLOOKUP($G958,products7[#All],7,0)</f>
        <v>Cendana Co</v>
      </c>
    </row>
    <row r="959" spans="1:13" x14ac:dyDescent="0.35">
      <c r="A959" t="s">
        <v>4202</v>
      </c>
      <c r="B959" s="2">
        <f>VLOOKUP(A959,orders[#All],3,0)</f>
        <v>45040</v>
      </c>
      <c r="C959" t="str">
        <f>VLOOKUP($A959,orders[#All],9,0)</f>
        <v>delivered</v>
      </c>
      <c r="D959" t="str">
        <f>VLOOKUP($A959,orders[#All],5,0)</f>
        <v>Semarang</v>
      </c>
      <c r="E959" t="str">
        <f>VLOOKUP($A959,orders[#All],6,0)</f>
        <v>Jawa Tengah</v>
      </c>
      <c r="F959" t="str">
        <f>VLOOKUP($A959,orders[#All],10,0)</f>
        <v>NEWUSER</v>
      </c>
      <c r="G959" t="s">
        <v>2446</v>
      </c>
      <c r="H959">
        <f>VLOOKUP(working_table!G959,order_items[[#All],[product_id]:[subtotal_idr]],2,0)</f>
        <v>1</v>
      </c>
      <c r="I959" s="5">
        <f>VLOOKUP(working_table!$G959,order_items[[#All],[product_id]:[subtotal_idr]],3,0)</f>
        <v>399000</v>
      </c>
      <c r="J959" s="5">
        <f>VLOOKUP(working_table!$G959,order_items[[#All],[product_id]:[subtotal_idr]],4,0)</f>
        <v>399000</v>
      </c>
      <c r="K959" t="str">
        <f>VLOOKUP($G959,products7[#All],2,0)</f>
        <v>Pants Wide Leg Cendana Co</v>
      </c>
      <c r="L959" t="str">
        <f>VLOOKUP($G959,products7[#All],3,0)</f>
        <v>Pants</v>
      </c>
      <c r="M959" t="str">
        <f>VLOOKUP($G959,products7[#All],7,0)</f>
        <v>Cendana Co</v>
      </c>
    </row>
    <row r="960" spans="1:13" x14ac:dyDescent="0.35">
      <c r="A960" t="s">
        <v>4202</v>
      </c>
      <c r="B960" s="2">
        <f>VLOOKUP(A960,orders[#All],3,0)</f>
        <v>45040</v>
      </c>
      <c r="C960" t="str">
        <f>VLOOKUP($A960,orders[#All],9,0)</f>
        <v>delivered</v>
      </c>
      <c r="D960" t="str">
        <f>VLOOKUP($A960,orders[#All],5,0)</f>
        <v>Semarang</v>
      </c>
      <c r="E960" t="str">
        <f>VLOOKUP($A960,orders[#All],6,0)</f>
        <v>Jawa Tengah</v>
      </c>
      <c r="F960" t="str">
        <f>VLOOKUP($A960,orders[#All],10,0)</f>
        <v>NEWUSER</v>
      </c>
      <c r="G960" t="s">
        <v>3007</v>
      </c>
      <c r="H960">
        <f>VLOOKUP(working_table!G960,order_items[[#All],[product_id]:[subtotal_idr]],2,0)</f>
        <v>1</v>
      </c>
      <c r="I960" s="5">
        <f>VLOOKUP(working_table!$G960,order_items[[#All],[product_id]:[subtotal_idr]],3,0)</f>
        <v>79000</v>
      </c>
      <c r="J960" s="5">
        <f>VLOOKUP(working_table!$G960,order_items[[#All],[product_id]:[subtotal_idr]],4,0)</f>
        <v>79000</v>
      </c>
      <c r="K960" t="str">
        <f>VLOOKUP($G960,products7[#All],2,0)</f>
        <v>Jacket Denim Ratu Mode</v>
      </c>
      <c r="L960" t="str">
        <f>VLOOKUP($G960,products7[#All],3,0)</f>
        <v>Jacket</v>
      </c>
      <c r="M960" t="str">
        <f>VLOOKUP($G960,products7[#All],7,0)</f>
        <v>Ratu Mode</v>
      </c>
    </row>
    <row r="961" spans="1:13" x14ac:dyDescent="0.35">
      <c r="A961" t="s">
        <v>4202</v>
      </c>
      <c r="B961" s="2">
        <f>VLOOKUP(A961,orders[#All],3,0)</f>
        <v>45040</v>
      </c>
      <c r="C961" t="str">
        <f>VLOOKUP($A961,orders[#All],9,0)</f>
        <v>delivered</v>
      </c>
      <c r="D961" t="str">
        <f>VLOOKUP($A961,orders[#All],5,0)</f>
        <v>Semarang</v>
      </c>
      <c r="E961" t="str">
        <f>VLOOKUP($A961,orders[#All],6,0)</f>
        <v>Jawa Tengah</v>
      </c>
      <c r="F961" t="str">
        <f>VLOOKUP($A961,orders[#All],10,0)</f>
        <v>NEWUSER</v>
      </c>
      <c r="G961" t="s">
        <v>2883</v>
      </c>
      <c r="H961">
        <f>VLOOKUP(working_table!G961,order_items[[#All],[product_id]:[subtotal_idr]],2,0)</f>
        <v>1</v>
      </c>
      <c r="I961" s="5">
        <f>VLOOKUP(working_table!$G961,order_items[[#All],[product_id]:[subtotal_idr]],3,0)</f>
        <v>69000</v>
      </c>
      <c r="J961" s="5">
        <f>VLOOKUP(working_table!$G961,order_items[[#All],[product_id]:[subtotal_idr]],4,0)</f>
        <v>69000</v>
      </c>
      <c r="K961" t="str">
        <f>VLOOKUP($G961,products7[#All],2,0)</f>
        <v>Jacket Varsity Kanvas Lokal</v>
      </c>
      <c r="L961" t="str">
        <f>VLOOKUP($G961,products7[#All],3,0)</f>
        <v>Jacket</v>
      </c>
      <c r="M961" t="str">
        <f>VLOOKUP($G961,products7[#All],7,0)</f>
        <v>Kanvas Lokal</v>
      </c>
    </row>
    <row r="962" spans="1:13" x14ac:dyDescent="0.35">
      <c r="A962" t="s">
        <v>4206</v>
      </c>
      <c r="B962" s="2">
        <f>VLOOKUP(A962,orders[#All],3,0)</f>
        <v>45642</v>
      </c>
      <c r="C962" t="str">
        <f>VLOOKUP($A962,orders[#All],9,0)</f>
        <v>delivered</v>
      </c>
      <c r="D962" t="str">
        <f>VLOOKUP($A962,orders[#All],5,0)</f>
        <v>Medan</v>
      </c>
      <c r="E962" t="str">
        <f>VLOOKUP($A962,orders[#All],6,0)</f>
        <v>Sumatera Utara</v>
      </c>
      <c r="F962" t="str">
        <f>VLOOKUP($A962,orders[#All],10,0)</f>
        <v>TANPA PROMO</v>
      </c>
      <c r="G962" t="s">
        <v>2497</v>
      </c>
      <c r="H962">
        <f>VLOOKUP(working_table!G962,order_items[[#All],[product_id]:[subtotal_idr]],2,0)</f>
        <v>1</v>
      </c>
      <c r="I962" s="5">
        <f>VLOOKUP(working_table!$G962,order_items[[#All],[product_id]:[subtotal_idr]],3,0)</f>
        <v>549000</v>
      </c>
      <c r="J962" s="5">
        <f>VLOOKUP(working_table!$G962,order_items[[#All],[product_id]:[subtotal_idr]],4,0)</f>
        <v>549000</v>
      </c>
      <c r="K962" t="str">
        <f>VLOOKUP($G962,products7[#All],2,0)</f>
        <v>Pants Jogger SandangIndo</v>
      </c>
      <c r="L962" t="str">
        <f>VLOOKUP($G962,products7[#All],3,0)</f>
        <v>Pants</v>
      </c>
      <c r="M962" t="str">
        <f>VLOOKUP($G962,products7[#All],7,0)</f>
        <v>SandangIndo</v>
      </c>
    </row>
    <row r="963" spans="1:13" x14ac:dyDescent="0.35">
      <c r="A963" t="s">
        <v>4208</v>
      </c>
      <c r="B963" s="2">
        <f>VLOOKUP(A963,orders[#All],3,0)</f>
        <v>45012</v>
      </c>
      <c r="C963" t="str">
        <f>VLOOKUP($A963,orders[#All],9,0)</f>
        <v>cancelled</v>
      </c>
      <c r="D963" t="str">
        <f>VLOOKUP($A963,orders[#All],5,0)</f>
        <v>Surabaya</v>
      </c>
      <c r="E963" t="str">
        <f>VLOOKUP($A963,orders[#All],6,0)</f>
        <v>Jawa Timur</v>
      </c>
      <c r="F963" t="str">
        <f>VLOOKUP($A963,orders[#All],10,0)</f>
        <v>SALE2024</v>
      </c>
      <c r="G963" t="s">
        <v>3198</v>
      </c>
      <c r="H963">
        <f>VLOOKUP(working_table!G963,order_items[[#All],[product_id]:[subtotal_idr]],2,0)</f>
        <v>1</v>
      </c>
      <c r="I963" s="5">
        <f>VLOOKUP(working_table!$G963,order_items[[#All],[product_id]:[subtotal_idr]],3,0)</f>
        <v>399000</v>
      </c>
      <c r="J963" s="5">
        <f>VLOOKUP(working_table!$G963,order_items[[#All],[product_id]:[subtotal_idr]],4,0)</f>
        <v>399000</v>
      </c>
      <c r="K963" t="str">
        <f>VLOOKUP($G963,products7[#All],2,0)</f>
        <v>Pants Kulot Tropika Style</v>
      </c>
      <c r="L963" t="str">
        <f>VLOOKUP($G963,products7[#All],3,0)</f>
        <v>Pants</v>
      </c>
      <c r="M963" t="str">
        <f>VLOOKUP($G963,products7[#All],7,0)</f>
        <v>Tropika Style</v>
      </c>
    </row>
    <row r="964" spans="1:13" x14ac:dyDescent="0.35">
      <c r="A964" t="s">
        <v>4210</v>
      </c>
      <c r="B964" s="2">
        <f>VLOOKUP(A964,orders[#All],3,0)</f>
        <v>45464</v>
      </c>
      <c r="C964" t="str">
        <f>VLOOKUP($A964,orders[#All],9,0)</f>
        <v>delivered</v>
      </c>
      <c r="D964" t="str">
        <f>VLOOKUP($A964,orders[#All],5,0)</f>
        <v>Bekasi</v>
      </c>
      <c r="E964" t="str">
        <f>VLOOKUP($A964,orders[#All],6,0)</f>
        <v>Jawa Barat</v>
      </c>
      <c r="F964" t="str">
        <f>VLOOKUP($A964,orders[#All],10,0)</f>
        <v>TANPA PROMO</v>
      </c>
      <c r="G964" t="s">
        <v>2387</v>
      </c>
      <c r="H964">
        <f>VLOOKUP(working_table!G964,order_items[[#All],[product_id]:[subtotal_idr]],2,0)</f>
        <v>2</v>
      </c>
      <c r="I964" s="5">
        <f>VLOOKUP(working_table!$G964,order_items[[#All],[product_id]:[subtotal_idr]],3,0)</f>
        <v>599000</v>
      </c>
      <c r="J964" s="5">
        <f>VLOOKUP(working_table!$G964,order_items[[#All],[product_id]:[subtotal_idr]],4,0)</f>
        <v>1198000</v>
      </c>
      <c r="K964" t="str">
        <f>VLOOKUP($G964,products7[#All],2,0)</f>
        <v>Dress Bodycon Pesona Indo</v>
      </c>
      <c r="L964" t="str">
        <f>VLOOKUP($G964,products7[#All],3,0)</f>
        <v>dress</v>
      </c>
      <c r="M964" t="str">
        <f>VLOOKUP($G964,products7[#All],7,0)</f>
        <v>Pesona Indo</v>
      </c>
    </row>
    <row r="965" spans="1:13" x14ac:dyDescent="0.35">
      <c r="A965" t="s">
        <v>4212</v>
      </c>
      <c r="B965" s="2">
        <f>VLOOKUP(A965,orders[#All],3,0)</f>
        <v>45368</v>
      </c>
      <c r="C965" t="str">
        <f>VLOOKUP($A965,orders[#All],9,0)</f>
        <v>delivered</v>
      </c>
      <c r="D965" t="str">
        <f>VLOOKUP($A965,orders[#All],5,0)</f>
        <v>Pontianak</v>
      </c>
      <c r="E965" t="str">
        <f>VLOOKUP($A965,orders[#All],6,0)</f>
        <v>Kalimantan Barat</v>
      </c>
      <c r="F965" t="str">
        <f>VLOOKUP($A965,orders[#All],10,0)</f>
        <v>TANPA PROMO</v>
      </c>
      <c r="G965" t="s">
        <v>2746</v>
      </c>
      <c r="H965">
        <f>VLOOKUP(working_table!G965,order_items[[#All],[product_id]:[subtotal_idr]],2,0)</f>
        <v>1</v>
      </c>
      <c r="I965" s="5">
        <f>VLOOKUP(working_table!$G965,order_items[[#All],[product_id]:[subtotal_idr]],3,0)</f>
        <v>329000</v>
      </c>
      <c r="J965" s="5">
        <f>VLOOKUP(working_table!$G965,order_items[[#All],[product_id]:[subtotal_idr]],4,0)</f>
        <v>329000</v>
      </c>
      <c r="K965" t="str">
        <f>VLOOKUP($G965,products7[#All],2,0)</f>
        <v>Kemeja Oxford Riang Apparel</v>
      </c>
      <c r="L965" t="str">
        <f>VLOOKUP($G965,products7[#All],3,0)</f>
        <v>kemeja</v>
      </c>
      <c r="M965" t="str">
        <f>VLOOKUP($G965,products7[#All],7,0)</f>
        <v>Riang Apparel</v>
      </c>
    </row>
    <row r="966" spans="1:13" x14ac:dyDescent="0.35">
      <c r="A966" t="s">
        <v>4212</v>
      </c>
      <c r="B966" s="2">
        <f>VLOOKUP(A966,orders[#All],3,0)</f>
        <v>45368</v>
      </c>
      <c r="C966" t="str">
        <f>VLOOKUP($A966,orders[#All],9,0)</f>
        <v>delivered</v>
      </c>
      <c r="D966" t="str">
        <f>VLOOKUP($A966,orders[#All],5,0)</f>
        <v>Pontianak</v>
      </c>
      <c r="E966" t="str">
        <f>VLOOKUP($A966,orders[#All],6,0)</f>
        <v>Kalimantan Barat</v>
      </c>
      <c r="F966" t="str">
        <f>VLOOKUP($A966,orders[#All],10,0)</f>
        <v>TANPA PROMO</v>
      </c>
      <c r="G966" t="s">
        <v>4146</v>
      </c>
      <c r="H966">
        <f>VLOOKUP(working_table!G966,order_items[[#All],[product_id]:[subtotal_idr]],2,0)</f>
        <v>2</v>
      </c>
      <c r="I966" s="5">
        <f>VLOOKUP(working_table!$G966,order_items[[#All],[product_id]:[subtotal_idr]],3,0)</f>
        <v>329000</v>
      </c>
      <c r="J966" s="5">
        <f>VLOOKUP(working_table!$G966,order_items[[#All],[product_id]:[subtotal_idr]],4,0)</f>
        <v>658000</v>
      </c>
      <c r="K966" t="str">
        <f>VLOOKUP($G966,products7[#All],2,0)</f>
        <v>T-Shirt Slim Fit Cendana Co</v>
      </c>
      <c r="L966" t="str">
        <f>VLOOKUP($G966,products7[#All],3,0)</f>
        <v>kemeja</v>
      </c>
      <c r="M966" t="str">
        <f>VLOOKUP($G966,products7[#All],7,0)</f>
        <v>Cendana Co</v>
      </c>
    </row>
    <row r="967" spans="1:13" x14ac:dyDescent="0.35">
      <c r="A967" t="s">
        <v>4215</v>
      </c>
      <c r="B967" s="2">
        <f>VLOOKUP(A967,orders[#All],3,0)</f>
        <v>45333</v>
      </c>
      <c r="C967" t="str">
        <f>VLOOKUP($A967,orders[#All],9,0)</f>
        <v>delivered</v>
      </c>
      <c r="D967" t="str">
        <f>VLOOKUP($A967,orders[#All],5,0)</f>
        <v>Bekasi</v>
      </c>
      <c r="E967" t="str">
        <f>VLOOKUP($A967,orders[#All],6,0)</f>
        <v>Jawa Barat</v>
      </c>
      <c r="F967" t="str">
        <f>VLOOKUP($A967,orders[#All],10,0)</f>
        <v>TANPA PROMO</v>
      </c>
      <c r="G967" t="s">
        <v>2996</v>
      </c>
      <c r="H967">
        <f>VLOOKUP(working_table!G967,order_items[[#All],[product_id]:[subtotal_idr]],2,0)</f>
        <v>2</v>
      </c>
      <c r="I967" s="5">
        <f>VLOOKUP(working_table!$G967,order_items[[#All],[product_id]:[subtotal_idr]],3,0)</f>
        <v>129000</v>
      </c>
      <c r="J967" s="5">
        <f>VLOOKUP(working_table!$G967,order_items[[#All],[product_id]:[subtotal_idr]],4,0)</f>
        <v>258000</v>
      </c>
      <c r="K967" t="str">
        <f>VLOOKUP($G967,products7[#All],2,0)</f>
        <v>Pants Jeans Slim Senja Wear</v>
      </c>
      <c r="L967" t="str">
        <f>VLOOKUP($G967,products7[#All],3,0)</f>
        <v>Pants</v>
      </c>
      <c r="M967" t="str">
        <f>VLOOKUP($G967,products7[#All],7,0)</f>
        <v>Senja Wear</v>
      </c>
    </row>
    <row r="968" spans="1:13" x14ac:dyDescent="0.35">
      <c r="A968" t="s">
        <v>4217</v>
      </c>
      <c r="B968" s="2">
        <f>VLOOKUP(A968,orders[#All],3,0)</f>
        <v>45386</v>
      </c>
      <c r="C968" t="str">
        <f>VLOOKUP($A968,orders[#All],9,0)</f>
        <v>processing</v>
      </c>
      <c r="D968" t="str">
        <f>VLOOKUP($A968,orders[#All],5,0)</f>
        <v>Surabaya</v>
      </c>
      <c r="E968" t="str">
        <f>VLOOKUP($A968,orders[#All],6,0)</f>
        <v>Jawa Timur</v>
      </c>
      <c r="F968" t="str">
        <f>VLOOKUP($A968,orders[#All],10,0)</f>
        <v>TANPA PROMO</v>
      </c>
      <c r="G968" t="s">
        <v>3316</v>
      </c>
      <c r="H968">
        <f>VLOOKUP(working_table!G968,order_items[[#All],[product_id]:[subtotal_idr]],2,0)</f>
        <v>1</v>
      </c>
      <c r="I968" s="5">
        <f>VLOOKUP(working_table!$G968,order_items[[#All],[product_id]:[subtotal_idr]],3,0)</f>
        <v>329000</v>
      </c>
      <c r="J968" s="5">
        <f>VLOOKUP(working_table!$G968,order_items[[#All],[product_id]:[subtotal_idr]],4,0)</f>
        <v>329000</v>
      </c>
      <c r="K968" t="str">
        <f>VLOOKUP($G968,products7[#All],2,0)</f>
        <v>T-Shirt Slim Fit Cendana Co</v>
      </c>
      <c r="L968" t="str">
        <f>VLOOKUP($G968,products7[#All],3,0)</f>
        <v>Kemeja</v>
      </c>
      <c r="M968" t="str">
        <f>VLOOKUP($G968,products7[#All],7,0)</f>
        <v>Cendana Co</v>
      </c>
    </row>
    <row r="969" spans="1:13" x14ac:dyDescent="0.35">
      <c r="A969" t="s">
        <v>4219</v>
      </c>
      <c r="B969" s="2">
        <f>VLOOKUP(A969,orders[#All],3,0)</f>
        <v>45381</v>
      </c>
      <c r="C969" t="str">
        <f>VLOOKUP($A969,orders[#All],9,0)</f>
        <v>delivered</v>
      </c>
      <c r="D969" t="str">
        <f>VLOOKUP($A969,orders[#All],5,0)</f>
        <v>Medan</v>
      </c>
      <c r="E969" t="str">
        <f>VLOOKUP($A969,orders[#All],6,0)</f>
        <v>Sumatera Utara</v>
      </c>
      <c r="F969" t="str">
        <f>VLOOKUP($A969,orders[#All],10,0)</f>
        <v>WEEKEND25</v>
      </c>
      <c r="G969" t="s">
        <v>2858</v>
      </c>
      <c r="H969">
        <f>VLOOKUP(working_table!G969,order_items[[#All],[product_id]:[subtotal_idr]],2,0)</f>
        <v>1</v>
      </c>
      <c r="I969" s="5">
        <f>VLOOKUP(working_table!$G969,order_items[[#All],[product_id]:[subtotal_idr]],3,0)</f>
        <v>79000</v>
      </c>
      <c r="J969" s="5">
        <f>VLOOKUP(working_table!$G969,order_items[[#All],[product_id]:[subtotal_idr]],4,0)</f>
        <v>79000</v>
      </c>
      <c r="K969" t="str">
        <f>VLOOKUP($G969,products7[#All],2,0)</f>
        <v>Pants Jogger Pesona Indo</v>
      </c>
      <c r="L969" t="str">
        <f>VLOOKUP($G969,products7[#All],3,0)</f>
        <v>Pants</v>
      </c>
      <c r="M969" t="str">
        <f>VLOOKUP($G969,products7[#All],7,0)</f>
        <v>Pesona Indo</v>
      </c>
    </row>
    <row r="970" spans="1:13" x14ac:dyDescent="0.35">
      <c r="A970" t="s">
        <v>4221</v>
      </c>
      <c r="B970" s="2">
        <f>VLOOKUP(A970,orders[#All],3,0)</f>
        <v>45321</v>
      </c>
      <c r="C970" t="str">
        <f>VLOOKUP($A970,orders[#All],9,0)</f>
        <v>delivered</v>
      </c>
      <c r="D970" t="str">
        <f>VLOOKUP($A970,orders[#All],5,0)</f>
        <v>Jakarta</v>
      </c>
      <c r="E970" t="str">
        <f>VLOOKUP($A970,orders[#All],6,0)</f>
        <v>DKI Jakarta</v>
      </c>
      <c r="F970" t="str">
        <f>VLOOKUP($A970,orders[#All],10,0)</f>
        <v>TANPA PROMO</v>
      </c>
      <c r="G970" t="s">
        <v>2787</v>
      </c>
      <c r="H970">
        <f>VLOOKUP(working_table!G970,order_items[[#All],[product_id]:[subtotal_idr]],2,0)</f>
        <v>1</v>
      </c>
      <c r="I970" s="5">
        <f>VLOOKUP(working_table!$G970,order_items[[#All],[product_id]:[subtotal_idr]],3,0)</f>
        <v>179000</v>
      </c>
      <c r="J970" s="5">
        <f>VLOOKUP(working_table!$G970,order_items[[#All],[product_id]:[subtotal_idr]],4,0)</f>
        <v>179000</v>
      </c>
      <c r="K970" t="str">
        <f>VLOOKUP($G970,products7[#All],2,0)</f>
        <v>Pants Jeans Slim SandangIndo</v>
      </c>
      <c r="L970" t="str">
        <f>VLOOKUP($G970,products7[#All],3,0)</f>
        <v>Pants</v>
      </c>
      <c r="M970" t="str">
        <f>VLOOKUP($G970,products7[#All],7,0)</f>
        <v>SandangIndo</v>
      </c>
    </row>
    <row r="971" spans="1:13" x14ac:dyDescent="0.35">
      <c r="A971" t="s">
        <v>4223</v>
      </c>
      <c r="B971" s="2">
        <f>VLOOKUP(A971,orders[#All],3,0)</f>
        <v>44684</v>
      </c>
      <c r="C971" t="str">
        <f>VLOOKUP($A971,orders[#All],9,0)</f>
        <v>processing</v>
      </c>
      <c r="D971" t="str">
        <f>VLOOKUP($A971,orders[#All],5,0)</f>
        <v>Tangerang</v>
      </c>
      <c r="E971" t="str">
        <f>VLOOKUP($A971,orders[#All],6,0)</f>
        <v>Banten</v>
      </c>
      <c r="F971" t="str">
        <f>VLOOKUP($A971,orders[#All],10,0)</f>
        <v>TANPA PROMO</v>
      </c>
      <c r="G971" t="s">
        <v>2489</v>
      </c>
      <c r="H971">
        <f>VLOOKUP(working_table!G971,order_items[[#All],[product_id]:[subtotal_idr]],2,0)</f>
        <v>1</v>
      </c>
      <c r="I971" s="5">
        <f>VLOOKUP(working_table!$G971,order_items[[#All],[product_id]:[subtotal_idr]],3,0)</f>
        <v>299000</v>
      </c>
      <c r="J971" s="5">
        <f>VLOOKUP(working_table!$G971,order_items[[#All],[product_id]:[subtotal_idr]],4,0)</f>
        <v>299000</v>
      </c>
      <c r="K971" t="str">
        <f>VLOOKUP($G971,products7[#All],2,0)</f>
        <v>Kemeja Flanel Senja Wear</v>
      </c>
      <c r="L971" t="str">
        <f>VLOOKUP($G971,products7[#All],3,0)</f>
        <v>Kemeja</v>
      </c>
      <c r="M971" t="str">
        <f>VLOOKUP($G971,products7[#All],7,0)</f>
        <v>Senja Wear</v>
      </c>
    </row>
    <row r="972" spans="1:13" x14ac:dyDescent="0.35">
      <c r="A972" t="s">
        <v>4225</v>
      </c>
      <c r="B972" s="2">
        <f>VLOOKUP(A972,orders[#All],3,0)</f>
        <v>45094</v>
      </c>
      <c r="C972" t="str">
        <f>VLOOKUP($A972,orders[#All],9,0)</f>
        <v>delivered</v>
      </c>
      <c r="D972" t="str">
        <f>VLOOKUP($A972,orders[#All],5,0)</f>
        <v>Makassar</v>
      </c>
      <c r="E972" t="str">
        <f>VLOOKUP($A972,orders[#All],6,0)</f>
        <v>Sulawesi Selatan</v>
      </c>
      <c r="F972" t="str">
        <f>VLOOKUP($A972,orders[#All],10,0)</f>
        <v>TANPA PROMO</v>
      </c>
      <c r="G972" t="s">
        <v>2688</v>
      </c>
      <c r="H972">
        <f>VLOOKUP(working_table!G972,order_items[[#All],[product_id]:[subtotal_idr]],2,0)</f>
        <v>1</v>
      </c>
      <c r="I972" s="5">
        <f>VLOOKUP(working_table!$G972,order_items[[#All],[product_id]:[subtotal_idr]],3,0)</f>
        <v>119000</v>
      </c>
      <c r="J972" s="5">
        <f>VLOOKUP(working_table!$G972,order_items[[#All],[product_id]:[subtotal_idr]],4,0)</f>
        <v>119000</v>
      </c>
      <c r="K972" t="str">
        <f>VLOOKUP($G972,products7[#All],2,0)</f>
        <v>Jacket Coach NusaBrand</v>
      </c>
      <c r="L972" t="str">
        <f>VLOOKUP($G972,products7[#All],3,0)</f>
        <v>Jacket</v>
      </c>
      <c r="M972" t="str">
        <f>VLOOKUP($G972,products7[#All],7,0)</f>
        <v>NusaBrand</v>
      </c>
    </row>
    <row r="973" spans="1:13" x14ac:dyDescent="0.35">
      <c r="A973" t="s">
        <v>4225</v>
      </c>
      <c r="B973" s="2">
        <f>VLOOKUP(A973,orders[#All],3,0)</f>
        <v>45094</v>
      </c>
      <c r="C973" t="str">
        <f>VLOOKUP($A973,orders[#All],9,0)</f>
        <v>delivered</v>
      </c>
      <c r="D973" t="str">
        <f>VLOOKUP($A973,orders[#All],5,0)</f>
        <v>Makassar</v>
      </c>
      <c r="E973" t="str">
        <f>VLOOKUP($A973,orders[#All],6,0)</f>
        <v>Sulawesi Selatan</v>
      </c>
      <c r="F973" t="str">
        <f>VLOOKUP($A973,orders[#All],10,0)</f>
        <v>TANPA PROMO</v>
      </c>
      <c r="G973" t="s">
        <v>2854</v>
      </c>
      <c r="H973">
        <f>VLOOKUP(working_table!G973,order_items[[#All],[product_id]:[subtotal_idr]],2,0)</f>
        <v>1</v>
      </c>
      <c r="I973" s="5">
        <f>VLOOKUP(working_table!$G973,order_items[[#All],[product_id]:[subtotal_idr]],3,0)</f>
        <v>229000</v>
      </c>
      <c r="J973" s="5">
        <f>VLOOKUP(working_table!$G973,order_items[[#All],[product_id]:[subtotal_idr]],4,0)</f>
        <v>229000</v>
      </c>
      <c r="K973" t="str">
        <f>VLOOKUP($G973,products7[#All],2,0)</f>
        <v>Dress Midi Floral Tropika Style</v>
      </c>
      <c r="L973" t="str">
        <f>VLOOKUP($G973,products7[#All],3,0)</f>
        <v>Dress</v>
      </c>
      <c r="M973" t="str">
        <f>VLOOKUP($G973,products7[#All],7,0)</f>
        <v>Tropika Style</v>
      </c>
    </row>
    <row r="974" spans="1:13" x14ac:dyDescent="0.35">
      <c r="A974" t="s">
        <v>4225</v>
      </c>
      <c r="B974" s="2">
        <f>VLOOKUP(A974,orders[#All],3,0)</f>
        <v>45094</v>
      </c>
      <c r="C974" t="str">
        <f>VLOOKUP($A974,orders[#All],9,0)</f>
        <v>delivered</v>
      </c>
      <c r="D974" t="str">
        <f>VLOOKUP($A974,orders[#All],5,0)</f>
        <v>Makassar</v>
      </c>
      <c r="E974" t="str">
        <f>VLOOKUP($A974,orders[#All],6,0)</f>
        <v>Sulawesi Selatan</v>
      </c>
      <c r="F974" t="str">
        <f>VLOOKUP($A974,orders[#All],10,0)</f>
        <v>TANPA PROMO</v>
      </c>
      <c r="G974" t="s">
        <v>3241</v>
      </c>
      <c r="H974">
        <f>VLOOKUP(working_table!G974,order_items[[#All],[product_id]:[subtotal_idr]],2,0)</f>
        <v>3</v>
      </c>
      <c r="I974" s="5">
        <f>VLOOKUP(working_table!$G974,order_items[[#All],[product_id]:[subtotal_idr]],3,0)</f>
        <v>549000</v>
      </c>
      <c r="J974" s="5">
        <f>VLOOKUP(working_table!$G974,order_items[[#All],[product_id]:[subtotal_idr]],4,0)</f>
        <v>1647000</v>
      </c>
      <c r="K974" t="str">
        <f>VLOOKUP($G974,products7[#All],2,0)</f>
        <v>Jacket Bomber Senja Wear</v>
      </c>
      <c r="L974" t="str">
        <f>VLOOKUP($G974,products7[#All],3,0)</f>
        <v>Jacket</v>
      </c>
      <c r="M974" t="str">
        <f>VLOOKUP($G974,products7[#All],7,0)</f>
        <v>Senja Wear</v>
      </c>
    </row>
    <row r="975" spans="1:13" x14ac:dyDescent="0.35">
      <c r="A975" t="s">
        <v>4229</v>
      </c>
      <c r="B975" s="2">
        <f>VLOOKUP(A975,orders[#All],3,0)</f>
        <v>45714</v>
      </c>
      <c r="C975" t="str">
        <f>VLOOKUP($A975,orders[#All],9,0)</f>
        <v>delivered</v>
      </c>
      <c r="D975" t="str">
        <f>VLOOKUP($A975,orders[#All],5,0)</f>
        <v>Padang</v>
      </c>
      <c r="E975" t="str">
        <f>VLOOKUP($A975,orders[#All],6,0)</f>
        <v>Sumatera Barat</v>
      </c>
      <c r="F975" t="str">
        <f>VLOOKUP($A975,orders[#All],10,0)</f>
        <v>NEWUSER</v>
      </c>
      <c r="G975" t="s">
        <v>4230</v>
      </c>
      <c r="H975">
        <f>VLOOKUP(working_table!G975,order_items[[#All],[product_id]:[subtotal_idr]],2,0)</f>
        <v>1</v>
      </c>
      <c r="I975" s="5">
        <f>VLOOKUP(working_table!$G975,order_items[[#All],[product_id]:[subtotal_idr]],3,0)</f>
        <v>449000</v>
      </c>
      <c r="J975" s="5">
        <f>VLOOKUP(working_table!$G975,order_items[[#All],[product_id]:[subtotal_idr]],4,0)</f>
        <v>449000</v>
      </c>
      <c r="K975" t="str">
        <f>VLOOKUP($G975,products7[#All],2,0)</f>
        <v>Syal Rajut BajuKita</v>
      </c>
      <c r="L975" t="str">
        <f>VLOOKUP($G975,products7[#All],3,0)</f>
        <v>Accessories</v>
      </c>
      <c r="M975" t="str">
        <f>VLOOKUP($G975,products7[#All],7,0)</f>
        <v>BajuKita</v>
      </c>
    </row>
    <row r="976" spans="1:13" x14ac:dyDescent="0.35">
      <c r="A976" t="s">
        <v>4232</v>
      </c>
      <c r="B976" s="2">
        <f>VLOOKUP(A976,orders[#All],3,0)</f>
        <v>45612</v>
      </c>
      <c r="C976" t="str">
        <f>VLOOKUP($A976,orders[#All],9,0)</f>
        <v>delivered</v>
      </c>
      <c r="D976" t="str">
        <f>VLOOKUP($A976,orders[#All],5,0)</f>
        <v>Yogyakarta</v>
      </c>
      <c r="E976" t="str">
        <f>VLOOKUP($A976,orders[#All],6,0)</f>
        <v>DI Yogyakarta</v>
      </c>
      <c r="F976" t="str">
        <f>VLOOKUP($A976,orders[#All],10,0)</f>
        <v>TANPA PROMO</v>
      </c>
      <c r="G976" t="s">
        <v>3903</v>
      </c>
      <c r="H976">
        <f>VLOOKUP(working_table!G976,order_items[[#All],[product_id]:[subtotal_idr]],2,0)</f>
        <v>2</v>
      </c>
      <c r="I976" s="5">
        <f>VLOOKUP(working_table!$G976,order_items[[#All],[product_id]:[subtotal_idr]],3,0)</f>
        <v>229000</v>
      </c>
      <c r="J976" s="5">
        <f>VLOOKUP(working_table!$G976,order_items[[#All],[product_id]:[subtotal_idr]],4,0)</f>
        <v>458000</v>
      </c>
      <c r="K976" t="str">
        <f>VLOOKUP($G976,products7[#All],2,0)</f>
        <v>Ikat Pinggang Kulit Kanvas Lokal</v>
      </c>
      <c r="L976" t="str">
        <f>VLOOKUP($G976,products7[#All],3,0)</f>
        <v>Accessories</v>
      </c>
      <c r="M976" t="str">
        <f>VLOOKUP($G976,products7[#All],7,0)</f>
        <v>Kanvas Lokal</v>
      </c>
    </row>
    <row r="977" spans="1:13" x14ac:dyDescent="0.35">
      <c r="A977" t="s">
        <v>4232</v>
      </c>
      <c r="B977" s="2">
        <f>VLOOKUP(A977,orders[#All],3,0)</f>
        <v>45612</v>
      </c>
      <c r="C977" t="str">
        <f>VLOOKUP($A977,orders[#All],9,0)</f>
        <v>delivered</v>
      </c>
      <c r="D977" t="str">
        <f>VLOOKUP($A977,orders[#All],5,0)</f>
        <v>Yogyakarta</v>
      </c>
      <c r="E977" t="str">
        <f>VLOOKUP($A977,orders[#All],6,0)</f>
        <v>DI Yogyakarta</v>
      </c>
      <c r="F977" t="str">
        <f>VLOOKUP($A977,orders[#All],10,0)</f>
        <v>TANPA PROMO</v>
      </c>
      <c r="G977" t="s">
        <v>2858</v>
      </c>
      <c r="H977">
        <f>VLOOKUP(working_table!G977,order_items[[#All],[product_id]:[subtotal_idr]],2,0)</f>
        <v>1</v>
      </c>
      <c r="I977" s="5">
        <f>VLOOKUP(working_table!$G977,order_items[[#All],[product_id]:[subtotal_idr]],3,0)</f>
        <v>79000</v>
      </c>
      <c r="J977" s="5">
        <f>VLOOKUP(working_table!$G977,order_items[[#All],[product_id]:[subtotal_idr]],4,0)</f>
        <v>79000</v>
      </c>
      <c r="K977" t="str">
        <f>VLOOKUP($G977,products7[#All],2,0)</f>
        <v>Pants Jogger Pesona Indo</v>
      </c>
      <c r="L977" t="str">
        <f>VLOOKUP($G977,products7[#All],3,0)</f>
        <v>Pants</v>
      </c>
      <c r="M977" t="str">
        <f>VLOOKUP($G977,products7[#All],7,0)</f>
        <v>Pesona Indo</v>
      </c>
    </row>
    <row r="978" spans="1:13" x14ac:dyDescent="0.35">
      <c r="A978" t="s">
        <v>4235</v>
      </c>
      <c r="B978" s="2">
        <f>VLOOKUP(A978,orders[#All],3,0)</f>
        <v>45319</v>
      </c>
      <c r="C978" t="str">
        <f>VLOOKUP($A978,orders[#All],9,0)</f>
        <v>delivered</v>
      </c>
      <c r="D978" t="str">
        <f>VLOOKUP($A978,orders[#All],5,0)</f>
        <v>Tangerang</v>
      </c>
      <c r="E978" t="str">
        <f>VLOOKUP($A978,orders[#All],6,0)</f>
        <v>Banten</v>
      </c>
      <c r="F978" t="str">
        <f>VLOOKUP($A978,orders[#All],10,0)</f>
        <v>MEMBER10</v>
      </c>
      <c r="G978" t="s">
        <v>2993</v>
      </c>
      <c r="H978">
        <f>VLOOKUP(working_table!G978,order_items[[#All],[product_id]:[subtotal_idr]],2,0)</f>
        <v>1</v>
      </c>
      <c r="I978" s="5">
        <f>VLOOKUP(working_table!$G978,order_items[[#All],[product_id]:[subtotal_idr]],3,0)</f>
        <v>349000</v>
      </c>
      <c r="J978" s="5">
        <f>VLOOKUP(working_table!$G978,order_items[[#All],[product_id]:[subtotal_idr]],4,0)</f>
        <v>349000</v>
      </c>
      <c r="K978" t="str">
        <f>VLOOKUP($G978,products7[#All],2,0)</f>
        <v>Jacket Hoodie Cendana Co</v>
      </c>
      <c r="L978" t="str">
        <f>VLOOKUP($G978,products7[#All],3,0)</f>
        <v>Jacket</v>
      </c>
      <c r="M978" t="str">
        <f>VLOOKUP($G978,products7[#All],7,0)</f>
        <v>Cendana Co</v>
      </c>
    </row>
    <row r="979" spans="1:13" x14ac:dyDescent="0.35">
      <c r="A979" t="s">
        <v>4237</v>
      </c>
      <c r="B979" s="2">
        <f>VLOOKUP(A979,orders[#All],3,0)</f>
        <v>44643</v>
      </c>
      <c r="C979" t="str">
        <f>VLOOKUP($A979,orders[#All],9,0)</f>
        <v>delivered</v>
      </c>
      <c r="D979" t="str">
        <f>VLOOKUP($A979,orders[#All],5,0)</f>
        <v>Jakarta</v>
      </c>
      <c r="E979" t="str">
        <f>VLOOKUP($A979,orders[#All],6,0)</f>
        <v>DKI Jakarta</v>
      </c>
      <c r="F979" t="str">
        <f>VLOOKUP($A979,orders[#All],10,0)</f>
        <v>MEMBER10</v>
      </c>
      <c r="G979" t="s">
        <v>2692</v>
      </c>
      <c r="H979">
        <f>VLOOKUP(working_table!G979,order_items[[#All],[product_id]:[subtotal_idr]],2,0)</f>
        <v>1</v>
      </c>
      <c r="I979" s="5">
        <f>VLOOKUP(working_table!$G979,order_items[[#All],[product_id]:[subtotal_idr]],3,0)</f>
        <v>549000</v>
      </c>
      <c r="J979" s="5">
        <f>VLOOKUP(working_table!$G979,order_items[[#All],[product_id]:[subtotal_idr]],4,0)</f>
        <v>549000</v>
      </c>
      <c r="K979" t="str">
        <f>VLOOKUP($G979,products7[#All],2,0)</f>
        <v>Kacamata Hitam Ratu Mode</v>
      </c>
      <c r="L979" t="str">
        <f>VLOOKUP($G979,products7[#All],3,0)</f>
        <v>Accessories</v>
      </c>
      <c r="M979" t="str">
        <f>VLOOKUP($G979,products7[#All],7,0)</f>
        <v>Ratu Mode</v>
      </c>
    </row>
    <row r="980" spans="1:13" x14ac:dyDescent="0.35">
      <c r="A980" t="s">
        <v>4237</v>
      </c>
      <c r="B980" s="2">
        <f>VLOOKUP(A980,orders[#All],3,0)</f>
        <v>44643</v>
      </c>
      <c r="C980" t="str">
        <f>VLOOKUP($A980,orders[#All],9,0)</f>
        <v>delivered</v>
      </c>
      <c r="D980" t="str">
        <f>VLOOKUP($A980,orders[#All],5,0)</f>
        <v>Jakarta</v>
      </c>
      <c r="E980" t="str">
        <f>VLOOKUP($A980,orders[#All],6,0)</f>
        <v>DKI Jakarta</v>
      </c>
      <c r="F980" t="str">
        <f>VLOOKUP($A980,orders[#All],10,0)</f>
        <v>MEMBER10</v>
      </c>
      <c r="G980" t="s">
        <v>3266</v>
      </c>
      <c r="H980">
        <f>VLOOKUP(working_table!G980,order_items[[#All],[product_id]:[subtotal_idr]],2,0)</f>
        <v>1</v>
      </c>
      <c r="I980" s="5">
        <f>VLOOKUP(working_table!$G980,order_items[[#All],[product_id]:[subtotal_idr]],3,0)</f>
        <v>179000</v>
      </c>
      <c r="J980" s="5">
        <f>VLOOKUP(working_table!$G980,order_items[[#All],[product_id]:[subtotal_idr]],4,0)</f>
        <v>179000</v>
      </c>
      <c r="K980" t="str">
        <f>VLOOKUP($G980,products7[#All],2,0)</f>
        <v>Ikat Pinggang Kulit Cendana Co</v>
      </c>
      <c r="L980" t="str">
        <f>VLOOKUP($G980,products7[#All],3,0)</f>
        <v>Accessories</v>
      </c>
      <c r="M980" t="str">
        <f>VLOOKUP($G980,products7[#All],7,0)</f>
        <v>Cendana Co</v>
      </c>
    </row>
    <row r="981" spans="1:13" x14ac:dyDescent="0.35">
      <c r="A981" t="s">
        <v>4240</v>
      </c>
      <c r="B981" s="2">
        <f>VLOOKUP(A981,orders[#All],3,0)</f>
        <v>45373</v>
      </c>
      <c r="C981" t="str">
        <f>VLOOKUP($A981,orders[#All],9,0)</f>
        <v>delivered</v>
      </c>
      <c r="D981" t="str">
        <f>VLOOKUP($A981,orders[#All],5,0)</f>
        <v>Bekasi</v>
      </c>
      <c r="E981" t="str">
        <f>VLOOKUP($A981,orders[#All],6,0)</f>
        <v>Jawa Barat</v>
      </c>
      <c r="F981" t="str">
        <f>VLOOKUP($A981,orders[#All],10,0)</f>
        <v>TANPA PROMO</v>
      </c>
      <c r="G981" t="s">
        <v>3056</v>
      </c>
      <c r="H981">
        <f>VLOOKUP(working_table!G981,order_items[[#All],[product_id]:[subtotal_idr]],2,0)</f>
        <v>2</v>
      </c>
      <c r="I981" s="5">
        <f>VLOOKUP(working_table!$G981,order_items[[#All],[product_id]:[subtotal_idr]],3,0)</f>
        <v>99000</v>
      </c>
      <c r="J981" s="5">
        <f>VLOOKUP(working_table!$G981,order_items[[#All],[product_id]:[subtotal_idr]],4,0)</f>
        <v>198000</v>
      </c>
      <c r="K981" t="str">
        <f>VLOOKUP($G981,products7[#All],2,0)</f>
        <v>T-Shirt Raglan Cendana Co</v>
      </c>
      <c r="L981" t="str">
        <f>VLOOKUP($G981,products7[#All],3,0)</f>
        <v>T-Shirt</v>
      </c>
      <c r="M981" t="str">
        <f>VLOOKUP($G981,products7[#All],7,0)</f>
        <v>Cendana Co</v>
      </c>
    </row>
    <row r="982" spans="1:13" x14ac:dyDescent="0.35">
      <c r="A982" t="s">
        <v>4240</v>
      </c>
      <c r="B982" s="2">
        <f>VLOOKUP(A982,orders[#All],3,0)</f>
        <v>45373</v>
      </c>
      <c r="C982" t="str">
        <f>VLOOKUP($A982,orders[#All],9,0)</f>
        <v>delivered</v>
      </c>
      <c r="D982" t="str">
        <f>VLOOKUP($A982,orders[#All],5,0)</f>
        <v>Bekasi</v>
      </c>
      <c r="E982" t="str">
        <f>VLOOKUP($A982,orders[#All],6,0)</f>
        <v>Jawa Barat</v>
      </c>
      <c r="F982" t="str">
        <f>VLOOKUP($A982,orders[#All],10,0)</f>
        <v>TANPA PROMO</v>
      </c>
      <c r="G982" t="s">
        <v>2463</v>
      </c>
      <c r="H982">
        <f>VLOOKUP(working_table!G982,order_items[[#All],[product_id]:[subtotal_idr]],2,0)</f>
        <v>1</v>
      </c>
      <c r="I982" s="5">
        <f>VLOOKUP(working_table!$G982,order_items[[#All],[product_id]:[subtotal_idr]],3,0)</f>
        <v>179000</v>
      </c>
      <c r="J982" s="5">
        <f>VLOOKUP(working_table!$G982,order_items[[#All],[product_id]:[subtotal_idr]],4,0)</f>
        <v>179000</v>
      </c>
      <c r="K982" t="str">
        <f>VLOOKUP($G982,products7[#All],2,0)</f>
        <v>Pants Jogger Ratu Mode</v>
      </c>
      <c r="L982" t="str">
        <f>VLOOKUP($G982,products7[#All],3,0)</f>
        <v>Pants</v>
      </c>
      <c r="M982" t="str">
        <f>VLOOKUP($G982,products7[#All],7,0)</f>
        <v>Ratu Mode</v>
      </c>
    </row>
    <row r="983" spans="1:13" x14ac:dyDescent="0.35">
      <c r="A983" t="s">
        <v>4243</v>
      </c>
      <c r="B983" s="2">
        <f>VLOOKUP(A983,orders[#All],3,0)</f>
        <v>45275</v>
      </c>
      <c r="C983" t="str">
        <f>VLOOKUP($A983,orders[#All],9,0)</f>
        <v>delivered</v>
      </c>
      <c r="D983" t="str">
        <f>VLOOKUP($A983,orders[#All],5,0)</f>
        <v>Tangerang</v>
      </c>
      <c r="E983" t="str">
        <f>VLOOKUP($A983,orders[#All],6,0)</f>
        <v>Banten</v>
      </c>
      <c r="F983" t="str">
        <f>VLOOKUP($A983,orders[#All],10,0)</f>
        <v>TANPA PROMO</v>
      </c>
      <c r="G983" t="s">
        <v>2993</v>
      </c>
      <c r="H983">
        <f>VLOOKUP(working_table!G983,order_items[[#All],[product_id]:[subtotal_idr]],2,0)</f>
        <v>1</v>
      </c>
      <c r="I983" s="5">
        <f>VLOOKUP(working_table!$G983,order_items[[#All],[product_id]:[subtotal_idr]],3,0)</f>
        <v>349000</v>
      </c>
      <c r="J983" s="5">
        <f>VLOOKUP(working_table!$G983,order_items[[#All],[product_id]:[subtotal_idr]],4,0)</f>
        <v>349000</v>
      </c>
      <c r="K983" t="str">
        <f>VLOOKUP($G983,products7[#All],2,0)</f>
        <v>Jacket Hoodie Cendana Co</v>
      </c>
      <c r="L983" t="str">
        <f>VLOOKUP($G983,products7[#All],3,0)</f>
        <v>Jacket</v>
      </c>
      <c r="M983" t="str">
        <f>VLOOKUP($G983,products7[#All],7,0)</f>
        <v>Cendana Co</v>
      </c>
    </row>
    <row r="984" spans="1:13" x14ac:dyDescent="0.35">
      <c r="A984" t="s">
        <v>4245</v>
      </c>
      <c r="B984" s="2">
        <f>VLOOKUP(A984,orders[#All],3,0)</f>
        <v>45302</v>
      </c>
      <c r="C984" t="str">
        <f>VLOOKUP($A984,orders[#All],9,0)</f>
        <v>delivered</v>
      </c>
      <c r="D984" t="str">
        <f>VLOOKUP($A984,orders[#All],5,0)</f>
        <v>Semarang</v>
      </c>
      <c r="E984" t="str">
        <f>VLOOKUP($A984,orders[#All],6,0)</f>
        <v>Jawa Tengah</v>
      </c>
      <c r="F984" t="str">
        <f>VLOOKUP($A984,orders[#All],10,0)</f>
        <v>FLASHSALE</v>
      </c>
      <c r="G984" t="s">
        <v>2585</v>
      </c>
      <c r="H984">
        <f>VLOOKUP(working_table!G984,order_items[[#All],[product_id]:[subtotal_idr]],2,0)</f>
        <v>1</v>
      </c>
      <c r="I984" s="5">
        <f>VLOOKUP(working_table!$G984,order_items[[#All],[product_id]:[subtotal_idr]],3,0)</f>
        <v>499000</v>
      </c>
      <c r="J984" s="5">
        <f>VLOOKUP(working_table!$G984,order_items[[#All],[product_id]:[subtotal_idr]],4,0)</f>
        <v>499000</v>
      </c>
      <c r="K984" t="str">
        <f>VLOOKUP($G984,products7[#All],2,0)</f>
        <v>Kemeja Flanel NusaBrand</v>
      </c>
      <c r="L984" t="str">
        <f>VLOOKUP($G984,products7[#All],3,0)</f>
        <v>T-Shirt</v>
      </c>
      <c r="M984" t="str">
        <f>VLOOKUP($G984,products7[#All],7,0)</f>
        <v>NusaBrand</v>
      </c>
    </row>
    <row r="985" spans="1:13" x14ac:dyDescent="0.35">
      <c r="A985" t="s">
        <v>4247</v>
      </c>
      <c r="B985" s="2">
        <f>VLOOKUP(A985,orders[#All],3,0)</f>
        <v>45219</v>
      </c>
      <c r="C985" t="str">
        <f>VLOOKUP($A985,orders[#All],9,0)</f>
        <v>delivered</v>
      </c>
      <c r="D985" t="str">
        <f>VLOOKUP($A985,orders[#All],5,0)</f>
        <v>Medan</v>
      </c>
      <c r="E985" t="str">
        <f>VLOOKUP($A985,orders[#All],6,0)</f>
        <v>Sumatera Utara</v>
      </c>
      <c r="F985" t="str">
        <f>VLOOKUP($A985,orders[#All],10,0)</f>
        <v>TANPA PROMO</v>
      </c>
      <c r="G985" t="s">
        <v>2513</v>
      </c>
      <c r="H985">
        <f>VLOOKUP(working_table!G985,order_items[[#All],[product_id]:[subtotal_idr]],2,0)</f>
        <v>1</v>
      </c>
      <c r="I985" s="5">
        <f>VLOOKUP(working_table!$G985,order_items[[#All],[product_id]:[subtotal_idr]],3,0)</f>
        <v>329000</v>
      </c>
      <c r="J985" s="5">
        <f>VLOOKUP(working_table!$G985,order_items[[#All],[product_id]:[subtotal_idr]],4,0)</f>
        <v>329000</v>
      </c>
      <c r="K985" t="str">
        <f>VLOOKUP($G985,products7[#All],2,0)</f>
        <v>Jacket Hoodie Kanvas Lokal</v>
      </c>
      <c r="L985" t="str">
        <f>VLOOKUP($G985,products7[#All],3,0)</f>
        <v>Jacket</v>
      </c>
      <c r="M985" t="str">
        <f>VLOOKUP($G985,products7[#All],7,0)</f>
        <v>Kanvas Lokal</v>
      </c>
    </row>
    <row r="986" spans="1:13" x14ac:dyDescent="0.35">
      <c r="A986" t="s">
        <v>4249</v>
      </c>
      <c r="B986" s="2">
        <f>VLOOKUP(A986,orders[#All],3,0)</f>
        <v>45480</v>
      </c>
      <c r="C986" t="str">
        <f>VLOOKUP($A986,orders[#All],9,0)</f>
        <v>cancelled</v>
      </c>
      <c r="D986" t="str">
        <f>VLOOKUP($A986,orders[#All],5,0)</f>
        <v>Balikpapan</v>
      </c>
      <c r="E986" t="str">
        <f>VLOOKUP($A986,orders[#All],6,0)</f>
        <v>Kalimantan Timur</v>
      </c>
      <c r="F986" t="str">
        <f>VLOOKUP($A986,orders[#All],10,0)</f>
        <v>HARBOLNAS22</v>
      </c>
      <c r="G986" t="s">
        <v>2494</v>
      </c>
      <c r="H986">
        <f>VLOOKUP(working_table!G986,order_items[[#All],[product_id]:[subtotal_idr]],2,0)</f>
        <v>1</v>
      </c>
      <c r="I986" s="5">
        <f>VLOOKUP(working_table!$G986,order_items[[#All],[product_id]:[subtotal_idr]],3,0)</f>
        <v>229000</v>
      </c>
      <c r="J986" s="5">
        <f>VLOOKUP(working_table!$G986,order_items[[#All],[product_id]:[subtotal_idr]],4,0)</f>
        <v>229000</v>
      </c>
      <c r="K986" t="str">
        <f>VLOOKUP($G986,products7[#All],2,0)</f>
        <v>Kemeja Casual BajuKita</v>
      </c>
      <c r="L986" t="str">
        <f>VLOOKUP($G986,products7[#All],3,0)</f>
        <v>T-Shirt</v>
      </c>
      <c r="M986" t="str">
        <f>VLOOKUP($G986,products7[#All],7,0)</f>
        <v>BajuKita</v>
      </c>
    </row>
    <row r="987" spans="1:13" x14ac:dyDescent="0.35">
      <c r="A987" t="s">
        <v>4251</v>
      </c>
      <c r="B987" s="2">
        <f>VLOOKUP(A987,orders[#All],3,0)</f>
        <v>45120</v>
      </c>
      <c r="C987" t="str">
        <f>VLOOKUP($A987,orders[#All],9,0)</f>
        <v>delivered</v>
      </c>
      <c r="D987" t="str">
        <f>VLOOKUP($A987,orders[#All],5,0)</f>
        <v>Manado</v>
      </c>
      <c r="E987" t="str">
        <f>VLOOKUP($A987,orders[#All],6,0)</f>
        <v>Sulawesi Utara</v>
      </c>
      <c r="F987" t="str">
        <f>VLOOKUP($A987,orders[#All],10,0)</f>
        <v>HARI BELANJA</v>
      </c>
      <c r="G987" t="s">
        <v>2858</v>
      </c>
      <c r="H987">
        <f>VLOOKUP(working_table!G987,order_items[[#All],[product_id]:[subtotal_idr]],2,0)</f>
        <v>1</v>
      </c>
      <c r="I987" s="5">
        <f>VLOOKUP(working_table!$G987,order_items[[#All],[product_id]:[subtotal_idr]],3,0)</f>
        <v>79000</v>
      </c>
      <c r="J987" s="5">
        <f>VLOOKUP(working_table!$G987,order_items[[#All],[product_id]:[subtotal_idr]],4,0)</f>
        <v>79000</v>
      </c>
      <c r="K987" t="str">
        <f>VLOOKUP($G987,products7[#All],2,0)</f>
        <v>Pants Jogger Pesona Indo</v>
      </c>
      <c r="L987" t="str">
        <f>VLOOKUP($G987,products7[#All],3,0)</f>
        <v>Pants</v>
      </c>
      <c r="M987" t="str">
        <f>VLOOKUP($G987,products7[#All],7,0)</f>
        <v>Pesona Indo</v>
      </c>
    </row>
    <row r="988" spans="1:13" x14ac:dyDescent="0.35">
      <c r="A988" t="s">
        <v>4253</v>
      </c>
      <c r="B988" s="2">
        <f>VLOOKUP(A988,orders[#All],3,0)</f>
        <v>45106</v>
      </c>
      <c r="C988" t="str">
        <f>VLOOKUP($A988,orders[#All],9,0)</f>
        <v>delivered</v>
      </c>
      <c r="D988" t="str">
        <f>VLOOKUP($A988,orders[#All],5,0)</f>
        <v>Bekasi</v>
      </c>
      <c r="E988" t="str">
        <f>VLOOKUP($A988,orders[#All],6,0)</f>
        <v>Jawa Barat</v>
      </c>
      <c r="F988" t="str">
        <f>VLOOKUP($A988,orders[#All],10,0)</f>
        <v>TANPA PROMO</v>
      </c>
      <c r="G988" t="s">
        <v>2931</v>
      </c>
      <c r="H988">
        <f>VLOOKUP(working_table!G988,order_items[[#All],[product_id]:[subtotal_idr]],2,0)</f>
        <v>1</v>
      </c>
      <c r="I988" s="5">
        <f>VLOOKUP(working_table!$G988,order_items[[#All],[product_id]:[subtotal_idr]],3,0)</f>
        <v>199000</v>
      </c>
      <c r="J988" s="5">
        <f>VLOOKUP(working_table!$G988,order_items[[#All],[product_id]:[subtotal_idr]],4,0)</f>
        <v>199000</v>
      </c>
      <c r="K988" t="str">
        <f>VLOOKUP($G988,products7[#All],2,0)</f>
        <v>Ikat Pinggang Kulit Cendana Co</v>
      </c>
      <c r="L988" t="str">
        <f>VLOOKUP($G988,products7[#All],3,0)</f>
        <v>Accessories</v>
      </c>
      <c r="M988" t="str">
        <f>VLOOKUP($G988,products7[#All],7,0)</f>
        <v>Cendana Co</v>
      </c>
    </row>
    <row r="989" spans="1:13" x14ac:dyDescent="0.35">
      <c r="A989" t="s">
        <v>4255</v>
      </c>
      <c r="B989" s="2">
        <f>VLOOKUP(A989,orders[#All],3,0)</f>
        <v>45499</v>
      </c>
      <c r="C989" t="str">
        <f>VLOOKUP($A989,orders[#All],9,0)</f>
        <v>delivered</v>
      </c>
      <c r="D989" t="str">
        <f>VLOOKUP($A989,orders[#All],5,0)</f>
        <v>Medan</v>
      </c>
      <c r="E989" t="str">
        <f>VLOOKUP($A989,orders[#All],6,0)</f>
        <v>Sumatera Utara</v>
      </c>
      <c r="F989" t="str">
        <f>VLOOKUP($A989,orders[#All],10,0)</f>
        <v>MEMBER10</v>
      </c>
      <c r="G989" t="s">
        <v>2505</v>
      </c>
      <c r="H989">
        <f>VLOOKUP(working_table!G989,order_items[[#All],[product_id]:[subtotal_idr]],2,0)</f>
        <v>1</v>
      </c>
      <c r="I989" s="5">
        <f>VLOOKUP(working_table!$G989,order_items[[#All],[product_id]:[subtotal_idr]],3,0)</f>
        <v>99000</v>
      </c>
      <c r="J989" s="5">
        <f>VLOOKUP(working_table!$G989,order_items[[#All],[product_id]:[subtotal_idr]],4,0)</f>
        <v>99000</v>
      </c>
      <c r="K989" t="str">
        <f>VLOOKUP($G989,products7[#All],2,0)</f>
        <v>Dress Mini Casual Pesona Indo</v>
      </c>
      <c r="L989" t="str">
        <f>VLOOKUP($G989,products7[#All],3,0)</f>
        <v>dress</v>
      </c>
      <c r="M989" t="str">
        <f>VLOOKUP($G989,products7[#All],7,0)</f>
        <v>Pesona Indo</v>
      </c>
    </row>
    <row r="990" spans="1:13" x14ac:dyDescent="0.35">
      <c r="A990" t="s">
        <v>4257</v>
      </c>
      <c r="B990" s="2">
        <f>VLOOKUP(A990,orders[#All],3,0)</f>
        <v>44823</v>
      </c>
      <c r="C990" t="str">
        <f>VLOOKUP($A990,orders[#All],9,0)</f>
        <v>processing</v>
      </c>
      <c r="D990" t="str">
        <f>VLOOKUP($A990,orders[#All],5,0)</f>
        <v>Bekasi</v>
      </c>
      <c r="E990" t="str">
        <f>VLOOKUP($A990,orders[#All],6,0)</f>
        <v>Jawa Barat</v>
      </c>
      <c r="F990" t="str">
        <f>VLOOKUP($A990,orders[#All],10,0)</f>
        <v>TANPA PROMO</v>
      </c>
      <c r="G990" t="s">
        <v>2669</v>
      </c>
      <c r="H990">
        <f>VLOOKUP(working_table!G990,order_items[[#All],[product_id]:[subtotal_idr]],2,0)</f>
        <v>1</v>
      </c>
      <c r="I990" s="5">
        <f>VLOOKUP(working_table!$G990,order_items[[#All],[product_id]:[subtotal_idr]],3,0)</f>
        <v>249000</v>
      </c>
      <c r="J990" s="5">
        <f>VLOOKUP(working_table!$G990,order_items[[#All],[product_id]:[subtotal_idr]],4,0)</f>
        <v>249000</v>
      </c>
      <c r="K990" t="str">
        <f>VLOOKUP($G990,products7[#All],2,0)</f>
        <v>Pants Cargo Kanvas Lokal</v>
      </c>
      <c r="L990" t="str">
        <f>VLOOKUP($G990,products7[#All],3,0)</f>
        <v>Pants</v>
      </c>
      <c r="M990" t="str">
        <f>VLOOKUP($G990,products7[#All],7,0)</f>
        <v>Kanvas Lokal</v>
      </c>
    </row>
    <row r="991" spans="1:13" x14ac:dyDescent="0.35">
      <c r="A991" t="s">
        <v>4259</v>
      </c>
      <c r="B991" s="2">
        <f>VLOOKUP(A991,orders[#All],3,0)</f>
        <v>45409</v>
      </c>
      <c r="C991" t="str">
        <f>VLOOKUP($A991,orders[#All],9,0)</f>
        <v>shipped</v>
      </c>
      <c r="D991" t="str">
        <f>VLOOKUP($A991,orders[#All],5,0)</f>
        <v>Manado</v>
      </c>
      <c r="E991" t="str">
        <f>VLOOKUP($A991,orders[#All],6,0)</f>
        <v>Sulawesi Utara</v>
      </c>
      <c r="F991" t="str">
        <f>VLOOKUP($A991,orders[#All],10,0)</f>
        <v>NEWUSER</v>
      </c>
      <c r="G991" t="s">
        <v>2475</v>
      </c>
      <c r="H991">
        <f>VLOOKUP(working_table!G991,order_items[[#All],[product_id]:[subtotal_idr]],2,0)</f>
        <v>1</v>
      </c>
      <c r="I991" s="5">
        <f>VLOOKUP(working_table!$G991,order_items[[#All],[product_id]:[subtotal_idr]],3,0)</f>
        <v>249000</v>
      </c>
      <c r="J991" s="5">
        <f>VLOOKUP(working_table!$G991,order_items[[#All],[product_id]:[subtotal_idr]],4,0)</f>
        <v>249000</v>
      </c>
      <c r="K991" t="str">
        <f>VLOOKUP($G991,products7[#All],2,0)</f>
        <v>T-Shirt Lengan Panjang BajuKita</v>
      </c>
      <c r="L991" t="str">
        <f>VLOOKUP($G991,products7[#All],3,0)</f>
        <v>T-Shirt</v>
      </c>
      <c r="M991" t="str">
        <f>VLOOKUP($G991,products7[#All],7,0)</f>
        <v>BajuKita</v>
      </c>
    </row>
    <row r="992" spans="1:13" x14ac:dyDescent="0.35">
      <c r="A992" t="s">
        <v>4259</v>
      </c>
      <c r="B992" s="2">
        <f>VLOOKUP(A992,orders[#All],3,0)</f>
        <v>45409</v>
      </c>
      <c r="C992" t="str">
        <f>VLOOKUP($A992,orders[#All],9,0)</f>
        <v>shipped</v>
      </c>
      <c r="D992" t="str">
        <f>VLOOKUP($A992,orders[#All],5,0)</f>
        <v>Manado</v>
      </c>
      <c r="E992" t="str">
        <f>VLOOKUP($A992,orders[#All],6,0)</f>
        <v>Sulawesi Utara</v>
      </c>
      <c r="F992" t="str">
        <f>VLOOKUP($A992,orders[#All],10,0)</f>
        <v>NEWUSER</v>
      </c>
      <c r="G992" t="s">
        <v>2768</v>
      </c>
      <c r="H992">
        <f>VLOOKUP(working_table!G992,order_items[[#All],[product_id]:[subtotal_idr]],2,0)</f>
        <v>2</v>
      </c>
      <c r="I992" s="5">
        <f>VLOOKUP(working_table!$G992,order_items[[#All],[product_id]:[subtotal_idr]],3,0)</f>
        <v>79000</v>
      </c>
      <c r="J992" s="5">
        <f>VLOOKUP(working_table!$G992,order_items[[#All],[product_id]:[subtotal_idr]],4,0)</f>
        <v>158000</v>
      </c>
      <c r="K992" t="str">
        <f>VLOOKUP($G992,products7[#All],2,0)</f>
        <v>Jacket Hoodie Cendana Co</v>
      </c>
      <c r="L992" t="str">
        <f>VLOOKUP($G992,products7[#All],3,0)</f>
        <v>Jacket</v>
      </c>
      <c r="M992" t="str">
        <f>VLOOKUP($G992,products7[#All],7,0)</f>
        <v>Cendana Co</v>
      </c>
    </row>
    <row r="993" spans="1:13" x14ac:dyDescent="0.35">
      <c r="A993" t="s">
        <v>4259</v>
      </c>
      <c r="B993" s="2">
        <f>VLOOKUP(A993,orders[#All],3,0)</f>
        <v>45409</v>
      </c>
      <c r="C993" t="str">
        <f>VLOOKUP($A993,orders[#All],9,0)</f>
        <v>shipped</v>
      </c>
      <c r="D993" t="str">
        <f>VLOOKUP($A993,orders[#All],5,0)</f>
        <v>Manado</v>
      </c>
      <c r="E993" t="str">
        <f>VLOOKUP($A993,orders[#All],6,0)</f>
        <v>Sulawesi Utara</v>
      </c>
      <c r="F993" t="str">
        <f>VLOOKUP($A993,orders[#All],10,0)</f>
        <v>NEWUSER</v>
      </c>
      <c r="G993" t="s">
        <v>2622</v>
      </c>
      <c r="H993">
        <f>VLOOKUP(working_table!G993,order_items[[#All],[product_id]:[subtotal_idr]],2,0)</f>
        <v>1</v>
      </c>
      <c r="I993" s="5">
        <f>VLOOKUP(working_table!$G993,order_items[[#All],[product_id]:[subtotal_idr]],3,0)</f>
        <v>149000</v>
      </c>
      <c r="J993" s="5">
        <f>VLOOKUP(working_table!$G993,order_items[[#All],[product_id]:[subtotal_idr]],4,0)</f>
        <v>149000</v>
      </c>
      <c r="K993" t="str">
        <f>VLOOKUP($G993,products7[#All],2,0)</f>
        <v>Kemeja Linen Tropika Style</v>
      </c>
      <c r="L993" t="str">
        <f>VLOOKUP($G993,products7[#All],3,0)</f>
        <v>T-Shirt</v>
      </c>
      <c r="M993" t="str">
        <f>VLOOKUP($G993,products7[#All],7,0)</f>
        <v>Tropika Style</v>
      </c>
    </row>
    <row r="994" spans="1:13" x14ac:dyDescent="0.35">
      <c r="A994" t="s">
        <v>4263</v>
      </c>
      <c r="B994" s="2">
        <f>VLOOKUP(A994,orders[#All],3,0)</f>
        <v>44987</v>
      </c>
      <c r="C994" t="str">
        <f>VLOOKUP($A994,orders[#All],9,0)</f>
        <v>delivered</v>
      </c>
      <c r="D994" t="str">
        <f>VLOOKUP($A994,orders[#All],5,0)</f>
        <v>Palembang</v>
      </c>
      <c r="E994" t="str">
        <f>VLOOKUP($A994,orders[#All],6,0)</f>
        <v>Sumatera Selatan</v>
      </c>
      <c r="F994" t="str">
        <f>VLOOKUP($A994,orders[#All],10,0)</f>
        <v>HARBOLNAS22</v>
      </c>
      <c r="G994" t="s">
        <v>3837</v>
      </c>
      <c r="H994">
        <f>VLOOKUP(working_table!G994,order_items[[#All],[product_id]:[subtotal_idr]],2,0)</f>
        <v>1</v>
      </c>
      <c r="I994" s="5">
        <f>VLOOKUP(working_table!$G994,order_items[[#All],[product_id]:[subtotal_idr]],3,0)</f>
        <v>329000</v>
      </c>
      <c r="J994" s="5">
        <f>VLOOKUP(working_table!$G994,order_items[[#All],[product_id]:[subtotal_idr]],4,0)</f>
        <v>329000</v>
      </c>
      <c r="K994" t="str">
        <f>VLOOKUP($G994,products7[#All],2,0)</f>
        <v>Topi Baseball Cendana Co</v>
      </c>
      <c r="L994" t="str">
        <f>VLOOKUP($G994,products7[#All],3,0)</f>
        <v>Accessories</v>
      </c>
      <c r="M994" t="str">
        <f>VLOOKUP($G994,products7[#All],7,0)</f>
        <v>Cendana Co</v>
      </c>
    </row>
    <row r="995" spans="1:13" x14ac:dyDescent="0.35">
      <c r="A995" t="s">
        <v>4265</v>
      </c>
      <c r="B995" s="2">
        <f>VLOOKUP(A995,orders[#All],3,0)</f>
        <v>44984</v>
      </c>
      <c r="C995" t="str">
        <f>VLOOKUP($A995,orders[#All],9,0)</f>
        <v>processing</v>
      </c>
      <c r="D995" t="str">
        <f>VLOOKUP($A995,orders[#All],5,0)</f>
        <v>Palembang</v>
      </c>
      <c r="E995" t="str">
        <f>VLOOKUP($A995,orders[#All],6,0)</f>
        <v>Sumatera Selatan</v>
      </c>
      <c r="F995" t="str">
        <f>VLOOKUP($A995,orders[#All],10,0)</f>
        <v>MEMBER10</v>
      </c>
      <c r="G995" t="s">
        <v>4266</v>
      </c>
      <c r="H995">
        <f>VLOOKUP(working_table!G995,order_items[[#All],[product_id]:[subtotal_idr]],2,0)</f>
        <v>2</v>
      </c>
      <c r="I995" s="5">
        <f>VLOOKUP(working_table!$G995,order_items[[#All],[product_id]:[subtotal_idr]],3,0)</f>
        <v>149000</v>
      </c>
      <c r="J995" s="5">
        <f>VLOOKUP(working_table!$G995,order_items[[#All],[product_id]:[subtotal_idr]],4,0)</f>
        <v>298000</v>
      </c>
      <c r="K995" t="str">
        <f>VLOOKUP($G995,products7[#All],2,0)</f>
        <v>Jacket Varsity NusaBrand</v>
      </c>
      <c r="L995" t="str">
        <f>VLOOKUP($G995,products7[#All],3,0)</f>
        <v>Jacket</v>
      </c>
      <c r="M995" t="str">
        <f>VLOOKUP($G995,products7[#All],7,0)</f>
        <v>NusaBrand</v>
      </c>
    </row>
    <row r="996" spans="1:13" x14ac:dyDescent="0.35">
      <c r="A996" t="s">
        <v>4265</v>
      </c>
      <c r="B996" s="2">
        <f>VLOOKUP(A996,orders[#All],3,0)</f>
        <v>44984</v>
      </c>
      <c r="C996" t="str">
        <f>VLOOKUP($A996,orders[#All],9,0)</f>
        <v>processing</v>
      </c>
      <c r="D996" t="str">
        <f>VLOOKUP($A996,orders[#All],5,0)</f>
        <v>Palembang</v>
      </c>
      <c r="E996" t="str">
        <f>VLOOKUP($A996,orders[#All],6,0)</f>
        <v>Sumatera Selatan</v>
      </c>
      <c r="F996" t="str">
        <f>VLOOKUP($A996,orders[#All],10,0)</f>
        <v>MEMBER10</v>
      </c>
      <c r="G996" t="s">
        <v>2385</v>
      </c>
      <c r="H996">
        <f>VLOOKUP(working_table!G996,order_items[[#All],[product_id]:[subtotal_idr]],2,0)</f>
        <v>1</v>
      </c>
      <c r="I996" s="5">
        <f>VLOOKUP(working_table!$G996,order_items[[#All],[product_id]:[subtotal_idr]],3,0)</f>
        <v>349000</v>
      </c>
      <c r="J996" s="5">
        <f>VLOOKUP(working_table!$G996,order_items[[#All],[product_id]:[subtotal_idr]],4,0)</f>
        <v>349000</v>
      </c>
      <c r="K996" t="str">
        <f>VLOOKUP($G996,products7[#All],2,0)</f>
        <v>Pants Cargo Pesona Indo</v>
      </c>
      <c r="L996" t="str">
        <f>VLOOKUP($G996,products7[#All],3,0)</f>
        <v>Pants</v>
      </c>
      <c r="M996" t="str">
        <f>VLOOKUP($G996,products7[#All],7,0)</f>
        <v>Pesona Indo</v>
      </c>
    </row>
    <row r="997" spans="1:13" x14ac:dyDescent="0.35">
      <c r="A997" t="s">
        <v>4269</v>
      </c>
      <c r="B997" s="2">
        <f>VLOOKUP(A997,orders[#All],3,0)</f>
        <v>45208</v>
      </c>
      <c r="C997" t="str">
        <f>VLOOKUP($A997,orders[#All],9,0)</f>
        <v>delivered</v>
      </c>
      <c r="D997" t="str">
        <f>VLOOKUP($A997,orders[#All],5,0)</f>
        <v>Banjarmasin</v>
      </c>
      <c r="E997" t="str">
        <f>VLOOKUP($A997,orders[#All],6,0)</f>
        <v>Kalimantan Selatan</v>
      </c>
      <c r="F997" t="str">
        <f>VLOOKUP($A997,orders[#All],10,0)</f>
        <v>TANPA PROMO</v>
      </c>
      <c r="G997" t="s">
        <v>3400</v>
      </c>
      <c r="H997">
        <f>VLOOKUP(working_table!G997,order_items[[#All],[product_id]:[subtotal_idr]],2,0)</f>
        <v>1</v>
      </c>
      <c r="I997" s="5">
        <f>VLOOKUP(working_table!$G997,order_items[[#All],[product_id]:[subtotal_idr]],3,0)</f>
        <v>119000</v>
      </c>
      <c r="J997" s="5">
        <f>VLOOKUP(working_table!$G997,order_items[[#All],[product_id]:[subtotal_idr]],4,0)</f>
        <v>119000</v>
      </c>
      <c r="K997" t="str">
        <f>VLOOKUP($G997,products7[#All],2,0)</f>
        <v>Jacket Hoodie Senja Wear</v>
      </c>
      <c r="L997" t="str">
        <f>VLOOKUP($G997,products7[#All],3,0)</f>
        <v>Jacket</v>
      </c>
      <c r="M997" t="str">
        <f>VLOOKUP($G997,products7[#All],7,0)</f>
        <v>Senja Wear</v>
      </c>
    </row>
    <row r="998" spans="1:13" x14ac:dyDescent="0.35">
      <c r="A998" t="s">
        <v>4269</v>
      </c>
      <c r="B998" s="2">
        <f>VLOOKUP(A998,orders[#All],3,0)</f>
        <v>45208</v>
      </c>
      <c r="C998" t="str">
        <f>VLOOKUP($A998,orders[#All],9,0)</f>
        <v>delivered</v>
      </c>
      <c r="D998" t="str">
        <f>VLOOKUP($A998,orders[#All],5,0)</f>
        <v>Banjarmasin</v>
      </c>
      <c r="E998" t="str">
        <f>VLOOKUP($A998,orders[#All],6,0)</f>
        <v>Kalimantan Selatan</v>
      </c>
      <c r="F998" t="str">
        <f>VLOOKUP($A998,orders[#All],10,0)</f>
        <v>TANPA PROMO</v>
      </c>
      <c r="G998" t="s">
        <v>2922</v>
      </c>
      <c r="H998">
        <f>VLOOKUP(working_table!G998,order_items[[#All],[product_id]:[subtotal_idr]],2,0)</f>
        <v>3</v>
      </c>
      <c r="I998" s="5">
        <f>VLOOKUP(working_table!$G998,order_items[[#All],[product_id]:[subtotal_idr]],3,0)</f>
        <v>49000</v>
      </c>
      <c r="J998" s="5">
        <f>VLOOKUP(working_table!$G998,order_items[[#All],[product_id]:[subtotal_idr]],4,0)</f>
        <v>147000</v>
      </c>
      <c r="K998" t="str">
        <f>VLOOKUP($G998,products7[#All],2,0)</f>
        <v>Dompet Kulit Ratu Mode</v>
      </c>
      <c r="L998" t="str">
        <f>VLOOKUP($G998,products7[#All],3,0)</f>
        <v>Accessories</v>
      </c>
      <c r="M998" t="str">
        <f>VLOOKUP($G998,products7[#All],7,0)</f>
        <v>Ratu Mode</v>
      </c>
    </row>
    <row r="999" spans="1:13" x14ac:dyDescent="0.35">
      <c r="A999" t="s">
        <v>4272</v>
      </c>
      <c r="B999" s="2">
        <f>VLOOKUP(A999,orders[#All],3,0)</f>
        <v>45251</v>
      </c>
      <c r="C999" t="str">
        <f>VLOOKUP($A999,orders[#All],9,0)</f>
        <v>cancelled</v>
      </c>
      <c r="D999" t="str">
        <f>VLOOKUP($A999,orders[#All],5,0)</f>
        <v>Manado</v>
      </c>
      <c r="E999" t="str">
        <f>VLOOKUP($A999,orders[#All],6,0)</f>
        <v>Sulawesi Utara</v>
      </c>
      <c r="F999" t="str">
        <f>VLOOKUP($A999,orders[#All],10,0)</f>
        <v>MEMBER10</v>
      </c>
      <c r="G999" t="s">
        <v>2416</v>
      </c>
      <c r="H999">
        <f>VLOOKUP(working_table!G999,order_items[[#All],[product_id]:[subtotal_idr]],2,0)</f>
        <v>1</v>
      </c>
      <c r="I999" s="5">
        <f>VLOOKUP(working_table!$G999,order_items[[#All],[product_id]:[subtotal_idr]],3,0)</f>
        <v>149000</v>
      </c>
      <c r="J999" s="5">
        <f>VLOOKUP(working_table!$G999,order_items[[#All],[product_id]:[subtotal_idr]],4,0)</f>
        <v>149000</v>
      </c>
      <c r="K999" t="str">
        <f>VLOOKUP($G999,products7[#All],2,0)</f>
        <v>Pants Wide Leg SandangIndo</v>
      </c>
      <c r="L999" t="str">
        <f>VLOOKUP($G999,products7[#All],3,0)</f>
        <v>Pants</v>
      </c>
      <c r="M999" t="str">
        <f>VLOOKUP($G999,products7[#All],7,0)</f>
        <v>SandangIndo</v>
      </c>
    </row>
    <row r="1000" spans="1:13" x14ac:dyDescent="0.35">
      <c r="A1000" t="s">
        <v>4272</v>
      </c>
      <c r="B1000" s="2">
        <f>VLOOKUP(A1000,orders[#All],3,0)</f>
        <v>45251</v>
      </c>
      <c r="C1000" t="str">
        <f>VLOOKUP($A1000,orders[#All],9,0)</f>
        <v>cancelled</v>
      </c>
      <c r="D1000" t="str">
        <f>VLOOKUP($A1000,orders[#All],5,0)</f>
        <v>Manado</v>
      </c>
      <c r="E1000" t="str">
        <f>VLOOKUP($A1000,orders[#All],6,0)</f>
        <v>Sulawesi Utara</v>
      </c>
      <c r="F1000" t="str">
        <f>VLOOKUP($A1000,orders[#All],10,0)</f>
        <v>MEMBER10</v>
      </c>
      <c r="G1000" t="s">
        <v>2622</v>
      </c>
      <c r="H1000">
        <f>VLOOKUP(working_table!G1000,order_items[[#All],[product_id]:[subtotal_idr]],2,0)</f>
        <v>1</v>
      </c>
      <c r="I1000" s="5">
        <f>VLOOKUP(working_table!$G1000,order_items[[#All],[product_id]:[subtotal_idr]],3,0)</f>
        <v>149000</v>
      </c>
      <c r="J1000" s="5">
        <f>VLOOKUP(working_table!$G1000,order_items[[#All],[product_id]:[subtotal_idr]],4,0)</f>
        <v>149000</v>
      </c>
      <c r="K1000" t="str">
        <f>VLOOKUP($G1000,products7[#All],2,0)</f>
        <v>Kemeja Linen Tropika Style</v>
      </c>
      <c r="L1000" t="str">
        <f>VLOOKUP($G1000,products7[#All],3,0)</f>
        <v>T-Shirt</v>
      </c>
      <c r="M1000" t="str">
        <f>VLOOKUP($G1000,products7[#All],7,0)</f>
        <v>Tropika Style</v>
      </c>
    </row>
    <row r="1001" spans="1:13" x14ac:dyDescent="0.35">
      <c r="A1001" t="s">
        <v>4275</v>
      </c>
      <c r="B1001" s="2">
        <f>VLOOKUP(A1001,orders[#All],3,0)</f>
        <v>45317</v>
      </c>
      <c r="C1001" t="str">
        <f>VLOOKUP($A1001,orders[#All],9,0)</f>
        <v>delivered</v>
      </c>
      <c r="D1001" t="str">
        <f>VLOOKUP($A1001,orders[#All],5,0)</f>
        <v>Bekasi</v>
      </c>
      <c r="E1001" t="str">
        <f>VLOOKUP($A1001,orders[#All],6,0)</f>
        <v>Jawa Barat</v>
      </c>
      <c r="F1001" t="str">
        <f>VLOOKUP($A1001,orders[#All],10,0)</f>
        <v>TANPA PROMO</v>
      </c>
      <c r="G1001" t="s">
        <v>2738</v>
      </c>
      <c r="H1001">
        <f>VLOOKUP(working_table!G1001,order_items[[#All],[product_id]:[subtotal_idr]],2,0)</f>
        <v>1</v>
      </c>
      <c r="I1001" s="5">
        <f>VLOOKUP(working_table!$G1001,order_items[[#All],[product_id]:[subtotal_idr]],3,0)</f>
        <v>59000</v>
      </c>
      <c r="J1001" s="5">
        <f>VLOOKUP(working_table!$G1001,order_items[[#All],[product_id]:[subtotal_idr]],4,0)</f>
        <v>59000</v>
      </c>
      <c r="K1001" t="str">
        <f>VLOOKUP($G1001,products7[#All],2,0)</f>
        <v>Topi Baseball Cendana Co</v>
      </c>
      <c r="L1001" t="str">
        <f>VLOOKUP($G1001,products7[#All],3,0)</f>
        <v>Accessories</v>
      </c>
      <c r="M1001" t="str">
        <f>VLOOKUP($G1001,products7[#All],7,0)</f>
        <v>Cendana Co</v>
      </c>
    </row>
    <row r="1002" spans="1:13" x14ac:dyDescent="0.35">
      <c r="A1002" t="s">
        <v>4277</v>
      </c>
      <c r="B1002" s="2">
        <f>VLOOKUP(A1002,orders[#All],3,0)</f>
        <v>45051</v>
      </c>
      <c r="C1002" t="str">
        <f>VLOOKUP($A1002,orders[#All],9,0)</f>
        <v>delivered</v>
      </c>
      <c r="D1002" t="str">
        <f>VLOOKUP($A1002,orders[#All],5,0)</f>
        <v>Manado</v>
      </c>
      <c r="E1002" t="str">
        <f>VLOOKUP($A1002,orders[#All],6,0)</f>
        <v>Sulawesi Utara</v>
      </c>
      <c r="F1002" t="str">
        <f>VLOOKUP($A1002,orders[#All],10,0)</f>
        <v>TANPA PROMO</v>
      </c>
      <c r="G1002" t="s">
        <v>3041</v>
      </c>
      <c r="H1002">
        <f>VLOOKUP(working_table!G1002,order_items[[#All],[product_id]:[subtotal_idr]],2,0)</f>
        <v>1</v>
      </c>
      <c r="I1002" s="5">
        <f>VLOOKUP(working_table!$G1002,order_items[[#All],[product_id]:[subtotal_idr]],3,0)</f>
        <v>89000</v>
      </c>
      <c r="J1002" s="5">
        <f>VLOOKUP(working_table!$G1002,order_items[[#All],[product_id]:[subtotal_idr]],4,0)</f>
        <v>89000</v>
      </c>
      <c r="K1002" t="str">
        <f>VLOOKUP($G1002,products7[#All],2,0)</f>
        <v>Tas Selempang Pesona Indo</v>
      </c>
      <c r="L1002" t="str">
        <f>VLOOKUP($G1002,products7[#All],3,0)</f>
        <v>Accessories</v>
      </c>
      <c r="M1002" t="str">
        <f>VLOOKUP($G1002,products7[#All],7,0)</f>
        <v>Pesona Indo</v>
      </c>
    </row>
    <row r="1003" spans="1:13" x14ac:dyDescent="0.35">
      <c r="A1003" t="s">
        <v>4279</v>
      </c>
      <c r="B1003" s="2">
        <f>VLOOKUP(A1003,orders[#All],3,0)</f>
        <v>45339</v>
      </c>
      <c r="C1003" t="str">
        <f>VLOOKUP($A1003,orders[#All],9,0)</f>
        <v>delivered</v>
      </c>
      <c r="D1003" t="str">
        <f>VLOOKUP($A1003,orders[#All],5,0)</f>
        <v>Denpasar</v>
      </c>
      <c r="E1003" t="str">
        <f>VLOOKUP($A1003,orders[#All],6,0)</f>
        <v>Bali</v>
      </c>
      <c r="F1003" t="str">
        <f>VLOOKUP($A1003,orders[#All],10,0)</f>
        <v>MEMBER10</v>
      </c>
      <c r="G1003" t="s">
        <v>2986</v>
      </c>
      <c r="H1003">
        <f>VLOOKUP(working_table!G1003,order_items[[#All],[product_id]:[subtotal_idr]],2,0)</f>
        <v>2</v>
      </c>
      <c r="I1003" s="5">
        <f>VLOOKUP(working_table!$G1003,order_items[[#All],[product_id]:[subtotal_idr]],3,0)</f>
        <v>549000</v>
      </c>
      <c r="J1003" s="5">
        <f>VLOOKUP(working_table!$G1003,order_items[[#All],[product_id]:[subtotal_idr]],4,0)</f>
        <v>1098000</v>
      </c>
      <c r="K1003" t="str">
        <f>VLOOKUP($G1003,products7[#All],2,0)</f>
        <v>Jacket Parasut Riang Apparel</v>
      </c>
      <c r="L1003" t="str">
        <f>VLOOKUP($G1003,products7[#All],3,0)</f>
        <v>Jacket</v>
      </c>
      <c r="M1003" t="str">
        <f>VLOOKUP($G1003,products7[#All],7,0)</f>
        <v>Riang Apparel</v>
      </c>
    </row>
    <row r="1004" spans="1:13" x14ac:dyDescent="0.35">
      <c r="A1004" t="s">
        <v>4279</v>
      </c>
      <c r="B1004" s="2">
        <f>VLOOKUP(A1004,orders[#All],3,0)</f>
        <v>45339</v>
      </c>
      <c r="C1004" t="str">
        <f>VLOOKUP($A1004,orders[#All],9,0)</f>
        <v>delivered</v>
      </c>
      <c r="D1004" t="str">
        <f>VLOOKUP($A1004,orders[#All],5,0)</f>
        <v>Denpasar</v>
      </c>
      <c r="E1004" t="str">
        <f>VLOOKUP($A1004,orders[#All],6,0)</f>
        <v>Bali</v>
      </c>
      <c r="F1004" t="str">
        <f>VLOOKUP($A1004,orders[#All],10,0)</f>
        <v>MEMBER10</v>
      </c>
      <c r="G1004" t="s">
        <v>4281</v>
      </c>
      <c r="H1004">
        <f>VLOOKUP(working_table!G1004,order_items[[#All],[product_id]:[subtotal_idr]],2,0)</f>
        <v>1</v>
      </c>
      <c r="I1004" s="5">
        <f>VLOOKUP(working_table!$G1004,order_items[[#All],[product_id]:[subtotal_idr]],3,0)</f>
        <v>49000</v>
      </c>
      <c r="J1004" s="5">
        <f>VLOOKUP(working_table!$G1004,order_items[[#All],[product_id]:[subtotal_idr]],4,0)</f>
        <v>49000</v>
      </c>
      <c r="K1004" t="str">
        <f>VLOOKUP($G1004,products7[#All],2,0)</f>
        <v>Kemeja Batik Pesona Indo</v>
      </c>
      <c r="L1004" t="str">
        <f>VLOOKUP($G1004,products7[#All],3,0)</f>
        <v>kemeja</v>
      </c>
      <c r="M1004" t="str">
        <f>VLOOKUP($G1004,products7[#All],7,0)</f>
        <v>Pesona Indo</v>
      </c>
    </row>
    <row r="1005" spans="1:13" x14ac:dyDescent="0.35">
      <c r="A1005" t="s">
        <v>4283</v>
      </c>
      <c r="B1005" s="2">
        <f>VLOOKUP(A1005,orders[#All],3,0)</f>
        <v>45037</v>
      </c>
      <c r="C1005" t="str">
        <f>VLOOKUP($A1005,orders[#All],9,0)</f>
        <v>delivered</v>
      </c>
      <c r="D1005" t="str">
        <f>VLOOKUP($A1005,orders[#All],5,0)</f>
        <v>Makassar</v>
      </c>
      <c r="E1005" t="str">
        <f>VLOOKUP($A1005,orders[#All],6,0)</f>
        <v>Sulawesi Selatan</v>
      </c>
      <c r="F1005" t="str">
        <f>VLOOKUP($A1005,orders[#All],10,0)</f>
        <v>TANPA PROMO</v>
      </c>
      <c r="G1005" t="s">
        <v>2416</v>
      </c>
      <c r="H1005">
        <f>VLOOKUP(working_table!G1005,order_items[[#All],[product_id]:[subtotal_idr]],2,0)</f>
        <v>1</v>
      </c>
      <c r="I1005" s="5">
        <f>VLOOKUP(working_table!$G1005,order_items[[#All],[product_id]:[subtotal_idr]],3,0)</f>
        <v>149000</v>
      </c>
      <c r="J1005" s="5">
        <f>VLOOKUP(working_table!$G1005,order_items[[#All],[product_id]:[subtotal_idr]],4,0)</f>
        <v>149000</v>
      </c>
      <c r="K1005" t="str">
        <f>VLOOKUP($G1005,products7[#All],2,0)</f>
        <v>Pants Wide Leg SandangIndo</v>
      </c>
      <c r="L1005" t="str">
        <f>VLOOKUP($G1005,products7[#All],3,0)</f>
        <v>Pants</v>
      </c>
      <c r="M1005" t="str">
        <f>VLOOKUP($G1005,products7[#All],7,0)</f>
        <v>SandangIndo</v>
      </c>
    </row>
    <row r="1006" spans="1:13" x14ac:dyDescent="0.35">
      <c r="A1006" t="s">
        <v>4285</v>
      </c>
      <c r="B1006" s="2">
        <f>VLOOKUP(A1006,orders[#All],3,0)</f>
        <v>45134</v>
      </c>
      <c r="C1006" t="str">
        <f>VLOOKUP($A1006,orders[#All],9,0)</f>
        <v>processing</v>
      </c>
      <c r="D1006" t="str">
        <f>VLOOKUP($A1006,orders[#All],5,0)</f>
        <v>Denpasar</v>
      </c>
      <c r="E1006" t="str">
        <f>VLOOKUP($A1006,orders[#All],6,0)</f>
        <v>Bali</v>
      </c>
      <c r="F1006" t="str">
        <f>VLOOKUP($A1006,orders[#All],10,0)</f>
        <v>TANPA PROMO</v>
      </c>
      <c r="G1006" t="s">
        <v>3077</v>
      </c>
      <c r="H1006">
        <f>VLOOKUP(working_table!G1006,order_items[[#All],[product_id]:[subtotal_idr]],2,0)</f>
        <v>2</v>
      </c>
      <c r="I1006" s="5">
        <f>VLOOKUP(working_table!$G1006,order_items[[#All],[product_id]:[subtotal_idr]],3,0)</f>
        <v>199000</v>
      </c>
      <c r="J1006" s="5">
        <f>VLOOKUP(working_table!$G1006,order_items[[#All],[product_id]:[subtotal_idr]],4,0)</f>
        <v>398000</v>
      </c>
      <c r="K1006" t="str">
        <f>VLOOKUP($G1006,products7[#All],2,0)</f>
        <v>T-Shirt Striped Tropika Style</v>
      </c>
      <c r="L1006" t="str">
        <f>VLOOKUP($G1006,products7[#All],3,0)</f>
        <v>T-Shirt</v>
      </c>
      <c r="M1006" t="str">
        <f>VLOOKUP($G1006,products7[#All],7,0)</f>
        <v>Tropika Style</v>
      </c>
    </row>
    <row r="1007" spans="1:13" x14ac:dyDescent="0.35">
      <c r="A1007" t="s">
        <v>4285</v>
      </c>
      <c r="B1007" s="2">
        <f>VLOOKUP(A1007,orders[#All],3,0)</f>
        <v>45134</v>
      </c>
      <c r="C1007" t="str">
        <f>VLOOKUP($A1007,orders[#All],9,0)</f>
        <v>processing</v>
      </c>
      <c r="D1007" t="str">
        <f>VLOOKUP($A1007,orders[#All],5,0)</f>
        <v>Denpasar</v>
      </c>
      <c r="E1007" t="str">
        <f>VLOOKUP($A1007,orders[#All],6,0)</f>
        <v>Bali</v>
      </c>
      <c r="F1007" t="str">
        <f>VLOOKUP($A1007,orders[#All],10,0)</f>
        <v>TANPA PROMO</v>
      </c>
      <c r="G1007" t="s">
        <v>2808</v>
      </c>
      <c r="H1007">
        <f>VLOOKUP(working_table!G1007,order_items[[#All],[product_id]:[subtotal_idr]],2,0)</f>
        <v>1</v>
      </c>
      <c r="I1007" s="5">
        <f>VLOOKUP(working_table!$G1007,order_items[[#All],[product_id]:[subtotal_idr]],3,0)</f>
        <v>199000</v>
      </c>
      <c r="J1007" s="5">
        <f>VLOOKUP(working_table!$G1007,order_items[[#All],[product_id]:[subtotal_idr]],4,0)</f>
        <v>199000</v>
      </c>
      <c r="K1007" t="str">
        <f>VLOOKUP($G1007,products7[#All],2,0)</f>
        <v>Dress Midi Floral SandangIndo</v>
      </c>
      <c r="L1007" t="str">
        <f>VLOOKUP($G1007,products7[#All],3,0)</f>
        <v>Dress</v>
      </c>
      <c r="M1007" t="str">
        <f>VLOOKUP($G1007,products7[#All],7,0)</f>
        <v>SandangIndo</v>
      </c>
    </row>
    <row r="1008" spans="1:13" x14ac:dyDescent="0.35">
      <c r="A1008" t="s">
        <v>4288</v>
      </c>
      <c r="B1008" s="2">
        <f>VLOOKUP(A1008,orders[#All],3,0)</f>
        <v>45669</v>
      </c>
      <c r="C1008" t="str">
        <f>VLOOKUP($A1008,orders[#All],9,0)</f>
        <v>cancelled</v>
      </c>
      <c r="D1008" t="str">
        <f>VLOOKUP($A1008,orders[#All],5,0)</f>
        <v>Banjarmasin</v>
      </c>
      <c r="E1008" t="str">
        <f>VLOOKUP($A1008,orders[#All],6,0)</f>
        <v>Kalimantan Selatan</v>
      </c>
      <c r="F1008" t="str">
        <f>VLOOKUP($A1008,orders[#All],10,0)</f>
        <v>TANPA PROMO</v>
      </c>
      <c r="G1008" t="s">
        <v>2492</v>
      </c>
      <c r="H1008">
        <f>VLOOKUP(working_table!G1008,order_items[[#All],[product_id]:[subtotal_idr]],2,0)</f>
        <v>1</v>
      </c>
      <c r="I1008" s="5">
        <f>VLOOKUP(working_table!$G1008,order_items[[#All],[product_id]:[subtotal_idr]],3,0)</f>
        <v>59000</v>
      </c>
      <c r="J1008" s="5">
        <f>VLOOKUP(working_table!$G1008,order_items[[#All],[product_id]:[subtotal_idr]],4,0)</f>
        <v>59000</v>
      </c>
      <c r="K1008" t="str">
        <f>VLOOKUP($G1008,products7[#All],2,0)</f>
        <v>Jacket Bomber Tropika Style</v>
      </c>
      <c r="L1008" t="str">
        <f>VLOOKUP($G1008,products7[#All],3,0)</f>
        <v>Jacket</v>
      </c>
      <c r="M1008" t="str">
        <f>VLOOKUP($G1008,products7[#All],7,0)</f>
        <v>Tropika Style</v>
      </c>
    </row>
    <row r="1009" spans="1:13" x14ac:dyDescent="0.35">
      <c r="A1009" t="s">
        <v>4290</v>
      </c>
      <c r="B1009" s="2">
        <f>VLOOKUP(A1009,orders[#All],3,0)</f>
        <v>45462</v>
      </c>
      <c r="C1009" t="str">
        <f>VLOOKUP($A1009,orders[#All],9,0)</f>
        <v>processing</v>
      </c>
      <c r="D1009" t="str">
        <f>VLOOKUP($A1009,orders[#All],5,0)</f>
        <v>Pontianak</v>
      </c>
      <c r="E1009" t="str">
        <f>VLOOKUP($A1009,orders[#All],6,0)</f>
        <v>Kalimantan Barat</v>
      </c>
      <c r="F1009" t="str">
        <f>VLOOKUP($A1009,orders[#All],10,0)</f>
        <v>TANPA PROMO</v>
      </c>
      <c r="G1009" t="s">
        <v>2443</v>
      </c>
      <c r="H1009">
        <f>VLOOKUP(working_table!G1009,order_items[[#All],[product_id]:[subtotal_idr]],2,0)</f>
        <v>2</v>
      </c>
      <c r="I1009" s="5">
        <f>VLOOKUP(working_table!$G1009,order_items[[#All],[product_id]:[subtotal_idr]],3,0)</f>
        <v>89000</v>
      </c>
      <c r="J1009" s="5">
        <f>VLOOKUP(working_table!$G1009,order_items[[#All],[product_id]:[subtotal_idr]],4,0)</f>
        <v>178000</v>
      </c>
      <c r="K1009" t="str">
        <f>VLOOKUP($G1009,products7[#All],2,0)</f>
        <v>Kemeja Flanel Tropika Style</v>
      </c>
      <c r="L1009" t="str">
        <f>VLOOKUP($G1009,products7[#All],3,0)</f>
        <v>T-Shirt</v>
      </c>
      <c r="M1009" t="str">
        <f>VLOOKUP($G1009,products7[#All],7,0)</f>
        <v>Tropika Style</v>
      </c>
    </row>
    <row r="1010" spans="1:13" x14ac:dyDescent="0.35">
      <c r="A1010" t="s">
        <v>4290</v>
      </c>
      <c r="B1010" s="2">
        <f>VLOOKUP(A1010,orders[#All],3,0)</f>
        <v>45462</v>
      </c>
      <c r="C1010" t="str">
        <f>VLOOKUP($A1010,orders[#All],9,0)</f>
        <v>processing</v>
      </c>
      <c r="D1010" t="str">
        <f>VLOOKUP($A1010,orders[#All],5,0)</f>
        <v>Pontianak</v>
      </c>
      <c r="E1010" t="str">
        <f>VLOOKUP($A1010,orders[#All],6,0)</f>
        <v>Kalimantan Barat</v>
      </c>
      <c r="F1010" t="str">
        <f>VLOOKUP($A1010,orders[#All],10,0)</f>
        <v>TANPA PROMO</v>
      </c>
      <c r="G1010" t="s">
        <v>2712</v>
      </c>
      <c r="H1010">
        <f>VLOOKUP(working_table!G1010,order_items[[#All],[product_id]:[subtotal_idr]],2,0)</f>
        <v>1</v>
      </c>
      <c r="I1010" s="5">
        <f>VLOOKUP(working_table!$G1010,order_items[[#All],[product_id]:[subtotal_idr]],3,0)</f>
        <v>229000</v>
      </c>
      <c r="J1010" s="5">
        <f>VLOOKUP(working_table!$G1010,order_items[[#All],[product_id]:[subtotal_idr]],4,0)</f>
        <v>229000</v>
      </c>
      <c r="K1010" t="str">
        <f>VLOOKUP($G1010,products7[#All],2,0)</f>
        <v>Jacket Coach Ratu Mode</v>
      </c>
      <c r="L1010" t="str">
        <f>VLOOKUP($G1010,products7[#All],3,0)</f>
        <v>Jacket</v>
      </c>
      <c r="M1010" t="str">
        <f>VLOOKUP($G1010,products7[#All],7,0)</f>
        <v>Ratu Mode</v>
      </c>
    </row>
    <row r="1011" spans="1:13" x14ac:dyDescent="0.35">
      <c r="A1011" t="s">
        <v>4290</v>
      </c>
      <c r="B1011" s="2">
        <f>VLOOKUP(A1011,orders[#All],3,0)</f>
        <v>45462</v>
      </c>
      <c r="C1011" t="str">
        <f>VLOOKUP($A1011,orders[#All],9,0)</f>
        <v>processing</v>
      </c>
      <c r="D1011" t="str">
        <f>VLOOKUP($A1011,orders[#All],5,0)</f>
        <v>Pontianak</v>
      </c>
      <c r="E1011" t="str">
        <f>VLOOKUP($A1011,orders[#All],6,0)</f>
        <v>Kalimantan Barat</v>
      </c>
      <c r="F1011" t="str">
        <f>VLOOKUP($A1011,orders[#All],10,0)</f>
        <v>TANPA PROMO</v>
      </c>
      <c r="G1011" t="s">
        <v>3340</v>
      </c>
      <c r="H1011">
        <f>VLOOKUP(working_table!G1011,order_items[[#All],[product_id]:[subtotal_idr]],2,0)</f>
        <v>1</v>
      </c>
      <c r="I1011" s="5">
        <f>VLOOKUP(working_table!$G1011,order_items[[#All],[product_id]:[subtotal_idr]],3,0)</f>
        <v>59000</v>
      </c>
      <c r="J1011" s="5">
        <f>VLOOKUP(working_table!$G1011,order_items[[#All],[product_id]:[subtotal_idr]],4,0)</f>
        <v>59000</v>
      </c>
      <c r="K1011" t="str">
        <f>VLOOKUP($G1011,products7[#All],2,0)</f>
        <v>Pants Jogger Riang Apparel</v>
      </c>
      <c r="L1011" t="str">
        <f>VLOOKUP($G1011,products7[#All],3,0)</f>
        <v>Pants</v>
      </c>
      <c r="M1011" t="str">
        <f>VLOOKUP($G1011,products7[#All],7,0)</f>
        <v>Riang Apparel</v>
      </c>
    </row>
    <row r="1012" spans="1:13" x14ac:dyDescent="0.35">
      <c r="A1012" t="s">
        <v>4294</v>
      </c>
      <c r="B1012" s="2">
        <f>VLOOKUP(A1012,orders[#All],3,0)</f>
        <v>45662</v>
      </c>
      <c r="C1012" t="str">
        <f>VLOOKUP($A1012,orders[#All],9,0)</f>
        <v>delivered</v>
      </c>
      <c r="D1012" t="str">
        <f>VLOOKUP($A1012,orders[#All],5,0)</f>
        <v>Palembang</v>
      </c>
      <c r="E1012" t="str">
        <f>VLOOKUP($A1012,orders[#All],6,0)</f>
        <v>Sumatera Selatan</v>
      </c>
      <c r="F1012" t="str">
        <f>VLOOKUP($A1012,orders[#All],10,0)</f>
        <v>TANPA PROMO</v>
      </c>
      <c r="G1012" t="s">
        <v>2513</v>
      </c>
      <c r="H1012">
        <f>VLOOKUP(working_table!G1012,order_items[[#All],[product_id]:[subtotal_idr]],2,0)</f>
        <v>1</v>
      </c>
      <c r="I1012" s="5">
        <f>VLOOKUP(working_table!$G1012,order_items[[#All],[product_id]:[subtotal_idr]],3,0)</f>
        <v>329000</v>
      </c>
      <c r="J1012" s="5">
        <f>VLOOKUP(working_table!$G1012,order_items[[#All],[product_id]:[subtotal_idr]],4,0)</f>
        <v>329000</v>
      </c>
      <c r="K1012" t="str">
        <f>VLOOKUP($G1012,products7[#All],2,0)</f>
        <v>Jacket Hoodie Kanvas Lokal</v>
      </c>
      <c r="L1012" t="str">
        <f>VLOOKUP($G1012,products7[#All],3,0)</f>
        <v>Jacket</v>
      </c>
      <c r="M1012" t="str">
        <f>VLOOKUP($G1012,products7[#All],7,0)</f>
        <v>Kanvas Lokal</v>
      </c>
    </row>
    <row r="1013" spans="1:13" x14ac:dyDescent="0.35">
      <c r="A1013" t="s">
        <v>4294</v>
      </c>
      <c r="B1013" s="2">
        <f>VLOOKUP(A1013,orders[#All],3,0)</f>
        <v>45662</v>
      </c>
      <c r="C1013" t="str">
        <f>VLOOKUP($A1013,orders[#All],9,0)</f>
        <v>delivered</v>
      </c>
      <c r="D1013" t="str">
        <f>VLOOKUP($A1013,orders[#All],5,0)</f>
        <v>Palembang</v>
      </c>
      <c r="E1013" t="str">
        <f>VLOOKUP($A1013,orders[#All],6,0)</f>
        <v>Sumatera Selatan</v>
      </c>
      <c r="F1013" t="str">
        <f>VLOOKUP($A1013,orders[#All],10,0)</f>
        <v>TANPA PROMO</v>
      </c>
      <c r="G1013" t="s">
        <v>2482</v>
      </c>
      <c r="H1013">
        <f>VLOOKUP(working_table!G1013,order_items[[#All],[product_id]:[subtotal_idr]],2,0)</f>
        <v>2</v>
      </c>
      <c r="I1013" s="5">
        <f>VLOOKUP(working_table!$G1013,order_items[[#All],[product_id]:[subtotal_idr]],3,0)</f>
        <v>119000</v>
      </c>
      <c r="J1013" s="5">
        <f>VLOOKUP(working_table!$G1013,order_items[[#All],[product_id]:[subtotal_idr]],4,0)</f>
        <v>238000</v>
      </c>
      <c r="K1013" t="str">
        <f>VLOOKUP($G1013,products7[#All],2,0)</f>
        <v>Jacket Hoodie Tropika Style</v>
      </c>
      <c r="L1013" t="str">
        <f>VLOOKUP($G1013,products7[#All],3,0)</f>
        <v>Jacket</v>
      </c>
      <c r="M1013" t="str">
        <f>VLOOKUP($G1013,products7[#All],7,0)</f>
        <v>Tropika Style</v>
      </c>
    </row>
    <row r="1014" spans="1:13" x14ac:dyDescent="0.35">
      <c r="A1014" t="s">
        <v>4297</v>
      </c>
      <c r="B1014" s="2">
        <f>VLOOKUP(A1014,orders[#All],3,0)</f>
        <v>45313</v>
      </c>
      <c r="C1014" t="str">
        <f>VLOOKUP($A1014,orders[#All],9,0)</f>
        <v>delivered</v>
      </c>
      <c r="D1014" t="str">
        <f>VLOOKUP($A1014,orders[#All],5,0)</f>
        <v>Denpasar</v>
      </c>
      <c r="E1014" t="str">
        <f>VLOOKUP($A1014,orders[#All],6,0)</f>
        <v>Bali</v>
      </c>
      <c r="F1014" t="str">
        <f>VLOOKUP($A1014,orders[#All],10,0)</f>
        <v>NEWUSER</v>
      </c>
      <c r="G1014" t="s">
        <v>3388</v>
      </c>
      <c r="H1014">
        <f>VLOOKUP(working_table!G1014,order_items[[#All],[product_id]:[subtotal_idr]],2,0)</f>
        <v>1</v>
      </c>
      <c r="I1014" s="5">
        <f>VLOOKUP(working_table!$G1014,order_items[[#All],[product_id]:[subtotal_idr]],3,0)</f>
        <v>399000</v>
      </c>
      <c r="J1014" s="5">
        <f>VLOOKUP(working_table!$G1014,order_items[[#All],[product_id]:[subtotal_idr]],4,0)</f>
        <v>399000</v>
      </c>
      <c r="K1014" t="str">
        <f>VLOOKUP($G1014,products7[#All],2,0)</f>
        <v>Dress Wrap Tropika Style</v>
      </c>
      <c r="L1014" t="str">
        <f>VLOOKUP($G1014,products7[#All],3,0)</f>
        <v>dress</v>
      </c>
      <c r="M1014" t="str">
        <f>VLOOKUP($G1014,products7[#All],7,0)</f>
        <v>Tropika Style</v>
      </c>
    </row>
    <row r="1015" spans="1:13" x14ac:dyDescent="0.35">
      <c r="A1015" t="s">
        <v>4299</v>
      </c>
      <c r="B1015" s="2">
        <f>VLOOKUP(A1015,orders[#All],3,0)</f>
        <v>44822</v>
      </c>
      <c r="C1015" t="str">
        <f>VLOOKUP($A1015,orders[#All],9,0)</f>
        <v>shipped</v>
      </c>
      <c r="D1015" t="str">
        <f>VLOOKUP($A1015,orders[#All],5,0)</f>
        <v>Depok</v>
      </c>
      <c r="E1015" t="str">
        <f>VLOOKUP($A1015,orders[#All],6,0)</f>
        <v>Jawa Barat</v>
      </c>
      <c r="F1015" t="str">
        <f>VLOOKUP($A1015,orders[#All],10,0)</f>
        <v>TANPA PROMO</v>
      </c>
      <c r="G1015" t="s">
        <v>2801</v>
      </c>
      <c r="H1015">
        <f>VLOOKUP(working_table!G1015,order_items[[#All],[product_id]:[subtotal_idr]],2,0)</f>
        <v>1</v>
      </c>
      <c r="I1015" s="5">
        <f>VLOOKUP(working_table!$G1015,order_items[[#All],[product_id]:[subtotal_idr]],3,0)</f>
        <v>399000</v>
      </c>
      <c r="J1015" s="5">
        <f>VLOOKUP(working_table!$G1015,order_items[[#All],[product_id]:[subtotal_idr]],4,0)</f>
        <v>399000</v>
      </c>
      <c r="K1015" t="str">
        <f>VLOOKUP($G1015,products7[#All],2,0)</f>
        <v>T-Shirt Graphic BajuKita</v>
      </c>
      <c r="L1015" t="str">
        <f>VLOOKUP($G1015,products7[#All],3,0)</f>
        <v>T-Shirt</v>
      </c>
      <c r="M1015" t="str">
        <f>VLOOKUP($G1015,products7[#All],7,0)</f>
        <v>BajuKita</v>
      </c>
    </row>
    <row r="1016" spans="1:13" x14ac:dyDescent="0.35">
      <c r="A1016" t="s">
        <v>4301</v>
      </c>
      <c r="B1016" s="2">
        <f>VLOOKUP(A1016,orders[#All],3,0)</f>
        <v>45424</v>
      </c>
      <c r="C1016" t="str">
        <f>VLOOKUP($A1016,orders[#All],9,0)</f>
        <v>shipped</v>
      </c>
      <c r="D1016" t="str">
        <f>VLOOKUP($A1016,orders[#All],5,0)</f>
        <v>Pekanbaru</v>
      </c>
      <c r="E1016" t="str">
        <f>VLOOKUP($A1016,orders[#All],6,0)</f>
        <v>Riau</v>
      </c>
      <c r="F1016" t="str">
        <f>VLOOKUP($A1016,orders[#All],10,0)</f>
        <v>TANPA PROMO</v>
      </c>
      <c r="G1016" t="s">
        <v>2470</v>
      </c>
      <c r="H1016">
        <f>VLOOKUP(working_table!G1016,order_items[[#All],[product_id]:[subtotal_idr]],2,0)</f>
        <v>1</v>
      </c>
      <c r="I1016" s="5">
        <f>VLOOKUP(working_table!$G1016,order_items[[#All],[product_id]:[subtotal_idr]],3,0)</f>
        <v>229000</v>
      </c>
      <c r="J1016" s="5">
        <f>VLOOKUP(working_table!$G1016,order_items[[#All],[product_id]:[subtotal_idr]],4,0)</f>
        <v>229000</v>
      </c>
      <c r="K1016" t="str">
        <f>VLOOKUP($G1016,products7[#All],2,0)</f>
        <v>Pants Kulot Cendana Co</v>
      </c>
      <c r="L1016" t="str">
        <f>VLOOKUP($G1016,products7[#All],3,0)</f>
        <v>Pants</v>
      </c>
      <c r="M1016" t="str">
        <f>VLOOKUP($G1016,products7[#All],7,0)</f>
        <v>Cendana Co</v>
      </c>
    </row>
    <row r="1017" spans="1:13" x14ac:dyDescent="0.35">
      <c r="A1017" t="s">
        <v>4301</v>
      </c>
      <c r="B1017" s="2">
        <f>VLOOKUP(A1017,orders[#All],3,0)</f>
        <v>45424</v>
      </c>
      <c r="C1017" t="str">
        <f>VLOOKUP($A1017,orders[#All],9,0)</f>
        <v>shipped</v>
      </c>
      <c r="D1017" t="str">
        <f>VLOOKUP($A1017,orders[#All],5,0)</f>
        <v>Pekanbaru</v>
      </c>
      <c r="E1017" t="str">
        <f>VLOOKUP($A1017,orders[#All],6,0)</f>
        <v>Riau</v>
      </c>
      <c r="F1017" t="str">
        <f>VLOOKUP($A1017,orders[#All],10,0)</f>
        <v>TANPA PROMO</v>
      </c>
      <c r="G1017" t="s">
        <v>2699</v>
      </c>
      <c r="H1017">
        <f>VLOOKUP(working_table!G1017,order_items[[#All],[product_id]:[subtotal_idr]],2,0)</f>
        <v>1</v>
      </c>
      <c r="I1017" s="5">
        <f>VLOOKUP(working_table!$G1017,order_items[[#All],[product_id]:[subtotal_idr]],3,0)</f>
        <v>599000</v>
      </c>
      <c r="J1017" s="5">
        <f>VLOOKUP(working_table!$G1017,order_items[[#All],[product_id]:[subtotal_idr]],4,0)</f>
        <v>599000</v>
      </c>
      <c r="K1017" t="str">
        <f>VLOOKUP($G1017,products7[#All],2,0)</f>
        <v>Dress Midi Floral NusaBrand</v>
      </c>
      <c r="L1017" t="str">
        <f>VLOOKUP($G1017,products7[#All],3,0)</f>
        <v>Dress</v>
      </c>
      <c r="M1017" t="str">
        <f>VLOOKUP($G1017,products7[#All],7,0)</f>
        <v>NusaBrand</v>
      </c>
    </row>
    <row r="1018" spans="1:13" x14ac:dyDescent="0.35">
      <c r="A1018" t="s">
        <v>4304</v>
      </c>
      <c r="B1018" s="2">
        <f>VLOOKUP(A1018,orders[#All],3,0)</f>
        <v>44651</v>
      </c>
      <c r="C1018" t="str">
        <f>VLOOKUP($A1018,orders[#All],9,0)</f>
        <v>delivered</v>
      </c>
      <c r="D1018" t="str">
        <f>VLOOKUP($A1018,orders[#All],5,0)</f>
        <v>Depok</v>
      </c>
      <c r="E1018" t="str">
        <f>VLOOKUP($A1018,orders[#All],6,0)</f>
        <v>Jawa Barat</v>
      </c>
      <c r="F1018" t="str">
        <f>VLOOKUP($A1018,orders[#All],10,0)</f>
        <v>TANPA PROMO</v>
      </c>
      <c r="G1018" t="s">
        <v>2961</v>
      </c>
      <c r="H1018">
        <f>VLOOKUP(working_table!G1018,order_items[[#All],[product_id]:[subtotal_idr]],2,0)</f>
        <v>1</v>
      </c>
      <c r="I1018" s="5">
        <f>VLOOKUP(working_table!$G1018,order_items[[#All],[product_id]:[subtotal_idr]],3,0)</f>
        <v>279000</v>
      </c>
      <c r="J1018" s="5">
        <f>VLOOKUP(working_table!$G1018,order_items[[#All],[product_id]:[subtotal_idr]],4,0)</f>
        <v>279000</v>
      </c>
      <c r="K1018" t="str">
        <f>VLOOKUP($G1018,products7[#All],2,0)</f>
        <v>T-Shirt Lengan Panjang Cendana Co</v>
      </c>
      <c r="L1018" t="str">
        <f>VLOOKUP($G1018,products7[#All],3,0)</f>
        <v>T-Shirt</v>
      </c>
      <c r="M1018" t="str">
        <f>VLOOKUP($G1018,products7[#All],7,0)</f>
        <v>Cendana Co</v>
      </c>
    </row>
    <row r="1019" spans="1:13" x14ac:dyDescent="0.35">
      <c r="A1019" t="s">
        <v>4304</v>
      </c>
      <c r="B1019" s="2">
        <f>VLOOKUP(A1019,orders[#All],3,0)</f>
        <v>44651</v>
      </c>
      <c r="C1019" t="str">
        <f>VLOOKUP($A1019,orders[#All],9,0)</f>
        <v>delivered</v>
      </c>
      <c r="D1019" t="str">
        <f>VLOOKUP($A1019,orders[#All],5,0)</f>
        <v>Depok</v>
      </c>
      <c r="E1019" t="str">
        <f>VLOOKUP($A1019,orders[#All],6,0)</f>
        <v>Jawa Barat</v>
      </c>
      <c r="F1019" t="str">
        <f>VLOOKUP($A1019,orders[#All],10,0)</f>
        <v>TANPA PROMO</v>
      </c>
      <c r="G1019" t="s">
        <v>4306</v>
      </c>
      <c r="H1019">
        <f>VLOOKUP(working_table!G1019,order_items[[#All],[product_id]:[subtotal_idr]],2,0)</f>
        <v>2</v>
      </c>
      <c r="I1019" s="5">
        <f>VLOOKUP(working_table!$G1019,order_items[[#All],[product_id]:[subtotal_idr]],3,0)</f>
        <v>399000</v>
      </c>
      <c r="J1019" s="5">
        <f>VLOOKUP(working_table!$G1019,order_items[[#All],[product_id]:[subtotal_idr]],4,0)</f>
        <v>798000</v>
      </c>
      <c r="K1019" t="str">
        <f>VLOOKUP($G1019,products7[#All],2,0)</f>
        <v>Dress Wrap Senja Wear</v>
      </c>
      <c r="L1019" t="str">
        <f>VLOOKUP($G1019,products7[#All],3,0)</f>
        <v>dress</v>
      </c>
      <c r="M1019" t="str">
        <f>VLOOKUP($G1019,products7[#All],7,0)</f>
        <v>Senja Wear</v>
      </c>
    </row>
    <row r="1020" spans="1:13" x14ac:dyDescent="0.35">
      <c r="A1020" t="s">
        <v>4308</v>
      </c>
      <c r="B1020" s="2">
        <f>VLOOKUP(A1020,orders[#All],3,0)</f>
        <v>45629</v>
      </c>
      <c r="C1020" t="str">
        <f>VLOOKUP($A1020,orders[#All],9,0)</f>
        <v>delivered</v>
      </c>
      <c r="D1020" t="str">
        <f>VLOOKUP($A1020,orders[#All],5,0)</f>
        <v>Balikpapan</v>
      </c>
      <c r="E1020" t="str">
        <f>VLOOKUP($A1020,orders[#All],6,0)</f>
        <v>Kalimantan Timur</v>
      </c>
      <c r="F1020" t="str">
        <f>VLOOKUP($A1020,orders[#All],10,0)</f>
        <v>SALE2024</v>
      </c>
      <c r="G1020" t="s">
        <v>3247</v>
      </c>
      <c r="H1020">
        <f>VLOOKUP(working_table!G1020,order_items[[#All],[product_id]:[subtotal_idr]],2,0)</f>
        <v>1</v>
      </c>
      <c r="I1020" s="5">
        <f>VLOOKUP(working_table!$G1020,order_items[[#All],[product_id]:[subtotal_idr]],3,0)</f>
        <v>599000</v>
      </c>
      <c r="J1020" s="5">
        <f>VLOOKUP(working_table!$G1020,order_items[[#All],[product_id]:[subtotal_idr]],4,0)</f>
        <v>599000</v>
      </c>
      <c r="K1020" t="str">
        <f>VLOOKUP($G1020,products7[#All],2,0)</f>
        <v>T-Shirt Polos Basic Cendana Co</v>
      </c>
      <c r="L1020" t="str">
        <f>VLOOKUP($G1020,products7[#All],3,0)</f>
        <v>T-Shirt</v>
      </c>
      <c r="M1020" t="str">
        <f>VLOOKUP($G1020,products7[#All],7,0)</f>
        <v>Cendana Co</v>
      </c>
    </row>
    <row r="1021" spans="1:13" x14ac:dyDescent="0.35">
      <c r="A1021" t="s">
        <v>4308</v>
      </c>
      <c r="B1021" s="2">
        <f>VLOOKUP(A1021,orders[#All],3,0)</f>
        <v>45629</v>
      </c>
      <c r="C1021" t="str">
        <f>VLOOKUP($A1021,orders[#All],9,0)</f>
        <v>delivered</v>
      </c>
      <c r="D1021" t="str">
        <f>VLOOKUP($A1021,orders[#All],5,0)</f>
        <v>Balikpapan</v>
      </c>
      <c r="E1021" t="str">
        <f>VLOOKUP($A1021,orders[#All],6,0)</f>
        <v>Kalimantan Timur</v>
      </c>
      <c r="F1021" t="str">
        <f>VLOOKUP($A1021,orders[#All],10,0)</f>
        <v>SALE2024</v>
      </c>
      <c r="G1021" t="s">
        <v>2565</v>
      </c>
      <c r="H1021">
        <f>VLOOKUP(working_table!G1021,order_items[[#All],[product_id]:[subtotal_idr]],2,0)</f>
        <v>1</v>
      </c>
      <c r="I1021" s="5">
        <f>VLOOKUP(working_table!$G1021,order_items[[#All],[product_id]:[subtotal_idr]],3,0)</f>
        <v>69000</v>
      </c>
      <c r="J1021" s="5">
        <f>VLOOKUP(working_table!$G1021,order_items[[#All],[product_id]:[subtotal_idr]],4,0)</f>
        <v>69000</v>
      </c>
      <c r="K1021" t="str">
        <f>VLOOKUP($G1021,products7[#All],2,0)</f>
        <v>T-Shirt Polos Basic Ratu Mode</v>
      </c>
      <c r="L1021" t="str">
        <f>VLOOKUP($G1021,products7[#All],3,0)</f>
        <v>T-Shirt</v>
      </c>
      <c r="M1021" t="str">
        <f>VLOOKUP($G1021,products7[#All],7,0)</f>
        <v>Ratu Mode</v>
      </c>
    </row>
    <row r="1022" spans="1:13" x14ac:dyDescent="0.35">
      <c r="A1022" t="s">
        <v>4311</v>
      </c>
      <c r="B1022" s="2">
        <f>VLOOKUP(A1022,orders[#All],3,0)</f>
        <v>45321</v>
      </c>
      <c r="C1022" t="str">
        <f>VLOOKUP($A1022,orders[#All],9,0)</f>
        <v>returned</v>
      </c>
      <c r="D1022" t="str">
        <f>VLOOKUP($A1022,orders[#All],5,0)</f>
        <v>Surabaya</v>
      </c>
      <c r="E1022" t="str">
        <f>VLOOKUP($A1022,orders[#All],6,0)</f>
        <v>Jawa Timur</v>
      </c>
      <c r="F1022" t="str">
        <f>VLOOKUP($A1022,orders[#All],10,0)</f>
        <v>SALE2024</v>
      </c>
      <c r="G1022" t="s">
        <v>2898</v>
      </c>
      <c r="H1022">
        <f>VLOOKUP(working_table!G1022,order_items[[#All],[product_id]:[subtotal_idr]],2,0)</f>
        <v>1</v>
      </c>
      <c r="I1022" s="5">
        <f>VLOOKUP(working_table!$G1022,order_items[[#All],[product_id]:[subtotal_idr]],3,0)</f>
        <v>49000</v>
      </c>
      <c r="J1022" s="5">
        <f>VLOOKUP(working_table!$G1022,order_items[[#All],[product_id]:[subtotal_idr]],4,0)</f>
        <v>49000</v>
      </c>
      <c r="K1022" t="str">
        <f>VLOOKUP($G1022,products7[#All],2,0)</f>
        <v>Kemeja Oxford Cendana Co</v>
      </c>
      <c r="L1022" t="str">
        <f>VLOOKUP($G1022,products7[#All],3,0)</f>
        <v>kemeja</v>
      </c>
      <c r="M1022" t="str">
        <f>VLOOKUP($G1022,products7[#All],7,0)</f>
        <v>Cendana Co</v>
      </c>
    </row>
    <row r="1023" spans="1:13" x14ac:dyDescent="0.35">
      <c r="A1023" t="s">
        <v>4313</v>
      </c>
      <c r="B1023" s="2">
        <f>VLOOKUP(A1023,orders[#All],3,0)</f>
        <v>44824</v>
      </c>
      <c r="C1023" t="str">
        <f>VLOOKUP($A1023,orders[#All],9,0)</f>
        <v>delivered</v>
      </c>
      <c r="D1023" t="str">
        <f>VLOOKUP($A1023,orders[#All],5,0)</f>
        <v>Palembang</v>
      </c>
      <c r="E1023" t="str">
        <f>VLOOKUP($A1023,orders[#All],6,0)</f>
        <v>Sumatera Selatan</v>
      </c>
      <c r="F1023" t="str">
        <f>VLOOKUP($A1023,orders[#All],10,0)</f>
        <v>TANPA PROMO</v>
      </c>
      <c r="G1023" t="s">
        <v>3056</v>
      </c>
      <c r="H1023">
        <f>VLOOKUP(working_table!G1023,order_items[[#All],[product_id]:[subtotal_idr]],2,0)</f>
        <v>2</v>
      </c>
      <c r="I1023" s="5">
        <f>VLOOKUP(working_table!$G1023,order_items[[#All],[product_id]:[subtotal_idr]],3,0)</f>
        <v>99000</v>
      </c>
      <c r="J1023" s="5">
        <f>VLOOKUP(working_table!$G1023,order_items[[#All],[product_id]:[subtotal_idr]],4,0)</f>
        <v>198000</v>
      </c>
      <c r="K1023" t="str">
        <f>VLOOKUP($G1023,products7[#All],2,0)</f>
        <v>T-Shirt Raglan Cendana Co</v>
      </c>
      <c r="L1023" t="str">
        <f>VLOOKUP($G1023,products7[#All],3,0)</f>
        <v>T-Shirt</v>
      </c>
      <c r="M1023" t="str">
        <f>VLOOKUP($G1023,products7[#All],7,0)</f>
        <v>Cendana Co</v>
      </c>
    </row>
    <row r="1024" spans="1:13" x14ac:dyDescent="0.35">
      <c r="A1024" t="s">
        <v>4315</v>
      </c>
      <c r="B1024" s="2">
        <f>VLOOKUP(A1024,orders[#All],3,0)</f>
        <v>45079</v>
      </c>
      <c r="C1024" t="str">
        <f>VLOOKUP($A1024,orders[#All],9,0)</f>
        <v>shipped</v>
      </c>
      <c r="D1024" t="str">
        <f>VLOOKUP($A1024,orders[#All],5,0)</f>
        <v>Pekanbaru</v>
      </c>
      <c r="E1024" t="str">
        <f>VLOOKUP($A1024,orders[#All],6,0)</f>
        <v>Riau</v>
      </c>
      <c r="F1024" t="str">
        <f>VLOOKUP($A1024,orders[#All],10,0)</f>
        <v>HARI BELANJA</v>
      </c>
      <c r="G1024" t="s">
        <v>3289</v>
      </c>
      <c r="H1024">
        <f>VLOOKUP(working_table!G1024,order_items[[#All],[product_id]:[subtotal_idr]],2,0)</f>
        <v>1</v>
      </c>
      <c r="I1024" s="5">
        <f>VLOOKUP(working_table!$G1024,order_items[[#All],[product_id]:[subtotal_idr]],3,0)</f>
        <v>299000</v>
      </c>
      <c r="J1024" s="5">
        <f>VLOOKUP(working_table!$G1024,order_items[[#All],[product_id]:[subtotal_idr]],4,0)</f>
        <v>299000</v>
      </c>
      <c r="K1024" t="str">
        <f>VLOOKUP($G1024,products7[#All],2,0)</f>
        <v>Ikat Pinggang Kulit Senja Wear</v>
      </c>
      <c r="L1024" t="str">
        <f>VLOOKUP($G1024,products7[#All],3,0)</f>
        <v>Accessories</v>
      </c>
      <c r="M1024" t="str">
        <f>VLOOKUP($G1024,products7[#All],7,0)</f>
        <v>Senja Wear</v>
      </c>
    </row>
    <row r="1025" spans="1:13" x14ac:dyDescent="0.35">
      <c r="A1025" t="s">
        <v>4315</v>
      </c>
      <c r="B1025" s="2">
        <f>VLOOKUP(A1025,orders[#All],3,0)</f>
        <v>45079</v>
      </c>
      <c r="C1025" t="str">
        <f>VLOOKUP($A1025,orders[#All],9,0)</f>
        <v>shipped</v>
      </c>
      <c r="D1025" t="str">
        <f>VLOOKUP($A1025,orders[#All],5,0)</f>
        <v>Pekanbaru</v>
      </c>
      <c r="E1025" t="str">
        <f>VLOOKUP($A1025,orders[#All],6,0)</f>
        <v>Riau</v>
      </c>
      <c r="F1025" t="str">
        <f>VLOOKUP($A1025,orders[#All],10,0)</f>
        <v>HARI BELANJA</v>
      </c>
      <c r="G1025" t="s">
        <v>3406</v>
      </c>
      <c r="H1025">
        <f>VLOOKUP(working_table!G1025,order_items[[#All],[product_id]:[subtotal_idr]],2,0)</f>
        <v>1</v>
      </c>
      <c r="I1025" s="5">
        <f>VLOOKUP(working_table!$G1025,order_items[[#All],[product_id]:[subtotal_idr]],3,0)</f>
        <v>299000</v>
      </c>
      <c r="J1025" s="5">
        <f>VLOOKUP(working_table!$G1025,order_items[[#All],[product_id]:[subtotal_idr]],4,0)</f>
        <v>299000</v>
      </c>
      <c r="K1025" t="str">
        <f>VLOOKUP($G1025,products7[#All],2,0)</f>
        <v>Topi Baseball Riang Apparel</v>
      </c>
      <c r="L1025" t="str">
        <f>VLOOKUP($G1025,products7[#All],3,0)</f>
        <v>Accessories</v>
      </c>
      <c r="M1025" t="str">
        <f>VLOOKUP($G1025,products7[#All],7,0)</f>
        <v>Riang Apparel</v>
      </c>
    </row>
    <row r="1026" spans="1:13" x14ac:dyDescent="0.35">
      <c r="A1026" t="s">
        <v>4318</v>
      </c>
      <c r="B1026" s="2">
        <f>VLOOKUP(A1026,orders[#All],3,0)</f>
        <v>45378</v>
      </c>
      <c r="C1026" t="str">
        <f>VLOOKUP($A1026,orders[#All],9,0)</f>
        <v>delivered</v>
      </c>
      <c r="D1026" t="str">
        <f>VLOOKUP($A1026,orders[#All],5,0)</f>
        <v>Semarang</v>
      </c>
      <c r="E1026" t="str">
        <f>VLOOKUP($A1026,orders[#All],6,0)</f>
        <v>Jawa Tengah</v>
      </c>
      <c r="F1026" t="str">
        <f>VLOOKUP($A1026,orders[#All],10,0)</f>
        <v>TANPA PROMO</v>
      </c>
      <c r="G1026" t="s">
        <v>3382</v>
      </c>
      <c r="H1026">
        <f>VLOOKUP(working_table!G1026,order_items[[#All],[product_id]:[subtotal_idr]],2,0)</f>
        <v>1</v>
      </c>
      <c r="I1026" s="5">
        <f>VLOOKUP(working_table!$G1026,order_items[[#All],[product_id]:[subtotal_idr]],3,0)</f>
        <v>119000</v>
      </c>
      <c r="J1026" s="5">
        <f>VLOOKUP(working_table!$G1026,order_items[[#All],[product_id]:[subtotal_idr]],4,0)</f>
        <v>119000</v>
      </c>
      <c r="K1026" t="str">
        <f>VLOOKUP($G1026,products7[#All],2,0)</f>
        <v>Jacket Coach NusaBrand</v>
      </c>
      <c r="L1026" t="str">
        <f>VLOOKUP($G1026,products7[#All],3,0)</f>
        <v>Jacket</v>
      </c>
      <c r="M1026" t="str">
        <f>VLOOKUP($G1026,products7[#All],7,0)</f>
        <v>NusaBrand</v>
      </c>
    </row>
    <row r="1027" spans="1:13" x14ac:dyDescent="0.35">
      <c r="A1027" t="s">
        <v>4318</v>
      </c>
      <c r="B1027" s="2">
        <f>VLOOKUP(A1027,orders[#All],3,0)</f>
        <v>45378</v>
      </c>
      <c r="C1027" t="str">
        <f>VLOOKUP($A1027,orders[#All],9,0)</f>
        <v>delivered</v>
      </c>
      <c r="D1027" t="str">
        <f>VLOOKUP($A1027,orders[#All],5,0)</f>
        <v>Semarang</v>
      </c>
      <c r="E1027" t="str">
        <f>VLOOKUP($A1027,orders[#All],6,0)</f>
        <v>Jawa Tengah</v>
      </c>
      <c r="F1027" t="str">
        <f>VLOOKUP($A1027,orders[#All],10,0)</f>
        <v>TANPA PROMO</v>
      </c>
      <c r="G1027" t="s">
        <v>2863</v>
      </c>
      <c r="H1027">
        <f>VLOOKUP(working_table!G1027,order_items[[#All],[product_id]:[subtotal_idr]],2,0)</f>
        <v>2</v>
      </c>
      <c r="I1027" s="5">
        <f>VLOOKUP(working_table!$G1027,order_items[[#All],[product_id]:[subtotal_idr]],3,0)</f>
        <v>449000</v>
      </c>
      <c r="J1027" s="5">
        <f>VLOOKUP(working_table!$G1027,order_items[[#All],[product_id]:[subtotal_idr]],4,0)</f>
        <v>898000</v>
      </c>
      <c r="K1027" t="str">
        <f>VLOOKUP($G1027,products7[#All],2,0)</f>
        <v>T-Shirt Graphic Pesona Indo</v>
      </c>
      <c r="L1027" t="str">
        <f>VLOOKUP($G1027,products7[#All],3,0)</f>
        <v>T-Shirt</v>
      </c>
      <c r="M1027" t="str">
        <f>VLOOKUP($G1027,products7[#All],7,0)</f>
        <v>Pesona Indo</v>
      </c>
    </row>
    <row r="1028" spans="1:13" x14ac:dyDescent="0.35">
      <c r="A1028" t="s">
        <v>4318</v>
      </c>
      <c r="B1028" s="2">
        <f>VLOOKUP(A1028,orders[#All],3,0)</f>
        <v>45378</v>
      </c>
      <c r="C1028" t="str">
        <f>VLOOKUP($A1028,orders[#All],9,0)</f>
        <v>delivered</v>
      </c>
      <c r="D1028" t="str">
        <f>VLOOKUP($A1028,orders[#All],5,0)</f>
        <v>Semarang</v>
      </c>
      <c r="E1028" t="str">
        <f>VLOOKUP($A1028,orders[#All],6,0)</f>
        <v>Jawa Tengah</v>
      </c>
      <c r="F1028" t="str">
        <f>VLOOKUP($A1028,orders[#All],10,0)</f>
        <v>TANPA PROMO</v>
      </c>
      <c r="G1028" t="s">
        <v>2940</v>
      </c>
      <c r="H1028">
        <f>VLOOKUP(working_table!G1028,order_items[[#All],[product_id]:[subtotal_idr]],2,0)</f>
        <v>1</v>
      </c>
      <c r="I1028" s="5">
        <f>VLOOKUP(working_table!$G1028,order_items[[#All],[product_id]:[subtotal_idr]],3,0)</f>
        <v>149000</v>
      </c>
      <c r="J1028" s="5">
        <f>VLOOKUP(working_table!$G1028,order_items[[#All],[product_id]:[subtotal_idr]],4,0)</f>
        <v>149000</v>
      </c>
      <c r="K1028" t="str">
        <f>VLOOKUP($G1028,products7[#All],2,0)</f>
        <v>Jacket Denim Ratu Mode</v>
      </c>
      <c r="L1028" t="str">
        <f>VLOOKUP($G1028,products7[#All],3,0)</f>
        <v>Jacket</v>
      </c>
      <c r="M1028" t="str">
        <f>VLOOKUP($G1028,products7[#All],7,0)</f>
        <v>Ratu Mode</v>
      </c>
    </row>
    <row r="1029" spans="1:13" x14ac:dyDescent="0.35">
      <c r="A1029" t="s">
        <v>4322</v>
      </c>
      <c r="B1029" s="2">
        <f>VLOOKUP(A1029,orders[#All],3,0)</f>
        <v>45399</v>
      </c>
      <c r="C1029" t="str">
        <f>VLOOKUP($A1029,orders[#All],9,0)</f>
        <v>delivered</v>
      </c>
      <c r="D1029" t="str">
        <f>VLOOKUP($A1029,orders[#All],5,0)</f>
        <v>Depok</v>
      </c>
      <c r="E1029" t="str">
        <f>VLOOKUP($A1029,orders[#All],6,0)</f>
        <v>Jawa Barat</v>
      </c>
      <c r="F1029" t="str">
        <f>VLOOKUP($A1029,orders[#All],10,0)</f>
        <v>TANPA PROMO</v>
      </c>
      <c r="G1029" t="s">
        <v>2692</v>
      </c>
      <c r="H1029">
        <f>VLOOKUP(working_table!G1029,order_items[[#All],[product_id]:[subtotal_idr]],2,0)</f>
        <v>1</v>
      </c>
      <c r="I1029" s="5">
        <f>VLOOKUP(working_table!$G1029,order_items[[#All],[product_id]:[subtotal_idr]],3,0)</f>
        <v>549000</v>
      </c>
      <c r="J1029" s="5">
        <f>VLOOKUP(working_table!$G1029,order_items[[#All],[product_id]:[subtotal_idr]],4,0)</f>
        <v>549000</v>
      </c>
      <c r="K1029" t="str">
        <f>VLOOKUP($G1029,products7[#All],2,0)</f>
        <v>Kacamata Hitam Ratu Mode</v>
      </c>
      <c r="L1029" t="str">
        <f>VLOOKUP($G1029,products7[#All],3,0)</f>
        <v>Accessories</v>
      </c>
      <c r="M1029" t="str">
        <f>VLOOKUP($G1029,products7[#All],7,0)</f>
        <v>Ratu Mode</v>
      </c>
    </row>
    <row r="1030" spans="1:13" x14ac:dyDescent="0.35">
      <c r="A1030" t="s">
        <v>4322</v>
      </c>
      <c r="B1030" s="2">
        <f>VLOOKUP(A1030,orders[#All],3,0)</f>
        <v>45399</v>
      </c>
      <c r="C1030" t="str">
        <f>VLOOKUP($A1030,orders[#All],9,0)</f>
        <v>delivered</v>
      </c>
      <c r="D1030" t="str">
        <f>VLOOKUP($A1030,orders[#All],5,0)</f>
        <v>Depok</v>
      </c>
      <c r="E1030" t="str">
        <f>VLOOKUP($A1030,orders[#All],6,0)</f>
        <v>Jawa Barat</v>
      </c>
      <c r="F1030" t="str">
        <f>VLOOKUP($A1030,orders[#All],10,0)</f>
        <v>TANPA PROMO</v>
      </c>
      <c r="G1030" t="s">
        <v>3906</v>
      </c>
      <c r="H1030">
        <f>VLOOKUP(working_table!G1030,order_items[[#All],[product_id]:[subtotal_idr]],2,0)</f>
        <v>1</v>
      </c>
      <c r="I1030" s="5">
        <f>VLOOKUP(working_table!$G1030,order_items[[#All],[product_id]:[subtotal_idr]],3,0)</f>
        <v>449000</v>
      </c>
      <c r="J1030" s="5">
        <f>VLOOKUP(working_table!$G1030,order_items[[#All],[product_id]:[subtotal_idr]],4,0)</f>
        <v>449000</v>
      </c>
      <c r="K1030" t="str">
        <f>VLOOKUP($G1030,products7[#All],2,0)</f>
        <v>Pants Kulot Cendana Co</v>
      </c>
      <c r="L1030" t="str">
        <f>VLOOKUP($G1030,products7[#All],3,0)</f>
        <v>Pants</v>
      </c>
      <c r="M1030" t="str">
        <f>VLOOKUP($G1030,products7[#All],7,0)</f>
        <v>Cendana Co</v>
      </c>
    </row>
    <row r="1031" spans="1:13" x14ac:dyDescent="0.35">
      <c r="A1031" t="s">
        <v>4325</v>
      </c>
      <c r="B1031" s="2">
        <f>VLOOKUP(A1031,orders[#All],3,0)</f>
        <v>45630</v>
      </c>
      <c r="C1031" t="str">
        <f>VLOOKUP($A1031,orders[#All],9,0)</f>
        <v>shipped</v>
      </c>
      <c r="D1031" t="str">
        <f>VLOOKUP($A1031,orders[#All],5,0)</f>
        <v>Malang</v>
      </c>
      <c r="E1031" t="str">
        <f>VLOOKUP($A1031,orders[#All],6,0)</f>
        <v>Jawa Timur</v>
      </c>
      <c r="F1031" t="str">
        <f>VLOOKUP($A1031,orders[#All],10,0)</f>
        <v>TANPA PROMO</v>
      </c>
      <c r="G1031" t="s">
        <v>3895</v>
      </c>
      <c r="H1031">
        <f>VLOOKUP(working_table!G1031,order_items[[#All],[product_id]:[subtotal_idr]],2,0)</f>
        <v>1</v>
      </c>
      <c r="I1031" s="5">
        <f>VLOOKUP(working_table!$G1031,order_items[[#All],[product_id]:[subtotal_idr]],3,0)</f>
        <v>59000</v>
      </c>
      <c r="J1031" s="5">
        <f>VLOOKUP(working_table!$G1031,order_items[[#All],[product_id]:[subtotal_idr]],4,0)</f>
        <v>59000</v>
      </c>
      <c r="K1031" t="str">
        <f>VLOOKUP($G1031,products7[#All],2,0)</f>
        <v>Tas Selempang SandangIndo</v>
      </c>
      <c r="L1031" t="str">
        <f>VLOOKUP($G1031,products7[#All],3,0)</f>
        <v>Accessories</v>
      </c>
      <c r="M1031" t="str">
        <f>VLOOKUP($G1031,products7[#All],7,0)</f>
        <v>SandangIndo</v>
      </c>
    </row>
    <row r="1032" spans="1:13" x14ac:dyDescent="0.35">
      <c r="A1032" t="s">
        <v>4327</v>
      </c>
      <c r="B1032" s="2">
        <f>VLOOKUP(A1032,orders[#All],3,0)</f>
        <v>45500</v>
      </c>
      <c r="C1032" t="str">
        <f>VLOOKUP($A1032,orders[#All],9,0)</f>
        <v>delivered</v>
      </c>
      <c r="D1032" t="str">
        <f>VLOOKUP($A1032,orders[#All],5,0)</f>
        <v>Balikpapan</v>
      </c>
      <c r="E1032" t="str">
        <f>VLOOKUP($A1032,orders[#All],6,0)</f>
        <v>Kalimantan Timur</v>
      </c>
      <c r="F1032" t="str">
        <f>VLOOKUP($A1032,orders[#All],10,0)</f>
        <v>TANPA PROMO</v>
      </c>
      <c r="G1032" t="s">
        <v>3015</v>
      </c>
      <c r="H1032">
        <f>VLOOKUP(working_table!G1032,order_items[[#All],[product_id]:[subtotal_idr]],2,0)</f>
        <v>1</v>
      </c>
      <c r="I1032" s="5">
        <f>VLOOKUP(working_table!$G1032,order_items[[#All],[product_id]:[subtotal_idr]],3,0)</f>
        <v>179000</v>
      </c>
      <c r="J1032" s="5">
        <f>VLOOKUP(working_table!$G1032,order_items[[#All],[product_id]:[subtotal_idr]],4,0)</f>
        <v>179000</v>
      </c>
      <c r="K1032" t="str">
        <f>VLOOKUP($G1032,products7[#All],2,0)</f>
        <v>Pants Chino Cendana Co</v>
      </c>
      <c r="L1032" t="str">
        <f>VLOOKUP($G1032,products7[#All],3,0)</f>
        <v>Pants</v>
      </c>
      <c r="M1032" t="str">
        <f>VLOOKUP($G1032,products7[#All],7,0)</f>
        <v>Cendana Co</v>
      </c>
    </row>
    <row r="1033" spans="1:13" x14ac:dyDescent="0.35">
      <c r="A1033" t="s">
        <v>4327</v>
      </c>
      <c r="B1033" s="2">
        <f>VLOOKUP(A1033,orders[#All],3,0)</f>
        <v>45500</v>
      </c>
      <c r="C1033" t="str">
        <f>VLOOKUP($A1033,orders[#All],9,0)</f>
        <v>delivered</v>
      </c>
      <c r="D1033" t="str">
        <f>VLOOKUP($A1033,orders[#All],5,0)</f>
        <v>Balikpapan</v>
      </c>
      <c r="E1033" t="str">
        <f>VLOOKUP($A1033,orders[#All],6,0)</f>
        <v>Kalimantan Timur</v>
      </c>
      <c r="F1033" t="str">
        <f>VLOOKUP($A1033,orders[#All],10,0)</f>
        <v>TANPA PROMO</v>
      </c>
      <c r="G1033" t="s">
        <v>3568</v>
      </c>
      <c r="H1033">
        <f>VLOOKUP(working_table!G1033,order_items[[#All],[product_id]:[subtotal_idr]],2,0)</f>
        <v>1</v>
      </c>
      <c r="I1033" s="5">
        <f>VLOOKUP(working_table!$G1033,order_items[[#All],[product_id]:[subtotal_idr]],3,0)</f>
        <v>79000</v>
      </c>
      <c r="J1033" s="5">
        <f>VLOOKUP(working_table!$G1033,order_items[[#All],[product_id]:[subtotal_idr]],4,0)</f>
        <v>79000</v>
      </c>
      <c r="K1033" t="str">
        <f>VLOOKUP($G1033,products7[#All],2,0)</f>
        <v>Jacket Parasut BajuKita</v>
      </c>
      <c r="L1033" t="str">
        <f>VLOOKUP($G1033,products7[#All],3,0)</f>
        <v>Jacket</v>
      </c>
      <c r="M1033" t="str">
        <f>VLOOKUP($G1033,products7[#All],7,0)</f>
        <v>BajuKita</v>
      </c>
    </row>
    <row r="1034" spans="1:13" x14ac:dyDescent="0.35">
      <c r="A1034" t="s">
        <v>4327</v>
      </c>
      <c r="B1034" s="2">
        <f>VLOOKUP(A1034,orders[#All],3,0)</f>
        <v>45500</v>
      </c>
      <c r="C1034" t="str">
        <f>VLOOKUP($A1034,orders[#All],9,0)</f>
        <v>delivered</v>
      </c>
      <c r="D1034" t="str">
        <f>VLOOKUP($A1034,orders[#All],5,0)</f>
        <v>Balikpapan</v>
      </c>
      <c r="E1034" t="str">
        <f>VLOOKUP($A1034,orders[#All],6,0)</f>
        <v>Kalimantan Timur</v>
      </c>
      <c r="F1034" t="str">
        <f>VLOOKUP($A1034,orders[#All],10,0)</f>
        <v>TANPA PROMO</v>
      </c>
      <c r="G1034" t="s">
        <v>2911</v>
      </c>
      <c r="H1034">
        <f>VLOOKUP(working_table!G1034,order_items[[#All],[product_id]:[subtotal_idr]],2,0)</f>
        <v>1</v>
      </c>
      <c r="I1034" s="5">
        <f>VLOOKUP(working_table!$G1034,order_items[[#All],[product_id]:[subtotal_idr]],3,0)</f>
        <v>329000</v>
      </c>
      <c r="J1034" s="5">
        <f>VLOOKUP(working_table!$G1034,order_items[[#All],[product_id]:[subtotal_idr]],4,0)</f>
        <v>329000</v>
      </c>
      <c r="K1034" t="str">
        <f>VLOOKUP($G1034,products7[#All],2,0)</f>
        <v>Jacket Hoodie SandangIndo</v>
      </c>
      <c r="L1034" t="str">
        <f>VLOOKUP($G1034,products7[#All],3,0)</f>
        <v>Jacket</v>
      </c>
      <c r="M1034" t="str">
        <f>VLOOKUP($G1034,products7[#All],7,0)</f>
        <v>SandangIndo</v>
      </c>
    </row>
    <row r="1035" spans="1:13" x14ac:dyDescent="0.35">
      <c r="A1035" t="s">
        <v>4331</v>
      </c>
      <c r="B1035" s="2">
        <f>VLOOKUP(A1035,orders[#All],3,0)</f>
        <v>45457</v>
      </c>
      <c r="C1035" t="str">
        <f>VLOOKUP($A1035,orders[#All],9,0)</f>
        <v>delivered</v>
      </c>
      <c r="D1035" t="str">
        <f>VLOOKUP($A1035,orders[#All],5,0)</f>
        <v>Banjarmasin</v>
      </c>
      <c r="E1035" t="str">
        <f>VLOOKUP($A1035,orders[#All],6,0)</f>
        <v>Kalimantan Selatan</v>
      </c>
      <c r="F1035" t="str">
        <f>VLOOKUP($A1035,orders[#All],10,0)</f>
        <v>TANPA PROMO</v>
      </c>
      <c r="G1035" t="s">
        <v>2836</v>
      </c>
      <c r="H1035">
        <f>VLOOKUP(working_table!G1035,order_items[[#All],[product_id]:[subtotal_idr]],2,0)</f>
        <v>2</v>
      </c>
      <c r="I1035" s="5">
        <f>VLOOKUP(working_table!$G1035,order_items[[#All],[product_id]:[subtotal_idr]],3,0)</f>
        <v>279000</v>
      </c>
      <c r="J1035" s="5">
        <f>VLOOKUP(working_table!$G1035,order_items[[#All],[product_id]:[subtotal_idr]],4,0)</f>
        <v>558000</v>
      </c>
      <c r="K1035" t="str">
        <f>VLOOKUP($G1035,products7[#All],2,0)</f>
        <v>Jacket Varsity Pesona Indo</v>
      </c>
      <c r="L1035" t="str">
        <f>VLOOKUP($G1035,products7[#All],3,0)</f>
        <v>Jacket</v>
      </c>
      <c r="M1035" t="str">
        <f>VLOOKUP($G1035,products7[#All],7,0)</f>
        <v>Pesona Indo</v>
      </c>
    </row>
    <row r="1036" spans="1:13" x14ac:dyDescent="0.35">
      <c r="A1036" t="s">
        <v>4333</v>
      </c>
      <c r="B1036" s="2">
        <f>VLOOKUP(A1036,orders[#All],3,0)</f>
        <v>45660</v>
      </c>
      <c r="C1036" t="str">
        <f>VLOOKUP($A1036,orders[#All],9,0)</f>
        <v>delivered</v>
      </c>
      <c r="D1036" t="str">
        <f>VLOOKUP($A1036,orders[#All],5,0)</f>
        <v>Surabaya</v>
      </c>
      <c r="E1036" t="str">
        <f>VLOOKUP($A1036,orders[#All],6,0)</f>
        <v>Jawa Timur</v>
      </c>
      <c r="F1036" t="str">
        <f>VLOOKUP($A1036,orders[#All],10,0)</f>
        <v>SALE2024</v>
      </c>
      <c r="G1036" t="s">
        <v>3823</v>
      </c>
      <c r="H1036">
        <f>VLOOKUP(working_table!G1036,order_items[[#All],[product_id]:[subtotal_idr]],2,0)</f>
        <v>1</v>
      </c>
      <c r="I1036" s="5">
        <f>VLOOKUP(working_table!$G1036,order_items[[#All],[product_id]:[subtotal_idr]],3,0)</f>
        <v>399000</v>
      </c>
      <c r="J1036" s="5">
        <f>VLOOKUP(working_table!$G1036,order_items[[#All],[product_id]:[subtotal_idr]],4,0)</f>
        <v>399000</v>
      </c>
      <c r="K1036" t="str">
        <f>VLOOKUP($G1036,products7[#All],2,0)</f>
        <v>T-Shirt Lengan Panjang Tropika Style</v>
      </c>
      <c r="L1036" t="str">
        <f>VLOOKUP($G1036,products7[#All],3,0)</f>
        <v>T-Shirt</v>
      </c>
      <c r="M1036" t="str">
        <f>VLOOKUP($G1036,products7[#All],7,0)</f>
        <v>Tropika Style</v>
      </c>
    </row>
    <row r="1037" spans="1:13" x14ac:dyDescent="0.35">
      <c r="A1037" t="s">
        <v>4333</v>
      </c>
      <c r="B1037" s="2">
        <f>VLOOKUP(A1037,orders[#All],3,0)</f>
        <v>45660</v>
      </c>
      <c r="C1037" t="str">
        <f>VLOOKUP($A1037,orders[#All],9,0)</f>
        <v>delivered</v>
      </c>
      <c r="D1037" t="str">
        <f>VLOOKUP($A1037,orders[#All],5,0)</f>
        <v>Surabaya</v>
      </c>
      <c r="E1037" t="str">
        <f>VLOOKUP($A1037,orders[#All],6,0)</f>
        <v>Jawa Timur</v>
      </c>
      <c r="F1037" t="str">
        <f>VLOOKUP($A1037,orders[#All],10,0)</f>
        <v>SALE2024</v>
      </c>
      <c r="G1037" t="s">
        <v>2439</v>
      </c>
      <c r="H1037">
        <f>VLOOKUP(working_table!G1037,order_items[[#All],[product_id]:[subtotal_idr]],2,0)</f>
        <v>1</v>
      </c>
      <c r="I1037" s="5">
        <f>VLOOKUP(working_table!$G1037,order_items[[#All],[product_id]:[subtotal_idr]],3,0)</f>
        <v>599000</v>
      </c>
      <c r="J1037" s="5">
        <f>VLOOKUP(working_table!$G1037,order_items[[#All],[product_id]:[subtotal_idr]],4,0)</f>
        <v>599000</v>
      </c>
      <c r="K1037" t="str">
        <f>VLOOKUP($G1037,products7[#All],2,0)</f>
        <v>Pants Jogger Tropika Style</v>
      </c>
      <c r="L1037" t="str">
        <f>VLOOKUP($G1037,products7[#All],3,0)</f>
        <v>Pants</v>
      </c>
      <c r="M1037" t="str">
        <f>VLOOKUP($G1037,products7[#All],7,0)</f>
        <v>Tropika Style</v>
      </c>
    </row>
    <row r="1038" spans="1:13" x14ac:dyDescent="0.35">
      <c r="A1038" t="s">
        <v>4336</v>
      </c>
      <c r="B1038" s="2">
        <f>VLOOKUP(A1038,orders[#All],3,0)</f>
        <v>45611</v>
      </c>
      <c r="C1038" t="str">
        <f>VLOOKUP($A1038,orders[#All],9,0)</f>
        <v>delivered</v>
      </c>
      <c r="D1038" t="str">
        <f>VLOOKUP($A1038,orders[#All],5,0)</f>
        <v>Tangerang</v>
      </c>
      <c r="E1038" t="str">
        <f>VLOOKUP($A1038,orders[#All],6,0)</f>
        <v>Banten</v>
      </c>
      <c r="F1038" t="str">
        <f>VLOOKUP($A1038,orders[#All],10,0)</f>
        <v>MEMBER10</v>
      </c>
      <c r="G1038" t="s">
        <v>2385</v>
      </c>
      <c r="H1038">
        <f>VLOOKUP(working_table!G1038,order_items[[#All],[product_id]:[subtotal_idr]],2,0)</f>
        <v>1</v>
      </c>
      <c r="I1038" s="5">
        <f>VLOOKUP(working_table!$G1038,order_items[[#All],[product_id]:[subtotal_idr]],3,0)</f>
        <v>349000</v>
      </c>
      <c r="J1038" s="5">
        <f>VLOOKUP(working_table!$G1038,order_items[[#All],[product_id]:[subtotal_idr]],4,0)</f>
        <v>349000</v>
      </c>
      <c r="K1038" t="str">
        <f>VLOOKUP($G1038,products7[#All],2,0)</f>
        <v>Pants Cargo Pesona Indo</v>
      </c>
      <c r="L1038" t="str">
        <f>VLOOKUP($G1038,products7[#All],3,0)</f>
        <v>Pants</v>
      </c>
      <c r="M1038" t="str">
        <f>VLOOKUP($G1038,products7[#All],7,0)</f>
        <v>Pesona Indo</v>
      </c>
    </row>
    <row r="1039" spans="1:13" x14ac:dyDescent="0.35">
      <c r="A1039" t="s">
        <v>4336</v>
      </c>
      <c r="B1039" s="2">
        <f>VLOOKUP(A1039,orders[#All],3,0)</f>
        <v>45611</v>
      </c>
      <c r="C1039" t="str">
        <f>VLOOKUP($A1039,orders[#All],9,0)</f>
        <v>delivered</v>
      </c>
      <c r="D1039" t="str">
        <f>VLOOKUP($A1039,orders[#All],5,0)</f>
        <v>Tangerang</v>
      </c>
      <c r="E1039" t="str">
        <f>VLOOKUP($A1039,orders[#All],6,0)</f>
        <v>Banten</v>
      </c>
      <c r="F1039" t="str">
        <f>VLOOKUP($A1039,orders[#All],10,0)</f>
        <v>MEMBER10</v>
      </c>
      <c r="G1039" t="s">
        <v>2418</v>
      </c>
      <c r="H1039">
        <f>VLOOKUP(working_table!G1039,order_items[[#All],[product_id]:[subtotal_idr]],2,0)</f>
        <v>3</v>
      </c>
      <c r="I1039" s="5">
        <f>VLOOKUP(working_table!$G1039,order_items[[#All],[product_id]:[subtotal_idr]],3,0)</f>
        <v>279000</v>
      </c>
      <c r="J1039" s="5">
        <f>VLOOKUP(working_table!$G1039,order_items[[#All],[product_id]:[subtotal_idr]],4,0)</f>
        <v>837000</v>
      </c>
      <c r="K1039" t="str">
        <f>VLOOKUP($G1039,products7[#All],2,0)</f>
        <v>Dress Mini Casual Riang Apparel</v>
      </c>
      <c r="L1039" t="str">
        <f>VLOOKUP($G1039,products7[#All],3,0)</f>
        <v>Dress</v>
      </c>
      <c r="M1039" t="str">
        <f>VLOOKUP($G1039,products7[#All],7,0)</f>
        <v>Riang Apparel</v>
      </c>
    </row>
    <row r="1040" spans="1:13" x14ac:dyDescent="0.35">
      <c r="A1040" t="s">
        <v>4339</v>
      </c>
      <c r="B1040" s="2">
        <f>VLOOKUP(A1040,orders[#All],3,0)</f>
        <v>45049</v>
      </c>
      <c r="C1040" t="str">
        <f>VLOOKUP($A1040,orders[#All],9,0)</f>
        <v>delivered</v>
      </c>
      <c r="D1040" t="str">
        <f>VLOOKUP($A1040,orders[#All],5,0)</f>
        <v>Manado</v>
      </c>
      <c r="E1040" t="str">
        <f>VLOOKUP($A1040,orders[#All],6,0)</f>
        <v>Sulawesi Utara</v>
      </c>
      <c r="F1040" t="str">
        <f>VLOOKUP($A1040,orders[#All],10,0)</f>
        <v>TANPA PROMO</v>
      </c>
      <c r="G1040" t="s">
        <v>2879</v>
      </c>
      <c r="H1040">
        <f>VLOOKUP(working_table!G1040,order_items[[#All],[product_id]:[subtotal_idr]],2,0)</f>
        <v>1</v>
      </c>
      <c r="I1040" s="5">
        <f>VLOOKUP(working_table!$G1040,order_items[[#All],[product_id]:[subtotal_idr]],3,0)</f>
        <v>199000</v>
      </c>
      <c r="J1040" s="5">
        <f>VLOOKUP(working_table!$G1040,order_items[[#All],[product_id]:[subtotal_idr]],4,0)</f>
        <v>199000</v>
      </c>
      <c r="K1040" t="str">
        <f>VLOOKUP($G1040,products7[#All],2,0)</f>
        <v>Dompet Kulit Cendana Co</v>
      </c>
      <c r="L1040" t="str">
        <f>VLOOKUP($G1040,products7[#All],3,0)</f>
        <v>Accessories</v>
      </c>
      <c r="M1040" t="str">
        <f>VLOOKUP($G1040,products7[#All],7,0)</f>
        <v>Cendana Co</v>
      </c>
    </row>
    <row r="1041" spans="1:13" x14ac:dyDescent="0.35">
      <c r="A1041" t="s">
        <v>4341</v>
      </c>
      <c r="B1041" s="2">
        <f>VLOOKUP(A1041,orders[#All],3,0)</f>
        <v>45667</v>
      </c>
      <c r="C1041" t="str">
        <f>VLOOKUP($A1041,orders[#All],9,0)</f>
        <v>shipped</v>
      </c>
      <c r="D1041" t="str">
        <f>VLOOKUP($A1041,orders[#All],5,0)</f>
        <v>Pekanbaru</v>
      </c>
      <c r="E1041" t="str">
        <f>VLOOKUP($A1041,orders[#All],6,0)</f>
        <v>Riau</v>
      </c>
      <c r="F1041" t="str">
        <f>VLOOKUP($A1041,orders[#All],10,0)</f>
        <v>HARI BELANJA</v>
      </c>
      <c r="G1041" t="s">
        <v>2780</v>
      </c>
      <c r="H1041">
        <f>VLOOKUP(working_table!G1041,order_items[[#All],[product_id]:[subtotal_idr]],2,0)</f>
        <v>2</v>
      </c>
      <c r="I1041" s="5">
        <f>VLOOKUP(working_table!$G1041,order_items[[#All],[product_id]:[subtotal_idr]],3,0)</f>
        <v>449000</v>
      </c>
      <c r="J1041" s="5">
        <f>VLOOKUP(working_table!$G1041,order_items[[#All],[product_id]:[subtotal_idr]],4,0)</f>
        <v>898000</v>
      </c>
      <c r="K1041" t="str">
        <f>VLOOKUP($G1041,products7[#All],2,0)</f>
        <v>Jacket Coach NusaBrand</v>
      </c>
      <c r="L1041" t="str">
        <f>VLOOKUP($G1041,products7[#All],3,0)</f>
        <v>Jacket</v>
      </c>
      <c r="M1041" t="str">
        <f>VLOOKUP($G1041,products7[#All],7,0)</f>
        <v>NusaBrand</v>
      </c>
    </row>
    <row r="1042" spans="1:13" x14ac:dyDescent="0.35">
      <c r="A1042" t="s">
        <v>4341</v>
      </c>
      <c r="B1042" s="2">
        <f>VLOOKUP(A1042,orders[#All],3,0)</f>
        <v>45667</v>
      </c>
      <c r="C1042" t="str">
        <f>VLOOKUP($A1042,orders[#All],9,0)</f>
        <v>shipped</v>
      </c>
      <c r="D1042" t="str">
        <f>VLOOKUP($A1042,orders[#All],5,0)</f>
        <v>Pekanbaru</v>
      </c>
      <c r="E1042" t="str">
        <f>VLOOKUP($A1042,orders[#All],6,0)</f>
        <v>Riau</v>
      </c>
      <c r="F1042" t="str">
        <f>VLOOKUP($A1042,orders[#All],10,0)</f>
        <v>HARI BELANJA</v>
      </c>
      <c r="G1042" t="s">
        <v>2759</v>
      </c>
      <c r="H1042">
        <f>VLOOKUP(working_table!G1042,order_items[[#All],[product_id]:[subtotal_idr]],2,0)</f>
        <v>2</v>
      </c>
      <c r="I1042" s="5">
        <f>VLOOKUP(working_table!$G1042,order_items[[#All],[product_id]:[subtotal_idr]],3,0)</f>
        <v>229000</v>
      </c>
      <c r="J1042" s="5">
        <f>VLOOKUP(working_table!$G1042,order_items[[#All],[product_id]:[subtotal_idr]],4,0)</f>
        <v>458000</v>
      </c>
      <c r="K1042" t="str">
        <f>VLOOKUP($G1042,products7[#All],2,0)</f>
        <v>Dress Wrap Senja Wear</v>
      </c>
      <c r="L1042" t="str">
        <f>VLOOKUP($G1042,products7[#All],3,0)</f>
        <v>dress</v>
      </c>
      <c r="M1042" t="str">
        <f>VLOOKUP($G1042,products7[#All],7,0)</f>
        <v>Senja Wear</v>
      </c>
    </row>
    <row r="1043" spans="1:13" x14ac:dyDescent="0.35">
      <c r="A1043" t="s">
        <v>4344</v>
      </c>
      <c r="B1043" s="2">
        <f>VLOOKUP(A1043,orders[#All],3,0)</f>
        <v>45671</v>
      </c>
      <c r="C1043" t="str">
        <f>VLOOKUP($A1043,orders[#All],9,0)</f>
        <v>cancelled</v>
      </c>
      <c r="D1043" t="str">
        <f>VLOOKUP($A1043,orders[#All],5,0)</f>
        <v>Malang</v>
      </c>
      <c r="E1043" t="str">
        <f>VLOOKUP($A1043,orders[#All],6,0)</f>
        <v>Jawa Timur</v>
      </c>
      <c r="F1043" t="str">
        <f>VLOOKUP($A1043,orders[#All],10,0)</f>
        <v>TANPA PROMO</v>
      </c>
      <c r="G1043" t="s">
        <v>3918</v>
      </c>
      <c r="H1043">
        <f>VLOOKUP(working_table!G1043,order_items[[#All],[product_id]:[subtotal_idr]],2,0)</f>
        <v>1</v>
      </c>
      <c r="I1043" s="5">
        <f>VLOOKUP(working_table!$G1043,order_items[[#All],[product_id]:[subtotal_idr]],3,0)</f>
        <v>99000</v>
      </c>
      <c r="J1043" s="5">
        <f>VLOOKUP(working_table!$G1043,order_items[[#All],[product_id]:[subtotal_idr]],4,0)</f>
        <v>99000</v>
      </c>
      <c r="K1043" t="str">
        <f>VLOOKUP($G1043,products7[#All],2,0)</f>
        <v>Dress A-Line Pesona Indo</v>
      </c>
      <c r="L1043" t="str">
        <f>VLOOKUP($G1043,products7[#All],3,0)</f>
        <v>Dress</v>
      </c>
      <c r="M1043" t="str">
        <f>VLOOKUP($G1043,products7[#All],7,0)</f>
        <v>Pesona Indo</v>
      </c>
    </row>
    <row r="1044" spans="1:13" x14ac:dyDescent="0.35">
      <c r="A1044" t="s">
        <v>4346</v>
      </c>
      <c r="B1044" s="2">
        <f>VLOOKUP(A1044,orders[#All],3,0)</f>
        <v>45441</v>
      </c>
      <c r="C1044" t="str">
        <f>VLOOKUP($A1044,orders[#All],9,0)</f>
        <v>processing</v>
      </c>
      <c r="D1044" t="str">
        <f>VLOOKUP($A1044,orders[#All],5,0)</f>
        <v>Palembang</v>
      </c>
      <c r="E1044" t="str">
        <f>VLOOKUP($A1044,orders[#All],6,0)</f>
        <v>Sumatera Selatan</v>
      </c>
      <c r="F1044" t="str">
        <f>VLOOKUP($A1044,orders[#All],10,0)</f>
        <v>NEWUSER</v>
      </c>
      <c r="G1044" t="s">
        <v>3425</v>
      </c>
      <c r="H1044">
        <f>VLOOKUP(working_table!G1044,order_items[[#All],[product_id]:[subtotal_idr]],2,0)</f>
        <v>1</v>
      </c>
      <c r="I1044" s="5">
        <f>VLOOKUP(working_table!$G1044,order_items[[#All],[product_id]:[subtotal_idr]],3,0)</f>
        <v>199000</v>
      </c>
      <c r="J1044" s="5">
        <f>VLOOKUP(working_table!$G1044,order_items[[#All],[product_id]:[subtotal_idr]],4,0)</f>
        <v>199000</v>
      </c>
      <c r="K1044" t="str">
        <f>VLOOKUP($G1044,products7[#All],2,0)</f>
        <v>Jacket Hoodie Kanvas Lokal</v>
      </c>
      <c r="L1044" t="str">
        <f>VLOOKUP($G1044,products7[#All],3,0)</f>
        <v>Jacket</v>
      </c>
      <c r="M1044" t="str">
        <f>VLOOKUP($G1044,products7[#All],7,0)</f>
        <v>Kanvas Lokal</v>
      </c>
    </row>
    <row r="1045" spans="1:13" x14ac:dyDescent="0.35">
      <c r="A1045" t="s">
        <v>4348</v>
      </c>
      <c r="B1045" s="2">
        <f>VLOOKUP(A1045,orders[#All],3,0)</f>
        <v>45265</v>
      </c>
      <c r="C1045" t="str">
        <f>VLOOKUP($A1045,orders[#All],9,0)</f>
        <v>delivered</v>
      </c>
      <c r="D1045" t="str">
        <f>VLOOKUP($A1045,orders[#All],5,0)</f>
        <v>Bekasi</v>
      </c>
      <c r="E1045" t="str">
        <f>VLOOKUP($A1045,orders[#All],6,0)</f>
        <v>Jawa Barat</v>
      </c>
      <c r="F1045" t="str">
        <f>VLOOKUP($A1045,orders[#All],10,0)</f>
        <v>SALE2024</v>
      </c>
      <c r="G1045" t="s">
        <v>2494</v>
      </c>
      <c r="H1045">
        <f>VLOOKUP(working_table!G1045,order_items[[#All],[product_id]:[subtotal_idr]],2,0)</f>
        <v>1</v>
      </c>
      <c r="I1045" s="5">
        <f>VLOOKUP(working_table!$G1045,order_items[[#All],[product_id]:[subtotal_idr]],3,0)</f>
        <v>229000</v>
      </c>
      <c r="J1045" s="5">
        <f>VLOOKUP(working_table!$G1045,order_items[[#All],[product_id]:[subtotal_idr]],4,0)</f>
        <v>229000</v>
      </c>
      <c r="K1045" t="str">
        <f>VLOOKUP($G1045,products7[#All],2,0)</f>
        <v>Kemeja Casual BajuKita</v>
      </c>
      <c r="L1045" t="str">
        <f>VLOOKUP($G1045,products7[#All],3,0)</f>
        <v>T-Shirt</v>
      </c>
      <c r="M1045" t="str">
        <f>VLOOKUP($G1045,products7[#All],7,0)</f>
        <v>BajuKita</v>
      </c>
    </row>
    <row r="1046" spans="1:13" x14ac:dyDescent="0.35">
      <c r="A1046" t="s">
        <v>4350</v>
      </c>
      <c r="B1046" s="2">
        <f>VLOOKUP(A1046,orders[#All],3,0)</f>
        <v>45261</v>
      </c>
      <c r="C1046" t="str">
        <f>VLOOKUP($A1046,orders[#All],9,0)</f>
        <v>shipped</v>
      </c>
      <c r="D1046" t="str">
        <f>VLOOKUP($A1046,orders[#All],5,0)</f>
        <v>Yogyakarta</v>
      </c>
      <c r="E1046" t="str">
        <f>VLOOKUP($A1046,orders[#All],6,0)</f>
        <v>DI Yogyakarta</v>
      </c>
      <c r="F1046" t="str">
        <f>VLOOKUP($A1046,orders[#All],10,0)</f>
        <v>TANPA PROMO</v>
      </c>
      <c r="G1046" t="s">
        <v>3519</v>
      </c>
      <c r="H1046">
        <f>VLOOKUP(working_table!G1046,order_items[[#All],[product_id]:[subtotal_idr]],2,0)</f>
        <v>1</v>
      </c>
      <c r="I1046" s="5">
        <f>VLOOKUP(working_table!$G1046,order_items[[#All],[product_id]:[subtotal_idr]],3,0)</f>
        <v>49000</v>
      </c>
      <c r="J1046" s="5">
        <f>VLOOKUP(working_table!$G1046,order_items[[#All],[product_id]:[subtotal_idr]],4,0)</f>
        <v>49000</v>
      </c>
      <c r="K1046" t="str">
        <f>VLOOKUP($G1046,products7[#All],2,0)</f>
        <v>Dress Mini Casual Kanvas Lokal</v>
      </c>
      <c r="L1046" t="str">
        <f>VLOOKUP($G1046,products7[#All],3,0)</f>
        <v>dress</v>
      </c>
      <c r="M1046" t="str">
        <f>VLOOKUP($G1046,products7[#All],7,0)</f>
        <v>Kanvas Lokal</v>
      </c>
    </row>
    <row r="1047" spans="1:13" x14ac:dyDescent="0.35">
      <c r="A1047" t="s">
        <v>4350</v>
      </c>
      <c r="B1047" s="2">
        <f>VLOOKUP(A1047,orders[#All],3,0)</f>
        <v>45261</v>
      </c>
      <c r="C1047" t="str">
        <f>VLOOKUP($A1047,orders[#All],9,0)</f>
        <v>shipped</v>
      </c>
      <c r="D1047" t="str">
        <f>VLOOKUP($A1047,orders[#All],5,0)</f>
        <v>Yogyakarta</v>
      </c>
      <c r="E1047" t="str">
        <f>VLOOKUP($A1047,orders[#All],6,0)</f>
        <v>DI Yogyakarta</v>
      </c>
      <c r="F1047" t="str">
        <f>VLOOKUP($A1047,orders[#All],10,0)</f>
        <v>TANPA PROMO</v>
      </c>
      <c r="G1047" t="s">
        <v>2720</v>
      </c>
      <c r="H1047">
        <f>VLOOKUP(working_table!G1047,order_items[[#All],[product_id]:[subtotal_idr]],2,0)</f>
        <v>1</v>
      </c>
      <c r="I1047" s="5">
        <f>VLOOKUP(working_table!$G1047,order_items[[#All],[product_id]:[subtotal_idr]],3,0)</f>
        <v>199000</v>
      </c>
      <c r="J1047" s="5">
        <f>VLOOKUP(working_table!$G1047,order_items[[#All],[product_id]:[subtotal_idr]],4,0)</f>
        <v>199000</v>
      </c>
      <c r="K1047" t="str">
        <f>VLOOKUP($G1047,products7[#All],2,0)</f>
        <v>Topi Baseball SandangIndo</v>
      </c>
      <c r="L1047" t="str">
        <f>VLOOKUP($G1047,products7[#All],3,0)</f>
        <v>Accessories</v>
      </c>
      <c r="M1047" t="str">
        <f>VLOOKUP($G1047,products7[#All],7,0)</f>
        <v>SandangIndo</v>
      </c>
    </row>
    <row r="1048" spans="1:13" x14ac:dyDescent="0.35">
      <c r="A1048" t="s">
        <v>4353</v>
      </c>
      <c r="B1048" s="2">
        <f>VLOOKUP(A1048,orders[#All],3,0)</f>
        <v>45702</v>
      </c>
      <c r="C1048" t="str">
        <f>VLOOKUP($A1048,orders[#All],9,0)</f>
        <v>shipped</v>
      </c>
      <c r="D1048" t="str">
        <f>VLOOKUP($A1048,orders[#All],5,0)</f>
        <v>Jakarta</v>
      </c>
      <c r="E1048" t="str">
        <f>VLOOKUP($A1048,orders[#All],6,0)</f>
        <v>DKI Jakarta</v>
      </c>
      <c r="F1048" t="str">
        <f>VLOOKUP($A1048,orders[#All],10,0)</f>
        <v>TANPA PROMO</v>
      </c>
      <c r="G1048" t="s">
        <v>2940</v>
      </c>
      <c r="H1048">
        <f>VLOOKUP(working_table!G1048,order_items[[#All],[product_id]:[subtotal_idr]],2,0)</f>
        <v>1</v>
      </c>
      <c r="I1048" s="5">
        <f>VLOOKUP(working_table!$G1048,order_items[[#All],[product_id]:[subtotal_idr]],3,0)</f>
        <v>149000</v>
      </c>
      <c r="J1048" s="5">
        <f>VLOOKUP(working_table!$G1048,order_items[[#All],[product_id]:[subtotal_idr]],4,0)</f>
        <v>149000</v>
      </c>
      <c r="K1048" t="str">
        <f>VLOOKUP($G1048,products7[#All],2,0)</f>
        <v>Jacket Denim Ratu Mode</v>
      </c>
      <c r="L1048" t="str">
        <f>VLOOKUP($G1048,products7[#All],3,0)</f>
        <v>Jacket</v>
      </c>
      <c r="M1048" t="str">
        <f>VLOOKUP($G1048,products7[#All],7,0)</f>
        <v>Ratu Mode</v>
      </c>
    </row>
    <row r="1049" spans="1:13" x14ac:dyDescent="0.35">
      <c r="A1049" t="s">
        <v>4355</v>
      </c>
      <c r="B1049" s="2">
        <f>VLOOKUP(A1049,orders[#All],3,0)</f>
        <v>44903</v>
      </c>
      <c r="C1049" t="str">
        <f>VLOOKUP($A1049,orders[#All],9,0)</f>
        <v>delivered</v>
      </c>
      <c r="D1049" t="str">
        <f>VLOOKUP($A1049,orders[#All],5,0)</f>
        <v>Depok</v>
      </c>
      <c r="E1049" t="str">
        <f>VLOOKUP($A1049,orders[#All],6,0)</f>
        <v>Jawa Barat</v>
      </c>
      <c r="F1049" t="str">
        <f>VLOOKUP($A1049,orders[#All],10,0)</f>
        <v>HARBOLNAS22</v>
      </c>
      <c r="G1049" t="s">
        <v>2480</v>
      </c>
      <c r="H1049">
        <f>VLOOKUP(working_table!G1049,order_items[[#All],[product_id]:[subtotal_idr]],2,0)</f>
        <v>3</v>
      </c>
      <c r="I1049" s="5">
        <f>VLOOKUP(working_table!$G1049,order_items[[#All],[product_id]:[subtotal_idr]],3,0)</f>
        <v>129000</v>
      </c>
      <c r="J1049" s="5">
        <f>VLOOKUP(working_table!$G1049,order_items[[#All],[product_id]:[subtotal_idr]],4,0)</f>
        <v>387000</v>
      </c>
      <c r="K1049" t="str">
        <f>VLOOKUP($G1049,products7[#All],2,0)</f>
        <v>Ikat Pinggang Kulit Pesona Indo</v>
      </c>
      <c r="L1049" t="str">
        <f>VLOOKUP($G1049,products7[#All],3,0)</f>
        <v>Accessories</v>
      </c>
      <c r="M1049" t="str">
        <f>VLOOKUP($G1049,products7[#All],7,0)</f>
        <v>Pesona Indo</v>
      </c>
    </row>
    <row r="1050" spans="1:13" x14ac:dyDescent="0.35">
      <c r="A1050" t="s">
        <v>4355</v>
      </c>
      <c r="B1050" s="2">
        <f>VLOOKUP(A1050,orders[#All],3,0)</f>
        <v>44903</v>
      </c>
      <c r="C1050" t="str">
        <f>VLOOKUP($A1050,orders[#All],9,0)</f>
        <v>delivered</v>
      </c>
      <c r="D1050" t="str">
        <f>VLOOKUP($A1050,orders[#All],5,0)</f>
        <v>Depok</v>
      </c>
      <c r="E1050" t="str">
        <f>VLOOKUP($A1050,orders[#All],6,0)</f>
        <v>Jawa Barat</v>
      </c>
      <c r="F1050" t="str">
        <f>VLOOKUP($A1050,orders[#All],10,0)</f>
        <v>HARBOLNAS22</v>
      </c>
      <c r="G1050" t="s">
        <v>2953</v>
      </c>
      <c r="H1050">
        <f>VLOOKUP(working_table!G1050,order_items[[#All],[product_id]:[subtotal_idr]],2,0)</f>
        <v>1</v>
      </c>
      <c r="I1050" s="5">
        <f>VLOOKUP(working_table!$G1050,order_items[[#All],[product_id]:[subtotal_idr]],3,0)</f>
        <v>399000</v>
      </c>
      <c r="J1050" s="5">
        <f>VLOOKUP(working_table!$G1050,order_items[[#All],[product_id]:[subtotal_idr]],4,0)</f>
        <v>399000</v>
      </c>
      <c r="K1050" t="str">
        <f>VLOOKUP($G1050,products7[#All],2,0)</f>
        <v>T-Shirt Graphic SandangIndo</v>
      </c>
      <c r="L1050" t="str">
        <f>VLOOKUP($G1050,products7[#All],3,0)</f>
        <v>T-Shirt</v>
      </c>
      <c r="M1050" t="str">
        <f>VLOOKUP($G1050,products7[#All],7,0)</f>
        <v>SandangIndo</v>
      </c>
    </row>
    <row r="1051" spans="1:13" x14ac:dyDescent="0.35">
      <c r="A1051" t="s">
        <v>4358</v>
      </c>
      <c r="B1051" s="2">
        <f>VLOOKUP(A1051,orders[#All],3,0)</f>
        <v>45568</v>
      </c>
      <c r="C1051" t="str">
        <f>VLOOKUP($A1051,orders[#All],9,0)</f>
        <v>processing</v>
      </c>
      <c r="D1051" t="str">
        <f>VLOOKUP($A1051,orders[#All],5,0)</f>
        <v>Yogyakarta</v>
      </c>
      <c r="E1051" t="str">
        <f>VLOOKUP($A1051,orders[#All],6,0)</f>
        <v>DI Yogyakarta</v>
      </c>
      <c r="F1051" t="str">
        <f>VLOOKUP($A1051,orders[#All],10,0)</f>
        <v>TANPA PROMO</v>
      </c>
      <c r="G1051" t="s">
        <v>2791</v>
      </c>
      <c r="H1051">
        <f>VLOOKUP(working_table!G1051,order_items[[#All],[product_id]:[subtotal_idr]],2,0)</f>
        <v>1</v>
      </c>
      <c r="I1051" s="5">
        <f>VLOOKUP(working_table!$G1051,order_items[[#All],[product_id]:[subtotal_idr]],3,0)</f>
        <v>129000</v>
      </c>
      <c r="J1051" s="5">
        <f>VLOOKUP(working_table!$G1051,order_items[[#All],[product_id]:[subtotal_idr]],4,0)</f>
        <v>129000</v>
      </c>
      <c r="K1051" t="str">
        <f>VLOOKUP($G1051,products7[#All],2,0)</f>
        <v>T-Shirt Striped Riang Apparel</v>
      </c>
      <c r="L1051" t="str">
        <f>VLOOKUP($G1051,products7[#All],3,0)</f>
        <v>T-Shirt</v>
      </c>
      <c r="M1051" t="str">
        <f>VLOOKUP($G1051,products7[#All],7,0)</f>
        <v>Riang Apparel</v>
      </c>
    </row>
    <row r="1052" spans="1:13" x14ac:dyDescent="0.35">
      <c r="A1052" t="s">
        <v>4360</v>
      </c>
      <c r="B1052" s="2">
        <f>VLOOKUP(A1052,orders[#All],3,0)</f>
        <v>44709</v>
      </c>
      <c r="C1052" t="str">
        <f>VLOOKUP($A1052,orders[#All],9,0)</f>
        <v>delivered</v>
      </c>
      <c r="D1052" t="str">
        <f>VLOOKUP($A1052,orders[#All],5,0)</f>
        <v>Bekasi</v>
      </c>
      <c r="E1052" t="str">
        <f>VLOOKUP($A1052,orders[#All],6,0)</f>
        <v>Jawa Barat</v>
      </c>
      <c r="F1052" t="str">
        <f>VLOOKUP($A1052,orders[#All],10,0)</f>
        <v>HARI BELANJA</v>
      </c>
      <c r="G1052" t="s">
        <v>2510</v>
      </c>
      <c r="H1052">
        <f>VLOOKUP(working_table!G1052,order_items[[#All],[product_id]:[subtotal_idr]],2,0)</f>
        <v>1</v>
      </c>
      <c r="I1052" s="5">
        <f>VLOOKUP(working_table!$G1052,order_items[[#All],[product_id]:[subtotal_idr]],3,0)</f>
        <v>229000</v>
      </c>
      <c r="J1052" s="5">
        <f>VLOOKUP(working_table!$G1052,order_items[[#All],[product_id]:[subtotal_idr]],4,0)</f>
        <v>229000</v>
      </c>
      <c r="K1052" t="str">
        <f>VLOOKUP($G1052,products7[#All],2,0)</f>
        <v>Dompet Kulit Cendana Co</v>
      </c>
      <c r="L1052" t="str">
        <f>VLOOKUP($G1052,products7[#All],3,0)</f>
        <v>Accessories</v>
      </c>
      <c r="M1052" t="str">
        <f>VLOOKUP($G1052,products7[#All],7,0)</f>
        <v>Cendana Co</v>
      </c>
    </row>
    <row r="1053" spans="1:13" x14ac:dyDescent="0.35">
      <c r="A1053" t="s">
        <v>4362</v>
      </c>
      <c r="B1053" s="2">
        <f>VLOOKUP(A1053,orders[#All],3,0)</f>
        <v>45218</v>
      </c>
      <c r="C1053" t="str">
        <f>VLOOKUP($A1053,orders[#All],9,0)</f>
        <v>shipped</v>
      </c>
      <c r="D1053" t="str">
        <f>VLOOKUP($A1053,orders[#All],5,0)</f>
        <v>Pontianak</v>
      </c>
      <c r="E1053" t="str">
        <f>VLOOKUP($A1053,orders[#All],6,0)</f>
        <v>Kalimantan Barat</v>
      </c>
      <c r="F1053" t="str">
        <f>VLOOKUP($A1053,orders[#All],10,0)</f>
        <v>TANPA PROMO</v>
      </c>
      <c r="G1053" t="s">
        <v>2453</v>
      </c>
      <c r="H1053">
        <f>VLOOKUP(working_table!G1053,order_items[[#All],[product_id]:[subtotal_idr]],2,0)</f>
        <v>1</v>
      </c>
      <c r="I1053" s="5">
        <f>VLOOKUP(working_table!$G1053,order_items[[#All],[product_id]:[subtotal_idr]],3,0)</f>
        <v>119000</v>
      </c>
      <c r="J1053" s="5">
        <f>VLOOKUP(working_table!$G1053,order_items[[#All],[product_id]:[subtotal_idr]],4,0)</f>
        <v>119000</v>
      </c>
      <c r="K1053" t="str">
        <f>VLOOKUP($G1053,products7[#All],2,0)</f>
        <v>Dress Bodycon Senja Wear</v>
      </c>
      <c r="L1053" t="str">
        <f>VLOOKUP($G1053,products7[#All],3,0)</f>
        <v>dress</v>
      </c>
      <c r="M1053" t="str">
        <f>VLOOKUP($G1053,products7[#All],7,0)</f>
        <v>Senja Wear</v>
      </c>
    </row>
    <row r="1054" spans="1:13" x14ac:dyDescent="0.35">
      <c r="A1054" t="s">
        <v>4362</v>
      </c>
      <c r="B1054" s="2">
        <f>VLOOKUP(A1054,orders[#All],3,0)</f>
        <v>45218</v>
      </c>
      <c r="C1054" t="str">
        <f>VLOOKUP($A1054,orders[#All],9,0)</f>
        <v>shipped</v>
      </c>
      <c r="D1054" t="str">
        <f>VLOOKUP($A1054,orders[#All],5,0)</f>
        <v>Pontianak</v>
      </c>
      <c r="E1054" t="str">
        <f>VLOOKUP($A1054,orders[#All],6,0)</f>
        <v>Kalimantan Barat</v>
      </c>
      <c r="F1054" t="str">
        <f>VLOOKUP($A1054,orders[#All],10,0)</f>
        <v>TANPA PROMO</v>
      </c>
      <c r="G1054" t="s">
        <v>2801</v>
      </c>
      <c r="H1054">
        <f>VLOOKUP(working_table!G1054,order_items[[#All],[product_id]:[subtotal_idr]],2,0)</f>
        <v>1</v>
      </c>
      <c r="I1054" s="5">
        <f>VLOOKUP(working_table!$G1054,order_items[[#All],[product_id]:[subtotal_idr]],3,0)</f>
        <v>399000</v>
      </c>
      <c r="J1054" s="5">
        <f>VLOOKUP(working_table!$G1054,order_items[[#All],[product_id]:[subtotal_idr]],4,0)</f>
        <v>399000</v>
      </c>
      <c r="K1054" t="str">
        <f>VLOOKUP($G1054,products7[#All],2,0)</f>
        <v>T-Shirt Graphic BajuKita</v>
      </c>
      <c r="L1054" t="str">
        <f>VLOOKUP($G1054,products7[#All],3,0)</f>
        <v>T-Shirt</v>
      </c>
      <c r="M1054" t="str">
        <f>VLOOKUP($G1054,products7[#All],7,0)</f>
        <v>BajuKita</v>
      </c>
    </row>
    <row r="1055" spans="1:13" x14ac:dyDescent="0.35">
      <c r="A1055" t="s">
        <v>4365</v>
      </c>
      <c r="B1055" s="2">
        <f>VLOOKUP(A1055,orders[#All],3,0)</f>
        <v>45072</v>
      </c>
      <c r="C1055" t="str">
        <f>VLOOKUP($A1055,orders[#All],9,0)</f>
        <v>delivered</v>
      </c>
      <c r="D1055" t="str">
        <f>VLOOKUP($A1055,orders[#All],5,0)</f>
        <v>Bandung</v>
      </c>
      <c r="E1055" t="str">
        <f>VLOOKUP($A1055,orders[#All],6,0)</f>
        <v>Jawa Barat</v>
      </c>
      <c r="F1055" t="str">
        <f>VLOOKUP($A1055,orders[#All],10,0)</f>
        <v>TANPA PROMO</v>
      </c>
      <c r="G1055" t="s">
        <v>2416</v>
      </c>
      <c r="H1055">
        <f>VLOOKUP(working_table!G1055,order_items[[#All],[product_id]:[subtotal_idr]],2,0)</f>
        <v>1</v>
      </c>
      <c r="I1055" s="5">
        <f>VLOOKUP(working_table!$G1055,order_items[[#All],[product_id]:[subtotal_idr]],3,0)</f>
        <v>149000</v>
      </c>
      <c r="J1055" s="5">
        <f>VLOOKUP(working_table!$G1055,order_items[[#All],[product_id]:[subtotal_idr]],4,0)</f>
        <v>149000</v>
      </c>
      <c r="K1055" t="str">
        <f>VLOOKUP($G1055,products7[#All],2,0)</f>
        <v>Pants Wide Leg SandangIndo</v>
      </c>
      <c r="L1055" t="str">
        <f>VLOOKUP($G1055,products7[#All],3,0)</f>
        <v>Pants</v>
      </c>
      <c r="M1055" t="str">
        <f>VLOOKUP($G1055,products7[#All],7,0)</f>
        <v>SandangIndo</v>
      </c>
    </row>
    <row r="1056" spans="1:13" x14ac:dyDescent="0.35">
      <c r="A1056" t="s">
        <v>4365</v>
      </c>
      <c r="B1056" s="2">
        <f>VLOOKUP(A1056,orders[#All],3,0)</f>
        <v>45072</v>
      </c>
      <c r="C1056" t="str">
        <f>VLOOKUP($A1056,orders[#All],9,0)</f>
        <v>delivered</v>
      </c>
      <c r="D1056" t="str">
        <f>VLOOKUP($A1056,orders[#All],5,0)</f>
        <v>Bandung</v>
      </c>
      <c r="E1056" t="str">
        <f>VLOOKUP($A1056,orders[#All],6,0)</f>
        <v>Jawa Barat</v>
      </c>
      <c r="F1056" t="str">
        <f>VLOOKUP($A1056,orders[#All],10,0)</f>
        <v>TANPA PROMO</v>
      </c>
      <c r="G1056" t="s">
        <v>3369</v>
      </c>
      <c r="H1056">
        <f>VLOOKUP(working_table!G1056,order_items[[#All],[product_id]:[subtotal_idr]],2,0)</f>
        <v>1</v>
      </c>
      <c r="I1056" s="5">
        <f>VLOOKUP(working_table!$G1056,order_items[[#All],[product_id]:[subtotal_idr]],3,0)</f>
        <v>549000</v>
      </c>
      <c r="J1056" s="5">
        <f>VLOOKUP(working_table!$G1056,order_items[[#All],[product_id]:[subtotal_idr]],4,0)</f>
        <v>549000</v>
      </c>
      <c r="K1056" t="str">
        <f>VLOOKUP($G1056,products7[#All],2,0)</f>
        <v>Dompet Kulit Pesona Indo</v>
      </c>
      <c r="L1056" t="str">
        <f>VLOOKUP($G1056,products7[#All],3,0)</f>
        <v>Accessories</v>
      </c>
      <c r="M1056" t="str">
        <f>VLOOKUP($G1056,products7[#All],7,0)</f>
        <v>Pesona Indo</v>
      </c>
    </row>
    <row r="1057" spans="1:13" x14ac:dyDescent="0.35">
      <c r="A1057" t="s">
        <v>4368</v>
      </c>
      <c r="B1057" s="2">
        <f>VLOOKUP(A1057,orders[#All],3,0)</f>
        <v>44902</v>
      </c>
      <c r="C1057" t="str">
        <f>VLOOKUP($A1057,orders[#All],9,0)</f>
        <v>delivered</v>
      </c>
      <c r="D1057" t="str">
        <f>VLOOKUP($A1057,orders[#All],5,0)</f>
        <v>Denpasar</v>
      </c>
      <c r="E1057" t="str">
        <f>VLOOKUP($A1057,orders[#All],6,0)</f>
        <v>Bali</v>
      </c>
      <c r="F1057" t="str">
        <f>VLOOKUP($A1057,orders[#All],10,0)</f>
        <v>TANPA PROMO</v>
      </c>
      <c r="G1057" t="s">
        <v>2961</v>
      </c>
      <c r="H1057">
        <f>VLOOKUP(working_table!G1057,order_items[[#All],[product_id]:[subtotal_idr]],2,0)</f>
        <v>1</v>
      </c>
      <c r="I1057" s="5">
        <f>VLOOKUP(working_table!$G1057,order_items[[#All],[product_id]:[subtotal_idr]],3,0)</f>
        <v>279000</v>
      </c>
      <c r="J1057" s="5">
        <f>VLOOKUP(working_table!$G1057,order_items[[#All],[product_id]:[subtotal_idr]],4,0)</f>
        <v>279000</v>
      </c>
      <c r="K1057" t="str">
        <f>VLOOKUP($G1057,products7[#All],2,0)</f>
        <v>T-Shirt Lengan Panjang Cendana Co</v>
      </c>
      <c r="L1057" t="str">
        <f>VLOOKUP($G1057,products7[#All],3,0)</f>
        <v>T-Shirt</v>
      </c>
      <c r="M1057" t="str">
        <f>VLOOKUP($G1057,products7[#All],7,0)</f>
        <v>Cendana Co</v>
      </c>
    </row>
    <row r="1058" spans="1:13" x14ac:dyDescent="0.35">
      <c r="A1058" t="s">
        <v>4370</v>
      </c>
      <c r="B1058" s="2">
        <f>VLOOKUP(A1058,orders[#All],3,0)</f>
        <v>44798</v>
      </c>
      <c r="C1058" t="str">
        <f>VLOOKUP($A1058,orders[#All],9,0)</f>
        <v>cancelled</v>
      </c>
      <c r="D1058" t="str">
        <f>VLOOKUP($A1058,orders[#All],5,0)</f>
        <v>Malang</v>
      </c>
      <c r="E1058" t="str">
        <f>VLOOKUP($A1058,orders[#All],6,0)</f>
        <v>Jawa Timur</v>
      </c>
      <c r="F1058" t="str">
        <f>VLOOKUP($A1058,orders[#All],10,0)</f>
        <v>TANPA PROMO</v>
      </c>
      <c r="G1058" t="s">
        <v>2448</v>
      </c>
      <c r="H1058">
        <f>VLOOKUP(working_table!G1058,order_items[[#All],[product_id]:[subtotal_idr]],2,0)</f>
        <v>1</v>
      </c>
      <c r="I1058" s="5">
        <f>VLOOKUP(working_table!$G1058,order_items[[#All],[product_id]:[subtotal_idr]],3,0)</f>
        <v>149000</v>
      </c>
      <c r="J1058" s="5">
        <f>VLOOKUP(working_table!$G1058,order_items[[#All],[product_id]:[subtotal_idr]],4,0)</f>
        <v>149000</v>
      </c>
      <c r="K1058" t="str">
        <f>VLOOKUP($G1058,products7[#All],2,0)</f>
        <v>T-Shirt Oversize Tropika Style</v>
      </c>
      <c r="L1058" t="str">
        <f>VLOOKUP($G1058,products7[#All],3,0)</f>
        <v>T-Shirt</v>
      </c>
      <c r="M1058" t="str">
        <f>VLOOKUP($G1058,products7[#All],7,0)</f>
        <v>Tropika Style</v>
      </c>
    </row>
    <row r="1059" spans="1:13" x14ac:dyDescent="0.35">
      <c r="A1059" t="s">
        <v>4370</v>
      </c>
      <c r="B1059" s="2">
        <f>VLOOKUP(A1059,orders[#All],3,0)</f>
        <v>44798</v>
      </c>
      <c r="C1059" t="str">
        <f>VLOOKUP($A1059,orders[#All],9,0)</f>
        <v>cancelled</v>
      </c>
      <c r="D1059" t="str">
        <f>VLOOKUP($A1059,orders[#All],5,0)</f>
        <v>Malang</v>
      </c>
      <c r="E1059" t="str">
        <f>VLOOKUP($A1059,orders[#All],6,0)</f>
        <v>Jawa Timur</v>
      </c>
      <c r="F1059" t="str">
        <f>VLOOKUP($A1059,orders[#All],10,0)</f>
        <v>TANPA PROMO</v>
      </c>
      <c r="G1059" t="s">
        <v>3287</v>
      </c>
      <c r="H1059">
        <f>VLOOKUP(working_table!G1059,order_items[[#All],[product_id]:[subtotal_idr]],2,0)</f>
        <v>1</v>
      </c>
      <c r="I1059" s="5">
        <f>VLOOKUP(working_table!$G1059,order_items[[#All],[product_id]:[subtotal_idr]],3,0)</f>
        <v>229000</v>
      </c>
      <c r="J1059" s="5">
        <f>VLOOKUP(working_table!$G1059,order_items[[#All],[product_id]:[subtotal_idr]],4,0)</f>
        <v>229000</v>
      </c>
      <c r="K1059" t="str">
        <f>VLOOKUP($G1059,products7[#All],2,0)</f>
        <v>T-Shirt Graphic SandangIndo</v>
      </c>
      <c r="L1059" t="str">
        <f>VLOOKUP($G1059,products7[#All],3,0)</f>
        <v>T-Shirt</v>
      </c>
      <c r="M1059" t="str">
        <f>VLOOKUP($G1059,products7[#All],7,0)</f>
        <v>SandangIndo</v>
      </c>
    </row>
    <row r="1060" spans="1:13" x14ac:dyDescent="0.35">
      <c r="A1060" t="s">
        <v>4373</v>
      </c>
      <c r="B1060" s="2">
        <f>VLOOKUP(A1060,orders[#All],3,0)</f>
        <v>44966</v>
      </c>
      <c r="C1060" t="str">
        <f>VLOOKUP($A1060,orders[#All],9,0)</f>
        <v>delivered</v>
      </c>
      <c r="D1060" t="str">
        <f>VLOOKUP($A1060,orders[#All],5,0)</f>
        <v>Pontianak</v>
      </c>
      <c r="E1060" t="str">
        <f>VLOOKUP($A1060,orders[#All],6,0)</f>
        <v>Kalimantan Barat</v>
      </c>
      <c r="F1060" t="str">
        <f>VLOOKUP($A1060,orders[#All],10,0)</f>
        <v>TANPA PROMO</v>
      </c>
      <c r="G1060" t="s">
        <v>2866</v>
      </c>
      <c r="H1060">
        <f>VLOOKUP(working_table!G1060,order_items[[#All],[product_id]:[subtotal_idr]],2,0)</f>
        <v>1</v>
      </c>
      <c r="I1060" s="5">
        <f>VLOOKUP(working_table!$G1060,order_items[[#All],[product_id]:[subtotal_idr]],3,0)</f>
        <v>199000</v>
      </c>
      <c r="J1060" s="5">
        <f>VLOOKUP(working_table!$G1060,order_items[[#All],[product_id]:[subtotal_idr]],4,0)</f>
        <v>199000</v>
      </c>
      <c r="K1060" t="str">
        <f>VLOOKUP($G1060,products7[#All],2,0)</f>
        <v>Pants Chino BajuKita</v>
      </c>
      <c r="L1060" t="str">
        <f>VLOOKUP($G1060,products7[#All],3,0)</f>
        <v>Pants</v>
      </c>
      <c r="M1060" t="str">
        <f>VLOOKUP($G1060,products7[#All],7,0)</f>
        <v>BajuKita</v>
      </c>
    </row>
    <row r="1061" spans="1:13" x14ac:dyDescent="0.35">
      <c r="A1061" t="s">
        <v>4375</v>
      </c>
      <c r="B1061" s="2">
        <f>VLOOKUP(A1061,orders[#All],3,0)</f>
        <v>44722</v>
      </c>
      <c r="C1061" t="str">
        <f>VLOOKUP($A1061,orders[#All],9,0)</f>
        <v>delivered</v>
      </c>
      <c r="D1061" t="str">
        <f>VLOOKUP($A1061,orders[#All],5,0)</f>
        <v>Banjarmasin</v>
      </c>
      <c r="E1061" t="str">
        <f>VLOOKUP($A1061,orders[#All],6,0)</f>
        <v>Kalimantan Selatan</v>
      </c>
      <c r="F1061" t="str">
        <f>VLOOKUP($A1061,orders[#All],10,0)</f>
        <v>TANPA PROMO</v>
      </c>
      <c r="G1061" t="s">
        <v>2751</v>
      </c>
      <c r="H1061">
        <f>VLOOKUP(working_table!G1061,order_items[[#All],[product_id]:[subtotal_idr]],2,0)</f>
        <v>1</v>
      </c>
      <c r="I1061" s="5">
        <f>VLOOKUP(working_table!$G1061,order_items[[#All],[product_id]:[subtotal_idr]],3,0)</f>
        <v>129000</v>
      </c>
      <c r="J1061" s="5">
        <f>VLOOKUP(working_table!$G1061,order_items[[#All],[product_id]:[subtotal_idr]],4,0)</f>
        <v>129000</v>
      </c>
      <c r="K1061" t="str">
        <f>VLOOKUP($G1061,products7[#All],2,0)</f>
        <v>Kemeja Casual Kanvas Lokal</v>
      </c>
      <c r="L1061" t="str">
        <f>VLOOKUP($G1061,products7[#All],3,0)</f>
        <v>T-Shirt</v>
      </c>
      <c r="M1061" t="str">
        <f>VLOOKUP($G1061,products7[#All],7,0)</f>
        <v>Kanvas Lokal</v>
      </c>
    </row>
    <row r="1062" spans="1:13" x14ac:dyDescent="0.35">
      <c r="A1062" t="s">
        <v>4377</v>
      </c>
      <c r="B1062" s="2">
        <f>VLOOKUP(A1062,orders[#All],3,0)</f>
        <v>44913</v>
      </c>
      <c r="C1062" t="str">
        <f>VLOOKUP($A1062,orders[#All],9,0)</f>
        <v>delivered</v>
      </c>
      <c r="D1062" t="str">
        <f>VLOOKUP($A1062,orders[#All],5,0)</f>
        <v>Padang</v>
      </c>
      <c r="E1062" t="str">
        <f>VLOOKUP($A1062,orders[#All],6,0)</f>
        <v>Sumatera Barat</v>
      </c>
      <c r="F1062" t="str">
        <f>VLOOKUP($A1062,orders[#All],10,0)</f>
        <v>TANPA PROMO</v>
      </c>
      <c r="G1062" t="s">
        <v>2424</v>
      </c>
      <c r="H1062">
        <f>VLOOKUP(working_table!G1062,order_items[[#All],[product_id]:[subtotal_idr]],2,0)</f>
        <v>1</v>
      </c>
      <c r="I1062" s="5">
        <f>VLOOKUP(working_table!$G1062,order_items[[#All],[product_id]:[subtotal_idr]],3,0)</f>
        <v>279000</v>
      </c>
      <c r="J1062" s="5">
        <f>VLOOKUP(working_table!$G1062,order_items[[#All],[product_id]:[subtotal_idr]],4,0)</f>
        <v>279000</v>
      </c>
      <c r="K1062" t="str">
        <f>VLOOKUP($G1062,products7[#All],2,0)</f>
        <v>Topi Baseball Senja Wear</v>
      </c>
      <c r="L1062" t="str">
        <f>VLOOKUP($G1062,products7[#All],3,0)</f>
        <v>Accessories</v>
      </c>
      <c r="M1062" t="str">
        <f>VLOOKUP($G1062,products7[#All],7,0)</f>
        <v>Senja Wear</v>
      </c>
    </row>
    <row r="1063" spans="1:13" x14ac:dyDescent="0.35">
      <c r="A1063" t="s">
        <v>4379</v>
      </c>
      <c r="B1063" s="2">
        <f>VLOOKUP(A1063,orders[#All],3,0)</f>
        <v>45234</v>
      </c>
      <c r="C1063" t="str">
        <f>VLOOKUP($A1063,orders[#All],9,0)</f>
        <v>delivered</v>
      </c>
      <c r="D1063" t="str">
        <f>VLOOKUP($A1063,orders[#All],5,0)</f>
        <v>Jakarta</v>
      </c>
      <c r="E1063" t="str">
        <f>VLOOKUP($A1063,orders[#All],6,0)</f>
        <v>DKI Jakarta</v>
      </c>
      <c r="F1063" t="str">
        <f>VLOOKUP($A1063,orders[#All],10,0)</f>
        <v>MEMBER10</v>
      </c>
      <c r="G1063" t="s">
        <v>3360</v>
      </c>
      <c r="H1063">
        <f>VLOOKUP(working_table!G1063,order_items[[#All],[product_id]:[subtotal_idr]],2,0)</f>
        <v>1</v>
      </c>
      <c r="I1063" s="5">
        <f>VLOOKUP(working_table!$G1063,order_items[[#All],[product_id]:[subtotal_idr]],3,0)</f>
        <v>329000</v>
      </c>
      <c r="J1063" s="5">
        <f>VLOOKUP(working_table!$G1063,order_items[[#All],[product_id]:[subtotal_idr]],4,0)</f>
        <v>329000</v>
      </c>
      <c r="K1063" t="str">
        <f>VLOOKUP($G1063,products7[#All],2,0)</f>
        <v>Kacamata Hitam Senja Wear</v>
      </c>
      <c r="L1063" t="str">
        <f>VLOOKUP($G1063,products7[#All],3,0)</f>
        <v>Accessories</v>
      </c>
      <c r="M1063" t="str">
        <f>VLOOKUP($G1063,products7[#All],7,0)</f>
        <v>Senja Wear</v>
      </c>
    </row>
    <row r="1064" spans="1:13" x14ac:dyDescent="0.35">
      <c r="A1064" t="s">
        <v>4381</v>
      </c>
      <c r="B1064" s="2">
        <f>VLOOKUP(A1064,orders[#All],3,0)</f>
        <v>45305</v>
      </c>
      <c r="C1064" t="str">
        <f>VLOOKUP($A1064,orders[#All],9,0)</f>
        <v>delivered</v>
      </c>
      <c r="D1064" t="str">
        <f>VLOOKUP($A1064,orders[#All],5,0)</f>
        <v>Semarang</v>
      </c>
      <c r="E1064" t="str">
        <f>VLOOKUP($A1064,orders[#All],6,0)</f>
        <v>Jawa Tengah</v>
      </c>
      <c r="F1064" t="str">
        <f>VLOOKUP($A1064,orders[#All],10,0)</f>
        <v>MEMBER10</v>
      </c>
      <c r="G1064" t="s">
        <v>3956</v>
      </c>
      <c r="H1064">
        <f>VLOOKUP(working_table!G1064,order_items[[#All],[product_id]:[subtotal_idr]],2,0)</f>
        <v>1</v>
      </c>
      <c r="I1064" s="5">
        <f>VLOOKUP(working_table!$G1064,order_items[[#All],[product_id]:[subtotal_idr]],3,0)</f>
        <v>59000</v>
      </c>
      <c r="J1064" s="5">
        <f>VLOOKUP(working_table!$G1064,order_items[[#All],[product_id]:[subtotal_idr]],4,0)</f>
        <v>59000</v>
      </c>
      <c r="K1064" t="str">
        <f>VLOOKUP($G1064,products7[#All],2,0)</f>
        <v>Dress Maxi Polos Kanvas Lokal</v>
      </c>
      <c r="L1064" t="str">
        <f>VLOOKUP($G1064,products7[#All],3,0)</f>
        <v>dress</v>
      </c>
      <c r="M1064" t="str">
        <f>VLOOKUP($G1064,products7[#All],7,0)</f>
        <v>Kanvas Lokal</v>
      </c>
    </row>
    <row r="1065" spans="1:13" x14ac:dyDescent="0.35">
      <c r="A1065" t="s">
        <v>4381</v>
      </c>
      <c r="B1065" s="2">
        <f>VLOOKUP(A1065,orders[#All],3,0)</f>
        <v>45305</v>
      </c>
      <c r="C1065" t="str">
        <f>VLOOKUP($A1065,orders[#All],9,0)</f>
        <v>delivered</v>
      </c>
      <c r="D1065" t="str">
        <f>VLOOKUP($A1065,orders[#All],5,0)</f>
        <v>Semarang</v>
      </c>
      <c r="E1065" t="str">
        <f>VLOOKUP($A1065,orders[#All],6,0)</f>
        <v>Jawa Tengah</v>
      </c>
      <c r="F1065" t="str">
        <f>VLOOKUP($A1065,orders[#All],10,0)</f>
        <v>MEMBER10</v>
      </c>
      <c r="G1065" t="s">
        <v>2432</v>
      </c>
      <c r="H1065">
        <f>VLOOKUP(working_table!G1065,order_items[[#All],[product_id]:[subtotal_idr]],2,0)</f>
        <v>1</v>
      </c>
      <c r="I1065" s="5">
        <f>VLOOKUP(working_table!$G1065,order_items[[#All],[product_id]:[subtotal_idr]],3,0)</f>
        <v>279000</v>
      </c>
      <c r="J1065" s="5">
        <f>VLOOKUP(working_table!$G1065,order_items[[#All],[product_id]:[subtotal_idr]],4,0)</f>
        <v>279000</v>
      </c>
      <c r="K1065" t="str">
        <f>VLOOKUP($G1065,products7[#All],2,0)</f>
        <v>T-Shirt Oversize Riang Apparel</v>
      </c>
      <c r="L1065" t="str">
        <f>VLOOKUP($G1065,products7[#All],3,0)</f>
        <v>T-Shirt</v>
      </c>
      <c r="M1065" t="str">
        <f>VLOOKUP($G1065,products7[#All],7,0)</f>
        <v>Riang Apparel</v>
      </c>
    </row>
    <row r="1066" spans="1:13" x14ac:dyDescent="0.35">
      <c r="A1066" t="s">
        <v>4384</v>
      </c>
      <c r="B1066" s="2">
        <f>VLOOKUP(A1066,orders[#All],3,0)</f>
        <v>45304</v>
      </c>
      <c r="C1066" t="str">
        <f>VLOOKUP($A1066,orders[#All],9,0)</f>
        <v>delivered</v>
      </c>
      <c r="D1066" t="str">
        <f>VLOOKUP($A1066,orders[#All],5,0)</f>
        <v>Surabaya</v>
      </c>
      <c r="E1066" t="str">
        <f>VLOOKUP($A1066,orders[#All],6,0)</f>
        <v>Jawa Timur</v>
      </c>
      <c r="F1066" t="str">
        <f>VLOOKUP($A1066,orders[#All],10,0)</f>
        <v>MEMBER10</v>
      </c>
      <c r="G1066" t="s">
        <v>2718</v>
      </c>
      <c r="H1066">
        <f>VLOOKUP(working_table!G1066,order_items[[#All],[product_id]:[subtotal_idr]],2,0)</f>
        <v>1</v>
      </c>
      <c r="I1066" s="5">
        <f>VLOOKUP(working_table!$G1066,order_items[[#All],[product_id]:[subtotal_idr]],3,0)</f>
        <v>59000</v>
      </c>
      <c r="J1066" s="5">
        <f>VLOOKUP(working_table!$G1066,order_items[[#All],[product_id]:[subtotal_idr]],4,0)</f>
        <v>59000</v>
      </c>
      <c r="K1066" t="str">
        <f>VLOOKUP($G1066,products7[#All],2,0)</f>
        <v>T-Shirt Oversize Kanvas Lokal</v>
      </c>
      <c r="L1066" t="str">
        <f>VLOOKUP($G1066,products7[#All],3,0)</f>
        <v>T-Shirt</v>
      </c>
      <c r="M1066" t="str">
        <f>VLOOKUP($G1066,products7[#All],7,0)</f>
        <v>Kanvas Lokal</v>
      </c>
    </row>
    <row r="1067" spans="1:13" x14ac:dyDescent="0.35">
      <c r="A1067" t="s">
        <v>4384</v>
      </c>
      <c r="B1067" s="2">
        <f>VLOOKUP(A1067,orders[#All],3,0)</f>
        <v>45304</v>
      </c>
      <c r="C1067" t="str">
        <f>VLOOKUP($A1067,orders[#All],9,0)</f>
        <v>delivered</v>
      </c>
      <c r="D1067" t="str">
        <f>VLOOKUP($A1067,orders[#All],5,0)</f>
        <v>Surabaya</v>
      </c>
      <c r="E1067" t="str">
        <f>VLOOKUP($A1067,orders[#All],6,0)</f>
        <v>Jawa Timur</v>
      </c>
      <c r="F1067" t="str">
        <f>VLOOKUP($A1067,orders[#All],10,0)</f>
        <v>MEMBER10</v>
      </c>
      <c r="G1067" t="s">
        <v>3028</v>
      </c>
      <c r="H1067">
        <f>VLOOKUP(working_table!G1067,order_items[[#All],[product_id]:[subtotal_idr]],2,0)</f>
        <v>3</v>
      </c>
      <c r="I1067" s="5">
        <f>VLOOKUP(working_table!$G1067,order_items[[#All],[product_id]:[subtotal_idr]],3,0)</f>
        <v>99000</v>
      </c>
      <c r="J1067" s="5">
        <f>VLOOKUP(working_table!$G1067,order_items[[#All],[product_id]:[subtotal_idr]],4,0)</f>
        <v>297000</v>
      </c>
      <c r="K1067" t="str">
        <f>VLOOKUP($G1067,products7[#All],2,0)</f>
        <v>T-Shirt Raglan BajuKita</v>
      </c>
      <c r="L1067" t="str">
        <f>VLOOKUP($G1067,products7[#All],3,0)</f>
        <v>T-Shirt</v>
      </c>
      <c r="M1067" t="str">
        <f>VLOOKUP($G1067,products7[#All],7,0)</f>
        <v>BajuKita</v>
      </c>
    </row>
    <row r="1068" spans="1:13" x14ac:dyDescent="0.35">
      <c r="A1068" t="s">
        <v>4384</v>
      </c>
      <c r="B1068" s="2">
        <f>VLOOKUP(A1068,orders[#All],3,0)</f>
        <v>45304</v>
      </c>
      <c r="C1068" t="str">
        <f>VLOOKUP($A1068,orders[#All],9,0)</f>
        <v>delivered</v>
      </c>
      <c r="D1068" t="str">
        <f>VLOOKUP($A1068,orders[#All],5,0)</f>
        <v>Surabaya</v>
      </c>
      <c r="E1068" t="str">
        <f>VLOOKUP($A1068,orders[#All],6,0)</f>
        <v>Jawa Timur</v>
      </c>
      <c r="F1068" t="str">
        <f>VLOOKUP($A1068,orders[#All],10,0)</f>
        <v>MEMBER10</v>
      </c>
      <c r="G1068" t="s">
        <v>2468</v>
      </c>
      <c r="H1068">
        <f>VLOOKUP(working_table!G1068,order_items[[#All],[product_id]:[subtotal_idr]],2,0)</f>
        <v>1</v>
      </c>
      <c r="I1068" s="5">
        <f>VLOOKUP(working_table!$G1068,order_items[[#All],[product_id]:[subtotal_idr]],3,0)</f>
        <v>79000</v>
      </c>
      <c r="J1068" s="5">
        <f>VLOOKUP(working_table!$G1068,order_items[[#All],[product_id]:[subtotal_idr]],4,0)</f>
        <v>79000</v>
      </c>
      <c r="K1068" t="str">
        <f>VLOOKUP($G1068,products7[#All],2,0)</f>
        <v>Dompet Kulit SandangIndo</v>
      </c>
      <c r="L1068" t="str">
        <f>VLOOKUP($G1068,products7[#All],3,0)</f>
        <v>Accessories</v>
      </c>
      <c r="M1068" t="str">
        <f>VLOOKUP($G1068,products7[#All],7,0)</f>
        <v>SandangIndo</v>
      </c>
    </row>
    <row r="1069" spans="1:13" x14ac:dyDescent="0.35">
      <c r="A1069" t="s">
        <v>4388</v>
      </c>
      <c r="B1069" s="2">
        <f>VLOOKUP(A1069,orders[#All],3,0)</f>
        <v>45140</v>
      </c>
      <c r="C1069" t="str">
        <f>VLOOKUP($A1069,orders[#All],9,0)</f>
        <v>shipped</v>
      </c>
      <c r="D1069" t="str">
        <f>VLOOKUP($A1069,orders[#All],5,0)</f>
        <v>Pontianak</v>
      </c>
      <c r="E1069" t="str">
        <f>VLOOKUP($A1069,orders[#All],6,0)</f>
        <v>Kalimantan Barat</v>
      </c>
      <c r="F1069" t="str">
        <f>VLOOKUP($A1069,orders[#All],10,0)</f>
        <v>SALE2024</v>
      </c>
      <c r="G1069" t="s">
        <v>3895</v>
      </c>
      <c r="H1069">
        <f>VLOOKUP(working_table!G1069,order_items[[#All],[product_id]:[subtotal_idr]],2,0)</f>
        <v>1</v>
      </c>
      <c r="I1069" s="5">
        <f>VLOOKUP(working_table!$G1069,order_items[[#All],[product_id]:[subtotal_idr]],3,0)</f>
        <v>59000</v>
      </c>
      <c r="J1069" s="5">
        <f>VLOOKUP(working_table!$G1069,order_items[[#All],[product_id]:[subtotal_idr]],4,0)</f>
        <v>59000</v>
      </c>
      <c r="K1069" t="str">
        <f>VLOOKUP($G1069,products7[#All],2,0)</f>
        <v>Tas Selempang SandangIndo</v>
      </c>
      <c r="L1069" t="str">
        <f>VLOOKUP($G1069,products7[#All],3,0)</f>
        <v>Accessories</v>
      </c>
      <c r="M1069" t="str">
        <f>VLOOKUP($G1069,products7[#All],7,0)</f>
        <v>SandangIndo</v>
      </c>
    </row>
    <row r="1070" spans="1:13" x14ac:dyDescent="0.35">
      <c r="A1070" t="s">
        <v>4390</v>
      </c>
      <c r="B1070" s="2">
        <f>VLOOKUP(A1070,orders[#All],3,0)</f>
        <v>45414</v>
      </c>
      <c r="C1070" t="str">
        <f>VLOOKUP($A1070,orders[#All],9,0)</f>
        <v>returned</v>
      </c>
      <c r="D1070" t="str">
        <f>VLOOKUP($A1070,orders[#All],5,0)</f>
        <v>Bekasi</v>
      </c>
      <c r="E1070" t="str">
        <f>VLOOKUP($A1070,orders[#All],6,0)</f>
        <v>Jawa Barat</v>
      </c>
      <c r="F1070" t="str">
        <f>VLOOKUP($A1070,orders[#All],10,0)</f>
        <v>HARBOLNAS22</v>
      </c>
      <c r="G1070" t="s">
        <v>2798</v>
      </c>
      <c r="H1070">
        <f>VLOOKUP(working_table!G1070,order_items[[#All],[product_id]:[subtotal_idr]],2,0)</f>
        <v>1</v>
      </c>
      <c r="I1070" s="5">
        <f>VLOOKUP(working_table!$G1070,order_items[[#All],[product_id]:[subtotal_idr]],3,0)</f>
        <v>59000</v>
      </c>
      <c r="J1070" s="5">
        <f>VLOOKUP(working_table!$G1070,order_items[[#All],[product_id]:[subtotal_idr]],4,0)</f>
        <v>59000</v>
      </c>
      <c r="K1070" t="str">
        <f>VLOOKUP($G1070,products7[#All],2,0)</f>
        <v>Jacket Denim Kanvas Lokal</v>
      </c>
      <c r="L1070" t="str">
        <f>VLOOKUP($G1070,products7[#All],3,0)</f>
        <v>Jacket</v>
      </c>
      <c r="M1070" t="str">
        <f>VLOOKUP($G1070,products7[#All],7,0)</f>
        <v>Kanvas Lokal</v>
      </c>
    </row>
    <row r="1071" spans="1:13" x14ac:dyDescent="0.35">
      <c r="A1071" t="s">
        <v>4390</v>
      </c>
      <c r="B1071" s="2">
        <f>VLOOKUP(A1071,orders[#All],3,0)</f>
        <v>45414</v>
      </c>
      <c r="C1071" t="str">
        <f>VLOOKUP($A1071,orders[#All],9,0)</f>
        <v>returned</v>
      </c>
      <c r="D1071" t="str">
        <f>VLOOKUP($A1071,orders[#All],5,0)</f>
        <v>Bekasi</v>
      </c>
      <c r="E1071" t="str">
        <f>VLOOKUP($A1071,orders[#All],6,0)</f>
        <v>Jawa Barat</v>
      </c>
      <c r="F1071" t="str">
        <f>VLOOKUP($A1071,orders[#All],10,0)</f>
        <v>HARBOLNAS22</v>
      </c>
      <c r="G1071" t="s">
        <v>2427</v>
      </c>
      <c r="H1071">
        <f>VLOOKUP(working_table!G1071,order_items[[#All],[product_id]:[subtotal_idr]],2,0)</f>
        <v>3</v>
      </c>
      <c r="I1071" s="5">
        <f>VLOOKUP(working_table!$G1071,order_items[[#All],[product_id]:[subtotal_idr]],3,0)</f>
        <v>49000</v>
      </c>
      <c r="J1071" s="5">
        <f>VLOOKUP(working_table!$G1071,order_items[[#All],[product_id]:[subtotal_idr]],4,0)</f>
        <v>147000</v>
      </c>
      <c r="K1071" t="str">
        <f>VLOOKUP($G1071,products7[#All],2,0)</f>
        <v>Dress Wrap BajuKita</v>
      </c>
      <c r="L1071" t="str">
        <f>VLOOKUP($G1071,products7[#All],3,0)</f>
        <v>dress</v>
      </c>
      <c r="M1071" t="str">
        <f>VLOOKUP($G1071,products7[#All],7,0)</f>
        <v>BajuKita</v>
      </c>
    </row>
    <row r="1072" spans="1:13" x14ac:dyDescent="0.35">
      <c r="A1072" t="s">
        <v>4393</v>
      </c>
      <c r="B1072" s="2">
        <f>VLOOKUP(A1072,orders[#All],3,0)</f>
        <v>45430</v>
      </c>
      <c r="C1072" t="str">
        <f>VLOOKUP($A1072,orders[#All],9,0)</f>
        <v>delivered</v>
      </c>
      <c r="D1072" t="str">
        <f>VLOOKUP($A1072,orders[#All],5,0)</f>
        <v>Manado</v>
      </c>
      <c r="E1072" t="str">
        <f>VLOOKUP($A1072,orders[#All],6,0)</f>
        <v>Sulawesi Utara</v>
      </c>
      <c r="F1072" t="str">
        <f>VLOOKUP($A1072,orders[#All],10,0)</f>
        <v>TANPA PROMO</v>
      </c>
      <c r="G1072" t="s">
        <v>3231</v>
      </c>
      <c r="H1072">
        <f>VLOOKUP(working_table!G1072,order_items[[#All],[product_id]:[subtotal_idr]],2,0)</f>
        <v>1</v>
      </c>
      <c r="I1072" s="5">
        <f>VLOOKUP(working_table!$G1072,order_items[[#All],[product_id]:[subtotal_idr]],3,0)</f>
        <v>329000</v>
      </c>
      <c r="J1072" s="5">
        <f>VLOOKUP(working_table!$G1072,order_items[[#All],[product_id]:[subtotal_idr]],4,0)</f>
        <v>329000</v>
      </c>
      <c r="K1072" t="str">
        <f>VLOOKUP($G1072,products7[#All],2,0)</f>
        <v>T-Shirt Graphic Kanvas Lokal</v>
      </c>
      <c r="L1072" t="str">
        <f>VLOOKUP($G1072,products7[#All],3,0)</f>
        <v>T-Shirt</v>
      </c>
      <c r="M1072" t="str">
        <f>VLOOKUP($G1072,products7[#All],7,0)</f>
        <v>Kanvas Lokal</v>
      </c>
    </row>
    <row r="1073" spans="1:13" x14ac:dyDescent="0.35">
      <c r="A1073" t="s">
        <v>4395</v>
      </c>
      <c r="B1073" s="2">
        <f>VLOOKUP(A1073,orders[#All],3,0)</f>
        <v>45280</v>
      </c>
      <c r="C1073" t="str">
        <f>VLOOKUP($A1073,orders[#All],9,0)</f>
        <v>shipped</v>
      </c>
      <c r="D1073" t="str">
        <f>VLOOKUP($A1073,orders[#All],5,0)</f>
        <v>Medan</v>
      </c>
      <c r="E1073" t="str">
        <f>VLOOKUP($A1073,orders[#All],6,0)</f>
        <v>Sumatera Utara</v>
      </c>
      <c r="F1073" t="str">
        <f>VLOOKUP($A1073,orders[#All],10,0)</f>
        <v>MEMBER10</v>
      </c>
      <c r="G1073" t="s">
        <v>2883</v>
      </c>
      <c r="H1073">
        <f>VLOOKUP(working_table!G1073,order_items[[#All],[product_id]:[subtotal_idr]],2,0)</f>
        <v>1</v>
      </c>
      <c r="I1073" s="5">
        <f>VLOOKUP(working_table!$G1073,order_items[[#All],[product_id]:[subtotal_idr]],3,0)</f>
        <v>69000</v>
      </c>
      <c r="J1073" s="5">
        <f>VLOOKUP(working_table!$G1073,order_items[[#All],[product_id]:[subtotal_idr]],4,0)</f>
        <v>69000</v>
      </c>
      <c r="K1073" t="str">
        <f>VLOOKUP($G1073,products7[#All],2,0)</f>
        <v>Jacket Varsity Kanvas Lokal</v>
      </c>
      <c r="L1073" t="str">
        <f>VLOOKUP($G1073,products7[#All],3,0)</f>
        <v>Jacket</v>
      </c>
      <c r="M1073" t="str">
        <f>VLOOKUP($G1073,products7[#All],7,0)</f>
        <v>Kanvas Lokal</v>
      </c>
    </row>
    <row r="1074" spans="1:13" x14ac:dyDescent="0.35">
      <c r="A1074" t="s">
        <v>4397</v>
      </c>
      <c r="B1074" s="2">
        <f>VLOOKUP(A1074,orders[#All],3,0)</f>
        <v>44932</v>
      </c>
      <c r="C1074" t="str">
        <f>VLOOKUP($A1074,orders[#All],9,0)</f>
        <v>delivered</v>
      </c>
      <c r="D1074" t="str">
        <f>VLOOKUP($A1074,orders[#All],5,0)</f>
        <v>Makassar</v>
      </c>
      <c r="E1074" t="str">
        <f>VLOOKUP($A1074,orders[#All],6,0)</f>
        <v>Sulawesi Selatan</v>
      </c>
      <c r="F1074" t="str">
        <f>VLOOKUP($A1074,orders[#All],10,0)</f>
        <v>HARI BELANJA</v>
      </c>
      <c r="G1074" t="s">
        <v>2801</v>
      </c>
      <c r="H1074">
        <f>VLOOKUP(working_table!G1074,order_items[[#All],[product_id]:[subtotal_idr]],2,0)</f>
        <v>1</v>
      </c>
      <c r="I1074" s="5">
        <f>VLOOKUP(working_table!$G1074,order_items[[#All],[product_id]:[subtotal_idr]],3,0)</f>
        <v>399000</v>
      </c>
      <c r="J1074" s="5">
        <f>VLOOKUP(working_table!$G1074,order_items[[#All],[product_id]:[subtotal_idr]],4,0)</f>
        <v>399000</v>
      </c>
      <c r="K1074" t="str">
        <f>VLOOKUP($G1074,products7[#All],2,0)</f>
        <v>T-Shirt Graphic BajuKita</v>
      </c>
      <c r="L1074" t="str">
        <f>VLOOKUP($G1074,products7[#All],3,0)</f>
        <v>T-Shirt</v>
      </c>
      <c r="M1074" t="str">
        <f>VLOOKUP($G1074,products7[#All],7,0)</f>
        <v>BajuKita</v>
      </c>
    </row>
    <row r="1075" spans="1:13" x14ac:dyDescent="0.35">
      <c r="A1075" t="s">
        <v>4399</v>
      </c>
      <c r="B1075" s="2">
        <f>VLOOKUP(A1075,orders[#All],3,0)</f>
        <v>45666</v>
      </c>
      <c r="C1075" t="str">
        <f>VLOOKUP($A1075,orders[#All],9,0)</f>
        <v>delivered</v>
      </c>
      <c r="D1075" t="str">
        <f>VLOOKUP($A1075,orders[#All],5,0)</f>
        <v>Medan</v>
      </c>
      <c r="E1075" t="str">
        <f>VLOOKUP($A1075,orders[#All],6,0)</f>
        <v>Sumatera Utara</v>
      </c>
      <c r="F1075" t="str">
        <f>VLOOKUP($A1075,orders[#All],10,0)</f>
        <v>TANPA PROMO</v>
      </c>
      <c r="G1075" t="s">
        <v>2453</v>
      </c>
      <c r="H1075">
        <f>VLOOKUP(working_table!G1075,order_items[[#All],[product_id]:[subtotal_idr]],2,0)</f>
        <v>1</v>
      </c>
      <c r="I1075" s="5">
        <f>VLOOKUP(working_table!$G1075,order_items[[#All],[product_id]:[subtotal_idr]],3,0)</f>
        <v>119000</v>
      </c>
      <c r="J1075" s="5">
        <f>VLOOKUP(working_table!$G1075,order_items[[#All],[product_id]:[subtotal_idr]],4,0)</f>
        <v>119000</v>
      </c>
      <c r="K1075" t="str">
        <f>VLOOKUP($G1075,products7[#All],2,0)</f>
        <v>Dress Bodycon Senja Wear</v>
      </c>
      <c r="L1075" t="str">
        <f>VLOOKUP($G1075,products7[#All],3,0)</f>
        <v>dress</v>
      </c>
      <c r="M1075" t="str">
        <f>VLOOKUP($G1075,products7[#All],7,0)</f>
        <v>Senja Wear</v>
      </c>
    </row>
    <row r="1076" spans="1:13" x14ac:dyDescent="0.35">
      <c r="A1076" t="s">
        <v>4399</v>
      </c>
      <c r="B1076" s="2">
        <f>VLOOKUP(A1076,orders[#All],3,0)</f>
        <v>45666</v>
      </c>
      <c r="C1076" t="str">
        <f>VLOOKUP($A1076,orders[#All],9,0)</f>
        <v>delivered</v>
      </c>
      <c r="D1076" t="str">
        <f>VLOOKUP($A1076,orders[#All],5,0)</f>
        <v>Medan</v>
      </c>
      <c r="E1076" t="str">
        <f>VLOOKUP($A1076,orders[#All],6,0)</f>
        <v>Sumatera Utara</v>
      </c>
      <c r="F1076" t="str">
        <f>VLOOKUP($A1076,orders[#All],10,0)</f>
        <v>TANPA PROMO</v>
      </c>
      <c r="G1076" t="s">
        <v>3360</v>
      </c>
      <c r="H1076">
        <f>VLOOKUP(working_table!G1076,order_items[[#All],[product_id]:[subtotal_idr]],2,0)</f>
        <v>1</v>
      </c>
      <c r="I1076" s="5">
        <f>VLOOKUP(working_table!$G1076,order_items[[#All],[product_id]:[subtotal_idr]],3,0)</f>
        <v>329000</v>
      </c>
      <c r="J1076" s="5">
        <f>VLOOKUP(working_table!$G1076,order_items[[#All],[product_id]:[subtotal_idr]],4,0)</f>
        <v>329000</v>
      </c>
      <c r="K1076" t="str">
        <f>VLOOKUP($G1076,products7[#All],2,0)</f>
        <v>Kacamata Hitam Senja Wear</v>
      </c>
      <c r="L1076" t="str">
        <f>VLOOKUP($G1076,products7[#All],3,0)</f>
        <v>Accessories</v>
      </c>
      <c r="M1076" t="str">
        <f>VLOOKUP($G1076,products7[#All],7,0)</f>
        <v>Senja Wear</v>
      </c>
    </row>
    <row r="1077" spans="1:13" x14ac:dyDescent="0.35">
      <c r="A1077" t="s">
        <v>4399</v>
      </c>
      <c r="B1077" s="2">
        <f>VLOOKUP(A1077,orders[#All],3,0)</f>
        <v>45666</v>
      </c>
      <c r="C1077" t="str">
        <f>VLOOKUP($A1077,orders[#All],9,0)</f>
        <v>delivered</v>
      </c>
      <c r="D1077" t="str">
        <f>VLOOKUP($A1077,orders[#All],5,0)</f>
        <v>Medan</v>
      </c>
      <c r="E1077" t="str">
        <f>VLOOKUP($A1077,orders[#All],6,0)</f>
        <v>Sumatera Utara</v>
      </c>
      <c r="F1077" t="str">
        <f>VLOOKUP($A1077,orders[#All],10,0)</f>
        <v>TANPA PROMO</v>
      </c>
      <c r="G1077" t="s">
        <v>2934</v>
      </c>
      <c r="H1077">
        <f>VLOOKUP(working_table!G1077,order_items[[#All],[product_id]:[subtotal_idr]],2,0)</f>
        <v>2</v>
      </c>
      <c r="I1077" s="5">
        <f>VLOOKUP(working_table!$G1077,order_items[[#All],[product_id]:[subtotal_idr]],3,0)</f>
        <v>69000</v>
      </c>
      <c r="J1077" s="5">
        <f>VLOOKUP(working_table!$G1077,order_items[[#All],[product_id]:[subtotal_idr]],4,0)</f>
        <v>138000</v>
      </c>
      <c r="K1077" t="str">
        <f>VLOOKUP($G1077,products7[#All],2,0)</f>
        <v>Syal Rajut Kanvas Lokal</v>
      </c>
      <c r="L1077" t="str">
        <f>VLOOKUP($G1077,products7[#All],3,0)</f>
        <v>Accessories</v>
      </c>
      <c r="M1077" t="str">
        <f>VLOOKUP($G1077,products7[#All],7,0)</f>
        <v>Kanvas Lokal</v>
      </c>
    </row>
    <row r="1078" spans="1:13" x14ac:dyDescent="0.35">
      <c r="A1078" t="s">
        <v>4403</v>
      </c>
      <c r="B1078" s="2">
        <f>VLOOKUP(A1078,orders[#All],3,0)</f>
        <v>45593</v>
      </c>
      <c r="C1078" t="str">
        <f>VLOOKUP($A1078,orders[#All],9,0)</f>
        <v>delivered</v>
      </c>
      <c r="D1078" t="str">
        <f>VLOOKUP($A1078,orders[#All],5,0)</f>
        <v>Malang</v>
      </c>
      <c r="E1078" t="str">
        <f>VLOOKUP($A1078,orders[#All],6,0)</f>
        <v>Jawa Timur</v>
      </c>
      <c r="F1078" t="str">
        <f>VLOOKUP($A1078,orders[#All],10,0)</f>
        <v>MEMBER10</v>
      </c>
      <c r="G1078" t="s">
        <v>2826</v>
      </c>
      <c r="H1078">
        <f>VLOOKUP(working_table!G1078,order_items[[#All],[product_id]:[subtotal_idr]],2,0)</f>
        <v>1</v>
      </c>
      <c r="I1078" s="5">
        <f>VLOOKUP(working_table!$G1078,order_items[[#All],[product_id]:[subtotal_idr]],3,0)</f>
        <v>99000</v>
      </c>
      <c r="J1078" s="5">
        <f>VLOOKUP(working_table!$G1078,order_items[[#All],[product_id]:[subtotal_idr]],4,0)</f>
        <v>99000</v>
      </c>
      <c r="K1078" t="str">
        <f>VLOOKUP($G1078,products7[#All],2,0)</f>
        <v>Dress Midi Floral Senja Wear</v>
      </c>
      <c r="L1078" t="str">
        <f>VLOOKUP($G1078,products7[#All],3,0)</f>
        <v>Dress</v>
      </c>
      <c r="M1078" t="str">
        <f>VLOOKUP($G1078,products7[#All],7,0)</f>
        <v>Senja Wear</v>
      </c>
    </row>
    <row r="1079" spans="1:13" x14ac:dyDescent="0.35">
      <c r="A1079" t="s">
        <v>4403</v>
      </c>
      <c r="B1079" s="2">
        <f>VLOOKUP(A1079,orders[#All],3,0)</f>
        <v>45593</v>
      </c>
      <c r="C1079" t="str">
        <f>VLOOKUP($A1079,orders[#All],9,0)</f>
        <v>delivered</v>
      </c>
      <c r="D1079" t="str">
        <f>VLOOKUP($A1079,orders[#All],5,0)</f>
        <v>Malang</v>
      </c>
      <c r="E1079" t="str">
        <f>VLOOKUP($A1079,orders[#All],6,0)</f>
        <v>Jawa Timur</v>
      </c>
      <c r="F1079" t="str">
        <f>VLOOKUP($A1079,orders[#All],10,0)</f>
        <v>MEMBER10</v>
      </c>
      <c r="G1079" t="s">
        <v>2702</v>
      </c>
      <c r="H1079">
        <f>VLOOKUP(working_table!G1079,order_items[[#All],[product_id]:[subtotal_idr]],2,0)</f>
        <v>1</v>
      </c>
      <c r="I1079" s="5">
        <f>VLOOKUP(working_table!$G1079,order_items[[#All],[product_id]:[subtotal_idr]],3,0)</f>
        <v>99000</v>
      </c>
      <c r="J1079" s="5">
        <f>VLOOKUP(working_table!$G1079,order_items[[#All],[product_id]:[subtotal_idr]],4,0)</f>
        <v>99000</v>
      </c>
      <c r="K1079" t="str">
        <f>VLOOKUP($G1079,products7[#All],2,0)</f>
        <v>Ikat Pinggang Kulit Tropika Style</v>
      </c>
      <c r="L1079" t="str">
        <f>VLOOKUP($G1079,products7[#All],3,0)</f>
        <v>Accessories</v>
      </c>
      <c r="M1079" t="str">
        <f>VLOOKUP($G1079,products7[#All],7,0)</f>
        <v>Tropika Style</v>
      </c>
    </row>
    <row r="1080" spans="1:13" x14ac:dyDescent="0.35">
      <c r="A1080" t="s">
        <v>4406</v>
      </c>
      <c r="B1080" s="2">
        <f>VLOOKUP(A1080,orders[#All],3,0)</f>
        <v>45135</v>
      </c>
      <c r="C1080" t="str">
        <f>VLOOKUP($A1080,orders[#All],9,0)</f>
        <v>cancelled</v>
      </c>
      <c r="D1080" t="str">
        <f>VLOOKUP($A1080,orders[#All],5,0)</f>
        <v>Pontianak</v>
      </c>
      <c r="E1080" t="str">
        <f>VLOOKUP($A1080,orders[#All],6,0)</f>
        <v>Kalimantan Barat</v>
      </c>
      <c r="F1080" t="str">
        <f>VLOOKUP($A1080,orders[#All],10,0)</f>
        <v>TANPA PROMO</v>
      </c>
      <c r="G1080" t="s">
        <v>2421</v>
      </c>
      <c r="H1080">
        <f>VLOOKUP(working_table!G1080,order_items[[#All],[product_id]:[subtotal_idr]],2,0)</f>
        <v>1</v>
      </c>
      <c r="I1080" s="5">
        <f>VLOOKUP(working_table!$G1080,order_items[[#All],[product_id]:[subtotal_idr]],3,0)</f>
        <v>249000</v>
      </c>
      <c r="J1080" s="5">
        <f>VLOOKUP(working_table!$G1080,order_items[[#All],[product_id]:[subtotal_idr]],4,0)</f>
        <v>249000</v>
      </c>
      <c r="K1080" t="str">
        <f>VLOOKUP($G1080,products7[#All],2,0)</f>
        <v>Topi Baseball SandangIndo</v>
      </c>
      <c r="L1080" t="str">
        <f>VLOOKUP($G1080,products7[#All],3,0)</f>
        <v>Accessories</v>
      </c>
      <c r="M1080" t="str">
        <f>VLOOKUP($G1080,products7[#All],7,0)</f>
        <v>SandangIndo</v>
      </c>
    </row>
    <row r="1081" spans="1:13" x14ac:dyDescent="0.35">
      <c r="A1081" t="s">
        <v>4406</v>
      </c>
      <c r="B1081" s="2">
        <f>VLOOKUP(A1081,orders[#All],3,0)</f>
        <v>45135</v>
      </c>
      <c r="C1081" t="str">
        <f>VLOOKUP($A1081,orders[#All],9,0)</f>
        <v>cancelled</v>
      </c>
      <c r="D1081" t="str">
        <f>VLOOKUP($A1081,orders[#All],5,0)</f>
        <v>Pontianak</v>
      </c>
      <c r="E1081" t="str">
        <f>VLOOKUP($A1081,orders[#All],6,0)</f>
        <v>Kalimantan Barat</v>
      </c>
      <c r="F1081" t="str">
        <f>VLOOKUP($A1081,orders[#All],10,0)</f>
        <v>TANPA PROMO</v>
      </c>
      <c r="G1081" t="s">
        <v>2473</v>
      </c>
      <c r="H1081">
        <f>VLOOKUP(working_table!G1081,order_items[[#All],[product_id]:[subtotal_idr]],2,0)</f>
        <v>1</v>
      </c>
      <c r="I1081" s="5">
        <f>VLOOKUP(working_table!$G1081,order_items[[#All],[product_id]:[subtotal_idr]],3,0)</f>
        <v>499000</v>
      </c>
      <c r="J1081" s="5">
        <f>VLOOKUP(working_table!$G1081,order_items[[#All],[product_id]:[subtotal_idr]],4,0)</f>
        <v>499000</v>
      </c>
      <c r="K1081" t="str">
        <f>VLOOKUP($G1081,products7[#All],2,0)</f>
        <v>Kemeja Batik BajuKita</v>
      </c>
      <c r="L1081" t="str">
        <f>VLOOKUP($G1081,products7[#All],3,0)</f>
        <v>kemeja</v>
      </c>
      <c r="M1081" t="str">
        <f>VLOOKUP($G1081,products7[#All],7,0)</f>
        <v>BajuKita</v>
      </c>
    </row>
    <row r="1082" spans="1:13" x14ac:dyDescent="0.35">
      <c r="A1082" t="s">
        <v>4406</v>
      </c>
      <c r="B1082" s="2">
        <f>VLOOKUP(A1082,orders[#All],3,0)</f>
        <v>45135</v>
      </c>
      <c r="C1082" t="str">
        <f>VLOOKUP($A1082,orders[#All],9,0)</f>
        <v>cancelled</v>
      </c>
      <c r="D1082" t="str">
        <f>VLOOKUP($A1082,orders[#All],5,0)</f>
        <v>Pontianak</v>
      </c>
      <c r="E1082" t="str">
        <f>VLOOKUP($A1082,orders[#All],6,0)</f>
        <v>Kalimantan Barat</v>
      </c>
      <c r="F1082" t="str">
        <f>VLOOKUP($A1082,orders[#All],10,0)</f>
        <v>TANPA PROMO</v>
      </c>
      <c r="G1082" t="s">
        <v>3382</v>
      </c>
      <c r="H1082">
        <f>VLOOKUP(working_table!G1082,order_items[[#All],[product_id]:[subtotal_idr]],2,0)</f>
        <v>1</v>
      </c>
      <c r="I1082" s="5">
        <f>VLOOKUP(working_table!$G1082,order_items[[#All],[product_id]:[subtotal_idr]],3,0)</f>
        <v>119000</v>
      </c>
      <c r="J1082" s="5">
        <f>VLOOKUP(working_table!$G1082,order_items[[#All],[product_id]:[subtotal_idr]],4,0)</f>
        <v>119000</v>
      </c>
      <c r="K1082" t="str">
        <f>VLOOKUP($G1082,products7[#All],2,0)</f>
        <v>Jacket Coach NusaBrand</v>
      </c>
      <c r="L1082" t="str">
        <f>VLOOKUP($G1082,products7[#All],3,0)</f>
        <v>Jacket</v>
      </c>
      <c r="M1082" t="str">
        <f>VLOOKUP($G1082,products7[#All],7,0)</f>
        <v>NusaBrand</v>
      </c>
    </row>
    <row r="1083" spans="1:13" x14ac:dyDescent="0.35">
      <c r="A1083" t="s">
        <v>4410</v>
      </c>
      <c r="B1083" s="2">
        <f>VLOOKUP(A1083,orders[#All],3,0)</f>
        <v>45682</v>
      </c>
      <c r="C1083" t="str">
        <f>VLOOKUP($A1083,orders[#All],9,0)</f>
        <v>cancelled</v>
      </c>
      <c r="D1083" t="str">
        <f>VLOOKUP($A1083,orders[#All],5,0)</f>
        <v>Palembang</v>
      </c>
      <c r="E1083" t="str">
        <f>VLOOKUP($A1083,orders[#All],6,0)</f>
        <v>Sumatera Selatan</v>
      </c>
      <c r="F1083" t="str">
        <f>VLOOKUP($A1083,orders[#All],10,0)</f>
        <v>TANPA PROMO</v>
      </c>
      <c r="G1083" t="s">
        <v>2494</v>
      </c>
      <c r="H1083">
        <f>VLOOKUP(working_table!G1083,order_items[[#All],[product_id]:[subtotal_idr]],2,0)</f>
        <v>1</v>
      </c>
      <c r="I1083" s="5">
        <f>VLOOKUP(working_table!$G1083,order_items[[#All],[product_id]:[subtotal_idr]],3,0)</f>
        <v>229000</v>
      </c>
      <c r="J1083" s="5">
        <f>VLOOKUP(working_table!$G1083,order_items[[#All],[product_id]:[subtotal_idr]],4,0)</f>
        <v>229000</v>
      </c>
      <c r="K1083" t="str">
        <f>VLOOKUP($G1083,products7[#All],2,0)</f>
        <v>Kemeja Casual BajuKita</v>
      </c>
      <c r="L1083" t="str">
        <f>VLOOKUP($G1083,products7[#All],3,0)</f>
        <v>T-Shirt</v>
      </c>
      <c r="M1083" t="str">
        <f>VLOOKUP($G1083,products7[#All],7,0)</f>
        <v>BajuKita</v>
      </c>
    </row>
    <row r="1084" spans="1:13" x14ac:dyDescent="0.35">
      <c r="A1084" t="s">
        <v>4412</v>
      </c>
      <c r="B1084" s="2">
        <f>VLOOKUP(A1084,orders[#All],3,0)</f>
        <v>45204</v>
      </c>
      <c r="C1084" t="str">
        <f>VLOOKUP($A1084,orders[#All],9,0)</f>
        <v>delivered</v>
      </c>
      <c r="D1084" t="str">
        <f>VLOOKUP($A1084,orders[#All],5,0)</f>
        <v>Banjarmasin</v>
      </c>
      <c r="E1084" t="str">
        <f>VLOOKUP($A1084,orders[#All],6,0)</f>
        <v>Kalimantan Selatan</v>
      </c>
      <c r="F1084" t="str">
        <f>VLOOKUP($A1084,orders[#All],10,0)</f>
        <v>MEMBER10</v>
      </c>
      <c r="G1084" t="s">
        <v>3125</v>
      </c>
      <c r="H1084">
        <f>VLOOKUP(working_table!G1084,order_items[[#All],[product_id]:[subtotal_idr]],2,0)</f>
        <v>1</v>
      </c>
      <c r="I1084" s="5">
        <f>VLOOKUP(working_table!$G1084,order_items[[#All],[product_id]:[subtotal_idr]],3,0)</f>
        <v>89000</v>
      </c>
      <c r="J1084" s="5">
        <f>VLOOKUP(working_table!$G1084,order_items[[#All],[product_id]:[subtotal_idr]],4,0)</f>
        <v>89000</v>
      </c>
      <c r="K1084" t="str">
        <f>VLOOKUP($G1084,products7[#All],2,0)</f>
        <v>Jacket Hoodie Kanvas Lokal</v>
      </c>
      <c r="L1084" t="str">
        <f>VLOOKUP($G1084,products7[#All],3,0)</f>
        <v>Jacket</v>
      </c>
      <c r="M1084" t="str">
        <f>VLOOKUP($G1084,products7[#All],7,0)</f>
        <v>Kanvas Lokal</v>
      </c>
    </row>
    <row r="1085" spans="1:13" x14ac:dyDescent="0.35">
      <c r="A1085" t="s">
        <v>4412</v>
      </c>
      <c r="B1085" s="2">
        <f>VLOOKUP(A1085,orders[#All],3,0)</f>
        <v>45204</v>
      </c>
      <c r="C1085" t="str">
        <f>VLOOKUP($A1085,orders[#All],9,0)</f>
        <v>delivered</v>
      </c>
      <c r="D1085" t="str">
        <f>VLOOKUP($A1085,orders[#All],5,0)</f>
        <v>Banjarmasin</v>
      </c>
      <c r="E1085" t="str">
        <f>VLOOKUP($A1085,orders[#All],6,0)</f>
        <v>Kalimantan Selatan</v>
      </c>
      <c r="F1085" t="str">
        <f>VLOOKUP($A1085,orders[#All],10,0)</f>
        <v>MEMBER10</v>
      </c>
      <c r="G1085" t="s">
        <v>2980</v>
      </c>
      <c r="H1085">
        <f>VLOOKUP(working_table!G1085,order_items[[#All],[product_id]:[subtotal_idr]],2,0)</f>
        <v>2</v>
      </c>
      <c r="I1085" s="5">
        <f>VLOOKUP(working_table!$G1085,order_items[[#All],[product_id]:[subtotal_idr]],3,0)</f>
        <v>279000</v>
      </c>
      <c r="J1085" s="5">
        <f>VLOOKUP(working_table!$G1085,order_items[[#All],[product_id]:[subtotal_idr]],4,0)</f>
        <v>558000</v>
      </c>
      <c r="K1085" t="str">
        <f>VLOOKUP($G1085,products7[#All],2,0)</f>
        <v>T-Shirt Graphic SandangIndo</v>
      </c>
      <c r="L1085" t="str">
        <f>VLOOKUP($G1085,products7[#All],3,0)</f>
        <v>T-Shirt</v>
      </c>
      <c r="M1085" t="str">
        <f>VLOOKUP($G1085,products7[#All],7,0)</f>
        <v>SandangIndo</v>
      </c>
    </row>
    <row r="1086" spans="1:13" x14ac:dyDescent="0.35">
      <c r="A1086" t="s">
        <v>4415</v>
      </c>
      <c r="B1086" s="2">
        <f>VLOOKUP(A1086,orders[#All],3,0)</f>
        <v>45180</v>
      </c>
      <c r="C1086" t="str">
        <f>VLOOKUP($A1086,orders[#All],9,0)</f>
        <v>delivered</v>
      </c>
      <c r="D1086" t="str">
        <f>VLOOKUP($A1086,orders[#All],5,0)</f>
        <v>Yogyakarta</v>
      </c>
      <c r="E1086" t="str">
        <f>VLOOKUP($A1086,orders[#All],6,0)</f>
        <v>DI Yogyakarta</v>
      </c>
      <c r="F1086" t="str">
        <f>VLOOKUP($A1086,orders[#All],10,0)</f>
        <v>TANPA PROMO</v>
      </c>
      <c r="G1086" t="s">
        <v>2911</v>
      </c>
      <c r="H1086">
        <f>VLOOKUP(working_table!G1086,order_items[[#All],[product_id]:[subtotal_idr]],2,0)</f>
        <v>1</v>
      </c>
      <c r="I1086" s="5">
        <f>VLOOKUP(working_table!$G1086,order_items[[#All],[product_id]:[subtotal_idr]],3,0)</f>
        <v>329000</v>
      </c>
      <c r="J1086" s="5">
        <f>VLOOKUP(working_table!$G1086,order_items[[#All],[product_id]:[subtotal_idr]],4,0)</f>
        <v>329000</v>
      </c>
      <c r="K1086" t="str">
        <f>VLOOKUP($G1086,products7[#All],2,0)</f>
        <v>Jacket Hoodie SandangIndo</v>
      </c>
      <c r="L1086" t="str">
        <f>VLOOKUP($G1086,products7[#All],3,0)</f>
        <v>Jacket</v>
      </c>
      <c r="M1086" t="str">
        <f>VLOOKUP($G1086,products7[#All],7,0)</f>
        <v>SandangIndo</v>
      </c>
    </row>
    <row r="1087" spans="1:13" x14ac:dyDescent="0.35">
      <c r="A1087" t="s">
        <v>4417</v>
      </c>
      <c r="B1087" s="2">
        <f>VLOOKUP(A1087,orders[#All],3,0)</f>
        <v>45585</v>
      </c>
      <c r="C1087" t="str">
        <f>VLOOKUP($A1087,orders[#All],9,0)</f>
        <v>delivered</v>
      </c>
      <c r="D1087" t="str">
        <f>VLOOKUP($A1087,orders[#All],5,0)</f>
        <v>Tangerang</v>
      </c>
      <c r="E1087" t="str">
        <f>VLOOKUP($A1087,orders[#All],6,0)</f>
        <v>Banten</v>
      </c>
      <c r="F1087" t="str">
        <f>VLOOKUP($A1087,orders[#All],10,0)</f>
        <v>TANPA PROMO</v>
      </c>
      <c r="G1087" t="s">
        <v>2492</v>
      </c>
      <c r="H1087">
        <f>VLOOKUP(working_table!G1087,order_items[[#All],[product_id]:[subtotal_idr]],2,0)</f>
        <v>1</v>
      </c>
      <c r="I1087" s="5">
        <f>VLOOKUP(working_table!$G1087,order_items[[#All],[product_id]:[subtotal_idr]],3,0)</f>
        <v>59000</v>
      </c>
      <c r="J1087" s="5">
        <f>VLOOKUP(working_table!$G1087,order_items[[#All],[product_id]:[subtotal_idr]],4,0)</f>
        <v>59000</v>
      </c>
      <c r="K1087" t="str">
        <f>VLOOKUP($G1087,products7[#All],2,0)</f>
        <v>Jacket Bomber Tropika Style</v>
      </c>
      <c r="L1087" t="str">
        <f>VLOOKUP($G1087,products7[#All],3,0)</f>
        <v>Jacket</v>
      </c>
      <c r="M1087" t="str">
        <f>VLOOKUP($G1087,products7[#All],7,0)</f>
        <v>Tropika Style</v>
      </c>
    </row>
    <row r="1088" spans="1:13" x14ac:dyDescent="0.35">
      <c r="A1088" t="s">
        <v>4417</v>
      </c>
      <c r="B1088" s="2">
        <f>VLOOKUP(A1088,orders[#All],3,0)</f>
        <v>45585</v>
      </c>
      <c r="C1088" t="str">
        <f>VLOOKUP($A1088,orders[#All],9,0)</f>
        <v>delivered</v>
      </c>
      <c r="D1088" t="str">
        <f>VLOOKUP($A1088,orders[#All],5,0)</f>
        <v>Tangerang</v>
      </c>
      <c r="E1088" t="str">
        <f>VLOOKUP($A1088,orders[#All],6,0)</f>
        <v>Banten</v>
      </c>
      <c r="F1088" t="str">
        <f>VLOOKUP($A1088,orders[#All],10,0)</f>
        <v>TANPA PROMO</v>
      </c>
      <c r="G1088" t="s">
        <v>2448</v>
      </c>
      <c r="H1088">
        <f>VLOOKUP(working_table!G1088,order_items[[#All],[product_id]:[subtotal_idr]],2,0)</f>
        <v>1</v>
      </c>
      <c r="I1088" s="5">
        <f>VLOOKUP(working_table!$G1088,order_items[[#All],[product_id]:[subtotal_idr]],3,0)</f>
        <v>149000</v>
      </c>
      <c r="J1088" s="5">
        <f>VLOOKUP(working_table!$G1088,order_items[[#All],[product_id]:[subtotal_idr]],4,0)</f>
        <v>149000</v>
      </c>
      <c r="K1088" t="str">
        <f>VLOOKUP($G1088,products7[#All],2,0)</f>
        <v>T-Shirt Oversize Tropika Style</v>
      </c>
      <c r="L1088" t="str">
        <f>VLOOKUP($G1088,products7[#All],3,0)</f>
        <v>T-Shirt</v>
      </c>
      <c r="M1088" t="str">
        <f>VLOOKUP($G1088,products7[#All],7,0)</f>
        <v>Tropika Style</v>
      </c>
    </row>
    <row r="1089" spans="1:13" x14ac:dyDescent="0.35">
      <c r="A1089" t="s">
        <v>4417</v>
      </c>
      <c r="B1089" s="2">
        <f>VLOOKUP(A1089,orders[#All],3,0)</f>
        <v>45585</v>
      </c>
      <c r="C1089" t="str">
        <f>VLOOKUP($A1089,orders[#All],9,0)</f>
        <v>delivered</v>
      </c>
      <c r="D1089" t="str">
        <f>VLOOKUP($A1089,orders[#All],5,0)</f>
        <v>Tangerang</v>
      </c>
      <c r="E1089" t="str">
        <f>VLOOKUP($A1089,orders[#All],6,0)</f>
        <v>Banten</v>
      </c>
      <c r="F1089" t="str">
        <f>VLOOKUP($A1089,orders[#All],10,0)</f>
        <v>TANPA PROMO</v>
      </c>
      <c r="G1089" t="s">
        <v>2446</v>
      </c>
      <c r="H1089">
        <f>VLOOKUP(working_table!G1089,order_items[[#All],[product_id]:[subtotal_idr]],2,0)</f>
        <v>1</v>
      </c>
      <c r="I1089" s="5">
        <f>VLOOKUP(working_table!$G1089,order_items[[#All],[product_id]:[subtotal_idr]],3,0)</f>
        <v>399000</v>
      </c>
      <c r="J1089" s="5">
        <f>VLOOKUP(working_table!$G1089,order_items[[#All],[product_id]:[subtotal_idr]],4,0)</f>
        <v>399000</v>
      </c>
      <c r="K1089" t="str">
        <f>VLOOKUP($G1089,products7[#All],2,0)</f>
        <v>Pants Wide Leg Cendana Co</v>
      </c>
      <c r="L1089" t="str">
        <f>VLOOKUP($G1089,products7[#All],3,0)</f>
        <v>Pants</v>
      </c>
      <c r="M1089" t="str">
        <f>VLOOKUP($G1089,products7[#All],7,0)</f>
        <v>Cendana Co</v>
      </c>
    </row>
    <row r="1090" spans="1:13" x14ac:dyDescent="0.35">
      <c r="A1090" t="s">
        <v>4421</v>
      </c>
      <c r="B1090" s="2">
        <f>VLOOKUP(A1090,orders[#All],3,0)</f>
        <v>44577</v>
      </c>
      <c r="C1090" t="str">
        <f>VLOOKUP($A1090,orders[#All],9,0)</f>
        <v>delivered</v>
      </c>
      <c r="D1090" t="str">
        <f>VLOOKUP($A1090,orders[#All],5,0)</f>
        <v>Pekanbaru</v>
      </c>
      <c r="E1090" t="str">
        <f>VLOOKUP($A1090,orders[#All],6,0)</f>
        <v>Riau</v>
      </c>
      <c r="F1090" t="str">
        <f>VLOOKUP($A1090,orders[#All],10,0)</f>
        <v>TANPA PROMO</v>
      </c>
      <c r="G1090" t="s">
        <v>2555</v>
      </c>
      <c r="H1090">
        <f>VLOOKUP(working_table!G1090,order_items[[#All],[product_id]:[subtotal_idr]],2,0)</f>
        <v>1</v>
      </c>
      <c r="I1090" s="5">
        <f>VLOOKUP(working_table!$G1090,order_items[[#All],[product_id]:[subtotal_idr]],3,0)</f>
        <v>349000</v>
      </c>
      <c r="J1090" s="5">
        <f>VLOOKUP(working_table!$G1090,order_items[[#All],[product_id]:[subtotal_idr]],4,0)</f>
        <v>349000</v>
      </c>
      <c r="K1090" t="str">
        <f>VLOOKUP($G1090,products7[#All],2,0)</f>
        <v>Dress Maxi Polos Senja Wear</v>
      </c>
      <c r="L1090" t="str">
        <f>VLOOKUP($G1090,products7[#All],3,0)</f>
        <v>dress</v>
      </c>
      <c r="M1090" t="str">
        <f>VLOOKUP($G1090,products7[#All],7,0)</f>
        <v>Senja Wear</v>
      </c>
    </row>
    <row r="1091" spans="1:13" x14ac:dyDescent="0.35">
      <c r="A1091" t="s">
        <v>4421</v>
      </c>
      <c r="B1091" s="2">
        <f>VLOOKUP(A1091,orders[#All],3,0)</f>
        <v>44577</v>
      </c>
      <c r="C1091" t="str">
        <f>VLOOKUP($A1091,orders[#All],9,0)</f>
        <v>delivered</v>
      </c>
      <c r="D1091" t="str">
        <f>VLOOKUP($A1091,orders[#All],5,0)</f>
        <v>Pekanbaru</v>
      </c>
      <c r="E1091" t="str">
        <f>VLOOKUP($A1091,orders[#All],6,0)</f>
        <v>Riau</v>
      </c>
      <c r="F1091" t="str">
        <f>VLOOKUP($A1091,orders[#All],10,0)</f>
        <v>TANPA PROMO</v>
      </c>
      <c r="G1091" t="s">
        <v>3918</v>
      </c>
      <c r="H1091">
        <f>VLOOKUP(working_table!G1091,order_items[[#All],[product_id]:[subtotal_idr]],2,0)</f>
        <v>1</v>
      </c>
      <c r="I1091" s="5">
        <f>VLOOKUP(working_table!$G1091,order_items[[#All],[product_id]:[subtotal_idr]],3,0)</f>
        <v>99000</v>
      </c>
      <c r="J1091" s="5">
        <f>VLOOKUP(working_table!$G1091,order_items[[#All],[product_id]:[subtotal_idr]],4,0)</f>
        <v>99000</v>
      </c>
      <c r="K1091" t="str">
        <f>VLOOKUP($G1091,products7[#All],2,0)</f>
        <v>Dress A-Line Pesona Indo</v>
      </c>
      <c r="L1091" t="str">
        <f>VLOOKUP($G1091,products7[#All],3,0)</f>
        <v>Dress</v>
      </c>
      <c r="M1091" t="str">
        <f>VLOOKUP($G1091,products7[#All],7,0)</f>
        <v>Pesona Indo</v>
      </c>
    </row>
    <row r="1092" spans="1:13" x14ac:dyDescent="0.35">
      <c r="A1092" t="s">
        <v>4421</v>
      </c>
      <c r="B1092" s="2">
        <f>VLOOKUP(A1092,orders[#All],3,0)</f>
        <v>44577</v>
      </c>
      <c r="C1092" t="str">
        <f>VLOOKUP($A1092,orders[#All],9,0)</f>
        <v>delivered</v>
      </c>
      <c r="D1092" t="str">
        <f>VLOOKUP($A1092,orders[#All],5,0)</f>
        <v>Pekanbaru</v>
      </c>
      <c r="E1092" t="str">
        <f>VLOOKUP($A1092,orders[#All],6,0)</f>
        <v>Riau</v>
      </c>
      <c r="F1092" t="str">
        <f>VLOOKUP($A1092,orders[#All],10,0)</f>
        <v>TANPA PROMO</v>
      </c>
      <c r="G1092" t="s">
        <v>4424</v>
      </c>
      <c r="H1092">
        <f>VLOOKUP(working_table!G1092,order_items[[#All],[product_id]:[subtotal_idr]],2,0)</f>
        <v>1</v>
      </c>
      <c r="I1092" s="5">
        <f>VLOOKUP(working_table!$G1092,order_items[[#All],[product_id]:[subtotal_idr]],3,0)</f>
        <v>449000</v>
      </c>
      <c r="J1092" s="5">
        <f>VLOOKUP(working_table!$G1092,order_items[[#All],[product_id]:[subtotal_idr]],4,0)</f>
        <v>449000</v>
      </c>
      <c r="K1092" t="str">
        <f>VLOOKUP($G1092,products7[#All],2,0)</f>
        <v>Jacket Denim Cendana Co</v>
      </c>
      <c r="L1092" t="str">
        <f>VLOOKUP($G1092,products7[#All],3,0)</f>
        <v>Jacket</v>
      </c>
      <c r="M1092" t="str">
        <f>VLOOKUP($G1092,products7[#All],7,0)</f>
        <v>Cendana Co</v>
      </c>
    </row>
    <row r="1093" spans="1:13" x14ac:dyDescent="0.35">
      <c r="A1093" t="s">
        <v>4426</v>
      </c>
      <c r="B1093" s="2">
        <f>VLOOKUP(A1093,orders[#All],3,0)</f>
        <v>44633</v>
      </c>
      <c r="C1093" t="str">
        <f>VLOOKUP($A1093,orders[#All],9,0)</f>
        <v>delivered</v>
      </c>
      <c r="D1093" t="str">
        <f>VLOOKUP($A1093,orders[#All],5,0)</f>
        <v>Malang</v>
      </c>
      <c r="E1093" t="str">
        <f>VLOOKUP($A1093,orders[#All],6,0)</f>
        <v>Jawa Timur</v>
      </c>
      <c r="F1093" t="str">
        <f>VLOOKUP($A1093,orders[#All],10,0)</f>
        <v>HARI BELANJA</v>
      </c>
      <c r="G1093" t="s">
        <v>2980</v>
      </c>
      <c r="H1093">
        <f>VLOOKUP(working_table!G1093,order_items[[#All],[product_id]:[subtotal_idr]],2,0)</f>
        <v>2</v>
      </c>
      <c r="I1093" s="5">
        <f>VLOOKUP(working_table!$G1093,order_items[[#All],[product_id]:[subtotal_idr]],3,0)</f>
        <v>279000</v>
      </c>
      <c r="J1093" s="5">
        <f>VLOOKUP(working_table!$G1093,order_items[[#All],[product_id]:[subtotal_idr]],4,0)</f>
        <v>558000</v>
      </c>
      <c r="K1093" t="str">
        <f>VLOOKUP($G1093,products7[#All],2,0)</f>
        <v>T-Shirt Graphic SandangIndo</v>
      </c>
      <c r="L1093" t="str">
        <f>VLOOKUP($G1093,products7[#All],3,0)</f>
        <v>T-Shirt</v>
      </c>
      <c r="M1093" t="str">
        <f>VLOOKUP($G1093,products7[#All],7,0)</f>
        <v>SandangIndo</v>
      </c>
    </row>
    <row r="1094" spans="1:13" x14ac:dyDescent="0.35">
      <c r="A1094" t="s">
        <v>4428</v>
      </c>
      <c r="B1094" s="2">
        <f>VLOOKUP(A1094,orders[#All],3,0)</f>
        <v>45073</v>
      </c>
      <c r="C1094" t="str">
        <f>VLOOKUP($A1094,orders[#All],9,0)</f>
        <v>shipped</v>
      </c>
      <c r="D1094" t="str">
        <f>VLOOKUP($A1094,orders[#All],5,0)</f>
        <v>Tangerang</v>
      </c>
      <c r="E1094" t="str">
        <f>VLOOKUP($A1094,orders[#All],6,0)</f>
        <v>Banten</v>
      </c>
      <c r="F1094" t="str">
        <f>VLOOKUP($A1094,orders[#All],10,0)</f>
        <v>TANPA PROMO</v>
      </c>
      <c r="G1094" t="s">
        <v>2780</v>
      </c>
      <c r="H1094">
        <f>VLOOKUP(working_table!G1094,order_items[[#All],[product_id]:[subtotal_idr]],2,0)</f>
        <v>2</v>
      </c>
      <c r="I1094" s="5">
        <f>VLOOKUP(working_table!$G1094,order_items[[#All],[product_id]:[subtotal_idr]],3,0)</f>
        <v>449000</v>
      </c>
      <c r="J1094" s="5">
        <f>VLOOKUP(working_table!$G1094,order_items[[#All],[product_id]:[subtotal_idr]],4,0)</f>
        <v>898000</v>
      </c>
      <c r="K1094" t="str">
        <f>VLOOKUP($G1094,products7[#All],2,0)</f>
        <v>Jacket Coach NusaBrand</v>
      </c>
      <c r="L1094" t="str">
        <f>VLOOKUP($G1094,products7[#All],3,0)</f>
        <v>Jacket</v>
      </c>
      <c r="M1094" t="str">
        <f>VLOOKUP($G1094,products7[#All],7,0)</f>
        <v>NusaBrand</v>
      </c>
    </row>
    <row r="1095" spans="1:13" x14ac:dyDescent="0.35">
      <c r="A1095" t="s">
        <v>4428</v>
      </c>
      <c r="B1095" s="2">
        <f>VLOOKUP(A1095,orders[#All],3,0)</f>
        <v>45073</v>
      </c>
      <c r="C1095" t="str">
        <f>VLOOKUP($A1095,orders[#All],9,0)</f>
        <v>shipped</v>
      </c>
      <c r="D1095" t="str">
        <f>VLOOKUP($A1095,orders[#All],5,0)</f>
        <v>Tangerang</v>
      </c>
      <c r="E1095" t="str">
        <f>VLOOKUP($A1095,orders[#All],6,0)</f>
        <v>Banten</v>
      </c>
      <c r="F1095" t="str">
        <f>VLOOKUP($A1095,orders[#All],10,0)</f>
        <v>TANPA PROMO</v>
      </c>
      <c r="G1095" t="s">
        <v>3360</v>
      </c>
      <c r="H1095">
        <f>VLOOKUP(working_table!G1095,order_items[[#All],[product_id]:[subtotal_idr]],2,0)</f>
        <v>1</v>
      </c>
      <c r="I1095" s="5">
        <f>VLOOKUP(working_table!$G1095,order_items[[#All],[product_id]:[subtotal_idr]],3,0)</f>
        <v>329000</v>
      </c>
      <c r="J1095" s="5">
        <f>VLOOKUP(working_table!$G1095,order_items[[#All],[product_id]:[subtotal_idr]],4,0)</f>
        <v>329000</v>
      </c>
      <c r="K1095" t="str">
        <f>VLOOKUP($G1095,products7[#All],2,0)</f>
        <v>Kacamata Hitam Senja Wear</v>
      </c>
      <c r="L1095" t="str">
        <f>VLOOKUP($G1095,products7[#All],3,0)</f>
        <v>Accessories</v>
      </c>
      <c r="M1095" t="str">
        <f>VLOOKUP($G1095,products7[#All],7,0)</f>
        <v>Senja Wear</v>
      </c>
    </row>
    <row r="1096" spans="1:13" x14ac:dyDescent="0.35">
      <c r="A1096" t="s">
        <v>4431</v>
      </c>
      <c r="B1096" s="2">
        <f>VLOOKUP(A1096,orders[#All],3,0)</f>
        <v>44862</v>
      </c>
      <c r="C1096" t="str">
        <f>VLOOKUP($A1096,orders[#All],9,0)</f>
        <v>processing</v>
      </c>
      <c r="D1096" t="str">
        <f>VLOOKUP($A1096,orders[#All],5,0)</f>
        <v>Malang</v>
      </c>
      <c r="E1096" t="str">
        <f>VLOOKUP($A1096,orders[#All],6,0)</f>
        <v>Jawa Timur</v>
      </c>
      <c r="F1096" t="str">
        <f>VLOOKUP($A1096,orders[#All],10,0)</f>
        <v>HARI BELANJA</v>
      </c>
      <c r="G1096" t="s">
        <v>2819</v>
      </c>
      <c r="H1096">
        <f>VLOOKUP(working_table!G1096,order_items[[#All],[product_id]:[subtotal_idr]],2,0)</f>
        <v>1</v>
      </c>
      <c r="I1096" s="5">
        <f>VLOOKUP(working_table!$G1096,order_items[[#All],[product_id]:[subtotal_idr]],3,0)</f>
        <v>199000</v>
      </c>
      <c r="J1096" s="5">
        <f>VLOOKUP(working_table!$G1096,order_items[[#All],[product_id]:[subtotal_idr]],4,0)</f>
        <v>199000</v>
      </c>
      <c r="K1096" t="str">
        <f>VLOOKUP($G1096,products7[#All],2,0)</f>
        <v>Syal Rajut SandangIndo</v>
      </c>
      <c r="L1096" t="str">
        <f>VLOOKUP($G1096,products7[#All],3,0)</f>
        <v>Accessories</v>
      </c>
      <c r="M1096" t="str">
        <f>VLOOKUP($G1096,products7[#All],7,0)</f>
        <v>SandangIndo</v>
      </c>
    </row>
    <row r="1097" spans="1:13" x14ac:dyDescent="0.35">
      <c r="A1097" t="s">
        <v>4431</v>
      </c>
      <c r="B1097" s="2">
        <f>VLOOKUP(A1097,orders[#All],3,0)</f>
        <v>44862</v>
      </c>
      <c r="C1097" t="str">
        <f>VLOOKUP($A1097,orders[#All],9,0)</f>
        <v>processing</v>
      </c>
      <c r="D1097" t="str">
        <f>VLOOKUP($A1097,orders[#All],5,0)</f>
        <v>Malang</v>
      </c>
      <c r="E1097" t="str">
        <f>VLOOKUP($A1097,orders[#All],6,0)</f>
        <v>Jawa Timur</v>
      </c>
      <c r="F1097" t="str">
        <f>VLOOKUP($A1097,orders[#All],10,0)</f>
        <v>HARI BELANJA</v>
      </c>
      <c r="G1097" t="s">
        <v>2591</v>
      </c>
      <c r="H1097">
        <f>VLOOKUP(working_table!G1097,order_items[[#All],[product_id]:[subtotal_idr]],2,0)</f>
        <v>1</v>
      </c>
      <c r="I1097" s="5">
        <f>VLOOKUP(working_table!$G1097,order_items[[#All],[product_id]:[subtotal_idr]],3,0)</f>
        <v>299000</v>
      </c>
      <c r="J1097" s="5">
        <f>VLOOKUP(working_table!$G1097,order_items[[#All],[product_id]:[subtotal_idr]],4,0)</f>
        <v>299000</v>
      </c>
      <c r="K1097" t="str">
        <f>VLOOKUP($G1097,products7[#All],2,0)</f>
        <v>Pants Jeans Slim Pesona Indo</v>
      </c>
      <c r="L1097" t="str">
        <f>VLOOKUP($G1097,products7[#All],3,0)</f>
        <v>Pants</v>
      </c>
      <c r="M1097" t="str">
        <f>VLOOKUP($G1097,products7[#All],7,0)</f>
        <v>Pesona Indo</v>
      </c>
    </row>
    <row r="1098" spans="1:13" x14ac:dyDescent="0.35">
      <c r="A1098" t="s">
        <v>4431</v>
      </c>
      <c r="B1098" s="2">
        <f>VLOOKUP(A1098,orders[#All],3,0)</f>
        <v>44862</v>
      </c>
      <c r="C1098" t="str">
        <f>VLOOKUP($A1098,orders[#All],9,0)</f>
        <v>processing</v>
      </c>
      <c r="D1098" t="str">
        <f>VLOOKUP($A1098,orders[#All],5,0)</f>
        <v>Malang</v>
      </c>
      <c r="E1098" t="str">
        <f>VLOOKUP($A1098,orders[#All],6,0)</f>
        <v>Jawa Timur</v>
      </c>
      <c r="F1098" t="str">
        <f>VLOOKUP($A1098,orders[#All],10,0)</f>
        <v>HARI BELANJA</v>
      </c>
      <c r="G1098" t="s">
        <v>2961</v>
      </c>
      <c r="H1098">
        <f>VLOOKUP(working_table!G1098,order_items[[#All],[product_id]:[subtotal_idr]],2,0)</f>
        <v>1</v>
      </c>
      <c r="I1098" s="5">
        <f>VLOOKUP(working_table!$G1098,order_items[[#All],[product_id]:[subtotal_idr]],3,0)</f>
        <v>279000</v>
      </c>
      <c r="J1098" s="5">
        <f>VLOOKUP(working_table!$G1098,order_items[[#All],[product_id]:[subtotal_idr]],4,0)</f>
        <v>279000</v>
      </c>
      <c r="K1098" t="str">
        <f>VLOOKUP($G1098,products7[#All],2,0)</f>
        <v>T-Shirt Lengan Panjang Cendana Co</v>
      </c>
      <c r="L1098" t="str">
        <f>VLOOKUP($G1098,products7[#All],3,0)</f>
        <v>T-Shirt</v>
      </c>
      <c r="M1098" t="str">
        <f>VLOOKUP($G1098,products7[#All],7,0)</f>
        <v>Cendana Co</v>
      </c>
    </row>
    <row r="1099" spans="1:13" x14ac:dyDescent="0.35">
      <c r="A1099" t="s">
        <v>4435</v>
      </c>
      <c r="B1099" s="2">
        <f>VLOOKUP(A1099,orders[#All],3,0)</f>
        <v>45231</v>
      </c>
      <c r="C1099" t="str">
        <f>VLOOKUP($A1099,orders[#All],9,0)</f>
        <v>delivered</v>
      </c>
      <c r="D1099" t="str">
        <f>VLOOKUP($A1099,orders[#All],5,0)</f>
        <v>Yogyakarta</v>
      </c>
      <c r="E1099" t="str">
        <f>VLOOKUP($A1099,orders[#All],6,0)</f>
        <v>DI Yogyakarta</v>
      </c>
      <c r="F1099" t="str">
        <f>VLOOKUP($A1099,orders[#All],10,0)</f>
        <v>HARBOLNAS22</v>
      </c>
      <c r="G1099" t="s">
        <v>3445</v>
      </c>
      <c r="H1099">
        <f>VLOOKUP(working_table!G1099,order_items[[#All],[product_id]:[subtotal_idr]],2,0)</f>
        <v>1</v>
      </c>
      <c r="I1099" s="5">
        <f>VLOOKUP(working_table!$G1099,order_items[[#All],[product_id]:[subtotal_idr]],3,0)</f>
        <v>499000</v>
      </c>
      <c r="J1099" s="5">
        <f>VLOOKUP(working_table!$G1099,order_items[[#All],[product_id]:[subtotal_idr]],4,0)</f>
        <v>499000</v>
      </c>
      <c r="K1099" t="str">
        <f>VLOOKUP($G1099,products7[#All],2,0)</f>
        <v>T-Shirt Striped Kanvas Lokal</v>
      </c>
      <c r="L1099" t="str">
        <f>VLOOKUP($G1099,products7[#All],3,0)</f>
        <v>T-Shirt</v>
      </c>
      <c r="M1099" t="str">
        <f>VLOOKUP($G1099,products7[#All],7,0)</f>
        <v>Kanvas Lokal</v>
      </c>
    </row>
    <row r="1100" spans="1:13" x14ac:dyDescent="0.35">
      <c r="A1100" t="s">
        <v>4437</v>
      </c>
      <c r="B1100" s="2">
        <f>VLOOKUP(A1100,orders[#All],3,0)</f>
        <v>45401</v>
      </c>
      <c r="C1100" t="str">
        <f>VLOOKUP($A1100,orders[#All],9,0)</f>
        <v>processing</v>
      </c>
      <c r="D1100" t="str">
        <f>VLOOKUP($A1100,orders[#All],5,0)</f>
        <v>Surabaya</v>
      </c>
      <c r="E1100" t="str">
        <f>VLOOKUP($A1100,orders[#All],6,0)</f>
        <v>Jawa Timur</v>
      </c>
      <c r="F1100" t="str">
        <f>VLOOKUP($A1100,orders[#All],10,0)</f>
        <v>WEEKEND25</v>
      </c>
      <c r="G1100" t="s">
        <v>3138</v>
      </c>
      <c r="H1100">
        <f>VLOOKUP(working_table!G1100,order_items[[#All],[product_id]:[subtotal_idr]],2,0)</f>
        <v>3</v>
      </c>
      <c r="I1100" s="5">
        <f>VLOOKUP(working_table!$G1100,order_items[[#All],[product_id]:[subtotal_idr]],3,0)</f>
        <v>179000</v>
      </c>
      <c r="J1100" s="5">
        <f>VLOOKUP(working_table!$G1100,order_items[[#All],[product_id]:[subtotal_idr]],4,0)</f>
        <v>537000</v>
      </c>
      <c r="K1100" t="str">
        <f>VLOOKUP($G1100,products7[#All],2,0)</f>
        <v>Kemeja Oxford NusaBrand</v>
      </c>
      <c r="L1100" t="str">
        <f>VLOOKUP($G1100,products7[#All],3,0)</f>
        <v>kemeja</v>
      </c>
      <c r="M1100" t="str">
        <f>VLOOKUP($G1100,products7[#All],7,0)</f>
        <v>NusaBrand</v>
      </c>
    </row>
    <row r="1101" spans="1:13" x14ac:dyDescent="0.35">
      <c r="A1101" t="s">
        <v>4439</v>
      </c>
      <c r="B1101" s="2">
        <f>VLOOKUP(A1101,orders[#All],3,0)</f>
        <v>45605</v>
      </c>
      <c r="C1101" t="str">
        <f>VLOOKUP($A1101,orders[#All],9,0)</f>
        <v>processing</v>
      </c>
      <c r="D1101" t="str">
        <f>VLOOKUP($A1101,orders[#All],5,0)</f>
        <v>Makassar</v>
      </c>
      <c r="E1101" t="str">
        <f>VLOOKUP($A1101,orders[#All],6,0)</f>
        <v>Sulawesi Selatan</v>
      </c>
      <c r="F1101" t="str">
        <f>VLOOKUP($A1101,orders[#All],10,0)</f>
        <v>TANPA PROMO</v>
      </c>
      <c r="G1101" t="s">
        <v>3457</v>
      </c>
      <c r="H1101">
        <f>VLOOKUP(working_table!G1101,order_items[[#All],[product_id]:[subtotal_idr]],2,0)</f>
        <v>1</v>
      </c>
      <c r="I1101" s="5">
        <f>VLOOKUP(working_table!$G1101,order_items[[#All],[product_id]:[subtotal_idr]],3,0)</f>
        <v>199000</v>
      </c>
      <c r="J1101" s="5">
        <f>VLOOKUP(working_table!$G1101,order_items[[#All],[product_id]:[subtotal_idr]],4,0)</f>
        <v>199000</v>
      </c>
      <c r="K1101" t="str">
        <f>VLOOKUP($G1101,products7[#All],2,0)</f>
        <v>Jacket Coach Pesona Indo</v>
      </c>
      <c r="L1101" t="str">
        <f>VLOOKUP($G1101,products7[#All],3,0)</f>
        <v>Jacket</v>
      </c>
      <c r="M1101" t="str">
        <f>VLOOKUP($G1101,products7[#All],7,0)</f>
        <v>Pesona Indo</v>
      </c>
    </row>
    <row r="1102" spans="1:13" x14ac:dyDescent="0.35">
      <c r="A1102" t="s">
        <v>4439</v>
      </c>
      <c r="B1102" s="2">
        <f>VLOOKUP(A1102,orders[#All],3,0)</f>
        <v>45605</v>
      </c>
      <c r="C1102" t="str">
        <f>VLOOKUP($A1102,orders[#All],9,0)</f>
        <v>processing</v>
      </c>
      <c r="D1102" t="str">
        <f>VLOOKUP($A1102,orders[#All],5,0)</f>
        <v>Makassar</v>
      </c>
      <c r="E1102" t="str">
        <f>VLOOKUP($A1102,orders[#All],6,0)</f>
        <v>Sulawesi Selatan</v>
      </c>
      <c r="F1102" t="str">
        <f>VLOOKUP($A1102,orders[#All],10,0)</f>
        <v>TANPA PROMO</v>
      </c>
      <c r="G1102" t="s">
        <v>2702</v>
      </c>
      <c r="H1102">
        <f>VLOOKUP(working_table!G1102,order_items[[#All],[product_id]:[subtotal_idr]],2,0)</f>
        <v>1</v>
      </c>
      <c r="I1102" s="5">
        <f>VLOOKUP(working_table!$G1102,order_items[[#All],[product_id]:[subtotal_idr]],3,0)</f>
        <v>99000</v>
      </c>
      <c r="J1102" s="5">
        <f>VLOOKUP(working_table!$G1102,order_items[[#All],[product_id]:[subtotal_idr]],4,0)</f>
        <v>99000</v>
      </c>
      <c r="K1102" t="str">
        <f>VLOOKUP($G1102,products7[#All],2,0)</f>
        <v>Ikat Pinggang Kulit Tropika Style</v>
      </c>
      <c r="L1102" t="str">
        <f>VLOOKUP($G1102,products7[#All],3,0)</f>
        <v>Accessories</v>
      </c>
      <c r="M1102" t="str">
        <f>VLOOKUP($G1102,products7[#All],7,0)</f>
        <v>Tropika Style</v>
      </c>
    </row>
    <row r="1103" spans="1:13" x14ac:dyDescent="0.35">
      <c r="A1103" t="s">
        <v>4442</v>
      </c>
      <c r="B1103" s="2">
        <f>VLOOKUP(A1103,orders[#All],3,0)</f>
        <v>44711</v>
      </c>
      <c r="C1103" t="str">
        <f>VLOOKUP($A1103,orders[#All],9,0)</f>
        <v>returned</v>
      </c>
      <c r="D1103" t="str">
        <f>VLOOKUP($A1103,orders[#All],5,0)</f>
        <v>Manado</v>
      </c>
      <c r="E1103" t="str">
        <f>VLOOKUP($A1103,orders[#All],6,0)</f>
        <v>Sulawesi Utara</v>
      </c>
      <c r="F1103" t="str">
        <f>VLOOKUP($A1103,orders[#All],10,0)</f>
        <v>TANPA PROMO</v>
      </c>
      <c r="G1103" t="s">
        <v>2448</v>
      </c>
      <c r="H1103">
        <f>VLOOKUP(working_table!G1103,order_items[[#All],[product_id]:[subtotal_idr]],2,0)</f>
        <v>1</v>
      </c>
      <c r="I1103" s="5">
        <f>VLOOKUP(working_table!$G1103,order_items[[#All],[product_id]:[subtotal_idr]],3,0)</f>
        <v>149000</v>
      </c>
      <c r="J1103" s="5">
        <f>VLOOKUP(working_table!$G1103,order_items[[#All],[product_id]:[subtotal_idr]],4,0)</f>
        <v>149000</v>
      </c>
      <c r="K1103" t="str">
        <f>VLOOKUP($G1103,products7[#All],2,0)</f>
        <v>T-Shirt Oversize Tropika Style</v>
      </c>
      <c r="L1103" t="str">
        <f>VLOOKUP($G1103,products7[#All],3,0)</f>
        <v>T-Shirt</v>
      </c>
      <c r="M1103" t="str">
        <f>VLOOKUP($G1103,products7[#All],7,0)</f>
        <v>Tropika Style</v>
      </c>
    </row>
    <row r="1104" spans="1:13" x14ac:dyDescent="0.35">
      <c r="A1104" t="s">
        <v>4442</v>
      </c>
      <c r="B1104" s="2">
        <f>VLOOKUP(A1104,orders[#All],3,0)</f>
        <v>44711</v>
      </c>
      <c r="C1104" t="str">
        <f>VLOOKUP($A1104,orders[#All],9,0)</f>
        <v>returned</v>
      </c>
      <c r="D1104" t="str">
        <f>VLOOKUP($A1104,orders[#All],5,0)</f>
        <v>Manado</v>
      </c>
      <c r="E1104" t="str">
        <f>VLOOKUP($A1104,orders[#All],6,0)</f>
        <v>Sulawesi Utara</v>
      </c>
      <c r="F1104" t="str">
        <f>VLOOKUP($A1104,orders[#All],10,0)</f>
        <v>TANPA PROMO</v>
      </c>
      <c r="G1104" t="s">
        <v>2411</v>
      </c>
      <c r="H1104">
        <f>VLOOKUP(working_table!G1104,order_items[[#All],[product_id]:[subtotal_idr]],2,0)</f>
        <v>1</v>
      </c>
      <c r="I1104" s="5">
        <f>VLOOKUP(working_table!$G1104,order_items[[#All],[product_id]:[subtotal_idr]],3,0)</f>
        <v>149000</v>
      </c>
      <c r="J1104" s="5">
        <f>VLOOKUP(working_table!$G1104,order_items[[#All],[product_id]:[subtotal_idr]],4,0)</f>
        <v>149000</v>
      </c>
      <c r="K1104" t="str">
        <f>VLOOKUP($G1104,products7[#All],2,0)</f>
        <v>Pants Cargo NusaBrand</v>
      </c>
      <c r="L1104" t="str">
        <f>VLOOKUP($G1104,products7[#All],3,0)</f>
        <v>Pants</v>
      </c>
      <c r="M1104" t="str">
        <f>VLOOKUP($G1104,products7[#All],7,0)</f>
        <v>NusaBrand</v>
      </c>
    </row>
    <row r="1105" spans="1:13" x14ac:dyDescent="0.35">
      <c r="A1105" t="s">
        <v>4445</v>
      </c>
      <c r="B1105" s="2">
        <f>VLOOKUP(A1105,orders[#All],3,0)</f>
        <v>45296</v>
      </c>
      <c r="C1105" t="str">
        <f>VLOOKUP($A1105,orders[#All],9,0)</f>
        <v>cancelled</v>
      </c>
      <c r="D1105" t="str">
        <f>VLOOKUP($A1105,orders[#All],5,0)</f>
        <v>Tangerang</v>
      </c>
      <c r="E1105" t="str">
        <f>VLOOKUP($A1105,orders[#All],6,0)</f>
        <v>Banten</v>
      </c>
      <c r="F1105" t="str">
        <f>VLOOKUP($A1105,orders[#All],10,0)</f>
        <v>SALE2024</v>
      </c>
      <c r="G1105" t="s">
        <v>2940</v>
      </c>
      <c r="H1105">
        <f>VLOOKUP(working_table!G1105,order_items[[#All],[product_id]:[subtotal_idr]],2,0)</f>
        <v>1</v>
      </c>
      <c r="I1105" s="5">
        <f>VLOOKUP(working_table!$G1105,order_items[[#All],[product_id]:[subtotal_idr]],3,0)</f>
        <v>149000</v>
      </c>
      <c r="J1105" s="5">
        <f>VLOOKUP(working_table!$G1105,order_items[[#All],[product_id]:[subtotal_idr]],4,0)</f>
        <v>149000</v>
      </c>
      <c r="K1105" t="str">
        <f>VLOOKUP($G1105,products7[#All],2,0)</f>
        <v>Jacket Denim Ratu Mode</v>
      </c>
      <c r="L1105" t="str">
        <f>VLOOKUP($G1105,products7[#All],3,0)</f>
        <v>Jacket</v>
      </c>
      <c r="M1105" t="str">
        <f>VLOOKUP($G1105,products7[#All],7,0)</f>
        <v>Ratu Mode</v>
      </c>
    </row>
    <row r="1106" spans="1:13" x14ac:dyDescent="0.35">
      <c r="A1106" t="s">
        <v>4445</v>
      </c>
      <c r="B1106" s="2">
        <f>VLOOKUP(A1106,orders[#All],3,0)</f>
        <v>45296</v>
      </c>
      <c r="C1106" t="str">
        <f>VLOOKUP($A1106,orders[#All],9,0)</f>
        <v>cancelled</v>
      </c>
      <c r="D1106" t="str">
        <f>VLOOKUP($A1106,orders[#All],5,0)</f>
        <v>Tangerang</v>
      </c>
      <c r="E1106" t="str">
        <f>VLOOKUP($A1106,orders[#All],6,0)</f>
        <v>Banten</v>
      </c>
      <c r="F1106" t="str">
        <f>VLOOKUP($A1106,orders[#All],10,0)</f>
        <v>SALE2024</v>
      </c>
      <c r="G1106" t="s">
        <v>2631</v>
      </c>
      <c r="H1106">
        <f>VLOOKUP(working_table!G1106,order_items[[#All],[product_id]:[subtotal_idr]],2,0)</f>
        <v>1</v>
      </c>
      <c r="I1106" s="5">
        <f>VLOOKUP(working_table!$G1106,order_items[[#All],[product_id]:[subtotal_idr]],3,0)</f>
        <v>299000</v>
      </c>
      <c r="J1106" s="5">
        <f>VLOOKUP(working_table!$G1106,order_items[[#All],[product_id]:[subtotal_idr]],4,0)</f>
        <v>299000</v>
      </c>
      <c r="K1106" t="str">
        <f>VLOOKUP($G1106,products7[#All],2,0)</f>
        <v>Kemeja Linen NusaBrand</v>
      </c>
      <c r="L1106" t="str">
        <f>VLOOKUP($G1106,products7[#All],3,0)</f>
        <v>kemeja</v>
      </c>
      <c r="M1106" t="str">
        <f>VLOOKUP($G1106,products7[#All],7,0)</f>
        <v>NusaBrand</v>
      </c>
    </row>
    <row r="1107" spans="1:13" x14ac:dyDescent="0.35">
      <c r="A1107" t="s">
        <v>4448</v>
      </c>
      <c r="B1107" s="2">
        <f>VLOOKUP(A1107,orders[#All],3,0)</f>
        <v>45198</v>
      </c>
      <c r="C1107" t="str">
        <f>VLOOKUP($A1107,orders[#All],9,0)</f>
        <v>delivered</v>
      </c>
      <c r="D1107" t="str">
        <f>VLOOKUP($A1107,orders[#All],5,0)</f>
        <v>Palembang</v>
      </c>
      <c r="E1107" t="str">
        <f>VLOOKUP($A1107,orders[#All],6,0)</f>
        <v>Sumatera Selatan</v>
      </c>
      <c r="F1107" t="str">
        <f>VLOOKUP($A1107,orders[#All],10,0)</f>
        <v>TANPA PROMO</v>
      </c>
      <c r="G1107" t="s">
        <v>4281</v>
      </c>
      <c r="H1107">
        <f>VLOOKUP(working_table!G1107,order_items[[#All],[product_id]:[subtotal_idr]],2,0)</f>
        <v>1</v>
      </c>
      <c r="I1107" s="5">
        <f>VLOOKUP(working_table!$G1107,order_items[[#All],[product_id]:[subtotal_idr]],3,0)</f>
        <v>49000</v>
      </c>
      <c r="J1107" s="5">
        <f>VLOOKUP(working_table!$G1107,order_items[[#All],[product_id]:[subtotal_idr]],4,0)</f>
        <v>49000</v>
      </c>
      <c r="K1107" t="str">
        <f>VLOOKUP($G1107,products7[#All],2,0)</f>
        <v>Kemeja Batik Pesona Indo</v>
      </c>
      <c r="L1107" t="str">
        <f>VLOOKUP($G1107,products7[#All],3,0)</f>
        <v>kemeja</v>
      </c>
      <c r="M1107" t="str">
        <f>VLOOKUP($G1107,products7[#All],7,0)</f>
        <v>Pesona Indo</v>
      </c>
    </row>
    <row r="1108" spans="1:13" x14ac:dyDescent="0.35">
      <c r="A1108" t="s">
        <v>4450</v>
      </c>
      <c r="B1108" s="2">
        <f>VLOOKUP(A1108,orders[#All],3,0)</f>
        <v>45234</v>
      </c>
      <c r="C1108" t="str">
        <f>VLOOKUP($A1108,orders[#All],9,0)</f>
        <v>cancelled</v>
      </c>
      <c r="D1108" t="str">
        <f>VLOOKUP($A1108,orders[#All],5,0)</f>
        <v>Depok</v>
      </c>
      <c r="E1108" t="str">
        <f>VLOOKUP($A1108,orders[#All],6,0)</f>
        <v>Jawa Barat</v>
      </c>
      <c r="F1108" t="str">
        <f>VLOOKUP($A1108,orders[#All],10,0)</f>
        <v>TANPA PROMO</v>
      </c>
      <c r="G1108" t="s">
        <v>2919</v>
      </c>
      <c r="H1108">
        <f>VLOOKUP(working_table!G1108,order_items[[#All],[product_id]:[subtotal_idr]],2,0)</f>
        <v>1</v>
      </c>
      <c r="I1108" s="5">
        <f>VLOOKUP(working_table!$G1108,order_items[[#All],[product_id]:[subtotal_idr]],3,0)</f>
        <v>179000</v>
      </c>
      <c r="J1108" s="5">
        <f>VLOOKUP(working_table!$G1108,order_items[[#All],[product_id]:[subtotal_idr]],4,0)</f>
        <v>179000</v>
      </c>
      <c r="K1108" t="str">
        <f>VLOOKUP($G1108,products7[#All],2,0)</f>
        <v>Jacket Parasut Kanvas Lokal</v>
      </c>
      <c r="L1108" t="str">
        <f>VLOOKUP($G1108,products7[#All],3,0)</f>
        <v>Jacket</v>
      </c>
      <c r="M1108" t="str">
        <f>VLOOKUP($G1108,products7[#All],7,0)</f>
        <v>Kanvas Lokal</v>
      </c>
    </row>
    <row r="1109" spans="1:13" x14ac:dyDescent="0.35">
      <c r="A1109" t="s">
        <v>4452</v>
      </c>
      <c r="B1109" s="2">
        <f>VLOOKUP(A1109,orders[#All],3,0)</f>
        <v>45329</v>
      </c>
      <c r="C1109" t="str">
        <f>VLOOKUP($A1109,orders[#All],9,0)</f>
        <v>cancelled</v>
      </c>
      <c r="D1109" t="str">
        <f>VLOOKUP($A1109,orders[#All],5,0)</f>
        <v>Medan</v>
      </c>
      <c r="E1109" t="str">
        <f>VLOOKUP($A1109,orders[#All],6,0)</f>
        <v>Sumatera Utara</v>
      </c>
      <c r="F1109" t="str">
        <f>VLOOKUP($A1109,orders[#All],10,0)</f>
        <v>TANPA PROMO</v>
      </c>
      <c r="G1109" t="s">
        <v>3056</v>
      </c>
      <c r="H1109">
        <f>VLOOKUP(working_table!G1109,order_items[[#All],[product_id]:[subtotal_idr]],2,0)</f>
        <v>2</v>
      </c>
      <c r="I1109" s="5">
        <f>VLOOKUP(working_table!$G1109,order_items[[#All],[product_id]:[subtotal_idr]],3,0)</f>
        <v>99000</v>
      </c>
      <c r="J1109" s="5">
        <f>VLOOKUP(working_table!$G1109,order_items[[#All],[product_id]:[subtotal_idr]],4,0)</f>
        <v>198000</v>
      </c>
      <c r="K1109" t="str">
        <f>VLOOKUP($G1109,products7[#All],2,0)</f>
        <v>T-Shirt Raglan Cendana Co</v>
      </c>
      <c r="L1109" t="str">
        <f>VLOOKUP($G1109,products7[#All],3,0)</f>
        <v>T-Shirt</v>
      </c>
      <c r="M1109" t="str">
        <f>VLOOKUP($G1109,products7[#All],7,0)</f>
        <v>Cendana Co</v>
      </c>
    </row>
    <row r="1110" spans="1:13" x14ac:dyDescent="0.35">
      <c r="A1110" t="s">
        <v>4452</v>
      </c>
      <c r="B1110" s="2">
        <f>VLOOKUP(A1110,orders[#All],3,0)</f>
        <v>45329</v>
      </c>
      <c r="C1110" t="str">
        <f>VLOOKUP($A1110,orders[#All],9,0)</f>
        <v>cancelled</v>
      </c>
      <c r="D1110" t="str">
        <f>VLOOKUP($A1110,orders[#All],5,0)</f>
        <v>Medan</v>
      </c>
      <c r="E1110" t="str">
        <f>VLOOKUP($A1110,orders[#All],6,0)</f>
        <v>Sumatera Utara</v>
      </c>
      <c r="F1110" t="str">
        <f>VLOOKUP($A1110,orders[#All],10,0)</f>
        <v>TANPA PROMO</v>
      </c>
      <c r="G1110" t="s">
        <v>3689</v>
      </c>
      <c r="H1110">
        <f>VLOOKUP(working_table!G1110,order_items[[#All],[product_id]:[subtotal_idr]],2,0)</f>
        <v>2</v>
      </c>
      <c r="I1110" s="5">
        <f>VLOOKUP(working_table!$G1110,order_items[[#All],[product_id]:[subtotal_idr]],3,0)</f>
        <v>499000</v>
      </c>
      <c r="J1110" s="5">
        <f>VLOOKUP(working_table!$G1110,order_items[[#All],[product_id]:[subtotal_idr]],4,0)</f>
        <v>998000</v>
      </c>
      <c r="K1110" t="str">
        <f>VLOOKUP($G1110,products7[#All],2,0)</f>
        <v>Jacket Parasut Cendana Co</v>
      </c>
      <c r="L1110" t="str">
        <f>VLOOKUP($G1110,products7[#All],3,0)</f>
        <v>Jacket</v>
      </c>
      <c r="M1110" t="str">
        <f>VLOOKUP($G1110,products7[#All],7,0)</f>
        <v>Cendana Co</v>
      </c>
    </row>
    <row r="1111" spans="1:13" x14ac:dyDescent="0.35">
      <c r="A1111" t="s">
        <v>4452</v>
      </c>
      <c r="B1111" s="2">
        <f>VLOOKUP(A1111,orders[#All],3,0)</f>
        <v>45329</v>
      </c>
      <c r="C1111" t="str">
        <f>VLOOKUP($A1111,orders[#All],9,0)</f>
        <v>cancelled</v>
      </c>
      <c r="D1111" t="str">
        <f>VLOOKUP($A1111,orders[#All],5,0)</f>
        <v>Medan</v>
      </c>
      <c r="E1111" t="str">
        <f>VLOOKUP($A1111,orders[#All],6,0)</f>
        <v>Sumatera Utara</v>
      </c>
      <c r="F1111" t="str">
        <f>VLOOKUP($A1111,orders[#All],10,0)</f>
        <v>TANPA PROMO</v>
      </c>
      <c r="G1111" t="s">
        <v>2555</v>
      </c>
      <c r="H1111">
        <f>VLOOKUP(working_table!G1111,order_items[[#All],[product_id]:[subtotal_idr]],2,0)</f>
        <v>1</v>
      </c>
      <c r="I1111" s="5">
        <f>VLOOKUP(working_table!$G1111,order_items[[#All],[product_id]:[subtotal_idr]],3,0)</f>
        <v>349000</v>
      </c>
      <c r="J1111" s="5">
        <f>VLOOKUP(working_table!$G1111,order_items[[#All],[product_id]:[subtotal_idr]],4,0)</f>
        <v>349000</v>
      </c>
      <c r="K1111" t="str">
        <f>VLOOKUP($G1111,products7[#All],2,0)</f>
        <v>Dress Maxi Polos Senja Wear</v>
      </c>
      <c r="L1111" t="str">
        <f>VLOOKUP($G1111,products7[#All],3,0)</f>
        <v>dress</v>
      </c>
      <c r="M1111" t="str">
        <f>VLOOKUP($G1111,products7[#All],7,0)</f>
        <v>Senja Wear</v>
      </c>
    </row>
    <row r="1112" spans="1:13" x14ac:dyDescent="0.35">
      <c r="A1112" t="s">
        <v>4456</v>
      </c>
      <c r="B1112" s="2">
        <f>VLOOKUP(A1112,orders[#All],3,0)</f>
        <v>44647</v>
      </c>
      <c r="C1112" t="str">
        <f>VLOOKUP($A1112,orders[#All],9,0)</f>
        <v>delivered</v>
      </c>
      <c r="D1112" t="str">
        <f>VLOOKUP($A1112,orders[#All],5,0)</f>
        <v>Banjarmasin</v>
      </c>
      <c r="E1112" t="str">
        <f>VLOOKUP($A1112,orders[#All],6,0)</f>
        <v>Kalimantan Selatan</v>
      </c>
      <c r="F1112" t="str">
        <f>VLOOKUP($A1112,orders[#All],10,0)</f>
        <v>WEEKEND25</v>
      </c>
      <c r="G1112" t="s">
        <v>2893</v>
      </c>
      <c r="H1112">
        <f>VLOOKUP(working_table!G1112,order_items[[#All],[product_id]:[subtotal_idr]],2,0)</f>
        <v>2</v>
      </c>
      <c r="I1112" s="5">
        <f>VLOOKUP(working_table!$G1112,order_items[[#All],[product_id]:[subtotal_idr]],3,0)</f>
        <v>399000</v>
      </c>
      <c r="J1112" s="5">
        <f>VLOOKUP(working_table!$G1112,order_items[[#All],[product_id]:[subtotal_idr]],4,0)</f>
        <v>798000</v>
      </c>
      <c r="K1112" t="str">
        <f>VLOOKUP($G1112,products7[#All],2,0)</f>
        <v>Jacket Denim SandangIndo</v>
      </c>
      <c r="L1112" t="str">
        <f>VLOOKUP($G1112,products7[#All],3,0)</f>
        <v>Jacket</v>
      </c>
      <c r="M1112" t="str">
        <f>VLOOKUP($G1112,products7[#All],7,0)</f>
        <v>SandangIndo</v>
      </c>
    </row>
    <row r="1113" spans="1:13" x14ac:dyDescent="0.35">
      <c r="A1113" t="s">
        <v>4456</v>
      </c>
      <c r="B1113" s="2">
        <f>VLOOKUP(A1113,orders[#All],3,0)</f>
        <v>44647</v>
      </c>
      <c r="C1113" t="str">
        <f>VLOOKUP($A1113,orders[#All],9,0)</f>
        <v>delivered</v>
      </c>
      <c r="D1113" t="str">
        <f>VLOOKUP($A1113,orders[#All],5,0)</f>
        <v>Banjarmasin</v>
      </c>
      <c r="E1113" t="str">
        <f>VLOOKUP($A1113,orders[#All],6,0)</f>
        <v>Kalimantan Selatan</v>
      </c>
      <c r="F1113" t="str">
        <f>VLOOKUP($A1113,orders[#All],10,0)</f>
        <v>WEEKEND25</v>
      </c>
      <c r="G1113" t="s">
        <v>2690</v>
      </c>
      <c r="H1113">
        <f>VLOOKUP(working_table!G1113,order_items[[#All],[product_id]:[subtotal_idr]],2,0)</f>
        <v>2</v>
      </c>
      <c r="I1113" s="5">
        <f>VLOOKUP(working_table!$G1113,order_items[[#All],[product_id]:[subtotal_idr]],3,0)</f>
        <v>199000</v>
      </c>
      <c r="J1113" s="5">
        <f>VLOOKUP(working_table!$G1113,order_items[[#All],[product_id]:[subtotal_idr]],4,0)</f>
        <v>398000</v>
      </c>
      <c r="K1113" t="str">
        <f>VLOOKUP($G1113,products7[#All],2,0)</f>
        <v>Kemeja Casual Senja Wear</v>
      </c>
      <c r="L1113" t="str">
        <f>VLOOKUP($G1113,products7[#All],3,0)</f>
        <v>kemeja</v>
      </c>
      <c r="M1113" t="str">
        <f>VLOOKUP($G1113,products7[#All],7,0)</f>
        <v>Senja Wear</v>
      </c>
    </row>
    <row r="1114" spans="1:13" x14ac:dyDescent="0.35">
      <c r="A1114" t="s">
        <v>4456</v>
      </c>
      <c r="B1114" s="2">
        <f>VLOOKUP(A1114,orders[#All],3,0)</f>
        <v>44647</v>
      </c>
      <c r="C1114" t="str">
        <f>VLOOKUP($A1114,orders[#All],9,0)</f>
        <v>delivered</v>
      </c>
      <c r="D1114" t="str">
        <f>VLOOKUP($A1114,orders[#All],5,0)</f>
        <v>Banjarmasin</v>
      </c>
      <c r="E1114" t="str">
        <f>VLOOKUP($A1114,orders[#All],6,0)</f>
        <v>Kalimantan Selatan</v>
      </c>
      <c r="F1114" t="str">
        <f>VLOOKUP($A1114,orders[#All],10,0)</f>
        <v>WEEKEND25</v>
      </c>
      <c r="G1114" t="s">
        <v>3041</v>
      </c>
      <c r="H1114">
        <f>VLOOKUP(working_table!G1114,order_items[[#All],[product_id]:[subtotal_idr]],2,0)</f>
        <v>1</v>
      </c>
      <c r="I1114" s="5">
        <f>VLOOKUP(working_table!$G1114,order_items[[#All],[product_id]:[subtotal_idr]],3,0)</f>
        <v>89000</v>
      </c>
      <c r="J1114" s="5">
        <f>VLOOKUP(working_table!$G1114,order_items[[#All],[product_id]:[subtotal_idr]],4,0)</f>
        <v>89000</v>
      </c>
      <c r="K1114" t="str">
        <f>VLOOKUP($G1114,products7[#All],2,0)</f>
        <v>Tas Selempang Pesona Indo</v>
      </c>
      <c r="L1114" t="str">
        <f>VLOOKUP($G1114,products7[#All],3,0)</f>
        <v>Accessories</v>
      </c>
      <c r="M1114" t="str">
        <f>VLOOKUP($G1114,products7[#All],7,0)</f>
        <v>Pesona Indo</v>
      </c>
    </row>
    <row r="1115" spans="1:13" x14ac:dyDescent="0.35">
      <c r="A1115" t="s">
        <v>4460</v>
      </c>
      <c r="B1115" s="2">
        <f>VLOOKUP(A1115,orders[#All],3,0)</f>
        <v>44830</v>
      </c>
      <c r="C1115" t="str">
        <f>VLOOKUP($A1115,orders[#All],9,0)</f>
        <v>shipped</v>
      </c>
      <c r="D1115" t="str">
        <f>VLOOKUP($A1115,orders[#All],5,0)</f>
        <v>Surabaya</v>
      </c>
      <c r="E1115" t="str">
        <f>VLOOKUP($A1115,orders[#All],6,0)</f>
        <v>Jawa Timur</v>
      </c>
      <c r="F1115" t="str">
        <f>VLOOKUP($A1115,orders[#All],10,0)</f>
        <v>HARBOLNAS22</v>
      </c>
      <c r="G1115" t="s">
        <v>2905</v>
      </c>
      <c r="H1115">
        <f>VLOOKUP(working_table!G1115,order_items[[#All],[product_id]:[subtotal_idr]],2,0)</f>
        <v>1</v>
      </c>
      <c r="I1115" s="5">
        <f>VLOOKUP(working_table!$G1115,order_items[[#All],[product_id]:[subtotal_idr]],3,0)</f>
        <v>89000</v>
      </c>
      <c r="J1115" s="5">
        <f>VLOOKUP(working_table!$G1115,order_items[[#All],[product_id]:[subtotal_idr]],4,0)</f>
        <v>89000</v>
      </c>
      <c r="K1115" t="str">
        <f>VLOOKUP($G1115,products7[#All],2,0)</f>
        <v>Dress A-Line NusaBrand</v>
      </c>
      <c r="L1115" t="str">
        <f>VLOOKUP($G1115,products7[#All],3,0)</f>
        <v>dress</v>
      </c>
      <c r="M1115" t="str">
        <f>VLOOKUP($G1115,products7[#All],7,0)</f>
        <v>NusaBrand</v>
      </c>
    </row>
    <row r="1116" spans="1:13" x14ac:dyDescent="0.35">
      <c r="A1116" t="s">
        <v>4460</v>
      </c>
      <c r="B1116" s="2">
        <f>VLOOKUP(A1116,orders[#All],3,0)</f>
        <v>44830</v>
      </c>
      <c r="C1116" t="str">
        <f>VLOOKUP($A1116,orders[#All],9,0)</f>
        <v>shipped</v>
      </c>
      <c r="D1116" t="str">
        <f>VLOOKUP($A1116,orders[#All],5,0)</f>
        <v>Surabaya</v>
      </c>
      <c r="E1116" t="str">
        <f>VLOOKUP($A1116,orders[#All],6,0)</f>
        <v>Jawa Timur</v>
      </c>
      <c r="F1116" t="str">
        <f>VLOOKUP($A1116,orders[#All],10,0)</f>
        <v>HARBOLNAS22</v>
      </c>
      <c r="G1116" t="s">
        <v>2662</v>
      </c>
      <c r="H1116">
        <f>VLOOKUP(working_table!G1116,order_items[[#All],[product_id]:[subtotal_idr]],2,0)</f>
        <v>1</v>
      </c>
      <c r="I1116" s="5">
        <f>VLOOKUP(working_table!$G1116,order_items[[#All],[product_id]:[subtotal_idr]],3,0)</f>
        <v>149000</v>
      </c>
      <c r="J1116" s="5">
        <f>VLOOKUP(working_table!$G1116,order_items[[#All],[product_id]:[subtotal_idr]],4,0)</f>
        <v>149000</v>
      </c>
      <c r="K1116" t="str">
        <f>VLOOKUP($G1116,products7[#All],2,0)</f>
        <v>Topi Baseball Cendana Co</v>
      </c>
      <c r="L1116" t="str">
        <f>VLOOKUP($G1116,products7[#All],3,0)</f>
        <v>Accessories</v>
      </c>
      <c r="M1116" t="str">
        <f>VLOOKUP($G1116,products7[#All],7,0)</f>
        <v>Cendana Co</v>
      </c>
    </row>
    <row r="1117" spans="1:13" x14ac:dyDescent="0.35">
      <c r="A1117" t="s">
        <v>4460</v>
      </c>
      <c r="B1117" s="2">
        <f>VLOOKUP(A1117,orders[#All],3,0)</f>
        <v>44830</v>
      </c>
      <c r="C1117" t="str">
        <f>VLOOKUP($A1117,orders[#All],9,0)</f>
        <v>shipped</v>
      </c>
      <c r="D1117" t="str">
        <f>VLOOKUP($A1117,orders[#All],5,0)</f>
        <v>Surabaya</v>
      </c>
      <c r="E1117" t="str">
        <f>VLOOKUP($A1117,orders[#All],6,0)</f>
        <v>Jawa Timur</v>
      </c>
      <c r="F1117" t="str">
        <f>VLOOKUP($A1117,orders[#All],10,0)</f>
        <v>HARBOLNAS22</v>
      </c>
      <c r="G1117" t="s">
        <v>3161</v>
      </c>
      <c r="H1117">
        <f>VLOOKUP(working_table!G1117,order_items[[#All],[product_id]:[subtotal_idr]],2,0)</f>
        <v>1</v>
      </c>
      <c r="I1117" s="5">
        <f>VLOOKUP(working_table!$G1117,order_items[[#All],[product_id]:[subtotal_idr]],3,0)</f>
        <v>349000</v>
      </c>
      <c r="J1117" s="5">
        <f>VLOOKUP(working_table!$G1117,order_items[[#All],[product_id]:[subtotal_idr]],4,0)</f>
        <v>349000</v>
      </c>
      <c r="K1117" t="str">
        <f>VLOOKUP($G1117,products7[#All],2,0)</f>
        <v>Tas Selempang Pesona Indo</v>
      </c>
      <c r="L1117" t="str">
        <f>VLOOKUP($G1117,products7[#All],3,0)</f>
        <v>Accessories</v>
      </c>
      <c r="M1117" t="str">
        <f>VLOOKUP($G1117,products7[#All],7,0)</f>
        <v>Pesona Indo</v>
      </c>
    </row>
    <row r="1118" spans="1:13" x14ac:dyDescent="0.35">
      <c r="A1118" t="s">
        <v>4464</v>
      </c>
      <c r="B1118" s="2">
        <f>VLOOKUP(A1118,orders[#All],3,0)</f>
        <v>45084</v>
      </c>
      <c r="C1118" t="str">
        <f>VLOOKUP($A1118,orders[#All],9,0)</f>
        <v>delivered</v>
      </c>
      <c r="D1118" t="str">
        <f>VLOOKUP($A1118,orders[#All],5,0)</f>
        <v>Malang</v>
      </c>
      <c r="E1118" t="str">
        <f>VLOOKUP($A1118,orders[#All],6,0)</f>
        <v>Jawa Timur</v>
      </c>
      <c r="F1118" t="str">
        <f>VLOOKUP($A1118,orders[#All],10,0)</f>
        <v>TANPA PROMO</v>
      </c>
      <c r="G1118" t="s">
        <v>2669</v>
      </c>
      <c r="H1118">
        <f>VLOOKUP(working_table!G1118,order_items[[#All],[product_id]:[subtotal_idr]],2,0)</f>
        <v>1</v>
      </c>
      <c r="I1118" s="5">
        <f>VLOOKUP(working_table!$G1118,order_items[[#All],[product_id]:[subtotal_idr]],3,0)</f>
        <v>249000</v>
      </c>
      <c r="J1118" s="5">
        <f>VLOOKUP(working_table!$G1118,order_items[[#All],[product_id]:[subtotal_idr]],4,0)</f>
        <v>249000</v>
      </c>
      <c r="K1118" t="str">
        <f>VLOOKUP($G1118,products7[#All],2,0)</f>
        <v>Pants Cargo Kanvas Lokal</v>
      </c>
      <c r="L1118" t="str">
        <f>VLOOKUP($G1118,products7[#All],3,0)</f>
        <v>Pants</v>
      </c>
      <c r="M1118" t="str">
        <f>VLOOKUP($G1118,products7[#All],7,0)</f>
        <v>Kanvas Lokal</v>
      </c>
    </row>
    <row r="1119" spans="1:13" x14ac:dyDescent="0.35">
      <c r="A1119" t="s">
        <v>4466</v>
      </c>
      <c r="B1119" s="2">
        <f>VLOOKUP(A1119,orders[#All],3,0)</f>
        <v>45083</v>
      </c>
      <c r="C1119" t="str">
        <f>VLOOKUP($A1119,orders[#All],9,0)</f>
        <v>cancelled</v>
      </c>
      <c r="D1119" t="str">
        <f>VLOOKUP($A1119,orders[#All],5,0)</f>
        <v>Medan</v>
      </c>
      <c r="E1119" t="str">
        <f>VLOOKUP($A1119,orders[#All],6,0)</f>
        <v>Sumatera Utara</v>
      </c>
      <c r="F1119" t="str">
        <f>VLOOKUP($A1119,orders[#All],10,0)</f>
        <v>TANPA PROMO</v>
      </c>
      <c r="G1119" t="s">
        <v>3074</v>
      </c>
      <c r="H1119">
        <f>VLOOKUP(working_table!G1119,order_items[[#All],[product_id]:[subtotal_idr]],2,0)</f>
        <v>1</v>
      </c>
      <c r="I1119" s="5">
        <f>VLOOKUP(working_table!$G1119,order_items[[#All],[product_id]:[subtotal_idr]],3,0)</f>
        <v>229000</v>
      </c>
      <c r="J1119" s="5">
        <f>VLOOKUP(working_table!$G1119,order_items[[#All],[product_id]:[subtotal_idr]],4,0)</f>
        <v>229000</v>
      </c>
      <c r="K1119" t="str">
        <f>VLOOKUP($G1119,products7[#All],2,0)</f>
        <v>Kemeja Batik NusaBrand</v>
      </c>
      <c r="L1119" t="str">
        <f>VLOOKUP($G1119,products7[#All],3,0)</f>
        <v>Kemeja</v>
      </c>
      <c r="M1119" t="str">
        <f>VLOOKUP($G1119,products7[#All],7,0)</f>
        <v>NusaBrand</v>
      </c>
    </row>
    <row r="1120" spans="1:13" x14ac:dyDescent="0.35">
      <c r="A1120" t="s">
        <v>4466</v>
      </c>
      <c r="B1120" s="2">
        <f>VLOOKUP(A1120,orders[#All],3,0)</f>
        <v>45083</v>
      </c>
      <c r="C1120" t="str">
        <f>VLOOKUP($A1120,orders[#All],9,0)</f>
        <v>cancelled</v>
      </c>
      <c r="D1120" t="str">
        <f>VLOOKUP($A1120,orders[#All],5,0)</f>
        <v>Medan</v>
      </c>
      <c r="E1120" t="str">
        <f>VLOOKUP($A1120,orders[#All],6,0)</f>
        <v>Sumatera Utara</v>
      </c>
      <c r="F1120" t="str">
        <f>VLOOKUP($A1120,orders[#All],10,0)</f>
        <v>TANPA PROMO</v>
      </c>
      <c r="G1120" t="s">
        <v>4266</v>
      </c>
      <c r="H1120">
        <f>VLOOKUP(working_table!G1120,order_items[[#All],[product_id]:[subtotal_idr]],2,0)</f>
        <v>2</v>
      </c>
      <c r="I1120" s="5">
        <f>VLOOKUP(working_table!$G1120,order_items[[#All],[product_id]:[subtotal_idr]],3,0)</f>
        <v>149000</v>
      </c>
      <c r="J1120" s="5">
        <f>VLOOKUP(working_table!$G1120,order_items[[#All],[product_id]:[subtotal_idr]],4,0)</f>
        <v>298000</v>
      </c>
      <c r="K1120" t="str">
        <f>VLOOKUP($G1120,products7[#All],2,0)</f>
        <v>Jacket Varsity NusaBrand</v>
      </c>
      <c r="L1120" t="str">
        <f>VLOOKUP($G1120,products7[#All],3,0)</f>
        <v>Jacket</v>
      </c>
      <c r="M1120" t="str">
        <f>VLOOKUP($G1120,products7[#All],7,0)</f>
        <v>NusaBrand</v>
      </c>
    </row>
    <row r="1121" spans="1:13" x14ac:dyDescent="0.35">
      <c r="A1121" t="s">
        <v>4469</v>
      </c>
      <c r="B1121" s="2">
        <f>VLOOKUP(A1121,orders[#All],3,0)</f>
        <v>45646</v>
      </c>
      <c r="C1121" t="str">
        <f>VLOOKUP($A1121,orders[#All],9,0)</f>
        <v>delivered</v>
      </c>
      <c r="D1121" t="str">
        <f>VLOOKUP($A1121,orders[#All],5,0)</f>
        <v>Depok</v>
      </c>
      <c r="E1121" t="str">
        <f>VLOOKUP($A1121,orders[#All],6,0)</f>
        <v>Jawa Barat</v>
      </c>
      <c r="F1121" t="str">
        <f>VLOOKUP($A1121,orders[#All],10,0)</f>
        <v>TANPA PROMO</v>
      </c>
      <c r="G1121" t="s">
        <v>2996</v>
      </c>
      <c r="H1121">
        <f>VLOOKUP(working_table!G1121,order_items[[#All],[product_id]:[subtotal_idr]],2,0)</f>
        <v>2</v>
      </c>
      <c r="I1121" s="5">
        <f>VLOOKUP(working_table!$G1121,order_items[[#All],[product_id]:[subtotal_idr]],3,0)</f>
        <v>129000</v>
      </c>
      <c r="J1121" s="5">
        <f>VLOOKUP(working_table!$G1121,order_items[[#All],[product_id]:[subtotal_idr]],4,0)</f>
        <v>258000</v>
      </c>
      <c r="K1121" t="str">
        <f>VLOOKUP($G1121,products7[#All],2,0)</f>
        <v>Pants Jeans Slim Senja Wear</v>
      </c>
      <c r="L1121" t="str">
        <f>VLOOKUP($G1121,products7[#All],3,0)</f>
        <v>Pants</v>
      </c>
      <c r="M1121" t="str">
        <f>VLOOKUP($G1121,products7[#All],7,0)</f>
        <v>Senja Wear</v>
      </c>
    </row>
    <row r="1122" spans="1:13" x14ac:dyDescent="0.35">
      <c r="A1122" t="s">
        <v>4471</v>
      </c>
      <c r="B1122" s="2">
        <f>VLOOKUP(A1122,orders[#All],3,0)</f>
        <v>44611</v>
      </c>
      <c r="C1122" t="str">
        <f>VLOOKUP($A1122,orders[#All],9,0)</f>
        <v>cancelled</v>
      </c>
      <c r="D1122" t="str">
        <f>VLOOKUP($A1122,orders[#All],5,0)</f>
        <v>Bekasi</v>
      </c>
      <c r="E1122" t="str">
        <f>VLOOKUP($A1122,orders[#All],6,0)</f>
        <v>Jawa Barat</v>
      </c>
      <c r="F1122" t="str">
        <f>VLOOKUP($A1122,orders[#All],10,0)</f>
        <v>SALE2024</v>
      </c>
      <c r="G1122" t="s">
        <v>2967</v>
      </c>
      <c r="H1122">
        <f>VLOOKUP(working_table!G1122,order_items[[#All],[product_id]:[subtotal_idr]],2,0)</f>
        <v>1</v>
      </c>
      <c r="I1122" s="5">
        <f>VLOOKUP(working_table!$G1122,order_items[[#All],[product_id]:[subtotal_idr]],3,0)</f>
        <v>49000</v>
      </c>
      <c r="J1122" s="5">
        <f>VLOOKUP(working_table!$G1122,order_items[[#All],[product_id]:[subtotal_idr]],4,0)</f>
        <v>49000</v>
      </c>
      <c r="K1122" t="str">
        <f>VLOOKUP($G1122,products7[#All],2,0)</f>
        <v>Topi Baseball SandangIndo</v>
      </c>
      <c r="L1122" t="str">
        <f>VLOOKUP($G1122,products7[#All],3,0)</f>
        <v>Accessories</v>
      </c>
      <c r="M1122" t="str">
        <f>VLOOKUP($G1122,products7[#All],7,0)</f>
        <v>SandangIndo</v>
      </c>
    </row>
    <row r="1123" spans="1:13" x14ac:dyDescent="0.35">
      <c r="A1123" t="s">
        <v>4473</v>
      </c>
      <c r="B1123" s="2">
        <f>VLOOKUP(A1123,orders[#All],3,0)</f>
        <v>45337</v>
      </c>
      <c r="C1123" t="str">
        <f>VLOOKUP($A1123,orders[#All],9,0)</f>
        <v>shipped</v>
      </c>
      <c r="D1123" t="str">
        <f>VLOOKUP($A1123,orders[#All],5,0)</f>
        <v>Jakarta</v>
      </c>
      <c r="E1123" t="str">
        <f>VLOOKUP($A1123,orders[#All],6,0)</f>
        <v>DKI Jakarta</v>
      </c>
      <c r="F1123" t="str">
        <f>VLOOKUP($A1123,orders[#All],10,0)</f>
        <v>TANPA PROMO</v>
      </c>
      <c r="G1123" t="s">
        <v>3175</v>
      </c>
      <c r="H1123">
        <f>VLOOKUP(working_table!G1123,order_items[[#All],[product_id]:[subtotal_idr]],2,0)</f>
        <v>1</v>
      </c>
      <c r="I1123" s="5">
        <f>VLOOKUP(working_table!$G1123,order_items[[#All],[product_id]:[subtotal_idr]],3,0)</f>
        <v>449000</v>
      </c>
      <c r="J1123" s="5">
        <f>VLOOKUP(working_table!$G1123,order_items[[#All],[product_id]:[subtotal_idr]],4,0)</f>
        <v>449000</v>
      </c>
      <c r="K1123" t="str">
        <f>VLOOKUP($G1123,products7[#All],2,0)</f>
        <v>Pants Wide Leg NusaBrand</v>
      </c>
      <c r="L1123" t="str">
        <f>VLOOKUP($G1123,products7[#All],3,0)</f>
        <v>Pants</v>
      </c>
      <c r="M1123" t="str">
        <f>VLOOKUP($G1123,products7[#All],7,0)</f>
        <v>NusaBrand</v>
      </c>
    </row>
    <row r="1124" spans="1:13" x14ac:dyDescent="0.35">
      <c r="A1124" t="s">
        <v>4475</v>
      </c>
      <c r="B1124" s="2">
        <f>VLOOKUP(A1124,orders[#All],3,0)</f>
        <v>44709</v>
      </c>
      <c r="C1124" t="str">
        <f>VLOOKUP($A1124,orders[#All],9,0)</f>
        <v>delivered</v>
      </c>
      <c r="D1124" t="str">
        <f>VLOOKUP($A1124,orders[#All],5,0)</f>
        <v>Denpasar</v>
      </c>
      <c r="E1124" t="str">
        <f>VLOOKUP($A1124,orders[#All],6,0)</f>
        <v>Bali</v>
      </c>
      <c r="F1124" t="str">
        <f>VLOOKUP($A1124,orders[#All],10,0)</f>
        <v>TANPA PROMO</v>
      </c>
      <c r="G1124" t="s">
        <v>3454</v>
      </c>
      <c r="H1124">
        <f>VLOOKUP(working_table!G1124,order_items[[#All],[product_id]:[subtotal_idr]],2,0)</f>
        <v>3</v>
      </c>
      <c r="I1124" s="5">
        <f>VLOOKUP(working_table!$G1124,order_items[[#All],[product_id]:[subtotal_idr]],3,0)</f>
        <v>199000</v>
      </c>
      <c r="J1124" s="5">
        <f>VLOOKUP(working_table!$G1124,order_items[[#All],[product_id]:[subtotal_idr]],4,0)</f>
        <v>597000</v>
      </c>
      <c r="K1124" t="str">
        <f>VLOOKUP($G1124,products7[#All],2,0)</f>
        <v>Kemeja Casual Ratu Mode</v>
      </c>
      <c r="L1124" t="str">
        <f>VLOOKUP($G1124,products7[#All],3,0)</f>
        <v>Kemeja</v>
      </c>
      <c r="M1124" t="str">
        <f>VLOOKUP($G1124,products7[#All],7,0)</f>
        <v>Ratu Mode</v>
      </c>
    </row>
    <row r="1125" spans="1:13" x14ac:dyDescent="0.35">
      <c r="A1125" t="s">
        <v>4475</v>
      </c>
      <c r="B1125" s="2">
        <f>VLOOKUP(A1125,orders[#All],3,0)</f>
        <v>44709</v>
      </c>
      <c r="C1125" t="str">
        <f>VLOOKUP($A1125,orders[#All],9,0)</f>
        <v>delivered</v>
      </c>
      <c r="D1125" t="str">
        <f>VLOOKUP($A1125,orders[#All],5,0)</f>
        <v>Denpasar</v>
      </c>
      <c r="E1125" t="str">
        <f>VLOOKUP($A1125,orders[#All],6,0)</f>
        <v>Bali</v>
      </c>
      <c r="F1125" t="str">
        <f>VLOOKUP($A1125,orders[#All],10,0)</f>
        <v>TANPA PROMO</v>
      </c>
      <c r="G1125" t="s">
        <v>2961</v>
      </c>
      <c r="H1125">
        <f>VLOOKUP(working_table!G1125,order_items[[#All],[product_id]:[subtotal_idr]],2,0)</f>
        <v>1</v>
      </c>
      <c r="I1125" s="5">
        <f>VLOOKUP(working_table!$G1125,order_items[[#All],[product_id]:[subtotal_idr]],3,0)</f>
        <v>279000</v>
      </c>
      <c r="J1125" s="5">
        <f>VLOOKUP(working_table!$G1125,order_items[[#All],[product_id]:[subtotal_idr]],4,0)</f>
        <v>279000</v>
      </c>
      <c r="K1125" t="str">
        <f>VLOOKUP($G1125,products7[#All],2,0)</f>
        <v>T-Shirt Lengan Panjang Cendana Co</v>
      </c>
      <c r="L1125" t="str">
        <f>VLOOKUP($G1125,products7[#All],3,0)</f>
        <v>T-Shirt</v>
      </c>
      <c r="M1125" t="str">
        <f>VLOOKUP($G1125,products7[#All],7,0)</f>
        <v>Cendana Co</v>
      </c>
    </row>
    <row r="1126" spans="1:13" x14ac:dyDescent="0.35">
      <c r="A1126" t="s">
        <v>4478</v>
      </c>
      <c r="B1126" s="2">
        <f>VLOOKUP(A1126,orders[#All],3,0)</f>
        <v>45292</v>
      </c>
      <c r="C1126" t="str">
        <f>VLOOKUP($A1126,orders[#All],9,0)</f>
        <v>delivered</v>
      </c>
      <c r="D1126" t="str">
        <f>VLOOKUP($A1126,orders[#All],5,0)</f>
        <v>Bogor</v>
      </c>
      <c r="E1126" t="str">
        <f>VLOOKUP($A1126,orders[#All],6,0)</f>
        <v>Jawa Barat</v>
      </c>
      <c r="F1126" t="str">
        <f>VLOOKUP($A1126,orders[#All],10,0)</f>
        <v>RAMADAN23</v>
      </c>
      <c r="G1126" t="s">
        <v>2446</v>
      </c>
      <c r="H1126">
        <f>VLOOKUP(working_table!G1126,order_items[[#All],[product_id]:[subtotal_idr]],2,0)</f>
        <v>1</v>
      </c>
      <c r="I1126" s="5">
        <f>VLOOKUP(working_table!$G1126,order_items[[#All],[product_id]:[subtotal_idr]],3,0)</f>
        <v>399000</v>
      </c>
      <c r="J1126" s="5">
        <f>VLOOKUP(working_table!$G1126,order_items[[#All],[product_id]:[subtotal_idr]],4,0)</f>
        <v>399000</v>
      </c>
      <c r="K1126" t="str">
        <f>VLOOKUP($G1126,products7[#All],2,0)</f>
        <v>Pants Wide Leg Cendana Co</v>
      </c>
      <c r="L1126" t="str">
        <f>VLOOKUP($G1126,products7[#All],3,0)</f>
        <v>Pants</v>
      </c>
      <c r="M1126" t="str">
        <f>VLOOKUP($G1126,products7[#All],7,0)</f>
        <v>Cendana Co</v>
      </c>
    </row>
    <row r="1127" spans="1:13" x14ac:dyDescent="0.35">
      <c r="A1127" t="s">
        <v>4478</v>
      </c>
      <c r="B1127" s="2">
        <f>VLOOKUP(A1127,orders[#All],3,0)</f>
        <v>45292</v>
      </c>
      <c r="C1127" t="str">
        <f>VLOOKUP($A1127,orders[#All],9,0)</f>
        <v>delivered</v>
      </c>
      <c r="D1127" t="str">
        <f>VLOOKUP($A1127,orders[#All],5,0)</f>
        <v>Bogor</v>
      </c>
      <c r="E1127" t="str">
        <f>VLOOKUP($A1127,orders[#All],6,0)</f>
        <v>Jawa Barat</v>
      </c>
      <c r="F1127" t="str">
        <f>VLOOKUP($A1127,orders[#All],10,0)</f>
        <v>RAMADAN23</v>
      </c>
      <c r="G1127" t="s">
        <v>4230</v>
      </c>
      <c r="H1127">
        <f>VLOOKUP(working_table!G1127,order_items[[#All],[product_id]:[subtotal_idr]],2,0)</f>
        <v>1</v>
      </c>
      <c r="I1127" s="5">
        <f>VLOOKUP(working_table!$G1127,order_items[[#All],[product_id]:[subtotal_idr]],3,0)</f>
        <v>449000</v>
      </c>
      <c r="J1127" s="5">
        <f>VLOOKUP(working_table!$G1127,order_items[[#All],[product_id]:[subtotal_idr]],4,0)</f>
        <v>449000</v>
      </c>
      <c r="K1127" t="str">
        <f>VLOOKUP($G1127,products7[#All],2,0)</f>
        <v>Syal Rajut BajuKita</v>
      </c>
      <c r="L1127" t="str">
        <f>VLOOKUP($G1127,products7[#All],3,0)</f>
        <v>Accessories</v>
      </c>
      <c r="M1127" t="str">
        <f>VLOOKUP($G1127,products7[#All],7,0)</f>
        <v>BajuKita</v>
      </c>
    </row>
    <row r="1128" spans="1:13" x14ac:dyDescent="0.35">
      <c r="A1128" t="s">
        <v>4478</v>
      </c>
      <c r="B1128" s="2">
        <f>VLOOKUP(A1128,orders[#All],3,0)</f>
        <v>45292</v>
      </c>
      <c r="C1128" t="str">
        <f>VLOOKUP($A1128,orders[#All],9,0)</f>
        <v>delivered</v>
      </c>
      <c r="D1128" t="str">
        <f>VLOOKUP($A1128,orders[#All],5,0)</f>
        <v>Bogor</v>
      </c>
      <c r="E1128" t="str">
        <f>VLOOKUP($A1128,orders[#All],6,0)</f>
        <v>Jawa Barat</v>
      </c>
      <c r="F1128" t="str">
        <f>VLOOKUP($A1128,orders[#All],10,0)</f>
        <v>RAMADAN23</v>
      </c>
      <c r="G1128" t="s">
        <v>2385</v>
      </c>
      <c r="H1128">
        <f>VLOOKUP(working_table!G1128,order_items[[#All],[product_id]:[subtotal_idr]],2,0)</f>
        <v>1</v>
      </c>
      <c r="I1128" s="5">
        <f>VLOOKUP(working_table!$G1128,order_items[[#All],[product_id]:[subtotal_idr]],3,0)</f>
        <v>349000</v>
      </c>
      <c r="J1128" s="5">
        <f>VLOOKUP(working_table!$G1128,order_items[[#All],[product_id]:[subtotal_idr]],4,0)</f>
        <v>349000</v>
      </c>
      <c r="K1128" t="str">
        <f>VLOOKUP($G1128,products7[#All],2,0)</f>
        <v>Pants Cargo Pesona Indo</v>
      </c>
      <c r="L1128" t="str">
        <f>VLOOKUP($G1128,products7[#All],3,0)</f>
        <v>Pants</v>
      </c>
      <c r="M1128" t="str">
        <f>VLOOKUP($G1128,products7[#All],7,0)</f>
        <v>Pesona Indo</v>
      </c>
    </row>
    <row r="1129" spans="1:13" x14ac:dyDescent="0.35">
      <c r="A1129" t="s">
        <v>4482</v>
      </c>
      <c r="B1129" s="2">
        <f>VLOOKUP(A1129,orders[#All],3,0)</f>
        <v>45602</v>
      </c>
      <c r="C1129" t="str">
        <f>VLOOKUP($A1129,orders[#All],9,0)</f>
        <v>delivered</v>
      </c>
      <c r="D1129" t="str">
        <f>VLOOKUP($A1129,orders[#All],5,0)</f>
        <v>Semarang</v>
      </c>
      <c r="E1129" t="str">
        <f>VLOOKUP($A1129,orders[#All],6,0)</f>
        <v>Jawa Tengah</v>
      </c>
      <c r="F1129" t="str">
        <f>VLOOKUP($A1129,orders[#All],10,0)</f>
        <v>SALE2024</v>
      </c>
      <c r="G1129" t="s">
        <v>2765</v>
      </c>
      <c r="H1129">
        <f>VLOOKUP(working_table!G1129,order_items[[#All],[product_id]:[subtotal_idr]],2,0)</f>
        <v>1</v>
      </c>
      <c r="I1129" s="5">
        <f>VLOOKUP(working_table!$G1129,order_items[[#All],[product_id]:[subtotal_idr]],3,0)</f>
        <v>329000</v>
      </c>
      <c r="J1129" s="5">
        <f>VLOOKUP(working_table!$G1129,order_items[[#All],[product_id]:[subtotal_idr]],4,0)</f>
        <v>329000</v>
      </c>
      <c r="K1129" t="str">
        <f>VLOOKUP($G1129,products7[#All],2,0)</f>
        <v>Jacket Parasut Cendana Co</v>
      </c>
      <c r="L1129" t="str">
        <f>VLOOKUP($G1129,products7[#All],3,0)</f>
        <v>Jacket</v>
      </c>
      <c r="M1129" t="str">
        <f>VLOOKUP($G1129,products7[#All],7,0)</f>
        <v>Cendana Co</v>
      </c>
    </row>
    <row r="1130" spans="1:13" x14ac:dyDescent="0.35">
      <c r="A1130" t="s">
        <v>4484</v>
      </c>
      <c r="B1130" s="2">
        <f>VLOOKUP(A1130,orders[#All],3,0)</f>
        <v>45218</v>
      </c>
      <c r="C1130" t="str">
        <f>VLOOKUP($A1130,orders[#All],9,0)</f>
        <v>delivered</v>
      </c>
      <c r="D1130" t="str">
        <f>VLOOKUP($A1130,orders[#All],5,0)</f>
        <v>Malang</v>
      </c>
      <c r="E1130" t="str">
        <f>VLOOKUP($A1130,orders[#All],6,0)</f>
        <v>Jawa Timur</v>
      </c>
      <c r="F1130" t="str">
        <f>VLOOKUP($A1130,orders[#All],10,0)</f>
        <v>RAMADAN23</v>
      </c>
      <c r="G1130" t="s">
        <v>2634</v>
      </c>
      <c r="H1130">
        <f>VLOOKUP(working_table!G1130,order_items[[#All],[product_id]:[subtotal_idr]],2,0)</f>
        <v>1</v>
      </c>
      <c r="I1130" s="5">
        <f>VLOOKUP(working_table!$G1130,order_items[[#All],[product_id]:[subtotal_idr]],3,0)</f>
        <v>49000</v>
      </c>
      <c r="J1130" s="5">
        <f>VLOOKUP(working_table!$G1130,order_items[[#All],[product_id]:[subtotal_idr]],4,0)</f>
        <v>49000</v>
      </c>
      <c r="K1130" t="str">
        <f>VLOOKUP($G1130,products7[#All],2,0)</f>
        <v>T-Shirt Raglan Riang Apparel</v>
      </c>
      <c r="L1130" t="str">
        <f>VLOOKUP($G1130,products7[#All],3,0)</f>
        <v>T-Shirt</v>
      </c>
      <c r="M1130" t="str">
        <f>VLOOKUP($G1130,products7[#All],7,0)</f>
        <v>Riang Apparel</v>
      </c>
    </row>
    <row r="1131" spans="1:13" x14ac:dyDescent="0.35">
      <c r="A1131" t="s">
        <v>4484</v>
      </c>
      <c r="B1131" s="2">
        <f>VLOOKUP(A1131,orders[#All],3,0)</f>
        <v>45218</v>
      </c>
      <c r="C1131" t="str">
        <f>VLOOKUP($A1131,orders[#All],9,0)</f>
        <v>delivered</v>
      </c>
      <c r="D1131" t="str">
        <f>VLOOKUP($A1131,orders[#All],5,0)</f>
        <v>Malang</v>
      </c>
      <c r="E1131" t="str">
        <f>VLOOKUP($A1131,orders[#All],6,0)</f>
        <v>Jawa Timur</v>
      </c>
      <c r="F1131" t="str">
        <f>VLOOKUP($A1131,orders[#All],10,0)</f>
        <v>RAMADAN23</v>
      </c>
      <c r="G1131" t="s">
        <v>2959</v>
      </c>
      <c r="H1131">
        <f>VLOOKUP(working_table!G1131,order_items[[#All],[product_id]:[subtotal_idr]],2,0)</f>
        <v>2</v>
      </c>
      <c r="I1131" s="5">
        <f>VLOOKUP(working_table!$G1131,order_items[[#All],[product_id]:[subtotal_idr]],3,0)</f>
        <v>549000</v>
      </c>
      <c r="J1131" s="5">
        <f>VLOOKUP(working_table!$G1131,order_items[[#All],[product_id]:[subtotal_idr]],4,0)</f>
        <v>1098000</v>
      </c>
      <c r="K1131" t="str">
        <f>VLOOKUP($G1131,products7[#All],2,0)</f>
        <v>Dress Wrap Cendana Co</v>
      </c>
      <c r="L1131" t="str">
        <f>VLOOKUP($G1131,products7[#All],3,0)</f>
        <v>Dress</v>
      </c>
      <c r="M1131" t="str">
        <f>VLOOKUP($G1131,products7[#All],7,0)</f>
        <v>Cendana Co</v>
      </c>
    </row>
    <row r="1132" spans="1:13" x14ac:dyDescent="0.35">
      <c r="A1132" t="s">
        <v>4487</v>
      </c>
      <c r="B1132" s="2">
        <f>VLOOKUP(A1132,orders[#All],3,0)</f>
        <v>45450</v>
      </c>
      <c r="C1132" t="str">
        <f>VLOOKUP($A1132,orders[#All],9,0)</f>
        <v>delivered</v>
      </c>
      <c r="D1132" t="str">
        <f>VLOOKUP($A1132,orders[#All],5,0)</f>
        <v>Depok</v>
      </c>
      <c r="E1132" t="str">
        <f>VLOOKUP($A1132,orders[#All],6,0)</f>
        <v>Jawa Barat</v>
      </c>
      <c r="F1132" t="str">
        <f>VLOOKUP($A1132,orders[#All],10,0)</f>
        <v>TANPA PROMO</v>
      </c>
      <c r="G1132" t="s">
        <v>2931</v>
      </c>
      <c r="H1132">
        <f>VLOOKUP(working_table!G1132,order_items[[#All],[product_id]:[subtotal_idr]],2,0)</f>
        <v>1</v>
      </c>
      <c r="I1132" s="5">
        <f>VLOOKUP(working_table!$G1132,order_items[[#All],[product_id]:[subtotal_idr]],3,0)</f>
        <v>199000</v>
      </c>
      <c r="J1132" s="5">
        <f>VLOOKUP(working_table!$G1132,order_items[[#All],[product_id]:[subtotal_idr]],4,0)</f>
        <v>199000</v>
      </c>
      <c r="K1132" t="str">
        <f>VLOOKUP($G1132,products7[#All],2,0)</f>
        <v>Ikat Pinggang Kulit Cendana Co</v>
      </c>
      <c r="L1132" t="str">
        <f>VLOOKUP($G1132,products7[#All],3,0)</f>
        <v>Accessories</v>
      </c>
      <c r="M1132" t="str">
        <f>VLOOKUP($G1132,products7[#All],7,0)</f>
        <v>Cendana Co</v>
      </c>
    </row>
    <row r="1133" spans="1:13" x14ac:dyDescent="0.35">
      <c r="A1133" t="s">
        <v>4487</v>
      </c>
      <c r="B1133" s="2">
        <f>VLOOKUP(A1133,orders[#All],3,0)</f>
        <v>45450</v>
      </c>
      <c r="C1133" t="str">
        <f>VLOOKUP($A1133,orders[#All],9,0)</f>
        <v>delivered</v>
      </c>
      <c r="D1133" t="str">
        <f>VLOOKUP($A1133,orders[#All],5,0)</f>
        <v>Depok</v>
      </c>
      <c r="E1133" t="str">
        <f>VLOOKUP($A1133,orders[#All],6,0)</f>
        <v>Jawa Barat</v>
      </c>
      <c r="F1133" t="str">
        <f>VLOOKUP($A1133,orders[#All],10,0)</f>
        <v>TANPA PROMO</v>
      </c>
      <c r="G1133" t="s">
        <v>3041</v>
      </c>
      <c r="H1133">
        <f>VLOOKUP(working_table!G1133,order_items[[#All],[product_id]:[subtotal_idr]],2,0)</f>
        <v>1</v>
      </c>
      <c r="I1133" s="5">
        <f>VLOOKUP(working_table!$G1133,order_items[[#All],[product_id]:[subtotal_idr]],3,0)</f>
        <v>89000</v>
      </c>
      <c r="J1133" s="5">
        <f>VLOOKUP(working_table!$G1133,order_items[[#All],[product_id]:[subtotal_idr]],4,0)</f>
        <v>89000</v>
      </c>
      <c r="K1133" t="str">
        <f>VLOOKUP($G1133,products7[#All],2,0)</f>
        <v>Tas Selempang Pesona Indo</v>
      </c>
      <c r="L1133" t="str">
        <f>VLOOKUP($G1133,products7[#All],3,0)</f>
        <v>Accessories</v>
      </c>
      <c r="M1133" t="str">
        <f>VLOOKUP($G1133,products7[#All],7,0)</f>
        <v>Pesona Indo</v>
      </c>
    </row>
    <row r="1134" spans="1:13" x14ac:dyDescent="0.35">
      <c r="A1134" t="s">
        <v>4490</v>
      </c>
      <c r="B1134" s="2">
        <f>VLOOKUP(A1134,orders[#All],3,0)</f>
        <v>45677</v>
      </c>
      <c r="C1134" t="str">
        <f>VLOOKUP($A1134,orders[#All],9,0)</f>
        <v>delivered</v>
      </c>
      <c r="D1134" t="str">
        <f>VLOOKUP($A1134,orders[#All],5,0)</f>
        <v>Pekanbaru</v>
      </c>
      <c r="E1134" t="str">
        <f>VLOOKUP($A1134,orders[#All],6,0)</f>
        <v>Riau</v>
      </c>
      <c r="F1134" t="str">
        <f>VLOOKUP($A1134,orders[#All],10,0)</f>
        <v>MEMBER10</v>
      </c>
      <c r="G1134" t="s">
        <v>2411</v>
      </c>
      <c r="H1134">
        <f>VLOOKUP(working_table!G1134,order_items[[#All],[product_id]:[subtotal_idr]],2,0)</f>
        <v>1</v>
      </c>
      <c r="I1134" s="5">
        <f>VLOOKUP(working_table!$G1134,order_items[[#All],[product_id]:[subtotal_idr]],3,0)</f>
        <v>149000</v>
      </c>
      <c r="J1134" s="5">
        <f>VLOOKUP(working_table!$G1134,order_items[[#All],[product_id]:[subtotal_idr]],4,0)</f>
        <v>149000</v>
      </c>
      <c r="K1134" t="str">
        <f>VLOOKUP($G1134,products7[#All],2,0)</f>
        <v>Pants Cargo NusaBrand</v>
      </c>
      <c r="L1134" t="str">
        <f>VLOOKUP($G1134,products7[#All],3,0)</f>
        <v>Pants</v>
      </c>
      <c r="M1134" t="str">
        <f>VLOOKUP($G1134,products7[#All],7,0)</f>
        <v>NusaBrand</v>
      </c>
    </row>
    <row r="1135" spans="1:13" x14ac:dyDescent="0.35">
      <c r="A1135" t="s">
        <v>4490</v>
      </c>
      <c r="B1135" s="2">
        <f>VLOOKUP(A1135,orders[#All],3,0)</f>
        <v>45677</v>
      </c>
      <c r="C1135" t="str">
        <f>VLOOKUP($A1135,orders[#All],9,0)</f>
        <v>delivered</v>
      </c>
      <c r="D1135" t="str">
        <f>VLOOKUP($A1135,orders[#All],5,0)</f>
        <v>Pekanbaru</v>
      </c>
      <c r="E1135" t="str">
        <f>VLOOKUP($A1135,orders[#All],6,0)</f>
        <v>Riau</v>
      </c>
      <c r="F1135" t="str">
        <f>VLOOKUP($A1135,orders[#All],10,0)</f>
        <v>MEMBER10</v>
      </c>
      <c r="G1135" t="s">
        <v>2625</v>
      </c>
      <c r="H1135">
        <f>VLOOKUP(working_table!G1135,order_items[[#All],[product_id]:[subtotal_idr]],2,0)</f>
        <v>1</v>
      </c>
      <c r="I1135" s="5">
        <f>VLOOKUP(working_table!$G1135,order_items[[#All],[product_id]:[subtotal_idr]],3,0)</f>
        <v>119000</v>
      </c>
      <c r="J1135" s="5">
        <f>VLOOKUP(working_table!$G1135,order_items[[#All],[product_id]:[subtotal_idr]],4,0)</f>
        <v>119000</v>
      </c>
      <c r="K1135" t="str">
        <f>VLOOKUP($G1135,products7[#All],2,0)</f>
        <v>Kemeja Oxford Cendana Co</v>
      </c>
      <c r="L1135" t="str">
        <f>VLOOKUP($G1135,products7[#All],3,0)</f>
        <v>T-Shirt</v>
      </c>
      <c r="M1135" t="str">
        <f>VLOOKUP($G1135,products7[#All],7,0)</f>
        <v>Cendana Co</v>
      </c>
    </row>
    <row r="1136" spans="1:13" x14ac:dyDescent="0.35">
      <c r="A1136" t="s">
        <v>4490</v>
      </c>
      <c r="B1136" s="2">
        <f>VLOOKUP(A1136,orders[#All],3,0)</f>
        <v>45677</v>
      </c>
      <c r="C1136" t="str">
        <f>VLOOKUP($A1136,orders[#All],9,0)</f>
        <v>delivered</v>
      </c>
      <c r="D1136" t="str">
        <f>VLOOKUP($A1136,orders[#All],5,0)</f>
        <v>Pekanbaru</v>
      </c>
      <c r="E1136" t="str">
        <f>VLOOKUP($A1136,orders[#All],6,0)</f>
        <v>Riau</v>
      </c>
      <c r="F1136" t="str">
        <f>VLOOKUP($A1136,orders[#All],10,0)</f>
        <v>MEMBER10</v>
      </c>
      <c r="G1136" t="s">
        <v>2833</v>
      </c>
      <c r="H1136">
        <f>VLOOKUP(working_table!G1136,order_items[[#All],[product_id]:[subtotal_idr]],2,0)</f>
        <v>2</v>
      </c>
      <c r="I1136" s="5">
        <f>VLOOKUP(working_table!$G1136,order_items[[#All],[product_id]:[subtotal_idr]],3,0)</f>
        <v>49000</v>
      </c>
      <c r="J1136" s="5">
        <f>VLOOKUP(working_table!$G1136,order_items[[#All],[product_id]:[subtotal_idr]],4,0)</f>
        <v>98000</v>
      </c>
      <c r="K1136" t="str">
        <f>VLOOKUP($G1136,products7[#All],2,0)</f>
        <v>Dress Wrap Senja Wear</v>
      </c>
      <c r="L1136" t="str">
        <f>VLOOKUP($G1136,products7[#All],3,0)</f>
        <v>Dress</v>
      </c>
      <c r="M1136" t="str">
        <f>VLOOKUP($G1136,products7[#All],7,0)</f>
        <v>Senja Wear</v>
      </c>
    </row>
    <row r="1137" spans="1:13" x14ac:dyDescent="0.35">
      <c r="A1137" t="s">
        <v>4494</v>
      </c>
      <c r="B1137" s="2">
        <f>VLOOKUP(A1137,orders[#All],3,0)</f>
        <v>45011</v>
      </c>
      <c r="C1137" t="str">
        <f>VLOOKUP($A1137,orders[#All],9,0)</f>
        <v>cancelled</v>
      </c>
      <c r="D1137" t="str">
        <f>VLOOKUP($A1137,orders[#All],5,0)</f>
        <v>Jakarta</v>
      </c>
      <c r="E1137" t="str">
        <f>VLOOKUP($A1137,orders[#All],6,0)</f>
        <v>DKI Jakarta</v>
      </c>
      <c r="F1137" t="str">
        <f>VLOOKUP($A1137,orders[#All],10,0)</f>
        <v>SALE2024</v>
      </c>
      <c r="G1137" t="s">
        <v>2475</v>
      </c>
      <c r="H1137">
        <f>VLOOKUP(working_table!G1137,order_items[[#All],[product_id]:[subtotal_idr]],2,0)</f>
        <v>1</v>
      </c>
      <c r="I1137" s="5">
        <f>VLOOKUP(working_table!$G1137,order_items[[#All],[product_id]:[subtotal_idr]],3,0)</f>
        <v>249000</v>
      </c>
      <c r="J1137" s="5">
        <f>VLOOKUP(working_table!$G1137,order_items[[#All],[product_id]:[subtotal_idr]],4,0)</f>
        <v>249000</v>
      </c>
      <c r="K1137" t="str">
        <f>VLOOKUP($G1137,products7[#All],2,0)</f>
        <v>T-Shirt Lengan Panjang BajuKita</v>
      </c>
      <c r="L1137" t="str">
        <f>VLOOKUP($G1137,products7[#All],3,0)</f>
        <v>T-Shirt</v>
      </c>
      <c r="M1137" t="str">
        <f>VLOOKUP($G1137,products7[#All],7,0)</f>
        <v>BajuKita</v>
      </c>
    </row>
    <row r="1138" spans="1:13" x14ac:dyDescent="0.35">
      <c r="A1138" t="s">
        <v>4496</v>
      </c>
      <c r="B1138" s="2">
        <f>VLOOKUP(A1138,orders[#All],3,0)</f>
        <v>45247</v>
      </c>
      <c r="C1138" t="str">
        <f>VLOOKUP($A1138,orders[#All],9,0)</f>
        <v>delivered</v>
      </c>
      <c r="D1138" t="str">
        <f>VLOOKUP($A1138,orders[#All],5,0)</f>
        <v>Bekasi</v>
      </c>
      <c r="E1138" t="str">
        <f>VLOOKUP($A1138,orders[#All],6,0)</f>
        <v>Jawa Barat</v>
      </c>
      <c r="F1138" t="str">
        <f>VLOOKUP($A1138,orders[#All],10,0)</f>
        <v>TANPA PROMO</v>
      </c>
      <c r="G1138" t="s">
        <v>3948</v>
      </c>
      <c r="H1138">
        <f>VLOOKUP(working_table!G1138,order_items[[#All],[product_id]:[subtotal_idr]],2,0)</f>
        <v>2</v>
      </c>
      <c r="I1138" s="5">
        <f>VLOOKUP(working_table!$G1138,order_items[[#All],[product_id]:[subtotal_idr]],3,0)</f>
        <v>449000</v>
      </c>
      <c r="J1138" s="5">
        <f>VLOOKUP(working_table!$G1138,order_items[[#All],[product_id]:[subtotal_idr]],4,0)</f>
        <v>898000</v>
      </c>
      <c r="K1138" t="str">
        <f>VLOOKUP($G1138,products7[#All],2,0)</f>
        <v>Dress Mini Casual SandangIndo</v>
      </c>
      <c r="L1138" t="str">
        <f>VLOOKUP($G1138,products7[#All],3,0)</f>
        <v>Dress</v>
      </c>
      <c r="M1138" t="str">
        <f>VLOOKUP($G1138,products7[#All],7,0)</f>
        <v>SandangIndo</v>
      </c>
    </row>
    <row r="1139" spans="1:13" x14ac:dyDescent="0.35">
      <c r="A1139" t="s">
        <v>4498</v>
      </c>
      <c r="B1139" s="2">
        <f>VLOOKUP(A1139,orders[#All],3,0)</f>
        <v>45706</v>
      </c>
      <c r="C1139" t="str">
        <f>VLOOKUP($A1139,orders[#All],9,0)</f>
        <v>delivered</v>
      </c>
      <c r="D1139" t="str">
        <f>VLOOKUP($A1139,orders[#All],5,0)</f>
        <v>Padang</v>
      </c>
      <c r="E1139" t="str">
        <f>VLOOKUP($A1139,orders[#All],6,0)</f>
        <v>Sumatera Barat</v>
      </c>
      <c r="F1139" t="str">
        <f>VLOOKUP($A1139,orders[#All],10,0)</f>
        <v>TANPA PROMO</v>
      </c>
      <c r="G1139" t="s">
        <v>3388</v>
      </c>
      <c r="H1139">
        <f>VLOOKUP(working_table!G1139,order_items[[#All],[product_id]:[subtotal_idr]],2,0)</f>
        <v>1</v>
      </c>
      <c r="I1139" s="5">
        <f>VLOOKUP(working_table!$G1139,order_items[[#All],[product_id]:[subtotal_idr]],3,0)</f>
        <v>399000</v>
      </c>
      <c r="J1139" s="5">
        <f>VLOOKUP(working_table!$G1139,order_items[[#All],[product_id]:[subtotal_idr]],4,0)</f>
        <v>399000</v>
      </c>
      <c r="K1139" t="str">
        <f>VLOOKUP($G1139,products7[#All],2,0)</f>
        <v>Dress Wrap Tropika Style</v>
      </c>
      <c r="L1139" t="str">
        <f>VLOOKUP($G1139,products7[#All],3,0)</f>
        <v>dress</v>
      </c>
      <c r="M1139" t="str">
        <f>VLOOKUP($G1139,products7[#All],7,0)</f>
        <v>Tropika Style</v>
      </c>
    </row>
    <row r="1140" spans="1:13" x14ac:dyDescent="0.35">
      <c r="A1140" t="s">
        <v>4498</v>
      </c>
      <c r="B1140" s="2">
        <f>VLOOKUP(A1140,orders[#All],3,0)</f>
        <v>45706</v>
      </c>
      <c r="C1140" t="str">
        <f>VLOOKUP($A1140,orders[#All],9,0)</f>
        <v>delivered</v>
      </c>
      <c r="D1140" t="str">
        <f>VLOOKUP($A1140,orders[#All],5,0)</f>
        <v>Padang</v>
      </c>
      <c r="E1140" t="str">
        <f>VLOOKUP($A1140,orders[#All],6,0)</f>
        <v>Sumatera Barat</v>
      </c>
      <c r="F1140" t="str">
        <f>VLOOKUP($A1140,orders[#All],10,0)</f>
        <v>TANPA PROMO</v>
      </c>
      <c r="G1140" t="s">
        <v>2524</v>
      </c>
      <c r="H1140">
        <f>VLOOKUP(working_table!G1140,order_items[[#All],[product_id]:[subtotal_idr]],2,0)</f>
        <v>1</v>
      </c>
      <c r="I1140" s="5">
        <f>VLOOKUP(working_table!$G1140,order_items[[#All],[product_id]:[subtotal_idr]],3,0)</f>
        <v>79000</v>
      </c>
      <c r="J1140" s="5">
        <f>VLOOKUP(working_table!$G1140,order_items[[#All],[product_id]:[subtotal_idr]],4,0)</f>
        <v>79000</v>
      </c>
      <c r="K1140" t="str">
        <f>VLOOKUP($G1140,products7[#All],2,0)</f>
        <v>Jacket Bomber Pesona Indo</v>
      </c>
      <c r="L1140" t="str">
        <f>VLOOKUP($G1140,products7[#All],3,0)</f>
        <v>Jacket</v>
      </c>
      <c r="M1140" t="str">
        <f>VLOOKUP($G1140,products7[#All],7,0)</f>
        <v>Pesona Indo</v>
      </c>
    </row>
    <row r="1141" spans="1:13" x14ac:dyDescent="0.35">
      <c r="A1141" t="s">
        <v>4501</v>
      </c>
      <c r="B1141" s="2">
        <f>VLOOKUP(A1141,orders[#All],3,0)</f>
        <v>45302</v>
      </c>
      <c r="C1141" t="str">
        <f>VLOOKUP($A1141,orders[#All],9,0)</f>
        <v>cancelled</v>
      </c>
      <c r="D1141" t="str">
        <f>VLOOKUP($A1141,orders[#All],5,0)</f>
        <v>Balikpapan</v>
      </c>
      <c r="E1141" t="str">
        <f>VLOOKUP($A1141,orders[#All],6,0)</f>
        <v>Kalimantan Timur</v>
      </c>
      <c r="F1141" t="str">
        <f>VLOOKUP($A1141,orders[#All],10,0)</f>
        <v>TANPA PROMO</v>
      </c>
      <c r="G1141" t="s">
        <v>2508</v>
      </c>
      <c r="H1141">
        <f>VLOOKUP(working_table!G1141,order_items[[#All],[product_id]:[subtotal_idr]],2,0)</f>
        <v>1</v>
      </c>
      <c r="I1141" s="5">
        <f>VLOOKUP(working_table!$G1141,order_items[[#All],[product_id]:[subtotal_idr]],3,0)</f>
        <v>69000</v>
      </c>
      <c r="J1141" s="5">
        <f>VLOOKUP(working_table!$G1141,order_items[[#All],[product_id]:[subtotal_idr]],4,0)</f>
        <v>69000</v>
      </c>
      <c r="K1141" t="str">
        <f>VLOOKUP($G1141,products7[#All],2,0)</f>
        <v>Dress Midi Floral Cendana Co</v>
      </c>
      <c r="L1141" t="str">
        <f>VLOOKUP($G1141,products7[#All],3,0)</f>
        <v>dress</v>
      </c>
      <c r="M1141" t="str">
        <f>VLOOKUP($G1141,products7[#All],7,0)</f>
        <v>Cendana Co</v>
      </c>
    </row>
    <row r="1142" spans="1:13" x14ac:dyDescent="0.35">
      <c r="A1142" t="s">
        <v>4501</v>
      </c>
      <c r="B1142" s="2">
        <f>VLOOKUP(A1142,orders[#All],3,0)</f>
        <v>45302</v>
      </c>
      <c r="C1142" t="str">
        <f>VLOOKUP($A1142,orders[#All],9,0)</f>
        <v>cancelled</v>
      </c>
      <c r="D1142" t="str">
        <f>VLOOKUP($A1142,orders[#All],5,0)</f>
        <v>Balikpapan</v>
      </c>
      <c r="E1142" t="str">
        <f>VLOOKUP($A1142,orders[#All],6,0)</f>
        <v>Kalimantan Timur</v>
      </c>
      <c r="F1142" t="str">
        <f>VLOOKUP($A1142,orders[#All],10,0)</f>
        <v>TANPA PROMO</v>
      </c>
      <c r="G1142" t="s">
        <v>2731</v>
      </c>
      <c r="H1142">
        <f>VLOOKUP(working_table!G1142,order_items[[#All],[product_id]:[subtotal_idr]],2,0)</f>
        <v>1</v>
      </c>
      <c r="I1142" s="5">
        <f>VLOOKUP(working_table!$G1142,order_items[[#All],[product_id]:[subtotal_idr]],3,0)</f>
        <v>149000</v>
      </c>
      <c r="J1142" s="5">
        <f>VLOOKUP(working_table!$G1142,order_items[[#All],[product_id]:[subtotal_idr]],4,0)</f>
        <v>149000</v>
      </c>
      <c r="K1142" t="str">
        <f>VLOOKUP($G1142,products7[#All],2,0)</f>
        <v>Topi Baseball Cendana Co</v>
      </c>
      <c r="L1142" t="str">
        <f>VLOOKUP($G1142,products7[#All],3,0)</f>
        <v>Accessories</v>
      </c>
      <c r="M1142" t="str">
        <f>VLOOKUP($G1142,products7[#All],7,0)</f>
        <v>Cendana Co</v>
      </c>
    </row>
    <row r="1143" spans="1:13" x14ac:dyDescent="0.35">
      <c r="A1143" t="s">
        <v>4504</v>
      </c>
      <c r="B1143" s="2">
        <f>VLOOKUP(A1143,orders[#All],3,0)</f>
        <v>44762</v>
      </c>
      <c r="C1143" t="str">
        <f>VLOOKUP($A1143,orders[#All],9,0)</f>
        <v>delivered</v>
      </c>
      <c r="D1143" t="str">
        <f>VLOOKUP($A1143,orders[#All],5,0)</f>
        <v>Manado</v>
      </c>
      <c r="E1143" t="str">
        <f>VLOOKUP($A1143,orders[#All],6,0)</f>
        <v>Sulawesi Utara</v>
      </c>
      <c r="F1143" t="str">
        <f>VLOOKUP($A1143,orders[#All],10,0)</f>
        <v>FLASHSALE</v>
      </c>
      <c r="G1143" t="s">
        <v>3655</v>
      </c>
      <c r="H1143">
        <f>VLOOKUP(working_table!G1143,order_items[[#All],[product_id]:[subtotal_idr]],2,0)</f>
        <v>1</v>
      </c>
      <c r="I1143" s="5">
        <f>VLOOKUP(working_table!$G1143,order_items[[#All],[product_id]:[subtotal_idr]],3,0)</f>
        <v>449000</v>
      </c>
      <c r="J1143" s="5">
        <f>VLOOKUP(working_table!$G1143,order_items[[#All],[product_id]:[subtotal_idr]],4,0)</f>
        <v>449000</v>
      </c>
      <c r="K1143" t="str">
        <f>VLOOKUP($G1143,products7[#All],2,0)</f>
        <v>Tas Selempang Riang Apparel</v>
      </c>
      <c r="L1143" t="str">
        <f>VLOOKUP($G1143,products7[#All],3,0)</f>
        <v>Accessories</v>
      </c>
      <c r="M1143" t="str">
        <f>VLOOKUP($G1143,products7[#All],7,0)</f>
        <v>Riang Apparel</v>
      </c>
    </row>
    <row r="1144" spans="1:13" x14ac:dyDescent="0.35">
      <c r="A1144" t="s">
        <v>4504</v>
      </c>
      <c r="B1144" s="2">
        <f>VLOOKUP(A1144,orders[#All],3,0)</f>
        <v>44762</v>
      </c>
      <c r="C1144" t="str">
        <f>VLOOKUP($A1144,orders[#All],9,0)</f>
        <v>delivered</v>
      </c>
      <c r="D1144" t="str">
        <f>VLOOKUP($A1144,orders[#All],5,0)</f>
        <v>Manado</v>
      </c>
      <c r="E1144" t="str">
        <f>VLOOKUP($A1144,orders[#All],6,0)</f>
        <v>Sulawesi Utara</v>
      </c>
      <c r="F1144" t="str">
        <f>VLOOKUP($A1144,orders[#All],10,0)</f>
        <v>FLASHSALE</v>
      </c>
      <c r="G1144" t="s">
        <v>2513</v>
      </c>
      <c r="H1144">
        <f>VLOOKUP(working_table!G1144,order_items[[#All],[product_id]:[subtotal_idr]],2,0)</f>
        <v>1</v>
      </c>
      <c r="I1144" s="5">
        <f>VLOOKUP(working_table!$G1144,order_items[[#All],[product_id]:[subtotal_idr]],3,0)</f>
        <v>329000</v>
      </c>
      <c r="J1144" s="5">
        <f>VLOOKUP(working_table!$G1144,order_items[[#All],[product_id]:[subtotal_idr]],4,0)</f>
        <v>329000</v>
      </c>
      <c r="K1144" t="str">
        <f>VLOOKUP($G1144,products7[#All],2,0)</f>
        <v>Jacket Hoodie Kanvas Lokal</v>
      </c>
      <c r="L1144" t="str">
        <f>VLOOKUP($G1144,products7[#All],3,0)</f>
        <v>Jacket</v>
      </c>
      <c r="M1144" t="str">
        <f>VLOOKUP($G1144,products7[#All],7,0)</f>
        <v>Kanvas Lokal</v>
      </c>
    </row>
    <row r="1145" spans="1:13" x14ac:dyDescent="0.35">
      <c r="A1145" t="s">
        <v>4507</v>
      </c>
      <c r="B1145" s="2">
        <f>VLOOKUP(A1145,orders[#All],3,0)</f>
        <v>45163</v>
      </c>
      <c r="C1145" t="str">
        <f>VLOOKUP($A1145,orders[#All],9,0)</f>
        <v>delivered</v>
      </c>
      <c r="D1145" t="str">
        <f>VLOOKUP($A1145,orders[#All],5,0)</f>
        <v>Bandung</v>
      </c>
      <c r="E1145" t="str">
        <f>VLOOKUP($A1145,orders[#All],6,0)</f>
        <v>Jawa Barat</v>
      </c>
      <c r="F1145" t="str">
        <f>VLOOKUP($A1145,orders[#All],10,0)</f>
        <v>TANPA PROMO</v>
      </c>
      <c r="G1145" t="s">
        <v>2934</v>
      </c>
      <c r="H1145">
        <f>VLOOKUP(working_table!G1145,order_items[[#All],[product_id]:[subtotal_idr]],2,0)</f>
        <v>2</v>
      </c>
      <c r="I1145" s="5">
        <f>VLOOKUP(working_table!$G1145,order_items[[#All],[product_id]:[subtotal_idr]],3,0)</f>
        <v>69000</v>
      </c>
      <c r="J1145" s="5">
        <f>VLOOKUP(working_table!$G1145,order_items[[#All],[product_id]:[subtotal_idr]],4,0)</f>
        <v>138000</v>
      </c>
      <c r="K1145" t="str">
        <f>VLOOKUP($G1145,products7[#All],2,0)</f>
        <v>Syal Rajut Kanvas Lokal</v>
      </c>
      <c r="L1145" t="str">
        <f>VLOOKUP($G1145,products7[#All],3,0)</f>
        <v>Accessories</v>
      </c>
      <c r="M1145" t="str">
        <f>VLOOKUP($G1145,products7[#All],7,0)</f>
        <v>Kanvas Lokal</v>
      </c>
    </row>
    <row r="1146" spans="1:13" x14ac:dyDescent="0.35">
      <c r="A1146" t="s">
        <v>4509</v>
      </c>
      <c r="B1146" s="2">
        <f>VLOOKUP(A1146,orders[#All],3,0)</f>
        <v>44863</v>
      </c>
      <c r="C1146" t="str">
        <f>VLOOKUP($A1146,orders[#All],9,0)</f>
        <v>shipped</v>
      </c>
      <c r="D1146" t="str">
        <f>VLOOKUP($A1146,orders[#All],5,0)</f>
        <v>Padang</v>
      </c>
      <c r="E1146" t="str">
        <f>VLOOKUP($A1146,orders[#All],6,0)</f>
        <v>Sumatera Barat</v>
      </c>
      <c r="F1146" t="str">
        <f>VLOOKUP($A1146,orders[#All],10,0)</f>
        <v>WEEKEND25</v>
      </c>
      <c r="G1146" t="s">
        <v>2402</v>
      </c>
      <c r="H1146">
        <f>VLOOKUP(working_table!G1146,order_items[[#All],[product_id]:[subtotal_idr]],2,0)</f>
        <v>1</v>
      </c>
      <c r="I1146" s="5">
        <f>VLOOKUP(working_table!$G1146,order_items[[#All],[product_id]:[subtotal_idr]],3,0)</f>
        <v>119000</v>
      </c>
      <c r="J1146" s="5">
        <f>VLOOKUP(working_table!$G1146,order_items[[#All],[product_id]:[subtotal_idr]],4,0)</f>
        <v>119000</v>
      </c>
      <c r="K1146" t="str">
        <f>VLOOKUP($G1146,products7[#All],2,0)</f>
        <v>Syal Rajut Senja Wear</v>
      </c>
      <c r="L1146" t="str">
        <f>VLOOKUP($G1146,products7[#All],3,0)</f>
        <v>Accessories</v>
      </c>
      <c r="M1146" t="str">
        <f>VLOOKUP($G1146,products7[#All],7,0)</f>
        <v>Senja Wear</v>
      </c>
    </row>
    <row r="1147" spans="1:13" x14ac:dyDescent="0.35">
      <c r="A1147" t="s">
        <v>4511</v>
      </c>
      <c r="B1147" s="2">
        <f>VLOOKUP(A1147,orders[#All],3,0)</f>
        <v>45166</v>
      </c>
      <c r="C1147" t="str">
        <f>VLOOKUP($A1147,orders[#All],9,0)</f>
        <v>shipped</v>
      </c>
      <c r="D1147" t="str">
        <f>VLOOKUP($A1147,orders[#All],5,0)</f>
        <v>Bekasi</v>
      </c>
      <c r="E1147" t="str">
        <f>VLOOKUP($A1147,orders[#All],6,0)</f>
        <v>Jawa Barat</v>
      </c>
      <c r="F1147" t="str">
        <f>VLOOKUP($A1147,orders[#All],10,0)</f>
        <v>HARBOLNAS22</v>
      </c>
      <c r="G1147" t="s">
        <v>2524</v>
      </c>
      <c r="H1147">
        <f>VLOOKUP(working_table!G1147,order_items[[#All],[product_id]:[subtotal_idr]],2,0)</f>
        <v>1</v>
      </c>
      <c r="I1147" s="5">
        <f>VLOOKUP(working_table!$G1147,order_items[[#All],[product_id]:[subtotal_idr]],3,0)</f>
        <v>79000</v>
      </c>
      <c r="J1147" s="5">
        <f>VLOOKUP(working_table!$G1147,order_items[[#All],[product_id]:[subtotal_idr]],4,0)</f>
        <v>79000</v>
      </c>
      <c r="K1147" t="str">
        <f>VLOOKUP($G1147,products7[#All],2,0)</f>
        <v>Jacket Bomber Pesona Indo</v>
      </c>
      <c r="L1147" t="str">
        <f>VLOOKUP($G1147,products7[#All],3,0)</f>
        <v>Jacket</v>
      </c>
      <c r="M1147" t="str">
        <f>VLOOKUP($G1147,products7[#All],7,0)</f>
        <v>Pesona Indo</v>
      </c>
    </row>
    <row r="1148" spans="1:13" x14ac:dyDescent="0.35">
      <c r="A1148" t="s">
        <v>4513</v>
      </c>
      <c r="B1148" s="2">
        <f>VLOOKUP(A1148,orders[#All],3,0)</f>
        <v>44900</v>
      </c>
      <c r="C1148" t="str">
        <f>VLOOKUP($A1148,orders[#All],9,0)</f>
        <v>delivered</v>
      </c>
      <c r="D1148" t="str">
        <f>VLOOKUP($A1148,orders[#All],5,0)</f>
        <v>Pontianak</v>
      </c>
      <c r="E1148" t="str">
        <f>VLOOKUP($A1148,orders[#All],6,0)</f>
        <v>Kalimantan Barat</v>
      </c>
      <c r="F1148" t="str">
        <f>VLOOKUP($A1148,orders[#All],10,0)</f>
        <v>TANPA PROMO</v>
      </c>
      <c r="G1148" t="s">
        <v>2468</v>
      </c>
      <c r="H1148">
        <f>VLOOKUP(working_table!G1148,order_items[[#All],[product_id]:[subtotal_idr]],2,0)</f>
        <v>1</v>
      </c>
      <c r="I1148" s="5">
        <f>VLOOKUP(working_table!$G1148,order_items[[#All],[product_id]:[subtotal_idr]],3,0)</f>
        <v>79000</v>
      </c>
      <c r="J1148" s="5">
        <f>VLOOKUP(working_table!$G1148,order_items[[#All],[product_id]:[subtotal_idr]],4,0)</f>
        <v>79000</v>
      </c>
      <c r="K1148" t="str">
        <f>VLOOKUP($G1148,products7[#All],2,0)</f>
        <v>Dompet Kulit SandangIndo</v>
      </c>
      <c r="L1148" t="str">
        <f>VLOOKUP($G1148,products7[#All],3,0)</f>
        <v>Accessories</v>
      </c>
      <c r="M1148" t="str">
        <f>VLOOKUP($G1148,products7[#All],7,0)</f>
        <v>SandangIndo</v>
      </c>
    </row>
    <row r="1149" spans="1:13" x14ac:dyDescent="0.35">
      <c r="A1149" t="s">
        <v>4513</v>
      </c>
      <c r="B1149" s="2">
        <f>VLOOKUP(A1149,orders[#All],3,0)</f>
        <v>44900</v>
      </c>
      <c r="C1149" t="str">
        <f>VLOOKUP($A1149,orders[#All],9,0)</f>
        <v>delivered</v>
      </c>
      <c r="D1149" t="str">
        <f>VLOOKUP($A1149,orders[#All],5,0)</f>
        <v>Pontianak</v>
      </c>
      <c r="E1149" t="str">
        <f>VLOOKUP($A1149,orders[#All],6,0)</f>
        <v>Kalimantan Barat</v>
      </c>
      <c r="F1149" t="str">
        <f>VLOOKUP($A1149,orders[#All],10,0)</f>
        <v>TANPA PROMO</v>
      </c>
      <c r="G1149" t="s">
        <v>3058</v>
      </c>
      <c r="H1149">
        <f>VLOOKUP(working_table!G1149,order_items[[#All],[product_id]:[subtotal_idr]],2,0)</f>
        <v>1</v>
      </c>
      <c r="I1149" s="5">
        <f>VLOOKUP(working_table!$G1149,order_items[[#All],[product_id]:[subtotal_idr]],3,0)</f>
        <v>229000</v>
      </c>
      <c r="J1149" s="5">
        <f>VLOOKUP(working_table!$G1149,order_items[[#All],[product_id]:[subtotal_idr]],4,0)</f>
        <v>229000</v>
      </c>
      <c r="K1149" t="str">
        <f>VLOOKUP($G1149,products7[#All],2,0)</f>
        <v>T-Shirt Striped NusaBrand</v>
      </c>
      <c r="L1149" t="str">
        <f>VLOOKUP($G1149,products7[#All],3,0)</f>
        <v>T-Shirt</v>
      </c>
      <c r="M1149" t="str">
        <f>VLOOKUP($G1149,products7[#All],7,0)</f>
        <v>NusaBrand</v>
      </c>
    </row>
    <row r="1150" spans="1:13" x14ac:dyDescent="0.35">
      <c r="A1150" t="s">
        <v>4516</v>
      </c>
      <c r="B1150" s="2">
        <f>VLOOKUP(A1150,orders[#All],3,0)</f>
        <v>45694</v>
      </c>
      <c r="C1150" t="str">
        <f>VLOOKUP($A1150,orders[#All],9,0)</f>
        <v>delivered</v>
      </c>
      <c r="D1150" t="str">
        <f>VLOOKUP($A1150,orders[#All],5,0)</f>
        <v>Manado</v>
      </c>
      <c r="E1150" t="str">
        <f>VLOOKUP($A1150,orders[#All],6,0)</f>
        <v>Sulawesi Utara</v>
      </c>
      <c r="F1150" t="str">
        <f>VLOOKUP($A1150,orders[#All],10,0)</f>
        <v>FLASHSALE</v>
      </c>
      <c r="G1150" t="s">
        <v>2690</v>
      </c>
      <c r="H1150">
        <f>VLOOKUP(working_table!G1150,order_items[[#All],[product_id]:[subtotal_idr]],2,0)</f>
        <v>2</v>
      </c>
      <c r="I1150" s="5">
        <f>VLOOKUP(working_table!$G1150,order_items[[#All],[product_id]:[subtotal_idr]],3,0)</f>
        <v>199000</v>
      </c>
      <c r="J1150" s="5">
        <f>VLOOKUP(working_table!$G1150,order_items[[#All],[product_id]:[subtotal_idr]],4,0)</f>
        <v>398000</v>
      </c>
      <c r="K1150" t="str">
        <f>VLOOKUP($G1150,products7[#All],2,0)</f>
        <v>Kemeja Casual Senja Wear</v>
      </c>
      <c r="L1150" t="str">
        <f>VLOOKUP($G1150,products7[#All],3,0)</f>
        <v>kemeja</v>
      </c>
      <c r="M1150" t="str">
        <f>VLOOKUP($G1150,products7[#All],7,0)</f>
        <v>Senja Wear</v>
      </c>
    </row>
    <row r="1151" spans="1:13" x14ac:dyDescent="0.35">
      <c r="A1151" t="s">
        <v>4518</v>
      </c>
      <c r="B1151" s="2">
        <f>VLOOKUP(A1151,orders[#All],3,0)</f>
        <v>45044</v>
      </c>
      <c r="C1151" t="str">
        <f>VLOOKUP($A1151,orders[#All],9,0)</f>
        <v>processing</v>
      </c>
      <c r="D1151" t="str">
        <f>VLOOKUP($A1151,orders[#All],5,0)</f>
        <v>Manado</v>
      </c>
      <c r="E1151" t="str">
        <f>VLOOKUP($A1151,orders[#All],6,0)</f>
        <v>Sulawesi Utara</v>
      </c>
      <c r="F1151" t="str">
        <f>VLOOKUP($A1151,orders[#All],10,0)</f>
        <v>TANPA PROMO</v>
      </c>
      <c r="G1151" t="s">
        <v>2876</v>
      </c>
      <c r="H1151">
        <f>VLOOKUP(working_table!G1151,order_items[[#All],[product_id]:[subtotal_idr]],2,0)</f>
        <v>2</v>
      </c>
      <c r="I1151" s="5">
        <f>VLOOKUP(working_table!$G1151,order_items[[#All],[product_id]:[subtotal_idr]],3,0)</f>
        <v>59000</v>
      </c>
      <c r="J1151" s="5">
        <f>VLOOKUP(working_table!$G1151,order_items[[#All],[product_id]:[subtotal_idr]],4,0)</f>
        <v>118000</v>
      </c>
      <c r="K1151" t="str">
        <f>VLOOKUP($G1151,products7[#All],2,0)</f>
        <v>Pants Jogger Pesona Indo</v>
      </c>
      <c r="L1151" t="str">
        <f>VLOOKUP($G1151,products7[#All],3,0)</f>
        <v>Pants</v>
      </c>
      <c r="M1151" t="str">
        <f>VLOOKUP($G1151,products7[#All],7,0)</f>
        <v>Pesona Indo</v>
      </c>
    </row>
    <row r="1152" spans="1:13" x14ac:dyDescent="0.35">
      <c r="A1152" t="s">
        <v>4520</v>
      </c>
      <c r="B1152" s="2">
        <f>VLOOKUP(A1152,orders[#All],3,0)</f>
        <v>45014</v>
      </c>
      <c r="C1152" t="str">
        <f>VLOOKUP($A1152,orders[#All],9,0)</f>
        <v>delivered</v>
      </c>
      <c r="D1152" t="str">
        <f>VLOOKUP($A1152,orders[#All],5,0)</f>
        <v>Pontianak</v>
      </c>
      <c r="E1152" t="str">
        <f>VLOOKUP($A1152,orders[#All],6,0)</f>
        <v>Kalimantan Barat</v>
      </c>
      <c r="F1152" t="str">
        <f>VLOOKUP($A1152,orders[#All],10,0)</f>
        <v>TANPA PROMO</v>
      </c>
      <c r="G1152" t="s">
        <v>2806</v>
      </c>
      <c r="H1152">
        <f>VLOOKUP(working_table!G1152,order_items[[#All],[product_id]:[subtotal_idr]],2,0)</f>
        <v>1</v>
      </c>
      <c r="I1152" s="5">
        <f>VLOOKUP(working_table!$G1152,order_items[[#All],[product_id]:[subtotal_idr]],3,0)</f>
        <v>129000</v>
      </c>
      <c r="J1152" s="5">
        <f>VLOOKUP(working_table!$G1152,order_items[[#All],[product_id]:[subtotal_idr]],4,0)</f>
        <v>129000</v>
      </c>
      <c r="K1152" t="str">
        <f>VLOOKUP($G1152,products7[#All],2,0)</f>
        <v>T-Shirt Polos Basic Ratu Mode</v>
      </c>
      <c r="L1152" t="str">
        <f>VLOOKUP($G1152,products7[#All],3,0)</f>
        <v>T-Shirt</v>
      </c>
      <c r="M1152" t="str">
        <f>VLOOKUP($G1152,products7[#All],7,0)</f>
        <v>Ratu Mode</v>
      </c>
    </row>
    <row r="1153" spans="1:13" x14ac:dyDescent="0.35">
      <c r="A1153" t="s">
        <v>4520</v>
      </c>
      <c r="B1153" s="2">
        <f>VLOOKUP(A1153,orders[#All],3,0)</f>
        <v>45014</v>
      </c>
      <c r="C1153" t="str">
        <f>VLOOKUP($A1153,orders[#All],9,0)</f>
        <v>delivered</v>
      </c>
      <c r="D1153" t="str">
        <f>VLOOKUP($A1153,orders[#All],5,0)</f>
        <v>Pontianak</v>
      </c>
      <c r="E1153" t="str">
        <f>VLOOKUP($A1153,orders[#All],6,0)</f>
        <v>Kalimantan Barat</v>
      </c>
      <c r="F1153" t="str">
        <f>VLOOKUP($A1153,orders[#All],10,0)</f>
        <v>TANPA PROMO</v>
      </c>
      <c r="G1153" t="s">
        <v>3211</v>
      </c>
      <c r="H1153">
        <f>VLOOKUP(working_table!G1153,order_items[[#All],[product_id]:[subtotal_idr]],2,0)</f>
        <v>1</v>
      </c>
      <c r="I1153" s="5">
        <f>VLOOKUP(working_table!$G1153,order_items[[#All],[product_id]:[subtotal_idr]],3,0)</f>
        <v>129000</v>
      </c>
      <c r="J1153" s="5">
        <f>VLOOKUP(working_table!$G1153,order_items[[#All],[product_id]:[subtotal_idr]],4,0)</f>
        <v>129000</v>
      </c>
      <c r="K1153" t="str">
        <f>VLOOKUP($G1153,products7[#All],2,0)</f>
        <v>T-Shirt Graphic Ratu Mode</v>
      </c>
      <c r="L1153" t="str">
        <f>VLOOKUP($G1153,products7[#All],3,0)</f>
        <v>T-Shirt</v>
      </c>
      <c r="M1153" t="str">
        <f>VLOOKUP($G1153,products7[#All],7,0)</f>
        <v>Ratu Mode</v>
      </c>
    </row>
    <row r="1154" spans="1:13" x14ac:dyDescent="0.35">
      <c r="A1154" t="s">
        <v>4520</v>
      </c>
      <c r="B1154" s="2">
        <f>VLOOKUP(A1154,orders[#All],3,0)</f>
        <v>45014</v>
      </c>
      <c r="C1154" t="str">
        <f>VLOOKUP($A1154,orders[#All],9,0)</f>
        <v>delivered</v>
      </c>
      <c r="D1154" t="str">
        <f>VLOOKUP($A1154,orders[#All],5,0)</f>
        <v>Pontianak</v>
      </c>
      <c r="E1154" t="str">
        <f>VLOOKUP($A1154,orders[#All],6,0)</f>
        <v>Kalimantan Barat</v>
      </c>
      <c r="F1154" t="str">
        <f>VLOOKUP($A1154,orders[#All],10,0)</f>
        <v>TANPA PROMO</v>
      </c>
      <c r="G1154" t="s">
        <v>2659</v>
      </c>
      <c r="H1154">
        <f>VLOOKUP(working_table!G1154,order_items[[#All],[product_id]:[subtotal_idr]],2,0)</f>
        <v>1</v>
      </c>
      <c r="I1154" s="5">
        <f>VLOOKUP(working_table!$G1154,order_items[[#All],[product_id]:[subtotal_idr]],3,0)</f>
        <v>449000</v>
      </c>
      <c r="J1154" s="5">
        <f>VLOOKUP(working_table!$G1154,order_items[[#All],[product_id]:[subtotal_idr]],4,0)</f>
        <v>449000</v>
      </c>
      <c r="K1154" t="str">
        <f>VLOOKUP($G1154,products7[#All],2,0)</f>
        <v>Jacket Hoodie Riang Apparel</v>
      </c>
      <c r="L1154" t="str">
        <f>VLOOKUP($G1154,products7[#All],3,0)</f>
        <v>Jacket</v>
      </c>
      <c r="M1154" t="str">
        <f>VLOOKUP($G1154,products7[#All],7,0)</f>
        <v>Riang Apparel</v>
      </c>
    </row>
    <row r="1155" spans="1:13" x14ac:dyDescent="0.35">
      <c r="A1155" t="s">
        <v>4524</v>
      </c>
      <c r="B1155" s="2">
        <f>VLOOKUP(A1155,orders[#All],3,0)</f>
        <v>45035</v>
      </c>
      <c r="C1155" t="str">
        <f>VLOOKUP($A1155,orders[#All],9,0)</f>
        <v>delivered</v>
      </c>
      <c r="D1155" t="str">
        <f>VLOOKUP($A1155,orders[#All],5,0)</f>
        <v>Balikpapan</v>
      </c>
      <c r="E1155" t="str">
        <f>VLOOKUP($A1155,orders[#All],6,0)</f>
        <v>Kalimantan Timur</v>
      </c>
      <c r="F1155" t="str">
        <f>VLOOKUP($A1155,orders[#All],10,0)</f>
        <v>NEWUSER</v>
      </c>
      <c r="G1155" t="s">
        <v>3114</v>
      </c>
      <c r="H1155">
        <f>VLOOKUP(working_table!G1155,order_items[[#All],[product_id]:[subtotal_idr]],2,0)</f>
        <v>1</v>
      </c>
      <c r="I1155" s="5">
        <f>VLOOKUP(working_table!$G1155,order_items[[#All],[product_id]:[subtotal_idr]],3,0)</f>
        <v>59000</v>
      </c>
      <c r="J1155" s="5">
        <f>VLOOKUP(working_table!$G1155,order_items[[#All],[product_id]:[subtotal_idr]],4,0)</f>
        <v>59000</v>
      </c>
      <c r="K1155" t="str">
        <f>VLOOKUP($G1155,products7[#All],2,0)</f>
        <v>Dress Maxi Polos Pesona Indo</v>
      </c>
      <c r="L1155" t="str">
        <f>VLOOKUP($G1155,products7[#All],3,0)</f>
        <v>Dress</v>
      </c>
      <c r="M1155" t="str">
        <f>VLOOKUP($G1155,products7[#All],7,0)</f>
        <v>Pesona Indo</v>
      </c>
    </row>
    <row r="1156" spans="1:13" x14ac:dyDescent="0.35">
      <c r="A1156" t="s">
        <v>4524</v>
      </c>
      <c r="B1156" s="2">
        <f>VLOOKUP(A1156,orders[#All],3,0)</f>
        <v>45035</v>
      </c>
      <c r="C1156" t="str">
        <f>VLOOKUP($A1156,orders[#All],9,0)</f>
        <v>delivered</v>
      </c>
      <c r="D1156" t="str">
        <f>VLOOKUP($A1156,orders[#All],5,0)</f>
        <v>Balikpapan</v>
      </c>
      <c r="E1156" t="str">
        <f>VLOOKUP($A1156,orders[#All],6,0)</f>
        <v>Kalimantan Timur</v>
      </c>
      <c r="F1156" t="str">
        <f>VLOOKUP($A1156,orders[#All],10,0)</f>
        <v>NEWUSER</v>
      </c>
      <c r="G1156" t="s">
        <v>3280</v>
      </c>
      <c r="H1156">
        <f>VLOOKUP(working_table!G1156,order_items[[#All],[product_id]:[subtotal_idr]],2,0)</f>
        <v>3</v>
      </c>
      <c r="I1156" s="5">
        <f>VLOOKUP(working_table!$G1156,order_items[[#All],[product_id]:[subtotal_idr]],3,0)</f>
        <v>199000</v>
      </c>
      <c r="J1156" s="5">
        <f>VLOOKUP(working_table!$G1156,order_items[[#All],[product_id]:[subtotal_idr]],4,0)</f>
        <v>597000</v>
      </c>
      <c r="K1156" t="str">
        <f>VLOOKUP($G1156,products7[#All],2,0)</f>
        <v>Jacket Denim Senja Wear</v>
      </c>
      <c r="L1156" t="str">
        <f>VLOOKUP($G1156,products7[#All],3,0)</f>
        <v>Jacket</v>
      </c>
      <c r="M1156" t="str">
        <f>VLOOKUP($G1156,products7[#All],7,0)</f>
        <v>Senja Wear</v>
      </c>
    </row>
    <row r="1157" spans="1:13" x14ac:dyDescent="0.35">
      <c r="A1157" t="s">
        <v>4524</v>
      </c>
      <c r="B1157" s="2">
        <f>VLOOKUP(A1157,orders[#All],3,0)</f>
        <v>45035</v>
      </c>
      <c r="C1157" t="str">
        <f>VLOOKUP($A1157,orders[#All],9,0)</f>
        <v>delivered</v>
      </c>
      <c r="D1157" t="str">
        <f>VLOOKUP($A1157,orders[#All],5,0)</f>
        <v>Balikpapan</v>
      </c>
      <c r="E1157" t="str">
        <f>VLOOKUP($A1157,orders[#All],6,0)</f>
        <v>Kalimantan Timur</v>
      </c>
      <c r="F1157" t="str">
        <f>VLOOKUP($A1157,orders[#All],10,0)</f>
        <v>NEWUSER</v>
      </c>
      <c r="G1157" t="s">
        <v>2676</v>
      </c>
      <c r="H1157">
        <f>VLOOKUP(working_table!G1157,order_items[[#All],[product_id]:[subtotal_idr]],2,0)</f>
        <v>1</v>
      </c>
      <c r="I1157" s="5">
        <f>VLOOKUP(working_table!$G1157,order_items[[#All],[product_id]:[subtotal_idr]],3,0)</f>
        <v>249000</v>
      </c>
      <c r="J1157" s="5">
        <f>VLOOKUP(working_table!$G1157,order_items[[#All],[product_id]:[subtotal_idr]],4,0)</f>
        <v>249000</v>
      </c>
      <c r="K1157" t="str">
        <f>VLOOKUP($G1157,products7[#All],2,0)</f>
        <v>Syal Rajut Senja Wear</v>
      </c>
      <c r="L1157" t="str">
        <f>VLOOKUP($G1157,products7[#All],3,0)</f>
        <v>Accessories</v>
      </c>
      <c r="M1157" t="str">
        <f>VLOOKUP($G1157,products7[#All],7,0)</f>
        <v>Senja Wear</v>
      </c>
    </row>
    <row r="1158" spans="1:13" x14ac:dyDescent="0.35">
      <c r="A1158" t="s">
        <v>4528</v>
      </c>
      <c r="B1158" s="2">
        <f>VLOOKUP(A1158,orders[#All],3,0)</f>
        <v>45430</v>
      </c>
      <c r="C1158" t="str">
        <f>VLOOKUP($A1158,orders[#All],9,0)</f>
        <v>delivered</v>
      </c>
      <c r="D1158" t="str">
        <f>VLOOKUP($A1158,orders[#All],5,0)</f>
        <v>Depok</v>
      </c>
      <c r="E1158" t="str">
        <f>VLOOKUP($A1158,orders[#All],6,0)</f>
        <v>Jawa Barat</v>
      </c>
      <c r="F1158" t="str">
        <f>VLOOKUP($A1158,orders[#All],10,0)</f>
        <v>NEWUSER</v>
      </c>
      <c r="G1158" t="s">
        <v>2798</v>
      </c>
      <c r="H1158">
        <f>VLOOKUP(working_table!G1158,order_items[[#All],[product_id]:[subtotal_idr]],2,0)</f>
        <v>1</v>
      </c>
      <c r="I1158" s="5">
        <f>VLOOKUP(working_table!$G1158,order_items[[#All],[product_id]:[subtotal_idr]],3,0)</f>
        <v>59000</v>
      </c>
      <c r="J1158" s="5">
        <f>VLOOKUP(working_table!$G1158,order_items[[#All],[product_id]:[subtotal_idr]],4,0)</f>
        <v>59000</v>
      </c>
      <c r="K1158" t="str">
        <f>VLOOKUP($G1158,products7[#All],2,0)</f>
        <v>Jacket Denim Kanvas Lokal</v>
      </c>
      <c r="L1158" t="str">
        <f>VLOOKUP($G1158,products7[#All],3,0)</f>
        <v>Jacket</v>
      </c>
      <c r="M1158" t="str">
        <f>VLOOKUP($G1158,products7[#All],7,0)</f>
        <v>Kanvas Lokal</v>
      </c>
    </row>
    <row r="1159" spans="1:13" x14ac:dyDescent="0.35">
      <c r="A1159" t="s">
        <v>4528</v>
      </c>
      <c r="B1159" s="2">
        <f>VLOOKUP(A1159,orders[#All],3,0)</f>
        <v>45430</v>
      </c>
      <c r="C1159" t="str">
        <f>VLOOKUP($A1159,orders[#All],9,0)</f>
        <v>delivered</v>
      </c>
      <c r="D1159" t="str">
        <f>VLOOKUP($A1159,orders[#All],5,0)</f>
        <v>Depok</v>
      </c>
      <c r="E1159" t="str">
        <f>VLOOKUP($A1159,orders[#All],6,0)</f>
        <v>Jawa Barat</v>
      </c>
      <c r="F1159" t="str">
        <f>VLOOKUP($A1159,orders[#All],10,0)</f>
        <v>NEWUSER</v>
      </c>
      <c r="G1159" t="s">
        <v>2557</v>
      </c>
      <c r="H1159">
        <f>VLOOKUP(working_table!G1159,order_items[[#All],[product_id]:[subtotal_idr]],2,0)</f>
        <v>2</v>
      </c>
      <c r="I1159" s="5">
        <f>VLOOKUP(working_table!$G1159,order_items[[#All],[product_id]:[subtotal_idr]],3,0)</f>
        <v>129000</v>
      </c>
      <c r="J1159" s="5">
        <f>VLOOKUP(working_table!$G1159,order_items[[#All],[product_id]:[subtotal_idr]],4,0)</f>
        <v>258000</v>
      </c>
      <c r="K1159" t="str">
        <f>VLOOKUP($G1159,products7[#All],2,0)</f>
        <v>Jacket Hoodie Pesona Indo</v>
      </c>
      <c r="L1159" t="str">
        <f>VLOOKUP($G1159,products7[#All],3,0)</f>
        <v>Jacket</v>
      </c>
      <c r="M1159" t="str">
        <f>VLOOKUP($G1159,products7[#All],7,0)</f>
        <v>Pesona Indo</v>
      </c>
    </row>
    <row r="1160" spans="1:13" x14ac:dyDescent="0.35">
      <c r="A1160" t="s">
        <v>4531</v>
      </c>
      <c r="B1160" s="2">
        <f>VLOOKUP(A1160,orders[#All],3,0)</f>
        <v>45201</v>
      </c>
      <c r="C1160" t="str">
        <f>VLOOKUP($A1160,orders[#All],9,0)</f>
        <v>shipped</v>
      </c>
      <c r="D1160" t="str">
        <f>VLOOKUP($A1160,orders[#All],5,0)</f>
        <v>Yogyakarta</v>
      </c>
      <c r="E1160" t="str">
        <f>VLOOKUP($A1160,orders[#All],6,0)</f>
        <v>DI Yogyakarta</v>
      </c>
      <c r="F1160" t="str">
        <f>VLOOKUP($A1160,orders[#All],10,0)</f>
        <v>TANPA PROMO</v>
      </c>
      <c r="G1160" t="s">
        <v>2761</v>
      </c>
      <c r="H1160">
        <f>VLOOKUP(working_table!G1160,order_items[[#All],[product_id]:[subtotal_idr]],2,0)</f>
        <v>1</v>
      </c>
      <c r="I1160" s="5">
        <f>VLOOKUP(working_table!$G1160,order_items[[#All],[product_id]:[subtotal_idr]],3,0)</f>
        <v>179000</v>
      </c>
      <c r="J1160" s="5">
        <f>VLOOKUP(working_table!$G1160,order_items[[#All],[product_id]:[subtotal_idr]],4,0)</f>
        <v>179000</v>
      </c>
      <c r="K1160" t="str">
        <f>VLOOKUP($G1160,products7[#All],2,0)</f>
        <v>T-Shirt Striped Kanvas Lokal</v>
      </c>
      <c r="L1160" t="str">
        <f>VLOOKUP($G1160,products7[#All],3,0)</f>
        <v>T-Shirt</v>
      </c>
      <c r="M1160" t="str">
        <f>VLOOKUP($G1160,products7[#All],7,0)</f>
        <v>Kanvas Lokal</v>
      </c>
    </row>
    <row r="1161" spans="1:13" x14ac:dyDescent="0.35">
      <c r="A1161" t="s">
        <v>4533</v>
      </c>
      <c r="B1161" s="2">
        <f>VLOOKUP(A1161,orders[#All],3,0)</f>
        <v>45605</v>
      </c>
      <c r="C1161" t="str">
        <f>VLOOKUP($A1161,orders[#All],9,0)</f>
        <v>delivered</v>
      </c>
      <c r="D1161" t="str">
        <f>VLOOKUP($A1161,orders[#All],5,0)</f>
        <v>Padang</v>
      </c>
      <c r="E1161" t="str">
        <f>VLOOKUP($A1161,orders[#All],6,0)</f>
        <v>Sumatera Barat</v>
      </c>
      <c r="F1161" t="str">
        <f>VLOOKUP($A1161,orders[#All],10,0)</f>
        <v>TANPA PROMO</v>
      </c>
      <c r="G1161" t="s">
        <v>3015</v>
      </c>
      <c r="H1161">
        <f>VLOOKUP(working_table!G1161,order_items[[#All],[product_id]:[subtotal_idr]],2,0)</f>
        <v>1</v>
      </c>
      <c r="I1161" s="5">
        <f>VLOOKUP(working_table!$G1161,order_items[[#All],[product_id]:[subtotal_idr]],3,0)</f>
        <v>179000</v>
      </c>
      <c r="J1161" s="5">
        <f>VLOOKUP(working_table!$G1161,order_items[[#All],[product_id]:[subtotal_idr]],4,0)</f>
        <v>179000</v>
      </c>
      <c r="K1161" t="str">
        <f>VLOOKUP($G1161,products7[#All],2,0)</f>
        <v>Pants Chino Cendana Co</v>
      </c>
      <c r="L1161" t="str">
        <f>VLOOKUP($G1161,products7[#All],3,0)</f>
        <v>Pants</v>
      </c>
      <c r="M1161" t="str">
        <f>VLOOKUP($G1161,products7[#All],7,0)</f>
        <v>Cendana Co</v>
      </c>
    </row>
    <row r="1162" spans="1:13" x14ac:dyDescent="0.35">
      <c r="A1162" t="s">
        <v>4535</v>
      </c>
      <c r="B1162" s="2">
        <f>VLOOKUP(A1162,orders[#All],3,0)</f>
        <v>45072</v>
      </c>
      <c r="C1162" t="str">
        <f>VLOOKUP($A1162,orders[#All],9,0)</f>
        <v>delivered</v>
      </c>
      <c r="D1162" t="str">
        <f>VLOOKUP($A1162,orders[#All],5,0)</f>
        <v>Jakarta</v>
      </c>
      <c r="E1162" t="str">
        <f>VLOOKUP($A1162,orders[#All],6,0)</f>
        <v>DKI Jakarta</v>
      </c>
      <c r="F1162" t="str">
        <f>VLOOKUP($A1162,orders[#All],10,0)</f>
        <v>TANPA PROMO</v>
      </c>
      <c r="G1162" t="s">
        <v>3375</v>
      </c>
      <c r="H1162">
        <f>VLOOKUP(working_table!G1162,order_items[[#All],[product_id]:[subtotal_idr]],2,0)</f>
        <v>1</v>
      </c>
      <c r="I1162" s="5">
        <f>VLOOKUP(working_table!$G1162,order_items[[#All],[product_id]:[subtotal_idr]],3,0)</f>
        <v>149000</v>
      </c>
      <c r="J1162" s="5">
        <f>VLOOKUP(working_table!$G1162,order_items[[#All],[product_id]:[subtotal_idr]],4,0)</f>
        <v>149000</v>
      </c>
      <c r="K1162" t="str">
        <f>VLOOKUP($G1162,products7[#All],2,0)</f>
        <v>Pants Cargo Senja Wear</v>
      </c>
      <c r="L1162" t="str">
        <f>VLOOKUP($G1162,products7[#All],3,0)</f>
        <v>Pants</v>
      </c>
      <c r="M1162" t="str">
        <f>VLOOKUP($G1162,products7[#All],7,0)</f>
        <v>Senja Wear</v>
      </c>
    </row>
    <row r="1163" spans="1:13" x14ac:dyDescent="0.35">
      <c r="A1163" t="s">
        <v>4537</v>
      </c>
      <c r="B1163" s="2">
        <f>VLOOKUP(A1163,orders[#All],3,0)</f>
        <v>45423</v>
      </c>
      <c r="C1163" t="str">
        <f>VLOOKUP($A1163,orders[#All],9,0)</f>
        <v>processing</v>
      </c>
      <c r="D1163" t="str">
        <f>VLOOKUP($A1163,orders[#All],5,0)</f>
        <v>Bekasi</v>
      </c>
      <c r="E1163" t="str">
        <f>VLOOKUP($A1163,orders[#All],6,0)</f>
        <v>Jawa Barat</v>
      </c>
      <c r="F1163" t="str">
        <f>VLOOKUP($A1163,orders[#All],10,0)</f>
        <v>TANPA PROMO</v>
      </c>
      <c r="G1163" t="s">
        <v>2439</v>
      </c>
      <c r="H1163">
        <f>VLOOKUP(working_table!G1163,order_items[[#All],[product_id]:[subtotal_idr]],2,0)</f>
        <v>1</v>
      </c>
      <c r="I1163" s="5">
        <f>VLOOKUP(working_table!$G1163,order_items[[#All],[product_id]:[subtotal_idr]],3,0)</f>
        <v>599000</v>
      </c>
      <c r="J1163" s="5">
        <f>VLOOKUP(working_table!$G1163,order_items[[#All],[product_id]:[subtotal_idr]],4,0)</f>
        <v>599000</v>
      </c>
      <c r="K1163" t="str">
        <f>VLOOKUP($G1163,products7[#All],2,0)</f>
        <v>Pants Jogger Tropika Style</v>
      </c>
      <c r="L1163" t="str">
        <f>VLOOKUP($G1163,products7[#All],3,0)</f>
        <v>Pants</v>
      </c>
      <c r="M1163" t="str">
        <f>VLOOKUP($G1163,products7[#All],7,0)</f>
        <v>Tropika Style</v>
      </c>
    </row>
    <row r="1164" spans="1:13" x14ac:dyDescent="0.35">
      <c r="A1164" t="s">
        <v>4537</v>
      </c>
      <c r="B1164" s="2">
        <f>VLOOKUP(A1164,orders[#All],3,0)</f>
        <v>45423</v>
      </c>
      <c r="C1164" t="str">
        <f>VLOOKUP($A1164,orders[#All],9,0)</f>
        <v>processing</v>
      </c>
      <c r="D1164" t="str">
        <f>VLOOKUP($A1164,orders[#All],5,0)</f>
        <v>Bekasi</v>
      </c>
      <c r="E1164" t="str">
        <f>VLOOKUP($A1164,orders[#All],6,0)</f>
        <v>Jawa Barat</v>
      </c>
      <c r="F1164" t="str">
        <f>VLOOKUP($A1164,orders[#All],10,0)</f>
        <v>TANPA PROMO</v>
      </c>
      <c r="G1164" t="s">
        <v>2683</v>
      </c>
      <c r="H1164">
        <f>VLOOKUP(working_table!G1164,order_items[[#All],[product_id]:[subtotal_idr]],2,0)</f>
        <v>1</v>
      </c>
      <c r="I1164" s="5">
        <f>VLOOKUP(working_table!$G1164,order_items[[#All],[product_id]:[subtotal_idr]],3,0)</f>
        <v>59000</v>
      </c>
      <c r="J1164" s="5">
        <f>VLOOKUP(working_table!$G1164,order_items[[#All],[product_id]:[subtotal_idr]],4,0)</f>
        <v>59000</v>
      </c>
      <c r="K1164" t="str">
        <f>VLOOKUP($G1164,products7[#All],2,0)</f>
        <v>T-Shirt Polos Basic Pesona Indo</v>
      </c>
      <c r="L1164" t="str">
        <f>VLOOKUP($G1164,products7[#All],3,0)</f>
        <v>T-Shirt</v>
      </c>
      <c r="M1164" t="str">
        <f>VLOOKUP($G1164,products7[#All],7,0)</f>
        <v>Pesona Indo</v>
      </c>
    </row>
    <row r="1165" spans="1:13" x14ac:dyDescent="0.35">
      <c r="A1165" t="s">
        <v>4540</v>
      </c>
      <c r="B1165" s="2">
        <f>VLOOKUP(A1165,orders[#All],3,0)</f>
        <v>45679</v>
      </c>
      <c r="C1165" t="str">
        <f>VLOOKUP($A1165,orders[#All],9,0)</f>
        <v>delivered</v>
      </c>
      <c r="D1165" t="str">
        <f>VLOOKUP($A1165,orders[#All],5,0)</f>
        <v>Palembang</v>
      </c>
      <c r="E1165" t="str">
        <f>VLOOKUP($A1165,orders[#All],6,0)</f>
        <v>Sumatera Selatan</v>
      </c>
      <c r="F1165" t="str">
        <f>VLOOKUP($A1165,orders[#All],10,0)</f>
        <v>TANPA PROMO</v>
      </c>
      <c r="G1165" t="s">
        <v>4541</v>
      </c>
      <c r="H1165">
        <f>VLOOKUP(working_table!G1165,order_items[[#All],[product_id]:[subtotal_idr]],2,0)</f>
        <v>1</v>
      </c>
      <c r="I1165" s="5">
        <f>VLOOKUP(working_table!$G1165,order_items[[#All],[product_id]:[subtotal_idr]],3,0)</f>
        <v>69000</v>
      </c>
      <c r="J1165" s="5">
        <f>VLOOKUP(working_table!$G1165,order_items[[#All],[product_id]:[subtotal_idr]],4,0)</f>
        <v>69000</v>
      </c>
      <c r="K1165" t="str">
        <f>VLOOKUP($G1165,products7[#All],2,0)</f>
        <v>Dress Bodycon SandangIndo</v>
      </c>
      <c r="L1165" t="str">
        <f>VLOOKUP($G1165,products7[#All],3,0)</f>
        <v>dress</v>
      </c>
      <c r="M1165" t="str">
        <f>VLOOKUP($G1165,products7[#All],7,0)</f>
        <v>SandangIndo</v>
      </c>
    </row>
    <row r="1166" spans="1:13" x14ac:dyDescent="0.35">
      <c r="A1166" t="s">
        <v>4543</v>
      </c>
      <c r="B1166" s="2">
        <f>VLOOKUP(A1166,orders[#All],3,0)</f>
        <v>44986</v>
      </c>
      <c r="C1166" t="str">
        <f>VLOOKUP($A1166,orders[#All],9,0)</f>
        <v>processing</v>
      </c>
      <c r="D1166" t="str">
        <f>VLOOKUP($A1166,orders[#All],5,0)</f>
        <v>Malang</v>
      </c>
      <c r="E1166" t="str">
        <f>VLOOKUP($A1166,orders[#All],6,0)</f>
        <v>Jawa Timur</v>
      </c>
      <c r="F1166" t="str">
        <f>VLOOKUP($A1166,orders[#All],10,0)</f>
        <v>HARBOLNAS22</v>
      </c>
      <c r="G1166" t="s">
        <v>2736</v>
      </c>
      <c r="H1166">
        <f>VLOOKUP(working_table!G1166,order_items[[#All],[product_id]:[subtotal_idr]],2,0)</f>
        <v>1</v>
      </c>
      <c r="I1166" s="5">
        <f>VLOOKUP(working_table!$G1166,order_items[[#All],[product_id]:[subtotal_idr]],3,0)</f>
        <v>499000</v>
      </c>
      <c r="J1166" s="5">
        <f>VLOOKUP(working_table!$G1166,order_items[[#All],[product_id]:[subtotal_idr]],4,0)</f>
        <v>499000</v>
      </c>
      <c r="K1166" t="str">
        <f>VLOOKUP($G1166,products7[#All],2,0)</f>
        <v>T-Shirt Slim Fit Tropika Style</v>
      </c>
      <c r="L1166" t="str">
        <f>VLOOKUP($G1166,products7[#All],3,0)</f>
        <v>kemeja</v>
      </c>
      <c r="M1166" t="str">
        <f>VLOOKUP($G1166,products7[#All],7,0)</f>
        <v>Tropika Style</v>
      </c>
    </row>
    <row r="1167" spans="1:13" x14ac:dyDescent="0.35">
      <c r="A1167" t="s">
        <v>4545</v>
      </c>
      <c r="B1167" s="2">
        <f>VLOOKUP(A1167,orders[#All],3,0)</f>
        <v>45234</v>
      </c>
      <c r="C1167" t="str">
        <f>VLOOKUP($A1167,orders[#All],9,0)</f>
        <v>cancelled</v>
      </c>
      <c r="D1167" t="str">
        <f>VLOOKUP($A1167,orders[#All],5,0)</f>
        <v>Jakarta</v>
      </c>
      <c r="E1167" t="str">
        <f>VLOOKUP($A1167,orders[#All],6,0)</f>
        <v>DKI Jakarta</v>
      </c>
      <c r="F1167" t="str">
        <f>VLOOKUP($A1167,orders[#All],10,0)</f>
        <v>HARI BELANJA</v>
      </c>
      <c r="G1167" t="s">
        <v>2559</v>
      </c>
      <c r="H1167">
        <f>VLOOKUP(working_table!G1167,order_items[[#All],[product_id]:[subtotal_idr]],2,0)</f>
        <v>1</v>
      </c>
      <c r="I1167" s="5">
        <f>VLOOKUP(working_table!$G1167,order_items[[#All],[product_id]:[subtotal_idr]],3,0)</f>
        <v>129000</v>
      </c>
      <c r="J1167" s="5">
        <f>VLOOKUP(working_table!$G1167,order_items[[#All],[product_id]:[subtotal_idr]],4,0)</f>
        <v>129000</v>
      </c>
      <c r="K1167" t="str">
        <f>VLOOKUP($G1167,products7[#All],2,0)</f>
        <v>Syal Rajut Riang Apparel</v>
      </c>
      <c r="L1167" t="str">
        <f>VLOOKUP($G1167,products7[#All],3,0)</f>
        <v>Accessories</v>
      </c>
      <c r="M1167" t="str">
        <f>VLOOKUP($G1167,products7[#All],7,0)</f>
        <v>Riang Apparel</v>
      </c>
    </row>
    <row r="1168" spans="1:13" x14ac:dyDescent="0.35">
      <c r="A1168" t="s">
        <v>4545</v>
      </c>
      <c r="B1168" s="2">
        <f>VLOOKUP(A1168,orders[#All],3,0)</f>
        <v>45234</v>
      </c>
      <c r="C1168" t="str">
        <f>VLOOKUP($A1168,orders[#All],9,0)</f>
        <v>cancelled</v>
      </c>
      <c r="D1168" t="str">
        <f>VLOOKUP($A1168,orders[#All],5,0)</f>
        <v>Jakarta</v>
      </c>
      <c r="E1168" t="str">
        <f>VLOOKUP($A1168,orders[#All],6,0)</f>
        <v>DKI Jakarta</v>
      </c>
      <c r="F1168" t="str">
        <f>VLOOKUP($A1168,orders[#All],10,0)</f>
        <v>HARI BELANJA</v>
      </c>
      <c r="G1168" t="s">
        <v>2516</v>
      </c>
      <c r="H1168">
        <f>VLOOKUP(working_table!G1168,order_items[[#All],[product_id]:[subtotal_idr]],2,0)</f>
        <v>1</v>
      </c>
      <c r="I1168" s="5">
        <f>VLOOKUP(working_table!$G1168,order_items[[#All],[product_id]:[subtotal_idr]],3,0)</f>
        <v>229000</v>
      </c>
      <c r="J1168" s="5">
        <f>VLOOKUP(working_table!$G1168,order_items[[#All],[product_id]:[subtotal_idr]],4,0)</f>
        <v>229000</v>
      </c>
      <c r="K1168" t="str">
        <f>VLOOKUP($G1168,products7[#All],2,0)</f>
        <v>Dress Bodycon BajuKita</v>
      </c>
      <c r="L1168" t="str">
        <f>VLOOKUP($G1168,products7[#All],3,0)</f>
        <v>Dress</v>
      </c>
      <c r="M1168" t="str">
        <f>VLOOKUP($G1168,products7[#All],7,0)</f>
        <v>BajuKita</v>
      </c>
    </row>
    <row r="1169" spans="1:13" x14ac:dyDescent="0.35">
      <c r="A1169" t="s">
        <v>4548</v>
      </c>
      <c r="B1169" s="2">
        <f>VLOOKUP(A1169,orders[#All],3,0)</f>
        <v>44988</v>
      </c>
      <c r="C1169" t="str">
        <f>VLOOKUP($A1169,orders[#All],9,0)</f>
        <v>shipped</v>
      </c>
      <c r="D1169" t="str">
        <f>VLOOKUP($A1169,orders[#All],5,0)</f>
        <v>Depok</v>
      </c>
      <c r="E1169" t="str">
        <f>VLOOKUP($A1169,orders[#All],6,0)</f>
        <v>Jawa Barat</v>
      </c>
      <c r="F1169" t="str">
        <f>VLOOKUP($A1169,orders[#All],10,0)</f>
        <v>SALE2024</v>
      </c>
      <c r="G1169" t="s">
        <v>2463</v>
      </c>
      <c r="H1169">
        <f>VLOOKUP(working_table!G1169,order_items[[#All],[product_id]:[subtotal_idr]],2,0)</f>
        <v>1</v>
      </c>
      <c r="I1169" s="5">
        <f>VLOOKUP(working_table!$G1169,order_items[[#All],[product_id]:[subtotal_idr]],3,0)</f>
        <v>179000</v>
      </c>
      <c r="J1169" s="5">
        <f>VLOOKUP(working_table!$G1169,order_items[[#All],[product_id]:[subtotal_idr]],4,0)</f>
        <v>179000</v>
      </c>
      <c r="K1169" t="str">
        <f>VLOOKUP($G1169,products7[#All],2,0)</f>
        <v>Pants Jogger Ratu Mode</v>
      </c>
      <c r="L1169" t="str">
        <f>VLOOKUP($G1169,products7[#All],3,0)</f>
        <v>Pants</v>
      </c>
      <c r="M1169" t="str">
        <f>VLOOKUP($G1169,products7[#All],7,0)</f>
        <v>Ratu Mode</v>
      </c>
    </row>
    <row r="1170" spans="1:13" x14ac:dyDescent="0.35">
      <c r="A1170" t="s">
        <v>4550</v>
      </c>
      <c r="B1170" s="2">
        <f>VLOOKUP(A1170,orders[#All],3,0)</f>
        <v>44927</v>
      </c>
      <c r="C1170" t="str">
        <f>VLOOKUP($A1170,orders[#All],9,0)</f>
        <v>processing</v>
      </c>
      <c r="D1170" t="str">
        <f>VLOOKUP($A1170,orders[#All],5,0)</f>
        <v>Palembang</v>
      </c>
      <c r="E1170" t="str">
        <f>VLOOKUP($A1170,orders[#All],6,0)</f>
        <v>Sumatera Selatan</v>
      </c>
      <c r="F1170" t="str">
        <f>VLOOKUP($A1170,orders[#All],10,0)</f>
        <v>SALE2024</v>
      </c>
      <c r="G1170" t="s">
        <v>2418</v>
      </c>
      <c r="H1170">
        <f>VLOOKUP(working_table!G1170,order_items[[#All],[product_id]:[subtotal_idr]],2,0)</f>
        <v>3</v>
      </c>
      <c r="I1170" s="5">
        <f>VLOOKUP(working_table!$G1170,order_items[[#All],[product_id]:[subtotal_idr]],3,0)</f>
        <v>279000</v>
      </c>
      <c r="J1170" s="5">
        <f>VLOOKUP(working_table!$G1170,order_items[[#All],[product_id]:[subtotal_idr]],4,0)</f>
        <v>837000</v>
      </c>
      <c r="K1170" t="str">
        <f>VLOOKUP($G1170,products7[#All],2,0)</f>
        <v>Dress Mini Casual Riang Apparel</v>
      </c>
      <c r="L1170" t="str">
        <f>VLOOKUP($G1170,products7[#All],3,0)</f>
        <v>Dress</v>
      </c>
      <c r="M1170" t="str">
        <f>VLOOKUP($G1170,products7[#All],7,0)</f>
        <v>Riang Apparel</v>
      </c>
    </row>
    <row r="1171" spans="1:13" x14ac:dyDescent="0.35">
      <c r="A1171" t="s">
        <v>4550</v>
      </c>
      <c r="B1171" s="2">
        <f>VLOOKUP(A1171,orders[#All],3,0)</f>
        <v>44927</v>
      </c>
      <c r="C1171" t="str">
        <f>VLOOKUP($A1171,orders[#All],9,0)</f>
        <v>processing</v>
      </c>
      <c r="D1171" t="str">
        <f>VLOOKUP($A1171,orders[#All],5,0)</f>
        <v>Palembang</v>
      </c>
      <c r="E1171" t="str">
        <f>VLOOKUP($A1171,orders[#All],6,0)</f>
        <v>Sumatera Selatan</v>
      </c>
      <c r="F1171" t="str">
        <f>VLOOKUP($A1171,orders[#All],10,0)</f>
        <v>SALE2024</v>
      </c>
      <c r="G1171" t="s">
        <v>4146</v>
      </c>
      <c r="H1171">
        <f>VLOOKUP(working_table!G1171,order_items[[#All],[product_id]:[subtotal_idr]],2,0)</f>
        <v>2</v>
      </c>
      <c r="I1171" s="5">
        <f>VLOOKUP(working_table!$G1171,order_items[[#All],[product_id]:[subtotal_idr]],3,0)</f>
        <v>329000</v>
      </c>
      <c r="J1171" s="5">
        <f>VLOOKUP(working_table!$G1171,order_items[[#All],[product_id]:[subtotal_idr]],4,0)</f>
        <v>658000</v>
      </c>
      <c r="K1171" t="str">
        <f>VLOOKUP($G1171,products7[#All],2,0)</f>
        <v>T-Shirt Slim Fit Cendana Co</v>
      </c>
      <c r="L1171" t="str">
        <f>VLOOKUP($G1171,products7[#All],3,0)</f>
        <v>kemeja</v>
      </c>
      <c r="M1171" t="str">
        <f>VLOOKUP($G1171,products7[#All],7,0)</f>
        <v>Cendana Co</v>
      </c>
    </row>
    <row r="1172" spans="1:13" x14ac:dyDescent="0.35">
      <c r="A1172" t="s">
        <v>4553</v>
      </c>
      <c r="B1172" s="2">
        <f>VLOOKUP(A1172,orders[#All],3,0)</f>
        <v>45251</v>
      </c>
      <c r="C1172" t="str">
        <f>VLOOKUP($A1172,orders[#All],9,0)</f>
        <v>delivered</v>
      </c>
      <c r="D1172" t="str">
        <f>VLOOKUP($A1172,orders[#All],5,0)</f>
        <v>Pekanbaru</v>
      </c>
      <c r="E1172" t="str">
        <f>VLOOKUP($A1172,orders[#All],6,0)</f>
        <v>Riau</v>
      </c>
      <c r="F1172" t="str">
        <f>VLOOKUP($A1172,orders[#All],10,0)</f>
        <v>HARI BELANJA</v>
      </c>
      <c r="G1172" t="s">
        <v>2765</v>
      </c>
      <c r="H1172">
        <f>VLOOKUP(working_table!G1172,order_items[[#All],[product_id]:[subtotal_idr]],2,0)</f>
        <v>1</v>
      </c>
      <c r="I1172" s="5">
        <f>VLOOKUP(working_table!$G1172,order_items[[#All],[product_id]:[subtotal_idr]],3,0)</f>
        <v>329000</v>
      </c>
      <c r="J1172" s="5">
        <f>VLOOKUP(working_table!$G1172,order_items[[#All],[product_id]:[subtotal_idr]],4,0)</f>
        <v>329000</v>
      </c>
      <c r="K1172" t="str">
        <f>VLOOKUP($G1172,products7[#All],2,0)</f>
        <v>Jacket Parasut Cendana Co</v>
      </c>
      <c r="L1172" t="str">
        <f>VLOOKUP($G1172,products7[#All],3,0)</f>
        <v>Jacket</v>
      </c>
      <c r="M1172" t="str">
        <f>VLOOKUP($G1172,products7[#All],7,0)</f>
        <v>Cendana Co</v>
      </c>
    </row>
    <row r="1173" spans="1:13" x14ac:dyDescent="0.35">
      <c r="A1173" t="s">
        <v>4553</v>
      </c>
      <c r="B1173" s="2">
        <f>VLOOKUP(A1173,orders[#All],3,0)</f>
        <v>45251</v>
      </c>
      <c r="C1173" t="str">
        <f>VLOOKUP($A1173,orders[#All],9,0)</f>
        <v>delivered</v>
      </c>
      <c r="D1173" t="str">
        <f>VLOOKUP($A1173,orders[#All],5,0)</f>
        <v>Pekanbaru</v>
      </c>
      <c r="E1173" t="str">
        <f>VLOOKUP($A1173,orders[#All],6,0)</f>
        <v>Riau</v>
      </c>
      <c r="F1173" t="str">
        <f>VLOOKUP($A1173,orders[#All],10,0)</f>
        <v>HARI BELANJA</v>
      </c>
      <c r="G1173" t="s">
        <v>2542</v>
      </c>
      <c r="H1173">
        <f>VLOOKUP(working_table!G1173,order_items[[#All],[product_id]:[subtotal_idr]],2,0)</f>
        <v>2</v>
      </c>
      <c r="I1173" s="5">
        <f>VLOOKUP(working_table!$G1173,order_items[[#All],[product_id]:[subtotal_idr]],3,0)</f>
        <v>399000</v>
      </c>
      <c r="J1173" s="5">
        <f>VLOOKUP(working_table!$G1173,order_items[[#All],[product_id]:[subtotal_idr]],4,0)</f>
        <v>798000</v>
      </c>
      <c r="K1173" t="str">
        <f>VLOOKUP($G1173,products7[#All],2,0)</f>
        <v>Tas Selempang Cendana Co</v>
      </c>
      <c r="L1173" t="str">
        <f>VLOOKUP($G1173,products7[#All],3,0)</f>
        <v>Accessories</v>
      </c>
      <c r="M1173" t="str">
        <f>VLOOKUP($G1173,products7[#All],7,0)</f>
        <v>Cendana Co</v>
      </c>
    </row>
    <row r="1174" spans="1:13" x14ac:dyDescent="0.35">
      <c r="A1174" t="s">
        <v>4556</v>
      </c>
      <c r="B1174" s="2">
        <f>VLOOKUP(A1174,orders[#All],3,0)</f>
        <v>45472</v>
      </c>
      <c r="C1174" t="str">
        <f>VLOOKUP($A1174,orders[#All],9,0)</f>
        <v>delivered</v>
      </c>
      <c r="D1174" t="str">
        <f>VLOOKUP($A1174,orders[#All],5,0)</f>
        <v>Tangerang</v>
      </c>
      <c r="E1174" t="str">
        <f>VLOOKUP($A1174,orders[#All],6,0)</f>
        <v>Banten</v>
      </c>
      <c r="F1174" t="str">
        <f>VLOOKUP($A1174,orders[#All],10,0)</f>
        <v>TANPA PROMO</v>
      </c>
      <c r="G1174" t="s">
        <v>2655</v>
      </c>
      <c r="H1174">
        <f>VLOOKUP(working_table!G1174,order_items[[#All],[product_id]:[subtotal_idr]],2,0)</f>
        <v>1</v>
      </c>
      <c r="I1174" s="5">
        <f>VLOOKUP(working_table!$G1174,order_items[[#All],[product_id]:[subtotal_idr]],3,0)</f>
        <v>89000</v>
      </c>
      <c r="J1174" s="5">
        <f>VLOOKUP(working_table!$G1174,order_items[[#All],[product_id]:[subtotal_idr]],4,0)</f>
        <v>89000</v>
      </c>
      <c r="K1174" t="str">
        <f>VLOOKUP($G1174,products7[#All],2,0)</f>
        <v>Dress Maxi Polos Ratu Mode</v>
      </c>
      <c r="L1174" t="str">
        <f>VLOOKUP($G1174,products7[#All],3,0)</f>
        <v>Dress</v>
      </c>
      <c r="M1174" t="str">
        <f>VLOOKUP($G1174,products7[#All],7,0)</f>
        <v>Ratu Mode</v>
      </c>
    </row>
    <row r="1175" spans="1:13" x14ac:dyDescent="0.35">
      <c r="A1175" t="s">
        <v>4556</v>
      </c>
      <c r="B1175" s="2">
        <f>VLOOKUP(A1175,orders[#All],3,0)</f>
        <v>45472</v>
      </c>
      <c r="C1175" t="str">
        <f>VLOOKUP($A1175,orders[#All],9,0)</f>
        <v>delivered</v>
      </c>
      <c r="D1175" t="str">
        <f>VLOOKUP($A1175,orders[#All],5,0)</f>
        <v>Tangerang</v>
      </c>
      <c r="E1175" t="str">
        <f>VLOOKUP($A1175,orders[#All],6,0)</f>
        <v>Banten</v>
      </c>
      <c r="F1175" t="str">
        <f>VLOOKUP($A1175,orders[#All],10,0)</f>
        <v>TANPA PROMO</v>
      </c>
      <c r="G1175" t="s">
        <v>2565</v>
      </c>
      <c r="H1175">
        <f>VLOOKUP(working_table!G1175,order_items[[#All],[product_id]:[subtotal_idr]],2,0)</f>
        <v>1</v>
      </c>
      <c r="I1175" s="5">
        <f>VLOOKUP(working_table!$G1175,order_items[[#All],[product_id]:[subtotal_idr]],3,0)</f>
        <v>69000</v>
      </c>
      <c r="J1175" s="5">
        <f>VLOOKUP(working_table!$G1175,order_items[[#All],[product_id]:[subtotal_idr]],4,0)</f>
        <v>69000</v>
      </c>
      <c r="K1175" t="str">
        <f>VLOOKUP($G1175,products7[#All],2,0)</f>
        <v>T-Shirt Polos Basic Ratu Mode</v>
      </c>
      <c r="L1175" t="str">
        <f>VLOOKUP($G1175,products7[#All],3,0)</f>
        <v>T-Shirt</v>
      </c>
      <c r="M1175" t="str">
        <f>VLOOKUP($G1175,products7[#All],7,0)</f>
        <v>Ratu Mode</v>
      </c>
    </row>
    <row r="1176" spans="1:13" x14ac:dyDescent="0.35">
      <c r="A1176" t="s">
        <v>4559</v>
      </c>
      <c r="B1176" s="2">
        <f>VLOOKUP(A1176,orders[#All],3,0)</f>
        <v>45166</v>
      </c>
      <c r="C1176" t="str">
        <f>VLOOKUP($A1176,orders[#All],9,0)</f>
        <v>delivered</v>
      </c>
      <c r="D1176" t="str">
        <f>VLOOKUP($A1176,orders[#All],5,0)</f>
        <v>Medan</v>
      </c>
      <c r="E1176" t="str">
        <f>VLOOKUP($A1176,orders[#All],6,0)</f>
        <v>Sumatera Utara</v>
      </c>
      <c r="F1176" t="str">
        <f>VLOOKUP($A1176,orders[#All],10,0)</f>
        <v>NEWUSER</v>
      </c>
      <c r="G1176" t="s">
        <v>2876</v>
      </c>
      <c r="H1176">
        <f>VLOOKUP(working_table!G1176,order_items[[#All],[product_id]:[subtotal_idr]],2,0)</f>
        <v>2</v>
      </c>
      <c r="I1176" s="5">
        <f>VLOOKUP(working_table!$G1176,order_items[[#All],[product_id]:[subtotal_idr]],3,0)</f>
        <v>59000</v>
      </c>
      <c r="J1176" s="5">
        <f>VLOOKUP(working_table!$G1176,order_items[[#All],[product_id]:[subtotal_idr]],4,0)</f>
        <v>118000</v>
      </c>
      <c r="K1176" t="str">
        <f>VLOOKUP($G1176,products7[#All],2,0)</f>
        <v>Pants Jogger Pesona Indo</v>
      </c>
      <c r="L1176" t="str">
        <f>VLOOKUP($G1176,products7[#All],3,0)</f>
        <v>Pants</v>
      </c>
      <c r="M1176" t="str">
        <f>VLOOKUP($G1176,products7[#All],7,0)</f>
        <v>Pesona Indo</v>
      </c>
    </row>
    <row r="1177" spans="1:13" x14ac:dyDescent="0.35">
      <c r="A1177" t="s">
        <v>4561</v>
      </c>
      <c r="B1177" s="2">
        <f>VLOOKUP(A1177,orders[#All],3,0)</f>
        <v>45473</v>
      </c>
      <c r="C1177" t="str">
        <f>VLOOKUP($A1177,orders[#All],9,0)</f>
        <v>delivered</v>
      </c>
      <c r="D1177" t="str">
        <f>VLOOKUP($A1177,orders[#All],5,0)</f>
        <v>Medan</v>
      </c>
      <c r="E1177" t="str">
        <f>VLOOKUP($A1177,orders[#All],6,0)</f>
        <v>Sumatera Utara</v>
      </c>
      <c r="F1177" t="str">
        <f>VLOOKUP($A1177,orders[#All],10,0)</f>
        <v>TANPA PROMO</v>
      </c>
      <c r="G1177" t="s">
        <v>2516</v>
      </c>
      <c r="H1177">
        <f>VLOOKUP(working_table!G1177,order_items[[#All],[product_id]:[subtotal_idr]],2,0)</f>
        <v>1</v>
      </c>
      <c r="I1177" s="5">
        <f>VLOOKUP(working_table!$G1177,order_items[[#All],[product_id]:[subtotal_idr]],3,0)</f>
        <v>229000</v>
      </c>
      <c r="J1177" s="5">
        <f>VLOOKUP(working_table!$G1177,order_items[[#All],[product_id]:[subtotal_idr]],4,0)</f>
        <v>229000</v>
      </c>
      <c r="K1177" t="str">
        <f>VLOOKUP($G1177,products7[#All],2,0)</f>
        <v>Dress Bodycon BajuKita</v>
      </c>
      <c r="L1177" t="str">
        <f>VLOOKUP($G1177,products7[#All],3,0)</f>
        <v>Dress</v>
      </c>
      <c r="M1177" t="str">
        <f>VLOOKUP($G1177,products7[#All],7,0)</f>
        <v>BajuKita</v>
      </c>
    </row>
    <row r="1178" spans="1:13" x14ac:dyDescent="0.35">
      <c r="A1178" t="s">
        <v>4561</v>
      </c>
      <c r="B1178" s="2">
        <f>VLOOKUP(A1178,orders[#All],3,0)</f>
        <v>45473</v>
      </c>
      <c r="C1178" t="str">
        <f>VLOOKUP($A1178,orders[#All],9,0)</f>
        <v>delivered</v>
      </c>
      <c r="D1178" t="str">
        <f>VLOOKUP($A1178,orders[#All],5,0)</f>
        <v>Medan</v>
      </c>
      <c r="E1178" t="str">
        <f>VLOOKUP($A1178,orders[#All],6,0)</f>
        <v>Sumatera Utara</v>
      </c>
      <c r="F1178" t="str">
        <f>VLOOKUP($A1178,orders[#All],10,0)</f>
        <v>TANPA PROMO</v>
      </c>
      <c r="G1178" t="s">
        <v>2854</v>
      </c>
      <c r="H1178">
        <f>VLOOKUP(working_table!G1178,order_items[[#All],[product_id]:[subtotal_idr]],2,0)</f>
        <v>1</v>
      </c>
      <c r="I1178" s="5">
        <f>VLOOKUP(working_table!$G1178,order_items[[#All],[product_id]:[subtotal_idr]],3,0)</f>
        <v>229000</v>
      </c>
      <c r="J1178" s="5">
        <f>VLOOKUP(working_table!$G1178,order_items[[#All],[product_id]:[subtotal_idr]],4,0)</f>
        <v>229000</v>
      </c>
      <c r="K1178" t="str">
        <f>VLOOKUP($G1178,products7[#All],2,0)</f>
        <v>Dress Midi Floral Tropika Style</v>
      </c>
      <c r="L1178" t="str">
        <f>VLOOKUP($G1178,products7[#All],3,0)</f>
        <v>Dress</v>
      </c>
      <c r="M1178" t="str">
        <f>VLOOKUP($G1178,products7[#All],7,0)</f>
        <v>Tropika Style</v>
      </c>
    </row>
    <row r="1179" spans="1:13" x14ac:dyDescent="0.35">
      <c r="A1179" t="s">
        <v>4564</v>
      </c>
      <c r="B1179" s="2">
        <f>VLOOKUP(A1179,orders[#All],3,0)</f>
        <v>44958</v>
      </c>
      <c r="C1179" t="str">
        <f>VLOOKUP($A1179,orders[#All],9,0)</f>
        <v>delivered</v>
      </c>
      <c r="D1179" t="str">
        <f>VLOOKUP($A1179,orders[#All],5,0)</f>
        <v>Medan</v>
      </c>
      <c r="E1179" t="str">
        <f>VLOOKUP($A1179,orders[#All],6,0)</f>
        <v>Sumatera Utara</v>
      </c>
      <c r="F1179" t="str">
        <f>VLOOKUP($A1179,orders[#All],10,0)</f>
        <v>FLASHSALE</v>
      </c>
      <c r="G1179" t="s">
        <v>3245</v>
      </c>
      <c r="H1179">
        <f>VLOOKUP(working_table!G1179,order_items[[#All],[product_id]:[subtotal_idr]],2,0)</f>
        <v>1</v>
      </c>
      <c r="I1179" s="5">
        <f>VLOOKUP(working_table!$G1179,order_items[[#All],[product_id]:[subtotal_idr]],3,0)</f>
        <v>499000</v>
      </c>
      <c r="J1179" s="5">
        <f>VLOOKUP(working_table!$G1179,order_items[[#All],[product_id]:[subtotal_idr]],4,0)</f>
        <v>499000</v>
      </c>
      <c r="K1179" t="str">
        <f>VLOOKUP($G1179,products7[#All],2,0)</f>
        <v>Dress Mini Casual SandangIndo</v>
      </c>
      <c r="L1179" t="str">
        <f>VLOOKUP($G1179,products7[#All],3,0)</f>
        <v>Dress</v>
      </c>
      <c r="M1179" t="str">
        <f>VLOOKUP($G1179,products7[#All],7,0)</f>
        <v>SandangIndo</v>
      </c>
    </row>
    <row r="1180" spans="1:13" x14ac:dyDescent="0.35">
      <c r="A1180" t="s">
        <v>4566</v>
      </c>
      <c r="B1180" s="2">
        <f>VLOOKUP(A1180,orders[#All],3,0)</f>
        <v>45319</v>
      </c>
      <c r="C1180" t="str">
        <f>VLOOKUP($A1180,orders[#All],9,0)</f>
        <v>cancelled</v>
      </c>
      <c r="D1180" t="str">
        <f>VLOOKUP($A1180,orders[#All],5,0)</f>
        <v>Jakarta</v>
      </c>
      <c r="E1180" t="str">
        <f>VLOOKUP($A1180,orders[#All],6,0)</f>
        <v>DKI Jakarta</v>
      </c>
      <c r="F1180" t="str">
        <f>VLOOKUP($A1180,orders[#All],10,0)</f>
        <v>TANPA PROMO</v>
      </c>
      <c r="G1180" t="s">
        <v>2836</v>
      </c>
      <c r="H1180">
        <f>VLOOKUP(working_table!G1180,order_items[[#All],[product_id]:[subtotal_idr]],2,0)</f>
        <v>2</v>
      </c>
      <c r="I1180" s="5">
        <f>VLOOKUP(working_table!$G1180,order_items[[#All],[product_id]:[subtotal_idr]],3,0)</f>
        <v>279000</v>
      </c>
      <c r="J1180" s="5">
        <f>VLOOKUP(working_table!$G1180,order_items[[#All],[product_id]:[subtotal_idr]],4,0)</f>
        <v>558000</v>
      </c>
      <c r="K1180" t="str">
        <f>VLOOKUP($G1180,products7[#All],2,0)</f>
        <v>Jacket Varsity Pesona Indo</v>
      </c>
      <c r="L1180" t="str">
        <f>VLOOKUP($G1180,products7[#All],3,0)</f>
        <v>Jacket</v>
      </c>
      <c r="M1180" t="str">
        <f>VLOOKUP($G1180,products7[#All],7,0)</f>
        <v>Pesona Indo</v>
      </c>
    </row>
    <row r="1181" spans="1:13" x14ac:dyDescent="0.35">
      <c r="A1181" t="s">
        <v>4568</v>
      </c>
      <c r="B1181" s="2">
        <f>VLOOKUP(A1181,orders[#All],3,0)</f>
        <v>45025</v>
      </c>
      <c r="C1181" t="str">
        <f>VLOOKUP($A1181,orders[#All],9,0)</f>
        <v>delivered</v>
      </c>
      <c r="D1181" t="str">
        <f>VLOOKUP($A1181,orders[#All],5,0)</f>
        <v>Padang</v>
      </c>
      <c r="E1181" t="str">
        <f>VLOOKUP($A1181,orders[#All],6,0)</f>
        <v>Sumatera Barat</v>
      </c>
      <c r="F1181" t="str">
        <f>VLOOKUP($A1181,orders[#All],10,0)</f>
        <v>NEWUSER</v>
      </c>
      <c r="G1181" t="s">
        <v>2427</v>
      </c>
      <c r="H1181">
        <f>VLOOKUP(working_table!G1181,order_items[[#All],[product_id]:[subtotal_idr]],2,0)</f>
        <v>3</v>
      </c>
      <c r="I1181" s="5">
        <f>VLOOKUP(working_table!$G1181,order_items[[#All],[product_id]:[subtotal_idr]],3,0)</f>
        <v>49000</v>
      </c>
      <c r="J1181" s="5">
        <f>VLOOKUP(working_table!$G1181,order_items[[#All],[product_id]:[subtotal_idr]],4,0)</f>
        <v>147000</v>
      </c>
      <c r="K1181" t="str">
        <f>VLOOKUP($G1181,products7[#All],2,0)</f>
        <v>Dress Wrap BajuKita</v>
      </c>
      <c r="L1181" t="str">
        <f>VLOOKUP($G1181,products7[#All],3,0)</f>
        <v>dress</v>
      </c>
      <c r="M1181" t="str">
        <f>VLOOKUP($G1181,products7[#All],7,0)</f>
        <v>BajuKita</v>
      </c>
    </row>
    <row r="1182" spans="1:13" x14ac:dyDescent="0.35">
      <c r="A1182" t="s">
        <v>4570</v>
      </c>
      <c r="B1182" s="2">
        <f>VLOOKUP(A1182,orders[#All],3,0)</f>
        <v>45290</v>
      </c>
      <c r="C1182" t="str">
        <f>VLOOKUP($A1182,orders[#All],9,0)</f>
        <v>returned</v>
      </c>
      <c r="D1182" t="str">
        <f>VLOOKUP($A1182,orders[#All],5,0)</f>
        <v>Jakarta</v>
      </c>
      <c r="E1182" t="str">
        <f>VLOOKUP($A1182,orders[#All],6,0)</f>
        <v>DKI Jakarta</v>
      </c>
      <c r="F1182" t="str">
        <f>VLOOKUP($A1182,orders[#All],10,0)</f>
        <v>TANPA PROMO</v>
      </c>
      <c r="G1182" t="s">
        <v>3083</v>
      </c>
      <c r="H1182">
        <f>VLOOKUP(working_table!G1182,order_items[[#All],[product_id]:[subtotal_idr]],2,0)</f>
        <v>1</v>
      </c>
      <c r="I1182" s="5">
        <f>VLOOKUP(working_table!$G1182,order_items[[#All],[product_id]:[subtotal_idr]],3,0)</f>
        <v>99000</v>
      </c>
      <c r="J1182" s="5">
        <f>VLOOKUP(working_table!$G1182,order_items[[#All],[product_id]:[subtotal_idr]],4,0)</f>
        <v>99000</v>
      </c>
      <c r="K1182" t="str">
        <f>VLOOKUP($G1182,products7[#All],2,0)</f>
        <v>Dompet Kulit Riang Apparel</v>
      </c>
      <c r="L1182" t="str">
        <f>VLOOKUP($G1182,products7[#All],3,0)</f>
        <v>Accessories</v>
      </c>
      <c r="M1182" t="str">
        <f>VLOOKUP($G1182,products7[#All],7,0)</f>
        <v>Riang Apparel</v>
      </c>
    </row>
    <row r="1183" spans="1:13" x14ac:dyDescent="0.35">
      <c r="A1183" t="s">
        <v>4572</v>
      </c>
      <c r="B1183" s="2">
        <f>VLOOKUP(A1183,orders[#All],3,0)</f>
        <v>45306</v>
      </c>
      <c r="C1183" t="str">
        <f>VLOOKUP($A1183,orders[#All],9,0)</f>
        <v>delivered</v>
      </c>
      <c r="D1183" t="str">
        <f>VLOOKUP($A1183,orders[#All],5,0)</f>
        <v>Manado</v>
      </c>
      <c r="E1183" t="str">
        <f>VLOOKUP($A1183,orders[#All],6,0)</f>
        <v>Sulawesi Utara</v>
      </c>
      <c r="F1183" t="str">
        <f>VLOOKUP($A1183,orders[#All],10,0)</f>
        <v>SALE2024</v>
      </c>
      <c r="G1183" t="s">
        <v>2924</v>
      </c>
      <c r="H1183">
        <f>VLOOKUP(working_table!G1183,order_items[[#All],[product_id]:[subtotal_idr]],2,0)</f>
        <v>1</v>
      </c>
      <c r="I1183" s="5">
        <f>VLOOKUP(working_table!$G1183,order_items[[#All],[product_id]:[subtotal_idr]],3,0)</f>
        <v>449000</v>
      </c>
      <c r="J1183" s="5">
        <f>VLOOKUP(working_table!$G1183,order_items[[#All],[product_id]:[subtotal_idr]],4,0)</f>
        <v>449000</v>
      </c>
      <c r="K1183" t="str">
        <f>VLOOKUP($G1183,products7[#All],2,0)</f>
        <v>Jacket Varsity NusaBrand</v>
      </c>
      <c r="L1183" t="str">
        <f>VLOOKUP($G1183,products7[#All],3,0)</f>
        <v>Jacket</v>
      </c>
      <c r="M1183" t="str">
        <f>VLOOKUP($G1183,products7[#All],7,0)</f>
        <v>NusaBrand</v>
      </c>
    </row>
    <row r="1184" spans="1:13" x14ac:dyDescent="0.35">
      <c r="A1184" t="s">
        <v>4574</v>
      </c>
      <c r="B1184" s="2">
        <f>VLOOKUP(A1184,orders[#All],3,0)</f>
        <v>45423</v>
      </c>
      <c r="C1184" t="str">
        <f>VLOOKUP($A1184,orders[#All],9,0)</f>
        <v>processing</v>
      </c>
      <c r="D1184" t="str">
        <f>VLOOKUP($A1184,orders[#All],5,0)</f>
        <v>Medan</v>
      </c>
      <c r="E1184" t="str">
        <f>VLOOKUP($A1184,orders[#All],6,0)</f>
        <v>Sumatera Utara</v>
      </c>
      <c r="F1184" t="str">
        <f>VLOOKUP($A1184,orders[#All],10,0)</f>
        <v>TANPA PROMO</v>
      </c>
      <c r="G1184" t="s">
        <v>2669</v>
      </c>
      <c r="H1184">
        <f>VLOOKUP(working_table!G1184,order_items[[#All],[product_id]:[subtotal_idr]],2,0)</f>
        <v>1</v>
      </c>
      <c r="I1184" s="5">
        <f>VLOOKUP(working_table!$G1184,order_items[[#All],[product_id]:[subtotal_idr]],3,0)</f>
        <v>249000</v>
      </c>
      <c r="J1184" s="5">
        <f>VLOOKUP(working_table!$G1184,order_items[[#All],[product_id]:[subtotal_idr]],4,0)</f>
        <v>249000</v>
      </c>
      <c r="K1184" t="str">
        <f>VLOOKUP($G1184,products7[#All],2,0)</f>
        <v>Pants Cargo Kanvas Lokal</v>
      </c>
      <c r="L1184" t="str">
        <f>VLOOKUP($G1184,products7[#All],3,0)</f>
        <v>Pants</v>
      </c>
      <c r="M1184" t="str">
        <f>VLOOKUP($G1184,products7[#All],7,0)</f>
        <v>Kanvas Lokal</v>
      </c>
    </row>
    <row r="1185" spans="1:13" x14ac:dyDescent="0.35">
      <c r="A1185" t="s">
        <v>4576</v>
      </c>
      <c r="B1185" s="2">
        <f>VLOOKUP(A1185,orders[#All],3,0)</f>
        <v>44930</v>
      </c>
      <c r="C1185" t="str">
        <f>VLOOKUP($A1185,orders[#All],9,0)</f>
        <v>processing</v>
      </c>
      <c r="D1185" t="str">
        <f>VLOOKUP($A1185,orders[#All],5,0)</f>
        <v>Yogyakarta</v>
      </c>
      <c r="E1185" t="str">
        <f>VLOOKUP($A1185,orders[#All],6,0)</f>
        <v>DI Yogyakarta</v>
      </c>
      <c r="F1185" t="str">
        <f>VLOOKUP($A1185,orders[#All],10,0)</f>
        <v>NEWUSER</v>
      </c>
      <c r="G1185" t="s">
        <v>3069</v>
      </c>
      <c r="H1185">
        <f>VLOOKUP(working_table!G1185,order_items[[#All],[product_id]:[subtotal_idr]],2,0)</f>
        <v>1</v>
      </c>
      <c r="I1185" s="5">
        <f>VLOOKUP(working_table!$G1185,order_items[[#All],[product_id]:[subtotal_idr]],3,0)</f>
        <v>179000</v>
      </c>
      <c r="J1185" s="5">
        <f>VLOOKUP(working_table!$G1185,order_items[[#All],[product_id]:[subtotal_idr]],4,0)</f>
        <v>179000</v>
      </c>
      <c r="K1185" t="str">
        <f>VLOOKUP($G1185,products7[#All],2,0)</f>
        <v>Dress Mini Casual BajuKita</v>
      </c>
      <c r="L1185" t="str">
        <f>VLOOKUP($G1185,products7[#All],3,0)</f>
        <v>Dress</v>
      </c>
      <c r="M1185" t="str">
        <f>VLOOKUP($G1185,products7[#All],7,0)</f>
        <v>BajuKita</v>
      </c>
    </row>
    <row r="1186" spans="1:13" x14ac:dyDescent="0.35">
      <c r="A1186" t="s">
        <v>4576</v>
      </c>
      <c r="B1186" s="2">
        <f>VLOOKUP(A1186,orders[#All],3,0)</f>
        <v>44930</v>
      </c>
      <c r="C1186" t="str">
        <f>VLOOKUP($A1186,orders[#All],9,0)</f>
        <v>processing</v>
      </c>
      <c r="D1186" t="str">
        <f>VLOOKUP($A1186,orders[#All],5,0)</f>
        <v>Yogyakarta</v>
      </c>
      <c r="E1186" t="str">
        <f>VLOOKUP($A1186,orders[#All],6,0)</f>
        <v>DI Yogyakarta</v>
      </c>
      <c r="F1186" t="str">
        <f>VLOOKUP($A1186,orders[#All],10,0)</f>
        <v>NEWUSER</v>
      </c>
      <c r="G1186" t="s">
        <v>3671</v>
      </c>
      <c r="H1186">
        <f>VLOOKUP(working_table!G1186,order_items[[#All],[product_id]:[subtotal_idr]],2,0)</f>
        <v>2</v>
      </c>
      <c r="I1186" s="5">
        <f>VLOOKUP(working_table!$G1186,order_items[[#All],[product_id]:[subtotal_idr]],3,0)</f>
        <v>299000</v>
      </c>
      <c r="J1186" s="5">
        <f>VLOOKUP(working_table!$G1186,order_items[[#All],[product_id]:[subtotal_idr]],4,0)</f>
        <v>598000</v>
      </c>
      <c r="K1186" t="str">
        <f>VLOOKUP($G1186,products7[#All],2,0)</f>
        <v>Kemeja Casual Ratu Mode</v>
      </c>
      <c r="L1186" t="str">
        <f>VLOOKUP($G1186,products7[#All],3,0)</f>
        <v>Kemeja</v>
      </c>
      <c r="M1186" t="str">
        <f>VLOOKUP($G1186,products7[#All],7,0)</f>
        <v>Ratu Mode</v>
      </c>
    </row>
    <row r="1187" spans="1:13" x14ac:dyDescent="0.35">
      <c r="A1187" t="s">
        <v>4576</v>
      </c>
      <c r="B1187" s="2">
        <f>VLOOKUP(A1187,orders[#All],3,0)</f>
        <v>44930</v>
      </c>
      <c r="C1187" t="str">
        <f>VLOOKUP($A1187,orders[#All],9,0)</f>
        <v>processing</v>
      </c>
      <c r="D1187" t="str">
        <f>VLOOKUP($A1187,orders[#All],5,0)</f>
        <v>Yogyakarta</v>
      </c>
      <c r="E1187" t="str">
        <f>VLOOKUP($A1187,orders[#All],6,0)</f>
        <v>DI Yogyakarta</v>
      </c>
      <c r="F1187" t="str">
        <f>VLOOKUP($A1187,orders[#All],10,0)</f>
        <v>NEWUSER</v>
      </c>
      <c r="G1187" t="s">
        <v>3420</v>
      </c>
      <c r="H1187">
        <f>VLOOKUP(working_table!G1187,order_items[[#All],[product_id]:[subtotal_idr]],2,0)</f>
        <v>3</v>
      </c>
      <c r="I1187" s="5">
        <f>VLOOKUP(working_table!$G1187,order_items[[#All],[product_id]:[subtotal_idr]],3,0)</f>
        <v>89000</v>
      </c>
      <c r="J1187" s="5">
        <f>VLOOKUP(working_table!$G1187,order_items[[#All],[product_id]:[subtotal_idr]],4,0)</f>
        <v>267000</v>
      </c>
      <c r="K1187" t="str">
        <f>VLOOKUP($G1187,products7[#All],2,0)</f>
        <v>Kacamata Hitam Riang Apparel</v>
      </c>
      <c r="L1187" t="str">
        <f>VLOOKUP($G1187,products7[#All],3,0)</f>
        <v>Accessories</v>
      </c>
      <c r="M1187" t="str">
        <f>VLOOKUP($G1187,products7[#All],7,0)</f>
        <v>Riang Apparel</v>
      </c>
    </row>
    <row r="1188" spans="1:13" x14ac:dyDescent="0.35">
      <c r="A1188" t="s">
        <v>4580</v>
      </c>
      <c r="B1188" s="2">
        <f>VLOOKUP(A1188,orders[#All],3,0)</f>
        <v>45160</v>
      </c>
      <c r="C1188" t="str">
        <f>VLOOKUP($A1188,orders[#All],9,0)</f>
        <v>delivered</v>
      </c>
      <c r="D1188" t="str">
        <f>VLOOKUP($A1188,orders[#All],5,0)</f>
        <v>Yogyakarta</v>
      </c>
      <c r="E1188" t="str">
        <f>VLOOKUP($A1188,orders[#All],6,0)</f>
        <v>DI Yogyakarta</v>
      </c>
      <c r="F1188" t="str">
        <f>VLOOKUP($A1188,orders[#All],10,0)</f>
        <v>TANPA PROMO</v>
      </c>
      <c r="G1188" t="s">
        <v>3360</v>
      </c>
      <c r="H1188">
        <f>VLOOKUP(working_table!G1188,order_items[[#All],[product_id]:[subtotal_idr]],2,0)</f>
        <v>1</v>
      </c>
      <c r="I1188" s="5">
        <f>VLOOKUP(working_table!$G1188,order_items[[#All],[product_id]:[subtotal_idr]],3,0)</f>
        <v>329000</v>
      </c>
      <c r="J1188" s="5">
        <f>VLOOKUP(working_table!$G1188,order_items[[#All],[product_id]:[subtotal_idr]],4,0)</f>
        <v>329000</v>
      </c>
      <c r="K1188" t="str">
        <f>VLOOKUP($G1188,products7[#All],2,0)</f>
        <v>Kacamata Hitam Senja Wear</v>
      </c>
      <c r="L1188" t="str">
        <f>VLOOKUP($G1188,products7[#All],3,0)</f>
        <v>Accessories</v>
      </c>
      <c r="M1188" t="str">
        <f>VLOOKUP($G1188,products7[#All],7,0)</f>
        <v>Senja Wear</v>
      </c>
    </row>
    <row r="1189" spans="1:13" x14ac:dyDescent="0.35">
      <c r="A1189" t="s">
        <v>4580</v>
      </c>
      <c r="B1189" s="2">
        <f>VLOOKUP(A1189,orders[#All],3,0)</f>
        <v>45160</v>
      </c>
      <c r="C1189" t="str">
        <f>VLOOKUP($A1189,orders[#All],9,0)</f>
        <v>delivered</v>
      </c>
      <c r="D1189" t="str">
        <f>VLOOKUP($A1189,orders[#All],5,0)</f>
        <v>Yogyakarta</v>
      </c>
      <c r="E1189" t="str">
        <f>VLOOKUP($A1189,orders[#All],6,0)</f>
        <v>DI Yogyakarta</v>
      </c>
      <c r="F1189" t="str">
        <f>VLOOKUP($A1189,orders[#All],10,0)</f>
        <v>TANPA PROMO</v>
      </c>
      <c r="G1189" t="s">
        <v>2396</v>
      </c>
      <c r="H1189">
        <f>VLOOKUP(working_table!G1189,order_items[[#All],[product_id]:[subtotal_idr]],2,0)</f>
        <v>1</v>
      </c>
      <c r="I1189" s="5">
        <f>VLOOKUP(working_table!$G1189,order_items[[#All],[product_id]:[subtotal_idr]],3,0)</f>
        <v>49000</v>
      </c>
      <c r="J1189" s="5">
        <f>VLOOKUP(working_table!$G1189,order_items[[#All],[product_id]:[subtotal_idr]],4,0)</f>
        <v>49000</v>
      </c>
      <c r="K1189" t="str">
        <f>VLOOKUP($G1189,products7[#All],2,0)</f>
        <v>Dress Maxi Polos Kanvas Lokal</v>
      </c>
      <c r="L1189" t="str">
        <f>VLOOKUP($G1189,products7[#All],3,0)</f>
        <v>Dress</v>
      </c>
      <c r="M1189" t="str">
        <f>VLOOKUP($G1189,products7[#All],7,0)</f>
        <v>Kanvas Lokal</v>
      </c>
    </row>
    <row r="1190" spans="1:13" x14ac:dyDescent="0.35">
      <c r="A1190" t="s">
        <v>4583</v>
      </c>
      <c r="B1190" s="2">
        <f>VLOOKUP(A1190,orders[#All],3,0)</f>
        <v>44733</v>
      </c>
      <c r="C1190" t="str">
        <f>VLOOKUP($A1190,orders[#All],9,0)</f>
        <v>cancelled</v>
      </c>
      <c r="D1190" t="str">
        <f>VLOOKUP($A1190,orders[#All],5,0)</f>
        <v>Pontianak</v>
      </c>
      <c r="E1190" t="str">
        <f>VLOOKUP($A1190,orders[#All],6,0)</f>
        <v>Kalimantan Barat</v>
      </c>
      <c r="F1190" t="str">
        <f>VLOOKUP($A1190,orders[#All],10,0)</f>
        <v>HARBOLNAS22</v>
      </c>
      <c r="G1190" t="s">
        <v>2411</v>
      </c>
      <c r="H1190">
        <f>VLOOKUP(working_table!G1190,order_items[[#All],[product_id]:[subtotal_idr]],2,0)</f>
        <v>1</v>
      </c>
      <c r="I1190" s="5">
        <f>VLOOKUP(working_table!$G1190,order_items[[#All],[product_id]:[subtotal_idr]],3,0)</f>
        <v>149000</v>
      </c>
      <c r="J1190" s="5">
        <f>VLOOKUP(working_table!$G1190,order_items[[#All],[product_id]:[subtotal_idr]],4,0)</f>
        <v>149000</v>
      </c>
      <c r="K1190" t="str">
        <f>VLOOKUP($G1190,products7[#All],2,0)</f>
        <v>Pants Cargo NusaBrand</v>
      </c>
      <c r="L1190" t="str">
        <f>VLOOKUP($G1190,products7[#All],3,0)</f>
        <v>Pants</v>
      </c>
      <c r="M1190" t="str">
        <f>VLOOKUP($G1190,products7[#All],7,0)</f>
        <v>NusaBrand</v>
      </c>
    </row>
    <row r="1191" spans="1:13" x14ac:dyDescent="0.35">
      <c r="A1191" t="s">
        <v>4583</v>
      </c>
      <c r="B1191" s="2">
        <f>VLOOKUP(A1191,orders[#All],3,0)</f>
        <v>44733</v>
      </c>
      <c r="C1191" t="str">
        <f>VLOOKUP($A1191,orders[#All],9,0)</f>
        <v>cancelled</v>
      </c>
      <c r="D1191" t="str">
        <f>VLOOKUP($A1191,orders[#All],5,0)</f>
        <v>Pontianak</v>
      </c>
      <c r="E1191" t="str">
        <f>VLOOKUP($A1191,orders[#All],6,0)</f>
        <v>Kalimantan Barat</v>
      </c>
      <c r="F1191" t="str">
        <f>VLOOKUP($A1191,orders[#All],10,0)</f>
        <v>HARBOLNAS22</v>
      </c>
      <c r="G1191" t="s">
        <v>4045</v>
      </c>
      <c r="H1191">
        <f>VLOOKUP(working_table!G1191,order_items[[#All],[product_id]:[subtotal_idr]],2,0)</f>
        <v>2</v>
      </c>
      <c r="I1191" s="5">
        <f>VLOOKUP(working_table!$G1191,order_items[[#All],[product_id]:[subtotal_idr]],3,0)</f>
        <v>99000</v>
      </c>
      <c r="J1191" s="5">
        <f>VLOOKUP(working_table!$G1191,order_items[[#All],[product_id]:[subtotal_idr]],4,0)</f>
        <v>198000</v>
      </c>
      <c r="K1191" t="str">
        <f>VLOOKUP($G1191,products7[#All],2,0)</f>
        <v>Kemeja Batik BajuKita</v>
      </c>
      <c r="L1191" t="str">
        <f>VLOOKUP($G1191,products7[#All],3,0)</f>
        <v>Kemeja</v>
      </c>
      <c r="M1191" t="str">
        <f>VLOOKUP($G1191,products7[#All],7,0)</f>
        <v>BajuKita</v>
      </c>
    </row>
    <row r="1192" spans="1:13" x14ac:dyDescent="0.35">
      <c r="A1192" t="s">
        <v>4586</v>
      </c>
      <c r="B1192" s="2">
        <f>VLOOKUP(A1192,orders[#All],3,0)</f>
        <v>44846</v>
      </c>
      <c r="C1192" t="str">
        <f>VLOOKUP($A1192,orders[#All],9,0)</f>
        <v>cancelled</v>
      </c>
      <c r="D1192" t="str">
        <f>VLOOKUP($A1192,orders[#All],5,0)</f>
        <v>Medan</v>
      </c>
      <c r="E1192" t="str">
        <f>VLOOKUP($A1192,orders[#All],6,0)</f>
        <v>Sumatera Utara</v>
      </c>
      <c r="F1192" t="str">
        <f>VLOOKUP($A1192,orders[#All],10,0)</f>
        <v>HARI BELANJA</v>
      </c>
      <c r="G1192" t="s">
        <v>2387</v>
      </c>
      <c r="H1192">
        <f>VLOOKUP(working_table!G1192,order_items[[#All],[product_id]:[subtotal_idr]],2,0)</f>
        <v>2</v>
      </c>
      <c r="I1192" s="5">
        <f>VLOOKUP(working_table!$G1192,order_items[[#All],[product_id]:[subtotal_idr]],3,0)</f>
        <v>599000</v>
      </c>
      <c r="J1192" s="5">
        <f>VLOOKUP(working_table!$G1192,order_items[[#All],[product_id]:[subtotal_idr]],4,0)</f>
        <v>1198000</v>
      </c>
      <c r="K1192" t="str">
        <f>VLOOKUP($G1192,products7[#All],2,0)</f>
        <v>Dress Bodycon Pesona Indo</v>
      </c>
      <c r="L1192" t="str">
        <f>VLOOKUP($G1192,products7[#All],3,0)</f>
        <v>dress</v>
      </c>
      <c r="M1192" t="str">
        <f>VLOOKUP($G1192,products7[#All],7,0)</f>
        <v>Pesona Indo</v>
      </c>
    </row>
    <row r="1193" spans="1:13" x14ac:dyDescent="0.35">
      <c r="A1193" t="s">
        <v>4586</v>
      </c>
      <c r="B1193" s="2">
        <f>VLOOKUP(A1193,orders[#All],3,0)</f>
        <v>44846</v>
      </c>
      <c r="C1193" t="str">
        <f>VLOOKUP($A1193,orders[#All],9,0)</f>
        <v>cancelled</v>
      </c>
      <c r="D1193" t="str">
        <f>VLOOKUP($A1193,orders[#All],5,0)</f>
        <v>Medan</v>
      </c>
      <c r="E1193" t="str">
        <f>VLOOKUP($A1193,orders[#All],6,0)</f>
        <v>Sumatera Utara</v>
      </c>
      <c r="F1193" t="str">
        <f>VLOOKUP($A1193,orders[#All],10,0)</f>
        <v>HARI BELANJA</v>
      </c>
      <c r="G1193" t="s">
        <v>3906</v>
      </c>
      <c r="H1193">
        <f>VLOOKUP(working_table!G1193,order_items[[#All],[product_id]:[subtotal_idr]],2,0)</f>
        <v>1</v>
      </c>
      <c r="I1193" s="5">
        <f>VLOOKUP(working_table!$G1193,order_items[[#All],[product_id]:[subtotal_idr]],3,0)</f>
        <v>449000</v>
      </c>
      <c r="J1193" s="5">
        <f>VLOOKUP(working_table!$G1193,order_items[[#All],[product_id]:[subtotal_idr]],4,0)</f>
        <v>449000</v>
      </c>
      <c r="K1193" t="str">
        <f>VLOOKUP($G1193,products7[#All],2,0)</f>
        <v>Pants Kulot Cendana Co</v>
      </c>
      <c r="L1193" t="str">
        <f>VLOOKUP($G1193,products7[#All],3,0)</f>
        <v>Pants</v>
      </c>
      <c r="M1193" t="str">
        <f>VLOOKUP($G1193,products7[#All],7,0)</f>
        <v>Cendana Co</v>
      </c>
    </row>
    <row r="1194" spans="1:13" x14ac:dyDescent="0.35">
      <c r="A1194" t="s">
        <v>4589</v>
      </c>
      <c r="B1194" s="2">
        <f>VLOOKUP(A1194,orders[#All],3,0)</f>
        <v>45647</v>
      </c>
      <c r="C1194" t="str">
        <f>VLOOKUP($A1194,orders[#All],9,0)</f>
        <v>delivered</v>
      </c>
      <c r="D1194" t="str">
        <f>VLOOKUP($A1194,orders[#All],5,0)</f>
        <v>Manado</v>
      </c>
      <c r="E1194" t="str">
        <f>VLOOKUP($A1194,orders[#All],6,0)</f>
        <v>Sulawesi Utara</v>
      </c>
      <c r="F1194" t="str">
        <f>VLOOKUP($A1194,orders[#All],10,0)</f>
        <v>MEMBER10</v>
      </c>
      <c r="G1194" t="s">
        <v>2861</v>
      </c>
      <c r="H1194">
        <f>VLOOKUP(working_table!G1194,order_items[[#All],[product_id]:[subtotal_idr]],2,0)</f>
        <v>1</v>
      </c>
      <c r="I1194" s="5">
        <f>VLOOKUP(working_table!$G1194,order_items[[#All],[product_id]:[subtotal_idr]],3,0)</f>
        <v>119000</v>
      </c>
      <c r="J1194" s="5">
        <f>VLOOKUP(working_table!$G1194,order_items[[#All],[product_id]:[subtotal_idr]],4,0)</f>
        <v>119000</v>
      </c>
      <c r="K1194" t="str">
        <f>VLOOKUP($G1194,products7[#All],2,0)</f>
        <v>Jacket Hoodie Senja Wear</v>
      </c>
      <c r="L1194" t="str">
        <f>VLOOKUP($G1194,products7[#All],3,0)</f>
        <v>Jacket</v>
      </c>
      <c r="M1194" t="str">
        <f>VLOOKUP($G1194,products7[#All],7,0)</f>
        <v>Senja Wear</v>
      </c>
    </row>
    <row r="1195" spans="1:13" x14ac:dyDescent="0.35">
      <c r="A1195" t="s">
        <v>4589</v>
      </c>
      <c r="B1195" s="2">
        <f>VLOOKUP(A1195,orders[#All],3,0)</f>
        <v>45647</v>
      </c>
      <c r="C1195" t="str">
        <f>VLOOKUP($A1195,orders[#All],9,0)</f>
        <v>delivered</v>
      </c>
      <c r="D1195" t="str">
        <f>VLOOKUP($A1195,orders[#All],5,0)</f>
        <v>Manado</v>
      </c>
      <c r="E1195" t="str">
        <f>VLOOKUP($A1195,orders[#All],6,0)</f>
        <v>Sulawesi Utara</v>
      </c>
      <c r="F1195" t="str">
        <f>VLOOKUP($A1195,orders[#All],10,0)</f>
        <v>MEMBER10</v>
      </c>
      <c r="G1195" t="s">
        <v>3161</v>
      </c>
      <c r="H1195">
        <f>VLOOKUP(working_table!G1195,order_items[[#All],[product_id]:[subtotal_idr]],2,0)</f>
        <v>1</v>
      </c>
      <c r="I1195" s="5">
        <f>VLOOKUP(working_table!$G1195,order_items[[#All],[product_id]:[subtotal_idr]],3,0)</f>
        <v>349000</v>
      </c>
      <c r="J1195" s="5">
        <f>VLOOKUP(working_table!$G1195,order_items[[#All],[product_id]:[subtotal_idr]],4,0)</f>
        <v>349000</v>
      </c>
      <c r="K1195" t="str">
        <f>VLOOKUP($G1195,products7[#All],2,0)</f>
        <v>Tas Selempang Pesona Indo</v>
      </c>
      <c r="L1195" t="str">
        <f>VLOOKUP($G1195,products7[#All],3,0)</f>
        <v>Accessories</v>
      </c>
      <c r="M1195" t="str">
        <f>VLOOKUP($G1195,products7[#All],7,0)</f>
        <v>Pesona Indo</v>
      </c>
    </row>
    <row r="1196" spans="1:13" x14ac:dyDescent="0.35">
      <c r="A1196" t="s">
        <v>4592</v>
      </c>
      <c r="B1196" s="2">
        <f>VLOOKUP(A1196,orders[#All],3,0)</f>
        <v>45136</v>
      </c>
      <c r="C1196" t="str">
        <f>VLOOKUP($A1196,orders[#All],9,0)</f>
        <v>processing</v>
      </c>
      <c r="D1196" t="str">
        <f>VLOOKUP($A1196,orders[#All],5,0)</f>
        <v>Malang</v>
      </c>
      <c r="E1196" t="str">
        <f>VLOOKUP($A1196,orders[#All],6,0)</f>
        <v>Jawa Timur</v>
      </c>
      <c r="F1196" t="str">
        <f>VLOOKUP($A1196,orders[#All],10,0)</f>
        <v>FLASHSALE</v>
      </c>
      <c r="G1196" t="s">
        <v>2833</v>
      </c>
      <c r="H1196">
        <f>VLOOKUP(working_table!G1196,order_items[[#All],[product_id]:[subtotal_idr]],2,0)</f>
        <v>2</v>
      </c>
      <c r="I1196" s="5">
        <f>VLOOKUP(working_table!$G1196,order_items[[#All],[product_id]:[subtotal_idr]],3,0)</f>
        <v>49000</v>
      </c>
      <c r="J1196" s="5">
        <f>VLOOKUP(working_table!$G1196,order_items[[#All],[product_id]:[subtotal_idr]],4,0)</f>
        <v>98000</v>
      </c>
      <c r="K1196" t="str">
        <f>VLOOKUP($G1196,products7[#All],2,0)</f>
        <v>Dress Wrap Senja Wear</v>
      </c>
      <c r="L1196" t="str">
        <f>VLOOKUP($G1196,products7[#All],3,0)</f>
        <v>Dress</v>
      </c>
      <c r="M1196" t="str">
        <f>VLOOKUP($G1196,products7[#All],7,0)</f>
        <v>Senja Wear</v>
      </c>
    </row>
    <row r="1197" spans="1:13" x14ac:dyDescent="0.35">
      <c r="A1197" t="s">
        <v>4592</v>
      </c>
      <c r="B1197" s="2">
        <f>VLOOKUP(A1197,orders[#All],3,0)</f>
        <v>45136</v>
      </c>
      <c r="C1197" t="str">
        <f>VLOOKUP($A1197,orders[#All],9,0)</f>
        <v>processing</v>
      </c>
      <c r="D1197" t="str">
        <f>VLOOKUP($A1197,orders[#All],5,0)</f>
        <v>Malang</v>
      </c>
      <c r="E1197" t="str">
        <f>VLOOKUP($A1197,orders[#All],6,0)</f>
        <v>Jawa Timur</v>
      </c>
      <c r="F1197" t="str">
        <f>VLOOKUP($A1197,orders[#All],10,0)</f>
        <v>FLASHSALE</v>
      </c>
      <c r="G1197" t="s">
        <v>4424</v>
      </c>
      <c r="H1197">
        <f>VLOOKUP(working_table!G1197,order_items[[#All],[product_id]:[subtotal_idr]],2,0)</f>
        <v>1</v>
      </c>
      <c r="I1197" s="5">
        <f>VLOOKUP(working_table!$G1197,order_items[[#All],[product_id]:[subtotal_idr]],3,0)</f>
        <v>449000</v>
      </c>
      <c r="J1197" s="5">
        <f>VLOOKUP(working_table!$G1197,order_items[[#All],[product_id]:[subtotal_idr]],4,0)</f>
        <v>449000</v>
      </c>
      <c r="K1197" t="str">
        <f>VLOOKUP($G1197,products7[#All],2,0)</f>
        <v>Jacket Denim Cendana Co</v>
      </c>
      <c r="L1197" t="str">
        <f>VLOOKUP($G1197,products7[#All],3,0)</f>
        <v>Jacket</v>
      </c>
      <c r="M1197" t="str">
        <f>VLOOKUP($G1197,products7[#All],7,0)</f>
        <v>Cendana Co</v>
      </c>
    </row>
    <row r="1198" spans="1:13" x14ac:dyDescent="0.35">
      <c r="A1198" t="s">
        <v>4595</v>
      </c>
      <c r="B1198" s="2">
        <f>VLOOKUP(A1198,orders[#All],3,0)</f>
        <v>44581</v>
      </c>
      <c r="C1198" t="str">
        <f>VLOOKUP($A1198,orders[#All],9,0)</f>
        <v>delivered</v>
      </c>
      <c r="D1198" t="str">
        <f>VLOOKUP($A1198,orders[#All],5,0)</f>
        <v>Manado</v>
      </c>
      <c r="E1198" t="str">
        <f>VLOOKUP($A1198,orders[#All],6,0)</f>
        <v>Sulawesi Utara</v>
      </c>
      <c r="F1198" t="str">
        <f>VLOOKUP($A1198,orders[#All],10,0)</f>
        <v>TANPA PROMO</v>
      </c>
      <c r="G1198" t="s">
        <v>2591</v>
      </c>
      <c r="H1198">
        <f>VLOOKUP(working_table!G1198,order_items[[#All],[product_id]:[subtotal_idr]],2,0)</f>
        <v>1</v>
      </c>
      <c r="I1198" s="5">
        <f>VLOOKUP(working_table!$G1198,order_items[[#All],[product_id]:[subtotal_idr]],3,0)</f>
        <v>299000</v>
      </c>
      <c r="J1198" s="5">
        <f>VLOOKUP(working_table!$G1198,order_items[[#All],[product_id]:[subtotal_idr]],4,0)</f>
        <v>299000</v>
      </c>
      <c r="K1198" t="str">
        <f>VLOOKUP($G1198,products7[#All],2,0)</f>
        <v>Pants Jeans Slim Pesona Indo</v>
      </c>
      <c r="L1198" t="str">
        <f>VLOOKUP($G1198,products7[#All],3,0)</f>
        <v>Pants</v>
      </c>
      <c r="M1198" t="str">
        <f>VLOOKUP($G1198,products7[#All],7,0)</f>
        <v>Pesona Indo</v>
      </c>
    </row>
    <row r="1199" spans="1:13" x14ac:dyDescent="0.35">
      <c r="A1199" t="s">
        <v>4597</v>
      </c>
      <c r="B1199" s="2">
        <f>VLOOKUP(A1199,orders[#All],3,0)</f>
        <v>44977</v>
      </c>
      <c r="C1199" t="str">
        <f>VLOOKUP($A1199,orders[#All],9,0)</f>
        <v>shipped</v>
      </c>
      <c r="D1199" t="str">
        <f>VLOOKUP($A1199,orders[#All],5,0)</f>
        <v>Yogyakarta</v>
      </c>
      <c r="E1199" t="str">
        <f>VLOOKUP($A1199,orders[#All],6,0)</f>
        <v>DI Yogyakarta</v>
      </c>
      <c r="F1199" t="str">
        <f>VLOOKUP($A1199,orders[#All],10,0)</f>
        <v>FLASHSALE</v>
      </c>
      <c r="G1199" t="s">
        <v>3948</v>
      </c>
      <c r="H1199">
        <f>VLOOKUP(working_table!G1199,order_items[[#All],[product_id]:[subtotal_idr]],2,0)</f>
        <v>2</v>
      </c>
      <c r="I1199" s="5">
        <f>VLOOKUP(working_table!$G1199,order_items[[#All],[product_id]:[subtotal_idr]],3,0)</f>
        <v>449000</v>
      </c>
      <c r="J1199" s="5">
        <f>VLOOKUP(working_table!$G1199,order_items[[#All],[product_id]:[subtotal_idr]],4,0)</f>
        <v>898000</v>
      </c>
      <c r="K1199" t="str">
        <f>VLOOKUP($G1199,products7[#All],2,0)</f>
        <v>Dress Mini Casual SandangIndo</v>
      </c>
      <c r="L1199" t="str">
        <f>VLOOKUP($G1199,products7[#All],3,0)</f>
        <v>Dress</v>
      </c>
      <c r="M1199" t="str">
        <f>VLOOKUP($G1199,products7[#All],7,0)</f>
        <v>SandangIndo</v>
      </c>
    </row>
    <row r="1200" spans="1:13" x14ac:dyDescent="0.35">
      <c r="A1200" t="s">
        <v>4597</v>
      </c>
      <c r="B1200" s="2">
        <f>VLOOKUP(A1200,orders[#All],3,0)</f>
        <v>44977</v>
      </c>
      <c r="C1200" t="str">
        <f>VLOOKUP($A1200,orders[#All],9,0)</f>
        <v>shipped</v>
      </c>
      <c r="D1200" t="str">
        <f>VLOOKUP($A1200,orders[#All],5,0)</f>
        <v>Yogyakarta</v>
      </c>
      <c r="E1200" t="str">
        <f>VLOOKUP($A1200,orders[#All],6,0)</f>
        <v>DI Yogyakarta</v>
      </c>
      <c r="F1200" t="str">
        <f>VLOOKUP($A1200,orders[#All],10,0)</f>
        <v>FLASHSALE</v>
      </c>
      <c r="G1200" t="s">
        <v>2740</v>
      </c>
      <c r="H1200">
        <f>VLOOKUP(working_table!G1200,order_items[[#All],[product_id]:[subtotal_idr]],2,0)</f>
        <v>1</v>
      </c>
      <c r="I1200" s="5">
        <f>VLOOKUP(working_table!$G1200,order_items[[#All],[product_id]:[subtotal_idr]],3,0)</f>
        <v>199000</v>
      </c>
      <c r="J1200" s="5">
        <f>VLOOKUP(working_table!$G1200,order_items[[#All],[product_id]:[subtotal_idr]],4,0)</f>
        <v>199000</v>
      </c>
      <c r="K1200" t="str">
        <f>VLOOKUP($G1200,products7[#All],2,0)</f>
        <v>Pants Chino NusaBrand</v>
      </c>
      <c r="L1200" t="str">
        <f>VLOOKUP($G1200,products7[#All],3,0)</f>
        <v>Pants</v>
      </c>
      <c r="M1200" t="str">
        <f>VLOOKUP($G1200,products7[#All],7,0)</f>
        <v>NusaBrand</v>
      </c>
    </row>
    <row r="1201" spans="1:13" x14ac:dyDescent="0.35">
      <c r="A1201" t="s">
        <v>4600</v>
      </c>
      <c r="B1201" s="2">
        <f>VLOOKUP(A1201,orders[#All],3,0)</f>
        <v>45183</v>
      </c>
      <c r="C1201" t="str">
        <f>VLOOKUP($A1201,orders[#All],9,0)</f>
        <v>processing</v>
      </c>
      <c r="D1201" t="str">
        <f>VLOOKUP($A1201,orders[#All],5,0)</f>
        <v>Banjarmasin</v>
      </c>
      <c r="E1201" t="str">
        <f>VLOOKUP($A1201,orders[#All],6,0)</f>
        <v>Kalimantan Selatan</v>
      </c>
      <c r="F1201" t="str">
        <f>VLOOKUP($A1201,orders[#All],10,0)</f>
        <v>WEEKEND25</v>
      </c>
      <c r="G1201" t="s">
        <v>2738</v>
      </c>
      <c r="H1201">
        <f>VLOOKUP(working_table!G1201,order_items[[#All],[product_id]:[subtotal_idr]],2,0)</f>
        <v>1</v>
      </c>
      <c r="I1201" s="5">
        <f>VLOOKUP(working_table!$G1201,order_items[[#All],[product_id]:[subtotal_idr]],3,0)</f>
        <v>59000</v>
      </c>
      <c r="J1201" s="5">
        <f>VLOOKUP(working_table!$G1201,order_items[[#All],[product_id]:[subtotal_idr]],4,0)</f>
        <v>59000</v>
      </c>
      <c r="K1201" t="str">
        <f>VLOOKUP($G1201,products7[#All],2,0)</f>
        <v>Topi Baseball Cendana Co</v>
      </c>
      <c r="L1201" t="str">
        <f>VLOOKUP($G1201,products7[#All],3,0)</f>
        <v>Accessories</v>
      </c>
      <c r="M1201" t="str">
        <f>VLOOKUP($G1201,products7[#All],7,0)</f>
        <v>Cendana Co</v>
      </c>
    </row>
    <row r="1202" spans="1:13" x14ac:dyDescent="0.35">
      <c r="A1202" t="s">
        <v>4602</v>
      </c>
      <c r="B1202" s="2">
        <f>VLOOKUP(A1202,orders[#All],3,0)</f>
        <v>45637</v>
      </c>
      <c r="C1202" t="str">
        <f>VLOOKUP($A1202,orders[#All],9,0)</f>
        <v>delivered</v>
      </c>
      <c r="D1202" t="str">
        <f>VLOOKUP($A1202,orders[#All],5,0)</f>
        <v>Bekasi</v>
      </c>
      <c r="E1202" t="str">
        <f>VLOOKUP($A1202,orders[#All],6,0)</f>
        <v>Jawa Barat</v>
      </c>
      <c r="F1202" t="str">
        <f>VLOOKUP($A1202,orders[#All],10,0)</f>
        <v>TANPA PROMO</v>
      </c>
      <c r="G1202" t="s">
        <v>3701</v>
      </c>
      <c r="H1202">
        <f>VLOOKUP(working_table!G1202,order_items[[#All],[product_id]:[subtotal_idr]],2,0)</f>
        <v>1</v>
      </c>
      <c r="I1202" s="5">
        <f>VLOOKUP(working_table!$G1202,order_items[[#All],[product_id]:[subtotal_idr]],3,0)</f>
        <v>399000</v>
      </c>
      <c r="J1202" s="5">
        <f>VLOOKUP(working_table!$G1202,order_items[[#All],[product_id]:[subtotal_idr]],4,0)</f>
        <v>399000</v>
      </c>
      <c r="K1202" t="str">
        <f>VLOOKUP($G1202,products7[#All],2,0)</f>
        <v>Tas Selempang Riang Apparel</v>
      </c>
      <c r="L1202" t="str">
        <f>VLOOKUP($G1202,products7[#All],3,0)</f>
        <v>Accessories</v>
      </c>
      <c r="M1202" t="str">
        <f>VLOOKUP($G1202,products7[#All],7,0)</f>
        <v>Riang Apparel</v>
      </c>
    </row>
    <row r="1203" spans="1:13" x14ac:dyDescent="0.35">
      <c r="A1203" t="s">
        <v>4602</v>
      </c>
      <c r="B1203" s="2">
        <f>VLOOKUP(A1203,orders[#All],3,0)</f>
        <v>45637</v>
      </c>
      <c r="C1203" t="str">
        <f>VLOOKUP($A1203,orders[#All],9,0)</f>
        <v>delivered</v>
      </c>
      <c r="D1203" t="str">
        <f>VLOOKUP($A1203,orders[#All],5,0)</f>
        <v>Bekasi</v>
      </c>
      <c r="E1203" t="str">
        <f>VLOOKUP($A1203,orders[#All],6,0)</f>
        <v>Jawa Barat</v>
      </c>
      <c r="F1203" t="str">
        <f>VLOOKUP($A1203,orders[#All],10,0)</f>
        <v>TANPA PROMO</v>
      </c>
      <c r="G1203" t="s">
        <v>2480</v>
      </c>
      <c r="H1203">
        <f>VLOOKUP(working_table!G1203,order_items[[#All],[product_id]:[subtotal_idr]],2,0)</f>
        <v>3</v>
      </c>
      <c r="I1203" s="5">
        <f>VLOOKUP(working_table!$G1203,order_items[[#All],[product_id]:[subtotal_idr]],3,0)</f>
        <v>129000</v>
      </c>
      <c r="J1203" s="5">
        <f>VLOOKUP(working_table!$G1203,order_items[[#All],[product_id]:[subtotal_idr]],4,0)</f>
        <v>387000</v>
      </c>
      <c r="K1203" t="str">
        <f>VLOOKUP($G1203,products7[#All],2,0)</f>
        <v>Ikat Pinggang Kulit Pesona Indo</v>
      </c>
      <c r="L1203" t="str">
        <f>VLOOKUP($G1203,products7[#All],3,0)</f>
        <v>Accessories</v>
      </c>
      <c r="M1203" t="str">
        <f>VLOOKUP($G1203,products7[#All],7,0)</f>
        <v>Pesona Indo</v>
      </c>
    </row>
    <row r="1204" spans="1:13" x14ac:dyDescent="0.35">
      <c r="A1204" t="s">
        <v>4605</v>
      </c>
      <c r="B1204" s="2">
        <f>VLOOKUP(A1204,orders[#All],3,0)</f>
        <v>45024</v>
      </c>
      <c r="C1204" t="str">
        <f>VLOOKUP($A1204,orders[#All],9,0)</f>
        <v>delivered</v>
      </c>
      <c r="D1204" t="str">
        <f>VLOOKUP($A1204,orders[#All],5,0)</f>
        <v>Banjarmasin</v>
      </c>
      <c r="E1204" t="str">
        <f>VLOOKUP($A1204,orders[#All],6,0)</f>
        <v>Kalimantan Selatan</v>
      </c>
      <c r="F1204" t="str">
        <f>VLOOKUP($A1204,orders[#All],10,0)</f>
        <v>TANPA PROMO</v>
      </c>
      <c r="G1204" t="s">
        <v>2709</v>
      </c>
      <c r="H1204">
        <f>VLOOKUP(working_table!G1204,order_items[[#All],[product_id]:[subtotal_idr]],2,0)</f>
        <v>2</v>
      </c>
      <c r="I1204" s="5">
        <f>VLOOKUP(working_table!$G1204,order_items[[#All],[product_id]:[subtotal_idr]],3,0)</f>
        <v>79000</v>
      </c>
      <c r="J1204" s="5">
        <f>VLOOKUP(working_table!$G1204,order_items[[#All],[product_id]:[subtotal_idr]],4,0)</f>
        <v>158000</v>
      </c>
      <c r="K1204" t="str">
        <f>VLOOKUP($G1204,products7[#All],2,0)</f>
        <v>T-Shirt Oversize Riang Apparel</v>
      </c>
      <c r="L1204" t="str">
        <f>VLOOKUP($G1204,products7[#All],3,0)</f>
        <v>T-Shirt</v>
      </c>
      <c r="M1204" t="str">
        <f>VLOOKUP($G1204,products7[#All],7,0)</f>
        <v>Riang Apparel</v>
      </c>
    </row>
    <row r="1205" spans="1:13" x14ac:dyDescent="0.35">
      <c r="A1205" t="s">
        <v>4607</v>
      </c>
      <c r="B1205" s="2">
        <f>VLOOKUP(A1205,orders[#All],3,0)</f>
        <v>45171</v>
      </c>
      <c r="C1205" t="str">
        <f>VLOOKUP($A1205,orders[#All],9,0)</f>
        <v>delivered</v>
      </c>
      <c r="D1205" t="str">
        <f>VLOOKUP($A1205,orders[#All],5,0)</f>
        <v>Pontianak</v>
      </c>
      <c r="E1205" t="str">
        <f>VLOOKUP($A1205,orders[#All],6,0)</f>
        <v>Kalimantan Barat</v>
      </c>
      <c r="F1205" t="str">
        <f>VLOOKUP($A1205,orders[#All],10,0)</f>
        <v>FLASHSALE</v>
      </c>
      <c r="G1205" t="s">
        <v>3823</v>
      </c>
      <c r="H1205">
        <f>VLOOKUP(working_table!G1205,order_items[[#All],[product_id]:[subtotal_idr]],2,0)</f>
        <v>1</v>
      </c>
      <c r="I1205" s="5">
        <f>VLOOKUP(working_table!$G1205,order_items[[#All],[product_id]:[subtotal_idr]],3,0)</f>
        <v>399000</v>
      </c>
      <c r="J1205" s="5">
        <f>VLOOKUP(working_table!$G1205,order_items[[#All],[product_id]:[subtotal_idr]],4,0)</f>
        <v>399000</v>
      </c>
      <c r="K1205" t="str">
        <f>VLOOKUP($G1205,products7[#All],2,0)</f>
        <v>T-Shirt Lengan Panjang Tropika Style</v>
      </c>
      <c r="L1205" t="str">
        <f>VLOOKUP($G1205,products7[#All],3,0)</f>
        <v>T-Shirt</v>
      </c>
      <c r="M1205" t="str">
        <f>VLOOKUP($G1205,products7[#All],7,0)</f>
        <v>Tropika Style</v>
      </c>
    </row>
    <row r="1206" spans="1:13" x14ac:dyDescent="0.35">
      <c r="A1206" t="s">
        <v>4607</v>
      </c>
      <c r="B1206" s="2">
        <f>VLOOKUP(A1206,orders[#All],3,0)</f>
        <v>45171</v>
      </c>
      <c r="C1206" t="str">
        <f>VLOOKUP($A1206,orders[#All],9,0)</f>
        <v>delivered</v>
      </c>
      <c r="D1206" t="str">
        <f>VLOOKUP($A1206,orders[#All],5,0)</f>
        <v>Pontianak</v>
      </c>
      <c r="E1206" t="str">
        <f>VLOOKUP($A1206,orders[#All],6,0)</f>
        <v>Kalimantan Barat</v>
      </c>
      <c r="F1206" t="str">
        <f>VLOOKUP($A1206,orders[#All],10,0)</f>
        <v>FLASHSALE</v>
      </c>
      <c r="G1206" t="s">
        <v>2555</v>
      </c>
      <c r="H1206">
        <f>VLOOKUP(working_table!G1206,order_items[[#All],[product_id]:[subtotal_idr]],2,0)</f>
        <v>1</v>
      </c>
      <c r="I1206" s="5">
        <f>VLOOKUP(working_table!$G1206,order_items[[#All],[product_id]:[subtotal_idr]],3,0)</f>
        <v>349000</v>
      </c>
      <c r="J1206" s="5">
        <f>VLOOKUP(working_table!$G1206,order_items[[#All],[product_id]:[subtotal_idr]],4,0)</f>
        <v>349000</v>
      </c>
      <c r="K1206" t="str">
        <f>VLOOKUP($G1206,products7[#All],2,0)</f>
        <v>Dress Maxi Polos Senja Wear</v>
      </c>
      <c r="L1206" t="str">
        <f>VLOOKUP($G1206,products7[#All],3,0)</f>
        <v>dress</v>
      </c>
      <c r="M1206" t="str">
        <f>VLOOKUP($G1206,products7[#All],7,0)</f>
        <v>Senja Wear</v>
      </c>
    </row>
    <row r="1207" spans="1:13" x14ac:dyDescent="0.35">
      <c r="A1207" t="s">
        <v>4610</v>
      </c>
      <c r="B1207" s="2">
        <f>VLOOKUP(A1207,orders[#All],3,0)</f>
        <v>45694</v>
      </c>
      <c r="C1207" t="str">
        <f>VLOOKUP($A1207,orders[#All],9,0)</f>
        <v>delivered</v>
      </c>
      <c r="D1207" t="str">
        <f>VLOOKUP($A1207,orders[#All],5,0)</f>
        <v>Manado</v>
      </c>
      <c r="E1207" t="str">
        <f>VLOOKUP($A1207,orders[#All],6,0)</f>
        <v>Sulawesi Utara</v>
      </c>
      <c r="F1207" t="str">
        <f>VLOOKUP($A1207,orders[#All],10,0)</f>
        <v>TANPA PROMO</v>
      </c>
      <c r="G1207" t="s">
        <v>3451</v>
      </c>
      <c r="H1207">
        <f>VLOOKUP(working_table!G1207,order_items[[#All],[product_id]:[subtotal_idr]],2,0)</f>
        <v>1</v>
      </c>
      <c r="I1207" s="5">
        <f>VLOOKUP(working_table!$G1207,order_items[[#All],[product_id]:[subtotal_idr]],3,0)</f>
        <v>299000</v>
      </c>
      <c r="J1207" s="5">
        <f>VLOOKUP(working_table!$G1207,order_items[[#All],[product_id]:[subtotal_idr]],4,0)</f>
        <v>299000</v>
      </c>
      <c r="K1207" t="str">
        <f>VLOOKUP($G1207,products7[#All],2,0)</f>
        <v>Syal Rajut Pesona Indo</v>
      </c>
      <c r="L1207" t="str">
        <f>VLOOKUP($G1207,products7[#All],3,0)</f>
        <v>Accessories</v>
      </c>
      <c r="M1207" t="str">
        <f>VLOOKUP($G1207,products7[#All],7,0)</f>
        <v>Pesona Indo</v>
      </c>
    </row>
    <row r="1208" spans="1:13" x14ac:dyDescent="0.35">
      <c r="A1208" t="s">
        <v>4612</v>
      </c>
      <c r="B1208" s="2">
        <f>VLOOKUP(A1208,orders[#All],3,0)</f>
        <v>44717</v>
      </c>
      <c r="C1208" t="str">
        <f>VLOOKUP($A1208,orders[#All],9,0)</f>
        <v>returned</v>
      </c>
      <c r="D1208" t="str">
        <f>VLOOKUP($A1208,orders[#All],5,0)</f>
        <v>Tangerang</v>
      </c>
      <c r="E1208" t="str">
        <f>VLOOKUP($A1208,orders[#All],6,0)</f>
        <v>Banten</v>
      </c>
      <c r="F1208" t="str">
        <f>VLOOKUP($A1208,orders[#All],10,0)</f>
        <v>TANPA PROMO</v>
      </c>
      <c r="G1208" t="s">
        <v>3406</v>
      </c>
      <c r="H1208">
        <f>VLOOKUP(working_table!G1208,order_items[[#All],[product_id]:[subtotal_idr]],2,0)</f>
        <v>1</v>
      </c>
      <c r="I1208" s="5">
        <f>VLOOKUP(working_table!$G1208,order_items[[#All],[product_id]:[subtotal_idr]],3,0)</f>
        <v>299000</v>
      </c>
      <c r="J1208" s="5">
        <f>VLOOKUP(working_table!$G1208,order_items[[#All],[product_id]:[subtotal_idr]],4,0)</f>
        <v>299000</v>
      </c>
      <c r="K1208" t="str">
        <f>VLOOKUP($G1208,products7[#All],2,0)</f>
        <v>Topi Baseball Riang Apparel</v>
      </c>
      <c r="L1208" t="str">
        <f>VLOOKUP($G1208,products7[#All],3,0)</f>
        <v>Accessories</v>
      </c>
      <c r="M1208" t="str">
        <f>VLOOKUP($G1208,products7[#All],7,0)</f>
        <v>Riang Apparel</v>
      </c>
    </row>
    <row r="1209" spans="1:13" x14ac:dyDescent="0.35">
      <c r="A1209" t="s">
        <v>4612</v>
      </c>
      <c r="B1209" s="2">
        <f>VLOOKUP(A1209,orders[#All],3,0)</f>
        <v>44717</v>
      </c>
      <c r="C1209" t="str">
        <f>VLOOKUP($A1209,orders[#All],9,0)</f>
        <v>returned</v>
      </c>
      <c r="D1209" t="str">
        <f>VLOOKUP($A1209,orders[#All],5,0)</f>
        <v>Tangerang</v>
      </c>
      <c r="E1209" t="str">
        <f>VLOOKUP($A1209,orders[#All],6,0)</f>
        <v>Banten</v>
      </c>
      <c r="F1209" t="str">
        <f>VLOOKUP($A1209,orders[#All],10,0)</f>
        <v>TANPA PROMO</v>
      </c>
      <c r="G1209" t="s">
        <v>2931</v>
      </c>
      <c r="H1209">
        <f>VLOOKUP(working_table!G1209,order_items[[#All],[product_id]:[subtotal_idr]],2,0)</f>
        <v>1</v>
      </c>
      <c r="I1209" s="5">
        <f>VLOOKUP(working_table!$G1209,order_items[[#All],[product_id]:[subtotal_idr]],3,0)</f>
        <v>199000</v>
      </c>
      <c r="J1209" s="5">
        <f>VLOOKUP(working_table!$G1209,order_items[[#All],[product_id]:[subtotal_idr]],4,0)</f>
        <v>199000</v>
      </c>
      <c r="K1209" t="str">
        <f>VLOOKUP($G1209,products7[#All],2,0)</f>
        <v>Ikat Pinggang Kulit Cendana Co</v>
      </c>
      <c r="L1209" t="str">
        <f>VLOOKUP($G1209,products7[#All],3,0)</f>
        <v>Accessories</v>
      </c>
      <c r="M1209" t="str">
        <f>VLOOKUP($G1209,products7[#All],7,0)</f>
        <v>Cendana Co</v>
      </c>
    </row>
    <row r="1210" spans="1:13" x14ac:dyDescent="0.35">
      <c r="A1210" t="s">
        <v>4615</v>
      </c>
      <c r="B1210" s="2">
        <f>VLOOKUP(A1210,orders[#All],3,0)</f>
        <v>45611</v>
      </c>
      <c r="C1210" t="str">
        <f>VLOOKUP($A1210,orders[#All],9,0)</f>
        <v>shipped</v>
      </c>
      <c r="D1210" t="str">
        <f>VLOOKUP($A1210,orders[#All],5,0)</f>
        <v>Denpasar</v>
      </c>
      <c r="E1210" t="str">
        <f>VLOOKUP($A1210,orders[#All],6,0)</f>
        <v>Bali</v>
      </c>
      <c r="F1210" t="str">
        <f>VLOOKUP($A1210,orders[#All],10,0)</f>
        <v>TANPA PROMO</v>
      </c>
      <c r="G1210" t="s">
        <v>2614</v>
      </c>
      <c r="H1210">
        <f>VLOOKUP(working_table!G1210,order_items[[#All],[product_id]:[subtotal_idr]],2,0)</f>
        <v>1</v>
      </c>
      <c r="I1210" s="5">
        <f>VLOOKUP(working_table!$G1210,order_items[[#All],[product_id]:[subtotal_idr]],3,0)</f>
        <v>49000</v>
      </c>
      <c r="J1210" s="5">
        <f>VLOOKUP(working_table!$G1210,order_items[[#All],[product_id]:[subtotal_idr]],4,0)</f>
        <v>49000</v>
      </c>
      <c r="K1210" t="str">
        <f>VLOOKUP($G1210,products7[#All],2,0)</f>
        <v>Pants Jeans Slim Senja Wear</v>
      </c>
      <c r="L1210" t="str">
        <f>VLOOKUP($G1210,products7[#All],3,0)</f>
        <v>Pants</v>
      </c>
      <c r="M1210" t="str">
        <f>VLOOKUP($G1210,products7[#All],7,0)</f>
        <v>Senja Wear</v>
      </c>
    </row>
    <row r="1211" spans="1:13" x14ac:dyDescent="0.35">
      <c r="A1211" t="s">
        <v>4617</v>
      </c>
      <c r="B1211" s="2">
        <f>VLOOKUP(A1211,orders[#All],3,0)</f>
        <v>44814</v>
      </c>
      <c r="C1211" t="str">
        <f>VLOOKUP($A1211,orders[#All],9,0)</f>
        <v>delivered</v>
      </c>
      <c r="D1211" t="str">
        <f>VLOOKUP($A1211,orders[#All],5,0)</f>
        <v>Padang</v>
      </c>
      <c r="E1211" t="str">
        <f>VLOOKUP($A1211,orders[#All],6,0)</f>
        <v>Sumatera Barat</v>
      </c>
      <c r="F1211" t="str">
        <f>VLOOKUP($A1211,orders[#All],10,0)</f>
        <v>HARI BELANJA</v>
      </c>
      <c r="G1211" t="s">
        <v>2387</v>
      </c>
      <c r="H1211">
        <f>VLOOKUP(working_table!G1211,order_items[[#All],[product_id]:[subtotal_idr]],2,0)</f>
        <v>2</v>
      </c>
      <c r="I1211" s="5">
        <f>VLOOKUP(working_table!$G1211,order_items[[#All],[product_id]:[subtotal_idr]],3,0)</f>
        <v>599000</v>
      </c>
      <c r="J1211" s="5">
        <f>VLOOKUP(working_table!$G1211,order_items[[#All],[product_id]:[subtotal_idr]],4,0)</f>
        <v>1198000</v>
      </c>
      <c r="K1211" t="str">
        <f>VLOOKUP($G1211,products7[#All],2,0)</f>
        <v>Dress Bodycon Pesona Indo</v>
      </c>
      <c r="L1211" t="str">
        <f>VLOOKUP($G1211,products7[#All],3,0)</f>
        <v>dress</v>
      </c>
      <c r="M1211" t="str">
        <f>VLOOKUP($G1211,products7[#All],7,0)</f>
        <v>Pesona Indo</v>
      </c>
    </row>
    <row r="1212" spans="1:13" x14ac:dyDescent="0.35">
      <c r="A1212" t="s">
        <v>4619</v>
      </c>
      <c r="B1212" s="2">
        <f>VLOOKUP(A1212,orders[#All],3,0)</f>
        <v>44643</v>
      </c>
      <c r="C1212" t="str">
        <f>VLOOKUP($A1212,orders[#All],9,0)</f>
        <v>delivered</v>
      </c>
      <c r="D1212" t="str">
        <f>VLOOKUP($A1212,orders[#All],5,0)</f>
        <v>Makassar</v>
      </c>
      <c r="E1212" t="str">
        <f>VLOOKUP($A1212,orders[#All],6,0)</f>
        <v>Sulawesi Selatan</v>
      </c>
      <c r="F1212" t="str">
        <f>VLOOKUP($A1212,orders[#All],10,0)</f>
        <v>TANPA PROMO</v>
      </c>
      <c r="G1212" t="s">
        <v>2510</v>
      </c>
      <c r="H1212">
        <f>VLOOKUP(working_table!G1212,order_items[[#All],[product_id]:[subtotal_idr]],2,0)</f>
        <v>1</v>
      </c>
      <c r="I1212" s="5">
        <f>VLOOKUP(working_table!$G1212,order_items[[#All],[product_id]:[subtotal_idr]],3,0)</f>
        <v>229000</v>
      </c>
      <c r="J1212" s="5">
        <f>VLOOKUP(working_table!$G1212,order_items[[#All],[product_id]:[subtotal_idr]],4,0)</f>
        <v>229000</v>
      </c>
      <c r="K1212" t="str">
        <f>VLOOKUP($G1212,products7[#All],2,0)</f>
        <v>Dompet Kulit Cendana Co</v>
      </c>
      <c r="L1212" t="str">
        <f>VLOOKUP($G1212,products7[#All],3,0)</f>
        <v>Accessories</v>
      </c>
      <c r="M1212" t="str">
        <f>VLOOKUP($G1212,products7[#All],7,0)</f>
        <v>Cendana Co</v>
      </c>
    </row>
    <row r="1213" spans="1:13" x14ac:dyDescent="0.35">
      <c r="A1213" t="s">
        <v>4619</v>
      </c>
      <c r="B1213" s="2">
        <f>VLOOKUP(A1213,orders[#All],3,0)</f>
        <v>44643</v>
      </c>
      <c r="C1213" t="str">
        <f>VLOOKUP($A1213,orders[#All],9,0)</f>
        <v>delivered</v>
      </c>
      <c r="D1213" t="str">
        <f>VLOOKUP($A1213,orders[#All],5,0)</f>
        <v>Makassar</v>
      </c>
      <c r="E1213" t="str">
        <f>VLOOKUP($A1213,orders[#All],6,0)</f>
        <v>Sulawesi Selatan</v>
      </c>
      <c r="F1213" t="str">
        <f>VLOOKUP($A1213,orders[#All],10,0)</f>
        <v>TANPA PROMO</v>
      </c>
      <c r="G1213" t="s">
        <v>3701</v>
      </c>
      <c r="H1213">
        <f>VLOOKUP(working_table!G1213,order_items[[#All],[product_id]:[subtotal_idr]],2,0)</f>
        <v>1</v>
      </c>
      <c r="I1213" s="5">
        <f>VLOOKUP(working_table!$G1213,order_items[[#All],[product_id]:[subtotal_idr]],3,0)</f>
        <v>399000</v>
      </c>
      <c r="J1213" s="5">
        <f>VLOOKUP(working_table!$G1213,order_items[[#All],[product_id]:[subtotal_idr]],4,0)</f>
        <v>399000</v>
      </c>
      <c r="K1213" t="str">
        <f>VLOOKUP($G1213,products7[#All],2,0)</f>
        <v>Tas Selempang Riang Apparel</v>
      </c>
      <c r="L1213" t="str">
        <f>VLOOKUP($G1213,products7[#All],3,0)</f>
        <v>Accessories</v>
      </c>
      <c r="M1213" t="str">
        <f>VLOOKUP($G1213,products7[#All],7,0)</f>
        <v>Riang Apparel</v>
      </c>
    </row>
    <row r="1214" spans="1:13" x14ac:dyDescent="0.35">
      <c r="A1214" t="s">
        <v>4622</v>
      </c>
      <c r="B1214" s="2">
        <f>VLOOKUP(A1214,orders[#All],3,0)</f>
        <v>45142</v>
      </c>
      <c r="C1214" t="str">
        <f>VLOOKUP($A1214,orders[#All],9,0)</f>
        <v>shipped</v>
      </c>
      <c r="D1214" t="str">
        <f>VLOOKUP($A1214,orders[#All],5,0)</f>
        <v>Padang</v>
      </c>
      <c r="E1214" t="str">
        <f>VLOOKUP($A1214,orders[#All],6,0)</f>
        <v>Sumatera Barat</v>
      </c>
      <c r="F1214" t="str">
        <f>VLOOKUP($A1214,orders[#All],10,0)</f>
        <v>TANPA PROMO</v>
      </c>
      <c r="G1214" t="s">
        <v>2503</v>
      </c>
      <c r="H1214">
        <f>VLOOKUP(working_table!G1214,order_items[[#All],[product_id]:[subtotal_idr]],2,0)</f>
        <v>1</v>
      </c>
      <c r="I1214" s="5">
        <f>VLOOKUP(working_table!$G1214,order_items[[#All],[product_id]:[subtotal_idr]],3,0)</f>
        <v>349000</v>
      </c>
      <c r="J1214" s="5">
        <f>VLOOKUP(working_table!$G1214,order_items[[#All],[product_id]:[subtotal_idr]],4,0)</f>
        <v>349000</v>
      </c>
      <c r="K1214" t="str">
        <f>VLOOKUP($G1214,products7[#All],2,0)</f>
        <v>T-Shirt Slim Fit BajuKita</v>
      </c>
      <c r="L1214" t="str">
        <f>VLOOKUP($G1214,products7[#All],3,0)</f>
        <v>Kemeja</v>
      </c>
      <c r="M1214" t="str">
        <f>VLOOKUP($G1214,products7[#All],7,0)</f>
        <v>BajuKita</v>
      </c>
    </row>
    <row r="1215" spans="1:13" x14ac:dyDescent="0.35">
      <c r="A1215" t="s">
        <v>4624</v>
      </c>
      <c r="B1215" s="2">
        <f>VLOOKUP(A1215,orders[#All],3,0)</f>
        <v>45213</v>
      </c>
      <c r="C1215" t="str">
        <f>VLOOKUP($A1215,orders[#All],9,0)</f>
        <v>delivered</v>
      </c>
      <c r="D1215" t="str">
        <f>VLOOKUP($A1215,orders[#All],5,0)</f>
        <v>Padang</v>
      </c>
      <c r="E1215" t="str">
        <f>VLOOKUP($A1215,orders[#All],6,0)</f>
        <v>Sumatera Barat</v>
      </c>
      <c r="F1215" t="str">
        <f>VLOOKUP($A1215,orders[#All],10,0)</f>
        <v>TANPA PROMO</v>
      </c>
      <c r="G1215" t="s">
        <v>3400</v>
      </c>
      <c r="H1215">
        <f>VLOOKUP(working_table!G1215,order_items[[#All],[product_id]:[subtotal_idr]],2,0)</f>
        <v>1</v>
      </c>
      <c r="I1215" s="5">
        <f>VLOOKUP(working_table!$G1215,order_items[[#All],[product_id]:[subtotal_idr]],3,0)</f>
        <v>119000</v>
      </c>
      <c r="J1215" s="5">
        <f>VLOOKUP(working_table!$G1215,order_items[[#All],[product_id]:[subtotal_idr]],4,0)</f>
        <v>119000</v>
      </c>
      <c r="K1215" t="str">
        <f>VLOOKUP($G1215,products7[#All],2,0)</f>
        <v>Jacket Hoodie Senja Wear</v>
      </c>
      <c r="L1215" t="str">
        <f>VLOOKUP($G1215,products7[#All],3,0)</f>
        <v>Jacket</v>
      </c>
      <c r="M1215" t="str">
        <f>VLOOKUP($G1215,products7[#All],7,0)</f>
        <v>Senja Wear</v>
      </c>
    </row>
    <row r="1216" spans="1:13" x14ac:dyDescent="0.35">
      <c r="A1216" t="s">
        <v>4624</v>
      </c>
      <c r="B1216" s="2">
        <f>VLOOKUP(A1216,orders[#All],3,0)</f>
        <v>45213</v>
      </c>
      <c r="C1216" t="str">
        <f>VLOOKUP($A1216,orders[#All],9,0)</f>
        <v>delivered</v>
      </c>
      <c r="D1216" t="str">
        <f>VLOOKUP($A1216,orders[#All],5,0)</f>
        <v>Padang</v>
      </c>
      <c r="E1216" t="str">
        <f>VLOOKUP($A1216,orders[#All],6,0)</f>
        <v>Sumatera Barat</v>
      </c>
      <c r="F1216" t="str">
        <f>VLOOKUP($A1216,orders[#All],10,0)</f>
        <v>TANPA PROMO</v>
      </c>
      <c r="G1216" t="s">
        <v>2746</v>
      </c>
      <c r="H1216">
        <f>VLOOKUP(working_table!G1216,order_items[[#All],[product_id]:[subtotal_idr]],2,0)</f>
        <v>1</v>
      </c>
      <c r="I1216" s="5">
        <f>VLOOKUP(working_table!$G1216,order_items[[#All],[product_id]:[subtotal_idr]],3,0)</f>
        <v>329000</v>
      </c>
      <c r="J1216" s="5">
        <f>VLOOKUP(working_table!$G1216,order_items[[#All],[product_id]:[subtotal_idr]],4,0)</f>
        <v>329000</v>
      </c>
      <c r="K1216" t="str">
        <f>VLOOKUP($G1216,products7[#All],2,0)</f>
        <v>Kemeja Oxford Riang Apparel</v>
      </c>
      <c r="L1216" t="str">
        <f>VLOOKUP($G1216,products7[#All],3,0)</f>
        <v>kemeja</v>
      </c>
      <c r="M1216" t="str">
        <f>VLOOKUP($G1216,products7[#All],7,0)</f>
        <v>Riang Apparel</v>
      </c>
    </row>
    <row r="1217" spans="1:13" x14ac:dyDescent="0.35">
      <c r="A1217" t="s">
        <v>4627</v>
      </c>
      <c r="B1217" s="2">
        <f>VLOOKUP(A1217,orders[#All],3,0)</f>
        <v>44907</v>
      </c>
      <c r="C1217" t="str">
        <f>VLOOKUP($A1217,orders[#All],9,0)</f>
        <v>returned</v>
      </c>
      <c r="D1217" t="str">
        <f>VLOOKUP($A1217,orders[#All],5,0)</f>
        <v>Surabaya</v>
      </c>
      <c r="E1217" t="str">
        <f>VLOOKUP($A1217,orders[#All],6,0)</f>
        <v>Jawa Timur</v>
      </c>
      <c r="F1217" t="str">
        <f>VLOOKUP($A1217,orders[#All],10,0)</f>
        <v>RAMADAN23</v>
      </c>
      <c r="G1217" t="s">
        <v>2980</v>
      </c>
      <c r="H1217">
        <f>VLOOKUP(working_table!G1217,order_items[[#All],[product_id]:[subtotal_idr]],2,0)</f>
        <v>2</v>
      </c>
      <c r="I1217" s="5">
        <f>VLOOKUP(working_table!$G1217,order_items[[#All],[product_id]:[subtotal_idr]],3,0)</f>
        <v>279000</v>
      </c>
      <c r="J1217" s="5">
        <f>VLOOKUP(working_table!$G1217,order_items[[#All],[product_id]:[subtotal_idr]],4,0)</f>
        <v>558000</v>
      </c>
      <c r="K1217" t="str">
        <f>VLOOKUP($G1217,products7[#All],2,0)</f>
        <v>T-Shirt Graphic SandangIndo</v>
      </c>
      <c r="L1217" t="str">
        <f>VLOOKUP($G1217,products7[#All],3,0)</f>
        <v>T-Shirt</v>
      </c>
      <c r="M1217" t="str">
        <f>VLOOKUP($G1217,products7[#All],7,0)</f>
        <v>SandangIndo</v>
      </c>
    </row>
    <row r="1218" spans="1:13" x14ac:dyDescent="0.35">
      <c r="A1218" t="s">
        <v>4627</v>
      </c>
      <c r="B1218" s="2">
        <f>VLOOKUP(A1218,orders[#All],3,0)</f>
        <v>44907</v>
      </c>
      <c r="C1218" t="str">
        <f>VLOOKUP($A1218,orders[#All],9,0)</f>
        <v>returned</v>
      </c>
      <c r="D1218" t="str">
        <f>VLOOKUP($A1218,orders[#All],5,0)</f>
        <v>Surabaya</v>
      </c>
      <c r="E1218" t="str">
        <f>VLOOKUP($A1218,orders[#All],6,0)</f>
        <v>Jawa Timur</v>
      </c>
      <c r="F1218" t="str">
        <f>VLOOKUP($A1218,orders[#All],10,0)</f>
        <v>RAMADAN23</v>
      </c>
      <c r="G1218" t="s">
        <v>2582</v>
      </c>
      <c r="H1218">
        <f>VLOOKUP(working_table!G1218,order_items[[#All],[product_id]:[subtotal_idr]],2,0)</f>
        <v>1</v>
      </c>
      <c r="I1218" s="5">
        <f>VLOOKUP(working_table!$G1218,order_items[[#All],[product_id]:[subtotal_idr]],3,0)</f>
        <v>59000</v>
      </c>
      <c r="J1218" s="5">
        <f>VLOOKUP(working_table!$G1218,order_items[[#All],[product_id]:[subtotal_idr]],4,0)</f>
        <v>59000</v>
      </c>
      <c r="K1218" t="str">
        <f>VLOOKUP($G1218,products7[#All],2,0)</f>
        <v>Jacket Denim SandangIndo</v>
      </c>
      <c r="L1218" t="str">
        <f>VLOOKUP($G1218,products7[#All],3,0)</f>
        <v>Jacket</v>
      </c>
      <c r="M1218" t="str">
        <f>VLOOKUP($G1218,products7[#All],7,0)</f>
        <v>SandangIndo</v>
      </c>
    </row>
    <row r="1219" spans="1:13" x14ac:dyDescent="0.35">
      <c r="A1219" t="s">
        <v>4630</v>
      </c>
      <c r="B1219" s="2">
        <f>VLOOKUP(A1219,orders[#All],3,0)</f>
        <v>45402</v>
      </c>
      <c r="C1219" t="str">
        <f>VLOOKUP($A1219,orders[#All],9,0)</f>
        <v>shipped</v>
      </c>
      <c r="D1219" t="str">
        <f>VLOOKUP($A1219,orders[#All],5,0)</f>
        <v>Bandung</v>
      </c>
      <c r="E1219" t="str">
        <f>VLOOKUP($A1219,orders[#All],6,0)</f>
        <v>Jawa Barat</v>
      </c>
      <c r="F1219" t="str">
        <f>VLOOKUP($A1219,orders[#All],10,0)</f>
        <v>RAMADAN23</v>
      </c>
      <c r="G1219" t="s">
        <v>3069</v>
      </c>
      <c r="H1219">
        <f>VLOOKUP(working_table!G1219,order_items[[#All],[product_id]:[subtotal_idr]],2,0)</f>
        <v>1</v>
      </c>
      <c r="I1219" s="5">
        <f>VLOOKUP(working_table!$G1219,order_items[[#All],[product_id]:[subtotal_idr]],3,0)</f>
        <v>179000</v>
      </c>
      <c r="J1219" s="5">
        <f>VLOOKUP(working_table!$G1219,order_items[[#All],[product_id]:[subtotal_idr]],4,0)</f>
        <v>179000</v>
      </c>
      <c r="K1219" t="str">
        <f>VLOOKUP($G1219,products7[#All],2,0)</f>
        <v>Dress Mini Casual BajuKita</v>
      </c>
      <c r="L1219" t="str">
        <f>VLOOKUP($G1219,products7[#All],3,0)</f>
        <v>Dress</v>
      </c>
      <c r="M1219" t="str">
        <f>VLOOKUP($G1219,products7[#All],7,0)</f>
        <v>BajuKita</v>
      </c>
    </row>
    <row r="1220" spans="1:13" x14ac:dyDescent="0.35">
      <c r="A1220" t="s">
        <v>4632</v>
      </c>
      <c r="B1220" s="2">
        <f>VLOOKUP(A1220,orders[#All],3,0)</f>
        <v>44899</v>
      </c>
      <c r="C1220" t="str">
        <f>VLOOKUP($A1220,orders[#All],9,0)</f>
        <v>cancelled</v>
      </c>
      <c r="D1220" t="str">
        <f>VLOOKUP($A1220,orders[#All],5,0)</f>
        <v>Balikpapan</v>
      </c>
      <c r="E1220" t="str">
        <f>VLOOKUP($A1220,orders[#All],6,0)</f>
        <v>Kalimantan Timur</v>
      </c>
      <c r="F1220" t="str">
        <f>VLOOKUP($A1220,orders[#All],10,0)</f>
        <v>NEWUSER</v>
      </c>
      <c r="G1220" t="s">
        <v>2940</v>
      </c>
      <c r="H1220">
        <f>VLOOKUP(working_table!G1220,order_items[[#All],[product_id]:[subtotal_idr]],2,0)</f>
        <v>1</v>
      </c>
      <c r="I1220" s="5">
        <f>VLOOKUP(working_table!$G1220,order_items[[#All],[product_id]:[subtotal_idr]],3,0)</f>
        <v>149000</v>
      </c>
      <c r="J1220" s="5">
        <f>VLOOKUP(working_table!$G1220,order_items[[#All],[product_id]:[subtotal_idr]],4,0)</f>
        <v>149000</v>
      </c>
      <c r="K1220" t="str">
        <f>VLOOKUP($G1220,products7[#All],2,0)</f>
        <v>Jacket Denim Ratu Mode</v>
      </c>
      <c r="L1220" t="str">
        <f>VLOOKUP($G1220,products7[#All],3,0)</f>
        <v>Jacket</v>
      </c>
      <c r="M1220" t="str">
        <f>VLOOKUP($G1220,products7[#All],7,0)</f>
        <v>Ratu Mode</v>
      </c>
    </row>
    <row r="1221" spans="1:13" x14ac:dyDescent="0.35">
      <c r="A1221" t="s">
        <v>4634</v>
      </c>
      <c r="B1221" s="2">
        <f>VLOOKUP(A1221,orders[#All],3,0)</f>
        <v>45716</v>
      </c>
      <c r="C1221" t="str">
        <f>VLOOKUP($A1221,orders[#All],9,0)</f>
        <v>delivered</v>
      </c>
      <c r="D1221" t="str">
        <f>VLOOKUP($A1221,orders[#All],5,0)</f>
        <v>Pekanbaru</v>
      </c>
      <c r="E1221" t="str">
        <f>VLOOKUP($A1221,orders[#All],6,0)</f>
        <v>Riau</v>
      </c>
      <c r="F1221" t="str">
        <f>VLOOKUP($A1221,orders[#All],10,0)</f>
        <v>TANPA PROMO</v>
      </c>
      <c r="G1221" t="s">
        <v>2922</v>
      </c>
      <c r="H1221">
        <f>VLOOKUP(working_table!G1221,order_items[[#All],[product_id]:[subtotal_idr]],2,0)</f>
        <v>3</v>
      </c>
      <c r="I1221" s="5">
        <f>VLOOKUP(working_table!$G1221,order_items[[#All],[product_id]:[subtotal_idr]],3,0)</f>
        <v>49000</v>
      </c>
      <c r="J1221" s="5">
        <f>VLOOKUP(working_table!$G1221,order_items[[#All],[product_id]:[subtotal_idr]],4,0)</f>
        <v>147000</v>
      </c>
      <c r="K1221" t="str">
        <f>VLOOKUP($G1221,products7[#All],2,0)</f>
        <v>Dompet Kulit Ratu Mode</v>
      </c>
      <c r="L1221" t="str">
        <f>VLOOKUP($G1221,products7[#All],3,0)</f>
        <v>Accessories</v>
      </c>
      <c r="M1221" t="str">
        <f>VLOOKUP($G1221,products7[#All],7,0)</f>
        <v>Ratu Mode</v>
      </c>
    </row>
    <row r="1222" spans="1:13" x14ac:dyDescent="0.35">
      <c r="A1222" t="s">
        <v>4636</v>
      </c>
      <c r="B1222" s="2">
        <f>VLOOKUP(A1222,orders[#All],3,0)</f>
        <v>45123</v>
      </c>
      <c r="C1222" t="str">
        <f>VLOOKUP($A1222,orders[#All],9,0)</f>
        <v>delivered</v>
      </c>
      <c r="D1222" t="str">
        <f>VLOOKUP($A1222,orders[#All],5,0)</f>
        <v>Pontianak</v>
      </c>
      <c r="E1222" t="str">
        <f>VLOOKUP($A1222,orders[#All],6,0)</f>
        <v>Kalimantan Barat</v>
      </c>
      <c r="F1222" t="str">
        <f>VLOOKUP($A1222,orders[#All],10,0)</f>
        <v>SALE2024</v>
      </c>
      <c r="G1222" t="s">
        <v>2606</v>
      </c>
      <c r="H1222">
        <f>VLOOKUP(working_table!G1222,order_items[[#All],[product_id]:[subtotal_idr]],2,0)</f>
        <v>1</v>
      </c>
      <c r="I1222" s="5">
        <f>VLOOKUP(working_table!$G1222,order_items[[#All],[product_id]:[subtotal_idr]],3,0)</f>
        <v>499000</v>
      </c>
      <c r="J1222" s="5">
        <f>VLOOKUP(working_table!$G1222,order_items[[#All],[product_id]:[subtotal_idr]],4,0)</f>
        <v>499000</v>
      </c>
      <c r="K1222" t="str">
        <f>VLOOKUP($G1222,products7[#All],2,0)</f>
        <v>Pants Jeans Slim Riang Apparel</v>
      </c>
      <c r="L1222" t="str">
        <f>VLOOKUP($G1222,products7[#All],3,0)</f>
        <v>Pants</v>
      </c>
      <c r="M1222" t="str">
        <f>VLOOKUP($G1222,products7[#All],7,0)</f>
        <v>Riang Apparel</v>
      </c>
    </row>
    <row r="1223" spans="1:13" x14ac:dyDescent="0.35">
      <c r="A1223" t="s">
        <v>4636</v>
      </c>
      <c r="B1223" s="2">
        <f>VLOOKUP(A1223,orders[#All],3,0)</f>
        <v>45123</v>
      </c>
      <c r="C1223" t="str">
        <f>VLOOKUP($A1223,orders[#All],9,0)</f>
        <v>delivered</v>
      </c>
      <c r="D1223" t="str">
        <f>VLOOKUP($A1223,orders[#All],5,0)</f>
        <v>Pontianak</v>
      </c>
      <c r="E1223" t="str">
        <f>VLOOKUP($A1223,orders[#All],6,0)</f>
        <v>Kalimantan Barat</v>
      </c>
      <c r="F1223" t="str">
        <f>VLOOKUP($A1223,orders[#All],10,0)</f>
        <v>SALE2024</v>
      </c>
      <c r="G1223" t="s">
        <v>2565</v>
      </c>
      <c r="H1223">
        <f>VLOOKUP(working_table!G1223,order_items[[#All],[product_id]:[subtotal_idr]],2,0)</f>
        <v>1</v>
      </c>
      <c r="I1223" s="5">
        <f>VLOOKUP(working_table!$G1223,order_items[[#All],[product_id]:[subtotal_idr]],3,0)</f>
        <v>69000</v>
      </c>
      <c r="J1223" s="5">
        <f>VLOOKUP(working_table!$G1223,order_items[[#All],[product_id]:[subtotal_idr]],4,0)</f>
        <v>69000</v>
      </c>
      <c r="K1223" t="str">
        <f>VLOOKUP($G1223,products7[#All],2,0)</f>
        <v>T-Shirt Polos Basic Ratu Mode</v>
      </c>
      <c r="L1223" t="str">
        <f>VLOOKUP($G1223,products7[#All],3,0)</f>
        <v>T-Shirt</v>
      </c>
      <c r="M1223" t="str">
        <f>VLOOKUP($G1223,products7[#All],7,0)</f>
        <v>Ratu Mode</v>
      </c>
    </row>
    <row r="1224" spans="1:13" x14ac:dyDescent="0.35">
      <c r="A1224" t="s">
        <v>4639</v>
      </c>
      <c r="B1224" s="2">
        <f>VLOOKUP(A1224,orders[#All],3,0)</f>
        <v>44796</v>
      </c>
      <c r="C1224" t="str">
        <f>VLOOKUP($A1224,orders[#All],9,0)</f>
        <v>delivered</v>
      </c>
      <c r="D1224" t="str">
        <f>VLOOKUP($A1224,orders[#All],5,0)</f>
        <v>Medan</v>
      </c>
      <c r="E1224" t="str">
        <f>VLOOKUP($A1224,orders[#All],6,0)</f>
        <v>Sumatera Utara</v>
      </c>
      <c r="F1224" t="str">
        <f>VLOOKUP($A1224,orders[#All],10,0)</f>
        <v>SALE2024</v>
      </c>
      <c r="G1224" t="s">
        <v>2421</v>
      </c>
      <c r="H1224">
        <f>VLOOKUP(working_table!G1224,order_items[[#All],[product_id]:[subtotal_idr]],2,0)</f>
        <v>1</v>
      </c>
      <c r="I1224" s="5">
        <f>VLOOKUP(working_table!$G1224,order_items[[#All],[product_id]:[subtotal_idr]],3,0)</f>
        <v>249000</v>
      </c>
      <c r="J1224" s="5">
        <f>VLOOKUP(working_table!$G1224,order_items[[#All],[product_id]:[subtotal_idr]],4,0)</f>
        <v>249000</v>
      </c>
      <c r="K1224" t="str">
        <f>VLOOKUP($G1224,products7[#All],2,0)</f>
        <v>Topi Baseball SandangIndo</v>
      </c>
      <c r="L1224" t="str">
        <f>VLOOKUP($G1224,products7[#All],3,0)</f>
        <v>Accessories</v>
      </c>
      <c r="M1224" t="str">
        <f>VLOOKUP($G1224,products7[#All],7,0)</f>
        <v>SandangIndo</v>
      </c>
    </row>
    <row r="1225" spans="1:13" x14ac:dyDescent="0.35">
      <c r="A1225" t="s">
        <v>4641</v>
      </c>
      <c r="B1225" s="2">
        <f>VLOOKUP(A1225,orders[#All],3,0)</f>
        <v>44563</v>
      </c>
      <c r="C1225" t="str">
        <f>VLOOKUP($A1225,orders[#All],9,0)</f>
        <v>shipped</v>
      </c>
      <c r="D1225" t="str">
        <f>VLOOKUP($A1225,orders[#All],5,0)</f>
        <v>Makassar</v>
      </c>
      <c r="E1225" t="str">
        <f>VLOOKUP($A1225,orders[#All],6,0)</f>
        <v>Sulawesi Selatan</v>
      </c>
      <c r="F1225" t="str">
        <f>VLOOKUP($A1225,orders[#All],10,0)</f>
        <v>TANPA PROMO</v>
      </c>
      <c r="G1225" t="s">
        <v>3400</v>
      </c>
      <c r="H1225">
        <f>VLOOKUP(working_table!G1225,order_items[[#All],[product_id]:[subtotal_idr]],2,0)</f>
        <v>1</v>
      </c>
      <c r="I1225" s="5">
        <f>VLOOKUP(working_table!$G1225,order_items[[#All],[product_id]:[subtotal_idr]],3,0)</f>
        <v>119000</v>
      </c>
      <c r="J1225" s="5">
        <f>VLOOKUP(working_table!$G1225,order_items[[#All],[product_id]:[subtotal_idr]],4,0)</f>
        <v>119000</v>
      </c>
      <c r="K1225" t="str">
        <f>VLOOKUP($G1225,products7[#All],2,0)</f>
        <v>Jacket Hoodie Senja Wear</v>
      </c>
      <c r="L1225" t="str">
        <f>VLOOKUP($G1225,products7[#All],3,0)</f>
        <v>Jacket</v>
      </c>
      <c r="M1225" t="str">
        <f>VLOOKUP($G1225,products7[#All],7,0)</f>
        <v>Senja Wear</v>
      </c>
    </row>
    <row r="1226" spans="1:13" x14ac:dyDescent="0.35">
      <c r="A1226" t="s">
        <v>4641</v>
      </c>
      <c r="B1226" s="2">
        <f>VLOOKUP(A1226,orders[#All],3,0)</f>
        <v>44563</v>
      </c>
      <c r="C1226" t="str">
        <f>VLOOKUP($A1226,orders[#All],9,0)</f>
        <v>shipped</v>
      </c>
      <c r="D1226" t="str">
        <f>VLOOKUP($A1226,orders[#All],5,0)</f>
        <v>Makassar</v>
      </c>
      <c r="E1226" t="str">
        <f>VLOOKUP($A1226,orders[#All],6,0)</f>
        <v>Sulawesi Selatan</v>
      </c>
      <c r="F1226" t="str">
        <f>VLOOKUP($A1226,orders[#All],10,0)</f>
        <v>TANPA PROMO</v>
      </c>
      <c r="G1226" t="s">
        <v>2535</v>
      </c>
      <c r="H1226">
        <f>VLOOKUP(working_table!G1226,order_items[[#All],[product_id]:[subtotal_idr]],2,0)</f>
        <v>1</v>
      </c>
      <c r="I1226" s="5">
        <f>VLOOKUP(working_table!$G1226,order_items[[#All],[product_id]:[subtotal_idr]],3,0)</f>
        <v>499000</v>
      </c>
      <c r="J1226" s="5">
        <f>VLOOKUP(working_table!$G1226,order_items[[#All],[product_id]:[subtotal_idr]],4,0)</f>
        <v>499000</v>
      </c>
      <c r="K1226" t="str">
        <f>VLOOKUP($G1226,products7[#All],2,0)</f>
        <v>T-Shirt Striped Riang Apparel</v>
      </c>
      <c r="L1226" t="str">
        <f>VLOOKUP($G1226,products7[#All],3,0)</f>
        <v>T-Shirt</v>
      </c>
      <c r="M1226" t="str">
        <f>VLOOKUP($G1226,products7[#All],7,0)</f>
        <v>Riang Apparel</v>
      </c>
    </row>
    <row r="1227" spans="1:13" x14ac:dyDescent="0.35">
      <c r="A1227" t="s">
        <v>4644</v>
      </c>
      <c r="B1227" s="2">
        <f>VLOOKUP(A1227,orders[#All],3,0)</f>
        <v>45001</v>
      </c>
      <c r="C1227" t="str">
        <f>VLOOKUP($A1227,orders[#All],9,0)</f>
        <v>cancelled</v>
      </c>
      <c r="D1227" t="str">
        <f>VLOOKUP($A1227,orders[#All],5,0)</f>
        <v>Depok</v>
      </c>
      <c r="E1227" t="str">
        <f>VLOOKUP($A1227,orders[#All],6,0)</f>
        <v>Jawa Barat</v>
      </c>
      <c r="F1227" t="str">
        <f>VLOOKUP($A1227,orders[#All],10,0)</f>
        <v>TANPA PROMO</v>
      </c>
      <c r="G1227" t="s">
        <v>2443</v>
      </c>
      <c r="H1227">
        <f>VLOOKUP(working_table!G1227,order_items[[#All],[product_id]:[subtotal_idr]],2,0)</f>
        <v>2</v>
      </c>
      <c r="I1227" s="5">
        <f>VLOOKUP(working_table!$G1227,order_items[[#All],[product_id]:[subtotal_idr]],3,0)</f>
        <v>89000</v>
      </c>
      <c r="J1227" s="5">
        <f>VLOOKUP(working_table!$G1227,order_items[[#All],[product_id]:[subtotal_idr]],4,0)</f>
        <v>178000</v>
      </c>
      <c r="K1227" t="str">
        <f>VLOOKUP($G1227,products7[#All],2,0)</f>
        <v>Kemeja Flanel Tropika Style</v>
      </c>
      <c r="L1227" t="str">
        <f>VLOOKUP($G1227,products7[#All],3,0)</f>
        <v>T-Shirt</v>
      </c>
      <c r="M1227" t="str">
        <f>VLOOKUP($G1227,products7[#All],7,0)</f>
        <v>Tropika Style</v>
      </c>
    </row>
    <row r="1228" spans="1:13" x14ac:dyDescent="0.35">
      <c r="A1228" t="s">
        <v>4646</v>
      </c>
      <c r="B1228" s="2">
        <f>VLOOKUP(A1228,orders[#All],3,0)</f>
        <v>45708</v>
      </c>
      <c r="C1228" t="str">
        <f>VLOOKUP($A1228,orders[#All],9,0)</f>
        <v>processing</v>
      </c>
      <c r="D1228" t="str">
        <f>VLOOKUP($A1228,orders[#All],5,0)</f>
        <v>Malang</v>
      </c>
      <c r="E1228" t="str">
        <f>VLOOKUP($A1228,orders[#All],6,0)</f>
        <v>Jawa Timur</v>
      </c>
      <c r="F1228" t="str">
        <f>VLOOKUP($A1228,orders[#All],10,0)</f>
        <v>TANPA PROMO</v>
      </c>
      <c r="G1228" t="s">
        <v>2706</v>
      </c>
      <c r="H1228">
        <f>VLOOKUP(working_table!G1228,order_items[[#All],[product_id]:[subtotal_idr]],2,0)</f>
        <v>3</v>
      </c>
      <c r="I1228" s="5">
        <f>VLOOKUP(working_table!$G1228,order_items[[#All],[product_id]:[subtotal_idr]],3,0)</f>
        <v>59000</v>
      </c>
      <c r="J1228" s="5">
        <f>VLOOKUP(working_table!$G1228,order_items[[#All],[product_id]:[subtotal_idr]],4,0)</f>
        <v>177000</v>
      </c>
      <c r="K1228" t="str">
        <f>VLOOKUP($G1228,products7[#All],2,0)</f>
        <v>Kemeja Linen Senja Wear</v>
      </c>
      <c r="L1228" t="str">
        <f>VLOOKUP($G1228,products7[#All],3,0)</f>
        <v>kemeja</v>
      </c>
      <c r="M1228" t="str">
        <f>VLOOKUP($G1228,products7[#All],7,0)</f>
        <v>Senja Wear</v>
      </c>
    </row>
    <row r="1229" spans="1:13" x14ac:dyDescent="0.35">
      <c r="A1229" t="s">
        <v>4648</v>
      </c>
      <c r="B1229" s="2">
        <f>VLOOKUP(A1229,orders[#All],3,0)</f>
        <v>45340</v>
      </c>
      <c r="C1229" t="str">
        <f>VLOOKUP($A1229,orders[#All],9,0)</f>
        <v>processing</v>
      </c>
      <c r="D1229" t="str">
        <f>VLOOKUP($A1229,orders[#All],5,0)</f>
        <v>Depok</v>
      </c>
      <c r="E1229" t="str">
        <f>VLOOKUP($A1229,orders[#All],6,0)</f>
        <v>Jawa Barat</v>
      </c>
      <c r="F1229" t="str">
        <f>VLOOKUP($A1229,orders[#All],10,0)</f>
        <v>MEMBER10</v>
      </c>
      <c r="G1229" t="s">
        <v>2612</v>
      </c>
      <c r="H1229">
        <f>VLOOKUP(working_table!G1229,order_items[[#All],[product_id]:[subtotal_idr]],2,0)</f>
        <v>1</v>
      </c>
      <c r="I1229" s="5">
        <f>VLOOKUP(working_table!$G1229,order_items[[#All],[product_id]:[subtotal_idr]],3,0)</f>
        <v>149000</v>
      </c>
      <c r="J1229" s="5">
        <f>VLOOKUP(working_table!$G1229,order_items[[#All],[product_id]:[subtotal_idr]],4,0)</f>
        <v>149000</v>
      </c>
      <c r="K1229" t="str">
        <f>VLOOKUP($G1229,products7[#All],2,0)</f>
        <v>Jacket Parasut Ratu Mode</v>
      </c>
      <c r="L1229" t="str">
        <f>VLOOKUP($G1229,products7[#All],3,0)</f>
        <v>Jacket</v>
      </c>
      <c r="M1229" t="str">
        <f>VLOOKUP($G1229,products7[#All],7,0)</f>
        <v>Ratu Mode</v>
      </c>
    </row>
    <row r="1230" spans="1:13" x14ac:dyDescent="0.35">
      <c r="A1230" t="s">
        <v>4648</v>
      </c>
      <c r="B1230" s="2">
        <f>VLOOKUP(A1230,orders[#All],3,0)</f>
        <v>45340</v>
      </c>
      <c r="C1230" t="str">
        <f>VLOOKUP($A1230,orders[#All],9,0)</f>
        <v>processing</v>
      </c>
      <c r="D1230" t="str">
        <f>VLOOKUP($A1230,orders[#All],5,0)</f>
        <v>Depok</v>
      </c>
      <c r="E1230" t="str">
        <f>VLOOKUP($A1230,orders[#All],6,0)</f>
        <v>Jawa Barat</v>
      </c>
      <c r="F1230" t="str">
        <f>VLOOKUP($A1230,orders[#All],10,0)</f>
        <v>MEMBER10</v>
      </c>
      <c r="G1230" t="s">
        <v>4650</v>
      </c>
      <c r="H1230">
        <f>VLOOKUP(working_table!G1230,order_items[[#All],[product_id]:[subtotal_idr]],2,0)</f>
        <v>3</v>
      </c>
      <c r="I1230" s="5">
        <f>VLOOKUP(working_table!$G1230,order_items[[#All],[product_id]:[subtotal_idr]],3,0)</f>
        <v>149000</v>
      </c>
      <c r="J1230" s="5">
        <f>VLOOKUP(working_table!$G1230,order_items[[#All],[product_id]:[subtotal_idr]],4,0)</f>
        <v>447000</v>
      </c>
      <c r="K1230" t="str">
        <f>VLOOKUP($G1230,products7[#All],2,0)</f>
        <v>Pants Kulot Senja Wear</v>
      </c>
      <c r="L1230" t="str">
        <f>VLOOKUP($G1230,products7[#All],3,0)</f>
        <v>Pants</v>
      </c>
      <c r="M1230" t="str">
        <f>VLOOKUP($G1230,products7[#All],7,0)</f>
        <v>Senja Wear</v>
      </c>
    </row>
    <row r="1231" spans="1:13" x14ac:dyDescent="0.35">
      <c r="A1231" t="s">
        <v>4652</v>
      </c>
      <c r="B1231" s="2">
        <f>VLOOKUP(A1231,orders[#All],3,0)</f>
        <v>45590</v>
      </c>
      <c r="C1231" t="str">
        <f>VLOOKUP($A1231,orders[#All],9,0)</f>
        <v>delivered</v>
      </c>
      <c r="D1231" t="str">
        <f>VLOOKUP($A1231,orders[#All],5,0)</f>
        <v>Bekasi</v>
      </c>
      <c r="E1231" t="str">
        <f>VLOOKUP($A1231,orders[#All],6,0)</f>
        <v>Jawa Barat</v>
      </c>
      <c r="F1231" t="str">
        <f>VLOOKUP($A1231,orders[#All],10,0)</f>
        <v>TANPA PROMO</v>
      </c>
      <c r="G1231" t="s">
        <v>3388</v>
      </c>
      <c r="H1231">
        <f>VLOOKUP(working_table!G1231,order_items[[#All],[product_id]:[subtotal_idr]],2,0)</f>
        <v>1</v>
      </c>
      <c r="I1231" s="5">
        <f>VLOOKUP(working_table!$G1231,order_items[[#All],[product_id]:[subtotal_idr]],3,0)</f>
        <v>399000</v>
      </c>
      <c r="J1231" s="5">
        <f>VLOOKUP(working_table!$G1231,order_items[[#All],[product_id]:[subtotal_idr]],4,0)</f>
        <v>399000</v>
      </c>
      <c r="K1231" t="str">
        <f>VLOOKUP($G1231,products7[#All],2,0)</f>
        <v>Dress Wrap Tropika Style</v>
      </c>
      <c r="L1231" t="str">
        <f>VLOOKUP($G1231,products7[#All],3,0)</f>
        <v>dress</v>
      </c>
      <c r="M1231" t="str">
        <f>VLOOKUP($G1231,products7[#All],7,0)</f>
        <v>Tropika Style</v>
      </c>
    </row>
    <row r="1232" spans="1:13" x14ac:dyDescent="0.35">
      <c r="A1232" t="s">
        <v>4652</v>
      </c>
      <c r="B1232" s="2">
        <f>VLOOKUP(A1232,orders[#All],3,0)</f>
        <v>45590</v>
      </c>
      <c r="C1232" t="str">
        <f>VLOOKUP($A1232,orders[#All],9,0)</f>
        <v>delivered</v>
      </c>
      <c r="D1232" t="str">
        <f>VLOOKUP($A1232,orders[#All],5,0)</f>
        <v>Bekasi</v>
      </c>
      <c r="E1232" t="str">
        <f>VLOOKUP($A1232,orders[#All],6,0)</f>
        <v>Jawa Barat</v>
      </c>
      <c r="F1232" t="str">
        <f>VLOOKUP($A1232,orders[#All],10,0)</f>
        <v>TANPA PROMO</v>
      </c>
      <c r="G1232" t="s">
        <v>2500</v>
      </c>
      <c r="H1232">
        <f>VLOOKUP(working_table!G1232,order_items[[#All],[product_id]:[subtotal_idr]],2,0)</f>
        <v>2</v>
      </c>
      <c r="I1232" s="5">
        <f>VLOOKUP(working_table!$G1232,order_items[[#All],[product_id]:[subtotal_idr]],3,0)</f>
        <v>549000</v>
      </c>
      <c r="J1232" s="5">
        <f>VLOOKUP(working_table!$G1232,order_items[[#All],[product_id]:[subtotal_idr]],4,0)</f>
        <v>1098000</v>
      </c>
      <c r="K1232" t="str">
        <f>VLOOKUP($G1232,products7[#All],2,0)</f>
        <v>Kemeja Flanel Senja Wear</v>
      </c>
      <c r="L1232" t="str">
        <f>VLOOKUP($G1232,products7[#All],3,0)</f>
        <v>kemeja</v>
      </c>
      <c r="M1232" t="str">
        <f>VLOOKUP($G1232,products7[#All],7,0)</f>
        <v>Senja Wear</v>
      </c>
    </row>
    <row r="1233" spans="1:13" x14ac:dyDescent="0.35">
      <c r="A1233" t="s">
        <v>4655</v>
      </c>
      <c r="B1233" s="2">
        <f>VLOOKUP(A1233,orders[#All],3,0)</f>
        <v>45597</v>
      </c>
      <c r="C1233" t="str">
        <f>VLOOKUP($A1233,orders[#All],9,0)</f>
        <v>delivered</v>
      </c>
      <c r="D1233" t="str">
        <f>VLOOKUP($A1233,orders[#All],5,0)</f>
        <v>Palembang</v>
      </c>
      <c r="E1233" t="str">
        <f>VLOOKUP($A1233,orders[#All],6,0)</f>
        <v>Sumatera Selatan</v>
      </c>
      <c r="F1233" t="str">
        <f>VLOOKUP($A1233,orders[#All],10,0)</f>
        <v>TANPA PROMO</v>
      </c>
      <c r="G1233" t="s">
        <v>3701</v>
      </c>
      <c r="H1233">
        <f>VLOOKUP(working_table!G1233,order_items[[#All],[product_id]:[subtotal_idr]],2,0)</f>
        <v>1</v>
      </c>
      <c r="I1233" s="5">
        <f>VLOOKUP(working_table!$G1233,order_items[[#All],[product_id]:[subtotal_idr]],3,0)</f>
        <v>399000</v>
      </c>
      <c r="J1233" s="5">
        <f>VLOOKUP(working_table!$G1233,order_items[[#All],[product_id]:[subtotal_idr]],4,0)</f>
        <v>399000</v>
      </c>
      <c r="K1233" t="str">
        <f>VLOOKUP($G1233,products7[#All],2,0)</f>
        <v>Tas Selempang Riang Apparel</v>
      </c>
      <c r="L1233" t="str">
        <f>VLOOKUP($G1233,products7[#All],3,0)</f>
        <v>Accessories</v>
      </c>
      <c r="M1233" t="str">
        <f>VLOOKUP($G1233,products7[#All],7,0)</f>
        <v>Riang Apparel</v>
      </c>
    </row>
    <row r="1234" spans="1:13" x14ac:dyDescent="0.35">
      <c r="A1234" t="s">
        <v>4655</v>
      </c>
      <c r="B1234" s="2">
        <f>VLOOKUP(A1234,orders[#All],3,0)</f>
        <v>45597</v>
      </c>
      <c r="C1234" t="str">
        <f>VLOOKUP($A1234,orders[#All],9,0)</f>
        <v>delivered</v>
      </c>
      <c r="D1234" t="str">
        <f>VLOOKUP($A1234,orders[#All],5,0)</f>
        <v>Palembang</v>
      </c>
      <c r="E1234" t="str">
        <f>VLOOKUP($A1234,orders[#All],6,0)</f>
        <v>Sumatera Selatan</v>
      </c>
      <c r="F1234" t="str">
        <f>VLOOKUP($A1234,orders[#All],10,0)</f>
        <v>TANPA PROMO</v>
      </c>
      <c r="G1234" t="s">
        <v>2455</v>
      </c>
      <c r="H1234">
        <f>VLOOKUP(working_table!G1234,order_items[[#All],[product_id]:[subtotal_idr]],2,0)</f>
        <v>1</v>
      </c>
      <c r="I1234" s="5">
        <f>VLOOKUP(working_table!$G1234,order_items[[#All],[product_id]:[subtotal_idr]],3,0)</f>
        <v>249000</v>
      </c>
      <c r="J1234" s="5">
        <f>VLOOKUP(working_table!$G1234,order_items[[#All],[product_id]:[subtotal_idr]],4,0)</f>
        <v>249000</v>
      </c>
      <c r="K1234" t="str">
        <f>VLOOKUP($G1234,products7[#All],2,0)</f>
        <v>Dompet Kulit NusaBrand</v>
      </c>
      <c r="L1234" t="str">
        <f>VLOOKUP($G1234,products7[#All],3,0)</f>
        <v>Accessories</v>
      </c>
      <c r="M1234" t="str">
        <f>VLOOKUP($G1234,products7[#All],7,0)</f>
        <v>NusaBrand</v>
      </c>
    </row>
    <row r="1235" spans="1:13" x14ac:dyDescent="0.35">
      <c r="A1235" t="s">
        <v>4658</v>
      </c>
      <c r="B1235" s="2">
        <f>VLOOKUP(A1235,orders[#All],3,0)</f>
        <v>45319</v>
      </c>
      <c r="C1235" t="str">
        <f>VLOOKUP($A1235,orders[#All],9,0)</f>
        <v>returned</v>
      </c>
      <c r="D1235" t="str">
        <f>VLOOKUP($A1235,orders[#All],5,0)</f>
        <v>Palembang</v>
      </c>
      <c r="E1235" t="str">
        <f>VLOOKUP($A1235,orders[#All],6,0)</f>
        <v>Sumatera Selatan</v>
      </c>
      <c r="F1235" t="str">
        <f>VLOOKUP($A1235,orders[#All],10,0)</f>
        <v>TANPA PROMO</v>
      </c>
      <c r="G1235" t="s">
        <v>3701</v>
      </c>
      <c r="H1235">
        <f>VLOOKUP(working_table!G1235,order_items[[#All],[product_id]:[subtotal_idr]],2,0)</f>
        <v>1</v>
      </c>
      <c r="I1235" s="5">
        <f>VLOOKUP(working_table!$G1235,order_items[[#All],[product_id]:[subtotal_idr]],3,0)</f>
        <v>399000</v>
      </c>
      <c r="J1235" s="5">
        <f>VLOOKUP(working_table!$G1235,order_items[[#All],[product_id]:[subtotal_idr]],4,0)</f>
        <v>399000</v>
      </c>
      <c r="K1235" t="str">
        <f>VLOOKUP($G1235,products7[#All],2,0)</f>
        <v>Tas Selempang Riang Apparel</v>
      </c>
      <c r="L1235" t="str">
        <f>VLOOKUP($G1235,products7[#All],3,0)</f>
        <v>Accessories</v>
      </c>
      <c r="M1235" t="str">
        <f>VLOOKUP($G1235,products7[#All],7,0)</f>
        <v>Riang Apparel</v>
      </c>
    </row>
    <row r="1236" spans="1:13" x14ac:dyDescent="0.35">
      <c r="A1236" t="s">
        <v>4660</v>
      </c>
      <c r="B1236" s="2">
        <f>VLOOKUP(A1236,orders[#All],3,0)</f>
        <v>45383</v>
      </c>
      <c r="C1236" t="str">
        <f>VLOOKUP($A1236,orders[#All],9,0)</f>
        <v>shipped</v>
      </c>
      <c r="D1236" t="str">
        <f>VLOOKUP($A1236,orders[#All],5,0)</f>
        <v>Bogor</v>
      </c>
      <c r="E1236" t="str">
        <f>VLOOKUP($A1236,orders[#All],6,0)</f>
        <v>Jawa Barat</v>
      </c>
      <c r="F1236" t="str">
        <f>VLOOKUP($A1236,orders[#All],10,0)</f>
        <v>TANPA PROMO</v>
      </c>
      <c r="G1236" t="s">
        <v>2806</v>
      </c>
      <c r="H1236">
        <f>VLOOKUP(working_table!G1236,order_items[[#All],[product_id]:[subtotal_idr]],2,0)</f>
        <v>1</v>
      </c>
      <c r="I1236" s="5">
        <f>VLOOKUP(working_table!$G1236,order_items[[#All],[product_id]:[subtotal_idr]],3,0)</f>
        <v>129000</v>
      </c>
      <c r="J1236" s="5">
        <f>VLOOKUP(working_table!$G1236,order_items[[#All],[product_id]:[subtotal_idr]],4,0)</f>
        <v>129000</v>
      </c>
      <c r="K1236" t="str">
        <f>VLOOKUP($G1236,products7[#All],2,0)</f>
        <v>T-Shirt Polos Basic Ratu Mode</v>
      </c>
      <c r="L1236" t="str">
        <f>VLOOKUP($G1236,products7[#All],3,0)</f>
        <v>T-Shirt</v>
      </c>
      <c r="M1236" t="str">
        <f>VLOOKUP($G1236,products7[#All],7,0)</f>
        <v>Ratu Mode</v>
      </c>
    </row>
    <row r="1237" spans="1:13" x14ac:dyDescent="0.35">
      <c r="A1237" t="s">
        <v>4662</v>
      </c>
      <c r="B1237" s="2">
        <f>VLOOKUP(A1237,orders[#All],3,0)</f>
        <v>45373</v>
      </c>
      <c r="C1237" t="str">
        <f>VLOOKUP($A1237,orders[#All],9,0)</f>
        <v>delivered</v>
      </c>
      <c r="D1237" t="str">
        <f>VLOOKUP($A1237,orders[#All],5,0)</f>
        <v>Banjarmasin</v>
      </c>
      <c r="E1237" t="str">
        <f>VLOOKUP($A1237,orders[#All],6,0)</f>
        <v>Kalimantan Selatan</v>
      </c>
      <c r="F1237" t="str">
        <f>VLOOKUP($A1237,orders[#All],10,0)</f>
        <v>TANPA PROMO</v>
      </c>
      <c r="G1237" t="s">
        <v>2692</v>
      </c>
      <c r="H1237">
        <f>VLOOKUP(working_table!G1237,order_items[[#All],[product_id]:[subtotal_idr]],2,0)</f>
        <v>1</v>
      </c>
      <c r="I1237" s="5">
        <f>VLOOKUP(working_table!$G1237,order_items[[#All],[product_id]:[subtotal_idr]],3,0)</f>
        <v>549000</v>
      </c>
      <c r="J1237" s="5">
        <f>VLOOKUP(working_table!$G1237,order_items[[#All],[product_id]:[subtotal_idr]],4,0)</f>
        <v>549000</v>
      </c>
      <c r="K1237" t="str">
        <f>VLOOKUP($G1237,products7[#All],2,0)</f>
        <v>Kacamata Hitam Ratu Mode</v>
      </c>
      <c r="L1237" t="str">
        <f>VLOOKUP($G1237,products7[#All],3,0)</f>
        <v>Accessories</v>
      </c>
      <c r="M1237" t="str">
        <f>VLOOKUP($G1237,products7[#All],7,0)</f>
        <v>Ratu Mode</v>
      </c>
    </row>
    <row r="1238" spans="1:13" x14ac:dyDescent="0.35">
      <c r="A1238" t="s">
        <v>4662</v>
      </c>
      <c r="B1238" s="2">
        <f>VLOOKUP(A1238,orders[#All],3,0)</f>
        <v>45373</v>
      </c>
      <c r="C1238" t="str">
        <f>VLOOKUP($A1238,orders[#All],9,0)</f>
        <v>delivered</v>
      </c>
      <c r="D1238" t="str">
        <f>VLOOKUP($A1238,orders[#All],5,0)</f>
        <v>Banjarmasin</v>
      </c>
      <c r="E1238" t="str">
        <f>VLOOKUP($A1238,orders[#All],6,0)</f>
        <v>Kalimantan Selatan</v>
      </c>
      <c r="F1238" t="str">
        <f>VLOOKUP($A1238,orders[#All],10,0)</f>
        <v>TANPA PROMO</v>
      </c>
      <c r="G1238" t="s">
        <v>3360</v>
      </c>
      <c r="H1238">
        <f>VLOOKUP(working_table!G1238,order_items[[#All],[product_id]:[subtotal_idr]],2,0)</f>
        <v>1</v>
      </c>
      <c r="I1238" s="5">
        <f>VLOOKUP(working_table!$G1238,order_items[[#All],[product_id]:[subtotal_idr]],3,0)</f>
        <v>329000</v>
      </c>
      <c r="J1238" s="5">
        <f>VLOOKUP(working_table!$G1238,order_items[[#All],[product_id]:[subtotal_idr]],4,0)</f>
        <v>329000</v>
      </c>
      <c r="K1238" t="str">
        <f>VLOOKUP($G1238,products7[#All],2,0)</f>
        <v>Kacamata Hitam Senja Wear</v>
      </c>
      <c r="L1238" t="str">
        <f>VLOOKUP($G1238,products7[#All],3,0)</f>
        <v>Accessories</v>
      </c>
      <c r="M1238" t="str">
        <f>VLOOKUP($G1238,products7[#All],7,0)</f>
        <v>Senja Wear</v>
      </c>
    </row>
    <row r="1239" spans="1:13" x14ac:dyDescent="0.35">
      <c r="A1239" t="s">
        <v>4665</v>
      </c>
      <c r="B1239" s="2">
        <f>VLOOKUP(A1239,orders[#All],3,0)</f>
        <v>45517</v>
      </c>
      <c r="C1239" t="str">
        <f>VLOOKUP($A1239,orders[#All],9,0)</f>
        <v>processing</v>
      </c>
      <c r="D1239" t="str">
        <f>VLOOKUP($A1239,orders[#All],5,0)</f>
        <v>Makassar</v>
      </c>
      <c r="E1239" t="str">
        <f>VLOOKUP($A1239,orders[#All],6,0)</f>
        <v>Sulawesi Selatan</v>
      </c>
      <c r="F1239" t="str">
        <f>VLOOKUP($A1239,orders[#All],10,0)</f>
        <v>TANPA PROMO</v>
      </c>
      <c r="G1239" t="s">
        <v>2627</v>
      </c>
      <c r="H1239">
        <f>VLOOKUP(working_table!G1239,order_items[[#All],[product_id]:[subtotal_idr]],2,0)</f>
        <v>1</v>
      </c>
      <c r="I1239" s="5">
        <f>VLOOKUP(working_table!$G1239,order_items[[#All],[product_id]:[subtotal_idr]],3,0)</f>
        <v>179000</v>
      </c>
      <c r="J1239" s="5">
        <f>VLOOKUP(working_table!$G1239,order_items[[#All],[product_id]:[subtotal_idr]],4,0)</f>
        <v>179000</v>
      </c>
      <c r="K1239" t="str">
        <f>VLOOKUP($G1239,products7[#All],2,0)</f>
        <v>T-Shirt Oversize BajuKita</v>
      </c>
      <c r="L1239" t="str">
        <f>VLOOKUP($G1239,products7[#All],3,0)</f>
        <v>T-Shirt</v>
      </c>
      <c r="M1239" t="str">
        <f>VLOOKUP($G1239,products7[#All],7,0)</f>
        <v>BajuKita</v>
      </c>
    </row>
    <row r="1240" spans="1:13" x14ac:dyDescent="0.35">
      <c r="A1240" t="s">
        <v>4665</v>
      </c>
      <c r="B1240" s="2">
        <f>VLOOKUP(A1240,orders[#All],3,0)</f>
        <v>45517</v>
      </c>
      <c r="C1240" t="str">
        <f>VLOOKUP($A1240,orders[#All],9,0)</f>
        <v>processing</v>
      </c>
      <c r="D1240" t="str">
        <f>VLOOKUP($A1240,orders[#All],5,0)</f>
        <v>Makassar</v>
      </c>
      <c r="E1240" t="str">
        <f>VLOOKUP($A1240,orders[#All],6,0)</f>
        <v>Sulawesi Selatan</v>
      </c>
      <c r="F1240" t="str">
        <f>VLOOKUP($A1240,orders[#All],10,0)</f>
        <v>TANPA PROMO</v>
      </c>
      <c r="G1240" t="s">
        <v>3655</v>
      </c>
      <c r="H1240">
        <f>VLOOKUP(working_table!G1240,order_items[[#All],[product_id]:[subtotal_idr]],2,0)</f>
        <v>1</v>
      </c>
      <c r="I1240" s="5">
        <f>VLOOKUP(working_table!$G1240,order_items[[#All],[product_id]:[subtotal_idr]],3,0)</f>
        <v>449000</v>
      </c>
      <c r="J1240" s="5">
        <f>VLOOKUP(working_table!$G1240,order_items[[#All],[product_id]:[subtotal_idr]],4,0)</f>
        <v>449000</v>
      </c>
      <c r="K1240" t="str">
        <f>VLOOKUP($G1240,products7[#All],2,0)</f>
        <v>Tas Selempang Riang Apparel</v>
      </c>
      <c r="L1240" t="str">
        <f>VLOOKUP($G1240,products7[#All],3,0)</f>
        <v>Accessories</v>
      </c>
      <c r="M1240" t="str">
        <f>VLOOKUP($G1240,products7[#All],7,0)</f>
        <v>Riang Apparel</v>
      </c>
    </row>
    <row r="1241" spans="1:13" x14ac:dyDescent="0.35">
      <c r="A1241" t="s">
        <v>4665</v>
      </c>
      <c r="B1241" s="2">
        <f>VLOOKUP(A1241,orders[#All],3,0)</f>
        <v>45517</v>
      </c>
      <c r="C1241" t="str">
        <f>VLOOKUP($A1241,orders[#All],9,0)</f>
        <v>processing</v>
      </c>
      <c r="D1241" t="str">
        <f>VLOOKUP($A1241,orders[#All],5,0)</f>
        <v>Makassar</v>
      </c>
      <c r="E1241" t="str">
        <f>VLOOKUP($A1241,orders[#All],6,0)</f>
        <v>Sulawesi Selatan</v>
      </c>
      <c r="F1241" t="str">
        <f>VLOOKUP($A1241,orders[#All],10,0)</f>
        <v>TANPA PROMO</v>
      </c>
      <c r="G1241" t="s">
        <v>2672</v>
      </c>
      <c r="H1241">
        <f>VLOOKUP(working_table!G1241,order_items[[#All],[product_id]:[subtotal_idr]],2,0)</f>
        <v>1</v>
      </c>
      <c r="I1241" s="5">
        <f>VLOOKUP(working_table!$G1241,order_items[[#All],[product_id]:[subtotal_idr]],3,0)</f>
        <v>349000</v>
      </c>
      <c r="J1241" s="5">
        <f>VLOOKUP(working_table!$G1241,order_items[[#All],[product_id]:[subtotal_idr]],4,0)</f>
        <v>349000</v>
      </c>
      <c r="K1241" t="str">
        <f>VLOOKUP($G1241,products7[#All],2,0)</f>
        <v>Jacket Coach BajuKita</v>
      </c>
      <c r="L1241" t="str">
        <f>VLOOKUP($G1241,products7[#All],3,0)</f>
        <v>Jacket</v>
      </c>
      <c r="M1241" t="str">
        <f>VLOOKUP($G1241,products7[#All],7,0)</f>
        <v>BajuKita</v>
      </c>
    </row>
    <row r="1242" spans="1:13" x14ac:dyDescent="0.35">
      <c r="A1242" t="s">
        <v>4669</v>
      </c>
      <c r="B1242" s="2">
        <f>VLOOKUP(A1242,orders[#All],3,0)</f>
        <v>45602</v>
      </c>
      <c r="C1242" t="str">
        <f>VLOOKUP($A1242,orders[#All],9,0)</f>
        <v>delivered</v>
      </c>
      <c r="D1242" t="str">
        <f>VLOOKUP($A1242,orders[#All],5,0)</f>
        <v>Pontianak</v>
      </c>
      <c r="E1242" t="str">
        <f>VLOOKUP($A1242,orders[#All],6,0)</f>
        <v>Kalimantan Barat</v>
      </c>
      <c r="F1242" t="str">
        <f>VLOOKUP($A1242,orders[#All],10,0)</f>
        <v>TANPA PROMO</v>
      </c>
      <c r="G1242" t="s">
        <v>3145</v>
      </c>
      <c r="H1242">
        <f>VLOOKUP(working_table!G1242,order_items[[#All],[product_id]:[subtotal_idr]],2,0)</f>
        <v>1</v>
      </c>
      <c r="I1242" s="5">
        <f>VLOOKUP(working_table!$G1242,order_items[[#All],[product_id]:[subtotal_idr]],3,0)</f>
        <v>79000</v>
      </c>
      <c r="J1242" s="5">
        <f>VLOOKUP(working_table!$G1242,order_items[[#All],[product_id]:[subtotal_idr]],4,0)</f>
        <v>79000</v>
      </c>
      <c r="K1242" t="str">
        <f>VLOOKUP($G1242,products7[#All],2,0)</f>
        <v>Dress Bodycon Cendana Co</v>
      </c>
      <c r="L1242" t="str">
        <f>VLOOKUP($G1242,products7[#All],3,0)</f>
        <v>Dress</v>
      </c>
      <c r="M1242" t="str">
        <f>VLOOKUP($G1242,products7[#All],7,0)</f>
        <v>Cendana Co</v>
      </c>
    </row>
    <row r="1243" spans="1:13" x14ac:dyDescent="0.35">
      <c r="A1243" t="s">
        <v>4671</v>
      </c>
      <c r="B1243" s="2">
        <f>VLOOKUP(A1243,orders[#All],3,0)</f>
        <v>45397</v>
      </c>
      <c r="C1243" t="str">
        <f>VLOOKUP($A1243,orders[#All],9,0)</f>
        <v>returned</v>
      </c>
      <c r="D1243" t="str">
        <f>VLOOKUP($A1243,orders[#All],5,0)</f>
        <v>Tangerang</v>
      </c>
      <c r="E1243" t="str">
        <f>VLOOKUP($A1243,orders[#All],6,0)</f>
        <v>Banten</v>
      </c>
      <c r="F1243" t="str">
        <f>VLOOKUP($A1243,orders[#All],10,0)</f>
        <v>MEMBER10</v>
      </c>
      <c r="G1243" t="s">
        <v>2911</v>
      </c>
      <c r="H1243">
        <f>VLOOKUP(working_table!G1243,order_items[[#All],[product_id]:[subtotal_idr]],2,0)</f>
        <v>1</v>
      </c>
      <c r="I1243" s="5">
        <f>VLOOKUP(working_table!$G1243,order_items[[#All],[product_id]:[subtotal_idr]],3,0)</f>
        <v>329000</v>
      </c>
      <c r="J1243" s="5">
        <f>VLOOKUP(working_table!$G1243,order_items[[#All],[product_id]:[subtotal_idr]],4,0)</f>
        <v>329000</v>
      </c>
      <c r="K1243" t="str">
        <f>VLOOKUP($G1243,products7[#All],2,0)</f>
        <v>Jacket Hoodie SandangIndo</v>
      </c>
      <c r="L1243" t="str">
        <f>VLOOKUP($G1243,products7[#All],3,0)</f>
        <v>Jacket</v>
      </c>
      <c r="M1243" t="str">
        <f>VLOOKUP($G1243,products7[#All],7,0)</f>
        <v>SandangIndo</v>
      </c>
    </row>
    <row r="1244" spans="1:13" x14ac:dyDescent="0.35">
      <c r="A1244" t="s">
        <v>4673</v>
      </c>
      <c r="B1244" s="2">
        <f>VLOOKUP(A1244,orders[#All],3,0)</f>
        <v>45096</v>
      </c>
      <c r="C1244" t="str">
        <f>VLOOKUP($A1244,orders[#All],9,0)</f>
        <v>shipped</v>
      </c>
      <c r="D1244" t="str">
        <f>VLOOKUP($A1244,orders[#All],5,0)</f>
        <v>Depok</v>
      </c>
      <c r="E1244" t="str">
        <f>VLOOKUP($A1244,orders[#All],6,0)</f>
        <v>Jawa Barat</v>
      </c>
      <c r="F1244" t="str">
        <f>VLOOKUP($A1244,orders[#All],10,0)</f>
        <v>TANPA PROMO</v>
      </c>
      <c r="G1244" t="s">
        <v>3369</v>
      </c>
      <c r="H1244">
        <f>VLOOKUP(working_table!G1244,order_items[[#All],[product_id]:[subtotal_idr]],2,0)</f>
        <v>1</v>
      </c>
      <c r="I1244" s="5">
        <f>VLOOKUP(working_table!$G1244,order_items[[#All],[product_id]:[subtotal_idr]],3,0)</f>
        <v>549000</v>
      </c>
      <c r="J1244" s="5">
        <f>VLOOKUP(working_table!$G1244,order_items[[#All],[product_id]:[subtotal_idr]],4,0)</f>
        <v>549000</v>
      </c>
      <c r="K1244" t="str">
        <f>VLOOKUP($G1244,products7[#All],2,0)</f>
        <v>Dompet Kulit Pesona Indo</v>
      </c>
      <c r="L1244" t="str">
        <f>VLOOKUP($G1244,products7[#All],3,0)</f>
        <v>Accessories</v>
      </c>
      <c r="M1244" t="str">
        <f>VLOOKUP($G1244,products7[#All],7,0)</f>
        <v>Pesona Indo</v>
      </c>
    </row>
    <row r="1245" spans="1:13" x14ac:dyDescent="0.35">
      <c r="A1245" t="s">
        <v>4675</v>
      </c>
      <c r="B1245" s="2">
        <f>VLOOKUP(A1245,orders[#All],3,0)</f>
        <v>45196</v>
      </c>
      <c r="C1245" t="str">
        <f>VLOOKUP($A1245,orders[#All],9,0)</f>
        <v>shipped</v>
      </c>
      <c r="D1245" t="str">
        <f>VLOOKUP($A1245,orders[#All],5,0)</f>
        <v>Bandung</v>
      </c>
      <c r="E1245" t="str">
        <f>VLOOKUP($A1245,orders[#All],6,0)</f>
        <v>Jawa Barat</v>
      </c>
      <c r="F1245" t="str">
        <f>VLOOKUP($A1245,orders[#All],10,0)</f>
        <v>TANPA PROMO</v>
      </c>
      <c r="G1245" t="s">
        <v>2631</v>
      </c>
      <c r="H1245">
        <f>VLOOKUP(working_table!G1245,order_items[[#All],[product_id]:[subtotal_idr]],2,0)</f>
        <v>1</v>
      </c>
      <c r="I1245" s="5">
        <f>VLOOKUP(working_table!$G1245,order_items[[#All],[product_id]:[subtotal_idr]],3,0)</f>
        <v>299000</v>
      </c>
      <c r="J1245" s="5">
        <f>VLOOKUP(working_table!$G1245,order_items[[#All],[product_id]:[subtotal_idr]],4,0)</f>
        <v>299000</v>
      </c>
      <c r="K1245" t="str">
        <f>VLOOKUP($G1245,products7[#All],2,0)</f>
        <v>Kemeja Linen NusaBrand</v>
      </c>
      <c r="L1245" t="str">
        <f>VLOOKUP($G1245,products7[#All],3,0)</f>
        <v>kemeja</v>
      </c>
      <c r="M1245" t="str">
        <f>VLOOKUP($G1245,products7[#All],7,0)</f>
        <v>NusaBrand</v>
      </c>
    </row>
    <row r="1246" spans="1:13" x14ac:dyDescent="0.35">
      <c r="A1246" t="s">
        <v>4677</v>
      </c>
      <c r="B1246" s="2">
        <f>VLOOKUP(A1246,orders[#All],3,0)</f>
        <v>44777</v>
      </c>
      <c r="C1246" t="str">
        <f>VLOOKUP($A1246,orders[#All],9,0)</f>
        <v>delivered</v>
      </c>
      <c r="D1246" t="str">
        <f>VLOOKUP($A1246,orders[#All],5,0)</f>
        <v>Depok</v>
      </c>
      <c r="E1246" t="str">
        <f>VLOOKUP($A1246,orders[#All],6,0)</f>
        <v>Jawa Barat</v>
      </c>
      <c r="F1246" t="str">
        <f>VLOOKUP($A1246,orders[#All],10,0)</f>
        <v>RAMADAN23</v>
      </c>
      <c r="G1246" t="s">
        <v>2806</v>
      </c>
      <c r="H1246">
        <f>VLOOKUP(working_table!G1246,order_items[[#All],[product_id]:[subtotal_idr]],2,0)</f>
        <v>1</v>
      </c>
      <c r="I1246" s="5">
        <f>VLOOKUP(working_table!$G1246,order_items[[#All],[product_id]:[subtotal_idr]],3,0)</f>
        <v>129000</v>
      </c>
      <c r="J1246" s="5">
        <f>VLOOKUP(working_table!$G1246,order_items[[#All],[product_id]:[subtotal_idr]],4,0)</f>
        <v>129000</v>
      </c>
      <c r="K1246" t="str">
        <f>VLOOKUP($G1246,products7[#All],2,0)</f>
        <v>T-Shirt Polos Basic Ratu Mode</v>
      </c>
      <c r="L1246" t="str">
        <f>VLOOKUP($G1246,products7[#All],3,0)</f>
        <v>T-Shirt</v>
      </c>
      <c r="M1246" t="str">
        <f>VLOOKUP($G1246,products7[#All],7,0)</f>
        <v>Ratu Mode</v>
      </c>
    </row>
    <row r="1247" spans="1:13" x14ac:dyDescent="0.35">
      <c r="A1247" t="s">
        <v>4677</v>
      </c>
      <c r="B1247" s="2">
        <f>VLOOKUP(A1247,orders[#All],3,0)</f>
        <v>44777</v>
      </c>
      <c r="C1247" t="str">
        <f>VLOOKUP($A1247,orders[#All],9,0)</f>
        <v>delivered</v>
      </c>
      <c r="D1247" t="str">
        <f>VLOOKUP($A1247,orders[#All],5,0)</f>
        <v>Depok</v>
      </c>
      <c r="E1247" t="str">
        <f>VLOOKUP($A1247,orders[#All],6,0)</f>
        <v>Jawa Barat</v>
      </c>
      <c r="F1247" t="str">
        <f>VLOOKUP($A1247,orders[#All],10,0)</f>
        <v>RAMADAN23</v>
      </c>
      <c r="G1247" t="s">
        <v>4679</v>
      </c>
      <c r="H1247">
        <f>VLOOKUP(working_table!G1247,order_items[[#All],[product_id]:[subtotal_idr]],2,0)</f>
        <v>1</v>
      </c>
      <c r="I1247" s="5">
        <f>VLOOKUP(working_table!$G1247,order_items[[#All],[product_id]:[subtotal_idr]],3,0)</f>
        <v>279000</v>
      </c>
      <c r="J1247" s="5">
        <f>VLOOKUP(working_table!$G1247,order_items[[#All],[product_id]:[subtotal_idr]],4,0)</f>
        <v>279000</v>
      </c>
      <c r="K1247" t="str">
        <f>VLOOKUP($G1247,products7[#All],2,0)</f>
        <v>Dress Mini Casual Tropika Style</v>
      </c>
      <c r="L1247" t="str">
        <f>VLOOKUP($G1247,products7[#All],3,0)</f>
        <v>Dress</v>
      </c>
      <c r="M1247" t="str">
        <f>VLOOKUP($G1247,products7[#All],7,0)</f>
        <v>Tropika Style</v>
      </c>
    </row>
    <row r="1248" spans="1:13" x14ac:dyDescent="0.35">
      <c r="A1248" t="s">
        <v>4677</v>
      </c>
      <c r="B1248" s="2">
        <f>VLOOKUP(A1248,orders[#All],3,0)</f>
        <v>44777</v>
      </c>
      <c r="C1248" t="str">
        <f>VLOOKUP($A1248,orders[#All],9,0)</f>
        <v>delivered</v>
      </c>
      <c r="D1248" t="str">
        <f>VLOOKUP($A1248,orders[#All],5,0)</f>
        <v>Depok</v>
      </c>
      <c r="E1248" t="str">
        <f>VLOOKUP($A1248,orders[#All],6,0)</f>
        <v>Jawa Barat</v>
      </c>
      <c r="F1248" t="str">
        <f>VLOOKUP($A1248,orders[#All],10,0)</f>
        <v>RAMADAN23</v>
      </c>
      <c r="G1248" t="s">
        <v>3114</v>
      </c>
      <c r="H1248">
        <f>VLOOKUP(working_table!G1248,order_items[[#All],[product_id]:[subtotal_idr]],2,0)</f>
        <v>1</v>
      </c>
      <c r="I1248" s="5">
        <f>VLOOKUP(working_table!$G1248,order_items[[#All],[product_id]:[subtotal_idr]],3,0)</f>
        <v>59000</v>
      </c>
      <c r="J1248" s="5">
        <f>VLOOKUP(working_table!$G1248,order_items[[#All],[product_id]:[subtotal_idr]],4,0)</f>
        <v>59000</v>
      </c>
      <c r="K1248" t="str">
        <f>VLOOKUP($G1248,products7[#All],2,0)</f>
        <v>Dress Maxi Polos Pesona Indo</v>
      </c>
      <c r="L1248" t="str">
        <f>VLOOKUP($G1248,products7[#All],3,0)</f>
        <v>Dress</v>
      </c>
      <c r="M1248" t="str">
        <f>VLOOKUP($G1248,products7[#All],7,0)</f>
        <v>Pesona Indo</v>
      </c>
    </row>
    <row r="1249" spans="1:13" x14ac:dyDescent="0.35">
      <c r="A1249" t="s">
        <v>4682</v>
      </c>
      <c r="B1249" s="2">
        <f>VLOOKUP(A1249,orders[#All],3,0)</f>
        <v>44954</v>
      </c>
      <c r="C1249" t="str">
        <f>VLOOKUP($A1249,orders[#All],9,0)</f>
        <v>shipped</v>
      </c>
      <c r="D1249" t="str">
        <f>VLOOKUP($A1249,orders[#All],5,0)</f>
        <v>Balikpapan</v>
      </c>
      <c r="E1249" t="str">
        <f>VLOOKUP($A1249,orders[#All],6,0)</f>
        <v>Kalimantan Timur</v>
      </c>
      <c r="F1249" t="str">
        <f>VLOOKUP($A1249,orders[#All],10,0)</f>
        <v>TANPA PROMO</v>
      </c>
      <c r="G1249" t="s">
        <v>2961</v>
      </c>
      <c r="H1249">
        <f>VLOOKUP(working_table!G1249,order_items[[#All],[product_id]:[subtotal_idr]],2,0)</f>
        <v>1</v>
      </c>
      <c r="I1249" s="5">
        <f>VLOOKUP(working_table!$G1249,order_items[[#All],[product_id]:[subtotal_idr]],3,0)</f>
        <v>279000</v>
      </c>
      <c r="J1249" s="5">
        <f>VLOOKUP(working_table!$G1249,order_items[[#All],[product_id]:[subtotal_idr]],4,0)</f>
        <v>279000</v>
      </c>
      <c r="K1249" t="str">
        <f>VLOOKUP($G1249,products7[#All],2,0)</f>
        <v>T-Shirt Lengan Panjang Cendana Co</v>
      </c>
      <c r="L1249" t="str">
        <f>VLOOKUP($G1249,products7[#All],3,0)</f>
        <v>T-Shirt</v>
      </c>
      <c r="M1249" t="str">
        <f>VLOOKUP($G1249,products7[#All],7,0)</f>
        <v>Cendana Co</v>
      </c>
    </row>
    <row r="1250" spans="1:13" x14ac:dyDescent="0.35">
      <c r="A1250" t="s">
        <v>4684</v>
      </c>
      <c r="B1250" s="2">
        <f>VLOOKUP(A1250,orders[#All],3,0)</f>
        <v>45140</v>
      </c>
      <c r="C1250" t="str">
        <f>VLOOKUP($A1250,orders[#All],9,0)</f>
        <v>delivered</v>
      </c>
      <c r="D1250" t="str">
        <f>VLOOKUP($A1250,orders[#All],5,0)</f>
        <v>Pontianak</v>
      </c>
      <c r="E1250" t="str">
        <f>VLOOKUP($A1250,orders[#All],6,0)</f>
        <v>Kalimantan Barat</v>
      </c>
      <c r="F1250" t="str">
        <f>VLOOKUP($A1250,orders[#All],10,0)</f>
        <v>WEEKEND25</v>
      </c>
      <c r="G1250" t="s">
        <v>4146</v>
      </c>
      <c r="H1250">
        <f>VLOOKUP(working_table!G1250,order_items[[#All],[product_id]:[subtotal_idr]],2,0)</f>
        <v>2</v>
      </c>
      <c r="I1250" s="5">
        <f>VLOOKUP(working_table!$G1250,order_items[[#All],[product_id]:[subtotal_idr]],3,0)</f>
        <v>329000</v>
      </c>
      <c r="J1250" s="5">
        <f>VLOOKUP(working_table!$G1250,order_items[[#All],[product_id]:[subtotal_idr]],4,0)</f>
        <v>658000</v>
      </c>
      <c r="K1250" t="str">
        <f>VLOOKUP($G1250,products7[#All],2,0)</f>
        <v>T-Shirt Slim Fit Cendana Co</v>
      </c>
      <c r="L1250" t="str">
        <f>VLOOKUP($G1250,products7[#All],3,0)</f>
        <v>kemeja</v>
      </c>
      <c r="M1250" t="str">
        <f>VLOOKUP($G1250,products7[#All],7,0)</f>
        <v>Cendana Co</v>
      </c>
    </row>
    <row r="1251" spans="1:13" x14ac:dyDescent="0.35">
      <c r="A1251" t="s">
        <v>4686</v>
      </c>
      <c r="B1251" s="2">
        <f>VLOOKUP(A1251,orders[#All],3,0)</f>
        <v>45224</v>
      </c>
      <c r="C1251" t="str">
        <f>VLOOKUP($A1251,orders[#All],9,0)</f>
        <v>returned</v>
      </c>
      <c r="D1251" t="str">
        <f>VLOOKUP($A1251,orders[#All],5,0)</f>
        <v>Depok</v>
      </c>
      <c r="E1251" t="str">
        <f>VLOOKUP($A1251,orders[#All],6,0)</f>
        <v>Jawa Barat</v>
      </c>
      <c r="F1251" t="str">
        <f>VLOOKUP($A1251,orders[#All],10,0)</f>
        <v>HARI BELANJA</v>
      </c>
      <c r="G1251" t="s">
        <v>2669</v>
      </c>
      <c r="H1251">
        <f>VLOOKUP(working_table!G1251,order_items[[#All],[product_id]:[subtotal_idr]],2,0)</f>
        <v>1</v>
      </c>
      <c r="I1251" s="5">
        <f>VLOOKUP(working_table!$G1251,order_items[[#All],[product_id]:[subtotal_idr]],3,0)</f>
        <v>249000</v>
      </c>
      <c r="J1251" s="5">
        <f>VLOOKUP(working_table!$G1251,order_items[[#All],[product_id]:[subtotal_idr]],4,0)</f>
        <v>249000</v>
      </c>
      <c r="K1251" t="str">
        <f>VLOOKUP($G1251,products7[#All],2,0)</f>
        <v>Pants Cargo Kanvas Lokal</v>
      </c>
      <c r="L1251" t="str">
        <f>VLOOKUP($G1251,products7[#All],3,0)</f>
        <v>Pants</v>
      </c>
      <c r="M1251" t="str">
        <f>VLOOKUP($G1251,products7[#All],7,0)</f>
        <v>Kanvas Lokal</v>
      </c>
    </row>
    <row r="1252" spans="1:13" x14ac:dyDescent="0.35">
      <c r="A1252" t="s">
        <v>4686</v>
      </c>
      <c r="B1252" s="2">
        <f>VLOOKUP(A1252,orders[#All],3,0)</f>
        <v>45224</v>
      </c>
      <c r="C1252" t="str">
        <f>VLOOKUP($A1252,orders[#All],9,0)</f>
        <v>returned</v>
      </c>
      <c r="D1252" t="str">
        <f>VLOOKUP($A1252,orders[#All],5,0)</f>
        <v>Depok</v>
      </c>
      <c r="E1252" t="str">
        <f>VLOOKUP($A1252,orders[#All],6,0)</f>
        <v>Jawa Barat</v>
      </c>
      <c r="F1252" t="str">
        <f>VLOOKUP($A1252,orders[#All],10,0)</f>
        <v>HARI BELANJA</v>
      </c>
      <c r="G1252" t="s">
        <v>2470</v>
      </c>
      <c r="H1252">
        <f>VLOOKUP(working_table!G1252,order_items[[#All],[product_id]:[subtotal_idr]],2,0)</f>
        <v>1</v>
      </c>
      <c r="I1252" s="5">
        <f>VLOOKUP(working_table!$G1252,order_items[[#All],[product_id]:[subtotal_idr]],3,0)</f>
        <v>229000</v>
      </c>
      <c r="J1252" s="5">
        <f>VLOOKUP(working_table!$G1252,order_items[[#All],[product_id]:[subtotal_idr]],4,0)</f>
        <v>229000</v>
      </c>
      <c r="K1252" t="str">
        <f>VLOOKUP($G1252,products7[#All],2,0)</f>
        <v>Pants Kulot Cendana Co</v>
      </c>
      <c r="L1252" t="str">
        <f>VLOOKUP($G1252,products7[#All],3,0)</f>
        <v>Pants</v>
      </c>
      <c r="M1252" t="str">
        <f>VLOOKUP($G1252,products7[#All],7,0)</f>
        <v>Cendana Co</v>
      </c>
    </row>
    <row r="1253" spans="1:13" x14ac:dyDescent="0.35">
      <c r="A1253" t="s">
        <v>4686</v>
      </c>
      <c r="B1253" s="2">
        <f>VLOOKUP(A1253,orders[#All],3,0)</f>
        <v>45224</v>
      </c>
      <c r="C1253" t="str">
        <f>VLOOKUP($A1253,orders[#All],9,0)</f>
        <v>returned</v>
      </c>
      <c r="D1253" t="str">
        <f>VLOOKUP($A1253,orders[#All],5,0)</f>
        <v>Depok</v>
      </c>
      <c r="E1253" t="str">
        <f>VLOOKUP($A1253,orders[#All],6,0)</f>
        <v>Jawa Barat</v>
      </c>
      <c r="F1253" t="str">
        <f>VLOOKUP($A1253,orders[#All],10,0)</f>
        <v>HARI BELANJA</v>
      </c>
      <c r="G1253" t="s">
        <v>2439</v>
      </c>
      <c r="H1253">
        <f>VLOOKUP(working_table!G1253,order_items[[#All],[product_id]:[subtotal_idr]],2,0)</f>
        <v>1</v>
      </c>
      <c r="I1253" s="5">
        <f>VLOOKUP(working_table!$G1253,order_items[[#All],[product_id]:[subtotal_idr]],3,0)</f>
        <v>599000</v>
      </c>
      <c r="J1253" s="5">
        <f>VLOOKUP(working_table!$G1253,order_items[[#All],[product_id]:[subtotal_idr]],4,0)</f>
        <v>599000</v>
      </c>
      <c r="K1253" t="str">
        <f>VLOOKUP($G1253,products7[#All],2,0)</f>
        <v>Pants Jogger Tropika Style</v>
      </c>
      <c r="L1253" t="str">
        <f>VLOOKUP($G1253,products7[#All],3,0)</f>
        <v>Pants</v>
      </c>
      <c r="M1253" t="str">
        <f>VLOOKUP($G1253,products7[#All],7,0)</f>
        <v>Tropika Style</v>
      </c>
    </row>
    <row r="1254" spans="1:13" x14ac:dyDescent="0.35">
      <c r="A1254" t="s">
        <v>4690</v>
      </c>
      <c r="B1254" s="2">
        <f>VLOOKUP(A1254,orders[#All],3,0)</f>
        <v>45714</v>
      </c>
      <c r="C1254" t="str">
        <f>VLOOKUP($A1254,orders[#All],9,0)</f>
        <v>delivered</v>
      </c>
      <c r="D1254" t="str">
        <f>VLOOKUP($A1254,orders[#All],5,0)</f>
        <v>Medan</v>
      </c>
      <c r="E1254" t="str">
        <f>VLOOKUP($A1254,orders[#All],6,0)</f>
        <v>Sumatera Utara</v>
      </c>
      <c r="F1254" t="str">
        <f>VLOOKUP($A1254,orders[#All],10,0)</f>
        <v>TANPA PROMO</v>
      </c>
      <c r="G1254" t="s">
        <v>2634</v>
      </c>
      <c r="H1254">
        <f>VLOOKUP(working_table!G1254,order_items[[#All],[product_id]:[subtotal_idr]],2,0)</f>
        <v>1</v>
      </c>
      <c r="I1254" s="5">
        <f>VLOOKUP(working_table!$G1254,order_items[[#All],[product_id]:[subtotal_idr]],3,0)</f>
        <v>49000</v>
      </c>
      <c r="J1254" s="5">
        <f>VLOOKUP(working_table!$G1254,order_items[[#All],[product_id]:[subtotal_idr]],4,0)</f>
        <v>49000</v>
      </c>
      <c r="K1254" t="str">
        <f>VLOOKUP($G1254,products7[#All],2,0)</f>
        <v>T-Shirt Raglan Riang Apparel</v>
      </c>
      <c r="L1254" t="str">
        <f>VLOOKUP($G1254,products7[#All],3,0)</f>
        <v>T-Shirt</v>
      </c>
      <c r="M1254" t="str">
        <f>VLOOKUP($G1254,products7[#All],7,0)</f>
        <v>Riang Apparel</v>
      </c>
    </row>
    <row r="1255" spans="1:13" x14ac:dyDescent="0.35">
      <c r="A1255" t="s">
        <v>4690</v>
      </c>
      <c r="B1255" s="2">
        <f>VLOOKUP(A1255,orders[#All],3,0)</f>
        <v>45714</v>
      </c>
      <c r="C1255" t="str">
        <f>VLOOKUP($A1255,orders[#All],9,0)</f>
        <v>delivered</v>
      </c>
      <c r="D1255" t="str">
        <f>VLOOKUP($A1255,orders[#All],5,0)</f>
        <v>Medan</v>
      </c>
      <c r="E1255" t="str">
        <f>VLOOKUP($A1255,orders[#All],6,0)</f>
        <v>Sumatera Utara</v>
      </c>
      <c r="F1255" t="str">
        <f>VLOOKUP($A1255,orders[#All],10,0)</f>
        <v>TANPA PROMO</v>
      </c>
      <c r="G1255" t="s">
        <v>2967</v>
      </c>
      <c r="H1255">
        <f>VLOOKUP(working_table!G1255,order_items[[#All],[product_id]:[subtotal_idr]],2,0)</f>
        <v>1</v>
      </c>
      <c r="I1255" s="5">
        <f>VLOOKUP(working_table!$G1255,order_items[[#All],[product_id]:[subtotal_idr]],3,0)</f>
        <v>49000</v>
      </c>
      <c r="J1255" s="5">
        <f>VLOOKUP(working_table!$G1255,order_items[[#All],[product_id]:[subtotal_idr]],4,0)</f>
        <v>49000</v>
      </c>
      <c r="K1255" t="str">
        <f>VLOOKUP($G1255,products7[#All],2,0)</f>
        <v>Topi Baseball SandangIndo</v>
      </c>
      <c r="L1255" t="str">
        <f>VLOOKUP($G1255,products7[#All],3,0)</f>
        <v>Accessories</v>
      </c>
      <c r="M1255" t="str">
        <f>VLOOKUP($G1255,products7[#All],7,0)</f>
        <v>SandangIndo</v>
      </c>
    </row>
    <row r="1256" spans="1:13" x14ac:dyDescent="0.35">
      <c r="A1256" t="s">
        <v>4693</v>
      </c>
      <c r="B1256" s="2">
        <f>VLOOKUP(A1256,orders[#All],3,0)</f>
        <v>45704</v>
      </c>
      <c r="C1256" t="str">
        <f>VLOOKUP($A1256,orders[#All],9,0)</f>
        <v>cancelled</v>
      </c>
      <c r="D1256" t="str">
        <f>VLOOKUP($A1256,orders[#All],5,0)</f>
        <v>Bandung</v>
      </c>
      <c r="E1256" t="str">
        <f>VLOOKUP($A1256,orders[#All],6,0)</f>
        <v>Jawa Barat</v>
      </c>
      <c r="F1256" t="str">
        <f>VLOOKUP($A1256,orders[#All],10,0)</f>
        <v>TANPA PROMO</v>
      </c>
      <c r="G1256" t="s">
        <v>2669</v>
      </c>
      <c r="H1256">
        <f>VLOOKUP(working_table!G1256,order_items[[#All],[product_id]:[subtotal_idr]],2,0)</f>
        <v>1</v>
      </c>
      <c r="I1256" s="5">
        <f>VLOOKUP(working_table!$G1256,order_items[[#All],[product_id]:[subtotal_idr]],3,0)</f>
        <v>249000</v>
      </c>
      <c r="J1256" s="5">
        <f>VLOOKUP(working_table!$G1256,order_items[[#All],[product_id]:[subtotal_idr]],4,0)</f>
        <v>249000</v>
      </c>
      <c r="K1256" t="str">
        <f>VLOOKUP($G1256,products7[#All],2,0)</f>
        <v>Pants Cargo Kanvas Lokal</v>
      </c>
      <c r="L1256" t="str">
        <f>VLOOKUP($G1256,products7[#All],3,0)</f>
        <v>Pants</v>
      </c>
      <c r="M1256" t="str">
        <f>VLOOKUP($G1256,products7[#All],7,0)</f>
        <v>Kanvas Lokal</v>
      </c>
    </row>
    <row r="1257" spans="1:13" x14ac:dyDescent="0.35">
      <c r="A1257" t="s">
        <v>4695</v>
      </c>
      <c r="B1257" s="2">
        <f>VLOOKUP(A1257,orders[#All],3,0)</f>
        <v>44760</v>
      </c>
      <c r="C1257" t="str">
        <f>VLOOKUP($A1257,orders[#All],9,0)</f>
        <v>delivered</v>
      </c>
      <c r="D1257" t="str">
        <f>VLOOKUP($A1257,orders[#All],5,0)</f>
        <v>Semarang</v>
      </c>
      <c r="E1257" t="str">
        <f>VLOOKUP($A1257,orders[#All],6,0)</f>
        <v>Jawa Tengah</v>
      </c>
      <c r="F1257" t="str">
        <f>VLOOKUP($A1257,orders[#All],10,0)</f>
        <v>TANPA PROMO</v>
      </c>
      <c r="G1257" t="s">
        <v>2424</v>
      </c>
      <c r="H1257">
        <f>VLOOKUP(working_table!G1257,order_items[[#All],[product_id]:[subtotal_idr]],2,0)</f>
        <v>1</v>
      </c>
      <c r="I1257" s="5">
        <f>VLOOKUP(working_table!$G1257,order_items[[#All],[product_id]:[subtotal_idr]],3,0)</f>
        <v>279000</v>
      </c>
      <c r="J1257" s="5">
        <f>VLOOKUP(working_table!$G1257,order_items[[#All],[product_id]:[subtotal_idr]],4,0)</f>
        <v>279000</v>
      </c>
      <c r="K1257" t="str">
        <f>VLOOKUP($G1257,products7[#All],2,0)</f>
        <v>Topi Baseball Senja Wear</v>
      </c>
      <c r="L1257" t="str">
        <f>VLOOKUP($G1257,products7[#All],3,0)</f>
        <v>Accessories</v>
      </c>
      <c r="M1257" t="str">
        <f>VLOOKUP($G1257,products7[#All],7,0)</f>
        <v>Senja Wear</v>
      </c>
    </row>
    <row r="1258" spans="1:13" x14ac:dyDescent="0.35">
      <c r="A1258" t="s">
        <v>4697</v>
      </c>
      <c r="B1258" s="2">
        <f>VLOOKUP(A1258,orders[#All],3,0)</f>
        <v>45700</v>
      </c>
      <c r="C1258" t="str">
        <f>VLOOKUP($A1258,orders[#All],9,0)</f>
        <v>cancelled</v>
      </c>
      <c r="D1258" t="str">
        <f>VLOOKUP($A1258,orders[#All],5,0)</f>
        <v>Banjarmasin</v>
      </c>
      <c r="E1258" t="str">
        <f>VLOOKUP($A1258,orders[#All],6,0)</f>
        <v>Kalimantan Selatan</v>
      </c>
      <c r="F1258" t="str">
        <f>VLOOKUP($A1258,orders[#All],10,0)</f>
        <v>TANPA PROMO</v>
      </c>
      <c r="G1258" t="s">
        <v>4045</v>
      </c>
      <c r="H1258">
        <f>VLOOKUP(working_table!G1258,order_items[[#All],[product_id]:[subtotal_idr]],2,0)</f>
        <v>2</v>
      </c>
      <c r="I1258" s="5">
        <f>VLOOKUP(working_table!$G1258,order_items[[#All],[product_id]:[subtotal_idr]],3,0)</f>
        <v>99000</v>
      </c>
      <c r="J1258" s="5">
        <f>VLOOKUP(working_table!$G1258,order_items[[#All],[product_id]:[subtotal_idr]],4,0)</f>
        <v>198000</v>
      </c>
      <c r="K1258" t="str">
        <f>VLOOKUP($G1258,products7[#All],2,0)</f>
        <v>Kemeja Batik BajuKita</v>
      </c>
      <c r="L1258" t="str">
        <f>VLOOKUP($G1258,products7[#All],3,0)</f>
        <v>Kemeja</v>
      </c>
      <c r="M1258" t="str">
        <f>VLOOKUP($G1258,products7[#All],7,0)</f>
        <v>BajuKita</v>
      </c>
    </row>
    <row r="1259" spans="1:13" x14ac:dyDescent="0.35">
      <c r="A1259" t="s">
        <v>4697</v>
      </c>
      <c r="B1259" s="2">
        <f>VLOOKUP(A1259,orders[#All],3,0)</f>
        <v>45700</v>
      </c>
      <c r="C1259" t="str">
        <f>VLOOKUP($A1259,orders[#All],9,0)</f>
        <v>cancelled</v>
      </c>
      <c r="D1259" t="str">
        <f>VLOOKUP($A1259,orders[#All],5,0)</f>
        <v>Banjarmasin</v>
      </c>
      <c r="E1259" t="str">
        <f>VLOOKUP($A1259,orders[#All],6,0)</f>
        <v>Kalimantan Selatan</v>
      </c>
      <c r="F1259" t="str">
        <f>VLOOKUP($A1259,orders[#All],10,0)</f>
        <v>TANPA PROMO</v>
      </c>
      <c r="G1259" t="s">
        <v>2695</v>
      </c>
      <c r="H1259">
        <f>VLOOKUP(working_table!G1259,order_items[[#All],[product_id]:[subtotal_idr]],2,0)</f>
        <v>1</v>
      </c>
      <c r="I1259" s="5">
        <f>VLOOKUP(working_table!$G1259,order_items[[#All],[product_id]:[subtotal_idr]],3,0)</f>
        <v>349000</v>
      </c>
      <c r="J1259" s="5">
        <f>VLOOKUP(working_table!$G1259,order_items[[#All],[product_id]:[subtotal_idr]],4,0)</f>
        <v>349000</v>
      </c>
      <c r="K1259" t="str">
        <f>VLOOKUP($G1259,products7[#All],2,0)</f>
        <v>Jacket Varsity Ratu Mode</v>
      </c>
      <c r="L1259" t="str">
        <f>VLOOKUP($G1259,products7[#All],3,0)</f>
        <v>Jacket</v>
      </c>
      <c r="M1259" t="str">
        <f>VLOOKUP($G1259,products7[#All],7,0)</f>
        <v>Ratu Mode</v>
      </c>
    </row>
    <row r="1260" spans="1:13" x14ac:dyDescent="0.35">
      <c r="A1260" t="s">
        <v>4700</v>
      </c>
      <c r="B1260" s="2">
        <f>VLOOKUP(A1260,orders[#All],3,0)</f>
        <v>45500</v>
      </c>
      <c r="C1260" t="str">
        <f>VLOOKUP($A1260,orders[#All],9,0)</f>
        <v>processing</v>
      </c>
      <c r="D1260" t="str">
        <f>VLOOKUP($A1260,orders[#All],5,0)</f>
        <v>Malang</v>
      </c>
      <c r="E1260" t="str">
        <f>VLOOKUP($A1260,orders[#All],6,0)</f>
        <v>Jawa Timur</v>
      </c>
      <c r="F1260" t="str">
        <f>VLOOKUP($A1260,orders[#All],10,0)</f>
        <v>TANPA PROMO</v>
      </c>
      <c r="G1260" t="s">
        <v>2655</v>
      </c>
      <c r="H1260">
        <f>VLOOKUP(working_table!G1260,order_items[[#All],[product_id]:[subtotal_idr]],2,0)</f>
        <v>1</v>
      </c>
      <c r="I1260" s="5">
        <f>VLOOKUP(working_table!$G1260,order_items[[#All],[product_id]:[subtotal_idr]],3,0)</f>
        <v>89000</v>
      </c>
      <c r="J1260" s="5">
        <f>VLOOKUP(working_table!$G1260,order_items[[#All],[product_id]:[subtotal_idr]],4,0)</f>
        <v>89000</v>
      </c>
      <c r="K1260" t="str">
        <f>VLOOKUP($G1260,products7[#All],2,0)</f>
        <v>Dress Maxi Polos Ratu Mode</v>
      </c>
      <c r="L1260" t="str">
        <f>VLOOKUP($G1260,products7[#All],3,0)</f>
        <v>Dress</v>
      </c>
      <c r="M1260" t="str">
        <f>VLOOKUP($G1260,products7[#All],7,0)</f>
        <v>Ratu Mode</v>
      </c>
    </row>
    <row r="1261" spans="1:13" x14ac:dyDescent="0.35">
      <c r="A1261" t="s">
        <v>4702</v>
      </c>
      <c r="B1261" s="2">
        <f>VLOOKUP(A1261,orders[#All],3,0)</f>
        <v>45139</v>
      </c>
      <c r="C1261" t="str">
        <f>VLOOKUP($A1261,orders[#All],9,0)</f>
        <v>processing</v>
      </c>
      <c r="D1261" t="str">
        <f>VLOOKUP($A1261,orders[#All],5,0)</f>
        <v>Pontianak</v>
      </c>
      <c r="E1261" t="str">
        <f>VLOOKUP($A1261,orders[#All],6,0)</f>
        <v>Kalimantan Barat</v>
      </c>
      <c r="F1261" t="str">
        <f>VLOOKUP($A1261,orders[#All],10,0)</f>
        <v>WEEKEND25</v>
      </c>
      <c r="G1261" t="s">
        <v>4045</v>
      </c>
      <c r="H1261">
        <f>VLOOKUP(working_table!G1261,order_items[[#All],[product_id]:[subtotal_idr]],2,0)</f>
        <v>2</v>
      </c>
      <c r="I1261" s="5">
        <f>VLOOKUP(working_table!$G1261,order_items[[#All],[product_id]:[subtotal_idr]],3,0)</f>
        <v>99000</v>
      </c>
      <c r="J1261" s="5">
        <f>VLOOKUP(working_table!$G1261,order_items[[#All],[product_id]:[subtotal_idr]],4,0)</f>
        <v>198000</v>
      </c>
      <c r="K1261" t="str">
        <f>VLOOKUP($G1261,products7[#All],2,0)</f>
        <v>Kemeja Batik BajuKita</v>
      </c>
      <c r="L1261" t="str">
        <f>VLOOKUP($G1261,products7[#All],3,0)</f>
        <v>Kemeja</v>
      </c>
      <c r="M1261" t="str">
        <f>VLOOKUP($G1261,products7[#All],7,0)</f>
        <v>BajuKita</v>
      </c>
    </row>
    <row r="1262" spans="1:13" x14ac:dyDescent="0.35">
      <c r="A1262" t="s">
        <v>4702</v>
      </c>
      <c r="B1262" s="2">
        <f>VLOOKUP(A1262,orders[#All],3,0)</f>
        <v>45139</v>
      </c>
      <c r="C1262" t="str">
        <f>VLOOKUP($A1262,orders[#All],9,0)</f>
        <v>processing</v>
      </c>
      <c r="D1262" t="str">
        <f>VLOOKUP($A1262,orders[#All],5,0)</f>
        <v>Pontianak</v>
      </c>
      <c r="E1262" t="str">
        <f>VLOOKUP($A1262,orders[#All],6,0)</f>
        <v>Kalimantan Barat</v>
      </c>
      <c r="F1262" t="str">
        <f>VLOOKUP($A1262,orders[#All],10,0)</f>
        <v>WEEKEND25</v>
      </c>
      <c r="G1262" t="s">
        <v>3547</v>
      </c>
      <c r="H1262">
        <f>VLOOKUP(working_table!G1262,order_items[[#All],[product_id]:[subtotal_idr]],2,0)</f>
        <v>1</v>
      </c>
      <c r="I1262" s="5">
        <f>VLOOKUP(working_table!$G1262,order_items[[#All],[product_id]:[subtotal_idr]],3,0)</f>
        <v>249000</v>
      </c>
      <c r="J1262" s="5">
        <f>VLOOKUP(working_table!$G1262,order_items[[#All],[product_id]:[subtotal_idr]],4,0)</f>
        <v>249000</v>
      </c>
      <c r="K1262" t="str">
        <f>VLOOKUP($G1262,products7[#All],2,0)</f>
        <v>T-Shirt Oversize BajuKita</v>
      </c>
      <c r="L1262" t="str">
        <f>VLOOKUP($G1262,products7[#All],3,0)</f>
        <v>T-Shirt</v>
      </c>
      <c r="M1262" t="str">
        <f>VLOOKUP($G1262,products7[#All],7,0)</f>
        <v>BajuKita</v>
      </c>
    </row>
    <row r="1263" spans="1:13" x14ac:dyDescent="0.35">
      <c r="A1263" t="s">
        <v>4705</v>
      </c>
      <c r="B1263" s="2">
        <f>VLOOKUP(A1263,orders[#All],3,0)</f>
        <v>45171</v>
      </c>
      <c r="C1263" t="str">
        <f>VLOOKUP($A1263,orders[#All],9,0)</f>
        <v>delivered</v>
      </c>
      <c r="D1263" t="str">
        <f>VLOOKUP($A1263,orders[#All],5,0)</f>
        <v>Medan</v>
      </c>
      <c r="E1263" t="str">
        <f>VLOOKUP($A1263,orders[#All],6,0)</f>
        <v>Sumatera Utara</v>
      </c>
      <c r="F1263" t="str">
        <f>VLOOKUP($A1263,orders[#All],10,0)</f>
        <v>TANPA PROMO</v>
      </c>
      <c r="G1263" t="s">
        <v>2940</v>
      </c>
      <c r="H1263">
        <f>VLOOKUP(working_table!G1263,order_items[[#All],[product_id]:[subtotal_idr]],2,0)</f>
        <v>1</v>
      </c>
      <c r="I1263" s="5">
        <f>VLOOKUP(working_table!$G1263,order_items[[#All],[product_id]:[subtotal_idr]],3,0)</f>
        <v>149000</v>
      </c>
      <c r="J1263" s="5">
        <f>VLOOKUP(working_table!$G1263,order_items[[#All],[product_id]:[subtotal_idr]],4,0)</f>
        <v>149000</v>
      </c>
      <c r="K1263" t="str">
        <f>VLOOKUP($G1263,products7[#All],2,0)</f>
        <v>Jacket Denim Ratu Mode</v>
      </c>
      <c r="L1263" t="str">
        <f>VLOOKUP($G1263,products7[#All],3,0)</f>
        <v>Jacket</v>
      </c>
      <c r="M1263" t="str">
        <f>VLOOKUP($G1263,products7[#All],7,0)</f>
        <v>Ratu Mode</v>
      </c>
    </row>
    <row r="1264" spans="1:13" x14ac:dyDescent="0.35">
      <c r="A1264" t="s">
        <v>4707</v>
      </c>
      <c r="B1264" s="2">
        <f>VLOOKUP(A1264,orders[#All],3,0)</f>
        <v>45287</v>
      </c>
      <c r="C1264" t="str">
        <f>VLOOKUP($A1264,orders[#All],9,0)</f>
        <v>delivered</v>
      </c>
      <c r="D1264" t="str">
        <f>VLOOKUP($A1264,orders[#All],5,0)</f>
        <v>Surabaya</v>
      </c>
      <c r="E1264" t="str">
        <f>VLOOKUP($A1264,orders[#All],6,0)</f>
        <v>Jawa Timur</v>
      </c>
      <c r="F1264" t="str">
        <f>VLOOKUP($A1264,orders[#All],10,0)</f>
        <v>HARI BELANJA</v>
      </c>
      <c r="G1264" t="s">
        <v>2980</v>
      </c>
      <c r="H1264">
        <f>VLOOKUP(working_table!G1264,order_items[[#All],[product_id]:[subtotal_idr]],2,0)</f>
        <v>2</v>
      </c>
      <c r="I1264" s="5">
        <f>VLOOKUP(working_table!$G1264,order_items[[#All],[product_id]:[subtotal_idr]],3,0)</f>
        <v>279000</v>
      </c>
      <c r="J1264" s="5">
        <f>VLOOKUP(working_table!$G1264,order_items[[#All],[product_id]:[subtotal_idr]],4,0)</f>
        <v>558000</v>
      </c>
      <c r="K1264" t="str">
        <f>VLOOKUP($G1264,products7[#All],2,0)</f>
        <v>T-Shirt Graphic SandangIndo</v>
      </c>
      <c r="L1264" t="str">
        <f>VLOOKUP($G1264,products7[#All],3,0)</f>
        <v>T-Shirt</v>
      </c>
      <c r="M1264" t="str">
        <f>VLOOKUP($G1264,products7[#All],7,0)</f>
        <v>SandangIndo</v>
      </c>
    </row>
    <row r="1265" spans="1:13" x14ac:dyDescent="0.35">
      <c r="A1265" t="s">
        <v>4707</v>
      </c>
      <c r="B1265" s="2">
        <f>VLOOKUP(A1265,orders[#All],3,0)</f>
        <v>45287</v>
      </c>
      <c r="C1265" t="str">
        <f>VLOOKUP($A1265,orders[#All],9,0)</f>
        <v>delivered</v>
      </c>
      <c r="D1265" t="str">
        <f>VLOOKUP($A1265,orders[#All],5,0)</f>
        <v>Surabaya</v>
      </c>
      <c r="E1265" t="str">
        <f>VLOOKUP($A1265,orders[#All],6,0)</f>
        <v>Jawa Timur</v>
      </c>
      <c r="F1265" t="str">
        <f>VLOOKUP($A1265,orders[#All],10,0)</f>
        <v>HARI BELANJA</v>
      </c>
      <c r="G1265" t="s">
        <v>3245</v>
      </c>
      <c r="H1265">
        <f>VLOOKUP(working_table!G1265,order_items[[#All],[product_id]:[subtotal_idr]],2,0)</f>
        <v>1</v>
      </c>
      <c r="I1265" s="5">
        <f>VLOOKUP(working_table!$G1265,order_items[[#All],[product_id]:[subtotal_idr]],3,0)</f>
        <v>499000</v>
      </c>
      <c r="J1265" s="5">
        <f>VLOOKUP(working_table!$G1265,order_items[[#All],[product_id]:[subtotal_idr]],4,0)</f>
        <v>499000</v>
      </c>
      <c r="K1265" t="str">
        <f>VLOOKUP($G1265,products7[#All],2,0)</f>
        <v>Dress Mini Casual SandangIndo</v>
      </c>
      <c r="L1265" t="str">
        <f>VLOOKUP($G1265,products7[#All],3,0)</f>
        <v>Dress</v>
      </c>
      <c r="M1265" t="str">
        <f>VLOOKUP($G1265,products7[#All],7,0)</f>
        <v>SandangIndo</v>
      </c>
    </row>
    <row r="1266" spans="1:13" x14ac:dyDescent="0.35">
      <c r="A1266" t="s">
        <v>4710</v>
      </c>
      <c r="B1266" s="2">
        <f>VLOOKUP(A1266,orders[#All],3,0)</f>
        <v>45256</v>
      </c>
      <c r="C1266" t="str">
        <f>VLOOKUP($A1266,orders[#All],9,0)</f>
        <v>delivered</v>
      </c>
      <c r="D1266" t="str">
        <f>VLOOKUP($A1266,orders[#All],5,0)</f>
        <v>Jakarta</v>
      </c>
      <c r="E1266" t="str">
        <f>VLOOKUP($A1266,orders[#All],6,0)</f>
        <v>DKI Jakarta</v>
      </c>
      <c r="F1266" t="str">
        <f>VLOOKUP($A1266,orders[#All],10,0)</f>
        <v>SALE2024</v>
      </c>
      <c r="G1266" t="s">
        <v>2527</v>
      </c>
      <c r="H1266">
        <f>VLOOKUP(working_table!G1266,order_items[[#All],[product_id]:[subtotal_idr]],2,0)</f>
        <v>1</v>
      </c>
      <c r="I1266" s="5">
        <f>VLOOKUP(working_table!$G1266,order_items[[#All],[product_id]:[subtotal_idr]],3,0)</f>
        <v>279000</v>
      </c>
      <c r="J1266" s="5">
        <f>VLOOKUP(working_table!$G1266,order_items[[#All],[product_id]:[subtotal_idr]],4,0)</f>
        <v>279000</v>
      </c>
      <c r="K1266" t="str">
        <f>VLOOKUP($G1266,products7[#All],2,0)</f>
        <v>Dress Maxi Polos NusaBrand</v>
      </c>
      <c r="L1266" t="str">
        <f>VLOOKUP($G1266,products7[#All],3,0)</f>
        <v>dress</v>
      </c>
      <c r="M1266" t="str">
        <f>VLOOKUP($G1266,products7[#All],7,0)</f>
        <v>NusaBrand</v>
      </c>
    </row>
    <row r="1267" spans="1:13" x14ac:dyDescent="0.35">
      <c r="A1267" t="s">
        <v>4712</v>
      </c>
      <c r="B1267" s="2">
        <f>VLOOKUP(A1267,orders[#All],3,0)</f>
        <v>45679</v>
      </c>
      <c r="C1267" t="str">
        <f>VLOOKUP($A1267,orders[#All],9,0)</f>
        <v>delivered</v>
      </c>
      <c r="D1267" t="str">
        <f>VLOOKUP($A1267,orders[#All],5,0)</f>
        <v>Denpasar</v>
      </c>
      <c r="E1267" t="str">
        <f>VLOOKUP($A1267,orders[#All],6,0)</f>
        <v>Bali</v>
      </c>
      <c r="F1267" t="str">
        <f>VLOOKUP($A1267,orders[#All],10,0)</f>
        <v>TANPA PROMO</v>
      </c>
      <c r="G1267" t="s">
        <v>3689</v>
      </c>
      <c r="H1267">
        <f>VLOOKUP(working_table!G1267,order_items[[#All],[product_id]:[subtotal_idr]],2,0)</f>
        <v>2</v>
      </c>
      <c r="I1267" s="5">
        <f>VLOOKUP(working_table!$G1267,order_items[[#All],[product_id]:[subtotal_idr]],3,0)</f>
        <v>499000</v>
      </c>
      <c r="J1267" s="5">
        <f>VLOOKUP(working_table!$G1267,order_items[[#All],[product_id]:[subtotal_idr]],4,0)</f>
        <v>998000</v>
      </c>
      <c r="K1267" t="str">
        <f>VLOOKUP($G1267,products7[#All],2,0)</f>
        <v>Jacket Parasut Cendana Co</v>
      </c>
      <c r="L1267" t="str">
        <f>VLOOKUP($G1267,products7[#All],3,0)</f>
        <v>Jacket</v>
      </c>
      <c r="M1267" t="str">
        <f>VLOOKUP($G1267,products7[#All],7,0)</f>
        <v>Cendana Co</v>
      </c>
    </row>
    <row r="1268" spans="1:13" x14ac:dyDescent="0.35">
      <c r="A1268" t="s">
        <v>4714</v>
      </c>
      <c r="B1268" s="2">
        <f>VLOOKUP(A1268,orders[#All],3,0)</f>
        <v>45409</v>
      </c>
      <c r="C1268" t="str">
        <f>VLOOKUP($A1268,orders[#All],9,0)</f>
        <v>processing</v>
      </c>
      <c r="D1268" t="str">
        <f>VLOOKUP($A1268,orders[#All],5,0)</f>
        <v>Bandung</v>
      </c>
      <c r="E1268" t="str">
        <f>VLOOKUP($A1268,orders[#All],6,0)</f>
        <v>Jawa Barat</v>
      </c>
      <c r="F1268" t="str">
        <f>VLOOKUP($A1268,orders[#All],10,0)</f>
        <v>FLASHSALE</v>
      </c>
      <c r="G1268" t="s">
        <v>2446</v>
      </c>
      <c r="H1268">
        <f>VLOOKUP(working_table!G1268,order_items[[#All],[product_id]:[subtotal_idr]],2,0)</f>
        <v>1</v>
      </c>
      <c r="I1268" s="5">
        <f>VLOOKUP(working_table!$G1268,order_items[[#All],[product_id]:[subtotal_idr]],3,0)</f>
        <v>399000</v>
      </c>
      <c r="J1268" s="5">
        <f>VLOOKUP(working_table!$G1268,order_items[[#All],[product_id]:[subtotal_idr]],4,0)</f>
        <v>399000</v>
      </c>
      <c r="K1268" t="str">
        <f>VLOOKUP($G1268,products7[#All],2,0)</f>
        <v>Pants Wide Leg Cendana Co</v>
      </c>
      <c r="L1268" t="str">
        <f>VLOOKUP($G1268,products7[#All],3,0)</f>
        <v>Pants</v>
      </c>
      <c r="M1268" t="str">
        <f>VLOOKUP($G1268,products7[#All],7,0)</f>
        <v>Cendana Co</v>
      </c>
    </row>
    <row r="1269" spans="1:13" x14ac:dyDescent="0.35">
      <c r="A1269" t="s">
        <v>4716</v>
      </c>
      <c r="B1269" s="2">
        <f>VLOOKUP(A1269,orders[#All],3,0)</f>
        <v>44998</v>
      </c>
      <c r="C1269" t="str">
        <f>VLOOKUP($A1269,orders[#All],9,0)</f>
        <v>delivered</v>
      </c>
      <c r="D1269" t="str">
        <f>VLOOKUP($A1269,orders[#All],5,0)</f>
        <v>Pekanbaru</v>
      </c>
      <c r="E1269" t="str">
        <f>VLOOKUP($A1269,orders[#All],6,0)</f>
        <v>Riau</v>
      </c>
      <c r="F1269" t="str">
        <f>VLOOKUP($A1269,orders[#All],10,0)</f>
        <v>NEWUSER</v>
      </c>
      <c r="G1269" t="s">
        <v>2596</v>
      </c>
      <c r="H1269">
        <f>VLOOKUP(working_table!G1269,order_items[[#All],[product_id]:[subtotal_idr]],2,0)</f>
        <v>3</v>
      </c>
      <c r="I1269" s="5">
        <f>VLOOKUP(working_table!$G1269,order_items[[#All],[product_id]:[subtotal_idr]],3,0)</f>
        <v>89000</v>
      </c>
      <c r="J1269" s="5">
        <f>VLOOKUP(working_table!$G1269,order_items[[#All],[product_id]:[subtotal_idr]],4,0)</f>
        <v>267000</v>
      </c>
      <c r="K1269" t="str">
        <f>VLOOKUP($G1269,products7[#All],2,0)</f>
        <v>T-Shirt Graphic Tropika Style</v>
      </c>
      <c r="L1269" t="str">
        <f>VLOOKUP($G1269,products7[#All],3,0)</f>
        <v>T-Shirt</v>
      </c>
      <c r="M1269" t="str">
        <f>VLOOKUP($G1269,products7[#All],7,0)</f>
        <v>Tropika Style</v>
      </c>
    </row>
    <row r="1270" spans="1:13" x14ac:dyDescent="0.35">
      <c r="A1270" t="s">
        <v>4716</v>
      </c>
      <c r="B1270" s="2">
        <f>VLOOKUP(A1270,orders[#All],3,0)</f>
        <v>44998</v>
      </c>
      <c r="C1270" t="str">
        <f>VLOOKUP($A1270,orders[#All],9,0)</f>
        <v>delivered</v>
      </c>
      <c r="D1270" t="str">
        <f>VLOOKUP($A1270,orders[#All],5,0)</f>
        <v>Pekanbaru</v>
      </c>
      <c r="E1270" t="str">
        <f>VLOOKUP($A1270,orders[#All],6,0)</f>
        <v>Riau</v>
      </c>
      <c r="F1270" t="str">
        <f>VLOOKUP($A1270,orders[#All],10,0)</f>
        <v>NEWUSER</v>
      </c>
      <c r="G1270" t="s">
        <v>2780</v>
      </c>
      <c r="H1270">
        <f>VLOOKUP(working_table!G1270,order_items[[#All],[product_id]:[subtotal_idr]],2,0)</f>
        <v>2</v>
      </c>
      <c r="I1270" s="5">
        <f>VLOOKUP(working_table!$G1270,order_items[[#All],[product_id]:[subtotal_idr]],3,0)</f>
        <v>449000</v>
      </c>
      <c r="J1270" s="5">
        <f>VLOOKUP(working_table!$G1270,order_items[[#All],[product_id]:[subtotal_idr]],4,0)</f>
        <v>898000</v>
      </c>
      <c r="K1270" t="str">
        <f>VLOOKUP($G1270,products7[#All],2,0)</f>
        <v>Jacket Coach NusaBrand</v>
      </c>
      <c r="L1270" t="str">
        <f>VLOOKUP($G1270,products7[#All],3,0)</f>
        <v>Jacket</v>
      </c>
      <c r="M1270" t="str">
        <f>VLOOKUP($G1270,products7[#All],7,0)</f>
        <v>NusaBrand</v>
      </c>
    </row>
    <row r="1271" spans="1:13" x14ac:dyDescent="0.35">
      <c r="A1271" t="s">
        <v>4719</v>
      </c>
      <c r="B1271" s="2">
        <f>VLOOKUP(A1271,orders[#All],3,0)</f>
        <v>45608</v>
      </c>
      <c r="C1271" t="str">
        <f>VLOOKUP($A1271,orders[#All],9,0)</f>
        <v>delivered</v>
      </c>
      <c r="D1271" t="str">
        <f>VLOOKUP($A1271,orders[#All],5,0)</f>
        <v>Malang</v>
      </c>
      <c r="E1271" t="str">
        <f>VLOOKUP($A1271,orders[#All],6,0)</f>
        <v>Jawa Timur</v>
      </c>
      <c r="F1271" t="str">
        <f>VLOOKUP($A1271,orders[#All],10,0)</f>
        <v>TANPA PROMO</v>
      </c>
      <c r="G1271" t="s">
        <v>3676</v>
      </c>
      <c r="H1271">
        <f>VLOOKUP(working_table!G1271,order_items[[#All],[product_id]:[subtotal_idr]],2,0)</f>
        <v>1</v>
      </c>
      <c r="I1271" s="5">
        <f>VLOOKUP(working_table!$G1271,order_items[[#All],[product_id]:[subtotal_idr]],3,0)</f>
        <v>449000</v>
      </c>
      <c r="J1271" s="5">
        <f>VLOOKUP(working_table!$G1271,order_items[[#All],[product_id]:[subtotal_idr]],4,0)</f>
        <v>449000</v>
      </c>
      <c r="K1271" t="str">
        <f>VLOOKUP($G1271,products7[#All],2,0)</f>
        <v>Pants Chino Ratu Mode</v>
      </c>
      <c r="L1271" t="str">
        <f>VLOOKUP($G1271,products7[#All],3,0)</f>
        <v>Pants</v>
      </c>
      <c r="M1271" t="str">
        <f>VLOOKUP($G1271,products7[#All],7,0)</f>
        <v>Ratu Mode</v>
      </c>
    </row>
    <row r="1272" spans="1:13" x14ac:dyDescent="0.35">
      <c r="A1272" t="s">
        <v>4719</v>
      </c>
      <c r="B1272" s="2">
        <f>VLOOKUP(A1272,orders[#All],3,0)</f>
        <v>45608</v>
      </c>
      <c r="C1272" t="str">
        <f>VLOOKUP($A1272,orders[#All],9,0)</f>
        <v>delivered</v>
      </c>
      <c r="D1272" t="str">
        <f>VLOOKUP($A1272,orders[#All],5,0)</f>
        <v>Malang</v>
      </c>
      <c r="E1272" t="str">
        <f>VLOOKUP($A1272,orders[#All],6,0)</f>
        <v>Jawa Timur</v>
      </c>
      <c r="F1272" t="str">
        <f>VLOOKUP($A1272,orders[#All],10,0)</f>
        <v>TANPA PROMO</v>
      </c>
      <c r="G1272" t="s">
        <v>3642</v>
      </c>
      <c r="H1272">
        <f>VLOOKUP(working_table!G1272,order_items[[#All],[product_id]:[subtotal_idr]],2,0)</f>
        <v>1</v>
      </c>
      <c r="I1272" s="5">
        <f>VLOOKUP(working_table!$G1272,order_items[[#All],[product_id]:[subtotal_idr]],3,0)</f>
        <v>149000</v>
      </c>
      <c r="J1272" s="5">
        <f>VLOOKUP(working_table!$G1272,order_items[[#All],[product_id]:[subtotal_idr]],4,0)</f>
        <v>149000</v>
      </c>
      <c r="K1272" t="str">
        <f>VLOOKUP($G1272,products7[#All],2,0)</f>
        <v>T-Shirt Slim Fit BajuKita</v>
      </c>
      <c r="L1272" t="str">
        <f>VLOOKUP($G1272,products7[#All],3,0)</f>
        <v>Kemeja</v>
      </c>
      <c r="M1272" t="str">
        <f>VLOOKUP($G1272,products7[#All],7,0)</f>
        <v>BajuKita</v>
      </c>
    </row>
    <row r="1273" spans="1:13" x14ac:dyDescent="0.35">
      <c r="A1273" t="s">
        <v>4719</v>
      </c>
      <c r="B1273" s="2">
        <f>VLOOKUP(A1273,orders[#All],3,0)</f>
        <v>45608</v>
      </c>
      <c r="C1273" t="str">
        <f>VLOOKUP($A1273,orders[#All],9,0)</f>
        <v>delivered</v>
      </c>
      <c r="D1273" t="str">
        <f>VLOOKUP($A1273,orders[#All],5,0)</f>
        <v>Malang</v>
      </c>
      <c r="E1273" t="str">
        <f>VLOOKUP($A1273,orders[#All],6,0)</f>
        <v>Jawa Timur</v>
      </c>
      <c r="F1273" t="str">
        <f>VLOOKUP($A1273,orders[#All],10,0)</f>
        <v>TANPA PROMO</v>
      </c>
      <c r="G1273" t="s">
        <v>2836</v>
      </c>
      <c r="H1273">
        <f>VLOOKUP(working_table!G1273,order_items[[#All],[product_id]:[subtotal_idr]],2,0)</f>
        <v>2</v>
      </c>
      <c r="I1273" s="5">
        <f>VLOOKUP(working_table!$G1273,order_items[[#All],[product_id]:[subtotal_idr]],3,0)</f>
        <v>279000</v>
      </c>
      <c r="J1273" s="5">
        <f>VLOOKUP(working_table!$G1273,order_items[[#All],[product_id]:[subtotal_idr]],4,0)</f>
        <v>558000</v>
      </c>
      <c r="K1273" t="str">
        <f>VLOOKUP($G1273,products7[#All],2,0)</f>
        <v>Jacket Varsity Pesona Indo</v>
      </c>
      <c r="L1273" t="str">
        <f>VLOOKUP($G1273,products7[#All],3,0)</f>
        <v>Jacket</v>
      </c>
      <c r="M1273" t="str">
        <f>VLOOKUP($G1273,products7[#All],7,0)</f>
        <v>Pesona Indo</v>
      </c>
    </row>
    <row r="1274" spans="1:13" x14ac:dyDescent="0.35">
      <c r="A1274" t="s">
        <v>4723</v>
      </c>
      <c r="B1274" s="2">
        <f>VLOOKUP(A1274,orders[#All],3,0)</f>
        <v>45468</v>
      </c>
      <c r="C1274" t="str">
        <f>VLOOKUP($A1274,orders[#All],9,0)</f>
        <v>delivered</v>
      </c>
      <c r="D1274" t="str">
        <f>VLOOKUP($A1274,orders[#All],5,0)</f>
        <v>Balikpapan</v>
      </c>
      <c r="E1274" t="str">
        <f>VLOOKUP($A1274,orders[#All],6,0)</f>
        <v>Kalimantan Timur</v>
      </c>
      <c r="F1274" t="str">
        <f>VLOOKUP($A1274,orders[#All],10,0)</f>
        <v>HARI BELANJA</v>
      </c>
      <c r="G1274" t="s">
        <v>2883</v>
      </c>
      <c r="H1274">
        <f>VLOOKUP(working_table!G1274,order_items[[#All],[product_id]:[subtotal_idr]],2,0)</f>
        <v>1</v>
      </c>
      <c r="I1274" s="5">
        <f>VLOOKUP(working_table!$G1274,order_items[[#All],[product_id]:[subtotal_idr]],3,0)</f>
        <v>69000</v>
      </c>
      <c r="J1274" s="5">
        <f>VLOOKUP(working_table!$G1274,order_items[[#All],[product_id]:[subtotal_idr]],4,0)</f>
        <v>69000</v>
      </c>
      <c r="K1274" t="str">
        <f>VLOOKUP($G1274,products7[#All],2,0)</f>
        <v>Jacket Varsity Kanvas Lokal</v>
      </c>
      <c r="L1274" t="str">
        <f>VLOOKUP($G1274,products7[#All],3,0)</f>
        <v>Jacket</v>
      </c>
      <c r="M1274" t="str">
        <f>VLOOKUP($G1274,products7[#All],7,0)</f>
        <v>Kanvas Lokal</v>
      </c>
    </row>
    <row r="1275" spans="1:13" x14ac:dyDescent="0.35">
      <c r="A1275" t="s">
        <v>4725</v>
      </c>
      <c r="B1275" s="2">
        <f>VLOOKUP(A1275,orders[#All],3,0)</f>
        <v>45111</v>
      </c>
      <c r="C1275" t="str">
        <f>VLOOKUP($A1275,orders[#All],9,0)</f>
        <v>delivered</v>
      </c>
      <c r="D1275" t="str">
        <f>VLOOKUP($A1275,orders[#All],5,0)</f>
        <v>Makassar</v>
      </c>
      <c r="E1275" t="str">
        <f>VLOOKUP($A1275,orders[#All],6,0)</f>
        <v>Sulawesi Selatan</v>
      </c>
      <c r="F1275" t="str">
        <f>VLOOKUP($A1275,orders[#All],10,0)</f>
        <v>TANPA PROMO</v>
      </c>
      <c r="G1275" t="s">
        <v>2392</v>
      </c>
      <c r="H1275">
        <f>VLOOKUP(working_table!G1275,order_items[[#All],[product_id]:[subtotal_idr]],2,0)</f>
        <v>1</v>
      </c>
      <c r="I1275" s="5">
        <f>VLOOKUP(working_table!$G1275,order_items[[#All],[product_id]:[subtotal_idr]],3,0)</f>
        <v>329000</v>
      </c>
      <c r="J1275" s="5">
        <f>VLOOKUP(working_table!$G1275,order_items[[#All],[product_id]:[subtotal_idr]],4,0)</f>
        <v>329000</v>
      </c>
      <c r="K1275" t="str">
        <f>VLOOKUP($G1275,products7[#All],2,0)</f>
        <v>Pants Jogger SandangIndo</v>
      </c>
      <c r="L1275" t="str">
        <f>VLOOKUP($G1275,products7[#All],3,0)</f>
        <v>Pants</v>
      </c>
      <c r="M1275" t="str">
        <f>VLOOKUP($G1275,products7[#All],7,0)</f>
        <v>SandangIndo</v>
      </c>
    </row>
    <row r="1276" spans="1:13" x14ac:dyDescent="0.35">
      <c r="A1276" t="s">
        <v>4725</v>
      </c>
      <c r="B1276" s="2">
        <f>VLOOKUP(A1276,orders[#All],3,0)</f>
        <v>45111</v>
      </c>
      <c r="C1276" t="str">
        <f>VLOOKUP($A1276,orders[#All],9,0)</f>
        <v>delivered</v>
      </c>
      <c r="D1276" t="str">
        <f>VLOOKUP($A1276,orders[#All],5,0)</f>
        <v>Makassar</v>
      </c>
      <c r="E1276" t="str">
        <f>VLOOKUP($A1276,orders[#All],6,0)</f>
        <v>Sulawesi Selatan</v>
      </c>
      <c r="F1276" t="str">
        <f>VLOOKUP($A1276,orders[#All],10,0)</f>
        <v>TANPA PROMO</v>
      </c>
      <c r="G1276" t="s">
        <v>2599</v>
      </c>
      <c r="H1276">
        <f>VLOOKUP(working_table!G1276,order_items[[#All],[product_id]:[subtotal_idr]],2,0)</f>
        <v>1</v>
      </c>
      <c r="I1276" s="5">
        <f>VLOOKUP(working_table!$G1276,order_items[[#All],[product_id]:[subtotal_idr]],3,0)</f>
        <v>199000</v>
      </c>
      <c r="J1276" s="5">
        <f>VLOOKUP(working_table!$G1276,order_items[[#All],[product_id]:[subtotal_idr]],4,0)</f>
        <v>199000</v>
      </c>
      <c r="K1276" t="str">
        <f>VLOOKUP($G1276,products7[#All],2,0)</f>
        <v>Pants Jeans Slim Pesona Indo</v>
      </c>
      <c r="L1276" t="str">
        <f>VLOOKUP($G1276,products7[#All],3,0)</f>
        <v>Pants</v>
      </c>
      <c r="M1276" t="str">
        <f>VLOOKUP($G1276,products7[#All],7,0)</f>
        <v>Pesona Indo</v>
      </c>
    </row>
    <row r="1277" spans="1:13" x14ac:dyDescent="0.35">
      <c r="A1277" t="s">
        <v>4725</v>
      </c>
      <c r="B1277" s="2">
        <f>VLOOKUP(A1277,orders[#All],3,0)</f>
        <v>45111</v>
      </c>
      <c r="C1277" t="str">
        <f>VLOOKUP($A1277,orders[#All],9,0)</f>
        <v>delivered</v>
      </c>
      <c r="D1277" t="str">
        <f>VLOOKUP($A1277,orders[#All],5,0)</f>
        <v>Makassar</v>
      </c>
      <c r="E1277" t="str">
        <f>VLOOKUP($A1277,orders[#All],6,0)</f>
        <v>Sulawesi Selatan</v>
      </c>
      <c r="F1277" t="str">
        <f>VLOOKUP($A1277,orders[#All],10,0)</f>
        <v>TANPA PROMO</v>
      </c>
      <c r="G1277" t="s">
        <v>3903</v>
      </c>
      <c r="H1277">
        <f>VLOOKUP(working_table!G1277,order_items[[#All],[product_id]:[subtotal_idr]],2,0)</f>
        <v>2</v>
      </c>
      <c r="I1277" s="5">
        <f>VLOOKUP(working_table!$G1277,order_items[[#All],[product_id]:[subtotal_idr]],3,0)</f>
        <v>229000</v>
      </c>
      <c r="J1277" s="5">
        <f>VLOOKUP(working_table!$G1277,order_items[[#All],[product_id]:[subtotal_idr]],4,0)</f>
        <v>458000</v>
      </c>
      <c r="K1277" t="str">
        <f>VLOOKUP($G1277,products7[#All],2,0)</f>
        <v>Ikat Pinggang Kulit Kanvas Lokal</v>
      </c>
      <c r="L1277" t="str">
        <f>VLOOKUP($G1277,products7[#All],3,0)</f>
        <v>Accessories</v>
      </c>
      <c r="M1277" t="str">
        <f>VLOOKUP($G1277,products7[#All],7,0)</f>
        <v>Kanvas Lokal</v>
      </c>
    </row>
    <row r="1278" spans="1:13" x14ac:dyDescent="0.35">
      <c r="A1278" t="s">
        <v>4729</v>
      </c>
      <c r="B1278" s="2">
        <f>VLOOKUP(A1278,orders[#All],3,0)</f>
        <v>44880</v>
      </c>
      <c r="C1278" t="str">
        <f>VLOOKUP($A1278,orders[#All],9,0)</f>
        <v>cancelled</v>
      </c>
      <c r="D1278" t="str">
        <f>VLOOKUP($A1278,orders[#All],5,0)</f>
        <v>Balikpapan</v>
      </c>
      <c r="E1278" t="str">
        <f>VLOOKUP($A1278,orders[#All],6,0)</f>
        <v>Kalimantan Timur</v>
      </c>
      <c r="F1278" t="str">
        <f>VLOOKUP($A1278,orders[#All],10,0)</f>
        <v>TANPA PROMO</v>
      </c>
      <c r="G1278" t="s">
        <v>2688</v>
      </c>
      <c r="H1278">
        <f>VLOOKUP(working_table!G1278,order_items[[#All],[product_id]:[subtotal_idr]],2,0)</f>
        <v>1</v>
      </c>
      <c r="I1278" s="5">
        <f>VLOOKUP(working_table!$G1278,order_items[[#All],[product_id]:[subtotal_idr]],3,0)</f>
        <v>119000</v>
      </c>
      <c r="J1278" s="5">
        <f>VLOOKUP(working_table!$G1278,order_items[[#All],[product_id]:[subtotal_idr]],4,0)</f>
        <v>119000</v>
      </c>
      <c r="K1278" t="str">
        <f>VLOOKUP($G1278,products7[#All],2,0)</f>
        <v>Jacket Coach NusaBrand</v>
      </c>
      <c r="L1278" t="str">
        <f>VLOOKUP($G1278,products7[#All],3,0)</f>
        <v>Jacket</v>
      </c>
      <c r="M1278" t="str">
        <f>VLOOKUP($G1278,products7[#All],7,0)</f>
        <v>NusaBrand</v>
      </c>
    </row>
    <row r="1279" spans="1:13" x14ac:dyDescent="0.35">
      <c r="A1279" t="s">
        <v>4731</v>
      </c>
      <c r="B1279" s="2">
        <f>VLOOKUP(A1279,orders[#All],3,0)</f>
        <v>45691</v>
      </c>
      <c r="C1279" t="str">
        <f>VLOOKUP($A1279,orders[#All],9,0)</f>
        <v>delivered</v>
      </c>
      <c r="D1279" t="str">
        <f>VLOOKUP($A1279,orders[#All],5,0)</f>
        <v>Depok</v>
      </c>
      <c r="E1279" t="str">
        <f>VLOOKUP($A1279,orders[#All],6,0)</f>
        <v>Jawa Barat</v>
      </c>
      <c r="F1279" t="str">
        <f>VLOOKUP($A1279,orders[#All],10,0)</f>
        <v>TANPA PROMO</v>
      </c>
      <c r="G1279" t="s">
        <v>2838</v>
      </c>
      <c r="H1279">
        <f>VLOOKUP(working_table!G1279,order_items[[#All],[product_id]:[subtotal_idr]],2,0)</f>
        <v>2</v>
      </c>
      <c r="I1279" s="5">
        <f>VLOOKUP(working_table!$G1279,order_items[[#All],[product_id]:[subtotal_idr]],3,0)</f>
        <v>129000</v>
      </c>
      <c r="J1279" s="5">
        <f>VLOOKUP(working_table!$G1279,order_items[[#All],[product_id]:[subtotal_idr]],4,0)</f>
        <v>258000</v>
      </c>
      <c r="K1279" t="str">
        <f>VLOOKUP($G1279,products7[#All],2,0)</f>
        <v>Pants Wide Leg Cendana Co</v>
      </c>
      <c r="L1279" t="str">
        <f>VLOOKUP($G1279,products7[#All],3,0)</f>
        <v>Pants</v>
      </c>
      <c r="M1279" t="str">
        <f>VLOOKUP($G1279,products7[#All],7,0)</f>
        <v>Cendana Co</v>
      </c>
    </row>
    <row r="1280" spans="1:13" x14ac:dyDescent="0.35">
      <c r="A1280" t="s">
        <v>4733</v>
      </c>
      <c r="B1280" s="2">
        <f>VLOOKUP(A1280,orders[#All],3,0)</f>
        <v>45488</v>
      </c>
      <c r="C1280" t="str">
        <f>VLOOKUP($A1280,orders[#All],9,0)</f>
        <v>delivered</v>
      </c>
      <c r="D1280" t="str">
        <f>VLOOKUP($A1280,orders[#All],5,0)</f>
        <v>Jakarta</v>
      </c>
      <c r="E1280" t="str">
        <f>VLOOKUP($A1280,orders[#All],6,0)</f>
        <v>DKI Jakarta</v>
      </c>
      <c r="F1280" t="str">
        <f>VLOOKUP($A1280,orders[#All],10,0)</f>
        <v>TANPA PROMO</v>
      </c>
      <c r="G1280" t="s">
        <v>2695</v>
      </c>
      <c r="H1280">
        <f>VLOOKUP(working_table!G1280,order_items[[#All],[product_id]:[subtotal_idr]],2,0)</f>
        <v>1</v>
      </c>
      <c r="I1280" s="5">
        <f>VLOOKUP(working_table!$G1280,order_items[[#All],[product_id]:[subtotal_idr]],3,0)</f>
        <v>349000</v>
      </c>
      <c r="J1280" s="5">
        <f>VLOOKUP(working_table!$G1280,order_items[[#All],[product_id]:[subtotal_idr]],4,0)</f>
        <v>349000</v>
      </c>
      <c r="K1280" t="str">
        <f>VLOOKUP($G1280,products7[#All],2,0)</f>
        <v>Jacket Varsity Ratu Mode</v>
      </c>
      <c r="L1280" t="str">
        <f>VLOOKUP($G1280,products7[#All],3,0)</f>
        <v>Jacket</v>
      </c>
      <c r="M1280" t="str">
        <f>VLOOKUP($G1280,products7[#All],7,0)</f>
        <v>Ratu Mode</v>
      </c>
    </row>
    <row r="1281" spans="1:13" x14ac:dyDescent="0.35">
      <c r="A1281" t="s">
        <v>4735</v>
      </c>
      <c r="B1281" s="2">
        <f>VLOOKUP(A1281,orders[#All],3,0)</f>
        <v>45301</v>
      </c>
      <c r="C1281" t="str">
        <f>VLOOKUP($A1281,orders[#All],9,0)</f>
        <v>shipped</v>
      </c>
      <c r="D1281" t="str">
        <f>VLOOKUP($A1281,orders[#All],5,0)</f>
        <v>Makassar</v>
      </c>
      <c r="E1281" t="str">
        <f>VLOOKUP($A1281,orders[#All],6,0)</f>
        <v>Sulawesi Selatan</v>
      </c>
      <c r="F1281" t="str">
        <f>VLOOKUP($A1281,orders[#All],10,0)</f>
        <v>MEMBER10</v>
      </c>
      <c r="G1281" t="s">
        <v>3049</v>
      </c>
      <c r="H1281">
        <f>VLOOKUP(working_table!G1281,order_items[[#All],[product_id]:[subtotal_idr]],2,0)</f>
        <v>1</v>
      </c>
      <c r="I1281" s="5">
        <f>VLOOKUP(working_table!$G1281,order_items[[#All],[product_id]:[subtotal_idr]],3,0)</f>
        <v>129000</v>
      </c>
      <c r="J1281" s="5">
        <f>VLOOKUP(working_table!$G1281,order_items[[#All],[product_id]:[subtotal_idr]],4,0)</f>
        <v>129000</v>
      </c>
      <c r="K1281" t="str">
        <f>VLOOKUP($G1281,products7[#All],2,0)</f>
        <v>Dress Bodycon Senja Wear</v>
      </c>
      <c r="L1281" t="str">
        <f>VLOOKUP($G1281,products7[#All],3,0)</f>
        <v>Dress</v>
      </c>
      <c r="M1281" t="str">
        <f>VLOOKUP($G1281,products7[#All],7,0)</f>
        <v>Senja Wear</v>
      </c>
    </row>
    <row r="1282" spans="1:13" x14ac:dyDescent="0.35">
      <c r="A1282" t="s">
        <v>4737</v>
      </c>
      <c r="B1282" s="2">
        <f>VLOOKUP(A1282,orders[#All],3,0)</f>
        <v>45369</v>
      </c>
      <c r="C1282" t="str">
        <f>VLOOKUP($A1282,orders[#All],9,0)</f>
        <v>delivered</v>
      </c>
      <c r="D1282" t="str">
        <f>VLOOKUP($A1282,orders[#All],5,0)</f>
        <v>Pekanbaru</v>
      </c>
      <c r="E1282" t="str">
        <f>VLOOKUP($A1282,orders[#All],6,0)</f>
        <v>Riau</v>
      </c>
      <c r="F1282" t="str">
        <f>VLOOKUP($A1282,orders[#All],10,0)</f>
        <v>TANPA PROMO</v>
      </c>
      <c r="G1282" t="s">
        <v>3049</v>
      </c>
      <c r="H1282">
        <f>VLOOKUP(working_table!G1282,order_items[[#All],[product_id]:[subtotal_idr]],2,0)</f>
        <v>1</v>
      </c>
      <c r="I1282" s="5">
        <f>VLOOKUP(working_table!$G1282,order_items[[#All],[product_id]:[subtotal_idr]],3,0)</f>
        <v>129000</v>
      </c>
      <c r="J1282" s="5">
        <f>VLOOKUP(working_table!$G1282,order_items[[#All],[product_id]:[subtotal_idr]],4,0)</f>
        <v>129000</v>
      </c>
      <c r="K1282" t="str">
        <f>VLOOKUP($G1282,products7[#All],2,0)</f>
        <v>Dress Bodycon Senja Wear</v>
      </c>
      <c r="L1282" t="str">
        <f>VLOOKUP($G1282,products7[#All],3,0)</f>
        <v>Dress</v>
      </c>
      <c r="M1282" t="str">
        <f>VLOOKUP($G1282,products7[#All],7,0)</f>
        <v>Senja Wear</v>
      </c>
    </row>
    <row r="1283" spans="1:13" x14ac:dyDescent="0.35">
      <c r="A1283" t="s">
        <v>4739</v>
      </c>
      <c r="B1283" s="2">
        <f>VLOOKUP(A1283,orders[#All],3,0)</f>
        <v>45345</v>
      </c>
      <c r="C1283" t="str">
        <f>VLOOKUP($A1283,orders[#All],9,0)</f>
        <v>delivered</v>
      </c>
      <c r="D1283" t="str">
        <f>VLOOKUP($A1283,orders[#All],5,0)</f>
        <v>Malang</v>
      </c>
      <c r="E1283" t="str">
        <f>VLOOKUP($A1283,orders[#All],6,0)</f>
        <v>Jawa Timur</v>
      </c>
      <c r="F1283" t="str">
        <f>VLOOKUP($A1283,orders[#All],10,0)</f>
        <v>TANPA PROMO</v>
      </c>
      <c r="G1283" t="s">
        <v>2738</v>
      </c>
      <c r="H1283">
        <f>VLOOKUP(working_table!G1283,order_items[[#All],[product_id]:[subtotal_idr]],2,0)</f>
        <v>1</v>
      </c>
      <c r="I1283" s="5">
        <f>VLOOKUP(working_table!$G1283,order_items[[#All],[product_id]:[subtotal_idr]],3,0)</f>
        <v>59000</v>
      </c>
      <c r="J1283" s="5">
        <f>VLOOKUP(working_table!$G1283,order_items[[#All],[product_id]:[subtotal_idr]],4,0)</f>
        <v>59000</v>
      </c>
      <c r="K1283" t="str">
        <f>VLOOKUP($G1283,products7[#All],2,0)</f>
        <v>Topi Baseball Cendana Co</v>
      </c>
      <c r="L1283" t="str">
        <f>VLOOKUP($G1283,products7[#All],3,0)</f>
        <v>Accessories</v>
      </c>
      <c r="M1283" t="str">
        <f>VLOOKUP($G1283,products7[#All],7,0)</f>
        <v>Cendana Co</v>
      </c>
    </row>
    <row r="1284" spans="1:13" x14ac:dyDescent="0.35">
      <c r="A1284" t="s">
        <v>4739</v>
      </c>
      <c r="B1284" s="2">
        <f>VLOOKUP(A1284,orders[#All],3,0)</f>
        <v>45345</v>
      </c>
      <c r="C1284" t="str">
        <f>VLOOKUP($A1284,orders[#All],9,0)</f>
        <v>delivered</v>
      </c>
      <c r="D1284" t="str">
        <f>VLOOKUP($A1284,orders[#All],5,0)</f>
        <v>Malang</v>
      </c>
      <c r="E1284" t="str">
        <f>VLOOKUP($A1284,orders[#All],6,0)</f>
        <v>Jawa Timur</v>
      </c>
      <c r="F1284" t="str">
        <f>VLOOKUP($A1284,orders[#All],10,0)</f>
        <v>TANPA PROMO</v>
      </c>
      <c r="G1284" t="s">
        <v>2494</v>
      </c>
      <c r="H1284">
        <f>VLOOKUP(working_table!G1284,order_items[[#All],[product_id]:[subtotal_idr]],2,0)</f>
        <v>1</v>
      </c>
      <c r="I1284" s="5">
        <f>VLOOKUP(working_table!$G1284,order_items[[#All],[product_id]:[subtotal_idr]],3,0)</f>
        <v>229000</v>
      </c>
      <c r="J1284" s="5">
        <f>VLOOKUP(working_table!$G1284,order_items[[#All],[product_id]:[subtotal_idr]],4,0)</f>
        <v>229000</v>
      </c>
      <c r="K1284" t="str">
        <f>VLOOKUP($G1284,products7[#All],2,0)</f>
        <v>Kemeja Casual BajuKita</v>
      </c>
      <c r="L1284" t="str">
        <f>VLOOKUP($G1284,products7[#All],3,0)</f>
        <v>T-Shirt</v>
      </c>
      <c r="M1284" t="str">
        <f>VLOOKUP($G1284,products7[#All],7,0)</f>
        <v>BajuKita</v>
      </c>
    </row>
    <row r="1285" spans="1:13" x14ac:dyDescent="0.35">
      <c r="A1285" t="s">
        <v>4739</v>
      </c>
      <c r="B1285" s="2">
        <f>VLOOKUP(A1285,orders[#All],3,0)</f>
        <v>45345</v>
      </c>
      <c r="C1285" t="str">
        <f>VLOOKUP($A1285,orders[#All],9,0)</f>
        <v>delivered</v>
      </c>
      <c r="D1285" t="str">
        <f>VLOOKUP($A1285,orders[#All],5,0)</f>
        <v>Malang</v>
      </c>
      <c r="E1285" t="str">
        <f>VLOOKUP($A1285,orders[#All],6,0)</f>
        <v>Jawa Timur</v>
      </c>
      <c r="F1285" t="str">
        <f>VLOOKUP($A1285,orders[#All],10,0)</f>
        <v>TANPA PROMO</v>
      </c>
      <c r="G1285" t="s">
        <v>2625</v>
      </c>
      <c r="H1285">
        <f>VLOOKUP(working_table!G1285,order_items[[#All],[product_id]:[subtotal_idr]],2,0)</f>
        <v>1</v>
      </c>
      <c r="I1285" s="5">
        <f>VLOOKUP(working_table!$G1285,order_items[[#All],[product_id]:[subtotal_idr]],3,0)</f>
        <v>119000</v>
      </c>
      <c r="J1285" s="5">
        <f>VLOOKUP(working_table!$G1285,order_items[[#All],[product_id]:[subtotal_idr]],4,0)</f>
        <v>119000</v>
      </c>
      <c r="K1285" t="str">
        <f>VLOOKUP($G1285,products7[#All],2,0)</f>
        <v>Kemeja Oxford Cendana Co</v>
      </c>
      <c r="L1285" t="str">
        <f>VLOOKUP($G1285,products7[#All],3,0)</f>
        <v>T-Shirt</v>
      </c>
      <c r="M1285" t="str">
        <f>VLOOKUP($G1285,products7[#All],7,0)</f>
        <v>Cendana Co</v>
      </c>
    </row>
    <row r="1286" spans="1:13" x14ac:dyDescent="0.35">
      <c r="A1286" t="s">
        <v>4743</v>
      </c>
      <c r="B1286" s="2">
        <f>VLOOKUP(A1286,orders[#All],3,0)</f>
        <v>45617</v>
      </c>
      <c r="C1286" t="str">
        <f>VLOOKUP($A1286,orders[#All],9,0)</f>
        <v>shipped</v>
      </c>
      <c r="D1286" t="str">
        <f>VLOOKUP($A1286,orders[#All],5,0)</f>
        <v>Manado</v>
      </c>
      <c r="E1286" t="str">
        <f>VLOOKUP($A1286,orders[#All],6,0)</f>
        <v>Sulawesi Utara</v>
      </c>
      <c r="F1286" t="str">
        <f>VLOOKUP($A1286,orders[#All],10,0)</f>
        <v>HARI BELANJA</v>
      </c>
      <c r="G1286" t="s">
        <v>2399</v>
      </c>
      <c r="H1286">
        <f>VLOOKUP(working_table!G1286,order_items[[#All],[product_id]:[subtotal_idr]],2,0)</f>
        <v>1</v>
      </c>
      <c r="I1286" s="5">
        <f>VLOOKUP(working_table!$G1286,order_items[[#All],[product_id]:[subtotal_idr]],3,0)</f>
        <v>199000</v>
      </c>
      <c r="J1286" s="5">
        <f>VLOOKUP(working_table!$G1286,order_items[[#All],[product_id]:[subtotal_idr]],4,0)</f>
        <v>199000</v>
      </c>
      <c r="K1286" t="str">
        <f>VLOOKUP($G1286,products7[#All],2,0)</f>
        <v>Syal Rajut Ratu Mode</v>
      </c>
      <c r="L1286" t="str">
        <f>VLOOKUP($G1286,products7[#All],3,0)</f>
        <v>Accessories</v>
      </c>
      <c r="M1286" t="str">
        <f>VLOOKUP($G1286,products7[#All],7,0)</f>
        <v>Ratu Mode</v>
      </c>
    </row>
    <row r="1287" spans="1:13" x14ac:dyDescent="0.35">
      <c r="A1287" t="s">
        <v>4745</v>
      </c>
      <c r="B1287" s="2">
        <f>VLOOKUP(A1287,orders[#All],3,0)</f>
        <v>45103</v>
      </c>
      <c r="C1287" t="str">
        <f>VLOOKUP($A1287,orders[#All],9,0)</f>
        <v>delivered</v>
      </c>
      <c r="D1287" t="str">
        <f>VLOOKUP($A1287,orders[#All],5,0)</f>
        <v>Manado</v>
      </c>
      <c r="E1287" t="str">
        <f>VLOOKUP($A1287,orders[#All],6,0)</f>
        <v>Sulawesi Utara</v>
      </c>
      <c r="F1287" t="str">
        <f>VLOOKUP($A1287,orders[#All],10,0)</f>
        <v>TANPA PROMO</v>
      </c>
      <c r="G1287" t="s">
        <v>2448</v>
      </c>
      <c r="H1287">
        <f>VLOOKUP(working_table!G1287,order_items[[#All],[product_id]:[subtotal_idr]],2,0)</f>
        <v>1</v>
      </c>
      <c r="I1287" s="5">
        <f>VLOOKUP(working_table!$G1287,order_items[[#All],[product_id]:[subtotal_idr]],3,0)</f>
        <v>149000</v>
      </c>
      <c r="J1287" s="5">
        <f>VLOOKUP(working_table!$G1287,order_items[[#All],[product_id]:[subtotal_idr]],4,0)</f>
        <v>149000</v>
      </c>
      <c r="K1287" t="str">
        <f>VLOOKUP($G1287,products7[#All],2,0)</f>
        <v>T-Shirt Oversize Tropika Style</v>
      </c>
      <c r="L1287" t="str">
        <f>VLOOKUP($G1287,products7[#All],3,0)</f>
        <v>T-Shirt</v>
      </c>
      <c r="M1287" t="str">
        <f>VLOOKUP($G1287,products7[#All],7,0)</f>
        <v>Tropika Style</v>
      </c>
    </row>
    <row r="1288" spans="1:13" x14ac:dyDescent="0.35">
      <c r="A1288" t="s">
        <v>4747</v>
      </c>
      <c r="B1288" s="2">
        <f>VLOOKUP(A1288,orders[#All],3,0)</f>
        <v>45204</v>
      </c>
      <c r="C1288" t="str">
        <f>VLOOKUP($A1288,orders[#All],9,0)</f>
        <v>delivered</v>
      </c>
      <c r="D1288" t="str">
        <f>VLOOKUP($A1288,orders[#All],5,0)</f>
        <v>Bogor</v>
      </c>
      <c r="E1288" t="str">
        <f>VLOOKUP($A1288,orders[#All],6,0)</f>
        <v>Jawa Barat</v>
      </c>
      <c r="F1288" t="str">
        <f>VLOOKUP($A1288,orders[#All],10,0)</f>
        <v>TANPA PROMO</v>
      </c>
      <c r="G1288" t="s">
        <v>2803</v>
      </c>
      <c r="H1288">
        <f>VLOOKUP(working_table!G1288,order_items[[#All],[product_id]:[subtotal_idr]],2,0)</f>
        <v>1</v>
      </c>
      <c r="I1288" s="5">
        <f>VLOOKUP(working_table!$G1288,order_items[[#All],[product_id]:[subtotal_idr]],3,0)</f>
        <v>99000</v>
      </c>
      <c r="J1288" s="5">
        <f>VLOOKUP(working_table!$G1288,order_items[[#All],[product_id]:[subtotal_idr]],4,0)</f>
        <v>99000</v>
      </c>
      <c r="K1288" t="str">
        <f>VLOOKUP($G1288,products7[#All],2,0)</f>
        <v>T-Shirt Polos Basic Cendana Co</v>
      </c>
      <c r="L1288" t="str">
        <f>VLOOKUP($G1288,products7[#All],3,0)</f>
        <v>T-Shirt</v>
      </c>
      <c r="M1288" t="str">
        <f>VLOOKUP($G1288,products7[#All],7,0)</f>
        <v>Cendana Co</v>
      </c>
    </row>
    <row r="1289" spans="1:13" x14ac:dyDescent="0.35">
      <c r="A1289" t="s">
        <v>4747</v>
      </c>
      <c r="B1289" s="2">
        <f>VLOOKUP(A1289,orders[#All],3,0)</f>
        <v>45204</v>
      </c>
      <c r="C1289" t="str">
        <f>VLOOKUP($A1289,orders[#All],9,0)</f>
        <v>delivered</v>
      </c>
      <c r="D1289" t="str">
        <f>VLOOKUP($A1289,orders[#All],5,0)</f>
        <v>Bogor</v>
      </c>
      <c r="E1289" t="str">
        <f>VLOOKUP($A1289,orders[#All],6,0)</f>
        <v>Jawa Barat</v>
      </c>
      <c r="F1289" t="str">
        <f>VLOOKUP($A1289,orders[#All],10,0)</f>
        <v>TANPA PROMO</v>
      </c>
      <c r="G1289" t="s">
        <v>3547</v>
      </c>
      <c r="H1289">
        <f>VLOOKUP(working_table!G1289,order_items[[#All],[product_id]:[subtotal_idr]],2,0)</f>
        <v>1</v>
      </c>
      <c r="I1289" s="5">
        <f>VLOOKUP(working_table!$G1289,order_items[[#All],[product_id]:[subtotal_idr]],3,0)</f>
        <v>249000</v>
      </c>
      <c r="J1289" s="5">
        <f>VLOOKUP(working_table!$G1289,order_items[[#All],[product_id]:[subtotal_idr]],4,0)</f>
        <v>249000</v>
      </c>
      <c r="K1289" t="str">
        <f>VLOOKUP($G1289,products7[#All],2,0)</f>
        <v>T-Shirt Oversize BajuKita</v>
      </c>
      <c r="L1289" t="str">
        <f>VLOOKUP($G1289,products7[#All],3,0)</f>
        <v>T-Shirt</v>
      </c>
      <c r="M1289" t="str">
        <f>VLOOKUP($G1289,products7[#All],7,0)</f>
        <v>BajuKita</v>
      </c>
    </row>
    <row r="1290" spans="1:13" x14ac:dyDescent="0.35">
      <c r="A1290" t="s">
        <v>4750</v>
      </c>
      <c r="B1290" s="2">
        <f>VLOOKUP(A1290,orders[#All],3,0)</f>
        <v>44639</v>
      </c>
      <c r="C1290" t="str">
        <f>VLOOKUP($A1290,orders[#All],9,0)</f>
        <v>delivered</v>
      </c>
      <c r="D1290" t="str">
        <f>VLOOKUP($A1290,orders[#All],5,0)</f>
        <v>Palembang</v>
      </c>
      <c r="E1290" t="str">
        <f>VLOOKUP($A1290,orders[#All],6,0)</f>
        <v>Sumatera Selatan</v>
      </c>
      <c r="F1290" t="str">
        <f>VLOOKUP($A1290,orders[#All],10,0)</f>
        <v>TANPA PROMO</v>
      </c>
      <c r="G1290" t="s">
        <v>3676</v>
      </c>
      <c r="H1290">
        <f>VLOOKUP(working_table!G1290,order_items[[#All],[product_id]:[subtotal_idr]],2,0)</f>
        <v>1</v>
      </c>
      <c r="I1290" s="5">
        <f>VLOOKUP(working_table!$G1290,order_items[[#All],[product_id]:[subtotal_idr]],3,0)</f>
        <v>449000</v>
      </c>
      <c r="J1290" s="5">
        <f>VLOOKUP(working_table!$G1290,order_items[[#All],[product_id]:[subtotal_idr]],4,0)</f>
        <v>449000</v>
      </c>
      <c r="K1290" t="str">
        <f>VLOOKUP($G1290,products7[#All],2,0)</f>
        <v>Pants Chino Ratu Mode</v>
      </c>
      <c r="L1290" t="str">
        <f>VLOOKUP($G1290,products7[#All],3,0)</f>
        <v>Pants</v>
      </c>
      <c r="M1290" t="str">
        <f>VLOOKUP($G1290,products7[#All],7,0)</f>
        <v>Ratu Mode</v>
      </c>
    </row>
    <row r="1291" spans="1:13" x14ac:dyDescent="0.35">
      <c r="A1291" t="s">
        <v>4750</v>
      </c>
      <c r="B1291" s="2">
        <f>VLOOKUP(A1291,orders[#All],3,0)</f>
        <v>44639</v>
      </c>
      <c r="C1291" t="str">
        <f>VLOOKUP($A1291,orders[#All],9,0)</f>
        <v>delivered</v>
      </c>
      <c r="D1291" t="str">
        <f>VLOOKUP($A1291,orders[#All],5,0)</f>
        <v>Palembang</v>
      </c>
      <c r="E1291" t="str">
        <f>VLOOKUP($A1291,orders[#All],6,0)</f>
        <v>Sumatera Selatan</v>
      </c>
      <c r="F1291" t="str">
        <f>VLOOKUP($A1291,orders[#All],10,0)</f>
        <v>TANPA PROMO</v>
      </c>
      <c r="G1291" t="s">
        <v>3287</v>
      </c>
      <c r="H1291">
        <f>VLOOKUP(working_table!G1291,order_items[[#All],[product_id]:[subtotal_idr]],2,0)</f>
        <v>1</v>
      </c>
      <c r="I1291" s="5">
        <f>VLOOKUP(working_table!$G1291,order_items[[#All],[product_id]:[subtotal_idr]],3,0)</f>
        <v>229000</v>
      </c>
      <c r="J1291" s="5">
        <f>VLOOKUP(working_table!$G1291,order_items[[#All],[product_id]:[subtotal_idr]],4,0)</f>
        <v>229000</v>
      </c>
      <c r="K1291" t="str">
        <f>VLOOKUP($G1291,products7[#All],2,0)</f>
        <v>T-Shirt Graphic SandangIndo</v>
      </c>
      <c r="L1291" t="str">
        <f>VLOOKUP($G1291,products7[#All],3,0)</f>
        <v>T-Shirt</v>
      </c>
      <c r="M1291" t="str">
        <f>VLOOKUP($G1291,products7[#All],7,0)</f>
        <v>SandangIndo</v>
      </c>
    </row>
    <row r="1292" spans="1:13" x14ac:dyDescent="0.35">
      <c r="A1292" t="s">
        <v>4750</v>
      </c>
      <c r="B1292" s="2">
        <f>VLOOKUP(A1292,orders[#All],3,0)</f>
        <v>44639</v>
      </c>
      <c r="C1292" t="str">
        <f>VLOOKUP($A1292,orders[#All],9,0)</f>
        <v>delivered</v>
      </c>
      <c r="D1292" t="str">
        <f>VLOOKUP($A1292,orders[#All],5,0)</f>
        <v>Palembang</v>
      </c>
      <c r="E1292" t="str">
        <f>VLOOKUP($A1292,orders[#All],6,0)</f>
        <v>Sumatera Selatan</v>
      </c>
      <c r="F1292" t="str">
        <f>VLOOKUP($A1292,orders[#All],10,0)</f>
        <v>TANPA PROMO</v>
      </c>
      <c r="G1292" t="s">
        <v>2980</v>
      </c>
      <c r="H1292">
        <f>VLOOKUP(working_table!G1292,order_items[[#All],[product_id]:[subtotal_idr]],2,0)</f>
        <v>2</v>
      </c>
      <c r="I1292" s="5">
        <f>VLOOKUP(working_table!$G1292,order_items[[#All],[product_id]:[subtotal_idr]],3,0)</f>
        <v>279000</v>
      </c>
      <c r="J1292" s="5">
        <f>VLOOKUP(working_table!$G1292,order_items[[#All],[product_id]:[subtotal_idr]],4,0)</f>
        <v>558000</v>
      </c>
      <c r="K1292" t="str">
        <f>VLOOKUP($G1292,products7[#All],2,0)</f>
        <v>T-Shirt Graphic SandangIndo</v>
      </c>
      <c r="L1292" t="str">
        <f>VLOOKUP($G1292,products7[#All],3,0)</f>
        <v>T-Shirt</v>
      </c>
      <c r="M1292" t="str">
        <f>VLOOKUP($G1292,products7[#All],7,0)</f>
        <v>SandangIndo</v>
      </c>
    </row>
    <row r="1293" spans="1:13" x14ac:dyDescent="0.35">
      <c r="A1293" t="s">
        <v>4754</v>
      </c>
      <c r="B1293" s="2">
        <f>VLOOKUP(A1293,orders[#All],3,0)</f>
        <v>44878</v>
      </c>
      <c r="C1293" t="str">
        <f>VLOOKUP($A1293,orders[#All],9,0)</f>
        <v>delivered</v>
      </c>
      <c r="D1293" t="str">
        <f>VLOOKUP($A1293,orders[#All],5,0)</f>
        <v>Bekasi</v>
      </c>
      <c r="E1293" t="str">
        <f>VLOOKUP($A1293,orders[#All],6,0)</f>
        <v>Jawa Barat</v>
      </c>
      <c r="F1293" t="str">
        <f>VLOOKUP($A1293,orders[#All],10,0)</f>
        <v>TANPA PROMO</v>
      </c>
      <c r="G1293" t="s">
        <v>2466</v>
      </c>
      <c r="H1293">
        <f>VLOOKUP(working_table!G1293,order_items[[#All],[product_id]:[subtotal_idr]],2,0)</f>
        <v>1</v>
      </c>
      <c r="I1293" s="5">
        <f>VLOOKUP(working_table!$G1293,order_items[[#All],[product_id]:[subtotal_idr]],3,0)</f>
        <v>89000</v>
      </c>
      <c r="J1293" s="5">
        <f>VLOOKUP(working_table!$G1293,order_items[[#All],[product_id]:[subtotal_idr]],4,0)</f>
        <v>89000</v>
      </c>
      <c r="K1293" t="str">
        <f>VLOOKUP($G1293,products7[#All],2,0)</f>
        <v>Jacket Hoodie Kanvas Lokal</v>
      </c>
      <c r="L1293" t="str">
        <f>VLOOKUP($G1293,products7[#All],3,0)</f>
        <v>Jacket</v>
      </c>
      <c r="M1293" t="str">
        <f>VLOOKUP($G1293,products7[#All],7,0)</f>
        <v>Kanvas Lokal</v>
      </c>
    </row>
    <row r="1294" spans="1:13" x14ac:dyDescent="0.35">
      <c r="A1294" t="s">
        <v>4754</v>
      </c>
      <c r="B1294" s="2">
        <f>VLOOKUP(A1294,orders[#All],3,0)</f>
        <v>44878</v>
      </c>
      <c r="C1294" t="str">
        <f>VLOOKUP($A1294,orders[#All],9,0)</f>
        <v>delivered</v>
      </c>
      <c r="D1294" t="str">
        <f>VLOOKUP($A1294,orders[#All],5,0)</f>
        <v>Bekasi</v>
      </c>
      <c r="E1294" t="str">
        <f>VLOOKUP($A1294,orders[#All],6,0)</f>
        <v>Jawa Barat</v>
      </c>
      <c r="F1294" t="str">
        <f>VLOOKUP($A1294,orders[#All],10,0)</f>
        <v>TANPA PROMO</v>
      </c>
      <c r="G1294" t="s">
        <v>3522</v>
      </c>
      <c r="H1294">
        <f>VLOOKUP(working_table!G1294,order_items[[#All],[product_id]:[subtotal_idr]],2,0)</f>
        <v>3</v>
      </c>
      <c r="I1294" s="5">
        <f>VLOOKUP(working_table!$G1294,order_items[[#All],[product_id]:[subtotal_idr]],3,0)</f>
        <v>249000</v>
      </c>
      <c r="J1294" s="5">
        <f>VLOOKUP(working_table!$G1294,order_items[[#All],[product_id]:[subtotal_idr]],4,0)</f>
        <v>747000</v>
      </c>
      <c r="K1294" t="str">
        <f>VLOOKUP($G1294,products7[#All],2,0)</f>
        <v>Dompet Kulit Pesona Indo</v>
      </c>
      <c r="L1294" t="str">
        <f>VLOOKUP($G1294,products7[#All],3,0)</f>
        <v>Accessories</v>
      </c>
      <c r="M1294" t="str">
        <f>VLOOKUP($G1294,products7[#All],7,0)</f>
        <v>Pesona Indo</v>
      </c>
    </row>
    <row r="1295" spans="1:13" x14ac:dyDescent="0.35">
      <c r="A1295" t="s">
        <v>4754</v>
      </c>
      <c r="B1295" s="2">
        <f>VLOOKUP(A1295,orders[#All],3,0)</f>
        <v>44878</v>
      </c>
      <c r="C1295" t="str">
        <f>VLOOKUP($A1295,orders[#All],9,0)</f>
        <v>delivered</v>
      </c>
      <c r="D1295" t="str">
        <f>VLOOKUP($A1295,orders[#All],5,0)</f>
        <v>Bekasi</v>
      </c>
      <c r="E1295" t="str">
        <f>VLOOKUP($A1295,orders[#All],6,0)</f>
        <v>Jawa Barat</v>
      </c>
      <c r="F1295" t="str">
        <f>VLOOKUP($A1295,orders[#All],10,0)</f>
        <v>TANPA PROMO</v>
      </c>
      <c r="G1295" t="s">
        <v>2736</v>
      </c>
      <c r="H1295">
        <f>VLOOKUP(working_table!G1295,order_items[[#All],[product_id]:[subtotal_idr]],2,0)</f>
        <v>1</v>
      </c>
      <c r="I1295" s="5">
        <f>VLOOKUP(working_table!$G1295,order_items[[#All],[product_id]:[subtotal_idr]],3,0)</f>
        <v>499000</v>
      </c>
      <c r="J1295" s="5">
        <f>VLOOKUP(working_table!$G1295,order_items[[#All],[product_id]:[subtotal_idr]],4,0)</f>
        <v>499000</v>
      </c>
      <c r="K1295" t="str">
        <f>VLOOKUP($G1295,products7[#All],2,0)</f>
        <v>T-Shirt Slim Fit Tropika Style</v>
      </c>
      <c r="L1295" t="str">
        <f>VLOOKUP($G1295,products7[#All],3,0)</f>
        <v>kemeja</v>
      </c>
      <c r="M1295" t="str">
        <f>VLOOKUP($G1295,products7[#All],7,0)</f>
        <v>Tropika Style</v>
      </c>
    </row>
    <row r="1296" spans="1:13" x14ac:dyDescent="0.35">
      <c r="A1296" t="s">
        <v>4758</v>
      </c>
      <c r="B1296" s="2">
        <f>VLOOKUP(A1296,orders[#All],3,0)</f>
        <v>44935</v>
      </c>
      <c r="C1296" t="str">
        <f>VLOOKUP($A1296,orders[#All],9,0)</f>
        <v>delivered</v>
      </c>
      <c r="D1296" t="str">
        <f>VLOOKUP($A1296,orders[#All],5,0)</f>
        <v>Manado</v>
      </c>
      <c r="E1296" t="str">
        <f>VLOOKUP($A1296,orders[#All],6,0)</f>
        <v>Sulawesi Utara</v>
      </c>
      <c r="F1296" t="str">
        <f>VLOOKUP($A1296,orders[#All],10,0)</f>
        <v>TANPA PROMO</v>
      </c>
      <c r="G1296" t="s">
        <v>3701</v>
      </c>
      <c r="H1296">
        <f>VLOOKUP(working_table!G1296,order_items[[#All],[product_id]:[subtotal_idr]],2,0)</f>
        <v>1</v>
      </c>
      <c r="I1296" s="5">
        <f>VLOOKUP(working_table!$G1296,order_items[[#All],[product_id]:[subtotal_idr]],3,0)</f>
        <v>399000</v>
      </c>
      <c r="J1296" s="5">
        <f>VLOOKUP(working_table!$G1296,order_items[[#All],[product_id]:[subtotal_idr]],4,0)</f>
        <v>399000</v>
      </c>
      <c r="K1296" t="str">
        <f>VLOOKUP($G1296,products7[#All],2,0)</f>
        <v>Tas Selempang Riang Apparel</v>
      </c>
      <c r="L1296" t="str">
        <f>VLOOKUP($G1296,products7[#All],3,0)</f>
        <v>Accessories</v>
      </c>
      <c r="M1296" t="str">
        <f>VLOOKUP($G1296,products7[#All],7,0)</f>
        <v>Riang Apparel</v>
      </c>
    </row>
    <row r="1297" spans="1:13" x14ac:dyDescent="0.35">
      <c r="A1297" t="s">
        <v>4758</v>
      </c>
      <c r="B1297" s="2">
        <f>VLOOKUP(A1297,orders[#All],3,0)</f>
        <v>44935</v>
      </c>
      <c r="C1297" t="str">
        <f>VLOOKUP($A1297,orders[#All],9,0)</f>
        <v>delivered</v>
      </c>
      <c r="D1297" t="str">
        <f>VLOOKUP($A1297,orders[#All],5,0)</f>
        <v>Manado</v>
      </c>
      <c r="E1297" t="str">
        <f>VLOOKUP($A1297,orders[#All],6,0)</f>
        <v>Sulawesi Utara</v>
      </c>
      <c r="F1297" t="str">
        <f>VLOOKUP($A1297,orders[#All],10,0)</f>
        <v>TANPA PROMO</v>
      </c>
      <c r="G1297" t="s">
        <v>2551</v>
      </c>
      <c r="H1297">
        <f>VLOOKUP(working_table!G1297,order_items[[#All],[product_id]:[subtotal_idr]],2,0)</f>
        <v>1</v>
      </c>
      <c r="I1297" s="5">
        <f>VLOOKUP(working_table!$G1297,order_items[[#All],[product_id]:[subtotal_idr]],3,0)</f>
        <v>179000</v>
      </c>
      <c r="J1297" s="5">
        <f>VLOOKUP(working_table!$G1297,order_items[[#All],[product_id]:[subtotal_idr]],4,0)</f>
        <v>179000</v>
      </c>
      <c r="K1297" t="str">
        <f>VLOOKUP($G1297,products7[#All],2,0)</f>
        <v>Jacket Hoodie Tropika Style</v>
      </c>
      <c r="L1297" t="str">
        <f>VLOOKUP($G1297,products7[#All],3,0)</f>
        <v>Jacket</v>
      </c>
      <c r="M1297" t="str">
        <f>VLOOKUP($G1297,products7[#All],7,0)</f>
        <v>Tropika Style</v>
      </c>
    </row>
    <row r="1298" spans="1:13" x14ac:dyDescent="0.35">
      <c r="A1298" t="s">
        <v>4761</v>
      </c>
      <c r="B1298" s="2">
        <f>VLOOKUP(A1298,orders[#All],3,0)</f>
        <v>45552</v>
      </c>
      <c r="C1298" t="str">
        <f>VLOOKUP($A1298,orders[#All],9,0)</f>
        <v>processing</v>
      </c>
      <c r="D1298" t="str">
        <f>VLOOKUP($A1298,orders[#All],5,0)</f>
        <v>Depok</v>
      </c>
      <c r="E1298" t="str">
        <f>VLOOKUP($A1298,orders[#All],6,0)</f>
        <v>Jawa Barat</v>
      </c>
      <c r="F1298" t="str">
        <f>VLOOKUP($A1298,orders[#All],10,0)</f>
        <v>TANPA PROMO</v>
      </c>
      <c r="G1298" t="s">
        <v>4762</v>
      </c>
      <c r="H1298">
        <f>VLOOKUP(working_table!G1298,order_items[[#All],[product_id]:[subtotal_idr]],2,0)</f>
        <v>1</v>
      </c>
      <c r="I1298" s="5">
        <f>VLOOKUP(working_table!$G1298,order_items[[#All],[product_id]:[subtotal_idr]],3,0)</f>
        <v>149000</v>
      </c>
      <c r="J1298" s="5">
        <f>VLOOKUP(working_table!$G1298,order_items[[#All],[product_id]:[subtotal_idr]],4,0)</f>
        <v>149000</v>
      </c>
      <c r="K1298" t="str">
        <f>VLOOKUP($G1298,products7[#All],2,0)</f>
        <v>Dress A-Line Kanvas Lokal</v>
      </c>
      <c r="L1298" t="str">
        <f>VLOOKUP($G1298,products7[#All],3,0)</f>
        <v>dress</v>
      </c>
      <c r="M1298" t="str">
        <f>VLOOKUP($G1298,products7[#All],7,0)</f>
        <v>Kanvas Lokal</v>
      </c>
    </row>
    <row r="1299" spans="1:13" x14ac:dyDescent="0.35">
      <c r="A1299" t="s">
        <v>4764</v>
      </c>
      <c r="B1299" s="2">
        <f>VLOOKUP(A1299,orders[#All],3,0)</f>
        <v>45059</v>
      </c>
      <c r="C1299" t="str">
        <f>VLOOKUP($A1299,orders[#All],9,0)</f>
        <v>delivered</v>
      </c>
      <c r="D1299" t="str">
        <f>VLOOKUP($A1299,orders[#All],5,0)</f>
        <v>Jakarta</v>
      </c>
      <c r="E1299" t="str">
        <f>VLOOKUP($A1299,orders[#All],6,0)</f>
        <v>DKI Jakarta</v>
      </c>
      <c r="F1299" t="str">
        <f>VLOOKUP($A1299,orders[#All],10,0)</f>
        <v>NEWUSER</v>
      </c>
      <c r="G1299" t="s">
        <v>2416</v>
      </c>
      <c r="H1299">
        <f>VLOOKUP(working_table!G1299,order_items[[#All],[product_id]:[subtotal_idr]],2,0)</f>
        <v>1</v>
      </c>
      <c r="I1299" s="5">
        <f>VLOOKUP(working_table!$G1299,order_items[[#All],[product_id]:[subtotal_idr]],3,0)</f>
        <v>149000</v>
      </c>
      <c r="J1299" s="5">
        <f>VLOOKUP(working_table!$G1299,order_items[[#All],[product_id]:[subtotal_idr]],4,0)</f>
        <v>149000</v>
      </c>
      <c r="K1299" t="str">
        <f>VLOOKUP($G1299,products7[#All],2,0)</f>
        <v>Pants Wide Leg SandangIndo</v>
      </c>
      <c r="L1299" t="str">
        <f>VLOOKUP($G1299,products7[#All],3,0)</f>
        <v>Pants</v>
      </c>
      <c r="M1299" t="str">
        <f>VLOOKUP($G1299,products7[#All],7,0)</f>
        <v>SandangIndo</v>
      </c>
    </row>
    <row r="1300" spans="1:13" x14ac:dyDescent="0.35">
      <c r="A1300" t="s">
        <v>4764</v>
      </c>
      <c r="B1300" s="2">
        <f>VLOOKUP(A1300,orders[#All],3,0)</f>
        <v>45059</v>
      </c>
      <c r="C1300" t="str">
        <f>VLOOKUP($A1300,orders[#All],9,0)</f>
        <v>delivered</v>
      </c>
      <c r="D1300" t="str">
        <f>VLOOKUP($A1300,orders[#All],5,0)</f>
        <v>Jakarta</v>
      </c>
      <c r="E1300" t="str">
        <f>VLOOKUP($A1300,orders[#All],6,0)</f>
        <v>DKI Jakarta</v>
      </c>
      <c r="F1300" t="str">
        <f>VLOOKUP($A1300,orders[#All],10,0)</f>
        <v>NEWUSER</v>
      </c>
      <c r="G1300" t="s">
        <v>3346</v>
      </c>
      <c r="H1300">
        <f>VLOOKUP(working_table!G1300,order_items[[#All],[product_id]:[subtotal_idr]],2,0)</f>
        <v>1</v>
      </c>
      <c r="I1300" s="5">
        <f>VLOOKUP(working_table!$G1300,order_items[[#All],[product_id]:[subtotal_idr]],3,0)</f>
        <v>399000</v>
      </c>
      <c r="J1300" s="5">
        <f>VLOOKUP(working_table!$G1300,order_items[[#All],[product_id]:[subtotal_idr]],4,0)</f>
        <v>399000</v>
      </c>
      <c r="K1300" t="str">
        <f>VLOOKUP($G1300,products7[#All],2,0)</f>
        <v>Kemeja Batik Ratu Mode</v>
      </c>
      <c r="L1300" t="str">
        <f>VLOOKUP($G1300,products7[#All],3,0)</f>
        <v>T-Shirt</v>
      </c>
      <c r="M1300" t="str">
        <f>VLOOKUP($G1300,products7[#All],7,0)</f>
        <v>Ratu Mode</v>
      </c>
    </row>
    <row r="1301" spans="1:13" x14ac:dyDescent="0.35">
      <c r="A1301" t="s">
        <v>4767</v>
      </c>
      <c r="B1301" s="2">
        <f>VLOOKUP(A1301,orders[#All],3,0)</f>
        <v>45539</v>
      </c>
      <c r="C1301" t="str">
        <f>VLOOKUP($A1301,orders[#All],9,0)</f>
        <v>delivered</v>
      </c>
      <c r="D1301" t="str">
        <f>VLOOKUP($A1301,orders[#All],5,0)</f>
        <v>Yogyakarta</v>
      </c>
      <c r="E1301" t="str">
        <f>VLOOKUP($A1301,orders[#All],6,0)</f>
        <v>DI Yogyakarta</v>
      </c>
      <c r="F1301" t="str">
        <f>VLOOKUP($A1301,orders[#All],10,0)</f>
        <v>TANPA PROMO</v>
      </c>
      <c r="G1301" t="s">
        <v>2937</v>
      </c>
      <c r="H1301">
        <f>VLOOKUP(working_table!G1301,order_items[[#All],[product_id]:[subtotal_idr]],2,0)</f>
        <v>1</v>
      </c>
      <c r="I1301" s="5">
        <f>VLOOKUP(working_table!$G1301,order_items[[#All],[product_id]:[subtotal_idr]],3,0)</f>
        <v>49000</v>
      </c>
      <c r="J1301" s="5">
        <f>VLOOKUP(working_table!$G1301,order_items[[#All],[product_id]:[subtotal_idr]],4,0)</f>
        <v>49000</v>
      </c>
      <c r="K1301" t="str">
        <f>VLOOKUP($G1301,products7[#All],2,0)</f>
        <v>Jacket Denim Ratu Mode</v>
      </c>
      <c r="L1301" t="str">
        <f>VLOOKUP($G1301,products7[#All],3,0)</f>
        <v>Jacket</v>
      </c>
      <c r="M1301" t="str">
        <f>VLOOKUP($G1301,products7[#All],7,0)</f>
        <v>Ratu Mode</v>
      </c>
    </row>
    <row r="1302" spans="1:13" x14ac:dyDescent="0.35">
      <c r="A1302" t="s">
        <v>4767</v>
      </c>
      <c r="B1302" s="2">
        <f>VLOOKUP(A1302,orders[#All],3,0)</f>
        <v>45539</v>
      </c>
      <c r="C1302" t="str">
        <f>VLOOKUP($A1302,orders[#All],9,0)</f>
        <v>delivered</v>
      </c>
      <c r="D1302" t="str">
        <f>VLOOKUP($A1302,orders[#All],5,0)</f>
        <v>Yogyakarta</v>
      </c>
      <c r="E1302" t="str">
        <f>VLOOKUP($A1302,orders[#All],6,0)</f>
        <v>DI Yogyakarta</v>
      </c>
      <c r="F1302" t="str">
        <f>VLOOKUP($A1302,orders[#All],10,0)</f>
        <v>TANPA PROMO</v>
      </c>
      <c r="G1302" t="s">
        <v>3142</v>
      </c>
      <c r="H1302">
        <f>VLOOKUP(working_table!G1302,order_items[[#All],[product_id]:[subtotal_idr]],2,0)</f>
        <v>1</v>
      </c>
      <c r="I1302" s="5">
        <f>VLOOKUP(working_table!$G1302,order_items[[#All],[product_id]:[subtotal_idr]],3,0)</f>
        <v>399000</v>
      </c>
      <c r="J1302" s="5">
        <f>VLOOKUP(working_table!$G1302,order_items[[#All],[product_id]:[subtotal_idr]],4,0)</f>
        <v>399000</v>
      </c>
      <c r="K1302" t="str">
        <f>VLOOKUP($G1302,products7[#All],2,0)</f>
        <v>Dress Bodycon Kanvas Lokal</v>
      </c>
      <c r="L1302" t="str">
        <f>VLOOKUP($G1302,products7[#All],3,0)</f>
        <v>Dress</v>
      </c>
      <c r="M1302" t="str">
        <f>VLOOKUP($G1302,products7[#All],7,0)</f>
        <v>Kanvas Lokal</v>
      </c>
    </row>
    <row r="1303" spans="1:13" x14ac:dyDescent="0.35">
      <c r="A1303" t="s">
        <v>4770</v>
      </c>
      <c r="B1303" s="2">
        <f>VLOOKUP(A1303,orders[#All],3,0)</f>
        <v>45588</v>
      </c>
      <c r="C1303" t="str">
        <f>VLOOKUP($A1303,orders[#All],9,0)</f>
        <v>delivered</v>
      </c>
      <c r="D1303" t="str">
        <f>VLOOKUP($A1303,orders[#All],5,0)</f>
        <v>Palembang</v>
      </c>
      <c r="E1303" t="str">
        <f>VLOOKUP($A1303,orders[#All],6,0)</f>
        <v>Sumatera Selatan</v>
      </c>
      <c r="F1303" t="str">
        <f>VLOOKUP($A1303,orders[#All],10,0)</f>
        <v>TANPA PROMO</v>
      </c>
      <c r="G1303" t="s">
        <v>3676</v>
      </c>
      <c r="H1303">
        <f>VLOOKUP(working_table!G1303,order_items[[#All],[product_id]:[subtotal_idr]],2,0)</f>
        <v>1</v>
      </c>
      <c r="I1303" s="5">
        <f>VLOOKUP(working_table!$G1303,order_items[[#All],[product_id]:[subtotal_idr]],3,0)</f>
        <v>449000</v>
      </c>
      <c r="J1303" s="5">
        <f>VLOOKUP(working_table!$G1303,order_items[[#All],[product_id]:[subtotal_idr]],4,0)</f>
        <v>449000</v>
      </c>
      <c r="K1303" t="str">
        <f>VLOOKUP($G1303,products7[#All],2,0)</f>
        <v>Pants Chino Ratu Mode</v>
      </c>
      <c r="L1303" t="str">
        <f>VLOOKUP($G1303,products7[#All],3,0)</f>
        <v>Pants</v>
      </c>
      <c r="M1303" t="str">
        <f>VLOOKUP($G1303,products7[#All],7,0)</f>
        <v>Ratu Mode</v>
      </c>
    </row>
    <row r="1304" spans="1:13" x14ac:dyDescent="0.35">
      <c r="A1304" t="s">
        <v>4772</v>
      </c>
      <c r="B1304" s="2">
        <f>VLOOKUP(A1304,orders[#All],3,0)</f>
        <v>44803</v>
      </c>
      <c r="C1304" t="str">
        <f>VLOOKUP($A1304,orders[#All],9,0)</f>
        <v>delivered</v>
      </c>
      <c r="D1304" t="str">
        <f>VLOOKUP($A1304,orders[#All],5,0)</f>
        <v>Padang</v>
      </c>
      <c r="E1304" t="str">
        <f>VLOOKUP($A1304,orders[#All],6,0)</f>
        <v>Sumatera Barat</v>
      </c>
      <c r="F1304" t="str">
        <f>VLOOKUP($A1304,orders[#All],10,0)</f>
        <v>FLASHSALE</v>
      </c>
      <c r="G1304" t="s">
        <v>2638</v>
      </c>
      <c r="H1304">
        <f>VLOOKUP(working_table!G1304,order_items[[#All],[product_id]:[subtotal_idr]],2,0)</f>
        <v>1</v>
      </c>
      <c r="I1304" s="5">
        <f>VLOOKUP(working_table!$G1304,order_items[[#All],[product_id]:[subtotal_idr]],3,0)</f>
        <v>179000</v>
      </c>
      <c r="J1304" s="5">
        <f>VLOOKUP(working_table!$G1304,order_items[[#All],[product_id]:[subtotal_idr]],4,0)</f>
        <v>179000</v>
      </c>
      <c r="K1304" t="str">
        <f>VLOOKUP($G1304,products7[#All],2,0)</f>
        <v>Syal Rajut Cendana Co</v>
      </c>
      <c r="L1304" t="str">
        <f>VLOOKUP($G1304,products7[#All],3,0)</f>
        <v>Accessories</v>
      </c>
      <c r="M1304" t="str">
        <f>VLOOKUP($G1304,products7[#All],7,0)</f>
        <v>Cendana Co</v>
      </c>
    </row>
    <row r="1305" spans="1:13" x14ac:dyDescent="0.35">
      <c r="A1305" t="s">
        <v>4772</v>
      </c>
      <c r="B1305" s="2">
        <f>VLOOKUP(A1305,orders[#All],3,0)</f>
        <v>44803</v>
      </c>
      <c r="C1305" t="str">
        <f>VLOOKUP($A1305,orders[#All],9,0)</f>
        <v>delivered</v>
      </c>
      <c r="D1305" t="str">
        <f>VLOOKUP($A1305,orders[#All],5,0)</f>
        <v>Padang</v>
      </c>
      <c r="E1305" t="str">
        <f>VLOOKUP($A1305,orders[#All],6,0)</f>
        <v>Sumatera Barat</v>
      </c>
      <c r="F1305" t="str">
        <f>VLOOKUP($A1305,orders[#All],10,0)</f>
        <v>FLASHSALE</v>
      </c>
      <c r="G1305" t="s">
        <v>2890</v>
      </c>
      <c r="H1305">
        <f>VLOOKUP(working_table!G1305,order_items[[#All],[product_id]:[subtotal_idr]],2,0)</f>
        <v>2</v>
      </c>
      <c r="I1305" s="5">
        <f>VLOOKUP(working_table!$G1305,order_items[[#All],[product_id]:[subtotal_idr]],3,0)</f>
        <v>129000</v>
      </c>
      <c r="J1305" s="5">
        <f>VLOOKUP(working_table!$G1305,order_items[[#All],[product_id]:[subtotal_idr]],4,0)</f>
        <v>258000</v>
      </c>
      <c r="K1305" t="str">
        <f>VLOOKUP($G1305,products7[#All],2,0)</f>
        <v>T-Shirt Oversize Tropika Style</v>
      </c>
      <c r="L1305" t="str">
        <f>VLOOKUP($G1305,products7[#All],3,0)</f>
        <v>T-Shirt</v>
      </c>
      <c r="M1305" t="str">
        <f>VLOOKUP($G1305,products7[#All],7,0)</f>
        <v>Tropika Style</v>
      </c>
    </row>
    <row r="1306" spans="1:13" x14ac:dyDescent="0.35">
      <c r="A1306" t="s">
        <v>4775</v>
      </c>
      <c r="B1306" s="2">
        <f>VLOOKUP(A1306,orders[#All],3,0)</f>
        <v>44859</v>
      </c>
      <c r="C1306" t="str">
        <f>VLOOKUP($A1306,orders[#All],9,0)</f>
        <v>delivered</v>
      </c>
      <c r="D1306" t="str">
        <f>VLOOKUP($A1306,orders[#All],5,0)</f>
        <v>Tangerang</v>
      </c>
      <c r="E1306" t="str">
        <f>VLOOKUP($A1306,orders[#All],6,0)</f>
        <v>Banten</v>
      </c>
      <c r="F1306" t="str">
        <f>VLOOKUP($A1306,orders[#All],10,0)</f>
        <v>FLASHSALE</v>
      </c>
      <c r="G1306" t="s">
        <v>3637</v>
      </c>
      <c r="H1306">
        <f>VLOOKUP(working_table!G1306,order_items[[#All],[product_id]:[subtotal_idr]],2,0)</f>
        <v>1</v>
      </c>
      <c r="I1306" s="5">
        <f>VLOOKUP(working_table!$G1306,order_items[[#All],[product_id]:[subtotal_idr]],3,0)</f>
        <v>449000</v>
      </c>
      <c r="J1306" s="5">
        <f>VLOOKUP(working_table!$G1306,order_items[[#All],[product_id]:[subtotal_idr]],4,0)</f>
        <v>449000</v>
      </c>
      <c r="K1306" t="str">
        <f>VLOOKUP($G1306,products7[#All],2,0)</f>
        <v>T-Shirt Slim Fit NusaBrand</v>
      </c>
      <c r="L1306" t="str">
        <f>VLOOKUP($G1306,products7[#All],3,0)</f>
        <v>kemeja</v>
      </c>
      <c r="M1306" t="str">
        <f>VLOOKUP($G1306,products7[#All],7,0)</f>
        <v>NusaBrand</v>
      </c>
    </row>
    <row r="1307" spans="1:13" x14ac:dyDescent="0.35">
      <c r="A1307" t="s">
        <v>4777</v>
      </c>
      <c r="B1307" s="2">
        <f>VLOOKUP(A1307,orders[#All],3,0)</f>
        <v>45518</v>
      </c>
      <c r="C1307" t="str">
        <f>VLOOKUP($A1307,orders[#All],9,0)</f>
        <v>shipped</v>
      </c>
      <c r="D1307" t="str">
        <f>VLOOKUP($A1307,orders[#All],5,0)</f>
        <v>Bekasi</v>
      </c>
      <c r="E1307" t="str">
        <f>VLOOKUP($A1307,orders[#All],6,0)</f>
        <v>Jawa Barat</v>
      </c>
      <c r="F1307" t="str">
        <f>VLOOKUP($A1307,orders[#All],10,0)</f>
        <v>FLASHSALE</v>
      </c>
      <c r="G1307" t="s">
        <v>2492</v>
      </c>
      <c r="H1307">
        <f>VLOOKUP(working_table!G1307,order_items[[#All],[product_id]:[subtotal_idr]],2,0)</f>
        <v>1</v>
      </c>
      <c r="I1307" s="5">
        <f>VLOOKUP(working_table!$G1307,order_items[[#All],[product_id]:[subtotal_idr]],3,0)</f>
        <v>59000</v>
      </c>
      <c r="J1307" s="5">
        <f>VLOOKUP(working_table!$G1307,order_items[[#All],[product_id]:[subtotal_idr]],4,0)</f>
        <v>59000</v>
      </c>
      <c r="K1307" t="str">
        <f>VLOOKUP($G1307,products7[#All],2,0)</f>
        <v>Jacket Bomber Tropika Style</v>
      </c>
      <c r="L1307" t="str">
        <f>VLOOKUP($G1307,products7[#All],3,0)</f>
        <v>Jacket</v>
      </c>
      <c r="M1307" t="str">
        <f>VLOOKUP($G1307,products7[#All],7,0)</f>
        <v>Tropika Style</v>
      </c>
    </row>
    <row r="1308" spans="1:13" x14ac:dyDescent="0.35">
      <c r="A1308" t="s">
        <v>4777</v>
      </c>
      <c r="B1308" s="2">
        <f>VLOOKUP(A1308,orders[#All],3,0)</f>
        <v>45518</v>
      </c>
      <c r="C1308" t="str">
        <f>VLOOKUP($A1308,orders[#All],9,0)</f>
        <v>shipped</v>
      </c>
      <c r="D1308" t="str">
        <f>VLOOKUP($A1308,orders[#All],5,0)</f>
        <v>Bekasi</v>
      </c>
      <c r="E1308" t="str">
        <f>VLOOKUP($A1308,orders[#All],6,0)</f>
        <v>Jawa Barat</v>
      </c>
      <c r="F1308" t="str">
        <f>VLOOKUP($A1308,orders[#All],10,0)</f>
        <v>FLASHSALE</v>
      </c>
      <c r="G1308" t="s">
        <v>2720</v>
      </c>
      <c r="H1308">
        <f>VLOOKUP(working_table!G1308,order_items[[#All],[product_id]:[subtotal_idr]],2,0)</f>
        <v>1</v>
      </c>
      <c r="I1308" s="5">
        <f>VLOOKUP(working_table!$G1308,order_items[[#All],[product_id]:[subtotal_idr]],3,0)</f>
        <v>199000</v>
      </c>
      <c r="J1308" s="5">
        <f>VLOOKUP(working_table!$G1308,order_items[[#All],[product_id]:[subtotal_idr]],4,0)</f>
        <v>199000</v>
      </c>
      <c r="K1308" t="str">
        <f>VLOOKUP($G1308,products7[#All],2,0)</f>
        <v>Topi Baseball SandangIndo</v>
      </c>
      <c r="L1308" t="str">
        <f>VLOOKUP($G1308,products7[#All],3,0)</f>
        <v>Accessories</v>
      </c>
      <c r="M1308" t="str">
        <f>VLOOKUP($G1308,products7[#All],7,0)</f>
        <v>SandangIndo</v>
      </c>
    </row>
    <row r="1309" spans="1:13" x14ac:dyDescent="0.35">
      <c r="A1309" t="s">
        <v>4780</v>
      </c>
      <c r="B1309" s="2">
        <f>VLOOKUP(A1309,orders[#All],3,0)</f>
        <v>44767</v>
      </c>
      <c r="C1309" t="str">
        <f>VLOOKUP($A1309,orders[#All],9,0)</f>
        <v>delivered</v>
      </c>
      <c r="D1309" t="str">
        <f>VLOOKUP($A1309,orders[#All],5,0)</f>
        <v>Padang</v>
      </c>
      <c r="E1309" t="str">
        <f>VLOOKUP($A1309,orders[#All],6,0)</f>
        <v>Sumatera Barat</v>
      </c>
      <c r="F1309" t="str">
        <f>VLOOKUP($A1309,orders[#All],10,0)</f>
        <v>TANPA PROMO</v>
      </c>
      <c r="G1309" t="s">
        <v>3191</v>
      </c>
      <c r="H1309">
        <f>VLOOKUP(working_table!G1309,order_items[[#All],[product_id]:[subtotal_idr]],2,0)</f>
        <v>1</v>
      </c>
      <c r="I1309" s="5">
        <f>VLOOKUP(working_table!$G1309,order_items[[#All],[product_id]:[subtotal_idr]],3,0)</f>
        <v>399000</v>
      </c>
      <c r="J1309" s="5">
        <f>VLOOKUP(working_table!$G1309,order_items[[#All],[product_id]:[subtotal_idr]],4,0)</f>
        <v>399000</v>
      </c>
      <c r="K1309" t="str">
        <f>VLOOKUP($G1309,products7[#All],2,0)</f>
        <v>Jacket Denim Tropika Style</v>
      </c>
      <c r="L1309" t="str">
        <f>VLOOKUP($G1309,products7[#All],3,0)</f>
        <v>Jacket</v>
      </c>
      <c r="M1309" t="str">
        <f>VLOOKUP($G1309,products7[#All],7,0)</f>
        <v>Tropika Style</v>
      </c>
    </row>
    <row r="1310" spans="1:13" x14ac:dyDescent="0.35">
      <c r="A1310" t="s">
        <v>4782</v>
      </c>
      <c r="B1310" s="2">
        <f>VLOOKUP(A1310,orders[#All],3,0)</f>
        <v>45073</v>
      </c>
      <c r="C1310" t="str">
        <f>VLOOKUP($A1310,orders[#All],9,0)</f>
        <v>shipped</v>
      </c>
      <c r="D1310" t="str">
        <f>VLOOKUP($A1310,orders[#All],5,0)</f>
        <v>Yogyakarta</v>
      </c>
      <c r="E1310" t="str">
        <f>VLOOKUP($A1310,orders[#All],6,0)</f>
        <v>DI Yogyakarta</v>
      </c>
      <c r="F1310" t="str">
        <f>VLOOKUP($A1310,orders[#All],10,0)</f>
        <v>TANPA PROMO</v>
      </c>
      <c r="G1310" t="s">
        <v>2389</v>
      </c>
      <c r="H1310">
        <f>VLOOKUP(working_table!G1310,order_items[[#All],[product_id]:[subtotal_idr]],2,0)</f>
        <v>1</v>
      </c>
      <c r="I1310" s="5">
        <f>VLOOKUP(working_table!$G1310,order_items[[#All],[product_id]:[subtotal_idr]],3,0)</f>
        <v>449000</v>
      </c>
      <c r="J1310" s="5">
        <f>VLOOKUP(working_table!$G1310,order_items[[#All],[product_id]:[subtotal_idr]],4,0)</f>
        <v>449000</v>
      </c>
      <c r="K1310" t="str">
        <f>VLOOKUP($G1310,products7[#All],2,0)</f>
        <v>T-Shirt Striped Kanvas Lokal</v>
      </c>
      <c r="L1310" t="str">
        <f>VLOOKUP($G1310,products7[#All],3,0)</f>
        <v>T-Shirt</v>
      </c>
      <c r="M1310" t="str">
        <f>VLOOKUP($G1310,products7[#All],7,0)</f>
        <v>Kanvas Lokal</v>
      </c>
    </row>
    <row r="1311" spans="1:13" x14ac:dyDescent="0.35">
      <c r="A1311" t="s">
        <v>4782</v>
      </c>
      <c r="B1311" s="2">
        <f>VLOOKUP(A1311,orders[#All],3,0)</f>
        <v>45073</v>
      </c>
      <c r="C1311" t="str">
        <f>VLOOKUP($A1311,orders[#All],9,0)</f>
        <v>shipped</v>
      </c>
      <c r="D1311" t="str">
        <f>VLOOKUP($A1311,orders[#All],5,0)</f>
        <v>Yogyakarta</v>
      </c>
      <c r="E1311" t="str">
        <f>VLOOKUP($A1311,orders[#All],6,0)</f>
        <v>DI Yogyakarta</v>
      </c>
      <c r="F1311" t="str">
        <f>VLOOKUP($A1311,orders[#All],10,0)</f>
        <v>TANPA PROMO</v>
      </c>
      <c r="G1311" t="s">
        <v>3196</v>
      </c>
      <c r="H1311">
        <f>VLOOKUP(working_table!G1311,order_items[[#All],[product_id]:[subtotal_idr]],2,0)</f>
        <v>2</v>
      </c>
      <c r="I1311" s="5">
        <f>VLOOKUP(working_table!$G1311,order_items[[#All],[product_id]:[subtotal_idr]],3,0)</f>
        <v>149000</v>
      </c>
      <c r="J1311" s="5">
        <f>VLOOKUP(working_table!$G1311,order_items[[#All],[product_id]:[subtotal_idr]],4,0)</f>
        <v>298000</v>
      </c>
      <c r="K1311" t="str">
        <f>VLOOKUP($G1311,products7[#All],2,0)</f>
        <v>Kemeja Casual Senja Wear</v>
      </c>
      <c r="L1311" t="str">
        <f>VLOOKUP($G1311,products7[#All],3,0)</f>
        <v>Kemeja</v>
      </c>
      <c r="M1311" t="str">
        <f>VLOOKUP($G1311,products7[#All],7,0)</f>
        <v>Senja Wear</v>
      </c>
    </row>
    <row r="1312" spans="1:13" x14ac:dyDescent="0.35">
      <c r="A1312" t="s">
        <v>4785</v>
      </c>
      <c r="B1312" s="2">
        <f>VLOOKUP(A1312,orders[#All],3,0)</f>
        <v>45114</v>
      </c>
      <c r="C1312" t="str">
        <f>VLOOKUP($A1312,orders[#All],9,0)</f>
        <v>shipped</v>
      </c>
      <c r="D1312" t="str">
        <f>VLOOKUP($A1312,orders[#All],5,0)</f>
        <v>Pontianak</v>
      </c>
      <c r="E1312" t="str">
        <f>VLOOKUP($A1312,orders[#All],6,0)</f>
        <v>Kalimantan Barat</v>
      </c>
      <c r="F1312" t="str">
        <f>VLOOKUP($A1312,orders[#All],10,0)</f>
        <v>RAMADAN23</v>
      </c>
      <c r="G1312" t="s">
        <v>2461</v>
      </c>
      <c r="H1312">
        <f>VLOOKUP(working_table!G1312,order_items[[#All],[product_id]:[subtotal_idr]],2,0)</f>
        <v>1</v>
      </c>
      <c r="I1312" s="5">
        <f>VLOOKUP(working_table!$G1312,order_items[[#All],[product_id]:[subtotal_idr]],3,0)</f>
        <v>89000</v>
      </c>
      <c r="J1312" s="5">
        <f>VLOOKUP(working_table!$G1312,order_items[[#All],[product_id]:[subtotal_idr]],4,0)</f>
        <v>89000</v>
      </c>
      <c r="K1312" t="str">
        <f>VLOOKUP($G1312,products7[#All],2,0)</f>
        <v>Pants Cargo Cendana Co</v>
      </c>
      <c r="L1312" t="str">
        <f>VLOOKUP($G1312,products7[#All],3,0)</f>
        <v>Pants</v>
      </c>
      <c r="M1312" t="str">
        <f>VLOOKUP($G1312,products7[#All],7,0)</f>
        <v>Cendana Co</v>
      </c>
    </row>
    <row r="1313" spans="1:13" x14ac:dyDescent="0.35">
      <c r="A1313" t="s">
        <v>4787</v>
      </c>
      <c r="B1313" s="2">
        <f>VLOOKUP(A1313,orders[#All],3,0)</f>
        <v>45020</v>
      </c>
      <c r="C1313" t="str">
        <f>VLOOKUP($A1313,orders[#All],9,0)</f>
        <v>delivered</v>
      </c>
      <c r="D1313" t="str">
        <f>VLOOKUP($A1313,orders[#All],5,0)</f>
        <v>Denpasar</v>
      </c>
      <c r="E1313" t="str">
        <f>VLOOKUP($A1313,orders[#All],6,0)</f>
        <v>Bali</v>
      </c>
      <c r="F1313" t="str">
        <f>VLOOKUP($A1313,orders[#All],10,0)</f>
        <v>WEEKEND25</v>
      </c>
      <c r="G1313" t="s">
        <v>2659</v>
      </c>
      <c r="H1313">
        <f>VLOOKUP(working_table!G1313,order_items[[#All],[product_id]:[subtotal_idr]],2,0)</f>
        <v>1</v>
      </c>
      <c r="I1313" s="5">
        <f>VLOOKUP(working_table!$G1313,order_items[[#All],[product_id]:[subtotal_idr]],3,0)</f>
        <v>449000</v>
      </c>
      <c r="J1313" s="5">
        <f>VLOOKUP(working_table!$G1313,order_items[[#All],[product_id]:[subtotal_idr]],4,0)</f>
        <v>449000</v>
      </c>
      <c r="K1313" t="str">
        <f>VLOOKUP($G1313,products7[#All],2,0)</f>
        <v>Jacket Hoodie Riang Apparel</v>
      </c>
      <c r="L1313" t="str">
        <f>VLOOKUP($G1313,products7[#All],3,0)</f>
        <v>Jacket</v>
      </c>
      <c r="M1313" t="str">
        <f>VLOOKUP($G1313,products7[#All],7,0)</f>
        <v>Riang Apparel</v>
      </c>
    </row>
    <row r="1314" spans="1:13" x14ac:dyDescent="0.35">
      <c r="A1314" t="s">
        <v>4789</v>
      </c>
      <c r="B1314" s="2">
        <f>VLOOKUP(A1314,orders[#All],3,0)</f>
        <v>45198</v>
      </c>
      <c r="C1314" t="str">
        <f>VLOOKUP($A1314,orders[#All],9,0)</f>
        <v>delivered</v>
      </c>
      <c r="D1314" t="str">
        <f>VLOOKUP($A1314,orders[#All],5,0)</f>
        <v>Palembang</v>
      </c>
      <c r="E1314" t="str">
        <f>VLOOKUP($A1314,orders[#All],6,0)</f>
        <v>Sumatera Selatan</v>
      </c>
      <c r="F1314" t="str">
        <f>VLOOKUP($A1314,orders[#All],10,0)</f>
        <v>NEWUSER</v>
      </c>
      <c r="G1314" t="s">
        <v>2947</v>
      </c>
      <c r="H1314">
        <f>VLOOKUP(working_table!G1314,order_items[[#All],[product_id]:[subtotal_idr]],2,0)</f>
        <v>1</v>
      </c>
      <c r="I1314" s="5">
        <f>VLOOKUP(working_table!$G1314,order_items[[#All],[product_id]:[subtotal_idr]],3,0)</f>
        <v>449000</v>
      </c>
      <c r="J1314" s="5">
        <f>VLOOKUP(working_table!$G1314,order_items[[#All],[product_id]:[subtotal_idr]],4,0)</f>
        <v>449000</v>
      </c>
      <c r="K1314" t="str">
        <f>VLOOKUP($G1314,products7[#All],2,0)</f>
        <v>T-Shirt Oversize Kanvas Lokal</v>
      </c>
      <c r="L1314" t="str">
        <f>VLOOKUP($G1314,products7[#All],3,0)</f>
        <v>T-Shirt</v>
      </c>
      <c r="M1314" t="str">
        <f>VLOOKUP($G1314,products7[#All],7,0)</f>
        <v>Kanvas Lokal</v>
      </c>
    </row>
    <row r="1315" spans="1:13" x14ac:dyDescent="0.35">
      <c r="A1315" t="s">
        <v>4791</v>
      </c>
      <c r="B1315" s="2">
        <f>VLOOKUP(A1315,orders[#All],3,0)</f>
        <v>44982</v>
      </c>
      <c r="C1315" t="str">
        <f>VLOOKUP($A1315,orders[#All],9,0)</f>
        <v>delivered</v>
      </c>
      <c r="D1315" t="str">
        <f>VLOOKUP($A1315,orders[#All],5,0)</f>
        <v>Palembang</v>
      </c>
      <c r="E1315" t="str">
        <f>VLOOKUP($A1315,orders[#All],6,0)</f>
        <v>Sumatera Selatan</v>
      </c>
      <c r="F1315" t="str">
        <f>VLOOKUP($A1315,orders[#All],10,0)</f>
        <v>HARBOLNAS22</v>
      </c>
      <c r="G1315" t="s">
        <v>4306</v>
      </c>
      <c r="H1315">
        <f>VLOOKUP(working_table!G1315,order_items[[#All],[product_id]:[subtotal_idr]],2,0)</f>
        <v>2</v>
      </c>
      <c r="I1315" s="5">
        <f>VLOOKUP(working_table!$G1315,order_items[[#All],[product_id]:[subtotal_idr]],3,0)</f>
        <v>399000</v>
      </c>
      <c r="J1315" s="5">
        <f>VLOOKUP(working_table!$G1315,order_items[[#All],[product_id]:[subtotal_idr]],4,0)</f>
        <v>798000</v>
      </c>
      <c r="K1315" t="str">
        <f>VLOOKUP($G1315,products7[#All],2,0)</f>
        <v>Dress Wrap Senja Wear</v>
      </c>
      <c r="L1315" t="str">
        <f>VLOOKUP($G1315,products7[#All],3,0)</f>
        <v>dress</v>
      </c>
      <c r="M1315" t="str">
        <f>VLOOKUP($G1315,products7[#All],7,0)</f>
        <v>Senja Wear</v>
      </c>
    </row>
    <row r="1316" spans="1:13" x14ac:dyDescent="0.35">
      <c r="A1316" t="s">
        <v>4791</v>
      </c>
      <c r="B1316" s="2">
        <f>VLOOKUP(A1316,orders[#All],3,0)</f>
        <v>44982</v>
      </c>
      <c r="C1316" t="str">
        <f>VLOOKUP($A1316,orders[#All],9,0)</f>
        <v>delivered</v>
      </c>
      <c r="D1316" t="str">
        <f>VLOOKUP($A1316,orders[#All],5,0)</f>
        <v>Palembang</v>
      </c>
      <c r="E1316" t="str">
        <f>VLOOKUP($A1316,orders[#All],6,0)</f>
        <v>Sumatera Selatan</v>
      </c>
      <c r="F1316" t="str">
        <f>VLOOKUP($A1316,orders[#All],10,0)</f>
        <v>HARBOLNAS22</v>
      </c>
      <c r="G1316" t="s">
        <v>2392</v>
      </c>
      <c r="H1316">
        <f>VLOOKUP(working_table!G1316,order_items[[#All],[product_id]:[subtotal_idr]],2,0)</f>
        <v>1</v>
      </c>
      <c r="I1316" s="5">
        <f>VLOOKUP(working_table!$G1316,order_items[[#All],[product_id]:[subtotal_idr]],3,0)</f>
        <v>329000</v>
      </c>
      <c r="J1316" s="5">
        <f>VLOOKUP(working_table!$G1316,order_items[[#All],[product_id]:[subtotal_idr]],4,0)</f>
        <v>329000</v>
      </c>
      <c r="K1316" t="str">
        <f>VLOOKUP($G1316,products7[#All],2,0)</f>
        <v>Pants Jogger SandangIndo</v>
      </c>
      <c r="L1316" t="str">
        <f>VLOOKUP($G1316,products7[#All],3,0)</f>
        <v>Pants</v>
      </c>
      <c r="M1316" t="str">
        <f>VLOOKUP($G1316,products7[#All],7,0)</f>
        <v>SandangIndo</v>
      </c>
    </row>
    <row r="1317" spans="1:13" x14ac:dyDescent="0.35">
      <c r="A1317" t="s">
        <v>4791</v>
      </c>
      <c r="B1317" s="2">
        <f>VLOOKUP(A1317,orders[#All],3,0)</f>
        <v>44982</v>
      </c>
      <c r="C1317" t="str">
        <f>VLOOKUP($A1317,orders[#All],9,0)</f>
        <v>delivered</v>
      </c>
      <c r="D1317" t="str">
        <f>VLOOKUP($A1317,orders[#All],5,0)</f>
        <v>Palembang</v>
      </c>
      <c r="E1317" t="str">
        <f>VLOOKUP($A1317,orders[#All],6,0)</f>
        <v>Sumatera Selatan</v>
      </c>
      <c r="F1317" t="str">
        <f>VLOOKUP($A1317,orders[#All],10,0)</f>
        <v>HARBOLNAS22</v>
      </c>
      <c r="G1317" t="s">
        <v>3659</v>
      </c>
      <c r="H1317">
        <f>VLOOKUP(working_table!G1317,order_items[[#All],[product_id]:[subtotal_idr]],2,0)</f>
        <v>1</v>
      </c>
      <c r="I1317" s="5">
        <f>VLOOKUP(working_table!$G1317,order_items[[#All],[product_id]:[subtotal_idr]],3,0)</f>
        <v>299000</v>
      </c>
      <c r="J1317" s="5">
        <f>VLOOKUP(working_table!$G1317,order_items[[#All],[product_id]:[subtotal_idr]],4,0)</f>
        <v>299000</v>
      </c>
      <c r="K1317" t="str">
        <f>VLOOKUP($G1317,products7[#All],2,0)</f>
        <v>Pants Jogger Riang Apparel</v>
      </c>
      <c r="L1317" t="str">
        <f>VLOOKUP($G1317,products7[#All],3,0)</f>
        <v>Pants</v>
      </c>
      <c r="M1317" t="str">
        <f>VLOOKUP($G1317,products7[#All],7,0)</f>
        <v>Riang Apparel</v>
      </c>
    </row>
    <row r="1318" spans="1:13" x14ac:dyDescent="0.35">
      <c r="A1318" t="s">
        <v>4795</v>
      </c>
      <c r="B1318" s="2">
        <f>VLOOKUP(A1318,orders[#All],3,0)</f>
        <v>45235</v>
      </c>
      <c r="C1318" t="str">
        <f>VLOOKUP($A1318,orders[#All],9,0)</f>
        <v>delivered</v>
      </c>
      <c r="D1318" t="str">
        <f>VLOOKUP($A1318,orders[#All],5,0)</f>
        <v>Semarang</v>
      </c>
      <c r="E1318" t="str">
        <f>VLOOKUP($A1318,orders[#All],6,0)</f>
        <v>Jawa Tengah</v>
      </c>
      <c r="F1318" t="str">
        <f>VLOOKUP($A1318,orders[#All],10,0)</f>
        <v>RAMADAN23</v>
      </c>
      <c r="G1318" t="s">
        <v>3168</v>
      </c>
      <c r="H1318">
        <f>VLOOKUP(working_table!G1318,order_items[[#All],[product_id]:[subtotal_idr]],2,0)</f>
        <v>1</v>
      </c>
      <c r="I1318" s="5">
        <f>VLOOKUP(working_table!$G1318,order_items[[#All],[product_id]:[subtotal_idr]],3,0)</f>
        <v>449000</v>
      </c>
      <c r="J1318" s="5">
        <f>VLOOKUP(working_table!$G1318,order_items[[#All],[product_id]:[subtotal_idr]],4,0)</f>
        <v>449000</v>
      </c>
      <c r="K1318" t="str">
        <f>VLOOKUP($G1318,products7[#All],2,0)</f>
        <v>Dompet Kulit BajuKita</v>
      </c>
      <c r="L1318" t="str">
        <f>VLOOKUP($G1318,products7[#All],3,0)</f>
        <v>Accessories</v>
      </c>
      <c r="M1318" t="str">
        <f>VLOOKUP($G1318,products7[#All],7,0)</f>
        <v>BajuKita</v>
      </c>
    </row>
    <row r="1319" spans="1:13" x14ac:dyDescent="0.35">
      <c r="A1319" t="s">
        <v>4797</v>
      </c>
      <c r="B1319" s="2">
        <f>VLOOKUP(A1319,orders[#All],3,0)</f>
        <v>45494</v>
      </c>
      <c r="C1319" t="str">
        <f>VLOOKUP($A1319,orders[#All],9,0)</f>
        <v>shipped</v>
      </c>
      <c r="D1319" t="str">
        <f>VLOOKUP($A1319,orders[#All],5,0)</f>
        <v>Medan</v>
      </c>
      <c r="E1319" t="str">
        <f>VLOOKUP($A1319,orders[#All],6,0)</f>
        <v>Sumatera Utara</v>
      </c>
      <c r="F1319" t="str">
        <f>VLOOKUP($A1319,orders[#All],10,0)</f>
        <v>HARI BELANJA</v>
      </c>
      <c r="G1319" t="s">
        <v>2738</v>
      </c>
      <c r="H1319">
        <f>VLOOKUP(working_table!G1319,order_items[[#All],[product_id]:[subtotal_idr]],2,0)</f>
        <v>1</v>
      </c>
      <c r="I1319" s="5">
        <f>VLOOKUP(working_table!$G1319,order_items[[#All],[product_id]:[subtotal_idr]],3,0)</f>
        <v>59000</v>
      </c>
      <c r="J1319" s="5">
        <f>VLOOKUP(working_table!$G1319,order_items[[#All],[product_id]:[subtotal_idr]],4,0)</f>
        <v>59000</v>
      </c>
      <c r="K1319" t="str">
        <f>VLOOKUP($G1319,products7[#All],2,0)</f>
        <v>Topi Baseball Cendana Co</v>
      </c>
      <c r="L1319" t="str">
        <f>VLOOKUP($G1319,products7[#All],3,0)</f>
        <v>Accessories</v>
      </c>
      <c r="M1319" t="str">
        <f>VLOOKUP($G1319,products7[#All],7,0)</f>
        <v>Cendana Co</v>
      </c>
    </row>
    <row r="1320" spans="1:13" x14ac:dyDescent="0.35">
      <c r="A1320" t="s">
        <v>4797</v>
      </c>
      <c r="B1320" s="2">
        <f>VLOOKUP(A1320,orders[#All],3,0)</f>
        <v>45494</v>
      </c>
      <c r="C1320" t="str">
        <f>VLOOKUP($A1320,orders[#All],9,0)</f>
        <v>shipped</v>
      </c>
      <c r="D1320" t="str">
        <f>VLOOKUP($A1320,orders[#All],5,0)</f>
        <v>Medan</v>
      </c>
      <c r="E1320" t="str">
        <f>VLOOKUP($A1320,orders[#All],6,0)</f>
        <v>Sumatera Utara</v>
      </c>
      <c r="F1320" t="str">
        <f>VLOOKUP($A1320,orders[#All],10,0)</f>
        <v>HARI BELANJA</v>
      </c>
      <c r="G1320" t="s">
        <v>3422</v>
      </c>
      <c r="H1320">
        <f>VLOOKUP(working_table!G1320,order_items[[#All],[product_id]:[subtotal_idr]],2,0)</f>
        <v>1</v>
      </c>
      <c r="I1320" s="5">
        <f>VLOOKUP(working_table!$G1320,order_items[[#All],[product_id]:[subtotal_idr]],3,0)</f>
        <v>229000</v>
      </c>
      <c r="J1320" s="5">
        <f>VLOOKUP(working_table!$G1320,order_items[[#All],[product_id]:[subtotal_idr]],4,0)</f>
        <v>229000</v>
      </c>
      <c r="K1320" t="str">
        <f>VLOOKUP($G1320,products7[#All],2,0)</f>
        <v>Dompet Kulit NusaBrand</v>
      </c>
      <c r="L1320" t="str">
        <f>VLOOKUP($G1320,products7[#All],3,0)</f>
        <v>Accessories</v>
      </c>
      <c r="M1320" t="str">
        <f>VLOOKUP($G1320,products7[#All],7,0)</f>
        <v>NusaBrand</v>
      </c>
    </row>
    <row r="1321" spans="1:13" x14ac:dyDescent="0.35">
      <c r="A1321" t="s">
        <v>4800</v>
      </c>
      <c r="B1321" s="2">
        <f>VLOOKUP(A1321,orders[#All],3,0)</f>
        <v>44989</v>
      </c>
      <c r="C1321" t="str">
        <f>VLOOKUP($A1321,orders[#All],9,0)</f>
        <v>cancelled</v>
      </c>
      <c r="D1321" t="str">
        <f>VLOOKUP($A1321,orders[#All],5,0)</f>
        <v>Balikpapan</v>
      </c>
      <c r="E1321" t="str">
        <f>VLOOKUP($A1321,orders[#All],6,0)</f>
        <v>Kalimantan Timur</v>
      </c>
      <c r="F1321" t="str">
        <f>VLOOKUP($A1321,orders[#All],10,0)</f>
        <v>TANPA PROMO</v>
      </c>
      <c r="G1321" t="s">
        <v>2453</v>
      </c>
      <c r="H1321">
        <f>VLOOKUP(working_table!G1321,order_items[[#All],[product_id]:[subtotal_idr]],2,0)</f>
        <v>1</v>
      </c>
      <c r="I1321" s="5">
        <f>VLOOKUP(working_table!$G1321,order_items[[#All],[product_id]:[subtotal_idr]],3,0)</f>
        <v>119000</v>
      </c>
      <c r="J1321" s="5">
        <f>VLOOKUP(working_table!$G1321,order_items[[#All],[product_id]:[subtotal_idr]],4,0)</f>
        <v>119000</v>
      </c>
      <c r="K1321" t="str">
        <f>VLOOKUP($G1321,products7[#All],2,0)</f>
        <v>Dress Bodycon Senja Wear</v>
      </c>
      <c r="L1321" t="str">
        <f>VLOOKUP($G1321,products7[#All],3,0)</f>
        <v>dress</v>
      </c>
      <c r="M1321" t="str">
        <f>VLOOKUP($G1321,products7[#All],7,0)</f>
        <v>Senja Wear</v>
      </c>
    </row>
    <row r="1322" spans="1:13" x14ac:dyDescent="0.35">
      <c r="A1322" t="s">
        <v>4800</v>
      </c>
      <c r="B1322" s="2">
        <f>VLOOKUP(A1322,orders[#All],3,0)</f>
        <v>44989</v>
      </c>
      <c r="C1322" t="str">
        <f>VLOOKUP($A1322,orders[#All],9,0)</f>
        <v>cancelled</v>
      </c>
      <c r="D1322" t="str">
        <f>VLOOKUP($A1322,orders[#All],5,0)</f>
        <v>Balikpapan</v>
      </c>
      <c r="E1322" t="str">
        <f>VLOOKUP($A1322,orders[#All],6,0)</f>
        <v>Kalimantan Timur</v>
      </c>
      <c r="F1322" t="str">
        <f>VLOOKUP($A1322,orders[#All],10,0)</f>
        <v>TANPA PROMO</v>
      </c>
      <c r="G1322" t="s">
        <v>3231</v>
      </c>
      <c r="H1322">
        <f>VLOOKUP(working_table!G1322,order_items[[#All],[product_id]:[subtotal_idr]],2,0)</f>
        <v>1</v>
      </c>
      <c r="I1322" s="5">
        <f>VLOOKUP(working_table!$G1322,order_items[[#All],[product_id]:[subtotal_idr]],3,0)</f>
        <v>329000</v>
      </c>
      <c r="J1322" s="5">
        <f>VLOOKUP(working_table!$G1322,order_items[[#All],[product_id]:[subtotal_idr]],4,0)</f>
        <v>329000</v>
      </c>
      <c r="K1322" t="str">
        <f>VLOOKUP($G1322,products7[#All],2,0)</f>
        <v>T-Shirt Graphic Kanvas Lokal</v>
      </c>
      <c r="L1322" t="str">
        <f>VLOOKUP($G1322,products7[#All],3,0)</f>
        <v>T-Shirt</v>
      </c>
      <c r="M1322" t="str">
        <f>VLOOKUP($G1322,products7[#All],7,0)</f>
        <v>Kanvas Lokal</v>
      </c>
    </row>
    <row r="1323" spans="1:13" x14ac:dyDescent="0.35">
      <c r="A1323" t="s">
        <v>4800</v>
      </c>
      <c r="B1323" s="2">
        <f>VLOOKUP(A1323,orders[#All],3,0)</f>
        <v>44989</v>
      </c>
      <c r="C1323" t="str">
        <f>VLOOKUP($A1323,orders[#All],9,0)</f>
        <v>cancelled</v>
      </c>
      <c r="D1323" t="str">
        <f>VLOOKUP($A1323,orders[#All],5,0)</f>
        <v>Balikpapan</v>
      </c>
      <c r="E1323" t="str">
        <f>VLOOKUP($A1323,orders[#All],6,0)</f>
        <v>Kalimantan Timur</v>
      </c>
      <c r="F1323" t="str">
        <f>VLOOKUP($A1323,orders[#All],10,0)</f>
        <v>TANPA PROMO</v>
      </c>
      <c r="G1323" t="s">
        <v>3918</v>
      </c>
      <c r="H1323">
        <f>VLOOKUP(working_table!G1323,order_items[[#All],[product_id]:[subtotal_idr]],2,0)</f>
        <v>1</v>
      </c>
      <c r="I1323" s="5">
        <f>VLOOKUP(working_table!$G1323,order_items[[#All],[product_id]:[subtotal_idr]],3,0)</f>
        <v>99000</v>
      </c>
      <c r="J1323" s="5">
        <f>VLOOKUP(working_table!$G1323,order_items[[#All],[product_id]:[subtotal_idr]],4,0)</f>
        <v>99000</v>
      </c>
      <c r="K1323" t="str">
        <f>VLOOKUP($G1323,products7[#All],2,0)</f>
        <v>Dress A-Line Pesona Indo</v>
      </c>
      <c r="L1323" t="str">
        <f>VLOOKUP($G1323,products7[#All],3,0)</f>
        <v>Dress</v>
      </c>
      <c r="M1323" t="str">
        <f>VLOOKUP($G1323,products7[#All],7,0)</f>
        <v>Pesona Indo</v>
      </c>
    </row>
    <row r="1324" spans="1:13" x14ac:dyDescent="0.35">
      <c r="A1324" t="s">
        <v>4804</v>
      </c>
      <c r="B1324" s="2">
        <f>VLOOKUP(A1324,orders[#All],3,0)</f>
        <v>45145</v>
      </c>
      <c r="C1324" t="str">
        <f>VLOOKUP($A1324,orders[#All],9,0)</f>
        <v>cancelled</v>
      </c>
      <c r="D1324" t="str">
        <f>VLOOKUP($A1324,orders[#All],5,0)</f>
        <v>Manado</v>
      </c>
      <c r="E1324" t="str">
        <f>VLOOKUP($A1324,orders[#All],6,0)</f>
        <v>Sulawesi Utara</v>
      </c>
      <c r="F1324" t="str">
        <f>VLOOKUP($A1324,orders[#All],10,0)</f>
        <v>TANPA PROMO</v>
      </c>
      <c r="G1324" t="s">
        <v>3918</v>
      </c>
      <c r="H1324">
        <f>VLOOKUP(working_table!G1324,order_items[[#All],[product_id]:[subtotal_idr]],2,0)</f>
        <v>1</v>
      </c>
      <c r="I1324" s="5">
        <f>VLOOKUP(working_table!$G1324,order_items[[#All],[product_id]:[subtotal_idr]],3,0)</f>
        <v>99000</v>
      </c>
      <c r="J1324" s="5">
        <f>VLOOKUP(working_table!$G1324,order_items[[#All],[product_id]:[subtotal_idr]],4,0)</f>
        <v>99000</v>
      </c>
      <c r="K1324" t="str">
        <f>VLOOKUP($G1324,products7[#All],2,0)</f>
        <v>Dress A-Line Pesona Indo</v>
      </c>
      <c r="L1324" t="str">
        <f>VLOOKUP($G1324,products7[#All],3,0)</f>
        <v>Dress</v>
      </c>
      <c r="M1324" t="str">
        <f>VLOOKUP($G1324,products7[#All],7,0)</f>
        <v>Pesona Indo</v>
      </c>
    </row>
    <row r="1325" spans="1:13" x14ac:dyDescent="0.35">
      <c r="A1325" t="s">
        <v>4804</v>
      </c>
      <c r="B1325" s="2">
        <f>VLOOKUP(A1325,orders[#All],3,0)</f>
        <v>45145</v>
      </c>
      <c r="C1325" t="str">
        <f>VLOOKUP($A1325,orders[#All],9,0)</f>
        <v>cancelled</v>
      </c>
      <c r="D1325" t="str">
        <f>VLOOKUP($A1325,orders[#All],5,0)</f>
        <v>Manado</v>
      </c>
      <c r="E1325" t="str">
        <f>VLOOKUP($A1325,orders[#All],6,0)</f>
        <v>Sulawesi Utara</v>
      </c>
      <c r="F1325" t="str">
        <f>VLOOKUP($A1325,orders[#All],10,0)</f>
        <v>TANPA PROMO</v>
      </c>
      <c r="G1325" t="s">
        <v>2669</v>
      </c>
      <c r="H1325">
        <f>VLOOKUP(working_table!G1325,order_items[[#All],[product_id]:[subtotal_idr]],2,0)</f>
        <v>1</v>
      </c>
      <c r="I1325" s="5">
        <f>VLOOKUP(working_table!$G1325,order_items[[#All],[product_id]:[subtotal_idr]],3,0)</f>
        <v>249000</v>
      </c>
      <c r="J1325" s="5">
        <f>VLOOKUP(working_table!$G1325,order_items[[#All],[product_id]:[subtotal_idr]],4,0)</f>
        <v>249000</v>
      </c>
      <c r="K1325" t="str">
        <f>VLOOKUP($G1325,products7[#All],2,0)</f>
        <v>Pants Cargo Kanvas Lokal</v>
      </c>
      <c r="L1325" t="str">
        <f>VLOOKUP($G1325,products7[#All],3,0)</f>
        <v>Pants</v>
      </c>
      <c r="M1325" t="str">
        <f>VLOOKUP($G1325,products7[#All],7,0)</f>
        <v>Kanvas Lokal</v>
      </c>
    </row>
    <row r="1326" spans="1:13" x14ac:dyDescent="0.35">
      <c r="A1326" t="s">
        <v>4804</v>
      </c>
      <c r="B1326" s="2">
        <f>VLOOKUP(A1326,orders[#All],3,0)</f>
        <v>45145</v>
      </c>
      <c r="C1326" t="str">
        <f>VLOOKUP($A1326,orders[#All],9,0)</f>
        <v>cancelled</v>
      </c>
      <c r="D1326" t="str">
        <f>VLOOKUP($A1326,orders[#All],5,0)</f>
        <v>Manado</v>
      </c>
      <c r="E1326" t="str">
        <f>VLOOKUP($A1326,orders[#All],6,0)</f>
        <v>Sulawesi Utara</v>
      </c>
      <c r="F1326" t="str">
        <f>VLOOKUP($A1326,orders[#All],10,0)</f>
        <v>TANPA PROMO</v>
      </c>
      <c r="G1326" t="s">
        <v>2585</v>
      </c>
      <c r="H1326">
        <f>VLOOKUP(working_table!G1326,order_items[[#All],[product_id]:[subtotal_idr]],2,0)</f>
        <v>1</v>
      </c>
      <c r="I1326" s="5">
        <f>VLOOKUP(working_table!$G1326,order_items[[#All],[product_id]:[subtotal_idr]],3,0)</f>
        <v>499000</v>
      </c>
      <c r="J1326" s="5">
        <f>VLOOKUP(working_table!$G1326,order_items[[#All],[product_id]:[subtotal_idr]],4,0)</f>
        <v>499000</v>
      </c>
      <c r="K1326" t="str">
        <f>VLOOKUP($G1326,products7[#All],2,0)</f>
        <v>Kemeja Flanel NusaBrand</v>
      </c>
      <c r="L1326" t="str">
        <f>VLOOKUP($G1326,products7[#All],3,0)</f>
        <v>T-Shirt</v>
      </c>
      <c r="M1326" t="str">
        <f>VLOOKUP($G1326,products7[#All],7,0)</f>
        <v>NusaBrand</v>
      </c>
    </row>
    <row r="1327" spans="1:13" x14ac:dyDescent="0.35">
      <c r="A1327" t="s">
        <v>4808</v>
      </c>
      <c r="B1327" s="2">
        <f>VLOOKUP(A1327,orders[#All],3,0)</f>
        <v>45009</v>
      </c>
      <c r="C1327" t="str">
        <f>VLOOKUP($A1327,orders[#All],9,0)</f>
        <v>delivered</v>
      </c>
      <c r="D1327" t="str">
        <f>VLOOKUP($A1327,orders[#All],5,0)</f>
        <v>Bogor</v>
      </c>
      <c r="E1327" t="str">
        <f>VLOOKUP($A1327,orders[#All],6,0)</f>
        <v>Jawa Barat</v>
      </c>
      <c r="F1327" t="str">
        <f>VLOOKUP($A1327,orders[#All],10,0)</f>
        <v>NEWUSER</v>
      </c>
      <c r="G1327" t="s">
        <v>4045</v>
      </c>
      <c r="H1327">
        <f>VLOOKUP(working_table!G1327,order_items[[#All],[product_id]:[subtotal_idr]],2,0)</f>
        <v>2</v>
      </c>
      <c r="I1327" s="5">
        <f>VLOOKUP(working_table!$G1327,order_items[[#All],[product_id]:[subtotal_idr]],3,0)</f>
        <v>99000</v>
      </c>
      <c r="J1327" s="5">
        <f>VLOOKUP(working_table!$G1327,order_items[[#All],[product_id]:[subtotal_idr]],4,0)</f>
        <v>198000</v>
      </c>
      <c r="K1327" t="str">
        <f>VLOOKUP($G1327,products7[#All],2,0)</f>
        <v>Kemeja Batik BajuKita</v>
      </c>
      <c r="L1327" t="str">
        <f>VLOOKUP($G1327,products7[#All],3,0)</f>
        <v>Kemeja</v>
      </c>
      <c r="M1327" t="str">
        <f>VLOOKUP($G1327,products7[#All],7,0)</f>
        <v>BajuKita</v>
      </c>
    </row>
    <row r="1328" spans="1:13" x14ac:dyDescent="0.35">
      <c r="A1328" t="s">
        <v>4810</v>
      </c>
      <c r="B1328" s="2">
        <f>VLOOKUP(A1328,orders[#All],3,0)</f>
        <v>45615</v>
      </c>
      <c r="C1328" t="str">
        <f>VLOOKUP($A1328,orders[#All],9,0)</f>
        <v>cancelled</v>
      </c>
      <c r="D1328" t="str">
        <f>VLOOKUP($A1328,orders[#All],5,0)</f>
        <v>Surabaya</v>
      </c>
      <c r="E1328" t="str">
        <f>VLOOKUP($A1328,orders[#All],6,0)</f>
        <v>Jawa Timur</v>
      </c>
      <c r="F1328" t="str">
        <f>VLOOKUP($A1328,orders[#All],10,0)</f>
        <v>RAMADAN23</v>
      </c>
      <c r="G1328" t="s">
        <v>3823</v>
      </c>
      <c r="H1328">
        <f>VLOOKUP(working_table!G1328,order_items[[#All],[product_id]:[subtotal_idr]],2,0)</f>
        <v>1</v>
      </c>
      <c r="I1328" s="5">
        <f>VLOOKUP(working_table!$G1328,order_items[[#All],[product_id]:[subtotal_idr]],3,0)</f>
        <v>399000</v>
      </c>
      <c r="J1328" s="5">
        <f>VLOOKUP(working_table!$G1328,order_items[[#All],[product_id]:[subtotal_idr]],4,0)</f>
        <v>399000</v>
      </c>
      <c r="K1328" t="str">
        <f>VLOOKUP($G1328,products7[#All],2,0)</f>
        <v>T-Shirt Lengan Panjang Tropika Style</v>
      </c>
      <c r="L1328" t="str">
        <f>VLOOKUP($G1328,products7[#All],3,0)</f>
        <v>T-Shirt</v>
      </c>
      <c r="M1328" t="str">
        <f>VLOOKUP($G1328,products7[#All],7,0)</f>
        <v>Tropika Style</v>
      </c>
    </row>
    <row r="1329" spans="1:13" x14ac:dyDescent="0.35">
      <c r="A1329" t="s">
        <v>4812</v>
      </c>
      <c r="B1329" s="2">
        <f>VLOOKUP(A1329,orders[#All],3,0)</f>
        <v>45253</v>
      </c>
      <c r="C1329" t="str">
        <f>VLOOKUP($A1329,orders[#All],9,0)</f>
        <v>returned</v>
      </c>
      <c r="D1329" t="str">
        <f>VLOOKUP($A1329,orders[#All],5,0)</f>
        <v>Pekanbaru</v>
      </c>
      <c r="E1329" t="str">
        <f>VLOOKUP($A1329,orders[#All],6,0)</f>
        <v>Riau</v>
      </c>
      <c r="F1329" t="str">
        <f>VLOOKUP($A1329,orders[#All],10,0)</f>
        <v>HARBOLNAS22</v>
      </c>
      <c r="G1329" t="s">
        <v>2603</v>
      </c>
      <c r="H1329">
        <f>VLOOKUP(working_table!G1329,order_items[[#All],[product_id]:[subtotal_idr]],2,0)</f>
        <v>1</v>
      </c>
      <c r="I1329" s="5">
        <f>VLOOKUP(working_table!$G1329,order_items[[#All],[product_id]:[subtotal_idr]],3,0)</f>
        <v>179000</v>
      </c>
      <c r="J1329" s="5">
        <f>VLOOKUP(working_table!$G1329,order_items[[#All],[product_id]:[subtotal_idr]],4,0)</f>
        <v>179000</v>
      </c>
      <c r="K1329" t="str">
        <f>VLOOKUP($G1329,products7[#All],2,0)</f>
        <v>Jacket Denim Riang Apparel</v>
      </c>
      <c r="L1329" t="str">
        <f>VLOOKUP($G1329,products7[#All],3,0)</f>
        <v>Jacket</v>
      </c>
      <c r="M1329" t="str">
        <f>VLOOKUP($G1329,products7[#All],7,0)</f>
        <v>Riang Apparel</v>
      </c>
    </row>
    <row r="1330" spans="1:13" x14ac:dyDescent="0.35">
      <c r="A1330" t="s">
        <v>4812</v>
      </c>
      <c r="B1330" s="2">
        <f>VLOOKUP(A1330,orders[#All],3,0)</f>
        <v>45253</v>
      </c>
      <c r="C1330" t="str">
        <f>VLOOKUP($A1330,orders[#All],9,0)</f>
        <v>returned</v>
      </c>
      <c r="D1330" t="str">
        <f>VLOOKUP($A1330,orders[#All],5,0)</f>
        <v>Pekanbaru</v>
      </c>
      <c r="E1330" t="str">
        <f>VLOOKUP($A1330,orders[#All],6,0)</f>
        <v>Riau</v>
      </c>
      <c r="F1330" t="str">
        <f>VLOOKUP($A1330,orders[#All],10,0)</f>
        <v>HARBOLNAS22</v>
      </c>
      <c r="G1330" t="s">
        <v>3906</v>
      </c>
      <c r="H1330">
        <f>VLOOKUP(working_table!G1330,order_items[[#All],[product_id]:[subtotal_idr]],2,0)</f>
        <v>1</v>
      </c>
      <c r="I1330" s="5">
        <f>VLOOKUP(working_table!$G1330,order_items[[#All],[product_id]:[subtotal_idr]],3,0)</f>
        <v>449000</v>
      </c>
      <c r="J1330" s="5">
        <f>VLOOKUP(working_table!$G1330,order_items[[#All],[product_id]:[subtotal_idr]],4,0)</f>
        <v>449000</v>
      </c>
      <c r="K1330" t="str">
        <f>VLOOKUP($G1330,products7[#All],2,0)</f>
        <v>Pants Kulot Cendana Co</v>
      </c>
      <c r="L1330" t="str">
        <f>VLOOKUP($G1330,products7[#All],3,0)</f>
        <v>Pants</v>
      </c>
      <c r="M1330" t="str">
        <f>VLOOKUP($G1330,products7[#All],7,0)</f>
        <v>Cendana Co</v>
      </c>
    </row>
    <row r="1331" spans="1:13" x14ac:dyDescent="0.35">
      <c r="A1331" t="s">
        <v>4812</v>
      </c>
      <c r="B1331" s="2">
        <f>VLOOKUP(A1331,orders[#All],3,0)</f>
        <v>45253</v>
      </c>
      <c r="C1331" t="str">
        <f>VLOOKUP($A1331,orders[#All],9,0)</f>
        <v>returned</v>
      </c>
      <c r="D1331" t="str">
        <f>VLOOKUP($A1331,orders[#All],5,0)</f>
        <v>Pekanbaru</v>
      </c>
      <c r="E1331" t="str">
        <f>VLOOKUP($A1331,orders[#All],6,0)</f>
        <v>Riau</v>
      </c>
      <c r="F1331" t="str">
        <f>VLOOKUP($A1331,orders[#All],10,0)</f>
        <v>HARBOLNAS22</v>
      </c>
      <c r="G1331" t="s">
        <v>2429</v>
      </c>
      <c r="H1331">
        <f>VLOOKUP(working_table!G1331,order_items[[#All],[product_id]:[subtotal_idr]],2,0)</f>
        <v>1</v>
      </c>
      <c r="I1331" s="5">
        <f>VLOOKUP(working_table!$G1331,order_items[[#All],[product_id]:[subtotal_idr]],3,0)</f>
        <v>79000</v>
      </c>
      <c r="J1331" s="5">
        <f>VLOOKUP(working_table!$G1331,order_items[[#All],[product_id]:[subtotal_idr]],4,0)</f>
        <v>79000</v>
      </c>
      <c r="K1331" t="str">
        <f>VLOOKUP($G1331,products7[#All],2,0)</f>
        <v>Pants Cargo Ratu Mode</v>
      </c>
      <c r="L1331" t="str">
        <f>VLOOKUP($G1331,products7[#All],3,0)</f>
        <v>Pants</v>
      </c>
      <c r="M1331" t="str">
        <f>VLOOKUP($G1331,products7[#All],7,0)</f>
        <v>Ratu Mode</v>
      </c>
    </row>
    <row r="1332" spans="1:13" x14ac:dyDescent="0.35">
      <c r="A1332" t="s">
        <v>4816</v>
      </c>
      <c r="B1332" s="2">
        <f>VLOOKUP(A1332,orders[#All],3,0)</f>
        <v>45299</v>
      </c>
      <c r="C1332" t="str">
        <f>VLOOKUP($A1332,orders[#All],9,0)</f>
        <v>shipped</v>
      </c>
      <c r="D1332" t="str">
        <f>VLOOKUP($A1332,orders[#All],5,0)</f>
        <v>Malang</v>
      </c>
      <c r="E1332" t="str">
        <f>VLOOKUP($A1332,orders[#All],6,0)</f>
        <v>Jawa Timur</v>
      </c>
      <c r="F1332" t="str">
        <f>VLOOKUP($A1332,orders[#All],10,0)</f>
        <v>TANPA PROMO</v>
      </c>
      <c r="G1332" t="s">
        <v>2394</v>
      </c>
      <c r="H1332">
        <f>VLOOKUP(working_table!G1332,order_items[[#All],[product_id]:[subtotal_idr]],2,0)</f>
        <v>1</v>
      </c>
      <c r="I1332" s="5">
        <f>VLOOKUP(working_table!$G1332,order_items[[#All],[product_id]:[subtotal_idr]],3,0)</f>
        <v>129000</v>
      </c>
      <c r="J1332" s="5">
        <f>VLOOKUP(working_table!$G1332,order_items[[#All],[product_id]:[subtotal_idr]],4,0)</f>
        <v>129000</v>
      </c>
      <c r="K1332" t="str">
        <f>VLOOKUP($G1332,products7[#All],2,0)</f>
        <v>Kacamata Hitam Kanvas Lokal</v>
      </c>
      <c r="L1332" t="str">
        <f>VLOOKUP($G1332,products7[#All],3,0)</f>
        <v>Accessories</v>
      </c>
      <c r="M1332" t="str">
        <f>VLOOKUP($G1332,products7[#All],7,0)</f>
        <v>Kanvas Lokal</v>
      </c>
    </row>
    <row r="1333" spans="1:13" x14ac:dyDescent="0.35">
      <c r="A1333" t="s">
        <v>4816</v>
      </c>
      <c r="B1333" s="2">
        <f>VLOOKUP(A1333,orders[#All],3,0)</f>
        <v>45299</v>
      </c>
      <c r="C1333" t="str">
        <f>VLOOKUP($A1333,orders[#All],9,0)</f>
        <v>shipped</v>
      </c>
      <c r="D1333" t="str">
        <f>VLOOKUP($A1333,orders[#All],5,0)</f>
        <v>Malang</v>
      </c>
      <c r="E1333" t="str">
        <f>VLOOKUP($A1333,orders[#All],6,0)</f>
        <v>Jawa Timur</v>
      </c>
      <c r="F1333" t="str">
        <f>VLOOKUP($A1333,orders[#All],10,0)</f>
        <v>TANPA PROMO</v>
      </c>
      <c r="G1333" t="s">
        <v>3289</v>
      </c>
      <c r="H1333">
        <f>VLOOKUP(working_table!G1333,order_items[[#All],[product_id]:[subtotal_idr]],2,0)</f>
        <v>1</v>
      </c>
      <c r="I1333" s="5">
        <f>VLOOKUP(working_table!$G1333,order_items[[#All],[product_id]:[subtotal_idr]],3,0)</f>
        <v>299000</v>
      </c>
      <c r="J1333" s="5">
        <f>VLOOKUP(working_table!$G1333,order_items[[#All],[product_id]:[subtotal_idr]],4,0)</f>
        <v>299000</v>
      </c>
      <c r="K1333" t="str">
        <f>VLOOKUP($G1333,products7[#All],2,0)</f>
        <v>Ikat Pinggang Kulit Senja Wear</v>
      </c>
      <c r="L1333" t="str">
        <f>VLOOKUP($G1333,products7[#All],3,0)</f>
        <v>Accessories</v>
      </c>
      <c r="M1333" t="str">
        <f>VLOOKUP($G1333,products7[#All],7,0)</f>
        <v>Senja Wear</v>
      </c>
    </row>
    <row r="1334" spans="1:13" x14ac:dyDescent="0.35">
      <c r="A1334" t="s">
        <v>4819</v>
      </c>
      <c r="B1334" s="2">
        <f>VLOOKUP(A1334,orders[#All],3,0)</f>
        <v>45583</v>
      </c>
      <c r="C1334" t="str">
        <f>VLOOKUP($A1334,orders[#All],9,0)</f>
        <v>cancelled</v>
      </c>
      <c r="D1334" t="str">
        <f>VLOOKUP($A1334,orders[#All],5,0)</f>
        <v>Depok</v>
      </c>
      <c r="E1334" t="str">
        <f>VLOOKUP($A1334,orders[#All],6,0)</f>
        <v>Jawa Barat</v>
      </c>
      <c r="F1334" t="str">
        <f>VLOOKUP($A1334,orders[#All],10,0)</f>
        <v>FLASHSALE</v>
      </c>
      <c r="G1334" t="s">
        <v>2869</v>
      </c>
      <c r="H1334">
        <f>VLOOKUP(working_table!G1334,order_items[[#All],[product_id]:[subtotal_idr]],2,0)</f>
        <v>2</v>
      </c>
      <c r="I1334" s="5">
        <f>VLOOKUP(working_table!$G1334,order_items[[#All],[product_id]:[subtotal_idr]],3,0)</f>
        <v>499000</v>
      </c>
      <c r="J1334" s="5">
        <f>VLOOKUP(working_table!$G1334,order_items[[#All],[product_id]:[subtotal_idr]],4,0)</f>
        <v>998000</v>
      </c>
      <c r="K1334" t="str">
        <f>VLOOKUP($G1334,products7[#All],2,0)</f>
        <v>Jacket Coach Senja Wear</v>
      </c>
      <c r="L1334" t="str">
        <f>VLOOKUP($G1334,products7[#All],3,0)</f>
        <v>Jacket</v>
      </c>
      <c r="M1334" t="str">
        <f>VLOOKUP($G1334,products7[#All],7,0)</f>
        <v>Senja Wear</v>
      </c>
    </row>
    <row r="1335" spans="1:13" x14ac:dyDescent="0.35">
      <c r="A1335" t="s">
        <v>4821</v>
      </c>
      <c r="B1335" s="2">
        <f>VLOOKUP(A1335,orders[#All],3,0)</f>
        <v>45349</v>
      </c>
      <c r="C1335" t="str">
        <f>VLOOKUP($A1335,orders[#All],9,0)</f>
        <v>delivered</v>
      </c>
      <c r="D1335" t="str">
        <f>VLOOKUP($A1335,orders[#All],5,0)</f>
        <v>Manado</v>
      </c>
      <c r="E1335" t="str">
        <f>VLOOKUP($A1335,orders[#All],6,0)</f>
        <v>Sulawesi Utara</v>
      </c>
      <c r="F1335" t="str">
        <f>VLOOKUP($A1335,orders[#All],10,0)</f>
        <v>TANPA PROMO</v>
      </c>
      <c r="G1335" t="s">
        <v>2505</v>
      </c>
      <c r="H1335">
        <f>VLOOKUP(working_table!G1335,order_items[[#All],[product_id]:[subtotal_idr]],2,0)</f>
        <v>1</v>
      </c>
      <c r="I1335" s="5">
        <f>VLOOKUP(working_table!$G1335,order_items[[#All],[product_id]:[subtotal_idr]],3,0)</f>
        <v>99000</v>
      </c>
      <c r="J1335" s="5">
        <f>VLOOKUP(working_table!$G1335,order_items[[#All],[product_id]:[subtotal_idr]],4,0)</f>
        <v>99000</v>
      </c>
      <c r="K1335" t="str">
        <f>VLOOKUP($G1335,products7[#All],2,0)</f>
        <v>Dress Mini Casual Pesona Indo</v>
      </c>
      <c r="L1335" t="str">
        <f>VLOOKUP($G1335,products7[#All],3,0)</f>
        <v>dress</v>
      </c>
      <c r="M1335" t="str">
        <f>VLOOKUP($G1335,products7[#All],7,0)</f>
        <v>Pesona Indo</v>
      </c>
    </row>
    <row r="1336" spans="1:13" x14ac:dyDescent="0.35">
      <c r="A1336" t="s">
        <v>4821</v>
      </c>
      <c r="B1336" s="2">
        <f>VLOOKUP(A1336,orders[#All],3,0)</f>
        <v>45349</v>
      </c>
      <c r="C1336" t="str">
        <f>VLOOKUP($A1336,orders[#All],9,0)</f>
        <v>delivered</v>
      </c>
      <c r="D1336" t="str">
        <f>VLOOKUP($A1336,orders[#All],5,0)</f>
        <v>Manado</v>
      </c>
      <c r="E1336" t="str">
        <f>VLOOKUP($A1336,orders[#All],6,0)</f>
        <v>Sulawesi Utara</v>
      </c>
      <c r="F1336" t="str">
        <f>VLOOKUP($A1336,orders[#All],10,0)</f>
        <v>TANPA PROMO</v>
      </c>
      <c r="G1336" t="s">
        <v>2956</v>
      </c>
      <c r="H1336">
        <f>VLOOKUP(working_table!G1336,order_items[[#All],[product_id]:[subtotal_idr]],2,0)</f>
        <v>1</v>
      </c>
      <c r="I1336" s="5">
        <f>VLOOKUP(working_table!$G1336,order_items[[#All],[product_id]:[subtotal_idr]],3,0)</f>
        <v>399000</v>
      </c>
      <c r="J1336" s="5">
        <f>VLOOKUP(working_table!$G1336,order_items[[#All],[product_id]:[subtotal_idr]],4,0)</f>
        <v>399000</v>
      </c>
      <c r="K1336" t="str">
        <f>VLOOKUP($G1336,products7[#All],2,0)</f>
        <v>Pants Jogger Ratu Mode</v>
      </c>
      <c r="L1336" t="str">
        <f>VLOOKUP($G1336,products7[#All],3,0)</f>
        <v>Pants</v>
      </c>
      <c r="M1336" t="str">
        <f>VLOOKUP($G1336,products7[#All],7,0)</f>
        <v>Ratu Mode</v>
      </c>
    </row>
    <row r="1337" spans="1:13" x14ac:dyDescent="0.35">
      <c r="A1337" t="s">
        <v>4824</v>
      </c>
      <c r="B1337" s="2">
        <f>VLOOKUP(A1337,orders[#All],3,0)</f>
        <v>45374</v>
      </c>
      <c r="C1337" t="str">
        <f>VLOOKUP($A1337,orders[#All],9,0)</f>
        <v>shipped</v>
      </c>
      <c r="D1337" t="str">
        <f>VLOOKUP($A1337,orders[#All],5,0)</f>
        <v>Malang</v>
      </c>
      <c r="E1337" t="str">
        <f>VLOOKUP($A1337,orders[#All],6,0)</f>
        <v>Jawa Timur</v>
      </c>
      <c r="F1337" t="str">
        <f>VLOOKUP($A1337,orders[#All],10,0)</f>
        <v>TANPA PROMO</v>
      </c>
      <c r="G1337" t="s">
        <v>3054</v>
      </c>
      <c r="H1337">
        <f>VLOOKUP(working_table!G1337,order_items[[#All],[product_id]:[subtotal_idr]],2,0)</f>
        <v>1</v>
      </c>
      <c r="I1337" s="5">
        <f>VLOOKUP(working_table!$G1337,order_items[[#All],[product_id]:[subtotal_idr]],3,0)</f>
        <v>129000</v>
      </c>
      <c r="J1337" s="5">
        <f>VLOOKUP(working_table!$G1337,order_items[[#All],[product_id]:[subtotal_idr]],4,0)</f>
        <v>129000</v>
      </c>
      <c r="K1337" t="str">
        <f>VLOOKUP($G1337,products7[#All],2,0)</f>
        <v>T-Shirt Raglan Cendana Co</v>
      </c>
      <c r="L1337" t="str">
        <f>VLOOKUP($G1337,products7[#All],3,0)</f>
        <v>T-Shirt</v>
      </c>
      <c r="M1337" t="str">
        <f>VLOOKUP($G1337,products7[#All],7,0)</f>
        <v>Cendana Co</v>
      </c>
    </row>
    <row r="1338" spans="1:13" x14ac:dyDescent="0.35">
      <c r="A1338" t="s">
        <v>4824</v>
      </c>
      <c r="B1338" s="2">
        <f>VLOOKUP(A1338,orders[#All],3,0)</f>
        <v>45374</v>
      </c>
      <c r="C1338" t="str">
        <f>VLOOKUP($A1338,orders[#All],9,0)</f>
        <v>shipped</v>
      </c>
      <c r="D1338" t="str">
        <f>VLOOKUP($A1338,orders[#All],5,0)</f>
        <v>Malang</v>
      </c>
      <c r="E1338" t="str">
        <f>VLOOKUP($A1338,orders[#All],6,0)</f>
        <v>Jawa Timur</v>
      </c>
      <c r="F1338" t="str">
        <f>VLOOKUP($A1338,orders[#All],10,0)</f>
        <v>TANPA PROMO</v>
      </c>
      <c r="G1338" t="s">
        <v>3087</v>
      </c>
      <c r="H1338">
        <f>VLOOKUP(working_table!G1338,order_items[[#All],[product_id]:[subtotal_idr]],2,0)</f>
        <v>2</v>
      </c>
      <c r="I1338" s="5">
        <f>VLOOKUP(working_table!$G1338,order_items[[#All],[product_id]:[subtotal_idr]],3,0)</f>
        <v>199000</v>
      </c>
      <c r="J1338" s="5">
        <f>VLOOKUP(working_table!$G1338,order_items[[#All],[product_id]:[subtotal_idr]],4,0)</f>
        <v>398000</v>
      </c>
      <c r="K1338" t="str">
        <f>VLOOKUP($G1338,products7[#All],2,0)</f>
        <v>Jacket Denim Ratu Mode</v>
      </c>
      <c r="L1338" t="str">
        <f>VLOOKUP($G1338,products7[#All],3,0)</f>
        <v>Jacket</v>
      </c>
      <c r="M1338" t="str">
        <f>VLOOKUP($G1338,products7[#All],7,0)</f>
        <v>Ratu Mode</v>
      </c>
    </row>
    <row r="1339" spans="1:13" x14ac:dyDescent="0.35">
      <c r="A1339" t="s">
        <v>4827</v>
      </c>
      <c r="B1339" s="2">
        <f>VLOOKUP(A1339,orders[#All],3,0)</f>
        <v>45020</v>
      </c>
      <c r="C1339" t="str">
        <f>VLOOKUP($A1339,orders[#All],9,0)</f>
        <v>shipped</v>
      </c>
      <c r="D1339" t="str">
        <f>VLOOKUP($A1339,orders[#All],5,0)</f>
        <v>Pekanbaru</v>
      </c>
      <c r="E1339" t="str">
        <f>VLOOKUP($A1339,orders[#All],6,0)</f>
        <v>Riau</v>
      </c>
      <c r="F1339" t="str">
        <f>VLOOKUP($A1339,orders[#All],10,0)</f>
        <v>TANPA PROMO</v>
      </c>
      <c r="G1339" t="s">
        <v>2429</v>
      </c>
      <c r="H1339">
        <f>VLOOKUP(working_table!G1339,order_items[[#All],[product_id]:[subtotal_idr]],2,0)</f>
        <v>1</v>
      </c>
      <c r="I1339" s="5">
        <f>VLOOKUP(working_table!$G1339,order_items[[#All],[product_id]:[subtotal_idr]],3,0)</f>
        <v>79000</v>
      </c>
      <c r="J1339" s="5">
        <f>VLOOKUP(working_table!$G1339,order_items[[#All],[product_id]:[subtotal_idr]],4,0)</f>
        <v>79000</v>
      </c>
      <c r="K1339" t="str">
        <f>VLOOKUP($G1339,products7[#All],2,0)</f>
        <v>Pants Cargo Ratu Mode</v>
      </c>
      <c r="L1339" t="str">
        <f>VLOOKUP($G1339,products7[#All],3,0)</f>
        <v>Pants</v>
      </c>
      <c r="M1339" t="str">
        <f>VLOOKUP($G1339,products7[#All],7,0)</f>
        <v>Ratu Mode</v>
      </c>
    </row>
    <row r="1340" spans="1:13" x14ac:dyDescent="0.35">
      <c r="A1340" t="s">
        <v>4827</v>
      </c>
      <c r="B1340" s="2">
        <f>VLOOKUP(A1340,orders[#All],3,0)</f>
        <v>45020</v>
      </c>
      <c r="C1340" t="str">
        <f>VLOOKUP($A1340,orders[#All],9,0)</f>
        <v>shipped</v>
      </c>
      <c r="D1340" t="str">
        <f>VLOOKUP($A1340,orders[#All],5,0)</f>
        <v>Pekanbaru</v>
      </c>
      <c r="E1340" t="str">
        <f>VLOOKUP($A1340,orders[#All],6,0)</f>
        <v>Riau</v>
      </c>
      <c r="F1340" t="str">
        <f>VLOOKUP($A1340,orders[#All],10,0)</f>
        <v>TANPA PROMO</v>
      </c>
      <c r="G1340" t="s">
        <v>2402</v>
      </c>
      <c r="H1340">
        <f>VLOOKUP(working_table!G1340,order_items[[#All],[product_id]:[subtotal_idr]],2,0)</f>
        <v>1</v>
      </c>
      <c r="I1340" s="5">
        <f>VLOOKUP(working_table!$G1340,order_items[[#All],[product_id]:[subtotal_idr]],3,0)</f>
        <v>119000</v>
      </c>
      <c r="J1340" s="5">
        <f>VLOOKUP(working_table!$G1340,order_items[[#All],[product_id]:[subtotal_idr]],4,0)</f>
        <v>119000</v>
      </c>
      <c r="K1340" t="str">
        <f>VLOOKUP($G1340,products7[#All],2,0)</f>
        <v>Syal Rajut Senja Wear</v>
      </c>
      <c r="L1340" t="str">
        <f>VLOOKUP($G1340,products7[#All],3,0)</f>
        <v>Accessories</v>
      </c>
      <c r="M1340" t="str">
        <f>VLOOKUP($G1340,products7[#All],7,0)</f>
        <v>Senja Wear</v>
      </c>
    </row>
    <row r="1341" spans="1:13" x14ac:dyDescent="0.35">
      <c r="A1341" t="s">
        <v>4830</v>
      </c>
      <c r="B1341" s="2">
        <f>VLOOKUP(A1341,orders[#All],3,0)</f>
        <v>44848</v>
      </c>
      <c r="C1341" t="str">
        <f>VLOOKUP($A1341,orders[#All],9,0)</f>
        <v>processing</v>
      </c>
      <c r="D1341" t="str">
        <f>VLOOKUP($A1341,orders[#All],5,0)</f>
        <v>Makassar</v>
      </c>
      <c r="E1341" t="str">
        <f>VLOOKUP($A1341,orders[#All],6,0)</f>
        <v>Sulawesi Selatan</v>
      </c>
      <c r="F1341" t="str">
        <f>VLOOKUP($A1341,orders[#All],10,0)</f>
        <v>SALE2024</v>
      </c>
      <c r="G1341" t="s">
        <v>3837</v>
      </c>
      <c r="H1341">
        <f>VLOOKUP(working_table!G1341,order_items[[#All],[product_id]:[subtotal_idr]],2,0)</f>
        <v>1</v>
      </c>
      <c r="I1341" s="5">
        <f>VLOOKUP(working_table!$G1341,order_items[[#All],[product_id]:[subtotal_idr]],3,0)</f>
        <v>329000</v>
      </c>
      <c r="J1341" s="5">
        <f>VLOOKUP(working_table!$G1341,order_items[[#All],[product_id]:[subtotal_idr]],4,0)</f>
        <v>329000</v>
      </c>
      <c r="K1341" t="str">
        <f>VLOOKUP($G1341,products7[#All],2,0)</f>
        <v>Topi Baseball Cendana Co</v>
      </c>
      <c r="L1341" t="str">
        <f>VLOOKUP($G1341,products7[#All],3,0)</f>
        <v>Accessories</v>
      </c>
      <c r="M1341" t="str">
        <f>VLOOKUP($G1341,products7[#All],7,0)</f>
        <v>Cendana Co</v>
      </c>
    </row>
    <row r="1342" spans="1:13" x14ac:dyDescent="0.35">
      <c r="A1342" t="s">
        <v>4832</v>
      </c>
      <c r="B1342" s="2">
        <f>VLOOKUP(A1342,orders[#All],3,0)</f>
        <v>45027</v>
      </c>
      <c r="C1342" t="str">
        <f>VLOOKUP($A1342,orders[#All],9,0)</f>
        <v>delivered</v>
      </c>
      <c r="D1342" t="str">
        <f>VLOOKUP($A1342,orders[#All],5,0)</f>
        <v>Manado</v>
      </c>
      <c r="E1342" t="str">
        <f>VLOOKUP($A1342,orders[#All],6,0)</f>
        <v>Sulawesi Utara</v>
      </c>
      <c r="F1342" t="str">
        <f>VLOOKUP($A1342,orders[#All],10,0)</f>
        <v>TANPA PROMO</v>
      </c>
      <c r="G1342" t="s">
        <v>2577</v>
      </c>
      <c r="H1342">
        <f>VLOOKUP(working_table!G1342,order_items[[#All],[product_id]:[subtotal_idr]],2,0)</f>
        <v>1</v>
      </c>
      <c r="I1342" s="5">
        <f>VLOOKUP(working_table!$G1342,order_items[[#All],[product_id]:[subtotal_idr]],3,0)</f>
        <v>99000</v>
      </c>
      <c r="J1342" s="5">
        <f>VLOOKUP(working_table!$G1342,order_items[[#All],[product_id]:[subtotal_idr]],4,0)</f>
        <v>99000</v>
      </c>
      <c r="K1342" t="str">
        <f>VLOOKUP($G1342,products7[#All],2,0)</f>
        <v>T-Shirt Raglan Cendana Co</v>
      </c>
      <c r="L1342" t="str">
        <f>VLOOKUP($G1342,products7[#All],3,0)</f>
        <v>T-Shirt</v>
      </c>
      <c r="M1342" t="str">
        <f>VLOOKUP($G1342,products7[#All],7,0)</f>
        <v>Cendana Co</v>
      </c>
    </row>
    <row r="1343" spans="1:13" x14ac:dyDescent="0.35">
      <c r="A1343" t="s">
        <v>4834</v>
      </c>
      <c r="B1343" s="2">
        <f>VLOOKUP(A1343,orders[#All],3,0)</f>
        <v>45689</v>
      </c>
      <c r="C1343" t="str">
        <f>VLOOKUP($A1343,orders[#All],9,0)</f>
        <v>shipped</v>
      </c>
      <c r="D1343" t="str">
        <f>VLOOKUP($A1343,orders[#All],5,0)</f>
        <v>Depok</v>
      </c>
      <c r="E1343" t="str">
        <f>VLOOKUP($A1343,orders[#All],6,0)</f>
        <v>Jawa Barat</v>
      </c>
      <c r="F1343" t="str">
        <f>VLOOKUP($A1343,orders[#All],10,0)</f>
        <v>TANPA PROMO</v>
      </c>
      <c r="G1343" t="s">
        <v>2961</v>
      </c>
      <c r="H1343">
        <f>VLOOKUP(working_table!G1343,order_items[[#All],[product_id]:[subtotal_idr]],2,0)</f>
        <v>1</v>
      </c>
      <c r="I1343" s="5">
        <f>VLOOKUP(working_table!$G1343,order_items[[#All],[product_id]:[subtotal_idr]],3,0)</f>
        <v>279000</v>
      </c>
      <c r="J1343" s="5">
        <f>VLOOKUP(working_table!$G1343,order_items[[#All],[product_id]:[subtotal_idr]],4,0)</f>
        <v>279000</v>
      </c>
      <c r="K1343" t="str">
        <f>VLOOKUP($G1343,products7[#All],2,0)</f>
        <v>T-Shirt Lengan Panjang Cendana Co</v>
      </c>
      <c r="L1343" t="str">
        <f>VLOOKUP($G1343,products7[#All],3,0)</f>
        <v>T-Shirt</v>
      </c>
      <c r="M1343" t="str">
        <f>VLOOKUP($G1343,products7[#All],7,0)</f>
        <v>Cendana Co</v>
      </c>
    </row>
    <row r="1344" spans="1:13" x14ac:dyDescent="0.35">
      <c r="A1344" t="s">
        <v>4834</v>
      </c>
      <c r="B1344" s="2">
        <f>VLOOKUP(A1344,orders[#All],3,0)</f>
        <v>45689</v>
      </c>
      <c r="C1344" t="str">
        <f>VLOOKUP($A1344,orders[#All],9,0)</f>
        <v>shipped</v>
      </c>
      <c r="D1344" t="str">
        <f>VLOOKUP($A1344,orders[#All],5,0)</f>
        <v>Depok</v>
      </c>
      <c r="E1344" t="str">
        <f>VLOOKUP($A1344,orders[#All],6,0)</f>
        <v>Jawa Barat</v>
      </c>
      <c r="F1344" t="str">
        <f>VLOOKUP($A1344,orders[#All],10,0)</f>
        <v>TANPA PROMO</v>
      </c>
      <c r="G1344" t="s">
        <v>2508</v>
      </c>
      <c r="H1344">
        <f>VLOOKUP(working_table!G1344,order_items[[#All],[product_id]:[subtotal_idr]],2,0)</f>
        <v>1</v>
      </c>
      <c r="I1344" s="5">
        <f>VLOOKUP(working_table!$G1344,order_items[[#All],[product_id]:[subtotal_idr]],3,0)</f>
        <v>69000</v>
      </c>
      <c r="J1344" s="5">
        <f>VLOOKUP(working_table!$G1344,order_items[[#All],[product_id]:[subtotal_idr]],4,0)</f>
        <v>69000</v>
      </c>
      <c r="K1344" t="str">
        <f>VLOOKUP($G1344,products7[#All],2,0)</f>
        <v>Dress Midi Floral Cendana Co</v>
      </c>
      <c r="L1344" t="str">
        <f>VLOOKUP($G1344,products7[#All],3,0)</f>
        <v>dress</v>
      </c>
      <c r="M1344" t="str">
        <f>VLOOKUP($G1344,products7[#All],7,0)</f>
        <v>Cendana Co</v>
      </c>
    </row>
    <row r="1345" spans="1:13" x14ac:dyDescent="0.35">
      <c r="A1345" t="s">
        <v>4834</v>
      </c>
      <c r="B1345" s="2">
        <f>VLOOKUP(A1345,orders[#All],3,0)</f>
        <v>45689</v>
      </c>
      <c r="C1345" t="str">
        <f>VLOOKUP($A1345,orders[#All],9,0)</f>
        <v>shipped</v>
      </c>
      <c r="D1345" t="str">
        <f>VLOOKUP($A1345,orders[#All],5,0)</f>
        <v>Depok</v>
      </c>
      <c r="E1345" t="str">
        <f>VLOOKUP($A1345,orders[#All],6,0)</f>
        <v>Jawa Barat</v>
      </c>
      <c r="F1345" t="str">
        <f>VLOOKUP($A1345,orders[#All],10,0)</f>
        <v>TANPA PROMO</v>
      </c>
      <c r="G1345" t="s">
        <v>3211</v>
      </c>
      <c r="H1345">
        <f>VLOOKUP(working_table!G1345,order_items[[#All],[product_id]:[subtotal_idr]],2,0)</f>
        <v>1</v>
      </c>
      <c r="I1345" s="5">
        <f>VLOOKUP(working_table!$G1345,order_items[[#All],[product_id]:[subtotal_idr]],3,0)</f>
        <v>129000</v>
      </c>
      <c r="J1345" s="5">
        <f>VLOOKUP(working_table!$G1345,order_items[[#All],[product_id]:[subtotal_idr]],4,0)</f>
        <v>129000</v>
      </c>
      <c r="K1345" t="str">
        <f>VLOOKUP($G1345,products7[#All],2,0)</f>
        <v>T-Shirt Graphic Ratu Mode</v>
      </c>
      <c r="L1345" t="str">
        <f>VLOOKUP($G1345,products7[#All],3,0)</f>
        <v>T-Shirt</v>
      </c>
      <c r="M1345" t="str">
        <f>VLOOKUP($G1345,products7[#All],7,0)</f>
        <v>Ratu Mode</v>
      </c>
    </row>
    <row r="1346" spans="1:13" x14ac:dyDescent="0.35">
      <c r="A1346" t="s">
        <v>4838</v>
      </c>
      <c r="B1346" s="2">
        <f>VLOOKUP(A1346,orders[#All],3,0)</f>
        <v>45564</v>
      </c>
      <c r="C1346" t="str">
        <f>VLOOKUP($A1346,orders[#All],9,0)</f>
        <v>processing</v>
      </c>
      <c r="D1346" t="str">
        <f>VLOOKUP($A1346,orders[#All],5,0)</f>
        <v>Makassar</v>
      </c>
      <c r="E1346" t="str">
        <f>VLOOKUP($A1346,orders[#All],6,0)</f>
        <v>Sulawesi Selatan</v>
      </c>
      <c r="F1346" t="str">
        <f>VLOOKUP($A1346,orders[#All],10,0)</f>
        <v>TANPA PROMO</v>
      </c>
      <c r="G1346" t="s">
        <v>2674</v>
      </c>
      <c r="H1346">
        <f>VLOOKUP(working_table!G1346,order_items[[#All],[product_id]:[subtotal_idr]],2,0)</f>
        <v>1</v>
      </c>
      <c r="I1346" s="5">
        <f>VLOOKUP(working_table!$G1346,order_items[[#All],[product_id]:[subtotal_idr]],3,0)</f>
        <v>89000</v>
      </c>
      <c r="J1346" s="5">
        <f>VLOOKUP(working_table!$G1346,order_items[[#All],[product_id]:[subtotal_idr]],4,0)</f>
        <v>89000</v>
      </c>
      <c r="K1346" t="str">
        <f>VLOOKUP($G1346,products7[#All],2,0)</f>
        <v>Dompet Kulit Pesona Indo</v>
      </c>
      <c r="L1346" t="str">
        <f>VLOOKUP($G1346,products7[#All],3,0)</f>
        <v>Accessories</v>
      </c>
      <c r="M1346" t="str">
        <f>VLOOKUP($G1346,products7[#All],7,0)</f>
        <v>Pesona Indo</v>
      </c>
    </row>
    <row r="1347" spans="1:13" x14ac:dyDescent="0.35">
      <c r="A1347" t="s">
        <v>4838</v>
      </c>
      <c r="B1347" s="2">
        <f>VLOOKUP(A1347,orders[#All],3,0)</f>
        <v>45564</v>
      </c>
      <c r="C1347" t="str">
        <f>VLOOKUP($A1347,orders[#All],9,0)</f>
        <v>processing</v>
      </c>
      <c r="D1347" t="str">
        <f>VLOOKUP($A1347,orders[#All],5,0)</f>
        <v>Makassar</v>
      </c>
      <c r="E1347" t="str">
        <f>VLOOKUP($A1347,orders[#All],6,0)</f>
        <v>Sulawesi Selatan</v>
      </c>
      <c r="F1347" t="str">
        <f>VLOOKUP($A1347,orders[#All],10,0)</f>
        <v>TANPA PROMO</v>
      </c>
      <c r="G1347" t="s">
        <v>2443</v>
      </c>
      <c r="H1347">
        <f>VLOOKUP(working_table!G1347,order_items[[#All],[product_id]:[subtotal_idr]],2,0)</f>
        <v>2</v>
      </c>
      <c r="I1347" s="5">
        <f>VLOOKUP(working_table!$G1347,order_items[[#All],[product_id]:[subtotal_idr]],3,0)</f>
        <v>89000</v>
      </c>
      <c r="J1347" s="5">
        <f>VLOOKUP(working_table!$G1347,order_items[[#All],[product_id]:[subtotal_idr]],4,0)</f>
        <v>178000</v>
      </c>
      <c r="K1347" t="str">
        <f>VLOOKUP($G1347,products7[#All],2,0)</f>
        <v>Kemeja Flanel Tropika Style</v>
      </c>
      <c r="L1347" t="str">
        <f>VLOOKUP($G1347,products7[#All],3,0)</f>
        <v>T-Shirt</v>
      </c>
      <c r="M1347" t="str">
        <f>VLOOKUP($G1347,products7[#All],7,0)</f>
        <v>Tropika Style</v>
      </c>
    </row>
    <row r="1348" spans="1:13" x14ac:dyDescent="0.35">
      <c r="A1348" t="s">
        <v>4838</v>
      </c>
      <c r="B1348" s="2">
        <f>VLOOKUP(A1348,orders[#All],3,0)</f>
        <v>45564</v>
      </c>
      <c r="C1348" t="str">
        <f>VLOOKUP($A1348,orders[#All],9,0)</f>
        <v>processing</v>
      </c>
      <c r="D1348" t="str">
        <f>VLOOKUP($A1348,orders[#All],5,0)</f>
        <v>Makassar</v>
      </c>
      <c r="E1348" t="str">
        <f>VLOOKUP($A1348,orders[#All],6,0)</f>
        <v>Sulawesi Selatan</v>
      </c>
      <c r="F1348" t="str">
        <f>VLOOKUP($A1348,orders[#All],10,0)</f>
        <v>TANPA PROMO</v>
      </c>
      <c r="G1348" t="s">
        <v>2473</v>
      </c>
      <c r="H1348">
        <f>VLOOKUP(working_table!G1348,order_items[[#All],[product_id]:[subtotal_idr]],2,0)</f>
        <v>1</v>
      </c>
      <c r="I1348" s="5">
        <f>VLOOKUP(working_table!$G1348,order_items[[#All],[product_id]:[subtotal_idr]],3,0)</f>
        <v>499000</v>
      </c>
      <c r="J1348" s="5">
        <f>VLOOKUP(working_table!$G1348,order_items[[#All],[product_id]:[subtotal_idr]],4,0)</f>
        <v>499000</v>
      </c>
      <c r="K1348" t="str">
        <f>VLOOKUP($G1348,products7[#All],2,0)</f>
        <v>Kemeja Batik BajuKita</v>
      </c>
      <c r="L1348" t="str">
        <f>VLOOKUP($G1348,products7[#All],3,0)</f>
        <v>kemeja</v>
      </c>
      <c r="M1348" t="str">
        <f>VLOOKUP($G1348,products7[#All],7,0)</f>
        <v>BajuKita</v>
      </c>
    </row>
    <row r="1349" spans="1:13" x14ac:dyDescent="0.35">
      <c r="A1349" t="s">
        <v>4842</v>
      </c>
      <c r="B1349" s="2">
        <f>VLOOKUP(A1349,orders[#All],3,0)</f>
        <v>45421</v>
      </c>
      <c r="C1349" t="str">
        <f>VLOOKUP($A1349,orders[#All],9,0)</f>
        <v>delivered</v>
      </c>
      <c r="D1349" t="str">
        <f>VLOOKUP($A1349,orders[#All],5,0)</f>
        <v>Surabaya</v>
      </c>
      <c r="E1349" t="str">
        <f>VLOOKUP($A1349,orders[#All],6,0)</f>
        <v>Jawa Timur</v>
      </c>
      <c r="F1349" t="str">
        <f>VLOOKUP($A1349,orders[#All],10,0)</f>
        <v>MEMBER10</v>
      </c>
      <c r="G1349" t="s">
        <v>2636</v>
      </c>
      <c r="H1349">
        <f>VLOOKUP(working_table!G1349,order_items[[#All],[product_id]:[subtotal_idr]],2,0)</f>
        <v>1</v>
      </c>
      <c r="I1349" s="5">
        <f>VLOOKUP(working_table!$G1349,order_items[[#All],[product_id]:[subtotal_idr]],3,0)</f>
        <v>229000</v>
      </c>
      <c r="J1349" s="5">
        <f>VLOOKUP(working_table!$G1349,order_items[[#All],[product_id]:[subtotal_idr]],4,0)</f>
        <v>229000</v>
      </c>
      <c r="K1349" t="str">
        <f>VLOOKUP($G1349,products7[#All],2,0)</f>
        <v>Pants Jogger Kanvas Lokal</v>
      </c>
      <c r="L1349" t="str">
        <f>VLOOKUP($G1349,products7[#All],3,0)</f>
        <v>Pants</v>
      </c>
      <c r="M1349" t="str">
        <f>VLOOKUP($G1349,products7[#All],7,0)</f>
        <v>Kanvas Lokal</v>
      </c>
    </row>
    <row r="1350" spans="1:13" x14ac:dyDescent="0.35">
      <c r="A1350" t="s">
        <v>4842</v>
      </c>
      <c r="B1350" s="2">
        <f>VLOOKUP(A1350,orders[#All],3,0)</f>
        <v>45421</v>
      </c>
      <c r="C1350" t="str">
        <f>VLOOKUP($A1350,orders[#All],9,0)</f>
        <v>delivered</v>
      </c>
      <c r="D1350" t="str">
        <f>VLOOKUP($A1350,orders[#All],5,0)</f>
        <v>Surabaya</v>
      </c>
      <c r="E1350" t="str">
        <f>VLOOKUP($A1350,orders[#All],6,0)</f>
        <v>Jawa Timur</v>
      </c>
      <c r="F1350" t="str">
        <f>VLOOKUP($A1350,orders[#All],10,0)</f>
        <v>MEMBER10</v>
      </c>
      <c r="G1350" t="s">
        <v>2876</v>
      </c>
      <c r="H1350">
        <f>VLOOKUP(working_table!G1350,order_items[[#All],[product_id]:[subtotal_idr]],2,0)</f>
        <v>2</v>
      </c>
      <c r="I1350" s="5">
        <f>VLOOKUP(working_table!$G1350,order_items[[#All],[product_id]:[subtotal_idr]],3,0)</f>
        <v>59000</v>
      </c>
      <c r="J1350" s="5">
        <f>VLOOKUP(working_table!$G1350,order_items[[#All],[product_id]:[subtotal_idr]],4,0)</f>
        <v>118000</v>
      </c>
      <c r="K1350" t="str">
        <f>VLOOKUP($G1350,products7[#All],2,0)</f>
        <v>Pants Jogger Pesona Indo</v>
      </c>
      <c r="L1350" t="str">
        <f>VLOOKUP($G1350,products7[#All],3,0)</f>
        <v>Pants</v>
      </c>
      <c r="M1350" t="str">
        <f>VLOOKUP($G1350,products7[#All],7,0)</f>
        <v>Pesona Indo</v>
      </c>
    </row>
    <row r="1351" spans="1:13" x14ac:dyDescent="0.35">
      <c r="A1351" t="s">
        <v>4845</v>
      </c>
      <c r="B1351" s="2">
        <f>VLOOKUP(A1351,orders[#All],3,0)</f>
        <v>44961</v>
      </c>
      <c r="C1351" t="str">
        <f>VLOOKUP($A1351,orders[#All],9,0)</f>
        <v>delivered</v>
      </c>
      <c r="D1351" t="str">
        <f>VLOOKUP($A1351,orders[#All],5,0)</f>
        <v>Makassar</v>
      </c>
      <c r="E1351" t="str">
        <f>VLOOKUP($A1351,orders[#All],6,0)</f>
        <v>Sulawesi Selatan</v>
      </c>
      <c r="F1351" t="str">
        <f>VLOOKUP($A1351,orders[#All],10,0)</f>
        <v>TANPA PROMO</v>
      </c>
      <c r="G1351" t="s">
        <v>2450</v>
      </c>
      <c r="H1351">
        <f>VLOOKUP(working_table!G1351,order_items[[#All],[product_id]:[subtotal_idr]],2,0)</f>
        <v>2</v>
      </c>
      <c r="I1351" s="5">
        <f>VLOOKUP(working_table!$G1351,order_items[[#All],[product_id]:[subtotal_idr]],3,0)</f>
        <v>599000</v>
      </c>
      <c r="J1351" s="5">
        <f>VLOOKUP(working_table!$G1351,order_items[[#All],[product_id]:[subtotal_idr]],4,0)</f>
        <v>1198000</v>
      </c>
      <c r="K1351" t="str">
        <f>VLOOKUP($G1351,products7[#All],2,0)</f>
        <v>Dress Bodycon Senja Wear</v>
      </c>
      <c r="L1351" t="str">
        <f>VLOOKUP($G1351,products7[#All],3,0)</f>
        <v>dress</v>
      </c>
      <c r="M1351" t="str">
        <f>VLOOKUP($G1351,products7[#All],7,0)</f>
        <v>Senja Wear</v>
      </c>
    </row>
    <row r="1352" spans="1:13" x14ac:dyDescent="0.35">
      <c r="A1352" t="s">
        <v>4845</v>
      </c>
      <c r="B1352" s="2">
        <f>VLOOKUP(A1352,orders[#All],3,0)</f>
        <v>44961</v>
      </c>
      <c r="C1352" t="str">
        <f>VLOOKUP($A1352,orders[#All],9,0)</f>
        <v>delivered</v>
      </c>
      <c r="D1352" t="str">
        <f>VLOOKUP($A1352,orders[#All],5,0)</f>
        <v>Makassar</v>
      </c>
      <c r="E1352" t="str">
        <f>VLOOKUP($A1352,orders[#All],6,0)</f>
        <v>Sulawesi Selatan</v>
      </c>
      <c r="F1352" t="str">
        <f>VLOOKUP($A1352,orders[#All],10,0)</f>
        <v>TANPA PROMO</v>
      </c>
      <c r="G1352" t="s">
        <v>2726</v>
      </c>
      <c r="H1352">
        <f>VLOOKUP(working_table!G1352,order_items[[#All],[product_id]:[subtotal_idr]],2,0)</f>
        <v>1</v>
      </c>
      <c r="I1352" s="5">
        <f>VLOOKUP(working_table!$G1352,order_items[[#All],[product_id]:[subtotal_idr]],3,0)</f>
        <v>229000</v>
      </c>
      <c r="J1352" s="5">
        <f>VLOOKUP(working_table!$G1352,order_items[[#All],[product_id]:[subtotal_idr]],4,0)</f>
        <v>229000</v>
      </c>
      <c r="K1352" t="str">
        <f>VLOOKUP($G1352,products7[#All],2,0)</f>
        <v>Kemeja Flanel Tropika Style</v>
      </c>
      <c r="L1352" t="str">
        <f>VLOOKUP($G1352,products7[#All],3,0)</f>
        <v>Kemeja</v>
      </c>
      <c r="M1352" t="str">
        <f>VLOOKUP($G1352,products7[#All],7,0)</f>
        <v>Tropika Style</v>
      </c>
    </row>
    <row r="1353" spans="1:13" x14ac:dyDescent="0.35">
      <c r="A1353" t="s">
        <v>4845</v>
      </c>
      <c r="B1353" s="2">
        <f>VLOOKUP(A1353,orders[#All],3,0)</f>
        <v>44961</v>
      </c>
      <c r="C1353" t="str">
        <f>VLOOKUP($A1353,orders[#All],9,0)</f>
        <v>delivered</v>
      </c>
      <c r="D1353" t="str">
        <f>VLOOKUP($A1353,orders[#All],5,0)</f>
        <v>Makassar</v>
      </c>
      <c r="E1353" t="str">
        <f>VLOOKUP($A1353,orders[#All],6,0)</f>
        <v>Sulawesi Selatan</v>
      </c>
      <c r="F1353" t="str">
        <f>VLOOKUP($A1353,orders[#All],10,0)</f>
        <v>TANPA PROMO</v>
      </c>
      <c r="G1353" t="s">
        <v>2545</v>
      </c>
      <c r="H1353">
        <f>VLOOKUP(working_table!G1353,order_items[[#All],[product_id]:[subtotal_idr]],2,0)</f>
        <v>1</v>
      </c>
      <c r="I1353" s="5">
        <f>VLOOKUP(working_table!$G1353,order_items[[#All],[product_id]:[subtotal_idr]],3,0)</f>
        <v>329000</v>
      </c>
      <c r="J1353" s="5">
        <f>VLOOKUP(working_table!$G1353,order_items[[#All],[product_id]:[subtotal_idr]],4,0)</f>
        <v>329000</v>
      </c>
      <c r="K1353" t="str">
        <f>VLOOKUP($G1353,products7[#All],2,0)</f>
        <v>Pants Kulot Pesona Indo</v>
      </c>
      <c r="L1353" t="str">
        <f>VLOOKUP($G1353,products7[#All],3,0)</f>
        <v>Pants</v>
      </c>
      <c r="M1353" t="str">
        <f>VLOOKUP($G1353,products7[#All],7,0)</f>
        <v>Pesona Indo</v>
      </c>
    </row>
    <row r="1354" spans="1:13" x14ac:dyDescent="0.35">
      <c r="A1354" t="s">
        <v>4849</v>
      </c>
      <c r="B1354" s="2">
        <f>VLOOKUP(A1354,orders[#All],3,0)</f>
        <v>44666</v>
      </c>
      <c r="C1354" t="str">
        <f>VLOOKUP($A1354,orders[#All],9,0)</f>
        <v>delivered</v>
      </c>
      <c r="D1354" t="str">
        <f>VLOOKUP($A1354,orders[#All],5,0)</f>
        <v>Surabaya</v>
      </c>
      <c r="E1354" t="str">
        <f>VLOOKUP($A1354,orders[#All],6,0)</f>
        <v>Jawa Timur</v>
      </c>
      <c r="F1354" t="str">
        <f>VLOOKUP($A1354,orders[#All],10,0)</f>
        <v>TANPA PROMO</v>
      </c>
      <c r="G1354" t="s">
        <v>2736</v>
      </c>
      <c r="H1354">
        <f>VLOOKUP(working_table!G1354,order_items[[#All],[product_id]:[subtotal_idr]],2,0)</f>
        <v>1</v>
      </c>
      <c r="I1354" s="5">
        <f>VLOOKUP(working_table!$G1354,order_items[[#All],[product_id]:[subtotal_idr]],3,0)</f>
        <v>499000</v>
      </c>
      <c r="J1354" s="5">
        <f>VLOOKUP(working_table!$G1354,order_items[[#All],[product_id]:[subtotal_idr]],4,0)</f>
        <v>499000</v>
      </c>
      <c r="K1354" t="str">
        <f>VLOOKUP($G1354,products7[#All],2,0)</f>
        <v>T-Shirt Slim Fit Tropika Style</v>
      </c>
      <c r="L1354" t="str">
        <f>VLOOKUP($G1354,products7[#All],3,0)</f>
        <v>kemeja</v>
      </c>
      <c r="M1354" t="str">
        <f>VLOOKUP($G1354,products7[#All],7,0)</f>
        <v>Tropika Style</v>
      </c>
    </row>
    <row r="1355" spans="1:13" x14ac:dyDescent="0.35">
      <c r="A1355" t="s">
        <v>4849</v>
      </c>
      <c r="B1355" s="2">
        <f>VLOOKUP(A1355,orders[#All],3,0)</f>
        <v>44666</v>
      </c>
      <c r="C1355" t="str">
        <f>VLOOKUP($A1355,orders[#All],9,0)</f>
        <v>delivered</v>
      </c>
      <c r="D1355" t="str">
        <f>VLOOKUP($A1355,orders[#All],5,0)</f>
        <v>Surabaya</v>
      </c>
      <c r="E1355" t="str">
        <f>VLOOKUP($A1355,orders[#All],6,0)</f>
        <v>Jawa Timur</v>
      </c>
      <c r="F1355" t="str">
        <f>VLOOKUP($A1355,orders[#All],10,0)</f>
        <v>TANPA PROMO</v>
      </c>
      <c r="G1355" t="s">
        <v>2588</v>
      </c>
      <c r="H1355">
        <f>VLOOKUP(working_table!G1355,order_items[[#All],[product_id]:[subtotal_idr]],2,0)</f>
        <v>1</v>
      </c>
      <c r="I1355" s="5">
        <f>VLOOKUP(working_table!$G1355,order_items[[#All],[product_id]:[subtotal_idr]],3,0)</f>
        <v>279000</v>
      </c>
      <c r="J1355" s="5">
        <f>VLOOKUP(working_table!$G1355,order_items[[#All],[product_id]:[subtotal_idr]],4,0)</f>
        <v>279000</v>
      </c>
      <c r="K1355" t="str">
        <f>VLOOKUP($G1355,products7[#All],2,0)</f>
        <v>Kemeja Batik Kanvas Lokal</v>
      </c>
      <c r="L1355" t="str">
        <f>VLOOKUP($G1355,products7[#All],3,0)</f>
        <v>Kemeja</v>
      </c>
      <c r="M1355" t="str">
        <f>VLOOKUP($G1355,products7[#All],7,0)</f>
        <v>Kanvas Lokal</v>
      </c>
    </row>
    <row r="1356" spans="1:13" x14ac:dyDescent="0.35">
      <c r="A1356" t="s">
        <v>4849</v>
      </c>
      <c r="B1356" s="2">
        <f>VLOOKUP(A1356,orders[#All],3,0)</f>
        <v>44666</v>
      </c>
      <c r="C1356" t="str">
        <f>VLOOKUP($A1356,orders[#All],9,0)</f>
        <v>delivered</v>
      </c>
      <c r="D1356" t="str">
        <f>VLOOKUP($A1356,orders[#All],5,0)</f>
        <v>Surabaya</v>
      </c>
      <c r="E1356" t="str">
        <f>VLOOKUP($A1356,orders[#All],6,0)</f>
        <v>Jawa Timur</v>
      </c>
      <c r="F1356" t="str">
        <f>VLOOKUP($A1356,orders[#All],10,0)</f>
        <v>TANPA PROMO</v>
      </c>
      <c r="G1356" t="s">
        <v>2521</v>
      </c>
      <c r="H1356">
        <f>VLOOKUP(working_table!G1356,order_items[[#All],[product_id]:[subtotal_idr]],2,0)</f>
        <v>1</v>
      </c>
      <c r="I1356" s="5">
        <f>VLOOKUP(working_table!$G1356,order_items[[#All],[product_id]:[subtotal_idr]],3,0)</f>
        <v>69000</v>
      </c>
      <c r="J1356" s="5">
        <f>VLOOKUP(working_table!$G1356,order_items[[#All],[product_id]:[subtotal_idr]],4,0)</f>
        <v>69000</v>
      </c>
      <c r="K1356" t="str">
        <f>VLOOKUP($G1356,products7[#All],2,0)</f>
        <v>Jacket Varsity Ratu Mode</v>
      </c>
      <c r="L1356" t="str">
        <f>VLOOKUP($G1356,products7[#All],3,0)</f>
        <v>Jacket</v>
      </c>
      <c r="M1356" t="str">
        <f>VLOOKUP($G1356,products7[#All],7,0)</f>
        <v>Ratu Mode</v>
      </c>
    </row>
    <row r="1357" spans="1:13" x14ac:dyDescent="0.35">
      <c r="A1357" t="s">
        <v>4853</v>
      </c>
      <c r="B1357" s="2">
        <f>VLOOKUP(A1357,orders[#All],3,0)</f>
        <v>45456</v>
      </c>
      <c r="C1357" t="str">
        <f>VLOOKUP($A1357,orders[#All],9,0)</f>
        <v>delivered</v>
      </c>
      <c r="D1357" t="str">
        <f>VLOOKUP($A1357,orders[#All],5,0)</f>
        <v>Pontianak</v>
      </c>
      <c r="E1357" t="str">
        <f>VLOOKUP($A1357,orders[#All],6,0)</f>
        <v>Kalimantan Barat</v>
      </c>
      <c r="F1357" t="str">
        <f>VLOOKUP($A1357,orders[#All],10,0)</f>
        <v>WEEKEND25</v>
      </c>
      <c r="G1357" t="s">
        <v>2770</v>
      </c>
      <c r="H1357">
        <f>VLOOKUP(working_table!G1357,order_items[[#All],[product_id]:[subtotal_idr]],2,0)</f>
        <v>1</v>
      </c>
      <c r="I1357" s="5">
        <f>VLOOKUP(working_table!$G1357,order_items[[#All],[product_id]:[subtotal_idr]],3,0)</f>
        <v>49000</v>
      </c>
      <c r="J1357" s="5">
        <f>VLOOKUP(working_table!$G1357,order_items[[#All],[product_id]:[subtotal_idr]],4,0)</f>
        <v>49000</v>
      </c>
      <c r="K1357" t="str">
        <f>VLOOKUP($G1357,products7[#All],2,0)</f>
        <v>Dress A-Line Kanvas Lokal</v>
      </c>
      <c r="L1357" t="str">
        <f>VLOOKUP($G1357,products7[#All],3,0)</f>
        <v>Dress</v>
      </c>
      <c r="M1357" t="str">
        <f>VLOOKUP($G1357,products7[#All],7,0)</f>
        <v>Kanvas Lokal</v>
      </c>
    </row>
    <row r="1358" spans="1:13" x14ac:dyDescent="0.35">
      <c r="A1358" t="s">
        <v>4855</v>
      </c>
      <c r="B1358" s="2">
        <f>VLOOKUP(A1358,orders[#All],3,0)</f>
        <v>45493</v>
      </c>
      <c r="C1358" t="str">
        <f>VLOOKUP($A1358,orders[#All],9,0)</f>
        <v>delivered</v>
      </c>
      <c r="D1358" t="str">
        <f>VLOOKUP($A1358,orders[#All],5,0)</f>
        <v>Depok</v>
      </c>
      <c r="E1358" t="str">
        <f>VLOOKUP($A1358,orders[#All],6,0)</f>
        <v>Jawa Barat</v>
      </c>
      <c r="F1358" t="str">
        <f>VLOOKUP($A1358,orders[#All],10,0)</f>
        <v>NEWUSER</v>
      </c>
      <c r="G1358" t="s">
        <v>2524</v>
      </c>
      <c r="H1358">
        <f>VLOOKUP(working_table!G1358,order_items[[#All],[product_id]:[subtotal_idr]],2,0)</f>
        <v>1</v>
      </c>
      <c r="I1358" s="5">
        <f>VLOOKUP(working_table!$G1358,order_items[[#All],[product_id]:[subtotal_idr]],3,0)</f>
        <v>79000</v>
      </c>
      <c r="J1358" s="5">
        <f>VLOOKUP(working_table!$G1358,order_items[[#All],[product_id]:[subtotal_idr]],4,0)</f>
        <v>79000</v>
      </c>
      <c r="K1358" t="str">
        <f>VLOOKUP($G1358,products7[#All],2,0)</f>
        <v>Jacket Bomber Pesona Indo</v>
      </c>
      <c r="L1358" t="str">
        <f>VLOOKUP($G1358,products7[#All],3,0)</f>
        <v>Jacket</v>
      </c>
      <c r="M1358" t="str">
        <f>VLOOKUP($G1358,products7[#All],7,0)</f>
        <v>Pesona Indo</v>
      </c>
    </row>
    <row r="1359" spans="1:13" x14ac:dyDescent="0.35">
      <c r="A1359" t="s">
        <v>4857</v>
      </c>
      <c r="B1359" s="2">
        <f>VLOOKUP(A1359,orders[#All],3,0)</f>
        <v>44860</v>
      </c>
      <c r="C1359" t="str">
        <f>VLOOKUP($A1359,orders[#All],9,0)</f>
        <v>delivered</v>
      </c>
      <c r="D1359" t="str">
        <f>VLOOKUP($A1359,orders[#All],5,0)</f>
        <v>Jakarta</v>
      </c>
      <c r="E1359" t="str">
        <f>VLOOKUP($A1359,orders[#All],6,0)</f>
        <v>DKI Jakarta</v>
      </c>
      <c r="F1359" t="str">
        <f>VLOOKUP($A1359,orders[#All],10,0)</f>
        <v>TANPA PROMO</v>
      </c>
      <c r="G1359" t="s">
        <v>3012</v>
      </c>
      <c r="H1359">
        <f>VLOOKUP(working_table!G1359,order_items[[#All],[product_id]:[subtotal_idr]],2,0)</f>
        <v>1</v>
      </c>
      <c r="I1359" s="5">
        <f>VLOOKUP(working_table!$G1359,order_items[[#All],[product_id]:[subtotal_idr]],3,0)</f>
        <v>329000</v>
      </c>
      <c r="J1359" s="5">
        <f>VLOOKUP(working_table!$G1359,order_items[[#All],[product_id]:[subtotal_idr]],4,0)</f>
        <v>329000</v>
      </c>
      <c r="K1359" t="str">
        <f>VLOOKUP($G1359,products7[#All],2,0)</f>
        <v>T-Shirt Oversize BajuKita</v>
      </c>
      <c r="L1359" t="str">
        <f>VLOOKUP($G1359,products7[#All],3,0)</f>
        <v>T-Shirt</v>
      </c>
      <c r="M1359" t="str">
        <f>VLOOKUP($G1359,products7[#All],7,0)</f>
        <v>BajuKita</v>
      </c>
    </row>
    <row r="1360" spans="1:13" x14ac:dyDescent="0.35">
      <c r="A1360" t="s">
        <v>4859</v>
      </c>
      <c r="B1360" s="2">
        <f>VLOOKUP(A1360,orders[#All],3,0)</f>
        <v>45426</v>
      </c>
      <c r="C1360" t="str">
        <f>VLOOKUP($A1360,orders[#All],9,0)</f>
        <v>delivered</v>
      </c>
      <c r="D1360" t="str">
        <f>VLOOKUP($A1360,orders[#All],5,0)</f>
        <v>Bogor</v>
      </c>
      <c r="E1360" t="str">
        <f>VLOOKUP($A1360,orders[#All],6,0)</f>
        <v>Jawa Barat</v>
      </c>
      <c r="F1360" t="str">
        <f>VLOOKUP($A1360,orders[#All],10,0)</f>
        <v>WEEKEND25</v>
      </c>
      <c r="G1360" t="s">
        <v>3823</v>
      </c>
      <c r="H1360">
        <f>VLOOKUP(working_table!G1360,order_items[[#All],[product_id]:[subtotal_idr]],2,0)</f>
        <v>1</v>
      </c>
      <c r="I1360" s="5">
        <f>VLOOKUP(working_table!$G1360,order_items[[#All],[product_id]:[subtotal_idr]],3,0)</f>
        <v>399000</v>
      </c>
      <c r="J1360" s="5">
        <f>VLOOKUP(working_table!$G1360,order_items[[#All],[product_id]:[subtotal_idr]],4,0)</f>
        <v>399000</v>
      </c>
      <c r="K1360" t="str">
        <f>VLOOKUP($G1360,products7[#All],2,0)</f>
        <v>T-Shirt Lengan Panjang Tropika Style</v>
      </c>
      <c r="L1360" t="str">
        <f>VLOOKUP($G1360,products7[#All],3,0)</f>
        <v>T-Shirt</v>
      </c>
      <c r="M1360" t="str">
        <f>VLOOKUP($G1360,products7[#All],7,0)</f>
        <v>Tropika Style</v>
      </c>
    </row>
    <row r="1361" spans="1:13" x14ac:dyDescent="0.35">
      <c r="A1361" t="s">
        <v>4861</v>
      </c>
      <c r="B1361" s="2">
        <f>VLOOKUP(A1361,orders[#All],3,0)</f>
        <v>44943</v>
      </c>
      <c r="C1361" t="str">
        <f>VLOOKUP($A1361,orders[#All],9,0)</f>
        <v>delivered</v>
      </c>
      <c r="D1361" t="str">
        <f>VLOOKUP($A1361,orders[#All],5,0)</f>
        <v>Balikpapan</v>
      </c>
      <c r="E1361" t="str">
        <f>VLOOKUP($A1361,orders[#All],6,0)</f>
        <v>Kalimantan Timur</v>
      </c>
      <c r="F1361" t="str">
        <f>VLOOKUP($A1361,orders[#All],10,0)</f>
        <v>TANPA PROMO</v>
      </c>
      <c r="G1361" t="s">
        <v>4541</v>
      </c>
      <c r="H1361">
        <f>VLOOKUP(working_table!G1361,order_items[[#All],[product_id]:[subtotal_idr]],2,0)</f>
        <v>1</v>
      </c>
      <c r="I1361" s="5">
        <f>VLOOKUP(working_table!$G1361,order_items[[#All],[product_id]:[subtotal_idr]],3,0)</f>
        <v>69000</v>
      </c>
      <c r="J1361" s="5">
        <f>VLOOKUP(working_table!$G1361,order_items[[#All],[product_id]:[subtotal_idr]],4,0)</f>
        <v>69000</v>
      </c>
      <c r="K1361" t="str">
        <f>VLOOKUP($G1361,products7[#All],2,0)</f>
        <v>Dress Bodycon SandangIndo</v>
      </c>
      <c r="L1361" t="str">
        <f>VLOOKUP($G1361,products7[#All],3,0)</f>
        <v>dress</v>
      </c>
      <c r="M1361" t="str">
        <f>VLOOKUP($G1361,products7[#All],7,0)</f>
        <v>SandangIndo</v>
      </c>
    </row>
    <row r="1362" spans="1:13" x14ac:dyDescent="0.35">
      <c r="A1362" t="s">
        <v>4861</v>
      </c>
      <c r="B1362" s="2">
        <f>VLOOKUP(A1362,orders[#All],3,0)</f>
        <v>44943</v>
      </c>
      <c r="C1362" t="str">
        <f>VLOOKUP($A1362,orders[#All],9,0)</f>
        <v>delivered</v>
      </c>
      <c r="D1362" t="str">
        <f>VLOOKUP($A1362,orders[#All],5,0)</f>
        <v>Balikpapan</v>
      </c>
      <c r="E1362" t="str">
        <f>VLOOKUP($A1362,orders[#All],6,0)</f>
        <v>Kalimantan Timur</v>
      </c>
      <c r="F1362" t="str">
        <f>VLOOKUP($A1362,orders[#All],10,0)</f>
        <v>TANPA PROMO</v>
      </c>
      <c r="G1362" t="s">
        <v>3077</v>
      </c>
      <c r="H1362">
        <f>VLOOKUP(working_table!G1362,order_items[[#All],[product_id]:[subtotal_idr]],2,0)</f>
        <v>2</v>
      </c>
      <c r="I1362" s="5">
        <f>VLOOKUP(working_table!$G1362,order_items[[#All],[product_id]:[subtotal_idr]],3,0)</f>
        <v>199000</v>
      </c>
      <c r="J1362" s="5">
        <f>VLOOKUP(working_table!$G1362,order_items[[#All],[product_id]:[subtotal_idr]],4,0)</f>
        <v>398000</v>
      </c>
      <c r="K1362" t="str">
        <f>VLOOKUP($G1362,products7[#All],2,0)</f>
        <v>T-Shirt Striped Tropika Style</v>
      </c>
      <c r="L1362" t="str">
        <f>VLOOKUP($G1362,products7[#All],3,0)</f>
        <v>T-Shirt</v>
      </c>
      <c r="M1362" t="str">
        <f>VLOOKUP($G1362,products7[#All],7,0)</f>
        <v>Tropika Style</v>
      </c>
    </row>
    <row r="1363" spans="1:13" x14ac:dyDescent="0.35">
      <c r="A1363" t="s">
        <v>4864</v>
      </c>
      <c r="B1363" s="2">
        <f>VLOOKUP(A1363,orders[#All],3,0)</f>
        <v>44688</v>
      </c>
      <c r="C1363" t="str">
        <f>VLOOKUP($A1363,orders[#All],9,0)</f>
        <v>cancelled</v>
      </c>
      <c r="D1363" t="str">
        <f>VLOOKUP($A1363,orders[#All],5,0)</f>
        <v>Makassar</v>
      </c>
      <c r="E1363" t="str">
        <f>VLOOKUP($A1363,orders[#All],6,0)</f>
        <v>Sulawesi Selatan</v>
      </c>
      <c r="F1363" t="str">
        <f>VLOOKUP($A1363,orders[#All],10,0)</f>
        <v>TANPA PROMO</v>
      </c>
      <c r="G1363" t="s">
        <v>3948</v>
      </c>
      <c r="H1363">
        <f>VLOOKUP(working_table!G1363,order_items[[#All],[product_id]:[subtotal_idr]],2,0)</f>
        <v>2</v>
      </c>
      <c r="I1363" s="5">
        <f>VLOOKUP(working_table!$G1363,order_items[[#All],[product_id]:[subtotal_idr]],3,0)</f>
        <v>449000</v>
      </c>
      <c r="J1363" s="5">
        <f>VLOOKUP(working_table!$G1363,order_items[[#All],[product_id]:[subtotal_idr]],4,0)</f>
        <v>898000</v>
      </c>
      <c r="K1363" t="str">
        <f>VLOOKUP($G1363,products7[#All],2,0)</f>
        <v>Dress Mini Casual SandangIndo</v>
      </c>
      <c r="L1363" t="str">
        <f>VLOOKUP($G1363,products7[#All],3,0)</f>
        <v>Dress</v>
      </c>
      <c r="M1363" t="str">
        <f>VLOOKUP($G1363,products7[#All],7,0)</f>
        <v>SandangIndo</v>
      </c>
    </row>
    <row r="1364" spans="1:13" x14ac:dyDescent="0.35">
      <c r="A1364" t="s">
        <v>4864</v>
      </c>
      <c r="B1364" s="2">
        <f>VLOOKUP(A1364,orders[#All],3,0)</f>
        <v>44688</v>
      </c>
      <c r="C1364" t="str">
        <f>VLOOKUP($A1364,orders[#All],9,0)</f>
        <v>cancelled</v>
      </c>
      <c r="D1364" t="str">
        <f>VLOOKUP($A1364,orders[#All],5,0)</f>
        <v>Makassar</v>
      </c>
      <c r="E1364" t="str">
        <f>VLOOKUP($A1364,orders[#All],6,0)</f>
        <v>Sulawesi Selatan</v>
      </c>
      <c r="F1364" t="str">
        <f>VLOOKUP($A1364,orders[#All],10,0)</f>
        <v>TANPA PROMO</v>
      </c>
      <c r="G1364" t="s">
        <v>3247</v>
      </c>
      <c r="H1364">
        <f>VLOOKUP(working_table!G1364,order_items[[#All],[product_id]:[subtotal_idr]],2,0)</f>
        <v>1</v>
      </c>
      <c r="I1364" s="5">
        <f>VLOOKUP(working_table!$G1364,order_items[[#All],[product_id]:[subtotal_idr]],3,0)</f>
        <v>599000</v>
      </c>
      <c r="J1364" s="5">
        <f>VLOOKUP(working_table!$G1364,order_items[[#All],[product_id]:[subtotal_idr]],4,0)</f>
        <v>599000</v>
      </c>
      <c r="K1364" t="str">
        <f>VLOOKUP($G1364,products7[#All],2,0)</f>
        <v>T-Shirt Polos Basic Cendana Co</v>
      </c>
      <c r="L1364" t="str">
        <f>VLOOKUP($G1364,products7[#All],3,0)</f>
        <v>T-Shirt</v>
      </c>
      <c r="M1364" t="str">
        <f>VLOOKUP($G1364,products7[#All],7,0)</f>
        <v>Cendana Co</v>
      </c>
    </row>
    <row r="1365" spans="1:13" x14ac:dyDescent="0.35">
      <c r="A1365" t="s">
        <v>4867</v>
      </c>
      <c r="B1365" s="2">
        <f>VLOOKUP(A1365,orders[#All],3,0)</f>
        <v>45299</v>
      </c>
      <c r="C1365" t="str">
        <f>VLOOKUP($A1365,orders[#All],9,0)</f>
        <v>delivered</v>
      </c>
      <c r="D1365" t="str">
        <f>VLOOKUP($A1365,orders[#All],5,0)</f>
        <v>Pekanbaru</v>
      </c>
      <c r="E1365" t="str">
        <f>VLOOKUP($A1365,orders[#All],6,0)</f>
        <v>Riau</v>
      </c>
      <c r="F1365" t="str">
        <f>VLOOKUP($A1365,orders[#All],10,0)</f>
        <v>TANPA PROMO</v>
      </c>
      <c r="G1365" t="s">
        <v>2461</v>
      </c>
      <c r="H1365">
        <f>VLOOKUP(working_table!G1365,order_items[[#All],[product_id]:[subtotal_idr]],2,0)</f>
        <v>1</v>
      </c>
      <c r="I1365" s="5">
        <f>VLOOKUP(working_table!$G1365,order_items[[#All],[product_id]:[subtotal_idr]],3,0)</f>
        <v>89000</v>
      </c>
      <c r="J1365" s="5">
        <f>VLOOKUP(working_table!$G1365,order_items[[#All],[product_id]:[subtotal_idr]],4,0)</f>
        <v>89000</v>
      </c>
      <c r="K1365" t="str">
        <f>VLOOKUP($G1365,products7[#All],2,0)</f>
        <v>Pants Cargo Cendana Co</v>
      </c>
      <c r="L1365" t="str">
        <f>VLOOKUP($G1365,products7[#All],3,0)</f>
        <v>Pants</v>
      </c>
      <c r="M1365" t="str">
        <f>VLOOKUP($G1365,products7[#All],7,0)</f>
        <v>Cendana Co</v>
      </c>
    </row>
    <row r="1366" spans="1:13" x14ac:dyDescent="0.35">
      <c r="A1366" t="s">
        <v>4869</v>
      </c>
      <c r="B1366" s="2">
        <f>VLOOKUP(A1366,orders[#All],3,0)</f>
        <v>44777</v>
      </c>
      <c r="C1366" t="str">
        <f>VLOOKUP($A1366,orders[#All],9,0)</f>
        <v>processing</v>
      </c>
      <c r="D1366" t="str">
        <f>VLOOKUP($A1366,orders[#All],5,0)</f>
        <v>Banjarmasin</v>
      </c>
      <c r="E1366" t="str">
        <f>VLOOKUP($A1366,orders[#All],6,0)</f>
        <v>Kalimantan Selatan</v>
      </c>
      <c r="F1366" t="str">
        <f>VLOOKUP($A1366,orders[#All],10,0)</f>
        <v>TANPA PROMO</v>
      </c>
      <c r="G1366" t="s">
        <v>2385</v>
      </c>
      <c r="H1366">
        <f>VLOOKUP(working_table!G1366,order_items[[#All],[product_id]:[subtotal_idr]],2,0)</f>
        <v>1</v>
      </c>
      <c r="I1366" s="5">
        <f>VLOOKUP(working_table!$G1366,order_items[[#All],[product_id]:[subtotal_idr]],3,0)</f>
        <v>349000</v>
      </c>
      <c r="J1366" s="5">
        <f>VLOOKUP(working_table!$G1366,order_items[[#All],[product_id]:[subtotal_idr]],4,0)</f>
        <v>349000</v>
      </c>
      <c r="K1366" t="str">
        <f>VLOOKUP($G1366,products7[#All],2,0)</f>
        <v>Pants Cargo Pesona Indo</v>
      </c>
      <c r="L1366" t="str">
        <f>VLOOKUP($G1366,products7[#All],3,0)</f>
        <v>Pants</v>
      </c>
      <c r="M1366" t="str">
        <f>VLOOKUP($G1366,products7[#All],7,0)</f>
        <v>Pesona Indo</v>
      </c>
    </row>
    <row r="1367" spans="1:13" x14ac:dyDescent="0.35">
      <c r="A1367" t="s">
        <v>4871</v>
      </c>
      <c r="B1367" s="2">
        <f>VLOOKUP(A1367,orders[#All],3,0)</f>
        <v>45712</v>
      </c>
      <c r="C1367" t="str">
        <f>VLOOKUP($A1367,orders[#All],9,0)</f>
        <v>delivered</v>
      </c>
      <c r="D1367" t="str">
        <f>VLOOKUP($A1367,orders[#All],5,0)</f>
        <v>Jakarta</v>
      </c>
      <c r="E1367" t="str">
        <f>VLOOKUP($A1367,orders[#All],6,0)</f>
        <v>DKI Jakarta</v>
      </c>
      <c r="F1367" t="str">
        <f>VLOOKUP($A1367,orders[#All],10,0)</f>
        <v>HARBOLNAS22</v>
      </c>
      <c r="G1367" t="s">
        <v>2911</v>
      </c>
      <c r="H1367">
        <f>VLOOKUP(working_table!G1367,order_items[[#All],[product_id]:[subtotal_idr]],2,0)</f>
        <v>1</v>
      </c>
      <c r="I1367" s="5">
        <f>VLOOKUP(working_table!$G1367,order_items[[#All],[product_id]:[subtotal_idr]],3,0)</f>
        <v>329000</v>
      </c>
      <c r="J1367" s="5">
        <f>VLOOKUP(working_table!$G1367,order_items[[#All],[product_id]:[subtotal_idr]],4,0)</f>
        <v>329000</v>
      </c>
      <c r="K1367" t="str">
        <f>VLOOKUP($G1367,products7[#All],2,0)</f>
        <v>Jacket Hoodie SandangIndo</v>
      </c>
      <c r="L1367" t="str">
        <f>VLOOKUP($G1367,products7[#All],3,0)</f>
        <v>Jacket</v>
      </c>
      <c r="M1367" t="str">
        <f>VLOOKUP($G1367,products7[#All],7,0)</f>
        <v>SandangIndo</v>
      </c>
    </row>
    <row r="1368" spans="1:13" x14ac:dyDescent="0.35">
      <c r="A1368" t="s">
        <v>4873</v>
      </c>
      <c r="B1368" s="2">
        <f>VLOOKUP(A1368,orders[#All],3,0)</f>
        <v>44923</v>
      </c>
      <c r="C1368" t="str">
        <f>VLOOKUP($A1368,orders[#All],9,0)</f>
        <v>cancelled</v>
      </c>
      <c r="D1368" t="str">
        <f>VLOOKUP($A1368,orders[#All],5,0)</f>
        <v>Jakarta</v>
      </c>
      <c r="E1368" t="str">
        <f>VLOOKUP($A1368,orders[#All],6,0)</f>
        <v>DKI Jakarta</v>
      </c>
      <c r="F1368" t="str">
        <f>VLOOKUP($A1368,orders[#All],10,0)</f>
        <v>TANPA PROMO</v>
      </c>
      <c r="G1368" t="s">
        <v>3054</v>
      </c>
      <c r="H1368">
        <f>VLOOKUP(working_table!G1368,order_items[[#All],[product_id]:[subtotal_idr]],2,0)</f>
        <v>1</v>
      </c>
      <c r="I1368" s="5">
        <f>VLOOKUP(working_table!$G1368,order_items[[#All],[product_id]:[subtotal_idr]],3,0)</f>
        <v>129000</v>
      </c>
      <c r="J1368" s="5">
        <f>VLOOKUP(working_table!$G1368,order_items[[#All],[product_id]:[subtotal_idr]],4,0)</f>
        <v>129000</v>
      </c>
      <c r="K1368" t="str">
        <f>VLOOKUP($G1368,products7[#All],2,0)</f>
        <v>T-Shirt Raglan Cendana Co</v>
      </c>
      <c r="L1368" t="str">
        <f>VLOOKUP($G1368,products7[#All],3,0)</f>
        <v>T-Shirt</v>
      </c>
      <c r="M1368" t="str">
        <f>VLOOKUP($G1368,products7[#All],7,0)</f>
        <v>Cendana Co</v>
      </c>
    </row>
    <row r="1369" spans="1:13" x14ac:dyDescent="0.35">
      <c r="A1369" t="s">
        <v>4875</v>
      </c>
      <c r="B1369" s="2">
        <f>VLOOKUP(A1369,orders[#All],3,0)</f>
        <v>44677</v>
      </c>
      <c r="C1369" t="str">
        <f>VLOOKUP($A1369,orders[#All],9,0)</f>
        <v>shipped</v>
      </c>
      <c r="D1369" t="str">
        <f>VLOOKUP($A1369,orders[#All],5,0)</f>
        <v>Pontianak</v>
      </c>
      <c r="E1369" t="str">
        <f>VLOOKUP($A1369,orders[#All],6,0)</f>
        <v>Kalimantan Barat</v>
      </c>
      <c r="F1369" t="str">
        <f>VLOOKUP($A1369,orders[#All],10,0)</f>
        <v>WEEKEND25</v>
      </c>
      <c r="G1369" t="s">
        <v>3595</v>
      </c>
      <c r="H1369">
        <f>VLOOKUP(working_table!G1369,order_items[[#All],[product_id]:[subtotal_idr]],2,0)</f>
        <v>1</v>
      </c>
      <c r="I1369" s="5">
        <f>VLOOKUP(working_table!$G1369,order_items[[#All],[product_id]:[subtotal_idr]],3,0)</f>
        <v>119000</v>
      </c>
      <c r="J1369" s="5">
        <f>VLOOKUP(working_table!$G1369,order_items[[#All],[product_id]:[subtotal_idr]],4,0)</f>
        <v>119000</v>
      </c>
      <c r="K1369" t="str">
        <f>VLOOKUP($G1369,products7[#All],2,0)</f>
        <v>Pants Chino BajuKita</v>
      </c>
      <c r="L1369" t="str">
        <f>VLOOKUP($G1369,products7[#All],3,0)</f>
        <v>Pants</v>
      </c>
      <c r="M1369" t="str">
        <f>VLOOKUP($G1369,products7[#All],7,0)</f>
        <v>BajuKita</v>
      </c>
    </row>
    <row r="1370" spans="1:13" x14ac:dyDescent="0.35">
      <c r="A1370" t="s">
        <v>4877</v>
      </c>
      <c r="B1370" s="2">
        <f>VLOOKUP(A1370,orders[#All],3,0)</f>
        <v>45340</v>
      </c>
      <c r="C1370" t="str">
        <f>VLOOKUP($A1370,orders[#All],9,0)</f>
        <v>shipped</v>
      </c>
      <c r="D1370" t="str">
        <f>VLOOKUP($A1370,orders[#All],5,0)</f>
        <v>Semarang</v>
      </c>
      <c r="E1370" t="str">
        <f>VLOOKUP($A1370,orders[#All],6,0)</f>
        <v>Jawa Tengah</v>
      </c>
      <c r="F1370" t="str">
        <f>VLOOKUP($A1370,orders[#All],10,0)</f>
        <v>NEWUSER</v>
      </c>
      <c r="G1370" t="s">
        <v>3054</v>
      </c>
      <c r="H1370">
        <f>VLOOKUP(working_table!G1370,order_items[[#All],[product_id]:[subtotal_idr]],2,0)</f>
        <v>1</v>
      </c>
      <c r="I1370" s="5">
        <f>VLOOKUP(working_table!$G1370,order_items[[#All],[product_id]:[subtotal_idr]],3,0)</f>
        <v>129000</v>
      </c>
      <c r="J1370" s="5">
        <f>VLOOKUP(working_table!$G1370,order_items[[#All],[product_id]:[subtotal_idr]],4,0)</f>
        <v>129000</v>
      </c>
      <c r="K1370" t="str">
        <f>VLOOKUP($G1370,products7[#All],2,0)</f>
        <v>T-Shirt Raglan Cendana Co</v>
      </c>
      <c r="L1370" t="str">
        <f>VLOOKUP($G1370,products7[#All],3,0)</f>
        <v>T-Shirt</v>
      </c>
      <c r="M1370" t="str">
        <f>VLOOKUP($G1370,products7[#All],7,0)</f>
        <v>Cendana Co</v>
      </c>
    </row>
    <row r="1371" spans="1:13" x14ac:dyDescent="0.35">
      <c r="A1371" t="s">
        <v>4877</v>
      </c>
      <c r="B1371" s="2">
        <f>VLOOKUP(A1371,orders[#All],3,0)</f>
        <v>45340</v>
      </c>
      <c r="C1371" t="str">
        <f>VLOOKUP($A1371,orders[#All],9,0)</f>
        <v>shipped</v>
      </c>
      <c r="D1371" t="str">
        <f>VLOOKUP($A1371,orders[#All],5,0)</f>
        <v>Semarang</v>
      </c>
      <c r="E1371" t="str">
        <f>VLOOKUP($A1371,orders[#All],6,0)</f>
        <v>Jawa Tengah</v>
      </c>
      <c r="F1371" t="str">
        <f>VLOOKUP($A1371,orders[#All],10,0)</f>
        <v>NEWUSER</v>
      </c>
      <c r="G1371" t="s">
        <v>3007</v>
      </c>
      <c r="H1371">
        <f>VLOOKUP(working_table!G1371,order_items[[#All],[product_id]:[subtotal_idr]],2,0)</f>
        <v>1</v>
      </c>
      <c r="I1371" s="5">
        <f>VLOOKUP(working_table!$G1371,order_items[[#All],[product_id]:[subtotal_idr]],3,0)</f>
        <v>79000</v>
      </c>
      <c r="J1371" s="5">
        <f>VLOOKUP(working_table!$G1371,order_items[[#All],[product_id]:[subtotal_idr]],4,0)</f>
        <v>79000</v>
      </c>
      <c r="K1371" t="str">
        <f>VLOOKUP($G1371,products7[#All],2,0)</f>
        <v>Jacket Denim Ratu Mode</v>
      </c>
      <c r="L1371" t="str">
        <f>VLOOKUP($G1371,products7[#All],3,0)</f>
        <v>Jacket</v>
      </c>
      <c r="M1371" t="str">
        <f>VLOOKUP($G1371,products7[#All],7,0)</f>
        <v>Ratu Mode</v>
      </c>
    </row>
    <row r="1372" spans="1:13" x14ac:dyDescent="0.35">
      <c r="A1372" t="s">
        <v>4880</v>
      </c>
      <c r="B1372" s="2">
        <f>VLOOKUP(A1372,orders[#All],3,0)</f>
        <v>45492</v>
      </c>
      <c r="C1372" t="str">
        <f>VLOOKUP($A1372,orders[#All],9,0)</f>
        <v>returned</v>
      </c>
      <c r="D1372" t="str">
        <f>VLOOKUP($A1372,orders[#All],5,0)</f>
        <v>Jakarta</v>
      </c>
      <c r="E1372" t="str">
        <f>VLOOKUP($A1372,orders[#All],6,0)</f>
        <v>DKI Jakarta</v>
      </c>
      <c r="F1372" t="str">
        <f>VLOOKUP($A1372,orders[#All],10,0)</f>
        <v>TANPA PROMO</v>
      </c>
      <c r="G1372" t="s">
        <v>2535</v>
      </c>
      <c r="H1372">
        <f>VLOOKUP(working_table!G1372,order_items[[#All],[product_id]:[subtotal_idr]],2,0)</f>
        <v>1</v>
      </c>
      <c r="I1372" s="5">
        <f>VLOOKUP(working_table!$G1372,order_items[[#All],[product_id]:[subtotal_idr]],3,0)</f>
        <v>499000</v>
      </c>
      <c r="J1372" s="5">
        <f>VLOOKUP(working_table!$G1372,order_items[[#All],[product_id]:[subtotal_idr]],4,0)</f>
        <v>499000</v>
      </c>
      <c r="K1372" t="str">
        <f>VLOOKUP($G1372,products7[#All],2,0)</f>
        <v>T-Shirt Striped Riang Apparel</v>
      </c>
      <c r="L1372" t="str">
        <f>VLOOKUP($G1372,products7[#All],3,0)</f>
        <v>T-Shirt</v>
      </c>
      <c r="M1372" t="str">
        <f>VLOOKUP($G1372,products7[#All],7,0)</f>
        <v>Riang Apparel</v>
      </c>
    </row>
    <row r="1373" spans="1:13" x14ac:dyDescent="0.35">
      <c r="A1373" t="s">
        <v>4880</v>
      </c>
      <c r="B1373" s="2">
        <f>VLOOKUP(A1373,orders[#All],3,0)</f>
        <v>45492</v>
      </c>
      <c r="C1373" t="str">
        <f>VLOOKUP($A1373,orders[#All],9,0)</f>
        <v>returned</v>
      </c>
      <c r="D1373" t="str">
        <f>VLOOKUP($A1373,orders[#All],5,0)</f>
        <v>Jakarta</v>
      </c>
      <c r="E1373" t="str">
        <f>VLOOKUP($A1373,orders[#All],6,0)</f>
        <v>DKI Jakarta</v>
      </c>
      <c r="F1373" t="str">
        <f>VLOOKUP($A1373,orders[#All],10,0)</f>
        <v>TANPA PROMO</v>
      </c>
      <c r="G1373" t="s">
        <v>2718</v>
      </c>
      <c r="H1373">
        <f>VLOOKUP(working_table!G1373,order_items[[#All],[product_id]:[subtotal_idr]],2,0)</f>
        <v>1</v>
      </c>
      <c r="I1373" s="5">
        <f>VLOOKUP(working_table!$G1373,order_items[[#All],[product_id]:[subtotal_idr]],3,0)</f>
        <v>59000</v>
      </c>
      <c r="J1373" s="5">
        <f>VLOOKUP(working_table!$G1373,order_items[[#All],[product_id]:[subtotal_idr]],4,0)</f>
        <v>59000</v>
      </c>
      <c r="K1373" t="str">
        <f>VLOOKUP($G1373,products7[#All],2,0)</f>
        <v>T-Shirt Oversize Kanvas Lokal</v>
      </c>
      <c r="L1373" t="str">
        <f>VLOOKUP($G1373,products7[#All],3,0)</f>
        <v>T-Shirt</v>
      </c>
      <c r="M1373" t="str">
        <f>VLOOKUP($G1373,products7[#All],7,0)</f>
        <v>Kanvas Lokal</v>
      </c>
    </row>
    <row r="1374" spans="1:13" x14ac:dyDescent="0.35">
      <c r="A1374" t="s">
        <v>4883</v>
      </c>
      <c r="B1374" s="2">
        <f>VLOOKUP(A1374,orders[#All],3,0)</f>
        <v>45048</v>
      </c>
      <c r="C1374" t="str">
        <f>VLOOKUP($A1374,orders[#All],9,0)</f>
        <v>processing</v>
      </c>
      <c r="D1374" t="str">
        <f>VLOOKUP($A1374,orders[#All],5,0)</f>
        <v>Tangerang</v>
      </c>
      <c r="E1374" t="str">
        <f>VLOOKUP($A1374,orders[#All],6,0)</f>
        <v>Banten</v>
      </c>
      <c r="F1374" t="str">
        <f>VLOOKUP($A1374,orders[#All],10,0)</f>
        <v>TANPA PROMO</v>
      </c>
      <c r="G1374" t="s">
        <v>2765</v>
      </c>
      <c r="H1374">
        <f>VLOOKUP(working_table!G1374,order_items[[#All],[product_id]:[subtotal_idr]],2,0)</f>
        <v>1</v>
      </c>
      <c r="I1374" s="5">
        <f>VLOOKUP(working_table!$G1374,order_items[[#All],[product_id]:[subtotal_idr]],3,0)</f>
        <v>329000</v>
      </c>
      <c r="J1374" s="5">
        <f>VLOOKUP(working_table!$G1374,order_items[[#All],[product_id]:[subtotal_idr]],4,0)</f>
        <v>329000</v>
      </c>
      <c r="K1374" t="str">
        <f>VLOOKUP($G1374,products7[#All],2,0)</f>
        <v>Jacket Parasut Cendana Co</v>
      </c>
      <c r="L1374" t="str">
        <f>VLOOKUP($G1374,products7[#All],3,0)</f>
        <v>Jacket</v>
      </c>
      <c r="M1374" t="str">
        <f>VLOOKUP($G1374,products7[#All],7,0)</f>
        <v>Cendana Co</v>
      </c>
    </row>
    <row r="1375" spans="1:13" x14ac:dyDescent="0.35">
      <c r="A1375" t="s">
        <v>4885</v>
      </c>
      <c r="B1375" s="2">
        <f>VLOOKUP(A1375,orders[#All],3,0)</f>
        <v>44589</v>
      </c>
      <c r="C1375" t="str">
        <f>VLOOKUP($A1375,orders[#All],9,0)</f>
        <v>shipped</v>
      </c>
      <c r="D1375" t="str">
        <f>VLOOKUP($A1375,orders[#All],5,0)</f>
        <v>Malang</v>
      </c>
      <c r="E1375" t="str">
        <f>VLOOKUP($A1375,orders[#All],6,0)</f>
        <v>Jawa Timur</v>
      </c>
      <c r="F1375" t="str">
        <f>VLOOKUP($A1375,orders[#All],10,0)</f>
        <v>WEEKEND25</v>
      </c>
      <c r="G1375" t="s">
        <v>2922</v>
      </c>
      <c r="H1375">
        <f>VLOOKUP(working_table!G1375,order_items[[#All],[product_id]:[subtotal_idr]],2,0)</f>
        <v>3</v>
      </c>
      <c r="I1375" s="5">
        <f>VLOOKUP(working_table!$G1375,order_items[[#All],[product_id]:[subtotal_idr]],3,0)</f>
        <v>49000</v>
      </c>
      <c r="J1375" s="5">
        <f>VLOOKUP(working_table!$G1375,order_items[[#All],[product_id]:[subtotal_idr]],4,0)</f>
        <v>147000</v>
      </c>
      <c r="K1375" t="str">
        <f>VLOOKUP($G1375,products7[#All],2,0)</f>
        <v>Dompet Kulit Ratu Mode</v>
      </c>
      <c r="L1375" t="str">
        <f>VLOOKUP($G1375,products7[#All],3,0)</f>
        <v>Accessories</v>
      </c>
      <c r="M1375" t="str">
        <f>VLOOKUP($G1375,products7[#All],7,0)</f>
        <v>Ratu Mode</v>
      </c>
    </row>
    <row r="1376" spans="1:13" x14ac:dyDescent="0.35">
      <c r="A1376" t="s">
        <v>4887</v>
      </c>
      <c r="B1376" s="2">
        <f>VLOOKUP(A1376,orders[#All],3,0)</f>
        <v>45678</v>
      </c>
      <c r="C1376" t="str">
        <f>VLOOKUP($A1376,orders[#All],9,0)</f>
        <v>shipped</v>
      </c>
      <c r="D1376" t="str">
        <f>VLOOKUP($A1376,orders[#All],5,0)</f>
        <v>Malang</v>
      </c>
      <c r="E1376" t="str">
        <f>VLOOKUP($A1376,orders[#All],6,0)</f>
        <v>Jawa Timur</v>
      </c>
      <c r="F1376" t="str">
        <f>VLOOKUP($A1376,orders[#All],10,0)</f>
        <v>FLASHSALE</v>
      </c>
      <c r="G1376" t="s">
        <v>2669</v>
      </c>
      <c r="H1376">
        <f>VLOOKUP(working_table!G1376,order_items[[#All],[product_id]:[subtotal_idr]],2,0)</f>
        <v>1</v>
      </c>
      <c r="I1376" s="5">
        <f>VLOOKUP(working_table!$G1376,order_items[[#All],[product_id]:[subtotal_idr]],3,0)</f>
        <v>249000</v>
      </c>
      <c r="J1376" s="5">
        <f>VLOOKUP(working_table!$G1376,order_items[[#All],[product_id]:[subtotal_idr]],4,0)</f>
        <v>249000</v>
      </c>
      <c r="K1376" t="str">
        <f>VLOOKUP($G1376,products7[#All],2,0)</f>
        <v>Pants Cargo Kanvas Lokal</v>
      </c>
      <c r="L1376" t="str">
        <f>VLOOKUP($G1376,products7[#All],3,0)</f>
        <v>Pants</v>
      </c>
      <c r="M1376" t="str">
        <f>VLOOKUP($G1376,products7[#All],7,0)</f>
        <v>Kanvas Lokal</v>
      </c>
    </row>
    <row r="1377" spans="1:13" x14ac:dyDescent="0.35">
      <c r="A1377" t="s">
        <v>4887</v>
      </c>
      <c r="B1377" s="2">
        <f>VLOOKUP(A1377,orders[#All],3,0)</f>
        <v>45678</v>
      </c>
      <c r="C1377" t="str">
        <f>VLOOKUP($A1377,orders[#All],9,0)</f>
        <v>shipped</v>
      </c>
      <c r="D1377" t="str">
        <f>VLOOKUP($A1377,orders[#All],5,0)</f>
        <v>Malang</v>
      </c>
      <c r="E1377" t="str">
        <f>VLOOKUP($A1377,orders[#All],6,0)</f>
        <v>Jawa Timur</v>
      </c>
      <c r="F1377" t="str">
        <f>VLOOKUP($A1377,orders[#All],10,0)</f>
        <v>FLASHSALE</v>
      </c>
      <c r="G1377" t="s">
        <v>3948</v>
      </c>
      <c r="H1377">
        <f>VLOOKUP(working_table!G1377,order_items[[#All],[product_id]:[subtotal_idr]],2,0)</f>
        <v>2</v>
      </c>
      <c r="I1377" s="5">
        <f>VLOOKUP(working_table!$G1377,order_items[[#All],[product_id]:[subtotal_idr]],3,0)</f>
        <v>449000</v>
      </c>
      <c r="J1377" s="5">
        <f>VLOOKUP(working_table!$G1377,order_items[[#All],[product_id]:[subtotal_idr]],4,0)</f>
        <v>898000</v>
      </c>
      <c r="K1377" t="str">
        <f>VLOOKUP($G1377,products7[#All],2,0)</f>
        <v>Dress Mini Casual SandangIndo</v>
      </c>
      <c r="L1377" t="str">
        <f>VLOOKUP($G1377,products7[#All],3,0)</f>
        <v>Dress</v>
      </c>
      <c r="M1377" t="str">
        <f>VLOOKUP($G1377,products7[#All],7,0)</f>
        <v>SandangIndo</v>
      </c>
    </row>
    <row r="1378" spans="1:13" x14ac:dyDescent="0.35">
      <c r="A1378" t="s">
        <v>4890</v>
      </c>
      <c r="B1378" s="2">
        <f>VLOOKUP(A1378,orders[#All],3,0)</f>
        <v>45323</v>
      </c>
      <c r="C1378" t="str">
        <f>VLOOKUP($A1378,orders[#All],9,0)</f>
        <v>delivered</v>
      </c>
      <c r="D1378" t="str">
        <f>VLOOKUP($A1378,orders[#All],5,0)</f>
        <v>Bandung</v>
      </c>
      <c r="E1378" t="str">
        <f>VLOOKUP($A1378,orders[#All],6,0)</f>
        <v>Jawa Barat</v>
      </c>
      <c r="F1378" t="str">
        <f>VLOOKUP($A1378,orders[#All],10,0)</f>
        <v>FLASHSALE</v>
      </c>
      <c r="G1378" t="s">
        <v>3823</v>
      </c>
      <c r="H1378">
        <f>VLOOKUP(working_table!G1378,order_items[[#All],[product_id]:[subtotal_idr]],2,0)</f>
        <v>1</v>
      </c>
      <c r="I1378" s="5">
        <f>VLOOKUP(working_table!$G1378,order_items[[#All],[product_id]:[subtotal_idr]],3,0)</f>
        <v>399000</v>
      </c>
      <c r="J1378" s="5">
        <f>VLOOKUP(working_table!$G1378,order_items[[#All],[product_id]:[subtotal_idr]],4,0)</f>
        <v>399000</v>
      </c>
      <c r="K1378" t="str">
        <f>VLOOKUP($G1378,products7[#All],2,0)</f>
        <v>T-Shirt Lengan Panjang Tropika Style</v>
      </c>
      <c r="L1378" t="str">
        <f>VLOOKUP($G1378,products7[#All],3,0)</f>
        <v>T-Shirt</v>
      </c>
      <c r="M1378" t="str">
        <f>VLOOKUP($G1378,products7[#All],7,0)</f>
        <v>Tropika Style</v>
      </c>
    </row>
    <row r="1379" spans="1:13" x14ac:dyDescent="0.35">
      <c r="A1379" t="s">
        <v>4892</v>
      </c>
      <c r="B1379" s="2">
        <f>VLOOKUP(A1379,orders[#All],3,0)</f>
        <v>45094</v>
      </c>
      <c r="C1379" t="str">
        <f>VLOOKUP($A1379,orders[#All],9,0)</f>
        <v>delivered</v>
      </c>
      <c r="D1379" t="str">
        <f>VLOOKUP($A1379,orders[#All],5,0)</f>
        <v>Medan</v>
      </c>
      <c r="E1379" t="str">
        <f>VLOOKUP($A1379,orders[#All],6,0)</f>
        <v>Sumatera Utara</v>
      </c>
      <c r="F1379" t="str">
        <f>VLOOKUP($A1379,orders[#All],10,0)</f>
        <v>MEMBER10</v>
      </c>
      <c r="G1379" t="s">
        <v>2768</v>
      </c>
      <c r="H1379">
        <f>VLOOKUP(working_table!G1379,order_items[[#All],[product_id]:[subtotal_idr]],2,0)</f>
        <v>2</v>
      </c>
      <c r="I1379" s="5">
        <f>VLOOKUP(working_table!$G1379,order_items[[#All],[product_id]:[subtotal_idr]],3,0)</f>
        <v>79000</v>
      </c>
      <c r="J1379" s="5">
        <f>VLOOKUP(working_table!$G1379,order_items[[#All],[product_id]:[subtotal_idr]],4,0)</f>
        <v>158000</v>
      </c>
      <c r="K1379" t="str">
        <f>VLOOKUP($G1379,products7[#All],2,0)</f>
        <v>Jacket Hoodie Cendana Co</v>
      </c>
      <c r="L1379" t="str">
        <f>VLOOKUP($G1379,products7[#All],3,0)</f>
        <v>Jacket</v>
      </c>
      <c r="M1379" t="str">
        <f>VLOOKUP($G1379,products7[#All],7,0)</f>
        <v>Cendana Co</v>
      </c>
    </row>
    <row r="1380" spans="1:13" x14ac:dyDescent="0.35">
      <c r="A1380" t="s">
        <v>4894</v>
      </c>
      <c r="B1380" s="2">
        <f>VLOOKUP(A1380,orders[#All],3,0)</f>
        <v>45425</v>
      </c>
      <c r="C1380" t="str">
        <f>VLOOKUP($A1380,orders[#All],9,0)</f>
        <v>shipped</v>
      </c>
      <c r="D1380" t="str">
        <f>VLOOKUP($A1380,orders[#All],5,0)</f>
        <v>Denpasar</v>
      </c>
      <c r="E1380" t="str">
        <f>VLOOKUP($A1380,orders[#All],6,0)</f>
        <v>Bali</v>
      </c>
      <c r="F1380" t="str">
        <f>VLOOKUP($A1380,orders[#All],10,0)</f>
        <v>NEWUSER</v>
      </c>
      <c r="G1380" t="s">
        <v>4762</v>
      </c>
      <c r="H1380">
        <f>VLOOKUP(working_table!G1380,order_items[[#All],[product_id]:[subtotal_idr]],2,0)</f>
        <v>1</v>
      </c>
      <c r="I1380" s="5">
        <f>VLOOKUP(working_table!$G1380,order_items[[#All],[product_id]:[subtotal_idr]],3,0)</f>
        <v>149000</v>
      </c>
      <c r="J1380" s="5">
        <f>VLOOKUP(working_table!$G1380,order_items[[#All],[product_id]:[subtotal_idr]],4,0)</f>
        <v>149000</v>
      </c>
      <c r="K1380" t="str">
        <f>VLOOKUP($G1380,products7[#All],2,0)</f>
        <v>Dress A-Line Kanvas Lokal</v>
      </c>
      <c r="L1380" t="str">
        <f>VLOOKUP($G1380,products7[#All],3,0)</f>
        <v>dress</v>
      </c>
      <c r="M1380" t="str">
        <f>VLOOKUP($G1380,products7[#All],7,0)</f>
        <v>Kanvas Lokal</v>
      </c>
    </row>
    <row r="1381" spans="1:13" x14ac:dyDescent="0.35">
      <c r="A1381" t="s">
        <v>4896</v>
      </c>
      <c r="B1381" s="2">
        <f>VLOOKUP(A1381,orders[#All],3,0)</f>
        <v>45338</v>
      </c>
      <c r="C1381" t="str">
        <f>VLOOKUP($A1381,orders[#All],9,0)</f>
        <v>delivered</v>
      </c>
      <c r="D1381" t="str">
        <f>VLOOKUP($A1381,orders[#All],5,0)</f>
        <v>Manado</v>
      </c>
      <c r="E1381" t="str">
        <f>VLOOKUP($A1381,orders[#All],6,0)</f>
        <v>Sulawesi Utara</v>
      </c>
      <c r="F1381" t="str">
        <f>VLOOKUP($A1381,orders[#All],10,0)</f>
        <v>TANPA PROMO</v>
      </c>
      <c r="G1381" t="s">
        <v>3568</v>
      </c>
      <c r="H1381">
        <f>VLOOKUP(working_table!G1381,order_items[[#All],[product_id]:[subtotal_idr]],2,0)</f>
        <v>1</v>
      </c>
      <c r="I1381" s="5">
        <f>VLOOKUP(working_table!$G1381,order_items[[#All],[product_id]:[subtotal_idr]],3,0)</f>
        <v>79000</v>
      </c>
      <c r="J1381" s="5">
        <f>VLOOKUP(working_table!$G1381,order_items[[#All],[product_id]:[subtotal_idr]],4,0)</f>
        <v>79000</v>
      </c>
      <c r="K1381" t="str">
        <f>VLOOKUP($G1381,products7[#All],2,0)</f>
        <v>Jacket Parasut BajuKita</v>
      </c>
      <c r="L1381" t="str">
        <f>VLOOKUP($G1381,products7[#All],3,0)</f>
        <v>Jacket</v>
      </c>
      <c r="M1381" t="str">
        <f>VLOOKUP($G1381,products7[#All],7,0)</f>
        <v>BajuKita</v>
      </c>
    </row>
    <row r="1382" spans="1:13" x14ac:dyDescent="0.35">
      <c r="A1382" t="s">
        <v>4898</v>
      </c>
      <c r="B1382" s="2">
        <f>VLOOKUP(A1382,orders[#All],3,0)</f>
        <v>45113</v>
      </c>
      <c r="C1382" t="str">
        <f>VLOOKUP($A1382,orders[#All],9,0)</f>
        <v>cancelled</v>
      </c>
      <c r="D1382" t="str">
        <f>VLOOKUP($A1382,orders[#All],5,0)</f>
        <v>Banjarmasin</v>
      </c>
      <c r="E1382" t="str">
        <f>VLOOKUP($A1382,orders[#All],6,0)</f>
        <v>Kalimantan Selatan</v>
      </c>
      <c r="F1382" t="str">
        <f>VLOOKUP($A1382,orders[#All],10,0)</f>
        <v>TANPA PROMO</v>
      </c>
      <c r="G1382" t="s">
        <v>3098</v>
      </c>
      <c r="H1382">
        <f>VLOOKUP(working_table!G1382,order_items[[#All],[product_id]:[subtotal_idr]],2,0)</f>
        <v>1</v>
      </c>
      <c r="I1382" s="5">
        <f>VLOOKUP(working_table!$G1382,order_items[[#All],[product_id]:[subtotal_idr]],3,0)</f>
        <v>299000</v>
      </c>
      <c r="J1382" s="5">
        <f>VLOOKUP(working_table!$G1382,order_items[[#All],[product_id]:[subtotal_idr]],4,0)</f>
        <v>299000</v>
      </c>
      <c r="K1382" t="str">
        <f>VLOOKUP($G1382,products7[#All],2,0)</f>
        <v>T-Shirt Graphic BajuKita</v>
      </c>
      <c r="L1382" t="str">
        <f>VLOOKUP($G1382,products7[#All],3,0)</f>
        <v>T-Shirt</v>
      </c>
      <c r="M1382" t="str">
        <f>VLOOKUP($G1382,products7[#All],7,0)</f>
        <v>BajuKita</v>
      </c>
    </row>
    <row r="1383" spans="1:13" x14ac:dyDescent="0.35">
      <c r="A1383" t="s">
        <v>4900</v>
      </c>
      <c r="B1383" s="2">
        <f>VLOOKUP(A1383,orders[#All],3,0)</f>
        <v>45715</v>
      </c>
      <c r="C1383" t="str">
        <f>VLOOKUP($A1383,orders[#All],9,0)</f>
        <v>cancelled</v>
      </c>
      <c r="D1383" t="str">
        <f>VLOOKUP($A1383,orders[#All],5,0)</f>
        <v>Bekasi</v>
      </c>
      <c r="E1383" t="str">
        <f>VLOOKUP($A1383,orders[#All],6,0)</f>
        <v>Jawa Barat</v>
      </c>
      <c r="F1383" t="str">
        <f>VLOOKUP($A1383,orders[#All],10,0)</f>
        <v>FLASHSALE</v>
      </c>
      <c r="G1383" t="s">
        <v>2485</v>
      </c>
      <c r="H1383">
        <f>VLOOKUP(working_table!G1383,order_items[[#All],[product_id]:[subtotal_idr]],2,0)</f>
        <v>3</v>
      </c>
      <c r="I1383" s="5">
        <f>VLOOKUP(working_table!$G1383,order_items[[#All],[product_id]:[subtotal_idr]],3,0)</f>
        <v>89000</v>
      </c>
      <c r="J1383" s="5">
        <f>VLOOKUP(working_table!$G1383,order_items[[#All],[product_id]:[subtotal_idr]],4,0)</f>
        <v>267000</v>
      </c>
      <c r="K1383" t="str">
        <f>VLOOKUP($G1383,products7[#All],2,0)</f>
        <v>Dress Mini Casual Riang Apparel</v>
      </c>
      <c r="L1383" t="str">
        <f>VLOOKUP($G1383,products7[#All],3,0)</f>
        <v>Dress</v>
      </c>
      <c r="M1383" t="str">
        <f>VLOOKUP($G1383,products7[#All],7,0)</f>
        <v>Riang Apparel</v>
      </c>
    </row>
    <row r="1384" spans="1:13" x14ac:dyDescent="0.35">
      <c r="A1384" t="s">
        <v>4900</v>
      </c>
      <c r="B1384" s="2">
        <f>VLOOKUP(A1384,orders[#All],3,0)</f>
        <v>45715</v>
      </c>
      <c r="C1384" t="str">
        <f>VLOOKUP($A1384,orders[#All],9,0)</f>
        <v>cancelled</v>
      </c>
      <c r="D1384" t="str">
        <f>VLOOKUP($A1384,orders[#All],5,0)</f>
        <v>Bekasi</v>
      </c>
      <c r="E1384" t="str">
        <f>VLOOKUP($A1384,orders[#All],6,0)</f>
        <v>Jawa Barat</v>
      </c>
      <c r="F1384" t="str">
        <f>VLOOKUP($A1384,orders[#All],10,0)</f>
        <v>FLASHSALE</v>
      </c>
      <c r="G1384" t="s">
        <v>3161</v>
      </c>
      <c r="H1384">
        <f>VLOOKUP(working_table!G1384,order_items[[#All],[product_id]:[subtotal_idr]],2,0)</f>
        <v>1</v>
      </c>
      <c r="I1384" s="5">
        <f>VLOOKUP(working_table!$G1384,order_items[[#All],[product_id]:[subtotal_idr]],3,0)</f>
        <v>349000</v>
      </c>
      <c r="J1384" s="5">
        <f>VLOOKUP(working_table!$G1384,order_items[[#All],[product_id]:[subtotal_idr]],4,0)</f>
        <v>349000</v>
      </c>
      <c r="K1384" t="str">
        <f>VLOOKUP($G1384,products7[#All],2,0)</f>
        <v>Tas Selempang Pesona Indo</v>
      </c>
      <c r="L1384" t="str">
        <f>VLOOKUP($G1384,products7[#All],3,0)</f>
        <v>Accessories</v>
      </c>
      <c r="M1384" t="str">
        <f>VLOOKUP($G1384,products7[#All],7,0)</f>
        <v>Pesona Indo</v>
      </c>
    </row>
    <row r="1385" spans="1:13" x14ac:dyDescent="0.35">
      <c r="A1385" t="s">
        <v>4903</v>
      </c>
      <c r="B1385" s="2">
        <f>VLOOKUP(A1385,orders[#All],3,0)</f>
        <v>45441</v>
      </c>
      <c r="C1385" t="str">
        <f>VLOOKUP($A1385,orders[#All],9,0)</f>
        <v>delivered</v>
      </c>
      <c r="D1385" t="str">
        <f>VLOOKUP($A1385,orders[#All],5,0)</f>
        <v>Jakarta</v>
      </c>
      <c r="E1385" t="str">
        <f>VLOOKUP($A1385,orders[#All],6,0)</f>
        <v>DKI Jakarta</v>
      </c>
      <c r="F1385" t="str">
        <f>VLOOKUP($A1385,orders[#All],10,0)</f>
        <v>SALE2024</v>
      </c>
      <c r="G1385" t="s">
        <v>2614</v>
      </c>
      <c r="H1385">
        <f>VLOOKUP(working_table!G1385,order_items[[#All],[product_id]:[subtotal_idr]],2,0)</f>
        <v>1</v>
      </c>
      <c r="I1385" s="5">
        <f>VLOOKUP(working_table!$G1385,order_items[[#All],[product_id]:[subtotal_idr]],3,0)</f>
        <v>49000</v>
      </c>
      <c r="J1385" s="5">
        <f>VLOOKUP(working_table!$G1385,order_items[[#All],[product_id]:[subtotal_idr]],4,0)</f>
        <v>49000</v>
      </c>
      <c r="K1385" t="str">
        <f>VLOOKUP($G1385,products7[#All],2,0)</f>
        <v>Pants Jeans Slim Senja Wear</v>
      </c>
      <c r="L1385" t="str">
        <f>VLOOKUP($G1385,products7[#All],3,0)</f>
        <v>Pants</v>
      </c>
      <c r="M1385" t="str">
        <f>VLOOKUP($G1385,products7[#All],7,0)</f>
        <v>Senja Wear</v>
      </c>
    </row>
    <row r="1386" spans="1:13" x14ac:dyDescent="0.35">
      <c r="A1386" t="s">
        <v>4905</v>
      </c>
      <c r="B1386" s="2">
        <f>VLOOKUP(A1386,orders[#All],3,0)</f>
        <v>45080</v>
      </c>
      <c r="C1386" t="str">
        <f>VLOOKUP($A1386,orders[#All],9,0)</f>
        <v>delivered</v>
      </c>
      <c r="D1386" t="str">
        <f>VLOOKUP($A1386,orders[#All],5,0)</f>
        <v>Pekanbaru</v>
      </c>
      <c r="E1386" t="str">
        <f>VLOOKUP($A1386,orders[#All],6,0)</f>
        <v>Riau</v>
      </c>
      <c r="F1386" t="str">
        <f>VLOOKUP($A1386,orders[#All],10,0)</f>
        <v>HARBOLNAS22</v>
      </c>
      <c r="G1386" t="s">
        <v>3823</v>
      </c>
      <c r="H1386">
        <f>VLOOKUP(working_table!G1386,order_items[[#All],[product_id]:[subtotal_idr]],2,0)</f>
        <v>1</v>
      </c>
      <c r="I1386" s="5">
        <f>VLOOKUP(working_table!$G1386,order_items[[#All],[product_id]:[subtotal_idr]],3,0)</f>
        <v>399000</v>
      </c>
      <c r="J1386" s="5">
        <f>VLOOKUP(working_table!$G1386,order_items[[#All],[product_id]:[subtotal_idr]],4,0)</f>
        <v>399000</v>
      </c>
      <c r="K1386" t="str">
        <f>VLOOKUP($G1386,products7[#All],2,0)</f>
        <v>T-Shirt Lengan Panjang Tropika Style</v>
      </c>
      <c r="L1386" t="str">
        <f>VLOOKUP($G1386,products7[#All],3,0)</f>
        <v>T-Shirt</v>
      </c>
      <c r="M1386" t="str">
        <f>VLOOKUP($G1386,products7[#All],7,0)</f>
        <v>Tropika Style</v>
      </c>
    </row>
    <row r="1387" spans="1:13" x14ac:dyDescent="0.35">
      <c r="A1387" t="s">
        <v>4905</v>
      </c>
      <c r="B1387" s="2">
        <f>VLOOKUP(A1387,orders[#All],3,0)</f>
        <v>45080</v>
      </c>
      <c r="C1387" t="str">
        <f>VLOOKUP($A1387,orders[#All],9,0)</f>
        <v>delivered</v>
      </c>
      <c r="D1387" t="str">
        <f>VLOOKUP($A1387,orders[#All],5,0)</f>
        <v>Pekanbaru</v>
      </c>
      <c r="E1387" t="str">
        <f>VLOOKUP($A1387,orders[#All],6,0)</f>
        <v>Riau</v>
      </c>
      <c r="F1387" t="str">
        <f>VLOOKUP($A1387,orders[#All],10,0)</f>
        <v>HARBOLNAS22</v>
      </c>
      <c r="G1387" t="s">
        <v>2580</v>
      </c>
      <c r="H1387">
        <f>VLOOKUP(working_table!G1387,order_items[[#All],[product_id]:[subtotal_idr]],2,0)</f>
        <v>1</v>
      </c>
      <c r="I1387" s="5">
        <f>VLOOKUP(working_table!$G1387,order_items[[#All],[product_id]:[subtotal_idr]],3,0)</f>
        <v>69000</v>
      </c>
      <c r="J1387" s="5">
        <f>VLOOKUP(working_table!$G1387,order_items[[#All],[product_id]:[subtotal_idr]],4,0)</f>
        <v>69000</v>
      </c>
      <c r="K1387" t="str">
        <f>VLOOKUP($G1387,products7[#All],2,0)</f>
        <v>T-Shirt Slim Fit Tropika Style</v>
      </c>
      <c r="L1387" t="str">
        <f>VLOOKUP($G1387,products7[#All],3,0)</f>
        <v>Kemeja</v>
      </c>
      <c r="M1387" t="str">
        <f>VLOOKUP($G1387,products7[#All],7,0)</f>
        <v>Tropika Style</v>
      </c>
    </row>
    <row r="1388" spans="1:13" x14ac:dyDescent="0.35">
      <c r="A1388" t="s">
        <v>4908</v>
      </c>
      <c r="B1388" s="2">
        <f>VLOOKUP(A1388,orders[#All],3,0)</f>
        <v>45485</v>
      </c>
      <c r="C1388" t="str">
        <f>VLOOKUP($A1388,orders[#All],9,0)</f>
        <v>shipped</v>
      </c>
      <c r="D1388" t="str">
        <f>VLOOKUP($A1388,orders[#All],5,0)</f>
        <v>Bekasi</v>
      </c>
      <c r="E1388" t="str">
        <f>VLOOKUP($A1388,orders[#All],6,0)</f>
        <v>Jawa Barat</v>
      </c>
      <c r="F1388" t="str">
        <f>VLOOKUP($A1388,orders[#All],10,0)</f>
        <v>TANPA PROMO</v>
      </c>
      <c r="G1388" t="s">
        <v>2746</v>
      </c>
      <c r="H1388">
        <f>VLOOKUP(working_table!G1388,order_items[[#All],[product_id]:[subtotal_idr]],2,0)</f>
        <v>1</v>
      </c>
      <c r="I1388" s="5">
        <f>VLOOKUP(working_table!$G1388,order_items[[#All],[product_id]:[subtotal_idr]],3,0)</f>
        <v>329000</v>
      </c>
      <c r="J1388" s="5">
        <f>VLOOKUP(working_table!$G1388,order_items[[#All],[product_id]:[subtotal_idr]],4,0)</f>
        <v>329000</v>
      </c>
      <c r="K1388" t="str">
        <f>VLOOKUP($G1388,products7[#All],2,0)</f>
        <v>Kemeja Oxford Riang Apparel</v>
      </c>
      <c r="L1388" t="str">
        <f>VLOOKUP($G1388,products7[#All],3,0)</f>
        <v>kemeja</v>
      </c>
      <c r="M1388" t="str">
        <f>VLOOKUP($G1388,products7[#All],7,0)</f>
        <v>Riang Apparel</v>
      </c>
    </row>
    <row r="1389" spans="1:13" x14ac:dyDescent="0.35">
      <c r="A1389" t="s">
        <v>4910</v>
      </c>
      <c r="B1389" s="2">
        <f>VLOOKUP(A1389,orders[#All],3,0)</f>
        <v>45451</v>
      </c>
      <c r="C1389" t="str">
        <f>VLOOKUP($A1389,orders[#All],9,0)</f>
        <v>cancelled</v>
      </c>
      <c r="D1389" t="str">
        <f>VLOOKUP($A1389,orders[#All],5,0)</f>
        <v>Malang</v>
      </c>
      <c r="E1389" t="str">
        <f>VLOOKUP($A1389,orders[#All],6,0)</f>
        <v>Jawa Timur</v>
      </c>
      <c r="F1389" t="str">
        <f>VLOOKUP($A1389,orders[#All],10,0)</f>
        <v>TANPA PROMO</v>
      </c>
      <c r="G1389" t="s">
        <v>2940</v>
      </c>
      <c r="H1389">
        <f>VLOOKUP(working_table!G1389,order_items[[#All],[product_id]:[subtotal_idr]],2,0)</f>
        <v>1</v>
      </c>
      <c r="I1389" s="5">
        <f>VLOOKUP(working_table!$G1389,order_items[[#All],[product_id]:[subtotal_idr]],3,0)</f>
        <v>149000</v>
      </c>
      <c r="J1389" s="5">
        <f>VLOOKUP(working_table!$G1389,order_items[[#All],[product_id]:[subtotal_idr]],4,0)</f>
        <v>149000</v>
      </c>
      <c r="K1389" t="str">
        <f>VLOOKUP($G1389,products7[#All],2,0)</f>
        <v>Jacket Denim Ratu Mode</v>
      </c>
      <c r="L1389" t="str">
        <f>VLOOKUP($G1389,products7[#All],3,0)</f>
        <v>Jacket</v>
      </c>
      <c r="M1389" t="str">
        <f>VLOOKUP($G1389,products7[#All],7,0)</f>
        <v>Ratu Mode</v>
      </c>
    </row>
    <row r="1390" spans="1:13" x14ac:dyDescent="0.35">
      <c r="A1390" t="s">
        <v>4912</v>
      </c>
      <c r="B1390" s="2">
        <f>VLOOKUP(A1390,orders[#All],3,0)</f>
        <v>45300</v>
      </c>
      <c r="C1390" t="str">
        <f>VLOOKUP($A1390,orders[#All],9,0)</f>
        <v>shipped</v>
      </c>
      <c r="D1390" t="str">
        <f>VLOOKUP($A1390,orders[#All],5,0)</f>
        <v>Malang</v>
      </c>
      <c r="E1390" t="str">
        <f>VLOOKUP($A1390,orders[#All],6,0)</f>
        <v>Jawa Timur</v>
      </c>
      <c r="F1390" t="str">
        <f>VLOOKUP($A1390,orders[#All],10,0)</f>
        <v>TANPA PROMO</v>
      </c>
      <c r="G1390" t="s">
        <v>2441</v>
      </c>
      <c r="H1390">
        <f>VLOOKUP(working_table!G1390,order_items[[#All],[product_id]:[subtotal_idr]],2,0)</f>
        <v>3</v>
      </c>
      <c r="I1390" s="5">
        <f>VLOOKUP(working_table!$G1390,order_items[[#All],[product_id]:[subtotal_idr]],3,0)</f>
        <v>599000</v>
      </c>
      <c r="J1390" s="5">
        <f>VLOOKUP(working_table!$G1390,order_items[[#All],[product_id]:[subtotal_idr]],4,0)</f>
        <v>1797000</v>
      </c>
      <c r="K1390" t="str">
        <f>VLOOKUP($G1390,products7[#All],2,0)</f>
        <v>Dress Midi Floral Riang Apparel</v>
      </c>
      <c r="L1390" t="str">
        <f>VLOOKUP($G1390,products7[#All],3,0)</f>
        <v>Dress</v>
      </c>
      <c r="M1390" t="str">
        <f>VLOOKUP($G1390,products7[#All],7,0)</f>
        <v>Riang Apparel</v>
      </c>
    </row>
    <row r="1391" spans="1:13" x14ac:dyDescent="0.35">
      <c r="A1391" t="s">
        <v>4912</v>
      </c>
      <c r="B1391" s="2">
        <f>VLOOKUP(A1391,orders[#All],3,0)</f>
        <v>45300</v>
      </c>
      <c r="C1391" t="str">
        <f>VLOOKUP($A1391,orders[#All],9,0)</f>
        <v>shipped</v>
      </c>
      <c r="D1391" t="str">
        <f>VLOOKUP($A1391,orders[#All],5,0)</f>
        <v>Malang</v>
      </c>
      <c r="E1391" t="str">
        <f>VLOOKUP($A1391,orders[#All],6,0)</f>
        <v>Jawa Timur</v>
      </c>
      <c r="F1391" t="str">
        <f>VLOOKUP($A1391,orders[#All],10,0)</f>
        <v>TANPA PROMO</v>
      </c>
      <c r="G1391" t="s">
        <v>3642</v>
      </c>
      <c r="H1391">
        <f>VLOOKUP(working_table!G1391,order_items[[#All],[product_id]:[subtotal_idr]],2,0)</f>
        <v>1</v>
      </c>
      <c r="I1391" s="5">
        <f>VLOOKUP(working_table!$G1391,order_items[[#All],[product_id]:[subtotal_idr]],3,0)</f>
        <v>149000</v>
      </c>
      <c r="J1391" s="5">
        <f>VLOOKUP(working_table!$G1391,order_items[[#All],[product_id]:[subtotal_idr]],4,0)</f>
        <v>149000</v>
      </c>
      <c r="K1391" t="str">
        <f>VLOOKUP($G1391,products7[#All],2,0)</f>
        <v>T-Shirt Slim Fit BajuKita</v>
      </c>
      <c r="L1391" t="str">
        <f>VLOOKUP($G1391,products7[#All],3,0)</f>
        <v>Kemeja</v>
      </c>
      <c r="M1391" t="str">
        <f>VLOOKUP($G1391,products7[#All],7,0)</f>
        <v>BajuKita</v>
      </c>
    </row>
    <row r="1392" spans="1:13" x14ac:dyDescent="0.35">
      <c r="A1392" t="s">
        <v>4915</v>
      </c>
      <c r="B1392" s="2">
        <f>VLOOKUP(A1392,orders[#All],3,0)</f>
        <v>44920</v>
      </c>
      <c r="C1392" t="str">
        <f>VLOOKUP($A1392,orders[#All],9,0)</f>
        <v>delivered</v>
      </c>
      <c r="D1392" t="str">
        <f>VLOOKUP($A1392,orders[#All],5,0)</f>
        <v>Bogor</v>
      </c>
      <c r="E1392" t="str">
        <f>VLOOKUP($A1392,orders[#All],6,0)</f>
        <v>Jawa Barat</v>
      </c>
      <c r="F1392" t="str">
        <f>VLOOKUP($A1392,orders[#All],10,0)</f>
        <v>TANPA PROMO</v>
      </c>
      <c r="G1392" t="s">
        <v>2416</v>
      </c>
      <c r="H1392">
        <f>VLOOKUP(working_table!G1392,order_items[[#All],[product_id]:[subtotal_idr]],2,0)</f>
        <v>1</v>
      </c>
      <c r="I1392" s="5">
        <f>VLOOKUP(working_table!$G1392,order_items[[#All],[product_id]:[subtotal_idr]],3,0)</f>
        <v>149000</v>
      </c>
      <c r="J1392" s="5">
        <f>VLOOKUP(working_table!$G1392,order_items[[#All],[product_id]:[subtotal_idr]],4,0)</f>
        <v>149000</v>
      </c>
      <c r="K1392" t="str">
        <f>VLOOKUP($G1392,products7[#All],2,0)</f>
        <v>Pants Wide Leg SandangIndo</v>
      </c>
      <c r="L1392" t="str">
        <f>VLOOKUP($G1392,products7[#All],3,0)</f>
        <v>Pants</v>
      </c>
      <c r="M1392" t="str">
        <f>VLOOKUP($G1392,products7[#All],7,0)</f>
        <v>SandangIndo</v>
      </c>
    </row>
    <row r="1393" spans="1:13" x14ac:dyDescent="0.35">
      <c r="A1393" t="s">
        <v>4917</v>
      </c>
      <c r="B1393" s="2">
        <f>VLOOKUP(A1393,orders[#All],3,0)</f>
        <v>45164</v>
      </c>
      <c r="C1393" t="str">
        <f>VLOOKUP($A1393,orders[#All],9,0)</f>
        <v>shipped</v>
      </c>
      <c r="D1393" t="str">
        <f>VLOOKUP($A1393,orders[#All],5,0)</f>
        <v>Depok</v>
      </c>
      <c r="E1393" t="str">
        <f>VLOOKUP($A1393,orders[#All],6,0)</f>
        <v>Jawa Barat</v>
      </c>
      <c r="F1393" t="str">
        <f>VLOOKUP($A1393,orders[#All],10,0)</f>
        <v>TANPA PROMO</v>
      </c>
      <c r="G1393" t="s">
        <v>2934</v>
      </c>
      <c r="H1393">
        <f>VLOOKUP(working_table!G1393,order_items[[#All],[product_id]:[subtotal_idr]],2,0)</f>
        <v>2</v>
      </c>
      <c r="I1393" s="5">
        <f>VLOOKUP(working_table!$G1393,order_items[[#All],[product_id]:[subtotal_idr]],3,0)</f>
        <v>69000</v>
      </c>
      <c r="J1393" s="5">
        <f>VLOOKUP(working_table!$G1393,order_items[[#All],[product_id]:[subtotal_idr]],4,0)</f>
        <v>138000</v>
      </c>
      <c r="K1393" t="str">
        <f>VLOOKUP($G1393,products7[#All],2,0)</f>
        <v>Syal Rajut Kanvas Lokal</v>
      </c>
      <c r="L1393" t="str">
        <f>VLOOKUP($G1393,products7[#All],3,0)</f>
        <v>Accessories</v>
      </c>
      <c r="M1393" t="str">
        <f>VLOOKUP($G1393,products7[#All],7,0)</f>
        <v>Kanvas Lokal</v>
      </c>
    </row>
    <row r="1394" spans="1:13" x14ac:dyDescent="0.35">
      <c r="A1394" t="s">
        <v>4919</v>
      </c>
      <c r="B1394" s="2">
        <f>VLOOKUP(A1394,orders[#All],3,0)</f>
        <v>45597</v>
      </c>
      <c r="C1394" t="str">
        <f>VLOOKUP($A1394,orders[#All],9,0)</f>
        <v>delivered</v>
      </c>
      <c r="D1394" t="str">
        <f>VLOOKUP($A1394,orders[#All],5,0)</f>
        <v>Medan</v>
      </c>
      <c r="E1394" t="str">
        <f>VLOOKUP($A1394,orders[#All],6,0)</f>
        <v>Sumatera Utara</v>
      </c>
      <c r="F1394" t="str">
        <f>VLOOKUP($A1394,orders[#All],10,0)</f>
        <v>WEEKEND25</v>
      </c>
      <c r="G1394" t="s">
        <v>3077</v>
      </c>
      <c r="H1394">
        <f>VLOOKUP(working_table!G1394,order_items[[#All],[product_id]:[subtotal_idr]],2,0)</f>
        <v>2</v>
      </c>
      <c r="I1394" s="5">
        <f>VLOOKUP(working_table!$G1394,order_items[[#All],[product_id]:[subtotal_idr]],3,0)</f>
        <v>199000</v>
      </c>
      <c r="J1394" s="5">
        <f>VLOOKUP(working_table!$G1394,order_items[[#All],[product_id]:[subtotal_idr]],4,0)</f>
        <v>398000</v>
      </c>
      <c r="K1394" t="str">
        <f>VLOOKUP($G1394,products7[#All],2,0)</f>
        <v>T-Shirt Striped Tropika Style</v>
      </c>
      <c r="L1394" t="str">
        <f>VLOOKUP($G1394,products7[#All],3,0)</f>
        <v>T-Shirt</v>
      </c>
      <c r="M1394" t="str">
        <f>VLOOKUP($G1394,products7[#All],7,0)</f>
        <v>Tropika Style</v>
      </c>
    </row>
    <row r="1395" spans="1:13" x14ac:dyDescent="0.35">
      <c r="A1395" t="s">
        <v>4919</v>
      </c>
      <c r="B1395" s="2">
        <f>VLOOKUP(A1395,orders[#All],3,0)</f>
        <v>45597</v>
      </c>
      <c r="C1395" t="str">
        <f>VLOOKUP($A1395,orders[#All],9,0)</f>
        <v>delivered</v>
      </c>
      <c r="D1395" t="str">
        <f>VLOOKUP($A1395,orders[#All],5,0)</f>
        <v>Medan</v>
      </c>
      <c r="E1395" t="str">
        <f>VLOOKUP($A1395,orders[#All],6,0)</f>
        <v>Sumatera Utara</v>
      </c>
      <c r="F1395" t="str">
        <f>VLOOKUP($A1395,orders[#All],10,0)</f>
        <v>WEEKEND25</v>
      </c>
      <c r="G1395" t="s">
        <v>2416</v>
      </c>
      <c r="H1395">
        <f>VLOOKUP(working_table!G1395,order_items[[#All],[product_id]:[subtotal_idr]],2,0)</f>
        <v>1</v>
      </c>
      <c r="I1395" s="5">
        <f>VLOOKUP(working_table!$G1395,order_items[[#All],[product_id]:[subtotal_idr]],3,0)</f>
        <v>149000</v>
      </c>
      <c r="J1395" s="5">
        <f>VLOOKUP(working_table!$G1395,order_items[[#All],[product_id]:[subtotal_idr]],4,0)</f>
        <v>149000</v>
      </c>
      <c r="K1395" t="str">
        <f>VLOOKUP($G1395,products7[#All],2,0)</f>
        <v>Pants Wide Leg SandangIndo</v>
      </c>
      <c r="L1395" t="str">
        <f>VLOOKUP($G1395,products7[#All],3,0)</f>
        <v>Pants</v>
      </c>
      <c r="M1395" t="str">
        <f>VLOOKUP($G1395,products7[#All],7,0)</f>
        <v>SandangIndo</v>
      </c>
    </row>
    <row r="1396" spans="1:13" x14ac:dyDescent="0.35">
      <c r="A1396" t="s">
        <v>4919</v>
      </c>
      <c r="B1396" s="2">
        <f>VLOOKUP(A1396,orders[#All],3,0)</f>
        <v>45597</v>
      </c>
      <c r="C1396" t="str">
        <f>VLOOKUP($A1396,orders[#All],9,0)</f>
        <v>delivered</v>
      </c>
      <c r="D1396" t="str">
        <f>VLOOKUP($A1396,orders[#All],5,0)</f>
        <v>Medan</v>
      </c>
      <c r="E1396" t="str">
        <f>VLOOKUP($A1396,orders[#All],6,0)</f>
        <v>Sumatera Utara</v>
      </c>
      <c r="F1396" t="str">
        <f>VLOOKUP($A1396,orders[#All],10,0)</f>
        <v>WEEKEND25</v>
      </c>
      <c r="G1396" t="s">
        <v>2399</v>
      </c>
      <c r="H1396">
        <f>VLOOKUP(working_table!G1396,order_items[[#All],[product_id]:[subtotal_idr]],2,0)</f>
        <v>1</v>
      </c>
      <c r="I1396" s="5">
        <f>VLOOKUP(working_table!$G1396,order_items[[#All],[product_id]:[subtotal_idr]],3,0)</f>
        <v>199000</v>
      </c>
      <c r="J1396" s="5">
        <f>VLOOKUP(working_table!$G1396,order_items[[#All],[product_id]:[subtotal_idr]],4,0)</f>
        <v>199000</v>
      </c>
      <c r="K1396" t="str">
        <f>VLOOKUP($G1396,products7[#All],2,0)</f>
        <v>Syal Rajut Ratu Mode</v>
      </c>
      <c r="L1396" t="str">
        <f>VLOOKUP($G1396,products7[#All],3,0)</f>
        <v>Accessories</v>
      </c>
      <c r="M1396" t="str">
        <f>VLOOKUP($G1396,products7[#All],7,0)</f>
        <v>Ratu Mode</v>
      </c>
    </row>
    <row r="1397" spans="1:13" x14ac:dyDescent="0.35">
      <c r="A1397" t="s">
        <v>4923</v>
      </c>
      <c r="B1397" s="2">
        <f>VLOOKUP(A1397,orders[#All],3,0)</f>
        <v>45308</v>
      </c>
      <c r="C1397" t="str">
        <f>VLOOKUP($A1397,orders[#All],9,0)</f>
        <v>delivered</v>
      </c>
      <c r="D1397" t="str">
        <f>VLOOKUP($A1397,orders[#All],5,0)</f>
        <v>Semarang</v>
      </c>
      <c r="E1397" t="str">
        <f>VLOOKUP($A1397,orders[#All],6,0)</f>
        <v>Jawa Tengah</v>
      </c>
      <c r="F1397" t="str">
        <f>VLOOKUP($A1397,orders[#All],10,0)</f>
        <v>WEEKEND25</v>
      </c>
      <c r="G1397" t="s">
        <v>2961</v>
      </c>
      <c r="H1397">
        <f>VLOOKUP(working_table!G1397,order_items[[#All],[product_id]:[subtotal_idr]],2,0)</f>
        <v>1</v>
      </c>
      <c r="I1397" s="5">
        <f>VLOOKUP(working_table!$G1397,order_items[[#All],[product_id]:[subtotal_idr]],3,0)</f>
        <v>279000</v>
      </c>
      <c r="J1397" s="5">
        <f>VLOOKUP(working_table!$G1397,order_items[[#All],[product_id]:[subtotal_idr]],4,0)</f>
        <v>279000</v>
      </c>
      <c r="K1397" t="str">
        <f>VLOOKUP($G1397,products7[#All],2,0)</f>
        <v>T-Shirt Lengan Panjang Cendana Co</v>
      </c>
      <c r="L1397" t="str">
        <f>VLOOKUP($G1397,products7[#All],3,0)</f>
        <v>T-Shirt</v>
      </c>
      <c r="M1397" t="str">
        <f>VLOOKUP($G1397,products7[#All],7,0)</f>
        <v>Cendana Co</v>
      </c>
    </row>
    <row r="1398" spans="1:13" x14ac:dyDescent="0.35">
      <c r="A1398" t="s">
        <v>4925</v>
      </c>
      <c r="B1398" s="2">
        <f>VLOOKUP(A1398,orders[#All],3,0)</f>
        <v>45160</v>
      </c>
      <c r="C1398" t="str">
        <f>VLOOKUP($A1398,orders[#All],9,0)</f>
        <v>cancelled</v>
      </c>
      <c r="D1398" t="str">
        <f>VLOOKUP($A1398,orders[#All],5,0)</f>
        <v>Manado</v>
      </c>
      <c r="E1398" t="str">
        <f>VLOOKUP($A1398,orders[#All],6,0)</f>
        <v>Sulawesi Utara</v>
      </c>
      <c r="F1398" t="str">
        <f>VLOOKUP($A1398,orders[#All],10,0)</f>
        <v>WEEKEND25</v>
      </c>
      <c r="G1398" t="s">
        <v>2530</v>
      </c>
      <c r="H1398">
        <f>VLOOKUP(working_table!G1398,order_items[[#All],[product_id]:[subtotal_idr]],2,0)</f>
        <v>2</v>
      </c>
      <c r="I1398" s="5">
        <f>VLOOKUP(working_table!$G1398,order_items[[#All],[product_id]:[subtotal_idr]],3,0)</f>
        <v>399000</v>
      </c>
      <c r="J1398" s="5">
        <f>VLOOKUP(working_table!$G1398,order_items[[#All],[product_id]:[subtotal_idr]],4,0)</f>
        <v>798000</v>
      </c>
      <c r="K1398" t="str">
        <f>VLOOKUP($G1398,products7[#All],2,0)</f>
        <v>Jacket Denim Tropika Style</v>
      </c>
      <c r="L1398" t="str">
        <f>VLOOKUP($G1398,products7[#All],3,0)</f>
        <v>Jacket</v>
      </c>
      <c r="M1398" t="str">
        <f>VLOOKUP($G1398,products7[#All],7,0)</f>
        <v>Tropika Style</v>
      </c>
    </row>
    <row r="1399" spans="1:13" x14ac:dyDescent="0.35">
      <c r="A1399" t="s">
        <v>4927</v>
      </c>
      <c r="B1399" s="2">
        <f>VLOOKUP(A1399,orders[#All],3,0)</f>
        <v>45061</v>
      </c>
      <c r="C1399" t="str">
        <f>VLOOKUP($A1399,orders[#All],9,0)</f>
        <v>delivered</v>
      </c>
      <c r="D1399" t="str">
        <f>VLOOKUP($A1399,orders[#All],5,0)</f>
        <v>Semarang</v>
      </c>
      <c r="E1399" t="str">
        <f>VLOOKUP($A1399,orders[#All],6,0)</f>
        <v>Jawa Tengah</v>
      </c>
      <c r="F1399" t="str">
        <f>VLOOKUP($A1399,orders[#All],10,0)</f>
        <v>SALE2024</v>
      </c>
      <c r="G1399" t="s">
        <v>4018</v>
      </c>
      <c r="H1399">
        <f>VLOOKUP(working_table!G1399,order_items[[#All],[product_id]:[subtotal_idr]],2,0)</f>
        <v>2</v>
      </c>
      <c r="I1399" s="5">
        <f>VLOOKUP(working_table!$G1399,order_items[[#All],[product_id]:[subtotal_idr]],3,0)</f>
        <v>69000</v>
      </c>
      <c r="J1399" s="5">
        <f>VLOOKUP(working_table!$G1399,order_items[[#All],[product_id]:[subtotal_idr]],4,0)</f>
        <v>138000</v>
      </c>
      <c r="K1399" t="str">
        <f>VLOOKUP($G1399,products7[#All],2,0)</f>
        <v>Kemeja Flanel Riang Apparel</v>
      </c>
      <c r="L1399" t="str">
        <f>VLOOKUP($G1399,products7[#All],3,0)</f>
        <v>kemeja</v>
      </c>
      <c r="M1399" t="str">
        <f>VLOOKUP($G1399,products7[#All],7,0)</f>
        <v>Riang Apparel</v>
      </c>
    </row>
    <row r="1400" spans="1:13" x14ac:dyDescent="0.35">
      <c r="A1400" t="s">
        <v>4927</v>
      </c>
      <c r="B1400" s="2">
        <f>VLOOKUP(A1400,orders[#All],3,0)</f>
        <v>45061</v>
      </c>
      <c r="C1400" t="str">
        <f>VLOOKUP($A1400,orders[#All],9,0)</f>
        <v>delivered</v>
      </c>
      <c r="D1400" t="str">
        <f>VLOOKUP($A1400,orders[#All],5,0)</f>
        <v>Semarang</v>
      </c>
      <c r="E1400" t="str">
        <f>VLOOKUP($A1400,orders[#All],6,0)</f>
        <v>Jawa Tengah</v>
      </c>
      <c r="F1400" t="str">
        <f>VLOOKUP($A1400,orders[#All],10,0)</f>
        <v>SALE2024</v>
      </c>
      <c r="G1400" t="s">
        <v>2392</v>
      </c>
      <c r="H1400">
        <f>VLOOKUP(working_table!G1400,order_items[[#All],[product_id]:[subtotal_idr]],2,0)</f>
        <v>1</v>
      </c>
      <c r="I1400" s="5">
        <f>VLOOKUP(working_table!$G1400,order_items[[#All],[product_id]:[subtotal_idr]],3,0)</f>
        <v>329000</v>
      </c>
      <c r="J1400" s="5">
        <f>VLOOKUP(working_table!$G1400,order_items[[#All],[product_id]:[subtotal_idr]],4,0)</f>
        <v>329000</v>
      </c>
      <c r="K1400" t="str">
        <f>VLOOKUP($G1400,products7[#All],2,0)</f>
        <v>Pants Jogger SandangIndo</v>
      </c>
      <c r="L1400" t="str">
        <f>VLOOKUP($G1400,products7[#All],3,0)</f>
        <v>Pants</v>
      </c>
      <c r="M1400" t="str">
        <f>VLOOKUP($G1400,products7[#All],7,0)</f>
        <v>SandangIndo</v>
      </c>
    </row>
    <row r="1401" spans="1:13" x14ac:dyDescent="0.35">
      <c r="A1401" t="s">
        <v>4930</v>
      </c>
      <c r="B1401" s="2">
        <f>VLOOKUP(A1401,orders[#All],3,0)</f>
        <v>45056</v>
      </c>
      <c r="C1401" t="str">
        <f>VLOOKUP($A1401,orders[#All],9,0)</f>
        <v>shipped</v>
      </c>
      <c r="D1401" t="str">
        <f>VLOOKUP($A1401,orders[#All],5,0)</f>
        <v>Medan</v>
      </c>
      <c r="E1401" t="str">
        <f>VLOOKUP($A1401,orders[#All],6,0)</f>
        <v>Sumatera Utara</v>
      </c>
      <c r="F1401" t="str">
        <f>VLOOKUP($A1401,orders[#All],10,0)</f>
        <v>FLASHSALE</v>
      </c>
      <c r="G1401" t="s">
        <v>2699</v>
      </c>
      <c r="H1401">
        <f>VLOOKUP(working_table!G1401,order_items[[#All],[product_id]:[subtotal_idr]],2,0)</f>
        <v>1</v>
      </c>
      <c r="I1401" s="5">
        <f>VLOOKUP(working_table!$G1401,order_items[[#All],[product_id]:[subtotal_idr]],3,0)</f>
        <v>599000</v>
      </c>
      <c r="J1401" s="5">
        <f>VLOOKUP(working_table!$G1401,order_items[[#All],[product_id]:[subtotal_idr]],4,0)</f>
        <v>599000</v>
      </c>
      <c r="K1401" t="str">
        <f>VLOOKUP($G1401,products7[#All],2,0)</f>
        <v>Dress Midi Floral NusaBrand</v>
      </c>
      <c r="L1401" t="str">
        <f>VLOOKUP($G1401,products7[#All],3,0)</f>
        <v>Dress</v>
      </c>
      <c r="M1401" t="str">
        <f>VLOOKUP($G1401,products7[#All],7,0)</f>
        <v>NusaBrand</v>
      </c>
    </row>
    <row r="1402" spans="1:13" x14ac:dyDescent="0.35">
      <c r="A1402" t="s">
        <v>4932</v>
      </c>
      <c r="B1402" s="2">
        <f>VLOOKUP(A1402,orders[#All],3,0)</f>
        <v>45702</v>
      </c>
      <c r="C1402" t="str">
        <f>VLOOKUP($A1402,orders[#All],9,0)</f>
        <v>delivered</v>
      </c>
      <c r="D1402" t="str">
        <f>VLOOKUP($A1402,orders[#All],5,0)</f>
        <v>Banjarmasin</v>
      </c>
      <c r="E1402" t="str">
        <f>VLOOKUP($A1402,orders[#All],6,0)</f>
        <v>Kalimantan Selatan</v>
      </c>
      <c r="F1402" t="str">
        <f>VLOOKUP($A1402,orders[#All],10,0)</f>
        <v>TANPA PROMO</v>
      </c>
      <c r="G1402" t="s">
        <v>3223</v>
      </c>
      <c r="H1402">
        <f>VLOOKUP(working_table!G1402,order_items[[#All],[product_id]:[subtotal_idr]],2,0)</f>
        <v>1</v>
      </c>
      <c r="I1402" s="5">
        <f>VLOOKUP(working_table!$G1402,order_items[[#All],[product_id]:[subtotal_idr]],3,0)</f>
        <v>69000</v>
      </c>
      <c r="J1402" s="5">
        <f>VLOOKUP(working_table!$G1402,order_items[[#All],[product_id]:[subtotal_idr]],4,0)</f>
        <v>69000</v>
      </c>
      <c r="K1402" t="str">
        <f>VLOOKUP($G1402,products7[#All],2,0)</f>
        <v>Pants Jeans Slim Senja Wear</v>
      </c>
      <c r="L1402" t="str">
        <f>VLOOKUP($G1402,products7[#All],3,0)</f>
        <v>Pants</v>
      </c>
      <c r="M1402" t="str">
        <f>VLOOKUP($G1402,products7[#All],7,0)</f>
        <v>Senja Wear</v>
      </c>
    </row>
    <row r="1403" spans="1:13" x14ac:dyDescent="0.35">
      <c r="A1403" t="s">
        <v>4934</v>
      </c>
      <c r="B1403" s="2">
        <f>VLOOKUP(A1403,orders[#All],3,0)</f>
        <v>44816</v>
      </c>
      <c r="C1403" t="str">
        <f>VLOOKUP($A1403,orders[#All],9,0)</f>
        <v>delivered</v>
      </c>
      <c r="D1403" t="str">
        <f>VLOOKUP($A1403,orders[#All],5,0)</f>
        <v>Semarang</v>
      </c>
      <c r="E1403" t="str">
        <f>VLOOKUP($A1403,orders[#All],6,0)</f>
        <v>Jawa Tengah</v>
      </c>
      <c r="F1403" t="str">
        <f>VLOOKUP($A1403,orders[#All],10,0)</f>
        <v>SALE2024</v>
      </c>
      <c r="G1403" t="s">
        <v>2672</v>
      </c>
      <c r="H1403">
        <f>VLOOKUP(working_table!G1403,order_items[[#All],[product_id]:[subtotal_idr]],2,0)</f>
        <v>1</v>
      </c>
      <c r="I1403" s="5">
        <f>VLOOKUP(working_table!$G1403,order_items[[#All],[product_id]:[subtotal_idr]],3,0)</f>
        <v>349000</v>
      </c>
      <c r="J1403" s="5">
        <f>VLOOKUP(working_table!$G1403,order_items[[#All],[product_id]:[subtotal_idr]],4,0)</f>
        <v>349000</v>
      </c>
      <c r="K1403" t="str">
        <f>VLOOKUP($G1403,products7[#All],2,0)</f>
        <v>Jacket Coach BajuKita</v>
      </c>
      <c r="L1403" t="str">
        <f>VLOOKUP($G1403,products7[#All],3,0)</f>
        <v>Jacket</v>
      </c>
      <c r="M1403" t="str">
        <f>VLOOKUP($G1403,products7[#All],7,0)</f>
        <v>BajuKita</v>
      </c>
    </row>
    <row r="1404" spans="1:13" x14ac:dyDescent="0.35">
      <c r="A1404" t="s">
        <v>4936</v>
      </c>
      <c r="B1404" s="2">
        <f>VLOOKUP(A1404,orders[#All],3,0)</f>
        <v>45454</v>
      </c>
      <c r="C1404" t="str">
        <f>VLOOKUP($A1404,orders[#All],9,0)</f>
        <v>delivered</v>
      </c>
      <c r="D1404" t="str">
        <f>VLOOKUP($A1404,orders[#All],5,0)</f>
        <v>Pontianak</v>
      </c>
      <c r="E1404" t="str">
        <f>VLOOKUP($A1404,orders[#All],6,0)</f>
        <v>Kalimantan Barat</v>
      </c>
      <c r="F1404" t="str">
        <f>VLOOKUP($A1404,orders[#All],10,0)</f>
        <v>FLASHSALE</v>
      </c>
      <c r="G1404" t="s">
        <v>2893</v>
      </c>
      <c r="H1404">
        <f>VLOOKUP(working_table!G1404,order_items[[#All],[product_id]:[subtotal_idr]],2,0)</f>
        <v>2</v>
      </c>
      <c r="I1404" s="5">
        <f>VLOOKUP(working_table!$G1404,order_items[[#All],[product_id]:[subtotal_idr]],3,0)</f>
        <v>399000</v>
      </c>
      <c r="J1404" s="5">
        <f>VLOOKUP(working_table!$G1404,order_items[[#All],[product_id]:[subtotal_idr]],4,0)</f>
        <v>798000</v>
      </c>
      <c r="K1404" t="str">
        <f>VLOOKUP($G1404,products7[#All],2,0)</f>
        <v>Jacket Denim SandangIndo</v>
      </c>
      <c r="L1404" t="str">
        <f>VLOOKUP($G1404,products7[#All],3,0)</f>
        <v>Jacket</v>
      </c>
      <c r="M1404" t="str">
        <f>VLOOKUP($G1404,products7[#All],7,0)</f>
        <v>SandangIndo</v>
      </c>
    </row>
    <row r="1405" spans="1:13" x14ac:dyDescent="0.35">
      <c r="A1405" t="s">
        <v>4936</v>
      </c>
      <c r="B1405" s="2">
        <f>VLOOKUP(A1405,orders[#All],3,0)</f>
        <v>45454</v>
      </c>
      <c r="C1405" t="str">
        <f>VLOOKUP($A1405,orders[#All],9,0)</f>
        <v>delivered</v>
      </c>
      <c r="D1405" t="str">
        <f>VLOOKUP($A1405,orders[#All],5,0)</f>
        <v>Pontianak</v>
      </c>
      <c r="E1405" t="str">
        <f>VLOOKUP($A1405,orders[#All],6,0)</f>
        <v>Kalimantan Barat</v>
      </c>
      <c r="F1405" t="str">
        <f>VLOOKUP($A1405,orders[#All],10,0)</f>
        <v>FLASHSALE</v>
      </c>
      <c r="G1405" t="s">
        <v>2685</v>
      </c>
      <c r="H1405">
        <f>VLOOKUP(working_table!G1405,order_items[[#All],[product_id]:[subtotal_idr]],2,0)</f>
        <v>1</v>
      </c>
      <c r="I1405" s="5">
        <f>VLOOKUP(working_table!$G1405,order_items[[#All],[product_id]:[subtotal_idr]],3,0)</f>
        <v>199000</v>
      </c>
      <c r="J1405" s="5">
        <f>VLOOKUP(working_table!$G1405,order_items[[#All],[product_id]:[subtotal_idr]],4,0)</f>
        <v>199000</v>
      </c>
      <c r="K1405" t="str">
        <f>VLOOKUP($G1405,products7[#All],2,0)</f>
        <v>Pants Jeans Slim SandangIndo</v>
      </c>
      <c r="L1405" t="str">
        <f>VLOOKUP($G1405,products7[#All],3,0)</f>
        <v>Pants</v>
      </c>
      <c r="M1405" t="str">
        <f>VLOOKUP($G1405,products7[#All],7,0)</f>
        <v>SandangIndo</v>
      </c>
    </row>
    <row r="1406" spans="1:13" x14ac:dyDescent="0.35">
      <c r="A1406" t="s">
        <v>4939</v>
      </c>
      <c r="B1406" s="2">
        <f>VLOOKUP(A1406,orders[#All],3,0)</f>
        <v>45102</v>
      </c>
      <c r="C1406" t="str">
        <f>VLOOKUP($A1406,orders[#All],9,0)</f>
        <v>cancelled</v>
      </c>
      <c r="D1406" t="str">
        <f>VLOOKUP($A1406,orders[#All],5,0)</f>
        <v>Tangerang</v>
      </c>
      <c r="E1406" t="str">
        <f>VLOOKUP($A1406,orders[#All],6,0)</f>
        <v>Banten</v>
      </c>
      <c r="F1406" t="str">
        <f>VLOOKUP($A1406,orders[#All],10,0)</f>
        <v>TANPA PROMO</v>
      </c>
      <c r="G1406" t="s">
        <v>2638</v>
      </c>
      <c r="H1406">
        <f>VLOOKUP(working_table!G1406,order_items[[#All],[product_id]:[subtotal_idr]],2,0)</f>
        <v>1</v>
      </c>
      <c r="I1406" s="5">
        <f>VLOOKUP(working_table!$G1406,order_items[[#All],[product_id]:[subtotal_idr]],3,0)</f>
        <v>179000</v>
      </c>
      <c r="J1406" s="5">
        <f>VLOOKUP(working_table!$G1406,order_items[[#All],[product_id]:[subtotal_idr]],4,0)</f>
        <v>179000</v>
      </c>
      <c r="K1406" t="str">
        <f>VLOOKUP($G1406,products7[#All],2,0)</f>
        <v>Syal Rajut Cendana Co</v>
      </c>
      <c r="L1406" t="str">
        <f>VLOOKUP($G1406,products7[#All],3,0)</f>
        <v>Accessories</v>
      </c>
      <c r="M1406" t="str">
        <f>VLOOKUP($G1406,products7[#All],7,0)</f>
        <v>Cendana Co</v>
      </c>
    </row>
    <row r="1407" spans="1:13" x14ac:dyDescent="0.35">
      <c r="A1407" t="s">
        <v>4941</v>
      </c>
      <c r="B1407" s="2">
        <f>VLOOKUP(A1407,orders[#All],3,0)</f>
        <v>45315</v>
      </c>
      <c r="C1407" t="str">
        <f>VLOOKUP($A1407,orders[#All],9,0)</f>
        <v>delivered</v>
      </c>
      <c r="D1407" t="str">
        <f>VLOOKUP($A1407,orders[#All],5,0)</f>
        <v>Yogyakarta</v>
      </c>
      <c r="E1407" t="str">
        <f>VLOOKUP($A1407,orders[#All],6,0)</f>
        <v>DI Yogyakarta</v>
      </c>
      <c r="F1407" t="str">
        <f>VLOOKUP($A1407,orders[#All],10,0)</f>
        <v>TANPA PROMO</v>
      </c>
      <c r="G1407" t="s">
        <v>2542</v>
      </c>
      <c r="H1407">
        <f>VLOOKUP(working_table!G1407,order_items[[#All],[product_id]:[subtotal_idr]],2,0)</f>
        <v>2</v>
      </c>
      <c r="I1407" s="5">
        <f>VLOOKUP(working_table!$G1407,order_items[[#All],[product_id]:[subtotal_idr]],3,0)</f>
        <v>399000</v>
      </c>
      <c r="J1407" s="5">
        <f>VLOOKUP(working_table!$G1407,order_items[[#All],[product_id]:[subtotal_idr]],4,0)</f>
        <v>798000</v>
      </c>
      <c r="K1407" t="str">
        <f>VLOOKUP($G1407,products7[#All],2,0)</f>
        <v>Tas Selempang Cendana Co</v>
      </c>
      <c r="L1407" t="str">
        <f>VLOOKUP($G1407,products7[#All],3,0)</f>
        <v>Accessories</v>
      </c>
      <c r="M1407" t="str">
        <f>VLOOKUP($G1407,products7[#All],7,0)</f>
        <v>Cendana Co</v>
      </c>
    </row>
    <row r="1408" spans="1:13" x14ac:dyDescent="0.35">
      <c r="A1408" t="s">
        <v>4943</v>
      </c>
      <c r="B1408" s="2">
        <f>VLOOKUP(A1408,orders[#All],3,0)</f>
        <v>44989</v>
      </c>
      <c r="C1408" t="str">
        <f>VLOOKUP($A1408,orders[#All],9,0)</f>
        <v>shipped</v>
      </c>
      <c r="D1408" t="str">
        <f>VLOOKUP($A1408,orders[#All],5,0)</f>
        <v>Yogyakarta</v>
      </c>
      <c r="E1408" t="str">
        <f>VLOOKUP($A1408,orders[#All],6,0)</f>
        <v>DI Yogyakarta</v>
      </c>
      <c r="F1408" t="str">
        <f>VLOOKUP($A1408,orders[#All],10,0)</f>
        <v>NEWUSER</v>
      </c>
      <c r="G1408" t="s">
        <v>2510</v>
      </c>
      <c r="H1408">
        <f>VLOOKUP(working_table!G1408,order_items[[#All],[product_id]:[subtotal_idr]],2,0)</f>
        <v>1</v>
      </c>
      <c r="I1408" s="5">
        <f>VLOOKUP(working_table!$G1408,order_items[[#All],[product_id]:[subtotal_idr]],3,0)</f>
        <v>229000</v>
      </c>
      <c r="J1408" s="5">
        <f>VLOOKUP(working_table!$G1408,order_items[[#All],[product_id]:[subtotal_idr]],4,0)</f>
        <v>229000</v>
      </c>
      <c r="K1408" t="str">
        <f>VLOOKUP($G1408,products7[#All],2,0)</f>
        <v>Dompet Kulit Cendana Co</v>
      </c>
      <c r="L1408" t="str">
        <f>VLOOKUP($G1408,products7[#All],3,0)</f>
        <v>Accessories</v>
      </c>
      <c r="M1408" t="str">
        <f>VLOOKUP($G1408,products7[#All],7,0)</f>
        <v>Cendana Co</v>
      </c>
    </row>
    <row r="1409" spans="1:13" x14ac:dyDescent="0.35">
      <c r="A1409" t="s">
        <v>4943</v>
      </c>
      <c r="B1409" s="2">
        <f>VLOOKUP(A1409,orders[#All],3,0)</f>
        <v>44989</v>
      </c>
      <c r="C1409" t="str">
        <f>VLOOKUP($A1409,orders[#All],9,0)</f>
        <v>shipped</v>
      </c>
      <c r="D1409" t="str">
        <f>VLOOKUP($A1409,orders[#All],5,0)</f>
        <v>Yogyakarta</v>
      </c>
      <c r="E1409" t="str">
        <f>VLOOKUP($A1409,orders[#All],6,0)</f>
        <v>DI Yogyakarta</v>
      </c>
      <c r="F1409" t="str">
        <f>VLOOKUP($A1409,orders[#All],10,0)</f>
        <v>NEWUSER</v>
      </c>
      <c r="G1409" t="s">
        <v>2833</v>
      </c>
      <c r="H1409">
        <f>VLOOKUP(working_table!G1409,order_items[[#All],[product_id]:[subtotal_idr]],2,0)</f>
        <v>2</v>
      </c>
      <c r="I1409" s="5">
        <f>VLOOKUP(working_table!$G1409,order_items[[#All],[product_id]:[subtotal_idr]],3,0)</f>
        <v>49000</v>
      </c>
      <c r="J1409" s="5">
        <f>VLOOKUP(working_table!$G1409,order_items[[#All],[product_id]:[subtotal_idr]],4,0)</f>
        <v>98000</v>
      </c>
      <c r="K1409" t="str">
        <f>VLOOKUP($G1409,products7[#All],2,0)</f>
        <v>Dress Wrap Senja Wear</v>
      </c>
      <c r="L1409" t="str">
        <f>VLOOKUP($G1409,products7[#All],3,0)</f>
        <v>Dress</v>
      </c>
      <c r="M1409" t="str">
        <f>VLOOKUP($G1409,products7[#All],7,0)</f>
        <v>Senja Wear</v>
      </c>
    </row>
    <row r="1410" spans="1:13" x14ac:dyDescent="0.35">
      <c r="A1410" t="s">
        <v>4946</v>
      </c>
      <c r="B1410" s="2">
        <f>VLOOKUP(A1410,orders[#All],3,0)</f>
        <v>45712</v>
      </c>
      <c r="C1410" t="str">
        <f>VLOOKUP($A1410,orders[#All],9,0)</f>
        <v>delivered</v>
      </c>
      <c r="D1410" t="str">
        <f>VLOOKUP($A1410,orders[#All],5,0)</f>
        <v>Bandung</v>
      </c>
      <c r="E1410" t="str">
        <f>VLOOKUP($A1410,orders[#All],6,0)</f>
        <v>Jawa Barat</v>
      </c>
      <c r="F1410" t="str">
        <f>VLOOKUP($A1410,orders[#All],10,0)</f>
        <v>HARBOLNAS22</v>
      </c>
      <c r="G1410" t="s">
        <v>2646</v>
      </c>
      <c r="H1410">
        <f>VLOOKUP(working_table!G1410,order_items[[#All],[product_id]:[subtotal_idr]],2,0)</f>
        <v>1</v>
      </c>
      <c r="I1410" s="5">
        <f>VLOOKUP(working_table!$G1410,order_items[[#All],[product_id]:[subtotal_idr]],3,0)</f>
        <v>299000</v>
      </c>
      <c r="J1410" s="5">
        <f>VLOOKUP(working_table!$G1410,order_items[[#All],[product_id]:[subtotal_idr]],4,0)</f>
        <v>299000</v>
      </c>
      <c r="K1410" t="str">
        <f>VLOOKUP($G1410,products7[#All],2,0)</f>
        <v>Dress Bodycon Tropika Style</v>
      </c>
      <c r="L1410" t="str">
        <f>VLOOKUP($G1410,products7[#All],3,0)</f>
        <v>Dress</v>
      </c>
      <c r="M1410" t="str">
        <f>VLOOKUP($G1410,products7[#All],7,0)</f>
        <v>Tropika Style</v>
      </c>
    </row>
    <row r="1411" spans="1:13" x14ac:dyDescent="0.35">
      <c r="A1411" t="s">
        <v>4948</v>
      </c>
      <c r="B1411" s="2">
        <f>VLOOKUP(A1411,orders[#All],3,0)</f>
        <v>45413</v>
      </c>
      <c r="C1411" t="str">
        <f>VLOOKUP($A1411,orders[#All],9,0)</f>
        <v>shipped</v>
      </c>
      <c r="D1411" t="str">
        <f>VLOOKUP($A1411,orders[#All],5,0)</f>
        <v>Bekasi</v>
      </c>
      <c r="E1411" t="str">
        <f>VLOOKUP($A1411,orders[#All],6,0)</f>
        <v>Jawa Barat</v>
      </c>
      <c r="F1411" t="str">
        <f>VLOOKUP($A1411,orders[#All],10,0)</f>
        <v>TANPA PROMO</v>
      </c>
      <c r="G1411" t="s">
        <v>2669</v>
      </c>
      <c r="H1411">
        <f>VLOOKUP(working_table!G1411,order_items[[#All],[product_id]:[subtotal_idr]],2,0)</f>
        <v>1</v>
      </c>
      <c r="I1411" s="5">
        <f>VLOOKUP(working_table!$G1411,order_items[[#All],[product_id]:[subtotal_idr]],3,0)</f>
        <v>249000</v>
      </c>
      <c r="J1411" s="5">
        <f>VLOOKUP(working_table!$G1411,order_items[[#All],[product_id]:[subtotal_idr]],4,0)</f>
        <v>249000</v>
      </c>
      <c r="K1411" t="str">
        <f>VLOOKUP($G1411,products7[#All],2,0)</f>
        <v>Pants Cargo Kanvas Lokal</v>
      </c>
      <c r="L1411" t="str">
        <f>VLOOKUP($G1411,products7[#All],3,0)</f>
        <v>Pants</v>
      </c>
      <c r="M1411" t="str">
        <f>VLOOKUP($G1411,products7[#All],7,0)</f>
        <v>Kanvas Lokal</v>
      </c>
    </row>
    <row r="1412" spans="1:13" x14ac:dyDescent="0.35">
      <c r="A1412" t="s">
        <v>4948</v>
      </c>
      <c r="B1412" s="2">
        <f>VLOOKUP(A1412,orders[#All],3,0)</f>
        <v>45413</v>
      </c>
      <c r="C1412" t="str">
        <f>VLOOKUP($A1412,orders[#All],9,0)</f>
        <v>shipped</v>
      </c>
      <c r="D1412" t="str">
        <f>VLOOKUP($A1412,orders[#All],5,0)</f>
        <v>Bekasi</v>
      </c>
      <c r="E1412" t="str">
        <f>VLOOKUP($A1412,orders[#All],6,0)</f>
        <v>Jawa Barat</v>
      </c>
      <c r="F1412" t="str">
        <f>VLOOKUP($A1412,orders[#All],10,0)</f>
        <v>TANPA PROMO</v>
      </c>
      <c r="G1412" t="s">
        <v>3109</v>
      </c>
      <c r="H1412">
        <f>VLOOKUP(working_table!G1412,order_items[[#All],[product_id]:[subtotal_idr]],2,0)</f>
        <v>2</v>
      </c>
      <c r="I1412" s="5">
        <f>VLOOKUP(working_table!$G1412,order_items[[#All],[product_id]:[subtotal_idr]],3,0)</f>
        <v>599000</v>
      </c>
      <c r="J1412" s="5">
        <f>VLOOKUP(working_table!$G1412,order_items[[#All],[product_id]:[subtotal_idr]],4,0)</f>
        <v>1198000</v>
      </c>
      <c r="K1412" t="str">
        <f>VLOOKUP($G1412,products7[#All],2,0)</f>
        <v>Dress Wrap Pesona Indo</v>
      </c>
      <c r="L1412" t="str">
        <f>VLOOKUP($G1412,products7[#All],3,0)</f>
        <v>Dress</v>
      </c>
      <c r="M1412" t="str">
        <f>VLOOKUP($G1412,products7[#All],7,0)</f>
        <v>Pesona Indo</v>
      </c>
    </row>
    <row r="1413" spans="1:13" x14ac:dyDescent="0.35">
      <c r="A1413" t="s">
        <v>4951</v>
      </c>
      <c r="B1413" s="2">
        <f>VLOOKUP(A1413,orders[#All],3,0)</f>
        <v>45287</v>
      </c>
      <c r="C1413" t="str">
        <f>VLOOKUP($A1413,orders[#All],9,0)</f>
        <v>delivered</v>
      </c>
      <c r="D1413" t="str">
        <f>VLOOKUP($A1413,orders[#All],5,0)</f>
        <v>Makassar</v>
      </c>
      <c r="E1413" t="str">
        <f>VLOOKUP($A1413,orders[#All],6,0)</f>
        <v>Sulawesi Selatan</v>
      </c>
      <c r="F1413" t="str">
        <f>VLOOKUP($A1413,orders[#All],10,0)</f>
        <v>RAMADAN23</v>
      </c>
      <c r="G1413" t="s">
        <v>2773</v>
      </c>
      <c r="H1413">
        <f>VLOOKUP(working_table!G1413,order_items[[#All],[product_id]:[subtotal_idr]],2,0)</f>
        <v>1</v>
      </c>
      <c r="I1413" s="5">
        <f>VLOOKUP(working_table!$G1413,order_items[[#All],[product_id]:[subtotal_idr]],3,0)</f>
        <v>49000</v>
      </c>
      <c r="J1413" s="5">
        <f>VLOOKUP(working_table!$G1413,order_items[[#All],[product_id]:[subtotal_idr]],4,0)</f>
        <v>49000</v>
      </c>
      <c r="K1413" t="str">
        <f>VLOOKUP($G1413,products7[#All],2,0)</f>
        <v>Jacket Denim BajuKita</v>
      </c>
      <c r="L1413" t="str">
        <f>VLOOKUP($G1413,products7[#All],3,0)</f>
        <v>Jacket</v>
      </c>
      <c r="M1413" t="str">
        <f>VLOOKUP($G1413,products7[#All],7,0)</f>
        <v>BajuKita</v>
      </c>
    </row>
    <row r="1414" spans="1:13" x14ac:dyDescent="0.35">
      <c r="A1414" t="s">
        <v>4953</v>
      </c>
      <c r="B1414" s="2">
        <f>VLOOKUP(A1414,orders[#All],3,0)</f>
        <v>45699</v>
      </c>
      <c r="C1414" t="str">
        <f>VLOOKUP($A1414,orders[#All],9,0)</f>
        <v>delivered</v>
      </c>
      <c r="D1414" t="str">
        <f>VLOOKUP($A1414,orders[#All],5,0)</f>
        <v>Medan</v>
      </c>
      <c r="E1414" t="str">
        <f>VLOOKUP($A1414,orders[#All],6,0)</f>
        <v>Sumatera Utara</v>
      </c>
      <c r="F1414" t="str">
        <f>VLOOKUP($A1414,orders[#All],10,0)</f>
        <v>TANPA PROMO</v>
      </c>
      <c r="G1414" t="s">
        <v>2833</v>
      </c>
      <c r="H1414">
        <f>VLOOKUP(working_table!G1414,order_items[[#All],[product_id]:[subtotal_idr]],2,0)</f>
        <v>2</v>
      </c>
      <c r="I1414" s="5">
        <f>VLOOKUP(working_table!$G1414,order_items[[#All],[product_id]:[subtotal_idr]],3,0)</f>
        <v>49000</v>
      </c>
      <c r="J1414" s="5">
        <f>VLOOKUP(working_table!$G1414,order_items[[#All],[product_id]:[subtotal_idr]],4,0)</f>
        <v>98000</v>
      </c>
      <c r="K1414" t="str">
        <f>VLOOKUP($G1414,products7[#All],2,0)</f>
        <v>Dress Wrap Senja Wear</v>
      </c>
      <c r="L1414" t="str">
        <f>VLOOKUP($G1414,products7[#All],3,0)</f>
        <v>Dress</v>
      </c>
      <c r="M1414" t="str">
        <f>VLOOKUP($G1414,products7[#All],7,0)</f>
        <v>Senja Wear</v>
      </c>
    </row>
    <row r="1415" spans="1:13" x14ac:dyDescent="0.35">
      <c r="A1415" t="s">
        <v>4953</v>
      </c>
      <c r="B1415" s="2">
        <f>VLOOKUP(A1415,orders[#All],3,0)</f>
        <v>45699</v>
      </c>
      <c r="C1415" t="str">
        <f>VLOOKUP($A1415,orders[#All],9,0)</f>
        <v>delivered</v>
      </c>
      <c r="D1415" t="str">
        <f>VLOOKUP($A1415,orders[#All],5,0)</f>
        <v>Medan</v>
      </c>
      <c r="E1415" t="str">
        <f>VLOOKUP($A1415,orders[#All],6,0)</f>
        <v>Sumatera Utara</v>
      </c>
      <c r="F1415" t="str">
        <f>VLOOKUP($A1415,orders[#All],10,0)</f>
        <v>TANPA PROMO</v>
      </c>
      <c r="G1415" t="s">
        <v>2977</v>
      </c>
      <c r="H1415">
        <f>VLOOKUP(working_table!G1415,order_items[[#All],[product_id]:[subtotal_idr]],2,0)</f>
        <v>1</v>
      </c>
      <c r="I1415" s="5">
        <f>VLOOKUP(working_table!$G1415,order_items[[#All],[product_id]:[subtotal_idr]],3,0)</f>
        <v>599000</v>
      </c>
      <c r="J1415" s="5">
        <f>VLOOKUP(working_table!$G1415,order_items[[#All],[product_id]:[subtotal_idr]],4,0)</f>
        <v>599000</v>
      </c>
      <c r="K1415" t="str">
        <f>VLOOKUP($G1415,products7[#All],2,0)</f>
        <v>Kemeja Batik NusaBrand</v>
      </c>
      <c r="L1415" t="str">
        <f>VLOOKUP($G1415,products7[#All],3,0)</f>
        <v>T-Shirt</v>
      </c>
      <c r="M1415" t="str">
        <f>VLOOKUP($G1415,products7[#All],7,0)</f>
        <v>NusaBrand</v>
      </c>
    </row>
    <row r="1416" spans="1:13" x14ac:dyDescent="0.35">
      <c r="A1416" t="s">
        <v>4956</v>
      </c>
      <c r="B1416" s="2">
        <f>VLOOKUP(A1416,orders[#All],3,0)</f>
        <v>45711</v>
      </c>
      <c r="C1416" t="str">
        <f>VLOOKUP($A1416,orders[#All],9,0)</f>
        <v>processing</v>
      </c>
      <c r="D1416" t="str">
        <f>VLOOKUP($A1416,orders[#All],5,0)</f>
        <v>Pontianak</v>
      </c>
      <c r="E1416" t="str">
        <f>VLOOKUP($A1416,orders[#All],6,0)</f>
        <v>Kalimantan Barat</v>
      </c>
      <c r="F1416" t="str">
        <f>VLOOKUP($A1416,orders[#All],10,0)</f>
        <v>TANPA PROMO</v>
      </c>
      <c r="G1416" t="s">
        <v>2672</v>
      </c>
      <c r="H1416">
        <f>VLOOKUP(working_table!G1416,order_items[[#All],[product_id]:[subtotal_idr]],2,0)</f>
        <v>1</v>
      </c>
      <c r="I1416" s="5">
        <f>VLOOKUP(working_table!$G1416,order_items[[#All],[product_id]:[subtotal_idr]],3,0)</f>
        <v>349000</v>
      </c>
      <c r="J1416" s="5">
        <f>VLOOKUP(working_table!$G1416,order_items[[#All],[product_id]:[subtotal_idr]],4,0)</f>
        <v>349000</v>
      </c>
      <c r="K1416" t="str">
        <f>VLOOKUP($G1416,products7[#All],2,0)</f>
        <v>Jacket Coach BajuKita</v>
      </c>
      <c r="L1416" t="str">
        <f>VLOOKUP($G1416,products7[#All],3,0)</f>
        <v>Jacket</v>
      </c>
      <c r="M1416" t="str">
        <f>VLOOKUP($G1416,products7[#All],7,0)</f>
        <v>BajuKita</v>
      </c>
    </row>
    <row r="1417" spans="1:13" x14ac:dyDescent="0.35">
      <c r="A1417" t="s">
        <v>4956</v>
      </c>
      <c r="B1417" s="2">
        <f>VLOOKUP(A1417,orders[#All],3,0)</f>
        <v>45711</v>
      </c>
      <c r="C1417" t="str">
        <f>VLOOKUP($A1417,orders[#All],9,0)</f>
        <v>processing</v>
      </c>
      <c r="D1417" t="str">
        <f>VLOOKUP($A1417,orders[#All],5,0)</f>
        <v>Pontianak</v>
      </c>
      <c r="E1417" t="str">
        <f>VLOOKUP($A1417,orders[#All],6,0)</f>
        <v>Kalimantan Barat</v>
      </c>
      <c r="F1417" t="str">
        <f>VLOOKUP($A1417,orders[#All],10,0)</f>
        <v>TANPA PROMO</v>
      </c>
      <c r="G1417" t="s">
        <v>3211</v>
      </c>
      <c r="H1417">
        <f>VLOOKUP(working_table!G1417,order_items[[#All],[product_id]:[subtotal_idr]],2,0)</f>
        <v>1</v>
      </c>
      <c r="I1417" s="5">
        <f>VLOOKUP(working_table!$G1417,order_items[[#All],[product_id]:[subtotal_idr]],3,0)</f>
        <v>129000</v>
      </c>
      <c r="J1417" s="5">
        <f>VLOOKUP(working_table!$G1417,order_items[[#All],[product_id]:[subtotal_idr]],4,0)</f>
        <v>129000</v>
      </c>
      <c r="K1417" t="str">
        <f>VLOOKUP($G1417,products7[#All],2,0)</f>
        <v>T-Shirt Graphic Ratu Mode</v>
      </c>
      <c r="L1417" t="str">
        <f>VLOOKUP($G1417,products7[#All],3,0)</f>
        <v>T-Shirt</v>
      </c>
      <c r="M1417" t="str">
        <f>VLOOKUP($G1417,products7[#All],7,0)</f>
        <v>Ratu Mode</v>
      </c>
    </row>
    <row r="1418" spans="1:13" x14ac:dyDescent="0.35">
      <c r="A1418" t="s">
        <v>4959</v>
      </c>
      <c r="B1418" s="2">
        <f>VLOOKUP(A1418,orders[#All],3,0)</f>
        <v>44999</v>
      </c>
      <c r="C1418" t="str">
        <f>VLOOKUP($A1418,orders[#All],9,0)</f>
        <v>shipped</v>
      </c>
      <c r="D1418" t="str">
        <f>VLOOKUP($A1418,orders[#All],5,0)</f>
        <v>Makassar</v>
      </c>
      <c r="E1418" t="str">
        <f>VLOOKUP($A1418,orders[#All],6,0)</f>
        <v>Sulawesi Selatan</v>
      </c>
      <c r="F1418" t="str">
        <f>VLOOKUP($A1418,orders[#All],10,0)</f>
        <v>NEWUSER</v>
      </c>
      <c r="G1418" t="s">
        <v>3895</v>
      </c>
      <c r="H1418">
        <f>VLOOKUP(working_table!G1418,order_items[[#All],[product_id]:[subtotal_idr]],2,0)</f>
        <v>1</v>
      </c>
      <c r="I1418" s="5">
        <f>VLOOKUP(working_table!$G1418,order_items[[#All],[product_id]:[subtotal_idr]],3,0)</f>
        <v>59000</v>
      </c>
      <c r="J1418" s="5">
        <f>VLOOKUP(working_table!$G1418,order_items[[#All],[product_id]:[subtotal_idr]],4,0)</f>
        <v>59000</v>
      </c>
      <c r="K1418" t="str">
        <f>VLOOKUP($G1418,products7[#All],2,0)</f>
        <v>Tas Selempang SandangIndo</v>
      </c>
      <c r="L1418" t="str">
        <f>VLOOKUP($G1418,products7[#All],3,0)</f>
        <v>Accessories</v>
      </c>
      <c r="M1418" t="str">
        <f>VLOOKUP($G1418,products7[#All],7,0)</f>
        <v>SandangIndo</v>
      </c>
    </row>
    <row r="1419" spans="1:13" x14ac:dyDescent="0.35">
      <c r="A1419" t="s">
        <v>4959</v>
      </c>
      <c r="B1419" s="2">
        <f>VLOOKUP(A1419,orders[#All],3,0)</f>
        <v>44999</v>
      </c>
      <c r="C1419" t="str">
        <f>VLOOKUP($A1419,orders[#All],9,0)</f>
        <v>shipped</v>
      </c>
      <c r="D1419" t="str">
        <f>VLOOKUP($A1419,orders[#All],5,0)</f>
        <v>Makassar</v>
      </c>
      <c r="E1419" t="str">
        <f>VLOOKUP($A1419,orders[#All],6,0)</f>
        <v>Sulawesi Selatan</v>
      </c>
      <c r="F1419" t="str">
        <f>VLOOKUP($A1419,orders[#All],10,0)</f>
        <v>NEWUSER</v>
      </c>
      <c r="G1419" t="s">
        <v>2685</v>
      </c>
      <c r="H1419">
        <f>VLOOKUP(working_table!G1419,order_items[[#All],[product_id]:[subtotal_idr]],2,0)</f>
        <v>1</v>
      </c>
      <c r="I1419" s="5">
        <f>VLOOKUP(working_table!$G1419,order_items[[#All],[product_id]:[subtotal_idr]],3,0)</f>
        <v>199000</v>
      </c>
      <c r="J1419" s="5">
        <f>VLOOKUP(working_table!$G1419,order_items[[#All],[product_id]:[subtotal_idr]],4,0)</f>
        <v>199000</v>
      </c>
      <c r="K1419" t="str">
        <f>VLOOKUP($G1419,products7[#All],2,0)</f>
        <v>Pants Jeans Slim SandangIndo</v>
      </c>
      <c r="L1419" t="str">
        <f>VLOOKUP($G1419,products7[#All],3,0)</f>
        <v>Pants</v>
      </c>
      <c r="M1419" t="str">
        <f>VLOOKUP($G1419,products7[#All],7,0)</f>
        <v>SandangIndo</v>
      </c>
    </row>
    <row r="1420" spans="1:13" x14ac:dyDescent="0.35">
      <c r="A1420" t="s">
        <v>4959</v>
      </c>
      <c r="B1420" s="2">
        <f>VLOOKUP(A1420,orders[#All],3,0)</f>
        <v>44999</v>
      </c>
      <c r="C1420" t="str">
        <f>VLOOKUP($A1420,orders[#All],9,0)</f>
        <v>shipped</v>
      </c>
      <c r="D1420" t="str">
        <f>VLOOKUP($A1420,orders[#All],5,0)</f>
        <v>Makassar</v>
      </c>
      <c r="E1420" t="str">
        <f>VLOOKUP($A1420,orders[#All],6,0)</f>
        <v>Sulawesi Selatan</v>
      </c>
      <c r="F1420" t="str">
        <f>VLOOKUP($A1420,orders[#All],10,0)</f>
        <v>NEWUSER</v>
      </c>
      <c r="G1420" t="s">
        <v>3175</v>
      </c>
      <c r="H1420">
        <f>VLOOKUP(working_table!G1420,order_items[[#All],[product_id]:[subtotal_idr]],2,0)</f>
        <v>1</v>
      </c>
      <c r="I1420" s="5">
        <f>VLOOKUP(working_table!$G1420,order_items[[#All],[product_id]:[subtotal_idr]],3,0)</f>
        <v>449000</v>
      </c>
      <c r="J1420" s="5">
        <f>VLOOKUP(working_table!$G1420,order_items[[#All],[product_id]:[subtotal_idr]],4,0)</f>
        <v>449000</v>
      </c>
      <c r="K1420" t="str">
        <f>VLOOKUP($G1420,products7[#All],2,0)</f>
        <v>Pants Wide Leg NusaBrand</v>
      </c>
      <c r="L1420" t="str">
        <f>VLOOKUP($G1420,products7[#All],3,0)</f>
        <v>Pants</v>
      </c>
      <c r="M1420" t="str">
        <f>VLOOKUP($G1420,products7[#All],7,0)</f>
        <v>NusaBrand</v>
      </c>
    </row>
    <row r="1421" spans="1:13" x14ac:dyDescent="0.35">
      <c r="A1421" t="s">
        <v>4963</v>
      </c>
      <c r="B1421" s="2">
        <f>VLOOKUP(A1421,orders[#All],3,0)</f>
        <v>45629</v>
      </c>
      <c r="C1421" t="str">
        <f>VLOOKUP($A1421,orders[#All],9,0)</f>
        <v>delivered</v>
      </c>
      <c r="D1421" t="str">
        <f>VLOOKUP($A1421,orders[#All],5,0)</f>
        <v>Manado</v>
      </c>
      <c r="E1421" t="str">
        <f>VLOOKUP($A1421,orders[#All],6,0)</f>
        <v>Sulawesi Utara</v>
      </c>
      <c r="F1421" t="str">
        <f>VLOOKUP($A1421,orders[#All],10,0)</f>
        <v>TANPA PROMO</v>
      </c>
      <c r="G1421" t="s">
        <v>4679</v>
      </c>
      <c r="H1421">
        <f>VLOOKUP(working_table!G1421,order_items[[#All],[product_id]:[subtotal_idr]],2,0)</f>
        <v>1</v>
      </c>
      <c r="I1421" s="5">
        <f>VLOOKUP(working_table!$G1421,order_items[[#All],[product_id]:[subtotal_idr]],3,0)</f>
        <v>279000</v>
      </c>
      <c r="J1421" s="5">
        <f>VLOOKUP(working_table!$G1421,order_items[[#All],[product_id]:[subtotal_idr]],4,0)</f>
        <v>279000</v>
      </c>
      <c r="K1421" t="str">
        <f>VLOOKUP($G1421,products7[#All],2,0)</f>
        <v>Dress Mini Casual Tropika Style</v>
      </c>
      <c r="L1421" t="str">
        <f>VLOOKUP($G1421,products7[#All],3,0)</f>
        <v>Dress</v>
      </c>
      <c r="M1421" t="str">
        <f>VLOOKUP($G1421,products7[#All],7,0)</f>
        <v>Tropika Style</v>
      </c>
    </row>
    <row r="1422" spans="1:13" x14ac:dyDescent="0.35">
      <c r="A1422" t="s">
        <v>4963</v>
      </c>
      <c r="B1422" s="2">
        <f>VLOOKUP(A1422,orders[#All],3,0)</f>
        <v>45629</v>
      </c>
      <c r="C1422" t="str">
        <f>VLOOKUP($A1422,orders[#All],9,0)</f>
        <v>delivered</v>
      </c>
      <c r="D1422" t="str">
        <f>VLOOKUP($A1422,orders[#All],5,0)</f>
        <v>Manado</v>
      </c>
      <c r="E1422" t="str">
        <f>VLOOKUP($A1422,orders[#All],6,0)</f>
        <v>Sulawesi Utara</v>
      </c>
      <c r="F1422" t="str">
        <f>VLOOKUP($A1422,orders[#All],10,0)</f>
        <v>TANPA PROMO</v>
      </c>
      <c r="G1422" t="s">
        <v>2956</v>
      </c>
      <c r="H1422">
        <f>VLOOKUP(working_table!G1422,order_items[[#All],[product_id]:[subtotal_idr]],2,0)</f>
        <v>1</v>
      </c>
      <c r="I1422" s="5">
        <f>VLOOKUP(working_table!$G1422,order_items[[#All],[product_id]:[subtotal_idr]],3,0)</f>
        <v>399000</v>
      </c>
      <c r="J1422" s="5">
        <f>VLOOKUP(working_table!$G1422,order_items[[#All],[product_id]:[subtotal_idr]],4,0)</f>
        <v>399000</v>
      </c>
      <c r="K1422" t="str">
        <f>VLOOKUP($G1422,products7[#All],2,0)</f>
        <v>Pants Jogger Ratu Mode</v>
      </c>
      <c r="L1422" t="str">
        <f>VLOOKUP($G1422,products7[#All],3,0)</f>
        <v>Pants</v>
      </c>
      <c r="M1422" t="str">
        <f>VLOOKUP($G1422,products7[#All],7,0)</f>
        <v>Ratu Mode</v>
      </c>
    </row>
    <row r="1423" spans="1:13" x14ac:dyDescent="0.35">
      <c r="A1423" t="s">
        <v>4966</v>
      </c>
      <c r="B1423" s="2">
        <f>VLOOKUP(A1423,orders[#All],3,0)</f>
        <v>45356</v>
      </c>
      <c r="C1423" t="str">
        <f>VLOOKUP($A1423,orders[#All],9,0)</f>
        <v>cancelled</v>
      </c>
      <c r="D1423" t="str">
        <f>VLOOKUP($A1423,orders[#All],5,0)</f>
        <v>Yogyakarta</v>
      </c>
      <c r="E1423" t="str">
        <f>VLOOKUP($A1423,orders[#All],6,0)</f>
        <v>DI Yogyakarta</v>
      </c>
      <c r="F1423" t="str">
        <f>VLOOKUP($A1423,orders[#All],10,0)</f>
        <v>NEWUSER</v>
      </c>
      <c r="G1423" t="s">
        <v>2956</v>
      </c>
      <c r="H1423">
        <f>VLOOKUP(working_table!G1423,order_items[[#All],[product_id]:[subtotal_idr]],2,0)</f>
        <v>1</v>
      </c>
      <c r="I1423" s="5">
        <f>VLOOKUP(working_table!$G1423,order_items[[#All],[product_id]:[subtotal_idr]],3,0)</f>
        <v>399000</v>
      </c>
      <c r="J1423" s="5">
        <f>VLOOKUP(working_table!$G1423,order_items[[#All],[product_id]:[subtotal_idr]],4,0)</f>
        <v>399000</v>
      </c>
      <c r="K1423" t="str">
        <f>VLOOKUP($G1423,products7[#All],2,0)</f>
        <v>Pants Jogger Ratu Mode</v>
      </c>
      <c r="L1423" t="str">
        <f>VLOOKUP($G1423,products7[#All],3,0)</f>
        <v>Pants</v>
      </c>
      <c r="M1423" t="str">
        <f>VLOOKUP($G1423,products7[#All],7,0)</f>
        <v>Ratu Mode</v>
      </c>
    </row>
    <row r="1424" spans="1:13" x14ac:dyDescent="0.35">
      <c r="A1424" t="s">
        <v>4968</v>
      </c>
      <c r="B1424" s="2">
        <f>VLOOKUP(A1424,orders[#All],3,0)</f>
        <v>45677</v>
      </c>
      <c r="C1424" t="str">
        <f>VLOOKUP($A1424,orders[#All],9,0)</f>
        <v>cancelled</v>
      </c>
      <c r="D1424" t="str">
        <f>VLOOKUP($A1424,orders[#All],5,0)</f>
        <v>Palembang</v>
      </c>
      <c r="E1424" t="str">
        <f>VLOOKUP($A1424,orders[#All],6,0)</f>
        <v>Sumatera Selatan</v>
      </c>
      <c r="F1424" t="str">
        <f>VLOOKUP($A1424,orders[#All],10,0)</f>
        <v>TANPA PROMO</v>
      </c>
      <c r="G1424" t="s">
        <v>2487</v>
      </c>
      <c r="H1424">
        <f>VLOOKUP(working_table!G1424,order_items[[#All],[product_id]:[subtotal_idr]],2,0)</f>
        <v>2</v>
      </c>
      <c r="I1424" s="5">
        <f>VLOOKUP(working_table!$G1424,order_items[[#All],[product_id]:[subtotal_idr]],3,0)</f>
        <v>89000</v>
      </c>
      <c r="J1424" s="5">
        <f>VLOOKUP(working_table!$G1424,order_items[[#All],[product_id]:[subtotal_idr]],4,0)</f>
        <v>178000</v>
      </c>
      <c r="K1424" t="str">
        <f>VLOOKUP($G1424,products7[#All],2,0)</f>
        <v>Tas Selempang BajuKita</v>
      </c>
      <c r="L1424" t="str">
        <f>VLOOKUP($G1424,products7[#All],3,0)</f>
        <v>Accessories</v>
      </c>
      <c r="M1424" t="str">
        <f>VLOOKUP($G1424,products7[#All],7,0)</f>
        <v>BajuKita</v>
      </c>
    </row>
    <row r="1425" spans="1:13" x14ac:dyDescent="0.35">
      <c r="A1425" t="s">
        <v>4970</v>
      </c>
      <c r="B1425" s="2">
        <f>VLOOKUP(A1425,orders[#All],3,0)</f>
        <v>45381</v>
      </c>
      <c r="C1425" t="str">
        <f>VLOOKUP($A1425,orders[#All],9,0)</f>
        <v>processing</v>
      </c>
      <c r="D1425" t="str">
        <f>VLOOKUP($A1425,orders[#All],5,0)</f>
        <v>Makassar</v>
      </c>
      <c r="E1425" t="str">
        <f>VLOOKUP($A1425,orders[#All],6,0)</f>
        <v>Sulawesi Selatan</v>
      </c>
      <c r="F1425" t="str">
        <f>VLOOKUP($A1425,orders[#All],10,0)</f>
        <v>MEMBER10</v>
      </c>
      <c r="G1425" t="s">
        <v>4650</v>
      </c>
      <c r="H1425">
        <f>VLOOKUP(working_table!G1425,order_items[[#All],[product_id]:[subtotal_idr]],2,0)</f>
        <v>3</v>
      </c>
      <c r="I1425" s="5">
        <f>VLOOKUP(working_table!$G1425,order_items[[#All],[product_id]:[subtotal_idr]],3,0)</f>
        <v>149000</v>
      </c>
      <c r="J1425" s="5">
        <f>VLOOKUP(working_table!$G1425,order_items[[#All],[product_id]:[subtotal_idr]],4,0)</f>
        <v>447000</v>
      </c>
      <c r="K1425" t="str">
        <f>VLOOKUP($G1425,products7[#All],2,0)</f>
        <v>Pants Kulot Senja Wear</v>
      </c>
      <c r="L1425" t="str">
        <f>VLOOKUP($G1425,products7[#All],3,0)</f>
        <v>Pants</v>
      </c>
      <c r="M1425" t="str">
        <f>VLOOKUP($G1425,products7[#All],7,0)</f>
        <v>Senja Wear</v>
      </c>
    </row>
    <row r="1426" spans="1:13" x14ac:dyDescent="0.35">
      <c r="A1426" t="s">
        <v>4970</v>
      </c>
      <c r="B1426" s="2">
        <f>VLOOKUP(A1426,orders[#All],3,0)</f>
        <v>45381</v>
      </c>
      <c r="C1426" t="str">
        <f>VLOOKUP($A1426,orders[#All],9,0)</f>
        <v>processing</v>
      </c>
      <c r="D1426" t="str">
        <f>VLOOKUP($A1426,orders[#All],5,0)</f>
        <v>Makassar</v>
      </c>
      <c r="E1426" t="str">
        <f>VLOOKUP($A1426,orders[#All],6,0)</f>
        <v>Sulawesi Selatan</v>
      </c>
      <c r="F1426" t="str">
        <f>VLOOKUP($A1426,orders[#All],10,0)</f>
        <v>MEMBER10</v>
      </c>
      <c r="G1426" t="s">
        <v>2596</v>
      </c>
      <c r="H1426">
        <f>VLOOKUP(working_table!G1426,order_items[[#All],[product_id]:[subtotal_idr]],2,0)</f>
        <v>3</v>
      </c>
      <c r="I1426" s="5">
        <f>VLOOKUP(working_table!$G1426,order_items[[#All],[product_id]:[subtotal_idr]],3,0)</f>
        <v>89000</v>
      </c>
      <c r="J1426" s="5">
        <f>VLOOKUP(working_table!$G1426,order_items[[#All],[product_id]:[subtotal_idr]],4,0)</f>
        <v>267000</v>
      </c>
      <c r="K1426" t="str">
        <f>VLOOKUP($G1426,products7[#All],2,0)</f>
        <v>T-Shirt Graphic Tropika Style</v>
      </c>
      <c r="L1426" t="str">
        <f>VLOOKUP($G1426,products7[#All],3,0)</f>
        <v>T-Shirt</v>
      </c>
      <c r="M1426" t="str">
        <f>VLOOKUP($G1426,products7[#All],7,0)</f>
        <v>Tropika Style</v>
      </c>
    </row>
    <row r="1427" spans="1:13" x14ac:dyDescent="0.35">
      <c r="A1427" t="s">
        <v>4973</v>
      </c>
      <c r="B1427" s="2">
        <f>VLOOKUP(A1427,orders[#All],3,0)</f>
        <v>45130</v>
      </c>
      <c r="C1427" t="str">
        <f>VLOOKUP($A1427,orders[#All],9,0)</f>
        <v>delivered</v>
      </c>
      <c r="D1427" t="str">
        <f>VLOOKUP($A1427,orders[#All],5,0)</f>
        <v>Bekasi</v>
      </c>
      <c r="E1427" t="str">
        <f>VLOOKUP($A1427,orders[#All],6,0)</f>
        <v>Jawa Barat</v>
      </c>
      <c r="F1427" t="str">
        <f>VLOOKUP($A1427,orders[#All],10,0)</f>
        <v>TANPA PROMO</v>
      </c>
      <c r="G1427" t="s">
        <v>3642</v>
      </c>
      <c r="H1427">
        <f>VLOOKUP(working_table!G1427,order_items[[#All],[product_id]:[subtotal_idr]],2,0)</f>
        <v>1</v>
      </c>
      <c r="I1427" s="5">
        <f>VLOOKUP(working_table!$G1427,order_items[[#All],[product_id]:[subtotal_idr]],3,0)</f>
        <v>149000</v>
      </c>
      <c r="J1427" s="5">
        <f>VLOOKUP(working_table!$G1427,order_items[[#All],[product_id]:[subtotal_idr]],4,0)</f>
        <v>149000</v>
      </c>
      <c r="K1427" t="str">
        <f>VLOOKUP($G1427,products7[#All],2,0)</f>
        <v>T-Shirt Slim Fit BajuKita</v>
      </c>
      <c r="L1427" t="str">
        <f>VLOOKUP($G1427,products7[#All],3,0)</f>
        <v>Kemeja</v>
      </c>
      <c r="M1427" t="str">
        <f>VLOOKUP($G1427,products7[#All],7,0)</f>
        <v>BajuKita</v>
      </c>
    </row>
    <row r="1428" spans="1:13" x14ac:dyDescent="0.35">
      <c r="A1428" t="s">
        <v>4973</v>
      </c>
      <c r="B1428" s="2">
        <f>VLOOKUP(A1428,orders[#All],3,0)</f>
        <v>45130</v>
      </c>
      <c r="C1428" t="str">
        <f>VLOOKUP($A1428,orders[#All],9,0)</f>
        <v>delivered</v>
      </c>
      <c r="D1428" t="str">
        <f>VLOOKUP($A1428,orders[#All],5,0)</f>
        <v>Bekasi</v>
      </c>
      <c r="E1428" t="str">
        <f>VLOOKUP($A1428,orders[#All],6,0)</f>
        <v>Jawa Barat</v>
      </c>
      <c r="F1428" t="str">
        <f>VLOOKUP($A1428,orders[#All],10,0)</f>
        <v>TANPA PROMO</v>
      </c>
      <c r="G1428" t="s">
        <v>2699</v>
      </c>
      <c r="H1428">
        <f>VLOOKUP(working_table!G1428,order_items[[#All],[product_id]:[subtotal_idr]],2,0)</f>
        <v>1</v>
      </c>
      <c r="I1428" s="5">
        <f>VLOOKUP(working_table!$G1428,order_items[[#All],[product_id]:[subtotal_idr]],3,0)</f>
        <v>599000</v>
      </c>
      <c r="J1428" s="5">
        <f>VLOOKUP(working_table!$G1428,order_items[[#All],[product_id]:[subtotal_idr]],4,0)</f>
        <v>599000</v>
      </c>
      <c r="K1428" t="str">
        <f>VLOOKUP($G1428,products7[#All],2,0)</f>
        <v>Dress Midi Floral NusaBrand</v>
      </c>
      <c r="L1428" t="str">
        <f>VLOOKUP($G1428,products7[#All],3,0)</f>
        <v>Dress</v>
      </c>
      <c r="M1428" t="str">
        <f>VLOOKUP($G1428,products7[#All],7,0)</f>
        <v>NusaBrand</v>
      </c>
    </row>
    <row r="1429" spans="1:13" x14ac:dyDescent="0.35">
      <c r="A1429" t="s">
        <v>4976</v>
      </c>
      <c r="B1429" s="2">
        <f>VLOOKUP(A1429,orders[#All],3,0)</f>
        <v>44753</v>
      </c>
      <c r="C1429" t="str">
        <f>VLOOKUP($A1429,orders[#All],9,0)</f>
        <v>delivered</v>
      </c>
      <c r="D1429" t="str">
        <f>VLOOKUP($A1429,orders[#All],5,0)</f>
        <v>Bandung</v>
      </c>
      <c r="E1429" t="str">
        <f>VLOOKUP($A1429,orders[#All],6,0)</f>
        <v>Jawa Barat</v>
      </c>
      <c r="F1429" t="str">
        <f>VLOOKUP($A1429,orders[#All],10,0)</f>
        <v>TANPA PROMO</v>
      </c>
      <c r="G1429" t="s">
        <v>2588</v>
      </c>
      <c r="H1429">
        <f>VLOOKUP(working_table!G1429,order_items[[#All],[product_id]:[subtotal_idr]],2,0)</f>
        <v>1</v>
      </c>
      <c r="I1429" s="5">
        <f>VLOOKUP(working_table!$G1429,order_items[[#All],[product_id]:[subtotal_idr]],3,0)</f>
        <v>279000</v>
      </c>
      <c r="J1429" s="5">
        <f>VLOOKUP(working_table!$G1429,order_items[[#All],[product_id]:[subtotal_idr]],4,0)</f>
        <v>279000</v>
      </c>
      <c r="K1429" t="str">
        <f>VLOOKUP($G1429,products7[#All],2,0)</f>
        <v>Kemeja Batik Kanvas Lokal</v>
      </c>
      <c r="L1429" t="str">
        <f>VLOOKUP($G1429,products7[#All],3,0)</f>
        <v>Kemeja</v>
      </c>
      <c r="M1429" t="str">
        <f>VLOOKUP($G1429,products7[#All],7,0)</f>
        <v>Kanvas Lokal</v>
      </c>
    </row>
    <row r="1430" spans="1:13" x14ac:dyDescent="0.35">
      <c r="A1430" t="s">
        <v>4978</v>
      </c>
      <c r="B1430" s="2">
        <f>VLOOKUP(A1430,orders[#All],3,0)</f>
        <v>45290</v>
      </c>
      <c r="C1430" t="str">
        <f>VLOOKUP($A1430,orders[#All],9,0)</f>
        <v>delivered</v>
      </c>
      <c r="D1430" t="str">
        <f>VLOOKUP($A1430,orders[#All],5,0)</f>
        <v>Pontianak</v>
      </c>
      <c r="E1430" t="str">
        <f>VLOOKUP($A1430,orders[#All],6,0)</f>
        <v>Kalimantan Barat</v>
      </c>
      <c r="F1430" t="str">
        <f>VLOOKUP($A1430,orders[#All],10,0)</f>
        <v>HARBOLNAS22</v>
      </c>
      <c r="G1430" t="s">
        <v>2993</v>
      </c>
      <c r="H1430">
        <f>VLOOKUP(working_table!G1430,order_items[[#All],[product_id]:[subtotal_idr]],2,0)</f>
        <v>1</v>
      </c>
      <c r="I1430" s="5">
        <f>VLOOKUP(working_table!$G1430,order_items[[#All],[product_id]:[subtotal_idr]],3,0)</f>
        <v>349000</v>
      </c>
      <c r="J1430" s="5">
        <f>VLOOKUP(working_table!$G1430,order_items[[#All],[product_id]:[subtotal_idr]],4,0)</f>
        <v>349000</v>
      </c>
      <c r="K1430" t="str">
        <f>VLOOKUP($G1430,products7[#All],2,0)</f>
        <v>Jacket Hoodie Cendana Co</v>
      </c>
      <c r="L1430" t="str">
        <f>VLOOKUP($G1430,products7[#All],3,0)</f>
        <v>Jacket</v>
      </c>
      <c r="M1430" t="str">
        <f>VLOOKUP($G1430,products7[#All],7,0)</f>
        <v>Cendana Co</v>
      </c>
    </row>
    <row r="1431" spans="1:13" x14ac:dyDescent="0.35">
      <c r="A1431" t="s">
        <v>4980</v>
      </c>
      <c r="B1431" s="2">
        <f>VLOOKUP(A1431,orders[#All],3,0)</f>
        <v>45400</v>
      </c>
      <c r="C1431" t="str">
        <f>VLOOKUP($A1431,orders[#All],9,0)</f>
        <v>delivered</v>
      </c>
      <c r="D1431" t="str">
        <f>VLOOKUP($A1431,orders[#All],5,0)</f>
        <v>Semarang</v>
      </c>
      <c r="E1431" t="str">
        <f>VLOOKUP($A1431,orders[#All],6,0)</f>
        <v>Jawa Tengah</v>
      </c>
      <c r="F1431" t="str">
        <f>VLOOKUP($A1431,orders[#All],10,0)</f>
        <v>TANPA PROMO</v>
      </c>
      <c r="G1431" t="s">
        <v>2819</v>
      </c>
      <c r="H1431">
        <f>VLOOKUP(working_table!G1431,order_items[[#All],[product_id]:[subtotal_idr]],2,0)</f>
        <v>1</v>
      </c>
      <c r="I1431" s="5">
        <f>VLOOKUP(working_table!$G1431,order_items[[#All],[product_id]:[subtotal_idr]],3,0)</f>
        <v>199000</v>
      </c>
      <c r="J1431" s="5">
        <f>VLOOKUP(working_table!$G1431,order_items[[#All],[product_id]:[subtotal_idr]],4,0)</f>
        <v>199000</v>
      </c>
      <c r="K1431" t="str">
        <f>VLOOKUP($G1431,products7[#All],2,0)</f>
        <v>Syal Rajut SandangIndo</v>
      </c>
      <c r="L1431" t="str">
        <f>VLOOKUP($G1431,products7[#All],3,0)</f>
        <v>Accessories</v>
      </c>
      <c r="M1431" t="str">
        <f>VLOOKUP($G1431,products7[#All],7,0)</f>
        <v>SandangIndo</v>
      </c>
    </row>
    <row r="1432" spans="1:13" x14ac:dyDescent="0.35">
      <c r="A1432" t="s">
        <v>4982</v>
      </c>
      <c r="B1432" s="2">
        <f>VLOOKUP(A1432,orders[#All],3,0)</f>
        <v>45393</v>
      </c>
      <c r="C1432" t="str">
        <f>VLOOKUP($A1432,orders[#All],9,0)</f>
        <v>cancelled</v>
      </c>
      <c r="D1432" t="str">
        <f>VLOOKUP($A1432,orders[#All],5,0)</f>
        <v>Medan</v>
      </c>
      <c r="E1432" t="str">
        <f>VLOOKUP($A1432,orders[#All],6,0)</f>
        <v>Sumatera Utara</v>
      </c>
      <c r="F1432" t="str">
        <f>VLOOKUP($A1432,orders[#All],10,0)</f>
        <v>TANPA PROMO</v>
      </c>
      <c r="G1432" t="s">
        <v>3369</v>
      </c>
      <c r="H1432">
        <f>VLOOKUP(working_table!G1432,order_items[[#All],[product_id]:[subtotal_idr]],2,0)</f>
        <v>1</v>
      </c>
      <c r="I1432" s="5">
        <f>VLOOKUP(working_table!$G1432,order_items[[#All],[product_id]:[subtotal_idr]],3,0)</f>
        <v>549000</v>
      </c>
      <c r="J1432" s="5">
        <f>VLOOKUP(working_table!$G1432,order_items[[#All],[product_id]:[subtotal_idr]],4,0)</f>
        <v>549000</v>
      </c>
      <c r="K1432" t="str">
        <f>VLOOKUP($G1432,products7[#All],2,0)</f>
        <v>Dompet Kulit Pesona Indo</v>
      </c>
      <c r="L1432" t="str">
        <f>VLOOKUP($G1432,products7[#All],3,0)</f>
        <v>Accessories</v>
      </c>
      <c r="M1432" t="str">
        <f>VLOOKUP($G1432,products7[#All],7,0)</f>
        <v>Pesona Indo</v>
      </c>
    </row>
    <row r="1433" spans="1:13" x14ac:dyDescent="0.35">
      <c r="A1433" t="s">
        <v>4982</v>
      </c>
      <c r="B1433" s="2">
        <f>VLOOKUP(A1433,orders[#All],3,0)</f>
        <v>45393</v>
      </c>
      <c r="C1433" t="str">
        <f>VLOOKUP($A1433,orders[#All],9,0)</f>
        <v>cancelled</v>
      </c>
      <c r="D1433" t="str">
        <f>VLOOKUP($A1433,orders[#All],5,0)</f>
        <v>Medan</v>
      </c>
      <c r="E1433" t="str">
        <f>VLOOKUP($A1433,orders[#All],6,0)</f>
        <v>Sumatera Utara</v>
      </c>
      <c r="F1433" t="str">
        <f>VLOOKUP($A1433,orders[#All],10,0)</f>
        <v>TANPA PROMO</v>
      </c>
      <c r="G1433" t="s">
        <v>2432</v>
      </c>
      <c r="H1433">
        <f>VLOOKUP(working_table!G1433,order_items[[#All],[product_id]:[subtotal_idr]],2,0)</f>
        <v>1</v>
      </c>
      <c r="I1433" s="5">
        <f>VLOOKUP(working_table!$G1433,order_items[[#All],[product_id]:[subtotal_idr]],3,0)</f>
        <v>279000</v>
      </c>
      <c r="J1433" s="5">
        <f>VLOOKUP(working_table!$G1433,order_items[[#All],[product_id]:[subtotal_idr]],4,0)</f>
        <v>279000</v>
      </c>
      <c r="K1433" t="str">
        <f>VLOOKUP($G1433,products7[#All],2,0)</f>
        <v>T-Shirt Oversize Riang Apparel</v>
      </c>
      <c r="L1433" t="str">
        <f>VLOOKUP($G1433,products7[#All],3,0)</f>
        <v>T-Shirt</v>
      </c>
      <c r="M1433" t="str">
        <f>VLOOKUP($G1433,products7[#All],7,0)</f>
        <v>Riang Apparel</v>
      </c>
    </row>
    <row r="1434" spans="1:13" x14ac:dyDescent="0.35">
      <c r="A1434" t="s">
        <v>4985</v>
      </c>
      <c r="B1434" s="2">
        <f>VLOOKUP(A1434,orders[#All],3,0)</f>
        <v>44920</v>
      </c>
      <c r="C1434" t="str">
        <f>VLOOKUP($A1434,orders[#All],9,0)</f>
        <v>shipped</v>
      </c>
      <c r="D1434" t="str">
        <f>VLOOKUP($A1434,orders[#All],5,0)</f>
        <v>Depok</v>
      </c>
      <c r="E1434" t="str">
        <f>VLOOKUP($A1434,orders[#All],6,0)</f>
        <v>Jawa Barat</v>
      </c>
      <c r="F1434" t="str">
        <f>VLOOKUP($A1434,orders[#All],10,0)</f>
        <v>FLASHSALE</v>
      </c>
      <c r="G1434" t="s">
        <v>2863</v>
      </c>
      <c r="H1434">
        <f>VLOOKUP(working_table!G1434,order_items[[#All],[product_id]:[subtotal_idr]],2,0)</f>
        <v>2</v>
      </c>
      <c r="I1434" s="5">
        <f>VLOOKUP(working_table!$G1434,order_items[[#All],[product_id]:[subtotal_idr]],3,0)</f>
        <v>449000</v>
      </c>
      <c r="J1434" s="5">
        <f>VLOOKUP(working_table!$G1434,order_items[[#All],[product_id]:[subtotal_idr]],4,0)</f>
        <v>898000</v>
      </c>
      <c r="K1434" t="str">
        <f>VLOOKUP($G1434,products7[#All],2,0)</f>
        <v>T-Shirt Graphic Pesona Indo</v>
      </c>
      <c r="L1434" t="str">
        <f>VLOOKUP($G1434,products7[#All],3,0)</f>
        <v>T-Shirt</v>
      </c>
      <c r="M1434" t="str">
        <f>VLOOKUP($G1434,products7[#All],7,0)</f>
        <v>Pesona Indo</v>
      </c>
    </row>
    <row r="1435" spans="1:13" x14ac:dyDescent="0.35">
      <c r="A1435" t="s">
        <v>4987</v>
      </c>
      <c r="B1435" s="2">
        <f>VLOOKUP(A1435,orders[#All],3,0)</f>
        <v>45037</v>
      </c>
      <c r="C1435" t="str">
        <f>VLOOKUP($A1435,orders[#All],9,0)</f>
        <v>delivered</v>
      </c>
      <c r="D1435" t="str">
        <f>VLOOKUP($A1435,orders[#All],5,0)</f>
        <v>Tangerang</v>
      </c>
      <c r="E1435" t="str">
        <f>VLOOKUP($A1435,orders[#All],6,0)</f>
        <v>Banten</v>
      </c>
      <c r="F1435" t="str">
        <f>VLOOKUP($A1435,orders[#All],10,0)</f>
        <v>WEEKEND25</v>
      </c>
      <c r="G1435" t="s">
        <v>2450</v>
      </c>
      <c r="H1435">
        <f>VLOOKUP(working_table!G1435,order_items[[#All],[product_id]:[subtotal_idr]],2,0)</f>
        <v>2</v>
      </c>
      <c r="I1435" s="5">
        <f>VLOOKUP(working_table!$G1435,order_items[[#All],[product_id]:[subtotal_idr]],3,0)</f>
        <v>599000</v>
      </c>
      <c r="J1435" s="5">
        <f>VLOOKUP(working_table!$G1435,order_items[[#All],[product_id]:[subtotal_idr]],4,0)</f>
        <v>1198000</v>
      </c>
      <c r="K1435" t="str">
        <f>VLOOKUP($G1435,products7[#All],2,0)</f>
        <v>Dress Bodycon Senja Wear</v>
      </c>
      <c r="L1435" t="str">
        <f>VLOOKUP($G1435,products7[#All],3,0)</f>
        <v>dress</v>
      </c>
      <c r="M1435" t="str">
        <f>VLOOKUP($G1435,products7[#All],7,0)</f>
        <v>Senja Wear</v>
      </c>
    </row>
    <row r="1436" spans="1:13" x14ac:dyDescent="0.35">
      <c r="A1436" t="s">
        <v>4989</v>
      </c>
      <c r="B1436" s="2">
        <f>VLOOKUP(A1436,orders[#All],3,0)</f>
        <v>45456</v>
      </c>
      <c r="C1436" t="str">
        <f>VLOOKUP($A1436,orders[#All],9,0)</f>
        <v>delivered</v>
      </c>
      <c r="D1436" t="str">
        <f>VLOOKUP($A1436,orders[#All],5,0)</f>
        <v>Palembang</v>
      </c>
      <c r="E1436" t="str">
        <f>VLOOKUP($A1436,orders[#All],6,0)</f>
        <v>Sumatera Selatan</v>
      </c>
      <c r="F1436" t="str">
        <f>VLOOKUP($A1436,orders[#All],10,0)</f>
        <v>RAMADAN23</v>
      </c>
      <c r="G1436" t="s">
        <v>3058</v>
      </c>
      <c r="H1436">
        <f>VLOOKUP(working_table!G1436,order_items[[#All],[product_id]:[subtotal_idr]],2,0)</f>
        <v>1</v>
      </c>
      <c r="I1436" s="5">
        <f>VLOOKUP(working_table!$G1436,order_items[[#All],[product_id]:[subtotal_idr]],3,0)</f>
        <v>229000</v>
      </c>
      <c r="J1436" s="5">
        <f>VLOOKUP(working_table!$G1436,order_items[[#All],[product_id]:[subtotal_idr]],4,0)</f>
        <v>229000</v>
      </c>
      <c r="K1436" t="str">
        <f>VLOOKUP($G1436,products7[#All],2,0)</f>
        <v>T-Shirt Striped NusaBrand</v>
      </c>
      <c r="L1436" t="str">
        <f>VLOOKUP($G1436,products7[#All],3,0)</f>
        <v>T-Shirt</v>
      </c>
      <c r="M1436" t="str">
        <f>VLOOKUP($G1436,products7[#All],7,0)</f>
        <v>NusaBrand</v>
      </c>
    </row>
    <row r="1437" spans="1:13" x14ac:dyDescent="0.35">
      <c r="A1437" t="s">
        <v>4989</v>
      </c>
      <c r="B1437" s="2">
        <f>VLOOKUP(A1437,orders[#All],3,0)</f>
        <v>45456</v>
      </c>
      <c r="C1437" t="str">
        <f>VLOOKUP($A1437,orders[#All],9,0)</f>
        <v>delivered</v>
      </c>
      <c r="D1437" t="str">
        <f>VLOOKUP($A1437,orders[#All],5,0)</f>
        <v>Palembang</v>
      </c>
      <c r="E1437" t="str">
        <f>VLOOKUP($A1437,orders[#All],6,0)</f>
        <v>Sumatera Selatan</v>
      </c>
      <c r="F1437" t="str">
        <f>VLOOKUP($A1437,orders[#All],10,0)</f>
        <v>RAMADAN23</v>
      </c>
      <c r="G1437" t="s">
        <v>2883</v>
      </c>
      <c r="H1437">
        <f>VLOOKUP(working_table!G1437,order_items[[#All],[product_id]:[subtotal_idr]],2,0)</f>
        <v>1</v>
      </c>
      <c r="I1437" s="5">
        <f>VLOOKUP(working_table!$G1437,order_items[[#All],[product_id]:[subtotal_idr]],3,0)</f>
        <v>69000</v>
      </c>
      <c r="J1437" s="5">
        <f>VLOOKUP(working_table!$G1437,order_items[[#All],[product_id]:[subtotal_idr]],4,0)</f>
        <v>69000</v>
      </c>
      <c r="K1437" t="str">
        <f>VLOOKUP($G1437,products7[#All],2,0)</f>
        <v>Jacket Varsity Kanvas Lokal</v>
      </c>
      <c r="L1437" t="str">
        <f>VLOOKUP($G1437,products7[#All],3,0)</f>
        <v>Jacket</v>
      </c>
      <c r="M1437" t="str">
        <f>VLOOKUP($G1437,products7[#All],7,0)</f>
        <v>Kanvas Lokal</v>
      </c>
    </row>
    <row r="1438" spans="1:13" x14ac:dyDescent="0.35">
      <c r="A1438" t="s">
        <v>4989</v>
      </c>
      <c r="B1438" s="2">
        <f>VLOOKUP(A1438,orders[#All],3,0)</f>
        <v>45456</v>
      </c>
      <c r="C1438" t="str">
        <f>VLOOKUP($A1438,orders[#All],9,0)</f>
        <v>delivered</v>
      </c>
      <c r="D1438" t="str">
        <f>VLOOKUP($A1438,orders[#All],5,0)</f>
        <v>Palembang</v>
      </c>
      <c r="E1438" t="str">
        <f>VLOOKUP($A1438,orders[#All],6,0)</f>
        <v>Sumatera Selatan</v>
      </c>
      <c r="F1438" t="str">
        <f>VLOOKUP($A1438,orders[#All],10,0)</f>
        <v>RAMADAN23</v>
      </c>
      <c r="G1438" t="s">
        <v>2854</v>
      </c>
      <c r="H1438">
        <f>VLOOKUP(working_table!G1438,order_items[[#All],[product_id]:[subtotal_idr]],2,0)</f>
        <v>1</v>
      </c>
      <c r="I1438" s="5">
        <f>VLOOKUP(working_table!$G1438,order_items[[#All],[product_id]:[subtotal_idr]],3,0)</f>
        <v>229000</v>
      </c>
      <c r="J1438" s="5">
        <f>VLOOKUP(working_table!$G1438,order_items[[#All],[product_id]:[subtotal_idr]],4,0)</f>
        <v>229000</v>
      </c>
      <c r="K1438" t="str">
        <f>VLOOKUP($G1438,products7[#All],2,0)</f>
        <v>Dress Midi Floral Tropika Style</v>
      </c>
      <c r="L1438" t="str">
        <f>VLOOKUP($G1438,products7[#All],3,0)</f>
        <v>Dress</v>
      </c>
      <c r="M1438" t="str">
        <f>VLOOKUP($G1438,products7[#All],7,0)</f>
        <v>Tropika Style</v>
      </c>
    </row>
    <row r="1439" spans="1:13" x14ac:dyDescent="0.35">
      <c r="A1439" t="s">
        <v>4993</v>
      </c>
      <c r="B1439" s="2">
        <f>VLOOKUP(A1439,orders[#All],3,0)</f>
        <v>45084</v>
      </c>
      <c r="C1439" t="str">
        <f>VLOOKUP($A1439,orders[#All],9,0)</f>
        <v>delivered</v>
      </c>
      <c r="D1439" t="str">
        <f>VLOOKUP($A1439,orders[#All],5,0)</f>
        <v>Depok</v>
      </c>
      <c r="E1439" t="str">
        <f>VLOOKUP($A1439,orders[#All],6,0)</f>
        <v>Jawa Barat</v>
      </c>
      <c r="F1439" t="str">
        <f>VLOOKUP($A1439,orders[#All],10,0)</f>
        <v>TANPA PROMO</v>
      </c>
      <c r="G1439" t="s">
        <v>2480</v>
      </c>
      <c r="H1439">
        <f>VLOOKUP(working_table!G1439,order_items[[#All],[product_id]:[subtotal_idr]],2,0)</f>
        <v>3</v>
      </c>
      <c r="I1439" s="5">
        <f>VLOOKUP(working_table!$G1439,order_items[[#All],[product_id]:[subtotal_idr]],3,0)</f>
        <v>129000</v>
      </c>
      <c r="J1439" s="5">
        <f>VLOOKUP(working_table!$G1439,order_items[[#All],[product_id]:[subtotal_idr]],4,0)</f>
        <v>387000</v>
      </c>
      <c r="K1439" t="str">
        <f>VLOOKUP($G1439,products7[#All],2,0)</f>
        <v>Ikat Pinggang Kulit Pesona Indo</v>
      </c>
      <c r="L1439" t="str">
        <f>VLOOKUP($G1439,products7[#All],3,0)</f>
        <v>Accessories</v>
      </c>
      <c r="M1439" t="str">
        <f>VLOOKUP($G1439,products7[#All],7,0)</f>
        <v>Pesona Indo</v>
      </c>
    </row>
    <row r="1440" spans="1:13" x14ac:dyDescent="0.35">
      <c r="A1440" t="s">
        <v>4993</v>
      </c>
      <c r="B1440" s="2">
        <f>VLOOKUP(A1440,orders[#All],3,0)</f>
        <v>45084</v>
      </c>
      <c r="C1440" t="str">
        <f>VLOOKUP($A1440,orders[#All],9,0)</f>
        <v>delivered</v>
      </c>
      <c r="D1440" t="str">
        <f>VLOOKUP($A1440,orders[#All],5,0)</f>
        <v>Depok</v>
      </c>
      <c r="E1440" t="str">
        <f>VLOOKUP($A1440,orders[#All],6,0)</f>
        <v>Jawa Barat</v>
      </c>
      <c r="F1440" t="str">
        <f>VLOOKUP($A1440,orders[#All],10,0)</f>
        <v>TANPA PROMO</v>
      </c>
      <c r="G1440" t="s">
        <v>4230</v>
      </c>
      <c r="H1440">
        <f>VLOOKUP(working_table!G1440,order_items[[#All],[product_id]:[subtotal_idr]],2,0)</f>
        <v>1</v>
      </c>
      <c r="I1440" s="5">
        <f>VLOOKUP(working_table!$G1440,order_items[[#All],[product_id]:[subtotal_idr]],3,0)</f>
        <v>449000</v>
      </c>
      <c r="J1440" s="5">
        <f>VLOOKUP(working_table!$G1440,order_items[[#All],[product_id]:[subtotal_idr]],4,0)</f>
        <v>449000</v>
      </c>
      <c r="K1440" t="str">
        <f>VLOOKUP($G1440,products7[#All],2,0)</f>
        <v>Syal Rajut BajuKita</v>
      </c>
      <c r="L1440" t="str">
        <f>VLOOKUP($G1440,products7[#All],3,0)</f>
        <v>Accessories</v>
      </c>
      <c r="M1440" t="str">
        <f>VLOOKUP($G1440,products7[#All],7,0)</f>
        <v>BajuKita</v>
      </c>
    </row>
    <row r="1441" spans="1:13" x14ac:dyDescent="0.35">
      <c r="A1441" t="s">
        <v>4996</v>
      </c>
      <c r="B1441" s="2">
        <f>VLOOKUP(A1441,orders[#All],3,0)</f>
        <v>45699</v>
      </c>
      <c r="C1441" t="str">
        <f>VLOOKUP($A1441,orders[#All],9,0)</f>
        <v>shipped</v>
      </c>
      <c r="D1441" t="str">
        <f>VLOOKUP($A1441,orders[#All],5,0)</f>
        <v>Palembang</v>
      </c>
      <c r="E1441" t="str">
        <f>VLOOKUP($A1441,orders[#All],6,0)</f>
        <v>Sumatera Selatan</v>
      </c>
      <c r="F1441" t="str">
        <f>VLOOKUP($A1441,orders[#All],10,0)</f>
        <v>TANPA PROMO</v>
      </c>
      <c r="G1441" t="s">
        <v>2614</v>
      </c>
      <c r="H1441">
        <f>VLOOKUP(working_table!G1441,order_items[[#All],[product_id]:[subtotal_idr]],2,0)</f>
        <v>1</v>
      </c>
      <c r="I1441" s="5">
        <f>VLOOKUP(working_table!$G1441,order_items[[#All],[product_id]:[subtotal_idr]],3,0)</f>
        <v>49000</v>
      </c>
      <c r="J1441" s="5">
        <f>VLOOKUP(working_table!$G1441,order_items[[#All],[product_id]:[subtotal_idr]],4,0)</f>
        <v>49000</v>
      </c>
      <c r="K1441" t="str">
        <f>VLOOKUP($G1441,products7[#All],2,0)</f>
        <v>Pants Jeans Slim Senja Wear</v>
      </c>
      <c r="L1441" t="str">
        <f>VLOOKUP($G1441,products7[#All],3,0)</f>
        <v>Pants</v>
      </c>
      <c r="M1441" t="str">
        <f>VLOOKUP($G1441,products7[#All],7,0)</f>
        <v>Senja Wear</v>
      </c>
    </row>
    <row r="1442" spans="1:13" x14ac:dyDescent="0.35">
      <c r="A1442" t="s">
        <v>4996</v>
      </c>
      <c r="B1442" s="2">
        <f>VLOOKUP(A1442,orders[#All],3,0)</f>
        <v>45699</v>
      </c>
      <c r="C1442" t="str">
        <f>VLOOKUP($A1442,orders[#All],9,0)</f>
        <v>shipped</v>
      </c>
      <c r="D1442" t="str">
        <f>VLOOKUP($A1442,orders[#All],5,0)</f>
        <v>Palembang</v>
      </c>
      <c r="E1442" t="str">
        <f>VLOOKUP($A1442,orders[#All],6,0)</f>
        <v>Sumatera Selatan</v>
      </c>
      <c r="F1442" t="str">
        <f>VLOOKUP($A1442,orders[#All],10,0)</f>
        <v>TANPA PROMO</v>
      </c>
      <c r="G1442" t="s">
        <v>2718</v>
      </c>
      <c r="H1442">
        <f>VLOOKUP(working_table!G1442,order_items[[#All],[product_id]:[subtotal_idr]],2,0)</f>
        <v>1</v>
      </c>
      <c r="I1442" s="5">
        <f>VLOOKUP(working_table!$G1442,order_items[[#All],[product_id]:[subtotal_idr]],3,0)</f>
        <v>59000</v>
      </c>
      <c r="J1442" s="5">
        <f>VLOOKUP(working_table!$G1442,order_items[[#All],[product_id]:[subtotal_idr]],4,0)</f>
        <v>59000</v>
      </c>
      <c r="K1442" t="str">
        <f>VLOOKUP($G1442,products7[#All],2,0)</f>
        <v>T-Shirt Oversize Kanvas Lokal</v>
      </c>
      <c r="L1442" t="str">
        <f>VLOOKUP($G1442,products7[#All],3,0)</f>
        <v>T-Shirt</v>
      </c>
      <c r="M1442" t="str">
        <f>VLOOKUP($G1442,products7[#All],7,0)</f>
        <v>Kanvas Lokal</v>
      </c>
    </row>
    <row r="1443" spans="1:13" x14ac:dyDescent="0.35">
      <c r="A1443" t="s">
        <v>4996</v>
      </c>
      <c r="B1443" s="2">
        <f>VLOOKUP(A1443,orders[#All],3,0)</f>
        <v>45699</v>
      </c>
      <c r="C1443" t="str">
        <f>VLOOKUP($A1443,orders[#All],9,0)</f>
        <v>shipped</v>
      </c>
      <c r="D1443" t="str">
        <f>VLOOKUP($A1443,orders[#All],5,0)</f>
        <v>Palembang</v>
      </c>
      <c r="E1443" t="str">
        <f>VLOOKUP($A1443,orders[#All],6,0)</f>
        <v>Sumatera Selatan</v>
      </c>
      <c r="F1443" t="str">
        <f>VLOOKUP($A1443,orders[#All],10,0)</f>
        <v>TANPA PROMO</v>
      </c>
      <c r="G1443" t="s">
        <v>2399</v>
      </c>
      <c r="H1443">
        <f>VLOOKUP(working_table!G1443,order_items[[#All],[product_id]:[subtotal_idr]],2,0)</f>
        <v>1</v>
      </c>
      <c r="I1443" s="5">
        <f>VLOOKUP(working_table!$G1443,order_items[[#All],[product_id]:[subtotal_idr]],3,0)</f>
        <v>199000</v>
      </c>
      <c r="J1443" s="5">
        <f>VLOOKUP(working_table!$G1443,order_items[[#All],[product_id]:[subtotal_idr]],4,0)</f>
        <v>199000</v>
      </c>
      <c r="K1443" t="str">
        <f>VLOOKUP($G1443,products7[#All],2,0)</f>
        <v>Syal Rajut Ratu Mode</v>
      </c>
      <c r="L1443" t="str">
        <f>VLOOKUP($G1443,products7[#All],3,0)</f>
        <v>Accessories</v>
      </c>
      <c r="M1443" t="str">
        <f>VLOOKUP($G1443,products7[#All],7,0)</f>
        <v>Ratu Mode</v>
      </c>
    </row>
    <row r="1444" spans="1:13" x14ac:dyDescent="0.35">
      <c r="A1444" t="s">
        <v>5000</v>
      </c>
      <c r="B1444" s="2">
        <f>VLOOKUP(A1444,orders[#All],3,0)</f>
        <v>45622</v>
      </c>
      <c r="C1444" t="str">
        <f>VLOOKUP($A1444,orders[#All],9,0)</f>
        <v>cancelled</v>
      </c>
      <c r="D1444" t="str">
        <f>VLOOKUP($A1444,orders[#All],5,0)</f>
        <v>Depok</v>
      </c>
      <c r="E1444" t="str">
        <f>VLOOKUP($A1444,orders[#All],6,0)</f>
        <v>Jawa Barat</v>
      </c>
      <c r="F1444" t="str">
        <f>VLOOKUP($A1444,orders[#All],10,0)</f>
        <v>TANPA PROMO</v>
      </c>
      <c r="G1444" t="s">
        <v>2911</v>
      </c>
      <c r="H1444">
        <f>VLOOKUP(working_table!G1444,order_items[[#All],[product_id]:[subtotal_idr]],2,0)</f>
        <v>1</v>
      </c>
      <c r="I1444" s="5">
        <f>VLOOKUP(working_table!$G1444,order_items[[#All],[product_id]:[subtotal_idr]],3,0)</f>
        <v>329000</v>
      </c>
      <c r="J1444" s="5">
        <f>VLOOKUP(working_table!$G1444,order_items[[#All],[product_id]:[subtotal_idr]],4,0)</f>
        <v>329000</v>
      </c>
      <c r="K1444" t="str">
        <f>VLOOKUP($G1444,products7[#All],2,0)</f>
        <v>Jacket Hoodie SandangIndo</v>
      </c>
      <c r="L1444" t="str">
        <f>VLOOKUP($G1444,products7[#All],3,0)</f>
        <v>Jacket</v>
      </c>
      <c r="M1444" t="str">
        <f>VLOOKUP($G1444,products7[#All],7,0)</f>
        <v>SandangIndo</v>
      </c>
    </row>
    <row r="1445" spans="1:13" x14ac:dyDescent="0.35">
      <c r="A1445" t="s">
        <v>5002</v>
      </c>
      <c r="B1445" s="2">
        <f>VLOOKUP(A1445,orders[#All],3,0)</f>
        <v>45680</v>
      </c>
      <c r="C1445" t="str">
        <f>VLOOKUP($A1445,orders[#All],9,0)</f>
        <v>cancelled</v>
      </c>
      <c r="D1445" t="str">
        <f>VLOOKUP($A1445,orders[#All],5,0)</f>
        <v>Bandung</v>
      </c>
      <c r="E1445" t="str">
        <f>VLOOKUP($A1445,orders[#All],6,0)</f>
        <v>Jawa Barat</v>
      </c>
      <c r="F1445" t="str">
        <f>VLOOKUP($A1445,orders[#All],10,0)</f>
        <v>TANPA PROMO</v>
      </c>
      <c r="G1445" t="s">
        <v>3369</v>
      </c>
      <c r="H1445">
        <f>VLOOKUP(working_table!G1445,order_items[[#All],[product_id]:[subtotal_idr]],2,0)</f>
        <v>1</v>
      </c>
      <c r="I1445" s="5">
        <f>VLOOKUP(working_table!$G1445,order_items[[#All],[product_id]:[subtotal_idr]],3,0)</f>
        <v>549000</v>
      </c>
      <c r="J1445" s="5">
        <f>VLOOKUP(working_table!$G1445,order_items[[#All],[product_id]:[subtotal_idr]],4,0)</f>
        <v>549000</v>
      </c>
      <c r="K1445" t="str">
        <f>VLOOKUP($G1445,products7[#All],2,0)</f>
        <v>Dompet Kulit Pesona Indo</v>
      </c>
      <c r="L1445" t="str">
        <f>VLOOKUP($G1445,products7[#All],3,0)</f>
        <v>Accessories</v>
      </c>
      <c r="M1445" t="str">
        <f>VLOOKUP($G1445,products7[#All],7,0)</f>
        <v>Pesona Indo</v>
      </c>
    </row>
    <row r="1446" spans="1:13" x14ac:dyDescent="0.35">
      <c r="A1446" t="s">
        <v>5004</v>
      </c>
      <c r="B1446" s="2">
        <f>VLOOKUP(A1446,orders[#All],3,0)</f>
        <v>44854</v>
      </c>
      <c r="C1446" t="str">
        <f>VLOOKUP($A1446,orders[#All],9,0)</f>
        <v>delivered</v>
      </c>
      <c r="D1446" t="str">
        <f>VLOOKUP($A1446,orders[#All],5,0)</f>
        <v>Padang</v>
      </c>
      <c r="E1446" t="str">
        <f>VLOOKUP($A1446,orders[#All],6,0)</f>
        <v>Sumatera Barat</v>
      </c>
      <c r="F1446" t="str">
        <f>VLOOKUP($A1446,orders[#All],10,0)</f>
        <v>TANPA PROMO</v>
      </c>
      <c r="G1446" t="s">
        <v>4762</v>
      </c>
      <c r="H1446">
        <f>VLOOKUP(working_table!G1446,order_items[[#All],[product_id]:[subtotal_idr]],2,0)</f>
        <v>1</v>
      </c>
      <c r="I1446" s="5">
        <f>VLOOKUP(working_table!$G1446,order_items[[#All],[product_id]:[subtotal_idr]],3,0)</f>
        <v>149000</v>
      </c>
      <c r="J1446" s="5">
        <f>VLOOKUP(working_table!$G1446,order_items[[#All],[product_id]:[subtotal_idr]],4,0)</f>
        <v>149000</v>
      </c>
      <c r="K1446" t="str">
        <f>VLOOKUP($G1446,products7[#All],2,0)</f>
        <v>Dress A-Line Kanvas Lokal</v>
      </c>
      <c r="L1446" t="str">
        <f>VLOOKUP($G1446,products7[#All],3,0)</f>
        <v>dress</v>
      </c>
      <c r="M1446" t="str">
        <f>VLOOKUP($G1446,products7[#All],7,0)</f>
        <v>Kanvas Lokal</v>
      </c>
    </row>
    <row r="1447" spans="1:13" x14ac:dyDescent="0.35">
      <c r="A1447" t="s">
        <v>5004</v>
      </c>
      <c r="B1447" s="2">
        <f>VLOOKUP(A1447,orders[#All],3,0)</f>
        <v>44854</v>
      </c>
      <c r="C1447" t="str">
        <f>VLOOKUP($A1447,orders[#All],9,0)</f>
        <v>delivered</v>
      </c>
      <c r="D1447" t="str">
        <f>VLOOKUP($A1447,orders[#All],5,0)</f>
        <v>Padang</v>
      </c>
      <c r="E1447" t="str">
        <f>VLOOKUP($A1447,orders[#All],6,0)</f>
        <v>Sumatera Barat</v>
      </c>
      <c r="F1447" t="str">
        <f>VLOOKUP($A1447,orders[#All],10,0)</f>
        <v>TANPA PROMO</v>
      </c>
      <c r="G1447" t="s">
        <v>3087</v>
      </c>
      <c r="H1447">
        <f>VLOOKUP(working_table!G1447,order_items[[#All],[product_id]:[subtotal_idr]],2,0)</f>
        <v>2</v>
      </c>
      <c r="I1447" s="5">
        <f>VLOOKUP(working_table!$G1447,order_items[[#All],[product_id]:[subtotal_idr]],3,0)</f>
        <v>199000</v>
      </c>
      <c r="J1447" s="5">
        <f>VLOOKUP(working_table!$G1447,order_items[[#All],[product_id]:[subtotal_idr]],4,0)</f>
        <v>398000</v>
      </c>
      <c r="K1447" t="str">
        <f>VLOOKUP($G1447,products7[#All],2,0)</f>
        <v>Jacket Denim Ratu Mode</v>
      </c>
      <c r="L1447" t="str">
        <f>VLOOKUP($G1447,products7[#All],3,0)</f>
        <v>Jacket</v>
      </c>
      <c r="M1447" t="str">
        <f>VLOOKUP($G1447,products7[#All],7,0)</f>
        <v>Ratu Mode</v>
      </c>
    </row>
    <row r="1448" spans="1:13" x14ac:dyDescent="0.35">
      <c r="A1448" t="s">
        <v>5007</v>
      </c>
      <c r="B1448" s="2">
        <f>VLOOKUP(A1448,orders[#All],3,0)</f>
        <v>45189</v>
      </c>
      <c r="C1448" t="str">
        <f>VLOOKUP($A1448,orders[#All],9,0)</f>
        <v>processing</v>
      </c>
      <c r="D1448" t="str">
        <f>VLOOKUP($A1448,orders[#All],5,0)</f>
        <v>Balikpapan</v>
      </c>
      <c r="E1448" t="str">
        <f>VLOOKUP($A1448,orders[#All],6,0)</f>
        <v>Kalimantan Timur</v>
      </c>
      <c r="F1448" t="str">
        <f>VLOOKUP($A1448,orders[#All],10,0)</f>
        <v>RAMADAN23</v>
      </c>
      <c r="G1448" t="s">
        <v>2699</v>
      </c>
      <c r="H1448">
        <f>VLOOKUP(working_table!G1448,order_items[[#All],[product_id]:[subtotal_idr]],2,0)</f>
        <v>1</v>
      </c>
      <c r="I1448" s="5">
        <f>VLOOKUP(working_table!$G1448,order_items[[#All],[product_id]:[subtotal_idr]],3,0)</f>
        <v>599000</v>
      </c>
      <c r="J1448" s="5">
        <f>VLOOKUP(working_table!$G1448,order_items[[#All],[product_id]:[subtotal_idr]],4,0)</f>
        <v>599000</v>
      </c>
      <c r="K1448" t="str">
        <f>VLOOKUP($G1448,products7[#All],2,0)</f>
        <v>Dress Midi Floral NusaBrand</v>
      </c>
      <c r="L1448" t="str">
        <f>VLOOKUP($G1448,products7[#All],3,0)</f>
        <v>Dress</v>
      </c>
      <c r="M1448" t="str">
        <f>VLOOKUP($G1448,products7[#All],7,0)</f>
        <v>NusaBrand</v>
      </c>
    </row>
    <row r="1449" spans="1:13" x14ac:dyDescent="0.35">
      <c r="A1449" t="s">
        <v>5009</v>
      </c>
      <c r="B1449" s="2">
        <f>VLOOKUP(A1449,orders[#All],3,0)</f>
        <v>45347</v>
      </c>
      <c r="C1449" t="str">
        <f>VLOOKUP($A1449,orders[#All],9,0)</f>
        <v>shipped</v>
      </c>
      <c r="D1449" t="str">
        <f>VLOOKUP($A1449,orders[#All],5,0)</f>
        <v>Depok</v>
      </c>
      <c r="E1449" t="str">
        <f>VLOOKUP($A1449,orders[#All],6,0)</f>
        <v>Jawa Barat</v>
      </c>
      <c r="F1449" t="str">
        <f>VLOOKUP($A1449,orders[#All],10,0)</f>
        <v>TANPA PROMO</v>
      </c>
      <c r="G1449" t="s">
        <v>2676</v>
      </c>
      <c r="H1449">
        <f>VLOOKUP(working_table!G1449,order_items[[#All],[product_id]:[subtotal_idr]],2,0)</f>
        <v>1</v>
      </c>
      <c r="I1449" s="5">
        <f>VLOOKUP(working_table!$G1449,order_items[[#All],[product_id]:[subtotal_idr]],3,0)</f>
        <v>249000</v>
      </c>
      <c r="J1449" s="5">
        <f>VLOOKUP(working_table!$G1449,order_items[[#All],[product_id]:[subtotal_idr]],4,0)</f>
        <v>249000</v>
      </c>
      <c r="K1449" t="str">
        <f>VLOOKUP($G1449,products7[#All],2,0)</f>
        <v>Syal Rajut Senja Wear</v>
      </c>
      <c r="L1449" t="str">
        <f>VLOOKUP($G1449,products7[#All],3,0)</f>
        <v>Accessories</v>
      </c>
      <c r="M1449" t="str">
        <f>VLOOKUP($G1449,products7[#All],7,0)</f>
        <v>Senja Wear</v>
      </c>
    </row>
    <row r="1450" spans="1:13" x14ac:dyDescent="0.35">
      <c r="A1450" t="s">
        <v>5011</v>
      </c>
      <c r="B1450" s="2">
        <f>VLOOKUP(A1450,orders[#All],3,0)</f>
        <v>45250</v>
      </c>
      <c r="C1450" t="str">
        <f>VLOOKUP($A1450,orders[#All],9,0)</f>
        <v>delivered</v>
      </c>
      <c r="D1450" t="str">
        <f>VLOOKUP($A1450,orders[#All],5,0)</f>
        <v>Surabaya</v>
      </c>
      <c r="E1450" t="str">
        <f>VLOOKUP($A1450,orders[#All],6,0)</f>
        <v>Jawa Timur</v>
      </c>
      <c r="F1450" t="str">
        <f>VLOOKUP($A1450,orders[#All],10,0)</f>
        <v>TANPA PROMO</v>
      </c>
      <c r="G1450" t="s">
        <v>3041</v>
      </c>
      <c r="H1450">
        <f>VLOOKUP(working_table!G1450,order_items[[#All],[product_id]:[subtotal_idr]],2,0)</f>
        <v>1</v>
      </c>
      <c r="I1450" s="5">
        <f>VLOOKUP(working_table!$G1450,order_items[[#All],[product_id]:[subtotal_idr]],3,0)</f>
        <v>89000</v>
      </c>
      <c r="J1450" s="5">
        <f>VLOOKUP(working_table!$G1450,order_items[[#All],[product_id]:[subtotal_idr]],4,0)</f>
        <v>89000</v>
      </c>
      <c r="K1450" t="str">
        <f>VLOOKUP($G1450,products7[#All],2,0)</f>
        <v>Tas Selempang Pesona Indo</v>
      </c>
      <c r="L1450" t="str">
        <f>VLOOKUP($G1450,products7[#All],3,0)</f>
        <v>Accessories</v>
      </c>
      <c r="M1450" t="str">
        <f>VLOOKUP($G1450,products7[#All],7,0)</f>
        <v>Pesona Indo</v>
      </c>
    </row>
    <row r="1451" spans="1:13" x14ac:dyDescent="0.35">
      <c r="A1451" t="s">
        <v>5011</v>
      </c>
      <c r="B1451" s="2">
        <f>VLOOKUP(A1451,orders[#All],3,0)</f>
        <v>45250</v>
      </c>
      <c r="C1451" t="str">
        <f>VLOOKUP($A1451,orders[#All],9,0)</f>
        <v>delivered</v>
      </c>
      <c r="D1451" t="str">
        <f>VLOOKUP($A1451,orders[#All],5,0)</f>
        <v>Surabaya</v>
      </c>
      <c r="E1451" t="str">
        <f>VLOOKUP($A1451,orders[#All],6,0)</f>
        <v>Jawa Timur</v>
      </c>
      <c r="F1451" t="str">
        <f>VLOOKUP($A1451,orders[#All],10,0)</f>
        <v>TANPA PROMO</v>
      </c>
      <c r="G1451" t="s">
        <v>3069</v>
      </c>
      <c r="H1451">
        <f>VLOOKUP(working_table!G1451,order_items[[#All],[product_id]:[subtotal_idr]],2,0)</f>
        <v>1</v>
      </c>
      <c r="I1451" s="5">
        <f>VLOOKUP(working_table!$G1451,order_items[[#All],[product_id]:[subtotal_idr]],3,0)</f>
        <v>179000</v>
      </c>
      <c r="J1451" s="5">
        <f>VLOOKUP(working_table!$G1451,order_items[[#All],[product_id]:[subtotal_idr]],4,0)</f>
        <v>179000</v>
      </c>
      <c r="K1451" t="str">
        <f>VLOOKUP($G1451,products7[#All],2,0)</f>
        <v>Dress Mini Casual BajuKita</v>
      </c>
      <c r="L1451" t="str">
        <f>VLOOKUP($G1451,products7[#All],3,0)</f>
        <v>Dress</v>
      </c>
      <c r="M1451" t="str">
        <f>VLOOKUP($G1451,products7[#All],7,0)</f>
        <v>BajuKita</v>
      </c>
    </row>
    <row r="1452" spans="1:13" x14ac:dyDescent="0.35">
      <c r="A1452" t="s">
        <v>5014</v>
      </c>
      <c r="B1452" s="2">
        <f>VLOOKUP(A1452,orders[#All],3,0)</f>
        <v>45023</v>
      </c>
      <c r="C1452" t="str">
        <f>VLOOKUP($A1452,orders[#All],9,0)</f>
        <v>cancelled</v>
      </c>
      <c r="D1452" t="str">
        <f>VLOOKUP($A1452,orders[#All],5,0)</f>
        <v>Balikpapan</v>
      </c>
      <c r="E1452" t="str">
        <f>VLOOKUP($A1452,orders[#All],6,0)</f>
        <v>Kalimantan Timur</v>
      </c>
      <c r="F1452" t="str">
        <f>VLOOKUP($A1452,orders[#All],10,0)</f>
        <v>TANPA PROMO</v>
      </c>
      <c r="G1452" t="s">
        <v>2603</v>
      </c>
      <c r="H1452">
        <f>VLOOKUP(working_table!G1452,order_items[[#All],[product_id]:[subtotal_idr]],2,0)</f>
        <v>1</v>
      </c>
      <c r="I1452" s="5">
        <f>VLOOKUP(working_table!$G1452,order_items[[#All],[product_id]:[subtotal_idr]],3,0)</f>
        <v>179000</v>
      </c>
      <c r="J1452" s="5">
        <f>VLOOKUP(working_table!$G1452,order_items[[#All],[product_id]:[subtotal_idr]],4,0)</f>
        <v>179000</v>
      </c>
      <c r="K1452" t="str">
        <f>VLOOKUP($G1452,products7[#All],2,0)</f>
        <v>Jacket Denim Riang Apparel</v>
      </c>
      <c r="L1452" t="str">
        <f>VLOOKUP($G1452,products7[#All],3,0)</f>
        <v>Jacket</v>
      </c>
      <c r="M1452" t="str">
        <f>VLOOKUP($G1452,products7[#All],7,0)</f>
        <v>Riang Apparel</v>
      </c>
    </row>
    <row r="1453" spans="1:13" x14ac:dyDescent="0.35">
      <c r="A1453" t="s">
        <v>5016</v>
      </c>
      <c r="B1453" s="2">
        <f>VLOOKUP(A1453,orders[#All],3,0)</f>
        <v>45276</v>
      </c>
      <c r="C1453" t="str">
        <f>VLOOKUP($A1453,orders[#All],9,0)</f>
        <v>delivered</v>
      </c>
      <c r="D1453" t="str">
        <f>VLOOKUP($A1453,orders[#All],5,0)</f>
        <v>Bekasi</v>
      </c>
      <c r="E1453" t="str">
        <f>VLOOKUP($A1453,orders[#All],6,0)</f>
        <v>Jawa Barat</v>
      </c>
      <c r="F1453" t="str">
        <f>VLOOKUP($A1453,orders[#All],10,0)</f>
        <v>WEEKEND25</v>
      </c>
      <c r="G1453" t="s">
        <v>3642</v>
      </c>
      <c r="H1453">
        <f>VLOOKUP(working_table!G1453,order_items[[#All],[product_id]:[subtotal_idr]],2,0)</f>
        <v>1</v>
      </c>
      <c r="I1453" s="5">
        <f>VLOOKUP(working_table!$G1453,order_items[[#All],[product_id]:[subtotal_idr]],3,0)</f>
        <v>149000</v>
      </c>
      <c r="J1453" s="5">
        <f>VLOOKUP(working_table!$G1453,order_items[[#All],[product_id]:[subtotal_idr]],4,0)</f>
        <v>149000</v>
      </c>
      <c r="K1453" t="str">
        <f>VLOOKUP($G1453,products7[#All],2,0)</f>
        <v>T-Shirt Slim Fit BajuKita</v>
      </c>
      <c r="L1453" t="str">
        <f>VLOOKUP($G1453,products7[#All],3,0)</f>
        <v>Kemeja</v>
      </c>
      <c r="M1453" t="str">
        <f>VLOOKUP($G1453,products7[#All],7,0)</f>
        <v>BajuKita</v>
      </c>
    </row>
    <row r="1454" spans="1:13" x14ac:dyDescent="0.35">
      <c r="A1454" t="s">
        <v>5018</v>
      </c>
      <c r="B1454" s="2">
        <f>VLOOKUP(A1454,orders[#All],3,0)</f>
        <v>45709</v>
      </c>
      <c r="C1454" t="str">
        <f>VLOOKUP($A1454,orders[#All],9,0)</f>
        <v>shipped</v>
      </c>
      <c r="D1454" t="str">
        <f>VLOOKUP($A1454,orders[#All],5,0)</f>
        <v>Surabaya</v>
      </c>
      <c r="E1454" t="str">
        <f>VLOOKUP($A1454,orders[#All],6,0)</f>
        <v>Jawa Timur</v>
      </c>
      <c r="F1454" t="str">
        <f>VLOOKUP($A1454,orders[#All],10,0)</f>
        <v>SALE2024</v>
      </c>
      <c r="G1454" t="s">
        <v>2625</v>
      </c>
      <c r="H1454">
        <f>VLOOKUP(working_table!G1454,order_items[[#All],[product_id]:[subtotal_idr]],2,0)</f>
        <v>1</v>
      </c>
      <c r="I1454" s="5">
        <f>VLOOKUP(working_table!$G1454,order_items[[#All],[product_id]:[subtotal_idr]],3,0)</f>
        <v>119000</v>
      </c>
      <c r="J1454" s="5">
        <f>VLOOKUP(working_table!$G1454,order_items[[#All],[product_id]:[subtotal_idr]],4,0)</f>
        <v>119000</v>
      </c>
      <c r="K1454" t="str">
        <f>VLOOKUP($G1454,products7[#All],2,0)</f>
        <v>Kemeja Oxford Cendana Co</v>
      </c>
      <c r="L1454" t="str">
        <f>VLOOKUP($G1454,products7[#All],3,0)</f>
        <v>T-Shirt</v>
      </c>
      <c r="M1454" t="str">
        <f>VLOOKUP($G1454,products7[#All],7,0)</f>
        <v>Cendana Co</v>
      </c>
    </row>
    <row r="1455" spans="1:13" x14ac:dyDescent="0.35">
      <c r="A1455" t="s">
        <v>5020</v>
      </c>
      <c r="B1455" s="2">
        <f>VLOOKUP(A1455,orders[#All],3,0)</f>
        <v>45281</v>
      </c>
      <c r="C1455" t="str">
        <f>VLOOKUP($A1455,orders[#All],9,0)</f>
        <v>shipped</v>
      </c>
      <c r="D1455" t="str">
        <f>VLOOKUP($A1455,orders[#All],5,0)</f>
        <v>Makassar</v>
      </c>
      <c r="E1455" t="str">
        <f>VLOOKUP($A1455,orders[#All],6,0)</f>
        <v>Sulawesi Selatan</v>
      </c>
      <c r="F1455" t="str">
        <f>VLOOKUP($A1455,orders[#All],10,0)</f>
        <v>TANPA PROMO</v>
      </c>
      <c r="G1455" t="s">
        <v>2453</v>
      </c>
      <c r="H1455">
        <f>VLOOKUP(working_table!G1455,order_items[[#All],[product_id]:[subtotal_idr]],2,0)</f>
        <v>1</v>
      </c>
      <c r="I1455" s="5">
        <f>VLOOKUP(working_table!$G1455,order_items[[#All],[product_id]:[subtotal_idr]],3,0)</f>
        <v>119000</v>
      </c>
      <c r="J1455" s="5">
        <f>VLOOKUP(working_table!$G1455,order_items[[#All],[product_id]:[subtotal_idr]],4,0)</f>
        <v>119000</v>
      </c>
      <c r="K1455" t="str">
        <f>VLOOKUP($G1455,products7[#All],2,0)</f>
        <v>Dress Bodycon Senja Wear</v>
      </c>
      <c r="L1455" t="str">
        <f>VLOOKUP($G1455,products7[#All],3,0)</f>
        <v>dress</v>
      </c>
      <c r="M1455" t="str">
        <f>VLOOKUP($G1455,products7[#All],7,0)</f>
        <v>Senja Wear</v>
      </c>
    </row>
    <row r="1456" spans="1:13" x14ac:dyDescent="0.35">
      <c r="A1456" t="s">
        <v>5022</v>
      </c>
      <c r="B1456" s="2">
        <f>VLOOKUP(A1456,orders[#All],3,0)</f>
        <v>45400</v>
      </c>
      <c r="C1456" t="str">
        <f>VLOOKUP($A1456,orders[#All],9,0)</f>
        <v>delivered</v>
      </c>
      <c r="D1456" t="str">
        <f>VLOOKUP($A1456,orders[#All],5,0)</f>
        <v>Surabaya</v>
      </c>
      <c r="E1456" t="str">
        <f>VLOOKUP($A1456,orders[#All],6,0)</f>
        <v>Jawa Timur</v>
      </c>
      <c r="F1456" t="str">
        <f>VLOOKUP($A1456,orders[#All],10,0)</f>
        <v>FLASHSALE</v>
      </c>
      <c r="G1456" t="s">
        <v>3457</v>
      </c>
      <c r="H1456">
        <f>VLOOKUP(working_table!G1456,order_items[[#All],[product_id]:[subtotal_idr]],2,0)</f>
        <v>1</v>
      </c>
      <c r="I1456" s="5">
        <f>VLOOKUP(working_table!$G1456,order_items[[#All],[product_id]:[subtotal_idr]],3,0)</f>
        <v>199000</v>
      </c>
      <c r="J1456" s="5">
        <f>VLOOKUP(working_table!$G1456,order_items[[#All],[product_id]:[subtotal_idr]],4,0)</f>
        <v>199000</v>
      </c>
      <c r="K1456" t="str">
        <f>VLOOKUP($G1456,products7[#All],2,0)</f>
        <v>Jacket Coach Pesona Indo</v>
      </c>
      <c r="L1456" t="str">
        <f>VLOOKUP($G1456,products7[#All],3,0)</f>
        <v>Jacket</v>
      </c>
      <c r="M1456" t="str">
        <f>VLOOKUP($G1456,products7[#All],7,0)</f>
        <v>Pesona Indo</v>
      </c>
    </row>
    <row r="1457" spans="1:13" x14ac:dyDescent="0.35">
      <c r="A1457" t="s">
        <v>5022</v>
      </c>
      <c r="B1457" s="2">
        <f>VLOOKUP(A1457,orders[#All],3,0)</f>
        <v>45400</v>
      </c>
      <c r="C1457" t="str">
        <f>VLOOKUP($A1457,orders[#All],9,0)</f>
        <v>delivered</v>
      </c>
      <c r="D1457" t="str">
        <f>VLOOKUP($A1457,orders[#All],5,0)</f>
        <v>Surabaya</v>
      </c>
      <c r="E1457" t="str">
        <f>VLOOKUP($A1457,orders[#All],6,0)</f>
        <v>Jawa Timur</v>
      </c>
      <c r="F1457" t="str">
        <f>VLOOKUP($A1457,orders[#All],10,0)</f>
        <v>FLASHSALE</v>
      </c>
      <c r="G1457" t="s">
        <v>2854</v>
      </c>
      <c r="H1457">
        <f>VLOOKUP(working_table!G1457,order_items[[#All],[product_id]:[subtotal_idr]],2,0)</f>
        <v>1</v>
      </c>
      <c r="I1457" s="5">
        <f>VLOOKUP(working_table!$G1457,order_items[[#All],[product_id]:[subtotal_idr]],3,0)</f>
        <v>229000</v>
      </c>
      <c r="J1457" s="5">
        <f>VLOOKUP(working_table!$G1457,order_items[[#All],[product_id]:[subtotal_idr]],4,0)</f>
        <v>229000</v>
      </c>
      <c r="K1457" t="str">
        <f>VLOOKUP($G1457,products7[#All],2,0)</f>
        <v>Dress Midi Floral Tropika Style</v>
      </c>
      <c r="L1457" t="str">
        <f>VLOOKUP($G1457,products7[#All],3,0)</f>
        <v>Dress</v>
      </c>
      <c r="M1457" t="str">
        <f>VLOOKUP($G1457,products7[#All],7,0)</f>
        <v>Tropika Style</v>
      </c>
    </row>
    <row r="1458" spans="1:13" x14ac:dyDescent="0.35">
      <c r="A1458" t="s">
        <v>5025</v>
      </c>
      <c r="B1458" s="2">
        <f>VLOOKUP(A1458,orders[#All],3,0)</f>
        <v>45422</v>
      </c>
      <c r="C1458" t="str">
        <f>VLOOKUP($A1458,orders[#All],9,0)</f>
        <v>shipped</v>
      </c>
      <c r="D1458" t="str">
        <f>VLOOKUP($A1458,orders[#All],5,0)</f>
        <v>Pontianak</v>
      </c>
      <c r="E1458" t="str">
        <f>VLOOKUP($A1458,orders[#All],6,0)</f>
        <v>Kalimantan Barat</v>
      </c>
      <c r="F1458" t="str">
        <f>VLOOKUP($A1458,orders[#All],10,0)</f>
        <v>HARI BELANJA</v>
      </c>
      <c r="G1458" t="s">
        <v>2886</v>
      </c>
      <c r="H1458">
        <f>VLOOKUP(working_table!G1458,order_items[[#All],[product_id]:[subtotal_idr]],2,0)</f>
        <v>1</v>
      </c>
      <c r="I1458" s="5">
        <f>VLOOKUP(working_table!$G1458,order_items[[#All],[product_id]:[subtotal_idr]],3,0)</f>
        <v>599000</v>
      </c>
      <c r="J1458" s="5">
        <f>VLOOKUP(working_table!$G1458,order_items[[#All],[product_id]:[subtotal_idr]],4,0)</f>
        <v>599000</v>
      </c>
      <c r="K1458" t="str">
        <f>VLOOKUP($G1458,products7[#All],2,0)</f>
        <v>Pants Jeans Slim SandangIndo</v>
      </c>
      <c r="L1458" t="str">
        <f>VLOOKUP($G1458,products7[#All],3,0)</f>
        <v>Pants</v>
      </c>
      <c r="M1458" t="str">
        <f>VLOOKUP($G1458,products7[#All],7,0)</f>
        <v>SandangIndo</v>
      </c>
    </row>
    <row r="1459" spans="1:13" x14ac:dyDescent="0.35">
      <c r="A1459" t="s">
        <v>5025</v>
      </c>
      <c r="B1459" s="2">
        <f>VLOOKUP(A1459,orders[#All],3,0)</f>
        <v>45422</v>
      </c>
      <c r="C1459" t="str">
        <f>VLOOKUP($A1459,orders[#All],9,0)</f>
        <v>shipped</v>
      </c>
      <c r="D1459" t="str">
        <f>VLOOKUP($A1459,orders[#All],5,0)</f>
        <v>Pontianak</v>
      </c>
      <c r="E1459" t="str">
        <f>VLOOKUP($A1459,orders[#All],6,0)</f>
        <v>Kalimantan Barat</v>
      </c>
      <c r="F1459" t="str">
        <f>VLOOKUP($A1459,orders[#All],10,0)</f>
        <v>HARI BELANJA</v>
      </c>
      <c r="G1459" t="s">
        <v>2448</v>
      </c>
      <c r="H1459">
        <f>VLOOKUP(working_table!G1459,order_items[[#All],[product_id]:[subtotal_idr]],2,0)</f>
        <v>1</v>
      </c>
      <c r="I1459" s="5">
        <f>VLOOKUP(working_table!$G1459,order_items[[#All],[product_id]:[subtotal_idr]],3,0)</f>
        <v>149000</v>
      </c>
      <c r="J1459" s="5">
        <f>VLOOKUP(working_table!$G1459,order_items[[#All],[product_id]:[subtotal_idr]],4,0)</f>
        <v>149000</v>
      </c>
      <c r="K1459" t="str">
        <f>VLOOKUP($G1459,products7[#All],2,0)</f>
        <v>T-Shirt Oversize Tropika Style</v>
      </c>
      <c r="L1459" t="str">
        <f>VLOOKUP($G1459,products7[#All],3,0)</f>
        <v>T-Shirt</v>
      </c>
      <c r="M1459" t="str">
        <f>VLOOKUP($G1459,products7[#All],7,0)</f>
        <v>Tropika Style</v>
      </c>
    </row>
    <row r="1460" spans="1:13" x14ac:dyDescent="0.35">
      <c r="A1460" t="s">
        <v>5025</v>
      </c>
      <c r="B1460" s="2">
        <f>VLOOKUP(A1460,orders[#All],3,0)</f>
        <v>45422</v>
      </c>
      <c r="C1460" t="str">
        <f>VLOOKUP($A1460,orders[#All],9,0)</f>
        <v>shipped</v>
      </c>
      <c r="D1460" t="str">
        <f>VLOOKUP($A1460,orders[#All],5,0)</f>
        <v>Pontianak</v>
      </c>
      <c r="E1460" t="str">
        <f>VLOOKUP($A1460,orders[#All],6,0)</f>
        <v>Kalimantan Barat</v>
      </c>
      <c r="F1460" t="str">
        <f>VLOOKUP($A1460,orders[#All],10,0)</f>
        <v>HARI BELANJA</v>
      </c>
      <c r="G1460" t="s">
        <v>3007</v>
      </c>
      <c r="H1460">
        <f>VLOOKUP(working_table!G1460,order_items[[#All],[product_id]:[subtotal_idr]],2,0)</f>
        <v>1</v>
      </c>
      <c r="I1460" s="5">
        <f>VLOOKUP(working_table!$G1460,order_items[[#All],[product_id]:[subtotal_idr]],3,0)</f>
        <v>79000</v>
      </c>
      <c r="J1460" s="5">
        <f>VLOOKUP(working_table!$G1460,order_items[[#All],[product_id]:[subtotal_idr]],4,0)</f>
        <v>79000</v>
      </c>
      <c r="K1460" t="str">
        <f>VLOOKUP($G1460,products7[#All],2,0)</f>
        <v>Jacket Denim Ratu Mode</v>
      </c>
      <c r="L1460" t="str">
        <f>VLOOKUP($G1460,products7[#All],3,0)</f>
        <v>Jacket</v>
      </c>
      <c r="M1460" t="str">
        <f>VLOOKUP($G1460,products7[#All],7,0)</f>
        <v>Ratu Mode</v>
      </c>
    </row>
    <row r="1461" spans="1:13" x14ac:dyDescent="0.35">
      <c r="A1461" t="s">
        <v>5029</v>
      </c>
      <c r="B1461" s="2">
        <f>VLOOKUP(A1461,orders[#All],3,0)</f>
        <v>44856</v>
      </c>
      <c r="C1461" t="str">
        <f>VLOOKUP($A1461,orders[#All],9,0)</f>
        <v>delivered</v>
      </c>
      <c r="D1461" t="str">
        <f>VLOOKUP($A1461,orders[#All],5,0)</f>
        <v>Malang</v>
      </c>
      <c r="E1461" t="str">
        <f>VLOOKUP($A1461,orders[#All],6,0)</f>
        <v>Jawa Timur</v>
      </c>
      <c r="F1461" t="str">
        <f>VLOOKUP($A1461,orders[#All],10,0)</f>
        <v>SALE2024</v>
      </c>
      <c r="G1461" t="s">
        <v>2446</v>
      </c>
      <c r="H1461">
        <f>VLOOKUP(working_table!G1461,order_items[[#All],[product_id]:[subtotal_idr]],2,0)</f>
        <v>1</v>
      </c>
      <c r="I1461" s="5">
        <f>VLOOKUP(working_table!$G1461,order_items[[#All],[product_id]:[subtotal_idr]],3,0)</f>
        <v>399000</v>
      </c>
      <c r="J1461" s="5">
        <f>VLOOKUP(working_table!$G1461,order_items[[#All],[product_id]:[subtotal_idr]],4,0)</f>
        <v>399000</v>
      </c>
      <c r="K1461" t="str">
        <f>VLOOKUP($G1461,products7[#All],2,0)</f>
        <v>Pants Wide Leg Cendana Co</v>
      </c>
      <c r="L1461" t="str">
        <f>VLOOKUP($G1461,products7[#All],3,0)</f>
        <v>Pants</v>
      </c>
      <c r="M1461" t="str">
        <f>VLOOKUP($G1461,products7[#All],7,0)</f>
        <v>Cendana Co</v>
      </c>
    </row>
    <row r="1462" spans="1:13" x14ac:dyDescent="0.35">
      <c r="A1462" t="s">
        <v>5031</v>
      </c>
      <c r="B1462" s="2">
        <f>VLOOKUP(A1462,orders[#All],3,0)</f>
        <v>45399</v>
      </c>
      <c r="C1462" t="str">
        <f>VLOOKUP($A1462,orders[#All],9,0)</f>
        <v>delivered</v>
      </c>
      <c r="D1462" t="str">
        <f>VLOOKUP($A1462,orders[#All],5,0)</f>
        <v>Malang</v>
      </c>
      <c r="E1462" t="str">
        <f>VLOOKUP($A1462,orders[#All],6,0)</f>
        <v>Jawa Timur</v>
      </c>
      <c r="F1462" t="str">
        <f>VLOOKUP($A1462,orders[#All],10,0)</f>
        <v>TANPA PROMO</v>
      </c>
      <c r="G1462" t="s">
        <v>3196</v>
      </c>
      <c r="H1462">
        <f>VLOOKUP(working_table!G1462,order_items[[#All],[product_id]:[subtotal_idr]],2,0)</f>
        <v>2</v>
      </c>
      <c r="I1462" s="5">
        <f>VLOOKUP(working_table!$G1462,order_items[[#All],[product_id]:[subtotal_idr]],3,0)</f>
        <v>149000</v>
      </c>
      <c r="J1462" s="5">
        <f>VLOOKUP(working_table!$G1462,order_items[[#All],[product_id]:[subtotal_idr]],4,0)</f>
        <v>298000</v>
      </c>
      <c r="K1462" t="str">
        <f>VLOOKUP($G1462,products7[#All],2,0)</f>
        <v>Kemeja Casual Senja Wear</v>
      </c>
      <c r="L1462" t="str">
        <f>VLOOKUP($G1462,products7[#All],3,0)</f>
        <v>Kemeja</v>
      </c>
      <c r="M1462" t="str">
        <f>VLOOKUP($G1462,products7[#All],7,0)</f>
        <v>Senja Wear</v>
      </c>
    </row>
    <row r="1463" spans="1:13" x14ac:dyDescent="0.35">
      <c r="A1463" t="s">
        <v>5033</v>
      </c>
      <c r="B1463" s="2">
        <f>VLOOKUP(A1463,orders[#All],3,0)</f>
        <v>45088</v>
      </c>
      <c r="C1463" t="str">
        <f>VLOOKUP($A1463,orders[#All],9,0)</f>
        <v>shipped</v>
      </c>
      <c r="D1463" t="str">
        <f>VLOOKUP($A1463,orders[#All],5,0)</f>
        <v>Bekasi</v>
      </c>
      <c r="E1463" t="str">
        <f>VLOOKUP($A1463,orders[#All],6,0)</f>
        <v>Jawa Barat</v>
      </c>
      <c r="F1463" t="str">
        <f>VLOOKUP($A1463,orders[#All],10,0)</f>
        <v>TANPA PROMO</v>
      </c>
      <c r="G1463" t="s">
        <v>2627</v>
      </c>
      <c r="H1463">
        <f>VLOOKUP(working_table!G1463,order_items[[#All],[product_id]:[subtotal_idr]],2,0)</f>
        <v>1</v>
      </c>
      <c r="I1463" s="5">
        <f>VLOOKUP(working_table!$G1463,order_items[[#All],[product_id]:[subtotal_idr]],3,0)</f>
        <v>179000</v>
      </c>
      <c r="J1463" s="5">
        <f>VLOOKUP(working_table!$G1463,order_items[[#All],[product_id]:[subtotal_idr]],4,0)</f>
        <v>179000</v>
      </c>
      <c r="K1463" t="str">
        <f>VLOOKUP($G1463,products7[#All],2,0)</f>
        <v>T-Shirt Oversize BajuKita</v>
      </c>
      <c r="L1463" t="str">
        <f>VLOOKUP($G1463,products7[#All],3,0)</f>
        <v>T-Shirt</v>
      </c>
      <c r="M1463" t="str">
        <f>VLOOKUP($G1463,products7[#All],7,0)</f>
        <v>BajuKita</v>
      </c>
    </row>
    <row r="1464" spans="1:13" x14ac:dyDescent="0.35">
      <c r="A1464" t="s">
        <v>5035</v>
      </c>
      <c r="B1464" s="2">
        <f>VLOOKUP(A1464,orders[#All],3,0)</f>
        <v>45133</v>
      </c>
      <c r="C1464" t="str">
        <f>VLOOKUP($A1464,orders[#All],9,0)</f>
        <v>processing</v>
      </c>
      <c r="D1464" t="str">
        <f>VLOOKUP($A1464,orders[#All],5,0)</f>
        <v>Padang</v>
      </c>
      <c r="E1464" t="str">
        <f>VLOOKUP($A1464,orders[#All],6,0)</f>
        <v>Sumatera Barat</v>
      </c>
      <c r="F1464" t="str">
        <f>VLOOKUP($A1464,orders[#All],10,0)</f>
        <v>RAMADAN23</v>
      </c>
      <c r="G1464" t="s">
        <v>2646</v>
      </c>
      <c r="H1464">
        <f>VLOOKUP(working_table!G1464,order_items[[#All],[product_id]:[subtotal_idr]],2,0)</f>
        <v>1</v>
      </c>
      <c r="I1464" s="5">
        <f>VLOOKUP(working_table!$G1464,order_items[[#All],[product_id]:[subtotal_idr]],3,0)</f>
        <v>299000</v>
      </c>
      <c r="J1464" s="5">
        <f>VLOOKUP(working_table!$G1464,order_items[[#All],[product_id]:[subtotal_idr]],4,0)</f>
        <v>299000</v>
      </c>
      <c r="K1464" t="str">
        <f>VLOOKUP($G1464,products7[#All],2,0)</f>
        <v>Dress Bodycon Tropika Style</v>
      </c>
      <c r="L1464" t="str">
        <f>VLOOKUP($G1464,products7[#All],3,0)</f>
        <v>Dress</v>
      </c>
      <c r="M1464" t="str">
        <f>VLOOKUP($G1464,products7[#All],7,0)</f>
        <v>Tropika Style</v>
      </c>
    </row>
    <row r="1465" spans="1:13" x14ac:dyDescent="0.35">
      <c r="A1465" t="s">
        <v>5035</v>
      </c>
      <c r="B1465" s="2">
        <f>VLOOKUP(A1465,orders[#All],3,0)</f>
        <v>45133</v>
      </c>
      <c r="C1465" t="str">
        <f>VLOOKUP($A1465,orders[#All],9,0)</f>
        <v>processing</v>
      </c>
      <c r="D1465" t="str">
        <f>VLOOKUP($A1465,orders[#All],5,0)</f>
        <v>Padang</v>
      </c>
      <c r="E1465" t="str">
        <f>VLOOKUP($A1465,orders[#All],6,0)</f>
        <v>Sumatera Barat</v>
      </c>
      <c r="F1465" t="str">
        <f>VLOOKUP($A1465,orders[#All],10,0)</f>
        <v>RAMADAN23</v>
      </c>
      <c r="G1465" t="s">
        <v>4266</v>
      </c>
      <c r="H1465">
        <f>VLOOKUP(working_table!G1465,order_items[[#All],[product_id]:[subtotal_idr]],2,0)</f>
        <v>2</v>
      </c>
      <c r="I1465" s="5">
        <f>VLOOKUP(working_table!$G1465,order_items[[#All],[product_id]:[subtotal_idr]],3,0)</f>
        <v>149000</v>
      </c>
      <c r="J1465" s="5">
        <f>VLOOKUP(working_table!$G1465,order_items[[#All],[product_id]:[subtotal_idr]],4,0)</f>
        <v>298000</v>
      </c>
      <c r="K1465" t="str">
        <f>VLOOKUP($G1465,products7[#All],2,0)</f>
        <v>Jacket Varsity NusaBrand</v>
      </c>
      <c r="L1465" t="str">
        <f>VLOOKUP($G1465,products7[#All],3,0)</f>
        <v>Jacket</v>
      </c>
      <c r="M1465" t="str">
        <f>VLOOKUP($G1465,products7[#All],7,0)</f>
        <v>NusaBrand</v>
      </c>
    </row>
    <row r="1466" spans="1:13" x14ac:dyDescent="0.35">
      <c r="A1466" t="s">
        <v>5038</v>
      </c>
      <c r="B1466" s="2">
        <f>VLOOKUP(A1466,orders[#All],3,0)</f>
        <v>45153</v>
      </c>
      <c r="C1466" t="str">
        <f>VLOOKUP($A1466,orders[#All],9,0)</f>
        <v>delivered</v>
      </c>
      <c r="D1466" t="str">
        <f>VLOOKUP($A1466,orders[#All],5,0)</f>
        <v>Jakarta</v>
      </c>
      <c r="E1466" t="str">
        <f>VLOOKUP($A1466,orders[#All],6,0)</f>
        <v>DKI Jakarta</v>
      </c>
      <c r="F1466" t="str">
        <f>VLOOKUP($A1466,orders[#All],10,0)</f>
        <v>TANPA PROMO</v>
      </c>
      <c r="G1466" t="s">
        <v>2715</v>
      </c>
      <c r="H1466">
        <f>VLOOKUP(working_table!G1466,order_items[[#All],[product_id]:[subtotal_idr]],2,0)</f>
        <v>3</v>
      </c>
      <c r="I1466" s="5">
        <f>VLOOKUP(working_table!$G1466,order_items[[#All],[product_id]:[subtotal_idr]],3,0)</f>
        <v>199000</v>
      </c>
      <c r="J1466" s="5">
        <f>VLOOKUP(working_table!$G1466,order_items[[#All],[product_id]:[subtotal_idr]],4,0)</f>
        <v>597000</v>
      </c>
      <c r="K1466" t="str">
        <f>VLOOKUP($G1466,products7[#All],2,0)</f>
        <v>T-Shirt Oversize BajuKita</v>
      </c>
      <c r="L1466" t="str">
        <f>VLOOKUP($G1466,products7[#All],3,0)</f>
        <v>T-Shirt</v>
      </c>
      <c r="M1466" t="str">
        <f>VLOOKUP($G1466,products7[#All],7,0)</f>
        <v>BajuKita</v>
      </c>
    </row>
    <row r="1467" spans="1:13" x14ac:dyDescent="0.35">
      <c r="A1467" t="s">
        <v>5038</v>
      </c>
      <c r="B1467" s="2">
        <f>VLOOKUP(A1467,orders[#All],3,0)</f>
        <v>45153</v>
      </c>
      <c r="C1467" t="str">
        <f>VLOOKUP($A1467,orders[#All],9,0)</f>
        <v>delivered</v>
      </c>
      <c r="D1467" t="str">
        <f>VLOOKUP($A1467,orders[#All],5,0)</f>
        <v>Jakarta</v>
      </c>
      <c r="E1467" t="str">
        <f>VLOOKUP($A1467,orders[#All],6,0)</f>
        <v>DKI Jakarta</v>
      </c>
      <c r="F1467" t="str">
        <f>VLOOKUP($A1467,orders[#All],10,0)</f>
        <v>TANPA PROMO</v>
      </c>
      <c r="G1467" t="s">
        <v>2898</v>
      </c>
      <c r="H1467">
        <f>VLOOKUP(working_table!G1467,order_items[[#All],[product_id]:[subtotal_idr]],2,0)</f>
        <v>1</v>
      </c>
      <c r="I1467" s="5">
        <f>VLOOKUP(working_table!$G1467,order_items[[#All],[product_id]:[subtotal_idr]],3,0)</f>
        <v>49000</v>
      </c>
      <c r="J1467" s="5">
        <f>VLOOKUP(working_table!$G1467,order_items[[#All],[product_id]:[subtotal_idr]],4,0)</f>
        <v>49000</v>
      </c>
      <c r="K1467" t="str">
        <f>VLOOKUP($G1467,products7[#All],2,0)</f>
        <v>Kemeja Oxford Cendana Co</v>
      </c>
      <c r="L1467" t="str">
        <f>VLOOKUP($G1467,products7[#All],3,0)</f>
        <v>kemeja</v>
      </c>
      <c r="M1467" t="str">
        <f>VLOOKUP($G1467,products7[#All],7,0)</f>
        <v>Cendana Co</v>
      </c>
    </row>
    <row r="1468" spans="1:13" x14ac:dyDescent="0.35">
      <c r="A1468" t="s">
        <v>5041</v>
      </c>
      <c r="B1468" s="2">
        <f>VLOOKUP(A1468,orders[#All],3,0)</f>
        <v>44984</v>
      </c>
      <c r="C1468" t="str">
        <f>VLOOKUP($A1468,orders[#All],9,0)</f>
        <v>delivered</v>
      </c>
      <c r="D1468" t="str">
        <f>VLOOKUP($A1468,orders[#All],5,0)</f>
        <v>Denpasar</v>
      </c>
      <c r="E1468" t="str">
        <f>VLOOKUP($A1468,orders[#All],6,0)</f>
        <v>Bali</v>
      </c>
      <c r="F1468" t="str">
        <f>VLOOKUP($A1468,orders[#All],10,0)</f>
        <v>NEWUSER</v>
      </c>
      <c r="G1468" t="s">
        <v>2492</v>
      </c>
      <c r="H1468">
        <f>VLOOKUP(working_table!G1468,order_items[[#All],[product_id]:[subtotal_idr]],2,0)</f>
        <v>1</v>
      </c>
      <c r="I1468" s="5">
        <f>VLOOKUP(working_table!$G1468,order_items[[#All],[product_id]:[subtotal_idr]],3,0)</f>
        <v>59000</v>
      </c>
      <c r="J1468" s="5">
        <f>VLOOKUP(working_table!$G1468,order_items[[#All],[product_id]:[subtotal_idr]],4,0)</f>
        <v>59000</v>
      </c>
      <c r="K1468" t="str">
        <f>VLOOKUP($G1468,products7[#All],2,0)</f>
        <v>Jacket Bomber Tropika Style</v>
      </c>
      <c r="L1468" t="str">
        <f>VLOOKUP($G1468,products7[#All],3,0)</f>
        <v>Jacket</v>
      </c>
      <c r="M1468" t="str">
        <f>VLOOKUP($G1468,products7[#All],7,0)</f>
        <v>Tropika Style</v>
      </c>
    </row>
    <row r="1469" spans="1:13" x14ac:dyDescent="0.35">
      <c r="A1469" t="s">
        <v>5043</v>
      </c>
      <c r="B1469" s="2">
        <f>VLOOKUP(A1469,orders[#All],3,0)</f>
        <v>45647</v>
      </c>
      <c r="C1469" t="str">
        <f>VLOOKUP($A1469,orders[#All],9,0)</f>
        <v>delivered</v>
      </c>
      <c r="D1469" t="str">
        <f>VLOOKUP($A1469,orders[#All],5,0)</f>
        <v>Malang</v>
      </c>
      <c r="E1469" t="str">
        <f>VLOOKUP($A1469,orders[#All],6,0)</f>
        <v>Jawa Timur</v>
      </c>
      <c r="F1469" t="str">
        <f>VLOOKUP($A1469,orders[#All],10,0)</f>
        <v>TANPA PROMO</v>
      </c>
      <c r="G1469" t="s">
        <v>2787</v>
      </c>
      <c r="H1469">
        <f>VLOOKUP(working_table!G1469,order_items[[#All],[product_id]:[subtotal_idr]],2,0)</f>
        <v>1</v>
      </c>
      <c r="I1469" s="5">
        <f>VLOOKUP(working_table!$G1469,order_items[[#All],[product_id]:[subtotal_idr]],3,0)</f>
        <v>179000</v>
      </c>
      <c r="J1469" s="5">
        <f>VLOOKUP(working_table!$G1469,order_items[[#All],[product_id]:[subtotal_idr]],4,0)</f>
        <v>179000</v>
      </c>
      <c r="K1469" t="str">
        <f>VLOOKUP($G1469,products7[#All],2,0)</f>
        <v>Pants Jeans Slim SandangIndo</v>
      </c>
      <c r="L1469" t="str">
        <f>VLOOKUP($G1469,products7[#All],3,0)</f>
        <v>Pants</v>
      </c>
      <c r="M1469" t="str">
        <f>VLOOKUP($G1469,products7[#All],7,0)</f>
        <v>SandangIndo</v>
      </c>
    </row>
    <row r="1470" spans="1:13" x14ac:dyDescent="0.35">
      <c r="A1470" t="s">
        <v>5045</v>
      </c>
      <c r="B1470" s="2">
        <f>VLOOKUP(A1470,orders[#All],3,0)</f>
        <v>45089</v>
      </c>
      <c r="C1470" t="str">
        <f>VLOOKUP($A1470,orders[#All],9,0)</f>
        <v>processing</v>
      </c>
      <c r="D1470" t="str">
        <f>VLOOKUP($A1470,orders[#All],5,0)</f>
        <v>Depok</v>
      </c>
      <c r="E1470" t="str">
        <f>VLOOKUP($A1470,orders[#All],6,0)</f>
        <v>Jawa Barat</v>
      </c>
      <c r="F1470" t="str">
        <f>VLOOKUP($A1470,orders[#All],10,0)</f>
        <v>TANPA PROMO</v>
      </c>
      <c r="G1470" t="s">
        <v>4266</v>
      </c>
      <c r="H1470">
        <f>VLOOKUP(working_table!G1470,order_items[[#All],[product_id]:[subtotal_idr]],2,0)</f>
        <v>2</v>
      </c>
      <c r="I1470" s="5">
        <f>VLOOKUP(working_table!$G1470,order_items[[#All],[product_id]:[subtotal_idr]],3,0)</f>
        <v>149000</v>
      </c>
      <c r="J1470" s="5">
        <f>VLOOKUP(working_table!$G1470,order_items[[#All],[product_id]:[subtotal_idr]],4,0)</f>
        <v>298000</v>
      </c>
      <c r="K1470" t="str">
        <f>VLOOKUP($G1470,products7[#All],2,0)</f>
        <v>Jacket Varsity NusaBrand</v>
      </c>
      <c r="L1470" t="str">
        <f>VLOOKUP($G1470,products7[#All],3,0)</f>
        <v>Jacket</v>
      </c>
      <c r="M1470" t="str">
        <f>VLOOKUP($G1470,products7[#All],7,0)</f>
        <v>NusaBrand</v>
      </c>
    </row>
    <row r="1471" spans="1:13" x14ac:dyDescent="0.35">
      <c r="A1471" t="s">
        <v>5045</v>
      </c>
      <c r="B1471" s="2">
        <f>VLOOKUP(A1471,orders[#All],3,0)</f>
        <v>45089</v>
      </c>
      <c r="C1471" t="str">
        <f>VLOOKUP($A1471,orders[#All],9,0)</f>
        <v>processing</v>
      </c>
      <c r="D1471" t="str">
        <f>VLOOKUP($A1471,orders[#All],5,0)</f>
        <v>Depok</v>
      </c>
      <c r="E1471" t="str">
        <f>VLOOKUP($A1471,orders[#All],6,0)</f>
        <v>Jawa Barat</v>
      </c>
      <c r="F1471" t="str">
        <f>VLOOKUP($A1471,orders[#All],10,0)</f>
        <v>TANPA PROMO</v>
      </c>
      <c r="G1471" t="s">
        <v>5047</v>
      </c>
      <c r="H1471">
        <f>VLOOKUP(working_table!G1471,order_items[[#All],[product_id]:[subtotal_idr]],2,0)</f>
        <v>1</v>
      </c>
      <c r="I1471" s="5">
        <f>VLOOKUP(working_table!$G1471,order_items[[#All],[product_id]:[subtotal_idr]],3,0)</f>
        <v>129000</v>
      </c>
      <c r="J1471" s="5">
        <f>VLOOKUP(working_table!$G1471,order_items[[#All],[product_id]:[subtotal_idr]],4,0)</f>
        <v>129000</v>
      </c>
      <c r="K1471" t="str">
        <f>VLOOKUP($G1471,products7[#All],2,0)</f>
        <v>T-Shirt Slim Fit Riang Apparel</v>
      </c>
      <c r="L1471" t="str">
        <f>VLOOKUP($G1471,products7[#All],3,0)</f>
        <v>Kemeja</v>
      </c>
      <c r="M1471" t="str">
        <f>VLOOKUP($G1471,products7[#All],7,0)</f>
        <v>Riang Apparel</v>
      </c>
    </row>
    <row r="1472" spans="1:13" x14ac:dyDescent="0.35">
      <c r="A1472" t="s">
        <v>5049</v>
      </c>
      <c r="B1472" s="2">
        <f>VLOOKUP(A1472,orders[#All],3,0)</f>
        <v>45194</v>
      </c>
      <c r="C1472" t="str">
        <f>VLOOKUP($A1472,orders[#All],9,0)</f>
        <v>delivered</v>
      </c>
      <c r="D1472" t="str">
        <f>VLOOKUP($A1472,orders[#All],5,0)</f>
        <v>Medan</v>
      </c>
      <c r="E1472" t="str">
        <f>VLOOKUP($A1472,orders[#All],6,0)</f>
        <v>Sumatera Utara</v>
      </c>
      <c r="F1472" t="str">
        <f>VLOOKUP($A1472,orders[#All],10,0)</f>
        <v>WEEKEND25</v>
      </c>
      <c r="G1472" t="s">
        <v>3626</v>
      </c>
      <c r="H1472">
        <f>VLOOKUP(working_table!G1472,order_items[[#All],[product_id]:[subtotal_idr]],2,0)</f>
        <v>2</v>
      </c>
      <c r="I1472" s="5">
        <f>VLOOKUP(working_table!$G1472,order_items[[#All],[product_id]:[subtotal_idr]],3,0)</f>
        <v>499000</v>
      </c>
      <c r="J1472" s="5">
        <f>VLOOKUP(working_table!$G1472,order_items[[#All],[product_id]:[subtotal_idr]],4,0)</f>
        <v>998000</v>
      </c>
      <c r="K1472" t="str">
        <f>VLOOKUP($G1472,products7[#All],2,0)</f>
        <v>Dress Wrap NusaBrand</v>
      </c>
      <c r="L1472" t="str">
        <f>VLOOKUP($G1472,products7[#All],3,0)</f>
        <v>Dress</v>
      </c>
      <c r="M1472" t="str">
        <f>VLOOKUP($G1472,products7[#All],7,0)</f>
        <v>NusaBrand</v>
      </c>
    </row>
    <row r="1473" spans="1:13" x14ac:dyDescent="0.35">
      <c r="A1473" t="s">
        <v>5049</v>
      </c>
      <c r="B1473" s="2">
        <f>VLOOKUP(A1473,orders[#All],3,0)</f>
        <v>45194</v>
      </c>
      <c r="C1473" t="str">
        <f>VLOOKUP($A1473,orders[#All],9,0)</f>
        <v>delivered</v>
      </c>
      <c r="D1473" t="str">
        <f>VLOOKUP($A1473,orders[#All],5,0)</f>
        <v>Medan</v>
      </c>
      <c r="E1473" t="str">
        <f>VLOOKUP($A1473,orders[#All],6,0)</f>
        <v>Sumatera Utara</v>
      </c>
      <c r="F1473" t="str">
        <f>VLOOKUP($A1473,orders[#All],10,0)</f>
        <v>WEEKEND25</v>
      </c>
      <c r="G1473" t="s">
        <v>3388</v>
      </c>
      <c r="H1473">
        <f>VLOOKUP(working_table!G1473,order_items[[#All],[product_id]:[subtotal_idr]],2,0)</f>
        <v>1</v>
      </c>
      <c r="I1473" s="5">
        <f>VLOOKUP(working_table!$G1473,order_items[[#All],[product_id]:[subtotal_idr]],3,0)</f>
        <v>399000</v>
      </c>
      <c r="J1473" s="5">
        <f>VLOOKUP(working_table!$G1473,order_items[[#All],[product_id]:[subtotal_idr]],4,0)</f>
        <v>399000</v>
      </c>
      <c r="K1473" t="str">
        <f>VLOOKUP($G1473,products7[#All],2,0)</f>
        <v>Dress Wrap Tropika Style</v>
      </c>
      <c r="L1473" t="str">
        <f>VLOOKUP($G1473,products7[#All],3,0)</f>
        <v>dress</v>
      </c>
      <c r="M1473" t="str">
        <f>VLOOKUP($G1473,products7[#All],7,0)</f>
        <v>Tropika Style</v>
      </c>
    </row>
    <row r="1474" spans="1:13" x14ac:dyDescent="0.35">
      <c r="A1474" t="s">
        <v>5052</v>
      </c>
      <c r="B1474" s="2">
        <f>VLOOKUP(A1474,orders[#All],3,0)</f>
        <v>45331</v>
      </c>
      <c r="C1474" t="str">
        <f>VLOOKUP($A1474,orders[#All],9,0)</f>
        <v>delivered</v>
      </c>
      <c r="D1474" t="str">
        <f>VLOOKUP($A1474,orders[#All],5,0)</f>
        <v>Makassar</v>
      </c>
      <c r="E1474" t="str">
        <f>VLOOKUP($A1474,orders[#All],6,0)</f>
        <v>Sulawesi Selatan</v>
      </c>
      <c r="F1474" t="str">
        <f>VLOOKUP($A1474,orders[#All],10,0)</f>
        <v>FLASHSALE</v>
      </c>
      <c r="G1474" t="s">
        <v>2432</v>
      </c>
      <c r="H1474">
        <f>VLOOKUP(working_table!G1474,order_items[[#All],[product_id]:[subtotal_idr]],2,0)</f>
        <v>1</v>
      </c>
      <c r="I1474" s="5">
        <f>VLOOKUP(working_table!$G1474,order_items[[#All],[product_id]:[subtotal_idr]],3,0)</f>
        <v>279000</v>
      </c>
      <c r="J1474" s="5">
        <f>VLOOKUP(working_table!$G1474,order_items[[#All],[product_id]:[subtotal_idr]],4,0)</f>
        <v>279000</v>
      </c>
      <c r="K1474" t="str">
        <f>VLOOKUP($G1474,products7[#All],2,0)</f>
        <v>T-Shirt Oversize Riang Apparel</v>
      </c>
      <c r="L1474" t="str">
        <f>VLOOKUP($G1474,products7[#All],3,0)</f>
        <v>T-Shirt</v>
      </c>
      <c r="M1474" t="str">
        <f>VLOOKUP($G1474,products7[#All],7,0)</f>
        <v>Riang Apparel</v>
      </c>
    </row>
    <row r="1475" spans="1:13" x14ac:dyDescent="0.35">
      <c r="A1475" t="s">
        <v>5052</v>
      </c>
      <c r="B1475" s="2">
        <f>VLOOKUP(A1475,orders[#All],3,0)</f>
        <v>45331</v>
      </c>
      <c r="C1475" t="str">
        <f>VLOOKUP($A1475,orders[#All],9,0)</f>
        <v>delivered</v>
      </c>
      <c r="D1475" t="str">
        <f>VLOOKUP($A1475,orders[#All],5,0)</f>
        <v>Makassar</v>
      </c>
      <c r="E1475" t="str">
        <f>VLOOKUP($A1475,orders[#All],6,0)</f>
        <v>Sulawesi Selatan</v>
      </c>
      <c r="F1475" t="str">
        <f>VLOOKUP($A1475,orders[#All],10,0)</f>
        <v>FLASHSALE</v>
      </c>
      <c r="G1475" t="s">
        <v>3095</v>
      </c>
      <c r="H1475">
        <f>VLOOKUP(working_table!G1475,order_items[[#All],[product_id]:[subtotal_idr]],2,0)</f>
        <v>2</v>
      </c>
      <c r="I1475" s="5">
        <f>VLOOKUP(working_table!$G1475,order_items[[#All],[product_id]:[subtotal_idr]],3,0)</f>
        <v>549000</v>
      </c>
      <c r="J1475" s="5">
        <f>VLOOKUP(working_table!$G1475,order_items[[#All],[product_id]:[subtotal_idr]],4,0)</f>
        <v>1098000</v>
      </c>
      <c r="K1475" t="str">
        <f>VLOOKUP($G1475,products7[#All],2,0)</f>
        <v>Kemeja Oxford NusaBrand</v>
      </c>
      <c r="L1475" t="str">
        <f>VLOOKUP($G1475,products7[#All],3,0)</f>
        <v>T-Shirt</v>
      </c>
      <c r="M1475" t="str">
        <f>VLOOKUP($G1475,products7[#All],7,0)</f>
        <v>NusaBrand</v>
      </c>
    </row>
    <row r="1476" spans="1:13" x14ac:dyDescent="0.35">
      <c r="A1476" t="s">
        <v>5055</v>
      </c>
      <c r="B1476" s="2">
        <f>VLOOKUP(A1476,orders[#All],3,0)</f>
        <v>45535</v>
      </c>
      <c r="C1476" t="str">
        <f>VLOOKUP($A1476,orders[#All],9,0)</f>
        <v>delivered</v>
      </c>
      <c r="D1476" t="str">
        <f>VLOOKUP($A1476,orders[#All],5,0)</f>
        <v>Banjarmasin</v>
      </c>
      <c r="E1476" t="str">
        <f>VLOOKUP($A1476,orders[#All],6,0)</f>
        <v>Kalimantan Selatan</v>
      </c>
      <c r="F1476" t="str">
        <f>VLOOKUP($A1476,orders[#All],10,0)</f>
        <v>FLASHSALE</v>
      </c>
      <c r="G1476" t="s">
        <v>2565</v>
      </c>
      <c r="H1476">
        <f>VLOOKUP(working_table!G1476,order_items[[#All],[product_id]:[subtotal_idr]],2,0)</f>
        <v>1</v>
      </c>
      <c r="I1476" s="5">
        <f>VLOOKUP(working_table!$G1476,order_items[[#All],[product_id]:[subtotal_idr]],3,0)</f>
        <v>69000</v>
      </c>
      <c r="J1476" s="5">
        <f>VLOOKUP(working_table!$G1476,order_items[[#All],[product_id]:[subtotal_idr]],4,0)</f>
        <v>69000</v>
      </c>
      <c r="K1476" t="str">
        <f>VLOOKUP($G1476,products7[#All],2,0)</f>
        <v>T-Shirt Polos Basic Ratu Mode</v>
      </c>
      <c r="L1476" t="str">
        <f>VLOOKUP($G1476,products7[#All],3,0)</f>
        <v>T-Shirt</v>
      </c>
      <c r="M1476" t="str">
        <f>VLOOKUP($G1476,products7[#All],7,0)</f>
        <v>Ratu Mode</v>
      </c>
    </row>
    <row r="1477" spans="1:13" x14ac:dyDescent="0.35">
      <c r="A1477" t="s">
        <v>5057</v>
      </c>
      <c r="B1477" s="2">
        <f>VLOOKUP(A1477,orders[#All],3,0)</f>
        <v>45337</v>
      </c>
      <c r="C1477" t="str">
        <f>VLOOKUP($A1477,orders[#All],9,0)</f>
        <v>processing</v>
      </c>
      <c r="D1477" t="str">
        <f>VLOOKUP($A1477,orders[#All],5,0)</f>
        <v>Pontianak</v>
      </c>
      <c r="E1477" t="str">
        <f>VLOOKUP($A1477,orders[#All],6,0)</f>
        <v>Kalimantan Barat</v>
      </c>
      <c r="F1477" t="str">
        <f>VLOOKUP($A1477,orders[#All],10,0)</f>
        <v>TANPA PROMO</v>
      </c>
      <c r="G1477" t="s">
        <v>3655</v>
      </c>
      <c r="H1477">
        <f>VLOOKUP(working_table!G1477,order_items[[#All],[product_id]:[subtotal_idr]],2,0)</f>
        <v>1</v>
      </c>
      <c r="I1477" s="5">
        <f>VLOOKUP(working_table!$G1477,order_items[[#All],[product_id]:[subtotal_idr]],3,0)</f>
        <v>449000</v>
      </c>
      <c r="J1477" s="5">
        <f>VLOOKUP(working_table!$G1477,order_items[[#All],[product_id]:[subtotal_idr]],4,0)</f>
        <v>449000</v>
      </c>
      <c r="K1477" t="str">
        <f>VLOOKUP($G1477,products7[#All],2,0)</f>
        <v>Tas Selempang Riang Apparel</v>
      </c>
      <c r="L1477" t="str">
        <f>VLOOKUP($G1477,products7[#All],3,0)</f>
        <v>Accessories</v>
      </c>
      <c r="M1477" t="str">
        <f>VLOOKUP($G1477,products7[#All],7,0)</f>
        <v>Riang Apparel</v>
      </c>
    </row>
    <row r="1478" spans="1:13" x14ac:dyDescent="0.35">
      <c r="A1478" t="s">
        <v>5059</v>
      </c>
      <c r="B1478" s="2">
        <f>VLOOKUP(A1478,orders[#All],3,0)</f>
        <v>45234</v>
      </c>
      <c r="C1478" t="str">
        <f>VLOOKUP($A1478,orders[#All],9,0)</f>
        <v>shipped</v>
      </c>
      <c r="D1478" t="str">
        <f>VLOOKUP($A1478,orders[#All],5,0)</f>
        <v>Semarang</v>
      </c>
      <c r="E1478" t="str">
        <f>VLOOKUP($A1478,orders[#All],6,0)</f>
        <v>Jawa Tengah</v>
      </c>
      <c r="F1478" t="str">
        <f>VLOOKUP($A1478,orders[#All],10,0)</f>
        <v>TANPA PROMO</v>
      </c>
      <c r="G1478" t="s">
        <v>2901</v>
      </c>
      <c r="H1478">
        <f>VLOOKUP(working_table!G1478,order_items[[#All],[product_id]:[subtotal_idr]],2,0)</f>
        <v>1</v>
      </c>
      <c r="I1478" s="5">
        <f>VLOOKUP(working_table!$G1478,order_items[[#All],[product_id]:[subtotal_idr]],3,0)</f>
        <v>119000</v>
      </c>
      <c r="J1478" s="5">
        <f>VLOOKUP(working_table!$G1478,order_items[[#All],[product_id]:[subtotal_idr]],4,0)</f>
        <v>119000</v>
      </c>
      <c r="K1478" t="str">
        <f>VLOOKUP($G1478,products7[#All],2,0)</f>
        <v>Kemeja Linen Pesona Indo</v>
      </c>
      <c r="L1478" t="str">
        <f>VLOOKUP($G1478,products7[#All],3,0)</f>
        <v>T-Shirt</v>
      </c>
      <c r="M1478" t="str">
        <f>VLOOKUP($G1478,products7[#All],7,0)</f>
        <v>Pesona Indo</v>
      </c>
    </row>
    <row r="1479" spans="1:13" x14ac:dyDescent="0.35">
      <c r="A1479" t="s">
        <v>5059</v>
      </c>
      <c r="B1479" s="2">
        <f>VLOOKUP(A1479,orders[#All],3,0)</f>
        <v>45234</v>
      </c>
      <c r="C1479" t="str">
        <f>VLOOKUP($A1479,orders[#All],9,0)</f>
        <v>shipped</v>
      </c>
      <c r="D1479" t="str">
        <f>VLOOKUP($A1479,orders[#All],5,0)</f>
        <v>Semarang</v>
      </c>
      <c r="E1479" t="str">
        <f>VLOOKUP($A1479,orders[#All],6,0)</f>
        <v>Jawa Tengah</v>
      </c>
      <c r="F1479" t="str">
        <f>VLOOKUP($A1479,orders[#All],10,0)</f>
        <v>TANPA PROMO</v>
      </c>
      <c r="G1479" t="s">
        <v>2784</v>
      </c>
      <c r="H1479">
        <f>VLOOKUP(working_table!G1479,order_items[[#All],[product_id]:[subtotal_idr]],2,0)</f>
        <v>1</v>
      </c>
      <c r="I1479" s="5">
        <f>VLOOKUP(working_table!$G1479,order_items[[#All],[product_id]:[subtotal_idr]],3,0)</f>
        <v>149000</v>
      </c>
      <c r="J1479" s="5">
        <f>VLOOKUP(working_table!$G1479,order_items[[#All],[product_id]:[subtotal_idr]],4,0)</f>
        <v>149000</v>
      </c>
      <c r="K1479" t="str">
        <f>VLOOKUP($G1479,products7[#All],2,0)</f>
        <v>Pants Wide Leg Pesona Indo</v>
      </c>
      <c r="L1479" t="str">
        <f>VLOOKUP($G1479,products7[#All],3,0)</f>
        <v>Pants</v>
      </c>
      <c r="M1479" t="str">
        <f>VLOOKUP($G1479,products7[#All],7,0)</f>
        <v>Pesona Indo</v>
      </c>
    </row>
    <row r="1480" spans="1:13" x14ac:dyDescent="0.35">
      <c r="A1480" t="s">
        <v>5062</v>
      </c>
      <c r="B1480" s="2">
        <f>VLOOKUP(A1480,orders[#All],3,0)</f>
        <v>45450</v>
      </c>
      <c r="C1480" t="str">
        <f>VLOOKUP($A1480,orders[#All],9,0)</f>
        <v>delivered</v>
      </c>
      <c r="D1480" t="str">
        <f>VLOOKUP($A1480,orders[#All],5,0)</f>
        <v>Depok</v>
      </c>
      <c r="E1480" t="str">
        <f>VLOOKUP($A1480,orders[#All],6,0)</f>
        <v>Jawa Barat</v>
      </c>
      <c r="F1480" t="str">
        <f>VLOOKUP($A1480,orders[#All],10,0)</f>
        <v>HARBOLNAS22</v>
      </c>
      <c r="G1480" t="s">
        <v>2672</v>
      </c>
      <c r="H1480">
        <f>VLOOKUP(working_table!G1480,order_items[[#All],[product_id]:[subtotal_idr]],2,0)</f>
        <v>1</v>
      </c>
      <c r="I1480" s="5">
        <f>VLOOKUP(working_table!$G1480,order_items[[#All],[product_id]:[subtotal_idr]],3,0)</f>
        <v>349000</v>
      </c>
      <c r="J1480" s="5">
        <f>VLOOKUP(working_table!$G1480,order_items[[#All],[product_id]:[subtotal_idr]],4,0)</f>
        <v>349000</v>
      </c>
      <c r="K1480" t="str">
        <f>VLOOKUP($G1480,products7[#All],2,0)</f>
        <v>Jacket Coach BajuKita</v>
      </c>
      <c r="L1480" t="str">
        <f>VLOOKUP($G1480,products7[#All],3,0)</f>
        <v>Jacket</v>
      </c>
      <c r="M1480" t="str">
        <f>VLOOKUP($G1480,products7[#All],7,0)</f>
        <v>BajuKita</v>
      </c>
    </row>
    <row r="1481" spans="1:13" x14ac:dyDescent="0.35">
      <c r="A1481" t="s">
        <v>5064</v>
      </c>
      <c r="B1481" s="2">
        <f>VLOOKUP(A1481,orders[#All],3,0)</f>
        <v>44811</v>
      </c>
      <c r="C1481" t="str">
        <f>VLOOKUP($A1481,orders[#All],9,0)</f>
        <v>delivered</v>
      </c>
      <c r="D1481" t="str">
        <f>VLOOKUP($A1481,orders[#All],5,0)</f>
        <v>Depok</v>
      </c>
      <c r="E1481" t="str">
        <f>VLOOKUP($A1481,orders[#All],6,0)</f>
        <v>Jawa Barat</v>
      </c>
      <c r="F1481" t="str">
        <f>VLOOKUP($A1481,orders[#All],10,0)</f>
        <v>NEWUSER</v>
      </c>
      <c r="G1481" t="s">
        <v>2768</v>
      </c>
      <c r="H1481">
        <f>VLOOKUP(working_table!G1481,order_items[[#All],[product_id]:[subtotal_idr]],2,0)</f>
        <v>2</v>
      </c>
      <c r="I1481" s="5">
        <f>VLOOKUP(working_table!$G1481,order_items[[#All],[product_id]:[subtotal_idr]],3,0)</f>
        <v>79000</v>
      </c>
      <c r="J1481" s="5">
        <f>VLOOKUP(working_table!$G1481,order_items[[#All],[product_id]:[subtotal_idr]],4,0)</f>
        <v>158000</v>
      </c>
      <c r="K1481" t="str">
        <f>VLOOKUP($G1481,products7[#All],2,0)</f>
        <v>Jacket Hoodie Cendana Co</v>
      </c>
      <c r="L1481" t="str">
        <f>VLOOKUP($G1481,products7[#All],3,0)</f>
        <v>Jacket</v>
      </c>
      <c r="M1481" t="str">
        <f>VLOOKUP($G1481,products7[#All],7,0)</f>
        <v>Cendana Co</v>
      </c>
    </row>
    <row r="1482" spans="1:13" x14ac:dyDescent="0.35">
      <c r="A1482" t="s">
        <v>5066</v>
      </c>
      <c r="B1482" s="2">
        <f>VLOOKUP(A1482,orders[#All],3,0)</f>
        <v>45052</v>
      </c>
      <c r="C1482" t="str">
        <f>VLOOKUP($A1482,orders[#All],9,0)</f>
        <v>delivered</v>
      </c>
      <c r="D1482" t="str">
        <f>VLOOKUP($A1482,orders[#All],5,0)</f>
        <v>Yogyakarta</v>
      </c>
      <c r="E1482" t="str">
        <f>VLOOKUP($A1482,orders[#All],6,0)</f>
        <v>DI Yogyakarta</v>
      </c>
      <c r="F1482" t="str">
        <f>VLOOKUP($A1482,orders[#All],10,0)</f>
        <v>TANPA PROMO</v>
      </c>
      <c r="G1482" t="s">
        <v>3289</v>
      </c>
      <c r="H1482">
        <f>VLOOKUP(working_table!G1482,order_items[[#All],[product_id]:[subtotal_idr]],2,0)</f>
        <v>1</v>
      </c>
      <c r="I1482" s="5">
        <f>VLOOKUP(working_table!$G1482,order_items[[#All],[product_id]:[subtotal_idr]],3,0)</f>
        <v>299000</v>
      </c>
      <c r="J1482" s="5">
        <f>VLOOKUP(working_table!$G1482,order_items[[#All],[product_id]:[subtotal_idr]],4,0)</f>
        <v>299000</v>
      </c>
      <c r="K1482" t="str">
        <f>VLOOKUP($G1482,products7[#All],2,0)</f>
        <v>Ikat Pinggang Kulit Senja Wear</v>
      </c>
      <c r="L1482" t="str">
        <f>VLOOKUP($G1482,products7[#All],3,0)</f>
        <v>Accessories</v>
      </c>
      <c r="M1482" t="str">
        <f>VLOOKUP($G1482,products7[#All],7,0)</f>
        <v>Senja Wear</v>
      </c>
    </row>
    <row r="1483" spans="1:13" x14ac:dyDescent="0.35">
      <c r="A1483" t="s">
        <v>5066</v>
      </c>
      <c r="B1483" s="2">
        <f>VLOOKUP(A1483,orders[#All],3,0)</f>
        <v>45052</v>
      </c>
      <c r="C1483" t="str">
        <f>VLOOKUP($A1483,orders[#All],9,0)</f>
        <v>delivered</v>
      </c>
      <c r="D1483" t="str">
        <f>VLOOKUP($A1483,orders[#All],5,0)</f>
        <v>Yogyakarta</v>
      </c>
      <c r="E1483" t="str">
        <f>VLOOKUP($A1483,orders[#All],6,0)</f>
        <v>DI Yogyakarta</v>
      </c>
      <c r="F1483" t="str">
        <f>VLOOKUP($A1483,orders[#All],10,0)</f>
        <v>TANPA PROMO</v>
      </c>
      <c r="G1483" t="s">
        <v>2787</v>
      </c>
      <c r="H1483">
        <f>VLOOKUP(working_table!G1483,order_items[[#All],[product_id]:[subtotal_idr]],2,0)</f>
        <v>1</v>
      </c>
      <c r="I1483" s="5">
        <f>VLOOKUP(working_table!$G1483,order_items[[#All],[product_id]:[subtotal_idr]],3,0)</f>
        <v>179000</v>
      </c>
      <c r="J1483" s="5">
        <f>VLOOKUP(working_table!$G1483,order_items[[#All],[product_id]:[subtotal_idr]],4,0)</f>
        <v>179000</v>
      </c>
      <c r="K1483" t="str">
        <f>VLOOKUP($G1483,products7[#All],2,0)</f>
        <v>Pants Jeans Slim SandangIndo</v>
      </c>
      <c r="L1483" t="str">
        <f>VLOOKUP($G1483,products7[#All],3,0)</f>
        <v>Pants</v>
      </c>
      <c r="M1483" t="str">
        <f>VLOOKUP($G1483,products7[#All],7,0)</f>
        <v>SandangIndo</v>
      </c>
    </row>
    <row r="1484" spans="1:13" x14ac:dyDescent="0.35">
      <c r="A1484" t="s">
        <v>5069</v>
      </c>
      <c r="B1484" s="2">
        <f>VLOOKUP(A1484,orders[#All],3,0)</f>
        <v>45345</v>
      </c>
      <c r="C1484" t="str">
        <f>VLOOKUP($A1484,orders[#All],9,0)</f>
        <v>shipped</v>
      </c>
      <c r="D1484" t="str">
        <f>VLOOKUP($A1484,orders[#All],5,0)</f>
        <v>Malang</v>
      </c>
      <c r="E1484" t="str">
        <f>VLOOKUP($A1484,orders[#All],6,0)</f>
        <v>Jawa Timur</v>
      </c>
      <c r="F1484" t="str">
        <f>VLOOKUP($A1484,orders[#All],10,0)</f>
        <v>TANPA PROMO</v>
      </c>
      <c r="G1484" t="s">
        <v>3536</v>
      </c>
      <c r="H1484">
        <f>VLOOKUP(working_table!G1484,order_items[[#All],[product_id]:[subtotal_idr]],2,0)</f>
        <v>1</v>
      </c>
      <c r="I1484" s="5">
        <f>VLOOKUP(working_table!$G1484,order_items[[#All],[product_id]:[subtotal_idr]],3,0)</f>
        <v>119000</v>
      </c>
      <c r="J1484" s="5">
        <f>VLOOKUP(working_table!$G1484,order_items[[#All],[product_id]:[subtotal_idr]],4,0)</f>
        <v>119000</v>
      </c>
      <c r="K1484" t="str">
        <f>VLOOKUP($G1484,products7[#All],2,0)</f>
        <v>Pants Kulot Tropika Style</v>
      </c>
      <c r="L1484" t="str">
        <f>VLOOKUP($G1484,products7[#All],3,0)</f>
        <v>Pants</v>
      </c>
      <c r="M1484" t="str">
        <f>VLOOKUP($G1484,products7[#All],7,0)</f>
        <v>Tropika Style</v>
      </c>
    </row>
    <row r="1485" spans="1:13" x14ac:dyDescent="0.35">
      <c r="A1485" t="s">
        <v>5069</v>
      </c>
      <c r="B1485" s="2">
        <f>VLOOKUP(A1485,orders[#All],3,0)</f>
        <v>45345</v>
      </c>
      <c r="C1485" t="str">
        <f>VLOOKUP($A1485,orders[#All],9,0)</f>
        <v>shipped</v>
      </c>
      <c r="D1485" t="str">
        <f>VLOOKUP($A1485,orders[#All],5,0)</f>
        <v>Malang</v>
      </c>
      <c r="E1485" t="str">
        <f>VLOOKUP($A1485,orders[#All],6,0)</f>
        <v>Jawa Timur</v>
      </c>
      <c r="F1485" t="str">
        <f>VLOOKUP($A1485,orders[#All],10,0)</f>
        <v>TANPA PROMO</v>
      </c>
      <c r="G1485" t="s">
        <v>2510</v>
      </c>
      <c r="H1485">
        <f>VLOOKUP(working_table!G1485,order_items[[#All],[product_id]:[subtotal_idr]],2,0)</f>
        <v>1</v>
      </c>
      <c r="I1485" s="5">
        <f>VLOOKUP(working_table!$G1485,order_items[[#All],[product_id]:[subtotal_idr]],3,0)</f>
        <v>229000</v>
      </c>
      <c r="J1485" s="5">
        <f>VLOOKUP(working_table!$G1485,order_items[[#All],[product_id]:[subtotal_idr]],4,0)</f>
        <v>229000</v>
      </c>
      <c r="K1485" t="str">
        <f>VLOOKUP($G1485,products7[#All],2,0)</f>
        <v>Dompet Kulit Cendana Co</v>
      </c>
      <c r="L1485" t="str">
        <f>VLOOKUP($G1485,products7[#All],3,0)</f>
        <v>Accessories</v>
      </c>
      <c r="M1485" t="str">
        <f>VLOOKUP($G1485,products7[#All],7,0)</f>
        <v>Cendana Co</v>
      </c>
    </row>
    <row r="1486" spans="1:13" x14ac:dyDescent="0.35">
      <c r="A1486" t="s">
        <v>5069</v>
      </c>
      <c r="B1486" s="2">
        <f>VLOOKUP(A1486,orders[#All],3,0)</f>
        <v>45345</v>
      </c>
      <c r="C1486" t="str">
        <f>VLOOKUP($A1486,orders[#All],9,0)</f>
        <v>shipped</v>
      </c>
      <c r="D1486" t="str">
        <f>VLOOKUP($A1486,orders[#All],5,0)</f>
        <v>Malang</v>
      </c>
      <c r="E1486" t="str">
        <f>VLOOKUP($A1486,orders[#All],6,0)</f>
        <v>Jawa Timur</v>
      </c>
      <c r="F1486" t="str">
        <f>VLOOKUP($A1486,orders[#All],10,0)</f>
        <v>TANPA PROMO</v>
      </c>
      <c r="G1486" t="s">
        <v>2851</v>
      </c>
      <c r="H1486">
        <f>VLOOKUP(working_table!G1486,order_items[[#All],[product_id]:[subtotal_idr]],2,0)</f>
        <v>2</v>
      </c>
      <c r="I1486" s="5">
        <f>VLOOKUP(working_table!$G1486,order_items[[#All],[product_id]:[subtotal_idr]],3,0)</f>
        <v>199000</v>
      </c>
      <c r="J1486" s="5">
        <f>VLOOKUP(working_table!$G1486,order_items[[#All],[product_id]:[subtotal_idr]],4,0)</f>
        <v>398000</v>
      </c>
      <c r="K1486" t="str">
        <f>VLOOKUP($G1486,products7[#All],2,0)</f>
        <v>T-Shirt Slim Fit Ratu Mode</v>
      </c>
      <c r="L1486" t="str">
        <f>VLOOKUP($G1486,products7[#All],3,0)</f>
        <v>T-Shirt</v>
      </c>
      <c r="M1486" t="str">
        <f>VLOOKUP($G1486,products7[#All],7,0)</f>
        <v>Ratu Mode</v>
      </c>
    </row>
    <row r="1487" spans="1:13" x14ac:dyDescent="0.35">
      <c r="A1487" t="s">
        <v>5073</v>
      </c>
      <c r="B1487" s="2">
        <f>VLOOKUP(A1487,orders[#All],3,0)</f>
        <v>45364</v>
      </c>
      <c r="C1487" t="str">
        <f>VLOOKUP($A1487,orders[#All],9,0)</f>
        <v>delivered</v>
      </c>
      <c r="D1487" t="str">
        <f>VLOOKUP($A1487,orders[#All],5,0)</f>
        <v>Banjarmasin</v>
      </c>
      <c r="E1487" t="str">
        <f>VLOOKUP($A1487,orders[#All],6,0)</f>
        <v>Kalimantan Selatan</v>
      </c>
      <c r="F1487" t="str">
        <f>VLOOKUP($A1487,orders[#All],10,0)</f>
        <v>TANPA PROMO</v>
      </c>
      <c r="G1487" t="s">
        <v>2901</v>
      </c>
      <c r="H1487">
        <f>VLOOKUP(working_table!G1487,order_items[[#All],[product_id]:[subtotal_idr]],2,0)</f>
        <v>1</v>
      </c>
      <c r="I1487" s="5">
        <f>VLOOKUP(working_table!$G1487,order_items[[#All],[product_id]:[subtotal_idr]],3,0)</f>
        <v>119000</v>
      </c>
      <c r="J1487" s="5">
        <f>VLOOKUP(working_table!$G1487,order_items[[#All],[product_id]:[subtotal_idr]],4,0)</f>
        <v>119000</v>
      </c>
      <c r="K1487" t="str">
        <f>VLOOKUP($G1487,products7[#All],2,0)</f>
        <v>Kemeja Linen Pesona Indo</v>
      </c>
      <c r="L1487" t="str">
        <f>VLOOKUP($G1487,products7[#All],3,0)</f>
        <v>T-Shirt</v>
      </c>
      <c r="M1487" t="str">
        <f>VLOOKUP($G1487,products7[#All],7,0)</f>
        <v>Pesona Indo</v>
      </c>
    </row>
    <row r="1488" spans="1:13" x14ac:dyDescent="0.35">
      <c r="A1488" t="s">
        <v>5073</v>
      </c>
      <c r="B1488" s="2">
        <f>VLOOKUP(A1488,orders[#All],3,0)</f>
        <v>45364</v>
      </c>
      <c r="C1488" t="str">
        <f>VLOOKUP($A1488,orders[#All],9,0)</f>
        <v>delivered</v>
      </c>
      <c r="D1488" t="str">
        <f>VLOOKUP($A1488,orders[#All],5,0)</f>
        <v>Banjarmasin</v>
      </c>
      <c r="E1488" t="str">
        <f>VLOOKUP($A1488,orders[#All],6,0)</f>
        <v>Kalimantan Selatan</v>
      </c>
      <c r="F1488" t="str">
        <f>VLOOKUP($A1488,orders[#All],10,0)</f>
        <v>TANPA PROMO</v>
      </c>
      <c r="G1488" t="s">
        <v>3637</v>
      </c>
      <c r="H1488">
        <f>VLOOKUP(working_table!G1488,order_items[[#All],[product_id]:[subtotal_idr]],2,0)</f>
        <v>1</v>
      </c>
      <c r="I1488" s="5">
        <f>VLOOKUP(working_table!$G1488,order_items[[#All],[product_id]:[subtotal_idr]],3,0)</f>
        <v>449000</v>
      </c>
      <c r="J1488" s="5">
        <f>VLOOKUP(working_table!$G1488,order_items[[#All],[product_id]:[subtotal_idr]],4,0)</f>
        <v>449000</v>
      </c>
      <c r="K1488" t="str">
        <f>VLOOKUP($G1488,products7[#All],2,0)</f>
        <v>T-Shirt Slim Fit NusaBrand</v>
      </c>
      <c r="L1488" t="str">
        <f>VLOOKUP($G1488,products7[#All],3,0)</f>
        <v>kemeja</v>
      </c>
      <c r="M1488" t="str">
        <f>VLOOKUP($G1488,products7[#All],7,0)</f>
        <v>NusaBrand</v>
      </c>
    </row>
    <row r="1489" spans="1:13" x14ac:dyDescent="0.35">
      <c r="A1489" t="s">
        <v>5076</v>
      </c>
      <c r="B1489" s="2">
        <f>VLOOKUP(A1489,orders[#All],3,0)</f>
        <v>44832</v>
      </c>
      <c r="C1489" t="str">
        <f>VLOOKUP($A1489,orders[#All],9,0)</f>
        <v>delivered</v>
      </c>
      <c r="D1489" t="str">
        <f>VLOOKUP($A1489,orders[#All],5,0)</f>
        <v>Balikpapan</v>
      </c>
      <c r="E1489" t="str">
        <f>VLOOKUP($A1489,orders[#All],6,0)</f>
        <v>Kalimantan Timur</v>
      </c>
      <c r="F1489" t="str">
        <f>VLOOKUP($A1489,orders[#All],10,0)</f>
        <v>TANPA PROMO</v>
      </c>
      <c r="G1489" t="s">
        <v>2993</v>
      </c>
      <c r="H1489">
        <f>VLOOKUP(working_table!G1489,order_items[[#All],[product_id]:[subtotal_idr]],2,0)</f>
        <v>1</v>
      </c>
      <c r="I1489" s="5">
        <f>VLOOKUP(working_table!$G1489,order_items[[#All],[product_id]:[subtotal_idr]],3,0)</f>
        <v>349000</v>
      </c>
      <c r="J1489" s="5">
        <f>VLOOKUP(working_table!$G1489,order_items[[#All],[product_id]:[subtotal_idr]],4,0)</f>
        <v>349000</v>
      </c>
      <c r="K1489" t="str">
        <f>VLOOKUP($G1489,products7[#All],2,0)</f>
        <v>Jacket Hoodie Cendana Co</v>
      </c>
      <c r="L1489" t="str">
        <f>VLOOKUP($G1489,products7[#All],3,0)</f>
        <v>Jacket</v>
      </c>
      <c r="M1489" t="str">
        <f>VLOOKUP($G1489,products7[#All],7,0)</f>
        <v>Cendana Co</v>
      </c>
    </row>
    <row r="1490" spans="1:13" x14ac:dyDescent="0.35">
      <c r="A1490" t="s">
        <v>5078</v>
      </c>
      <c r="B1490" s="2">
        <f>VLOOKUP(A1490,orders[#All],3,0)</f>
        <v>44887</v>
      </c>
      <c r="C1490" t="str">
        <f>VLOOKUP($A1490,orders[#All],9,0)</f>
        <v>delivered</v>
      </c>
      <c r="D1490" t="str">
        <f>VLOOKUP($A1490,orders[#All],5,0)</f>
        <v>Pekanbaru</v>
      </c>
      <c r="E1490" t="str">
        <f>VLOOKUP($A1490,orders[#All],6,0)</f>
        <v>Riau</v>
      </c>
      <c r="F1490" t="str">
        <f>VLOOKUP($A1490,orders[#All],10,0)</f>
        <v>TANPA PROMO</v>
      </c>
      <c r="G1490" t="s">
        <v>2652</v>
      </c>
      <c r="H1490">
        <f>VLOOKUP(working_table!G1490,order_items[[#All],[product_id]:[subtotal_idr]],2,0)</f>
        <v>1</v>
      </c>
      <c r="I1490" s="5">
        <f>VLOOKUP(working_table!$G1490,order_items[[#All],[product_id]:[subtotal_idr]],3,0)</f>
        <v>229000</v>
      </c>
      <c r="J1490" s="5">
        <f>VLOOKUP(working_table!$G1490,order_items[[#All],[product_id]:[subtotal_idr]],4,0)</f>
        <v>229000</v>
      </c>
      <c r="K1490" t="str">
        <f>VLOOKUP($G1490,products7[#All],2,0)</f>
        <v>Kemeja Oxford Riang Apparel</v>
      </c>
      <c r="L1490" t="str">
        <f>VLOOKUP($G1490,products7[#All],3,0)</f>
        <v>T-Shirt</v>
      </c>
      <c r="M1490" t="str">
        <f>VLOOKUP($G1490,products7[#All],7,0)</f>
        <v>Riang Apparel</v>
      </c>
    </row>
    <row r="1491" spans="1:13" x14ac:dyDescent="0.35">
      <c r="A1491" t="s">
        <v>5080</v>
      </c>
      <c r="B1491" s="2">
        <f>VLOOKUP(A1491,orders[#All],3,0)</f>
        <v>45425</v>
      </c>
      <c r="C1491" t="str">
        <f>VLOOKUP($A1491,orders[#All],9,0)</f>
        <v>shipped</v>
      </c>
      <c r="D1491" t="str">
        <f>VLOOKUP($A1491,orders[#All],5,0)</f>
        <v>Bekasi</v>
      </c>
      <c r="E1491" t="str">
        <f>VLOOKUP($A1491,orders[#All],6,0)</f>
        <v>Jawa Barat</v>
      </c>
      <c r="F1491" t="str">
        <f>VLOOKUP($A1491,orders[#All],10,0)</f>
        <v>RAMADAN23</v>
      </c>
      <c r="G1491" t="s">
        <v>2690</v>
      </c>
      <c r="H1491">
        <f>VLOOKUP(working_table!G1491,order_items[[#All],[product_id]:[subtotal_idr]],2,0)</f>
        <v>2</v>
      </c>
      <c r="I1491" s="5">
        <f>VLOOKUP(working_table!$G1491,order_items[[#All],[product_id]:[subtotal_idr]],3,0)</f>
        <v>199000</v>
      </c>
      <c r="J1491" s="5">
        <f>VLOOKUP(working_table!$G1491,order_items[[#All],[product_id]:[subtotal_idr]],4,0)</f>
        <v>398000</v>
      </c>
      <c r="K1491" t="str">
        <f>VLOOKUP($G1491,products7[#All],2,0)</f>
        <v>Kemeja Casual Senja Wear</v>
      </c>
      <c r="L1491" t="str">
        <f>VLOOKUP($G1491,products7[#All],3,0)</f>
        <v>kemeja</v>
      </c>
      <c r="M1491" t="str">
        <f>VLOOKUP($G1491,products7[#All],7,0)</f>
        <v>Senja Wear</v>
      </c>
    </row>
    <row r="1492" spans="1:13" x14ac:dyDescent="0.35">
      <c r="A1492" t="s">
        <v>5080</v>
      </c>
      <c r="B1492" s="2">
        <f>VLOOKUP(A1492,orders[#All],3,0)</f>
        <v>45425</v>
      </c>
      <c r="C1492" t="str">
        <f>VLOOKUP($A1492,orders[#All],9,0)</f>
        <v>shipped</v>
      </c>
      <c r="D1492" t="str">
        <f>VLOOKUP($A1492,orders[#All],5,0)</f>
        <v>Bekasi</v>
      </c>
      <c r="E1492" t="str">
        <f>VLOOKUP($A1492,orders[#All],6,0)</f>
        <v>Jawa Barat</v>
      </c>
      <c r="F1492" t="str">
        <f>VLOOKUP($A1492,orders[#All],10,0)</f>
        <v>RAMADAN23</v>
      </c>
      <c r="G1492" t="s">
        <v>2961</v>
      </c>
      <c r="H1492">
        <f>VLOOKUP(working_table!G1492,order_items[[#All],[product_id]:[subtotal_idr]],2,0)</f>
        <v>1</v>
      </c>
      <c r="I1492" s="5">
        <f>VLOOKUP(working_table!$G1492,order_items[[#All],[product_id]:[subtotal_idr]],3,0)</f>
        <v>279000</v>
      </c>
      <c r="J1492" s="5">
        <f>VLOOKUP(working_table!$G1492,order_items[[#All],[product_id]:[subtotal_idr]],4,0)</f>
        <v>279000</v>
      </c>
      <c r="K1492" t="str">
        <f>VLOOKUP($G1492,products7[#All],2,0)</f>
        <v>T-Shirt Lengan Panjang Cendana Co</v>
      </c>
      <c r="L1492" t="str">
        <f>VLOOKUP($G1492,products7[#All],3,0)</f>
        <v>T-Shirt</v>
      </c>
      <c r="M1492" t="str">
        <f>VLOOKUP($G1492,products7[#All],7,0)</f>
        <v>Cendana Co</v>
      </c>
    </row>
    <row r="1493" spans="1:13" x14ac:dyDescent="0.35">
      <c r="A1493" t="s">
        <v>5080</v>
      </c>
      <c r="B1493" s="2">
        <f>VLOOKUP(A1493,orders[#All],3,0)</f>
        <v>45425</v>
      </c>
      <c r="C1493" t="str">
        <f>VLOOKUP($A1493,orders[#All],9,0)</f>
        <v>shipped</v>
      </c>
      <c r="D1493" t="str">
        <f>VLOOKUP($A1493,orders[#All],5,0)</f>
        <v>Bekasi</v>
      </c>
      <c r="E1493" t="str">
        <f>VLOOKUP($A1493,orders[#All],6,0)</f>
        <v>Jawa Barat</v>
      </c>
      <c r="F1493" t="str">
        <f>VLOOKUP($A1493,orders[#All],10,0)</f>
        <v>RAMADAN23</v>
      </c>
      <c r="G1493" t="s">
        <v>3287</v>
      </c>
      <c r="H1493">
        <f>VLOOKUP(working_table!G1493,order_items[[#All],[product_id]:[subtotal_idr]],2,0)</f>
        <v>1</v>
      </c>
      <c r="I1493" s="5">
        <f>VLOOKUP(working_table!$G1493,order_items[[#All],[product_id]:[subtotal_idr]],3,0)</f>
        <v>229000</v>
      </c>
      <c r="J1493" s="5">
        <f>VLOOKUP(working_table!$G1493,order_items[[#All],[product_id]:[subtotal_idr]],4,0)</f>
        <v>229000</v>
      </c>
      <c r="K1493" t="str">
        <f>VLOOKUP($G1493,products7[#All],2,0)</f>
        <v>T-Shirt Graphic SandangIndo</v>
      </c>
      <c r="L1493" t="str">
        <f>VLOOKUP($G1493,products7[#All],3,0)</f>
        <v>T-Shirt</v>
      </c>
      <c r="M1493" t="str">
        <f>VLOOKUP($G1493,products7[#All],7,0)</f>
        <v>SandangIndo</v>
      </c>
    </row>
    <row r="1494" spans="1:13" x14ac:dyDescent="0.35">
      <c r="A1494" t="s">
        <v>5084</v>
      </c>
      <c r="B1494" s="2">
        <f>VLOOKUP(A1494,orders[#All],3,0)</f>
        <v>45637</v>
      </c>
      <c r="C1494" t="str">
        <f>VLOOKUP($A1494,orders[#All],9,0)</f>
        <v>delivered</v>
      </c>
      <c r="D1494" t="str">
        <f>VLOOKUP($A1494,orders[#All],5,0)</f>
        <v>Bandung</v>
      </c>
      <c r="E1494" t="str">
        <f>VLOOKUP($A1494,orders[#All],6,0)</f>
        <v>Jawa Barat</v>
      </c>
      <c r="F1494" t="str">
        <f>VLOOKUP($A1494,orders[#All],10,0)</f>
        <v>TANPA PROMO</v>
      </c>
      <c r="G1494" t="s">
        <v>2924</v>
      </c>
      <c r="H1494">
        <f>VLOOKUP(working_table!G1494,order_items[[#All],[product_id]:[subtotal_idr]],2,0)</f>
        <v>1</v>
      </c>
      <c r="I1494" s="5">
        <f>VLOOKUP(working_table!$G1494,order_items[[#All],[product_id]:[subtotal_idr]],3,0)</f>
        <v>449000</v>
      </c>
      <c r="J1494" s="5">
        <f>VLOOKUP(working_table!$G1494,order_items[[#All],[product_id]:[subtotal_idr]],4,0)</f>
        <v>449000</v>
      </c>
      <c r="K1494" t="str">
        <f>VLOOKUP($G1494,products7[#All],2,0)</f>
        <v>Jacket Varsity NusaBrand</v>
      </c>
      <c r="L1494" t="str">
        <f>VLOOKUP($G1494,products7[#All],3,0)</f>
        <v>Jacket</v>
      </c>
      <c r="M1494" t="str">
        <f>VLOOKUP($G1494,products7[#All],7,0)</f>
        <v>NusaBrand</v>
      </c>
    </row>
    <row r="1495" spans="1:13" x14ac:dyDescent="0.35">
      <c r="A1495" t="s">
        <v>5084</v>
      </c>
      <c r="B1495" s="2">
        <f>VLOOKUP(A1495,orders[#All],3,0)</f>
        <v>45637</v>
      </c>
      <c r="C1495" t="str">
        <f>VLOOKUP($A1495,orders[#All],9,0)</f>
        <v>delivered</v>
      </c>
      <c r="D1495" t="str">
        <f>VLOOKUP($A1495,orders[#All],5,0)</f>
        <v>Bandung</v>
      </c>
      <c r="E1495" t="str">
        <f>VLOOKUP($A1495,orders[#All],6,0)</f>
        <v>Jawa Barat</v>
      </c>
      <c r="F1495" t="str">
        <f>VLOOKUP($A1495,orders[#All],10,0)</f>
        <v>TANPA PROMO</v>
      </c>
      <c r="G1495" t="s">
        <v>3425</v>
      </c>
      <c r="H1495">
        <f>VLOOKUP(working_table!G1495,order_items[[#All],[product_id]:[subtotal_idr]],2,0)</f>
        <v>1</v>
      </c>
      <c r="I1495" s="5">
        <f>VLOOKUP(working_table!$G1495,order_items[[#All],[product_id]:[subtotal_idr]],3,0)</f>
        <v>199000</v>
      </c>
      <c r="J1495" s="5">
        <f>VLOOKUP(working_table!$G1495,order_items[[#All],[product_id]:[subtotal_idr]],4,0)</f>
        <v>199000</v>
      </c>
      <c r="K1495" t="str">
        <f>VLOOKUP($G1495,products7[#All],2,0)</f>
        <v>Jacket Hoodie Kanvas Lokal</v>
      </c>
      <c r="L1495" t="str">
        <f>VLOOKUP($G1495,products7[#All],3,0)</f>
        <v>Jacket</v>
      </c>
      <c r="M1495" t="str">
        <f>VLOOKUP($G1495,products7[#All],7,0)</f>
        <v>Kanvas Lokal</v>
      </c>
    </row>
    <row r="1496" spans="1:13" x14ac:dyDescent="0.35">
      <c r="A1496" t="s">
        <v>5087</v>
      </c>
      <c r="B1496" s="2">
        <f>VLOOKUP(A1496,orders[#All],3,0)</f>
        <v>45397</v>
      </c>
      <c r="C1496" t="str">
        <f>VLOOKUP($A1496,orders[#All],9,0)</f>
        <v>delivered</v>
      </c>
      <c r="D1496" t="str">
        <f>VLOOKUP($A1496,orders[#All],5,0)</f>
        <v>Bogor</v>
      </c>
      <c r="E1496" t="str">
        <f>VLOOKUP($A1496,orders[#All],6,0)</f>
        <v>Jawa Barat</v>
      </c>
      <c r="F1496" t="str">
        <f>VLOOKUP($A1496,orders[#All],10,0)</f>
        <v>SALE2024</v>
      </c>
      <c r="G1496" t="s">
        <v>2463</v>
      </c>
      <c r="H1496">
        <f>VLOOKUP(working_table!G1496,order_items[[#All],[product_id]:[subtotal_idr]],2,0)</f>
        <v>1</v>
      </c>
      <c r="I1496" s="5">
        <f>VLOOKUP(working_table!$G1496,order_items[[#All],[product_id]:[subtotal_idr]],3,0)</f>
        <v>179000</v>
      </c>
      <c r="J1496" s="5">
        <f>VLOOKUP(working_table!$G1496,order_items[[#All],[product_id]:[subtotal_idr]],4,0)</f>
        <v>179000</v>
      </c>
      <c r="K1496" t="str">
        <f>VLOOKUP($G1496,products7[#All],2,0)</f>
        <v>Pants Jogger Ratu Mode</v>
      </c>
      <c r="L1496" t="str">
        <f>VLOOKUP($G1496,products7[#All],3,0)</f>
        <v>Pants</v>
      </c>
      <c r="M1496" t="str">
        <f>VLOOKUP($G1496,products7[#All],7,0)</f>
        <v>Ratu Mode</v>
      </c>
    </row>
    <row r="1497" spans="1:13" x14ac:dyDescent="0.35">
      <c r="A1497" t="s">
        <v>5089</v>
      </c>
      <c r="B1497" s="2">
        <f>VLOOKUP(A1497,orders[#All],3,0)</f>
        <v>45710</v>
      </c>
      <c r="C1497" t="str">
        <f>VLOOKUP($A1497,orders[#All],9,0)</f>
        <v>delivered</v>
      </c>
      <c r="D1497" t="str">
        <f>VLOOKUP($A1497,orders[#All],5,0)</f>
        <v>Yogyakarta</v>
      </c>
      <c r="E1497" t="str">
        <f>VLOOKUP($A1497,orders[#All],6,0)</f>
        <v>DI Yogyakarta</v>
      </c>
      <c r="F1497" t="str">
        <f>VLOOKUP($A1497,orders[#All],10,0)</f>
        <v>TANPA PROMO</v>
      </c>
      <c r="G1497" t="s">
        <v>2674</v>
      </c>
      <c r="H1497">
        <f>VLOOKUP(working_table!G1497,order_items[[#All],[product_id]:[subtotal_idr]],2,0)</f>
        <v>1</v>
      </c>
      <c r="I1497" s="5">
        <f>VLOOKUP(working_table!$G1497,order_items[[#All],[product_id]:[subtotal_idr]],3,0)</f>
        <v>89000</v>
      </c>
      <c r="J1497" s="5">
        <f>VLOOKUP(working_table!$G1497,order_items[[#All],[product_id]:[subtotal_idr]],4,0)</f>
        <v>89000</v>
      </c>
      <c r="K1497" t="str">
        <f>VLOOKUP($G1497,products7[#All],2,0)</f>
        <v>Dompet Kulit Pesona Indo</v>
      </c>
      <c r="L1497" t="str">
        <f>VLOOKUP($G1497,products7[#All],3,0)</f>
        <v>Accessories</v>
      </c>
      <c r="M1497" t="str">
        <f>VLOOKUP($G1497,products7[#All],7,0)</f>
        <v>Pesona Indo</v>
      </c>
    </row>
    <row r="1498" spans="1:13" x14ac:dyDescent="0.35">
      <c r="A1498" t="s">
        <v>5091</v>
      </c>
      <c r="B1498" s="2">
        <f>VLOOKUP(A1498,orders[#All],3,0)</f>
        <v>44578</v>
      </c>
      <c r="C1498" t="str">
        <f>VLOOKUP($A1498,orders[#All],9,0)</f>
        <v>delivered</v>
      </c>
      <c r="D1498" t="str">
        <f>VLOOKUP($A1498,orders[#All],5,0)</f>
        <v>Banjarmasin</v>
      </c>
      <c r="E1498" t="str">
        <f>VLOOKUP($A1498,orders[#All],6,0)</f>
        <v>Kalimantan Selatan</v>
      </c>
      <c r="F1498" t="str">
        <f>VLOOKUP($A1498,orders[#All],10,0)</f>
        <v>TANPA PROMO</v>
      </c>
      <c r="G1498" t="s">
        <v>2759</v>
      </c>
      <c r="H1498">
        <f>VLOOKUP(working_table!G1498,order_items[[#All],[product_id]:[subtotal_idr]],2,0)</f>
        <v>2</v>
      </c>
      <c r="I1498" s="5">
        <f>VLOOKUP(working_table!$G1498,order_items[[#All],[product_id]:[subtotal_idr]],3,0)</f>
        <v>229000</v>
      </c>
      <c r="J1498" s="5">
        <f>VLOOKUP(working_table!$G1498,order_items[[#All],[product_id]:[subtotal_idr]],4,0)</f>
        <v>458000</v>
      </c>
      <c r="K1498" t="str">
        <f>VLOOKUP($G1498,products7[#All],2,0)</f>
        <v>Dress Wrap Senja Wear</v>
      </c>
      <c r="L1498" t="str">
        <f>VLOOKUP($G1498,products7[#All],3,0)</f>
        <v>dress</v>
      </c>
      <c r="M1498" t="str">
        <f>VLOOKUP($G1498,products7[#All],7,0)</f>
        <v>Senja Wear</v>
      </c>
    </row>
    <row r="1499" spans="1:13" x14ac:dyDescent="0.35">
      <c r="A1499" t="s">
        <v>5093</v>
      </c>
      <c r="B1499" s="2">
        <f>VLOOKUP(A1499,orders[#All],3,0)</f>
        <v>44975</v>
      </c>
      <c r="C1499" t="str">
        <f>VLOOKUP($A1499,orders[#All],9,0)</f>
        <v>shipped</v>
      </c>
      <c r="D1499" t="str">
        <f>VLOOKUP($A1499,orders[#All],5,0)</f>
        <v>Surabaya</v>
      </c>
      <c r="E1499" t="str">
        <f>VLOOKUP($A1499,orders[#All],6,0)</f>
        <v>Jawa Timur</v>
      </c>
      <c r="F1499" t="str">
        <f>VLOOKUP($A1499,orders[#All],10,0)</f>
        <v>WEEKEND25</v>
      </c>
      <c r="G1499" t="s">
        <v>3659</v>
      </c>
      <c r="H1499">
        <f>VLOOKUP(working_table!G1499,order_items[[#All],[product_id]:[subtotal_idr]],2,0)</f>
        <v>1</v>
      </c>
      <c r="I1499" s="5">
        <f>VLOOKUP(working_table!$G1499,order_items[[#All],[product_id]:[subtotal_idr]],3,0)</f>
        <v>299000</v>
      </c>
      <c r="J1499" s="5">
        <f>VLOOKUP(working_table!$G1499,order_items[[#All],[product_id]:[subtotal_idr]],4,0)</f>
        <v>299000</v>
      </c>
      <c r="K1499" t="str">
        <f>VLOOKUP($G1499,products7[#All],2,0)</f>
        <v>Pants Jogger Riang Apparel</v>
      </c>
      <c r="L1499" t="str">
        <f>VLOOKUP($G1499,products7[#All],3,0)</f>
        <v>Pants</v>
      </c>
      <c r="M1499" t="str">
        <f>VLOOKUP($G1499,products7[#All],7,0)</f>
        <v>Riang Apparel</v>
      </c>
    </row>
    <row r="1500" spans="1:13" x14ac:dyDescent="0.35">
      <c r="A1500" t="s">
        <v>5095</v>
      </c>
      <c r="B1500" s="2">
        <f>VLOOKUP(A1500,orders[#All],3,0)</f>
        <v>44936</v>
      </c>
      <c r="C1500" t="str">
        <f>VLOOKUP($A1500,orders[#All],9,0)</f>
        <v>delivered</v>
      </c>
      <c r="D1500" t="str">
        <f>VLOOKUP($A1500,orders[#All],5,0)</f>
        <v>Makassar</v>
      </c>
      <c r="E1500" t="str">
        <f>VLOOKUP($A1500,orders[#All],6,0)</f>
        <v>Sulawesi Selatan</v>
      </c>
      <c r="F1500" t="str">
        <f>VLOOKUP($A1500,orders[#All],10,0)</f>
        <v>NEWUSER</v>
      </c>
      <c r="G1500" t="s">
        <v>3445</v>
      </c>
      <c r="H1500">
        <f>VLOOKUP(working_table!G1500,order_items[[#All],[product_id]:[subtotal_idr]],2,0)</f>
        <v>1</v>
      </c>
      <c r="I1500" s="5">
        <f>VLOOKUP(working_table!$G1500,order_items[[#All],[product_id]:[subtotal_idr]],3,0)</f>
        <v>499000</v>
      </c>
      <c r="J1500" s="5">
        <f>VLOOKUP(working_table!$G1500,order_items[[#All],[product_id]:[subtotal_idr]],4,0)</f>
        <v>499000</v>
      </c>
      <c r="K1500" t="str">
        <f>VLOOKUP($G1500,products7[#All],2,0)</f>
        <v>T-Shirt Striped Kanvas Lokal</v>
      </c>
      <c r="L1500" t="str">
        <f>VLOOKUP($G1500,products7[#All],3,0)</f>
        <v>T-Shirt</v>
      </c>
      <c r="M1500" t="str">
        <f>VLOOKUP($G1500,products7[#All],7,0)</f>
        <v>Kanvas Lokal</v>
      </c>
    </row>
    <row r="1501" spans="1:13" x14ac:dyDescent="0.35">
      <c r="A1501" t="s">
        <v>5097</v>
      </c>
      <c r="B1501" s="2">
        <f>VLOOKUP(A1501,orders[#All],3,0)</f>
        <v>45607</v>
      </c>
      <c r="C1501" t="str">
        <f>VLOOKUP($A1501,orders[#All],9,0)</f>
        <v>delivered</v>
      </c>
      <c r="D1501" t="str">
        <f>VLOOKUP($A1501,orders[#All],5,0)</f>
        <v>Balikpapan</v>
      </c>
      <c r="E1501" t="str">
        <f>VLOOKUP($A1501,orders[#All],6,0)</f>
        <v>Kalimantan Timur</v>
      </c>
      <c r="F1501" t="str">
        <f>VLOOKUP($A1501,orders[#All],10,0)</f>
        <v>TANPA PROMO</v>
      </c>
      <c r="G1501" t="s">
        <v>3895</v>
      </c>
      <c r="H1501">
        <f>VLOOKUP(working_table!G1501,order_items[[#All],[product_id]:[subtotal_idr]],2,0)</f>
        <v>1</v>
      </c>
      <c r="I1501" s="5">
        <f>VLOOKUP(working_table!$G1501,order_items[[#All],[product_id]:[subtotal_idr]],3,0)</f>
        <v>59000</v>
      </c>
      <c r="J1501" s="5">
        <f>VLOOKUP(working_table!$G1501,order_items[[#All],[product_id]:[subtotal_idr]],4,0)</f>
        <v>59000</v>
      </c>
      <c r="K1501" t="str">
        <f>VLOOKUP($G1501,products7[#All],2,0)</f>
        <v>Tas Selempang SandangIndo</v>
      </c>
      <c r="L1501" t="str">
        <f>VLOOKUP($G1501,products7[#All],3,0)</f>
        <v>Accessories</v>
      </c>
      <c r="M1501" t="str">
        <f>VLOOKUP($G1501,products7[#All],7,0)</f>
        <v>SandangIndo</v>
      </c>
    </row>
    <row r="1502" spans="1:13" x14ac:dyDescent="0.35">
      <c r="A1502" t="s">
        <v>5097</v>
      </c>
      <c r="B1502" s="2">
        <f>VLOOKUP(A1502,orders[#All],3,0)</f>
        <v>45607</v>
      </c>
      <c r="C1502" t="str">
        <f>VLOOKUP($A1502,orders[#All],9,0)</f>
        <v>delivered</v>
      </c>
      <c r="D1502" t="str">
        <f>VLOOKUP($A1502,orders[#All],5,0)</f>
        <v>Balikpapan</v>
      </c>
      <c r="E1502" t="str">
        <f>VLOOKUP($A1502,orders[#All],6,0)</f>
        <v>Kalimantan Timur</v>
      </c>
      <c r="F1502" t="str">
        <f>VLOOKUP($A1502,orders[#All],10,0)</f>
        <v>TANPA PROMO</v>
      </c>
      <c r="G1502" t="s">
        <v>2861</v>
      </c>
      <c r="H1502">
        <f>VLOOKUP(working_table!G1502,order_items[[#All],[product_id]:[subtotal_idr]],2,0)</f>
        <v>1</v>
      </c>
      <c r="I1502" s="5">
        <f>VLOOKUP(working_table!$G1502,order_items[[#All],[product_id]:[subtotal_idr]],3,0)</f>
        <v>119000</v>
      </c>
      <c r="J1502" s="5">
        <f>VLOOKUP(working_table!$G1502,order_items[[#All],[product_id]:[subtotal_idr]],4,0)</f>
        <v>119000</v>
      </c>
      <c r="K1502" t="str">
        <f>VLOOKUP($G1502,products7[#All],2,0)</f>
        <v>Jacket Hoodie Senja Wear</v>
      </c>
      <c r="L1502" t="str">
        <f>VLOOKUP($G1502,products7[#All],3,0)</f>
        <v>Jacket</v>
      </c>
      <c r="M1502" t="str">
        <f>VLOOKUP($G1502,products7[#All],7,0)</f>
        <v>Senja Wear</v>
      </c>
    </row>
    <row r="1503" spans="1:13" x14ac:dyDescent="0.35">
      <c r="A1503" t="s">
        <v>5100</v>
      </c>
      <c r="B1503" s="2">
        <f>VLOOKUP(A1503,orders[#All],3,0)</f>
        <v>45499</v>
      </c>
      <c r="C1503" t="str">
        <f>VLOOKUP($A1503,orders[#All],9,0)</f>
        <v>shipped</v>
      </c>
      <c r="D1503" t="str">
        <f>VLOOKUP($A1503,orders[#All],5,0)</f>
        <v>Manado</v>
      </c>
      <c r="E1503" t="str">
        <f>VLOOKUP($A1503,orders[#All],6,0)</f>
        <v>Sulawesi Utara</v>
      </c>
      <c r="F1503" t="str">
        <f>VLOOKUP($A1503,orders[#All],10,0)</f>
        <v>TANPA PROMO</v>
      </c>
      <c r="G1503" t="s">
        <v>2695</v>
      </c>
      <c r="H1503">
        <f>VLOOKUP(working_table!G1503,order_items[[#All],[product_id]:[subtotal_idr]],2,0)</f>
        <v>1</v>
      </c>
      <c r="I1503" s="5">
        <f>VLOOKUP(working_table!$G1503,order_items[[#All],[product_id]:[subtotal_idr]],3,0)</f>
        <v>349000</v>
      </c>
      <c r="J1503" s="5">
        <f>VLOOKUP(working_table!$G1503,order_items[[#All],[product_id]:[subtotal_idr]],4,0)</f>
        <v>349000</v>
      </c>
      <c r="K1503" t="str">
        <f>VLOOKUP($G1503,products7[#All],2,0)</f>
        <v>Jacket Varsity Ratu Mode</v>
      </c>
      <c r="L1503" t="str">
        <f>VLOOKUP($G1503,products7[#All],3,0)</f>
        <v>Jacket</v>
      </c>
      <c r="M1503" t="str">
        <f>VLOOKUP($G1503,products7[#All],7,0)</f>
        <v>Ratu Mode</v>
      </c>
    </row>
    <row r="1504" spans="1:13" x14ac:dyDescent="0.35">
      <c r="A1504" t="s">
        <v>5100</v>
      </c>
      <c r="B1504" s="2">
        <f>VLOOKUP(A1504,orders[#All],3,0)</f>
        <v>45499</v>
      </c>
      <c r="C1504" t="str">
        <f>VLOOKUP($A1504,orders[#All],9,0)</f>
        <v>shipped</v>
      </c>
      <c r="D1504" t="str">
        <f>VLOOKUP($A1504,orders[#All],5,0)</f>
        <v>Manado</v>
      </c>
      <c r="E1504" t="str">
        <f>VLOOKUP($A1504,orders[#All],6,0)</f>
        <v>Sulawesi Utara</v>
      </c>
      <c r="F1504" t="str">
        <f>VLOOKUP($A1504,orders[#All],10,0)</f>
        <v>TANPA PROMO</v>
      </c>
      <c r="G1504" t="s">
        <v>2551</v>
      </c>
      <c r="H1504">
        <f>VLOOKUP(working_table!G1504,order_items[[#All],[product_id]:[subtotal_idr]],2,0)</f>
        <v>1</v>
      </c>
      <c r="I1504" s="5">
        <f>VLOOKUP(working_table!$G1504,order_items[[#All],[product_id]:[subtotal_idr]],3,0)</f>
        <v>179000</v>
      </c>
      <c r="J1504" s="5">
        <f>VLOOKUP(working_table!$G1504,order_items[[#All],[product_id]:[subtotal_idr]],4,0)</f>
        <v>179000</v>
      </c>
      <c r="K1504" t="str">
        <f>VLOOKUP($G1504,products7[#All],2,0)</f>
        <v>Jacket Hoodie Tropika Style</v>
      </c>
      <c r="L1504" t="str">
        <f>VLOOKUP($G1504,products7[#All],3,0)</f>
        <v>Jacket</v>
      </c>
      <c r="M1504" t="str">
        <f>VLOOKUP($G1504,products7[#All],7,0)</f>
        <v>Tropika Style</v>
      </c>
    </row>
    <row r="1505" spans="1:13" x14ac:dyDescent="0.35">
      <c r="A1505" t="s">
        <v>5103</v>
      </c>
      <c r="B1505" s="2">
        <f>VLOOKUP(A1505,orders[#All],3,0)</f>
        <v>45710</v>
      </c>
      <c r="C1505" t="str">
        <f>VLOOKUP($A1505,orders[#All],9,0)</f>
        <v>cancelled</v>
      </c>
      <c r="D1505" t="str">
        <f>VLOOKUP($A1505,orders[#All],5,0)</f>
        <v>Medan</v>
      </c>
      <c r="E1505" t="str">
        <f>VLOOKUP($A1505,orders[#All],6,0)</f>
        <v>Sumatera Utara</v>
      </c>
      <c r="F1505" t="str">
        <f>VLOOKUP($A1505,orders[#All],10,0)</f>
        <v>WEEKEND25</v>
      </c>
      <c r="G1505" t="s">
        <v>3410</v>
      </c>
      <c r="H1505">
        <f>VLOOKUP(working_table!G1505,order_items[[#All],[product_id]:[subtotal_idr]],2,0)</f>
        <v>1</v>
      </c>
      <c r="I1505" s="5">
        <f>VLOOKUP(working_table!$G1505,order_items[[#All],[product_id]:[subtotal_idr]],3,0)</f>
        <v>69000</v>
      </c>
      <c r="J1505" s="5">
        <f>VLOOKUP(working_table!$G1505,order_items[[#All],[product_id]:[subtotal_idr]],4,0)</f>
        <v>69000</v>
      </c>
      <c r="K1505" t="str">
        <f>VLOOKUP($G1505,products7[#All],2,0)</f>
        <v>Pants Kulot SandangIndo</v>
      </c>
      <c r="L1505" t="str">
        <f>VLOOKUP($G1505,products7[#All],3,0)</f>
        <v>Pants</v>
      </c>
      <c r="M1505" t="str">
        <f>VLOOKUP($G1505,products7[#All],7,0)</f>
        <v>SandangIndo</v>
      </c>
    </row>
    <row r="1506" spans="1:13" x14ac:dyDescent="0.35">
      <c r="A1506" t="s">
        <v>5105</v>
      </c>
      <c r="B1506" s="2">
        <f>VLOOKUP(A1506,orders[#All],3,0)</f>
        <v>44989</v>
      </c>
      <c r="C1506" t="str">
        <f>VLOOKUP($A1506,orders[#All],9,0)</f>
        <v>shipped</v>
      </c>
      <c r="D1506" t="str">
        <f>VLOOKUP($A1506,orders[#All],5,0)</f>
        <v>Palembang</v>
      </c>
      <c r="E1506" t="str">
        <f>VLOOKUP($A1506,orders[#All],6,0)</f>
        <v>Sumatera Selatan</v>
      </c>
      <c r="F1506" t="str">
        <f>VLOOKUP($A1506,orders[#All],10,0)</f>
        <v>TANPA PROMO</v>
      </c>
      <c r="G1506" t="s">
        <v>2704</v>
      </c>
      <c r="H1506">
        <f>VLOOKUP(working_table!G1506,order_items[[#All],[product_id]:[subtotal_idr]],2,0)</f>
        <v>1</v>
      </c>
      <c r="I1506" s="5">
        <f>VLOOKUP(working_table!$G1506,order_items[[#All],[product_id]:[subtotal_idr]],3,0)</f>
        <v>279000</v>
      </c>
      <c r="J1506" s="5">
        <f>VLOOKUP(working_table!$G1506,order_items[[#All],[product_id]:[subtotal_idr]],4,0)</f>
        <v>279000</v>
      </c>
      <c r="K1506" t="str">
        <f>VLOOKUP($G1506,products7[#All],2,0)</f>
        <v>Pants Kulot SandangIndo</v>
      </c>
      <c r="L1506" t="str">
        <f>VLOOKUP($G1506,products7[#All],3,0)</f>
        <v>Pants</v>
      </c>
      <c r="M1506" t="str">
        <f>VLOOKUP($G1506,products7[#All],7,0)</f>
        <v>SandangIndo</v>
      </c>
    </row>
    <row r="1507" spans="1:13" x14ac:dyDescent="0.35">
      <c r="A1507" t="s">
        <v>5107</v>
      </c>
      <c r="B1507" s="2">
        <f>VLOOKUP(A1507,orders[#All],3,0)</f>
        <v>44606</v>
      </c>
      <c r="C1507" t="str">
        <f>VLOOKUP($A1507,orders[#All],9,0)</f>
        <v>delivered</v>
      </c>
      <c r="D1507" t="str">
        <f>VLOOKUP($A1507,orders[#All],5,0)</f>
        <v>Semarang</v>
      </c>
      <c r="E1507" t="str">
        <f>VLOOKUP($A1507,orders[#All],6,0)</f>
        <v>Jawa Tengah</v>
      </c>
      <c r="F1507" t="str">
        <f>VLOOKUP($A1507,orders[#All],10,0)</f>
        <v>TANPA PROMO</v>
      </c>
      <c r="G1507" t="s">
        <v>3536</v>
      </c>
      <c r="H1507">
        <f>VLOOKUP(working_table!G1507,order_items[[#All],[product_id]:[subtotal_idr]],2,0)</f>
        <v>1</v>
      </c>
      <c r="I1507" s="5">
        <f>VLOOKUP(working_table!$G1507,order_items[[#All],[product_id]:[subtotal_idr]],3,0)</f>
        <v>119000</v>
      </c>
      <c r="J1507" s="5">
        <f>VLOOKUP(working_table!$G1507,order_items[[#All],[product_id]:[subtotal_idr]],4,0)</f>
        <v>119000</v>
      </c>
      <c r="K1507" t="str">
        <f>VLOOKUP($G1507,products7[#All],2,0)</f>
        <v>Pants Kulot Tropika Style</v>
      </c>
      <c r="L1507" t="str">
        <f>VLOOKUP($G1507,products7[#All],3,0)</f>
        <v>Pants</v>
      </c>
      <c r="M1507" t="str">
        <f>VLOOKUP($G1507,products7[#All],7,0)</f>
        <v>Tropika Style</v>
      </c>
    </row>
    <row r="1508" spans="1:13" x14ac:dyDescent="0.35">
      <c r="A1508" t="s">
        <v>5109</v>
      </c>
      <c r="B1508" s="2">
        <f>VLOOKUP(A1508,orders[#All],3,0)</f>
        <v>45095</v>
      </c>
      <c r="C1508" t="str">
        <f>VLOOKUP($A1508,orders[#All],9,0)</f>
        <v>delivered</v>
      </c>
      <c r="D1508" t="str">
        <f>VLOOKUP($A1508,orders[#All],5,0)</f>
        <v>Manado</v>
      </c>
      <c r="E1508" t="str">
        <f>VLOOKUP($A1508,orders[#All],6,0)</f>
        <v>Sulawesi Utara</v>
      </c>
      <c r="F1508" t="str">
        <f>VLOOKUP($A1508,orders[#All],10,0)</f>
        <v>TANPA PROMO</v>
      </c>
      <c r="G1508" t="s">
        <v>2555</v>
      </c>
      <c r="H1508">
        <f>VLOOKUP(working_table!G1508,order_items[[#All],[product_id]:[subtotal_idr]],2,0)</f>
        <v>1</v>
      </c>
      <c r="I1508" s="5">
        <f>VLOOKUP(working_table!$G1508,order_items[[#All],[product_id]:[subtotal_idr]],3,0)</f>
        <v>349000</v>
      </c>
      <c r="J1508" s="5">
        <f>VLOOKUP(working_table!$G1508,order_items[[#All],[product_id]:[subtotal_idr]],4,0)</f>
        <v>349000</v>
      </c>
      <c r="K1508" t="str">
        <f>VLOOKUP($G1508,products7[#All],2,0)</f>
        <v>Dress Maxi Polos Senja Wear</v>
      </c>
      <c r="L1508" t="str">
        <f>VLOOKUP($G1508,products7[#All],3,0)</f>
        <v>dress</v>
      </c>
      <c r="M1508" t="str">
        <f>VLOOKUP($G1508,products7[#All],7,0)</f>
        <v>Senja Wear</v>
      </c>
    </row>
    <row r="1509" spans="1:13" x14ac:dyDescent="0.35">
      <c r="A1509" t="s">
        <v>5109</v>
      </c>
      <c r="B1509" s="2">
        <f>VLOOKUP(A1509,orders[#All],3,0)</f>
        <v>45095</v>
      </c>
      <c r="C1509" t="str">
        <f>VLOOKUP($A1509,orders[#All],9,0)</f>
        <v>delivered</v>
      </c>
      <c r="D1509" t="str">
        <f>VLOOKUP($A1509,orders[#All],5,0)</f>
        <v>Manado</v>
      </c>
      <c r="E1509" t="str">
        <f>VLOOKUP($A1509,orders[#All],6,0)</f>
        <v>Sulawesi Utara</v>
      </c>
      <c r="F1509" t="str">
        <f>VLOOKUP($A1509,orders[#All],10,0)</f>
        <v>TANPA PROMO</v>
      </c>
      <c r="G1509" t="s">
        <v>2475</v>
      </c>
      <c r="H1509">
        <f>VLOOKUP(working_table!G1509,order_items[[#All],[product_id]:[subtotal_idr]],2,0)</f>
        <v>1</v>
      </c>
      <c r="I1509" s="5">
        <f>VLOOKUP(working_table!$G1509,order_items[[#All],[product_id]:[subtotal_idr]],3,0)</f>
        <v>249000</v>
      </c>
      <c r="J1509" s="5">
        <f>VLOOKUP(working_table!$G1509,order_items[[#All],[product_id]:[subtotal_idr]],4,0)</f>
        <v>249000</v>
      </c>
      <c r="K1509" t="str">
        <f>VLOOKUP($G1509,products7[#All],2,0)</f>
        <v>T-Shirt Lengan Panjang BajuKita</v>
      </c>
      <c r="L1509" t="str">
        <f>VLOOKUP($G1509,products7[#All],3,0)</f>
        <v>T-Shirt</v>
      </c>
      <c r="M1509" t="str">
        <f>VLOOKUP($G1509,products7[#All],7,0)</f>
        <v>BajuKita</v>
      </c>
    </row>
    <row r="1510" spans="1:13" x14ac:dyDescent="0.35">
      <c r="A1510" t="s">
        <v>5112</v>
      </c>
      <c r="B1510" s="2">
        <f>VLOOKUP(A1510,orders[#All],3,0)</f>
        <v>45107</v>
      </c>
      <c r="C1510" t="str">
        <f>VLOOKUP($A1510,orders[#All],9,0)</f>
        <v>shipped</v>
      </c>
      <c r="D1510" t="str">
        <f>VLOOKUP($A1510,orders[#All],5,0)</f>
        <v>Malang</v>
      </c>
      <c r="E1510" t="str">
        <f>VLOOKUP($A1510,orders[#All],6,0)</f>
        <v>Jawa Timur</v>
      </c>
      <c r="F1510" t="str">
        <f>VLOOKUP($A1510,orders[#All],10,0)</f>
        <v>RAMADAN23</v>
      </c>
      <c r="G1510" t="s">
        <v>2821</v>
      </c>
      <c r="H1510">
        <f>VLOOKUP(working_table!G1510,order_items[[#All],[product_id]:[subtotal_idr]],2,0)</f>
        <v>1</v>
      </c>
      <c r="I1510" s="5">
        <f>VLOOKUP(working_table!$G1510,order_items[[#All],[product_id]:[subtotal_idr]],3,0)</f>
        <v>69000</v>
      </c>
      <c r="J1510" s="5">
        <f>VLOOKUP(working_table!$G1510,order_items[[#All],[product_id]:[subtotal_idr]],4,0)</f>
        <v>69000</v>
      </c>
      <c r="K1510" t="str">
        <f>VLOOKUP($G1510,products7[#All],2,0)</f>
        <v>T-Shirt Slim Fit SandangIndo</v>
      </c>
      <c r="L1510" t="str">
        <f>VLOOKUP($G1510,products7[#All],3,0)</f>
        <v>T-Shirt</v>
      </c>
      <c r="M1510" t="str">
        <f>VLOOKUP($G1510,products7[#All],7,0)</f>
        <v>SandangIndo</v>
      </c>
    </row>
    <row r="1511" spans="1:13" x14ac:dyDescent="0.35">
      <c r="A1511" t="s">
        <v>5114</v>
      </c>
      <c r="B1511" s="2">
        <f>VLOOKUP(A1511,orders[#All],3,0)</f>
        <v>44976</v>
      </c>
      <c r="C1511" t="str">
        <f>VLOOKUP($A1511,orders[#All],9,0)</f>
        <v>delivered</v>
      </c>
      <c r="D1511" t="str">
        <f>VLOOKUP($A1511,orders[#All],5,0)</f>
        <v>Tangerang</v>
      </c>
      <c r="E1511" t="str">
        <f>VLOOKUP($A1511,orders[#All],6,0)</f>
        <v>Banten</v>
      </c>
      <c r="F1511" t="str">
        <f>VLOOKUP($A1511,orders[#All],10,0)</f>
        <v>TANPA PROMO</v>
      </c>
      <c r="G1511" t="s">
        <v>2777</v>
      </c>
      <c r="H1511">
        <f>VLOOKUP(working_table!G1511,order_items[[#All],[product_id]:[subtotal_idr]],2,0)</f>
        <v>1</v>
      </c>
      <c r="I1511" s="5">
        <f>VLOOKUP(working_table!$G1511,order_items[[#All],[product_id]:[subtotal_idr]],3,0)</f>
        <v>499000</v>
      </c>
      <c r="J1511" s="5">
        <f>VLOOKUP(working_table!$G1511,order_items[[#All],[product_id]:[subtotal_idr]],4,0)</f>
        <v>499000</v>
      </c>
      <c r="K1511" t="str">
        <f>VLOOKUP($G1511,products7[#All],2,0)</f>
        <v>Jacket Denim Riang Apparel</v>
      </c>
      <c r="L1511" t="str">
        <f>VLOOKUP($G1511,products7[#All],3,0)</f>
        <v>Jacket</v>
      </c>
      <c r="M1511" t="str">
        <f>VLOOKUP($G1511,products7[#All],7,0)</f>
        <v>Riang Apparel</v>
      </c>
    </row>
    <row r="1512" spans="1:13" x14ac:dyDescent="0.35">
      <c r="A1512" t="s">
        <v>5114</v>
      </c>
      <c r="B1512" s="2">
        <f>VLOOKUP(A1512,orders[#All],3,0)</f>
        <v>44976</v>
      </c>
      <c r="C1512" t="str">
        <f>VLOOKUP($A1512,orders[#All],9,0)</f>
        <v>delivered</v>
      </c>
      <c r="D1512" t="str">
        <f>VLOOKUP($A1512,orders[#All],5,0)</f>
        <v>Tangerang</v>
      </c>
      <c r="E1512" t="str">
        <f>VLOOKUP($A1512,orders[#All],6,0)</f>
        <v>Banten</v>
      </c>
      <c r="F1512" t="str">
        <f>VLOOKUP($A1512,orders[#All],10,0)</f>
        <v>TANPA PROMO</v>
      </c>
      <c r="G1512" t="s">
        <v>4018</v>
      </c>
      <c r="H1512">
        <f>VLOOKUP(working_table!G1512,order_items[[#All],[product_id]:[subtotal_idr]],2,0)</f>
        <v>2</v>
      </c>
      <c r="I1512" s="5">
        <f>VLOOKUP(working_table!$G1512,order_items[[#All],[product_id]:[subtotal_idr]],3,0)</f>
        <v>69000</v>
      </c>
      <c r="J1512" s="5">
        <f>VLOOKUP(working_table!$G1512,order_items[[#All],[product_id]:[subtotal_idr]],4,0)</f>
        <v>138000</v>
      </c>
      <c r="K1512" t="str">
        <f>VLOOKUP($G1512,products7[#All],2,0)</f>
        <v>Kemeja Flanel Riang Apparel</v>
      </c>
      <c r="L1512" t="str">
        <f>VLOOKUP($G1512,products7[#All],3,0)</f>
        <v>kemeja</v>
      </c>
      <c r="M1512" t="str">
        <f>VLOOKUP($G1512,products7[#All],7,0)</f>
        <v>Riang Apparel</v>
      </c>
    </row>
    <row r="1513" spans="1:13" x14ac:dyDescent="0.35">
      <c r="A1513" t="s">
        <v>5117</v>
      </c>
      <c r="B1513" s="2">
        <f>VLOOKUP(A1513,orders[#All],3,0)</f>
        <v>45685</v>
      </c>
      <c r="C1513" t="str">
        <f>VLOOKUP($A1513,orders[#All],9,0)</f>
        <v>delivered</v>
      </c>
      <c r="D1513" t="str">
        <f>VLOOKUP($A1513,orders[#All],5,0)</f>
        <v>Pontianak</v>
      </c>
      <c r="E1513" t="str">
        <f>VLOOKUP($A1513,orders[#All],6,0)</f>
        <v>Kalimantan Barat</v>
      </c>
      <c r="F1513" t="str">
        <f>VLOOKUP($A1513,orders[#All],10,0)</f>
        <v>RAMADAN23</v>
      </c>
      <c r="G1513" t="s">
        <v>2759</v>
      </c>
      <c r="H1513">
        <f>VLOOKUP(working_table!G1513,order_items[[#All],[product_id]:[subtotal_idr]],2,0)</f>
        <v>2</v>
      </c>
      <c r="I1513" s="5">
        <f>VLOOKUP(working_table!$G1513,order_items[[#All],[product_id]:[subtotal_idr]],3,0)</f>
        <v>229000</v>
      </c>
      <c r="J1513" s="5">
        <f>VLOOKUP(working_table!$G1513,order_items[[#All],[product_id]:[subtotal_idr]],4,0)</f>
        <v>458000</v>
      </c>
      <c r="K1513" t="str">
        <f>VLOOKUP($G1513,products7[#All],2,0)</f>
        <v>Dress Wrap Senja Wear</v>
      </c>
      <c r="L1513" t="str">
        <f>VLOOKUP($G1513,products7[#All],3,0)</f>
        <v>dress</v>
      </c>
      <c r="M1513" t="str">
        <f>VLOOKUP($G1513,products7[#All],7,0)</f>
        <v>Senja Wear</v>
      </c>
    </row>
    <row r="1514" spans="1:13" x14ac:dyDescent="0.35">
      <c r="A1514" t="s">
        <v>5117</v>
      </c>
      <c r="B1514" s="2">
        <f>VLOOKUP(A1514,orders[#All],3,0)</f>
        <v>45685</v>
      </c>
      <c r="C1514" t="str">
        <f>VLOOKUP($A1514,orders[#All],9,0)</f>
        <v>delivered</v>
      </c>
      <c r="D1514" t="str">
        <f>VLOOKUP($A1514,orders[#All],5,0)</f>
        <v>Pontianak</v>
      </c>
      <c r="E1514" t="str">
        <f>VLOOKUP($A1514,orders[#All],6,0)</f>
        <v>Kalimantan Barat</v>
      </c>
      <c r="F1514" t="str">
        <f>VLOOKUP($A1514,orders[#All],10,0)</f>
        <v>RAMADAN23</v>
      </c>
      <c r="G1514" t="s">
        <v>3056</v>
      </c>
      <c r="H1514">
        <f>VLOOKUP(working_table!G1514,order_items[[#All],[product_id]:[subtotal_idr]],2,0)</f>
        <v>2</v>
      </c>
      <c r="I1514" s="5">
        <f>VLOOKUP(working_table!$G1514,order_items[[#All],[product_id]:[subtotal_idr]],3,0)</f>
        <v>99000</v>
      </c>
      <c r="J1514" s="5">
        <f>VLOOKUP(working_table!$G1514,order_items[[#All],[product_id]:[subtotal_idr]],4,0)</f>
        <v>198000</v>
      </c>
      <c r="K1514" t="str">
        <f>VLOOKUP($G1514,products7[#All],2,0)</f>
        <v>T-Shirt Raglan Cendana Co</v>
      </c>
      <c r="L1514" t="str">
        <f>VLOOKUP($G1514,products7[#All],3,0)</f>
        <v>T-Shirt</v>
      </c>
      <c r="M1514" t="str">
        <f>VLOOKUP($G1514,products7[#All],7,0)</f>
        <v>Cendana Co</v>
      </c>
    </row>
    <row r="1515" spans="1:13" x14ac:dyDescent="0.35">
      <c r="A1515" t="s">
        <v>5117</v>
      </c>
      <c r="B1515" s="2">
        <f>VLOOKUP(A1515,orders[#All],3,0)</f>
        <v>45685</v>
      </c>
      <c r="C1515" t="str">
        <f>VLOOKUP($A1515,orders[#All],9,0)</f>
        <v>delivered</v>
      </c>
      <c r="D1515" t="str">
        <f>VLOOKUP($A1515,orders[#All],5,0)</f>
        <v>Pontianak</v>
      </c>
      <c r="E1515" t="str">
        <f>VLOOKUP($A1515,orders[#All],6,0)</f>
        <v>Kalimantan Barat</v>
      </c>
      <c r="F1515" t="str">
        <f>VLOOKUP($A1515,orders[#All],10,0)</f>
        <v>RAMADAN23</v>
      </c>
      <c r="G1515" t="s">
        <v>2631</v>
      </c>
      <c r="H1515">
        <f>VLOOKUP(working_table!G1515,order_items[[#All],[product_id]:[subtotal_idr]],2,0)</f>
        <v>1</v>
      </c>
      <c r="I1515" s="5">
        <f>VLOOKUP(working_table!$G1515,order_items[[#All],[product_id]:[subtotal_idr]],3,0)</f>
        <v>299000</v>
      </c>
      <c r="J1515" s="5">
        <f>VLOOKUP(working_table!$G1515,order_items[[#All],[product_id]:[subtotal_idr]],4,0)</f>
        <v>299000</v>
      </c>
      <c r="K1515" t="str">
        <f>VLOOKUP($G1515,products7[#All],2,0)</f>
        <v>Kemeja Linen NusaBrand</v>
      </c>
      <c r="L1515" t="str">
        <f>VLOOKUP($G1515,products7[#All],3,0)</f>
        <v>kemeja</v>
      </c>
      <c r="M1515" t="str">
        <f>VLOOKUP($G1515,products7[#All],7,0)</f>
        <v>NusaBrand</v>
      </c>
    </row>
    <row r="1516" spans="1:13" x14ac:dyDescent="0.35">
      <c r="A1516" t="s">
        <v>5121</v>
      </c>
      <c r="B1516" s="2">
        <f>VLOOKUP(A1516,orders[#All],3,0)</f>
        <v>45407</v>
      </c>
      <c r="C1516" t="str">
        <f>VLOOKUP($A1516,orders[#All],9,0)</f>
        <v>delivered</v>
      </c>
      <c r="D1516" t="str">
        <f>VLOOKUP($A1516,orders[#All],5,0)</f>
        <v>Balikpapan</v>
      </c>
      <c r="E1516" t="str">
        <f>VLOOKUP($A1516,orders[#All],6,0)</f>
        <v>Kalimantan Timur</v>
      </c>
      <c r="F1516" t="str">
        <f>VLOOKUP($A1516,orders[#All],10,0)</f>
        <v>TANPA PROMO</v>
      </c>
      <c r="G1516" t="s">
        <v>2959</v>
      </c>
      <c r="H1516">
        <f>VLOOKUP(working_table!G1516,order_items[[#All],[product_id]:[subtotal_idr]],2,0)</f>
        <v>2</v>
      </c>
      <c r="I1516" s="5">
        <f>VLOOKUP(working_table!$G1516,order_items[[#All],[product_id]:[subtotal_idr]],3,0)</f>
        <v>549000</v>
      </c>
      <c r="J1516" s="5">
        <f>VLOOKUP(working_table!$G1516,order_items[[#All],[product_id]:[subtotal_idr]],4,0)</f>
        <v>1098000</v>
      </c>
      <c r="K1516" t="str">
        <f>VLOOKUP($G1516,products7[#All],2,0)</f>
        <v>Dress Wrap Cendana Co</v>
      </c>
      <c r="L1516" t="str">
        <f>VLOOKUP($G1516,products7[#All],3,0)</f>
        <v>Dress</v>
      </c>
      <c r="M1516" t="str">
        <f>VLOOKUP($G1516,products7[#All],7,0)</f>
        <v>Cendana Co</v>
      </c>
    </row>
    <row r="1517" spans="1:13" x14ac:dyDescent="0.35">
      <c r="A1517" t="s">
        <v>5121</v>
      </c>
      <c r="B1517" s="2">
        <f>VLOOKUP(A1517,orders[#All],3,0)</f>
        <v>45407</v>
      </c>
      <c r="C1517" t="str">
        <f>VLOOKUP($A1517,orders[#All],9,0)</f>
        <v>delivered</v>
      </c>
      <c r="D1517" t="str">
        <f>VLOOKUP($A1517,orders[#All],5,0)</f>
        <v>Balikpapan</v>
      </c>
      <c r="E1517" t="str">
        <f>VLOOKUP($A1517,orders[#All],6,0)</f>
        <v>Kalimantan Timur</v>
      </c>
      <c r="F1517" t="str">
        <f>VLOOKUP($A1517,orders[#All],10,0)</f>
        <v>TANPA PROMO</v>
      </c>
      <c r="G1517" t="s">
        <v>2773</v>
      </c>
      <c r="H1517">
        <f>VLOOKUP(working_table!G1517,order_items[[#All],[product_id]:[subtotal_idr]],2,0)</f>
        <v>1</v>
      </c>
      <c r="I1517" s="5">
        <f>VLOOKUP(working_table!$G1517,order_items[[#All],[product_id]:[subtotal_idr]],3,0)</f>
        <v>49000</v>
      </c>
      <c r="J1517" s="5">
        <f>VLOOKUP(working_table!$G1517,order_items[[#All],[product_id]:[subtotal_idr]],4,0)</f>
        <v>49000</v>
      </c>
      <c r="K1517" t="str">
        <f>VLOOKUP($G1517,products7[#All],2,0)</f>
        <v>Jacket Denim BajuKita</v>
      </c>
      <c r="L1517" t="str">
        <f>VLOOKUP($G1517,products7[#All],3,0)</f>
        <v>Jacket</v>
      </c>
      <c r="M1517" t="str">
        <f>VLOOKUP($G1517,products7[#All],7,0)</f>
        <v>BajuKita</v>
      </c>
    </row>
    <row r="1518" spans="1:13" x14ac:dyDescent="0.35">
      <c r="A1518" t="s">
        <v>5124</v>
      </c>
      <c r="B1518" s="2">
        <f>VLOOKUP(A1518,orders[#All],3,0)</f>
        <v>44927</v>
      </c>
      <c r="C1518" t="str">
        <f>VLOOKUP($A1518,orders[#All],9,0)</f>
        <v>cancelled</v>
      </c>
      <c r="D1518" t="str">
        <f>VLOOKUP($A1518,orders[#All],5,0)</f>
        <v>Pontianak</v>
      </c>
      <c r="E1518" t="str">
        <f>VLOOKUP($A1518,orders[#All],6,0)</f>
        <v>Kalimantan Barat</v>
      </c>
      <c r="F1518" t="str">
        <f>VLOOKUP($A1518,orders[#All],10,0)</f>
        <v>TANPA PROMO</v>
      </c>
      <c r="G1518" t="s">
        <v>2898</v>
      </c>
      <c r="H1518">
        <f>VLOOKUP(working_table!G1518,order_items[[#All],[product_id]:[subtotal_idr]],2,0)</f>
        <v>1</v>
      </c>
      <c r="I1518" s="5">
        <f>VLOOKUP(working_table!$G1518,order_items[[#All],[product_id]:[subtotal_idr]],3,0)</f>
        <v>49000</v>
      </c>
      <c r="J1518" s="5">
        <f>VLOOKUP(working_table!$G1518,order_items[[#All],[product_id]:[subtotal_idr]],4,0)</f>
        <v>49000</v>
      </c>
      <c r="K1518" t="str">
        <f>VLOOKUP($G1518,products7[#All],2,0)</f>
        <v>Kemeja Oxford Cendana Co</v>
      </c>
      <c r="L1518" t="str">
        <f>VLOOKUP($G1518,products7[#All],3,0)</f>
        <v>kemeja</v>
      </c>
      <c r="M1518" t="str">
        <f>VLOOKUP($G1518,products7[#All],7,0)</f>
        <v>Cendana Co</v>
      </c>
    </row>
    <row r="1519" spans="1:13" x14ac:dyDescent="0.35">
      <c r="A1519" t="s">
        <v>5124</v>
      </c>
      <c r="B1519" s="2">
        <f>VLOOKUP(A1519,orders[#All],3,0)</f>
        <v>44927</v>
      </c>
      <c r="C1519" t="str">
        <f>VLOOKUP($A1519,orders[#All],9,0)</f>
        <v>cancelled</v>
      </c>
      <c r="D1519" t="str">
        <f>VLOOKUP($A1519,orders[#All],5,0)</f>
        <v>Pontianak</v>
      </c>
      <c r="E1519" t="str">
        <f>VLOOKUP($A1519,orders[#All],6,0)</f>
        <v>Kalimantan Barat</v>
      </c>
      <c r="F1519" t="str">
        <f>VLOOKUP($A1519,orders[#All],10,0)</f>
        <v>TANPA PROMO</v>
      </c>
      <c r="G1519" t="s">
        <v>2620</v>
      </c>
      <c r="H1519">
        <f>VLOOKUP(working_table!G1519,order_items[[#All],[product_id]:[subtotal_idr]],2,0)</f>
        <v>1</v>
      </c>
      <c r="I1519" s="5">
        <f>VLOOKUP(working_table!$G1519,order_items[[#All],[product_id]:[subtotal_idr]],3,0)</f>
        <v>89000</v>
      </c>
      <c r="J1519" s="5">
        <f>VLOOKUP(working_table!$G1519,order_items[[#All],[product_id]:[subtotal_idr]],4,0)</f>
        <v>89000</v>
      </c>
      <c r="K1519" t="str">
        <f>VLOOKUP($G1519,products7[#All],2,0)</f>
        <v>Jacket Parasut Kanvas Lokal</v>
      </c>
      <c r="L1519" t="str">
        <f>VLOOKUP($G1519,products7[#All],3,0)</f>
        <v>Jacket</v>
      </c>
      <c r="M1519" t="str">
        <f>VLOOKUP($G1519,products7[#All],7,0)</f>
        <v>Kanvas Lokal</v>
      </c>
    </row>
    <row r="1520" spans="1:13" x14ac:dyDescent="0.35">
      <c r="A1520" t="s">
        <v>5127</v>
      </c>
      <c r="B1520" s="2">
        <f>VLOOKUP(A1520,orders[#All],3,0)</f>
        <v>44657</v>
      </c>
      <c r="C1520" t="str">
        <f>VLOOKUP($A1520,orders[#All],9,0)</f>
        <v>processing</v>
      </c>
      <c r="D1520" t="str">
        <f>VLOOKUP($A1520,orders[#All],5,0)</f>
        <v>Malang</v>
      </c>
      <c r="E1520" t="str">
        <f>VLOOKUP($A1520,orders[#All],6,0)</f>
        <v>Jawa Timur</v>
      </c>
      <c r="F1520" t="str">
        <f>VLOOKUP($A1520,orders[#All],10,0)</f>
        <v>FLASHSALE</v>
      </c>
      <c r="G1520" t="s">
        <v>2396</v>
      </c>
      <c r="H1520">
        <f>VLOOKUP(working_table!G1520,order_items[[#All],[product_id]:[subtotal_idr]],2,0)</f>
        <v>1</v>
      </c>
      <c r="I1520" s="5">
        <f>VLOOKUP(working_table!$G1520,order_items[[#All],[product_id]:[subtotal_idr]],3,0)</f>
        <v>49000</v>
      </c>
      <c r="J1520" s="5">
        <f>VLOOKUP(working_table!$G1520,order_items[[#All],[product_id]:[subtotal_idr]],4,0)</f>
        <v>49000</v>
      </c>
      <c r="K1520" t="str">
        <f>VLOOKUP($G1520,products7[#All],2,0)</f>
        <v>Dress Maxi Polos Kanvas Lokal</v>
      </c>
      <c r="L1520" t="str">
        <f>VLOOKUP($G1520,products7[#All],3,0)</f>
        <v>Dress</v>
      </c>
      <c r="M1520" t="str">
        <f>VLOOKUP($G1520,products7[#All],7,0)</f>
        <v>Kanvas Lokal</v>
      </c>
    </row>
    <row r="1521" spans="1:13" x14ac:dyDescent="0.35">
      <c r="A1521" t="s">
        <v>5129</v>
      </c>
      <c r="B1521" s="2">
        <f>VLOOKUP(A1521,orders[#All],3,0)</f>
        <v>44813</v>
      </c>
      <c r="C1521" t="str">
        <f>VLOOKUP($A1521,orders[#All],9,0)</f>
        <v>cancelled</v>
      </c>
      <c r="D1521" t="str">
        <f>VLOOKUP($A1521,orders[#All],5,0)</f>
        <v>Surabaya</v>
      </c>
      <c r="E1521" t="str">
        <f>VLOOKUP($A1521,orders[#All],6,0)</f>
        <v>Jawa Timur</v>
      </c>
      <c r="F1521" t="str">
        <f>VLOOKUP($A1521,orders[#All],10,0)</f>
        <v>FLASHSALE</v>
      </c>
      <c r="G1521" t="s">
        <v>2959</v>
      </c>
      <c r="H1521">
        <f>VLOOKUP(working_table!G1521,order_items[[#All],[product_id]:[subtotal_idr]],2,0)</f>
        <v>2</v>
      </c>
      <c r="I1521" s="5">
        <f>VLOOKUP(working_table!$G1521,order_items[[#All],[product_id]:[subtotal_idr]],3,0)</f>
        <v>549000</v>
      </c>
      <c r="J1521" s="5">
        <f>VLOOKUP(working_table!$G1521,order_items[[#All],[product_id]:[subtotal_idr]],4,0)</f>
        <v>1098000</v>
      </c>
      <c r="K1521" t="str">
        <f>VLOOKUP($G1521,products7[#All],2,0)</f>
        <v>Dress Wrap Cendana Co</v>
      </c>
      <c r="L1521" t="str">
        <f>VLOOKUP($G1521,products7[#All],3,0)</f>
        <v>Dress</v>
      </c>
      <c r="M1521" t="str">
        <f>VLOOKUP($G1521,products7[#All],7,0)</f>
        <v>Cendana Co</v>
      </c>
    </row>
    <row r="1522" spans="1:13" x14ac:dyDescent="0.35">
      <c r="A1522" t="s">
        <v>5129</v>
      </c>
      <c r="B1522" s="2">
        <f>VLOOKUP(A1522,orders[#All],3,0)</f>
        <v>44813</v>
      </c>
      <c r="C1522" t="str">
        <f>VLOOKUP($A1522,orders[#All],9,0)</f>
        <v>cancelled</v>
      </c>
      <c r="D1522" t="str">
        <f>VLOOKUP($A1522,orders[#All],5,0)</f>
        <v>Surabaya</v>
      </c>
      <c r="E1522" t="str">
        <f>VLOOKUP($A1522,orders[#All],6,0)</f>
        <v>Jawa Timur</v>
      </c>
      <c r="F1522" t="str">
        <f>VLOOKUP($A1522,orders[#All],10,0)</f>
        <v>FLASHSALE</v>
      </c>
      <c r="G1522" t="s">
        <v>3975</v>
      </c>
      <c r="H1522">
        <f>VLOOKUP(working_table!G1522,order_items[[#All],[product_id]:[subtotal_idr]],2,0)</f>
        <v>1</v>
      </c>
      <c r="I1522" s="5">
        <f>VLOOKUP(working_table!$G1522,order_items[[#All],[product_id]:[subtotal_idr]],3,0)</f>
        <v>499000</v>
      </c>
      <c r="J1522" s="5">
        <f>VLOOKUP(working_table!$G1522,order_items[[#All],[product_id]:[subtotal_idr]],4,0)</f>
        <v>499000</v>
      </c>
      <c r="K1522" t="str">
        <f>VLOOKUP($G1522,products7[#All],2,0)</f>
        <v>T-Shirt Slim Fit Senja Wear</v>
      </c>
      <c r="L1522" t="str">
        <f>VLOOKUP($G1522,products7[#All],3,0)</f>
        <v>kemeja</v>
      </c>
      <c r="M1522" t="str">
        <f>VLOOKUP($G1522,products7[#All],7,0)</f>
        <v>Senja Wear</v>
      </c>
    </row>
    <row r="1523" spans="1:13" x14ac:dyDescent="0.35">
      <c r="A1523" t="s">
        <v>5132</v>
      </c>
      <c r="B1523" s="2">
        <f>VLOOKUP(A1523,orders[#All],3,0)</f>
        <v>45158</v>
      </c>
      <c r="C1523" t="str">
        <f>VLOOKUP($A1523,orders[#All],9,0)</f>
        <v>delivered</v>
      </c>
      <c r="D1523" t="str">
        <f>VLOOKUP($A1523,orders[#All],5,0)</f>
        <v>Medan</v>
      </c>
      <c r="E1523" t="str">
        <f>VLOOKUP($A1523,orders[#All],6,0)</f>
        <v>Sumatera Utara</v>
      </c>
      <c r="F1523" t="str">
        <f>VLOOKUP($A1523,orders[#All],10,0)</f>
        <v>TANPA PROMO</v>
      </c>
      <c r="G1523" t="s">
        <v>2559</v>
      </c>
      <c r="H1523">
        <f>VLOOKUP(working_table!G1523,order_items[[#All],[product_id]:[subtotal_idr]],2,0)</f>
        <v>1</v>
      </c>
      <c r="I1523" s="5">
        <f>VLOOKUP(working_table!$G1523,order_items[[#All],[product_id]:[subtotal_idr]],3,0)</f>
        <v>129000</v>
      </c>
      <c r="J1523" s="5">
        <f>VLOOKUP(working_table!$G1523,order_items[[#All],[product_id]:[subtotal_idr]],4,0)</f>
        <v>129000</v>
      </c>
      <c r="K1523" t="str">
        <f>VLOOKUP($G1523,products7[#All],2,0)</f>
        <v>Syal Rajut Riang Apparel</v>
      </c>
      <c r="L1523" t="str">
        <f>VLOOKUP($G1523,products7[#All],3,0)</f>
        <v>Accessories</v>
      </c>
      <c r="M1523" t="str">
        <f>VLOOKUP($G1523,products7[#All],7,0)</f>
        <v>Riang Apparel</v>
      </c>
    </row>
    <row r="1524" spans="1:13" x14ac:dyDescent="0.35">
      <c r="A1524" t="s">
        <v>5132</v>
      </c>
      <c r="B1524" s="2">
        <f>VLOOKUP(A1524,orders[#All],3,0)</f>
        <v>45158</v>
      </c>
      <c r="C1524" t="str">
        <f>VLOOKUP($A1524,orders[#All],9,0)</f>
        <v>delivered</v>
      </c>
      <c r="D1524" t="str">
        <f>VLOOKUP($A1524,orders[#All],5,0)</f>
        <v>Medan</v>
      </c>
      <c r="E1524" t="str">
        <f>VLOOKUP($A1524,orders[#All],6,0)</f>
        <v>Sumatera Utara</v>
      </c>
      <c r="F1524" t="str">
        <f>VLOOKUP($A1524,orders[#All],10,0)</f>
        <v>TANPA PROMO</v>
      </c>
      <c r="G1524" t="s">
        <v>2606</v>
      </c>
      <c r="H1524">
        <f>VLOOKUP(working_table!G1524,order_items[[#All],[product_id]:[subtotal_idr]],2,0)</f>
        <v>1</v>
      </c>
      <c r="I1524" s="5">
        <f>VLOOKUP(working_table!$G1524,order_items[[#All],[product_id]:[subtotal_idr]],3,0)</f>
        <v>499000</v>
      </c>
      <c r="J1524" s="5">
        <f>VLOOKUP(working_table!$G1524,order_items[[#All],[product_id]:[subtotal_idr]],4,0)</f>
        <v>499000</v>
      </c>
      <c r="K1524" t="str">
        <f>VLOOKUP($G1524,products7[#All],2,0)</f>
        <v>Pants Jeans Slim Riang Apparel</v>
      </c>
      <c r="L1524" t="str">
        <f>VLOOKUP($G1524,products7[#All],3,0)</f>
        <v>Pants</v>
      </c>
      <c r="M1524" t="str">
        <f>VLOOKUP($G1524,products7[#All],7,0)</f>
        <v>Riang Apparel</v>
      </c>
    </row>
    <row r="1525" spans="1:13" x14ac:dyDescent="0.35">
      <c r="A1525" t="s">
        <v>5132</v>
      </c>
      <c r="B1525" s="2">
        <f>VLOOKUP(A1525,orders[#All],3,0)</f>
        <v>45158</v>
      </c>
      <c r="C1525" t="str">
        <f>VLOOKUP($A1525,orders[#All],9,0)</f>
        <v>delivered</v>
      </c>
      <c r="D1525" t="str">
        <f>VLOOKUP($A1525,orders[#All],5,0)</f>
        <v>Medan</v>
      </c>
      <c r="E1525" t="str">
        <f>VLOOKUP($A1525,orders[#All],6,0)</f>
        <v>Sumatera Utara</v>
      </c>
      <c r="F1525" t="str">
        <f>VLOOKUP($A1525,orders[#All],10,0)</f>
        <v>TANPA PROMO</v>
      </c>
      <c r="G1525" t="s">
        <v>2439</v>
      </c>
      <c r="H1525">
        <f>VLOOKUP(working_table!G1525,order_items[[#All],[product_id]:[subtotal_idr]],2,0)</f>
        <v>1</v>
      </c>
      <c r="I1525" s="5">
        <f>VLOOKUP(working_table!$G1525,order_items[[#All],[product_id]:[subtotal_idr]],3,0)</f>
        <v>599000</v>
      </c>
      <c r="J1525" s="5">
        <f>VLOOKUP(working_table!$G1525,order_items[[#All],[product_id]:[subtotal_idr]],4,0)</f>
        <v>599000</v>
      </c>
      <c r="K1525" t="str">
        <f>VLOOKUP($G1525,products7[#All],2,0)</f>
        <v>Pants Jogger Tropika Style</v>
      </c>
      <c r="L1525" t="str">
        <f>VLOOKUP($G1525,products7[#All],3,0)</f>
        <v>Pants</v>
      </c>
      <c r="M1525" t="str">
        <f>VLOOKUP($G1525,products7[#All],7,0)</f>
        <v>Tropika Style</v>
      </c>
    </row>
    <row r="1526" spans="1:13" x14ac:dyDescent="0.35">
      <c r="A1526" t="s">
        <v>5136</v>
      </c>
      <c r="B1526" s="2">
        <f>VLOOKUP(A1526,orders[#All],3,0)</f>
        <v>45150</v>
      </c>
      <c r="C1526" t="str">
        <f>VLOOKUP($A1526,orders[#All],9,0)</f>
        <v>delivered</v>
      </c>
      <c r="D1526" t="str">
        <f>VLOOKUP($A1526,orders[#All],5,0)</f>
        <v>Banjarmasin</v>
      </c>
      <c r="E1526" t="str">
        <f>VLOOKUP($A1526,orders[#All],6,0)</f>
        <v>Kalimantan Selatan</v>
      </c>
      <c r="F1526" t="str">
        <f>VLOOKUP($A1526,orders[#All],10,0)</f>
        <v>FLASHSALE</v>
      </c>
      <c r="G1526" t="s">
        <v>2851</v>
      </c>
      <c r="H1526">
        <f>VLOOKUP(working_table!G1526,order_items[[#All],[product_id]:[subtotal_idr]],2,0)</f>
        <v>2</v>
      </c>
      <c r="I1526" s="5">
        <f>VLOOKUP(working_table!$G1526,order_items[[#All],[product_id]:[subtotal_idr]],3,0)</f>
        <v>199000</v>
      </c>
      <c r="J1526" s="5">
        <f>VLOOKUP(working_table!$G1526,order_items[[#All],[product_id]:[subtotal_idr]],4,0)</f>
        <v>398000</v>
      </c>
      <c r="K1526" t="str">
        <f>VLOOKUP($G1526,products7[#All],2,0)</f>
        <v>T-Shirt Slim Fit Ratu Mode</v>
      </c>
      <c r="L1526" t="str">
        <f>VLOOKUP($G1526,products7[#All],3,0)</f>
        <v>T-Shirt</v>
      </c>
      <c r="M1526" t="str">
        <f>VLOOKUP($G1526,products7[#All],7,0)</f>
        <v>Ratu Mode</v>
      </c>
    </row>
    <row r="1527" spans="1:13" x14ac:dyDescent="0.35">
      <c r="A1527" t="s">
        <v>5136</v>
      </c>
      <c r="B1527" s="2">
        <f>VLOOKUP(A1527,orders[#All],3,0)</f>
        <v>45150</v>
      </c>
      <c r="C1527" t="str">
        <f>VLOOKUP($A1527,orders[#All],9,0)</f>
        <v>delivered</v>
      </c>
      <c r="D1527" t="str">
        <f>VLOOKUP($A1527,orders[#All],5,0)</f>
        <v>Banjarmasin</v>
      </c>
      <c r="E1527" t="str">
        <f>VLOOKUP($A1527,orders[#All],6,0)</f>
        <v>Kalimantan Selatan</v>
      </c>
      <c r="F1527" t="str">
        <f>VLOOKUP($A1527,orders[#All],10,0)</f>
        <v>FLASHSALE</v>
      </c>
      <c r="G1527" t="s">
        <v>2983</v>
      </c>
      <c r="H1527">
        <f>VLOOKUP(working_table!G1527,order_items[[#All],[product_id]:[subtotal_idr]],2,0)</f>
        <v>1</v>
      </c>
      <c r="I1527" s="5">
        <f>VLOOKUP(working_table!$G1527,order_items[[#All],[product_id]:[subtotal_idr]],3,0)</f>
        <v>99000</v>
      </c>
      <c r="J1527" s="5">
        <f>VLOOKUP(working_table!$G1527,order_items[[#All],[product_id]:[subtotal_idr]],4,0)</f>
        <v>99000</v>
      </c>
      <c r="K1527" t="str">
        <f>VLOOKUP($G1527,products7[#All],2,0)</f>
        <v>T-Shirt Striped Cendana Co</v>
      </c>
      <c r="L1527" t="str">
        <f>VLOOKUP($G1527,products7[#All],3,0)</f>
        <v>T-Shirt</v>
      </c>
      <c r="M1527" t="str">
        <f>VLOOKUP($G1527,products7[#All],7,0)</f>
        <v>Cendana Co</v>
      </c>
    </row>
    <row r="1528" spans="1:13" x14ac:dyDescent="0.35">
      <c r="A1528" t="s">
        <v>5139</v>
      </c>
      <c r="B1528" s="2">
        <f>VLOOKUP(A1528,orders[#All],3,0)</f>
        <v>44670</v>
      </c>
      <c r="C1528" t="str">
        <f>VLOOKUP($A1528,orders[#All],9,0)</f>
        <v>shipped</v>
      </c>
      <c r="D1528" t="str">
        <f>VLOOKUP($A1528,orders[#All],5,0)</f>
        <v>Bandung</v>
      </c>
      <c r="E1528" t="str">
        <f>VLOOKUP($A1528,orders[#All],6,0)</f>
        <v>Jawa Barat</v>
      </c>
      <c r="F1528" t="str">
        <f>VLOOKUP($A1528,orders[#All],10,0)</f>
        <v>TANPA PROMO</v>
      </c>
      <c r="G1528" t="s">
        <v>2500</v>
      </c>
      <c r="H1528">
        <f>VLOOKUP(working_table!G1528,order_items[[#All],[product_id]:[subtotal_idr]],2,0)</f>
        <v>2</v>
      </c>
      <c r="I1528" s="5">
        <f>VLOOKUP(working_table!$G1528,order_items[[#All],[product_id]:[subtotal_idr]],3,0)</f>
        <v>549000</v>
      </c>
      <c r="J1528" s="5">
        <f>VLOOKUP(working_table!$G1528,order_items[[#All],[product_id]:[subtotal_idr]],4,0)</f>
        <v>1098000</v>
      </c>
      <c r="K1528" t="str">
        <f>VLOOKUP($G1528,products7[#All],2,0)</f>
        <v>Kemeja Flanel Senja Wear</v>
      </c>
      <c r="L1528" t="str">
        <f>VLOOKUP($G1528,products7[#All],3,0)</f>
        <v>kemeja</v>
      </c>
      <c r="M1528" t="str">
        <f>VLOOKUP($G1528,products7[#All],7,0)</f>
        <v>Senja Wear</v>
      </c>
    </row>
    <row r="1529" spans="1:13" x14ac:dyDescent="0.35">
      <c r="A1529" t="s">
        <v>5141</v>
      </c>
      <c r="B1529" s="2">
        <f>VLOOKUP(A1529,orders[#All],3,0)</f>
        <v>45571</v>
      </c>
      <c r="C1529" t="str">
        <f>VLOOKUP($A1529,orders[#All],9,0)</f>
        <v>delivered</v>
      </c>
      <c r="D1529" t="str">
        <f>VLOOKUP($A1529,orders[#All],5,0)</f>
        <v>Bogor</v>
      </c>
      <c r="E1529" t="str">
        <f>VLOOKUP($A1529,orders[#All],6,0)</f>
        <v>Jawa Barat</v>
      </c>
      <c r="F1529" t="str">
        <f>VLOOKUP($A1529,orders[#All],10,0)</f>
        <v>TANPA PROMO</v>
      </c>
      <c r="G1529" t="s">
        <v>3193</v>
      </c>
      <c r="H1529">
        <f>VLOOKUP(working_table!G1529,order_items[[#All],[product_id]:[subtotal_idr]],2,0)</f>
        <v>1</v>
      </c>
      <c r="I1529" s="5">
        <f>VLOOKUP(working_table!$G1529,order_items[[#All],[product_id]:[subtotal_idr]],3,0)</f>
        <v>299000</v>
      </c>
      <c r="J1529" s="5">
        <f>VLOOKUP(working_table!$G1529,order_items[[#All],[product_id]:[subtotal_idr]],4,0)</f>
        <v>299000</v>
      </c>
      <c r="K1529" t="str">
        <f>VLOOKUP($G1529,products7[#All],2,0)</f>
        <v>Dress Maxi Polos Cendana Co</v>
      </c>
      <c r="L1529" t="str">
        <f>VLOOKUP($G1529,products7[#All],3,0)</f>
        <v>dress</v>
      </c>
      <c r="M1529" t="str">
        <f>VLOOKUP($G1529,products7[#All],7,0)</f>
        <v>Cendana Co</v>
      </c>
    </row>
    <row r="1530" spans="1:13" x14ac:dyDescent="0.35">
      <c r="A1530" t="s">
        <v>5141</v>
      </c>
      <c r="B1530" s="2">
        <f>VLOOKUP(A1530,orders[#All],3,0)</f>
        <v>45571</v>
      </c>
      <c r="C1530" t="str">
        <f>VLOOKUP($A1530,orders[#All],9,0)</f>
        <v>delivered</v>
      </c>
      <c r="D1530" t="str">
        <f>VLOOKUP($A1530,orders[#All],5,0)</f>
        <v>Bogor</v>
      </c>
      <c r="E1530" t="str">
        <f>VLOOKUP($A1530,orders[#All],6,0)</f>
        <v>Jawa Barat</v>
      </c>
      <c r="F1530" t="str">
        <f>VLOOKUP($A1530,orders[#All],10,0)</f>
        <v>TANPA PROMO</v>
      </c>
      <c r="G1530" t="s">
        <v>2803</v>
      </c>
      <c r="H1530">
        <f>VLOOKUP(working_table!G1530,order_items[[#All],[product_id]:[subtotal_idr]],2,0)</f>
        <v>1</v>
      </c>
      <c r="I1530" s="5">
        <f>VLOOKUP(working_table!$G1530,order_items[[#All],[product_id]:[subtotal_idr]],3,0)</f>
        <v>99000</v>
      </c>
      <c r="J1530" s="5">
        <f>VLOOKUP(working_table!$G1530,order_items[[#All],[product_id]:[subtotal_idr]],4,0)</f>
        <v>99000</v>
      </c>
      <c r="K1530" t="str">
        <f>VLOOKUP($G1530,products7[#All],2,0)</f>
        <v>T-Shirt Polos Basic Cendana Co</v>
      </c>
      <c r="L1530" t="str">
        <f>VLOOKUP($G1530,products7[#All],3,0)</f>
        <v>T-Shirt</v>
      </c>
      <c r="M1530" t="str">
        <f>VLOOKUP($G1530,products7[#All],7,0)</f>
        <v>Cendana Co</v>
      </c>
    </row>
    <row r="1531" spans="1:13" x14ac:dyDescent="0.35">
      <c r="A1531" t="s">
        <v>5144</v>
      </c>
      <c r="B1531" s="2">
        <f>VLOOKUP(A1531,orders[#All],3,0)</f>
        <v>45237</v>
      </c>
      <c r="C1531" t="str">
        <f>VLOOKUP($A1531,orders[#All],9,0)</f>
        <v>delivered</v>
      </c>
      <c r="D1531" t="str">
        <f>VLOOKUP($A1531,orders[#All],5,0)</f>
        <v>Denpasar</v>
      </c>
      <c r="E1531" t="str">
        <f>VLOOKUP($A1531,orders[#All],6,0)</f>
        <v>Bali</v>
      </c>
      <c r="F1531" t="str">
        <f>VLOOKUP($A1531,orders[#All],10,0)</f>
        <v>TANPA PROMO</v>
      </c>
      <c r="G1531" t="s">
        <v>3388</v>
      </c>
      <c r="H1531">
        <f>VLOOKUP(working_table!G1531,order_items[[#All],[product_id]:[subtotal_idr]],2,0)</f>
        <v>1</v>
      </c>
      <c r="I1531" s="5">
        <f>VLOOKUP(working_table!$G1531,order_items[[#All],[product_id]:[subtotal_idr]],3,0)</f>
        <v>399000</v>
      </c>
      <c r="J1531" s="5">
        <f>VLOOKUP(working_table!$G1531,order_items[[#All],[product_id]:[subtotal_idr]],4,0)</f>
        <v>399000</v>
      </c>
      <c r="K1531" t="str">
        <f>VLOOKUP($G1531,products7[#All],2,0)</f>
        <v>Dress Wrap Tropika Style</v>
      </c>
      <c r="L1531" t="str">
        <f>VLOOKUP($G1531,products7[#All],3,0)</f>
        <v>dress</v>
      </c>
      <c r="M1531" t="str">
        <f>VLOOKUP($G1531,products7[#All],7,0)</f>
        <v>Tropika Style</v>
      </c>
    </row>
    <row r="1532" spans="1:13" x14ac:dyDescent="0.35">
      <c r="A1532" t="s">
        <v>5146</v>
      </c>
      <c r="B1532" s="2">
        <f>VLOOKUP(A1532,orders[#All],3,0)</f>
        <v>45669</v>
      </c>
      <c r="C1532" t="str">
        <f>VLOOKUP($A1532,orders[#All],9,0)</f>
        <v>delivered</v>
      </c>
      <c r="D1532" t="str">
        <f>VLOOKUP($A1532,orders[#All],5,0)</f>
        <v>Semarang</v>
      </c>
      <c r="E1532" t="str">
        <f>VLOOKUP($A1532,orders[#All],6,0)</f>
        <v>Jawa Tengah</v>
      </c>
      <c r="F1532" t="str">
        <f>VLOOKUP($A1532,orders[#All],10,0)</f>
        <v>TANPA PROMO</v>
      </c>
      <c r="G1532" t="s">
        <v>2838</v>
      </c>
      <c r="H1532">
        <f>VLOOKUP(working_table!G1532,order_items[[#All],[product_id]:[subtotal_idr]],2,0)</f>
        <v>2</v>
      </c>
      <c r="I1532" s="5">
        <f>VLOOKUP(working_table!$G1532,order_items[[#All],[product_id]:[subtotal_idr]],3,0)</f>
        <v>129000</v>
      </c>
      <c r="J1532" s="5">
        <f>VLOOKUP(working_table!$G1532,order_items[[#All],[product_id]:[subtotal_idr]],4,0)</f>
        <v>258000</v>
      </c>
      <c r="K1532" t="str">
        <f>VLOOKUP($G1532,products7[#All],2,0)</f>
        <v>Pants Wide Leg Cendana Co</v>
      </c>
      <c r="L1532" t="str">
        <f>VLOOKUP($G1532,products7[#All],3,0)</f>
        <v>Pants</v>
      </c>
      <c r="M1532" t="str">
        <f>VLOOKUP($G1532,products7[#All],7,0)</f>
        <v>Cendana Co</v>
      </c>
    </row>
    <row r="1533" spans="1:13" x14ac:dyDescent="0.35">
      <c r="A1533" t="s">
        <v>5148</v>
      </c>
      <c r="B1533" s="2">
        <f>VLOOKUP(A1533,orders[#All],3,0)</f>
        <v>44993</v>
      </c>
      <c r="C1533" t="str">
        <f>VLOOKUP($A1533,orders[#All],9,0)</f>
        <v>processing</v>
      </c>
      <c r="D1533" t="str">
        <f>VLOOKUP($A1533,orders[#All],5,0)</f>
        <v>Padang</v>
      </c>
      <c r="E1533" t="str">
        <f>VLOOKUP($A1533,orders[#All],6,0)</f>
        <v>Sumatera Barat</v>
      </c>
      <c r="F1533" t="str">
        <f>VLOOKUP($A1533,orders[#All],10,0)</f>
        <v>TANPA PROMO</v>
      </c>
      <c r="G1533" t="s">
        <v>2695</v>
      </c>
      <c r="H1533">
        <f>VLOOKUP(working_table!G1533,order_items[[#All],[product_id]:[subtotal_idr]],2,0)</f>
        <v>1</v>
      </c>
      <c r="I1533" s="5">
        <f>VLOOKUP(working_table!$G1533,order_items[[#All],[product_id]:[subtotal_idr]],3,0)</f>
        <v>349000</v>
      </c>
      <c r="J1533" s="5">
        <f>VLOOKUP(working_table!$G1533,order_items[[#All],[product_id]:[subtotal_idr]],4,0)</f>
        <v>349000</v>
      </c>
      <c r="K1533" t="str">
        <f>VLOOKUP($G1533,products7[#All],2,0)</f>
        <v>Jacket Varsity Ratu Mode</v>
      </c>
      <c r="L1533" t="str">
        <f>VLOOKUP($G1533,products7[#All],3,0)</f>
        <v>Jacket</v>
      </c>
      <c r="M1533" t="str">
        <f>VLOOKUP($G1533,products7[#All],7,0)</f>
        <v>Ratu Mode</v>
      </c>
    </row>
    <row r="1534" spans="1:13" x14ac:dyDescent="0.35">
      <c r="A1534" t="s">
        <v>5148</v>
      </c>
      <c r="B1534" s="2">
        <f>VLOOKUP(A1534,orders[#All],3,0)</f>
        <v>44993</v>
      </c>
      <c r="C1534" t="str">
        <f>VLOOKUP($A1534,orders[#All],9,0)</f>
        <v>processing</v>
      </c>
      <c r="D1534" t="str">
        <f>VLOOKUP($A1534,orders[#All],5,0)</f>
        <v>Padang</v>
      </c>
      <c r="E1534" t="str">
        <f>VLOOKUP($A1534,orders[#All],6,0)</f>
        <v>Sumatera Barat</v>
      </c>
      <c r="F1534" t="str">
        <f>VLOOKUP($A1534,orders[#All],10,0)</f>
        <v>TANPA PROMO</v>
      </c>
      <c r="G1534" t="s">
        <v>3422</v>
      </c>
      <c r="H1534">
        <f>VLOOKUP(working_table!G1534,order_items[[#All],[product_id]:[subtotal_idr]],2,0)</f>
        <v>1</v>
      </c>
      <c r="I1534" s="5">
        <f>VLOOKUP(working_table!$G1534,order_items[[#All],[product_id]:[subtotal_idr]],3,0)</f>
        <v>229000</v>
      </c>
      <c r="J1534" s="5">
        <f>VLOOKUP(working_table!$G1534,order_items[[#All],[product_id]:[subtotal_idr]],4,0)</f>
        <v>229000</v>
      </c>
      <c r="K1534" t="str">
        <f>VLOOKUP($G1534,products7[#All],2,0)</f>
        <v>Dompet Kulit NusaBrand</v>
      </c>
      <c r="L1534" t="str">
        <f>VLOOKUP($G1534,products7[#All],3,0)</f>
        <v>Accessories</v>
      </c>
      <c r="M1534" t="str">
        <f>VLOOKUP($G1534,products7[#All],7,0)</f>
        <v>NusaBrand</v>
      </c>
    </row>
    <row r="1535" spans="1:13" x14ac:dyDescent="0.35">
      <c r="A1535" t="s">
        <v>5151</v>
      </c>
      <c r="B1535" s="2">
        <f>VLOOKUP(A1535,orders[#All],3,0)</f>
        <v>45492</v>
      </c>
      <c r="C1535" t="str">
        <f>VLOOKUP($A1535,orders[#All],9,0)</f>
        <v>cancelled</v>
      </c>
      <c r="D1535" t="str">
        <f>VLOOKUP($A1535,orders[#All],5,0)</f>
        <v>Denpasar</v>
      </c>
      <c r="E1535" t="str">
        <f>VLOOKUP($A1535,orders[#All],6,0)</f>
        <v>Bali</v>
      </c>
      <c r="F1535" t="str">
        <f>VLOOKUP($A1535,orders[#All],10,0)</f>
        <v>TANPA PROMO</v>
      </c>
      <c r="G1535" t="s">
        <v>2986</v>
      </c>
      <c r="H1535">
        <f>VLOOKUP(working_table!G1535,order_items[[#All],[product_id]:[subtotal_idr]],2,0)</f>
        <v>2</v>
      </c>
      <c r="I1535" s="5">
        <f>VLOOKUP(working_table!$G1535,order_items[[#All],[product_id]:[subtotal_idr]],3,0)</f>
        <v>549000</v>
      </c>
      <c r="J1535" s="5">
        <f>VLOOKUP(working_table!$G1535,order_items[[#All],[product_id]:[subtotal_idr]],4,0)</f>
        <v>1098000</v>
      </c>
      <c r="K1535" t="str">
        <f>VLOOKUP($G1535,products7[#All],2,0)</f>
        <v>Jacket Parasut Riang Apparel</v>
      </c>
      <c r="L1535" t="str">
        <f>VLOOKUP($G1535,products7[#All],3,0)</f>
        <v>Jacket</v>
      </c>
      <c r="M1535" t="str">
        <f>VLOOKUP($G1535,products7[#All],7,0)</f>
        <v>Riang Apparel</v>
      </c>
    </row>
    <row r="1536" spans="1:13" x14ac:dyDescent="0.35">
      <c r="A1536" t="s">
        <v>5153</v>
      </c>
      <c r="B1536" s="2">
        <f>VLOOKUP(A1536,orders[#All],3,0)</f>
        <v>45005</v>
      </c>
      <c r="C1536" t="str">
        <f>VLOOKUP($A1536,orders[#All],9,0)</f>
        <v>delivered</v>
      </c>
      <c r="D1536" t="str">
        <f>VLOOKUP($A1536,orders[#All],5,0)</f>
        <v>Banjarmasin</v>
      </c>
      <c r="E1536" t="str">
        <f>VLOOKUP($A1536,orders[#All],6,0)</f>
        <v>Kalimantan Selatan</v>
      </c>
      <c r="F1536" t="str">
        <f>VLOOKUP($A1536,orders[#All],10,0)</f>
        <v>FLASHSALE</v>
      </c>
      <c r="G1536" t="s">
        <v>3175</v>
      </c>
      <c r="H1536">
        <f>VLOOKUP(working_table!G1536,order_items[[#All],[product_id]:[subtotal_idr]],2,0)</f>
        <v>1</v>
      </c>
      <c r="I1536" s="5">
        <f>VLOOKUP(working_table!$G1536,order_items[[#All],[product_id]:[subtotal_idr]],3,0)</f>
        <v>449000</v>
      </c>
      <c r="J1536" s="5">
        <f>VLOOKUP(working_table!$G1536,order_items[[#All],[product_id]:[subtotal_idr]],4,0)</f>
        <v>449000</v>
      </c>
      <c r="K1536" t="str">
        <f>VLOOKUP($G1536,products7[#All],2,0)</f>
        <v>Pants Wide Leg NusaBrand</v>
      </c>
      <c r="L1536" t="str">
        <f>VLOOKUP($G1536,products7[#All],3,0)</f>
        <v>Pants</v>
      </c>
      <c r="M1536" t="str">
        <f>VLOOKUP($G1536,products7[#All],7,0)</f>
        <v>NusaBrand</v>
      </c>
    </row>
    <row r="1537" spans="1:13" x14ac:dyDescent="0.35">
      <c r="A1537" t="s">
        <v>5155</v>
      </c>
      <c r="B1537" s="2">
        <f>VLOOKUP(A1537,orders[#All],3,0)</f>
        <v>45085</v>
      </c>
      <c r="C1537" t="str">
        <f>VLOOKUP($A1537,orders[#All],9,0)</f>
        <v>processing</v>
      </c>
      <c r="D1537" t="str">
        <f>VLOOKUP($A1537,orders[#All],5,0)</f>
        <v>Balikpapan</v>
      </c>
      <c r="E1537" t="str">
        <f>VLOOKUP($A1537,orders[#All],6,0)</f>
        <v>Kalimantan Timur</v>
      </c>
      <c r="F1537" t="str">
        <f>VLOOKUP($A1537,orders[#All],10,0)</f>
        <v>TANPA PROMO</v>
      </c>
      <c r="G1537" t="s">
        <v>2392</v>
      </c>
      <c r="H1537">
        <f>VLOOKUP(working_table!G1537,order_items[[#All],[product_id]:[subtotal_idr]],2,0)</f>
        <v>1</v>
      </c>
      <c r="I1537" s="5">
        <f>VLOOKUP(working_table!$G1537,order_items[[#All],[product_id]:[subtotal_idr]],3,0)</f>
        <v>329000</v>
      </c>
      <c r="J1537" s="5">
        <f>VLOOKUP(working_table!$G1537,order_items[[#All],[product_id]:[subtotal_idr]],4,0)</f>
        <v>329000</v>
      </c>
      <c r="K1537" t="str">
        <f>VLOOKUP($G1537,products7[#All],2,0)</f>
        <v>Pants Jogger SandangIndo</v>
      </c>
      <c r="L1537" t="str">
        <f>VLOOKUP($G1537,products7[#All],3,0)</f>
        <v>Pants</v>
      </c>
      <c r="M1537" t="str">
        <f>VLOOKUP($G1537,products7[#All],7,0)</f>
        <v>SandangIndo</v>
      </c>
    </row>
    <row r="1538" spans="1:13" x14ac:dyDescent="0.35">
      <c r="A1538" t="s">
        <v>5157</v>
      </c>
      <c r="B1538" s="2">
        <f>VLOOKUP(A1538,orders[#All],3,0)</f>
        <v>45302</v>
      </c>
      <c r="C1538" t="str">
        <f>VLOOKUP($A1538,orders[#All],9,0)</f>
        <v>returned</v>
      </c>
      <c r="D1538" t="str">
        <f>VLOOKUP($A1538,orders[#All],5,0)</f>
        <v>Jakarta</v>
      </c>
      <c r="E1538" t="str">
        <f>VLOOKUP($A1538,orders[#All],6,0)</f>
        <v>DKI Jakarta</v>
      </c>
      <c r="F1538" t="str">
        <f>VLOOKUP($A1538,orders[#All],10,0)</f>
        <v>TANPA PROMO</v>
      </c>
      <c r="G1538" t="s">
        <v>2655</v>
      </c>
      <c r="H1538">
        <f>VLOOKUP(working_table!G1538,order_items[[#All],[product_id]:[subtotal_idr]],2,0)</f>
        <v>1</v>
      </c>
      <c r="I1538" s="5">
        <f>VLOOKUP(working_table!$G1538,order_items[[#All],[product_id]:[subtotal_idr]],3,0)</f>
        <v>89000</v>
      </c>
      <c r="J1538" s="5">
        <f>VLOOKUP(working_table!$G1538,order_items[[#All],[product_id]:[subtotal_idr]],4,0)</f>
        <v>89000</v>
      </c>
      <c r="K1538" t="str">
        <f>VLOOKUP($G1538,products7[#All],2,0)</f>
        <v>Dress Maxi Polos Ratu Mode</v>
      </c>
      <c r="L1538" t="str">
        <f>VLOOKUP($G1538,products7[#All],3,0)</f>
        <v>Dress</v>
      </c>
      <c r="M1538" t="str">
        <f>VLOOKUP($G1538,products7[#All],7,0)</f>
        <v>Ratu Mode</v>
      </c>
    </row>
    <row r="1539" spans="1:13" x14ac:dyDescent="0.35">
      <c r="A1539" t="s">
        <v>5159</v>
      </c>
      <c r="B1539" s="2">
        <f>VLOOKUP(A1539,orders[#All],3,0)</f>
        <v>45611</v>
      </c>
      <c r="C1539" t="str">
        <f>VLOOKUP($A1539,orders[#All],9,0)</f>
        <v>delivered</v>
      </c>
      <c r="D1539" t="str">
        <f>VLOOKUP($A1539,orders[#All],5,0)</f>
        <v>Depok</v>
      </c>
      <c r="E1539" t="str">
        <f>VLOOKUP($A1539,orders[#All],6,0)</f>
        <v>Jawa Barat</v>
      </c>
      <c r="F1539" t="str">
        <f>VLOOKUP($A1539,orders[#All],10,0)</f>
        <v>TANPA PROMO</v>
      </c>
      <c r="G1539" t="s">
        <v>3346</v>
      </c>
      <c r="H1539">
        <f>VLOOKUP(working_table!G1539,order_items[[#All],[product_id]:[subtotal_idr]],2,0)</f>
        <v>1</v>
      </c>
      <c r="I1539" s="5">
        <f>VLOOKUP(working_table!$G1539,order_items[[#All],[product_id]:[subtotal_idr]],3,0)</f>
        <v>399000</v>
      </c>
      <c r="J1539" s="5">
        <f>VLOOKUP(working_table!$G1539,order_items[[#All],[product_id]:[subtotal_idr]],4,0)</f>
        <v>399000</v>
      </c>
      <c r="K1539" t="str">
        <f>VLOOKUP($G1539,products7[#All],2,0)</f>
        <v>Kemeja Batik Ratu Mode</v>
      </c>
      <c r="L1539" t="str">
        <f>VLOOKUP($G1539,products7[#All],3,0)</f>
        <v>T-Shirt</v>
      </c>
      <c r="M1539" t="str">
        <f>VLOOKUP($G1539,products7[#All],7,0)</f>
        <v>Ratu Mode</v>
      </c>
    </row>
    <row r="1540" spans="1:13" x14ac:dyDescent="0.35">
      <c r="A1540" t="s">
        <v>5159</v>
      </c>
      <c r="B1540" s="2">
        <f>VLOOKUP(A1540,orders[#All],3,0)</f>
        <v>45611</v>
      </c>
      <c r="C1540" t="str">
        <f>VLOOKUP($A1540,orders[#All],9,0)</f>
        <v>delivered</v>
      </c>
      <c r="D1540" t="str">
        <f>VLOOKUP($A1540,orders[#All],5,0)</f>
        <v>Depok</v>
      </c>
      <c r="E1540" t="str">
        <f>VLOOKUP($A1540,orders[#All],6,0)</f>
        <v>Jawa Barat</v>
      </c>
      <c r="F1540" t="str">
        <f>VLOOKUP($A1540,orders[#All],10,0)</f>
        <v>TANPA PROMO</v>
      </c>
      <c r="G1540" t="s">
        <v>2905</v>
      </c>
      <c r="H1540">
        <f>VLOOKUP(working_table!G1540,order_items[[#All],[product_id]:[subtotal_idr]],2,0)</f>
        <v>1</v>
      </c>
      <c r="I1540" s="5">
        <f>VLOOKUP(working_table!$G1540,order_items[[#All],[product_id]:[subtotal_idr]],3,0)</f>
        <v>89000</v>
      </c>
      <c r="J1540" s="5">
        <f>VLOOKUP(working_table!$G1540,order_items[[#All],[product_id]:[subtotal_idr]],4,0)</f>
        <v>89000</v>
      </c>
      <c r="K1540" t="str">
        <f>VLOOKUP($G1540,products7[#All],2,0)</f>
        <v>Dress A-Line NusaBrand</v>
      </c>
      <c r="L1540" t="str">
        <f>VLOOKUP($G1540,products7[#All],3,0)</f>
        <v>dress</v>
      </c>
      <c r="M1540" t="str">
        <f>VLOOKUP($G1540,products7[#All],7,0)</f>
        <v>NusaBrand</v>
      </c>
    </row>
    <row r="1541" spans="1:13" x14ac:dyDescent="0.35">
      <c r="A1541" t="s">
        <v>5159</v>
      </c>
      <c r="B1541" s="2">
        <f>VLOOKUP(A1541,orders[#All],3,0)</f>
        <v>45611</v>
      </c>
      <c r="C1541" t="str">
        <f>VLOOKUP($A1541,orders[#All],9,0)</f>
        <v>delivered</v>
      </c>
      <c r="D1541" t="str">
        <f>VLOOKUP($A1541,orders[#All],5,0)</f>
        <v>Depok</v>
      </c>
      <c r="E1541" t="str">
        <f>VLOOKUP($A1541,orders[#All],6,0)</f>
        <v>Jawa Barat</v>
      </c>
      <c r="F1541" t="str">
        <f>VLOOKUP($A1541,orders[#All],10,0)</f>
        <v>TANPA PROMO</v>
      </c>
      <c r="G1541" t="s">
        <v>2570</v>
      </c>
      <c r="H1541">
        <f>VLOOKUP(working_table!G1541,order_items[[#All],[product_id]:[subtotal_idr]],2,0)</f>
        <v>1</v>
      </c>
      <c r="I1541" s="5">
        <f>VLOOKUP(working_table!$G1541,order_items[[#All],[product_id]:[subtotal_idr]],3,0)</f>
        <v>279000</v>
      </c>
      <c r="J1541" s="5">
        <f>VLOOKUP(working_table!$G1541,order_items[[#All],[product_id]:[subtotal_idr]],4,0)</f>
        <v>279000</v>
      </c>
      <c r="K1541" t="str">
        <f>VLOOKUP($G1541,products7[#All],2,0)</f>
        <v>Dress Mini Casual Pesona Indo</v>
      </c>
      <c r="L1541" t="str">
        <f>VLOOKUP($G1541,products7[#All],3,0)</f>
        <v>Dress</v>
      </c>
      <c r="M1541" t="str">
        <f>VLOOKUP($G1541,products7[#All],7,0)</f>
        <v>Pesona Indo</v>
      </c>
    </row>
    <row r="1542" spans="1:13" x14ac:dyDescent="0.35">
      <c r="A1542" t="s">
        <v>5163</v>
      </c>
      <c r="B1542" s="2">
        <f>VLOOKUP(A1542,orders[#All],3,0)</f>
        <v>45706</v>
      </c>
      <c r="C1542" t="str">
        <f>VLOOKUP($A1542,orders[#All],9,0)</f>
        <v>returned</v>
      </c>
      <c r="D1542" t="str">
        <f>VLOOKUP($A1542,orders[#All],5,0)</f>
        <v>Makassar</v>
      </c>
      <c r="E1542" t="str">
        <f>VLOOKUP($A1542,orders[#All],6,0)</f>
        <v>Sulawesi Selatan</v>
      </c>
      <c r="F1542" t="str">
        <f>VLOOKUP($A1542,orders[#All],10,0)</f>
        <v>HARI BELANJA</v>
      </c>
      <c r="G1542" t="s">
        <v>2838</v>
      </c>
      <c r="H1542">
        <f>VLOOKUP(working_table!G1542,order_items[[#All],[product_id]:[subtotal_idr]],2,0)</f>
        <v>2</v>
      </c>
      <c r="I1542" s="5">
        <f>VLOOKUP(working_table!$G1542,order_items[[#All],[product_id]:[subtotal_idr]],3,0)</f>
        <v>129000</v>
      </c>
      <c r="J1542" s="5">
        <f>VLOOKUP(working_table!$G1542,order_items[[#All],[product_id]:[subtotal_idr]],4,0)</f>
        <v>258000</v>
      </c>
      <c r="K1542" t="str">
        <f>VLOOKUP($G1542,products7[#All],2,0)</f>
        <v>Pants Wide Leg Cendana Co</v>
      </c>
      <c r="L1542" t="str">
        <f>VLOOKUP($G1542,products7[#All],3,0)</f>
        <v>Pants</v>
      </c>
      <c r="M1542" t="str">
        <f>VLOOKUP($G1542,products7[#All],7,0)</f>
        <v>Cendana Co</v>
      </c>
    </row>
    <row r="1543" spans="1:13" x14ac:dyDescent="0.35">
      <c r="A1543" t="s">
        <v>5163</v>
      </c>
      <c r="B1543" s="2">
        <f>VLOOKUP(A1543,orders[#All],3,0)</f>
        <v>45706</v>
      </c>
      <c r="C1543" t="str">
        <f>VLOOKUP($A1543,orders[#All],9,0)</f>
        <v>returned</v>
      </c>
      <c r="D1543" t="str">
        <f>VLOOKUP($A1543,orders[#All],5,0)</f>
        <v>Makassar</v>
      </c>
      <c r="E1543" t="str">
        <f>VLOOKUP($A1543,orders[#All],6,0)</f>
        <v>Sulawesi Selatan</v>
      </c>
      <c r="F1543" t="str">
        <f>VLOOKUP($A1543,orders[#All],10,0)</f>
        <v>HARI BELANJA</v>
      </c>
      <c r="G1543" t="s">
        <v>3637</v>
      </c>
      <c r="H1543">
        <f>VLOOKUP(working_table!G1543,order_items[[#All],[product_id]:[subtotal_idr]],2,0)</f>
        <v>1</v>
      </c>
      <c r="I1543" s="5">
        <f>VLOOKUP(working_table!$G1543,order_items[[#All],[product_id]:[subtotal_idr]],3,0)</f>
        <v>449000</v>
      </c>
      <c r="J1543" s="5">
        <f>VLOOKUP(working_table!$G1543,order_items[[#All],[product_id]:[subtotal_idr]],4,0)</f>
        <v>449000</v>
      </c>
      <c r="K1543" t="str">
        <f>VLOOKUP($G1543,products7[#All],2,0)</f>
        <v>T-Shirt Slim Fit NusaBrand</v>
      </c>
      <c r="L1543" t="str">
        <f>VLOOKUP($G1543,products7[#All],3,0)</f>
        <v>kemeja</v>
      </c>
      <c r="M1543" t="str">
        <f>VLOOKUP($G1543,products7[#All],7,0)</f>
        <v>NusaBrand</v>
      </c>
    </row>
    <row r="1544" spans="1:13" x14ac:dyDescent="0.35">
      <c r="A1544" t="s">
        <v>5166</v>
      </c>
      <c r="B1544" s="2">
        <f>VLOOKUP(A1544,orders[#All],3,0)</f>
        <v>44646</v>
      </c>
      <c r="C1544" t="str">
        <f>VLOOKUP($A1544,orders[#All],9,0)</f>
        <v>delivered</v>
      </c>
      <c r="D1544" t="str">
        <f>VLOOKUP($A1544,orders[#All],5,0)</f>
        <v>Palembang</v>
      </c>
      <c r="E1544" t="str">
        <f>VLOOKUP($A1544,orders[#All],6,0)</f>
        <v>Sumatera Selatan</v>
      </c>
      <c r="F1544" t="str">
        <f>VLOOKUP($A1544,orders[#All],10,0)</f>
        <v>WEEKEND25</v>
      </c>
      <c r="G1544" t="s">
        <v>2662</v>
      </c>
      <c r="H1544">
        <f>VLOOKUP(working_table!G1544,order_items[[#All],[product_id]:[subtotal_idr]],2,0)</f>
        <v>1</v>
      </c>
      <c r="I1544" s="5">
        <f>VLOOKUP(working_table!$G1544,order_items[[#All],[product_id]:[subtotal_idr]],3,0)</f>
        <v>149000</v>
      </c>
      <c r="J1544" s="5">
        <f>VLOOKUP(working_table!$G1544,order_items[[#All],[product_id]:[subtotal_idr]],4,0)</f>
        <v>149000</v>
      </c>
      <c r="K1544" t="str">
        <f>VLOOKUP($G1544,products7[#All],2,0)</f>
        <v>Topi Baseball Cendana Co</v>
      </c>
      <c r="L1544" t="str">
        <f>VLOOKUP($G1544,products7[#All],3,0)</f>
        <v>Accessories</v>
      </c>
      <c r="M1544" t="str">
        <f>VLOOKUP($G1544,products7[#All],7,0)</f>
        <v>Cendana Co</v>
      </c>
    </row>
    <row r="1545" spans="1:13" x14ac:dyDescent="0.35">
      <c r="A1545" t="s">
        <v>5168</v>
      </c>
      <c r="B1545" s="2">
        <f>VLOOKUP(A1545,orders[#All],3,0)</f>
        <v>45003</v>
      </c>
      <c r="C1545" t="str">
        <f>VLOOKUP($A1545,orders[#All],9,0)</f>
        <v>delivered</v>
      </c>
      <c r="D1545" t="str">
        <f>VLOOKUP($A1545,orders[#All],5,0)</f>
        <v>Depok</v>
      </c>
      <c r="E1545" t="str">
        <f>VLOOKUP($A1545,orders[#All],6,0)</f>
        <v>Jawa Barat</v>
      </c>
      <c r="F1545" t="str">
        <f>VLOOKUP($A1545,orders[#All],10,0)</f>
        <v>RAMADAN23</v>
      </c>
      <c r="G1545" t="s">
        <v>2672</v>
      </c>
      <c r="H1545">
        <f>VLOOKUP(working_table!G1545,order_items[[#All],[product_id]:[subtotal_idr]],2,0)</f>
        <v>1</v>
      </c>
      <c r="I1545" s="5">
        <f>VLOOKUP(working_table!$G1545,order_items[[#All],[product_id]:[subtotal_idr]],3,0)</f>
        <v>349000</v>
      </c>
      <c r="J1545" s="5">
        <f>VLOOKUP(working_table!$G1545,order_items[[#All],[product_id]:[subtotal_idr]],4,0)</f>
        <v>349000</v>
      </c>
      <c r="K1545" t="str">
        <f>VLOOKUP($G1545,products7[#All],2,0)</f>
        <v>Jacket Coach BajuKita</v>
      </c>
      <c r="L1545" t="str">
        <f>VLOOKUP($G1545,products7[#All],3,0)</f>
        <v>Jacket</v>
      </c>
      <c r="M1545" t="str">
        <f>VLOOKUP($G1545,products7[#All],7,0)</f>
        <v>BajuKita</v>
      </c>
    </row>
    <row r="1546" spans="1:13" x14ac:dyDescent="0.35">
      <c r="A1546" t="s">
        <v>5170</v>
      </c>
      <c r="B1546" s="2">
        <f>VLOOKUP(A1546,orders[#All],3,0)</f>
        <v>44644</v>
      </c>
      <c r="C1546" t="str">
        <f>VLOOKUP($A1546,orders[#All],9,0)</f>
        <v>cancelled</v>
      </c>
      <c r="D1546" t="str">
        <f>VLOOKUP($A1546,orders[#All],5,0)</f>
        <v>Surabaya</v>
      </c>
      <c r="E1546" t="str">
        <f>VLOOKUP($A1546,orders[#All],6,0)</f>
        <v>Jawa Timur</v>
      </c>
      <c r="F1546" t="str">
        <f>VLOOKUP($A1546,orders[#All],10,0)</f>
        <v>HARI BELANJA</v>
      </c>
      <c r="G1546" t="s">
        <v>3138</v>
      </c>
      <c r="H1546">
        <f>VLOOKUP(working_table!G1546,order_items[[#All],[product_id]:[subtotal_idr]],2,0)</f>
        <v>3</v>
      </c>
      <c r="I1546" s="5">
        <f>VLOOKUP(working_table!$G1546,order_items[[#All],[product_id]:[subtotal_idr]],3,0)</f>
        <v>179000</v>
      </c>
      <c r="J1546" s="5">
        <f>VLOOKUP(working_table!$G1546,order_items[[#All],[product_id]:[subtotal_idr]],4,0)</f>
        <v>537000</v>
      </c>
      <c r="K1546" t="str">
        <f>VLOOKUP($G1546,products7[#All],2,0)</f>
        <v>Kemeja Oxford NusaBrand</v>
      </c>
      <c r="L1546" t="str">
        <f>VLOOKUP($G1546,products7[#All],3,0)</f>
        <v>kemeja</v>
      </c>
      <c r="M1546" t="str">
        <f>VLOOKUP($G1546,products7[#All],7,0)</f>
        <v>NusaBrand</v>
      </c>
    </row>
    <row r="1547" spans="1:13" x14ac:dyDescent="0.35">
      <c r="A1547" t="s">
        <v>5172</v>
      </c>
      <c r="B1547" s="2">
        <f>VLOOKUP(A1547,orders[#All],3,0)</f>
        <v>45324</v>
      </c>
      <c r="C1547" t="str">
        <f>VLOOKUP($A1547,orders[#All],9,0)</f>
        <v>cancelled</v>
      </c>
      <c r="D1547" t="str">
        <f>VLOOKUP($A1547,orders[#All],5,0)</f>
        <v>Denpasar</v>
      </c>
      <c r="E1547" t="str">
        <f>VLOOKUP($A1547,orders[#All],6,0)</f>
        <v>Bali</v>
      </c>
      <c r="F1547" t="str">
        <f>VLOOKUP($A1547,orders[#All],10,0)</f>
        <v>TANPA PROMO</v>
      </c>
      <c r="G1547" t="s">
        <v>3191</v>
      </c>
      <c r="H1547">
        <f>VLOOKUP(working_table!G1547,order_items[[#All],[product_id]:[subtotal_idr]],2,0)</f>
        <v>1</v>
      </c>
      <c r="I1547" s="5">
        <f>VLOOKUP(working_table!$G1547,order_items[[#All],[product_id]:[subtotal_idr]],3,0)</f>
        <v>399000</v>
      </c>
      <c r="J1547" s="5">
        <f>VLOOKUP(working_table!$G1547,order_items[[#All],[product_id]:[subtotal_idr]],4,0)</f>
        <v>399000</v>
      </c>
      <c r="K1547" t="str">
        <f>VLOOKUP($G1547,products7[#All],2,0)</f>
        <v>Jacket Denim Tropika Style</v>
      </c>
      <c r="L1547" t="str">
        <f>VLOOKUP($G1547,products7[#All],3,0)</f>
        <v>Jacket</v>
      </c>
      <c r="M1547" t="str">
        <f>VLOOKUP($G1547,products7[#All],7,0)</f>
        <v>Tropika Style</v>
      </c>
    </row>
    <row r="1548" spans="1:13" x14ac:dyDescent="0.35">
      <c r="A1548" t="s">
        <v>5172</v>
      </c>
      <c r="B1548" s="2">
        <f>VLOOKUP(A1548,orders[#All],3,0)</f>
        <v>45324</v>
      </c>
      <c r="C1548" t="str">
        <f>VLOOKUP($A1548,orders[#All],9,0)</f>
        <v>cancelled</v>
      </c>
      <c r="D1548" t="str">
        <f>VLOOKUP($A1548,orders[#All],5,0)</f>
        <v>Denpasar</v>
      </c>
      <c r="E1548" t="str">
        <f>VLOOKUP($A1548,orders[#All],6,0)</f>
        <v>Bali</v>
      </c>
      <c r="F1548" t="str">
        <f>VLOOKUP($A1548,orders[#All],10,0)</f>
        <v>TANPA PROMO</v>
      </c>
      <c r="G1548" t="s">
        <v>2453</v>
      </c>
      <c r="H1548">
        <f>VLOOKUP(working_table!G1548,order_items[[#All],[product_id]:[subtotal_idr]],2,0)</f>
        <v>1</v>
      </c>
      <c r="I1548" s="5">
        <f>VLOOKUP(working_table!$G1548,order_items[[#All],[product_id]:[subtotal_idr]],3,0)</f>
        <v>119000</v>
      </c>
      <c r="J1548" s="5">
        <f>VLOOKUP(working_table!$G1548,order_items[[#All],[product_id]:[subtotal_idr]],4,0)</f>
        <v>119000</v>
      </c>
      <c r="K1548" t="str">
        <f>VLOOKUP($G1548,products7[#All],2,0)</f>
        <v>Dress Bodycon Senja Wear</v>
      </c>
      <c r="L1548" t="str">
        <f>VLOOKUP($G1548,products7[#All],3,0)</f>
        <v>dress</v>
      </c>
      <c r="M1548" t="str">
        <f>VLOOKUP($G1548,products7[#All],7,0)</f>
        <v>Senja Wear</v>
      </c>
    </row>
    <row r="1549" spans="1:13" x14ac:dyDescent="0.35">
      <c r="A1549" t="s">
        <v>5175</v>
      </c>
      <c r="B1549" s="2">
        <f>VLOOKUP(A1549,orders[#All],3,0)</f>
        <v>44934</v>
      </c>
      <c r="C1549" t="str">
        <f>VLOOKUP($A1549,orders[#All],9,0)</f>
        <v>cancelled</v>
      </c>
      <c r="D1549" t="str">
        <f>VLOOKUP($A1549,orders[#All],5,0)</f>
        <v>Depok</v>
      </c>
      <c r="E1549" t="str">
        <f>VLOOKUP($A1549,orders[#All],6,0)</f>
        <v>Jawa Barat</v>
      </c>
      <c r="F1549" t="str">
        <f>VLOOKUP($A1549,orders[#All],10,0)</f>
        <v>TANPA PROMO</v>
      </c>
      <c r="G1549" t="s">
        <v>3519</v>
      </c>
      <c r="H1549">
        <f>VLOOKUP(working_table!G1549,order_items[[#All],[product_id]:[subtotal_idr]],2,0)</f>
        <v>1</v>
      </c>
      <c r="I1549" s="5">
        <f>VLOOKUP(working_table!$G1549,order_items[[#All],[product_id]:[subtotal_idr]],3,0)</f>
        <v>49000</v>
      </c>
      <c r="J1549" s="5">
        <f>VLOOKUP(working_table!$G1549,order_items[[#All],[product_id]:[subtotal_idr]],4,0)</f>
        <v>49000</v>
      </c>
      <c r="K1549" t="str">
        <f>VLOOKUP($G1549,products7[#All],2,0)</f>
        <v>Dress Mini Casual Kanvas Lokal</v>
      </c>
      <c r="L1549" t="str">
        <f>VLOOKUP($G1549,products7[#All],3,0)</f>
        <v>dress</v>
      </c>
      <c r="M1549" t="str">
        <f>VLOOKUP($G1549,products7[#All],7,0)</f>
        <v>Kanvas Lokal</v>
      </c>
    </row>
    <row r="1550" spans="1:13" x14ac:dyDescent="0.35">
      <c r="A1550" t="s">
        <v>5175</v>
      </c>
      <c r="B1550" s="2">
        <f>VLOOKUP(A1550,orders[#All],3,0)</f>
        <v>44934</v>
      </c>
      <c r="C1550" t="str">
        <f>VLOOKUP($A1550,orders[#All],9,0)</f>
        <v>cancelled</v>
      </c>
      <c r="D1550" t="str">
        <f>VLOOKUP($A1550,orders[#All],5,0)</f>
        <v>Depok</v>
      </c>
      <c r="E1550" t="str">
        <f>VLOOKUP($A1550,orders[#All],6,0)</f>
        <v>Jawa Barat</v>
      </c>
      <c r="F1550" t="str">
        <f>VLOOKUP($A1550,orders[#All],10,0)</f>
        <v>TANPA PROMO</v>
      </c>
      <c r="G1550" t="s">
        <v>2494</v>
      </c>
      <c r="H1550">
        <f>VLOOKUP(working_table!G1550,order_items[[#All],[product_id]:[subtotal_idr]],2,0)</f>
        <v>1</v>
      </c>
      <c r="I1550" s="5">
        <f>VLOOKUP(working_table!$G1550,order_items[[#All],[product_id]:[subtotal_idr]],3,0)</f>
        <v>229000</v>
      </c>
      <c r="J1550" s="5">
        <f>VLOOKUP(working_table!$G1550,order_items[[#All],[product_id]:[subtotal_idr]],4,0)</f>
        <v>229000</v>
      </c>
      <c r="K1550" t="str">
        <f>VLOOKUP($G1550,products7[#All],2,0)</f>
        <v>Kemeja Casual BajuKita</v>
      </c>
      <c r="L1550" t="str">
        <f>VLOOKUP($G1550,products7[#All],3,0)</f>
        <v>T-Shirt</v>
      </c>
      <c r="M1550" t="str">
        <f>VLOOKUP($G1550,products7[#All],7,0)</f>
        <v>BajuKita</v>
      </c>
    </row>
    <row r="1551" spans="1:13" x14ac:dyDescent="0.35">
      <c r="A1551" t="s">
        <v>5178</v>
      </c>
      <c r="B1551" s="2">
        <f>VLOOKUP(A1551,orders[#All],3,0)</f>
        <v>44674</v>
      </c>
      <c r="C1551" t="str">
        <f>VLOOKUP($A1551,orders[#All],9,0)</f>
        <v>shipped</v>
      </c>
      <c r="D1551" t="str">
        <f>VLOOKUP($A1551,orders[#All],5,0)</f>
        <v>Pekanbaru</v>
      </c>
      <c r="E1551" t="str">
        <f>VLOOKUP($A1551,orders[#All],6,0)</f>
        <v>Riau</v>
      </c>
      <c r="F1551" t="str">
        <f>VLOOKUP($A1551,orders[#All],10,0)</f>
        <v>WEEKEND25</v>
      </c>
      <c r="G1551" t="s">
        <v>2542</v>
      </c>
      <c r="H1551">
        <f>VLOOKUP(working_table!G1551,order_items[[#All],[product_id]:[subtotal_idr]],2,0)</f>
        <v>2</v>
      </c>
      <c r="I1551" s="5">
        <f>VLOOKUP(working_table!$G1551,order_items[[#All],[product_id]:[subtotal_idr]],3,0)</f>
        <v>399000</v>
      </c>
      <c r="J1551" s="5">
        <f>VLOOKUP(working_table!$G1551,order_items[[#All],[product_id]:[subtotal_idr]],4,0)</f>
        <v>798000</v>
      </c>
      <c r="K1551" t="str">
        <f>VLOOKUP($G1551,products7[#All],2,0)</f>
        <v>Tas Selempang Cendana Co</v>
      </c>
      <c r="L1551" t="str">
        <f>VLOOKUP($G1551,products7[#All],3,0)</f>
        <v>Accessories</v>
      </c>
      <c r="M1551" t="str">
        <f>VLOOKUP($G1551,products7[#All],7,0)</f>
        <v>Cendana Co</v>
      </c>
    </row>
    <row r="1552" spans="1:13" x14ac:dyDescent="0.35">
      <c r="A1552" t="s">
        <v>5178</v>
      </c>
      <c r="B1552" s="2">
        <f>VLOOKUP(A1552,orders[#All],3,0)</f>
        <v>44674</v>
      </c>
      <c r="C1552" t="str">
        <f>VLOOKUP($A1552,orders[#All],9,0)</f>
        <v>shipped</v>
      </c>
      <c r="D1552" t="str">
        <f>VLOOKUP($A1552,orders[#All],5,0)</f>
        <v>Pekanbaru</v>
      </c>
      <c r="E1552" t="str">
        <f>VLOOKUP($A1552,orders[#All],6,0)</f>
        <v>Riau</v>
      </c>
      <c r="F1552" t="str">
        <f>VLOOKUP($A1552,orders[#All],10,0)</f>
        <v>WEEKEND25</v>
      </c>
      <c r="G1552" t="s">
        <v>2718</v>
      </c>
      <c r="H1552">
        <f>VLOOKUP(working_table!G1552,order_items[[#All],[product_id]:[subtotal_idr]],2,0)</f>
        <v>1</v>
      </c>
      <c r="I1552" s="5">
        <f>VLOOKUP(working_table!$G1552,order_items[[#All],[product_id]:[subtotal_idr]],3,0)</f>
        <v>59000</v>
      </c>
      <c r="J1552" s="5">
        <f>VLOOKUP(working_table!$G1552,order_items[[#All],[product_id]:[subtotal_idr]],4,0)</f>
        <v>59000</v>
      </c>
      <c r="K1552" t="str">
        <f>VLOOKUP($G1552,products7[#All],2,0)</f>
        <v>T-Shirt Oversize Kanvas Lokal</v>
      </c>
      <c r="L1552" t="str">
        <f>VLOOKUP($G1552,products7[#All],3,0)</f>
        <v>T-Shirt</v>
      </c>
      <c r="M1552" t="str">
        <f>VLOOKUP($G1552,products7[#All],7,0)</f>
        <v>Kanvas Lokal</v>
      </c>
    </row>
    <row r="1553" spans="1:13" x14ac:dyDescent="0.35">
      <c r="A1553" t="s">
        <v>5181</v>
      </c>
      <c r="B1553" s="2">
        <f>VLOOKUP(A1553,orders[#All],3,0)</f>
        <v>45248</v>
      </c>
      <c r="C1553" t="str">
        <f>VLOOKUP($A1553,orders[#All],9,0)</f>
        <v>delivered</v>
      </c>
      <c r="D1553" t="str">
        <f>VLOOKUP($A1553,orders[#All],5,0)</f>
        <v>Bandung</v>
      </c>
      <c r="E1553" t="str">
        <f>VLOOKUP($A1553,orders[#All],6,0)</f>
        <v>Jawa Barat</v>
      </c>
      <c r="F1553" t="str">
        <f>VLOOKUP($A1553,orders[#All],10,0)</f>
        <v>TANPA PROMO</v>
      </c>
      <c r="G1553" t="s">
        <v>2557</v>
      </c>
      <c r="H1553">
        <f>VLOOKUP(working_table!G1553,order_items[[#All],[product_id]:[subtotal_idr]],2,0)</f>
        <v>2</v>
      </c>
      <c r="I1553" s="5">
        <f>VLOOKUP(working_table!$G1553,order_items[[#All],[product_id]:[subtotal_idr]],3,0)</f>
        <v>129000</v>
      </c>
      <c r="J1553" s="5">
        <f>VLOOKUP(working_table!$G1553,order_items[[#All],[product_id]:[subtotal_idr]],4,0)</f>
        <v>258000</v>
      </c>
      <c r="K1553" t="str">
        <f>VLOOKUP($G1553,products7[#All],2,0)</f>
        <v>Jacket Hoodie Pesona Indo</v>
      </c>
      <c r="L1553" t="str">
        <f>VLOOKUP($G1553,products7[#All],3,0)</f>
        <v>Jacket</v>
      </c>
      <c r="M1553" t="str">
        <f>VLOOKUP($G1553,products7[#All],7,0)</f>
        <v>Pesona Indo</v>
      </c>
    </row>
    <row r="1554" spans="1:13" x14ac:dyDescent="0.35">
      <c r="A1554" t="s">
        <v>5183</v>
      </c>
      <c r="B1554" s="2">
        <f>VLOOKUP(A1554,orders[#All],3,0)</f>
        <v>45311</v>
      </c>
      <c r="C1554" t="str">
        <f>VLOOKUP($A1554,orders[#All],9,0)</f>
        <v>delivered</v>
      </c>
      <c r="D1554" t="str">
        <f>VLOOKUP($A1554,orders[#All],5,0)</f>
        <v>Manado</v>
      </c>
      <c r="E1554" t="str">
        <f>VLOOKUP($A1554,orders[#All],6,0)</f>
        <v>Sulawesi Utara</v>
      </c>
      <c r="F1554" t="str">
        <f>VLOOKUP($A1554,orders[#All],10,0)</f>
        <v>SALE2024</v>
      </c>
      <c r="G1554" t="s">
        <v>4679</v>
      </c>
      <c r="H1554">
        <f>VLOOKUP(working_table!G1554,order_items[[#All],[product_id]:[subtotal_idr]],2,0)</f>
        <v>1</v>
      </c>
      <c r="I1554" s="5">
        <f>VLOOKUP(working_table!$G1554,order_items[[#All],[product_id]:[subtotal_idr]],3,0)</f>
        <v>279000</v>
      </c>
      <c r="J1554" s="5">
        <f>VLOOKUP(working_table!$G1554,order_items[[#All],[product_id]:[subtotal_idr]],4,0)</f>
        <v>279000</v>
      </c>
      <c r="K1554" t="str">
        <f>VLOOKUP($G1554,products7[#All],2,0)</f>
        <v>Dress Mini Casual Tropika Style</v>
      </c>
      <c r="L1554" t="str">
        <f>VLOOKUP($G1554,products7[#All],3,0)</f>
        <v>Dress</v>
      </c>
      <c r="M1554" t="str">
        <f>VLOOKUP($G1554,products7[#All],7,0)</f>
        <v>Tropika Style</v>
      </c>
    </row>
    <row r="1555" spans="1:13" x14ac:dyDescent="0.35">
      <c r="A1555" t="s">
        <v>5185</v>
      </c>
      <c r="B1555" s="2">
        <f>VLOOKUP(A1555,orders[#All],3,0)</f>
        <v>45431</v>
      </c>
      <c r="C1555" t="str">
        <f>VLOOKUP($A1555,orders[#All],9,0)</f>
        <v>delivered</v>
      </c>
      <c r="D1555" t="str">
        <f>VLOOKUP($A1555,orders[#All],5,0)</f>
        <v>Bekasi</v>
      </c>
      <c r="E1555" t="str">
        <f>VLOOKUP($A1555,orders[#All],6,0)</f>
        <v>Jawa Barat</v>
      </c>
      <c r="F1555" t="str">
        <f>VLOOKUP($A1555,orders[#All],10,0)</f>
        <v>TANPA PROMO</v>
      </c>
      <c r="G1555" t="s">
        <v>2833</v>
      </c>
      <c r="H1555">
        <f>VLOOKUP(working_table!G1555,order_items[[#All],[product_id]:[subtotal_idr]],2,0)</f>
        <v>2</v>
      </c>
      <c r="I1555" s="5">
        <f>VLOOKUP(working_table!$G1555,order_items[[#All],[product_id]:[subtotal_idr]],3,0)</f>
        <v>49000</v>
      </c>
      <c r="J1555" s="5">
        <f>VLOOKUP(working_table!$G1555,order_items[[#All],[product_id]:[subtotal_idr]],4,0)</f>
        <v>98000</v>
      </c>
      <c r="K1555" t="str">
        <f>VLOOKUP($G1555,products7[#All],2,0)</f>
        <v>Dress Wrap Senja Wear</v>
      </c>
      <c r="L1555" t="str">
        <f>VLOOKUP($G1555,products7[#All],3,0)</f>
        <v>Dress</v>
      </c>
      <c r="M1555" t="str">
        <f>VLOOKUP($G1555,products7[#All],7,0)</f>
        <v>Senja Wear</v>
      </c>
    </row>
    <row r="1556" spans="1:13" x14ac:dyDescent="0.35">
      <c r="A1556" t="s">
        <v>5185</v>
      </c>
      <c r="B1556" s="2">
        <f>VLOOKUP(A1556,orders[#All],3,0)</f>
        <v>45431</v>
      </c>
      <c r="C1556" t="str">
        <f>VLOOKUP($A1556,orders[#All],9,0)</f>
        <v>delivered</v>
      </c>
      <c r="D1556" t="str">
        <f>VLOOKUP($A1556,orders[#All],5,0)</f>
        <v>Bekasi</v>
      </c>
      <c r="E1556" t="str">
        <f>VLOOKUP($A1556,orders[#All],6,0)</f>
        <v>Jawa Barat</v>
      </c>
      <c r="F1556" t="str">
        <f>VLOOKUP($A1556,orders[#All],10,0)</f>
        <v>TANPA PROMO</v>
      </c>
      <c r="G1556" t="s">
        <v>2886</v>
      </c>
      <c r="H1556">
        <f>VLOOKUP(working_table!G1556,order_items[[#All],[product_id]:[subtotal_idr]],2,0)</f>
        <v>1</v>
      </c>
      <c r="I1556" s="5">
        <f>VLOOKUP(working_table!$G1556,order_items[[#All],[product_id]:[subtotal_idr]],3,0)</f>
        <v>599000</v>
      </c>
      <c r="J1556" s="5">
        <f>VLOOKUP(working_table!$G1556,order_items[[#All],[product_id]:[subtotal_idr]],4,0)</f>
        <v>599000</v>
      </c>
      <c r="K1556" t="str">
        <f>VLOOKUP($G1556,products7[#All],2,0)</f>
        <v>Pants Jeans Slim SandangIndo</v>
      </c>
      <c r="L1556" t="str">
        <f>VLOOKUP($G1556,products7[#All],3,0)</f>
        <v>Pants</v>
      </c>
      <c r="M1556" t="str">
        <f>VLOOKUP($G1556,products7[#All],7,0)</f>
        <v>SandangIndo</v>
      </c>
    </row>
    <row r="1557" spans="1:13" x14ac:dyDescent="0.35">
      <c r="A1557" t="s">
        <v>5188</v>
      </c>
      <c r="B1557" s="2">
        <f>VLOOKUP(A1557,orders[#All],3,0)</f>
        <v>45336</v>
      </c>
      <c r="C1557" t="str">
        <f>VLOOKUP($A1557,orders[#All],9,0)</f>
        <v>delivered</v>
      </c>
      <c r="D1557" t="str">
        <f>VLOOKUP($A1557,orders[#All],5,0)</f>
        <v>Pontianak</v>
      </c>
      <c r="E1557" t="str">
        <f>VLOOKUP($A1557,orders[#All],6,0)</f>
        <v>Kalimantan Barat</v>
      </c>
      <c r="F1557" t="str">
        <f>VLOOKUP($A1557,orders[#All],10,0)</f>
        <v>TANPA PROMO</v>
      </c>
      <c r="G1557" t="s">
        <v>2405</v>
      </c>
      <c r="H1557">
        <f>VLOOKUP(working_table!G1557,order_items[[#All],[product_id]:[subtotal_idr]],2,0)</f>
        <v>2</v>
      </c>
      <c r="I1557" s="5">
        <f>VLOOKUP(working_table!$G1557,order_items[[#All],[product_id]:[subtotal_idr]],3,0)</f>
        <v>179000</v>
      </c>
      <c r="J1557" s="5">
        <f>VLOOKUP(working_table!$G1557,order_items[[#All],[product_id]:[subtotal_idr]],4,0)</f>
        <v>358000</v>
      </c>
      <c r="K1557" t="str">
        <f>VLOOKUP($G1557,products7[#All],2,0)</f>
        <v>Jacket Hoodie NusaBrand</v>
      </c>
      <c r="L1557" t="str">
        <f>VLOOKUP($G1557,products7[#All],3,0)</f>
        <v>Jacket</v>
      </c>
      <c r="M1557" t="str">
        <f>VLOOKUP($G1557,products7[#All],7,0)</f>
        <v>NusaBrand</v>
      </c>
    </row>
    <row r="1558" spans="1:13" x14ac:dyDescent="0.35">
      <c r="A1558" t="s">
        <v>5190</v>
      </c>
      <c r="B1558" s="2">
        <f>VLOOKUP(A1558,orders[#All],3,0)</f>
        <v>45348</v>
      </c>
      <c r="C1558" t="str">
        <f>VLOOKUP($A1558,orders[#All],9,0)</f>
        <v>delivered</v>
      </c>
      <c r="D1558" t="str">
        <f>VLOOKUP($A1558,orders[#All],5,0)</f>
        <v>Yogyakarta</v>
      </c>
      <c r="E1558" t="str">
        <f>VLOOKUP($A1558,orders[#All],6,0)</f>
        <v>DI Yogyakarta</v>
      </c>
      <c r="F1558" t="str">
        <f>VLOOKUP($A1558,orders[#All],10,0)</f>
        <v>TANPA PROMO</v>
      </c>
      <c r="G1558" t="s">
        <v>3375</v>
      </c>
      <c r="H1558">
        <f>VLOOKUP(working_table!G1558,order_items[[#All],[product_id]:[subtotal_idr]],2,0)</f>
        <v>1</v>
      </c>
      <c r="I1558" s="5">
        <f>VLOOKUP(working_table!$G1558,order_items[[#All],[product_id]:[subtotal_idr]],3,0)</f>
        <v>149000</v>
      </c>
      <c r="J1558" s="5">
        <f>VLOOKUP(working_table!$G1558,order_items[[#All],[product_id]:[subtotal_idr]],4,0)</f>
        <v>149000</v>
      </c>
      <c r="K1558" t="str">
        <f>VLOOKUP($G1558,products7[#All],2,0)</f>
        <v>Pants Cargo Senja Wear</v>
      </c>
      <c r="L1558" t="str">
        <f>VLOOKUP($G1558,products7[#All],3,0)</f>
        <v>Pants</v>
      </c>
      <c r="M1558" t="str">
        <f>VLOOKUP($G1558,products7[#All],7,0)</f>
        <v>Senja Wear</v>
      </c>
    </row>
    <row r="1559" spans="1:13" x14ac:dyDescent="0.35">
      <c r="A1559" t="s">
        <v>5192</v>
      </c>
      <c r="B1559" s="2">
        <f>VLOOKUP(A1559,orders[#All],3,0)</f>
        <v>45680</v>
      </c>
      <c r="C1559" t="str">
        <f>VLOOKUP($A1559,orders[#All],9,0)</f>
        <v>returned</v>
      </c>
      <c r="D1559" t="str">
        <f>VLOOKUP($A1559,orders[#All],5,0)</f>
        <v>Manado</v>
      </c>
      <c r="E1559" t="str">
        <f>VLOOKUP($A1559,orders[#All],6,0)</f>
        <v>Sulawesi Utara</v>
      </c>
      <c r="F1559" t="str">
        <f>VLOOKUP($A1559,orders[#All],10,0)</f>
        <v>TANPA PROMO</v>
      </c>
      <c r="G1559" t="s">
        <v>3015</v>
      </c>
      <c r="H1559">
        <f>VLOOKUP(working_table!G1559,order_items[[#All],[product_id]:[subtotal_idr]],2,0)</f>
        <v>1</v>
      </c>
      <c r="I1559" s="5">
        <f>VLOOKUP(working_table!$G1559,order_items[[#All],[product_id]:[subtotal_idr]],3,0)</f>
        <v>179000</v>
      </c>
      <c r="J1559" s="5">
        <f>VLOOKUP(working_table!$G1559,order_items[[#All],[product_id]:[subtotal_idr]],4,0)</f>
        <v>179000</v>
      </c>
      <c r="K1559" t="str">
        <f>VLOOKUP($G1559,products7[#All],2,0)</f>
        <v>Pants Chino Cendana Co</v>
      </c>
      <c r="L1559" t="str">
        <f>VLOOKUP($G1559,products7[#All],3,0)</f>
        <v>Pants</v>
      </c>
      <c r="M1559" t="str">
        <f>VLOOKUP($G1559,products7[#All],7,0)</f>
        <v>Cendana Co</v>
      </c>
    </row>
    <row r="1560" spans="1:13" x14ac:dyDescent="0.35">
      <c r="A1560" t="s">
        <v>5192</v>
      </c>
      <c r="B1560" s="2">
        <f>VLOOKUP(A1560,orders[#All],3,0)</f>
        <v>45680</v>
      </c>
      <c r="C1560" t="str">
        <f>VLOOKUP($A1560,orders[#All],9,0)</f>
        <v>returned</v>
      </c>
      <c r="D1560" t="str">
        <f>VLOOKUP($A1560,orders[#All],5,0)</f>
        <v>Manado</v>
      </c>
      <c r="E1560" t="str">
        <f>VLOOKUP($A1560,orders[#All],6,0)</f>
        <v>Sulawesi Utara</v>
      </c>
      <c r="F1560" t="str">
        <f>VLOOKUP($A1560,orders[#All],10,0)</f>
        <v>TANPA PROMO</v>
      </c>
      <c r="G1560" t="s">
        <v>2443</v>
      </c>
      <c r="H1560">
        <f>VLOOKUP(working_table!G1560,order_items[[#All],[product_id]:[subtotal_idr]],2,0)</f>
        <v>2</v>
      </c>
      <c r="I1560" s="5">
        <f>VLOOKUP(working_table!$G1560,order_items[[#All],[product_id]:[subtotal_idr]],3,0)</f>
        <v>89000</v>
      </c>
      <c r="J1560" s="5">
        <f>VLOOKUP(working_table!$G1560,order_items[[#All],[product_id]:[subtotal_idr]],4,0)</f>
        <v>178000</v>
      </c>
      <c r="K1560" t="str">
        <f>VLOOKUP($G1560,products7[#All],2,0)</f>
        <v>Kemeja Flanel Tropika Style</v>
      </c>
      <c r="L1560" t="str">
        <f>VLOOKUP($G1560,products7[#All],3,0)</f>
        <v>T-Shirt</v>
      </c>
      <c r="M1560" t="str">
        <f>VLOOKUP($G1560,products7[#All],7,0)</f>
        <v>Tropika Style</v>
      </c>
    </row>
    <row r="1561" spans="1:13" x14ac:dyDescent="0.35">
      <c r="A1561" t="s">
        <v>5192</v>
      </c>
      <c r="B1561" s="2">
        <f>VLOOKUP(A1561,orders[#All],3,0)</f>
        <v>45680</v>
      </c>
      <c r="C1561" t="str">
        <f>VLOOKUP($A1561,orders[#All],9,0)</f>
        <v>returned</v>
      </c>
      <c r="D1561" t="str">
        <f>VLOOKUP($A1561,orders[#All],5,0)</f>
        <v>Manado</v>
      </c>
      <c r="E1561" t="str">
        <f>VLOOKUP($A1561,orders[#All],6,0)</f>
        <v>Sulawesi Utara</v>
      </c>
      <c r="F1561" t="str">
        <f>VLOOKUP($A1561,orders[#All],10,0)</f>
        <v>TANPA PROMO</v>
      </c>
      <c r="G1561" t="s">
        <v>2473</v>
      </c>
      <c r="H1561">
        <f>VLOOKUP(working_table!G1561,order_items[[#All],[product_id]:[subtotal_idr]],2,0)</f>
        <v>1</v>
      </c>
      <c r="I1561" s="5">
        <f>VLOOKUP(working_table!$G1561,order_items[[#All],[product_id]:[subtotal_idr]],3,0)</f>
        <v>499000</v>
      </c>
      <c r="J1561" s="5">
        <f>VLOOKUP(working_table!$G1561,order_items[[#All],[product_id]:[subtotal_idr]],4,0)</f>
        <v>499000</v>
      </c>
      <c r="K1561" t="str">
        <f>VLOOKUP($G1561,products7[#All],2,0)</f>
        <v>Kemeja Batik BajuKita</v>
      </c>
      <c r="L1561" t="str">
        <f>VLOOKUP($G1561,products7[#All],3,0)</f>
        <v>kemeja</v>
      </c>
      <c r="M1561" t="str">
        <f>VLOOKUP($G1561,products7[#All],7,0)</f>
        <v>BajuKita</v>
      </c>
    </row>
    <row r="1562" spans="1:13" x14ac:dyDescent="0.35">
      <c r="A1562" t="s">
        <v>5196</v>
      </c>
      <c r="B1562" s="2">
        <f>VLOOKUP(A1562,orders[#All],3,0)</f>
        <v>45053</v>
      </c>
      <c r="C1562" t="str">
        <f>VLOOKUP($A1562,orders[#All],9,0)</f>
        <v>shipped</v>
      </c>
      <c r="D1562" t="str">
        <f>VLOOKUP($A1562,orders[#All],5,0)</f>
        <v>Semarang</v>
      </c>
      <c r="E1562" t="str">
        <f>VLOOKUP($A1562,orders[#All],6,0)</f>
        <v>Jawa Tengah</v>
      </c>
      <c r="F1562" t="str">
        <f>VLOOKUP($A1562,orders[#All],10,0)</f>
        <v>WEEKEND25</v>
      </c>
      <c r="G1562" t="s">
        <v>2761</v>
      </c>
      <c r="H1562">
        <f>VLOOKUP(working_table!G1562,order_items[[#All],[product_id]:[subtotal_idr]],2,0)</f>
        <v>1</v>
      </c>
      <c r="I1562" s="5">
        <f>VLOOKUP(working_table!$G1562,order_items[[#All],[product_id]:[subtotal_idr]],3,0)</f>
        <v>179000</v>
      </c>
      <c r="J1562" s="5">
        <f>VLOOKUP(working_table!$G1562,order_items[[#All],[product_id]:[subtotal_idr]],4,0)</f>
        <v>179000</v>
      </c>
      <c r="K1562" t="str">
        <f>VLOOKUP($G1562,products7[#All],2,0)</f>
        <v>T-Shirt Striped Kanvas Lokal</v>
      </c>
      <c r="L1562" t="str">
        <f>VLOOKUP($G1562,products7[#All],3,0)</f>
        <v>T-Shirt</v>
      </c>
      <c r="M1562" t="str">
        <f>VLOOKUP($G1562,products7[#All],7,0)</f>
        <v>Kanvas Lokal</v>
      </c>
    </row>
    <row r="1563" spans="1:13" x14ac:dyDescent="0.35">
      <c r="A1563" t="s">
        <v>5198</v>
      </c>
      <c r="B1563" s="2">
        <f>VLOOKUP(A1563,orders[#All],3,0)</f>
        <v>45617</v>
      </c>
      <c r="C1563" t="str">
        <f>VLOOKUP($A1563,orders[#All],9,0)</f>
        <v>delivered</v>
      </c>
      <c r="D1563" t="str">
        <f>VLOOKUP($A1563,orders[#All],5,0)</f>
        <v>Padang</v>
      </c>
      <c r="E1563" t="str">
        <f>VLOOKUP($A1563,orders[#All],6,0)</f>
        <v>Sumatera Barat</v>
      </c>
      <c r="F1563" t="str">
        <f>VLOOKUP($A1563,orders[#All],10,0)</f>
        <v>TANPA PROMO</v>
      </c>
      <c r="G1563" t="s">
        <v>3058</v>
      </c>
      <c r="H1563">
        <f>VLOOKUP(working_table!G1563,order_items[[#All],[product_id]:[subtotal_idr]],2,0)</f>
        <v>1</v>
      </c>
      <c r="I1563" s="5">
        <f>VLOOKUP(working_table!$G1563,order_items[[#All],[product_id]:[subtotal_idr]],3,0)</f>
        <v>229000</v>
      </c>
      <c r="J1563" s="5">
        <f>VLOOKUP(working_table!$G1563,order_items[[#All],[product_id]:[subtotal_idr]],4,0)</f>
        <v>229000</v>
      </c>
      <c r="K1563" t="str">
        <f>VLOOKUP($G1563,products7[#All],2,0)</f>
        <v>T-Shirt Striped NusaBrand</v>
      </c>
      <c r="L1563" t="str">
        <f>VLOOKUP($G1563,products7[#All],3,0)</f>
        <v>T-Shirt</v>
      </c>
      <c r="M1563" t="str">
        <f>VLOOKUP($G1563,products7[#All],7,0)</f>
        <v>NusaBrand</v>
      </c>
    </row>
    <row r="1564" spans="1:13" x14ac:dyDescent="0.35">
      <c r="A1564" t="s">
        <v>5200</v>
      </c>
      <c r="B1564" s="2">
        <f>VLOOKUP(A1564,orders[#All],3,0)</f>
        <v>45227</v>
      </c>
      <c r="C1564" t="str">
        <f>VLOOKUP($A1564,orders[#All],9,0)</f>
        <v>shipped</v>
      </c>
      <c r="D1564" t="str">
        <f>VLOOKUP($A1564,orders[#All],5,0)</f>
        <v>Pekanbaru</v>
      </c>
      <c r="E1564" t="str">
        <f>VLOOKUP($A1564,orders[#All],6,0)</f>
        <v>Riau</v>
      </c>
      <c r="F1564" t="str">
        <f>VLOOKUP($A1564,orders[#All],10,0)</f>
        <v>NEWUSER</v>
      </c>
      <c r="G1564" t="s">
        <v>2424</v>
      </c>
      <c r="H1564">
        <f>VLOOKUP(working_table!G1564,order_items[[#All],[product_id]:[subtotal_idr]],2,0)</f>
        <v>1</v>
      </c>
      <c r="I1564" s="5">
        <f>VLOOKUP(working_table!$G1564,order_items[[#All],[product_id]:[subtotal_idr]],3,0)</f>
        <v>279000</v>
      </c>
      <c r="J1564" s="5">
        <f>VLOOKUP(working_table!$G1564,order_items[[#All],[product_id]:[subtotal_idr]],4,0)</f>
        <v>279000</v>
      </c>
      <c r="K1564" t="str">
        <f>VLOOKUP($G1564,products7[#All],2,0)</f>
        <v>Topi Baseball Senja Wear</v>
      </c>
      <c r="L1564" t="str">
        <f>VLOOKUP($G1564,products7[#All],3,0)</f>
        <v>Accessories</v>
      </c>
      <c r="M1564" t="str">
        <f>VLOOKUP($G1564,products7[#All],7,0)</f>
        <v>Senja Wear</v>
      </c>
    </row>
    <row r="1565" spans="1:13" x14ac:dyDescent="0.35">
      <c r="A1565" t="s">
        <v>5202</v>
      </c>
      <c r="B1565" s="2">
        <f>VLOOKUP(A1565,orders[#All],3,0)</f>
        <v>44633</v>
      </c>
      <c r="C1565" t="str">
        <f>VLOOKUP($A1565,orders[#All],9,0)</f>
        <v>processing</v>
      </c>
      <c r="D1565" t="str">
        <f>VLOOKUP($A1565,orders[#All],5,0)</f>
        <v>Makassar</v>
      </c>
      <c r="E1565" t="str">
        <f>VLOOKUP($A1565,orders[#All],6,0)</f>
        <v>Sulawesi Selatan</v>
      </c>
      <c r="F1565" t="str">
        <f>VLOOKUP($A1565,orders[#All],10,0)</f>
        <v>NEWUSER</v>
      </c>
      <c r="G1565" t="s">
        <v>2869</v>
      </c>
      <c r="H1565">
        <f>VLOOKUP(working_table!G1565,order_items[[#All],[product_id]:[subtotal_idr]],2,0)</f>
        <v>2</v>
      </c>
      <c r="I1565" s="5">
        <f>VLOOKUP(working_table!$G1565,order_items[[#All],[product_id]:[subtotal_idr]],3,0)</f>
        <v>499000</v>
      </c>
      <c r="J1565" s="5">
        <f>VLOOKUP(working_table!$G1565,order_items[[#All],[product_id]:[subtotal_idr]],4,0)</f>
        <v>998000</v>
      </c>
      <c r="K1565" t="str">
        <f>VLOOKUP($G1565,products7[#All],2,0)</f>
        <v>Jacket Coach Senja Wear</v>
      </c>
      <c r="L1565" t="str">
        <f>VLOOKUP($G1565,products7[#All],3,0)</f>
        <v>Jacket</v>
      </c>
      <c r="M1565" t="str">
        <f>VLOOKUP($G1565,products7[#All],7,0)</f>
        <v>Senja Wear</v>
      </c>
    </row>
    <row r="1566" spans="1:13" x14ac:dyDescent="0.35">
      <c r="A1566" t="s">
        <v>5204</v>
      </c>
      <c r="B1566" s="2">
        <f>VLOOKUP(A1566,orders[#All],3,0)</f>
        <v>45657</v>
      </c>
      <c r="C1566" t="str">
        <f>VLOOKUP($A1566,orders[#All],9,0)</f>
        <v>shipped</v>
      </c>
      <c r="D1566" t="str">
        <f>VLOOKUP($A1566,orders[#All],5,0)</f>
        <v>Depok</v>
      </c>
      <c r="E1566" t="str">
        <f>VLOOKUP($A1566,orders[#All],6,0)</f>
        <v>Jawa Barat</v>
      </c>
      <c r="F1566" t="str">
        <f>VLOOKUP($A1566,orders[#All],10,0)</f>
        <v>SALE2024</v>
      </c>
      <c r="G1566" t="s">
        <v>4306</v>
      </c>
      <c r="H1566">
        <f>VLOOKUP(working_table!G1566,order_items[[#All],[product_id]:[subtotal_idr]],2,0)</f>
        <v>2</v>
      </c>
      <c r="I1566" s="5">
        <f>VLOOKUP(working_table!$G1566,order_items[[#All],[product_id]:[subtotal_idr]],3,0)</f>
        <v>399000</v>
      </c>
      <c r="J1566" s="5">
        <f>VLOOKUP(working_table!$G1566,order_items[[#All],[product_id]:[subtotal_idr]],4,0)</f>
        <v>798000</v>
      </c>
      <c r="K1566" t="str">
        <f>VLOOKUP($G1566,products7[#All],2,0)</f>
        <v>Dress Wrap Senja Wear</v>
      </c>
      <c r="L1566" t="str">
        <f>VLOOKUP($G1566,products7[#All],3,0)</f>
        <v>dress</v>
      </c>
      <c r="M1566" t="str">
        <f>VLOOKUP($G1566,products7[#All],7,0)</f>
        <v>Senja Wear</v>
      </c>
    </row>
    <row r="1567" spans="1:13" x14ac:dyDescent="0.35">
      <c r="A1567" t="s">
        <v>5206</v>
      </c>
      <c r="B1567" s="2">
        <f>VLOOKUP(A1567,orders[#All],3,0)</f>
        <v>45704</v>
      </c>
      <c r="C1567" t="str">
        <f>VLOOKUP($A1567,orders[#All],9,0)</f>
        <v>processing</v>
      </c>
      <c r="D1567" t="str">
        <f>VLOOKUP($A1567,orders[#All],5,0)</f>
        <v>Bekasi</v>
      </c>
      <c r="E1567" t="str">
        <f>VLOOKUP($A1567,orders[#All],6,0)</f>
        <v>Jawa Barat</v>
      </c>
      <c r="F1567" t="str">
        <f>VLOOKUP($A1567,orders[#All],10,0)</f>
        <v>FLASHSALE</v>
      </c>
      <c r="G1567" t="s">
        <v>3247</v>
      </c>
      <c r="H1567">
        <f>VLOOKUP(working_table!G1567,order_items[[#All],[product_id]:[subtotal_idr]],2,0)</f>
        <v>1</v>
      </c>
      <c r="I1567" s="5">
        <f>VLOOKUP(working_table!$G1567,order_items[[#All],[product_id]:[subtotal_idr]],3,0)</f>
        <v>599000</v>
      </c>
      <c r="J1567" s="5">
        <f>VLOOKUP(working_table!$G1567,order_items[[#All],[product_id]:[subtotal_idr]],4,0)</f>
        <v>599000</v>
      </c>
      <c r="K1567" t="str">
        <f>VLOOKUP($G1567,products7[#All],2,0)</f>
        <v>T-Shirt Polos Basic Cendana Co</v>
      </c>
      <c r="L1567" t="str">
        <f>VLOOKUP($G1567,products7[#All],3,0)</f>
        <v>T-Shirt</v>
      </c>
      <c r="M1567" t="str">
        <f>VLOOKUP($G1567,products7[#All],7,0)</f>
        <v>Cendana Co</v>
      </c>
    </row>
    <row r="1568" spans="1:13" x14ac:dyDescent="0.35">
      <c r="A1568" t="s">
        <v>5206</v>
      </c>
      <c r="B1568" s="2">
        <f>VLOOKUP(A1568,orders[#All],3,0)</f>
        <v>45704</v>
      </c>
      <c r="C1568" t="str">
        <f>VLOOKUP($A1568,orders[#All],9,0)</f>
        <v>processing</v>
      </c>
      <c r="D1568" t="str">
        <f>VLOOKUP($A1568,orders[#All],5,0)</f>
        <v>Bekasi</v>
      </c>
      <c r="E1568" t="str">
        <f>VLOOKUP($A1568,orders[#All],6,0)</f>
        <v>Jawa Barat</v>
      </c>
      <c r="F1568" t="str">
        <f>VLOOKUP($A1568,orders[#All],10,0)</f>
        <v>FLASHSALE</v>
      </c>
      <c r="G1568" t="s">
        <v>2458</v>
      </c>
      <c r="H1568">
        <f>VLOOKUP(working_table!G1568,order_items[[#All],[product_id]:[subtotal_idr]],2,0)</f>
        <v>1</v>
      </c>
      <c r="I1568" s="5">
        <f>VLOOKUP(working_table!$G1568,order_items[[#All],[product_id]:[subtotal_idr]],3,0)</f>
        <v>119000</v>
      </c>
      <c r="J1568" s="5">
        <f>VLOOKUP(working_table!$G1568,order_items[[#All],[product_id]:[subtotal_idr]],4,0)</f>
        <v>119000</v>
      </c>
      <c r="K1568" t="str">
        <f>VLOOKUP($G1568,products7[#All],2,0)</f>
        <v>Jacket Varsity SandangIndo</v>
      </c>
      <c r="L1568" t="str">
        <f>VLOOKUP($G1568,products7[#All],3,0)</f>
        <v>Jacket</v>
      </c>
      <c r="M1568" t="str">
        <f>VLOOKUP($G1568,products7[#All],7,0)</f>
        <v>SandangIndo</v>
      </c>
    </row>
    <row r="1569" spans="1:13" x14ac:dyDescent="0.35">
      <c r="A1569" t="s">
        <v>5209</v>
      </c>
      <c r="B1569" s="2">
        <f>VLOOKUP(A1569,orders[#All],3,0)</f>
        <v>45052</v>
      </c>
      <c r="C1569" t="str">
        <f>VLOOKUP($A1569,orders[#All],9,0)</f>
        <v>processing</v>
      </c>
      <c r="D1569" t="str">
        <f>VLOOKUP($A1569,orders[#All],5,0)</f>
        <v>Tangerang</v>
      </c>
      <c r="E1569" t="str">
        <f>VLOOKUP($A1569,orders[#All],6,0)</f>
        <v>Banten</v>
      </c>
      <c r="F1569" t="str">
        <f>VLOOKUP($A1569,orders[#All],10,0)</f>
        <v>TANPA PROMO</v>
      </c>
      <c r="G1569" t="s">
        <v>3369</v>
      </c>
      <c r="H1569">
        <f>VLOOKUP(working_table!G1569,order_items[[#All],[product_id]:[subtotal_idr]],2,0)</f>
        <v>1</v>
      </c>
      <c r="I1569" s="5">
        <f>VLOOKUP(working_table!$G1569,order_items[[#All],[product_id]:[subtotal_idr]],3,0)</f>
        <v>549000</v>
      </c>
      <c r="J1569" s="5">
        <f>VLOOKUP(working_table!$G1569,order_items[[#All],[product_id]:[subtotal_idr]],4,0)</f>
        <v>549000</v>
      </c>
      <c r="K1569" t="str">
        <f>VLOOKUP($G1569,products7[#All],2,0)</f>
        <v>Dompet Kulit Pesona Indo</v>
      </c>
      <c r="L1569" t="str">
        <f>VLOOKUP($G1569,products7[#All],3,0)</f>
        <v>Accessories</v>
      </c>
      <c r="M1569" t="str">
        <f>VLOOKUP($G1569,products7[#All],7,0)</f>
        <v>Pesona Indo</v>
      </c>
    </row>
    <row r="1570" spans="1:13" x14ac:dyDescent="0.35">
      <c r="A1570" t="s">
        <v>5209</v>
      </c>
      <c r="B1570" s="2">
        <f>VLOOKUP(A1570,orders[#All],3,0)</f>
        <v>45052</v>
      </c>
      <c r="C1570" t="str">
        <f>VLOOKUP($A1570,orders[#All],9,0)</f>
        <v>processing</v>
      </c>
      <c r="D1570" t="str">
        <f>VLOOKUP($A1570,orders[#All],5,0)</f>
        <v>Tangerang</v>
      </c>
      <c r="E1570" t="str">
        <f>VLOOKUP($A1570,orders[#All],6,0)</f>
        <v>Banten</v>
      </c>
      <c r="F1570" t="str">
        <f>VLOOKUP($A1570,orders[#All],10,0)</f>
        <v>TANPA PROMO</v>
      </c>
      <c r="G1570" t="s">
        <v>2500</v>
      </c>
      <c r="H1570">
        <f>VLOOKUP(working_table!G1570,order_items[[#All],[product_id]:[subtotal_idr]],2,0)</f>
        <v>2</v>
      </c>
      <c r="I1570" s="5">
        <f>VLOOKUP(working_table!$G1570,order_items[[#All],[product_id]:[subtotal_idr]],3,0)</f>
        <v>549000</v>
      </c>
      <c r="J1570" s="5">
        <f>VLOOKUP(working_table!$G1570,order_items[[#All],[product_id]:[subtotal_idr]],4,0)</f>
        <v>1098000</v>
      </c>
      <c r="K1570" t="str">
        <f>VLOOKUP($G1570,products7[#All],2,0)</f>
        <v>Kemeja Flanel Senja Wear</v>
      </c>
      <c r="L1570" t="str">
        <f>VLOOKUP($G1570,products7[#All],3,0)</f>
        <v>kemeja</v>
      </c>
      <c r="M1570" t="str">
        <f>VLOOKUP($G1570,products7[#All],7,0)</f>
        <v>Senja Wear</v>
      </c>
    </row>
    <row r="1571" spans="1:13" x14ac:dyDescent="0.35">
      <c r="A1571" t="s">
        <v>5212</v>
      </c>
      <c r="B1571" s="2">
        <f>VLOOKUP(A1571,orders[#All],3,0)</f>
        <v>45334</v>
      </c>
      <c r="C1571" t="str">
        <f>VLOOKUP($A1571,orders[#All],9,0)</f>
        <v>delivered</v>
      </c>
      <c r="D1571" t="str">
        <f>VLOOKUP($A1571,orders[#All],5,0)</f>
        <v>Depok</v>
      </c>
      <c r="E1571" t="str">
        <f>VLOOKUP($A1571,orders[#All],6,0)</f>
        <v>Jawa Barat</v>
      </c>
      <c r="F1571" t="str">
        <f>VLOOKUP($A1571,orders[#All],10,0)</f>
        <v>HARBOLNAS22</v>
      </c>
      <c r="G1571" t="s">
        <v>3626</v>
      </c>
      <c r="H1571">
        <f>VLOOKUP(working_table!G1571,order_items[[#All],[product_id]:[subtotal_idr]],2,0)</f>
        <v>2</v>
      </c>
      <c r="I1571" s="5">
        <f>VLOOKUP(working_table!$G1571,order_items[[#All],[product_id]:[subtotal_idr]],3,0)</f>
        <v>499000</v>
      </c>
      <c r="J1571" s="5">
        <f>VLOOKUP(working_table!$G1571,order_items[[#All],[product_id]:[subtotal_idr]],4,0)</f>
        <v>998000</v>
      </c>
      <c r="K1571" t="str">
        <f>VLOOKUP($G1571,products7[#All],2,0)</f>
        <v>Dress Wrap NusaBrand</v>
      </c>
      <c r="L1571" t="str">
        <f>VLOOKUP($G1571,products7[#All],3,0)</f>
        <v>Dress</v>
      </c>
      <c r="M1571" t="str">
        <f>VLOOKUP($G1571,products7[#All],7,0)</f>
        <v>NusaBrand</v>
      </c>
    </row>
    <row r="1572" spans="1:13" x14ac:dyDescent="0.35">
      <c r="A1572" t="s">
        <v>5212</v>
      </c>
      <c r="B1572" s="2">
        <f>VLOOKUP(A1572,orders[#All],3,0)</f>
        <v>45334</v>
      </c>
      <c r="C1572" t="str">
        <f>VLOOKUP($A1572,orders[#All],9,0)</f>
        <v>delivered</v>
      </c>
      <c r="D1572" t="str">
        <f>VLOOKUP($A1572,orders[#All],5,0)</f>
        <v>Depok</v>
      </c>
      <c r="E1572" t="str">
        <f>VLOOKUP($A1572,orders[#All],6,0)</f>
        <v>Jawa Barat</v>
      </c>
      <c r="F1572" t="str">
        <f>VLOOKUP($A1572,orders[#All],10,0)</f>
        <v>HARBOLNAS22</v>
      </c>
      <c r="G1572" t="s">
        <v>2405</v>
      </c>
      <c r="H1572">
        <f>VLOOKUP(working_table!G1572,order_items[[#All],[product_id]:[subtotal_idr]],2,0)</f>
        <v>2</v>
      </c>
      <c r="I1572" s="5">
        <f>VLOOKUP(working_table!$G1572,order_items[[#All],[product_id]:[subtotal_idr]],3,0)</f>
        <v>179000</v>
      </c>
      <c r="J1572" s="5">
        <f>VLOOKUP(working_table!$G1572,order_items[[#All],[product_id]:[subtotal_idr]],4,0)</f>
        <v>358000</v>
      </c>
      <c r="K1572" t="str">
        <f>VLOOKUP($G1572,products7[#All],2,0)</f>
        <v>Jacket Hoodie NusaBrand</v>
      </c>
      <c r="L1572" t="str">
        <f>VLOOKUP($G1572,products7[#All],3,0)</f>
        <v>Jacket</v>
      </c>
      <c r="M1572" t="str">
        <f>VLOOKUP($G1572,products7[#All],7,0)</f>
        <v>NusaBrand</v>
      </c>
    </row>
    <row r="1573" spans="1:13" x14ac:dyDescent="0.35">
      <c r="A1573" t="s">
        <v>5212</v>
      </c>
      <c r="B1573" s="2">
        <f>VLOOKUP(A1573,orders[#All],3,0)</f>
        <v>45334</v>
      </c>
      <c r="C1573" t="str">
        <f>VLOOKUP($A1573,orders[#All],9,0)</f>
        <v>delivered</v>
      </c>
      <c r="D1573" t="str">
        <f>VLOOKUP($A1573,orders[#All],5,0)</f>
        <v>Depok</v>
      </c>
      <c r="E1573" t="str">
        <f>VLOOKUP($A1573,orders[#All],6,0)</f>
        <v>Jawa Barat</v>
      </c>
      <c r="F1573" t="str">
        <f>VLOOKUP($A1573,orders[#All],10,0)</f>
        <v>HARBOLNAS22</v>
      </c>
      <c r="G1573" t="s">
        <v>2443</v>
      </c>
      <c r="H1573">
        <f>VLOOKUP(working_table!G1573,order_items[[#All],[product_id]:[subtotal_idr]],2,0)</f>
        <v>2</v>
      </c>
      <c r="I1573" s="5">
        <f>VLOOKUP(working_table!$G1573,order_items[[#All],[product_id]:[subtotal_idr]],3,0)</f>
        <v>89000</v>
      </c>
      <c r="J1573" s="5">
        <f>VLOOKUP(working_table!$G1573,order_items[[#All],[product_id]:[subtotal_idr]],4,0)</f>
        <v>178000</v>
      </c>
      <c r="K1573" t="str">
        <f>VLOOKUP($G1573,products7[#All],2,0)</f>
        <v>Kemeja Flanel Tropika Style</v>
      </c>
      <c r="L1573" t="str">
        <f>VLOOKUP($G1573,products7[#All],3,0)</f>
        <v>T-Shirt</v>
      </c>
      <c r="M1573" t="str">
        <f>VLOOKUP($G1573,products7[#All],7,0)</f>
        <v>Tropika Style</v>
      </c>
    </row>
    <row r="1574" spans="1:13" x14ac:dyDescent="0.35">
      <c r="A1574" t="s">
        <v>5216</v>
      </c>
      <c r="B1574" s="2">
        <f>VLOOKUP(A1574,orders[#All],3,0)</f>
        <v>45598</v>
      </c>
      <c r="C1574" t="str">
        <f>VLOOKUP($A1574,orders[#All],9,0)</f>
        <v>cancelled</v>
      </c>
      <c r="D1574" t="str">
        <f>VLOOKUP($A1574,orders[#All],5,0)</f>
        <v>Semarang</v>
      </c>
      <c r="E1574" t="str">
        <f>VLOOKUP($A1574,orders[#All],6,0)</f>
        <v>Jawa Tengah</v>
      </c>
      <c r="F1574" t="str">
        <f>VLOOKUP($A1574,orders[#All],10,0)</f>
        <v>FLASHSALE</v>
      </c>
      <c r="G1574" t="s">
        <v>2634</v>
      </c>
      <c r="H1574">
        <f>VLOOKUP(working_table!G1574,order_items[[#All],[product_id]:[subtotal_idr]],2,0)</f>
        <v>1</v>
      </c>
      <c r="I1574" s="5">
        <f>VLOOKUP(working_table!$G1574,order_items[[#All],[product_id]:[subtotal_idr]],3,0)</f>
        <v>49000</v>
      </c>
      <c r="J1574" s="5">
        <f>VLOOKUP(working_table!$G1574,order_items[[#All],[product_id]:[subtotal_idr]],4,0)</f>
        <v>49000</v>
      </c>
      <c r="K1574" t="str">
        <f>VLOOKUP($G1574,products7[#All],2,0)</f>
        <v>T-Shirt Raglan Riang Apparel</v>
      </c>
      <c r="L1574" t="str">
        <f>VLOOKUP($G1574,products7[#All],3,0)</f>
        <v>T-Shirt</v>
      </c>
      <c r="M1574" t="str">
        <f>VLOOKUP($G1574,products7[#All],7,0)</f>
        <v>Riang Apparel</v>
      </c>
    </row>
    <row r="1575" spans="1:13" x14ac:dyDescent="0.35">
      <c r="A1575" t="s">
        <v>5218</v>
      </c>
      <c r="B1575" s="2">
        <f>VLOOKUP(A1575,orders[#All],3,0)</f>
        <v>45314</v>
      </c>
      <c r="C1575" t="str">
        <f>VLOOKUP($A1575,orders[#All],9,0)</f>
        <v>delivered</v>
      </c>
      <c r="D1575" t="str">
        <f>VLOOKUP($A1575,orders[#All],5,0)</f>
        <v>Yogyakarta</v>
      </c>
      <c r="E1575" t="str">
        <f>VLOOKUP($A1575,orders[#All],6,0)</f>
        <v>DI Yogyakarta</v>
      </c>
      <c r="F1575" t="str">
        <f>VLOOKUP($A1575,orders[#All],10,0)</f>
        <v>TANPA PROMO</v>
      </c>
      <c r="G1575" t="s">
        <v>2702</v>
      </c>
      <c r="H1575">
        <f>VLOOKUP(working_table!G1575,order_items[[#All],[product_id]:[subtotal_idr]],2,0)</f>
        <v>1</v>
      </c>
      <c r="I1575" s="5">
        <f>VLOOKUP(working_table!$G1575,order_items[[#All],[product_id]:[subtotal_idr]],3,0)</f>
        <v>99000</v>
      </c>
      <c r="J1575" s="5">
        <f>VLOOKUP(working_table!$G1575,order_items[[#All],[product_id]:[subtotal_idr]],4,0)</f>
        <v>99000</v>
      </c>
      <c r="K1575" t="str">
        <f>VLOOKUP($G1575,products7[#All],2,0)</f>
        <v>Ikat Pinggang Kulit Tropika Style</v>
      </c>
      <c r="L1575" t="str">
        <f>VLOOKUP($G1575,products7[#All],3,0)</f>
        <v>Accessories</v>
      </c>
      <c r="M1575" t="str">
        <f>VLOOKUP($G1575,products7[#All],7,0)</f>
        <v>Tropika Style</v>
      </c>
    </row>
    <row r="1576" spans="1:13" x14ac:dyDescent="0.35">
      <c r="A1576" t="s">
        <v>5220</v>
      </c>
      <c r="B1576" s="2">
        <f>VLOOKUP(A1576,orders[#All],3,0)</f>
        <v>45443</v>
      </c>
      <c r="C1576" t="str">
        <f>VLOOKUP($A1576,orders[#All],9,0)</f>
        <v>returned</v>
      </c>
      <c r="D1576" t="str">
        <f>VLOOKUP($A1576,orders[#All],5,0)</f>
        <v>Semarang</v>
      </c>
      <c r="E1576" t="str">
        <f>VLOOKUP($A1576,orders[#All],6,0)</f>
        <v>Jawa Tengah</v>
      </c>
      <c r="F1576" t="str">
        <f>VLOOKUP($A1576,orders[#All],10,0)</f>
        <v>TANPA PROMO</v>
      </c>
      <c r="G1576" t="s">
        <v>3028</v>
      </c>
      <c r="H1576">
        <f>VLOOKUP(working_table!G1576,order_items[[#All],[product_id]:[subtotal_idr]],2,0)</f>
        <v>3</v>
      </c>
      <c r="I1576" s="5">
        <f>VLOOKUP(working_table!$G1576,order_items[[#All],[product_id]:[subtotal_idr]],3,0)</f>
        <v>99000</v>
      </c>
      <c r="J1576" s="5">
        <f>VLOOKUP(working_table!$G1576,order_items[[#All],[product_id]:[subtotal_idr]],4,0)</f>
        <v>297000</v>
      </c>
      <c r="K1576" t="str">
        <f>VLOOKUP($G1576,products7[#All],2,0)</f>
        <v>T-Shirt Raglan BajuKita</v>
      </c>
      <c r="L1576" t="str">
        <f>VLOOKUP($G1576,products7[#All],3,0)</f>
        <v>T-Shirt</v>
      </c>
      <c r="M1576" t="str">
        <f>VLOOKUP($G1576,products7[#All],7,0)</f>
        <v>BajuKita</v>
      </c>
    </row>
    <row r="1577" spans="1:13" x14ac:dyDescent="0.35">
      <c r="A1577" t="s">
        <v>5222</v>
      </c>
      <c r="B1577" s="2">
        <f>VLOOKUP(A1577,orders[#All],3,0)</f>
        <v>45593</v>
      </c>
      <c r="C1577" t="str">
        <f>VLOOKUP($A1577,orders[#All],9,0)</f>
        <v>delivered</v>
      </c>
      <c r="D1577" t="str">
        <f>VLOOKUP($A1577,orders[#All],5,0)</f>
        <v>Tangerang</v>
      </c>
      <c r="E1577" t="str">
        <f>VLOOKUP($A1577,orders[#All],6,0)</f>
        <v>Banten</v>
      </c>
      <c r="F1577" t="str">
        <f>VLOOKUP($A1577,orders[#All],10,0)</f>
        <v>TANPA PROMO</v>
      </c>
      <c r="G1577" t="s">
        <v>3956</v>
      </c>
      <c r="H1577">
        <f>VLOOKUP(working_table!G1577,order_items[[#All],[product_id]:[subtotal_idr]],2,0)</f>
        <v>1</v>
      </c>
      <c r="I1577" s="5">
        <f>VLOOKUP(working_table!$G1577,order_items[[#All],[product_id]:[subtotal_idr]],3,0)</f>
        <v>59000</v>
      </c>
      <c r="J1577" s="5">
        <f>VLOOKUP(working_table!$G1577,order_items[[#All],[product_id]:[subtotal_idr]],4,0)</f>
        <v>59000</v>
      </c>
      <c r="K1577" t="str">
        <f>VLOOKUP($G1577,products7[#All],2,0)</f>
        <v>Dress Maxi Polos Kanvas Lokal</v>
      </c>
      <c r="L1577" t="str">
        <f>VLOOKUP($G1577,products7[#All],3,0)</f>
        <v>dress</v>
      </c>
      <c r="M1577" t="str">
        <f>VLOOKUP($G1577,products7[#All],7,0)</f>
        <v>Kanvas Lokal</v>
      </c>
    </row>
    <row r="1578" spans="1:13" x14ac:dyDescent="0.35">
      <c r="A1578" t="s">
        <v>5224</v>
      </c>
      <c r="B1578" s="2">
        <f>VLOOKUP(A1578,orders[#All],3,0)</f>
        <v>44659</v>
      </c>
      <c r="C1578" t="str">
        <f>VLOOKUP($A1578,orders[#All],9,0)</f>
        <v>delivered</v>
      </c>
      <c r="D1578" t="str">
        <f>VLOOKUP($A1578,orders[#All],5,0)</f>
        <v>Bogor</v>
      </c>
      <c r="E1578" t="str">
        <f>VLOOKUP($A1578,orders[#All],6,0)</f>
        <v>Jawa Barat</v>
      </c>
      <c r="F1578" t="str">
        <f>VLOOKUP($A1578,orders[#All],10,0)</f>
        <v>MEMBER10</v>
      </c>
      <c r="G1578" t="s">
        <v>3823</v>
      </c>
      <c r="H1578">
        <f>VLOOKUP(working_table!G1578,order_items[[#All],[product_id]:[subtotal_idr]],2,0)</f>
        <v>1</v>
      </c>
      <c r="I1578" s="5">
        <f>VLOOKUP(working_table!$G1578,order_items[[#All],[product_id]:[subtotal_idr]],3,0)</f>
        <v>399000</v>
      </c>
      <c r="J1578" s="5">
        <f>VLOOKUP(working_table!$G1578,order_items[[#All],[product_id]:[subtotal_idr]],4,0)</f>
        <v>399000</v>
      </c>
      <c r="K1578" t="str">
        <f>VLOOKUP($G1578,products7[#All],2,0)</f>
        <v>T-Shirt Lengan Panjang Tropika Style</v>
      </c>
      <c r="L1578" t="str">
        <f>VLOOKUP($G1578,products7[#All],3,0)</f>
        <v>T-Shirt</v>
      </c>
      <c r="M1578" t="str">
        <f>VLOOKUP($G1578,products7[#All],7,0)</f>
        <v>Tropika Style</v>
      </c>
    </row>
    <row r="1579" spans="1:13" x14ac:dyDescent="0.35">
      <c r="A1579" t="s">
        <v>5224</v>
      </c>
      <c r="B1579" s="2">
        <f>VLOOKUP(A1579,orders[#All],3,0)</f>
        <v>44659</v>
      </c>
      <c r="C1579" t="str">
        <f>VLOOKUP($A1579,orders[#All],9,0)</f>
        <v>delivered</v>
      </c>
      <c r="D1579" t="str">
        <f>VLOOKUP($A1579,orders[#All],5,0)</f>
        <v>Bogor</v>
      </c>
      <c r="E1579" t="str">
        <f>VLOOKUP($A1579,orders[#All],6,0)</f>
        <v>Jawa Barat</v>
      </c>
      <c r="F1579" t="str">
        <f>VLOOKUP($A1579,orders[#All],10,0)</f>
        <v>MEMBER10</v>
      </c>
      <c r="G1579" t="s">
        <v>3069</v>
      </c>
      <c r="H1579">
        <f>VLOOKUP(working_table!G1579,order_items[[#All],[product_id]:[subtotal_idr]],2,0)</f>
        <v>1</v>
      </c>
      <c r="I1579" s="5">
        <f>VLOOKUP(working_table!$G1579,order_items[[#All],[product_id]:[subtotal_idr]],3,0)</f>
        <v>179000</v>
      </c>
      <c r="J1579" s="5">
        <f>VLOOKUP(working_table!$G1579,order_items[[#All],[product_id]:[subtotal_idr]],4,0)</f>
        <v>179000</v>
      </c>
      <c r="K1579" t="str">
        <f>VLOOKUP($G1579,products7[#All],2,0)</f>
        <v>Dress Mini Casual BajuKita</v>
      </c>
      <c r="L1579" t="str">
        <f>VLOOKUP($G1579,products7[#All],3,0)</f>
        <v>Dress</v>
      </c>
      <c r="M1579" t="str">
        <f>VLOOKUP($G1579,products7[#All],7,0)</f>
        <v>BajuKita</v>
      </c>
    </row>
    <row r="1580" spans="1:13" x14ac:dyDescent="0.35">
      <c r="A1580" t="s">
        <v>5224</v>
      </c>
      <c r="B1580" s="2">
        <f>VLOOKUP(A1580,orders[#All],3,0)</f>
        <v>44659</v>
      </c>
      <c r="C1580" t="str">
        <f>VLOOKUP($A1580,orders[#All],9,0)</f>
        <v>delivered</v>
      </c>
      <c r="D1580" t="str">
        <f>VLOOKUP($A1580,orders[#All],5,0)</f>
        <v>Bogor</v>
      </c>
      <c r="E1580" t="str">
        <f>VLOOKUP($A1580,orders[#All],6,0)</f>
        <v>Jawa Barat</v>
      </c>
      <c r="F1580" t="str">
        <f>VLOOKUP($A1580,orders[#All],10,0)</f>
        <v>MEMBER10</v>
      </c>
      <c r="G1580" t="s">
        <v>2961</v>
      </c>
      <c r="H1580">
        <f>VLOOKUP(working_table!G1580,order_items[[#All],[product_id]:[subtotal_idr]],2,0)</f>
        <v>1</v>
      </c>
      <c r="I1580" s="5">
        <f>VLOOKUP(working_table!$G1580,order_items[[#All],[product_id]:[subtotal_idr]],3,0)</f>
        <v>279000</v>
      </c>
      <c r="J1580" s="5">
        <f>VLOOKUP(working_table!$G1580,order_items[[#All],[product_id]:[subtotal_idr]],4,0)</f>
        <v>279000</v>
      </c>
      <c r="K1580" t="str">
        <f>VLOOKUP($G1580,products7[#All],2,0)</f>
        <v>T-Shirt Lengan Panjang Cendana Co</v>
      </c>
      <c r="L1580" t="str">
        <f>VLOOKUP($G1580,products7[#All],3,0)</f>
        <v>T-Shirt</v>
      </c>
      <c r="M1580" t="str">
        <f>VLOOKUP($G1580,products7[#All],7,0)</f>
        <v>Cendana Co</v>
      </c>
    </row>
    <row r="1581" spans="1:13" x14ac:dyDescent="0.35">
      <c r="A1581" t="s">
        <v>5228</v>
      </c>
      <c r="B1581" s="2">
        <f>VLOOKUP(A1581,orders[#All],3,0)</f>
        <v>44852</v>
      </c>
      <c r="C1581" t="str">
        <f>VLOOKUP($A1581,orders[#All],9,0)</f>
        <v>delivered</v>
      </c>
      <c r="D1581" t="str">
        <f>VLOOKUP($A1581,orders[#All],5,0)</f>
        <v>Balikpapan</v>
      </c>
      <c r="E1581" t="str">
        <f>VLOOKUP($A1581,orders[#All],6,0)</f>
        <v>Kalimantan Timur</v>
      </c>
      <c r="F1581" t="str">
        <f>VLOOKUP($A1581,orders[#All],10,0)</f>
        <v>SALE2024</v>
      </c>
      <c r="G1581" t="s">
        <v>3369</v>
      </c>
      <c r="H1581">
        <f>VLOOKUP(working_table!G1581,order_items[[#All],[product_id]:[subtotal_idr]],2,0)</f>
        <v>1</v>
      </c>
      <c r="I1581" s="5">
        <f>VLOOKUP(working_table!$G1581,order_items[[#All],[product_id]:[subtotal_idr]],3,0)</f>
        <v>549000</v>
      </c>
      <c r="J1581" s="5">
        <f>VLOOKUP(working_table!$G1581,order_items[[#All],[product_id]:[subtotal_idr]],4,0)</f>
        <v>549000</v>
      </c>
      <c r="K1581" t="str">
        <f>VLOOKUP($G1581,products7[#All],2,0)</f>
        <v>Dompet Kulit Pesona Indo</v>
      </c>
      <c r="L1581" t="str">
        <f>VLOOKUP($G1581,products7[#All],3,0)</f>
        <v>Accessories</v>
      </c>
      <c r="M1581" t="str">
        <f>VLOOKUP($G1581,products7[#All],7,0)</f>
        <v>Pesona Indo</v>
      </c>
    </row>
    <row r="1582" spans="1:13" x14ac:dyDescent="0.35">
      <c r="A1582" t="s">
        <v>5230</v>
      </c>
      <c r="B1582" s="2">
        <f>VLOOKUP(A1582,orders[#All],3,0)</f>
        <v>44942</v>
      </c>
      <c r="C1582" t="str">
        <f>VLOOKUP($A1582,orders[#All],9,0)</f>
        <v>delivered</v>
      </c>
      <c r="D1582" t="str">
        <f>VLOOKUP($A1582,orders[#All],5,0)</f>
        <v>Jakarta</v>
      </c>
      <c r="E1582" t="str">
        <f>VLOOKUP($A1582,orders[#All],6,0)</f>
        <v>DKI Jakarta</v>
      </c>
      <c r="F1582" t="str">
        <f>VLOOKUP($A1582,orders[#All],10,0)</f>
        <v>TANPA PROMO</v>
      </c>
      <c r="G1582" t="s">
        <v>2458</v>
      </c>
      <c r="H1582">
        <f>VLOOKUP(working_table!G1582,order_items[[#All],[product_id]:[subtotal_idr]],2,0)</f>
        <v>1</v>
      </c>
      <c r="I1582" s="5">
        <f>VLOOKUP(working_table!$G1582,order_items[[#All],[product_id]:[subtotal_idr]],3,0)</f>
        <v>119000</v>
      </c>
      <c r="J1582" s="5">
        <f>VLOOKUP(working_table!$G1582,order_items[[#All],[product_id]:[subtotal_idr]],4,0)</f>
        <v>119000</v>
      </c>
      <c r="K1582" t="str">
        <f>VLOOKUP($G1582,products7[#All],2,0)</f>
        <v>Jacket Varsity SandangIndo</v>
      </c>
      <c r="L1582" t="str">
        <f>VLOOKUP($G1582,products7[#All],3,0)</f>
        <v>Jacket</v>
      </c>
      <c r="M1582" t="str">
        <f>VLOOKUP($G1582,products7[#All],7,0)</f>
        <v>SandangIndo</v>
      </c>
    </row>
    <row r="1583" spans="1:13" x14ac:dyDescent="0.35">
      <c r="A1583" t="s">
        <v>5232</v>
      </c>
      <c r="B1583" s="2">
        <f>VLOOKUP(A1583,orders[#All],3,0)</f>
        <v>45257</v>
      </c>
      <c r="C1583" t="str">
        <f>VLOOKUP($A1583,orders[#All],9,0)</f>
        <v>delivered</v>
      </c>
      <c r="D1583" t="str">
        <f>VLOOKUP($A1583,orders[#All],5,0)</f>
        <v>Depok</v>
      </c>
      <c r="E1583" t="str">
        <f>VLOOKUP($A1583,orders[#All],6,0)</f>
        <v>Jawa Barat</v>
      </c>
      <c r="F1583" t="str">
        <f>VLOOKUP($A1583,orders[#All],10,0)</f>
        <v>NEWUSER</v>
      </c>
      <c r="G1583" t="s">
        <v>2636</v>
      </c>
      <c r="H1583">
        <f>VLOOKUP(working_table!G1583,order_items[[#All],[product_id]:[subtotal_idr]],2,0)</f>
        <v>1</v>
      </c>
      <c r="I1583" s="5">
        <f>VLOOKUP(working_table!$G1583,order_items[[#All],[product_id]:[subtotal_idr]],3,0)</f>
        <v>229000</v>
      </c>
      <c r="J1583" s="5">
        <f>VLOOKUP(working_table!$G1583,order_items[[#All],[product_id]:[subtotal_idr]],4,0)</f>
        <v>229000</v>
      </c>
      <c r="K1583" t="str">
        <f>VLOOKUP($G1583,products7[#All],2,0)</f>
        <v>Pants Jogger Kanvas Lokal</v>
      </c>
      <c r="L1583" t="str">
        <f>VLOOKUP($G1583,products7[#All],3,0)</f>
        <v>Pants</v>
      </c>
      <c r="M1583" t="str">
        <f>VLOOKUP($G1583,products7[#All],7,0)</f>
        <v>Kanvas Lokal</v>
      </c>
    </row>
    <row r="1584" spans="1:13" x14ac:dyDescent="0.35">
      <c r="A1584" t="s">
        <v>5232</v>
      </c>
      <c r="B1584" s="2">
        <f>VLOOKUP(A1584,orders[#All],3,0)</f>
        <v>45257</v>
      </c>
      <c r="C1584" t="str">
        <f>VLOOKUP($A1584,orders[#All],9,0)</f>
        <v>delivered</v>
      </c>
      <c r="D1584" t="str">
        <f>VLOOKUP($A1584,orders[#All],5,0)</f>
        <v>Depok</v>
      </c>
      <c r="E1584" t="str">
        <f>VLOOKUP($A1584,orders[#All],6,0)</f>
        <v>Jawa Barat</v>
      </c>
      <c r="F1584" t="str">
        <f>VLOOKUP($A1584,orders[#All],10,0)</f>
        <v>NEWUSER</v>
      </c>
      <c r="G1584" t="s">
        <v>2427</v>
      </c>
      <c r="H1584">
        <f>VLOOKUP(working_table!G1584,order_items[[#All],[product_id]:[subtotal_idr]],2,0)</f>
        <v>3</v>
      </c>
      <c r="I1584" s="5">
        <f>VLOOKUP(working_table!$G1584,order_items[[#All],[product_id]:[subtotal_idr]],3,0)</f>
        <v>49000</v>
      </c>
      <c r="J1584" s="5">
        <f>VLOOKUP(working_table!$G1584,order_items[[#All],[product_id]:[subtotal_idr]],4,0)</f>
        <v>147000</v>
      </c>
      <c r="K1584" t="str">
        <f>VLOOKUP($G1584,products7[#All],2,0)</f>
        <v>Dress Wrap BajuKita</v>
      </c>
      <c r="L1584" t="str">
        <f>VLOOKUP($G1584,products7[#All],3,0)</f>
        <v>dress</v>
      </c>
      <c r="M1584" t="str">
        <f>VLOOKUP($G1584,products7[#All],7,0)</f>
        <v>BajuKita</v>
      </c>
    </row>
    <row r="1585" spans="1:13" x14ac:dyDescent="0.35">
      <c r="A1585" t="s">
        <v>5235</v>
      </c>
      <c r="B1585" s="2">
        <f>VLOOKUP(A1585,orders[#All],3,0)</f>
        <v>45676</v>
      </c>
      <c r="C1585" t="str">
        <f>VLOOKUP($A1585,orders[#All],9,0)</f>
        <v>shipped</v>
      </c>
      <c r="D1585" t="str">
        <f>VLOOKUP($A1585,orders[#All],5,0)</f>
        <v>Depok</v>
      </c>
      <c r="E1585" t="str">
        <f>VLOOKUP($A1585,orders[#All],6,0)</f>
        <v>Jawa Barat</v>
      </c>
      <c r="F1585" t="str">
        <f>VLOOKUP($A1585,orders[#All],10,0)</f>
        <v>HARI BELANJA</v>
      </c>
      <c r="G1585" t="s">
        <v>3701</v>
      </c>
      <c r="H1585">
        <f>VLOOKUP(working_table!G1585,order_items[[#All],[product_id]:[subtotal_idr]],2,0)</f>
        <v>1</v>
      </c>
      <c r="I1585" s="5">
        <f>VLOOKUP(working_table!$G1585,order_items[[#All],[product_id]:[subtotal_idr]],3,0)</f>
        <v>399000</v>
      </c>
      <c r="J1585" s="5">
        <f>VLOOKUP(working_table!$G1585,order_items[[#All],[product_id]:[subtotal_idr]],4,0)</f>
        <v>399000</v>
      </c>
      <c r="K1585" t="str">
        <f>VLOOKUP($G1585,products7[#All],2,0)</f>
        <v>Tas Selempang Riang Apparel</v>
      </c>
      <c r="L1585" t="str">
        <f>VLOOKUP($G1585,products7[#All],3,0)</f>
        <v>Accessories</v>
      </c>
      <c r="M1585" t="str">
        <f>VLOOKUP($G1585,products7[#All],7,0)</f>
        <v>Riang Apparel</v>
      </c>
    </row>
    <row r="1586" spans="1:13" x14ac:dyDescent="0.35">
      <c r="A1586" t="s">
        <v>5235</v>
      </c>
      <c r="B1586" s="2">
        <f>VLOOKUP(A1586,orders[#All],3,0)</f>
        <v>45676</v>
      </c>
      <c r="C1586" t="str">
        <f>VLOOKUP($A1586,orders[#All],9,0)</f>
        <v>shipped</v>
      </c>
      <c r="D1586" t="str">
        <f>VLOOKUP($A1586,orders[#All],5,0)</f>
        <v>Depok</v>
      </c>
      <c r="E1586" t="str">
        <f>VLOOKUP($A1586,orders[#All],6,0)</f>
        <v>Jawa Barat</v>
      </c>
      <c r="F1586" t="str">
        <f>VLOOKUP($A1586,orders[#All],10,0)</f>
        <v>HARI BELANJA</v>
      </c>
      <c r="G1586" t="s">
        <v>2794</v>
      </c>
      <c r="H1586">
        <f>VLOOKUP(working_table!G1586,order_items[[#All],[product_id]:[subtotal_idr]],2,0)</f>
        <v>1</v>
      </c>
      <c r="I1586" s="5">
        <f>VLOOKUP(working_table!$G1586,order_items[[#All],[product_id]:[subtotal_idr]],3,0)</f>
        <v>399000</v>
      </c>
      <c r="J1586" s="5">
        <f>VLOOKUP(working_table!$G1586,order_items[[#All],[product_id]:[subtotal_idr]],4,0)</f>
        <v>399000</v>
      </c>
      <c r="K1586" t="str">
        <f>VLOOKUP($G1586,products7[#All],2,0)</f>
        <v>Pants Cargo NusaBrand</v>
      </c>
      <c r="L1586" t="str">
        <f>VLOOKUP($G1586,products7[#All],3,0)</f>
        <v>Pants</v>
      </c>
      <c r="M1586" t="str">
        <f>VLOOKUP($G1586,products7[#All],7,0)</f>
        <v>NusaBrand</v>
      </c>
    </row>
    <row r="1587" spans="1:13" x14ac:dyDescent="0.35">
      <c r="A1587" t="s">
        <v>5235</v>
      </c>
      <c r="B1587" s="2">
        <f>VLOOKUP(A1587,orders[#All],3,0)</f>
        <v>45676</v>
      </c>
      <c r="C1587" t="str">
        <f>VLOOKUP($A1587,orders[#All],9,0)</f>
        <v>shipped</v>
      </c>
      <c r="D1587" t="str">
        <f>VLOOKUP($A1587,orders[#All],5,0)</f>
        <v>Depok</v>
      </c>
      <c r="E1587" t="str">
        <f>VLOOKUP($A1587,orders[#All],6,0)</f>
        <v>Jawa Barat</v>
      </c>
      <c r="F1587" t="str">
        <f>VLOOKUP($A1587,orders[#All],10,0)</f>
        <v>HARI BELANJA</v>
      </c>
      <c r="G1587" t="s">
        <v>2466</v>
      </c>
      <c r="H1587">
        <f>VLOOKUP(working_table!G1587,order_items[[#All],[product_id]:[subtotal_idr]],2,0)</f>
        <v>1</v>
      </c>
      <c r="I1587" s="5">
        <f>VLOOKUP(working_table!$G1587,order_items[[#All],[product_id]:[subtotal_idr]],3,0)</f>
        <v>89000</v>
      </c>
      <c r="J1587" s="5">
        <f>VLOOKUP(working_table!$G1587,order_items[[#All],[product_id]:[subtotal_idr]],4,0)</f>
        <v>89000</v>
      </c>
      <c r="K1587" t="str">
        <f>VLOOKUP($G1587,products7[#All],2,0)</f>
        <v>Jacket Hoodie Kanvas Lokal</v>
      </c>
      <c r="L1587" t="str">
        <f>VLOOKUP($G1587,products7[#All],3,0)</f>
        <v>Jacket</v>
      </c>
      <c r="M1587" t="str">
        <f>VLOOKUP($G1587,products7[#All],7,0)</f>
        <v>Kanvas Lokal</v>
      </c>
    </row>
    <row r="1588" spans="1:13" x14ac:dyDescent="0.35">
      <c r="A1588" t="s">
        <v>5239</v>
      </c>
      <c r="B1588" s="2">
        <f>VLOOKUP(A1588,orders[#All],3,0)</f>
        <v>45455</v>
      </c>
      <c r="C1588" t="str">
        <f>VLOOKUP($A1588,orders[#All],9,0)</f>
        <v>delivered</v>
      </c>
      <c r="D1588" t="str">
        <f>VLOOKUP($A1588,orders[#All],5,0)</f>
        <v>Pontianak</v>
      </c>
      <c r="E1588" t="str">
        <f>VLOOKUP($A1588,orders[#All],6,0)</f>
        <v>Kalimantan Barat</v>
      </c>
      <c r="F1588" t="str">
        <f>VLOOKUP($A1588,orders[#All],10,0)</f>
        <v>MEMBER10</v>
      </c>
      <c r="G1588" t="s">
        <v>3145</v>
      </c>
      <c r="H1588">
        <f>VLOOKUP(working_table!G1588,order_items[[#All],[product_id]:[subtotal_idr]],2,0)</f>
        <v>1</v>
      </c>
      <c r="I1588" s="5">
        <f>VLOOKUP(working_table!$G1588,order_items[[#All],[product_id]:[subtotal_idr]],3,0)</f>
        <v>79000</v>
      </c>
      <c r="J1588" s="5">
        <f>VLOOKUP(working_table!$G1588,order_items[[#All],[product_id]:[subtotal_idr]],4,0)</f>
        <v>79000</v>
      </c>
      <c r="K1588" t="str">
        <f>VLOOKUP($G1588,products7[#All],2,0)</f>
        <v>Dress Bodycon Cendana Co</v>
      </c>
      <c r="L1588" t="str">
        <f>VLOOKUP($G1588,products7[#All],3,0)</f>
        <v>Dress</v>
      </c>
      <c r="M1588" t="str">
        <f>VLOOKUP($G1588,products7[#All],7,0)</f>
        <v>Cendana Co</v>
      </c>
    </row>
    <row r="1589" spans="1:13" x14ac:dyDescent="0.35">
      <c r="A1589" t="s">
        <v>5241</v>
      </c>
      <c r="B1589" s="2">
        <f>VLOOKUP(A1589,orders[#All],3,0)</f>
        <v>44746</v>
      </c>
      <c r="C1589" t="str">
        <f>VLOOKUP($A1589,orders[#All],9,0)</f>
        <v>delivered</v>
      </c>
      <c r="D1589" t="str">
        <f>VLOOKUP($A1589,orders[#All],5,0)</f>
        <v>Balikpapan</v>
      </c>
      <c r="E1589" t="str">
        <f>VLOOKUP($A1589,orders[#All],6,0)</f>
        <v>Kalimantan Timur</v>
      </c>
      <c r="F1589" t="str">
        <f>VLOOKUP($A1589,orders[#All],10,0)</f>
        <v>TANPA PROMO</v>
      </c>
      <c r="G1589" t="s">
        <v>2967</v>
      </c>
      <c r="H1589">
        <f>VLOOKUP(working_table!G1589,order_items[[#All],[product_id]:[subtotal_idr]],2,0)</f>
        <v>1</v>
      </c>
      <c r="I1589" s="5">
        <f>VLOOKUP(working_table!$G1589,order_items[[#All],[product_id]:[subtotal_idr]],3,0)</f>
        <v>49000</v>
      </c>
      <c r="J1589" s="5">
        <f>VLOOKUP(working_table!$G1589,order_items[[#All],[product_id]:[subtotal_idr]],4,0)</f>
        <v>49000</v>
      </c>
      <c r="K1589" t="str">
        <f>VLOOKUP($G1589,products7[#All],2,0)</f>
        <v>Topi Baseball SandangIndo</v>
      </c>
      <c r="L1589" t="str">
        <f>VLOOKUP($G1589,products7[#All],3,0)</f>
        <v>Accessories</v>
      </c>
      <c r="M1589" t="str">
        <f>VLOOKUP($G1589,products7[#All],7,0)</f>
        <v>SandangIndo</v>
      </c>
    </row>
    <row r="1590" spans="1:13" x14ac:dyDescent="0.35">
      <c r="A1590" t="s">
        <v>5241</v>
      </c>
      <c r="B1590" s="2">
        <f>VLOOKUP(A1590,orders[#All],3,0)</f>
        <v>44746</v>
      </c>
      <c r="C1590" t="str">
        <f>VLOOKUP($A1590,orders[#All],9,0)</f>
        <v>delivered</v>
      </c>
      <c r="D1590" t="str">
        <f>VLOOKUP($A1590,orders[#All],5,0)</f>
        <v>Balikpapan</v>
      </c>
      <c r="E1590" t="str">
        <f>VLOOKUP($A1590,orders[#All],6,0)</f>
        <v>Kalimantan Timur</v>
      </c>
      <c r="F1590" t="str">
        <f>VLOOKUP($A1590,orders[#All],10,0)</f>
        <v>TANPA PROMO</v>
      </c>
      <c r="G1590" t="s">
        <v>2627</v>
      </c>
      <c r="H1590">
        <f>VLOOKUP(working_table!G1590,order_items[[#All],[product_id]:[subtotal_idr]],2,0)</f>
        <v>1</v>
      </c>
      <c r="I1590" s="5">
        <f>VLOOKUP(working_table!$G1590,order_items[[#All],[product_id]:[subtotal_idr]],3,0)</f>
        <v>179000</v>
      </c>
      <c r="J1590" s="5">
        <f>VLOOKUP(working_table!$G1590,order_items[[#All],[product_id]:[subtotal_idr]],4,0)</f>
        <v>179000</v>
      </c>
      <c r="K1590" t="str">
        <f>VLOOKUP($G1590,products7[#All],2,0)</f>
        <v>T-Shirt Oversize BajuKita</v>
      </c>
      <c r="L1590" t="str">
        <f>VLOOKUP($G1590,products7[#All],3,0)</f>
        <v>T-Shirt</v>
      </c>
      <c r="M1590" t="str">
        <f>VLOOKUP($G1590,products7[#All],7,0)</f>
        <v>BajuKita</v>
      </c>
    </row>
    <row r="1591" spans="1:13" x14ac:dyDescent="0.35">
      <c r="A1591" t="s">
        <v>5244</v>
      </c>
      <c r="B1591" s="2">
        <f>VLOOKUP(A1591,orders[#All],3,0)</f>
        <v>44968</v>
      </c>
      <c r="C1591" t="str">
        <f>VLOOKUP($A1591,orders[#All],9,0)</f>
        <v>shipped</v>
      </c>
      <c r="D1591" t="str">
        <f>VLOOKUP($A1591,orders[#All],5,0)</f>
        <v>Semarang</v>
      </c>
      <c r="E1591" t="str">
        <f>VLOOKUP($A1591,orders[#All],6,0)</f>
        <v>Jawa Tengah</v>
      </c>
      <c r="F1591" t="str">
        <f>VLOOKUP($A1591,orders[#All],10,0)</f>
        <v>NEWUSER</v>
      </c>
      <c r="G1591" t="s">
        <v>3087</v>
      </c>
      <c r="H1591">
        <f>VLOOKUP(working_table!G1591,order_items[[#All],[product_id]:[subtotal_idr]],2,0)</f>
        <v>2</v>
      </c>
      <c r="I1591" s="5">
        <f>VLOOKUP(working_table!$G1591,order_items[[#All],[product_id]:[subtotal_idr]],3,0)</f>
        <v>199000</v>
      </c>
      <c r="J1591" s="5">
        <f>VLOOKUP(working_table!$G1591,order_items[[#All],[product_id]:[subtotal_idr]],4,0)</f>
        <v>398000</v>
      </c>
      <c r="K1591" t="str">
        <f>VLOOKUP($G1591,products7[#All],2,0)</f>
        <v>Jacket Denim Ratu Mode</v>
      </c>
      <c r="L1591" t="str">
        <f>VLOOKUP($G1591,products7[#All],3,0)</f>
        <v>Jacket</v>
      </c>
      <c r="M1591" t="str">
        <f>VLOOKUP($G1591,products7[#All],7,0)</f>
        <v>Ratu Mode</v>
      </c>
    </row>
    <row r="1592" spans="1:13" x14ac:dyDescent="0.35">
      <c r="A1592" t="s">
        <v>5244</v>
      </c>
      <c r="B1592" s="2">
        <f>VLOOKUP(A1592,orders[#All],3,0)</f>
        <v>44968</v>
      </c>
      <c r="C1592" t="str">
        <f>VLOOKUP($A1592,orders[#All],9,0)</f>
        <v>shipped</v>
      </c>
      <c r="D1592" t="str">
        <f>VLOOKUP($A1592,orders[#All],5,0)</f>
        <v>Semarang</v>
      </c>
      <c r="E1592" t="str">
        <f>VLOOKUP($A1592,orders[#All],6,0)</f>
        <v>Jawa Tengah</v>
      </c>
      <c r="F1592" t="str">
        <f>VLOOKUP($A1592,orders[#All],10,0)</f>
        <v>NEWUSER</v>
      </c>
      <c r="G1592" t="s">
        <v>3454</v>
      </c>
      <c r="H1592">
        <f>VLOOKUP(working_table!G1592,order_items[[#All],[product_id]:[subtotal_idr]],2,0)</f>
        <v>3</v>
      </c>
      <c r="I1592" s="5">
        <f>VLOOKUP(working_table!$G1592,order_items[[#All],[product_id]:[subtotal_idr]],3,0)</f>
        <v>199000</v>
      </c>
      <c r="J1592" s="5">
        <f>VLOOKUP(working_table!$G1592,order_items[[#All],[product_id]:[subtotal_idr]],4,0)</f>
        <v>597000</v>
      </c>
      <c r="K1592" t="str">
        <f>VLOOKUP($G1592,products7[#All],2,0)</f>
        <v>Kemeja Casual Ratu Mode</v>
      </c>
      <c r="L1592" t="str">
        <f>VLOOKUP($G1592,products7[#All],3,0)</f>
        <v>Kemeja</v>
      </c>
      <c r="M1592" t="str">
        <f>VLOOKUP($G1592,products7[#All],7,0)</f>
        <v>Ratu Mode</v>
      </c>
    </row>
    <row r="1593" spans="1:13" x14ac:dyDescent="0.35">
      <c r="A1593" t="s">
        <v>5247</v>
      </c>
      <c r="B1593" s="2">
        <f>VLOOKUP(A1593,orders[#All],3,0)</f>
        <v>45687</v>
      </c>
      <c r="C1593" t="str">
        <f>VLOOKUP($A1593,orders[#All],9,0)</f>
        <v>delivered</v>
      </c>
      <c r="D1593" t="str">
        <f>VLOOKUP($A1593,orders[#All],5,0)</f>
        <v>Surabaya</v>
      </c>
      <c r="E1593" t="str">
        <f>VLOOKUP($A1593,orders[#All],6,0)</f>
        <v>Jawa Timur</v>
      </c>
      <c r="F1593" t="str">
        <f>VLOOKUP($A1593,orders[#All],10,0)</f>
        <v>TANPA PROMO</v>
      </c>
      <c r="G1593" t="s">
        <v>2500</v>
      </c>
      <c r="H1593">
        <f>VLOOKUP(working_table!G1593,order_items[[#All],[product_id]:[subtotal_idr]],2,0)</f>
        <v>2</v>
      </c>
      <c r="I1593" s="5">
        <f>VLOOKUP(working_table!$G1593,order_items[[#All],[product_id]:[subtotal_idr]],3,0)</f>
        <v>549000</v>
      </c>
      <c r="J1593" s="5">
        <f>VLOOKUP(working_table!$G1593,order_items[[#All],[product_id]:[subtotal_idr]],4,0)</f>
        <v>1098000</v>
      </c>
      <c r="K1593" t="str">
        <f>VLOOKUP($G1593,products7[#All],2,0)</f>
        <v>Kemeja Flanel Senja Wear</v>
      </c>
      <c r="L1593" t="str">
        <f>VLOOKUP($G1593,products7[#All],3,0)</f>
        <v>kemeja</v>
      </c>
      <c r="M1593" t="str">
        <f>VLOOKUP($G1593,products7[#All],7,0)</f>
        <v>Senja Wear</v>
      </c>
    </row>
    <row r="1594" spans="1:13" x14ac:dyDescent="0.35">
      <c r="A1594" t="s">
        <v>5247</v>
      </c>
      <c r="B1594" s="2">
        <f>VLOOKUP(A1594,orders[#All],3,0)</f>
        <v>45687</v>
      </c>
      <c r="C1594" t="str">
        <f>VLOOKUP($A1594,orders[#All],9,0)</f>
        <v>delivered</v>
      </c>
      <c r="D1594" t="str">
        <f>VLOOKUP($A1594,orders[#All],5,0)</f>
        <v>Surabaya</v>
      </c>
      <c r="E1594" t="str">
        <f>VLOOKUP($A1594,orders[#All],6,0)</f>
        <v>Jawa Timur</v>
      </c>
      <c r="F1594" t="str">
        <f>VLOOKUP($A1594,orders[#All],10,0)</f>
        <v>TANPA PROMO</v>
      </c>
      <c r="G1594" t="s">
        <v>2461</v>
      </c>
      <c r="H1594">
        <f>VLOOKUP(working_table!G1594,order_items[[#All],[product_id]:[subtotal_idr]],2,0)</f>
        <v>1</v>
      </c>
      <c r="I1594" s="5">
        <f>VLOOKUP(working_table!$G1594,order_items[[#All],[product_id]:[subtotal_idr]],3,0)</f>
        <v>89000</v>
      </c>
      <c r="J1594" s="5">
        <f>VLOOKUP(working_table!$G1594,order_items[[#All],[product_id]:[subtotal_idr]],4,0)</f>
        <v>89000</v>
      </c>
      <c r="K1594" t="str">
        <f>VLOOKUP($G1594,products7[#All],2,0)</f>
        <v>Pants Cargo Cendana Co</v>
      </c>
      <c r="L1594" t="str">
        <f>VLOOKUP($G1594,products7[#All],3,0)</f>
        <v>Pants</v>
      </c>
      <c r="M1594" t="str">
        <f>VLOOKUP($G1594,products7[#All],7,0)</f>
        <v>Cendana Co</v>
      </c>
    </row>
    <row r="1595" spans="1:13" x14ac:dyDescent="0.35">
      <c r="A1595" t="s">
        <v>5250</v>
      </c>
      <c r="B1595" s="2">
        <f>VLOOKUP(A1595,orders[#All],3,0)</f>
        <v>45552</v>
      </c>
      <c r="C1595" t="str">
        <f>VLOOKUP($A1595,orders[#All],9,0)</f>
        <v>delivered</v>
      </c>
      <c r="D1595" t="str">
        <f>VLOOKUP($A1595,orders[#All],5,0)</f>
        <v>Depok</v>
      </c>
      <c r="E1595" t="str">
        <f>VLOOKUP($A1595,orders[#All],6,0)</f>
        <v>Jawa Barat</v>
      </c>
      <c r="F1595" t="str">
        <f>VLOOKUP($A1595,orders[#All],10,0)</f>
        <v>TANPA PROMO</v>
      </c>
      <c r="G1595" t="s">
        <v>4306</v>
      </c>
      <c r="H1595">
        <f>VLOOKUP(working_table!G1595,order_items[[#All],[product_id]:[subtotal_idr]],2,0)</f>
        <v>2</v>
      </c>
      <c r="I1595" s="5">
        <f>VLOOKUP(working_table!$G1595,order_items[[#All],[product_id]:[subtotal_idr]],3,0)</f>
        <v>399000</v>
      </c>
      <c r="J1595" s="5">
        <f>VLOOKUP(working_table!$G1595,order_items[[#All],[product_id]:[subtotal_idr]],4,0)</f>
        <v>798000</v>
      </c>
      <c r="K1595" t="str">
        <f>VLOOKUP($G1595,products7[#All],2,0)</f>
        <v>Dress Wrap Senja Wear</v>
      </c>
      <c r="L1595" t="str">
        <f>VLOOKUP($G1595,products7[#All],3,0)</f>
        <v>dress</v>
      </c>
      <c r="M1595" t="str">
        <f>VLOOKUP($G1595,products7[#All],7,0)</f>
        <v>Senja Wear</v>
      </c>
    </row>
    <row r="1596" spans="1:13" x14ac:dyDescent="0.35">
      <c r="A1596" t="s">
        <v>5250</v>
      </c>
      <c r="B1596" s="2">
        <f>VLOOKUP(A1596,orders[#All],3,0)</f>
        <v>45552</v>
      </c>
      <c r="C1596" t="str">
        <f>VLOOKUP($A1596,orders[#All],9,0)</f>
        <v>delivered</v>
      </c>
      <c r="D1596" t="str">
        <f>VLOOKUP($A1596,orders[#All],5,0)</f>
        <v>Depok</v>
      </c>
      <c r="E1596" t="str">
        <f>VLOOKUP($A1596,orders[#All],6,0)</f>
        <v>Jawa Barat</v>
      </c>
      <c r="F1596" t="str">
        <f>VLOOKUP($A1596,orders[#All],10,0)</f>
        <v>TANPA PROMO</v>
      </c>
      <c r="G1596" t="s">
        <v>3375</v>
      </c>
      <c r="H1596">
        <f>VLOOKUP(working_table!G1596,order_items[[#All],[product_id]:[subtotal_idr]],2,0)</f>
        <v>1</v>
      </c>
      <c r="I1596" s="5">
        <f>VLOOKUP(working_table!$G1596,order_items[[#All],[product_id]:[subtotal_idr]],3,0)</f>
        <v>149000</v>
      </c>
      <c r="J1596" s="5">
        <f>VLOOKUP(working_table!$G1596,order_items[[#All],[product_id]:[subtotal_idr]],4,0)</f>
        <v>149000</v>
      </c>
      <c r="K1596" t="str">
        <f>VLOOKUP($G1596,products7[#All],2,0)</f>
        <v>Pants Cargo Senja Wear</v>
      </c>
      <c r="L1596" t="str">
        <f>VLOOKUP($G1596,products7[#All],3,0)</f>
        <v>Pants</v>
      </c>
      <c r="M1596" t="str">
        <f>VLOOKUP($G1596,products7[#All],7,0)</f>
        <v>Senja Wear</v>
      </c>
    </row>
    <row r="1597" spans="1:13" x14ac:dyDescent="0.35">
      <c r="A1597" t="s">
        <v>5250</v>
      </c>
      <c r="B1597" s="2">
        <f>VLOOKUP(A1597,orders[#All],3,0)</f>
        <v>45552</v>
      </c>
      <c r="C1597" t="str">
        <f>VLOOKUP($A1597,orders[#All],9,0)</f>
        <v>delivered</v>
      </c>
      <c r="D1597" t="str">
        <f>VLOOKUP($A1597,orders[#All],5,0)</f>
        <v>Depok</v>
      </c>
      <c r="E1597" t="str">
        <f>VLOOKUP($A1597,orders[#All],6,0)</f>
        <v>Jawa Barat</v>
      </c>
      <c r="F1597" t="str">
        <f>VLOOKUP($A1597,orders[#All],10,0)</f>
        <v>TANPA PROMO</v>
      </c>
      <c r="G1597" t="s">
        <v>2840</v>
      </c>
      <c r="H1597">
        <f>VLOOKUP(working_table!G1597,order_items[[#All],[product_id]:[subtotal_idr]],2,0)</f>
        <v>1</v>
      </c>
      <c r="I1597" s="5">
        <f>VLOOKUP(working_table!$G1597,order_items[[#All],[product_id]:[subtotal_idr]],3,0)</f>
        <v>279000</v>
      </c>
      <c r="J1597" s="5">
        <f>VLOOKUP(working_table!$G1597,order_items[[#All],[product_id]:[subtotal_idr]],4,0)</f>
        <v>279000</v>
      </c>
      <c r="K1597" t="str">
        <f>VLOOKUP($G1597,products7[#All],2,0)</f>
        <v>T-Shirt Polos Basic Riang Apparel</v>
      </c>
      <c r="L1597" t="str">
        <f>VLOOKUP($G1597,products7[#All],3,0)</f>
        <v>T-Shirt</v>
      </c>
      <c r="M1597" t="str">
        <f>VLOOKUP($G1597,products7[#All],7,0)</f>
        <v>Riang Apparel</v>
      </c>
    </row>
    <row r="1598" spans="1:13" x14ac:dyDescent="0.35">
      <c r="A1598" t="s">
        <v>5254</v>
      </c>
      <c r="B1598" s="2">
        <f>VLOOKUP(A1598,orders[#All],3,0)</f>
        <v>45339</v>
      </c>
      <c r="C1598" t="str">
        <f>VLOOKUP($A1598,orders[#All],9,0)</f>
        <v>delivered</v>
      </c>
      <c r="D1598" t="str">
        <f>VLOOKUP($A1598,orders[#All],5,0)</f>
        <v>Tangerang</v>
      </c>
      <c r="E1598" t="str">
        <f>VLOOKUP($A1598,orders[#All],6,0)</f>
        <v>Banten</v>
      </c>
      <c r="F1598" t="str">
        <f>VLOOKUP($A1598,orders[#All],10,0)</f>
        <v>TANPA PROMO</v>
      </c>
      <c r="G1598" t="s">
        <v>3175</v>
      </c>
      <c r="H1598">
        <f>VLOOKUP(working_table!G1598,order_items[[#All],[product_id]:[subtotal_idr]],2,0)</f>
        <v>1</v>
      </c>
      <c r="I1598" s="5">
        <f>VLOOKUP(working_table!$G1598,order_items[[#All],[product_id]:[subtotal_idr]],3,0)</f>
        <v>449000</v>
      </c>
      <c r="J1598" s="5">
        <f>VLOOKUP(working_table!$G1598,order_items[[#All],[product_id]:[subtotal_idr]],4,0)</f>
        <v>449000</v>
      </c>
      <c r="K1598" t="str">
        <f>VLOOKUP($G1598,products7[#All],2,0)</f>
        <v>Pants Wide Leg NusaBrand</v>
      </c>
      <c r="L1598" t="str">
        <f>VLOOKUP($G1598,products7[#All],3,0)</f>
        <v>Pants</v>
      </c>
      <c r="M1598" t="str">
        <f>VLOOKUP($G1598,products7[#All],7,0)</f>
        <v>NusaBrand</v>
      </c>
    </row>
    <row r="1599" spans="1:13" x14ac:dyDescent="0.35">
      <c r="A1599" t="s">
        <v>5256</v>
      </c>
      <c r="B1599" s="2">
        <f>VLOOKUP(A1599,orders[#All],3,0)</f>
        <v>45364</v>
      </c>
      <c r="C1599" t="str">
        <f>VLOOKUP($A1599,orders[#All],9,0)</f>
        <v>delivered</v>
      </c>
      <c r="D1599" t="str">
        <f>VLOOKUP($A1599,orders[#All],5,0)</f>
        <v>Manado</v>
      </c>
      <c r="E1599" t="str">
        <f>VLOOKUP($A1599,orders[#All],6,0)</f>
        <v>Sulawesi Utara</v>
      </c>
      <c r="F1599" t="str">
        <f>VLOOKUP($A1599,orders[#All],10,0)</f>
        <v>TANPA PROMO</v>
      </c>
      <c r="G1599" t="s">
        <v>2387</v>
      </c>
      <c r="H1599">
        <f>VLOOKUP(working_table!G1599,order_items[[#All],[product_id]:[subtotal_idr]],2,0)</f>
        <v>2</v>
      </c>
      <c r="I1599" s="5">
        <f>VLOOKUP(working_table!$G1599,order_items[[#All],[product_id]:[subtotal_idr]],3,0)</f>
        <v>599000</v>
      </c>
      <c r="J1599" s="5">
        <f>VLOOKUP(working_table!$G1599,order_items[[#All],[product_id]:[subtotal_idr]],4,0)</f>
        <v>1198000</v>
      </c>
      <c r="K1599" t="str">
        <f>VLOOKUP($G1599,products7[#All],2,0)</f>
        <v>Dress Bodycon Pesona Indo</v>
      </c>
      <c r="L1599" t="str">
        <f>VLOOKUP($G1599,products7[#All],3,0)</f>
        <v>dress</v>
      </c>
      <c r="M1599" t="str">
        <f>VLOOKUP($G1599,products7[#All],7,0)</f>
        <v>Pesona Indo</v>
      </c>
    </row>
    <row r="1600" spans="1:13" x14ac:dyDescent="0.35">
      <c r="A1600" t="s">
        <v>5258</v>
      </c>
      <c r="B1600" s="2">
        <f>VLOOKUP(A1600,orders[#All],3,0)</f>
        <v>45427</v>
      </c>
      <c r="C1600" t="str">
        <f>VLOOKUP($A1600,orders[#All],9,0)</f>
        <v>delivered</v>
      </c>
      <c r="D1600" t="str">
        <f>VLOOKUP($A1600,orders[#All],5,0)</f>
        <v>Malang</v>
      </c>
      <c r="E1600" t="str">
        <f>VLOOKUP($A1600,orders[#All],6,0)</f>
        <v>Jawa Timur</v>
      </c>
      <c r="F1600" t="str">
        <f>VLOOKUP($A1600,orders[#All],10,0)</f>
        <v>TANPA PROMO</v>
      </c>
      <c r="G1600" t="s">
        <v>2794</v>
      </c>
      <c r="H1600">
        <f>VLOOKUP(working_table!G1600,order_items[[#All],[product_id]:[subtotal_idr]],2,0)</f>
        <v>1</v>
      </c>
      <c r="I1600" s="5">
        <f>VLOOKUP(working_table!$G1600,order_items[[#All],[product_id]:[subtotal_idr]],3,0)</f>
        <v>399000</v>
      </c>
      <c r="J1600" s="5">
        <f>VLOOKUP(working_table!$G1600,order_items[[#All],[product_id]:[subtotal_idr]],4,0)</f>
        <v>399000</v>
      </c>
      <c r="K1600" t="str">
        <f>VLOOKUP($G1600,products7[#All],2,0)</f>
        <v>Pants Cargo NusaBrand</v>
      </c>
      <c r="L1600" t="str">
        <f>VLOOKUP($G1600,products7[#All],3,0)</f>
        <v>Pants</v>
      </c>
      <c r="M1600" t="str">
        <f>VLOOKUP($G1600,products7[#All],7,0)</f>
        <v>NusaBrand</v>
      </c>
    </row>
    <row r="1601" spans="1:13" x14ac:dyDescent="0.35">
      <c r="A1601" t="s">
        <v>5260</v>
      </c>
      <c r="B1601" s="2">
        <f>VLOOKUP(A1601,orders[#All],3,0)</f>
        <v>45659</v>
      </c>
      <c r="C1601" t="str">
        <f>VLOOKUP($A1601,orders[#All],9,0)</f>
        <v>cancelled</v>
      </c>
      <c r="D1601" t="str">
        <f>VLOOKUP($A1601,orders[#All],5,0)</f>
        <v>Pekanbaru</v>
      </c>
      <c r="E1601" t="str">
        <f>VLOOKUP($A1601,orders[#All],6,0)</f>
        <v>Riau</v>
      </c>
      <c r="F1601" t="str">
        <f>VLOOKUP($A1601,orders[#All],10,0)</f>
        <v>TANPA PROMO</v>
      </c>
      <c r="G1601" t="s">
        <v>2996</v>
      </c>
      <c r="H1601">
        <f>VLOOKUP(working_table!G1601,order_items[[#All],[product_id]:[subtotal_idr]],2,0)</f>
        <v>2</v>
      </c>
      <c r="I1601" s="5">
        <f>VLOOKUP(working_table!$G1601,order_items[[#All],[product_id]:[subtotal_idr]],3,0)</f>
        <v>129000</v>
      </c>
      <c r="J1601" s="5">
        <f>VLOOKUP(working_table!$G1601,order_items[[#All],[product_id]:[subtotal_idr]],4,0)</f>
        <v>258000</v>
      </c>
      <c r="K1601" t="str">
        <f>VLOOKUP($G1601,products7[#All],2,0)</f>
        <v>Pants Jeans Slim Senja Wear</v>
      </c>
      <c r="L1601" t="str">
        <f>VLOOKUP($G1601,products7[#All],3,0)</f>
        <v>Pants</v>
      </c>
      <c r="M1601" t="str">
        <f>VLOOKUP($G1601,products7[#All],7,0)</f>
        <v>Senja Wear</v>
      </c>
    </row>
    <row r="1602" spans="1:13" x14ac:dyDescent="0.35">
      <c r="A1602" t="s">
        <v>5260</v>
      </c>
      <c r="B1602" s="2">
        <f>VLOOKUP(A1602,orders[#All],3,0)</f>
        <v>45659</v>
      </c>
      <c r="C1602" t="str">
        <f>VLOOKUP($A1602,orders[#All],9,0)</f>
        <v>cancelled</v>
      </c>
      <c r="D1602" t="str">
        <f>VLOOKUP($A1602,orders[#All],5,0)</f>
        <v>Pekanbaru</v>
      </c>
      <c r="E1602" t="str">
        <f>VLOOKUP($A1602,orders[#All],6,0)</f>
        <v>Riau</v>
      </c>
      <c r="F1602" t="str">
        <f>VLOOKUP($A1602,orders[#All],10,0)</f>
        <v>TANPA PROMO</v>
      </c>
      <c r="G1602" t="s">
        <v>2427</v>
      </c>
      <c r="H1602">
        <f>VLOOKUP(working_table!G1602,order_items[[#All],[product_id]:[subtotal_idr]],2,0)</f>
        <v>3</v>
      </c>
      <c r="I1602" s="5">
        <f>VLOOKUP(working_table!$G1602,order_items[[#All],[product_id]:[subtotal_idr]],3,0)</f>
        <v>49000</v>
      </c>
      <c r="J1602" s="5">
        <f>VLOOKUP(working_table!$G1602,order_items[[#All],[product_id]:[subtotal_idr]],4,0)</f>
        <v>147000</v>
      </c>
      <c r="K1602" t="str">
        <f>VLOOKUP($G1602,products7[#All],2,0)</f>
        <v>Dress Wrap BajuKita</v>
      </c>
      <c r="L1602" t="str">
        <f>VLOOKUP($G1602,products7[#All],3,0)</f>
        <v>dress</v>
      </c>
      <c r="M1602" t="str">
        <f>VLOOKUP($G1602,products7[#All],7,0)</f>
        <v>BajuKita</v>
      </c>
    </row>
    <row r="1603" spans="1:13" x14ac:dyDescent="0.35">
      <c r="A1603" t="s">
        <v>5263</v>
      </c>
      <c r="B1603" s="2">
        <f>VLOOKUP(A1603,orders[#All],3,0)</f>
        <v>45488</v>
      </c>
      <c r="C1603" t="str">
        <f>VLOOKUP($A1603,orders[#All],9,0)</f>
        <v>delivered</v>
      </c>
      <c r="D1603" t="str">
        <f>VLOOKUP($A1603,orders[#All],5,0)</f>
        <v>Denpasar</v>
      </c>
      <c r="E1603" t="str">
        <f>VLOOKUP($A1603,orders[#All],6,0)</f>
        <v>Bali</v>
      </c>
      <c r="F1603" t="str">
        <f>VLOOKUP($A1603,orders[#All],10,0)</f>
        <v>TANPA PROMO</v>
      </c>
      <c r="G1603" t="s">
        <v>3145</v>
      </c>
      <c r="H1603">
        <f>VLOOKUP(working_table!G1603,order_items[[#All],[product_id]:[subtotal_idr]],2,0)</f>
        <v>1</v>
      </c>
      <c r="I1603" s="5">
        <f>VLOOKUP(working_table!$G1603,order_items[[#All],[product_id]:[subtotal_idr]],3,0)</f>
        <v>79000</v>
      </c>
      <c r="J1603" s="5">
        <f>VLOOKUP(working_table!$G1603,order_items[[#All],[product_id]:[subtotal_idr]],4,0)</f>
        <v>79000</v>
      </c>
      <c r="K1603" t="str">
        <f>VLOOKUP($G1603,products7[#All],2,0)</f>
        <v>Dress Bodycon Cendana Co</v>
      </c>
      <c r="L1603" t="str">
        <f>VLOOKUP($G1603,products7[#All],3,0)</f>
        <v>Dress</v>
      </c>
      <c r="M1603" t="str">
        <f>VLOOKUP($G1603,products7[#All],7,0)</f>
        <v>Cendana Co</v>
      </c>
    </row>
    <row r="1604" spans="1:13" x14ac:dyDescent="0.35">
      <c r="A1604" t="s">
        <v>5265</v>
      </c>
      <c r="B1604" s="2">
        <f>VLOOKUP(A1604,orders[#All],3,0)</f>
        <v>45468</v>
      </c>
      <c r="C1604" t="str">
        <f>VLOOKUP($A1604,orders[#All],9,0)</f>
        <v>delivered</v>
      </c>
      <c r="D1604" t="str">
        <f>VLOOKUP($A1604,orders[#All],5,0)</f>
        <v>Pontianak</v>
      </c>
      <c r="E1604" t="str">
        <f>VLOOKUP($A1604,orders[#All],6,0)</f>
        <v>Kalimantan Barat</v>
      </c>
      <c r="F1604" t="str">
        <f>VLOOKUP($A1604,orders[#All],10,0)</f>
        <v>MEMBER10</v>
      </c>
      <c r="G1604" t="s">
        <v>3223</v>
      </c>
      <c r="H1604">
        <f>VLOOKUP(working_table!G1604,order_items[[#All],[product_id]:[subtotal_idr]],2,0)</f>
        <v>1</v>
      </c>
      <c r="I1604" s="5">
        <f>VLOOKUP(working_table!$G1604,order_items[[#All],[product_id]:[subtotal_idr]],3,0)</f>
        <v>69000</v>
      </c>
      <c r="J1604" s="5">
        <f>VLOOKUP(working_table!$G1604,order_items[[#All],[product_id]:[subtotal_idr]],4,0)</f>
        <v>69000</v>
      </c>
      <c r="K1604" t="str">
        <f>VLOOKUP($G1604,products7[#All],2,0)</f>
        <v>Pants Jeans Slim Senja Wear</v>
      </c>
      <c r="L1604" t="str">
        <f>VLOOKUP($G1604,products7[#All],3,0)</f>
        <v>Pants</v>
      </c>
      <c r="M1604" t="str">
        <f>VLOOKUP($G1604,products7[#All],7,0)</f>
        <v>Senja Wear</v>
      </c>
    </row>
    <row r="1605" spans="1:13" x14ac:dyDescent="0.35">
      <c r="A1605" t="s">
        <v>5267</v>
      </c>
      <c r="B1605" s="2">
        <f>VLOOKUP(A1605,orders[#All],3,0)</f>
        <v>44591</v>
      </c>
      <c r="C1605" t="str">
        <f>VLOOKUP($A1605,orders[#All],9,0)</f>
        <v>cancelled</v>
      </c>
      <c r="D1605" t="str">
        <f>VLOOKUP($A1605,orders[#All],5,0)</f>
        <v>Bandung</v>
      </c>
      <c r="E1605" t="str">
        <f>VLOOKUP($A1605,orders[#All],6,0)</f>
        <v>Jawa Barat</v>
      </c>
      <c r="F1605" t="str">
        <f>VLOOKUP($A1605,orders[#All],10,0)</f>
        <v>TANPA PROMO</v>
      </c>
      <c r="G1605" t="s">
        <v>3701</v>
      </c>
      <c r="H1605">
        <f>VLOOKUP(working_table!G1605,order_items[[#All],[product_id]:[subtotal_idr]],2,0)</f>
        <v>1</v>
      </c>
      <c r="I1605" s="5">
        <f>VLOOKUP(working_table!$G1605,order_items[[#All],[product_id]:[subtotal_idr]],3,0)</f>
        <v>399000</v>
      </c>
      <c r="J1605" s="5">
        <f>VLOOKUP(working_table!$G1605,order_items[[#All],[product_id]:[subtotal_idr]],4,0)</f>
        <v>399000</v>
      </c>
      <c r="K1605" t="str">
        <f>VLOOKUP($G1605,products7[#All],2,0)</f>
        <v>Tas Selempang Riang Apparel</v>
      </c>
      <c r="L1605" t="str">
        <f>VLOOKUP($G1605,products7[#All],3,0)</f>
        <v>Accessories</v>
      </c>
      <c r="M1605" t="str">
        <f>VLOOKUP($G1605,products7[#All],7,0)</f>
        <v>Riang Apparel</v>
      </c>
    </row>
    <row r="1606" spans="1:13" x14ac:dyDescent="0.35">
      <c r="A1606" t="s">
        <v>5269</v>
      </c>
      <c r="B1606" s="2">
        <f>VLOOKUP(A1606,orders[#All],3,0)</f>
        <v>45024</v>
      </c>
      <c r="C1606" t="str">
        <f>VLOOKUP($A1606,orders[#All],9,0)</f>
        <v>delivered</v>
      </c>
      <c r="D1606" t="str">
        <f>VLOOKUP($A1606,orders[#All],5,0)</f>
        <v>Bekasi</v>
      </c>
      <c r="E1606" t="str">
        <f>VLOOKUP($A1606,orders[#All],6,0)</f>
        <v>Jawa Barat</v>
      </c>
      <c r="F1606" t="str">
        <f>VLOOKUP($A1606,orders[#All],10,0)</f>
        <v>TANPA PROMO</v>
      </c>
      <c r="G1606" t="s">
        <v>2489</v>
      </c>
      <c r="H1606">
        <f>VLOOKUP(working_table!G1606,order_items[[#All],[product_id]:[subtotal_idr]],2,0)</f>
        <v>1</v>
      </c>
      <c r="I1606" s="5">
        <f>VLOOKUP(working_table!$G1606,order_items[[#All],[product_id]:[subtotal_idr]],3,0)</f>
        <v>299000</v>
      </c>
      <c r="J1606" s="5">
        <f>VLOOKUP(working_table!$G1606,order_items[[#All],[product_id]:[subtotal_idr]],4,0)</f>
        <v>299000</v>
      </c>
      <c r="K1606" t="str">
        <f>VLOOKUP($G1606,products7[#All],2,0)</f>
        <v>Kemeja Flanel Senja Wear</v>
      </c>
      <c r="L1606" t="str">
        <f>VLOOKUP($G1606,products7[#All],3,0)</f>
        <v>Kemeja</v>
      </c>
      <c r="M1606" t="str">
        <f>VLOOKUP($G1606,products7[#All],7,0)</f>
        <v>Senja Wear</v>
      </c>
    </row>
    <row r="1607" spans="1:13" x14ac:dyDescent="0.35">
      <c r="A1607" t="s">
        <v>5271</v>
      </c>
      <c r="B1607" s="2">
        <f>VLOOKUP(A1607,orders[#All],3,0)</f>
        <v>45477</v>
      </c>
      <c r="C1607" t="str">
        <f>VLOOKUP($A1607,orders[#All],9,0)</f>
        <v>delivered</v>
      </c>
      <c r="D1607" t="str">
        <f>VLOOKUP($A1607,orders[#All],5,0)</f>
        <v>Bogor</v>
      </c>
      <c r="E1607" t="str">
        <f>VLOOKUP($A1607,orders[#All],6,0)</f>
        <v>Jawa Barat</v>
      </c>
      <c r="F1607" t="str">
        <f>VLOOKUP($A1607,orders[#All],10,0)</f>
        <v>MEMBER10</v>
      </c>
      <c r="G1607" t="s">
        <v>3425</v>
      </c>
      <c r="H1607">
        <f>VLOOKUP(working_table!G1607,order_items[[#All],[product_id]:[subtotal_idr]],2,0)</f>
        <v>1</v>
      </c>
      <c r="I1607" s="5">
        <f>VLOOKUP(working_table!$G1607,order_items[[#All],[product_id]:[subtotal_idr]],3,0)</f>
        <v>199000</v>
      </c>
      <c r="J1607" s="5">
        <f>VLOOKUP(working_table!$G1607,order_items[[#All],[product_id]:[subtotal_idr]],4,0)</f>
        <v>199000</v>
      </c>
      <c r="K1607" t="str">
        <f>VLOOKUP($G1607,products7[#All],2,0)</f>
        <v>Jacket Hoodie Kanvas Lokal</v>
      </c>
      <c r="L1607" t="str">
        <f>VLOOKUP($G1607,products7[#All],3,0)</f>
        <v>Jacket</v>
      </c>
      <c r="M1607" t="str">
        <f>VLOOKUP($G1607,products7[#All],7,0)</f>
        <v>Kanvas Lokal</v>
      </c>
    </row>
    <row r="1608" spans="1:13" x14ac:dyDescent="0.35">
      <c r="A1608" t="s">
        <v>5273</v>
      </c>
      <c r="B1608" s="2">
        <f>VLOOKUP(A1608,orders[#All],3,0)</f>
        <v>44572</v>
      </c>
      <c r="C1608" t="str">
        <f>VLOOKUP($A1608,orders[#All],9,0)</f>
        <v>shipped</v>
      </c>
      <c r="D1608" t="str">
        <f>VLOOKUP($A1608,orders[#All],5,0)</f>
        <v>Bekasi</v>
      </c>
      <c r="E1608" t="str">
        <f>VLOOKUP($A1608,orders[#All],6,0)</f>
        <v>Jawa Barat</v>
      </c>
      <c r="F1608" t="str">
        <f>VLOOKUP($A1608,orders[#All],10,0)</f>
        <v>TANPA PROMO</v>
      </c>
      <c r="G1608" t="s">
        <v>2784</v>
      </c>
      <c r="H1608">
        <f>VLOOKUP(working_table!G1608,order_items[[#All],[product_id]:[subtotal_idr]],2,0)</f>
        <v>1</v>
      </c>
      <c r="I1608" s="5">
        <f>VLOOKUP(working_table!$G1608,order_items[[#All],[product_id]:[subtotal_idr]],3,0)</f>
        <v>149000</v>
      </c>
      <c r="J1608" s="5">
        <f>VLOOKUP(working_table!$G1608,order_items[[#All],[product_id]:[subtotal_idr]],4,0)</f>
        <v>149000</v>
      </c>
      <c r="K1608" t="str">
        <f>VLOOKUP($G1608,products7[#All],2,0)</f>
        <v>Pants Wide Leg Pesona Indo</v>
      </c>
      <c r="L1608" t="str">
        <f>VLOOKUP($G1608,products7[#All],3,0)</f>
        <v>Pants</v>
      </c>
      <c r="M1608" t="str">
        <f>VLOOKUP($G1608,products7[#All],7,0)</f>
        <v>Pesona Indo</v>
      </c>
    </row>
    <row r="1609" spans="1:13" x14ac:dyDescent="0.35">
      <c r="A1609" t="s">
        <v>5273</v>
      </c>
      <c r="B1609" s="2">
        <f>VLOOKUP(A1609,orders[#All],3,0)</f>
        <v>44572</v>
      </c>
      <c r="C1609" t="str">
        <f>VLOOKUP($A1609,orders[#All],9,0)</f>
        <v>shipped</v>
      </c>
      <c r="D1609" t="str">
        <f>VLOOKUP($A1609,orders[#All],5,0)</f>
        <v>Bekasi</v>
      </c>
      <c r="E1609" t="str">
        <f>VLOOKUP($A1609,orders[#All],6,0)</f>
        <v>Jawa Barat</v>
      </c>
      <c r="F1609" t="str">
        <f>VLOOKUP($A1609,orders[#All],10,0)</f>
        <v>TANPA PROMO</v>
      </c>
      <c r="G1609" t="s">
        <v>3823</v>
      </c>
      <c r="H1609">
        <f>VLOOKUP(working_table!G1609,order_items[[#All],[product_id]:[subtotal_idr]],2,0)</f>
        <v>1</v>
      </c>
      <c r="I1609" s="5">
        <f>VLOOKUP(working_table!$G1609,order_items[[#All],[product_id]:[subtotal_idr]],3,0)</f>
        <v>399000</v>
      </c>
      <c r="J1609" s="5">
        <f>VLOOKUP(working_table!$G1609,order_items[[#All],[product_id]:[subtotal_idr]],4,0)</f>
        <v>399000</v>
      </c>
      <c r="K1609" t="str">
        <f>VLOOKUP($G1609,products7[#All],2,0)</f>
        <v>T-Shirt Lengan Panjang Tropika Style</v>
      </c>
      <c r="L1609" t="str">
        <f>VLOOKUP($G1609,products7[#All],3,0)</f>
        <v>T-Shirt</v>
      </c>
      <c r="M1609" t="str">
        <f>VLOOKUP($G1609,products7[#All],7,0)</f>
        <v>Tropika Style</v>
      </c>
    </row>
    <row r="1610" spans="1:13" x14ac:dyDescent="0.35">
      <c r="A1610" t="s">
        <v>5276</v>
      </c>
      <c r="B1610" s="2">
        <f>VLOOKUP(A1610,orders[#All],3,0)</f>
        <v>45509</v>
      </c>
      <c r="C1610" t="str">
        <f>VLOOKUP($A1610,orders[#All],9,0)</f>
        <v>delivered</v>
      </c>
      <c r="D1610" t="str">
        <f>VLOOKUP($A1610,orders[#All],5,0)</f>
        <v>Malang</v>
      </c>
      <c r="E1610" t="str">
        <f>VLOOKUP($A1610,orders[#All],6,0)</f>
        <v>Jawa Timur</v>
      </c>
      <c r="F1610" t="str">
        <f>VLOOKUP($A1610,orders[#All],10,0)</f>
        <v>RAMADAN23</v>
      </c>
      <c r="G1610" t="s">
        <v>2570</v>
      </c>
      <c r="H1610">
        <f>VLOOKUP(working_table!G1610,order_items[[#All],[product_id]:[subtotal_idr]],2,0)</f>
        <v>1</v>
      </c>
      <c r="I1610" s="5">
        <f>VLOOKUP(working_table!$G1610,order_items[[#All],[product_id]:[subtotal_idr]],3,0)</f>
        <v>279000</v>
      </c>
      <c r="J1610" s="5">
        <f>VLOOKUP(working_table!$G1610,order_items[[#All],[product_id]:[subtotal_idr]],4,0)</f>
        <v>279000</v>
      </c>
      <c r="K1610" t="str">
        <f>VLOOKUP($G1610,products7[#All],2,0)</f>
        <v>Dress Mini Casual Pesona Indo</v>
      </c>
      <c r="L1610" t="str">
        <f>VLOOKUP($G1610,products7[#All],3,0)</f>
        <v>Dress</v>
      </c>
      <c r="M1610" t="str">
        <f>VLOOKUP($G1610,products7[#All],7,0)</f>
        <v>Pesona Indo</v>
      </c>
    </row>
    <row r="1611" spans="1:13" x14ac:dyDescent="0.35">
      <c r="A1611" t="s">
        <v>5276</v>
      </c>
      <c r="B1611" s="2">
        <f>VLOOKUP(A1611,orders[#All],3,0)</f>
        <v>45509</v>
      </c>
      <c r="C1611" t="str">
        <f>VLOOKUP($A1611,orders[#All],9,0)</f>
        <v>delivered</v>
      </c>
      <c r="D1611" t="str">
        <f>VLOOKUP($A1611,orders[#All],5,0)</f>
        <v>Malang</v>
      </c>
      <c r="E1611" t="str">
        <f>VLOOKUP($A1611,orders[#All],6,0)</f>
        <v>Jawa Timur</v>
      </c>
      <c r="F1611" t="str">
        <f>VLOOKUP($A1611,orders[#All],10,0)</f>
        <v>RAMADAN23</v>
      </c>
      <c r="G1611" t="s">
        <v>2672</v>
      </c>
      <c r="H1611">
        <f>VLOOKUP(working_table!G1611,order_items[[#All],[product_id]:[subtotal_idr]],2,0)</f>
        <v>1</v>
      </c>
      <c r="I1611" s="5">
        <f>VLOOKUP(working_table!$G1611,order_items[[#All],[product_id]:[subtotal_idr]],3,0)</f>
        <v>349000</v>
      </c>
      <c r="J1611" s="5">
        <f>VLOOKUP(working_table!$G1611,order_items[[#All],[product_id]:[subtotal_idr]],4,0)</f>
        <v>349000</v>
      </c>
      <c r="K1611" t="str">
        <f>VLOOKUP($G1611,products7[#All],2,0)</f>
        <v>Jacket Coach BajuKita</v>
      </c>
      <c r="L1611" t="str">
        <f>VLOOKUP($G1611,products7[#All],3,0)</f>
        <v>Jacket</v>
      </c>
      <c r="M1611" t="str">
        <f>VLOOKUP($G1611,products7[#All],7,0)</f>
        <v>BajuKita</v>
      </c>
    </row>
    <row r="1612" spans="1:13" x14ac:dyDescent="0.35">
      <c r="A1612" t="s">
        <v>5279</v>
      </c>
      <c r="B1612" s="2">
        <f>VLOOKUP(A1612,orders[#All],3,0)</f>
        <v>45209</v>
      </c>
      <c r="C1612" t="str">
        <f>VLOOKUP($A1612,orders[#All],9,0)</f>
        <v>delivered</v>
      </c>
      <c r="D1612" t="str">
        <f>VLOOKUP($A1612,orders[#All],5,0)</f>
        <v>Padang</v>
      </c>
      <c r="E1612" t="str">
        <f>VLOOKUP($A1612,orders[#All],6,0)</f>
        <v>Sumatera Barat</v>
      </c>
      <c r="F1612" t="str">
        <f>VLOOKUP($A1612,orders[#All],10,0)</f>
        <v>TANPA PROMO</v>
      </c>
      <c r="G1612" t="s">
        <v>3198</v>
      </c>
      <c r="H1612">
        <f>VLOOKUP(working_table!G1612,order_items[[#All],[product_id]:[subtotal_idr]],2,0)</f>
        <v>1</v>
      </c>
      <c r="I1612" s="5">
        <f>VLOOKUP(working_table!$G1612,order_items[[#All],[product_id]:[subtotal_idr]],3,0)</f>
        <v>399000</v>
      </c>
      <c r="J1612" s="5">
        <f>VLOOKUP(working_table!$G1612,order_items[[#All],[product_id]:[subtotal_idr]],4,0)</f>
        <v>399000</v>
      </c>
      <c r="K1612" t="str">
        <f>VLOOKUP($G1612,products7[#All],2,0)</f>
        <v>Pants Kulot Tropika Style</v>
      </c>
      <c r="L1612" t="str">
        <f>VLOOKUP($G1612,products7[#All],3,0)</f>
        <v>Pants</v>
      </c>
      <c r="M1612" t="str">
        <f>VLOOKUP($G1612,products7[#All],7,0)</f>
        <v>Tropika Style</v>
      </c>
    </row>
    <row r="1613" spans="1:13" x14ac:dyDescent="0.35">
      <c r="A1613" t="s">
        <v>5281</v>
      </c>
      <c r="B1613" s="2">
        <f>VLOOKUP(A1613,orders[#All],3,0)</f>
        <v>45060</v>
      </c>
      <c r="C1613" t="str">
        <f>VLOOKUP($A1613,orders[#All],9,0)</f>
        <v>delivered</v>
      </c>
      <c r="D1613" t="str">
        <f>VLOOKUP($A1613,orders[#All],5,0)</f>
        <v>Pontianak</v>
      </c>
      <c r="E1613" t="str">
        <f>VLOOKUP($A1613,orders[#All],6,0)</f>
        <v>Kalimantan Barat</v>
      </c>
      <c r="F1613" t="str">
        <f>VLOOKUP($A1613,orders[#All],10,0)</f>
        <v>HARI BELANJA</v>
      </c>
      <c r="G1613" t="s">
        <v>3400</v>
      </c>
      <c r="H1613">
        <f>VLOOKUP(working_table!G1613,order_items[[#All],[product_id]:[subtotal_idr]],2,0)</f>
        <v>1</v>
      </c>
      <c r="I1613" s="5">
        <f>VLOOKUP(working_table!$G1613,order_items[[#All],[product_id]:[subtotal_idr]],3,0)</f>
        <v>119000</v>
      </c>
      <c r="J1613" s="5">
        <f>VLOOKUP(working_table!$G1613,order_items[[#All],[product_id]:[subtotal_idr]],4,0)</f>
        <v>119000</v>
      </c>
      <c r="K1613" t="str">
        <f>VLOOKUP($G1613,products7[#All],2,0)</f>
        <v>Jacket Hoodie Senja Wear</v>
      </c>
      <c r="L1613" t="str">
        <f>VLOOKUP($G1613,products7[#All],3,0)</f>
        <v>Jacket</v>
      </c>
      <c r="M1613" t="str">
        <f>VLOOKUP($G1613,products7[#All],7,0)</f>
        <v>Senja Wear</v>
      </c>
    </row>
    <row r="1614" spans="1:13" x14ac:dyDescent="0.35">
      <c r="A1614" t="s">
        <v>5283</v>
      </c>
      <c r="B1614" s="2">
        <f>VLOOKUP(A1614,orders[#All],3,0)</f>
        <v>44932</v>
      </c>
      <c r="C1614" t="str">
        <f>VLOOKUP($A1614,orders[#All],9,0)</f>
        <v>cancelled</v>
      </c>
      <c r="D1614" t="str">
        <f>VLOOKUP($A1614,orders[#All],5,0)</f>
        <v>Balikpapan</v>
      </c>
      <c r="E1614" t="str">
        <f>VLOOKUP($A1614,orders[#All],6,0)</f>
        <v>Kalimantan Timur</v>
      </c>
      <c r="F1614" t="str">
        <f>VLOOKUP($A1614,orders[#All],10,0)</f>
        <v>TANPA PROMO</v>
      </c>
      <c r="G1614" t="s">
        <v>3031</v>
      </c>
      <c r="H1614">
        <f>VLOOKUP(working_table!G1614,order_items[[#All],[product_id]:[subtotal_idr]],2,0)</f>
        <v>1</v>
      </c>
      <c r="I1614" s="5">
        <f>VLOOKUP(working_table!$G1614,order_items[[#All],[product_id]:[subtotal_idr]],3,0)</f>
        <v>69000</v>
      </c>
      <c r="J1614" s="5">
        <f>VLOOKUP(working_table!$G1614,order_items[[#All],[product_id]:[subtotal_idr]],4,0)</f>
        <v>69000</v>
      </c>
      <c r="K1614" t="str">
        <f>VLOOKUP($G1614,products7[#All],2,0)</f>
        <v>Kemeja Linen Kanvas Lokal</v>
      </c>
      <c r="L1614" t="str">
        <f>VLOOKUP($G1614,products7[#All],3,0)</f>
        <v>T-Shirt</v>
      </c>
      <c r="M1614" t="str">
        <f>VLOOKUP($G1614,products7[#All],7,0)</f>
        <v>Kanvas Lokal</v>
      </c>
    </row>
    <row r="1615" spans="1:13" x14ac:dyDescent="0.35">
      <c r="A1615" t="s">
        <v>5285</v>
      </c>
      <c r="B1615" s="2">
        <f>VLOOKUP(A1615,orders[#All],3,0)</f>
        <v>44979</v>
      </c>
      <c r="C1615" t="str">
        <f>VLOOKUP($A1615,orders[#All],9,0)</f>
        <v>processing</v>
      </c>
      <c r="D1615" t="str">
        <f>VLOOKUP($A1615,orders[#All],5,0)</f>
        <v>Padang</v>
      </c>
      <c r="E1615" t="str">
        <f>VLOOKUP($A1615,orders[#All],6,0)</f>
        <v>Sumatera Barat</v>
      </c>
      <c r="F1615" t="str">
        <f>VLOOKUP($A1615,orders[#All],10,0)</f>
        <v>WEEKEND25</v>
      </c>
      <c r="G1615" t="s">
        <v>2791</v>
      </c>
      <c r="H1615">
        <f>VLOOKUP(working_table!G1615,order_items[[#All],[product_id]:[subtotal_idr]],2,0)</f>
        <v>1</v>
      </c>
      <c r="I1615" s="5">
        <f>VLOOKUP(working_table!$G1615,order_items[[#All],[product_id]:[subtotal_idr]],3,0)</f>
        <v>129000</v>
      </c>
      <c r="J1615" s="5">
        <f>VLOOKUP(working_table!$G1615,order_items[[#All],[product_id]:[subtotal_idr]],4,0)</f>
        <v>129000</v>
      </c>
      <c r="K1615" t="str">
        <f>VLOOKUP($G1615,products7[#All],2,0)</f>
        <v>T-Shirt Striped Riang Apparel</v>
      </c>
      <c r="L1615" t="str">
        <f>VLOOKUP($G1615,products7[#All],3,0)</f>
        <v>T-Shirt</v>
      </c>
      <c r="M1615" t="str">
        <f>VLOOKUP($G1615,products7[#All],7,0)</f>
        <v>Riang Apparel</v>
      </c>
    </row>
    <row r="1616" spans="1:13" x14ac:dyDescent="0.35">
      <c r="A1616" t="s">
        <v>5285</v>
      </c>
      <c r="B1616" s="2">
        <f>VLOOKUP(A1616,orders[#All],3,0)</f>
        <v>44979</v>
      </c>
      <c r="C1616" t="str">
        <f>VLOOKUP($A1616,orders[#All],9,0)</f>
        <v>processing</v>
      </c>
      <c r="D1616" t="str">
        <f>VLOOKUP($A1616,orders[#All],5,0)</f>
        <v>Padang</v>
      </c>
      <c r="E1616" t="str">
        <f>VLOOKUP($A1616,orders[#All],6,0)</f>
        <v>Sumatera Barat</v>
      </c>
      <c r="F1616" t="str">
        <f>VLOOKUP($A1616,orders[#All],10,0)</f>
        <v>WEEKEND25</v>
      </c>
      <c r="G1616" t="s">
        <v>2858</v>
      </c>
      <c r="H1616">
        <f>VLOOKUP(working_table!G1616,order_items[[#All],[product_id]:[subtotal_idr]],2,0)</f>
        <v>1</v>
      </c>
      <c r="I1616" s="5">
        <f>VLOOKUP(working_table!$G1616,order_items[[#All],[product_id]:[subtotal_idr]],3,0)</f>
        <v>79000</v>
      </c>
      <c r="J1616" s="5">
        <f>VLOOKUP(working_table!$G1616,order_items[[#All],[product_id]:[subtotal_idr]],4,0)</f>
        <v>79000</v>
      </c>
      <c r="K1616" t="str">
        <f>VLOOKUP($G1616,products7[#All],2,0)</f>
        <v>Pants Jogger Pesona Indo</v>
      </c>
      <c r="L1616" t="str">
        <f>VLOOKUP($G1616,products7[#All],3,0)</f>
        <v>Pants</v>
      </c>
      <c r="M1616" t="str">
        <f>VLOOKUP($G1616,products7[#All],7,0)</f>
        <v>Pesona Indo</v>
      </c>
    </row>
    <row r="1617" spans="1:13" x14ac:dyDescent="0.35">
      <c r="A1617" t="s">
        <v>5288</v>
      </c>
      <c r="B1617" s="2">
        <f>VLOOKUP(A1617,orders[#All],3,0)</f>
        <v>45350</v>
      </c>
      <c r="C1617" t="str">
        <f>VLOOKUP($A1617,orders[#All],9,0)</f>
        <v>delivered</v>
      </c>
      <c r="D1617" t="str">
        <f>VLOOKUP($A1617,orders[#All],5,0)</f>
        <v>Bandung</v>
      </c>
      <c r="E1617" t="str">
        <f>VLOOKUP($A1617,orders[#All],6,0)</f>
        <v>Jawa Barat</v>
      </c>
      <c r="F1617" t="str">
        <f>VLOOKUP($A1617,orders[#All],10,0)</f>
        <v>NEWUSER</v>
      </c>
      <c r="G1617" t="s">
        <v>3193</v>
      </c>
      <c r="H1617">
        <f>VLOOKUP(working_table!G1617,order_items[[#All],[product_id]:[subtotal_idr]],2,0)</f>
        <v>1</v>
      </c>
      <c r="I1617" s="5">
        <f>VLOOKUP(working_table!$G1617,order_items[[#All],[product_id]:[subtotal_idr]],3,0)</f>
        <v>299000</v>
      </c>
      <c r="J1617" s="5">
        <f>VLOOKUP(working_table!$G1617,order_items[[#All],[product_id]:[subtotal_idr]],4,0)</f>
        <v>299000</v>
      </c>
      <c r="K1617" t="str">
        <f>VLOOKUP($G1617,products7[#All],2,0)</f>
        <v>Dress Maxi Polos Cendana Co</v>
      </c>
      <c r="L1617" t="str">
        <f>VLOOKUP($G1617,products7[#All],3,0)</f>
        <v>dress</v>
      </c>
      <c r="M1617" t="str">
        <f>VLOOKUP($G1617,products7[#All],7,0)</f>
        <v>Cendana Co</v>
      </c>
    </row>
    <row r="1618" spans="1:13" x14ac:dyDescent="0.35">
      <c r="A1618" t="s">
        <v>5290</v>
      </c>
      <c r="B1618" s="2">
        <f>VLOOKUP(A1618,orders[#All],3,0)</f>
        <v>45151</v>
      </c>
      <c r="C1618" t="str">
        <f>VLOOKUP($A1618,orders[#All],9,0)</f>
        <v>processing</v>
      </c>
      <c r="D1618" t="str">
        <f>VLOOKUP($A1618,orders[#All],5,0)</f>
        <v>Pontianak</v>
      </c>
      <c r="E1618" t="str">
        <f>VLOOKUP($A1618,orders[#All],6,0)</f>
        <v>Kalimantan Barat</v>
      </c>
      <c r="F1618" t="str">
        <f>VLOOKUP($A1618,orders[#All],10,0)</f>
        <v>MEMBER10</v>
      </c>
      <c r="G1618" t="s">
        <v>3316</v>
      </c>
      <c r="H1618">
        <f>VLOOKUP(working_table!G1618,order_items[[#All],[product_id]:[subtotal_idr]],2,0)</f>
        <v>1</v>
      </c>
      <c r="I1618" s="5">
        <f>VLOOKUP(working_table!$G1618,order_items[[#All],[product_id]:[subtotal_idr]],3,0)</f>
        <v>329000</v>
      </c>
      <c r="J1618" s="5">
        <f>VLOOKUP(working_table!$G1618,order_items[[#All],[product_id]:[subtotal_idr]],4,0)</f>
        <v>329000</v>
      </c>
      <c r="K1618" t="str">
        <f>VLOOKUP($G1618,products7[#All],2,0)</f>
        <v>T-Shirt Slim Fit Cendana Co</v>
      </c>
      <c r="L1618" t="str">
        <f>VLOOKUP($G1618,products7[#All],3,0)</f>
        <v>Kemeja</v>
      </c>
      <c r="M1618" t="str">
        <f>VLOOKUP($G1618,products7[#All],7,0)</f>
        <v>Cendana Co</v>
      </c>
    </row>
    <row r="1619" spans="1:13" x14ac:dyDescent="0.35">
      <c r="A1619" t="s">
        <v>5292</v>
      </c>
      <c r="B1619" s="2">
        <f>VLOOKUP(A1619,orders[#All],3,0)</f>
        <v>45196</v>
      </c>
      <c r="C1619" t="str">
        <f>VLOOKUP($A1619,orders[#All],9,0)</f>
        <v>cancelled</v>
      </c>
      <c r="D1619" t="str">
        <f>VLOOKUP($A1619,orders[#All],5,0)</f>
        <v>Pontianak</v>
      </c>
      <c r="E1619" t="str">
        <f>VLOOKUP($A1619,orders[#All],6,0)</f>
        <v>Kalimantan Barat</v>
      </c>
      <c r="F1619" t="str">
        <f>VLOOKUP($A1619,orders[#All],10,0)</f>
        <v>TANPA PROMO</v>
      </c>
      <c r="G1619" t="s">
        <v>3223</v>
      </c>
      <c r="H1619">
        <f>VLOOKUP(working_table!G1619,order_items[[#All],[product_id]:[subtotal_idr]],2,0)</f>
        <v>1</v>
      </c>
      <c r="I1619" s="5">
        <f>VLOOKUP(working_table!$G1619,order_items[[#All],[product_id]:[subtotal_idr]],3,0)</f>
        <v>69000</v>
      </c>
      <c r="J1619" s="5">
        <f>VLOOKUP(working_table!$G1619,order_items[[#All],[product_id]:[subtotal_idr]],4,0)</f>
        <v>69000</v>
      </c>
      <c r="K1619" t="str">
        <f>VLOOKUP($G1619,products7[#All],2,0)</f>
        <v>Pants Jeans Slim Senja Wear</v>
      </c>
      <c r="L1619" t="str">
        <f>VLOOKUP($G1619,products7[#All],3,0)</f>
        <v>Pants</v>
      </c>
      <c r="M1619" t="str">
        <f>VLOOKUP($G1619,products7[#All],7,0)</f>
        <v>Senja Wear</v>
      </c>
    </row>
    <row r="1620" spans="1:13" x14ac:dyDescent="0.35">
      <c r="A1620" t="s">
        <v>5294</v>
      </c>
      <c r="B1620" s="2">
        <f>VLOOKUP(A1620,orders[#All],3,0)</f>
        <v>45680</v>
      </c>
      <c r="C1620" t="str">
        <f>VLOOKUP($A1620,orders[#All],9,0)</f>
        <v>delivered</v>
      </c>
      <c r="D1620" t="str">
        <f>VLOOKUP($A1620,orders[#All],5,0)</f>
        <v>Palembang</v>
      </c>
      <c r="E1620" t="str">
        <f>VLOOKUP($A1620,orders[#All],6,0)</f>
        <v>Sumatera Selatan</v>
      </c>
      <c r="F1620" t="str">
        <f>VLOOKUP($A1620,orders[#All],10,0)</f>
        <v>WEEKEND25</v>
      </c>
      <c r="G1620" t="s">
        <v>2905</v>
      </c>
      <c r="H1620">
        <f>VLOOKUP(working_table!G1620,order_items[[#All],[product_id]:[subtotal_idr]],2,0)</f>
        <v>1</v>
      </c>
      <c r="I1620" s="5">
        <f>VLOOKUP(working_table!$G1620,order_items[[#All],[product_id]:[subtotal_idr]],3,0)</f>
        <v>89000</v>
      </c>
      <c r="J1620" s="5">
        <f>VLOOKUP(working_table!$G1620,order_items[[#All],[product_id]:[subtotal_idr]],4,0)</f>
        <v>89000</v>
      </c>
      <c r="K1620" t="str">
        <f>VLOOKUP($G1620,products7[#All],2,0)</f>
        <v>Dress A-Line NusaBrand</v>
      </c>
      <c r="L1620" t="str">
        <f>VLOOKUP($G1620,products7[#All],3,0)</f>
        <v>dress</v>
      </c>
      <c r="M1620" t="str">
        <f>VLOOKUP($G1620,products7[#All],7,0)</f>
        <v>NusaBrand</v>
      </c>
    </row>
    <row r="1621" spans="1:13" x14ac:dyDescent="0.35">
      <c r="A1621" t="s">
        <v>5296</v>
      </c>
      <c r="B1621" s="2">
        <f>VLOOKUP(A1621,orders[#All],3,0)</f>
        <v>44696</v>
      </c>
      <c r="C1621" t="str">
        <f>VLOOKUP($A1621,orders[#All],9,0)</f>
        <v>shipped</v>
      </c>
      <c r="D1621" t="str">
        <f>VLOOKUP($A1621,orders[#All],5,0)</f>
        <v>Bandung</v>
      </c>
      <c r="E1621" t="str">
        <f>VLOOKUP($A1621,orders[#All],6,0)</f>
        <v>Jawa Barat</v>
      </c>
      <c r="F1621" t="str">
        <f>VLOOKUP($A1621,orders[#All],10,0)</f>
        <v>TANPA PROMO</v>
      </c>
      <c r="G1621" t="s">
        <v>2676</v>
      </c>
      <c r="H1621">
        <f>VLOOKUP(working_table!G1621,order_items[[#All],[product_id]:[subtotal_idr]],2,0)</f>
        <v>1</v>
      </c>
      <c r="I1621" s="5">
        <f>VLOOKUP(working_table!$G1621,order_items[[#All],[product_id]:[subtotal_idr]],3,0)</f>
        <v>249000</v>
      </c>
      <c r="J1621" s="5">
        <f>VLOOKUP(working_table!$G1621,order_items[[#All],[product_id]:[subtotal_idr]],4,0)</f>
        <v>249000</v>
      </c>
      <c r="K1621" t="str">
        <f>VLOOKUP($G1621,products7[#All],2,0)</f>
        <v>Syal Rajut Senja Wear</v>
      </c>
      <c r="L1621" t="str">
        <f>VLOOKUP($G1621,products7[#All],3,0)</f>
        <v>Accessories</v>
      </c>
      <c r="M1621" t="str">
        <f>VLOOKUP($G1621,products7[#All],7,0)</f>
        <v>Senja Wear</v>
      </c>
    </row>
    <row r="1622" spans="1:13" x14ac:dyDescent="0.35">
      <c r="A1622" t="s">
        <v>5296</v>
      </c>
      <c r="B1622" s="2">
        <f>VLOOKUP(A1622,orders[#All],3,0)</f>
        <v>44696</v>
      </c>
      <c r="C1622" t="str">
        <f>VLOOKUP($A1622,orders[#All],9,0)</f>
        <v>shipped</v>
      </c>
      <c r="D1622" t="str">
        <f>VLOOKUP($A1622,orders[#All],5,0)</f>
        <v>Bandung</v>
      </c>
      <c r="E1622" t="str">
        <f>VLOOKUP($A1622,orders[#All],6,0)</f>
        <v>Jawa Barat</v>
      </c>
      <c r="F1622" t="str">
        <f>VLOOKUP($A1622,orders[#All],10,0)</f>
        <v>TANPA PROMO</v>
      </c>
      <c r="G1622" t="s">
        <v>2482</v>
      </c>
      <c r="H1622">
        <f>VLOOKUP(working_table!G1622,order_items[[#All],[product_id]:[subtotal_idr]],2,0)</f>
        <v>2</v>
      </c>
      <c r="I1622" s="5">
        <f>VLOOKUP(working_table!$G1622,order_items[[#All],[product_id]:[subtotal_idr]],3,0)</f>
        <v>119000</v>
      </c>
      <c r="J1622" s="5">
        <f>VLOOKUP(working_table!$G1622,order_items[[#All],[product_id]:[subtotal_idr]],4,0)</f>
        <v>238000</v>
      </c>
      <c r="K1622" t="str">
        <f>VLOOKUP($G1622,products7[#All],2,0)</f>
        <v>Jacket Hoodie Tropika Style</v>
      </c>
      <c r="L1622" t="str">
        <f>VLOOKUP($G1622,products7[#All],3,0)</f>
        <v>Jacket</v>
      </c>
      <c r="M1622" t="str">
        <f>VLOOKUP($G1622,products7[#All],7,0)</f>
        <v>Tropika Style</v>
      </c>
    </row>
    <row r="1623" spans="1:13" x14ac:dyDescent="0.35">
      <c r="A1623" t="s">
        <v>5299</v>
      </c>
      <c r="B1623" s="2">
        <f>VLOOKUP(A1623,orders[#All],3,0)</f>
        <v>44705</v>
      </c>
      <c r="C1623" t="str">
        <f>VLOOKUP($A1623,orders[#All],9,0)</f>
        <v>processing</v>
      </c>
      <c r="D1623" t="str">
        <f>VLOOKUP($A1623,orders[#All],5,0)</f>
        <v>Medan</v>
      </c>
      <c r="E1623" t="str">
        <f>VLOOKUP($A1623,orders[#All],6,0)</f>
        <v>Sumatera Utara</v>
      </c>
      <c r="F1623" t="str">
        <f>VLOOKUP($A1623,orders[#All],10,0)</f>
        <v>RAMADAN23</v>
      </c>
      <c r="G1623" t="s">
        <v>2777</v>
      </c>
      <c r="H1623">
        <f>VLOOKUP(working_table!G1623,order_items[[#All],[product_id]:[subtotal_idr]],2,0)</f>
        <v>1</v>
      </c>
      <c r="I1623" s="5">
        <f>VLOOKUP(working_table!$G1623,order_items[[#All],[product_id]:[subtotal_idr]],3,0)</f>
        <v>499000</v>
      </c>
      <c r="J1623" s="5">
        <f>VLOOKUP(working_table!$G1623,order_items[[#All],[product_id]:[subtotal_idr]],4,0)</f>
        <v>499000</v>
      </c>
      <c r="K1623" t="str">
        <f>VLOOKUP($G1623,products7[#All],2,0)</f>
        <v>Jacket Denim Riang Apparel</v>
      </c>
      <c r="L1623" t="str">
        <f>VLOOKUP($G1623,products7[#All],3,0)</f>
        <v>Jacket</v>
      </c>
      <c r="M1623" t="str">
        <f>VLOOKUP($G1623,products7[#All],7,0)</f>
        <v>Riang Apparel</v>
      </c>
    </row>
    <row r="1624" spans="1:13" x14ac:dyDescent="0.35">
      <c r="A1624" t="s">
        <v>5299</v>
      </c>
      <c r="B1624" s="2">
        <f>VLOOKUP(A1624,orders[#All],3,0)</f>
        <v>44705</v>
      </c>
      <c r="C1624" t="str">
        <f>VLOOKUP($A1624,orders[#All],9,0)</f>
        <v>processing</v>
      </c>
      <c r="D1624" t="str">
        <f>VLOOKUP($A1624,orders[#All],5,0)</f>
        <v>Medan</v>
      </c>
      <c r="E1624" t="str">
        <f>VLOOKUP($A1624,orders[#All],6,0)</f>
        <v>Sumatera Utara</v>
      </c>
      <c r="F1624" t="str">
        <f>VLOOKUP($A1624,orders[#All],10,0)</f>
        <v>RAMADAN23</v>
      </c>
      <c r="G1624" t="s">
        <v>2814</v>
      </c>
      <c r="H1624">
        <f>VLOOKUP(working_table!G1624,order_items[[#All],[product_id]:[subtotal_idr]],2,0)</f>
        <v>2</v>
      </c>
      <c r="I1624" s="5">
        <f>VLOOKUP(working_table!$G1624,order_items[[#All],[product_id]:[subtotal_idr]],3,0)</f>
        <v>149000</v>
      </c>
      <c r="J1624" s="5">
        <f>VLOOKUP(working_table!$G1624,order_items[[#All],[product_id]:[subtotal_idr]],4,0)</f>
        <v>298000</v>
      </c>
      <c r="K1624" t="str">
        <f>VLOOKUP($G1624,products7[#All],2,0)</f>
        <v>Pants Cargo Ratu Mode</v>
      </c>
      <c r="L1624" t="str">
        <f>VLOOKUP($G1624,products7[#All],3,0)</f>
        <v>Pants</v>
      </c>
      <c r="M1624" t="str">
        <f>VLOOKUP($G1624,products7[#All],7,0)</f>
        <v>Ratu Mode</v>
      </c>
    </row>
    <row r="1625" spans="1:13" x14ac:dyDescent="0.35">
      <c r="A1625" t="s">
        <v>5299</v>
      </c>
      <c r="B1625" s="2">
        <f>VLOOKUP(A1625,orders[#All],3,0)</f>
        <v>44705</v>
      </c>
      <c r="C1625" t="str">
        <f>VLOOKUP($A1625,orders[#All],9,0)</f>
        <v>processing</v>
      </c>
      <c r="D1625" t="str">
        <f>VLOOKUP($A1625,orders[#All],5,0)</f>
        <v>Medan</v>
      </c>
      <c r="E1625" t="str">
        <f>VLOOKUP($A1625,orders[#All],6,0)</f>
        <v>Sumatera Utara</v>
      </c>
      <c r="F1625" t="str">
        <f>VLOOKUP($A1625,orders[#All],10,0)</f>
        <v>RAMADAN23</v>
      </c>
      <c r="G1625" t="s">
        <v>2819</v>
      </c>
      <c r="H1625">
        <f>VLOOKUP(working_table!G1625,order_items[[#All],[product_id]:[subtotal_idr]],2,0)</f>
        <v>1</v>
      </c>
      <c r="I1625" s="5">
        <f>VLOOKUP(working_table!$G1625,order_items[[#All],[product_id]:[subtotal_idr]],3,0)</f>
        <v>199000</v>
      </c>
      <c r="J1625" s="5">
        <f>VLOOKUP(working_table!$G1625,order_items[[#All],[product_id]:[subtotal_idr]],4,0)</f>
        <v>199000</v>
      </c>
      <c r="K1625" t="str">
        <f>VLOOKUP($G1625,products7[#All],2,0)</f>
        <v>Syal Rajut SandangIndo</v>
      </c>
      <c r="L1625" t="str">
        <f>VLOOKUP($G1625,products7[#All],3,0)</f>
        <v>Accessories</v>
      </c>
      <c r="M1625" t="str">
        <f>VLOOKUP($G1625,products7[#All],7,0)</f>
        <v>SandangIndo</v>
      </c>
    </row>
    <row r="1626" spans="1:13" x14ac:dyDescent="0.35">
      <c r="A1626" t="s">
        <v>5303</v>
      </c>
      <c r="B1626" s="2">
        <f>VLOOKUP(A1626,orders[#All],3,0)</f>
        <v>45691</v>
      </c>
      <c r="C1626" t="str">
        <f>VLOOKUP($A1626,orders[#All],9,0)</f>
        <v>shipped</v>
      </c>
      <c r="D1626" t="str">
        <f>VLOOKUP($A1626,orders[#All],5,0)</f>
        <v>Manado</v>
      </c>
      <c r="E1626" t="str">
        <f>VLOOKUP($A1626,orders[#All],6,0)</f>
        <v>Sulawesi Utara</v>
      </c>
      <c r="F1626" t="str">
        <f>VLOOKUP($A1626,orders[#All],10,0)</f>
        <v>HARBOLNAS22</v>
      </c>
      <c r="G1626" t="s">
        <v>3012</v>
      </c>
      <c r="H1626">
        <f>VLOOKUP(working_table!G1626,order_items[[#All],[product_id]:[subtotal_idr]],2,0)</f>
        <v>1</v>
      </c>
      <c r="I1626" s="5">
        <f>VLOOKUP(working_table!$G1626,order_items[[#All],[product_id]:[subtotal_idr]],3,0)</f>
        <v>329000</v>
      </c>
      <c r="J1626" s="5">
        <f>VLOOKUP(working_table!$G1626,order_items[[#All],[product_id]:[subtotal_idr]],4,0)</f>
        <v>329000</v>
      </c>
      <c r="K1626" t="str">
        <f>VLOOKUP($G1626,products7[#All],2,0)</f>
        <v>T-Shirt Oversize BajuKita</v>
      </c>
      <c r="L1626" t="str">
        <f>VLOOKUP($G1626,products7[#All],3,0)</f>
        <v>T-Shirt</v>
      </c>
      <c r="M1626" t="str">
        <f>VLOOKUP($G1626,products7[#All],7,0)</f>
        <v>BajuKita</v>
      </c>
    </row>
    <row r="1627" spans="1:13" x14ac:dyDescent="0.35">
      <c r="A1627" t="s">
        <v>5303</v>
      </c>
      <c r="B1627" s="2">
        <f>VLOOKUP(A1627,orders[#All],3,0)</f>
        <v>45691</v>
      </c>
      <c r="C1627" t="str">
        <f>VLOOKUP($A1627,orders[#All],9,0)</f>
        <v>shipped</v>
      </c>
      <c r="D1627" t="str">
        <f>VLOOKUP($A1627,orders[#All],5,0)</f>
        <v>Manado</v>
      </c>
      <c r="E1627" t="str">
        <f>VLOOKUP($A1627,orders[#All],6,0)</f>
        <v>Sulawesi Utara</v>
      </c>
      <c r="F1627" t="str">
        <f>VLOOKUP($A1627,orders[#All],10,0)</f>
        <v>HARBOLNAS22</v>
      </c>
      <c r="G1627" t="s">
        <v>2466</v>
      </c>
      <c r="H1627">
        <f>VLOOKUP(working_table!G1627,order_items[[#All],[product_id]:[subtotal_idr]],2,0)</f>
        <v>1</v>
      </c>
      <c r="I1627" s="5">
        <f>VLOOKUP(working_table!$G1627,order_items[[#All],[product_id]:[subtotal_idr]],3,0)</f>
        <v>89000</v>
      </c>
      <c r="J1627" s="5">
        <f>VLOOKUP(working_table!$G1627,order_items[[#All],[product_id]:[subtotal_idr]],4,0)</f>
        <v>89000</v>
      </c>
      <c r="K1627" t="str">
        <f>VLOOKUP($G1627,products7[#All],2,0)</f>
        <v>Jacket Hoodie Kanvas Lokal</v>
      </c>
      <c r="L1627" t="str">
        <f>VLOOKUP($G1627,products7[#All],3,0)</f>
        <v>Jacket</v>
      </c>
      <c r="M1627" t="str">
        <f>VLOOKUP($G1627,products7[#All],7,0)</f>
        <v>Kanvas Lokal</v>
      </c>
    </row>
    <row r="1628" spans="1:13" x14ac:dyDescent="0.35">
      <c r="A1628" t="s">
        <v>5306</v>
      </c>
      <c r="B1628" s="2">
        <f>VLOOKUP(A1628,orders[#All],3,0)</f>
        <v>44952</v>
      </c>
      <c r="C1628" t="str">
        <f>VLOOKUP($A1628,orders[#All],9,0)</f>
        <v>shipped</v>
      </c>
      <c r="D1628" t="str">
        <f>VLOOKUP($A1628,orders[#All],5,0)</f>
        <v>Depok</v>
      </c>
      <c r="E1628" t="str">
        <f>VLOOKUP($A1628,orders[#All],6,0)</f>
        <v>Jawa Barat</v>
      </c>
      <c r="F1628" t="str">
        <f>VLOOKUP($A1628,orders[#All],10,0)</f>
        <v>TANPA PROMO</v>
      </c>
      <c r="G1628" t="s">
        <v>3451</v>
      </c>
      <c r="H1628">
        <f>VLOOKUP(working_table!G1628,order_items[[#All],[product_id]:[subtotal_idr]],2,0)</f>
        <v>1</v>
      </c>
      <c r="I1628" s="5">
        <f>VLOOKUP(working_table!$G1628,order_items[[#All],[product_id]:[subtotal_idr]],3,0)</f>
        <v>299000</v>
      </c>
      <c r="J1628" s="5">
        <f>VLOOKUP(working_table!$G1628,order_items[[#All],[product_id]:[subtotal_idr]],4,0)</f>
        <v>299000</v>
      </c>
      <c r="K1628" t="str">
        <f>VLOOKUP($G1628,products7[#All],2,0)</f>
        <v>Syal Rajut Pesona Indo</v>
      </c>
      <c r="L1628" t="str">
        <f>VLOOKUP($G1628,products7[#All],3,0)</f>
        <v>Accessories</v>
      </c>
      <c r="M1628" t="str">
        <f>VLOOKUP($G1628,products7[#All],7,0)</f>
        <v>Pesona Indo</v>
      </c>
    </row>
    <row r="1629" spans="1:13" x14ac:dyDescent="0.35">
      <c r="A1629" t="s">
        <v>5306</v>
      </c>
      <c r="B1629" s="2">
        <f>VLOOKUP(A1629,orders[#All],3,0)</f>
        <v>44952</v>
      </c>
      <c r="C1629" t="str">
        <f>VLOOKUP($A1629,orders[#All],9,0)</f>
        <v>shipped</v>
      </c>
      <c r="D1629" t="str">
        <f>VLOOKUP($A1629,orders[#All],5,0)</f>
        <v>Depok</v>
      </c>
      <c r="E1629" t="str">
        <f>VLOOKUP($A1629,orders[#All],6,0)</f>
        <v>Jawa Barat</v>
      </c>
      <c r="F1629" t="str">
        <f>VLOOKUP($A1629,orders[#All],10,0)</f>
        <v>TANPA PROMO</v>
      </c>
      <c r="G1629" t="s">
        <v>2977</v>
      </c>
      <c r="H1629">
        <f>VLOOKUP(working_table!G1629,order_items[[#All],[product_id]:[subtotal_idr]],2,0)</f>
        <v>1</v>
      </c>
      <c r="I1629" s="5">
        <f>VLOOKUP(working_table!$G1629,order_items[[#All],[product_id]:[subtotal_idr]],3,0)</f>
        <v>599000</v>
      </c>
      <c r="J1629" s="5">
        <f>VLOOKUP(working_table!$G1629,order_items[[#All],[product_id]:[subtotal_idr]],4,0)</f>
        <v>599000</v>
      </c>
      <c r="K1629" t="str">
        <f>VLOOKUP($G1629,products7[#All],2,0)</f>
        <v>Kemeja Batik NusaBrand</v>
      </c>
      <c r="L1629" t="str">
        <f>VLOOKUP($G1629,products7[#All],3,0)</f>
        <v>T-Shirt</v>
      </c>
      <c r="M1629" t="str">
        <f>VLOOKUP($G1629,products7[#All],7,0)</f>
        <v>NusaBrand</v>
      </c>
    </row>
    <row r="1630" spans="1:13" x14ac:dyDescent="0.35">
      <c r="A1630" t="s">
        <v>5309</v>
      </c>
      <c r="B1630" s="2">
        <f>VLOOKUP(A1630,orders[#All],3,0)</f>
        <v>45699</v>
      </c>
      <c r="C1630" t="str">
        <f>VLOOKUP($A1630,orders[#All],9,0)</f>
        <v>shipped</v>
      </c>
      <c r="D1630" t="str">
        <f>VLOOKUP($A1630,orders[#All],5,0)</f>
        <v>Denpasar</v>
      </c>
      <c r="E1630" t="str">
        <f>VLOOKUP($A1630,orders[#All],6,0)</f>
        <v>Bali</v>
      </c>
      <c r="F1630" t="str">
        <f>VLOOKUP($A1630,orders[#All],10,0)</f>
        <v>NEWUSER</v>
      </c>
      <c r="G1630" t="s">
        <v>2646</v>
      </c>
      <c r="H1630">
        <f>VLOOKUP(working_table!G1630,order_items[[#All],[product_id]:[subtotal_idr]],2,0)</f>
        <v>1</v>
      </c>
      <c r="I1630" s="5">
        <f>VLOOKUP(working_table!$G1630,order_items[[#All],[product_id]:[subtotal_idr]],3,0)</f>
        <v>299000</v>
      </c>
      <c r="J1630" s="5">
        <f>VLOOKUP(working_table!$G1630,order_items[[#All],[product_id]:[subtotal_idr]],4,0)</f>
        <v>299000</v>
      </c>
      <c r="K1630" t="str">
        <f>VLOOKUP($G1630,products7[#All],2,0)</f>
        <v>Dress Bodycon Tropika Style</v>
      </c>
      <c r="L1630" t="str">
        <f>VLOOKUP($G1630,products7[#All],3,0)</f>
        <v>Dress</v>
      </c>
      <c r="M1630" t="str">
        <f>VLOOKUP($G1630,products7[#All],7,0)</f>
        <v>Tropika Style</v>
      </c>
    </row>
    <row r="1631" spans="1:13" x14ac:dyDescent="0.35">
      <c r="A1631" t="s">
        <v>5311</v>
      </c>
      <c r="B1631" s="2">
        <f>VLOOKUP(A1631,orders[#All],3,0)</f>
        <v>45220</v>
      </c>
      <c r="C1631" t="str">
        <f>VLOOKUP($A1631,orders[#All],9,0)</f>
        <v>shipped</v>
      </c>
      <c r="D1631" t="str">
        <f>VLOOKUP($A1631,orders[#All],5,0)</f>
        <v>Bekasi</v>
      </c>
      <c r="E1631" t="str">
        <f>VLOOKUP($A1631,orders[#All],6,0)</f>
        <v>Jawa Barat</v>
      </c>
      <c r="F1631" t="str">
        <f>VLOOKUP($A1631,orders[#All],10,0)</f>
        <v>SALE2024</v>
      </c>
      <c r="G1631" t="s">
        <v>2695</v>
      </c>
      <c r="H1631">
        <f>VLOOKUP(working_table!G1631,order_items[[#All],[product_id]:[subtotal_idr]],2,0)</f>
        <v>1</v>
      </c>
      <c r="I1631" s="5">
        <f>VLOOKUP(working_table!$G1631,order_items[[#All],[product_id]:[subtotal_idr]],3,0)</f>
        <v>349000</v>
      </c>
      <c r="J1631" s="5">
        <f>VLOOKUP(working_table!$G1631,order_items[[#All],[product_id]:[subtotal_idr]],4,0)</f>
        <v>349000</v>
      </c>
      <c r="K1631" t="str">
        <f>VLOOKUP($G1631,products7[#All],2,0)</f>
        <v>Jacket Varsity Ratu Mode</v>
      </c>
      <c r="L1631" t="str">
        <f>VLOOKUP($G1631,products7[#All],3,0)</f>
        <v>Jacket</v>
      </c>
      <c r="M1631" t="str">
        <f>VLOOKUP($G1631,products7[#All],7,0)</f>
        <v>Ratu Mode</v>
      </c>
    </row>
    <row r="1632" spans="1:13" x14ac:dyDescent="0.35">
      <c r="A1632" t="s">
        <v>5311</v>
      </c>
      <c r="B1632" s="2">
        <f>VLOOKUP(A1632,orders[#All],3,0)</f>
        <v>45220</v>
      </c>
      <c r="C1632" t="str">
        <f>VLOOKUP($A1632,orders[#All],9,0)</f>
        <v>shipped</v>
      </c>
      <c r="D1632" t="str">
        <f>VLOOKUP($A1632,orders[#All],5,0)</f>
        <v>Bekasi</v>
      </c>
      <c r="E1632" t="str">
        <f>VLOOKUP($A1632,orders[#All],6,0)</f>
        <v>Jawa Barat</v>
      </c>
      <c r="F1632" t="str">
        <f>VLOOKUP($A1632,orders[#All],10,0)</f>
        <v>SALE2024</v>
      </c>
      <c r="G1632" t="s">
        <v>2421</v>
      </c>
      <c r="H1632">
        <f>VLOOKUP(working_table!G1632,order_items[[#All],[product_id]:[subtotal_idr]],2,0)</f>
        <v>1</v>
      </c>
      <c r="I1632" s="5">
        <f>VLOOKUP(working_table!$G1632,order_items[[#All],[product_id]:[subtotal_idr]],3,0)</f>
        <v>249000</v>
      </c>
      <c r="J1632" s="5">
        <f>VLOOKUP(working_table!$G1632,order_items[[#All],[product_id]:[subtotal_idr]],4,0)</f>
        <v>249000</v>
      </c>
      <c r="K1632" t="str">
        <f>VLOOKUP($G1632,products7[#All],2,0)</f>
        <v>Topi Baseball SandangIndo</v>
      </c>
      <c r="L1632" t="str">
        <f>VLOOKUP($G1632,products7[#All],3,0)</f>
        <v>Accessories</v>
      </c>
      <c r="M1632" t="str">
        <f>VLOOKUP($G1632,products7[#All],7,0)</f>
        <v>SandangIndo</v>
      </c>
    </row>
    <row r="1633" spans="1:13" x14ac:dyDescent="0.35">
      <c r="A1633" t="s">
        <v>5314</v>
      </c>
      <c r="B1633" s="2">
        <f>VLOOKUP(A1633,orders[#All],3,0)</f>
        <v>44743</v>
      </c>
      <c r="C1633" t="str">
        <f>VLOOKUP($A1633,orders[#All],9,0)</f>
        <v>delivered</v>
      </c>
      <c r="D1633" t="str">
        <f>VLOOKUP($A1633,orders[#All],5,0)</f>
        <v>Denpasar</v>
      </c>
      <c r="E1633" t="str">
        <f>VLOOKUP($A1633,orders[#All],6,0)</f>
        <v>Bali</v>
      </c>
      <c r="F1633" t="str">
        <f>VLOOKUP($A1633,orders[#All],10,0)</f>
        <v>TANPA PROMO</v>
      </c>
      <c r="G1633" t="s">
        <v>3112</v>
      </c>
      <c r="H1633">
        <f>VLOOKUP(working_table!G1633,order_items[[#All],[product_id]:[subtotal_idr]],2,0)</f>
        <v>1</v>
      </c>
      <c r="I1633" s="5">
        <f>VLOOKUP(working_table!$G1633,order_items[[#All],[product_id]:[subtotal_idr]],3,0)</f>
        <v>499000</v>
      </c>
      <c r="J1633" s="5">
        <f>VLOOKUP(working_table!$G1633,order_items[[#All],[product_id]:[subtotal_idr]],4,0)</f>
        <v>499000</v>
      </c>
      <c r="K1633" t="str">
        <f>VLOOKUP($G1633,products7[#All],2,0)</f>
        <v>Topi Baseball Kanvas Lokal</v>
      </c>
      <c r="L1633" t="str">
        <f>VLOOKUP($G1633,products7[#All],3,0)</f>
        <v>Accessories</v>
      </c>
      <c r="M1633" t="str">
        <f>VLOOKUP($G1633,products7[#All],7,0)</f>
        <v>Kanvas Lokal</v>
      </c>
    </row>
    <row r="1634" spans="1:13" x14ac:dyDescent="0.35">
      <c r="A1634" t="s">
        <v>5316</v>
      </c>
      <c r="B1634" s="2">
        <f>VLOOKUP(A1634,orders[#All],3,0)</f>
        <v>45257</v>
      </c>
      <c r="C1634" t="str">
        <f>VLOOKUP($A1634,orders[#All],9,0)</f>
        <v>shipped</v>
      </c>
      <c r="D1634" t="str">
        <f>VLOOKUP($A1634,orders[#All],5,0)</f>
        <v>Pontianak</v>
      </c>
      <c r="E1634" t="str">
        <f>VLOOKUP($A1634,orders[#All],6,0)</f>
        <v>Kalimantan Barat</v>
      </c>
      <c r="F1634" t="str">
        <f>VLOOKUP($A1634,orders[#All],10,0)</f>
        <v>HARBOLNAS22</v>
      </c>
      <c r="G1634" t="s">
        <v>3918</v>
      </c>
      <c r="H1634">
        <f>VLOOKUP(working_table!G1634,order_items[[#All],[product_id]:[subtotal_idr]],2,0)</f>
        <v>1</v>
      </c>
      <c r="I1634" s="5">
        <f>VLOOKUP(working_table!$G1634,order_items[[#All],[product_id]:[subtotal_idr]],3,0)</f>
        <v>99000</v>
      </c>
      <c r="J1634" s="5">
        <f>VLOOKUP(working_table!$G1634,order_items[[#All],[product_id]:[subtotal_idr]],4,0)</f>
        <v>99000</v>
      </c>
      <c r="K1634" t="str">
        <f>VLOOKUP($G1634,products7[#All],2,0)</f>
        <v>Dress A-Line Pesona Indo</v>
      </c>
      <c r="L1634" t="str">
        <f>VLOOKUP($G1634,products7[#All],3,0)</f>
        <v>Dress</v>
      </c>
      <c r="M1634" t="str">
        <f>VLOOKUP($G1634,products7[#All],7,0)</f>
        <v>Pesona Indo</v>
      </c>
    </row>
    <row r="1635" spans="1:13" x14ac:dyDescent="0.35">
      <c r="A1635" t="s">
        <v>5318</v>
      </c>
      <c r="B1635" s="2">
        <f>VLOOKUP(A1635,orders[#All],3,0)</f>
        <v>44696</v>
      </c>
      <c r="C1635" t="str">
        <f>VLOOKUP($A1635,orders[#All],9,0)</f>
        <v>delivered</v>
      </c>
      <c r="D1635" t="str">
        <f>VLOOKUP($A1635,orders[#All],5,0)</f>
        <v>Manado</v>
      </c>
      <c r="E1635" t="str">
        <f>VLOOKUP($A1635,orders[#All],6,0)</f>
        <v>Sulawesi Utara</v>
      </c>
      <c r="F1635" t="str">
        <f>VLOOKUP($A1635,orders[#All],10,0)</f>
        <v>TANPA PROMO</v>
      </c>
      <c r="G1635" t="s">
        <v>2801</v>
      </c>
      <c r="H1635">
        <f>VLOOKUP(working_table!G1635,order_items[[#All],[product_id]:[subtotal_idr]],2,0)</f>
        <v>1</v>
      </c>
      <c r="I1635" s="5">
        <f>VLOOKUP(working_table!$G1635,order_items[[#All],[product_id]:[subtotal_idr]],3,0)</f>
        <v>399000</v>
      </c>
      <c r="J1635" s="5">
        <f>VLOOKUP(working_table!$G1635,order_items[[#All],[product_id]:[subtotal_idr]],4,0)</f>
        <v>399000</v>
      </c>
      <c r="K1635" t="str">
        <f>VLOOKUP($G1635,products7[#All],2,0)</f>
        <v>T-Shirt Graphic BajuKita</v>
      </c>
      <c r="L1635" t="str">
        <f>VLOOKUP($G1635,products7[#All],3,0)</f>
        <v>T-Shirt</v>
      </c>
      <c r="M1635" t="str">
        <f>VLOOKUP($G1635,products7[#All],7,0)</f>
        <v>BajuKita</v>
      </c>
    </row>
    <row r="1636" spans="1:13" x14ac:dyDescent="0.35">
      <c r="A1636" t="s">
        <v>5320</v>
      </c>
      <c r="B1636" s="2">
        <f>VLOOKUP(A1636,orders[#All],3,0)</f>
        <v>44972</v>
      </c>
      <c r="C1636" t="str">
        <f>VLOOKUP($A1636,orders[#All],9,0)</f>
        <v>processing</v>
      </c>
      <c r="D1636" t="str">
        <f>VLOOKUP($A1636,orders[#All],5,0)</f>
        <v>Palembang</v>
      </c>
      <c r="E1636" t="str">
        <f>VLOOKUP($A1636,orders[#All],6,0)</f>
        <v>Sumatera Selatan</v>
      </c>
      <c r="F1636" t="str">
        <f>VLOOKUP($A1636,orders[#All],10,0)</f>
        <v>RAMADAN23</v>
      </c>
      <c r="G1636" t="s">
        <v>2851</v>
      </c>
      <c r="H1636">
        <f>VLOOKUP(working_table!G1636,order_items[[#All],[product_id]:[subtotal_idr]],2,0)</f>
        <v>2</v>
      </c>
      <c r="I1636" s="5">
        <f>VLOOKUP(working_table!$G1636,order_items[[#All],[product_id]:[subtotal_idr]],3,0)</f>
        <v>199000</v>
      </c>
      <c r="J1636" s="5">
        <f>VLOOKUP(working_table!$G1636,order_items[[#All],[product_id]:[subtotal_idr]],4,0)</f>
        <v>398000</v>
      </c>
      <c r="K1636" t="str">
        <f>VLOOKUP($G1636,products7[#All],2,0)</f>
        <v>T-Shirt Slim Fit Ratu Mode</v>
      </c>
      <c r="L1636" t="str">
        <f>VLOOKUP($G1636,products7[#All],3,0)</f>
        <v>T-Shirt</v>
      </c>
      <c r="M1636" t="str">
        <f>VLOOKUP($G1636,products7[#All],7,0)</f>
        <v>Ratu Mode</v>
      </c>
    </row>
    <row r="1637" spans="1:13" x14ac:dyDescent="0.35">
      <c r="A1637" t="s">
        <v>5322</v>
      </c>
      <c r="B1637" s="2">
        <f>VLOOKUP(A1637,orders[#All],3,0)</f>
        <v>45678</v>
      </c>
      <c r="C1637" t="str">
        <f>VLOOKUP($A1637,orders[#All],9,0)</f>
        <v>delivered</v>
      </c>
      <c r="D1637" t="str">
        <f>VLOOKUP($A1637,orders[#All],5,0)</f>
        <v>Depok</v>
      </c>
      <c r="E1637" t="str">
        <f>VLOOKUP($A1637,orders[#All],6,0)</f>
        <v>Jawa Barat</v>
      </c>
      <c r="F1637" t="str">
        <f>VLOOKUP($A1637,orders[#All],10,0)</f>
        <v>TANPA PROMO</v>
      </c>
      <c r="G1637" t="s">
        <v>2861</v>
      </c>
      <c r="H1637">
        <f>VLOOKUP(working_table!G1637,order_items[[#All],[product_id]:[subtotal_idr]],2,0)</f>
        <v>1</v>
      </c>
      <c r="I1637" s="5">
        <f>VLOOKUP(working_table!$G1637,order_items[[#All],[product_id]:[subtotal_idr]],3,0)</f>
        <v>119000</v>
      </c>
      <c r="J1637" s="5">
        <f>VLOOKUP(working_table!$G1637,order_items[[#All],[product_id]:[subtotal_idr]],4,0)</f>
        <v>119000</v>
      </c>
      <c r="K1637" t="str">
        <f>VLOOKUP($G1637,products7[#All],2,0)</f>
        <v>Jacket Hoodie Senja Wear</v>
      </c>
      <c r="L1637" t="str">
        <f>VLOOKUP($G1637,products7[#All],3,0)</f>
        <v>Jacket</v>
      </c>
      <c r="M1637" t="str">
        <f>VLOOKUP($G1637,products7[#All],7,0)</f>
        <v>Senja Wear</v>
      </c>
    </row>
    <row r="1638" spans="1:13" x14ac:dyDescent="0.35">
      <c r="A1638" t="s">
        <v>5322</v>
      </c>
      <c r="B1638" s="2">
        <f>VLOOKUP(A1638,orders[#All],3,0)</f>
        <v>45678</v>
      </c>
      <c r="C1638" t="str">
        <f>VLOOKUP($A1638,orders[#All],9,0)</f>
        <v>delivered</v>
      </c>
      <c r="D1638" t="str">
        <f>VLOOKUP($A1638,orders[#All],5,0)</f>
        <v>Depok</v>
      </c>
      <c r="E1638" t="str">
        <f>VLOOKUP($A1638,orders[#All],6,0)</f>
        <v>Jawa Barat</v>
      </c>
      <c r="F1638" t="str">
        <f>VLOOKUP($A1638,orders[#All],10,0)</f>
        <v>TANPA PROMO</v>
      </c>
      <c r="G1638" t="s">
        <v>3388</v>
      </c>
      <c r="H1638">
        <f>VLOOKUP(working_table!G1638,order_items[[#All],[product_id]:[subtotal_idr]],2,0)</f>
        <v>1</v>
      </c>
      <c r="I1638" s="5">
        <f>VLOOKUP(working_table!$G1638,order_items[[#All],[product_id]:[subtotal_idr]],3,0)</f>
        <v>399000</v>
      </c>
      <c r="J1638" s="5">
        <f>VLOOKUP(working_table!$G1638,order_items[[#All],[product_id]:[subtotal_idr]],4,0)</f>
        <v>399000</v>
      </c>
      <c r="K1638" t="str">
        <f>VLOOKUP($G1638,products7[#All],2,0)</f>
        <v>Dress Wrap Tropika Style</v>
      </c>
      <c r="L1638" t="str">
        <f>VLOOKUP($G1638,products7[#All],3,0)</f>
        <v>dress</v>
      </c>
      <c r="M1638" t="str">
        <f>VLOOKUP($G1638,products7[#All],7,0)</f>
        <v>Tropika Style</v>
      </c>
    </row>
    <row r="1639" spans="1:13" x14ac:dyDescent="0.35">
      <c r="A1639" t="s">
        <v>5325</v>
      </c>
      <c r="B1639" s="2">
        <f>VLOOKUP(A1639,orders[#All],3,0)</f>
        <v>44920</v>
      </c>
      <c r="C1639" t="str">
        <f>VLOOKUP($A1639,orders[#All],9,0)</f>
        <v>delivered</v>
      </c>
      <c r="D1639" t="str">
        <f>VLOOKUP($A1639,orders[#All],5,0)</f>
        <v>Malang</v>
      </c>
      <c r="E1639" t="str">
        <f>VLOOKUP($A1639,orders[#All],6,0)</f>
        <v>Jawa Timur</v>
      </c>
      <c r="F1639" t="str">
        <f>VLOOKUP($A1639,orders[#All],10,0)</f>
        <v>TANPA PROMO</v>
      </c>
      <c r="G1639" t="s">
        <v>3269</v>
      </c>
      <c r="H1639">
        <f>VLOOKUP(working_table!G1639,order_items[[#All],[product_id]:[subtotal_idr]],2,0)</f>
        <v>1</v>
      </c>
      <c r="I1639" s="5">
        <f>VLOOKUP(working_table!$G1639,order_items[[#All],[product_id]:[subtotal_idr]],3,0)</f>
        <v>79000</v>
      </c>
      <c r="J1639" s="5">
        <f>VLOOKUP(working_table!$G1639,order_items[[#All],[product_id]:[subtotal_idr]],4,0)</f>
        <v>79000</v>
      </c>
      <c r="K1639" t="str">
        <f>VLOOKUP($G1639,products7[#All],2,0)</f>
        <v>Jacket Denim Tropika Style</v>
      </c>
      <c r="L1639" t="str">
        <f>VLOOKUP($G1639,products7[#All],3,0)</f>
        <v>Jacket</v>
      </c>
      <c r="M1639" t="str">
        <f>VLOOKUP($G1639,products7[#All],7,0)</f>
        <v>Tropika Style</v>
      </c>
    </row>
    <row r="1640" spans="1:13" x14ac:dyDescent="0.35">
      <c r="A1640" t="s">
        <v>5325</v>
      </c>
      <c r="B1640" s="2">
        <f>VLOOKUP(A1640,orders[#All],3,0)</f>
        <v>44920</v>
      </c>
      <c r="C1640" t="str">
        <f>VLOOKUP($A1640,orders[#All],9,0)</f>
        <v>delivered</v>
      </c>
      <c r="D1640" t="str">
        <f>VLOOKUP($A1640,orders[#All],5,0)</f>
        <v>Malang</v>
      </c>
      <c r="E1640" t="str">
        <f>VLOOKUP($A1640,orders[#All],6,0)</f>
        <v>Jawa Timur</v>
      </c>
      <c r="F1640" t="str">
        <f>VLOOKUP($A1640,orders[#All],10,0)</f>
        <v>TANPA PROMO</v>
      </c>
      <c r="G1640" t="s">
        <v>3161</v>
      </c>
      <c r="H1640">
        <f>VLOOKUP(working_table!G1640,order_items[[#All],[product_id]:[subtotal_idr]],2,0)</f>
        <v>1</v>
      </c>
      <c r="I1640" s="5">
        <f>VLOOKUP(working_table!$G1640,order_items[[#All],[product_id]:[subtotal_idr]],3,0)</f>
        <v>349000</v>
      </c>
      <c r="J1640" s="5">
        <f>VLOOKUP(working_table!$G1640,order_items[[#All],[product_id]:[subtotal_idr]],4,0)</f>
        <v>349000</v>
      </c>
      <c r="K1640" t="str">
        <f>VLOOKUP($G1640,products7[#All],2,0)</f>
        <v>Tas Selempang Pesona Indo</v>
      </c>
      <c r="L1640" t="str">
        <f>VLOOKUP($G1640,products7[#All],3,0)</f>
        <v>Accessories</v>
      </c>
      <c r="M1640" t="str">
        <f>VLOOKUP($G1640,products7[#All],7,0)</f>
        <v>Pesona Indo</v>
      </c>
    </row>
    <row r="1641" spans="1:13" x14ac:dyDescent="0.35">
      <c r="A1641" t="s">
        <v>5325</v>
      </c>
      <c r="B1641" s="2">
        <f>VLOOKUP(A1641,orders[#All],3,0)</f>
        <v>44920</v>
      </c>
      <c r="C1641" t="str">
        <f>VLOOKUP($A1641,orders[#All],9,0)</f>
        <v>delivered</v>
      </c>
      <c r="D1641" t="str">
        <f>VLOOKUP($A1641,orders[#All],5,0)</f>
        <v>Malang</v>
      </c>
      <c r="E1641" t="str">
        <f>VLOOKUP($A1641,orders[#All],6,0)</f>
        <v>Jawa Timur</v>
      </c>
      <c r="F1641" t="str">
        <f>VLOOKUP($A1641,orders[#All],10,0)</f>
        <v>TANPA PROMO</v>
      </c>
      <c r="G1641" t="s">
        <v>3152</v>
      </c>
      <c r="H1641">
        <f>VLOOKUP(working_table!G1641,order_items[[#All],[product_id]:[subtotal_idr]],2,0)</f>
        <v>1</v>
      </c>
      <c r="I1641" s="5">
        <f>VLOOKUP(working_table!$G1641,order_items[[#All],[product_id]:[subtotal_idr]],3,0)</f>
        <v>249000</v>
      </c>
      <c r="J1641" s="5">
        <f>VLOOKUP(working_table!$G1641,order_items[[#All],[product_id]:[subtotal_idr]],4,0)</f>
        <v>249000</v>
      </c>
      <c r="K1641" t="str">
        <f>VLOOKUP($G1641,products7[#All],2,0)</f>
        <v>Pants Jeans Slim Senja Wear</v>
      </c>
      <c r="L1641" t="str">
        <f>VLOOKUP($G1641,products7[#All],3,0)</f>
        <v>Pants</v>
      </c>
      <c r="M1641" t="str">
        <f>VLOOKUP($G1641,products7[#All],7,0)</f>
        <v>Senja Wear</v>
      </c>
    </row>
    <row r="1642" spans="1:13" x14ac:dyDescent="0.35">
      <c r="A1642" t="s">
        <v>5329</v>
      </c>
      <c r="B1642" s="2">
        <f>VLOOKUP(A1642,orders[#All],3,0)</f>
        <v>45024</v>
      </c>
      <c r="C1642" t="str">
        <f>VLOOKUP($A1642,orders[#All],9,0)</f>
        <v>shipped</v>
      </c>
      <c r="D1642" t="str">
        <f>VLOOKUP($A1642,orders[#All],5,0)</f>
        <v>Pekanbaru</v>
      </c>
      <c r="E1642" t="str">
        <f>VLOOKUP($A1642,orders[#All],6,0)</f>
        <v>Riau</v>
      </c>
      <c r="F1642" t="str">
        <f>VLOOKUP($A1642,orders[#All],10,0)</f>
        <v>TANPA PROMO</v>
      </c>
      <c r="G1642" t="s">
        <v>2886</v>
      </c>
      <c r="H1642">
        <f>VLOOKUP(working_table!G1642,order_items[[#All],[product_id]:[subtotal_idr]],2,0)</f>
        <v>1</v>
      </c>
      <c r="I1642" s="5">
        <f>VLOOKUP(working_table!$G1642,order_items[[#All],[product_id]:[subtotal_idr]],3,0)</f>
        <v>599000</v>
      </c>
      <c r="J1642" s="5">
        <f>VLOOKUP(working_table!$G1642,order_items[[#All],[product_id]:[subtotal_idr]],4,0)</f>
        <v>599000</v>
      </c>
      <c r="K1642" t="str">
        <f>VLOOKUP($G1642,products7[#All],2,0)</f>
        <v>Pants Jeans Slim SandangIndo</v>
      </c>
      <c r="L1642" t="str">
        <f>VLOOKUP($G1642,products7[#All],3,0)</f>
        <v>Pants</v>
      </c>
      <c r="M1642" t="str">
        <f>VLOOKUP($G1642,products7[#All],7,0)</f>
        <v>SandangIndo</v>
      </c>
    </row>
    <row r="1643" spans="1:13" x14ac:dyDescent="0.35">
      <c r="A1643" t="s">
        <v>5329</v>
      </c>
      <c r="B1643" s="2">
        <f>VLOOKUP(A1643,orders[#All],3,0)</f>
        <v>45024</v>
      </c>
      <c r="C1643" t="str">
        <f>VLOOKUP($A1643,orders[#All],9,0)</f>
        <v>shipped</v>
      </c>
      <c r="D1643" t="str">
        <f>VLOOKUP($A1643,orders[#All],5,0)</f>
        <v>Pekanbaru</v>
      </c>
      <c r="E1643" t="str">
        <f>VLOOKUP($A1643,orders[#All],6,0)</f>
        <v>Riau</v>
      </c>
      <c r="F1643" t="str">
        <f>VLOOKUP($A1643,orders[#All],10,0)</f>
        <v>TANPA PROMO</v>
      </c>
      <c r="G1643" t="s">
        <v>3287</v>
      </c>
      <c r="H1643">
        <f>VLOOKUP(working_table!G1643,order_items[[#All],[product_id]:[subtotal_idr]],2,0)</f>
        <v>1</v>
      </c>
      <c r="I1643" s="5">
        <f>VLOOKUP(working_table!$G1643,order_items[[#All],[product_id]:[subtotal_idr]],3,0)</f>
        <v>229000</v>
      </c>
      <c r="J1643" s="5">
        <f>VLOOKUP(working_table!$G1643,order_items[[#All],[product_id]:[subtotal_idr]],4,0)</f>
        <v>229000</v>
      </c>
      <c r="K1643" t="str">
        <f>VLOOKUP($G1643,products7[#All],2,0)</f>
        <v>T-Shirt Graphic SandangIndo</v>
      </c>
      <c r="L1643" t="str">
        <f>VLOOKUP($G1643,products7[#All],3,0)</f>
        <v>T-Shirt</v>
      </c>
      <c r="M1643" t="str">
        <f>VLOOKUP($G1643,products7[#All],7,0)</f>
        <v>SandangIndo</v>
      </c>
    </row>
    <row r="1644" spans="1:13" x14ac:dyDescent="0.35">
      <c r="A1644" t="s">
        <v>5329</v>
      </c>
      <c r="B1644" s="2">
        <f>VLOOKUP(A1644,orders[#All],3,0)</f>
        <v>45024</v>
      </c>
      <c r="C1644" t="str">
        <f>VLOOKUP($A1644,orders[#All],9,0)</f>
        <v>shipped</v>
      </c>
      <c r="D1644" t="str">
        <f>VLOOKUP($A1644,orders[#All],5,0)</f>
        <v>Pekanbaru</v>
      </c>
      <c r="E1644" t="str">
        <f>VLOOKUP($A1644,orders[#All],6,0)</f>
        <v>Riau</v>
      </c>
      <c r="F1644" t="str">
        <f>VLOOKUP($A1644,orders[#All],10,0)</f>
        <v>TANPA PROMO</v>
      </c>
      <c r="G1644" t="s">
        <v>3883</v>
      </c>
      <c r="H1644">
        <f>VLOOKUP(working_table!G1644,order_items[[#All],[product_id]:[subtotal_idr]],2,0)</f>
        <v>1</v>
      </c>
      <c r="I1644" s="5">
        <f>VLOOKUP(working_table!$G1644,order_items[[#All],[product_id]:[subtotal_idr]],3,0)</f>
        <v>49000</v>
      </c>
      <c r="J1644" s="5">
        <f>VLOOKUP(working_table!$G1644,order_items[[#All],[product_id]:[subtotal_idr]],4,0)</f>
        <v>49000</v>
      </c>
      <c r="K1644" t="str">
        <f>VLOOKUP($G1644,products7[#All],2,0)</f>
        <v>T-Shirt Slim Fit Kanvas Lokal</v>
      </c>
      <c r="L1644" t="str">
        <f>VLOOKUP($G1644,products7[#All],3,0)</f>
        <v>Kemeja</v>
      </c>
      <c r="M1644" t="str">
        <f>VLOOKUP($G1644,products7[#All],7,0)</f>
        <v>Kanvas Lokal</v>
      </c>
    </row>
    <row r="1645" spans="1:13" x14ac:dyDescent="0.35">
      <c r="A1645" t="s">
        <v>5333</v>
      </c>
      <c r="B1645" s="2">
        <f>VLOOKUP(A1645,orders[#All],3,0)</f>
        <v>45451</v>
      </c>
      <c r="C1645" t="str">
        <f>VLOOKUP($A1645,orders[#All],9,0)</f>
        <v>processing</v>
      </c>
      <c r="D1645" t="str">
        <f>VLOOKUP($A1645,orders[#All],5,0)</f>
        <v>Surabaya</v>
      </c>
      <c r="E1645" t="str">
        <f>VLOOKUP($A1645,orders[#All],6,0)</f>
        <v>Jawa Timur</v>
      </c>
      <c r="F1645" t="str">
        <f>VLOOKUP($A1645,orders[#All],10,0)</f>
        <v>WEEKEND25</v>
      </c>
      <c r="G1645" t="s">
        <v>2808</v>
      </c>
      <c r="H1645">
        <f>VLOOKUP(working_table!G1645,order_items[[#All],[product_id]:[subtotal_idr]],2,0)</f>
        <v>1</v>
      </c>
      <c r="I1645" s="5">
        <f>VLOOKUP(working_table!$G1645,order_items[[#All],[product_id]:[subtotal_idr]],3,0)</f>
        <v>199000</v>
      </c>
      <c r="J1645" s="5">
        <f>VLOOKUP(working_table!$G1645,order_items[[#All],[product_id]:[subtotal_idr]],4,0)</f>
        <v>199000</v>
      </c>
      <c r="K1645" t="str">
        <f>VLOOKUP($G1645,products7[#All],2,0)</f>
        <v>Dress Midi Floral SandangIndo</v>
      </c>
      <c r="L1645" t="str">
        <f>VLOOKUP($G1645,products7[#All],3,0)</f>
        <v>Dress</v>
      </c>
      <c r="M1645" t="str">
        <f>VLOOKUP($G1645,products7[#All],7,0)</f>
        <v>SandangIndo</v>
      </c>
    </row>
    <row r="1646" spans="1:13" x14ac:dyDescent="0.35">
      <c r="A1646" t="s">
        <v>5335</v>
      </c>
      <c r="B1646" s="2">
        <f>VLOOKUP(A1646,orders[#All],3,0)</f>
        <v>45623</v>
      </c>
      <c r="C1646" t="str">
        <f>VLOOKUP($A1646,orders[#All],9,0)</f>
        <v>delivered</v>
      </c>
      <c r="D1646" t="str">
        <f>VLOOKUP($A1646,orders[#All],5,0)</f>
        <v>Tangerang</v>
      </c>
      <c r="E1646" t="str">
        <f>VLOOKUP($A1646,orders[#All],6,0)</f>
        <v>Banten</v>
      </c>
      <c r="F1646" t="str">
        <f>VLOOKUP($A1646,orders[#All],10,0)</f>
        <v>HARI BELANJA</v>
      </c>
      <c r="G1646" t="s">
        <v>2516</v>
      </c>
      <c r="H1646">
        <f>VLOOKUP(working_table!G1646,order_items[[#All],[product_id]:[subtotal_idr]],2,0)</f>
        <v>1</v>
      </c>
      <c r="I1646" s="5">
        <f>VLOOKUP(working_table!$G1646,order_items[[#All],[product_id]:[subtotal_idr]],3,0)</f>
        <v>229000</v>
      </c>
      <c r="J1646" s="5">
        <f>VLOOKUP(working_table!$G1646,order_items[[#All],[product_id]:[subtotal_idr]],4,0)</f>
        <v>229000</v>
      </c>
      <c r="K1646" t="str">
        <f>VLOOKUP($G1646,products7[#All],2,0)</f>
        <v>Dress Bodycon BajuKita</v>
      </c>
      <c r="L1646" t="str">
        <f>VLOOKUP($G1646,products7[#All],3,0)</f>
        <v>Dress</v>
      </c>
      <c r="M1646" t="str">
        <f>VLOOKUP($G1646,products7[#All],7,0)</f>
        <v>BajuKita</v>
      </c>
    </row>
    <row r="1647" spans="1:13" x14ac:dyDescent="0.35">
      <c r="A1647" t="s">
        <v>5337</v>
      </c>
      <c r="B1647" s="2">
        <f>VLOOKUP(A1647,orders[#All],3,0)</f>
        <v>45562</v>
      </c>
      <c r="C1647" t="str">
        <f>VLOOKUP($A1647,orders[#All],9,0)</f>
        <v>delivered</v>
      </c>
      <c r="D1647" t="str">
        <f>VLOOKUP($A1647,orders[#All],5,0)</f>
        <v>Yogyakarta</v>
      </c>
      <c r="E1647" t="str">
        <f>VLOOKUP($A1647,orders[#All],6,0)</f>
        <v>DI Yogyakarta</v>
      </c>
      <c r="F1647" t="str">
        <f>VLOOKUP($A1647,orders[#All],10,0)</f>
        <v>NEWUSER</v>
      </c>
      <c r="G1647" t="s">
        <v>2869</v>
      </c>
      <c r="H1647">
        <f>VLOOKUP(working_table!G1647,order_items[[#All],[product_id]:[subtotal_idr]],2,0)</f>
        <v>2</v>
      </c>
      <c r="I1647" s="5">
        <f>VLOOKUP(working_table!$G1647,order_items[[#All],[product_id]:[subtotal_idr]],3,0)</f>
        <v>499000</v>
      </c>
      <c r="J1647" s="5">
        <f>VLOOKUP(working_table!$G1647,order_items[[#All],[product_id]:[subtotal_idr]],4,0)</f>
        <v>998000</v>
      </c>
      <c r="K1647" t="str">
        <f>VLOOKUP($G1647,products7[#All],2,0)</f>
        <v>Jacket Coach Senja Wear</v>
      </c>
      <c r="L1647" t="str">
        <f>VLOOKUP($G1647,products7[#All],3,0)</f>
        <v>Jacket</v>
      </c>
      <c r="M1647" t="str">
        <f>VLOOKUP($G1647,products7[#All],7,0)</f>
        <v>Senja Wear</v>
      </c>
    </row>
    <row r="1648" spans="1:13" x14ac:dyDescent="0.35">
      <c r="A1648" t="s">
        <v>5337</v>
      </c>
      <c r="B1648" s="2">
        <f>VLOOKUP(A1648,orders[#All],3,0)</f>
        <v>45562</v>
      </c>
      <c r="C1648" t="str">
        <f>VLOOKUP($A1648,orders[#All],9,0)</f>
        <v>delivered</v>
      </c>
      <c r="D1648" t="str">
        <f>VLOOKUP($A1648,orders[#All],5,0)</f>
        <v>Yogyakarta</v>
      </c>
      <c r="E1648" t="str">
        <f>VLOOKUP($A1648,orders[#All],6,0)</f>
        <v>DI Yogyakarta</v>
      </c>
      <c r="F1648" t="str">
        <f>VLOOKUP($A1648,orders[#All],10,0)</f>
        <v>NEWUSER</v>
      </c>
      <c r="G1648" t="s">
        <v>3142</v>
      </c>
      <c r="H1648">
        <f>VLOOKUP(working_table!G1648,order_items[[#All],[product_id]:[subtotal_idr]],2,0)</f>
        <v>1</v>
      </c>
      <c r="I1648" s="5">
        <f>VLOOKUP(working_table!$G1648,order_items[[#All],[product_id]:[subtotal_idr]],3,0)</f>
        <v>399000</v>
      </c>
      <c r="J1648" s="5">
        <f>VLOOKUP(working_table!$G1648,order_items[[#All],[product_id]:[subtotal_idr]],4,0)</f>
        <v>399000</v>
      </c>
      <c r="K1648" t="str">
        <f>VLOOKUP($G1648,products7[#All],2,0)</f>
        <v>Dress Bodycon Kanvas Lokal</v>
      </c>
      <c r="L1648" t="str">
        <f>VLOOKUP($G1648,products7[#All],3,0)</f>
        <v>Dress</v>
      </c>
      <c r="M1648" t="str">
        <f>VLOOKUP($G1648,products7[#All],7,0)</f>
        <v>Kanvas Lokal</v>
      </c>
    </row>
    <row r="1649" spans="1:13" x14ac:dyDescent="0.35">
      <c r="A1649" t="s">
        <v>5337</v>
      </c>
      <c r="B1649" s="2">
        <f>VLOOKUP(A1649,orders[#All],3,0)</f>
        <v>45562</v>
      </c>
      <c r="C1649" t="str">
        <f>VLOOKUP($A1649,orders[#All],9,0)</f>
        <v>delivered</v>
      </c>
      <c r="D1649" t="str">
        <f>VLOOKUP($A1649,orders[#All],5,0)</f>
        <v>Yogyakarta</v>
      </c>
      <c r="E1649" t="str">
        <f>VLOOKUP($A1649,orders[#All],6,0)</f>
        <v>DI Yogyakarta</v>
      </c>
      <c r="F1649" t="str">
        <f>VLOOKUP($A1649,orders[#All],10,0)</f>
        <v>NEWUSER</v>
      </c>
      <c r="G1649" t="s">
        <v>2565</v>
      </c>
      <c r="H1649">
        <f>VLOOKUP(working_table!G1649,order_items[[#All],[product_id]:[subtotal_idr]],2,0)</f>
        <v>1</v>
      </c>
      <c r="I1649" s="5">
        <f>VLOOKUP(working_table!$G1649,order_items[[#All],[product_id]:[subtotal_idr]],3,0)</f>
        <v>69000</v>
      </c>
      <c r="J1649" s="5">
        <f>VLOOKUP(working_table!$G1649,order_items[[#All],[product_id]:[subtotal_idr]],4,0)</f>
        <v>69000</v>
      </c>
      <c r="K1649" t="str">
        <f>VLOOKUP($G1649,products7[#All],2,0)</f>
        <v>T-Shirt Polos Basic Ratu Mode</v>
      </c>
      <c r="L1649" t="str">
        <f>VLOOKUP($G1649,products7[#All],3,0)</f>
        <v>T-Shirt</v>
      </c>
      <c r="M1649" t="str">
        <f>VLOOKUP($G1649,products7[#All],7,0)</f>
        <v>Ratu Mode</v>
      </c>
    </row>
    <row r="1650" spans="1:13" x14ac:dyDescent="0.35">
      <c r="A1650" t="s">
        <v>5341</v>
      </c>
      <c r="B1650" s="2">
        <f>VLOOKUP(A1650,orders[#All],3,0)</f>
        <v>44982</v>
      </c>
      <c r="C1650" t="str">
        <f>VLOOKUP($A1650,orders[#All],9,0)</f>
        <v>cancelled</v>
      </c>
      <c r="D1650" t="str">
        <f>VLOOKUP($A1650,orders[#All],5,0)</f>
        <v>Pekanbaru</v>
      </c>
      <c r="E1650" t="str">
        <f>VLOOKUP($A1650,orders[#All],6,0)</f>
        <v>Riau</v>
      </c>
      <c r="F1650" t="str">
        <f>VLOOKUP($A1650,orders[#All],10,0)</f>
        <v>TANPA PROMO</v>
      </c>
      <c r="G1650" t="s">
        <v>3948</v>
      </c>
      <c r="H1650">
        <f>VLOOKUP(working_table!G1650,order_items[[#All],[product_id]:[subtotal_idr]],2,0)</f>
        <v>2</v>
      </c>
      <c r="I1650" s="5">
        <f>VLOOKUP(working_table!$G1650,order_items[[#All],[product_id]:[subtotal_idr]],3,0)</f>
        <v>449000</v>
      </c>
      <c r="J1650" s="5">
        <f>VLOOKUP(working_table!$G1650,order_items[[#All],[product_id]:[subtotal_idr]],4,0)</f>
        <v>898000</v>
      </c>
      <c r="K1650" t="str">
        <f>VLOOKUP($G1650,products7[#All],2,0)</f>
        <v>Dress Mini Casual SandangIndo</v>
      </c>
      <c r="L1650" t="str">
        <f>VLOOKUP($G1650,products7[#All],3,0)</f>
        <v>Dress</v>
      </c>
      <c r="M1650" t="str">
        <f>VLOOKUP($G1650,products7[#All],7,0)</f>
        <v>SandangIndo</v>
      </c>
    </row>
    <row r="1651" spans="1:13" x14ac:dyDescent="0.35">
      <c r="A1651" t="s">
        <v>5343</v>
      </c>
      <c r="B1651" s="2">
        <f>VLOOKUP(A1651,orders[#All],3,0)</f>
        <v>45524</v>
      </c>
      <c r="C1651" t="str">
        <f>VLOOKUP($A1651,orders[#All],9,0)</f>
        <v>delivered</v>
      </c>
      <c r="D1651" t="str">
        <f>VLOOKUP($A1651,orders[#All],5,0)</f>
        <v>Tangerang</v>
      </c>
      <c r="E1651" t="str">
        <f>VLOOKUP($A1651,orders[#All],6,0)</f>
        <v>Banten</v>
      </c>
      <c r="F1651" t="str">
        <f>VLOOKUP($A1651,orders[#All],10,0)</f>
        <v>MEMBER10</v>
      </c>
      <c r="G1651" t="s">
        <v>2773</v>
      </c>
      <c r="H1651">
        <f>VLOOKUP(working_table!G1651,order_items[[#All],[product_id]:[subtotal_idr]],2,0)</f>
        <v>1</v>
      </c>
      <c r="I1651" s="5">
        <f>VLOOKUP(working_table!$G1651,order_items[[#All],[product_id]:[subtotal_idr]],3,0)</f>
        <v>49000</v>
      </c>
      <c r="J1651" s="5">
        <f>VLOOKUP(working_table!$G1651,order_items[[#All],[product_id]:[subtotal_idr]],4,0)</f>
        <v>49000</v>
      </c>
      <c r="K1651" t="str">
        <f>VLOOKUP($G1651,products7[#All],2,0)</f>
        <v>Jacket Denim BajuKita</v>
      </c>
      <c r="L1651" t="str">
        <f>VLOOKUP($G1651,products7[#All],3,0)</f>
        <v>Jacket</v>
      </c>
      <c r="M1651" t="str">
        <f>VLOOKUP($G1651,products7[#All],7,0)</f>
        <v>BajuKita</v>
      </c>
    </row>
    <row r="1652" spans="1:13" x14ac:dyDescent="0.35">
      <c r="A1652" t="s">
        <v>5343</v>
      </c>
      <c r="B1652" s="2">
        <f>VLOOKUP(A1652,orders[#All],3,0)</f>
        <v>45524</v>
      </c>
      <c r="C1652" t="str">
        <f>VLOOKUP($A1652,orders[#All],9,0)</f>
        <v>delivered</v>
      </c>
      <c r="D1652" t="str">
        <f>VLOOKUP($A1652,orders[#All],5,0)</f>
        <v>Tangerang</v>
      </c>
      <c r="E1652" t="str">
        <f>VLOOKUP($A1652,orders[#All],6,0)</f>
        <v>Banten</v>
      </c>
      <c r="F1652" t="str">
        <f>VLOOKUP($A1652,orders[#All],10,0)</f>
        <v>MEMBER10</v>
      </c>
      <c r="G1652" t="s">
        <v>3519</v>
      </c>
      <c r="H1652">
        <f>VLOOKUP(working_table!G1652,order_items[[#All],[product_id]:[subtotal_idr]],2,0)</f>
        <v>1</v>
      </c>
      <c r="I1652" s="5">
        <f>VLOOKUP(working_table!$G1652,order_items[[#All],[product_id]:[subtotal_idr]],3,0)</f>
        <v>49000</v>
      </c>
      <c r="J1652" s="5">
        <f>VLOOKUP(working_table!$G1652,order_items[[#All],[product_id]:[subtotal_idr]],4,0)</f>
        <v>49000</v>
      </c>
      <c r="K1652" t="str">
        <f>VLOOKUP($G1652,products7[#All],2,0)</f>
        <v>Dress Mini Casual Kanvas Lokal</v>
      </c>
      <c r="L1652" t="str">
        <f>VLOOKUP($G1652,products7[#All],3,0)</f>
        <v>dress</v>
      </c>
      <c r="M1652" t="str">
        <f>VLOOKUP($G1652,products7[#All],7,0)</f>
        <v>Kanvas Lokal</v>
      </c>
    </row>
    <row r="1653" spans="1:13" x14ac:dyDescent="0.35">
      <c r="A1653" t="s">
        <v>5346</v>
      </c>
      <c r="B1653" s="2">
        <f>VLOOKUP(A1653,orders[#All],3,0)</f>
        <v>45558</v>
      </c>
      <c r="C1653" t="str">
        <f>VLOOKUP($A1653,orders[#All],9,0)</f>
        <v>delivered</v>
      </c>
      <c r="D1653" t="str">
        <f>VLOOKUP($A1653,orders[#All],5,0)</f>
        <v>Padang</v>
      </c>
      <c r="E1653" t="str">
        <f>VLOOKUP($A1653,orders[#All],6,0)</f>
        <v>Sumatera Barat</v>
      </c>
      <c r="F1653" t="str">
        <f>VLOOKUP($A1653,orders[#All],10,0)</f>
        <v>TANPA PROMO</v>
      </c>
      <c r="G1653" t="s">
        <v>3109</v>
      </c>
      <c r="H1653">
        <f>VLOOKUP(working_table!G1653,order_items[[#All],[product_id]:[subtotal_idr]],2,0)</f>
        <v>2</v>
      </c>
      <c r="I1653" s="5">
        <f>VLOOKUP(working_table!$G1653,order_items[[#All],[product_id]:[subtotal_idr]],3,0)</f>
        <v>599000</v>
      </c>
      <c r="J1653" s="5">
        <f>VLOOKUP(working_table!$G1653,order_items[[#All],[product_id]:[subtotal_idr]],4,0)</f>
        <v>1198000</v>
      </c>
      <c r="K1653" t="str">
        <f>VLOOKUP($G1653,products7[#All],2,0)</f>
        <v>Dress Wrap Pesona Indo</v>
      </c>
      <c r="L1653" t="str">
        <f>VLOOKUP($G1653,products7[#All],3,0)</f>
        <v>Dress</v>
      </c>
      <c r="M1653" t="str">
        <f>VLOOKUP($G1653,products7[#All],7,0)</f>
        <v>Pesona Indo</v>
      </c>
    </row>
    <row r="1654" spans="1:13" x14ac:dyDescent="0.35">
      <c r="A1654" t="s">
        <v>5346</v>
      </c>
      <c r="B1654" s="2">
        <f>VLOOKUP(A1654,orders[#All],3,0)</f>
        <v>45558</v>
      </c>
      <c r="C1654" t="str">
        <f>VLOOKUP($A1654,orders[#All],9,0)</f>
        <v>delivered</v>
      </c>
      <c r="D1654" t="str">
        <f>VLOOKUP($A1654,orders[#All],5,0)</f>
        <v>Padang</v>
      </c>
      <c r="E1654" t="str">
        <f>VLOOKUP($A1654,orders[#All],6,0)</f>
        <v>Sumatera Barat</v>
      </c>
      <c r="F1654" t="str">
        <f>VLOOKUP($A1654,orders[#All],10,0)</f>
        <v>TANPA PROMO</v>
      </c>
      <c r="G1654" t="s">
        <v>4230</v>
      </c>
      <c r="H1654">
        <f>VLOOKUP(working_table!G1654,order_items[[#All],[product_id]:[subtotal_idr]],2,0)</f>
        <v>1</v>
      </c>
      <c r="I1654" s="5">
        <f>VLOOKUP(working_table!$G1654,order_items[[#All],[product_id]:[subtotal_idr]],3,0)</f>
        <v>449000</v>
      </c>
      <c r="J1654" s="5">
        <f>VLOOKUP(working_table!$G1654,order_items[[#All],[product_id]:[subtotal_idr]],4,0)</f>
        <v>449000</v>
      </c>
      <c r="K1654" t="str">
        <f>VLOOKUP($G1654,products7[#All],2,0)</f>
        <v>Syal Rajut BajuKita</v>
      </c>
      <c r="L1654" t="str">
        <f>VLOOKUP($G1654,products7[#All],3,0)</f>
        <v>Accessories</v>
      </c>
      <c r="M1654" t="str">
        <f>VLOOKUP($G1654,products7[#All],7,0)</f>
        <v>BajuKita</v>
      </c>
    </row>
    <row r="1655" spans="1:13" x14ac:dyDescent="0.35">
      <c r="A1655" t="s">
        <v>5349</v>
      </c>
      <c r="B1655" s="2">
        <f>VLOOKUP(A1655,orders[#All],3,0)</f>
        <v>45001</v>
      </c>
      <c r="C1655" t="str">
        <f>VLOOKUP($A1655,orders[#All],9,0)</f>
        <v>returned</v>
      </c>
      <c r="D1655" t="str">
        <f>VLOOKUP($A1655,orders[#All],5,0)</f>
        <v>Yogyakarta</v>
      </c>
      <c r="E1655" t="str">
        <f>VLOOKUP($A1655,orders[#All],6,0)</f>
        <v>DI Yogyakarta</v>
      </c>
      <c r="F1655" t="str">
        <f>VLOOKUP($A1655,orders[#All],10,0)</f>
        <v>TANPA PROMO</v>
      </c>
      <c r="G1655" t="s">
        <v>2983</v>
      </c>
      <c r="H1655">
        <f>VLOOKUP(working_table!G1655,order_items[[#All],[product_id]:[subtotal_idr]],2,0)</f>
        <v>1</v>
      </c>
      <c r="I1655" s="5">
        <f>VLOOKUP(working_table!$G1655,order_items[[#All],[product_id]:[subtotal_idr]],3,0)</f>
        <v>99000</v>
      </c>
      <c r="J1655" s="5">
        <f>VLOOKUP(working_table!$G1655,order_items[[#All],[product_id]:[subtotal_idr]],4,0)</f>
        <v>99000</v>
      </c>
      <c r="K1655" t="str">
        <f>VLOOKUP($G1655,products7[#All],2,0)</f>
        <v>T-Shirt Striped Cendana Co</v>
      </c>
      <c r="L1655" t="str">
        <f>VLOOKUP($G1655,products7[#All],3,0)</f>
        <v>T-Shirt</v>
      </c>
      <c r="M1655" t="str">
        <f>VLOOKUP($G1655,products7[#All],7,0)</f>
        <v>Cendana Co</v>
      </c>
    </row>
    <row r="1656" spans="1:13" x14ac:dyDescent="0.35">
      <c r="A1656" t="s">
        <v>5349</v>
      </c>
      <c r="B1656" s="2">
        <f>VLOOKUP(A1656,orders[#All],3,0)</f>
        <v>45001</v>
      </c>
      <c r="C1656" t="str">
        <f>VLOOKUP($A1656,orders[#All],9,0)</f>
        <v>returned</v>
      </c>
      <c r="D1656" t="str">
        <f>VLOOKUP($A1656,orders[#All],5,0)</f>
        <v>Yogyakarta</v>
      </c>
      <c r="E1656" t="str">
        <f>VLOOKUP($A1656,orders[#All],6,0)</f>
        <v>DI Yogyakarta</v>
      </c>
      <c r="F1656" t="str">
        <f>VLOOKUP($A1656,orders[#All],10,0)</f>
        <v>TANPA PROMO</v>
      </c>
      <c r="G1656" t="s">
        <v>5047</v>
      </c>
      <c r="H1656">
        <f>VLOOKUP(working_table!G1656,order_items[[#All],[product_id]:[subtotal_idr]],2,0)</f>
        <v>1</v>
      </c>
      <c r="I1656" s="5">
        <f>VLOOKUP(working_table!$G1656,order_items[[#All],[product_id]:[subtotal_idr]],3,0)</f>
        <v>129000</v>
      </c>
      <c r="J1656" s="5">
        <f>VLOOKUP(working_table!$G1656,order_items[[#All],[product_id]:[subtotal_idr]],4,0)</f>
        <v>129000</v>
      </c>
      <c r="K1656" t="str">
        <f>VLOOKUP($G1656,products7[#All],2,0)</f>
        <v>T-Shirt Slim Fit Riang Apparel</v>
      </c>
      <c r="L1656" t="str">
        <f>VLOOKUP($G1656,products7[#All],3,0)</f>
        <v>Kemeja</v>
      </c>
      <c r="M1656" t="str">
        <f>VLOOKUP($G1656,products7[#All],7,0)</f>
        <v>Riang Apparel</v>
      </c>
    </row>
    <row r="1657" spans="1:13" x14ac:dyDescent="0.35">
      <c r="A1657" t="s">
        <v>5352</v>
      </c>
      <c r="B1657" s="2">
        <f>VLOOKUP(A1657,orders[#All],3,0)</f>
        <v>45229</v>
      </c>
      <c r="C1657" t="str">
        <f>VLOOKUP($A1657,orders[#All],9,0)</f>
        <v>shipped</v>
      </c>
      <c r="D1657" t="str">
        <f>VLOOKUP($A1657,orders[#All],5,0)</f>
        <v>Semarang</v>
      </c>
      <c r="E1657" t="str">
        <f>VLOOKUP($A1657,orders[#All],6,0)</f>
        <v>Jawa Tengah</v>
      </c>
      <c r="F1657" t="str">
        <f>VLOOKUP($A1657,orders[#All],10,0)</f>
        <v>RAMADAN23</v>
      </c>
      <c r="G1657" t="s">
        <v>2591</v>
      </c>
      <c r="H1657">
        <f>VLOOKUP(working_table!G1657,order_items[[#All],[product_id]:[subtotal_idr]],2,0)</f>
        <v>1</v>
      </c>
      <c r="I1657" s="5">
        <f>VLOOKUP(working_table!$G1657,order_items[[#All],[product_id]:[subtotal_idr]],3,0)</f>
        <v>299000</v>
      </c>
      <c r="J1657" s="5">
        <f>VLOOKUP(working_table!$G1657,order_items[[#All],[product_id]:[subtotal_idr]],4,0)</f>
        <v>299000</v>
      </c>
      <c r="K1657" t="str">
        <f>VLOOKUP($G1657,products7[#All],2,0)</f>
        <v>Pants Jeans Slim Pesona Indo</v>
      </c>
      <c r="L1657" t="str">
        <f>VLOOKUP($G1657,products7[#All],3,0)</f>
        <v>Pants</v>
      </c>
      <c r="M1657" t="str">
        <f>VLOOKUP($G1657,products7[#All],7,0)</f>
        <v>Pesona Indo</v>
      </c>
    </row>
    <row r="1658" spans="1:13" x14ac:dyDescent="0.35">
      <c r="A1658" t="s">
        <v>5352</v>
      </c>
      <c r="B1658" s="2">
        <f>VLOOKUP(A1658,orders[#All],3,0)</f>
        <v>45229</v>
      </c>
      <c r="C1658" t="str">
        <f>VLOOKUP($A1658,orders[#All],9,0)</f>
        <v>shipped</v>
      </c>
      <c r="D1658" t="str">
        <f>VLOOKUP($A1658,orders[#All],5,0)</f>
        <v>Semarang</v>
      </c>
      <c r="E1658" t="str">
        <f>VLOOKUP($A1658,orders[#All],6,0)</f>
        <v>Jawa Tengah</v>
      </c>
      <c r="F1658" t="str">
        <f>VLOOKUP($A1658,orders[#All],10,0)</f>
        <v>RAMADAN23</v>
      </c>
      <c r="G1658" t="s">
        <v>2736</v>
      </c>
      <c r="H1658">
        <f>VLOOKUP(working_table!G1658,order_items[[#All],[product_id]:[subtotal_idr]],2,0)</f>
        <v>1</v>
      </c>
      <c r="I1658" s="5">
        <f>VLOOKUP(working_table!$G1658,order_items[[#All],[product_id]:[subtotal_idr]],3,0)</f>
        <v>499000</v>
      </c>
      <c r="J1658" s="5">
        <f>VLOOKUP(working_table!$G1658,order_items[[#All],[product_id]:[subtotal_idr]],4,0)</f>
        <v>499000</v>
      </c>
      <c r="K1658" t="str">
        <f>VLOOKUP($G1658,products7[#All],2,0)</f>
        <v>T-Shirt Slim Fit Tropika Style</v>
      </c>
      <c r="L1658" t="str">
        <f>VLOOKUP($G1658,products7[#All],3,0)</f>
        <v>kemeja</v>
      </c>
      <c r="M1658" t="str">
        <f>VLOOKUP($G1658,products7[#All],7,0)</f>
        <v>Tropika Style</v>
      </c>
    </row>
    <row r="1659" spans="1:13" x14ac:dyDescent="0.35">
      <c r="A1659" t="s">
        <v>5355</v>
      </c>
      <c r="B1659" s="2">
        <f>VLOOKUP(A1659,orders[#All],3,0)</f>
        <v>45072</v>
      </c>
      <c r="C1659" t="str">
        <f>VLOOKUP($A1659,orders[#All],9,0)</f>
        <v>cancelled</v>
      </c>
      <c r="D1659" t="str">
        <f>VLOOKUP($A1659,orders[#All],5,0)</f>
        <v>Bandung</v>
      </c>
      <c r="E1659" t="str">
        <f>VLOOKUP($A1659,orders[#All],6,0)</f>
        <v>Jawa Barat</v>
      </c>
      <c r="F1659" t="str">
        <f>VLOOKUP($A1659,orders[#All],10,0)</f>
        <v>TANPA PROMO</v>
      </c>
      <c r="G1659" t="s">
        <v>3112</v>
      </c>
      <c r="H1659">
        <f>VLOOKUP(working_table!G1659,order_items[[#All],[product_id]:[subtotal_idr]],2,0)</f>
        <v>1</v>
      </c>
      <c r="I1659" s="5">
        <f>VLOOKUP(working_table!$G1659,order_items[[#All],[product_id]:[subtotal_idr]],3,0)</f>
        <v>499000</v>
      </c>
      <c r="J1659" s="5">
        <f>VLOOKUP(working_table!$G1659,order_items[[#All],[product_id]:[subtotal_idr]],4,0)</f>
        <v>499000</v>
      </c>
      <c r="K1659" t="str">
        <f>VLOOKUP($G1659,products7[#All],2,0)</f>
        <v>Topi Baseball Kanvas Lokal</v>
      </c>
      <c r="L1659" t="str">
        <f>VLOOKUP($G1659,products7[#All],3,0)</f>
        <v>Accessories</v>
      </c>
      <c r="M1659" t="str">
        <f>VLOOKUP($G1659,products7[#All],7,0)</f>
        <v>Kanvas Lokal</v>
      </c>
    </row>
    <row r="1660" spans="1:13" x14ac:dyDescent="0.35">
      <c r="A1660" t="s">
        <v>5357</v>
      </c>
      <c r="B1660" s="2">
        <f>VLOOKUP(A1660,orders[#All],3,0)</f>
        <v>45434</v>
      </c>
      <c r="C1660" t="str">
        <f>VLOOKUP($A1660,orders[#All],9,0)</f>
        <v>shipped</v>
      </c>
      <c r="D1660" t="str">
        <f>VLOOKUP($A1660,orders[#All],5,0)</f>
        <v>Manado</v>
      </c>
      <c r="E1660" t="str">
        <f>VLOOKUP($A1660,orders[#All],6,0)</f>
        <v>Sulawesi Utara</v>
      </c>
      <c r="F1660" t="str">
        <f>VLOOKUP($A1660,orders[#All],10,0)</f>
        <v>MEMBER10</v>
      </c>
      <c r="G1660" t="s">
        <v>4045</v>
      </c>
      <c r="H1660">
        <f>VLOOKUP(working_table!G1660,order_items[[#All],[product_id]:[subtotal_idr]],2,0)</f>
        <v>2</v>
      </c>
      <c r="I1660" s="5">
        <f>VLOOKUP(working_table!$G1660,order_items[[#All],[product_id]:[subtotal_idr]],3,0)</f>
        <v>99000</v>
      </c>
      <c r="J1660" s="5">
        <f>VLOOKUP(working_table!$G1660,order_items[[#All],[product_id]:[subtotal_idr]],4,0)</f>
        <v>198000</v>
      </c>
      <c r="K1660" t="str">
        <f>VLOOKUP($G1660,products7[#All],2,0)</f>
        <v>Kemeja Batik BajuKita</v>
      </c>
      <c r="L1660" t="str">
        <f>VLOOKUP($G1660,products7[#All],3,0)</f>
        <v>Kemeja</v>
      </c>
      <c r="M1660" t="str">
        <f>VLOOKUP($G1660,products7[#All],7,0)</f>
        <v>BajuKita</v>
      </c>
    </row>
    <row r="1661" spans="1:13" x14ac:dyDescent="0.35">
      <c r="A1661" t="s">
        <v>5357</v>
      </c>
      <c r="B1661" s="2">
        <f>VLOOKUP(A1661,orders[#All],3,0)</f>
        <v>45434</v>
      </c>
      <c r="C1661" t="str">
        <f>VLOOKUP($A1661,orders[#All],9,0)</f>
        <v>shipped</v>
      </c>
      <c r="D1661" t="str">
        <f>VLOOKUP($A1661,orders[#All],5,0)</f>
        <v>Manado</v>
      </c>
      <c r="E1661" t="str">
        <f>VLOOKUP($A1661,orders[#All],6,0)</f>
        <v>Sulawesi Utara</v>
      </c>
      <c r="F1661" t="str">
        <f>VLOOKUP($A1661,orders[#All],10,0)</f>
        <v>MEMBER10</v>
      </c>
      <c r="G1661" t="s">
        <v>3360</v>
      </c>
      <c r="H1661">
        <f>VLOOKUP(working_table!G1661,order_items[[#All],[product_id]:[subtotal_idr]],2,0)</f>
        <v>1</v>
      </c>
      <c r="I1661" s="5">
        <f>VLOOKUP(working_table!$G1661,order_items[[#All],[product_id]:[subtotal_idr]],3,0)</f>
        <v>329000</v>
      </c>
      <c r="J1661" s="5">
        <f>VLOOKUP(working_table!$G1661,order_items[[#All],[product_id]:[subtotal_idr]],4,0)</f>
        <v>329000</v>
      </c>
      <c r="K1661" t="str">
        <f>VLOOKUP($G1661,products7[#All],2,0)</f>
        <v>Kacamata Hitam Senja Wear</v>
      </c>
      <c r="L1661" t="str">
        <f>VLOOKUP($G1661,products7[#All],3,0)</f>
        <v>Accessories</v>
      </c>
      <c r="M1661" t="str">
        <f>VLOOKUP($G1661,products7[#All],7,0)</f>
        <v>Senja Wear</v>
      </c>
    </row>
    <row r="1662" spans="1:13" x14ac:dyDescent="0.35">
      <c r="A1662" t="s">
        <v>5357</v>
      </c>
      <c r="B1662" s="2">
        <f>VLOOKUP(A1662,orders[#All],3,0)</f>
        <v>45434</v>
      </c>
      <c r="C1662" t="str">
        <f>VLOOKUP($A1662,orders[#All],9,0)</f>
        <v>shipped</v>
      </c>
      <c r="D1662" t="str">
        <f>VLOOKUP($A1662,orders[#All],5,0)</f>
        <v>Manado</v>
      </c>
      <c r="E1662" t="str">
        <f>VLOOKUP($A1662,orders[#All],6,0)</f>
        <v>Sulawesi Utara</v>
      </c>
      <c r="F1662" t="str">
        <f>VLOOKUP($A1662,orders[#All],10,0)</f>
        <v>MEMBER10</v>
      </c>
      <c r="G1662" t="s">
        <v>2559</v>
      </c>
      <c r="H1662">
        <f>VLOOKUP(working_table!G1662,order_items[[#All],[product_id]:[subtotal_idr]],2,0)</f>
        <v>1</v>
      </c>
      <c r="I1662" s="5">
        <f>VLOOKUP(working_table!$G1662,order_items[[#All],[product_id]:[subtotal_idr]],3,0)</f>
        <v>129000</v>
      </c>
      <c r="J1662" s="5">
        <f>VLOOKUP(working_table!$G1662,order_items[[#All],[product_id]:[subtotal_idr]],4,0)</f>
        <v>129000</v>
      </c>
      <c r="K1662" t="str">
        <f>VLOOKUP($G1662,products7[#All],2,0)</f>
        <v>Syal Rajut Riang Apparel</v>
      </c>
      <c r="L1662" t="str">
        <f>VLOOKUP($G1662,products7[#All],3,0)</f>
        <v>Accessories</v>
      </c>
      <c r="M1662" t="str">
        <f>VLOOKUP($G1662,products7[#All],7,0)</f>
        <v>Riang Apparel</v>
      </c>
    </row>
    <row r="1663" spans="1:13" x14ac:dyDescent="0.35">
      <c r="A1663" t="s">
        <v>5361</v>
      </c>
      <c r="B1663" s="2">
        <f>VLOOKUP(A1663,orders[#All],3,0)</f>
        <v>45169</v>
      </c>
      <c r="C1663" t="str">
        <f>VLOOKUP($A1663,orders[#All],9,0)</f>
        <v>cancelled</v>
      </c>
      <c r="D1663" t="str">
        <f>VLOOKUP($A1663,orders[#All],5,0)</f>
        <v>Banjarmasin</v>
      </c>
      <c r="E1663" t="str">
        <f>VLOOKUP($A1663,orders[#All],6,0)</f>
        <v>Kalimantan Selatan</v>
      </c>
      <c r="F1663" t="str">
        <f>VLOOKUP($A1663,orders[#All],10,0)</f>
        <v>TANPA PROMO</v>
      </c>
      <c r="G1663" t="s">
        <v>3125</v>
      </c>
      <c r="H1663">
        <f>VLOOKUP(working_table!G1663,order_items[[#All],[product_id]:[subtotal_idr]],2,0)</f>
        <v>1</v>
      </c>
      <c r="I1663" s="5">
        <f>VLOOKUP(working_table!$G1663,order_items[[#All],[product_id]:[subtotal_idr]],3,0)</f>
        <v>89000</v>
      </c>
      <c r="J1663" s="5">
        <f>VLOOKUP(working_table!$G1663,order_items[[#All],[product_id]:[subtotal_idr]],4,0)</f>
        <v>89000</v>
      </c>
      <c r="K1663" t="str">
        <f>VLOOKUP($G1663,products7[#All],2,0)</f>
        <v>Jacket Hoodie Kanvas Lokal</v>
      </c>
      <c r="L1663" t="str">
        <f>VLOOKUP($G1663,products7[#All],3,0)</f>
        <v>Jacket</v>
      </c>
      <c r="M1663" t="str">
        <f>VLOOKUP($G1663,products7[#All],7,0)</f>
        <v>Kanvas Lokal</v>
      </c>
    </row>
    <row r="1664" spans="1:13" x14ac:dyDescent="0.35">
      <c r="A1664" t="s">
        <v>5361</v>
      </c>
      <c r="B1664" s="2">
        <f>VLOOKUP(A1664,orders[#All],3,0)</f>
        <v>45169</v>
      </c>
      <c r="C1664" t="str">
        <f>VLOOKUP($A1664,orders[#All],9,0)</f>
        <v>cancelled</v>
      </c>
      <c r="D1664" t="str">
        <f>VLOOKUP($A1664,orders[#All],5,0)</f>
        <v>Banjarmasin</v>
      </c>
      <c r="E1664" t="str">
        <f>VLOOKUP($A1664,orders[#All],6,0)</f>
        <v>Kalimantan Selatan</v>
      </c>
      <c r="F1664" t="str">
        <f>VLOOKUP($A1664,orders[#All],10,0)</f>
        <v>TANPA PROMO</v>
      </c>
      <c r="G1664" t="s">
        <v>3451</v>
      </c>
      <c r="H1664">
        <f>VLOOKUP(working_table!G1664,order_items[[#All],[product_id]:[subtotal_idr]],2,0)</f>
        <v>1</v>
      </c>
      <c r="I1664" s="5">
        <f>VLOOKUP(working_table!$G1664,order_items[[#All],[product_id]:[subtotal_idr]],3,0)</f>
        <v>299000</v>
      </c>
      <c r="J1664" s="5">
        <f>VLOOKUP(working_table!$G1664,order_items[[#All],[product_id]:[subtotal_idr]],4,0)</f>
        <v>299000</v>
      </c>
      <c r="K1664" t="str">
        <f>VLOOKUP($G1664,products7[#All],2,0)</f>
        <v>Syal Rajut Pesona Indo</v>
      </c>
      <c r="L1664" t="str">
        <f>VLOOKUP($G1664,products7[#All],3,0)</f>
        <v>Accessories</v>
      </c>
      <c r="M1664" t="str">
        <f>VLOOKUP($G1664,products7[#All],7,0)</f>
        <v>Pesona Indo</v>
      </c>
    </row>
    <row r="1665" spans="1:13" x14ac:dyDescent="0.35">
      <c r="A1665" t="s">
        <v>5361</v>
      </c>
      <c r="B1665" s="2">
        <f>VLOOKUP(A1665,orders[#All],3,0)</f>
        <v>45169</v>
      </c>
      <c r="C1665" t="str">
        <f>VLOOKUP($A1665,orders[#All],9,0)</f>
        <v>cancelled</v>
      </c>
      <c r="D1665" t="str">
        <f>VLOOKUP($A1665,orders[#All],5,0)</f>
        <v>Banjarmasin</v>
      </c>
      <c r="E1665" t="str">
        <f>VLOOKUP($A1665,orders[#All],6,0)</f>
        <v>Kalimantan Selatan</v>
      </c>
      <c r="F1665" t="str">
        <f>VLOOKUP($A1665,orders[#All],10,0)</f>
        <v>TANPA PROMO</v>
      </c>
      <c r="G1665" t="s">
        <v>3083</v>
      </c>
      <c r="H1665">
        <f>VLOOKUP(working_table!G1665,order_items[[#All],[product_id]:[subtotal_idr]],2,0)</f>
        <v>1</v>
      </c>
      <c r="I1665" s="5">
        <f>VLOOKUP(working_table!$G1665,order_items[[#All],[product_id]:[subtotal_idr]],3,0)</f>
        <v>99000</v>
      </c>
      <c r="J1665" s="5">
        <f>VLOOKUP(working_table!$G1665,order_items[[#All],[product_id]:[subtotal_idr]],4,0)</f>
        <v>99000</v>
      </c>
      <c r="K1665" t="str">
        <f>VLOOKUP($G1665,products7[#All],2,0)</f>
        <v>Dompet Kulit Riang Apparel</v>
      </c>
      <c r="L1665" t="str">
        <f>VLOOKUP($G1665,products7[#All],3,0)</f>
        <v>Accessories</v>
      </c>
      <c r="M1665" t="str">
        <f>VLOOKUP($G1665,products7[#All],7,0)</f>
        <v>Riang Apparel</v>
      </c>
    </row>
    <row r="1666" spans="1:13" x14ac:dyDescent="0.35">
      <c r="A1666" t="s">
        <v>5365</v>
      </c>
      <c r="B1666" s="2">
        <f>VLOOKUP(A1666,orders[#All],3,0)</f>
        <v>44676</v>
      </c>
      <c r="C1666" t="str">
        <f>VLOOKUP($A1666,orders[#All],9,0)</f>
        <v>processing</v>
      </c>
      <c r="D1666" t="str">
        <f>VLOOKUP($A1666,orders[#All],5,0)</f>
        <v>Banjarmasin</v>
      </c>
      <c r="E1666" t="str">
        <f>VLOOKUP($A1666,orders[#All],6,0)</f>
        <v>Kalimantan Selatan</v>
      </c>
      <c r="F1666" t="str">
        <f>VLOOKUP($A1666,orders[#All],10,0)</f>
        <v>WEEKEND25</v>
      </c>
      <c r="G1666" t="s">
        <v>2794</v>
      </c>
      <c r="H1666">
        <f>VLOOKUP(working_table!G1666,order_items[[#All],[product_id]:[subtotal_idr]],2,0)</f>
        <v>1</v>
      </c>
      <c r="I1666" s="5">
        <f>VLOOKUP(working_table!$G1666,order_items[[#All],[product_id]:[subtotal_idr]],3,0)</f>
        <v>399000</v>
      </c>
      <c r="J1666" s="5">
        <f>VLOOKUP(working_table!$G1666,order_items[[#All],[product_id]:[subtotal_idr]],4,0)</f>
        <v>399000</v>
      </c>
      <c r="K1666" t="str">
        <f>VLOOKUP($G1666,products7[#All],2,0)</f>
        <v>Pants Cargo NusaBrand</v>
      </c>
      <c r="L1666" t="str">
        <f>VLOOKUP($G1666,products7[#All],3,0)</f>
        <v>Pants</v>
      </c>
      <c r="M1666" t="str">
        <f>VLOOKUP($G1666,products7[#All],7,0)</f>
        <v>NusaBrand</v>
      </c>
    </row>
    <row r="1667" spans="1:13" x14ac:dyDescent="0.35">
      <c r="A1667" t="s">
        <v>5367</v>
      </c>
      <c r="B1667" s="2">
        <f>VLOOKUP(A1667,orders[#All],3,0)</f>
        <v>44879</v>
      </c>
      <c r="C1667" t="str">
        <f>VLOOKUP($A1667,orders[#All],9,0)</f>
        <v>delivered</v>
      </c>
      <c r="D1667" t="str">
        <f>VLOOKUP($A1667,orders[#All],5,0)</f>
        <v>Tangerang</v>
      </c>
      <c r="E1667" t="str">
        <f>VLOOKUP($A1667,orders[#All],6,0)</f>
        <v>Banten</v>
      </c>
      <c r="F1667" t="str">
        <f>VLOOKUP($A1667,orders[#All],10,0)</f>
        <v>NEWUSER</v>
      </c>
      <c r="G1667" t="s">
        <v>2606</v>
      </c>
      <c r="H1667">
        <f>VLOOKUP(working_table!G1667,order_items[[#All],[product_id]:[subtotal_idr]],2,0)</f>
        <v>1</v>
      </c>
      <c r="I1667" s="5">
        <f>VLOOKUP(working_table!$G1667,order_items[[#All],[product_id]:[subtotal_idr]],3,0)</f>
        <v>499000</v>
      </c>
      <c r="J1667" s="5">
        <f>VLOOKUP(working_table!$G1667,order_items[[#All],[product_id]:[subtotal_idr]],4,0)</f>
        <v>499000</v>
      </c>
      <c r="K1667" t="str">
        <f>VLOOKUP($G1667,products7[#All],2,0)</f>
        <v>Pants Jeans Slim Riang Apparel</v>
      </c>
      <c r="L1667" t="str">
        <f>VLOOKUP($G1667,products7[#All],3,0)</f>
        <v>Pants</v>
      </c>
      <c r="M1667" t="str">
        <f>VLOOKUP($G1667,products7[#All],7,0)</f>
        <v>Riang Apparel</v>
      </c>
    </row>
    <row r="1668" spans="1:13" x14ac:dyDescent="0.35">
      <c r="A1668" t="s">
        <v>5367</v>
      </c>
      <c r="B1668" s="2">
        <f>VLOOKUP(A1668,orders[#All],3,0)</f>
        <v>44879</v>
      </c>
      <c r="C1668" t="str">
        <f>VLOOKUP($A1668,orders[#All],9,0)</f>
        <v>delivered</v>
      </c>
      <c r="D1668" t="str">
        <f>VLOOKUP($A1668,orders[#All],5,0)</f>
        <v>Tangerang</v>
      </c>
      <c r="E1668" t="str">
        <f>VLOOKUP($A1668,orders[#All],6,0)</f>
        <v>Banten</v>
      </c>
      <c r="F1668" t="str">
        <f>VLOOKUP($A1668,orders[#All],10,0)</f>
        <v>NEWUSER</v>
      </c>
      <c r="G1668" t="s">
        <v>2715</v>
      </c>
      <c r="H1668">
        <f>VLOOKUP(working_table!G1668,order_items[[#All],[product_id]:[subtotal_idr]],2,0)</f>
        <v>3</v>
      </c>
      <c r="I1668" s="5">
        <f>VLOOKUP(working_table!$G1668,order_items[[#All],[product_id]:[subtotal_idr]],3,0)</f>
        <v>199000</v>
      </c>
      <c r="J1668" s="5">
        <f>VLOOKUP(working_table!$G1668,order_items[[#All],[product_id]:[subtotal_idr]],4,0)</f>
        <v>597000</v>
      </c>
      <c r="K1668" t="str">
        <f>VLOOKUP($G1668,products7[#All],2,0)</f>
        <v>T-Shirt Oversize BajuKita</v>
      </c>
      <c r="L1668" t="str">
        <f>VLOOKUP($G1668,products7[#All],3,0)</f>
        <v>T-Shirt</v>
      </c>
      <c r="M1668" t="str">
        <f>VLOOKUP($G1668,products7[#All],7,0)</f>
        <v>BajuKita</v>
      </c>
    </row>
    <row r="1669" spans="1:13" x14ac:dyDescent="0.35">
      <c r="A1669" t="s">
        <v>5370</v>
      </c>
      <c r="B1669" s="2">
        <f>VLOOKUP(A1669,orders[#All],3,0)</f>
        <v>44858</v>
      </c>
      <c r="C1669" t="str">
        <f>VLOOKUP($A1669,orders[#All],9,0)</f>
        <v>delivered</v>
      </c>
      <c r="D1669" t="str">
        <f>VLOOKUP($A1669,orders[#All],5,0)</f>
        <v>Semarang</v>
      </c>
      <c r="E1669" t="str">
        <f>VLOOKUP($A1669,orders[#All],6,0)</f>
        <v>Jawa Tengah</v>
      </c>
      <c r="F1669" t="str">
        <f>VLOOKUP($A1669,orders[#All],10,0)</f>
        <v>TANPA PROMO</v>
      </c>
      <c r="G1669" t="s">
        <v>3895</v>
      </c>
      <c r="H1669">
        <f>VLOOKUP(working_table!G1669,order_items[[#All],[product_id]:[subtotal_idr]],2,0)</f>
        <v>1</v>
      </c>
      <c r="I1669" s="5">
        <f>VLOOKUP(working_table!$G1669,order_items[[#All],[product_id]:[subtotal_idr]],3,0)</f>
        <v>59000</v>
      </c>
      <c r="J1669" s="5">
        <f>VLOOKUP(working_table!$G1669,order_items[[#All],[product_id]:[subtotal_idr]],4,0)</f>
        <v>59000</v>
      </c>
      <c r="K1669" t="str">
        <f>VLOOKUP($G1669,products7[#All],2,0)</f>
        <v>Tas Selempang SandangIndo</v>
      </c>
      <c r="L1669" t="str">
        <f>VLOOKUP($G1669,products7[#All],3,0)</f>
        <v>Accessories</v>
      </c>
      <c r="M1669" t="str">
        <f>VLOOKUP($G1669,products7[#All],7,0)</f>
        <v>SandangIndo</v>
      </c>
    </row>
    <row r="1670" spans="1:13" x14ac:dyDescent="0.35">
      <c r="A1670" t="s">
        <v>5372</v>
      </c>
      <c r="B1670" s="2">
        <f>VLOOKUP(A1670,orders[#All],3,0)</f>
        <v>45207</v>
      </c>
      <c r="C1670" t="str">
        <f>VLOOKUP($A1670,orders[#All],9,0)</f>
        <v>shipped</v>
      </c>
      <c r="D1670" t="str">
        <f>VLOOKUP($A1670,orders[#All],5,0)</f>
        <v>Tangerang</v>
      </c>
      <c r="E1670" t="str">
        <f>VLOOKUP($A1670,orders[#All],6,0)</f>
        <v>Banten</v>
      </c>
      <c r="F1670" t="str">
        <f>VLOOKUP($A1670,orders[#All],10,0)</f>
        <v>MEMBER10</v>
      </c>
      <c r="G1670" t="s">
        <v>2883</v>
      </c>
      <c r="H1670">
        <f>VLOOKUP(working_table!G1670,order_items[[#All],[product_id]:[subtotal_idr]],2,0)</f>
        <v>1</v>
      </c>
      <c r="I1670" s="5">
        <f>VLOOKUP(working_table!$G1670,order_items[[#All],[product_id]:[subtotal_idr]],3,0)</f>
        <v>69000</v>
      </c>
      <c r="J1670" s="5">
        <f>VLOOKUP(working_table!$G1670,order_items[[#All],[product_id]:[subtotal_idr]],4,0)</f>
        <v>69000</v>
      </c>
      <c r="K1670" t="str">
        <f>VLOOKUP($G1670,products7[#All],2,0)</f>
        <v>Jacket Varsity Kanvas Lokal</v>
      </c>
      <c r="L1670" t="str">
        <f>VLOOKUP($G1670,products7[#All],3,0)</f>
        <v>Jacket</v>
      </c>
      <c r="M1670" t="str">
        <f>VLOOKUP($G1670,products7[#All],7,0)</f>
        <v>Kanvas Lokal</v>
      </c>
    </row>
    <row r="1671" spans="1:13" x14ac:dyDescent="0.35">
      <c r="A1671" t="s">
        <v>5372</v>
      </c>
      <c r="B1671" s="2">
        <f>VLOOKUP(A1671,orders[#All],3,0)</f>
        <v>45207</v>
      </c>
      <c r="C1671" t="str">
        <f>VLOOKUP($A1671,orders[#All],9,0)</f>
        <v>shipped</v>
      </c>
      <c r="D1671" t="str">
        <f>VLOOKUP($A1671,orders[#All],5,0)</f>
        <v>Tangerang</v>
      </c>
      <c r="E1671" t="str">
        <f>VLOOKUP($A1671,orders[#All],6,0)</f>
        <v>Banten</v>
      </c>
      <c r="F1671" t="str">
        <f>VLOOKUP($A1671,orders[#All],10,0)</f>
        <v>MEMBER10</v>
      </c>
      <c r="G1671" t="s">
        <v>2787</v>
      </c>
      <c r="H1671">
        <f>VLOOKUP(working_table!G1671,order_items[[#All],[product_id]:[subtotal_idr]],2,0)</f>
        <v>1</v>
      </c>
      <c r="I1671" s="5">
        <f>VLOOKUP(working_table!$G1671,order_items[[#All],[product_id]:[subtotal_idr]],3,0)</f>
        <v>179000</v>
      </c>
      <c r="J1671" s="5">
        <f>VLOOKUP(working_table!$G1671,order_items[[#All],[product_id]:[subtotal_idr]],4,0)</f>
        <v>179000</v>
      </c>
      <c r="K1671" t="str">
        <f>VLOOKUP($G1671,products7[#All],2,0)</f>
        <v>Pants Jeans Slim SandangIndo</v>
      </c>
      <c r="L1671" t="str">
        <f>VLOOKUP($G1671,products7[#All],3,0)</f>
        <v>Pants</v>
      </c>
      <c r="M1671" t="str">
        <f>VLOOKUP($G1671,products7[#All],7,0)</f>
        <v>SandangIndo</v>
      </c>
    </row>
    <row r="1672" spans="1:13" x14ac:dyDescent="0.35">
      <c r="A1672" t="s">
        <v>5372</v>
      </c>
      <c r="B1672" s="2">
        <f>VLOOKUP(A1672,orders[#All],3,0)</f>
        <v>45207</v>
      </c>
      <c r="C1672" t="str">
        <f>VLOOKUP($A1672,orders[#All],9,0)</f>
        <v>shipped</v>
      </c>
      <c r="D1672" t="str">
        <f>VLOOKUP($A1672,orders[#All],5,0)</f>
        <v>Tangerang</v>
      </c>
      <c r="E1672" t="str">
        <f>VLOOKUP($A1672,orders[#All],6,0)</f>
        <v>Banten</v>
      </c>
      <c r="F1672" t="str">
        <f>VLOOKUP($A1672,orders[#All],10,0)</f>
        <v>MEMBER10</v>
      </c>
      <c r="G1672" t="s">
        <v>2674</v>
      </c>
      <c r="H1672">
        <f>VLOOKUP(working_table!G1672,order_items[[#All],[product_id]:[subtotal_idr]],2,0)</f>
        <v>1</v>
      </c>
      <c r="I1672" s="5">
        <f>VLOOKUP(working_table!$G1672,order_items[[#All],[product_id]:[subtotal_idr]],3,0)</f>
        <v>89000</v>
      </c>
      <c r="J1672" s="5">
        <f>VLOOKUP(working_table!$G1672,order_items[[#All],[product_id]:[subtotal_idr]],4,0)</f>
        <v>89000</v>
      </c>
      <c r="K1672" t="str">
        <f>VLOOKUP($G1672,products7[#All],2,0)</f>
        <v>Dompet Kulit Pesona Indo</v>
      </c>
      <c r="L1672" t="str">
        <f>VLOOKUP($G1672,products7[#All],3,0)</f>
        <v>Accessories</v>
      </c>
      <c r="M1672" t="str">
        <f>VLOOKUP($G1672,products7[#All],7,0)</f>
        <v>Pesona Indo</v>
      </c>
    </row>
    <row r="1673" spans="1:13" x14ac:dyDescent="0.35">
      <c r="A1673" t="s">
        <v>5376</v>
      </c>
      <c r="B1673" s="2">
        <f>VLOOKUP(A1673,orders[#All],3,0)</f>
        <v>45650</v>
      </c>
      <c r="C1673" t="str">
        <f>VLOOKUP($A1673,orders[#All],9,0)</f>
        <v>returned</v>
      </c>
      <c r="D1673" t="str">
        <f>VLOOKUP($A1673,orders[#All],5,0)</f>
        <v>Makassar</v>
      </c>
      <c r="E1673" t="str">
        <f>VLOOKUP($A1673,orders[#All],6,0)</f>
        <v>Sulawesi Selatan</v>
      </c>
      <c r="F1673" t="str">
        <f>VLOOKUP($A1673,orders[#All],10,0)</f>
        <v>TANPA PROMO</v>
      </c>
      <c r="G1673" t="s">
        <v>3280</v>
      </c>
      <c r="H1673">
        <f>VLOOKUP(working_table!G1673,order_items[[#All],[product_id]:[subtotal_idr]],2,0)</f>
        <v>3</v>
      </c>
      <c r="I1673" s="5">
        <f>VLOOKUP(working_table!$G1673,order_items[[#All],[product_id]:[subtotal_idr]],3,0)</f>
        <v>199000</v>
      </c>
      <c r="J1673" s="5">
        <f>VLOOKUP(working_table!$G1673,order_items[[#All],[product_id]:[subtotal_idr]],4,0)</f>
        <v>597000</v>
      </c>
      <c r="K1673" t="str">
        <f>VLOOKUP($G1673,products7[#All],2,0)</f>
        <v>Jacket Denim Senja Wear</v>
      </c>
      <c r="L1673" t="str">
        <f>VLOOKUP($G1673,products7[#All],3,0)</f>
        <v>Jacket</v>
      </c>
      <c r="M1673" t="str">
        <f>VLOOKUP($G1673,products7[#All],7,0)</f>
        <v>Senja Wear</v>
      </c>
    </row>
    <row r="1674" spans="1:13" x14ac:dyDescent="0.35">
      <c r="A1674" t="s">
        <v>5378</v>
      </c>
      <c r="B1674" s="2">
        <f>VLOOKUP(A1674,orders[#All],3,0)</f>
        <v>45536</v>
      </c>
      <c r="C1674" t="str">
        <f>VLOOKUP($A1674,orders[#All],9,0)</f>
        <v>processing</v>
      </c>
      <c r="D1674" t="str">
        <f>VLOOKUP($A1674,orders[#All],5,0)</f>
        <v>Pekanbaru</v>
      </c>
      <c r="E1674" t="str">
        <f>VLOOKUP($A1674,orders[#All],6,0)</f>
        <v>Riau</v>
      </c>
      <c r="F1674" t="str">
        <f>VLOOKUP($A1674,orders[#All],10,0)</f>
        <v>TANPA PROMO</v>
      </c>
      <c r="G1674" t="s">
        <v>2736</v>
      </c>
      <c r="H1674">
        <f>VLOOKUP(working_table!G1674,order_items[[#All],[product_id]:[subtotal_idr]],2,0)</f>
        <v>1</v>
      </c>
      <c r="I1674" s="5">
        <f>VLOOKUP(working_table!$G1674,order_items[[#All],[product_id]:[subtotal_idr]],3,0)</f>
        <v>499000</v>
      </c>
      <c r="J1674" s="5">
        <f>VLOOKUP(working_table!$G1674,order_items[[#All],[product_id]:[subtotal_idr]],4,0)</f>
        <v>499000</v>
      </c>
      <c r="K1674" t="str">
        <f>VLOOKUP($G1674,products7[#All],2,0)</f>
        <v>T-Shirt Slim Fit Tropika Style</v>
      </c>
      <c r="L1674" t="str">
        <f>VLOOKUP($G1674,products7[#All],3,0)</f>
        <v>kemeja</v>
      </c>
      <c r="M1674" t="str">
        <f>VLOOKUP($G1674,products7[#All],7,0)</f>
        <v>Tropika Style</v>
      </c>
    </row>
    <row r="1675" spans="1:13" x14ac:dyDescent="0.35">
      <c r="A1675" t="s">
        <v>5380</v>
      </c>
      <c r="B1675" s="2">
        <f>VLOOKUP(A1675,orders[#All],3,0)</f>
        <v>45521</v>
      </c>
      <c r="C1675" t="str">
        <f>VLOOKUP($A1675,orders[#All],9,0)</f>
        <v>cancelled</v>
      </c>
      <c r="D1675" t="str">
        <f>VLOOKUP($A1675,orders[#All],5,0)</f>
        <v>Yogyakarta</v>
      </c>
      <c r="E1675" t="str">
        <f>VLOOKUP($A1675,orders[#All],6,0)</f>
        <v>DI Yogyakarta</v>
      </c>
      <c r="F1675" t="str">
        <f>VLOOKUP($A1675,orders[#All],10,0)</f>
        <v>TANPA PROMO</v>
      </c>
      <c r="G1675" t="s">
        <v>2535</v>
      </c>
      <c r="H1675">
        <f>VLOOKUP(working_table!G1675,order_items[[#All],[product_id]:[subtotal_idr]],2,0)</f>
        <v>1</v>
      </c>
      <c r="I1675" s="5">
        <f>VLOOKUP(working_table!$G1675,order_items[[#All],[product_id]:[subtotal_idr]],3,0)</f>
        <v>499000</v>
      </c>
      <c r="J1675" s="5">
        <f>VLOOKUP(working_table!$G1675,order_items[[#All],[product_id]:[subtotal_idr]],4,0)</f>
        <v>499000</v>
      </c>
      <c r="K1675" t="str">
        <f>VLOOKUP($G1675,products7[#All],2,0)</f>
        <v>T-Shirt Striped Riang Apparel</v>
      </c>
      <c r="L1675" t="str">
        <f>VLOOKUP($G1675,products7[#All],3,0)</f>
        <v>T-Shirt</v>
      </c>
      <c r="M1675" t="str">
        <f>VLOOKUP($G1675,products7[#All],7,0)</f>
        <v>Riang Apparel</v>
      </c>
    </row>
    <row r="1676" spans="1:13" x14ac:dyDescent="0.35">
      <c r="A1676" t="s">
        <v>5380</v>
      </c>
      <c r="B1676" s="2">
        <f>VLOOKUP(A1676,orders[#All],3,0)</f>
        <v>45521</v>
      </c>
      <c r="C1676" t="str">
        <f>VLOOKUP($A1676,orders[#All],9,0)</f>
        <v>cancelled</v>
      </c>
      <c r="D1676" t="str">
        <f>VLOOKUP($A1676,orders[#All],5,0)</f>
        <v>Yogyakarta</v>
      </c>
      <c r="E1676" t="str">
        <f>VLOOKUP($A1676,orders[#All],6,0)</f>
        <v>DI Yogyakarta</v>
      </c>
      <c r="F1676" t="str">
        <f>VLOOKUP($A1676,orders[#All],10,0)</f>
        <v>TANPA PROMO</v>
      </c>
      <c r="G1676" t="s">
        <v>2458</v>
      </c>
      <c r="H1676">
        <f>VLOOKUP(working_table!G1676,order_items[[#All],[product_id]:[subtotal_idr]],2,0)</f>
        <v>1</v>
      </c>
      <c r="I1676" s="5">
        <f>VLOOKUP(working_table!$G1676,order_items[[#All],[product_id]:[subtotal_idr]],3,0)</f>
        <v>119000</v>
      </c>
      <c r="J1676" s="5">
        <f>VLOOKUP(working_table!$G1676,order_items[[#All],[product_id]:[subtotal_idr]],4,0)</f>
        <v>119000</v>
      </c>
      <c r="K1676" t="str">
        <f>VLOOKUP($G1676,products7[#All],2,0)</f>
        <v>Jacket Varsity SandangIndo</v>
      </c>
      <c r="L1676" t="str">
        <f>VLOOKUP($G1676,products7[#All],3,0)</f>
        <v>Jacket</v>
      </c>
      <c r="M1676" t="str">
        <f>VLOOKUP($G1676,products7[#All],7,0)</f>
        <v>SandangIndo</v>
      </c>
    </row>
    <row r="1677" spans="1:13" x14ac:dyDescent="0.35">
      <c r="A1677" t="s">
        <v>5383</v>
      </c>
      <c r="B1677" s="2">
        <f>VLOOKUP(A1677,orders[#All],3,0)</f>
        <v>45291</v>
      </c>
      <c r="C1677" t="str">
        <f>VLOOKUP($A1677,orders[#All],9,0)</f>
        <v>delivered</v>
      </c>
      <c r="D1677" t="str">
        <f>VLOOKUP($A1677,orders[#All],5,0)</f>
        <v>Pontianak</v>
      </c>
      <c r="E1677" t="str">
        <f>VLOOKUP($A1677,orders[#All],6,0)</f>
        <v>Kalimantan Barat</v>
      </c>
      <c r="F1677" t="str">
        <f>VLOOKUP($A1677,orders[#All],10,0)</f>
        <v>FLASHSALE</v>
      </c>
      <c r="G1677" t="s">
        <v>2765</v>
      </c>
      <c r="H1677">
        <f>VLOOKUP(working_table!G1677,order_items[[#All],[product_id]:[subtotal_idr]],2,0)</f>
        <v>1</v>
      </c>
      <c r="I1677" s="5">
        <f>VLOOKUP(working_table!$G1677,order_items[[#All],[product_id]:[subtotal_idr]],3,0)</f>
        <v>329000</v>
      </c>
      <c r="J1677" s="5">
        <f>VLOOKUP(working_table!$G1677,order_items[[#All],[product_id]:[subtotal_idr]],4,0)</f>
        <v>329000</v>
      </c>
      <c r="K1677" t="str">
        <f>VLOOKUP($G1677,products7[#All],2,0)</f>
        <v>Jacket Parasut Cendana Co</v>
      </c>
      <c r="L1677" t="str">
        <f>VLOOKUP($G1677,products7[#All],3,0)</f>
        <v>Jacket</v>
      </c>
      <c r="M1677" t="str">
        <f>VLOOKUP($G1677,products7[#All],7,0)</f>
        <v>Cendana Co</v>
      </c>
    </row>
    <row r="1678" spans="1:13" x14ac:dyDescent="0.35">
      <c r="A1678" t="s">
        <v>5385</v>
      </c>
      <c r="B1678" s="2">
        <f>VLOOKUP(A1678,orders[#All],3,0)</f>
        <v>45596</v>
      </c>
      <c r="C1678" t="str">
        <f>VLOOKUP($A1678,orders[#All],9,0)</f>
        <v>delivered</v>
      </c>
      <c r="D1678" t="str">
        <f>VLOOKUP($A1678,orders[#All],5,0)</f>
        <v>Banjarmasin</v>
      </c>
      <c r="E1678" t="str">
        <f>VLOOKUP($A1678,orders[#All],6,0)</f>
        <v>Kalimantan Selatan</v>
      </c>
      <c r="F1678" t="str">
        <f>VLOOKUP($A1678,orders[#All],10,0)</f>
        <v>SALE2024</v>
      </c>
      <c r="G1678" t="s">
        <v>3087</v>
      </c>
      <c r="H1678">
        <f>VLOOKUP(working_table!G1678,order_items[[#All],[product_id]:[subtotal_idr]],2,0)</f>
        <v>2</v>
      </c>
      <c r="I1678" s="5">
        <f>VLOOKUP(working_table!$G1678,order_items[[#All],[product_id]:[subtotal_idr]],3,0)</f>
        <v>199000</v>
      </c>
      <c r="J1678" s="5">
        <f>VLOOKUP(working_table!$G1678,order_items[[#All],[product_id]:[subtotal_idr]],4,0)</f>
        <v>398000</v>
      </c>
      <c r="K1678" t="str">
        <f>VLOOKUP($G1678,products7[#All],2,0)</f>
        <v>Jacket Denim Ratu Mode</v>
      </c>
      <c r="L1678" t="str">
        <f>VLOOKUP($G1678,products7[#All],3,0)</f>
        <v>Jacket</v>
      </c>
      <c r="M1678" t="str">
        <f>VLOOKUP($G1678,products7[#All],7,0)</f>
        <v>Ratu Mode</v>
      </c>
    </row>
    <row r="1679" spans="1:13" x14ac:dyDescent="0.35">
      <c r="A1679" t="s">
        <v>5385</v>
      </c>
      <c r="B1679" s="2">
        <f>VLOOKUP(A1679,orders[#All],3,0)</f>
        <v>45596</v>
      </c>
      <c r="C1679" t="str">
        <f>VLOOKUP($A1679,orders[#All],9,0)</f>
        <v>delivered</v>
      </c>
      <c r="D1679" t="str">
        <f>VLOOKUP($A1679,orders[#All],5,0)</f>
        <v>Banjarmasin</v>
      </c>
      <c r="E1679" t="str">
        <f>VLOOKUP($A1679,orders[#All],6,0)</f>
        <v>Kalimantan Selatan</v>
      </c>
      <c r="F1679" t="str">
        <f>VLOOKUP($A1679,orders[#All],10,0)</f>
        <v>SALE2024</v>
      </c>
      <c r="G1679" t="s">
        <v>5387</v>
      </c>
      <c r="H1679">
        <f>VLOOKUP(working_table!G1679,order_items[[#All],[product_id]:[subtotal_idr]],2,0)</f>
        <v>1</v>
      </c>
      <c r="I1679" s="5">
        <f>VLOOKUP(working_table!$G1679,order_items[[#All],[product_id]:[subtotal_idr]],3,0)</f>
        <v>129000</v>
      </c>
      <c r="J1679" s="5">
        <f>VLOOKUP(working_table!$G1679,order_items[[#All],[product_id]:[subtotal_idr]],4,0)</f>
        <v>129000</v>
      </c>
      <c r="K1679" t="str">
        <f>VLOOKUP($G1679,products7[#All],2,0)</f>
        <v>Pants Wide Leg Tropika Style</v>
      </c>
      <c r="L1679" t="str">
        <f>VLOOKUP($G1679,products7[#All],3,0)</f>
        <v>Pants</v>
      </c>
      <c r="M1679" t="str">
        <f>VLOOKUP($G1679,products7[#All],7,0)</f>
        <v>Tropika Style</v>
      </c>
    </row>
    <row r="1680" spans="1:13" x14ac:dyDescent="0.35">
      <c r="A1680" t="s">
        <v>5389</v>
      </c>
      <c r="B1680" s="2">
        <f>VLOOKUP(A1680,orders[#All],3,0)</f>
        <v>45233</v>
      </c>
      <c r="C1680" t="str">
        <f>VLOOKUP($A1680,orders[#All],9,0)</f>
        <v>returned</v>
      </c>
      <c r="D1680" t="str">
        <f>VLOOKUP($A1680,orders[#All],5,0)</f>
        <v>Jakarta</v>
      </c>
      <c r="E1680" t="str">
        <f>VLOOKUP($A1680,orders[#All],6,0)</f>
        <v>DKI Jakarta</v>
      </c>
      <c r="F1680" t="str">
        <f>VLOOKUP($A1680,orders[#All],10,0)</f>
        <v>TANPA PROMO</v>
      </c>
      <c r="G1680" t="s">
        <v>3547</v>
      </c>
      <c r="H1680">
        <f>VLOOKUP(working_table!G1680,order_items[[#All],[product_id]:[subtotal_idr]],2,0)</f>
        <v>1</v>
      </c>
      <c r="I1680" s="5">
        <f>VLOOKUP(working_table!$G1680,order_items[[#All],[product_id]:[subtotal_idr]],3,0)</f>
        <v>249000</v>
      </c>
      <c r="J1680" s="5">
        <f>VLOOKUP(working_table!$G1680,order_items[[#All],[product_id]:[subtotal_idr]],4,0)</f>
        <v>249000</v>
      </c>
      <c r="K1680" t="str">
        <f>VLOOKUP($G1680,products7[#All],2,0)</f>
        <v>T-Shirt Oversize BajuKita</v>
      </c>
      <c r="L1680" t="str">
        <f>VLOOKUP($G1680,products7[#All],3,0)</f>
        <v>T-Shirt</v>
      </c>
      <c r="M1680" t="str">
        <f>VLOOKUP($G1680,products7[#All],7,0)</f>
        <v>BajuKita</v>
      </c>
    </row>
    <row r="1681" spans="1:13" x14ac:dyDescent="0.35">
      <c r="A1681" t="s">
        <v>5391</v>
      </c>
      <c r="B1681" s="2">
        <f>VLOOKUP(A1681,orders[#All],3,0)</f>
        <v>45245</v>
      </c>
      <c r="C1681" t="str">
        <f>VLOOKUP($A1681,orders[#All],9,0)</f>
        <v>cancelled</v>
      </c>
      <c r="D1681" t="str">
        <f>VLOOKUP($A1681,orders[#All],5,0)</f>
        <v>Medan</v>
      </c>
      <c r="E1681" t="str">
        <f>VLOOKUP($A1681,orders[#All],6,0)</f>
        <v>Sumatera Utara</v>
      </c>
      <c r="F1681" t="str">
        <f>VLOOKUP($A1681,orders[#All],10,0)</f>
        <v>TANPA PROMO</v>
      </c>
      <c r="G1681" t="s">
        <v>2577</v>
      </c>
      <c r="H1681">
        <f>VLOOKUP(working_table!G1681,order_items[[#All],[product_id]:[subtotal_idr]],2,0)</f>
        <v>1</v>
      </c>
      <c r="I1681" s="5">
        <f>VLOOKUP(working_table!$G1681,order_items[[#All],[product_id]:[subtotal_idr]],3,0)</f>
        <v>99000</v>
      </c>
      <c r="J1681" s="5">
        <f>VLOOKUP(working_table!$G1681,order_items[[#All],[product_id]:[subtotal_idr]],4,0)</f>
        <v>99000</v>
      </c>
      <c r="K1681" t="str">
        <f>VLOOKUP($G1681,products7[#All],2,0)</f>
        <v>T-Shirt Raglan Cendana Co</v>
      </c>
      <c r="L1681" t="str">
        <f>VLOOKUP($G1681,products7[#All],3,0)</f>
        <v>T-Shirt</v>
      </c>
      <c r="M1681" t="str">
        <f>VLOOKUP($G1681,products7[#All],7,0)</f>
        <v>Cendana Co</v>
      </c>
    </row>
    <row r="1682" spans="1:13" x14ac:dyDescent="0.35">
      <c r="A1682" t="s">
        <v>5391</v>
      </c>
      <c r="B1682" s="2">
        <f>VLOOKUP(A1682,orders[#All],3,0)</f>
        <v>45245</v>
      </c>
      <c r="C1682" t="str">
        <f>VLOOKUP($A1682,orders[#All],9,0)</f>
        <v>cancelled</v>
      </c>
      <c r="D1682" t="str">
        <f>VLOOKUP($A1682,orders[#All],5,0)</f>
        <v>Medan</v>
      </c>
      <c r="E1682" t="str">
        <f>VLOOKUP($A1682,orders[#All],6,0)</f>
        <v>Sumatera Utara</v>
      </c>
      <c r="F1682" t="str">
        <f>VLOOKUP($A1682,orders[#All],10,0)</f>
        <v>TANPA PROMO</v>
      </c>
      <c r="G1682" t="s">
        <v>3823</v>
      </c>
      <c r="H1682">
        <f>VLOOKUP(working_table!G1682,order_items[[#All],[product_id]:[subtotal_idr]],2,0)</f>
        <v>1</v>
      </c>
      <c r="I1682" s="5">
        <f>VLOOKUP(working_table!$G1682,order_items[[#All],[product_id]:[subtotal_idr]],3,0)</f>
        <v>399000</v>
      </c>
      <c r="J1682" s="5">
        <f>VLOOKUP(working_table!$G1682,order_items[[#All],[product_id]:[subtotal_idr]],4,0)</f>
        <v>399000</v>
      </c>
      <c r="K1682" t="str">
        <f>VLOOKUP($G1682,products7[#All],2,0)</f>
        <v>T-Shirt Lengan Panjang Tropika Style</v>
      </c>
      <c r="L1682" t="str">
        <f>VLOOKUP($G1682,products7[#All],3,0)</f>
        <v>T-Shirt</v>
      </c>
      <c r="M1682" t="str">
        <f>VLOOKUP($G1682,products7[#All],7,0)</f>
        <v>Tropika Style</v>
      </c>
    </row>
    <row r="1683" spans="1:13" x14ac:dyDescent="0.35">
      <c r="A1683" t="s">
        <v>5391</v>
      </c>
      <c r="B1683" s="2">
        <f>VLOOKUP(A1683,orders[#All],3,0)</f>
        <v>45245</v>
      </c>
      <c r="C1683" t="str">
        <f>VLOOKUP($A1683,orders[#All],9,0)</f>
        <v>cancelled</v>
      </c>
      <c r="D1683" t="str">
        <f>VLOOKUP($A1683,orders[#All],5,0)</f>
        <v>Medan</v>
      </c>
      <c r="E1683" t="str">
        <f>VLOOKUP($A1683,orders[#All],6,0)</f>
        <v>Sumatera Utara</v>
      </c>
      <c r="F1683" t="str">
        <f>VLOOKUP($A1683,orders[#All],10,0)</f>
        <v>TANPA PROMO</v>
      </c>
      <c r="G1683" t="s">
        <v>2655</v>
      </c>
      <c r="H1683">
        <f>VLOOKUP(working_table!G1683,order_items[[#All],[product_id]:[subtotal_idr]],2,0)</f>
        <v>1</v>
      </c>
      <c r="I1683" s="5">
        <f>VLOOKUP(working_table!$G1683,order_items[[#All],[product_id]:[subtotal_idr]],3,0)</f>
        <v>89000</v>
      </c>
      <c r="J1683" s="5">
        <f>VLOOKUP(working_table!$G1683,order_items[[#All],[product_id]:[subtotal_idr]],4,0)</f>
        <v>89000</v>
      </c>
      <c r="K1683" t="str">
        <f>VLOOKUP($G1683,products7[#All],2,0)</f>
        <v>Dress Maxi Polos Ratu Mode</v>
      </c>
      <c r="L1683" t="str">
        <f>VLOOKUP($G1683,products7[#All],3,0)</f>
        <v>Dress</v>
      </c>
      <c r="M1683" t="str">
        <f>VLOOKUP($G1683,products7[#All],7,0)</f>
        <v>Ratu Mode</v>
      </c>
    </row>
    <row r="1684" spans="1:13" x14ac:dyDescent="0.35">
      <c r="A1684" t="s">
        <v>5395</v>
      </c>
      <c r="B1684" s="2">
        <f>VLOOKUP(A1684,orders[#All],3,0)</f>
        <v>45558</v>
      </c>
      <c r="C1684" t="str">
        <f>VLOOKUP($A1684,orders[#All],9,0)</f>
        <v>returned</v>
      </c>
      <c r="D1684" t="str">
        <f>VLOOKUP($A1684,orders[#All],5,0)</f>
        <v>Balikpapan</v>
      </c>
      <c r="E1684" t="str">
        <f>VLOOKUP($A1684,orders[#All],6,0)</f>
        <v>Kalimantan Timur</v>
      </c>
      <c r="F1684" t="str">
        <f>VLOOKUP($A1684,orders[#All],10,0)</f>
        <v>TANPA PROMO</v>
      </c>
      <c r="G1684" t="s">
        <v>2794</v>
      </c>
      <c r="H1684">
        <f>VLOOKUP(working_table!G1684,order_items[[#All],[product_id]:[subtotal_idr]],2,0)</f>
        <v>1</v>
      </c>
      <c r="I1684" s="5">
        <f>VLOOKUP(working_table!$G1684,order_items[[#All],[product_id]:[subtotal_idr]],3,0)</f>
        <v>399000</v>
      </c>
      <c r="J1684" s="5">
        <f>VLOOKUP(working_table!$G1684,order_items[[#All],[product_id]:[subtotal_idr]],4,0)</f>
        <v>399000</v>
      </c>
      <c r="K1684" t="str">
        <f>VLOOKUP($G1684,products7[#All],2,0)</f>
        <v>Pants Cargo NusaBrand</v>
      </c>
      <c r="L1684" t="str">
        <f>VLOOKUP($G1684,products7[#All],3,0)</f>
        <v>Pants</v>
      </c>
      <c r="M1684" t="str">
        <f>VLOOKUP($G1684,products7[#All],7,0)</f>
        <v>NusaBrand</v>
      </c>
    </row>
    <row r="1685" spans="1:13" x14ac:dyDescent="0.35">
      <c r="A1685" t="s">
        <v>5395</v>
      </c>
      <c r="B1685" s="2">
        <f>VLOOKUP(A1685,orders[#All],3,0)</f>
        <v>45558</v>
      </c>
      <c r="C1685" t="str">
        <f>VLOOKUP($A1685,orders[#All],9,0)</f>
        <v>returned</v>
      </c>
      <c r="D1685" t="str">
        <f>VLOOKUP($A1685,orders[#All],5,0)</f>
        <v>Balikpapan</v>
      </c>
      <c r="E1685" t="str">
        <f>VLOOKUP($A1685,orders[#All],6,0)</f>
        <v>Kalimantan Timur</v>
      </c>
      <c r="F1685" t="str">
        <f>VLOOKUP($A1685,orders[#All],10,0)</f>
        <v>TANPA PROMO</v>
      </c>
      <c r="G1685" t="s">
        <v>2685</v>
      </c>
      <c r="H1685">
        <f>VLOOKUP(working_table!G1685,order_items[[#All],[product_id]:[subtotal_idr]],2,0)</f>
        <v>1</v>
      </c>
      <c r="I1685" s="5">
        <f>VLOOKUP(working_table!$G1685,order_items[[#All],[product_id]:[subtotal_idr]],3,0)</f>
        <v>199000</v>
      </c>
      <c r="J1685" s="5">
        <f>VLOOKUP(working_table!$G1685,order_items[[#All],[product_id]:[subtotal_idr]],4,0)</f>
        <v>199000</v>
      </c>
      <c r="K1685" t="str">
        <f>VLOOKUP($G1685,products7[#All],2,0)</f>
        <v>Pants Jeans Slim SandangIndo</v>
      </c>
      <c r="L1685" t="str">
        <f>VLOOKUP($G1685,products7[#All],3,0)</f>
        <v>Pants</v>
      </c>
      <c r="M1685" t="str">
        <f>VLOOKUP($G1685,products7[#All],7,0)</f>
        <v>SandangIndo</v>
      </c>
    </row>
    <row r="1686" spans="1:13" x14ac:dyDescent="0.35">
      <c r="A1686" t="s">
        <v>5398</v>
      </c>
      <c r="B1686" s="2">
        <f>VLOOKUP(A1686,orders[#All],3,0)</f>
        <v>45385</v>
      </c>
      <c r="C1686" t="str">
        <f>VLOOKUP($A1686,orders[#All],9,0)</f>
        <v>delivered</v>
      </c>
      <c r="D1686" t="str">
        <f>VLOOKUP($A1686,orders[#All],5,0)</f>
        <v>Medan</v>
      </c>
      <c r="E1686" t="str">
        <f>VLOOKUP($A1686,orders[#All],6,0)</f>
        <v>Sumatera Utara</v>
      </c>
      <c r="F1686" t="str">
        <f>VLOOKUP($A1686,orders[#All],10,0)</f>
        <v>TANPA PROMO</v>
      </c>
      <c r="G1686" t="s">
        <v>3655</v>
      </c>
      <c r="H1686">
        <f>VLOOKUP(working_table!G1686,order_items[[#All],[product_id]:[subtotal_idr]],2,0)</f>
        <v>1</v>
      </c>
      <c r="I1686" s="5">
        <f>VLOOKUP(working_table!$G1686,order_items[[#All],[product_id]:[subtotal_idr]],3,0)</f>
        <v>449000</v>
      </c>
      <c r="J1686" s="5">
        <f>VLOOKUP(working_table!$G1686,order_items[[#All],[product_id]:[subtotal_idr]],4,0)</f>
        <v>449000</v>
      </c>
      <c r="K1686" t="str">
        <f>VLOOKUP($G1686,products7[#All],2,0)</f>
        <v>Tas Selempang Riang Apparel</v>
      </c>
      <c r="L1686" t="str">
        <f>VLOOKUP($G1686,products7[#All],3,0)</f>
        <v>Accessories</v>
      </c>
      <c r="M1686" t="str">
        <f>VLOOKUP($G1686,products7[#All],7,0)</f>
        <v>Riang Apparel</v>
      </c>
    </row>
    <row r="1687" spans="1:13" x14ac:dyDescent="0.35">
      <c r="A1687" t="s">
        <v>5398</v>
      </c>
      <c r="B1687" s="2">
        <f>VLOOKUP(A1687,orders[#All],3,0)</f>
        <v>45385</v>
      </c>
      <c r="C1687" t="str">
        <f>VLOOKUP($A1687,orders[#All],9,0)</f>
        <v>delivered</v>
      </c>
      <c r="D1687" t="str">
        <f>VLOOKUP($A1687,orders[#All],5,0)</f>
        <v>Medan</v>
      </c>
      <c r="E1687" t="str">
        <f>VLOOKUP($A1687,orders[#All],6,0)</f>
        <v>Sumatera Utara</v>
      </c>
      <c r="F1687" t="str">
        <f>VLOOKUP($A1687,orders[#All],10,0)</f>
        <v>TANPA PROMO</v>
      </c>
      <c r="G1687" t="s">
        <v>3701</v>
      </c>
      <c r="H1687">
        <f>VLOOKUP(working_table!G1687,order_items[[#All],[product_id]:[subtotal_idr]],2,0)</f>
        <v>1</v>
      </c>
      <c r="I1687" s="5">
        <f>VLOOKUP(working_table!$G1687,order_items[[#All],[product_id]:[subtotal_idr]],3,0)</f>
        <v>399000</v>
      </c>
      <c r="J1687" s="5">
        <f>VLOOKUP(working_table!$G1687,order_items[[#All],[product_id]:[subtotal_idr]],4,0)</f>
        <v>399000</v>
      </c>
      <c r="K1687" t="str">
        <f>VLOOKUP($G1687,products7[#All],2,0)</f>
        <v>Tas Selempang Riang Apparel</v>
      </c>
      <c r="L1687" t="str">
        <f>VLOOKUP($G1687,products7[#All],3,0)</f>
        <v>Accessories</v>
      </c>
      <c r="M1687" t="str">
        <f>VLOOKUP($G1687,products7[#All],7,0)</f>
        <v>Riang Apparel</v>
      </c>
    </row>
    <row r="1688" spans="1:13" x14ac:dyDescent="0.35">
      <c r="A1688" t="s">
        <v>5398</v>
      </c>
      <c r="B1688" s="2">
        <f>VLOOKUP(A1688,orders[#All],3,0)</f>
        <v>45385</v>
      </c>
      <c r="C1688" t="str">
        <f>VLOOKUP($A1688,orders[#All],9,0)</f>
        <v>delivered</v>
      </c>
      <c r="D1688" t="str">
        <f>VLOOKUP($A1688,orders[#All],5,0)</f>
        <v>Medan</v>
      </c>
      <c r="E1688" t="str">
        <f>VLOOKUP($A1688,orders[#All],6,0)</f>
        <v>Sumatera Utara</v>
      </c>
      <c r="F1688" t="str">
        <f>VLOOKUP($A1688,orders[#All],10,0)</f>
        <v>TANPA PROMO</v>
      </c>
      <c r="G1688" t="s">
        <v>4146</v>
      </c>
      <c r="H1688">
        <f>VLOOKUP(working_table!G1688,order_items[[#All],[product_id]:[subtotal_idr]],2,0)</f>
        <v>2</v>
      </c>
      <c r="I1688" s="5">
        <f>VLOOKUP(working_table!$G1688,order_items[[#All],[product_id]:[subtotal_idr]],3,0)</f>
        <v>329000</v>
      </c>
      <c r="J1688" s="5">
        <f>VLOOKUP(working_table!$G1688,order_items[[#All],[product_id]:[subtotal_idr]],4,0)</f>
        <v>658000</v>
      </c>
      <c r="K1688" t="str">
        <f>VLOOKUP($G1688,products7[#All],2,0)</f>
        <v>T-Shirt Slim Fit Cendana Co</v>
      </c>
      <c r="L1688" t="str">
        <f>VLOOKUP($G1688,products7[#All],3,0)</f>
        <v>kemeja</v>
      </c>
      <c r="M1688" t="str">
        <f>VLOOKUP($G1688,products7[#All],7,0)</f>
        <v>Cendana Co</v>
      </c>
    </row>
    <row r="1689" spans="1:13" x14ac:dyDescent="0.35">
      <c r="A1689" t="s">
        <v>5402</v>
      </c>
      <c r="B1689" s="2">
        <f>VLOOKUP(A1689,orders[#All],3,0)</f>
        <v>45369</v>
      </c>
      <c r="C1689" t="str">
        <f>VLOOKUP($A1689,orders[#All],9,0)</f>
        <v>delivered</v>
      </c>
      <c r="D1689" t="str">
        <f>VLOOKUP($A1689,orders[#All],5,0)</f>
        <v>Makassar</v>
      </c>
      <c r="E1689" t="str">
        <f>VLOOKUP($A1689,orders[#All],6,0)</f>
        <v>Sulawesi Selatan</v>
      </c>
      <c r="F1689" t="str">
        <f>VLOOKUP($A1689,orders[#All],10,0)</f>
        <v>WEEKEND25</v>
      </c>
      <c r="G1689" t="s">
        <v>2688</v>
      </c>
      <c r="H1689">
        <f>VLOOKUP(working_table!G1689,order_items[[#All],[product_id]:[subtotal_idr]],2,0)</f>
        <v>1</v>
      </c>
      <c r="I1689" s="5">
        <f>VLOOKUP(working_table!$G1689,order_items[[#All],[product_id]:[subtotal_idr]],3,0)</f>
        <v>119000</v>
      </c>
      <c r="J1689" s="5">
        <f>VLOOKUP(working_table!$G1689,order_items[[#All],[product_id]:[subtotal_idr]],4,0)</f>
        <v>119000</v>
      </c>
      <c r="K1689" t="str">
        <f>VLOOKUP($G1689,products7[#All],2,0)</f>
        <v>Jacket Coach NusaBrand</v>
      </c>
      <c r="L1689" t="str">
        <f>VLOOKUP($G1689,products7[#All],3,0)</f>
        <v>Jacket</v>
      </c>
      <c r="M1689" t="str">
        <f>VLOOKUP($G1689,products7[#All],7,0)</f>
        <v>NusaBrand</v>
      </c>
    </row>
    <row r="1690" spans="1:13" x14ac:dyDescent="0.35">
      <c r="A1690" t="s">
        <v>5404</v>
      </c>
      <c r="B1690" s="2">
        <f>VLOOKUP(A1690,orders[#All],3,0)</f>
        <v>45284</v>
      </c>
      <c r="C1690" t="str">
        <f>VLOOKUP($A1690,orders[#All],9,0)</f>
        <v>shipped</v>
      </c>
      <c r="D1690" t="str">
        <f>VLOOKUP($A1690,orders[#All],5,0)</f>
        <v>Makassar</v>
      </c>
      <c r="E1690" t="str">
        <f>VLOOKUP($A1690,orders[#All],6,0)</f>
        <v>Sulawesi Selatan</v>
      </c>
      <c r="F1690" t="str">
        <f>VLOOKUP($A1690,orders[#All],10,0)</f>
        <v>MEMBER10</v>
      </c>
      <c r="G1690" t="s">
        <v>3676</v>
      </c>
      <c r="H1690">
        <f>VLOOKUP(working_table!G1690,order_items[[#All],[product_id]:[subtotal_idr]],2,0)</f>
        <v>1</v>
      </c>
      <c r="I1690" s="5">
        <f>VLOOKUP(working_table!$G1690,order_items[[#All],[product_id]:[subtotal_idr]],3,0)</f>
        <v>449000</v>
      </c>
      <c r="J1690" s="5">
        <f>VLOOKUP(working_table!$G1690,order_items[[#All],[product_id]:[subtotal_idr]],4,0)</f>
        <v>449000</v>
      </c>
      <c r="K1690" t="str">
        <f>VLOOKUP($G1690,products7[#All],2,0)</f>
        <v>Pants Chino Ratu Mode</v>
      </c>
      <c r="L1690" t="str">
        <f>VLOOKUP($G1690,products7[#All],3,0)</f>
        <v>Pants</v>
      </c>
      <c r="M1690" t="str">
        <f>VLOOKUP($G1690,products7[#All],7,0)</f>
        <v>Ratu Mode</v>
      </c>
    </row>
    <row r="1691" spans="1:13" x14ac:dyDescent="0.35">
      <c r="A1691" t="s">
        <v>5406</v>
      </c>
      <c r="B1691" s="2">
        <f>VLOOKUP(A1691,orders[#All],3,0)</f>
        <v>44990</v>
      </c>
      <c r="C1691" t="str">
        <f>VLOOKUP($A1691,orders[#All],9,0)</f>
        <v>delivered</v>
      </c>
      <c r="D1691" t="str">
        <f>VLOOKUP($A1691,orders[#All],5,0)</f>
        <v>Semarang</v>
      </c>
      <c r="E1691" t="str">
        <f>VLOOKUP($A1691,orders[#All],6,0)</f>
        <v>Jawa Tengah</v>
      </c>
      <c r="F1691" t="str">
        <f>VLOOKUP($A1691,orders[#All],10,0)</f>
        <v>HARBOLNAS22</v>
      </c>
      <c r="G1691" t="s">
        <v>2634</v>
      </c>
      <c r="H1691">
        <f>VLOOKUP(working_table!G1691,order_items[[#All],[product_id]:[subtotal_idr]],2,0)</f>
        <v>1</v>
      </c>
      <c r="I1691" s="5">
        <f>VLOOKUP(working_table!$G1691,order_items[[#All],[product_id]:[subtotal_idr]],3,0)</f>
        <v>49000</v>
      </c>
      <c r="J1691" s="5">
        <f>VLOOKUP(working_table!$G1691,order_items[[#All],[product_id]:[subtotal_idr]],4,0)</f>
        <v>49000</v>
      </c>
      <c r="K1691" t="str">
        <f>VLOOKUP($G1691,products7[#All],2,0)</f>
        <v>T-Shirt Raglan Riang Apparel</v>
      </c>
      <c r="L1691" t="str">
        <f>VLOOKUP($G1691,products7[#All],3,0)</f>
        <v>T-Shirt</v>
      </c>
      <c r="M1691" t="str">
        <f>VLOOKUP($G1691,products7[#All],7,0)</f>
        <v>Riang Apparel</v>
      </c>
    </row>
    <row r="1692" spans="1:13" x14ac:dyDescent="0.35">
      <c r="A1692" t="s">
        <v>5408</v>
      </c>
      <c r="B1692" s="2">
        <f>VLOOKUP(A1692,orders[#All],3,0)</f>
        <v>45383</v>
      </c>
      <c r="C1692" t="str">
        <f>VLOOKUP($A1692,orders[#All],9,0)</f>
        <v>shipped</v>
      </c>
      <c r="D1692" t="str">
        <f>VLOOKUP($A1692,orders[#All],5,0)</f>
        <v>Pontianak</v>
      </c>
      <c r="E1692" t="str">
        <f>VLOOKUP($A1692,orders[#All],6,0)</f>
        <v>Kalimantan Barat</v>
      </c>
      <c r="F1692" t="str">
        <f>VLOOKUP($A1692,orders[#All],10,0)</f>
        <v>WEEKEND25</v>
      </c>
      <c r="G1692" t="s">
        <v>3956</v>
      </c>
      <c r="H1692">
        <f>VLOOKUP(working_table!G1692,order_items[[#All],[product_id]:[subtotal_idr]],2,0)</f>
        <v>1</v>
      </c>
      <c r="I1692" s="5">
        <f>VLOOKUP(working_table!$G1692,order_items[[#All],[product_id]:[subtotal_idr]],3,0)</f>
        <v>59000</v>
      </c>
      <c r="J1692" s="5">
        <f>VLOOKUP(working_table!$G1692,order_items[[#All],[product_id]:[subtotal_idr]],4,0)</f>
        <v>59000</v>
      </c>
      <c r="K1692" t="str">
        <f>VLOOKUP($G1692,products7[#All],2,0)</f>
        <v>Dress Maxi Polos Kanvas Lokal</v>
      </c>
      <c r="L1692" t="str">
        <f>VLOOKUP($G1692,products7[#All],3,0)</f>
        <v>dress</v>
      </c>
      <c r="M1692" t="str">
        <f>VLOOKUP($G1692,products7[#All],7,0)</f>
        <v>Kanvas Lokal</v>
      </c>
    </row>
    <row r="1693" spans="1:13" x14ac:dyDescent="0.35">
      <c r="A1693" t="s">
        <v>5408</v>
      </c>
      <c r="B1693" s="2">
        <f>VLOOKUP(A1693,orders[#All],3,0)</f>
        <v>45383</v>
      </c>
      <c r="C1693" t="str">
        <f>VLOOKUP($A1693,orders[#All],9,0)</f>
        <v>shipped</v>
      </c>
      <c r="D1693" t="str">
        <f>VLOOKUP($A1693,orders[#All],5,0)</f>
        <v>Pontianak</v>
      </c>
      <c r="E1693" t="str">
        <f>VLOOKUP($A1693,orders[#All],6,0)</f>
        <v>Kalimantan Barat</v>
      </c>
      <c r="F1693" t="str">
        <f>VLOOKUP($A1693,orders[#All],10,0)</f>
        <v>WEEKEND25</v>
      </c>
      <c r="G1693" t="s">
        <v>2851</v>
      </c>
      <c r="H1693">
        <f>VLOOKUP(working_table!G1693,order_items[[#All],[product_id]:[subtotal_idr]],2,0)</f>
        <v>2</v>
      </c>
      <c r="I1693" s="5">
        <f>VLOOKUP(working_table!$G1693,order_items[[#All],[product_id]:[subtotal_idr]],3,0)</f>
        <v>199000</v>
      </c>
      <c r="J1693" s="5">
        <f>VLOOKUP(working_table!$G1693,order_items[[#All],[product_id]:[subtotal_idr]],4,0)</f>
        <v>398000</v>
      </c>
      <c r="K1693" t="str">
        <f>VLOOKUP($G1693,products7[#All],2,0)</f>
        <v>T-Shirt Slim Fit Ratu Mode</v>
      </c>
      <c r="L1693" t="str">
        <f>VLOOKUP($G1693,products7[#All],3,0)</f>
        <v>T-Shirt</v>
      </c>
      <c r="M1693" t="str">
        <f>VLOOKUP($G1693,products7[#All],7,0)</f>
        <v>Ratu Mode</v>
      </c>
    </row>
    <row r="1694" spans="1:13" x14ac:dyDescent="0.35">
      <c r="A1694" t="s">
        <v>5411</v>
      </c>
      <c r="B1694" s="2">
        <f>VLOOKUP(A1694,orders[#All],3,0)</f>
        <v>45536</v>
      </c>
      <c r="C1694" t="str">
        <f>VLOOKUP($A1694,orders[#All],9,0)</f>
        <v>delivered</v>
      </c>
      <c r="D1694" t="str">
        <f>VLOOKUP($A1694,orders[#All],5,0)</f>
        <v>Medan</v>
      </c>
      <c r="E1694" t="str">
        <f>VLOOKUP($A1694,orders[#All],6,0)</f>
        <v>Sumatera Utara</v>
      </c>
      <c r="F1694" t="str">
        <f>VLOOKUP($A1694,orders[#All],10,0)</f>
        <v>HARBOLNAS22</v>
      </c>
      <c r="G1694" t="s">
        <v>2516</v>
      </c>
      <c r="H1694">
        <f>VLOOKUP(working_table!G1694,order_items[[#All],[product_id]:[subtotal_idr]],2,0)</f>
        <v>1</v>
      </c>
      <c r="I1694" s="5">
        <f>VLOOKUP(working_table!$G1694,order_items[[#All],[product_id]:[subtotal_idr]],3,0)</f>
        <v>229000</v>
      </c>
      <c r="J1694" s="5">
        <f>VLOOKUP(working_table!$G1694,order_items[[#All],[product_id]:[subtotal_idr]],4,0)</f>
        <v>229000</v>
      </c>
      <c r="K1694" t="str">
        <f>VLOOKUP($G1694,products7[#All],2,0)</f>
        <v>Dress Bodycon BajuKita</v>
      </c>
      <c r="L1694" t="str">
        <f>VLOOKUP($G1694,products7[#All],3,0)</f>
        <v>Dress</v>
      </c>
      <c r="M1694" t="str">
        <f>VLOOKUP($G1694,products7[#All],7,0)</f>
        <v>BajuKita</v>
      </c>
    </row>
    <row r="1695" spans="1:13" x14ac:dyDescent="0.35">
      <c r="A1695" t="s">
        <v>5411</v>
      </c>
      <c r="B1695" s="2">
        <f>VLOOKUP(A1695,orders[#All],3,0)</f>
        <v>45536</v>
      </c>
      <c r="C1695" t="str">
        <f>VLOOKUP($A1695,orders[#All],9,0)</f>
        <v>delivered</v>
      </c>
      <c r="D1695" t="str">
        <f>VLOOKUP($A1695,orders[#All],5,0)</f>
        <v>Medan</v>
      </c>
      <c r="E1695" t="str">
        <f>VLOOKUP($A1695,orders[#All],6,0)</f>
        <v>Sumatera Utara</v>
      </c>
      <c r="F1695" t="str">
        <f>VLOOKUP($A1695,orders[#All],10,0)</f>
        <v>HARBOLNAS22</v>
      </c>
      <c r="G1695" t="s">
        <v>3375</v>
      </c>
      <c r="H1695">
        <f>VLOOKUP(working_table!G1695,order_items[[#All],[product_id]:[subtotal_idr]],2,0)</f>
        <v>1</v>
      </c>
      <c r="I1695" s="5">
        <f>VLOOKUP(working_table!$G1695,order_items[[#All],[product_id]:[subtotal_idr]],3,0)</f>
        <v>149000</v>
      </c>
      <c r="J1695" s="5">
        <f>VLOOKUP(working_table!$G1695,order_items[[#All],[product_id]:[subtotal_idr]],4,0)</f>
        <v>149000</v>
      </c>
      <c r="K1695" t="str">
        <f>VLOOKUP($G1695,products7[#All],2,0)</f>
        <v>Pants Cargo Senja Wear</v>
      </c>
      <c r="L1695" t="str">
        <f>VLOOKUP($G1695,products7[#All],3,0)</f>
        <v>Pants</v>
      </c>
      <c r="M1695" t="str">
        <f>VLOOKUP($G1695,products7[#All],7,0)</f>
        <v>Senja Wear</v>
      </c>
    </row>
    <row r="1696" spans="1:13" x14ac:dyDescent="0.35">
      <c r="A1696" t="s">
        <v>5411</v>
      </c>
      <c r="B1696" s="2">
        <f>VLOOKUP(A1696,orders[#All],3,0)</f>
        <v>45536</v>
      </c>
      <c r="C1696" t="str">
        <f>VLOOKUP($A1696,orders[#All],9,0)</f>
        <v>delivered</v>
      </c>
      <c r="D1696" t="str">
        <f>VLOOKUP($A1696,orders[#All],5,0)</f>
        <v>Medan</v>
      </c>
      <c r="E1696" t="str">
        <f>VLOOKUP($A1696,orders[#All],6,0)</f>
        <v>Sumatera Utara</v>
      </c>
      <c r="F1696" t="str">
        <f>VLOOKUP($A1696,orders[#All],10,0)</f>
        <v>HARBOLNAS22</v>
      </c>
      <c r="G1696" t="s">
        <v>2773</v>
      </c>
      <c r="H1696">
        <f>VLOOKUP(working_table!G1696,order_items[[#All],[product_id]:[subtotal_idr]],2,0)</f>
        <v>1</v>
      </c>
      <c r="I1696" s="5">
        <f>VLOOKUP(working_table!$G1696,order_items[[#All],[product_id]:[subtotal_idr]],3,0)</f>
        <v>49000</v>
      </c>
      <c r="J1696" s="5">
        <f>VLOOKUP(working_table!$G1696,order_items[[#All],[product_id]:[subtotal_idr]],4,0)</f>
        <v>49000</v>
      </c>
      <c r="K1696" t="str">
        <f>VLOOKUP($G1696,products7[#All],2,0)</f>
        <v>Jacket Denim BajuKita</v>
      </c>
      <c r="L1696" t="str">
        <f>VLOOKUP($G1696,products7[#All],3,0)</f>
        <v>Jacket</v>
      </c>
      <c r="M1696" t="str">
        <f>VLOOKUP($G1696,products7[#All],7,0)</f>
        <v>BajuKita</v>
      </c>
    </row>
    <row r="1697" spans="1:13" x14ac:dyDescent="0.35">
      <c r="A1697" t="s">
        <v>5415</v>
      </c>
      <c r="B1697" s="2">
        <f>VLOOKUP(A1697,orders[#All],3,0)</f>
        <v>45049</v>
      </c>
      <c r="C1697" t="str">
        <f>VLOOKUP($A1697,orders[#All],9,0)</f>
        <v>delivered</v>
      </c>
      <c r="D1697" t="str">
        <f>VLOOKUP($A1697,orders[#All],5,0)</f>
        <v>Depok</v>
      </c>
      <c r="E1697" t="str">
        <f>VLOOKUP($A1697,orders[#All],6,0)</f>
        <v>Jawa Barat</v>
      </c>
      <c r="F1697" t="str">
        <f>VLOOKUP($A1697,orders[#All],10,0)</f>
        <v>TANPA PROMO</v>
      </c>
      <c r="G1697" t="s">
        <v>2652</v>
      </c>
      <c r="H1697">
        <f>VLOOKUP(working_table!G1697,order_items[[#All],[product_id]:[subtotal_idr]],2,0)</f>
        <v>1</v>
      </c>
      <c r="I1697" s="5">
        <f>VLOOKUP(working_table!$G1697,order_items[[#All],[product_id]:[subtotal_idr]],3,0)</f>
        <v>229000</v>
      </c>
      <c r="J1697" s="5">
        <f>VLOOKUP(working_table!$G1697,order_items[[#All],[product_id]:[subtotal_idr]],4,0)</f>
        <v>229000</v>
      </c>
      <c r="K1697" t="str">
        <f>VLOOKUP($G1697,products7[#All],2,0)</f>
        <v>Kemeja Oxford Riang Apparel</v>
      </c>
      <c r="L1697" t="str">
        <f>VLOOKUP($G1697,products7[#All],3,0)</f>
        <v>T-Shirt</v>
      </c>
      <c r="M1697" t="str">
        <f>VLOOKUP($G1697,products7[#All],7,0)</f>
        <v>Riang Apparel</v>
      </c>
    </row>
    <row r="1698" spans="1:13" x14ac:dyDescent="0.35">
      <c r="A1698" t="s">
        <v>5417</v>
      </c>
      <c r="B1698" s="2">
        <f>VLOOKUP(A1698,orders[#All],3,0)</f>
        <v>45333</v>
      </c>
      <c r="C1698" t="str">
        <f>VLOOKUP($A1698,orders[#All],9,0)</f>
        <v>delivered</v>
      </c>
      <c r="D1698" t="str">
        <f>VLOOKUP($A1698,orders[#All],5,0)</f>
        <v>Malang</v>
      </c>
      <c r="E1698" t="str">
        <f>VLOOKUP($A1698,orders[#All],6,0)</f>
        <v>Jawa Timur</v>
      </c>
      <c r="F1698" t="str">
        <f>VLOOKUP($A1698,orders[#All],10,0)</f>
        <v>TANPA PROMO</v>
      </c>
      <c r="G1698" t="s">
        <v>2685</v>
      </c>
      <c r="H1698">
        <f>VLOOKUP(working_table!G1698,order_items[[#All],[product_id]:[subtotal_idr]],2,0)</f>
        <v>1</v>
      </c>
      <c r="I1698" s="5">
        <f>VLOOKUP(working_table!$G1698,order_items[[#All],[product_id]:[subtotal_idr]],3,0)</f>
        <v>199000</v>
      </c>
      <c r="J1698" s="5">
        <f>VLOOKUP(working_table!$G1698,order_items[[#All],[product_id]:[subtotal_idr]],4,0)</f>
        <v>199000</v>
      </c>
      <c r="K1698" t="str">
        <f>VLOOKUP($G1698,products7[#All],2,0)</f>
        <v>Pants Jeans Slim SandangIndo</v>
      </c>
      <c r="L1698" t="str">
        <f>VLOOKUP($G1698,products7[#All],3,0)</f>
        <v>Pants</v>
      </c>
      <c r="M1698" t="str">
        <f>VLOOKUP($G1698,products7[#All],7,0)</f>
        <v>SandangIndo</v>
      </c>
    </row>
    <row r="1699" spans="1:13" x14ac:dyDescent="0.35">
      <c r="A1699" t="s">
        <v>5419</v>
      </c>
      <c r="B1699" s="2">
        <f>VLOOKUP(A1699,orders[#All],3,0)</f>
        <v>44713</v>
      </c>
      <c r="C1699" t="str">
        <f>VLOOKUP($A1699,orders[#All],9,0)</f>
        <v>returned</v>
      </c>
      <c r="D1699" t="str">
        <f>VLOOKUP($A1699,orders[#All],5,0)</f>
        <v>Surabaya</v>
      </c>
      <c r="E1699" t="str">
        <f>VLOOKUP($A1699,orders[#All],6,0)</f>
        <v>Jawa Timur</v>
      </c>
      <c r="F1699" t="str">
        <f>VLOOKUP($A1699,orders[#All],10,0)</f>
        <v>SALE2024</v>
      </c>
      <c r="G1699" t="s">
        <v>2720</v>
      </c>
      <c r="H1699">
        <f>VLOOKUP(working_table!G1699,order_items[[#All],[product_id]:[subtotal_idr]],2,0)</f>
        <v>1</v>
      </c>
      <c r="I1699" s="5">
        <f>VLOOKUP(working_table!$G1699,order_items[[#All],[product_id]:[subtotal_idr]],3,0)</f>
        <v>199000</v>
      </c>
      <c r="J1699" s="5">
        <f>VLOOKUP(working_table!$G1699,order_items[[#All],[product_id]:[subtotal_idr]],4,0)</f>
        <v>199000</v>
      </c>
      <c r="K1699" t="str">
        <f>VLOOKUP($G1699,products7[#All],2,0)</f>
        <v>Topi Baseball SandangIndo</v>
      </c>
      <c r="L1699" t="str">
        <f>VLOOKUP($G1699,products7[#All],3,0)</f>
        <v>Accessories</v>
      </c>
      <c r="M1699" t="str">
        <f>VLOOKUP($G1699,products7[#All],7,0)</f>
        <v>SandangIndo</v>
      </c>
    </row>
    <row r="1700" spans="1:13" x14ac:dyDescent="0.35">
      <c r="A1700" t="s">
        <v>5419</v>
      </c>
      <c r="B1700" s="2">
        <f>VLOOKUP(A1700,orders[#All],3,0)</f>
        <v>44713</v>
      </c>
      <c r="C1700" t="str">
        <f>VLOOKUP($A1700,orders[#All],9,0)</f>
        <v>returned</v>
      </c>
      <c r="D1700" t="str">
        <f>VLOOKUP($A1700,orders[#All],5,0)</f>
        <v>Surabaya</v>
      </c>
      <c r="E1700" t="str">
        <f>VLOOKUP($A1700,orders[#All],6,0)</f>
        <v>Jawa Timur</v>
      </c>
      <c r="F1700" t="str">
        <f>VLOOKUP($A1700,orders[#All],10,0)</f>
        <v>SALE2024</v>
      </c>
      <c r="G1700" t="s">
        <v>3191</v>
      </c>
      <c r="H1700">
        <f>VLOOKUP(working_table!G1700,order_items[[#All],[product_id]:[subtotal_idr]],2,0)</f>
        <v>1</v>
      </c>
      <c r="I1700" s="5">
        <f>VLOOKUP(working_table!$G1700,order_items[[#All],[product_id]:[subtotal_idr]],3,0)</f>
        <v>399000</v>
      </c>
      <c r="J1700" s="5">
        <f>VLOOKUP(working_table!$G1700,order_items[[#All],[product_id]:[subtotal_idr]],4,0)</f>
        <v>399000</v>
      </c>
      <c r="K1700" t="str">
        <f>VLOOKUP($G1700,products7[#All],2,0)</f>
        <v>Jacket Denim Tropika Style</v>
      </c>
      <c r="L1700" t="str">
        <f>VLOOKUP($G1700,products7[#All],3,0)</f>
        <v>Jacket</v>
      </c>
      <c r="M1700" t="str">
        <f>VLOOKUP($G1700,products7[#All],7,0)</f>
        <v>Tropika Style</v>
      </c>
    </row>
    <row r="1701" spans="1:13" x14ac:dyDescent="0.35">
      <c r="A1701" t="s">
        <v>5422</v>
      </c>
      <c r="B1701" s="2">
        <f>VLOOKUP(A1701,orders[#All],3,0)</f>
        <v>45039</v>
      </c>
      <c r="C1701" t="str">
        <f>VLOOKUP($A1701,orders[#All],9,0)</f>
        <v>delivered</v>
      </c>
      <c r="D1701" t="str">
        <f>VLOOKUP($A1701,orders[#All],5,0)</f>
        <v>Bandung</v>
      </c>
      <c r="E1701" t="str">
        <f>VLOOKUP($A1701,orders[#All],6,0)</f>
        <v>Jawa Barat</v>
      </c>
      <c r="F1701" t="str">
        <f>VLOOKUP($A1701,orders[#All],10,0)</f>
        <v>TANPA PROMO</v>
      </c>
      <c r="G1701" t="s">
        <v>2851</v>
      </c>
      <c r="H1701">
        <f>VLOOKUP(working_table!G1701,order_items[[#All],[product_id]:[subtotal_idr]],2,0)</f>
        <v>2</v>
      </c>
      <c r="I1701" s="5">
        <f>VLOOKUP(working_table!$G1701,order_items[[#All],[product_id]:[subtotal_idr]],3,0)</f>
        <v>199000</v>
      </c>
      <c r="J1701" s="5">
        <f>VLOOKUP(working_table!$G1701,order_items[[#All],[product_id]:[subtotal_idr]],4,0)</f>
        <v>398000</v>
      </c>
      <c r="K1701" t="str">
        <f>VLOOKUP($G1701,products7[#All],2,0)</f>
        <v>T-Shirt Slim Fit Ratu Mode</v>
      </c>
      <c r="L1701" t="str">
        <f>VLOOKUP($G1701,products7[#All],3,0)</f>
        <v>T-Shirt</v>
      </c>
      <c r="M1701" t="str">
        <f>VLOOKUP($G1701,products7[#All],7,0)</f>
        <v>Ratu Mode</v>
      </c>
    </row>
    <row r="1702" spans="1:13" x14ac:dyDescent="0.35">
      <c r="A1702" t="s">
        <v>5424</v>
      </c>
      <c r="B1702" s="2">
        <f>VLOOKUP(A1702,orders[#All],3,0)</f>
        <v>45070</v>
      </c>
      <c r="C1702" t="str">
        <f>VLOOKUP($A1702,orders[#All],9,0)</f>
        <v>delivered</v>
      </c>
      <c r="D1702" t="str">
        <f>VLOOKUP($A1702,orders[#All],5,0)</f>
        <v>Depok</v>
      </c>
      <c r="E1702" t="str">
        <f>VLOOKUP($A1702,orders[#All],6,0)</f>
        <v>Jawa Barat</v>
      </c>
      <c r="F1702" t="str">
        <f>VLOOKUP($A1702,orders[#All],10,0)</f>
        <v>FLASHSALE</v>
      </c>
      <c r="G1702" t="s">
        <v>3956</v>
      </c>
      <c r="H1702">
        <f>VLOOKUP(working_table!G1702,order_items[[#All],[product_id]:[subtotal_idr]],2,0)</f>
        <v>1</v>
      </c>
      <c r="I1702" s="5">
        <f>VLOOKUP(working_table!$G1702,order_items[[#All],[product_id]:[subtotal_idr]],3,0)</f>
        <v>59000</v>
      </c>
      <c r="J1702" s="5">
        <f>VLOOKUP(working_table!$G1702,order_items[[#All],[product_id]:[subtotal_idr]],4,0)</f>
        <v>59000</v>
      </c>
      <c r="K1702" t="str">
        <f>VLOOKUP($G1702,products7[#All],2,0)</f>
        <v>Dress Maxi Polos Kanvas Lokal</v>
      </c>
      <c r="L1702" t="str">
        <f>VLOOKUP($G1702,products7[#All],3,0)</f>
        <v>dress</v>
      </c>
      <c r="M1702" t="str">
        <f>VLOOKUP($G1702,products7[#All],7,0)</f>
        <v>Kanvas Lokal</v>
      </c>
    </row>
    <row r="1703" spans="1:13" x14ac:dyDescent="0.35">
      <c r="A1703" t="s">
        <v>5424</v>
      </c>
      <c r="B1703" s="2">
        <f>VLOOKUP(A1703,orders[#All],3,0)</f>
        <v>45070</v>
      </c>
      <c r="C1703" t="str">
        <f>VLOOKUP($A1703,orders[#All],9,0)</f>
        <v>delivered</v>
      </c>
      <c r="D1703" t="str">
        <f>VLOOKUP($A1703,orders[#All],5,0)</f>
        <v>Depok</v>
      </c>
      <c r="E1703" t="str">
        <f>VLOOKUP($A1703,orders[#All],6,0)</f>
        <v>Jawa Barat</v>
      </c>
      <c r="F1703" t="str">
        <f>VLOOKUP($A1703,orders[#All],10,0)</f>
        <v>FLASHSALE</v>
      </c>
      <c r="G1703" t="s">
        <v>2967</v>
      </c>
      <c r="H1703">
        <f>VLOOKUP(working_table!G1703,order_items[[#All],[product_id]:[subtotal_idr]],2,0)</f>
        <v>1</v>
      </c>
      <c r="I1703" s="5">
        <f>VLOOKUP(working_table!$G1703,order_items[[#All],[product_id]:[subtotal_idr]],3,0)</f>
        <v>49000</v>
      </c>
      <c r="J1703" s="5">
        <f>VLOOKUP(working_table!$G1703,order_items[[#All],[product_id]:[subtotal_idr]],4,0)</f>
        <v>49000</v>
      </c>
      <c r="K1703" t="str">
        <f>VLOOKUP($G1703,products7[#All],2,0)</f>
        <v>Topi Baseball SandangIndo</v>
      </c>
      <c r="L1703" t="str">
        <f>VLOOKUP($G1703,products7[#All],3,0)</f>
        <v>Accessories</v>
      </c>
      <c r="M1703" t="str">
        <f>VLOOKUP($G1703,products7[#All],7,0)</f>
        <v>SandangIndo</v>
      </c>
    </row>
    <row r="1704" spans="1:13" x14ac:dyDescent="0.35">
      <c r="A1704" t="s">
        <v>5427</v>
      </c>
      <c r="B1704" s="2">
        <f>VLOOKUP(A1704,orders[#All],3,0)</f>
        <v>45244</v>
      </c>
      <c r="C1704" t="str">
        <f>VLOOKUP($A1704,orders[#All],9,0)</f>
        <v>delivered</v>
      </c>
      <c r="D1704" t="str">
        <f>VLOOKUP($A1704,orders[#All],5,0)</f>
        <v>Padang</v>
      </c>
      <c r="E1704" t="str">
        <f>VLOOKUP($A1704,orders[#All],6,0)</f>
        <v>Sumatera Barat</v>
      </c>
      <c r="F1704" t="str">
        <f>VLOOKUP($A1704,orders[#All],10,0)</f>
        <v>HARBOLNAS22</v>
      </c>
      <c r="G1704" t="s">
        <v>2448</v>
      </c>
      <c r="H1704">
        <f>VLOOKUP(working_table!G1704,order_items[[#All],[product_id]:[subtotal_idr]],2,0)</f>
        <v>1</v>
      </c>
      <c r="I1704" s="5">
        <f>VLOOKUP(working_table!$G1704,order_items[[#All],[product_id]:[subtotal_idr]],3,0)</f>
        <v>149000</v>
      </c>
      <c r="J1704" s="5">
        <f>VLOOKUP(working_table!$G1704,order_items[[#All],[product_id]:[subtotal_idr]],4,0)</f>
        <v>149000</v>
      </c>
      <c r="K1704" t="str">
        <f>VLOOKUP($G1704,products7[#All],2,0)</f>
        <v>T-Shirt Oversize Tropika Style</v>
      </c>
      <c r="L1704" t="str">
        <f>VLOOKUP($G1704,products7[#All],3,0)</f>
        <v>T-Shirt</v>
      </c>
      <c r="M1704" t="str">
        <f>VLOOKUP($G1704,products7[#All],7,0)</f>
        <v>Tropika Style</v>
      </c>
    </row>
    <row r="1705" spans="1:13" x14ac:dyDescent="0.35">
      <c r="A1705" t="s">
        <v>5429</v>
      </c>
      <c r="B1705" s="2">
        <f>VLOOKUP(A1705,orders[#All],3,0)</f>
        <v>45103</v>
      </c>
      <c r="C1705" t="str">
        <f>VLOOKUP($A1705,orders[#All],9,0)</f>
        <v>delivered</v>
      </c>
      <c r="D1705" t="str">
        <f>VLOOKUP($A1705,orders[#All],5,0)</f>
        <v>Banjarmasin</v>
      </c>
      <c r="E1705" t="str">
        <f>VLOOKUP($A1705,orders[#All],6,0)</f>
        <v>Kalimantan Selatan</v>
      </c>
      <c r="F1705" t="str">
        <f>VLOOKUP($A1705,orders[#All],10,0)</f>
        <v>TANPA PROMO</v>
      </c>
      <c r="G1705" t="s">
        <v>2530</v>
      </c>
      <c r="H1705">
        <f>VLOOKUP(working_table!G1705,order_items[[#All],[product_id]:[subtotal_idr]],2,0)</f>
        <v>2</v>
      </c>
      <c r="I1705" s="5">
        <f>VLOOKUP(working_table!$G1705,order_items[[#All],[product_id]:[subtotal_idr]],3,0)</f>
        <v>399000</v>
      </c>
      <c r="J1705" s="5">
        <f>VLOOKUP(working_table!$G1705,order_items[[#All],[product_id]:[subtotal_idr]],4,0)</f>
        <v>798000</v>
      </c>
      <c r="K1705" t="str">
        <f>VLOOKUP($G1705,products7[#All],2,0)</f>
        <v>Jacket Denim Tropika Style</v>
      </c>
      <c r="L1705" t="str">
        <f>VLOOKUP($G1705,products7[#All],3,0)</f>
        <v>Jacket</v>
      </c>
      <c r="M1705" t="str">
        <f>VLOOKUP($G1705,products7[#All],7,0)</f>
        <v>Tropika Style</v>
      </c>
    </row>
    <row r="1706" spans="1:13" x14ac:dyDescent="0.35">
      <c r="A1706" t="s">
        <v>5429</v>
      </c>
      <c r="B1706" s="2">
        <f>VLOOKUP(A1706,orders[#All],3,0)</f>
        <v>45103</v>
      </c>
      <c r="C1706" t="str">
        <f>VLOOKUP($A1706,orders[#All],9,0)</f>
        <v>delivered</v>
      </c>
      <c r="D1706" t="str">
        <f>VLOOKUP($A1706,orders[#All],5,0)</f>
        <v>Banjarmasin</v>
      </c>
      <c r="E1706" t="str">
        <f>VLOOKUP($A1706,orders[#All],6,0)</f>
        <v>Kalimantan Selatan</v>
      </c>
      <c r="F1706" t="str">
        <f>VLOOKUP($A1706,orders[#All],10,0)</f>
        <v>TANPA PROMO</v>
      </c>
      <c r="G1706" t="s">
        <v>2466</v>
      </c>
      <c r="H1706">
        <f>VLOOKUP(working_table!G1706,order_items[[#All],[product_id]:[subtotal_idr]],2,0)</f>
        <v>1</v>
      </c>
      <c r="I1706" s="5">
        <f>VLOOKUP(working_table!$G1706,order_items[[#All],[product_id]:[subtotal_idr]],3,0)</f>
        <v>89000</v>
      </c>
      <c r="J1706" s="5">
        <f>VLOOKUP(working_table!$G1706,order_items[[#All],[product_id]:[subtotal_idr]],4,0)</f>
        <v>89000</v>
      </c>
      <c r="K1706" t="str">
        <f>VLOOKUP($G1706,products7[#All],2,0)</f>
        <v>Jacket Hoodie Kanvas Lokal</v>
      </c>
      <c r="L1706" t="str">
        <f>VLOOKUP($G1706,products7[#All],3,0)</f>
        <v>Jacket</v>
      </c>
      <c r="M1706" t="str">
        <f>VLOOKUP($G1706,products7[#All],7,0)</f>
        <v>Kanvas Lokal</v>
      </c>
    </row>
    <row r="1707" spans="1:13" x14ac:dyDescent="0.35">
      <c r="A1707" t="s">
        <v>5432</v>
      </c>
      <c r="B1707" s="2">
        <f>VLOOKUP(A1707,orders[#All],3,0)</f>
        <v>45271</v>
      </c>
      <c r="C1707" t="str">
        <f>VLOOKUP($A1707,orders[#All],9,0)</f>
        <v>delivered</v>
      </c>
      <c r="D1707" t="str">
        <f>VLOOKUP($A1707,orders[#All],5,0)</f>
        <v>Malang</v>
      </c>
      <c r="E1707" t="str">
        <f>VLOOKUP($A1707,orders[#All],6,0)</f>
        <v>Jawa Timur</v>
      </c>
      <c r="F1707" t="str">
        <f>VLOOKUP($A1707,orders[#All],10,0)</f>
        <v>TANPA PROMO</v>
      </c>
      <c r="G1707" t="s">
        <v>4679</v>
      </c>
      <c r="H1707">
        <f>VLOOKUP(working_table!G1707,order_items[[#All],[product_id]:[subtotal_idr]],2,0)</f>
        <v>1</v>
      </c>
      <c r="I1707" s="5">
        <f>VLOOKUP(working_table!$G1707,order_items[[#All],[product_id]:[subtotal_idr]],3,0)</f>
        <v>279000</v>
      </c>
      <c r="J1707" s="5">
        <f>VLOOKUP(working_table!$G1707,order_items[[#All],[product_id]:[subtotal_idr]],4,0)</f>
        <v>279000</v>
      </c>
      <c r="K1707" t="str">
        <f>VLOOKUP($G1707,products7[#All],2,0)</f>
        <v>Dress Mini Casual Tropika Style</v>
      </c>
      <c r="L1707" t="str">
        <f>VLOOKUP($G1707,products7[#All],3,0)</f>
        <v>Dress</v>
      </c>
      <c r="M1707" t="str">
        <f>VLOOKUP($G1707,products7[#All],7,0)</f>
        <v>Tropika Style</v>
      </c>
    </row>
    <row r="1708" spans="1:13" x14ac:dyDescent="0.35">
      <c r="A1708" t="s">
        <v>5434</v>
      </c>
      <c r="B1708" s="2">
        <f>VLOOKUP(A1708,orders[#All],3,0)</f>
        <v>45227</v>
      </c>
      <c r="C1708" t="str">
        <f>VLOOKUP($A1708,orders[#All],9,0)</f>
        <v>delivered</v>
      </c>
      <c r="D1708" t="str">
        <f>VLOOKUP($A1708,orders[#All],5,0)</f>
        <v>Makassar</v>
      </c>
      <c r="E1708" t="str">
        <f>VLOOKUP($A1708,orders[#All],6,0)</f>
        <v>Sulawesi Selatan</v>
      </c>
      <c r="F1708" t="str">
        <f>VLOOKUP($A1708,orders[#All],10,0)</f>
        <v>TANPA PROMO</v>
      </c>
      <c r="G1708" t="s">
        <v>3028</v>
      </c>
      <c r="H1708">
        <f>VLOOKUP(working_table!G1708,order_items[[#All],[product_id]:[subtotal_idr]],2,0)</f>
        <v>3</v>
      </c>
      <c r="I1708" s="5">
        <f>VLOOKUP(working_table!$G1708,order_items[[#All],[product_id]:[subtotal_idr]],3,0)</f>
        <v>99000</v>
      </c>
      <c r="J1708" s="5">
        <f>VLOOKUP(working_table!$G1708,order_items[[#All],[product_id]:[subtotal_idr]],4,0)</f>
        <v>297000</v>
      </c>
      <c r="K1708" t="str">
        <f>VLOOKUP($G1708,products7[#All],2,0)</f>
        <v>T-Shirt Raglan BajuKita</v>
      </c>
      <c r="L1708" t="str">
        <f>VLOOKUP($G1708,products7[#All],3,0)</f>
        <v>T-Shirt</v>
      </c>
      <c r="M1708" t="str">
        <f>VLOOKUP($G1708,products7[#All],7,0)</f>
        <v>BajuKita</v>
      </c>
    </row>
    <row r="1709" spans="1:13" x14ac:dyDescent="0.35">
      <c r="A1709" t="s">
        <v>5434</v>
      </c>
      <c r="B1709" s="2">
        <f>VLOOKUP(A1709,orders[#All],3,0)</f>
        <v>45227</v>
      </c>
      <c r="C1709" t="str">
        <f>VLOOKUP($A1709,orders[#All],9,0)</f>
        <v>delivered</v>
      </c>
      <c r="D1709" t="str">
        <f>VLOOKUP($A1709,orders[#All],5,0)</f>
        <v>Makassar</v>
      </c>
      <c r="E1709" t="str">
        <f>VLOOKUP($A1709,orders[#All],6,0)</f>
        <v>Sulawesi Selatan</v>
      </c>
      <c r="F1709" t="str">
        <f>VLOOKUP($A1709,orders[#All],10,0)</f>
        <v>TANPA PROMO</v>
      </c>
      <c r="G1709" t="s">
        <v>2508</v>
      </c>
      <c r="H1709">
        <f>VLOOKUP(working_table!G1709,order_items[[#All],[product_id]:[subtotal_idr]],2,0)</f>
        <v>1</v>
      </c>
      <c r="I1709" s="5">
        <f>VLOOKUP(working_table!$G1709,order_items[[#All],[product_id]:[subtotal_idr]],3,0)</f>
        <v>69000</v>
      </c>
      <c r="J1709" s="5">
        <f>VLOOKUP(working_table!$G1709,order_items[[#All],[product_id]:[subtotal_idr]],4,0)</f>
        <v>69000</v>
      </c>
      <c r="K1709" t="str">
        <f>VLOOKUP($G1709,products7[#All],2,0)</f>
        <v>Dress Midi Floral Cendana Co</v>
      </c>
      <c r="L1709" t="str">
        <f>VLOOKUP($G1709,products7[#All],3,0)</f>
        <v>dress</v>
      </c>
      <c r="M1709" t="str">
        <f>VLOOKUP($G1709,products7[#All],7,0)</f>
        <v>Cendana Co</v>
      </c>
    </row>
    <row r="1710" spans="1:13" x14ac:dyDescent="0.35">
      <c r="A1710" t="s">
        <v>5437</v>
      </c>
      <c r="B1710" s="2">
        <f>VLOOKUP(A1710,orders[#All],3,0)</f>
        <v>45468</v>
      </c>
      <c r="C1710" t="str">
        <f>VLOOKUP($A1710,orders[#All],9,0)</f>
        <v>delivered</v>
      </c>
      <c r="D1710" t="str">
        <f>VLOOKUP($A1710,orders[#All],5,0)</f>
        <v>Medan</v>
      </c>
      <c r="E1710" t="str">
        <f>VLOOKUP($A1710,orders[#All],6,0)</f>
        <v>Sumatera Utara</v>
      </c>
      <c r="F1710" t="str">
        <f>VLOOKUP($A1710,orders[#All],10,0)</f>
        <v>FLASHSALE</v>
      </c>
      <c r="G1710" t="s">
        <v>2453</v>
      </c>
      <c r="H1710">
        <f>VLOOKUP(working_table!G1710,order_items[[#All],[product_id]:[subtotal_idr]],2,0)</f>
        <v>1</v>
      </c>
      <c r="I1710" s="5">
        <f>VLOOKUP(working_table!$G1710,order_items[[#All],[product_id]:[subtotal_idr]],3,0)</f>
        <v>119000</v>
      </c>
      <c r="J1710" s="5">
        <f>VLOOKUP(working_table!$G1710,order_items[[#All],[product_id]:[subtotal_idr]],4,0)</f>
        <v>119000</v>
      </c>
      <c r="K1710" t="str">
        <f>VLOOKUP($G1710,products7[#All],2,0)</f>
        <v>Dress Bodycon Senja Wear</v>
      </c>
      <c r="L1710" t="str">
        <f>VLOOKUP($G1710,products7[#All],3,0)</f>
        <v>dress</v>
      </c>
      <c r="M1710" t="str">
        <f>VLOOKUP($G1710,products7[#All],7,0)</f>
        <v>Senja Wear</v>
      </c>
    </row>
    <row r="1711" spans="1:13" x14ac:dyDescent="0.35">
      <c r="A1711" t="s">
        <v>5437</v>
      </c>
      <c r="B1711" s="2">
        <f>VLOOKUP(A1711,orders[#All],3,0)</f>
        <v>45468</v>
      </c>
      <c r="C1711" t="str">
        <f>VLOOKUP($A1711,orders[#All],9,0)</f>
        <v>delivered</v>
      </c>
      <c r="D1711" t="str">
        <f>VLOOKUP($A1711,orders[#All],5,0)</f>
        <v>Medan</v>
      </c>
      <c r="E1711" t="str">
        <f>VLOOKUP($A1711,orders[#All],6,0)</f>
        <v>Sumatera Utara</v>
      </c>
      <c r="F1711" t="str">
        <f>VLOOKUP($A1711,orders[#All],10,0)</f>
        <v>FLASHSALE</v>
      </c>
      <c r="G1711" t="s">
        <v>2594</v>
      </c>
      <c r="H1711">
        <f>VLOOKUP(working_table!G1711,order_items[[#All],[product_id]:[subtotal_idr]],2,0)</f>
        <v>1</v>
      </c>
      <c r="I1711" s="5">
        <f>VLOOKUP(working_table!$G1711,order_items[[#All],[product_id]:[subtotal_idr]],3,0)</f>
        <v>249000</v>
      </c>
      <c r="J1711" s="5">
        <f>VLOOKUP(working_table!$G1711,order_items[[#All],[product_id]:[subtotal_idr]],4,0)</f>
        <v>249000</v>
      </c>
      <c r="K1711" t="str">
        <f>VLOOKUP($G1711,products7[#All],2,0)</f>
        <v>Dress Bodycon Kanvas Lokal</v>
      </c>
      <c r="L1711" t="str">
        <f>VLOOKUP($G1711,products7[#All],3,0)</f>
        <v>Dress</v>
      </c>
      <c r="M1711" t="str">
        <f>VLOOKUP($G1711,products7[#All],7,0)</f>
        <v>Kanvas Lokal</v>
      </c>
    </row>
    <row r="1712" spans="1:13" x14ac:dyDescent="0.35">
      <c r="A1712" t="s">
        <v>5437</v>
      </c>
      <c r="B1712" s="2">
        <f>VLOOKUP(A1712,orders[#All],3,0)</f>
        <v>45468</v>
      </c>
      <c r="C1712" t="str">
        <f>VLOOKUP($A1712,orders[#All],9,0)</f>
        <v>delivered</v>
      </c>
      <c r="D1712" t="str">
        <f>VLOOKUP($A1712,orders[#All],5,0)</f>
        <v>Medan</v>
      </c>
      <c r="E1712" t="str">
        <f>VLOOKUP($A1712,orders[#All],6,0)</f>
        <v>Sumatera Utara</v>
      </c>
      <c r="F1712" t="str">
        <f>VLOOKUP($A1712,orders[#All],10,0)</f>
        <v>FLASHSALE</v>
      </c>
      <c r="G1712" t="s">
        <v>2455</v>
      </c>
      <c r="H1712">
        <f>VLOOKUP(working_table!G1712,order_items[[#All],[product_id]:[subtotal_idr]],2,0)</f>
        <v>1</v>
      </c>
      <c r="I1712" s="5">
        <f>VLOOKUP(working_table!$G1712,order_items[[#All],[product_id]:[subtotal_idr]],3,0)</f>
        <v>249000</v>
      </c>
      <c r="J1712" s="5">
        <f>VLOOKUP(working_table!$G1712,order_items[[#All],[product_id]:[subtotal_idr]],4,0)</f>
        <v>249000</v>
      </c>
      <c r="K1712" t="str">
        <f>VLOOKUP($G1712,products7[#All],2,0)</f>
        <v>Dompet Kulit NusaBrand</v>
      </c>
      <c r="L1712" t="str">
        <f>VLOOKUP($G1712,products7[#All],3,0)</f>
        <v>Accessories</v>
      </c>
      <c r="M1712" t="str">
        <f>VLOOKUP($G1712,products7[#All],7,0)</f>
        <v>NusaBrand</v>
      </c>
    </row>
    <row r="1713" spans="1:13" x14ac:dyDescent="0.35">
      <c r="A1713" t="s">
        <v>5441</v>
      </c>
      <c r="B1713" s="2">
        <f>VLOOKUP(A1713,orders[#All],3,0)</f>
        <v>44658</v>
      </c>
      <c r="C1713" t="str">
        <f>VLOOKUP($A1713,orders[#All],9,0)</f>
        <v>delivered</v>
      </c>
      <c r="D1713" t="str">
        <f>VLOOKUP($A1713,orders[#All],5,0)</f>
        <v>Semarang</v>
      </c>
      <c r="E1713" t="str">
        <f>VLOOKUP($A1713,orders[#All],6,0)</f>
        <v>Jawa Tengah</v>
      </c>
      <c r="F1713" t="str">
        <f>VLOOKUP($A1713,orders[#All],10,0)</f>
        <v>NEWUSER</v>
      </c>
      <c r="G1713" t="s">
        <v>3138</v>
      </c>
      <c r="H1713">
        <f>VLOOKUP(working_table!G1713,order_items[[#All],[product_id]:[subtotal_idr]],2,0)</f>
        <v>3</v>
      </c>
      <c r="I1713" s="5">
        <f>VLOOKUP(working_table!$G1713,order_items[[#All],[product_id]:[subtotal_idr]],3,0)</f>
        <v>179000</v>
      </c>
      <c r="J1713" s="5">
        <f>VLOOKUP(working_table!$G1713,order_items[[#All],[product_id]:[subtotal_idr]],4,0)</f>
        <v>537000</v>
      </c>
      <c r="K1713" t="str">
        <f>VLOOKUP($G1713,products7[#All],2,0)</f>
        <v>Kemeja Oxford NusaBrand</v>
      </c>
      <c r="L1713" t="str">
        <f>VLOOKUP($G1713,products7[#All],3,0)</f>
        <v>kemeja</v>
      </c>
      <c r="M1713" t="str">
        <f>VLOOKUP($G1713,products7[#All],7,0)</f>
        <v>NusaBrand</v>
      </c>
    </row>
    <row r="1714" spans="1:13" x14ac:dyDescent="0.35">
      <c r="A1714" t="s">
        <v>5441</v>
      </c>
      <c r="B1714" s="2">
        <f>VLOOKUP(A1714,orders[#All],3,0)</f>
        <v>44658</v>
      </c>
      <c r="C1714" t="str">
        <f>VLOOKUP($A1714,orders[#All],9,0)</f>
        <v>delivered</v>
      </c>
      <c r="D1714" t="str">
        <f>VLOOKUP($A1714,orders[#All],5,0)</f>
        <v>Semarang</v>
      </c>
      <c r="E1714" t="str">
        <f>VLOOKUP($A1714,orders[#All],6,0)</f>
        <v>Jawa Tengah</v>
      </c>
      <c r="F1714" t="str">
        <f>VLOOKUP($A1714,orders[#All],10,0)</f>
        <v>NEWUSER</v>
      </c>
      <c r="G1714" t="s">
        <v>2582</v>
      </c>
      <c r="H1714">
        <f>VLOOKUP(working_table!G1714,order_items[[#All],[product_id]:[subtotal_idr]],2,0)</f>
        <v>1</v>
      </c>
      <c r="I1714" s="5">
        <f>VLOOKUP(working_table!$G1714,order_items[[#All],[product_id]:[subtotal_idr]],3,0)</f>
        <v>59000</v>
      </c>
      <c r="J1714" s="5">
        <f>VLOOKUP(working_table!$G1714,order_items[[#All],[product_id]:[subtotal_idr]],4,0)</f>
        <v>59000</v>
      </c>
      <c r="K1714" t="str">
        <f>VLOOKUP($G1714,products7[#All],2,0)</f>
        <v>Jacket Denim SandangIndo</v>
      </c>
      <c r="L1714" t="str">
        <f>VLOOKUP($G1714,products7[#All],3,0)</f>
        <v>Jacket</v>
      </c>
      <c r="M1714" t="str">
        <f>VLOOKUP($G1714,products7[#All],7,0)</f>
        <v>SandangIndo</v>
      </c>
    </row>
    <row r="1715" spans="1:13" x14ac:dyDescent="0.35">
      <c r="A1715" t="s">
        <v>5444</v>
      </c>
      <c r="B1715" s="2">
        <f>VLOOKUP(A1715,orders[#All],3,0)</f>
        <v>45697</v>
      </c>
      <c r="C1715" t="str">
        <f>VLOOKUP($A1715,orders[#All],9,0)</f>
        <v>shipped</v>
      </c>
      <c r="D1715" t="str">
        <f>VLOOKUP($A1715,orders[#All],5,0)</f>
        <v>Bandung</v>
      </c>
      <c r="E1715" t="str">
        <f>VLOOKUP($A1715,orders[#All],6,0)</f>
        <v>Jawa Barat</v>
      </c>
      <c r="F1715" t="str">
        <f>VLOOKUP($A1715,orders[#All],10,0)</f>
        <v>RAMADAN23</v>
      </c>
      <c r="G1715" t="s">
        <v>3142</v>
      </c>
      <c r="H1715">
        <f>VLOOKUP(working_table!G1715,order_items[[#All],[product_id]:[subtotal_idr]],2,0)</f>
        <v>1</v>
      </c>
      <c r="I1715" s="5">
        <f>VLOOKUP(working_table!$G1715,order_items[[#All],[product_id]:[subtotal_idr]],3,0)</f>
        <v>399000</v>
      </c>
      <c r="J1715" s="5">
        <f>VLOOKUP(working_table!$G1715,order_items[[#All],[product_id]:[subtotal_idr]],4,0)</f>
        <v>399000</v>
      </c>
      <c r="K1715" t="str">
        <f>VLOOKUP($G1715,products7[#All],2,0)</f>
        <v>Dress Bodycon Kanvas Lokal</v>
      </c>
      <c r="L1715" t="str">
        <f>VLOOKUP($G1715,products7[#All],3,0)</f>
        <v>Dress</v>
      </c>
      <c r="M1715" t="str">
        <f>VLOOKUP($G1715,products7[#All],7,0)</f>
        <v>Kanvas Lokal</v>
      </c>
    </row>
    <row r="1716" spans="1:13" x14ac:dyDescent="0.35">
      <c r="A1716" t="s">
        <v>5444</v>
      </c>
      <c r="B1716" s="2">
        <f>VLOOKUP(A1716,orders[#All],3,0)</f>
        <v>45697</v>
      </c>
      <c r="C1716" t="str">
        <f>VLOOKUP($A1716,orders[#All],9,0)</f>
        <v>shipped</v>
      </c>
      <c r="D1716" t="str">
        <f>VLOOKUP($A1716,orders[#All],5,0)</f>
        <v>Bandung</v>
      </c>
      <c r="E1716" t="str">
        <f>VLOOKUP($A1716,orders[#All],6,0)</f>
        <v>Jawa Barat</v>
      </c>
      <c r="F1716" t="str">
        <f>VLOOKUP($A1716,orders[#All],10,0)</f>
        <v>RAMADAN23</v>
      </c>
      <c r="G1716" t="s">
        <v>2662</v>
      </c>
      <c r="H1716">
        <f>VLOOKUP(working_table!G1716,order_items[[#All],[product_id]:[subtotal_idr]],2,0)</f>
        <v>1</v>
      </c>
      <c r="I1716" s="5">
        <f>VLOOKUP(working_table!$G1716,order_items[[#All],[product_id]:[subtotal_idr]],3,0)</f>
        <v>149000</v>
      </c>
      <c r="J1716" s="5">
        <f>VLOOKUP(working_table!$G1716,order_items[[#All],[product_id]:[subtotal_idr]],4,0)</f>
        <v>149000</v>
      </c>
      <c r="K1716" t="str">
        <f>VLOOKUP($G1716,products7[#All],2,0)</f>
        <v>Topi Baseball Cendana Co</v>
      </c>
      <c r="L1716" t="str">
        <f>VLOOKUP($G1716,products7[#All],3,0)</f>
        <v>Accessories</v>
      </c>
      <c r="M1716" t="str">
        <f>VLOOKUP($G1716,products7[#All],7,0)</f>
        <v>Cendana Co</v>
      </c>
    </row>
    <row r="1717" spans="1:13" x14ac:dyDescent="0.35">
      <c r="A1717" t="s">
        <v>5447</v>
      </c>
      <c r="B1717" s="2">
        <f>VLOOKUP(A1717,orders[#All],3,0)</f>
        <v>44956</v>
      </c>
      <c r="C1717" t="str">
        <f>VLOOKUP($A1717,orders[#All],9,0)</f>
        <v>shipped</v>
      </c>
      <c r="D1717" t="str">
        <f>VLOOKUP($A1717,orders[#All],5,0)</f>
        <v>Depok</v>
      </c>
      <c r="E1717" t="str">
        <f>VLOOKUP($A1717,orders[#All],6,0)</f>
        <v>Jawa Barat</v>
      </c>
      <c r="F1717" t="str">
        <f>VLOOKUP($A1717,orders[#All],10,0)</f>
        <v>TANPA PROMO</v>
      </c>
      <c r="G1717" t="s">
        <v>4679</v>
      </c>
      <c r="H1717">
        <f>VLOOKUP(working_table!G1717,order_items[[#All],[product_id]:[subtotal_idr]],2,0)</f>
        <v>1</v>
      </c>
      <c r="I1717" s="5">
        <f>VLOOKUP(working_table!$G1717,order_items[[#All],[product_id]:[subtotal_idr]],3,0)</f>
        <v>279000</v>
      </c>
      <c r="J1717" s="5">
        <f>VLOOKUP(working_table!$G1717,order_items[[#All],[product_id]:[subtotal_idr]],4,0)</f>
        <v>279000</v>
      </c>
      <c r="K1717" t="str">
        <f>VLOOKUP($G1717,products7[#All],2,0)</f>
        <v>Dress Mini Casual Tropika Style</v>
      </c>
      <c r="L1717" t="str">
        <f>VLOOKUP($G1717,products7[#All],3,0)</f>
        <v>Dress</v>
      </c>
      <c r="M1717" t="str">
        <f>VLOOKUP($G1717,products7[#All],7,0)</f>
        <v>Tropika Style</v>
      </c>
    </row>
    <row r="1718" spans="1:13" x14ac:dyDescent="0.35">
      <c r="A1718" t="s">
        <v>5447</v>
      </c>
      <c r="B1718" s="2">
        <f>VLOOKUP(A1718,orders[#All],3,0)</f>
        <v>44956</v>
      </c>
      <c r="C1718" t="str">
        <f>VLOOKUP($A1718,orders[#All],9,0)</f>
        <v>shipped</v>
      </c>
      <c r="D1718" t="str">
        <f>VLOOKUP($A1718,orders[#All],5,0)</f>
        <v>Depok</v>
      </c>
      <c r="E1718" t="str">
        <f>VLOOKUP($A1718,orders[#All],6,0)</f>
        <v>Jawa Barat</v>
      </c>
      <c r="F1718" t="str">
        <f>VLOOKUP($A1718,orders[#All],10,0)</f>
        <v>TANPA PROMO</v>
      </c>
      <c r="G1718" t="s">
        <v>2575</v>
      </c>
      <c r="H1718">
        <f>VLOOKUP(working_table!G1718,order_items[[#All],[product_id]:[subtotal_idr]],2,0)</f>
        <v>1</v>
      </c>
      <c r="I1718" s="5">
        <f>VLOOKUP(working_table!$G1718,order_items[[#All],[product_id]:[subtotal_idr]],3,0)</f>
        <v>499000</v>
      </c>
      <c r="J1718" s="5">
        <f>VLOOKUP(working_table!$G1718,order_items[[#All],[product_id]:[subtotal_idr]],4,0)</f>
        <v>499000</v>
      </c>
      <c r="K1718" t="str">
        <f>VLOOKUP($G1718,products7[#All],2,0)</f>
        <v>Ikat Pinggang Kulit Tropika Style</v>
      </c>
      <c r="L1718" t="str">
        <f>VLOOKUP($G1718,products7[#All],3,0)</f>
        <v>Accessories</v>
      </c>
      <c r="M1718" t="str">
        <f>VLOOKUP($G1718,products7[#All],7,0)</f>
        <v>Tropika Style</v>
      </c>
    </row>
    <row r="1719" spans="1:13" x14ac:dyDescent="0.35">
      <c r="A1719" t="s">
        <v>5447</v>
      </c>
      <c r="B1719" s="2">
        <f>VLOOKUP(A1719,orders[#All],3,0)</f>
        <v>44956</v>
      </c>
      <c r="C1719" t="str">
        <f>VLOOKUP($A1719,orders[#All],9,0)</f>
        <v>shipped</v>
      </c>
      <c r="D1719" t="str">
        <f>VLOOKUP($A1719,orders[#All],5,0)</f>
        <v>Depok</v>
      </c>
      <c r="E1719" t="str">
        <f>VLOOKUP($A1719,orders[#All],6,0)</f>
        <v>Jawa Barat</v>
      </c>
      <c r="F1719" t="str">
        <f>VLOOKUP($A1719,orders[#All],10,0)</f>
        <v>TANPA PROMO</v>
      </c>
      <c r="G1719" t="s">
        <v>2487</v>
      </c>
      <c r="H1719">
        <f>VLOOKUP(working_table!G1719,order_items[[#All],[product_id]:[subtotal_idr]],2,0)</f>
        <v>2</v>
      </c>
      <c r="I1719" s="5">
        <f>VLOOKUP(working_table!$G1719,order_items[[#All],[product_id]:[subtotal_idr]],3,0)</f>
        <v>89000</v>
      </c>
      <c r="J1719" s="5">
        <f>VLOOKUP(working_table!$G1719,order_items[[#All],[product_id]:[subtotal_idr]],4,0)</f>
        <v>178000</v>
      </c>
      <c r="K1719" t="str">
        <f>VLOOKUP($G1719,products7[#All],2,0)</f>
        <v>Tas Selempang BajuKita</v>
      </c>
      <c r="L1719" t="str">
        <f>VLOOKUP($G1719,products7[#All],3,0)</f>
        <v>Accessories</v>
      </c>
      <c r="M1719" t="str">
        <f>VLOOKUP($G1719,products7[#All],7,0)</f>
        <v>BajuKita</v>
      </c>
    </row>
    <row r="1720" spans="1:13" x14ac:dyDescent="0.35">
      <c r="A1720" t="s">
        <v>5451</v>
      </c>
      <c r="B1720" s="2">
        <f>VLOOKUP(A1720,orders[#All],3,0)</f>
        <v>45234</v>
      </c>
      <c r="C1720" t="str">
        <f>VLOOKUP($A1720,orders[#All],9,0)</f>
        <v>returned</v>
      </c>
      <c r="D1720" t="str">
        <f>VLOOKUP($A1720,orders[#All],5,0)</f>
        <v>Bogor</v>
      </c>
      <c r="E1720" t="str">
        <f>VLOOKUP($A1720,orders[#All],6,0)</f>
        <v>Jawa Barat</v>
      </c>
      <c r="F1720" t="str">
        <f>VLOOKUP($A1720,orders[#All],10,0)</f>
        <v>MEMBER10</v>
      </c>
      <c r="G1720" t="s">
        <v>2510</v>
      </c>
      <c r="H1720">
        <f>VLOOKUP(working_table!G1720,order_items[[#All],[product_id]:[subtotal_idr]],2,0)</f>
        <v>1</v>
      </c>
      <c r="I1720" s="5">
        <f>VLOOKUP(working_table!$G1720,order_items[[#All],[product_id]:[subtotal_idr]],3,0)</f>
        <v>229000</v>
      </c>
      <c r="J1720" s="5">
        <f>VLOOKUP(working_table!$G1720,order_items[[#All],[product_id]:[subtotal_idr]],4,0)</f>
        <v>229000</v>
      </c>
      <c r="K1720" t="str">
        <f>VLOOKUP($G1720,products7[#All],2,0)</f>
        <v>Dompet Kulit Cendana Co</v>
      </c>
      <c r="L1720" t="str">
        <f>VLOOKUP($G1720,products7[#All],3,0)</f>
        <v>Accessories</v>
      </c>
      <c r="M1720" t="str">
        <f>VLOOKUP($G1720,products7[#All],7,0)</f>
        <v>Cendana Co</v>
      </c>
    </row>
    <row r="1721" spans="1:13" x14ac:dyDescent="0.35">
      <c r="A1721" t="s">
        <v>5451</v>
      </c>
      <c r="B1721" s="2">
        <f>VLOOKUP(A1721,orders[#All],3,0)</f>
        <v>45234</v>
      </c>
      <c r="C1721" t="str">
        <f>VLOOKUP($A1721,orders[#All],9,0)</f>
        <v>returned</v>
      </c>
      <c r="D1721" t="str">
        <f>VLOOKUP($A1721,orders[#All],5,0)</f>
        <v>Bogor</v>
      </c>
      <c r="E1721" t="str">
        <f>VLOOKUP($A1721,orders[#All],6,0)</f>
        <v>Jawa Barat</v>
      </c>
      <c r="F1721" t="str">
        <f>VLOOKUP($A1721,orders[#All],10,0)</f>
        <v>MEMBER10</v>
      </c>
      <c r="G1721" t="s">
        <v>2996</v>
      </c>
      <c r="H1721">
        <f>VLOOKUP(working_table!G1721,order_items[[#All],[product_id]:[subtotal_idr]],2,0)</f>
        <v>2</v>
      </c>
      <c r="I1721" s="5">
        <f>VLOOKUP(working_table!$G1721,order_items[[#All],[product_id]:[subtotal_idr]],3,0)</f>
        <v>129000</v>
      </c>
      <c r="J1721" s="5">
        <f>VLOOKUP(working_table!$G1721,order_items[[#All],[product_id]:[subtotal_idr]],4,0)</f>
        <v>258000</v>
      </c>
      <c r="K1721" t="str">
        <f>VLOOKUP($G1721,products7[#All],2,0)</f>
        <v>Pants Jeans Slim Senja Wear</v>
      </c>
      <c r="L1721" t="str">
        <f>VLOOKUP($G1721,products7[#All],3,0)</f>
        <v>Pants</v>
      </c>
      <c r="M1721" t="str">
        <f>VLOOKUP($G1721,products7[#All],7,0)</f>
        <v>Senja Wear</v>
      </c>
    </row>
    <row r="1722" spans="1:13" x14ac:dyDescent="0.35">
      <c r="A1722" t="s">
        <v>5454</v>
      </c>
      <c r="B1722" s="2">
        <f>VLOOKUP(A1722,orders[#All],3,0)</f>
        <v>45647</v>
      </c>
      <c r="C1722" t="str">
        <f>VLOOKUP($A1722,orders[#All],9,0)</f>
        <v>cancelled</v>
      </c>
      <c r="D1722" t="str">
        <f>VLOOKUP($A1722,orders[#All],5,0)</f>
        <v>Denpasar</v>
      </c>
      <c r="E1722" t="str">
        <f>VLOOKUP($A1722,orders[#All],6,0)</f>
        <v>Bali</v>
      </c>
      <c r="F1722" t="str">
        <f>VLOOKUP($A1722,orders[#All],10,0)</f>
        <v>TANPA PROMO</v>
      </c>
      <c r="G1722" t="s">
        <v>2466</v>
      </c>
      <c r="H1722">
        <f>VLOOKUP(working_table!G1722,order_items[[#All],[product_id]:[subtotal_idr]],2,0)</f>
        <v>1</v>
      </c>
      <c r="I1722" s="5">
        <f>VLOOKUP(working_table!$G1722,order_items[[#All],[product_id]:[subtotal_idr]],3,0)</f>
        <v>89000</v>
      </c>
      <c r="J1722" s="5">
        <f>VLOOKUP(working_table!$G1722,order_items[[#All],[product_id]:[subtotal_idr]],4,0)</f>
        <v>89000</v>
      </c>
      <c r="K1722" t="str">
        <f>VLOOKUP($G1722,products7[#All],2,0)</f>
        <v>Jacket Hoodie Kanvas Lokal</v>
      </c>
      <c r="L1722" t="str">
        <f>VLOOKUP($G1722,products7[#All],3,0)</f>
        <v>Jacket</v>
      </c>
      <c r="M1722" t="str">
        <f>VLOOKUP($G1722,products7[#All],7,0)</f>
        <v>Kanvas Lokal</v>
      </c>
    </row>
    <row r="1723" spans="1:13" x14ac:dyDescent="0.35">
      <c r="A1723" t="s">
        <v>5454</v>
      </c>
      <c r="B1723" s="2">
        <f>VLOOKUP(A1723,orders[#All],3,0)</f>
        <v>45647</v>
      </c>
      <c r="C1723" t="str">
        <f>VLOOKUP($A1723,orders[#All],9,0)</f>
        <v>cancelled</v>
      </c>
      <c r="D1723" t="str">
        <f>VLOOKUP($A1723,orders[#All],5,0)</f>
        <v>Denpasar</v>
      </c>
      <c r="E1723" t="str">
        <f>VLOOKUP($A1723,orders[#All],6,0)</f>
        <v>Bali</v>
      </c>
      <c r="F1723" t="str">
        <f>VLOOKUP($A1723,orders[#All],10,0)</f>
        <v>TANPA PROMO</v>
      </c>
      <c r="G1723" t="s">
        <v>3326</v>
      </c>
      <c r="H1723">
        <f>VLOOKUP(working_table!G1723,order_items[[#All],[product_id]:[subtotal_idr]],2,0)</f>
        <v>1</v>
      </c>
      <c r="I1723" s="5">
        <f>VLOOKUP(working_table!$G1723,order_items[[#All],[product_id]:[subtotal_idr]],3,0)</f>
        <v>199000</v>
      </c>
      <c r="J1723" s="5">
        <f>VLOOKUP(working_table!$G1723,order_items[[#All],[product_id]:[subtotal_idr]],4,0)</f>
        <v>199000</v>
      </c>
      <c r="K1723" t="str">
        <f>VLOOKUP($G1723,products7[#All],2,0)</f>
        <v>Pants Jogger Ratu Mode</v>
      </c>
      <c r="L1723" t="str">
        <f>VLOOKUP($G1723,products7[#All],3,0)</f>
        <v>Pants</v>
      </c>
      <c r="M1723" t="str">
        <f>VLOOKUP($G1723,products7[#All],7,0)</f>
        <v>Ratu Mode</v>
      </c>
    </row>
    <row r="1724" spans="1:13" x14ac:dyDescent="0.35">
      <c r="A1724" t="s">
        <v>5454</v>
      </c>
      <c r="B1724" s="2">
        <f>VLOOKUP(A1724,orders[#All],3,0)</f>
        <v>45647</v>
      </c>
      <c r="C1724" t="str">
        <f>VLOOKUP($A1724,orders[#All],9,0)</f>
        <v>cancelled</v>
      </c>
      <c r="D1724" t="str">
        <f>VLOOKUP($A1724,orders[#All],5,0)</f>
        <v>Denpasar</v>
      </c>
      <c r="E1724" t="str">
        <f>VLOOKUP($A1724,orders[#All],6,0)</f>
        <v>Bali</v>
      </c>
      <c r="F1724" t="str">
        <f>VLOOKUP($A1724,orders[#All],10,0)</f>
        <v>TANPA PROMO</v>
      </c>
      <c r="G1724" t="s">
        <v>2591</v>
      </c>
      <c r="H1724">
        <f>VLOOKUP(working_table!G1724,order_items[[#All],[product_id]:[subtotal_idr]],2,0)</f>
        <v>1</v>
      </c>
      <c r="I1724" s="5">
        <f>VLOOKUP(working_table!$G1724,order_items[[#All],[product_id]:[subtotal_idr]],3,0)</f>
        <v>299000</v>
      </c>
      <c r="J1724" s="5">
        <f>VLOOKUP(working_table!$G1724,order_items[[#All],[product_id]:[subtotal_idr]],4,0)</f>
        <v>299000</v>
      </c>
      <c r="K1724" t="str">
        <f>VLOOKUP($G1724,products7[#All],2,0)</f>
        <v>Pants Jeans Slim Pesona Indo</v>
      </c>
      <c r="L1724" t="str">
        <f>VLOOKUP($G1724,products7[#All],3,0)</f>
        <v>Pants</v>
      </c>
      <c r="M1724" t="str">
        <f>VLOOKUP($G1724,products7[#All],7,0)</f>
        <v>Pesona Indo</v>
      </c>
    </row>
    <row r="1725" spans="1:13" x14ac:dyDescent="0.35">
      <c r="A1725" t="s">
        <v>5458</v>
      </c>
      <c r="B1725" s="2">
        <f>VLOOKUP(A1725,orders[#All],3,0)</f>
        <v>45364</v>
      </c>
      <c r="C1725" t="str">
        <f>VLOOKUP($A1725,orders[#All],9,0)</f>
        <v>delivered</v>
      </c>
      <c r="D1725" t="str">
        <f>VLOOKUP($A1725,orders[#All],5,0)</f>
        <v>Palembang</v>
      </c>
      <c r="E1725" t="str">
        <f>VLOOKUP($A1725,orders[#All],6,0)</f>
        <v>Sumatera Selatan</v>
      </c>
      <c r="F1725" t="str">
        <f>VLOOKUP($A1725,orders[#All],10,0)</f>
        <v>NEWUSER</v>
      </c>
      <c r="G1725" t="s">
        <v>3245</v>
      </c>
      <c r="H1725">
        <f>VLOOKUP(working_table!G1725,order_items[[#All],[product_id]:[subtotal_idr]],2,0)</f>
        <v>1</v>
      </c>
      <c r="I1725" s="5">
        <f>VLOOKUP(working_table!$G1725,order_items[[#All],[product_id]:[subtotal_idr]],3,0)</f>
        <v>499000</v>
      </c>
      <c r="J1725" s="5">
        <f>VLOOKUP(working_table!$G1725,order_items[[#All],[product_id]:[subtotal_idr]],4,0)</f>
        <v>499000</v>
      </c>
      <c r="K1725" t="str">
        <f>VLOOKUP($G1725,products7[#All],2,0)</f>
        <v>Dress Mini Casual SandangIndo</v>
      </c>
      <c r="L1725" t="str">
        <f>VLOOKUP($G1725,products7[#All],3,0)</f>
        <v>Dress</v>
      </c>
      <c r="M1725" t="str">
        <f>VLOOKUP($G1725,products7[#All],7,0)</f>
        <v>SandangIndo</v>
      </c>
    </row>
    <row r="1726" spans="1:13" x14ac:dyDescent="0.35">
      <c r="A1726" t="s">
        <v>5458</v>
      </c>
      <c r="B1726" s="2">
        <f>VLOOKUP(A1726,orders[#All],3,0)</f>
        <v>45364</v>
      </c>
      <c r="C1726" t="str">
        <f>VLOOKUP($A1726,orders[#All],9,0)</f>
        <v>delivered</v>
      </c>
      <c r="D1726" t="str">
        <f>VLOOKUP($A1726,orders[#All],5,0)</f>
        <v>Palembang</v>
      </c>
      <c r="E1726" t="str">
        <f>VLOOKUP($A1726,orders[#All],6,0)</f>
        <v>Sumatera Selatan</v>
      </c>
      <c r="F1726" t="str">
        <f>VLOOKUP($A1726,orders[#All],10,0)</f>
        <v>NEWUSER</v>
      </c>
      <c r="G1726" t="s">
        <v>3132</v>
      </c>
      <c r="H1726">
        <f>VLOOKUP(working_table!G1726,order_items[[#All],[product_id]:[subtotal_idr]],2,0)</f>
        <v>1</v>
      </c>
      <c r="I1726" s="5">
        <f>VLOOKUP(working_table!$G1726,order_items[[#All],[product_id]:[subtotal_idr]],3,0)</f>
        <v>229000</v>
      </c>
      <c r="J1726" s="5">
        <f>VLOOKUP(working_table!$G1726,order_items[[#All],[product_id]:[subtotal_idr]],4,0)</f>
        <v>229000</v>
      </c>
      <c r="K1726" t="str">
        <f>VLOOKUP($G1726,products7[#All],2,0)</f>
        <v>Jacket Denim Riang Apparel</v>
      </c>
      <c r="L1726" t="str">
        <f>VLOOKUP($G1726,products7[#All],3,0)</f>
        <v>Jacket</v>
      </c>
      <c r="M1726" t="str">
        <f>VLOOKUP($G1726,products7[#All],7,0)</f>
        <v>Riang Apparel</v>
      </c>
    </row>
    <row r="1727" spans="1:13" x14ac:dyDescent="0.35">
      <c r="A1727" t="s">
        <v>5458</v>
      </c>
      <c r="B1727" s="2">
        <f>VLOOKUP(A1727,orders[#All],3,0)</f>
        <v>45364</v>
      </c>
      <c r="C1727" t="str">
        <f>VLOOKUP($A1727,orders[#All],9,0)</f>
        <v>delivered</v>
      </c>
      <c r="D1727" t="str">
        <f>VLOOKUP($A1727,orders[#All],5,0)</f>
        <v>Palembang</v>
      </c>
      <c r="E1727" t="str">
        <f>VLOOKUP($A1727,orders[#All],6,0)</f>
        <v>Sumatera Selatan</v>
      </c>
      <c r="F1727" t="str">
        <f>VLOOKUP($A1727,orders[#All],10,0)</f>
        <v>NEWUSER</v>
      </c>
      <c r="G1727" t="s">
        <v>3595</v>
      </c>
      <c r="H1727">
        <f>VLOOKUP(working_table!G1727,order_items[[#All],[product_id]:[subtotal_idr]],2,0)</f>
        <v>1</v>
      </c>
      <c r="I1727" s="5">
        <f>VLOOKUP(working_table!$G1727,order_items[[#All],[product_id]:[subtotal_idr]],3,0)</f>
        <v>119000</v>
      </c>
      <c r="J1727" s="5">
        <f>VLOOKUP(working_table!$G1727,order_items[[#All],[product_id]:[subtotal_idr]],4,0)</f>
        <v>119000</v>
      </c>
      <c r="K1727" t="str">
        <f>VLOOKUP($G1727,products7[#All],2,0)</f>
        <v>Pants Chino BajuKita</v>
      </c>
      <c r="L1727" t="str">
        <f>VLOOKUP($G1727,products7[#All],3,0)</f>
        <v>Pants</v>
      </c>
      <c r="M1727" t="str">
        <f>VLOOKUP($G1727,products7[#All],7,0)</f>
        <v>BajuKita</v>
      </c>
    </row>
    <row r="1728" spans="1:13" x14ac:dyDescent="0.35">
      <c r="A1728" t="s">
        <v>5462</v>
      </c>
      <c r="B1728" s="2">
        <f>VLOOKUP(A1728,orders[#All],3,0)</f>
        <v>45672</v>
      </c>
      <c r="C1728" t="str">
        <f>VLOOKUP($A1728,orders[#All],9,0)</f>
        <v>cancelled</v>
      </c>
      <c r="D1728" t="str">
        <f>VLOOKUP($A1728,orders[#All],5,0)</f>
        <v>Manado</v>
      </c>
      <c r="E1728" t="str">
        <f>VLOOKUP($A1728,orders[#All],6,0)</f>
        <v>Sulawesi Utara</v>
      </c>
      <c r="F1728" t="str">
        <f>VLOOKUP($A1728,orders[#All],10,0)</f>
        <v>TANPA PROMO</v>
      </c>
      <c r="G1728" t="s">
        <v>2463</v>
      </c>
      <c r="H1728">
        <f>VLOOKUP(working_table!G1728,order_items[[#All],[product_id]:[subtotal_idr]],2,0)</f>
        <v>1</v>
      </c>
      <c r="I1728" s="5">
        <f>VLOOKUP(working_table!$G1728,order_items[[#All],[product_id]:[subtotal_idr]],3,0)</f>
        <v>179000</v>
      </c>
      <c r="J1728" s="5">
        <f>VLOOKUP(working_table!$G1728,order_items[[#All],[product_id]:[subtotal_idr]],4,0)</f>
        <v>179000</v>
      </c>
      <c r="K1728" t="str">
        <f>VLOOKUP($G1728,products7[#All],2,0)</f>
        <v>Pants Jogger Ratu Mode</v>
      </c>
      <c r="L1728" t="str">
        <f>VLOOKUP($G1728,products7[#All],3,0)</f>
        <v>Pants</v>
      </c>
      <c r="M1728" t="str">
        <f>VLOOKUP($G1728,products7[#All],7,0)</f>
        <v>Ratu Mode</v>
      </c>
    </row>
    <row r="1729" spans="1:13" x14ac:dyDescent="0.35">
      <c r="A1729" t="s">
        <v>5462</v>
      </c>
      <c r="B1729" s="2">
        <f>VLOOKUP(A1729,orders[#All],3,0)</f>
        <v>45672</v>
      </c>
      <c r="C1729" t="str">
        <f>VLOOKUP($A1729,orders[#All],9,0)</f>
        <v>cancelled</v>
      </c>
      <c r="D1729" t="str">
        <f>VLOOKUP($A1729,orders[#All],5,0)</f>
        <v>Manado</v>
      </c>
      <c r="E1729" t="str">
        <f>VLOOKUP($A1729,orders[#All],6,0)</f>
        <v>Sulawesi Utara</v>
      </c>
      <c r="F1729" t="str">
        <f>VLOOKUP($A1729,orders[#All],10,0)</f>
        <v>TANPA PROMO</v>
      </c>
      <c r="G1729" t="s">
        <v>3266</v>
      </c>
      <c r="H1729">
        <f>VLOOKUP(working_table!G1729,order_items[[#All],[product_id]:[subtotal_idr]],2,0)</f>
        <v>1</v>
      </c>
      <c r="I1729" s="5">
        <f>VLOOKUP(working_table!$G1729,order_items[[#All],[product_id]:[subtotal_idr]],3,0)</f>
        <v>179000</v>
      </c>
      <c r="J1729" s="5">
        <f>VLOOKUP(working_table!$G1729,order_items[[#All],[product_id]:[subtotal_idr]],4,0)</f>
        <v>179000</v>
      </c>
      <c r="K1729" t="str">
        <f>VLOOKUP($G1729,products7[#All],2,0)</f>
        <v>Ikat Pinggang Kulit Cendana Co</v>
      </c>
      <c r="L1729" t="str">
        <f>VLOOKUP($G1729,products7[#All],3,0)</f>
        <v>Accessories</v>
      </c>
      <c r="M1729" t="str">
        <f>VLOOKUP($G1729,products7[#All],7,0)</f>
        <v>Cendana Co</v>
      </c>
    </row>
    <row r="1730" spans="1:13" x14ac:dyDescent="0.35">
      <c r="A1730" t="s">
        <v>5465</v>
      </c>
      <c r="B1730" s="2">
        <f>VLOOKUP(A1730,orders[#All],3,0)</f>
        <v>45073</v>
      </c>
      <c r="C1730" t="str">
        <f>VLOOKUP($A1730,orders[#All],9,0)</f>
        <v>delivered</v>
      </c>
      <c r="D1730" t="str">
        <f>VLOOKUP($A1730,orders[#All],5,0)</f>
        <v>Pontianak</v>
      </c>
      <c r="E1730" t="str">
        <f>VLOOKUP($A1730,orders[#All],6,0)</f>
        <v>Kalimantan Barat</v>
      </c>
      <c r="F1730" t="str">
        <f>VLOOKUP($A1730,orders[#All],10,0)</f>
        <v>HARI BELANJA</v>
      </c>
      <c r="G1730" t="s">
        <v>2803</v>
      </c>
      <c r="H1730">
        <f>VLOOKUP(working_table!G1730,order_items[[#All],[product_id]:[subtotal_idr]],2,0)</f>
        <v>1</v>
      </c>
      <c r="I1730" s="5">
        <f>VLOOKUP(working_table!$G1730,order_items[[#All],[product_id]:[subtotal_idr]],3,0)</f>
        <v>99000</v>
      </c>
      <c r="J1730" s="5">
        <f>VLOOKUP(working_table!$G1730,order_items[[#All],[product_id]:[subtotal_idr]],4,0)</f>
        <v>99000</v>
      </c>
      <c r="K1730" t="str">
        <f>VLOOKUP($G1730,products7[#All],2,0)</f>
        <v>T-Shirt Polos Basic Cendana Co</v>
      </c>
      <c r="L1730" t="str">
        <f>VLOOKUP($G1730,products7[#All],3,0)</f>
        <v>T-Shirt</v>
      </c>
      <c r="M1730" t="str">
        <f>VLOOKUP($G1730,products7[#All],7,0)</f>
        <v>Cendana Co</v>
      </c>
    </row>
    <row r="1731" spans="1:13" x14ac:dyDescent="0.35">
      <c r="A1731" t="s">
        <v>5467</v>
      </c>
      <c r="B1731" s="2">
        <f>VLOOKUP(A1731,orders[#All],3,0)</f>
        <v>44886</v>
      </c>
      <c r="C1731" t="str">
        <f>VLOOKUP($A1731,orders[#All],9,0)</f>
        <v>delivered</v>
      </c>
      <c r="D1731" t="str">
        <f>VLOOKUP($A1731,orders[#All],5,0)</f>
        <v>Bekasi</v>
      </c>
      <c r="E1731" t="str">
        <f>VLOOKUP($A1731,orders[#All],6,0)</f>
        <v>Jawa Barat</v>
      </c>
      <c r="F1731" t="str">
        <f>VLOOKUP($A1731,orders[#All],10,0)</f>
        <v>FLASHSALE</v>
      </c>
      <c r="G1731" t="s">
        <v>2801</v>
      </c>
      <c r="H1731">
        <f>VLOOKUP(working_table!G1731,order_items[[#All],[product_id]:[subtotal_idr]],2,0)</f>
        <v>1</v>
      </c>
      <c r="I1731" s="5">
        <f>VLOOKUP(working_table!$G1731,order_items[[#All],[product_id]:[subtotal_idr]],3,0)</f>
        <v>399000</v>
      </c>
      <c r="J1731" s="5">
        <f>VLOOKUP(working_table!$G1731,order_items[[#All],[product_id]:[subtotal_idr]],4,0)</f>
        <v>399000</v>
      </c>
      <c r="K1731" t="str">
        <f>VLOOKUP($G1731,products7[#All],2,0)</f>
        <v>T-Shirt Graphic BajuKita</v>
      </c>
      <c r="L1731" t="str">
        <f>VLOOKUP($G1731,products7[#All],3,0)</f>
        <v>T-Shirt</v>
      </c>
      <c r="M1731" t="str">
        <f>VLOOKUP($G1731,products7[#All],7,0)</f>
        <v>BajuKita</v>
      </c>
    </row>
    <row r="1732" spans="1:13" x14ac:dyDescent="0.35">
      <c r="A1732" t="s">
        <v>5469</v>
      </c>
      <c r="B1732" s="2">
        <f>VLOOKUP(A1732,orders[#All],3,0)</f>
        <v>45030</v>
      </c>
      <c r="C1732" t="str">
        <f>VLOOKUP($A1732,orders[#All],9,0)</f>
        <v>returned</v>
      </c>
      <c r="D1732" t="str">
        <f>VLOOKUP($A1732,orders[#All],5,0)</f>
        <v>Depok</v>
      </c>
      <c r="E1732" t="str">
        <f>VLOOKUP($A1732,orders[#All],6,0)</f>
        <v>Jawa Barat</v>
      </c>
      <c r="F1732" t="str">
        <f>VLOOKUP($A1732,orders[#All],10,0)</f>
        <v>WEEKEND25</v>
      </c>
      <c r="G1732" t="s">
        <v>2883</v>
      </c>
      <c r="H1732">
        <f>VLOOKUP(working_table!G1732,order_items[[#All],[product_id]:[subtotal_idr]],2,0)</f>
        <v>1</v>
      </c>
      <c r="I1732" s="5">
        <f>VLOOKUP(working_table!$G1732,order_items[[#All],[product_id]:[subtotal_idr]],3,0)</f>
        <v>69000</v>
      </c>
      <c r="J1732" s="5">
        <f>VLOOKUP(working_table!$G1732,order_items[[#All],[product_id]:[subtotal_idr]],4,0)</f>
        <v>69000</v>
      </c>
      <c r="K1732" t="str">
        <f>VLOOKUP($G1732,products7[#All],2,0)</f>
        <v>Jacket Varsity Kanvas Lokal</v>
      </c>
      <c r="L1732" t="str">
        <f>VLOOKUP($G1732,products7[#All],3,0)</f>
        <v>Jacket</v>
      </c>
      <c r="M1732" t="str">
        <f>VLOOKUP($G1732,products7[#All],7,0)</f>
        <v>Kanvas Lokal</v>
      </c>
    </row>
    <row r="1733" spans="1:13" x14ac:dyDescent="0.35">
      <c r="A1733" t="s">
        <v>5469</v>
      </c>
      <c r="B1733" s="2">
        <f>VLOOKUP(A1733,orders[#All],3,0)</f>
        <v>45030</v>
      </c>
      <c r="C1733" t="str">
        <f>VLOOKUP($A1733,orders[#All],9,0)</f>
        <v>returned</v>
      </c>
      <c r="D1733" t="str">
        <f>VLOOKUP($A1733,orders[#All],5,0)</f>
        <v>Depok</v>
      </c>
      <c r="E1733" t="str">
        <f>VLOOKUP($A1733,orders[#All],6,0)</f>
        <v>Jawa Barat</v>
      </c>
      <c r="F1733" t="str">
        <f>VLOOKUP($A1733,orders[#All],10,0)</f>
        <v>WEEKEND25</v>
      </c>
      <c r="G1733" t="s">
        <v>2794</v>
      </c>
      <c r="H1733">
        <f>VLOOKUP(working_table!G1733,order_items[[#All],[product_id]:[subtotal_idr]],2,0)</f>
        <v>1</v>
      </c>
      <c r="I1733" s="5">
        <f>VLOOKUP(working_table!$G1733,order_items[[#All],[product_id]:[subtotal_idr]],3,0)</f>
        <v>399000</v>
      </c>
      <c r="J1733" s="5">
        <f>VLOOKUP(working_table!$G1733,order_items[[#All],[product_id]:[subtotal_idr]],4,0)</f>
        <v>399000</v>
      </c>
      <c r="K1733" t="str">
        <f>VLOOKUP($G1733,products7[#All],2,0)</f>
        <v>Pants Cargo NusaBrand</v>
      </c>
      <c r="L1733" t="str">
        <f>VLOOKUP($G1733,products7[#All],3,0)</f>
        <v>Pants</v>
      </c>
      <c r="M1733" t="str">
        <f>VLOOKUP($G1733,products7[#All],7,0)</f>
        <v>NusaBrand</v>
      </c>
    </row>
    <row r="1734" spans="1:13" x14ac:dyDescent="0.35">
      <c r="A1734" t="s">
        <v>5472</v>
      </c>
      <c r="B1734" s="2">
        <f>VLOOKUP(A1734,orders[#All],3,0)</f>
        <v>45027</v>
      </c>
      <c r="C1734" t="str">
        <f>VLOOKUP($A1734,orders[#All],9,0)</f>
        <v>delivered</v>
      </c>
      <c r="D1734" t="str">
        <f>VLOOKUP($A1734,orders[#All],5,0)</f>
        <v>Yogyakarta</v>
      </c>
      <c r="E1734" t="str">
        <f>VLOOKUP($A1734,orders[#All],6,0)</f>
        <v>DI Yogyakarta</v>
      </c>
      <c r="F1734" t="str">
        <f>VLOOKUP($A1734,orders[#All],10,0)</f>
        <v>TANPA PROMO</v>
      </c>
      <c r="G1734" t="s">
        <v>2646</v>
      </c>
      <c r="H1734">
        <f>VLOOKUP(working_table!G1734,order_items[[#All],[product_id]:[subtotal_idr]],2,0)</f>
        <v>1</v>
      </c>
      <c r="I1734" s="5">
        <f>VLOOKUP(working_table!$G1734,order_items[[#All],[product_id]:[subtotal_idr]],3,0)</f>
        <v>299000</v>
      </c>
      <c r="J1734" s="5">
        <f>VLOOKUP(working_table!$G1734,order_items[[#All],[product_id]:[subtotal_idr]],4,0)</f>
        <v>299000</v>
      </c>
      <c r="K1734" t="str">
        <f>VLOOKUP($G1734,products7[#All],2,0)</f>
        <v>Dress Bodycon Tropika Style</v>
      </c>
      <c r="L1734" t="str">
        <f>VLOOKUP($G1734,products7[#All],3,0)</f>
        <v>Dress</v>
      </c>
      <c r="M1734" t="str">
        <f>VLOOKUP($G1734,products7[#All],7,0)</f>
        <v>Tropika Style</v>
      </c>
    </row>
    <row r="1735" spans="1:13" x14ac:dyDescent="0.35">
      <c r="A1735" t="s">
        <v>5474</v>
      </c>
      <c r="B1735" s="2">
        <f>VLOOKUP(A1735,orders[#All],3,0)</f>
        <v>45141</v>
      </c>
      <c r="C1735" t="str">
        <f>VLOOKUP($A1735,orders[#All],9,0)</f>
        <v>cancelled</v>
      </c>
      <c r="D1735" t="str">
        <f>VLOOKUP($A1735,orders[#All],5,0)</f>
        <v>Balikpapan</v>
      </c>
      <c r="E1735" t="str">
        <f>VLOOKUP($A1735,orders[#All],6,0)</f>
        <v>Kalimantan Timur</v>
      </c>
      <c r="F1735" t="str">
        <f>VLOOKUP($A1735,orders[#All],10,0)</f>
        <v>TANPA PROMO</v>
      </c>
      <c r="G1735" t="s">
        <v>2787</v>
      </c>
      <c r="H1735">
        <f>VLOOKUP(working_table!G1735,order_items[[#All],[product_id]:[subtotal_idr]],2,0)</f>
        <v>1</v>
      </c>
      <c r="I1735" s="5">
        <f>VLOOKUP(working_table!$G1735,order_items[[#All],[product_id]:[subtotal_idr]],3,0)</f>
        <v>179000</v>
      </c>
      <c r="J1735" s="5">
        <f>VLOOKUP(working_table!$G1735,order_items[[#All],[product_id]:[subtotal_idr]],4,0)</f>
        <v>179000</v>
      </c>
      <c r="K1735" t="str">
        <f>VLOOKUP($G1735,products7[#All],2,0)</f>
        <v>Pants Jeans Slim SandangIndo</v>
      </c>
      <c r="L1735" t="str">
        <f>VLOOKUP($G1735,products7[#All],3,0)</f>
        <v>Pants</v>
      </c>
      <c r="M1735" t="str">
        <f>VLOOKUP($G1735,products7[#All],7,0)</f>
        <v>SandangIndo</v>
      </c>
    </row>
    <row r="1736" spans="1:13" x14ac:dyDescent="0.35">
      <c r="A1736" t="s">
        <v>5474</v>
      </c>
      <c r="B1736" s="2">
        <f>VLOOKUP(A1736,orders[#All],3,0)</f>
        <v>45141</v>
      </c>
      <c r="C1736" t="str">
        <f>VLOOKUP($A1736,orders[#All],9,0)</f>
        <v>cancelled</v>
      </c>
      <c r="D1736" t="str">
        <f>VLOOKUP($A1736,orders[#All],5,0)</f>
        <v>Balikpapan</v>
      </c>
      <c r="E1736" t="str">
        <f>VLOOKUP($A1736,orders[#All],6,0)</f>
        <v>Kalimantan Timur</v>
      </c>
      <c r="F1736" t="str">
        <f>VLOOKUP($A1736,orders[#All],10,0)</f>
        <v>TANPA PROMO</v>
      </c>
      <c r="G1736" t="s">
        <v>2872</v>
      </c>
      <c r="H1736">
        <f>VLOOKUP(working_table!G1736,order_items[[#All],[product_id]:[subtotal_idr]],2,0)</f>
        <v>1</v>
      </c>
      <c r="I1736" s="5">
        <f>VLOOKUP(working_table!$G1736,order_items[[#All],[product_id]:[subtotal_idr]],3,0)</f>
        <v>399000</v>
      </c>
      <c r="J1736" s="5">
        <f>VLOOKUP(working_table!$G1736,order_items[[#All],[product_id]:[subtotal_idr]],4,0)</f>
        <v>399000</v>
      </c>
      <c r="K1736" t="str">
        <f>VLOOKUP($G1736,products7[#All],2,0)</f>
        <v>Ikat Pinggang Kulit SandangIndo</v>
      </c>
      <c r="L1736" t="str">
        <f>VLOOKUP($G1736,products7[#All],3,0)</f>
        <v>Accessories</v>
      </c>
      <c r="M1736" t="str">
        <f>VLOOKUP($G1736,products7[#All],7,0)</f>
        <v>SandangIndo</v>
      </c>
    </row>
    <row r="1737" spans="1:13" x14ac:dyDescent="0.35">
      <c r="A1737" t="s">
        <v>5477</v>
      </c>
      <c r="B1737" s="2">
        <f>VLOOKUP(A1737,orders[#All],3,0)</f>
        <v>44746</v>
      </c>
      <c r="C1737" t="str">
        <f>VLOOKUP($A1737,orders[#All],9,0)</f>
        <v>returned</v>
      </c>
      <c r="D1737" t="str">
        <f>VLOOKUP($A1737,orders[#All],5,0)</f>
        <v>Pontianak</v>
      </c>
      <c r="E1737" t="str">
        <f>VLOOKUP($A1737,orders[#All],6,0)</f>
        <v>Kalimantan Barat</v>
      </c>
      <c r="F1737" t="str">
        <f>VLOOKUP($A1737,orders[#All],10,0)</f>
        <v>NEWUSER</v>
      </c>
      <c r="G1737" t="s">
        <v>3109</v>
      </c>
      <c r="H1737">
        <f>VLOOKUP(working_table!G1737,order_items[[#All],[product_id]:[subtotal_idr]],2,0)</f>
        <v>2</v>
      </c>
      <c r="I1737" s="5">
        <f>VLOOKUP(working_table!$G1737,order_items[[#All],[product_id]:[subtotal_idr]],3,0)</f>
        <v>599000</v>
      </c>
      <c r="J1737" s="5">
        <f>VLOOKUP(working_table!$G1737,order_items[[#All],[product_id]:[subtotal_idr]],4,0)</f>
        <v>1198000</v>
      </c>
      <c r="K1737" t="str">
        <f>VLOOKUP($G1737,products7[#All],2,0)</f>
        <v>Dress Wrap Pesona Indo</v>
      </c>
      <c r="L1737" t="str">
        <f>VLOOKUP($G1737,products7[#All],3,0)</f>
        <v>Dress</v>
      </c>
      <c r="M1737" t="str">
        <f>VLOOKUP($G1737,products7[#All],7,0)</f>
        <v>Pesona Indo</v>
      </c>
    </row>
    <row r="1738" spans="1:13" x14ac:dyDescent="0.35">
      <c r="A1738" t="s">
        <v>5477</v>
      </c>
      <c r="B1738" s="2">
        <f>VLOOKUP(A1738,orders[#All],3,0)</f>
        <v>44746</v>
      </c>
      <c r="C1738" t="str">
        <f>VLOOKUP($A1738,orders[#All],9,0)</f>
        <v>returned</v>
      </c>
      <c r="D1738" t="str">
        <f>VLOOKUP($A1738,orders[#All],5,0)</f>
        <v>Pontianak</v>
      </c>
      <c r="E1738" t="str">
        <f>VLOOKUP($A1738,orders[#All],6,0)</f>
        <v>Kalimantan Barat</v>
      </c>
      <c r="F1738" t="str">
        <f>VLOOKUP($A1738,orders[#All],10,0)</f>
        <v>NEWUSER</v>
      </c>
      <c r="G1738" t="s">
        <v>3007</v>
      </c>
      <c r="H1738">
        <f>VLOOKUP(working_table!G1738,order_items[[#All],[product_id]:[subtotal_idr]],2,0)</f>
        <v>1</v>
      </c>
      <c r="I1738" s="5">
        <f>VLOOKUP(working_table!$G1738,order_items[[#All],[product_id]:[subtotal_idr]],3,0)</f>
        <v>79000</v>
      </c>
      <c r="J1738" s="5">
        <f>VLOOKUP(working_table!$G1738,order_items[[#All],[product_id]:[subtotal_idr]],4,0)</f>
        <v>79000</v>
      </c>
      <c r="K1738" t="str">
        <f>VLOOKUP($G1738,products7[#All],2,0)</f>
        <v>Jacket Denim Ratu Mode</v>
      </c>
      <c r="L1738" t="str">
        <f>VLOOKUP($G1738,products7[#All],3,0)</f>
        <v>Jacket</v>
      </c>
      <c r="M1738" t="str">
        <f>VLOOKUP($G1738,products7[#All],7,0)</f>
        <v>Ratu Mode</v>
      </c>
    </row>
    <row r="1739" spans="1:13" x14ac:dyDescent="0.35">
      <c r="A1739" t="s">
        <v>5477</v>
      </c>
      <c r="B1739" s="2">
        <f>VLOOKUP(A1739,orders[#All],3,0)</f>
        <v>44746</v>
      </c>
      <c r="C1739" t="str">
        <f>VLOOKUP($A1739,orders[#All],9,0)</f>
        <v>returned</v>
      </c>
      <c r="D1739" t="str">
        <f>VLOOKUP($A1739,orders[#All],5,0)</f>
        <v>Pontianak</v>
      </c>
      <c r="E1739" t="str">
        <f>VLOOKUP($A1739,orders[#All],6,0)</f>
        <v>Kalimantan Barat</v>
      </c>
      <c r="F1739" t="str">
        <f>VLOOKUP($A1739,orders[#All],10,0)</f>
        <v>NEWUSER</v>
      </c>
      <c r="G1739" t="s">
        <v>4424</v>
      </c>
      <c r="H1739">
        <f>VLOOKUP(working_table!G1739,order_items[[#All],[product_id]:[subtotal_idr]],2,0)</f>
        <v>1</v>
      </c>
      <c r="I1739" s="5">
        <f>VLOOKUP(working_table!$G1739,order_items[[#All],[product_id]:[subtotal_idr]],3,0)</f>
        <v>449000</v>
      </c>
      <c r="J1739" s="5">
        <f>VLOOKUP(working_table!$G1739,order_items[[#All],[product_id]:[subtotal_idr]],4,0)</f>
        <v>449000</v>
      </c>
      <c r="K1739" t="str">
        <f>VLOOKUP($G1739,products7[#All],2,0)</f>
        <v>Jacket Denim Cendana Co</v>
      </c>
      <c r="L1739" t="str">
        <f>VLOOKUP($G1739,products7[#All],3,0)</f>
        <v>Jacket</v>
      </c>
      <c r="M1739" t="str">
        <f>VLOOKUP($G1739,products7[#All],7,0)</f>
        <v>Cendana Co</v>
      </c>
    </row>
    <row r="1740" spans="1:13" x14ac:dyDescent="0.35">
      <c r="A1740" t="s">
        <v>5481</v>
      </c>
      <c r="B1740" s="2">
        <f>VLOOKUP(A1740,orders[#All],3,0)</f>
        <v>45673</v>
      </c>
      <c r="C1740" t="str">
        <f>VLOOKUP($A1740,orders[#All],9,0)</f>
        <v>processing</v>
      </c>
      <c r="D1740" t="str">
        <f>VLOOKUP($A1740,orders[#All],5,0)</f>
        <v>Pontianak</v>
      </c>
      <c r="E1740" t="str">
        <f>VLOOKUP($A1740,orders[#All],6,0)</f>
        <v>Kalimantan Barat</v>
      </c>
      <c r="F1740" t="str">
        <f>VLOOKUP($A1740,orders[#All],10,0)</f>
        <v>SALE2024</v>
      </c>
      <c r="G1740" t="s">
        <v>3360</v>
      </c>
      <c r="H1740">
        <f>VLOOKUP(working_table!G1740,order_items[[#All],[product_id]:[subtotal_idr]],2,0)</f>
        <v>1</v>
      </c>
      <c r="I1740" s="5">
        <f>VLOOKUP(working_table!$G1740,order_items[[#All],[product_id]:[subtotal_idr]],3,0)</f>
        <v>329000</v>
      </c>
      <c r="J1740" s="5">
        <f>VLOOKUP(working_table!$G1740,order_items[[#All],[product_id]:[subtotal_idr]],4,0)</f>
        <v>329000</v>
      </c>
      <c r="K1740" t="str">
        <f>VLOOKUP($G1740,products7[#All],2,0)</f>
        <v>Kacamata Hitam Senja Wear</v>
      </c>
      <c r="L1740" t="str">
        <f>VLOOKUP($G1740,products7[#All],3,0)</f>
        <v>Accessories</v>
      </c>
      <c r="M1740" t="str">
        <f>VLOOKUP($G1740,products7[#All],7,0)</f>
        <v>Senja Wear</v>
      </c>
    </row>
    <row r="1741" spans="1:13" x14ac:dyDescent="0.35">
      <c r="A1741" t="s">
        <v>5483</v>
      </c>
      <c r="B1741" s="2">
        <f>VLOOKUP(A1741,orders[#All],3,0)</f>
        <v>45281</v>
      </c>
      <c r="C1741" t="str">
        <f>VLOOKUP($A1741,orders[#All],9,0)</f>
        <v>delivered</v>
      </c>
      <c r="D1741" t="str">
        <f>VLOOKUP($A1741,orders[#All],5,0)</f>
        <v>Surabaya</v>
      </c>
      <c r="E1741" t="str">
        <f>VLOOKUP($A1741,orders[#All],6,0)</f>
        <v>Jawa Timur</v>
      </c>
      <c r="F1741" t="str">
        <f>VLOOKUP($A1741,orders[#All],10,0)</f>
        <v>FLASHSALE</v>
      </c>
      <c r="G1741" t="s">
        <v>2555</v>
      </c>
      <c r="H1741">
        <f>VLOOKUP(working_table!G1741,order_items[[#All],[product_id]:[subtotal_idr]],2,0)</f>
        <v>1</v>
      </c>
      <c r="I1741" s="5">
        <f>VLOOKUP(working_table!$G1741,order_items[[#All],[product_id]:[subtotal_idr]],3,0)</f>
        <v>349000</v>
      </c>
      <c r="J1741" s="5">
        <f>VLOOKUP(working_table!$G1741,order_items[[#All],[product_id]:[subtotal_idr]],4,0)</f>
        <v>349000</v>
      </c>
      <c r="K1741" t="str">
        <f>VLOOKUP($G1741,products7[#All],2,0)</f>
        <v>Dress Maxi Polos Senja Wear</v>
      </c>
      <c r="L1741" t="str">
        <f>VLOOKUP($G1741,products7[#All],3,0)</f>
        <v>dress</v>
      </c>
      <c r="M1741" t="str">
        <f>VLOOKUP($G1741,products7[#All],7,0)</f>
        <v>Senja Wear</v>
      </c>
    </row>
    <row r="1742" spans="1:13" x14ac:dyDescent="0.35">
      <c r="A1742" t="s">
        <v>5485</v>
      </c>
      <c r="B1742" s="2">
        <f>VLOOKUP(A1742,orders[#All],3,0)</f>
        <v>44999</v>
      </c>
      <c r="C1742" t="str">
        <f>VLOOKUP($A1742,orders[#All],9,0)</f>
        <v>delivered</v>
      </c>
      <c r="D1742" t="str">
        <f>VLOOKUP($A1742,orders[#All],5,0)</f>
        <v>Surabaya</v>
      </c>
      <c r="E1742" t="str">
        <f>VLOOKUP($A1742,orders[#All],6,0)</f>
        <v>Jawa Timur</v>
      </c>
      <c r="F1742" t="str">
        <f>VLOOKUP($A1742,orders[#All],10,0)</f>
        <v>TANPA PROMO</v>
      </c>
      <c r="G1742" t="s">
        <v>3303</v>
      </c>
      <c r="H1742">
        <f>VLOOKUP(working_table!G1742,order_items[[#All],[product_id]:[subtotal_idr]],2,0)</f>
        <v>1</v>
      </c>
      <c r="I1742" s="5">
        <f>VLOOKUP(working_table!$G1742,order_items[[#All],[product_id]:[subtotal_idr]],3,0)</f>
        <v>79000</v>
      </c>
      <c r="J1742" s="5">
        <f>VLOOKUP(working_table!$G1742,order_items[[#All],[product_id]:[subtotal_idr]],4,0)</f>
        <v>79000</v>
      </c>
      <c r="K1742" t="str">
        <f>VLOOKUP($G1742,products7[#All],2,0)</f>
        <v>Dress Midi Floral Riang Apparel</v>
      </c>
      <c r="L1742" t="str">
        <f>VLOOKUP($G1742,products7[#All],3,0)</f>
        <v>Dress</v>
      </c>
      <c r="M1742" t="str">
        <f>VLOOKUP($G1742,products7[#All],7,0)</f>
        <v>Riang Apparel</v>
      </c>
    </row>
    <row r="1743" spans="1:13" x14ac:dyDescent="0.35">
      <c r="A1743" t="s">
        <v>5485</v>
      </c>
      <c r="B1743" s="2">
        <f>VLOOKUP(A1743,orders[#All],3,0)</f>
        <v>44999</v>
      </c>
      <c r="C1743" t="str">
        <f>VLOOKUP($A1743,orders[#All],9,0)</f>
        <v>delivered</v>
      </c>
      <c r="D1743" t="str">
        <f>VLOOKUP($A1743,orders[#All],5,0)</f>
        <v>Surabaya</v>
      </c>
      <c r="E1743" t="str">
        <f>VLOOKUP($A1743,orders[#All],6,0)</f>
        <v>Jawa Timur</v>
      </c>
      <c r="F1743" t="str">
        <f>VLOOKUP($A1743,orders[#All],10,0)</f>
        <v>TANPA PROMO</v>
      </c>
      <c r="G1743" t="s">
        <v>3745</v>
      </c>
      <c r="H1743">
        <f>VLOOKUP(working_table!G1743,order_items[[#All],[product_id]:[subtotal_idr]],2,0)</f>
        <v>1</v>
      </c>
      <c r="I1743" s="5">
        <f>VLOOKUP(working_table!$G1743,order_items[[#All],[product_id]:[subtotal_idr]],3,0)</f>
        <v>449000</v>
      </c>
      <c r="J1743" s="5">
        <f>VLOOKUP(working_table!$G1743,order_items[[#All],[product_id]:[subtotal_idr]],4,0)</f>
        <v>449000</v>
      </c>
      <c r="K1743" t="str">
        <f>VLOOKUP($G1743,products7[#All],2,0)</f>
        <v>T-Shirt Slim Fit BajuKita</v>
      </c>
      <c r="L1743" t="str">
        <f>VLOOKUP($G1743,products7[#All],3,0)</f>
        <v>kemeja</v>
      </c>
      <c r="M1743" t="str">
        <f>VLOOKUP($G1743,products7[#All],7,0)</f>
        <v>BajuKita</v>
      </c>
    </row>
    <row r="1744" spans="1:13" x14ac:dyDescent="0.35">
      <c r="A1744" t="s">
        <v>5488</v>
      </c>
      <c r="B1744" s="2">
        <f>VLOOKUP(A1744,orders[#All],3,0)</f>
        <v>45567</v>
      </c>
      <c r="C1744" t="str">
        <f>VLOOKUP($A1744,orders[#All],9,0)</f>
        <v>delivered</v>
      </c>
      <c r="D1744" t="str">
        <f>VLOOKUP($A1744,orders[#All],5,0)</f>
        <v>Depok</v>
      </c>
      <c r="E1744" t="str">
        <f>VLOOKUP($A1744,orders[#All],6,0)</f>
        <v>Jawa Barat</v>
      </c>
      <c r="F1744" t="str">
        <f>VLOOKUP($A1744,orders[#All],10,0)</f>
        <v>TANPA PROMO</v>
      </c>
      <c r="G1744" t="s">
        <v>2402</v>
      </c>
      <c r="H1744">
        <f>VLOOKUP(working_table!G1744,order_items[[#All],[product_id]:[subtotal_idr]],2,0)</f>
        <v>1</v>
      </c>
      <c r="I1744" s="5">
        <f>VLOOKUP(working_table!$G1744,order_items[[#All],[product_id]:[subtotal_idr]],3,0)</f>
        <v>119000</v>
      </c>
      <c r="J1744" s="5">
        <f>VLOOKUP(working_table!$G1744,order_items[[#All],[product_id]:[subtotal_idr]],4,0)</f>
        <v>119000</v>
      </c>
      <c r="K1744" t="str">
        <f>VLOOKUP($G1744,products7[#All],2,0)</f>
        <v>Syal Rajut Senja Wear</v>
      </c>
      <c r="L1744" t="str">
        <f>VLOOKUP($G1744,products7[#All],3,0)</f>
        <v>Accessories</v>
      </c>
      <c r="M1744" t="str">
        <f>VLOOKUP($G1744,products7[#All],7,0)</f>
        <v>Senja Wear</v>
      </c>
    </row>
    <row r="1745" spans="1:13" x14ac:dyDescent="0.35">
      <c r="A1745" t="s">
        <v>5488</v>
      </c>
      <c r="B1745" s="2">
        <f>VLOOKUP(A1745,orders[#All],3,0)</f>
        <v>45567</v>
      </c>
      <c r="C1745" t="str">
        <f>VLOOKUP($A1745,orders[#All],9,0)</f>
        <v>delivered</v>
      </c>
      <c r="D1745" t="str">
        <f>VLOOKUP($A1745,orders[#All],5,0)</f>
        <v>Depok</v>
      </c>
      <c r="E1745" t="str">
        <f>VLOOKUP($A1745,orders[#All],6,0)</f>
        <v>Jawa Barat</v>
      </c>
      <c r="F1745" t="str">
        <f>VLOOKUP($A1745,orders[#All],10,0)</f>
        <v>TANPA PROMO</v>
      </c>
      <c r="G1745" t="s">
        <v>2418</v>
      </c>
      <c r="H1745">
        <f>VLOOKUP(working_table!G1745,order_items[[#All],[product_id]:[subtotal_idr]],2,0)</f>
        <v>3</v>
      </c>
      <c r="I1745" s="5">
        <f>VLOOKUP(working_table!$G1745,order_items[[#All],[product_id]:[subtotal_idr]],3,0)</f>
        <v>279000</v>
      </c>
      <c r="J1745" s="5">
        <f>VLOOKUP(working_table!$G1745,order_items[[#All],[product_id]:[subtotal_idr]],4,0)</f>
        <v>837000</v>
      </c>
      <c r="K1745" t="str">
        <f>VLOOKUP($G1745,products7[#All],2,0)</f>
        <v>Dress Mini Casual Riang Apparel</v>
      </c>
      <c r="L1745" t="str">
        <f>VLOOKUP($G1745,products7[#All],3,0)</f>
        <v>Dress</v>
      </c>
      <c r="M1745" t="str">
        <f>VLOOKUP($G1745,products7[#All],7,0)</f>
        <v>Riang Apparel</v>
      </c>
    </row>
    <row r="1746" spans="1:13" x14ac:dyDescent="0.35">
      <c r="A1746" t="s">
        <v>5491</v>
      </c>
      <c r="B1746" s="2">
        <f>VLOOKUP(A1746,orders[#All],3,0)</f>
        <v>45707</v>
      </c>
      <c r="C1746" t="str">
        <f>VLOOKUP($A1746,orders[#All],9,0)</f>
        <v>delivered</v>
      </c>
      <c r="D1746" t="str">
        <f>VLOOKUP($A1746,orders[#All],5,0)</f>
        <v>Depok</v>
      </c>
      <c r="E1746" t="str">
        <f>VLOOKUP($A1746,orders[#All],6,0)</f>
        <v>Jawa Barat</v>
      </c>
      <c r="F1746" t="str">
        <f>VLOOKUP($A1746,orders[#All],10,0)</f>
        <v>TANPA PROMO</v>
      </c>
      <c r="G1746" t="s">
        <v>2977</v>
      </c>
      <c r="H1746">
        <f>VLOOKUP(working_table!G1746,order_items[[#All],[product_id]:[subtotal_idr]],2,0)</f>
        <v>1</v>
      </c>
      <c r="I1746" s="5">
        <f>VLOOKUP(working_table!$G1746,order_items[[#All],[product_id]:[subtotal_idr]],3,0)</f>
        <v>599000</v>
      </c>
      <c r="J1746" s="5">
        <f>VLOOKUP(working_table!$G1746,order_items[[#All],[product_id]:[subtotal_idr]],4,0)</f>
        <v>599000</v>
      </c>
      <c r="K1746" t="str">
        <f>VLOOKUP($G1746,products7[#All],2,0)</f>
        <v>Kemeja Batik NusaBrand</v>
      </c>
      <c r="L1746" t="str">
        <f>VLOOKUP($G1746,products7[#All],3,0)</f>
        <v>T-Shirt</v>
      </c>
      <c r="M1746" t="str">
        <f>VLOOKUP($G1746,products7[#All],7,0)</f>
        <v>NusaBrand</v>
      </c>
    </row>
    <row r="1747" spans="1:13" x14ac:dyDescent="0.35">
      <c r="A1747" t="s">
        <v>5493</v>
      </c>
      <c r="B1747" s="2">
        <f>VLOOKUP(A1747,orders[#All],3,0)</f>
        <v>44895</v>
      </c>
      <c r="C1747" t="str">
        <f>VLOOKUP($A1747,orders[#All],9,0)</f>
        <v>returned</v>
      </c>
      <c r="D1747" t="str">
        <f>VLOOKUP($A1747,orders[#All],5,0)</f>
        <v>Malang</v>
      </c>
      <c r="E1747" t="str">
        <f>VLOOKUP($A1747,orders[#All],6,0)</f>
        <v>Jawa Timur</v>
      </c>
      <c r="F1747" t="str">
        <f>VLOOKUP($A1747,orders[#All],10,0)</f>
        <v>TANPA PROMO</v>
      </c>
      <c r="G1747" t="s">
        <v>2736</v>
      </c>
      <c r="H1747">
        <f>VLOOKUP(working_table!G1747,order_items[[#All],[product_id]:[subtotal_idr]],2,0)</f>
        <v>1</v>
      </c>
      <c r="I1747" s="5">
        <f>VLOOKUP(working_table!$G1747,order_items[[#All],[product_id]:[subtotal_idr]],3,0)</f>
        <v>499000</v>
      </c>
      <c r="J1747" s="5">
        <f>VLOOKUP(working_table!$G1747,order_items[[#All],[product_id]:[subtotal_idr]],4,0)</f>
        <v>499000</v>
      </c>
      <c r="K1747" t="str">
        <f>VLOOKUP($G1747,products7[#All],2,0)</f>
        <v>T-Shirt Slim Fit Tropika Style</v>
      </c>
      <c r="L1747" t="str">
        <f>VLOOKUP($G1747,products7[#All],3,0)</f>
        <v>kemeja</v>
      </c>
      <c r="M1747" t="str">
        <f>VLOOKUP($G1747,products7[#All],7,0)</f>
        <v>Tropika Style</v>
      </c>
    </row>
    <row r="1748" spans="1:13" x14ac:dyDescent="0.35">
      <c r="A1748" t="s">
        <v>5495</v>
      </c>
      <c r="B1748" s="2">
        <f>VLOOKUP(A1748,orders[#All],3,0)</f>
        <v>44941</v>
      </c>
      <c r="C1748" t="str">
        <f>VLOOKUP($A1748,orders[#All],9,0)</f>
        <v>cancelled</v>
      </c>
      <c r="D1748" t="str">
        <f>VLOOKUP($A1748,orders[#All],5,0)</f>
        <v>Banjarmasin</v>
      </c>
      <c r="E1748" t="str">
        <f>VLOOKUP($A1748,orders[#All],6,0)</f>
        <v>Kalimantan Selatan</v>
      </c>
      <c r="F1748" t="str">
        <f>VLOOKUP($A1748,orders[#All],10,0)</f>
        <v>TANPA PROMO</v>
      </c>
      <c r="G1748" t="s">
        <v>2539</v>
      </c>
      <c r="H1748">
        <f>VLOOKUP(working_table!G1748,order_items[[#All],[product_id]:[subtotal_idr]],2,0)</f>
        <v>1</v>
      </c>
      <c r="I1748" s="5">
        <f>VLOOKUP(working_table!$G1748,order_items[[#All],[product_id]:[subtotal_idr]],3,0)</f>
        <v>249000</v>
      </c>
      <c r="J1748" s="5">
        <f>VLOOKUP(working_table!$G1748,order_items[[#All],[product_id]:[subtotal_idr]],4,0)</f>
        <v>249000</v>
      </c>
      <c r="K1748" t="str">
        <f>VLOOKUP($G1748,products7[#All],2,0)</f>
        <v>Kacamata Hitam Tropika Style</v>
      </c>
      <c r="L1748" t="str">
        <f>VLOOKUP($G1748,products7[#All],3,0)</f>
        <v>Accessories</v>
      </c>
      <c r="M1748" t="str">
        <f>VLOOKUP($G1748,products7[#All],7,0)</f>
        <v>Tropika Style</v>
      </c>
    </row>
    <row r="1749" spans="1:13" x14ac:dyDescent="0.35">
      <c r="A1749" t="s">
        <v>5495</v>
      </c>
      <c r="B1749" s="2">
        <f>VLOOKUP(A1749,orders[#All],3,0)</f>
        <v>44941</v>
      </c>
      <c r="C1749" t="str">
        <f>VLOOKUP($A1749,orders[#All],9,0)</f>
        <v>cancelled</v>
      </c>
      <c r="D1749" t="str">
        <f>VLOOKUP($A1749,orders[#All],5,0)</f>
        <v>Banjarmasin</v>
      </c>
      <c r="E1749" t="str">
        <f>VLOOKUP($A1749,orders[#All],6,0)</f>
        <v>Kalimantan Selatan</v>
      </c>
      <c r="F1749" t="str">
        <f>VLOOKUP($A1749,orders[#All],10,0)</f>
        <v>TANPA PROMO</v>
      </c>
      <c r="G1749" t="s">
        <v>2768</v>
      </c>
      <c r="H1749">
        <f>VLOOKUP(working_table!G1749,order_items[[#All],[product_id]:[subtotal_idr]],2,0)</f>
        <v>2</v>
      </c>
      <c r="I1749" s="5">
        <f>VLOOKUP(working_table!$G1749,order_items[[#All],[product_id]:[subtotal_idr]],3,0)</f>
        <v>79000</v>
      </c>
      <c r="J1749" s="5">
        <f>VLOOKUP(working_table!$G1749,order_items[[#All],[product_id]:[subtotal_idr]],4,0)</f>
        <v>158000</v>
      </c>
      <c r="K1749" t="str">
        <f>VLOOKUP($G1749,products7[#All],2,0)</f>
        <v>Jacket Hoodie Cendana Co</v>
      </c>
      <c r="L1749" t="str">
        <f>VLOOKUP($G1749,products7[#All],3,0)</f>
        <v>Jacket</v>
      </c>
      <c r="M1749" t="str">
        <f>VLOOKUP($G1749,products7[#All],7,0)</f>
        <v>Cendana Co</v>
      </c>
    </row>
    <row r="1750" spans="1:13" x14ac:dyDescent="0.35">
      <c r="A1750" t="s">
        <v>5498</v>
      </c>
      <c r="B1750" s="2">
        <f>VLOOKUP(A1750,orders[#All],3,0)</f>
        <v>45346</v>
      </c>
      <c r="C1750" t="str">
        <f>VLOOKUP($A1750,orders[#All],9,0)</f>
        <v>processing</v>
      </c>
      <c r="D1750" t="str">
        <f>VLOOKUP($A1750,orders[#All],5,0)</f>
        <v>Padang</v>
      </c>
      <c r="E1750" t="str">
        <f>VLOOKUP($A1750,orders[#All],6,0)</f>
        <v>Sumatera Barat</v>
      </c>
      <c r="F1750" t="str">
        <f>VLOOKUP($A1750,orders[#All],10,0)</f>
        <v>TANPA PROMO</v>
      </c>
      <c r="G1750" t="s">
        <v>2733</v>
      </c>
      <c r="H1750">
        <f>VLOOKUP(working_table!G1750,order_items[[#All],[product_id]:[subtotal_idr]],2,0)</f>
        <v>2</v>
      </c>
      <c r="I1750" s="5">
        <f>VLOOKUP(working_table!$G1750,order_items[[#All],[product_id]:[subtotal_idr]],3,0)</f>
        <v>249000</v>
      </c>
      <c r="J1750" s="5">
        <f>VLOOKUP(working_table!$G1750,order_items[[#All],[product_id]:[subtotal_idr]],4,0)</f>
        <v>498000</v>
      </c>
      <c r="K1750" t="str">
        <f>VLOOKUP($G1750,products7[#All],2,0)</f>
        <v>Pants Kulot NusaBrand</v>
      </c>
      <c r="L1750" t="str">
        <f>VLOOKUP($G1750,products7[#All],3,0)</f>
        <v>Pants</v>
      </c>
      <c r="M1750" t="str">
        <f>VLOOKUP($G1750,products7[#All],7,0)</f>
        <v>NusaBrand</v>
      </c>
    </row>
    <row r="1751" spans="1:13" x14ac:dyDescent="0.35">
      <c r="A1751" t="s">
        <v>5500</v>
      </c>
      <c r="B1751" s="2">
        <f>VLOOKUP(A1751,orders[#All],3,0)</f>
        <v>45109</v>
      </c>
      <c r="C1751" t="str">
        <f>VLOOKUP($A1751,orders[#All],9,0)</f>
        <v>delivered</v>
      </c>
      <c r="D1751" t="str">
        <f>VLOOKUP($A1751,orders[#All],5,0)</f>
        <v>Balikpapan</v>
      </c>
      <c r="E1751" t="str">
        <f>VLOOKUP($A1751,orders[#All],6,0)</f>
        <v>Kalimantan Timur</v>
      </c>
      <c r="F1751" t="str">
        <f>VLOOKUP($A1751,orders[#All],10,0)</f>
        <v>TANPA PROMO</v>
      </c>
      <c r="G1751" t="s">
        <v>2876</v>
      </c>
      <c r="H1751">
        <f>VLOOKUP(working_table!G1751,order_items[[#All],[product_id]:[subtotal_idr]],2,0)</f>
        <v>2</v>
      </c>
      <c r="I1751" s="5">
        <f>VLOOKUP(working_table!$G1751,order_items[[#All],[product_id]:[subtotal_idr]],3,0)</f>
        <v>59000</v>
      </c>
      <c r="J1751" s="5">
        <f>VLOOKUP(working_table!$G1751,order_items[[#All],[product_id]:[subtotal_idr]],4,0)</f>
        <v>118000</v>
      </c>
      <c r="K1751" t="str">
        <f>VLOOKUP($G1751,products7[#All],2,0)</f>
        <v>Pants Jogger Pesona Indo</v>
      </c>
      <c r="L1751" t="str">
        <f>VLOOKUP($G1751,products7[#All],3,0)</f>
        <v>Pants</v>
      </c>
      <c r="M1751" t="str">
        <f>VLOOKUP($G1751,products7[#All],7,0)</f>
        <v>Pesona Indo</v>
      </c>
    </row>
    <row r="1752" spans="1:13" x14ac:dyDescent="0.35">
      <c r="A1752" t="s">
        <v>5502</v>
      </c>
      <c r="B1752" s="2">
        <f>VLOOKUP(A1752,orders[#All],3,0)</f>
        <v>45180</v>
      </c>
      <c r="C1752" t="str">
        <f>VLOOKUP($A1752,orders[#All],9,0)</f>
        <v>delivered</v>
      </c>
      <c r="D1752" t="str">
        <f>VLOOKUP($A1752,orders[#All],5,0)</f>
        <v>Balikpapan</v>
      </c>
      <c r="E1752" t="str">
        <f>VLOOKUP($A1752,orders[#All],6,0)</f>
        <v>Kalimantan Timur</v>
      </c>
      <c r="F1752" t="str">
        <f>VLOOKUP($A1752,orders[#All],10,0)</f>
        <v>TANPA PROMO</v>
      </c>
      <c r="G1752" t="s">
        <v>2575</v>
      </c>
      <c r="H1752">
        <f>VLOOKUP(working_table!G1752,order_items[[#All],[product_id]:[subtotal_idr]],2,0)</f>
        <v>1</v>
      </c>
      <c r="I1752" s="5">
        <f>VLOOKUP(working_table!$G1752,order_items[[#All],[product_id]:[subtotal_idr]],3,0)</f>
        <v>499000</v>
      </c>
      <c r="J1752" s="5">
        <f>VLOOKUP(working_table!$G1752,order_items[[#All],[product_id]:[subtotal_idr]],4,0)</f>
        <v>499000</v>
      </c>
      <c r="K1752" t="str">
        <f>VLOOKUP($G1752,products7[#All],2,0)</f>
        <v>Ikat Pinggang Kulit Tropika Style</v>
      </c>
      <c r="L1752" t="str">
        <f>VLOOKUP($G1752,products7[#All],3,0)</f>
        <v>Accessories</v>
      </c>
      <c r="M1752" t="str">
        <f>VLOOKUP($G1752,products7[#All],7,0)</f>
        <v>Tropika Style</v>
      </c>
    </row>
    <row r="1753" spans="1:13" x14ac:dyDescent="0.35">
      <c r="A1753" t="s">
        <v>5502</v>
      </c>
      <c r="B1753" s="2">
        <f>VLOOKUP(A1753,orders[#All],3,0)</f>
        <v>45180</v>
      </c>
      <c r="C1753" t="str">
        <f>VLOOKUP($A1753,orders[#All],9,0)</f>
        <v>delivered</v>
      </c>
      <c r="D1753" t="str">
        <f>VLOOKUP($A1753,orders[#All],5,0)</f>
        <v>Balikpapan</v>
      </c>
      <c r="E1753" t="str">
        <f>VLOOKUP($A1753,orders[#All],6,0)</f>
        <v>Kalimantan Timur</v>
      </c>
      <c r="F1753" t="str">
        <f>VLOOKUP($A1753,orders[#All],10,0)</f>
        <v>TANPA PROMO</v>
      </c>
      <c r="G1753" t="s">
        <v>2702</v>
      </c>
      <c r="H1753">
        <f>VLOOKUP(working_table!G1753,order_items[[#All],[product_id]:[subtotal_idr]],2,0)</f>
        <v>1</v>
      </c>
      <c r="I1753" s="5">
        <f>VLOOKUP(working_table!$G1753,order_items[[#All],[product_id]:[subtotal_idr]],3,0)</f>
        <v>99000</v>
      </c>
      <c r="J1753" s="5">
        <f>VLOOKUP(working_table!$G1753,order_items[[#All],[product_id]:[subtotal_idr]],4,0)</f>
        <v>99000</v>
      </c>
      <c r="K1753" t="str">
        <f>VLOOKUP($G1753,products7[#All],2,0)</f>
        <v>Ikat Pinggang Kulit Tropika Style</v>
      </c>
      <c r="L1753" t="str">
        <f>VLOOKUP($G1753,products7[#All],3,0)</f>
        <v>Accessories</v>
      </c>
      <c r="M1753" t="str">
        <f>VLOOKUP($G1753,products7[#All],7,0)</f>
        <v>Tropika Style</v>
      </c>
    </row>
    <row r="1754" spans="1:13" x14ac:dyDescent="0.35">
      <c r="A1754" t="s">
        <v>5505</v>
      </c>
      <c r="B1754" s="2">
        <f>VLOOKUP(A1754,orders[#All],3,0)</f>
        <v>45650</v>
      </c>
      <c r="C1754" t="str">
        <f>VLOOKUP($A1754,orders[#All],9,0)</f>
        <v>delivered</v>
      </c>
      <c r="D1754" t="str">
        <f>VLOOKUP($A1754,orders[#All],5,0)</f>
        <v>Banjarmasin</v>
      </c>
      <c r="E1754" t="str">
        <f>VLOOKUP($A1754,orders[#All],6,0)</f>
        <v>Kalimantan Selatan</v>
      </c>
      <c r="F1754" t="str">
        <f>VLOOKUP($A1754,orders[#All],10,0)</f>
        <v>TANPA PROMO</v>
      </c>
      <c r="G1754" t="s">
        <v>3420</v>
      </c>
      <c r="H1754">
        <f>VLOOKUP(working_table!G1754,order_items[[#All],[product_id]:[subtotal_idr]],2,0)</f>
        <v>3</v>
      </c>
      <c r="I1754" s="5">
        <f>VLOOKUP(working_table!$G1754,order_items[[#All],[product_id]:[subtotal_idr]],3,0)</f>
        <v>89000</v>
      </c>
      <c r="J1754" s="5">
        <f>VLOOKUP(working_table!$G1754,order_items[[#All],[product_id]:[subtotal_idr]],4,0)</f>
        <v>267000</v>
      </c>
      <c r="K1754" t="str">
        <f>VLOOKUP($G1754,products7[#All],2,0)</f>
        <v>Kacamata Hitam Riang Apparel</v>
      </c>
      <c r="L1754" t="str">
        <f>VLOOKUP($G1754,products7[#All],3,0)</f>
        <v>Accessories</v>
      </c>
      <c r="M1754" t="str">
        <f>VLOOKUP($G1754,products7[#All],7,0)</f>
        <v>Riang Apparel</v>
      </c>
    </row>
    <row r="1755" spans="1:13" x14ac:dyDescent="0.35">
      <c r="A1755" t="s">
        <v>5505</v>
      </c>
      <c r="B1755" s="2">
        <f>VLOOKUP(A1755,orders[#All],3,0)</f>
        <v>45650</v>
      </c>
      <c r="C1755" t="str">
        <f>VLOOKUP($A1755,orders[#All],9,0)</f>
        <v>delivered</v>
      </c>
      <c r="D1755" t="str">
        <f>VLOOKUP($A1755,orders[#All],5,0)</f>
        <v>Banjarmasin</v>
      </c>
      <c r="E1755" t="str">
        <f>VLOOKUP($A1755,orders[#All],6,0)</f>
        <v>Kalimantan Selatan</v>
      </c>
      <c r="F1755" t="str">
        <f>VLOOKUP($A1755,orders[#All],10,0)</f>
        <v>TANPA PROMO</v>
      </c>
      <c r="G1755" t="s">
        <v>2542</v>
      </c>
      <c r="H1755">
        <f>VLOOKUP(working_table!G1755,order_items[[#All],[product_id]:[subtotal_idr]],2,0)</f>
        <v>2</v>
      </c>
      <c r="I1755" s="5">
        <f>VLOOKUP(working_table!$G1755,order_items[[#All],[product_id]:[subtotal_idr]],3,0)</f>
        <v>399000</v>
      </c>
      <c r="J1755" s="5">
        <f>VLOOKUP(working_table!$G1755,order_items[[#All],[product_id]:[subtotal_idr]],4,0)</f>
        <v>798000</v>
      </c>
      <c r="K1755" t="str">
        <f>VLOOKUP($G1755,products7[#All],2,0)</f>
        <v>Tas Selempang Cendana Co</v>
      </c>
      <c r="L1755" t="str">
        <f>VLOOKUP($G1755,products7[#All],3,0)</f>
        <v>Accessories</v>
      </c>
      <c r="M1755" t="str">
        <f>VLOOKUP($G1755,products7[#All],7,0)</f>
        <v>Cendana Co</v>
      </c>
    </row>
    <row r="1756" spans="1:13" x14ac:dyDescent="0.35">
      <c r="A1756" t="s">
        <v>5508</v>
      </c>
      <c r="B1756" s="2">
        <f>VLOOKUP(A1756,orders[#All],3,0)</f>
        <v>44697</v>
      </c>
      <c r="C1756" t="str">
        <f>VLOOKUP($A1756,orders[#All],9,0)</f>
        <v>shipped</v>
      </c>
      <c r="D1756" t="str">
        <f>VLOOKUP($A1756,orders[#All],5,0)</f>
        <v>Palembang</v>
      </c>
      <c r="E1756" t="str">
        <f>VLOOKUP($A1756,orders[#All],6,0)</f>
        <v>Sumatera Selatan</v>
      </c>
      <c r="F1756" t="str">
        <f>VLOOKUP($A1756,orders[#All],10,0)</f>
        <v>TANPA PROMO</v>
      </c>
      <c r="G1756" t="s">
        <v>2748</v>
      </c>
      <c r="H1756">
        <f>VLOOKUP(working_table!G1756,order_items[[#All],[product_id]:[subtotal_idr]],2,0)</f>
        <v>3</v>
      </c>
      <c r="I1756" s="5">
        <f>VLOOKUP(working_table!$G1756,order_items[[#All],[product_id]:[subtotal_idr]],3,0)</f>
        <v>119000</v>
      </c>
      <c r="J1756" s="5">
        <f>VLOOKUP(working_table!$G1756,order_items[[#All],[product_id]:[subtotal_idr]],4,0)</f>
        <v>357000</v>
      </c>
      <c r="K1756" t="str">
        <f>VLOOKUP($G1756,products7[#All],2,0)</f>
        <v>Kemeja Flanel SandangIndo</v>
      </c>
      <c r="L1756" t="str">
        <f>VLOOKUP($G1756,products7[#All],3,0)</f>
        <v>Kemeja</v>
      </c>
      <c r="M1756" t="str">
        <f>VLOOKUP($G1756,products7[#All],7,0)</f>
        <v>SandangIndo</v>
      </c>
    </row>
    <row r="1757" spans="1:13" x14ac:dyDescent="0.35">
      <c r="A1757" t="s">
        <v>5510</v>
      </c>
      <c r="B1757" s="2">
        <f>VLOOKUP(A1757,orders[#All],3,0)</f>
        <v>45694</v>
      </c>
      <c r="C1757" t="str">
        <f>VLOOKUP($A1757,orders[#All],9,0)</f>
        <v>delivered</v>
      </c>
      <c r="D1757" t="str">
        <f>VLOOKUP($A1757,orders[#All],5,0)</f>
        <v>Banjarmasin</v>
      </c>
      <c r="E1757" t="str">
        <f>VLOOKUP($A1757,orders[#All],6,0)</f>
        <v>Kalimantan Selatan</v>
      </c>
      <c r="F1757" t="str">
        <f>VLOOKUP($A1757,orders[#All],10,0)</f>
        <v>TANPA PROMO</v>
      </c>
      <c r="G1757" t="s">
        <v>2765</v>
      </c>
      <c r="H1757">
        <f>VLOOKUP(working_table!G1757,order_items[[#All],[product_id]:[subtotal_idr]],2,0)</f>
        <v>1</v>
      </c>
      <c r="I1757" s="5">
        <f>VLOOKUP(working_table!$G1757,order_items[[#All],[product_id]:[subtotal_idr]],3,0)</f>
        <v>329000</v>
      </c>
      <c r="J1757" s="5">
        <f>VLOOKUP(working_table!$G1757,order_items[[#All],[product_id]:[subtotal_idr]],4,0)</f>
        <v>329000</v>
      </c>
      <c r="K1757" t="str">
        <f>VLOOKUP($G1757,products7[#All],2,0)</f>
        <v>Jacket Parasut Cendana Co</v>
      </c>
      <c r="L1757" t="str">
        <f>VLOOKUP($G1757,products7[#All],3,0)</f>
        <v>Jacket</v>
      </c>
      <c r="M1757" t="str">
        <f>VLOOKUP($G1757,products7[#All],7,0)</f>
        <v>Cendana Co</v>
      </c>
    </row>
    <row r="1758" spans="1:13" x14ac:dyDescent="0.35">
      <c r="A1758" t="s">
        <v>5512</v>
      </c>
      <c r="B1758" s="2">
        <f>VLOOKUP(A1758,orders[#All],3,0)</f>
        <v>45426</v>
      </c>
      <c r="C1758" t="str">
        <f>VLOOKUP($A1758,orders[#All],9,0)</f>
        <v>cancelled</v>
      </c>
      <c r="D1758" t="str">
        <f>VLOOKUP($A1758,orders[#All],5,0)</f>
        <v>Medan</v>
      </c>
      <c r="E1758" t="str">
        <f>VLOOKUP($A1758,orders[#All],6,0)</f>
        <v>Sumatera Utara</v>
      </c>
      <c r="F1758" t="str">
        <f>VLOOKUP($A1758,orders[#All],10,0)</f>
        <v>TANPA PROMO</v>
      </c>
      <c r="G1758" t="s">
        <v>3145</v>
      </c>
      <c r="H1758">
        <f>VLOOKUP(working_table!G1758,order_items[[#All],[product_id]:[subtotal_idr]],2,0)</f>
        <v>1</v>
      </c>
      <c r="I1758" s="5">
        <f>VLOOKUP(working_table!$G1758,order_items[[#All],[product_id]:[subtotal_idr]],3,0)</f>
        <v>79000</v>
      </c>
      <c r="J1758" s="5">
        <f>VLOOKUP(working_table!$G1758,order_items[[#All],[product_id]:[subtotal_idr]],4,0)</f>
        <v>79000</v>
      </c>
      <c r="K1758" t="str">
        <f>VLOOKUP($G1758,products7[#All],2,0)</f>
        <v>Dress Bodycon Cendana Co</v>
      </c>
      <c r="L1758" t="str">
        <f>VLOOKUP($G1758,products7[#All],3,0)</f>
        <v>Dress</v>
      </c>
      <c r="M1758" t="str">
        <f>VLOOKUP($G1758,products7[#All],7,0)</f>
        <v>Cendana Co</v>
      </c>
    </row>
    <row r="1759" spans="1:13" x14ac:dyDescent="0.35">
      <c r="A1759" t="s">
        <v>5514</v>
      </c>
      <c r="B1759" s="2">
        <f>VLOOKUP(A1759,orders[#All],3,0)</f>
        <v>45364</v>
      </c>
      <c r="C1759" t="str">
        <f>VLOOKUP($A1759,orders[#All],9,0)</f>
        <v>delivered</v>
      </c>
      <c r="D1759" t="str">
        <f>VLOOKUP($A1759,orders[#All],5,0)</f>
        <v>Yogyakarta</v>
      </c>
      <c r="E1759" t="str">
        <f>VLOOKUP($A1759,orders[#All],6,0)</f>
        <v>DI Yogyakarta</v>
      </c>
      <c r="F1759" t="str">
        <f>VLOOKUP($A1759,orders[#All],10,0)</f>
        <v>TANPA PROMO</v>
      </c>
      <c r="G1759" t="s">
        <v>4762</v>
      </c>
      <c r="H1759">
        <f>VLOOKUP(working_table!G1759,order_items[[#All],[product_id]:[subtotal_idr]],2,0)</f>
        <v>1</v>
      </c>
      <c r="I1759" s="5">
        <f>VLOOKUP(working_table!$G1759,order_items[[#All],[product_id]:[subtotal_idr]],3,0)</f>
        <v>149000</v>
      </c>
      <c r="J1759" s="5">
        <f>VLOOKUP(working_table!$G1759,order_items[[#All],[product_id]:[subtotal_idr]],4,0)</f>
        <v>149000</v>
      </c>
      <c r="K1759" t="str">
        <f>VLOOKUP($G1759,products7[#All],2,0)</f>
        <v>Dress A-Line Kanvas Lokal</v>
      </c>
      <c r="L1759" t="str">
        <f>VLOOKUP($G1759,products7[#All],3,0)</f>
        <v>dress</v>
      </c>
      <c r="M1759" t="str">
        <f>VLOOKUP($G1759,products7[#All],7,0)</f>
        <v>Kanvas Lokal</v>
      </c>
    </row>
    <row r="1760" spans="1:13" x14ac:dyDescent="0.35">
      <c r="A1760" t="s">
        <v>5514</v>
      </c>
      <c r="B1760" s="2">
        <f>VLOOKUP(A1760,orders[#All],3,0)</f>
        <v>45364</v>
      </c>
      <c r="C1760" t="str">
        <f>VLOOKUP($A1760,orders[#All],9,0)</f>
        <v>delivered</v>
      </c>
      <c r="D1760" t="str">
        <f>VLOOKUP($A1760,orders[#All],5,0)</f>
        <v>Yogyakarta</v>
      </c>
      <c r="E1760" t="str">
        <f>VLOOKUP($A1760,orders[#All],6,0)</f>
        <v>DI Yogyakarta</v>
      </c>
      <c r="F1760" t="str">
        <f>VLOOKUP($A1760,orders[#All],10,0)</f>
        <v>TANPA PROMO</v>
      </c>
      <c r="G1760" t="s">
        <v>3400</v>
      </c>
      <c r="H1760">
        <f>VLOOKUP(working_table!G1760,order_items[[#All],[product_id]:[subtotal_idr]],2,0)</f>
        <v>1</v>
      </c>
      <c r="I1760" s="5">
        <f>VLOOKUP(working_table!$G1760,order_items[[#All],[product_id]:[subtotal_idr]],3,0)</f>
        <v>119000</v>
      </c>
      <c r="J1760" s="5">
        <f>VLOOKUP(working_table!$G1760,order_items[[#All],[product_id]:[subtotal_idr]],4,0)</f>
        <v>119000</v>
      </c>
      <c r="K1760" t="str">
        <f>VLOOKUP($G1760,products7[#All],2,0)</f>
        <v>Jacket Hoodie Senja Wear</v>
      </c>
      <c r="L1760" t="str">
        <f>VLOOKUP($G1760,products7[#All],3,0)</f>
        <v>Jacket</v>
      </c>
      <c r="M1760" t="str">
        <f>VLOOKUP($G1760,products7[#All],7,0)</f>
        <v>Senja Wear</v>
      </c>
    </row>
    <row r="1761" spans="1:13" x14ac:dyDescent="0.35">
      <c r="A1761" t="s">
        <v>5514</v>
      </c>
      <c r="B1761" s="2">
        <f>VLOOKUP(A1761,orders[#All],3,0)</f>
        <v>45364</v>
      </c>
      <c r="C1761" t="str">
        <f>VLOOKUP($A1761,orders[#All],9,0)</f>
        <v>delivered</v>
      </c>
      <c r="D1761" t="str">
        <f>VLOOKUP($A1761,orders[#All],5,0)</f>
        <v>Yogyakarta</v>
      </c>
      <c r="E1761" t="str">
        <f>VLOOKUP($A1761,orders[#All],6,0)</f>
        <v>DI Yogyakarta</v>
      </c>
      <c r="F1761" t="str">
        <f>VLOOKUP($A1761,orders[#All],10,0)</f>
        <v>TANPA PROMO</v>
      </c>
      <c r="G1761" t="s">
        <v>3903</v>
      </c>
      <c r="H1761">
        <f>VLOOKUP(working_table!G1761,order_items[[#All],[product_id]:[subtotal_idr]],2,0)</f>
        <v>2</v>
      </c>
      <c r="I1761" s="5">
        <f>VLOOKUP(working_table!$G1761,order_items[[#All],[product_id]:[subtotal_idr]],3,0)</f>
        <v>229000</v>
      </c>
      <c r="J1761" s="5">
        <f>VLOOKUP(working_table!$G1761,order_items[[#All],[product_id]:[subtotal_idr]],4,0)</f>
        <v>458000</v>
      </c>
      <c r="K1761" t="str">
        <f>VLOOKUP($G1761,products7[#All],2,0)</f>
        <v>Ikat Pinggang Kulit Kanvas Lokal</v>
      </c>
      <c r="L1761" t="str">
        <f>VLOOKUP($G1761,products7[#All],3,0)</f>
        <v>Accessories</v>
      </c>
      <c r="M1761" t="str">
        <f>VLOOKUP($G1761,products7[#All],7,0)</f>
        <v>Kanvas Lokal</v>
      </c>
    </row>
    <row r="1762" spans="1:13" x14ac:dyDescent="0.35">
      <c r="A1762" t="s">
        <v>5518</v>
      </c>
      <c r="B1762" s="2">
        <f>VLOOKUP(A1762,orders[#All],3,0)</f>
        <v>45475</v>
      </c>
      <c r="C1762" t="str">
        <f>VLOOKUP($A1762,orders[#All],9,0)</f>
        <v>delivered</v>
      </c>
      <c r="D1762" t="str">
        <f>VLOOKUP($A1762,orders[#All],5,0)</f>
        <v>Medan</v>
      </c>
      <c r="E1762" t="str">
        <f>VLOOKUP($A1762,orders[#All],6,0)</f>
        <v>Sumatera Utara</v>
      </c>
      <c r="F1762" t="str">
        <f>VLOOKUP($A1762,orders[#All],10,0)</f>
        <v>TANPA PROMO</v>
      </c>
      <c r="G1762" t="s">
        <v>3895</v>
      </c>
      <c r="H1762">
        <f>VLOOKUP(working_table!G1762,order_items[[#All],[product_id]:[subtotal_idr]],2,0)</f>
        <v>1</v>
      </c>
      <c r="I1762" s="5">
        <f>VLOOKUP(working_table!$G1762,order_items[[#All],[product_id]:[subtotal_idr]],3,0)</f>
        <v>59000</v>
      </c>
      <c r="J1762" s="5">
        <f>VLOOKUP(working_table!$G1762,order_items[[#All],[product_id]:[subtotal_idr]],4,0)</f>
        <v>59000</v>
      </c>
      <c r="K1762" t="str">
        <f>VLOOKUP($G1762,products7[#All],2,0)</f>
        <v>Tas Selempang SandangIndo</v>
      </c>
      <c r="L1762" t="str">
        <f>VLOOKUP($G1762,products7[#All],3,0)</f>
        <v>Accessories</v>
      </c>
      <c r="M1762" t="str">
        <f>VLOOKUP($G1762,products7[#All],7,0)</f>
        <v>SandangIndo</v>
      </c>
    </row>
    <row r="1763" spans="1:13" x14ac:dyDescent="0.35">
      <c r="A1763" t="s">
        <v>5520</v>
      </c>
      <c r="B1763" s="2">
        <f>VLOOKUP(A1763,orders[#All],3,0)</f>
        <v>45599</v>
      </c>
      <c r="C1763" t="str">
        <f>VLOOKUP($A1763,orders[#All],9,0)</f>
        <v>cancelled</v>
      </c>
      <c r="D1763" t="str">
        <f>VLOOKUP($A1763,orders[#All],5,0)</f>
        <v>Bandung</v>
      </c>
      <c r="E1763" t="str">
        <f>VLOOKUP($A1763,orders[#All],6,0)</f>
        <v>Jawa Barat</v>
      </c>
      <c r="F1763" t="str">
        <f>VLOOKUP($A1763,orders[#All],10,0)</f>
        <v>TANPA PROMO</v>
      </c>
      <c r="G1763" t="s">
        <v>2814</v>
      </c>
      <c r="H1763">
        <f>VLOOKUP(working_table!G1763,order_items[[#All],[product_id]:[subtotal_idr]],2,0)</f>
        <v>2</v>
      </c>
      <c r="I1763" s="5">
        <f>VLOOKUP(working_table!$G1763,order_items[[#All],[product_id]:[subtotal_idr]],3,0)</f>
        <v>149000</v>
      </c>
      <c r="J1763" s="5">
        <f>VLOOKUP(working_table!$G1763,order_items[[#All],[product_id]:[subtotal_idr]],4,0)</f>
        <v>298000</v>
      </c>
      <c r="K1763" t="str">
        <f>VLOOKUP($G1763,products7[#All],2,0)</f>
        <v>Pants Cargo Ratu Mode</v>
      </c>
      <c r="L1763" t="str">
        <f>VLOOKUP($G1763,products7[#All],3,0)</f>
        <v>Pants</v>
      </c>
      <c r="M1763" t="str">
        <f>VLOOKUP($G1763,products7[#All],7,0)</f>
        <v>Ratu Mode</v>
      </c>
    </row>
    <row r="1764" spans="1:13" x14ac:dyDescent="0.35">
      <c r="A1764" t="s">
        <v>5520</v>
      </c>
      <c r="B1764" s="2">
        <f>VLOOKUP(A1764,orders[#All],3,0)</f>
        <v>45599</v>
      </c>
      <c r="C1764" t="str">
        <f>VLOOKUP($A1764,orders[#All],9,0)</f>
        <v>cancelled</v>
      </c>
      <c r="D1764" t="str">
        <f>VLOOKUP($A1764,orders[#All],5,0)</f>
        <v>Bandung</v>
      </c>
      <c r="E1764" t="str">
        <f>VLOOKUP($A1764,orders[#All],6,0)</f>
        <v>Jawa Barat</v>
      </c>
      <c r="F1764" t="str">
        <f>VLOOKUP($A1764,orders[#All],10,0)</f>
        <v>TANPA PROMO</v>
      </c>
      <c r="G1764" t="s">
        <v>2712</v>
      </c>
      <c r="H1764">
        <f>VLOOKUP(working_table!G1764,order_items[[#All],[product_id]:[subtotal_idr]],2,0)</f>
        <v>1</v>
      </c>
      <c r="I1764" s="5">
        <f>VLOOKUP(working_table!$G1764,order_items[[#All],[product_id]:[subtotal_idr]],3,0)</f>
        <v>229000</v>
      </c>
      <c r="J1764" s="5">
        <f>VLOOKUP(working_table!$G1764,order_items[[#All],[product_id]:[subtotal_idr]],4,0)</f>
        <v>229000</v>
      </c>
      <c r="K1764" t="str">
        <f>VLOOKUP($G1764,products7[#All],2,0)</f>
        <v>Jacket Coach Ratu Mode</v>
      </c>
      <c r="L1764" t="str">
        <f>VLOOKUP($G1764,products7[#All],3,0)</f>
        <v>Jacket</v>
      </c>
      <c r="M1764" t="str">
        <f>VLOOKUP($G1764,products7[#All],7,0)</f>
        <v>Ratu Mode</v>
      </c>
    </row>
    <row r="1765" spans="1:13" x14ac:dyDescent="0.35">
      <c r="A1765" t="s">
        <v>5523</v>
      </c>
      <c r="B1765" s="2">
        <f>VLOOKUP(A1765,orders[#All],3,0)</f>
        <v>45349</v>
      </c>
      <c r="C1765" t="str">
        <f>VLOOKUP($A1765,orders[#All],9,0)</f>
        <v>shipped</v>
      </c>
      <c r="D1765" t="str">
        <f>VLOOKUP($A1765,orders[#All],5,0)</f>
        <v>Medan</v>
      </c>
      <c r="E1765" t="str">
        <f>VLOOKUP($A1765,orders[#All],6,0)</f>
        <v>Sumatera Utara</v>
      </c>
      <c r="F1765" t="str">
        <f>VLOOKUP($A1765,orders[#All],10,0)</f>
        <v>TANPA PROMO</v>
      </c>
      <c r="G1765" t="s">
        <v>3054</v>
      </c>
      <c r="H1765">
        <f>VLOOKUP(working_table!G1765,order_items[[#All],[product_id]:[subtotal_idr]],2,0)</f>
        <v>1</v>
      </c>
      <c r="I1765" s="5">
        <f>VLOOKUP(working_table!$G1765,order_items[[#All],[product_id]:[subtotal_idr]],3,0)</f>
        <v>129000</v>
      </c>
      <c r="J1765" s="5">
        <f>VLOOKUP(working_table!$G1765,order_items[[#All],[product_id]:[subtotal_idr]],4,0)</f>
        <v>129000</v>
      </c>
      <c r="K1765" t="str">
        <f>VLOOKUP($G1765,products7[#All],2,0)</f>
        <v>T-Shirt Raglan Cendana Co</v>
      </c>
      <c r="L1765" t="str">
        <f>VLOOKUP($G1765,products7[#All],3,0)</f>
        <v>T-Shirt</v>
      </c>
      <c r="M1765" t="str">
        <f>VLOOKUP($G1765,products7[#All],7,0)</f>
        <v>Cendana Co</v>
      </c>
    </row>
    <row r="1766" spans="1:13" x14ac:dyDescent="0.35">
      <c r="A1766" t="s">
        <v>5523</v>
      </c>
      <c r="B1766" s="2">
        <f>VLOOKUP(A1766,orders[#All],3,0)</f>
        <v>45349</v>
      </c>
      <c r="C1766" t="str">
        <f>VLOOKUP($A1766,orders[#All],9,0)</f>
        <v>shipped</v>
      </c>
      <c r="D1766" t="str">
        <f>VLOOKUP($A1766,orders[#All],5,0)</f>
        <v>Medan</v>
      </c>
      <c r="E1766" t="str">
        <f>VLOOKUP($A1766,orders[#All],6,0)</f>
        <v>Sumatera Utara</v>
      </c>
      <c r="F1766" t="str">
        <f>VLOOKUP($A1766,orders[#All],10,0)</f>
        <v>TANPA PROMO</v>
      </c>
      <c r="G1766" t="s">
        <v>3112</v>
      </c>
      <c r="H1766">
        <f>VLOOKUP(working_table!G1766,order_items[[#All],[product_id]:[subtotal_idr]],2,0)</f>
        <v>1</v>
      </c>
      <c r="I1766" s="5">
        <f>VLOOKUP(working_table!$G1766,order_items[[#All],[product_id]:[subtotal_idr]],3,0)</f>
        <v>499000</v>
      </c>
      <c r="J1766" s="5">
        <f>VLOOKUP(working_table!$G1766,order_items[[#All],[product_id]:[subtotal_idr]],4,0)</f>
        <v>499000</v>
      </c>
      <c r="K1766" t="str">
        <f>VLOOKUP($G1766,products7[#All],2,0)</f>
        <v>Topi Baseball Kanvas Lokal</v>
      </c>
      <c r="L1766" t="str">
        <f>VLOOKUP($G1766,products7[#All],3,0)</f>
        <v>Accessories</v>
      </c>
      <c r="M1766" t="str">
        <f>VLOOKUP($G1766,products7[#All],7,0)</f>
        <v>Kanvas Lokal</v>
      </c>
    </row>
    <row r="1767" spans="1:13" x14ac:dyDescent="0.35">
      <c r="A1767" t="s">
        <v>5526</v>
      </c>
      <c r="B1767" s="2">
        <f>VLOOKUP(A1767,orders[#All],3,0)</f>
        <v>45277</v>
      </c>
      <c r="C1767" t="str">
        <f>VLOOKUP($A1767,orders[#All],9,0)</f>
        <v>cancelled</v>
      </c>
      <c r="D1767" t="str">
        <f>VLOOKUP($A1767,orders[#All],5,0)</f>
        <v>Bandung</v>
      </c>
      <c r="E1767" t="str">
        <f>VLOOKUP($A1767,orders[#All],6,0)</f>
        <v>Jawa Barat</v>
      </c>
      <c r="F1767" t="str">
        <f>VLOOKUP($A1767,orders[#All],10,0)</f>
        <v>TANPA PROMO</v>
      </c>
      <c r="G1767" t="s">
        <v>3031</v>
      </c>
      <c r="H1767">
        <f>VLOOKUP(working_table!G1767,order_items[[#All],[product_id]:[subtotal_idr]],2,0)</f>
        <v>1</v>
      </c>
      <c r="I1767" s="5">
        <f>VLOOKUP(working_table!$G1767,order_items[[#All],[product_id]:[subtotal_idr]],3,0)</f>
        <v>69000</v>
      </c>
      <c r="J1767" s="5">
        <f>VLOOKUP(working_table!$G1767,order_items[[#All],[product_id]:[subtotal_idr]],4,0)</f>
        <v>69000</v>
      </c>
      <c r="K1767" t="str">
        <f>VLOOKUP($G1767,products7[#All],2,0)</f>
        <v>Kemeja Linen Kanvas Lokal</v>
      </c>
      <c r="L1767" t="str">
        <f>VLOOKUP($G1767,products7[#All],3,0)</f>
        <v>T-Shirt</v>
      </c>
      <c r="M1767" t="str">
        <f>VLOOKUP($G1767,products7[#All],7,0)</f>
        <v>Kanvas Lokal</v>
      </c>
    </row>
    <row r="1768" spans="1:13" x14ac:dyDescent="0.35">
      <c r="A1768" t="s">
        <v>5528</v>
      </c>
      <c r="B1768" s="2">
        <f>VLOOKUP(A1768,orders[#All],3,0)</f>
        <v>45048</v>
      </c>
      <c r="C1768" t="str">
        <f>VLOOKUP($A1768,orders[#All],9,0)</f>
        <v>delivered</v>
      </c>
      <c r="D1768" t="str">
        <f>VLOOKUP($A1768,orders[#All],5,0)</f>
        <v>Semarang</v>
      </c>
      <c r="E1768" t="str">
        <f>VLOOKUP($A1768,orders[#All],6,0)</f>
        <v>Jawa Tengah</v>
      </c>
      <c r="F1768" t="str">
        <f>VLOOKUP($A1768,orders[#All],10,0)</f>
        <v>MEMBER10</v>
      </c>
      <c r="G1768" t="s">
        <v>3196</v>
      </c>
      <c r="H1768">
        <f>VLOOKUP(working_table!G1768,order_items[[#All],[product_id]:[subtotal_idr]],2,0)</f>
        <v>2</v>
      </c>
      <c r="I1768" s="5">
        <f>VLOOKUP(working_table!$G1768,order_items[[#All],[product_id]:[subtotal_idr]],3,0)</f>
        <v>149000</v>
      </c>
      <c r="J1768" s="5">
        <f>VLOOKUP(working_table!$G1768,order_items[[#All],[product_id]:[subtotal_idr]],4,0)</f>
        <v>298000</v>
      </c>
      <c r="K1768" t="str">
        <f>VLOOKUP($G1768,products7[#All],2,0)</f>
        <v>Kemeja Casual Senja Wear</v>
      </c>
      <c r="L1768" t="str">
        <f>VLOOKUP($G1768,products7[#All],3,0)</f>
        <v>Kemeja</v>
      </c>
      <c r="M1768" t="str">
        <f>VLOOKUP($G1768,products7[#All],7,0)</f>
        <v>Senja Wear</v>
      </c>
    </row>
    <row r="1769" spans="1:13" x14ac:dyDescent="0.35">
      <c r="A1769" t="s">
        <v>5530</v>
      </c>
      <c r="B1769" s="2">
        <f>VLOOKUP(A1769,orders[#All],3,0)</f>
        <v>45446</v>
      </c>
      <c r="C1769" t="str">
        <f>VLOOKUP($A1769,orders[#All],9,0)</f>
        <v>cancelled</v>
      </c>
      <c r="D1769" t="str">
        <f>VLOOKUP($A1769,orders[#All],5,0)</f>
        <v>Malang</v>
      </c>
      <c r="E1769" t="str">
        <f>VLOOKUP($A1769,orders[#All],6,0)</f>
        <v>Jawa Timur</v>
      </c>
      <c r="F1769" t="str">
        <f>VLOOKUP($A1769,orders[#All],10,0)</f>
        <v>TANPA PROMO</v>
      </c>
      <c r="G1769" t="s">
        <v>2557</v>
      </c>
      <c r="H1769">
        <f>VLOOKUP(working_table!G1769,order_items[[#All],[product_id]:[subtotal_idr]],2,0)</f>
        <v>2</v>
      </c>
      <c r="I1769" s="5">
        <f>VLOOKUP(working_table!$G1769,order_items[[#All],[product_id]:[subtotal_idr]],3,0)</f>
        <v>129000</v>
      </c>
      <c r="J1769" s="5">
        <f>VLOOKUP(working_table!$G1769,order_items[[#All],[product_id]:[subtotal_idr]],4,0)</f>
        <v>258000</v>
      </c>
      <c r="K1769" t="str">
        <f>VLOOKUP($G1769,products7[#All],2,0)</f>
        <v>Jacket Hoodie Pesona Indo</v>
      </c>
      <c r="L1769" t="str">
        <f>VLOOKUP($G1769,products7[#All],3,0)</f>
        <v>Jacket</v>
      </c>
      <c r="M1769" t="str">
        <f>VLOOKUP($G1769,products7[#All],7,0)</f>
        <v>Pesona Indo</v>
      </c>
    </row>
    <row r="1770" spans="1:13" x14ac:dyDescent="0.35">
      <c r="A1770" t="s">
        <v>5532</v>
      </c>
      <c r="B1770" s="2">
        <f>VLOOKUP(A1770,orders[#All],3,0)</f>
        <v>45303</v>
      </c>
      <c r="C1770" t="str">
        <f>VLOOKUP($A1770,orders[#All],9,0)</f>
        <v>delivered</v>
      </c>
      <c r="D1770" t="str">
        <f>VLOOKUP($A1770,orders[#All],5,0)</f>
        <v>Yogyakarta</v>
      </c>
      <c r="E1770" t="str">
        <f>VLOOKUP($A1770,orders[#All],6,0)</f>
        <v>DI Yogyakarta</v>
      </c>
      <c r="F1770" t="str">
        <f>VLOOKUP($A1770,orders[#All],10,0)</f>
        <v>TANPA PROMO</v>
      </c>
      <c r="G1770" t="s">
        <v>2695</v>
      </c>
      <c r="H1770">
        <f>VLOOKUP(working_table!G1770,order_items[[#All],[product_id]:[subtotal_idr]],2,0)</f>
        <v>1</v>
      </c>
      <c r="I1770" s="5">
        <f>VLOOKUP(working_table!$G1770,order_items[[#All],[product_id]:[subtotal_idr]],3,0)</f>
        <v>349000</v>
      </c>
      <c r="J1770" s="5">
        <f>VLOOKUP(working_table!$G1770,order_items[[#All],[product_id]:[subtotal_idr]],4,0)</f>
        <v>349000</v>
      </c>
      <c r="K1770" t="str">
        <f>VLOOKUP($G1770,products7[#All],2,0)</f>
        <v>Jacket Varsity Ratu Mode</v>
      </c>
      <c r="L1770" t="str">
        <f>VLOOKUP($G1770,products7[#All],3,0)</f>
        <v>Jacket</v>
      </c>
      <c r="M1770" t="str">
        <f>VLOOKUP($G1770,products7[#All],7,0)</f>
        <v>Ratu Mode</v>
      </c>
    </row>
    <row r="1771" spans="1:13" x14ac:dyDescent="0.35">
      <c r="A1771" t="s">
        <v>5532</v>
      </c>
      <c r="B1771" s="2">
        <f>VLOOKUP(A1771,orders[#All],3,0)</f>
        <v>45303</v>
      </c>
      <c r="C1771" t="str">
        <f>VLOOKUP($A1771,orders[#All],9,0)</f>
        <v>delivered</v>
      </c>
      <c r="D1771" t="str">
        <f>VLOOKUP($A1771,orders[#All],5,0)</f>
        <v>Yogyakarta</v>
      </c>
      <c r="E1771" t="str">
        <f>VLOOKUP($A1771,orders[#All],6,0)</f>
        <v>DI Yogyakarta</v>
      </c>
      <c r="F1771" t="str">
        <f>VLOOKUP($A1771,orders[#All],10,0)</f>
        <v>TANPA PROMO</v>
      </c>
      <c r="G1771" t="s">
        <v>2770</v>
      </c>
      <c r="H1771">
        <f>VLOOKUP(working_table!G1771,order_items[[#All],[product_id]:[subtotal_idr]],2,0)</f>
        <v>1</v>
      </c>
      <c r="I1771" s="5">
        <f>VLOOKUP(working_table!$G1771,order_items[[#All],[product_id]:[subtotal_idr]],3,0)</f>
        <v>49000</v>
      </c>
      <c r="J1771" s="5">
        <f>VLOOKUP(working_table!$G1771,order_items[[#All],[product_id]:[subtotal_idr]],4,0)</f>
        <v>49000</v>
      </c>
      <c r="K1771" t="str">
        <f>VLOOKUP($G1771,products7[#All],2,0)</f>
        <v>Dress A-Line Kanvas Lokal</v>
      </c>
      <c r="L1771" t="str">
        <f>VLOOKUP($G1771,products7[#All],3,0)</f>
        <v>Dress</v>
      </c>
      <c r="M1771" t="str">
        <f>VLOOKUP($G1771,products7[#All],7,0)</f>
        <v>Kanvas Lokal</v>
      </c>
    </row>
    <row r="1772" spans="1:13" x14ac:dyDescent="0.35">
      <c r="A1772" t="s">
        <v>5535</v>
      </c>
      <c r="B1772" s="2">
        <f>VLOOKUP(A1772,orders[#All],3,0)</f>
        <v>45700</v>
      </c>
      <c r="C1772" t="str">
        <f>VLOOKUP($A1772,orders[#All],9,0)</f>
        <v>delivered</v>
      </c>
      <c r="D1772" t="str">
        <f>VLOOKUP($A1772,orders[#All],5,0)</f>
        <v>Pontianak</v>
      </c>
      <c r="E1772" t="str">
        <f>VLOOKUP($A1772,orders[#All],6,0)</f>
        <v>Kalimantan Barat</v>
      </c>
      <c r="F1772" t="str">
        <f>VLOOKUP($A1772,orders[#All],10,0)</f>
        <v>TANPA PROMO</v>
      </c>
      <c r="G1772" t="s">
        <v>2649</v>
      </c>
      <c r="H1772">
        <f>VLOOKUP(working_table!G1772,order_items[[#All],[product_id]:[subtotal_idr]],2,0)</f>
        <v>1</v>
      </c>
      <c r="I1772" s="5">
        <f>VLOOKUP(working_table!$G1772,order_items[[#All],[product_id]:[subtotal_idr]],3,0)</f>
        <v>129000</v>
      </c>
      <c r="J1772" s="5">
        <f>VLOOKUP(working_table!$G1772,order_items[[#All],[product_id]:[subtotal_idr]],4,0)</f>
        <v>129000</v>
      </c>
      <c r="K1772" t="str">
        <f>VLOOKUP($G1772,products7[#All],2,0)</f>
        <v>Dress Bodycon SandangIndo</v>
      </c>
      <c r="L1772" t="str">
        <f>VLOOKUP($G1772,products7[#All],3,0)</f>
        <v>Dress</v>
      </c>
      <c r="M1772" t="str">
        <f>VLOOKUP($G1772,products7[#All],7,0)</f>
        <v>SandangIndo</v>
      </c>
    </row>
    <row r="1773" spans="1:13" x14ac:dyDescent="0.35">
      <c r="A1773" t="s">
        <v>5535</v>
      </c>
      <c r="B1773" s="2">
        <f>VLOOKUP(A1773,orders[#All],3,0)</f>
        <v>45700</v>
      </c>
      <c r="C1773" t="str">
        <f>VLOOKUP($A1773,orders[#All],9,0)</f>
        <v>delivered</v>
      </c>
      <c r="D1773" t="str">
        <f>VLOOKUP($A1773,orders[#All],5,0)</f>
        <v>Pontianak</v>
      </c>
      <c r="E1773" t="str">
        <f>VLOOKUP($A1773,orders[#All],6,0)</f>
        <v>Kalimantan Barat</v>
      </c>
      <c r="F1773" t="str">
        <f>VLOOKUP($A1773,orders[#All],10,0)</f>
        <v>TANPA PROMO</v>
      </c>
      <c r="G1773" t="s">
        <v>2695</v>
      </c>
      <c r="H1773">
        <f>VLOOKUP(working_table!G1773,order_items[[#All],[product_id]:[subtotal_idr]],2,0)</f>
        <v>1</v>
      </c>
      <c r="I1773" s="5">
        <f>VLOOKUP(working_table!$G1773,order_items[[#All],[product_id]:[subtotal_idr]],3,0)</f>
        <v>349000</v>
      </c>
      <c r="J1773" s="5">
        <f>VLOOKUP(working_table!$G1773,order_items[[#All],[product_id]:[subtotal_idr]],4,0)</f>
        <v>349000</v>
      </c>
      <c r="K1773" t="str">
        <f>VLOOKUP($G1773,products7[#All],2,0)</f>
        <v>Jacket Varsity Ratu Mode</v>
      </c>
      <c r="L1773" t="str">
        <f>VLOOKUP($G1773,products7[#All],3,0)</f>
        <v>Jacket</v>
      </c>
      <c r="M1773" t="str">
        <f>VLOOKUP($G1773,products7[#All],7,0)</f>
        <v>Ratu Mode</v>
      </c>
    </row>
    <row r="1774" spans="1:13" x14ac:dyDescent="0.35">
      <c r="A1774" t="s">
        <v>5538</v>
      </c>
      <c r="B1774" s="2">
        <f>VLOOKUP(A1774,orders[#All],3,0)</f>
        <v>45697</v>
      </c>
      <c r="C1774" t="str">
        <f>VLOOKUP($A1774,orders[#All],9,0)</f>
        <v>shipped</v>
      </c>
      <c r="D1774" t="str">
        <f>VLOOKUP($A1774,orders[#All],5,0)</f>
        <v>Yogyakarta</v>
      </c>
      <c r="E1774" t="str">
        <f>VLOOKUP($A1774,orders[#All],6,0)</f>
        <v>DI Yogyakarta</v>
      </c>
      <c r="F1774" t="str">
        <f>VLOOKUP($A1774,orders[#All],10,0)</f>
        <v>FLASHSALE</v>
      </c>
      <c r="G1774" t="s">
        <v>2542</v>
      </c>
      <c r="H1774">
        <f>VLOOKUP(working_table!G1774,order_items[[#All],[product_id]:[subtotal_idr]],2,0)</f>
        <v>2</v>
      </c>
      <c r="I1774" s="5">
        <f>VLOOKUP(working_table!$G1774,order_items[[#All],[product_id]:[subtotal_idr]],3,0)</f>
        <v>399000</v>
      </c>
      <c r="J1774" s="5">
        <f>VLOOKUP(working_table!$G1774,order_items[[#All],[product_id]:[subtotal_idr]],4,0)</f>
        <v>798000</v>
      </c>
      <c r="K1774" t="str">
        <f>VLOOKUP($G1774,products7[#All],2,0)</f>
        <v>Tas Selempang Cendana Co</v>
      </c>
      <c r="L1774" t="str">
        <f>VLOOKUP($G1774,products7[#All],3,0)</f>
        <v>Accessories</v>
      </c>
      <c r="M1774" t="str">
        <f>VLOOKUP($G1774,products7[#All],7,0)</f>
        <v>Cendana Co</v>
      </c>
    </row>
    <row r="1775" spans="1:13" x14ac:dyDescent="0.35">
      <c r="A1775" t="s">
        <v>5538</v>
      </c>
      <c r="B1775" s="2">
        <f>VLOOKUP(A1775,orders[#All],3,0)</f>
        <v>45697</v>
      </c>
      <c r="C1775" t="str">
        <f>VLOOKUP($A1775,orders[#All],9,0)</f>
        <v>shipped</v>
      </c>
      <c r="D1775" t="str">
        <f>VLOOKUP($A1775,orders[#All],5,0)</f>
        <v>Yogyakarta</v>
      </c>
      <c r="E1775" t="str">
        <f>VLOOKUP($A1775,orders[#All],6,0)</f>
        <v>DI Yogyakarta</v>
      </c>
      <c r="F1775" t="str">
        <f>VLOOKUP($A1775,orders[#All],10,0)</f>
        <v>FLASHSALE</v>
      </c>
      <c r="G1775" t="s">
        <v>2791</v>
      </c>
      <c r="H1775">
        <f>VLOOKUP(working_table!G1775,order_items[[#All],[product_id]:[subtotal_idr]],2,0)</f>
        <v>1</v>
      </c>
      <c r="I1775" s="5">
        <f>VLOOKUP(working_table!$G1775,order_items[[#All],[product_id]:[subtotal_idr]],3,0)</f>
        <v>129000</v>
      </c>
      <c r="J1775" s="5">
        <f>VLOOKUP(working_table!$G1775,order_items[[#All],[product_id]:[subtotal_idr]],4,0)</f>
        <v>129000</v>
      </c>
      <c r="K1775" t="str">
        <f>VLOOKUP($G1775,products7[#All],2,0)</f>
        <v>T-Shirt Striped Riang Apparel</v>
      </c>
      <c r="L1775" t="str">
        <f>VLOOKUP($G1775,products7[#All],3,0)</f>
        <v>T-Shirt</v>
      </c>
      <c r="M1775" t="str">
        <f>VLOOKUP($G1775,products7[#All],7,0)</f>
        <v>Riang Apparel</v>
      </c>
    </row>
    <row r="1776" spans="1:13" x14ac:dyDescent="0.35">
      <c r="A1776" t="s">
        <v>5541</v>
      </c>
      <c r="B1776" s="2">
        <f>VLOOKUP(A1776,orders[#All],3,0)</f>
        <v>45258</v>
      </c>
      <c r="C1776" t="str">
        <f>VLOOKUP($A1776,orders[#All],9,0)</f>
        <v>cancelled</v>
      </c>
      <c r="D1776" t="str">
        <f>VLOOKUP($A1776,orders[#All],5,0)</f>
        <v>Semarang</v>
      </c>
      <c r="E1776" t="str">
        <f>VLOOKUP($A1776,orders[#All],6,0)</f>
        <v>Jawa Tengah</v>
      </c>
      <c r="F1776" t="str">
        <f>VLOOKUP($A1776,orders[#All],10,0)</f>
        <v>TANPA PROMO</v>
      </c>
      <c r="G1776" t="s">
        <v>3388</v>
      </c>
      <c r="H1776">
        <f>VLOOKUP(working_table!G1776,order_items[[#All],[product_id]:[subtotal_idr]],2,0)</f>
        <v>1</v>
      </c>
      <c r="I1776" s="5">
        <f>VLOOKUP(working_table!$G1776,order_items[[#All],[product_id]:[subtotal_idr]],3,0)</f>
        <v>399000</v>
      </c>
      <c r="J1776" s="5">
        <f>VLOOKUP(working_table!$G1776,order_items[[#All],[product_id]:[subtotal_idr]],4,0)</f>
        <v>399000</v>
      </c>
      <c r="K1776" t="str">
        <f>VLOOKUP($G1776,products7[#All],2,0)</f>
        <v>Dress Wrap Tropika Style</v>
      </c>
      <c r="L1776" t="str">
        <f>VLOOKUP($G1776,products7[#All],3,0)</f>
        <v>dress</v>
      </c>
      <c r="M1776" t="str">
        <f>VLOOKUP($G1776,products7[#All],7,0)</f>
        <v>Tropika Style</v>
      </c>
    </row>
    <row r="1777" spans="1:13" x14ac:dyDescent="0.35">
      <c r="A1777" t="s">
        <v>5541</v>
      </c>
      <c r="B1777" s="2">
        <f>VLOOKUP(A1777,orders[#All],3,0)</f>
        <v>45258</v>
      </c>
      <c r="C1777" t="str">
        <f>VLOOKUP($A1777,orders[#All],9,0)</f>
        <v>cancelled</v>
      </c>
      <c r="D1777" t="str">
        <f>VLOOKUP($A1777,orders[#All],5,0)</f>
        <v>Semarang</v>
      </c>
      <c r="E1777" t="str">
        <f>VLOOKUP($A1777,orders[#All],6,0)</f>
        <v>Jawa Tengah</v>
      </c>
      <c r="F1777" t="str">
        <f>VLOOKUP($A1777,orders[#All],10,0)</f>
        <v>TANPA PROMO</v>
      </c>
      <c r="G1777" t="s">
        <v>2480</v>
      </c>
      <c r="H1777">
        <f>VLOOKUP(working_table!G1777,order_items[[#All],[product_id]:[subtotal_idr]],2,0)</f>
        <v>3</v>
      </c>
      <c r="I1777" s="5">
        <f>VLOOKUP(working_table!$G1777,order_items[[#All],[product_id]:[subtotal_idr]],3,0)</f>
        <v>129000</v>
      </c>
      <c r="J1777" s="5">
        <f>VLOOKUP(working_table!$G1777,order_items[[#All],[product_id]:[subtotal_idr]],4,0)</f>
        <v>387000</v>
      </c>
      <c r="K1777" t="str">
        <f>VLOOKUP($G1777,products7[#All],2,0)</f>
        <v>Ikat Pinggang Kulit Pesona Indo</v>
      </c>
      <c r="L1777" t="str">
        <f>VLOOKUP($G1777,products7[#All],3,0)</f>
        <v>Accessories</v>
      </c>
      <c r="M1777" t="str">
        <f>VLOOKUP($G1777,products7[#All],7,0)</f>
        <v>Pesona Indo</v>
      </c>
    </row>
    <row r="1778" spans="1:13" x14ac:dyDescent="0.35">
      <c r="A1778" t="s">
        <v>5544</v>
      </c>
      <c r="B1778" s="2">
        <f>VLOOKUP(A1778,orders[#All],3,0)</f>
        <v>45491</v>
      </c>
      <c r="C1778" t="str">
        <f>VLOOKUP($A1778,orders[#All],9,0)</f>
        <v>delivered</v>
      </c>
      <c r="D1778" t="str">
        <f>VLOOKUP($A1778,orders[#All],5,0)</f>
        <v>Bandung</v>
      </c>
      <c r="E1778" t="str">
        <f>VLOOKUP($A1778,orders[#All],6,0)</f>
        <v>Jawa Barat</v>
      </c>
      <c r="F1778" t="str">
        <f>VLOOKUP($A1778,orders[#All],10,0)</f>
        <v>TANPA PROMO</v>
      </c>
      <c r="G1778" t="s">
        <v>3457</v>
      </c>
      <c r="H1778">
        <f>VLOOKUP(working_table!G1778,order_items[[#All],[product_id]:[subtotal_idr]],2,0)</f>
        <v>1</v>
      </c>
      <c r="I1778" s="5">
        <f>VLOOKUP(working_table!$G1778,order_items[[#All],[product_id]:[subtotal_idr]],3,0)</f>
        <v>199000</v>
      </c>
      <c r="J1778" s="5">
        <f>VLOOKUP(working_table!$G1778,order_items[[#All],[product_id]:[subtotal_idr]],4,0)</f>
        <v>199000</v>
      </c>
      <c r="K1778" t="str">
        <f>VLOOKUP($G1778,products7[#All],2,0)</f>
        <v>Jacket Coach Pesona Indo</v>
      </c>
      <c r="L1778" t="str">
        <f>VLOOKUP($G1778,products7[#All],3,0)</f>
        <v>Jacket</v>
      </c>
      <c r="M1778" t="str">
        <f>VLOOKUP($G1778,products7[#All],7,0)</f>
        <v>Pesona Indo</v>
      </c>
    </row>
    <row r="1779" spans="1:13" x14ac:dyDescent="0.35">
      <c r="A1779" t="s">
        <v>5546</v>
      </c>
      <c r="B1779" s="2">
        <f>VLOOKUP(A1779,orders[#All],3,0)</f>
        <v>45460</v>
      </c>
      <c r="C1779" t="str">
        <f>VLOOKUP($A1779,orders[#All],9,0)</f>
        <v>delivered</v>
      </c>
      <c r="D1779" t="str">
        <f>VLOOKUP($A1779,orders[#All],5,0)</f>
        <v>Medan</v>
      </c>
      <c r="E1779" t="str">
        <f>VLOOKUP($A1779,orders[#All],6,0)</f>
        <v>Sumatera Utara</v>
      </c>
      <c r="F1779" t="str">
        <f>VLOOKUP($A1779,orders[#All],10,0)</f>
        <v>TANPA PROMO</v>
      </c>
      <c r="G1779" t="s">
        <v>3193</v>
      </c>
      <c r="H1779">
        <f>VLOOKUP(working_table!G1779,order_items[[#All],[product_id]:[subtotal_idr]],2,0)</f>
        <v>1</v>
      </c>
      <c r="I1779" s="5">
        <f>VLOOKUP(working_table!$G1779,order_items[[#All],[product_id]:[subtotal_idr]],3,0)</f>
        <v>299000</v>
      </c>
      <c r="J1779" s="5">
        <f>VLOOKUP(working_table!$G1779,order_items[[#All],[product_id]:[subtotal_idr]],4,0)</f>
        <v>299000</v>
      </c>
      <c r="K1779" t="str">
        <f>VLOOKUP($G1779,products7[#All],2,0)</f>
        <v>Dress Maxi Polos Cendana Co</v>
      </c>
      <c r="L1779" t="str">
        <f>VLOOKUP($G1779,products7[#All],3,0)</f>
        <v>dress</v>
      </c>
      <c r="M1779" t="str">
        <f>VLOOKUP($G1779,products7[#All],7,0)</f>
        <v>Cendana Co</v>
      </c>
    </row>
    <row r="1780" spans="1:13" x14ac:dyDescent="0.35">
      <c r="A1780" t="s">
        <v>5546</v>
      </c>
      <c r="B1780" s="2">
        <f>VLOOKUP(A1780,orders[#All],3,0)</f>
        <v>45460</v>
      </c>
      <c r="C1780" t="str">
        <f>VLOOKUP($A1780,orders[#All],9,0)</f>
        <v>delivered</v>
      </c>
      <c r="D1780" t="str">
        <f>VLOOKUP($A1780,orders[#All],5,0)</f>
        <v>Medan</v>
      </c>
      <c r="E1780" t="str">
        <f>VLOOKUP($A1780,orders[#All],6,0)</f>
        <v>Sumatera Utara</v>
      </c>
      <c r="F1780" t="str">
        <f>VLOOKUP($A1780,orders[#All],10,0)</f>
        <v>TANPA PROMO</v>
      </c>
      <c r="G1780" t="s">
        <v>3145</v>
      </c>
      <c r="H1780">
        <f>VLOOKUP(working_table!G1780,order_items[[#All],[product_id]:[subtotal_idr]],2,0)</f>
        <v>1</v>
      </c>
      <c r="I1780" s="5">
        <f>VLOOKUP(working_table!$G1780,order_items[[#All],[product_id]:[subtotal_idr]],3,0)</f>
        <v>79000</v>
      </c>
      <c r="J1780" s="5">
        <f>VLOOKUP(working_table!$G1780,order_items[[#All],[product_id]:[subtotal_idr]],4,0)</f>
        <v>79000</v>
      </c>
      <c r="K1780" t="str">
        <f>VLOOKUP($G1780,products7[#All],2,0)</f>
        <v>Dress Bodycon Cendana Co</v>
      </c>
      <c r="L1780" t="str">
        <f>VLOOKUP($G1780,products7[#All],3,0)</f>
        <v>Dress</v>
      </c>
      <c r="M1780" t="str">
        <f>VLOOKUP($G1780,products7[#All],7,0)</f>
        <v>Cendana Co</v>
      </c>
    </row>
    <row r="1781" spans="1:13" x14ac:dyDescent="0.35">
      <c r="A1781" t="s">
        <v>5549</v>
      </c>
      <c r="B1781" s="2">
        <f>VLOOKUP(A1781,orders[#All],3,0)</f>
        <v>45070</v>
      </c>
      <c r="C1781" t="str">
        <f>VLOOKUP($A1781,orders[#All],9,0)</f>
        <v>delivered</v>
      </c>
      <c r="D1781" t="str">
        <f>VLOOKUP($A1781,orders[#All],5,0)</f>
        <v>Denpasar</v>
      </c>
      <c r="E1781" t="str">
        <f>VLOOKUP($A1781,orders[#All],6,0)</f>
        <v>Bali</v>
      </c>
      <c r="F1781" t="str">
        <f>VLOOKUP($A1781,orders[#All],10,0)</f>
        <v>TANPA PROMO</v>
      </c>
      <c r="G1781" t="s">
        <v>2773</v>
      </c>
      <c r="H1781">
        <f>VLOOKUP(working_table!G1781,order_items[[#All],[product_id]:[subtotal_idr]],2,0)</f>
        <v>1</v>
      </c>
      <c r="I1781" s="5">
        <f>VLOOKUP(working_table!$G1781,order_items[[#All],[product_id]:[subtotal_idr]],3,0)</f>
        <v>49000</v>
      </c>
      <c r="J1781" s="5">
        <f>VLOOKUP(working_table!$G1781,order_items[[#All],[product_id]:[subtotal_idr]],4,0)</f>
        <v>49000</v>
      </c>
      <c r="K1781" t="str">
        <f>VLOOKUP($G1781,products7[#All],2,0)</f>
        <v>Jacket Denim BajuKita</v>
      </c>
      <c r="L1781" t="str">
        <f>VLOOKUP($G1781,products7[#All],3,0)</f>
        <v>Jacket</v>
      </c>
      <c r="M1781" t="str">
        <f>VLOOKUP($G1781,products7[#All],7,0)</f>
        <v>BajuKita</v>
      </c>
    </row>
    <row r="1782" spans="1:13" x14ac:dyDescent="0.35">
      <c r="A1782" t="s">
        <v>5549</v>
      </c>
      <c r="B1782" s="2">
        <f>VLOOKUP(A1782,orders[#All],3,0)</f>
        <v>45070</v>
      </c>
      <c r="C1782" t="str">
        <f>VLOOKUP($A1782,orders[#All],9,0)</f>
        <v>delivered</v>
      </c>
      <c r="D1782" t="str">
        <f>VLOOKUP($A1782,orders[#All],5,0)</f>
        <v>Denpasar</v>
      </c>
      <c r="E1782" t="str">
        <f>VLOOKUP($A1782,orders[#All],6,0)</f>
        <v>Bali</v>
      </c>
      <c r="F1782" t="str">
        <f>VLOOKUP($A1782,orders[#All],10,0)</f>
        <v>TANPA PROMO</v>
      </c>
      <c r="G1782" t="s">
        <v>3041</v>
      </c>
      <c r="H1782">
        <f>VLOOKUP(working_table!G1782,order_items[[#All],[product_id]:[subtotal_idr]],2,0)</f>
        <v>1</v>
      </c>
      <c r="I1782" s="5">
        <f>VLOOKUP(working_table!$G1782,order_items[[#All],[product_id]:[subtotal_idr]],3,0)</f>
        <v>89000</v>
      </c>
      <c r="J1782" s="5">
        <f>VLOOKUP(working_table!$G1782,order_items[[#All],[product_id]:[subtotal_idr]],4,0)</f>
        <v>89000</v>
      </c>
      <c r="K1782" t="str">
        <f>VLOOKUP($G1782,products7[#All],2,0)</f>
        <v>Tas Selempang Pesona Indo</v>
      </c>
      <c r="L1782" t="str">
        <f>VLOOKUP($G1782,products7[#All],3,0)</f>
        <v>Accessories</v>
      </c>
      <c r="M1782" t="str">
        <f>VLOOKUP($G1782,products7[#All],7,0)</f>
        <v>Pesona Indo</v>
      </c>
    </row>
    <row r="1783" spans="1:13" x14ac:dyDescent="0.35">
      <c r="A1783" t="s">
        <v>5552</v>
      </c>
      <c r="B1783" s="2">
        <f>VLOOKUP(A1783,orders[#All],3,0)</f>
        <v>44797</v>
      </c>
      <c r="C1783" t="str">
        <f>VLOOKUP($A1783,orders[#All],9,0)</f>
        <v>delivered</v>
      </c>
      <c r="D1783" t="str">
        <f>VLOOKUP($A1783,orders[#All],5,0)</f>
        <v>Tangerang</v>
      </c>
      <c r="E1783" t="str">
        <f>VLOOKUP($A1783,orders[#All],6,0)</f>
        <v>Banten</v>
      </c>
      <c r="F1783" t="str">
        <f>VLOOKUP($A1783,orders[#All],10,0)</f>
        <v>TANPA PROMO</v>
      </c>
      <c r="G1783" t="s">
        <v>3671</v>
      </c>
      <c r="H1783">
        <f>VLOOKUP(working_table!G1783,order_items[[#All],[product_id]:[subtotal_idr]],2,0)</f>
        <v>2</v>
      </c>
      <c r="I1783" s="5">
        <f>VLOOKUP(working_table!$G1783,order_items[[#All],[product_id]:[subtotal_idr]],3,0)</f>
        <v>299000</v>
      </c>
      <c r="J1783" s="5">
        <f>VLOOKUP(working_table!$G1783,order_items[[#All],[product_id]:[subtotal_idr]],4,0)</f>
        <v>598000</v>
      </c>
      <c r="K1783" t="str">
        <f>VLOOKUP($G1783,products7[#All],2,0)</f>
        <v>Kemeja Casual Ratu Mode</v>
      </c>
      <c r="L1783" t="str">
        <f>VLOOKUP($G1783,products7[#All],3,0)</f>
        <v>Kemeja</v>
      </c>
      <c r="M1783" t="str">
        <f>VLOOKUP($G1783,products7[#All],7,0)</f>
        <v>Ratu Mode</v>
      </c>
    </row>
    <row r="1784" spans="1:13" x14ac:dyDescent="0.35">
      <c r="A1784" t="s">
        <v>5552</v>
      </c>
      <c r="B1784" s="2">
        <f>VLOOKUP(A1784,orders[#All],3,0)</f>
        <v>44797</v>
      </c>
      <c r="C1784" t="str">
        <f>VLOOKUP($A1784,orders[#All],9,0)</f>
        <v>delivered</v>
      </c>
      <c r="D1784" t="str">
        <f>VLOOKUP($A1784,orders[#All],5,0)</f>
        <v>Tangerang</v>
      </c>
      <c r="E1784" t="str">
        <f>VLOOKUP($A1784,orders[#All],6,0)</f>
        <v>Banten</v>
      </c>
      <c r="F1784" t="str">
        <f>VLOOKUP($A1784,orders[#All],10,0)</f>
        <v>TANPA PROMO</v>
      </c>
      <c r="G1784" t="s">
        <v>2427</v>
      </c>
      <c r="H1784">
        <f>VLOOKUP(working_table!G1784,order_items[[#All],[product_id]:[subtotal_idr]],2,0)</f>
        <v>3</v>
      </c>
      <c r="I1784" s="5">
        <f>VLOOKUP(working_table!$G1784,order_items[[#All],[product_id]:[subtotal_idr]],3,0)</f>
        <v>49000</v>
      </c>
      <c r="J1784" s="5">
        <f>VLOOKUP(working_table!$G1784,order_items[[#All],[product_id]:[subtotal_idr]],4,0)</f>
        <v>147000</v>
      </c>
      <c r="K1784" t="str">
        <f>VLOOKUP($G1784,products7[#All],2,0)</f>
        <v>Dress Wrap BajuKita</v>
      </c>
      <c r="L1784" t="str">
        <f>VLOOKUP($G1784,products7[#All],3,0)</f>
        <v>dress</v>
      </c>
      <c r="M1784" t="str">
        <f>VLOOKUP($G1784,products7[#All],7,0)</f>
        <v>BajuKita</v>
      </c>
    </row>
    <row r="1785" spans="1:13" x14ac:dyDescent="0.35">
      <c r="A1785" t="s">
        <v>5552</v>
      </c>
      <c r="B1785" s="2">
        <f>VLOOKUP(A1785,orders[#All],3,0)</f>
        <v>44797</v>
      </c>
      <c r="C1785" t="str">
        <f>VLOOKUP($A1785,orders[#All],9,0)</f>
        <v>delivered</v>
      </c>
      <c r="D1785" t="str">
        <f>VLOOKUP($A1785,orders[#All],5,0)</f>
        <v>Tangerang</v>
      </c>
      <c r="E1785" t="str">
        <f>VLOOKUP($A1785,orders[#All],6,0)</f>
        <v>Banten</v>
      </c>
      <c r="F1785" t="str">
        <f>VLOOKUP($A1785,orders[#All],10,0)</f>
        <v>TANPA PROMO</v>
      </c>
      <c r="G1785" t="s">
        <v>4762</v>
      </c>
      <c r="H1785">
        <f>VLOOKUP(working_table!G1785,order_items[[#All],[product_id]:[subtotal_idr]],2,0)</f>
        <v>1</v>
      </c>
      <c r="I1785" s="5">
        <f>VLOOKUP(working_table!$G1785,order_items[[#All],[product_id]:[subtotal_idr]],3,0)</f>
        <v>149000</v>
      </c>
      <c r="J1785" s="5">
        <f>VLOOKUP(working_table!$G1785,order_items[[#All],[product_id]:[subtotal_idr]],4,0)</f>
        <v>149000</v>
      </c>
      <c r="K1785" t="str">
        <f>VLOOKUP($G1785,products7[#All],2,0)</f>
        <v>Dress A-Line Kanvas Lokal</v>
      </c>
      <c r="L1785" t="str">
        <f>VLOOKUP($G1785,products7[#All],3,0)</f>
        <v>dress</v>
      </c>
      <c r="M1785" t="str">
        <f>VLOOKUP($G1785,products7[#All],7,0)</f>
        <v>Kanvas Lokal</v>
      </c>
    </row>
    <row r="1786" spans="1:13" x14ac:dyDescent="0.35">
      <c r="A1786" t="s">
        <v>5556</v>
      </c>
      <c r="B1786" s="2">
        <f>VLOOKUP(A1786,orders[#All],3,0)</f>
        <v>45637</v>
      </c>
      <c r="C1786" t="str">
        <f>VLOOKUP($A1786,orders[#All],9,0)</f>
        <v>delivered</v>
      </c>
      <c r="D1786" t="str">
        <f>VLOOKUP($A1786,orders[#All],5,0)</f>
        <v>Jakarta</v>
      </c>
      <c r="E1786" t="str">
        <f>VLOOKUP($A1786,orders[#All],6,0)</f>
        <v>DKI Jakarta</v>
      </c>
      <c r="F1786" t="str">
        <f>VLOOKUP($A1786,orders[#All],10,0)</f>
        <v>HARI BELANJA</v>
      </c>
      <c r="G1786" t="s">
        <v>2492</v>
      </c>
      <c r="H1786">
        <f>VLOOKUP(working_table!G1786,order_items[[#All],[product_id]:[subtotal_idr]],2,0)</f>
        <v>1</v>
      </c>
      <c r="I1786" s="5">
        <f>VLOOKUP(working_table!$G1786,order_items[[#All],[product_id]:[subtotal_idr]],3,0)</f>
        <v>59000</v>
      </c>
      <c r="J1786" s="5">
        <f>VLOOKUP(working_table!$G1786,order_items[[#All],[product_id]:[subtotal_idr]],4,0)</f>
        <v>59000</v>
      </c>
      <c r="K1786" t="str">
        <f>VLOOKUP($G1786,products7[#All],2,0)</f>
        <v>Jacket Bomber Tropika Style</v>
      </c>
      <c r="L1786" t="str">
        <f>VLOOKUP($G1786,products7[#All],3,0)</f>
        <v>Jacket</v>
      </c>
      <c r="M1786" t="str">
        <f>VLOOKUP($G1786,products7[#All],7,0)</f>
        <v>Tropika Style</v>
      </c>
    </row>
    <row r="1787" spans="1:13" x14ac:dyDescent="0.35">
      <c r="A1787" t="s">
        <v>5558</v>
      </c>
      <c r="B1787" s="2">
        <f>VLOOKUP(A1787,orders[#All],3,0)</f>
        <v>45170</v>
      </c>
      <c r="C1787" t="str">
        <f>VLOOKUP($A1787,orders[#All],9,0)</f>
        <v>cancelled</v>
      </c>
      <c r="D1787" t="str">
        <f>VLOOKUP($A1787,orders[#All],5,0)</f>
        <v>Surabaya</v>
      </c>
      <c r="E1787" t="str">
        <f>VLOOKUP($A1787,orders[#All],6,0)</f>
        <v>Jawa Timur</v>
      </c>
      <c r="F1787" t="str">
        <f>VLOOKUP($A1787,orders[#All],10,0)</f>
        <v>FLASHSALE</v>
      </c>
      <c r="G1787" t="s">
        <v>2489</v>
      </c>
      <c r="H1787">
        <f>VLOOKUP(working_table!G1787,order_items[[#All],[product_id]:[subtotal_idr]],2,0)</f>
        <v>1</v>
      </c>
      <c r="I1787" s="5">
        <f>VLOOKUP(working_table!$G1787,order_items[[#All],[product_id]:[subtotal_idr]],3,0)</f>
        <v>299000</v>
      </c>
      <c r="J1787" s="5">
        <f>VLOOKUP(working_table!$G1787,order_items[[#All],[product_id]:[subtotal_idr]],4,0)</f>
        <v>299000</v>
      </c>
      <c r="K1787" t="str">
        <f>VLOOKUP($G1787,products7[#All],2,0)</f>
        <v>Kemeja Flanel Senja Wear</v>
      </c>
      <c r="L1787" t="str">
        <f>VLOOKUP($G1787,products7[#All],3,0)</f>
        <v>Kemeja</v>
      </c>
      <c r="M1787" t="str">
        <f>VLOOKUP($G1787,products7[#All],7,0)</f>
        <v>Senja Wear</v>
      </c>
    </row>
    <row r="1788" spans="1:13" x14ac:dyDescent="0.35">
      <c r="A1788" t="s">
        <v>5560</v>
      </c>
      <c r="B1788" s="2">
        <f>VLOOKUP(A1788,orders[#All],3,0)</f>
        <v>45378</v>
      </c>
      <c r="C1788" t="str">
        <f>VLOOKUP($A1788,orders[#All],9,0)</f>
        <v>delivered</v>
      </c>
      <c r="D1788" t="str">
        <f>VLOOKUP($A1788,orders[#All],5,0)</f>
        <v>Surabaya</v>
      </c>
      <c r="E1788" t="str">
        <f>VLOOKUP($A1788,orders[#All],6,0)</f>
        <v>Jawa Timur</v>
      </c>
      <c r="F1788" t="str">
        <f>VLOOKUP($A1788,orders[#All],10,0)</f>
        <v>TANPA PROMO</v>
      </c>
      <c r="G1788" t="s">
        <v>2866</v>
      </c>
      <c r="H1788">
        <f>VLOOKUP(working_table!G1788,order_items[[#All],[product_id]:[subtotal_idr]],2,0)</f>
        <v>1</v>
      </c>
      <c r="I1788" s="5">
        <f>VLOOKUP(working_table!$G1788,order_items[[#All],[product_id]:[subtotal_idr]],3,0)</f>
        <v>199000</v>
      </c>
      <c r="J1788" s="5">
        <f>VLOOKUP(working_table!$G1788,order_items[[#All],[product_id]:[subtotal_idr]],4,0)</f>
        <v>199000</v>
      </c>
      <c r="K1788" t="str">
        <f>VLOOKUP($G1788,products7[#All],2,0)</f>
        <v>Pants Chino BajuKita</v>
      </c>
      <c r="L1788" t="str">
        <f>VLOOKUP($G1788,products7[#All],3,0)</f>
        <v>Pants</v>
      </c>
      <c r="M1788" t="str">
        <f>VLOOKUP($G1788,products7[#All],7,0)</f>
        <v>BajuKita</v>
      </c>
    </row>
    <row r="1789" spans="1:13" x14ac:dyDescent="0.35">
      <c r="A1789" t="s">
        <v>5560</v>
      </c>
      <c r="B1789" s="2">
        <f>VLOOKUP(A1789,orders[#All],3,0)</f>
        <v>45378</v>
      </c>
      <c r="C1789" t="str">
        <f>VLOOKUP($A1789,orders[#All],9,0)</f>
        <v>delivered</v>
      </c>
      <c r="D1789" t="str">
        <f>VLOOKUP($A1789,orders[#All],5,0)</f>
        <v>Surabaya</v>
      </c>
      <c r="E1789" t="str">
        <f>VLOOKUP($A1789,orders[#All],6,0)</f>
        <v>Jawa Timur</v>
      </c>
      <c r="F1789" t="str">
        <f>VLOOKUP($A1789,orders[#All],10,0)</f>
        <v>TANPA PROMO</v>
      </c>
      <c r="G1789" t="s">
        <v>3074</v>
      </c>
      <c r="H1789">
        <f>VLOOKUP(working_table!G1789,order_items[[#All],[product_id]:[subtotal_idr]],2,0)</f>
        <v>1</v>
      </c>
      <c r="I1789" s="5">
        <f>VLOOKUP(working_table!$G1789,order_items[[#All],[product_id]:[subtotal_idr]],3,0)</f>
        <v>229000</v>
      </c>
      <c r="J1789" s="5">
        <f>VLOOKUP(working_table!$G1789,order_items[[#All],[product_id]:[subtotal_idr]],4,0)</f>
        <v>229000</v>
      </c>
      <c r="K1789" t="str">
        <f>VLOOKUP($G1789,products7[#All],2,0)</f>
        <v>Kemeja Batik NusaBrand</v>
      </c>
      <c r="L1789" t="str">
        <f>VLOOKUP($G1789,products7[#All],3,0)</f>
        <v>Kemeja</v>
      </c>
      <c r="M1789" t="str">
        <f>VLOOKUP($G1789,products7[#All],7,0)</f>
        <v>NusaBrand</v>
      </c>
    </row>
    <row r="1790" spans="1:13" x14ac:dyDescent="0.35">
      <c r="A1790" t="s">
        <v>5563</v>
      </c>
      <c r="B1790" s="2">
        <f>VLOOKUP(A1790,orders[#All],3,0)</f>
        <v>45059</v>
      </c>
      <c r="C1790" t="str">
        <f>VLOOKUP($A1790,orders[#All],9,0)</f>
        <v>cancelled</v>
      </c>
      <c r="D1790" t="str">
        <f>VLOOKUP($A1790,orders[#All],5,0)</f>
        <v>Malang</v>
      </c>
      <c r="E1790" t="str">
        <f>VLOOKUP($A1790,orders[#All],6,0)</f>
        <v>Jawa Timur</v>
      </c>
      <c r="F1790" t="str">
        <f>VLOOKUP($A1790,orders[#All],10,0)</f>
        <v>TANPA PROMO</v>
      </c>
      <c r="G1790" t="s">
        <v>2416</v>
      </c>
      <c r="H1790">
        <f>VLOOKUP(working_table!G1790,order_items[[#All],[product_id]:[subtotal_idr]],2,0)</f>
        <v>1</v>
      </c>
      <c r="I1790" s="5">
        <f>VLOOKUP(working_table!$G1790,order_items[[#All],[product_id]:[subtotal_idr]],3,0)</f>
        <v>149000</v>
      </c>
      <c r="J1790" s="5">
        <f>VLOOKUP(working_table!$G1790,order_items[[#All],[product_id]:[subtotal_idr]],4,0)</f>
        <v>149000</v>
      </c>
      <c r="K1790" t="str">
        <f>VLOOKUP($G1790,products7[#All],2,0)</f>
        <v>Pants Wide Leg SandangIndo</v>
      </c>
      <c r="L1790" t="str">
        <f>VLOOKUP($G1790,products7[#All],3,0)</f>
        <v>Pants</v>
      </c>
      <c r="M1790" t="str">
        <f>VLOOKUP($G1790,products7[#All],7,0)</f>
        <v>SandangIndo</v>
      </c>
    </row>
    <row r="1791" spans="1:13" x14ac:dyDescent="0.35">
      <c r="A1791" t="s">
        <v>5565</v>
      </c>
      <c r="B1791" s="2">
        <f>VLOOKUP(A1791,orders[#All],3,0)</f>
        <v>44745</v>
      </c>
      <c r="C1791" t="str">
        <f>VLOOKUP($A1791,orders[#All],9,0)</f>
        <v>delivered</v>
      </c>
      <c r="D1791" t="str">
        <f>VLOOKUP($A1791,orders[#All],5,0)</f>
        <v>Padang</v>
      </c>
      <c r="E1791" t="str">
        <f>VLOOKUP($A1791,orders[#All],6,0)</f>
        <v>Sumatera Barat</v>
      </c>
      <c r="F1791" t="str">
        <f>VLOOKUP($A1791,orders[#All],10,0)</f>
        <v>TANPA PROMO</v>
      </c>
      <c r="G1791" t="s">
        <v>2961</v>
      </c>
      <c r="H1791">
        <f>VLOOKUP(working_table!G1791,order_items[[#All],[product_id]:[subtotal_idr]],2,0)</f>
        <v>1</v>
      </c>
      <c r="I1791" s="5">
        <f>VLOOKUP(working_table!$G1791,order_items[[#All],[product_id]:[subtotal_idr]],3,0)</f>
        <v>279000</v>
      </c>
      <c r="J1791" s="5">
        <f>VLOOKUP(working_table!$G1791,order_items[[#All],[product_id]:[subtotal_idr]],4,0)</f>
        <v>279000</v>
      </c>
      <c r="K1791" t="str">
        <f>VLOOKUP($G1791,products7[#All],2,0)</f>
        <v>T-Shirt Lengan Panjang Cendana Co</v>
      </c>
      <c r="L1791" t="str">
        <f>VLOOKUP($G1791,products7[#All],3,0)</f>
        <v>T-Shirt</v>
      </c>
      <c r="M1791" t="str">
        <f>VLOOKUP($G1791,products7[#All],7,0)</f>
        <v>Cendana Co</v>
      </c>
    </row>
    <row r="1792" spans="1:13" x14ac:dyDescent="0.35">
      <c r="A1792" t="s">
        <v>5565</v>
      </c>
      <c r="B1792" s="2">
        <f>VLOOKUP(A1792,orders[#All],3,0)</f>
        <v>44745</v>
      </c>
      <c r="C1792" t="str">
        <f>VLOOKUP($A1792,orders[#All],9,0)</f>
        <v>delivered</v>
      </c>
      <c r="D1792" t="str">
        <f>VLOOKUP($A1792,orders[#All],5,0)</f>
        <v>Padang</v>
      </c>
      <c r="E1792" t="str">
        <f>VLOOKUP($A1792,orders[#All],6,0)</f>
        <v>Sumatera Barat</v>
      </c>
      <c r="F1792" t="str">
        <f>VLOOKUP($A1792,orders[#All],10,0)</f>
        <v>TANPA PROMO</v>
      </c>
      <c r="G1792" t="s">
        <v>2480</v>
      </c>
      <c r="H1792">
        <f>VLOOKUP(working_table!G1792,order_items[[#All],[product_id]:[subtotal_idr]],2,0)</f>
        <v>3</v>
      </c>
      <c r="I1792" s="5">
        <f>VLOOKUP(working_table!$G1792,order_items[[#All],[product_id]:[subtotal_idr]],3,0)</f>
        <v>129000</v>
      </c>
      <c r="J1792" s="5">
        <f>VLOOKUP(working_table!$G1792,order_items[[#All],[product_id]:[subtotal_idr]],4,0)</f>
        <v>387000</v>
      </c>
      <c r="K1792" t="str">
        <f>VLOOKUP($G1792,products7[#All],2,0)</f>
        <v>Ikat Pinggang Kulit Pesona Indo</v>
      </c>
      <c r="L1792" t="str">
        <f>VLOOKUP($G1792,products7[#All],3,0)</f>
        <v>Accessories</v>
      </c>
      <c r="M1792" t="str">
        <f>VLOOKUP($G1792,products7[#All],7,0)</f>
        <v>Pesona Indo</v>
      </c>
    </row>
    <row r="1793" spans="1:13" x14ac:dyDescent="0.35">
      <c r="A1793" t="s">
        <v>5568</v>
      </c>
      <c r="B1793" s="2">
        <f>VLOOKUP(A1793,orders[#All],3,0)</f>
        <v>45580</v>
      </c>
      <c r="C1793" t="str">
        <f>VLOOKUP($A1793,orders[#All],9,0)</f>
        <v>cancelled</v>
      </c>
      <c r="D1793" t="str">
        <f>VLOOKUP($A1793,orders[#All],5,0)</f>
        <v>Denpasar</v>
      </c>
      <c r="E1793" t="str">
        <f>VLOOKUP($A1793,orders[#All],6,0)</f>
        <v>Bali</v>
      </c>
      <c r="F1793" t="str">
        <f>VLOOKUP($A1793,orders[#All],10,0)</f>
        <v>TANPA PROMO</v>
      </c>
      <c r="G1793" t="s">
        <v>2487</v>
      </c>
      <c r="H1793">
        <f>VLOOKUP(working_table!G1793,order_items[[#All],[product_id]:[subtotal_idr]],2,0)</f>
        <v>2</v>
      </c>
      <c r="I1793" s="5">
        <f>VLOOKUP(working_table!$G1793,order_items[[#All],[product_id]:[subtotal_idr]],3,0)</f>
        <v>89000</v>
      </c>
      <c r="J1793" s="5">
        <f>VLOOKUP(working_table!$G1793,order_items[[#All],[product_id]:[subtotal_idr]],4,0)</f>
        <v>178000</v>
      </c>
      <c r="K1793" t="str">
        <f>VLOOKUP($G1793,products7[#All],2,0)</f>
        <v>Tas Selempang BajuKita</v>
      </c>
      <c r="L1793" t="str">
        <f>VLOOKUP($G1793,products7[#All],3,0)</f>
        <v>Accessories</v>
      </c>
      <c r="M1793" t="str">
        <f>VLOOKUP($G1793,products7[#All],7,0)</f>
        <v>BajuKita</v>
      </c>
    </row>
    <row r="1794" spans="1:13" x14ac:dyDescent="0.35">
      <c r="A1794" t="s">
        <v>5570</v>
      </c>
      <c r="B1794" s="2">
        <f>VLOOKUP(A1794,orders[#All],3,0)</f>
        <v>45666</v>
      </c>
      <c r="C1794" t="str">
        <f>VLOOKUP($A1794,orders[#All],9,0)</f>
        <v>delivered</v>
      </c>
      <c r="D1794" t="str">
        <f>VLOOKUP($A1794,orders[#All],5,0)</f>
        <v>Manado</v>
      </c>
      <c r="E1794" t="str">
        <f>VLOOKUP($A1794,orders[#All],6,0)</f>
        <v>Sulawesi Utara</v>
      </c>
      <c r="F1794" t="str">
        <f>VLOOKUP($A1794,orders[#All],10,0)</f>
        <v>TANPA PROMO</v>
      </c>
      <c r="G1794" t="s">
        <v>2690</v>
      </c>
      <c r="H1794">
        <f>VLOOKUP(working_table!G1794,order_items[[#All],[product_id]:[subtotal_idr]],2,0)</f>
        <v>2</v>
      </c>
      <c r="I1794" s="5">
        <f>VLOOKUP(working_table!$G1794,order_items[[#All],[product_id]:[subtotal_idr]],3,0)</f>
        <v>199000</v>
      </c>
      <c r="J1794" s="5">
        <f>VLOOKUP(working_table!$G1794,order_items[[#All],[product_id]:[subtotal_idr]],4,0)</f>
        <v>398000</v>
      </c>
      <c r="K1794" t="str">
        <f>VLOOKUP($G1794,products7[#All],2,0)</f>
        <v>Kemeja Casual Senja Wear</v>
      </c>
      <c r="L1794" t="str">
        <f>VLOOKUP($G1794,products7[#All],3,0)</f>
        <v>kemeja</v>
      </c>
      <c r="M1794" t="str">
        <f>VLOOKUP($G1794,products7[#All],7,0)</f>
        <v>Senja Wear</v>
      </c>
    </row>
    <row r="1795" spans="1:13" x14ac:dyDescent="0.35">
      <c r="A1795" t="s">
        <v>5570</v>
      </c>
      <c r="B1795" s="2">
        <f>VLOOKUP(A1795,orders[#All],3,0)</f>
        <v>45666</v>
      </c>
      <c r="C1795" t="str">
        <f>VLOOKUP($A1795,orders[#All],9,0)</f>
        <v>delivered</v>
      </c>
      <c r="D1795" t="str">
        <f>VLOOKUP($A1795,orders[#All],5,0)</f>
        <v>Manado</v>
      </c>
      <c r="E1795" t="str">
        <f>VLOOKUP($A1795,orders[#All],6,0)</f>
        <v>Sulawesi Utara</v>
      </c>
      <c r="F1795" t="str">
        <f>VLOOKUP($A1795,orders[#All],10,0)</f>
        <v>TANPA PROMO</v>
      </c>
      <c r="G1795" t="s">
        <v>2720</v>
      </c>
      <c r="H1795">
        <f>VLOOKUP(working_table!G1795,order_items[[#All],[product_id]:[subtotal_idr]],2,0)</f>
        <v>1</v>
      </c>
      <c r="I1795" s="5">
        <f>VLOOKUP(working_table!$G1795,order_items[[#All],[product_id]:[subtotal_idr]],3,0)</f>
        <v>199000</v>
      </c>
      <c r="J1795" s="5">
        <f>VLOOKUP(working_table!$G1795,order_items[[#All],[product_id]:[subtotal_idr]],4,0)</f>
        <v>199000</v>
      </c>
      <c r="K1795" t="str">
        <f>VLOOKUP($G1795,products7[#All],2,0)</f>
        <v>Topi Baseball SandangIndo</v>
      </c>
      <c r="L1795" t="str">
        <f>VLOOKUP($G1795,products7[#All],3,0)</f>
        <v>Accessories</v>
      </c>
      <c r="M1795" t="str">
        <f>VLOOKUP($G1795,products7[#All],7,0)</f>
        <v>SandangIndo</v>
      </c>
    </row>
    <row r="1796" spans="1:13" x14ac:dyDescent="0.35">
      <c r="A1796" t="s">
        <v>5570</v>
      </c>
      <c r="B1796" s="2">
        <f>VLOOKUP(A1796,orders[#All],3,0)</f>
        <v>45666</v>
      </c>
      <c r="C1796" t="str">
        <f>VLOOKUP($A1796,orders[#All],9,0)</f>
        <v>delivered</v>
      </c>
      <c r="D1796" t="str">
        <f>VLOOKUP($A1796,orders[#All],5,0)</f>
        <v>Manado</v>
      </c>
      <c r="E1796" t="str">
        <f>VLOOKUP($A1796,orders[#All],6,0)</f>
        <v>Sulawesi Utara</v>
      </c>
      <c r="F1796" t="str">
        <f>VLOOKUP($A1796,orders[#All],10,0)</f>
        <v>TANPA PROMO</v>
      </c>
      <c r="G1796" t="s">
        <v>3012</v>
      </c>
      <c r="H1796">
        <f>VLOOKUP(working_table!G1796,order_items[[#All],[product_id]:[subtotal_idr]],2,0)</f>
        <v>1</v>
      </c>
      <c r="I1796" s="5">
        <f>VLOOKUP(working_table!$G1796,order_items[[#All],[product_id]:[subtotal_idr]],3,0)</f>
        <v>329000</v>
      </c>
      <c r="J1796" s="5">
        <f>VLOOKUP(working_table!$G1796,order_items[[#All],[product_id]:[subtotal_idr]],4,0)</f>
        <v>329000</v>
      </c>
      <c r="K1796" t="str">
        <f>VLOOKUP($G1796,products7[#All],2,0)</f>
        <v>T-Shirt Oversize BajuKita</v>
      </c>
      <c r="L1796" t="str">
        <f>VLOOKUP($G1796,products7[#All],3,0)</f>
        <v>T-Shirt</v>
      </c>
      <c r="M1796" t="str">
        <f>VLOOKUP($G1796,products7[#All],7,0)</f>
        <v>BajuKita</v>
      </c>
    </row>
    <row r="1797" spans="1:13" x14ac:dyDescent="0.35">
      <c r="A1797" t="s">
        <v>5574</v>
      </c>
      <c r="B1797" s="2">
        <f>VLOOKUP(A1797,orders[#All],3,0)</f>
        <v>45345</v>
      </c>
      <c r="C1797" t="str">
        <f>VLOOKUP($A1797,orders[#All],9,0)</f>
        <v>delivered</v>
      </c>
      <c r="D1797" t="str">
        <f>VLOOKUP($A1797,orders[#All],5,0)</f>
        <v>Bogor</v>
      </c>
      <c r="E1797" t="str">
        <f>VLOOKUP($A1797,orders[#All],6,0)</f>
        <v>Jawa Barat</v>
      </c>
      <c r="F1797" t="str">
        <f>VLOOKUP($A1797,orders[#All],10,0)</f>
        <v>TANPA PROMO</v>
      </c>
      <c r="G1797" t="s">
        <v>3837</v>
      </c>
      <c r="H1797">
        <f>VLOOKUP(working_table!G1797,order_items[[#All],[product_id]:[subtotal_idr]],2,0)</f>
        <v>1</v>
      </c>
      <c r="I1797" s="5">
        <f>VLOOKUP(working_table!$G1797,order_items[[#All],[product_id]:[subtotal_idr]],3,0)</f>
        <v>329000</v>
      </c>
      <c r="J1797" s="5">
        <f>VLOOKUP(working_table!$G1797,order_items[[#All],[product_id]:[subtotal_idr]],4,0)</f>
        <v>329000</v>
      </c>
      <c r="K1797" t="str">
        <f>VLOOKUP($G1797,products7[#All],2,0)</f>
        <v>Topi Baseball Cendana Co</v>
      </c>
      <c r="L1797" t="str">
        <f>VLOOKUP($G1797,products7[#All],3,0)</f>
        <v>Accessories</v>
      </c>
      <c r="M1797" t="str">
        <f>VLOOKUP($G1797,products7[#All],7,0)</f>
        <v>Cendana Co</v>
      </c>
    </row>
    <row r="1798" spans="1:13" x14ac:dyDescent="0.35">
      <c r="A1798" t="s">
        <v>5576</v>
      </c>
      <c r="B1798" s="2">
        <f>VLOOKUP(A1798,orders[#All],3,0)</f>
        <v>45030</v>
      </c>
      <c r="C1798" t="str">
        <f>VLOOKUP($A1798,orders[#All],9,0)</f>
        <v>delivered</v>
      </c>
      <c r="D1798" t="str">
        <f>VLOOKUP($A1798,orders[#All],5,0)</f>
        <v>Manado</v>
      </c>
      <c r="E1798" t="str">
        <f>VLOOKUP($A1798,orders[#All],6,0)</f>
        <v>Sulawesi Utara</v>
      </c>
      <c r="F1798" t="str">
        <f>VLOOKUP($A1798,orders[#All],10,0)</f>
        <v>TANPA PROMO</v>
      </c>
      <c r="G1798" t="s">
        <v>2475</v>
      </c>
      <c r="H1798">
        <f>VLOOKUP(working_table!G1798,order_items[[#All],[product_id]:[subtotal_idr]],2,0)</f>
        <v>1</v>
      </c>
      <c r="I1798" s="5">
        <f>VLOOKUP(working_table!$G1798,order_items[[#All],[product_id]:[subtotal_idr]],3,0)</f>
        <v>249000</v>
      </c>
      <c r="J1798" s="5">
        <f>VLOOKUP(working_table!$G1798,order_items[[#All],[product_id]:[subtotal_idr]],4,0)</f>
        <v>249000</v>
      </c>
      <c r="K1798" t="str">
        <f>VLOOKUP($G1798,products7[#All],2,0)</f>
        <v>T-Shirt Lengan Panjang BajuKita</v>
      </c>
      <c r="L1798" t="str">
        <f>VLOOKUP($G1798,products7[#All],3,0)</f>
        <v>T-Shirt</v>
      </c>
      <c r="M1798" t="str">
        <f>VLOOKUP($G1798,products7[#All],7,0)</f>
        <v>BajuKita</v>
      </c>
    </row>
    <row r="1799" spans="1:13" x14ac:dyDescent="0.35">
      <c r="A1799" t="s">
        <v>5576</v>
      </c>
      <c r="B1799" s="2">
        <f>VLOOKUP(A1799,orders[#All],3,0)</f>
        <v>45030</v>
      </c>
      <c r="C1799" t="str">
        <f>VLOOKUP($A1799,orders[#All],9,0)</f>
        <v>delivered</v>
      </c>
      <c r="D1799" t="str">
        <f>VLOOKUP($A1799,orders[#All],5,0)</f>
        <v>Manado</v>
      </c>
      <c r="E1799" t="str">
        <f>VLOOKUP($A1799,orders[#All],6,0)</f>
        <v>Sulawesi Utara</v>
      </c>
      <c r="F1799" t="str">
        <f>VLOOKUP($A1799,orders[#All],10,0)</f>
        <v>TANPA PROMO</v>
      </c>
      <c r="G1799" t="s">
        <v>2953</v>
      </c>
      <c r="H1799">
        <f>VLOOKUP(working_table!G1799,order_items[[#All],[product_id]:[subtotal_idr]],2,0)</f>
        <v>1</v>
      </c>
      <c r="I1799" s="5">
        <f>VLOOKUP(working_table!$G1799,order_items[[#All],[product_id]:[subtotal_idr]],3,0)</f>
        <v>399000</v>
      </c>
      <c r="J1799" s="5">
        <f>VLOOKUP(working_table!$G1799,order_items[[#All],[product_id]:[subtotal_idr]],4,0)</f>
        <v>399000</v>
      </c>
      <c r="K1799" t="str">
        <f>VLOOKUP($G1799,products7[#All],2,0)</f>
        <v>T-Shirt Graphic SandangIndo</v>
      </c>
      <c r="L1799" t="str">
        <f>VLOOKUP($G1799,products7[#All],3,0)</f>
        <v>T-Shirt</v>
      </c>
      <c r="M1799" t="str">
        <f>VLOOKUP($G1799,products7[#All],7,0)</f>
        <v>SandangIndo</v>
      </c>
    </row>
    <row r="1800" spans="1:13" x14ac:dyDescent="0.35">
      <c r="A1800" t="s">
        <v>5576</v>
      </c>
      <c r="B1800" s="2">
        <f>VLOOKUP(A1800,orders[#All],3,0)</f>
        <v>45030</v>
      </c>
      <c r="C1800" t="str">
        <f>VLOOKUP($A1800,orders[#All],9,0)</f>
        <v>delivered</v>
      </c>
      <c r="D1800" t="str">
        <f>VLOOKUP($A1800,orders[#All],5,0)</f>
        <v>Manado</v>
      </c>
      <c r="E1800" t="str">
        <f>VLOOKUP($A1800,orders[#All],6,0)</f>
        <v>Sulawesi Utara</v>
      </c>
      <c r="F1800" t="str">
        <f>VLOOKUP($A1800,orders[#All],10,0)</f>
        <v>TANPA PROMO</v>
      </c>
      <c r="G1800" t="s">
        <v>3895</v>
      </c>
      <c r="H1800">
        <f>VLOOKUP(working_table!G1800,order_items[[#All],[product_id]:[subtotal_idr]],2,0)</f>
        <v>1</v>
      </c>
      <c r="I1800" s="5">
        <f>VLOOKUP(working_table!$G1800,order_items[[#All],[product_id]:[subtotal_idr]],3,0)</f>
        <v>59000</v>
      </c>
      <c r="J1800" s="5">
        <f>VLOOKUP(working_table!$G1800,order_items[[#All],[product_id]:[subtotal_idr]],4,0)</f>
        <v>59000</v>
      </c>
      <c r="K1800" t="str">
        <f>VLOOKUP($G1800,products7[#All],2,0)</f>
        <v>Tas Selempang SandangIndo</v>
      </c>
      <c r="L1800" t="str">
        <f>VLOOKUP($G1800,products7[#All],3,0)</f>
        <v>Accessories</v>
      </c>
      <c r="M1800" t="str">
        <f>VLOOKUP($G1800,products7[#All],7,0)</f>
        <v>SandangIndo</v>
      </c>
    </row>
    <row r="1801" spans="1:13" x14ac:dyDescent="0.35">
      <c r="A1801" t="s">
        <v>5580</v>
      </c>
      <c r="B1801" s="2">
        <f>VLOOKUP(A1801,orders[#All],3,0)</f>
        <v>45689</v>
      </c>
      <c r="C1801" t="str">
        <f>VLOOKUP($A1801,orders[#All],9,0)</f>
        <v>delivered</v>
      </c>
      <c r="D1801" t="str">
        <f>VLOOKUP($A1801,orders[#All],5,0)</f>
        <v>Bekasi</v>
      </c>
      <c r="E1801" t="str">
        <f>VLOOKUP($A1801,orders[#All],6,0)</f>
        <v>Jawa Barat</v>
      </c>
      <c r="F1801" t="str">
        <f>VLOOKUP($A1801,orders[#All],10,0)</f>
        <v>NEWUSER</v>
      </c>
      <c r="G1801" t="s">
        <v>2833</v>
      </c>
      <c r="H1801">
        <f>VLOOKUP(working_table!G1801,order_items[[#All],[product_id]:[subtotal_idr]],2,0)</f>
        <v>2</v>
      </c>
      <c r="I1801" s="5">
        <f>VLOOKUP(working_table!$G1801,order_items[[#All],[product_id]:[subtotal_idr]],3,0)</f>
        <v>49000</v>
      </c>
      <c r="J1801" s="5">
        <f>VLOOKUP(working_table!$G1801,order_items[[#All],[product_id]:[subtotal_idr]],4,0)</f>
        <v>98000</v>
      </c>
      <c r="K1801" t="str">
        <f>VLOOKUP($G1801,products7[#All],2,0)</f>
        <v>Dress Wrap Senja Wear</v>
      </c>
      <c r="L1801" t="str">
        <f>VLOOKUP($G1801,products7[#All],3,0)</f>
        <v>Dress</v>
      </c>
      <c r="M1801" t="str">
        <f>VLOOKUP($G1801,products7[#All],7,0)</f>
        <v>Senja Wear</v>
      </c>
    </row>
    <row r="1802" spans="1:13" x14ac:dyDescent="0.35">
      <c r="A1802" t="s">
        <v>5580</v>
      </c>
      <c r="B1802" s="2">
        <f>VLOOKUP(A1802,orders[#All],3,0)</f>
        <v>45689</v>
      </c>
      <c r="C1802" t="str">
        <f>VLOOKUP($A1802,orders[#All],9,0)</f>
        <v>delivered</v>
      </c>
      <c r="D1802" t="str">
        <f>VLOOKUP($A1802,orders[#All],5,0)</f>
        <v>Bekasi</v>
      </c>
      <c r="E1802" t="str">
        <f>VLOOKUP($A1802,orders[#All],6,0)</f>
        <v>Jawa Barat</v>
      </c>
      <c r="F1802" t="str">
        <f>VLOOKUP($A1802,orders[#All],10,0)</f>
        <v>NEWUSER</v>
      </c>
      <c r="G1802" t="s">
        <v>3400</v>
      </c>
      <c r="H1802">
        <f>VLOOKUP(working_table!G1802,order_items[[#All],[product_id]:[subtotal_idr]],2,0)</f>
        <v>1</v>
      </c>
      <c r="I1802" s="5">
        <f>VLOOKUP(working_table!$G1802,order_items[[#All],[product_id]:[subtotal_idr]],3,0)</f>
        <v>119000</v>
      </c>
      <c r="J1802" s="5">
        <f>VLOOKUP(working_table!$G1802,order_items[[#All],[product_id]:[subtotal_idr]],4,0)</f>
        <v>119000</v>
      </c>
      <c r="K1802" t="str">
        <f>VLOOKUP($G1802,products7[#All],2,0)</f>
        <v>Jacket Hoodie Senja Wear</v>
      </c>
      <c r="L1802" t="str">
        <f>VLOOKUP($G1802,products7[#All],3,0)</f>
        <v>Jacket</v>
      </c>
      <c r="M1802" t="str">
        <f>VLOOKUP($G1802,products7[#All],7,0)</f>
        <v>Senja Wear</v>
      </c>
    </row>
    <row r="1803" spans="1:13" x14ac:dyDescent="0.35">
      <c r="A1803" t="s">
        <v>5580</v>
      </c>
      <c r="B1803" s="2">
        <f>VLOOKUP(A1803,orders[#All],3,0)</f>
        <v>45689</v>
      </c>
      <c r="C1803" t="str">
        <f>VLOOKUP($A1803,orders[#All],9,0)</f>
        <v>delivered</v>
      </c>
      <c r="D1803" t="str">
        <f>VLOOKUP($A1803,orders[#All],5,0)</f>
        <v>Bekasi</v>
      </c>
      <c r="E1803" t="str">
        <f>VLOOKUP($A1803,orders[#All],6,0)</f>
        <v>Jawa Barat</v>
      </c>
      <c r="F1803" t="str">
        <f>VLOOKUP($A1803,orders[#All],10,0)</f>
        <v>NEWUSER</v>
      </c>
      <c r="G1803" t="s">
        <v>3193</v>
      </c>
      <c r="H1803">
        <f>VLOOKUP(working_table!G1803,order_items[[#All],[product_id]:[subtotal_idr]],2,0)</f>
        <v>1</v>
      </c>
      <c r="I1803" s="5">
        <f>VLOOKUP(working_table!$G1803,order_items[[#All],[product_id]:[subtotal_idr]],3,0)</f>
        <v>299000</v>
      </c>
      <c r="J1803" s="5">
        <f>VLOOKUP(working_table!$G1803,order_items[[#All],[product_id]:[subtotal_idr]],4,0)</f>
        <v>299000</v>
      </c>
      <c r="K1803" t="str">
        <f>VLOOKUP($G1803,products7[#All],2,0)</f>
        <v>Dress Maxi Polos Cendana Co</v>
      </c>
      <c r="L1803" t="str">
        <f>VLOOKUP($G1803,products7[#All],3,0)</f>
        <v>dress</v>
      </c>
      <c r="M1803" t="str">
        <f>VLOOKUP($G1803,products7[#All],7,0)</f>
        <v>Cendana Co</v>
      </c>
    </row>
    <row r="1804" spans="1:13" x14ac:dyDescent="0.35">
      <c r="A1804" t="s">
        <v>5584</v>
      </c>
      <c r="B1804" s="2">
        <f>VLOOKUP(A1804,orders[#All],3,0)</f>
        <v>45602</v>
      </c>
      <c r="C1804" t="str">
        <f>VLOOKUP($A1804,orders[#All],9,0)</f>
        <v>shipped</v>
      </c>
      <c r="D1804" t="str">
        <f>VLOOKUP($A1804,orders[#All],5,0)</f>
        <v>Pekanbaru</v>
      </c>
      <c r="E1804" t="str">
        <f>VLOOKUP($A1804,orders[#All],6,0)</f>
        <v>Riau</v>
      </c>
      <c r="F1804" t="str">
        <f>VLOOKUP($A1804,orders[#All],10,0)</f>
        <v>TANPA PROMO</v>
      </c>
      <c r="G1804" t="s">
        <v>4679</v>
      </c>
      <c r="H1804">
        <f>VLOOKUP(working_table!G1804,order_items[[#All],[product_id]:[subtotal_idr]],2,0)</f>
        <v>1</v>
      </c>
      <c r="I1804" s="5">
        <f>VLOOKUP(working_table!$G1804,order_items[[#All],[product_id]:[subtotal_idr]],3,0)</f>
        <v>279000</v>
      </c>
      <c r="J1804" s="5">
        <f>VLOOKUP(working_table!$G1804,order_items[[#All],[product_id]:[subtotal_idr]],4,0)</f>
        <v>279000</v>
      </c>
      <c r="K1804" t="str">
        <f>VLOOKUP($G1804,products7[#All],2,0)</f>
        <v>Dress Mini Casual Tropika Style</v>
      </c>
      <c r="L1804" t="str">
        <f>VLOOKUP($G1804,products7[#All],3,0)</f>
        <v>Dress</v>
      </c>
      <c r="M1804" t="str">
        <f>VLOOKUP($G1804,products7[#All],7,0)</f>
        <v>Tropika Style</v>
      </c>
    </row>
    <row r="1805" spans="1:13" x14ac:dyDescent="0.35">
      <c r="A1805" t="s">
        <v>5586</v>
      </c>
      <c r="B1805" s="2">
        <f>VLOOKUP(A1805,orders[#All],3,0)</f>
        <v>44599</v>
      </c>
      <c r="C1805" t="str">
        <f>VLOOKUP($A1805,orders[#All],9,0)</f>
        <v>processing</v>
      </c>
      <c r="D1805" t="str">
        <f>VLOOKUP($A1805,orders[#All],5,0)</f>
        <v>Yogyakarta</v>
      </c>
      <c r="E1805" t="str">
        <f>VLOOKUP($A1805,orders[#All],6,0)</f>
        <v>DI Yogyakarta</v>
      </c>
      <c r="F1805" t="str">
        <f>VLOOKUP($A1805,orders[#All],10,0)</f>
        <v>TANPA PROMO</v>
      </c>
      <c r="G1805" t="s">
        <v>2798</v>
      </c>
      <c r="H1805">
        <f>VLOOKUP(working_table!G1805,order_items[[#All],[product_id]:[subtotal_idr]],2,0)</f>
        <v>1</v>
      </c>
      <c r="I1805" s="5">
        <f>VLOOKUP(working_table!$G1805,order_items[[#All],[product_id]:[subtotal_idr]],3,0)</f>
        <v>59000</v>
      </c>
      <c r="J1805" s="5">
        <f>VLOOKUP(working_table!$G1805,order_items[[#All],[product_id]:[subtotal_idr]],4,0)</f>
        <v>59000</v>
      </c>
      <c r="K1805" t="str">
        <f>VLOOKUP($G1805,products7[#All],2,0)</f>
        <v>Jacket Denim Kanvas Lokal</v>
      </c>
      <c r="L1805" t="str">
        <f>VLOOKUP($G1805,products7[#All],3,0)</f>
        <v>Jacket</v>
      </c>
      <c r="M1805" t="str">
        <f>VLOOKUP($G1805,products7[#All],7,0)</f>
        <v>Kanvas Lokal</v>
      </c>
    </row>
    <row r="1806" spans="1:13" x14ac:dyDescent="0.35">
      <c r="A1806" t="s">
        <v>5588</v>
      </c>
      <c r="B1806" s="2">
        <f>VLOOKUP(A1806,orders[#All],3,0)</f>
        <v>45424</v>
      </c>
      <c r="C1806" t="str">
        <f>VLOOKUP($A1806,orders[#All],9,0)</f>
        <v>delivered</v>
      </c>
      <c r="D1806" t="str">
        <f>VLOOKUP($A1806,orders[#All],5,0)</f>
        <v>Denpasar</v>
      </c>
      <c r="E1806" t="str">
        <f>VLOOKUP($A1806,orders[#All],6,0)</f>
        <v>Bali</v>
      </c>
      <c r="F1806" t="str">
        <f>VLOOKUP($A1806,orders[#All],10,0)</f>
        <v>TANPA PROMO</v>
      </c>
      <c r="G1806" t="s">
        <v>2683</v>
      </c>
      <c r="H1806">
        <f>VLOOKUP(working_table!G1806,order_items[[#All],[product_id]:[subtotal_idr]],2,0)</f>
        <v>1</v>
      </c>
      <c r="I1806" s="5">
        <f>VLOOKUP(working_table!$G1806,order_items[[#All],[product_id]:[subtotal_idr]],3,0)</f>
        <v>59000</v>
      </c>
      <c r="J1806" s="5">
        <f>VLOOKUP(working_table!$G1806,order_items[[#All],[product_id]:[subtotal_idr]],4,0)</f>
        <v>59000</v>
      </c>
      <c r="K1806" t="str">
        <f>VLOOKUP($G1806,products7[#All],2,0)</f>
        <v>T-Shirt Polos Basic Pesona Indo</v>
      </c>
      <c r="L1806" t="str">
        <f>VLOOKUP($G1806,products7[#All],3,0)</f>
        <v>T-Shirt</v>
      </c>
      <c r="M1806" t="str">
        <f>VLOOKUP($G1806,products7[#All],7,0)</f>
        <v>Pesona Indo</v>
      </c>
    </row>
    <row r="1807" spans="1:13" x14ac:dyDescent="0.35">
      <c r="A1807" t="s">
        <v>5590</v>
      </c>
      <c r="B1807" s="2">
        <f>VLOOKUP(A1807,orders[#All],3,0)</f>
        <v>45557</v>
      </c>
      <c r="C1807" t="str">
        <f>VLOOKUP($A1807,orders[#All],9,0)</f>
        <v>cancelled</v>
      </c>
      <c r="D1807" t="str">
        <f>VLOOKUP($A1807,orders[#All],5,0)</f>
        <v>Bekasi</v>
      </c>
      <c r="E1807" t="str">
        <f>VLOOKUP($A1807,orders[#All],6,0)</f>
        <v>Jawa Barat</v>
      </c>
      <c r="F1807" t="str">
        <f>VLOOKUP($A1807,orders[#All],10,0)</f>
        <v>TANPA PROMO</v>
      </c>
      <c r="G1807" t="s">
        <v>2838</v>
      </c>
      <c r="H1807">
        <f>VLOOKUP(working_table!G1807,order_items[[#All],[product_id]:[subtotal_idr]],2,0)</f>
        <v>2</v>
      </c>
      <c r="I1807" s="5">
        <f>VLOOKUP(working_table!$G1807,order_items[[#All],[product_id]:[subtotal_idr]],3,0)</f>
        <v>129000</v>
      </c>
      <c r="J1807" s="5">
        <f>VLOOKUP(working_table!$G1807,order_items[[#All],[product_id]:[subtotal_idr]],4,0)</f>
        <v>258000</v>
      </c>
      <c r="K1807" t="str">
        <f>VLOOKUP($G1807,products7[#All],2,0)</f>
        <v>Pants Wide Leg Cendana Co</v>
      </c>
      <c r="L1807" t="str">
        <f>VLOOKUP($G1807,products7[#All],3,0)</f>
        <v>Pants</v>
      </c>
      <c r="M1807" t="str">
        <f>VLOOKUP($G1807,products7[#All],7,0)</f>
        <v>Cendana Co</v>
      </c>
    </row>
    <row r="1808" spans="1:13" x14ac:dyDescent="0.35">
      <c r="A1808" t="s">
        <v>5590</v>
      </c>
      <c r="B1808" s="2">
        <f>VLOOKUP(A1808,orders[#All],3,0)</f>
        <v>45557</v>
      </c>
      <c r="C1808" t="str">
        <f>VLOOKUP($A1808,orders[#All],9,0)</f>
        <v>cancelled</v>
      </c>
      <c r="D1808" t="str">
        <f>VLOOKUP($A1808,orders[#All],5,0)</f>
        <v>Bekasi</v>
      </c>
      <c r="E1808" t="str">
        <f>VLOOKUP($A1808,orders[#All],6,0)</f>
        <v>Jawa Barat</v>
      </c>
      <c r="F1808" t="str">
        <f>VLOOKUP($A1808,orders[#All],10,0)</f>
        <v>TANPA PROMO</v>
      </c>
      <c r="G1808" t="s">
        <v>3175</v>
      </c>
      <c r="H1808">
        <f>VLOOKUP(working_table!G1808,order_items[[#All],[product_id]:[subtotal_idr]],2,0)</f>
        <v>1</v>
      </c>
      <c r="I1808" s="5">
        <f>VLOOKUP(working_table!$G1808,order_items[[#All],[product_id]:[subtotal_idr]],3,0)</f>
        <v>449000</v>
      </c>
      <c r="J1808" s="5">
        <f>VLOOKUP(working_table!$G1808,order_items[[#All],[product_id]:[subtotal_idr]],4,0)</f>
        <v>449000</v>
      </c>
      <c r="K1808" t="str">
        <f>VLOOKUP($G1808,products7[#All],2,0)</f>
        <v>Pants Wide Leg NusaBrand</v>
      </c>
      <c r="L1808" t="str">
        <f>VLOOKUP($G1808,products7[#All],3,0)</f>
        <v>Pants</v>
      </c>
      <c r="M1808" t="str">
        <f>VLOOKUP($G1808,products7[#All],7,0)</f>
        <v>NusaBrand</v>
      </c>
    </row>
    <row r="1809" spans="1:13" x14ac:dyDescent="0.35">
      <c r="A1809" t="s">
        <v>5593</v>
      </c>
      <c r="B1809" s="2">
        <f>VLOOKUP(A1809,orders[#All],3,0)</f>
        <v>45229</v>
      </c>
      <c r="C1809" t="str">
        <f>VLOOKUP($A1809,orders[#All],9,0)</f>
        <v>delivered</v>
      </c>
      <c r="D1809" t="str">
        <f>VLOOKUP($A1809,orders[#All],5,0)</f>
        <v>Padang</v>
      </c>
      <c r="E1809" t="str">
        <f>VLOOKUP($A1809,orders[#All],6,0)</f>
        <v>Sumatera Barat</v>
      </c>
      <c r="F1809" t="str">
        <f>VLOOKUP($A1809,orders[#All],10,0)</f>
        <v>TANPA PROMO</v>
      </c>
      <c r="G1809" t="s">
        <v>2638</v>
      </c>
      <c r="H1809">
        <f>VLOOKUP(working_table!G1809,order_items[[#All],[product_id]:[subtotal_idr]],2,0)</f>
        <v>1</v>
      </c>
      <c r="I1809" s="5">
        <f>VLOOKUP(working_table!$G1809,order_items[[#All],[product_id]:[subtotal_idr]],3,0)</f>
        <v>179000</v>
      </c>
      <c r="J1809" s="5">
        <f>VLOOKUP(working_table!$G1809,order_items[[#All],[product_id]:[subtotal_idr]],4,0)</f>
        <v>179000</v>
      </c>
      <c r="K1809" t="str">
        <f>VLOOKUP($G1809,products7[#All],2,0)</f>
        <v>Syal Rajut Cendana Co</v>
      </c>
      <c r="L1809" t="str">
        <f>VLOOKUP($G1809,products7[#All],3,0)</f>
        <v>Accessories</v>
      </c>
      <c r="M1809" t="str">
        <f>VLOOKUP($G1809,products7[#All],7,0)</f>
        <v>Cendana Co</v>
      </c>
    </row>
    <row r="1810" spans="1:13" x14ac:dyDescent="0.35">
      <c r="A1810" t="s">
        <v>5595</v>
      </c>
      <c r="B1810" s="2">
        <f>VLOOKUP(A1810,orders[#All],3,0)</f>
        <v>44934</v>
      </c>
      <c r="C1810" t="str">
        <f>VLOOKUP($A1810,orders[#All],9,0)</f>
        <v>delivered</v>
      </c>
      <c r="D1810" t="str">
        <f>VLOOKUP($A1810,orders[#All],5,0)</f>
        <v>Depok</v>
      </c>
      <c r="E1810" t="str">
        <f>VLOOKUP($A1810,orders[#All],6,0)</f>
        <v>Jawa Barat</v>
      </c>
      <c r="F1810" t="str">
        <f>VLOOKUP($A1810,orders[#All],10,0)</f>
        <v>SALE2024</v>
      </c>
      <c r="G1810" t="s">
        <v>3340</v>
      </c>
      <c r="H1810">
        <f>VLOOKUP(working_table!G1810,order_items[[#All],[product_id]:[subtotal_idr]],2,0)</f>
        <v>1</v>
      </c>
      <c r="I1810" s="5">
        <f>VLOOKUP(working_table!$G1810,order_items[[#All],[product_id]:[subtotal_idr]],3,0)</f>
        <v>59000</v>
      </c>
      <c r="J1810" s="5">
        <f>VLOOKUP(working_table!$G1810,order_items[[#All],[product_id]:[subtotal_idr]],4,0)</f>
        <v>59000</v>
      </c>
      <c r="K1810" t="str">
        <f>VLOOKUP($G1810,products7[#All],2,0)</f>
        <v>Pants Jogger Riang Apparel</v>
      </c>
      <c r="L1810" t="str">
        <f>VLOOKUP($G1810,products7[#All],3,0)</f>
        <v>Pants</v>
      </c>
      <c r="M1810" t="str">
        <f>VLOOKUP($G1810,products7[#All],7,0)</f>
        <v>Riang Apparel</v>
      </c>
    </row>
    <row r="1811" spans="1:13" x14ac:dyDescent="0.35">
      <c r="A1811" t="s">
        <v>5595</v>
      </c>
      <c r="B1811" s="2">
        <f>VLOOKUP(A1811,orders[#All],3,0)</f>
        <v>44934</v>
      </c>
      <c r="C1811" t="str">
        <f>VLOOKUP($A1811,orders[#All],9,0)</f>
        <v>delivered</v>
      </c>
      <c r="D1811" t="str">
        <f>VLOOKUP($A1811,orders[#All],5,0)</f>
        <v>Depok</v>
      </c>
      <c r="E1811" t="str">
        <f>VLOOKUP($A1811,orders[#All],6,0)</f>
        <v>Jawa Barat</v>
      </c>
      <c r="F1811" t="str">
        <f>VLOOKUP($A1811,orders[#All],10,0)</f>
        <v>SALE2024</v>
      </c>
      <c r="G1811" t="s">
        <v>2642</v>
      </c>
      <c r="H1811">
        <f>VLOOKUP(working_table!G1811,order_items[[#All],[product_id]:[subtotal_idr]],2,0)</f>
        <v>1</v>
      </c>
      <c r="I1811" s="5">
        <f>VLOOKUP(working_table!$G1811,order_items[[#All],[product_id]:[subtotal_idr]],3,0)</f>
        <v>329000</v>
      </c>
      <c r="J1811" s="5">
        <f>VLOOKUP(working_table!$G1811,order_items[[#All],[product_id]:[subtotal_idr]],4,0)</f>
        <v>329000</v>
      </c>
      <c r="K1811" t="str">
        <f>VLOOKUP($G1811,products7[#All],2,0)</f>
        <v>Pants Jeans Slim Riang Apparel</v>
      </c>
      <c r="L1811" t="str">
        <f>VLOOKUP($G1811,products7[#All],3,0)</f>
        <v>Pants</v>
      </c>
      <c r="M1811" t="str">
        <f>VLOOKUP($G1811,products7[#All],7,0)</f>
        <v>Riang Apparel</v>
      </c>
    </row>
    <row r="1812" spans="1:13" x14ac:dyDescent="0.35">
      <c r="A1812" t="s">
        <v>5598</v>
      </c>
      <c r="B1812" s="2">
        <f>VLOOKUP(A1812,orders[#All],3,0)</f>
        <v>45490</v>
      </c>
      <c r="C1812" t="str">
        <f>VLOOKUP($A1812,orders[#All],9,0)</f>
        <v>delivered</v>
      </c>
      <c r="D1812" t="str">
        <f>VLOOKUP($A1812,orders[#All],5,0)</f>
        <v>Medan</v>
      </c>
      <c r="E1812" t="str">
        <f>VLOOKUP($A1812,orders[#All],6,0)</f>
        <v>Sumatera Utara</v>
      </c>
      <c r="F1812" t="str">
        <f>VLOOKUP($A1812,orders[#All],10,0)</f>
        <v>TANPA PROMO</v>
      </c>
      <c r="G1812" t="s">
        <v>3445</v>
      </c>
      <c r="H1812">
        <f>VLOOKUP(working_table!G1812,order_items[[#All],[product_id]:[subtotal_idr]],2,0)</f>
        <v>1</v>
      </c>
      <c r="I1812" s="5">
        <f>VLOOKUP(working_table!$G1812,order_items[[#All],[product_id]:[subtotal_idr]],3,0)</f>
        <v>499000</v>
      </c>
      <c r="J1812" s="5">
        <f>VLOOKUP(working_table!$G1812,order_items[[#All],[product_id]:[subtotal_idr]],4,0)</f>
        <v>499000</v>
      </c>
      <c r="K1812" t="str">
        <f>VLOOKUP($G1812,products7[#All],2,0)</f>
        <v>T-Shirt Striped Kanvas Lokal</v>
      </c>
      <c r="L1812" t="str">
        <f>VLOOKUP($G1812,products7[#All],3,0)</f>
        <v>T-Shirt</v>
      </c>
      <c r="M1812" t="str">
        <f>VLOOKUP($G1812,products7[#All],7,0)</f>
        <v>Kanvas Lokal</v>
      </c>
    </row>
    <row r="1813" spans="1:13" x14ac:dyDescent="0.35">
      <c r="A1813" t="s">
        <v>5600</v>
      </c>
      <c r="B1813" s="2">
        <f>VLOOKUP(A1813,orders[#All],3,0)</f>
        <v>45449</v>
      </c>
      <c r="C1813" t="str">
        <f>VLOOKUP($A1813,orders[#All],9,0)</f>
        <v>delivered</v>
      </c>
      <c r="D1813" t="str">
        <f>VLOOKUP($A1813,orders[#All],5,0)</f>
        <v>Palembang</v>
      </c>
      <c r="E1813" t="str">
        <f>VLOOKUP($A1813,orders[#All],6,0)</f>
        <v>Sumatera Selatan</v>
      </c>
      <c r="F1813" t="str">
        <f>VLOOKUP($A1813,orders[#All],10,0)</f>
        <v>TANPA PROMO</v>
      </c>
      <c r="G1813" t="s">
        <v>2931</v>
      </c>
      <c r="H1813">
        <f>VLOOKUP(working_table!G1813,order_items[[#All],[product_id]:[subtotal_idr]],2,0)</f>
        <v>1</v>
      </c>
      <c r="I1813" s="5">
        <f>VLOOKUP(working_table!$G1813,order_items[[#All],[product_id]:[subtotal_idr]],3,0)</f>
        <v>199000</v>
      </c>
      <c r="J1813" s="5">
        <f>VLOOKUP(working_table!$G1813,order_items[[#All],[product_id]:[subtotal_idr]],4,0)</f>
        <v>199000</v>
      </c>
      <c r="K1813" t="str">
        <f>VLOOKUP($G1813,products7[#All],2,0)</f>
        <v>Ikat Pinggang Kulit Cendana Co</v>
      </c>
      <c r="L1813" t="str">
        <f>VLOOKUP($G1813,products7[#All],3,0)</f>
        <v>Accessories</v>
      </c>
      <c r="M1813" t="str">
        <f>VLOOKUP($G1813,products7[#All],7,0)</f>
        <v>Cendana Co</v>
      </c>
    </row>
    <row r="1814" spans="1:13" x14ac:dyDescent="0.35">
      <c r="A1814" t="s">
        <v>5602</v>
      </c>
      <c r="B1814" s="2">
        <f>VLOOKUP(A1814,orders[#All],3,0)</f>
        <v>45427</v>
      </c>
      <c r="C1814" t="str">
        <f>VLOOKUP($A1814,orders[#All],9,0)</f>
        <v>delivered</v>
      </c>
      <c r="D1814" t="str">
        <f>VLOOKUP($A1814,orders[#All],5,0)</f>
        <v>Jakarta</v>
      </c>
      <c r="E1814" t="str">
        <f>VLOOKUP($A1814,orders[#All],6,0)</f>
        <v>DKI Jakarta</v>
      </c>
      <c r="F1814" t="str">
        <f>VLOOKUP($A1814,orders[#All],10,0)</f>
        <v>TANPA PROMO</v>
      </c>
      <c r="G1814" t="s">
        <v>3522</v>
      </c>
      <c r="H1814">
        <f>VLOOKUP(working_table!G1814,order_items[[#All],[product_id]:[subtotal_idr]],2,0)</f>
        <v>3</v>
      </c>
      <c r="I1814" s="5">
        <f>VLOOKUP(working_table!$G1814,order_items[[#All],[product_id]:[subtotal_idr]],3,0)</f>
        <v>249000</v>
      </c>
      <c r="J1814" s="5">
        <f>VLOOKUP(working_table!$G1814,order_items[[#All],[product_id]:[subtotal_idr]],4,0)</f>
        <v>747000</v>
      </c>
      <c r="K1814" t="str">
        <f>VLOOKUP($G1814,products7[#All],2,0)</f>
        <v>Dompet Kulit Pesona Indo</v>
      </c>
      <c r="L1814" t="str">
        <f>VLOOKUP($G1814,products7[#All],3,0)</f>
        <v>Accessories</v>
      </c>
      <c r="M1814" t="str">
        <f>VLOOKUP($G1814,products7[#All],7,0)</f>
        <v>Pesona Indo</v>
      </c>
    </row>
    <row r="1815" spans="1:13" x14ac:dyDescent="0.35">
      <c r="A1815" t="s">
        <v>5604</v>
      </c>
      <c r="B1815" s="2">
        <f>VLOOKUP(A1815,orders[#All],3,0)</f>
        <v>45512</v>
      </c>
      <c r="C1815" t="str">
        <f>VLOOKUP($A1815,orders[#All],9,0)</f>
        <v>returned</v>
      </c>
      <c r="D1815" t="str">
        <f>VLOOKUP($A1815,orders[#All],5,0)</f>
        <v>Denpasar</v>
      </c>
      <c r="E1815" t="str">
        <f>VLOOKUP($A1815,orders[#All],6,0)</f>
        <v>Bali</v>
      </c>
      <c r="F1815" t="str">
        <f>VLOOKUP($A1815,orders[#All],10,0)</f>
        <v>FLASHSALE</v>
      </c>
      <c r="G1815" t="s">
        <v>2634</v>
      </c>
      <c r="H1815">
        <f>VLOOKUP(working_table!G1815,order_items[[#All],[product_id]:[subtotal_idr]],2,0)</f>
        <v>1</v>
      </c>
      <c r="I1815" s="5">
        <f>VLOOKUP(working_table!$G1815,order_items[[#All],[product_id]:[subtotal_idr]],3,0)</f>
        <v>49000</v>
      </c>
      <c r="J1815" s="5">
        <f>VLOOKUP(working_table!$G1815,order_items[[#All],[product_id]:[subtotal_idr]],4,0)</f>
        <v>49000</v>
      </c>
      <c r="K1815" t="str">
        <f>VLOOKUP($G1815,products7[#All],2,0)</f>
        <v>T-Shirt Raglan Riang Apparel</v>
      </c>
      <c r="L1815" t="str">
        <f>VLOOKUP($G1815,products7[#All],3,0)</f>
        <v>T-Shirt</v>
      </c>
      <c r="M1815" t="str">
        <f>VLOOKUP($G1815,products7[#All],7,0)</f>
        <v>Riang Apparel</v>
      </c>
    </row>
    <row r="1816" spans="1:13" x14ac:dyDescent="0.35">
      <c r="A1816" t="s">
        <v>5604</v>
      </c>
      <c r="B1816" s="2">
        <f>VLOOKUP(A1816,orders[#All],3,0)</f>
        <v>45512</v>
      </c>
      <c r="C1816" t="str">
        <f>VLOOKUP($A1816,orders[#All],9,0)</f>
        <v>returned</v>
      </c>
      <c r="D1816" t="str">
        <f>VLOOKUP($A1816,orders[#All],5,0)</f>
        <v>Denpasar</v>
      </c>
      <c r="E1816" t="str">
        <f>VLOOKUP($A1816,orders[#All],6,0)</f>
        <v>Bali</v>
      </c>
      <c r="F1816" t="str">
        <f>VLOOKUP($A1816,orders[#All],10,0)</f>
        <v>FLASHSALE</v>
      </c>
      <c r="G1816" t="s">
        <v>2396</v>
      </c>
      <c r="H1816">
        <f>VLOOKUP(working_table!G1816,order_items[[#All],[product_id]:[subtotal_idr]],2,0)</f>
        <v>1</v>
      </c>
      <c r="I1816" s="5">
        <f>VLOOKUP(working_table!$G1816,order_items[[#All],[product_id]:[subtotal_idr]],3,0)</f>
        <v>49000</v>
      </c>
      <c r="J1816" s="5">
        <f>VLOOKUP(working_table!$G1816,order_items[[#All],[product_id]:[subtotal_idr]],4,0)</f>
        <v>49000</v>
      </c>
      <c r="K1816" t="str">
        <f>VLOOKUP($G1816,products7[#All],2,0)</f>
        <v>Dress Maxi Polos Kanvas Lokal</v>
      </c>
      <c r="L1816" t="str">
        <f>VLOOKUP($G1816,products7[#All],3,0)</f>
        <v>Dress</v>
      </c>
      <c r="M1816" t="str">
        <f>VLOOKUP($G1816,products7[#All],7,0)</f>
        <v>Kanvas Lokal</v>
      </c>
    </row>
    <row r="1817" spans="1:13" x14ac:dyDescent="0.35">
      <c r="A1817" t="s">
        <v>5607</v>
      </c>
      <c r="B1817" s="2">
        <f>VLOOKUP(A1817,orders[#All],3,0)</f>
        <v>45645</v>
      </c>
      <c r="C1817" t="str">
        <f>VLOOKUP($A1817,orders[#All],9,0)</f>
        <v>processing</v>
      </c>
      <c r="D1817" t="str">
        <f>VLOOKUP($A1817,orders[#All],5,0)</f>
        <v>Bandung</v>
      </c>
      <c r="E1817" t="str">
        <f>VLOOKUP($A1817,orders[#All],6,0)</f>
        <v>Jawa Barat</v>
      </c>
      <c r="F1817" t="str">
        <f>VLOOKUP($A1817,orders[#All],10,0)</f>
        <v>TANPA PROMO</v>
      </c>
      <c r="G1817" t="s">
        <v>2676</v>
      </c>
      <c r="H1817">
        <f>VLOOKUP(working_table!G1817,order_items[[#All],[product_id]:[subtotal_idr]],2,0)</f>
        <v>1</v>
      </c>
      <c r="I1817" s="5">
        <f>VLOOKUP(working_table!$G1817,order_items[[#All],[product_id]:[subtotal_idr]],3,0)</f>
        <v>249000</v>
      </c>
      <c r="J1817" s="5">
        <f>VLOOKUP(working_table!$G1817,order_items[[#All],[product_id]:[subtotal_idr]],4,0)</f>
        <v>249000</v>
      </c>
      <c r="K1817" t="str">
        <f>VLOOKUP($G1817,products7[#All],2,0)</f>
        <v>Syal Rajut Senja Wear</v>
      </c>
      <c r="L1817" t="str">
        <f>VLOOKUP($G1817,products7[#All],3,0)</f>
        <v>Accessories</v>
      </c>
      <c r="M1817" t="str">
        <f>VLOOKUP($G1817,products7[#All],7,0)</f>
        <v>Senja Wear</v>
      </c>
    </row>
    <row r="1818" spans="1:13" x14ac:dyDescent="0.35">
      <c r="A1818" t="s">
        <v>5607</v>
      </c>
      <c r="B1818" s="2">
        <f>VLOOKUP(A1818,orders[#All],3,0)</f>
        <v>45645</v>
      </c>
      <c r="C1818" t="str">
        <f>VLOOKUP($A1818,orders[#All],9,0)</f>
        <v>processing</v>
      </c>
      <c r="D1818" t="str">
        <f>VLOOKUP($A1818,orders[#All],5,0)</f>
        <v>Bandung</v>
      </c>
      <c r="E1818" t="str">
        <f>VLOOKUP($A1818,orders[#All],6,0)</f>
        <v>Jawa Barat</v>
      </c>
      <c r="F1818" t="str">
        <f>VLOOKUP($A1818,orders[#All],10,0)</f>
        <v>TANPA PROMO</v>
      </c>
      <c r="G1818" t="s">
        <v>2685</v>
      </c>
      <c r="H1818">
        <f>VLOOKUP(working_table!G1818,order_items[[#All],[product_id]:[subtotal_idr]],2,0)</f>
        <v>1</v>
      </c>
      <c r="I1818" s="5">
        <f>VLOOKUP(working_table!$G1818,order_items[[#All],[product_id]:[subtotal_idr]],3,0)</f>
        <v>199000</v>
      </c>
      <c r="J1818" s="5">
        <f>VLOOKUP(working_table!$G1818,order_items[[#All],[product_id]:[subtotal_idr]],4,0)</f>
        <v>199000</v>
      </c>
      <c r="K1818" t="str">
        <f>VLOOKUP($G1818,products7[#All],2,0)</f>
        <v>Pants Jeans Slim SandangIndo</v>
      </c>
      <c r="L1818" t="str">
        <f>VLOOKUP($G1818,products7[#All],3,0)</f>
        <v>Pants</v>
      </c>
      <c r="M1818" t="str">
        <f>VLOOKUP($G1818,products7[#All],7,0)</f>
        <v>SandangIndo</v>
      </c>
    </row>
    <row r="1819" spans="1:13" x14ac:dyDescent="0.35">
      <c r="A1819" t="s">
        <v>5610</v>
      </c>
      <c r="B1819" s="2">
        <f>VLOOKUP(A1819,orders[#All],3,0)</f>
        <v>45011</v>
      </c>
      <c r="C1819" t="str">
        <f>VLOOKUP($A1819,orders[#All],9,0)</f>
        <v>delivered</v>
      </c>
      <c r="D1819" t="str">
        <f>VLOOKUP($A1819,orders[#All],5,0)</f>
        <v>Makassar</v>
      </c>
      <c r="E1819" t="str">
        <f>VLOOKUP($A1819,orders[#All],6,0)</f>
        <v>Sulawesi Selatan</v>
      </c>
      <c r="F1819" t="str">
        <f>VLOOKUP($A1819,orders[#All],10,0)</f>
        <v>TANPA PROMO</v>
      </c>
      <c r="G1819" t="s">
        <v>2810</v>
      </c>
      <c r="H1819">
        <f>VLOOKUP(working_table!G1819,order_items[[#All],[product_id]:[subtotal_idr]],2,0)</f>
        <v>1</v>
      </c>
      <c r="I1819" s="5">
        <f>VLOOKUP(working_table!$G1819,order_items[[#All],[product_id]:[subtotal_idr]],3,0)</f>
        <v>329000</v>
      </c>
      <c r="J1819" s="5">
        <f>VLOOKUP(working_table!$G1819,order_items[[#All],[product_id]:[subtotal_idr]],4,0)</f>
        <v>329000</v>
      </c>
      <c r="K1819" t="str">
        <f>VLOOKUP($G1819,products7[#All],2,0)</f>
        <v>Kemeja Flanel Tropika Style</v>
      </c>
      <c r="L1819" t="str">
        <f>VLOOKUP($G1819,products7[#All],3,0)</f>
        <v>Kemeja</v>
      </c>
      <c r="M1819" t="str">
        <f>VLOOKUP($G1819,products7[#All],7,0)</f>
        <v>Tropika Style</v>
      </c>
    </row>
    <row r="1820" spans="1:13" x14ac:dyDescent="0.35">
      <c r="A1820" t="s">
        <v>5612</v>
      </c>
      <c r="B1820" s="2">
        <f>VLOOKUP(A1820,orders[#All],3,0)</f>
        <v>45591</v>
      </c>
      <c r="C1820" t="str">
        <f>VLOOKUP($A1820,orders[#All],9,0)</f>
        <v>delivered</v>
      </c>
      <c r="D1820" t="str">
        <f>VLOOKUP($A1820,orders[#All],5,0)</f>
        <v>Pontianak</v>
      </c>
      <c r="E1820" t="str">
        <f>VLOOKUP($A1820,orders[#All],6,0)</f>
        <v>Kalimantan Barat</v>
      </c>
      <c r="F1820" t="str">
        <f>VLOOKUP($A1820,orders[#All],10,0)</f>
        <v>TANPA PROMO</v>
      </c>
      <c r="G1820" t="s">
        <v>2773</v>
      </c>
      <c r="H1820">
        <f>VLOOKUP(working_table!G1820,order_items[[#All],[product_id]:[subtotal_idr]],2,0)</f>
        <v>1</v>
      </c>
      <c r="I1820" s="5">
        <f>VLOOKUP(working_table!$G1820,order_items[[#All],[product_id]:[subtotal_idr]],3,0)</f>
        <v>49000</v>
      </c>
      <c r="J1820" s="5">
        <f>VLOOKUP(working_table!$G1820,order_items[[#All],[product_id]:[subtotal_idr]],4,0)</f>
        <v>49000</v>
      </c>
      <c r="K1820" t="str">
        <f>VLOOKUP($G1820,products7[#All],2,0)</f>
        <v>Jacket Denim BajuKita</v>
      </c>
      <c r="L1820" t="str">
        <f>VLOOKUP($G1820,products7[#All],3,0)</f>
        <v>Jacket</v>
      </c>
      <c r="M1820" t="str">
        <f>VLOOKUP($G1820,products7[#All],7,0)</f>
        <v>BajuKita</v>
      </c>
    </row>
    <row r="1821" spans="1:13" x14ac:dyDescent="0.35">
      <c r="A1821" t="s">
        <v>5614</v>
      </c>
      <c r="B1821" s="2">
        <f>VLOOKUP(A1821,orders[#All],3,0)</f>
        <v>45494</v>
      </c>
      <c r="C1821" t="str">
        <f>VLOOKUP($A1821,orders[#All],9,0)</f>
        <v>shipped</v>
      </c>
      <c r="D1821" t="str">
        <f>VLOOKUP($A1821,orders[#All],5,0)</f>
        <v>Pekanbaru</v>
      </c>
      <c r="E1821" t="str">
        <f>VLOOKUP($A1821,orders[#All],6,0)</f>
        <v>Riau</v>
      </c>
      <c r="F1821" t="str">
        <f>VLOOKUP($A1821,orders[#All],10,0)</f>
        <v>MEMBER10</v>
      </c>
      <c r="G1821" t="s">
        <v>2886</v>
      </c>
      <c r="H1821">
        <f>VLOOKUP(working_table!G1821,order_items[[#All],[product_id]:[subtotal_idr]],2,0)</f>
        <v>1</v>
      </c>
      <c r="I1821" s="5">
        <f>VLOOKUP(working_table!$G1821,order_items[[#All],[product_id]:[subtotal_idr]],3,0)</f>
        <v>599000</v>
      </c>
      <c r="J1821" s="5">
        <f>VLOOKUP(working_table!$G1821,order_items[[#All],[product_id]:[subtotal_idr]],4,0)</f>
        <v>599000</v>
      </c>
      <c r="K1821" t="str">
        <f>VLOOKUP($G1821,products7[#All],2,0)</f>
        <v>Pants Jeans Slim SandangIndo</v>
      </c>
      <c r="L1821" t="str">
        <f>VLOOKUP($G1821,products7[#All],3,0)</f>
        <v>Pants</v>
      </c>
      <c r="M1821" t="str">
        <f>VLOOKUP($G1821,products7[#All],7,0)</f>
        <v>SandangIndo</v>
      </c>
    </row>
    <row r="1822" spans="1:13" x14ac:dyDescent="0.35">
      <c r="A1822" t="s">
        <v>5616</v>
      </c>
      <c r="B1822" s="2">
        <f>VLOOKUP(A1822,orders[#All],3,0)</f>
        <v>45712</v>
      </c>
      <c r="C1822" t="str">
        <f>VLOOKUP($A1822,orders[#All],9,0)</f>
        <v>delivered</v>
      </c>
      <c r="D1822" t="str">
        <f>VLOOKUP($A1822,orders[#All],5,0)</f>
        <v>Malang</v>
      </c>
      <c r="E1822" t="str">
        <f>VLOOKUP($A1822,orders[#All],6,0)</f>
        <v>Jawa Timur</v>
      </c>
      <c r="F1822" t="str">
        <f>VLOOKUP($A1822,orders[#All],10,0)</f>
        <v>HARI BELANJA</v>
      </c>
      <c r="G1822" t="s">
        <v>4762</v>
      </c>
      <c r="H1822">
        <f>VLOOKUP(working_table!G1822,order_items[[#All],[product_id]:[subtotal_idr]],2,0)</f>
        <v>1</v>
      </c>
      <c r="I1822" s="5">
        <f>VLOOKUP(working_table!$G1822,order_items[[#All],[product_id]:[subtotal_idr]],3,0)</f>
        <v>149000</v>
      </c>
      <c r="J1822" s="5">
        <f>VLOOKUP(working_table!$G1822,order_items[[#All],[product_id]:[subtotal_idr]],4,0)</f>
        <v>149000</v>
      </c>
      <c r="K1822" t="str">
        <f>VLOOKUP($G1822,products7[#All],2,0)</f>
        <v>Dress A-Line Kanvas Lokal</v>
      </c>
      <c r="L1822" t="str">
        <f>VLOOKUP($G1822,products7[#All],3,0)</f>
        <v>dress</v>
      </c>
      <c r="M1822" t="str">
        <f>VLOOKUP($G1822,products7[#All],7,0)</f>
        <v>Kanvas Lokal</v>
      </c>
    </row>
    <row r="1823" spans="1:13" x14ac:dyDescent="0.35">
      <c r="A1823" t="s">
        <v>5616</v>
      </c>
      <c r="B1823" s="2">
        <f>VLOOKUP(A1823,orders[#All],3,0)</f>
        <v>45712</v>
      </c>
      <c r="C1823" t="str">
        <f>VLOOKUP($A1823,orders[#All],9,0)</f>
        <v>delivered</v>
      </c>
      <c r="D1823" t="str">
        <f>VLOOKUP($A1823,orders[#All],5,0)</f>
        <v>Malang</v>
      </c>
      <c r="E1823" t="str">
        <f>VLOOKUP($A1823,orders[#All],6,0)</f>
        <v>Jawa Timur</v>
      </c>
      <c r="F1823" t="str">
        <f>VLOOKUP($A1823,orders[#All],10,0)</f>
        <v>HARI BELANJA</v>
      </c>
      <c r="G1823" t="s">
        <v>2821</v>
      </c>
      <c r="H1823">
        <f>VLOOKUP(working_table!G1823,order_items[[#All],[product_id]:[subtotal_idr]],2,0)</f>
        <v>1</v>
      </c>
      <c r="I1823" s="5">
        <f>VLOOKUP(working_table!$G1823,order_items[[#All],[product_id]:[subtotal_idr]],3,0)</f>
        <v>69000</v>
      </c>
      <c r="J1823" s="5">
        <f>VLOOKUP(working_table!$G1823,order_items[[#All],[product_id]:[subtotal_idr]],4,0)</f>
        <v>69000</v>
      </c>
      <c r="K1823" t="str">
        <f>VLOOKUP($G1823,products7[#All],2,0)</f>
        <v>T-Shirt Slim Fit SandangIndo</v>
      </c>
      <c r="L1823" t="str">
        <f>VLOOKUP($G1823,products7[#All],3,0)</f>
        <v>T-Shirt</v>
      </c>
      <c r="M1823" t="str">
        <f>VLOOKUP($G1823,products7[#All],7,0)</f>
        <v>SandangIndo</v>
      </c>
    </row>
    <row r="1824" spans="1:13" x14ac:dyDescent="0.35">
      <c r="A1824" t="s">
        <v>5619</v>
      </c>
      <c r="B1824" s="2">
        <f>VLOOKUP(A1824,orders[#All],3,0)</f>
        <v>44771</v>
      </c>
      <c r="C1824" t="str">
        <f>VLOOKUP($A1824,orders[#All],9,0)</f>
        <v>cancelled</v>
      </c>
      <c r="D1824" t="str">
        <f>VLOOKUP($A1824,orders[#All],5,0)</f>
        <v>Pekanbaru</v>
      </c>
      <c r="E1824" t="str">
        <f>VLOOKUP($A1824,orders[#All],6,0)</f>
        <v>Riau</v>
      </c>
      <c r="F1824" t="str">
        <f>VLOOKUP($A1824,orders[#All],10,0)</f>
        <v>TANPA PROMO</v>
      </c>
      <c r="G1824" t="s">
        <v>3837</v>
      </c>
      <c r="H1824">
        <f>VLOOKUP(working_table!G1824,order_items[[#All],[product_id]:[subtotal_idr]],2,0)</f>
        <v>1</v>
      </c>
      <c r="I1824" s="5">
        <f>VLOOKUP(working_table!$G1824,order_items[[#All],[product_id]:[subtotal_idr]],3,0)</f>
        <v>329000</v>
      </c>
      <c r="J1824" s="5">
        <f>VLOOKUP(working_table!$G1824,order_items[[#All],[product_id]:[subtotal_idr]],4,0)</f>
        <v>329000</v>
      </c>
      <c r="K1824" t="str">
        <f>VLOOKUP($G1824,products7[#All],2,0)</f>
        <v>Topi Baseball Cendana Co</v>
      </c>
      <c r="L1824" t="str">
        <f>VLOOKUP($G1824,products7[#All],3,0)</f>
        <v>Accessories</v>
      </c>
      <c r="M1824" t="str">
        <f>VLOOKUP($G1824,products7[#All],7,0)</f>
        <v>Cendana Co</v>
      </c>
    </row>
    <row r="1825" spans="1:13" x14ac:dyDescent="0.35">
      <c r="A1825" t="s">
        <v>5619</v>
      </c>
      <c r="B1825" s="2">
        <f>VLOOKUP(A1825,orders[#All],3,0)</f>
        <v>44771</v>
      </c>
      <c r="C1825" t="str">
        <f>VLOOKUP($A1825,orders[#All],9,0)</f>
        <v>cancelled</v>
      </c>
      <c r="D1825" t="str">
        <f>VLOOKUP($A1825,orders[#All],5,0)</f>
        <v>Pekanbaru</v>
      </c>
      <c r="E1825" t="str">
        <f>VLOOKUP($A1825,orders[#All],6,0)</f>
        <v>Riau</v>
      </c>
      <c r="F1825" t="str">
        <f>VLOOKUP($A1825,orders[#All],10,0)</f>
        <v>TANPA PROMO</v>
      </c>
      <c r="G1825" t="s">
        <v>2854</v>
      </c>
      <c r="H1825">
        <f>VLOOKUP(working_table!G1825,order_items[[#All],[product_id]:[subtotal_idr]],2,0)</f>
        <v>1</v>
      </c>
      <c r="I1825" s="5">
        <f>VLOOKUP(working_table!$G1825,order_items[[#All],[product_id]:[subtotal_idr]],3,0)</f>
        <v>229000</v>
      </c>
      <c r="J1825" s="5">
        <f>VLOOKUP(working_table!$G1825,order_items[[#All],[product_id]:[subtotal_idr]],4,0)</f>
        <v>229000</v>
      </c>
      <c r="K1825" t="str">
        <f>VLOOKUP($G1825,products7[#All],2,0)</f>
        <v>Dress Midi Floral Tropika Style</v>
      </c>
      <c r="L1825" t="str">
        <f>VLOOKUP($G1825,products7[#All],3,0)</f>
        <v>Dress</v>
      </c>
      <c r="M1825" t="str">
        <f>VLOOKUP($G1825,products7[#All],7,0)</f>
        <v>Tropika Style</v>
      </c>
    </row>
    <row r="1826" spans="1:13" x14ac:dyDescent="0.35">
      <c r="A1826" t="s">
        <v>5622</v>
      </c>
      <c r="B1826" s="2">
        <f>VLOOKUP(A1826,orders[#All],3,0)</f>
        <v>45450</v>
      </c>
      <c r="C1826" t="str">
        <f>VLOOKUP($A1826,orders[#All],9,0)</f>
        <v>delivered</v>
      </c>
      <c r="D1826" t="str">
        <f>VLOOKUP($A1826,orders[#All],5,0)</f>
        <v>Denpasar</v>
      </c>
      <c r="E1826" t="str">
        <f>VLOOKUP($A1826,orders[#All],6,0)</f>
        <v>Bali</v>
      </c>
      <c r="F1826" t="str">
        <f>VLOOKUP($A1826,orders[#All],10,0)</f>
        <v>HARI BELANJA</v>
      </c>
      <c r="G1826" t="s">
        <v>2826</v>
      </c>
      <c r="H1826">
        <f>VLOOKUP(working_table!G1826,order_items[[#All],[product_id]:[subtotal_idr]],2,0)</f>
        <v>1</v>
      </c>
      <c r="I1826" s="5">
        <f>VLOOKUP(working_table!$G1826,order_items[[#All],[product_id]:[subtotal_idr]],3,0)</f>
        <v>99000</v>
      </c>
      <c r="J1826" s="5">
        <f>VLOOKUP(working_table!$G1826,order_items[[#All],[product_id]:[subtotal_idr]],4,0)</f>
        <v>99000</v>
      </c>
      <c r="K1826" t="str">
        <f>VLOOKUP($G1826,products7[#All],2,0)</f>
        <v>Dress Midi Floral Senja Wear</v>
      </c>
      <c r="L1826" t="str">
        <f>VLOOKUP($G1826,products7[#All],3,0)</f>
        <v>Dress</v>
      </c>
      <c r="M1826" t="str">
        <f>VLOOKUP($G1826,products7[#All],7,0)</f>
        <v>Senja Wear</v>
      </c>
    </row>
    <row r="1827" spans="1:13" x14ac:dyDescent="0.35">
      <c r="A1827" t="s">
        <v>5624</v>
      </c>
      <c r="B1827" s="2">
        <f>VLOOKUP(A1827,orders[#All],3,0)</f>
        <v>45177</v>
      </c>
      <c r="C1827" t="str">
        <f>VLOOKUP($A1827,orders[#All],9,0)</f>
        <v>delivered</v>
      </c>
      <c r="D1827" t="str">
        <f>VLOOKUP($A1827,orders[#All],5,0)</f>
        <v>Malang</v>
      </c>
      <c r="E1827" t="str">
        <f>VLOOKUP($A1827,orders[#All],6,0)</f>
        <v>Jawa Timur</v>
      </c>
      <c r="F1827" t="str">
        <f>VLOOKUP($A1827,orders[#All],10,0)</f>
        <v>NEWUSER</v>
      </c>
      <c r="G1827" t="s">
        <v>2893</v>
      </c>
      <c r="H1827">
        <f>VLOOKUP(working_table!G1827,order_items[[#All],[product_id]:[subtotal_idr]],2,0)</f>
        <v>2</v>
      </c>
      <c r="I1827" s="5">
        <f>VLOOKUP(working_table!$G1827,order_items[[#All],[product_id]:[subtotal_idr]],3,0)</f>
        <v>399000</v>
      </c>
      <c r="J1827" s="5">
        <f>VLOOKUP(working_table!$G1827,order_items[[#All],[product_id]:[subtotal_idr]],4,0)</f>
        <v>798000</v>
      </c>
      <c r="K1827" t="str">
        <f>VLOOKUP($G1827,products7[#All],2,0)</f>
        <v>Jacket Denim SandangIndo</v>
      </c>
      <c r="L1827" t="str">
        <f>VLOOKUP($G1827,products7[#All],3,0)</f>
        <v>Jacket</v>
      </c>
      <c r="M1827" t="str">
        <f>VLOOKUP($G1827,products7[#All],7,0)</f>
        <v>SandangIndo</v>
      </c>
    </row>
    <row r="1828" spans="1:13" x14ac:dyDescent="0.35">
      <c r="A1828" t="s">
        <v>5624</v>
      </c>
      <c r="B1828" s="2">
        <f>VLOOKUP(A1828,orders[#All],3,0)</f>
        <v>45177</v>
      </c>
      <c r="C1828" t="str">
        <f>VLOOKUP($A1828,orders[#All],9,0)</f>
        <v>delivered</v>
      </c>
      <c r="D1828" t="str">
        <f>VLOOKUP($A1828,orders[#All],5,0)</f>
        <v>Malang</v>
      </c>
      <c r="E1828" t="str">
        <f>VLOOKUP($A1828,orders[#All],6,0)</f>
        <v>Jawa Timur</v>
      </c>
      <c r="F1828" t="str">
        <f>VLOOKUP($A1828,orders[#All],10,0)</f>
        <v>NEWUSER</v>
      </c>
      <c r="G1828" t="s">
        <v>2706</v>
      </c>
      <c r="H1828">
        <f>VLOOKUP(working_table!G1828,order_items[[#All],[product_id]:[subtotal_idr]],2,0)</f>
        <v>3</v>
      </c>
      <c r="I1828" s="5">
        <f>VLOOKUP(working_table!$G1828,order_items[[#All],[product_id]:[subtotal_idr]],3,0)</f>
        <v>59000</v>
      </c>
      <c r="J1828" s="5">
        <f>VLOOKUP(working_table!$G1828,order_items[[#All],[product_id]:[subtotal_idr]],4,0)</f>
        <v>177000</v>
      </c>
      <c r="K1828" t="str">
        <f>VLOOKUP($G1828,products7[#All],2,0)</f>
        <v>Kemeja Linen Senja Wear</v>
      </c>
      <c r="L1828" t="str">
        <f>VLOOKUP($G1828,products7[#All],3,0)</f>
        <v>kemeja</v>
      </c>
      <c r="M1828" t="str">
        <f>VLOOKUP($G1828,products7[#All],7,0)</f>
        <v>Senja Wear</v>
      </c>
    </row>
    <row r="1829" spans="1:13" x14ac:dyDescent="0.35">
      <c r="A1829" t="s">
        <v>5627</v>
      </c>
      <c r="B1829" s="2">
        <f>VLOOKUP(A1829,orders[#All],3,0)</f>
        <v>45027</v>
      </c>
      <c r="C1829" t="str">
        <f>VLOOKUP($A1829,orders[#All],9,0)</f>
        <v>shipped</v>
      </c>
      <c r="D1829" t="str">
        <f>VLOOKUP($A1829,orders[#All],5,0)</f>
        <v>Surabaya</v>
      </c>
      <c r="E1829" t="str">
        <f>VLOOKUP($A1829,orders[#All],6,0)</f>
        <v>Jawa Timur</v>
      </c>
      <c r="F1829" t="str">
        <f>VLOOKUP($A1829,orders[#All],10,0)</f>
        <v>WEEKEND25</v>
      </c>
      <c r="G1829" t="s">
        <v>3340</v>
      </c>
      <c r="H1829">
        <f>VLOOKUP(working_table!G1829,order_items[[#All],[product_id]:[subtotal_idr]],2,0)</f>
        <v>1</v>
      </c>
      <c r="I1829" s="5">
        <f>VLOOKUP(working_table!$G1829,order_items[[#All],[product_id]:[subtotal_idr]],3,0)</f>
        <v>59000</v>
      </c>
      <c r="J1829" s="5">
        <f>VLOOKUP(working_table!$G1829,order_items[[#All],[product_id]:[subtotal_idr]],4,0)</f>
        <v>59000</v>
      </c>
      <c r="K1829" t="str">
        <f>VLOOKUP($G1829,products7[#All],2,0)</f>
        <v>Pants Jogger Riang Apparel</v>
      </c>
      <c r="L1829" t="str">
        <f>VLOOKUP($G1829,products7[#All],3,0)</f>
        <v>Pants</v>
      </c>
      <c r="M1829" t="str">
        <f>VLOOKUP($G1829,products7[#All],7,0)</f>
        <v>Riang Apparel</v>
      </c>
    </row>
    <row r="1830" spans="1:13" x14ac:dyDescent="0.35">
      <c r="A1830" t="s">
        <v>5627</v>
      </c>
      <c r="B1830" s="2">
        <f>VLOOKUP(A1830,orders[#All],3,0)</f>
        <v>45027</v>
      </c>
      <c r="C1830" t="str">
        <f>VLOOKUP($A1830,orders[#All],9,0)</f>
        <v>shipped</v>
      </c>
      <c r="D1830" t="str">
        <f>VLOOKUP($A1830,orders[#All],5,0)</f>
        <v>Surabaya</v>
      </c>
      <c r="E1830" t="str">
        <f>VLOOKUP($A1830,orders[#All],6,0)</f>
        <v>Jawa Timur</v>
      </c>
      <c r="F1830" t="str">
        <f>VLOOKUP($A1830,orders[#All],10,0)</f>
        <v>WEEKEND25</v>
      </c>
      <c r="G1830" t="s">
        <v>4762</v>
      </c>
      <c r="H1830">
        <f>VLOOKUP(working_table!G1830,order_items[[#All],[product_id]:[subtotal_idr]],2,0)</f>
        <v>1</v>
      </c>
      <c r="I1830" s="5">
        <f>VLOOKUP(working_table!$G1830,order_items[[#All],[product_id]:[subtotal_idr]],3,0)</f>
        <v>149000</v>
      </c>
      <c r="J1830" s="5">
        <f>VLOOKUP(working_table!$G1830,order_items[[#All],[product_id]:[subtotal_idr]],4,0)</f>
        <v>149000</v>
      </c>
      <c r="K1830" t="str">
        <f>VLOOKUP($G1830,products7[#All],2,0)</f>
        <v>Dress A-Line Kanvas Lokal</v>
      </c>
      <c r="L1830" t="str">
        <f>VLOOKUP($G1830,products7[#All],3,0)</f>
        <v>dress</v>
      </c>
      <c r="M1830" t="str">
        <f>VLOOKUP($G1830,products7[#All],7,0)</f>
        <v>Kanvas Lokal</v>
      </c>
    </row>
    <row r="1831" spans="1:13" x14ac:dyDescent="0.35">
      <c r="A1831" t="s">
        <v>5630</v>
      </c>
      <c r="B1831" s="2">
        <f>VLOOKUP(A1831,orders[#All],3,0)</f>
        <v>45587</v>
      </c>
      <c r="C1831" t="str">
        <f>VLOOKUP($A1831,orders[#All],9,0)</f>
        <v>delivered</v>
      </c>
      <c r="D1831" t="str">
        <f>VLOOKUP($A1831,orders[#All],5,0)</f>
        <v>Tangerang</v>
      </c>
      <c r="E1831" t="str">
        <f>VLOOKUP($A1831,orders[#All],6,0)</f>
        <v>Banten</v>
      </c>
      <c r="F1831" t="str">
        <f>VLOOKUP($A1831,orders[#All],10,0)</f>
        <v>RAMADAN23</v>
      </c>
      <c r="G1831" t="s">
        <v>2659</v>
      </c>
      <c r="H1831">
        <f>VLOOKUP(working_table!G1831,order_items[[#All],[product_id]:[subtotal_idr]],2,0)</f>
        <v>1</v>
      </c>
      <c r="I1831" s="5">
        <f>VLOOKUP(working_table!$G1831,order_items[[#All],[product_id]:[subtotal_idr]],3,0)</f>
        <v>449000</v>
      </c>
      <c r="J1831" s="5">
        <f>VLOOKUP(working_table!$G1831,order_items[[#All],[product_id]:[subtotal_idr]],4,0)</f>
        <v>449000</v>
      </c>
      <c r="K1831" t="str">
        <f>VLOOKUP($G1831,products7[#All],2,0)</f>
        <v>Jacket Hoodie Riang Apparel</v>
      </c>
      <c r="L1831" t="str">
        <f>VLOOKUP($G1831,products7[#All],3,0)</f>
        <v>Jacket</v>
      </c>
      <c r="M1831" t="str">
        <f>VLOOKUP($G1831,products7[#All],7,0)</f>
        <v>Riang Apparel</v>
      </c>
    </row>
    <row r="1832" spans="1:13" x14ac:dyDescent="0.35">
      <c r="A1832" t="s">
        <v>5630</v>
      </c>
      <c r="B1832" s="2">
        <f>VLOOKUP(A1832,orders[#All],3,0)</f>
        <v>45587</v>
      </c>
      <c r="C1832" t="str">
        <f>VLOOKUP($A1832,orders[#All],9,0)</f>
        <v>delivered</v>
      </c>
      <c r="D1832" t="str">
        <f>VLOOKUP($A1832,orders[#All],5,0)</f>
        <v>Tangerang</v>
      </c>
      <c r="E1832" t="str">
        <f>VLOOKUP($A1832,orders[#All],6,0)</f>
        <v>Banten</v>
      </c>
      <c r="F1832" t="str">
        <f>VLOOKUP($A1832,orders[#All],10,0)</f>
        <v>RAMADAN23</v>
      </c>
      <c r="G1832" t="s">
        <v>2886</v>
      </c>
      <c r="H1832">
        <f>VLOOKUP(working_table!G1832,order_items[[#All],[product_id]:[subtotal_idr]],2,0)</f>
        <v>1</v>
      </c>
      <c r="I1832" s="5">
        <f>VLOOKUP(working_table!$G1832,order_items[[#All],[product_id]:[subtotal_idr]],3,0)</f>
        <v>599000</v>
      </c>
      <c r="J1832" s="5">
        <f>VLOOKUP(working_table!$G1832,order_items[[#All],[product_id]:[subtotal_idr]],4,0)</f>
        <v>599000</v>
      </c>
      <c r="K1832" t="str">
        <f>VLOOKUP($G1832,products7[#All],2,0)</f>
        <v>Pants Jeans Slim SandangIndo</v>
      </c>
      <c r="L1832" t="str">
        <f>VLOOKUP($G1832,products7[#All],3,0)</f>
        <v>Pants</v>
      </c>
      <c r="M1832" t="str">
        <f>VLOOKUP($G1832,products7[#All],7,0)</f>
        <v>SandangIndo</v>
      </c>
    </row>
    <row r="1833" spans="1:13" x14ac:dyDescent="0.35">
      <c r="A1833" t="s">
        <v>5630</v>
      </c>
      <c r="B1833" s="2">
        <f>VLOOKUP(A1833,orders[#All],3,0)</f>
        <v>45587</v>
      </c>
      <c r="C1833" t="str">
        <f>VLOOKUP($A1833,orders[#All],9,0)</f>
        <v>delivered</v>
      </c>
      <c r="D1833" t="str">
        <f>VLOOKUP($A1833,orders[#All],5,0)</f>
        <v>Tangerang</v>
      </c>
      <c r="E1833" t="str">
        <f>VLOOKUP($A1833,orders[#All],6,0)</f>
        <v>Banten</v>
      </c>
      <c r="F1833" t="str">
        <f>VLOOKUP($A1833,orders[#All],10,0)</f>
        <v>RAMADAN23</v>
      </c>
      <c r="G1833" t="s">
        <v>3369</v>
      </c>
      <c r="H1833">
        <f>VLOOKUP(working_table!G1833,order_items[[#All],[product_id]:[subtotal_idr]],2,0)</f>
        <v>1</v>
      </c>
      <c r="I1833" s="5">
        <f>VLOOKUP(working_table!$G1833,order_items[[#All],[product_id]:[subtotal_idr]],3,0)</f>
        <v>549000</v>
      </c>
      <c r="J1833" s="5">
        <f>VLOOKUP(working_table!$G1833,order_items[[#All],[product_id]:[subtotal_idr]],4,0)</f>
        <v>549000</v>
      </c>
      <c r="K1833" t="str">
        <f>VLOOKUP($G1833,products7[#All],2,0)</f>
        <v>Dompet Kulit Pesona Indo</v>
      </c>
      <c r="L1833" t="str">
        <f>VLOOKUP($G1833,products7[#All],3,0)</f>
        <v>Accessories</v>
      </c>
      <c r="M1833" t="str">
        <f>VLOOKUP($G1833,products7[#All],7,0)</f>
        <v>Pesona Indo</v>
      </c>
    </row>
    <row r="1834" spans="1:13" x14ac:dyDescent="0.35">
      <c r="A1834" t="s">
        <v>5634</v>
      </c>
      <c r="B1834" s="2">
        <f>VLOOKUP(A1834,orders[#All],3,0)</f>
        <v>45106</v>
      </c>
      <c r="C1834" t="str">
        <f>VLOOKUP($A1834,orders[#All],9,0)</f>
        <v>delivered</v>
      </c>
      <c r="D1834" t="str">
        <f>VLOOKUP($A1834,orders[#All],5,0)</f>
        <v>Malang</v>
      </c>
      <c r="E1834" t="str">
        <f>VLOOKUP($A1834,orders[#All],6,0)</f>
        <v>Jawa Timur</v>
      </c>
      <c r="F1834" t="str">
        <f>VLOOKUP($A1834,orders[#All],10,0)</f>
        <v>TANPA PROMO</v>
      </c>
      <c r="G1834" t="s">
        <v>2787</v>
      </c>
      <c r="H1834">
        <f>VLOOKUP(working_table!G1834,order_items[[#All],[product_id]:[subtotal_idr]],2,0)</f>
        <v>1</v>
      </c>
      <c r="I1834" s="5">
        <f>VLOOKUP(working_table!$G1834,order_items[[#All],[product_id]:[subtotal_idr]],3,0)</f>
        <v>179000</v>
      </c>
      <c r="J1834" s="5">
        <f>VLOOKUP(working_table!$G1834,order_items[[#All],[product_id]:[subtotal_idr]],4,0)</f>
        <v>179000</v>
      </c>
      <c r="K1834" t="str">
        <f>VLOOKUP($G1834,products7[#All],2,0)</f>
        <v>Pants Jeans Slim SandangIndo</v>
      </c>
      <c r="L1834" t="str">
        <f>VLOOKUP($G1834,products7[#All],3,0)</f>
        <v>Pants</v>
      </c>
      <c r="M1834" t="str">
        <f>VLOOKUP($G1834,products7[#All],7,0)</f>
        <v>SandangIndo</v>
      </c>
    </row>
    <row r="1835" spans="1:13" x14ac:dyDescent="0.35">
      <c r="A1835" t="s">
        <v>5636</v>
      </c>
      <c r="B1835" s="2">
        <f>VLOOKUP(A1835,orders[#All],3,0)</f>
        <v>44592</v>
      </c>
      <c r="C1835" t="str">
        <f>VLOOKUP($A1835,orders[#All],9,0)</f>
        <v>shipped</v>
      </c>
      <c r="D1835" t="str">
        <f>VLOOKUP($A1835,orders[#All],5,0)</f>
        <v>Banjarmasin</v>
      </c>
      <c r="E1835" t="str">
        <f>VLOOKUP($A1835,orders[#All],6,0)</f>
        <v>Kalimantan Selatan</v>
      </c>
      <c r="F1835" t="str">
        <f>VLOOKUP($A1835,orders[#All],10,0)</f>
        <v>SALE2024</v>
      </c>
      <c r="G1835" t="s">
        <v>2893</v>
      </c>
      <c r="H1835">
        <f>VLOOKUP(working_table!G1835,order_items[[#All],[product_id]:[subtotal_idr]],2,0)</f>
        <v>2</v>
      </c>
      <c r="I1835" s="5">
        <f>VLOOKUP(working_table!$G1835,order_items[[#All],[product_id]:[subtotal_idr]],3,0)</f>
        <v>399000</v>
      </c>
      <c r="J1835" s="5">
        <f>VLOOKUP(working_table!$G1835,order_items[[#All],[product_id]:[subtotal_idr]],4,0)</f>
        <v>798000</v>
      </c>
      <c r="K1835" t="str">
        <f>VLOOKUP($G1835,products7[#All],2,0)</f>
        <v>Jacket Denim SandangIndo</v>
      </c>
      <c r="L1835" t="str">
        <f>VLOOKUP($G1835,products7[#All],3,0)</f>
        <v>Jacket</v>
      </c>
      <c r="M1835" t="str">
        <f>VLOOKUP($G1835,products7[#All],7,0)</f>
        <v>SandangIndo</v>
      </c>
    </row>
    <row r="1836" spans="1:13" x14ac:dyDescent="0.35">
      <c r="A1836" t="s">
        <v>5636</v>
      </c>
      <c r="B1836" s="2">
        <f>VLOOKUP(A1836,orders[#All],3,0)</f>
        <v>44592</v>
      </c>
      <c r="C1836" t="str">
        <f>VLOOKUP($A1836,orders[#All],9,0)</f>
        <v>shipped</v>
      </c>
      <c r="D1836" t="str">
        <f>VLOOKUP($A1836,orders[#All],5,0)</f>
        <v>Banjarmasin</v>
      </c>
      <c r="E1836" t="str">
        <f>VLOOKUP($A1836,orders[#All],6,0)</f>
        <v>Kalimantan Selatan</v>
      </c>
      <c r="F1836" t="str">
        <f>VLOOKUP($A1836,orders[#All],10,0)</f>
        <v>SALE2024</v>
      </c>
      <c r="G1836" t="s">
        <v>2421</v>
      </c>
      <c r="H1836">
        <f>VLOOKUP(working_table!G1836,order_items[[#All],[product_id]:[subtotal_idr]],2,0)</f>
        <v>1</v>
      </c>
      <c r="I1836" s="5">
        <f>VLOOKUP(working_table!$G1836,order_items[[#All],[product_id]:[subtotal_idr]],3,0)</f>
        <v>249000</v>
      </c>
      <c r="J1836" s="5">
        <f>VLOOKUP(working_table!$G1836,order_items[[#All],[product_id]:[subtotal_idr]],4,0)</f>
        <v>249000</v>
      </c>
      <c r="K1836" t="str">
        <f>VLOOKUP($G1836,products7[#All],2,0)</f>
        <v>Topi Baseball SandangIndo</v>
      </c>
      <c r="L1836" t="str">
        <f>VLOOKUP($G1836,products7[#All],3,0)</f>
        <v>Accessories</v>
      </c>
      <c r="M1836" t="str">
        <f>VLOOKUP($G1836,products7[#All],7,0)</f>
        <v>SandangIndo</v>
      </c>
    </row>
    <row r="1837" spans="1:13" x14ac:dyDescent="0.35">
      <c r="A1837" t="s">
        <v>5639</v>
      </c>
      <c r="B1837" s="2">
        <f>VLOOKUP(A1837,orders[#All],3,0)</f>
        <v>45459</v>
      </c>
      <c r="C1837" t="str">
        <f>VLOOKUP($A1837,orders[#All],9,0)</f>
        <v>delivered</v>
      </c>
      <c r="D1837" t="str">
        <f>VLOOKUP($A1837,orders[#All],5,0)</f>
        <v>Pontianak</v>
      </c>
      <c r="E1837" t="str">
        <f>VLOOKUP($A1837,orders[#All],6,0)</f>
        <v>Kalimantan Barat</v>
      </c>
      <c r="F1837" t="str">
        <f>VLOOKUP($A1837,orders[#All],10,0)</f>
        <v>TANPA PROMO</v>
      </c>
      <c r="G1837" t="s">
        <v>2385</v>
      </c>
      <c r="H1837">
        <f>VLOOKUP(working_table!G1837,order_items[[#All],[product_id]:[subtotal_idr]],2,0)</f>
        <v>1</v>
      </c>
      <c r="I1837" s="5">
        <f>VLOOKUP(working_table!$G1837,order_items[[#All],[product_id]:[subtotal_idr]],3,0)</f>
        <v>349000</v>
      </c>
      <c r="J1837" s="5">
        <f>VLOOKUP(working_table!$G1837,order_items[[#All],[product_id]:[subtotal_idr]],4,0)</f>
        <v>349000</v>
      </c>
      <c r="K1837" t="str">
        <f>VLOOKUP($G1837,products7[#All],2,0)</f>
        <v>Pants Cargo Pesona Indo</v>
      </c>
      <c r="L1837" t="str">
        <f>VLOOKUP($G1837,products7[#All],3,0)</f>
        <v>Pants</v>
      </c>
      <c r="M1837" t="str">
        <f>VLOOKUP($G1837,products7[#All],7,0)</f>
        <v>Pesona Indo</v>
      </c>
    </row>
    <row r="1838" spans="1:13" x14ac:dyDescent="0.35">
      <c r="A1838" t="s">
        <v>5639</v>
      </c>
      <c r="B1838" s="2">
        <f>VLOOKUP(A1838,orders[#All],3,0)</f>
        <v>45459</v>
      </c>
      <c r="C1838" t="str">
        <f>VLOOKUP($A1838,orders[#All],9,0)</f>
        <v>delivered</v>
      </c>
      <c r="D1838" t="str">
        <f>VLOOKUP($A1838,orders[#All],5,0)</f>
        <v>Pontianak</v>
      </c>
      <c r="E1838" t="str">
        <f>VLOOKUP($A1838,orders[#All],6,0)</f>
        <v>Kalimantan Barat</v>
      </c>
      <c r="F1838" t="str">
        <f>VLOOKUP($A1838,orders[#All],10,0)</f>
        <v>TANPA PROMO</v>
      </c>
      <c r="G1838" t="s">
        <v>2680</v>
      </c>
      <c r="H1838">
        <f>VLOOKUP(working_table!G1838,order_items[[#All],[product_id]:[subtotal_idr]],2,0)</f>
        <v>2</v>
      </c>
      <c r="I1838" s="5">
        <f>VLOOKUP(working_table!$G1838,order_items[[#All],[product_id]:[subtotal_idr]],3,0)</f>
        <v>279000</v>
      </c>
      <c r="J1838" s="5">
        <f>VLOOKUP(working_table!$G1838,order_items[[#All],[product_id]:[subtotal_idr]],4,0)</f>
        <v>558000</v>
      </c>
      <c r="K1838" t="str">
        <f>VLOOKUP($G1838,products7[#All],2,0)</f>
        <v>T-Shirt Lengan Panjang Riang Apparel</v>
      </c>
      <c r="L1838" t="str">
        <f>VLOOKUP($G1838,products7[#All],3,0)</f>
        <v>T-Shirt</v>
      </c>
      <c r="M1838" t="str">
        <f>VLOOKUP($G1838,products7[#All],7,0)</f>
        <v>Riang Apparel</v>
      </c>
    </row>
    <row r="1839" spans="1:13" x14ac:dyDescent="0.35">
      <c r="A1839" t="s">
        <v>5642</v>
      </c>
      <c r="B1839" s="2">
        <f>VLOOKUP(A1839,orders[#All],3,0)</f>
        <v>45193</v>
      </c>
      <c r="C1839" t="str">
        <f>VLOOKUP($A1839,orders[#All],9,0)</f>
        <v>delivered</v>
      </c>
      <c r="D1839" t="str">
        <f>VLOOKUP($A1839,orders[#All],5,0)</f>
        <v>Palembang</v>
      </c>
      <c r="E1839" t="str">
        <f>VLOOKUP($A1839,orders[#All],6,0)</f>
        <v>Sumatera Selatan</v>
      </c>
      <c r="F1839" t="str">
        <f>VLOOKUP($A1839,orders[#All],10,0)</f>
        <v>TANPA PROMO</v>
      </c>
      <c r="G1839" t="s">
        <v>2603</v>
      </c>
      <c r="H1839">
        <f>VLOOKUP(working_table!G1839,order_items[[#All],[product_id]:[subtotal_idr]],2,0)</f>
        <v>1</v>
      </c>
      <c r="I1839" s="5">
        <f>VLOOKUP(working_table!$G1839,order_items[[#All],[product_id]:[subtotal_idr]],3,0)</f>
        <v>179000</v>
      </c>
      <c r="J1839" s="5">
        <f>VLOOKUP(working_table!$G1839,order_items[[#All],[product_id]:[subtotal_idr]],4,0)</f>
        <v>179000</v>
      </c>
      <c r="K1839" t="str">
        <f>VLOOKUP($G1839,products7[#All],2,0)</f>
        <v>Jacket Denim Riang Apparel</v>
      </c>
      <c r="L1839" t="str">
        <f>VLOOKUP($G1839,products7[#All],3,0)</f>
        <v>Jacket</v>
      </c>
      <c r="M1839" t="str">
        <f>VLOOKUP($G1839,products7[#All],7,0)</f>
        <v>Riang Apparel</v>
      </c>
    </row>
    <row r="1840" spans="1:13" x14ac:dyDescent="0.35">
      <c r="A1840" t="s">
        <v>5644</v>
      </c>
      <c r="B1840" s="2">
        <f>VLOOKUP(A1840,orders[#All],3,0)</f>
        <v>45441</v>
      </c>
      <c r="C1840" t="str">
        <f>VLOOKUP($A1840,orders[#All],9,0)</f>
        <v>delivered</v>
      </c>
      <c r="D1840" t="str">
        <f>VLOOKUP($A1840,orders[#All],5,0)</f>
        <v>Jakarta</v>
      </c>
      <c r="E1840" t="str">
        <f>VLOOKUP($A1840,orders[#All],6,0)</f>
        <v>DKI Jakarta</v>
      </c>
      <c r="F1840" t="str">
        <f>VLOOKUP($A1840,orders[#All],10,0)</f>
        <v>TANPA PROMO</v>
      </c>
      <c r="G1840" t="s">
        <v>3095</v>
      </c>
      <c r="H1840">
        <f>VLOOKUP(working_table!G1840,order_items[[#All],[product_id]:[subtotal_idr]],2,0)</f>
        <v>2</v>
      </c>
      <c r="I1840" s="5">
        <f>VLOOKUP(working_table!$G1840,order_items[[#All],[product_id]:[subtotal_idr]],3,0)</f>
        <v>549000</v>
      </c>
      <c r="J1840" s="5">
        <f>VLOOKUP(working_table!$G1840,order_items[[#All],[product_id]:[subtotal_idr]],4,0)</f>
        <v>1098000</v>
      </c>
      <c r="K1840" t="str">
        <f>VLOOKUP($G1840,products7[#All],2,0)</f>
        <v>Kemeja Oxford NusaBrand</v>
      </c>
      <c r="L1840" t="str">
        <f>VLOOKUP($G1840,products7[#All],3,0)</f>
        <v>T-Shirt</v>
      </c>
      <c r="M1840" t="str">
        <f>VLOOKUP($G1840,products7[#All],7,0)</f>
        <v>NusaBrand</v>
      </c>
    </row>
    <row r="1841" spans="1:13" x14ac:dyDescent="0.35">
      <c r="A1841" t="s">
        <v>5646</v>
      </c>
      <c r="B1841" s="2">
        <f>VLOOKUP(A1841,orders[#All],3,0)</f>
        <v>45328</v>
      </c>
      <c r="C1841" t="str">
        <f>VLOOKUP($A1841,orders[#All],9,0)</f>
        <v>cancelled</v>
      </c>
      <c r="D1841" t="str">
        <f>VLOOKUP($A1841,orders[#All],5,0)</f>
        <v>Tangerang</v>
      </c>
      <c r="E1841" t="str">
        <f>VLOOKUP($A1841,orders[#All],6,0)</f>
        <v>Banten</v>
      </c>
      <c r="F1841" t="str">
        <f>VLOOKUP($A1841,orders[#All],10,0)</f>
        <v>HARI BELANJA</v>
      </c>
      <c r="G1841" t="s">
        <v>2791</v>
      </c>
      <c r="H1841">
        <f>VLOOKUP(working_table!G1841,order_items[[#All],[product_id]:[subtotal_idr]],2,0)</f>
        <v>1</v>
      </c>
      <c r="I1841" s="5">
        <f>VLOOKUP(working_table!$G1841,order_items[[#All],[product_id]:[subtotal_idr]],3,0)</f>
        <v>129000</v>
      </c>
      <c r="J1841" s="5">
        <f>VLOOKUP(working_table!$G1841,order_items[[#All],[product_id]:[subtotal_idr]],4,0)</f>
        <v>129000</v>
      </c>
      <c r="K1841" t="str">
        <f>VLOOKUP($G1841,products7[#All],2,0)</f>
        <v>T-Shirt Striped Riang Apparel</v>
      </c>
      <c r="L1841" t="str">
        <f>VLOOKUP($G1841,products7[#All],3,0)</f>
        <v>T-Shirt</v>
      </c>
      <c r="M1841" t="str">
        <f>VLOOKUP($G1841,products7[#All],7,0)</f>
        <v>Riang Apparel</v>
      </c>
    </row>
    <row r="1842" spans="1:13" x14ac:dyDescent="0.35">
      <c r="A1842" t="s">
        <v>5646</v>
      </c>
      <c r="B1842" s="2">
        <f>VLOOKUP(A1842,orders[#All],3,0)</f>
        <v>45328</v>
      </c>
      <c r="C1842" t="str">
        <f>VLOOKUP($A1842,orders[#All],9,0)</f>
        <v>cancelled</v>
      </c>
      <c r="D1842" t="str">
        <f>VLOOKUP($A1842,orders[#All],5,0)</f>
        <v>Tangerang</v>
      </c>
      <c r="E1842" t="str">
        <f>VLOOKUP($A1842,orders[#All],6,0)</f>
        <v>Banten</v>
      </c>
      <c r="F1842" t="str">
        <f>VLOOKUP($A1842,orders[#All],10,0)</f>
        <v>HARI BELANJA</v>
      </c>
      <c r="G1842" t="s">
        <v>3575</v>
      </c>
      <c r="H1842">
        <f>VLOOKUP(working_table!G1842,order_items[[#All],[product_id]:[subtotal_idr]],2,0)</f>
        <v>1</v>
      </c>
      <c r="I1842" s="5">
        <f>VLOOKUP(working_table!$G1842,order_items[[#All],[product_id]:[subtotal_idr]],3,0)</f>
        <v>119000</v>
      </c>
      <c r="J1842" s="5">
        <f>VLOOKUP(working_table!$G1842,order_items[[#All],[product_id]:[subtotal_idr]],4,0)</f>
        <v>119000</v>
      </c>
      <c r="K1842" t="str">
        <f>VLOOKUP($G1842,products7[#All],2,0)</f>
        <v>Pants Jeans Slim Cendana Co</v>
      </c>
      <c r="L1842" t="str">
        <f>VLOOKUP($G1842,products7[#All],3,0)</f>
        <v>Pants</v>
      </c>
      <c r="M1842" t="str">
        <f>VLOOKUP($G1842,products7[#All],7,0)</f>
        <v>Cendana Co</v>
      </c>
    </row>
    <row r="1843" spans="1:13" x14ac:dyDescent="0.35">
      <c r="A1843" t="s">
        <v>5646</v>
      </c>
      <c r="B1843" s="2">
        <f>VLOOKUP(A1843,orders[#All],3,0)</f>
        <v>45328</v>
      </c>
      <c r="C1843" t="str">
        <f>VLOOKUP($A1843,orders[#All],9,0)</f>
        <v>cancelled</v>
      </c>
      <c r="D1843" t="str">
        <f>VLOOKUP($A1843,orders[#All],5,0)</f>
        <v>Tangerang</v>
      </c>
      <c r="E1843" t="str">
        <f>VLOOKUP($A1843,orders[#All],6,0)</f>
        <v>Banten</v>
      </c>
      <c r="F1843" t="str">
        <f>VLOOKUP($A1843,orders[#All],10,0)</f>
        <v>HARI BELANJA</v>
      </c>
      <c r="G1843" t="s">
        <v>2559</v>
      </c>
      <c r="H1843">
        <f>VLOOKUP(working_table!G1843,order_items[[#All],[product_id]:[subtotal_idr]],2,0)</f>
        <v>1</v>
      </c>
      <c r="I1843" s="5">
        <f>VLOOKUP(working_table!$G1843,order_items[[#All],[product_id]:[subtotal_idr]],3,0)</f>
        <v>129000</v>
      </c>
      <c r="J1843" s="5">
        <f>VLOOKUP(working_table!$G1843,order_items[[#All],[product_id]:[subtotal_idr]],4,0)</f>
        <v>129000</v>
      </c>
      <c r="K1843" t="str">
        <f>VLOOKUP($G1843,products7[#All],2,0)</f>
        <v>Syal Rajut Riang Apparel</v>
      </c>
      <c r="L1843" t="str">
        <f>VLOOKUP($G1843,products7[#All],3,0)</f>
        <v>Accessories</v>
      </c>
      <c r="M1843" t="str">
        <f>VLOOKUP($G1843,products7[#All],7,0)</f>
        <v>Riang Apparel</v>
      </c>
    </row>
    <row r="1844" spans="1:13" x14ac:dyDescent="0.35">
      <c r="A1844" t="s">
        <v>5650</v>
      </c>
      <c r="B1844" s="2">
        <f>VLOOKUP(A1844,orders[#All],3,0)</f>
        <v>44873</v>
      </c>
      <c r="C1844" t="str">
        <f>VLOOKUP($A1844,orders[#All],9,0)</f>
        <v>delivered</v>
      </c>
      <c r="D1844" t="str">
        <f>VLOOKUP($A1844,orders[#All],5,0)</f>
        <v>Bekasi</v>
      </c>
      <c r="E1844" t="str">
        <f>VLOOKUP($A1844,orders[#All],6,0)</f>
        <v>Jawa Barat</v>
      </c>
      <c r="F1844" t="str">
        <f>VLOOKUP($A1844,orders[#All],10,0)</f>
        <v>NEWUSER</v>
      </c>
      <c r="G1844" t="s">
        <v>4306</v>
      </c>
      <c r="H1844">
        <f>VLOOKUP(working_table!G1844,order_items[[#All],[product_id]:[subtotal_idr]],2,0)</f>
        <v>2</v>
      </c>
      <c r="I1844" s="5">
        <f>VLOOKUP(working_table!$G1844,order_items[[#All],[product_id]:[subtotal_idr]],3,0)</f>
        <v>399000</v>
      </c>
      <c r="J1844" s="5">
        <f>VLOOKUP(working_table!$G1844,order_items[[#All],[product_id]:[subtotal_idr]],4,0)</f>
        <v>798000</v>
      </c>
      <c r="K1844" t="str">
        <f>VLOOKUP($G1844,products7[#All],2,0)</f>
        <v>Dress Wrap Senja Wear</v>
      </c>
      <c r="L1844" t="str">
        <f>VLOOKUP($G1844,products7[#All],3,0)</f>
        <v>dress</v>
      </c>
      <c r="M1844" t="str">
        <f>VLOOKUP($G1844,products7[#All],7,0)</f>
        <v>Senja Wear</v>
      </c>
    </row>
    <row r="1845" spans="1:13" x14ac:dyDescent="0.35">
      <c r="A1845" t="s">
        <v>5652</v>
      </c>
      <c r="B1845" s="2">
        <f>VLOOKUP(A1845,orders[#All],3,0)</f>
        <v>45507</v>
      </c>
      <c r="C1845" t="str">
        <f>VLOOKUP($A1845,orders[#All],9,0)</f>
        <v>shipped</v>
      </c>
      <c r="D1845" t="str">
        <f>VLOOKUP($A1845,orders[#All],5,0)</f>
        <v>Medan</v>
      </c>
      <c r="E1845" t="str">
        <f>VLOOKUP($A1845,orders[#All],6,0)</f>
        <v>Sumatera Utara</v>
      </c>
      <c r="F1845" t="str">
        <f>VLOOKUP($A1845,orders[#All],10,0)</f>
        <v>RAMADAN23</v>
      </c>
      <c r="G1845" t="s">
        <v>2516</v>
      </c>
      <c r="H1845">
        <f>VLOOKUP(working_table!G1845,order_items[[#All],[product_id]:[subtotal_idr]],2,0)</f>
        <v>1</v>
      </c>
      <c r="I1845" s="5">
        <f>VLOOKUP(working_table!$G1845,order_items[[#All],[product_id]:[subtotal_idr]],3,0)</f>
        <v>229000</v>
      </c>
      <c r="J1845" s="5">
        <f>VLOOKUP(working_table!$G1845,order_items[[#All],[product_id]:[subtotal_idr]],4,0)</f>
        <v>229000</v>
      </c>
      <c r="K1845" t="str">
        <f>VLOOKUP($G1845,products7[#All],2,0)</f>
        <v>Dress Bodycon BajuKita</v>
      </c>
      <c r="L1845" t="str">
        <f>VLOOKUP($G1845,products7[#All],3,0)</f>
        <v>Dress</v>
      </c>
      <c r="M1845" t="str">
        <f>VLOOKUP($G1845,products7[#All],7,0)</f>
        <v>BajuKita</v>
      </c>
    </row>
    <row r="1846" spans="1:13" x14ac:dyDescent="0.35">
      <c r="A1846" t="s">
        <v>5652</v>
      </c>
      <c r="B1846" s="2">
        <f>VLOOKUP(A1846,orders[#All],3,0)</f>
        <v>45507</v>
      </c>
      <c r="C1846" t="str">
        <f>VLOOKUP($A1846,orders[#All],9,0)</f>
        <v>shipped</v>
      </c>
      <c r="D1846" t="str">
        <f>VLOOKUP($A1846,orders[#All],5,0)</f>
        <v>Medan</v>
      </c>
      <c r="E1846" t="str">
        <f>VLOOKUP($A1846,orders[#All],6,0)</f>
        <v>Sumatera Utara</v>
      </c>
      <c r="F1846" t="str">
        <f>VLOOKUP($A1846,orders[#All],10,0)</f>
        <v>RAMADAN23</v>
      </c>
      <c r="G1846" t="s">
        <v>2652</v>
      </c>
      <c r="H1846">
        <f>VLOOKUP(working_table!G1846,order_items[[#All],[product_id]:[subtotal_idr]],2,0)</f>
        <v>1</v>
      </c>
      <c r="I1846" s="5">
        <f>VLOOKUP(working_table!$G1846,order_items[[#All],[product_id]:[subtotal_idr]],3,0)</f>
        <v>229000</v>
      </c>
      <c r="J1846" s="5">
        <f>VLOOKUP(working_table!$G1846,order_items[[#All],[product_id]:[subtotal_idr]],4,0)</f>
        <v>229000</v>
      </c>
      <c r="K1846" t="str">
        <f>VLOOKUP($G1846,products7[#All],2,0)</f>
        <v>Kemeja Oxford Riang Apparel</v>
      </c>
      <c r="L1846" t="str">
        <f>VLOOKUP($G1846,products7[#All],3,0)</f>
        <v>T-Shirt</v>
      </c>
      <c r="M1846" t="str">
        <f>VLOOKUP($G1846,products7[#All],7,0)</f>
        <v>Riang Apparel</v>
      </c>
    </row>
    <row r="1847" spans="1:13" x14ac:dyDescent="0.35">
      <c r="A1847" t="s">
        <v>5652</v>
      </c>
      <c r="B1847" s="2">
        <f>VLOOKUP(A1847,orders[#All],3,0)</f>
        <v>45507</v>
      </c>
      <c r="C1847" t="str">
        <f>VLOOKUP($A1847,orders[#All],9,0)</f>
        <v>shipped</v>
      </c>
      <c r="D1847" t="str">
        <f>VLOOKUP($A1847,orders[#All],5,0)</f>
        <v>Medan</v>
      </c>
      <c r="E1847" t="str">
        <f>VLOOKUP($A1847,orders[#All],6,0)</f>
        <v>Sumatera Utara</v>
      </c>
      <c r="F1847" t="str">
        <f>VLOOKUP($A1847,orders[#All],10,0)</f>
        <v>RAMADAN23</v>
      </c>
      <c r="G1847" t="s">
        <v>2720</v>
      </c>
      <c r="H1847">
        <f>VLOOKUP(working_table!G1847,order_items[[#All],[product_id]:[subtotal_idr]],2,0)</f>
        <v>1</v>
      </c>
      <c r="I1847" s="5">
        <f>VLOOKUP(working_table!$G1847,order_items[[#All],[product_id]:[subtotal_idr]],3,0)</f>
        <v>199000</v>
      </c>
      <c r="J1847" s="5">
        <f>VLOOKUP(working_table!$G1847,order_items[[#All],[product_id]:[subtotal_idr]],4,0)</f>
        <v>199000</v>
      </c>
      <c r="K1847" t="str">
        <f>VLOOKUP($G1847,products7[#All],2,0)</f>
        <v>Topi Baseball SandangIndo</v>
      </c>
      <c r="L1847" t="str">
        <f>VLOOKUP($G1847,products7[#All],3,0)</f>
        <v>Accessories</v>
      </c>
      <c r="M1847" t="str">
        <f>VLOOKUP($G1847,products7[#All],7,0)</f>
        <v>SandangIndo</v>
      </c>
    </row>
    <row r="1848" spans="1:13" x14ac:dyDescent="0.35">
      <c r="A1848" t="s">
        <v>5656</v>
      </c>
      <c r="B1848" s="2">
        <f>VLOOKUP(A1848,orders[#All],3,0)</f>
        <v>45568</v>
      </c>
      <c r="C1848" t="str">
        <f>VLOOKUP($A1848,orders[#All],9,0)</f>
        <v>delivered</v>
      </c>
      <c r="D1848" t="str">
        <f>VLOOKUP($A1848,orders[#All],5,0)</f>
        <v>Semarang</v>
      </c>
      <c r="E1848" t="str">
        <f>VLOOKUP($A1848,orders[#All],6,0)</f>
        <v>Jawa Tengah</v>
      </c>
      <c r="F1848" t="str">
        <f>VLOOKUP($A1848,orders[#All],10,0)</f>
        <v>TANPA PROMO</v>
      </c>
      <c r="G1848" t="s">
        <v>2508</v>
      </c>
      <c r="H1848">
        <f>VLOOKUP(working_table!G1848,order_items[[#All],[product_id]:[subtotal_idr]],2,0)</f>
        <v>1</v>
      </c>
      <c r="I1848" s="5">
        <f>VLOOKUP(working_table!$G1848,order_items[[#All],[product_id]:[subtotal_idr]],3,0)</f>
        <v>69000</v>
      </c>
      <c r="J1848" s="5">
        <f>VLOOKUP(working_table!$G1848,order_items[[#All],[product_id]:[subtotal_idr]],4,0)</f>
        <v>69000</v>
      </c>
      <c r="K1848" t="str">
        <f>VLOOKUP($G1848,products7[#All],2,0)</f>
        <v>Dress Midi Floral Cendana Co</v>
      </c>
      <c r="L1848" t="str">
        <f>VLOOKUP($G1848,products7[#All],3,0)</f>
        <v>dress</v>
      </c>
      <c r="M1848" t="str">
        <f>VLOOKUP($G1848,products7[#All],7,0)</f>
        <v>Cendana Co</v>
      </c>
    </row>
    <row r="1849" spans="1:13" x14ac:dyDescent="0.35">
      <c r="A1849" t="s">
        <v>5656</v>
      </c>
      <c r="B1849" s="2">
        <f>VLOOKUP(A1849,orders[#All],3,0)</f>
        <v>45568</v>
      </c>
      <c r="C1849" t="str">
        <f>VLOOKUP($A1849,orders[#All],9,0)</f>
        <v>delivered</v>
      </c>
      <c r="D1849" t="str">
        <f>VLOOKUP($A1849,orders[#All],5,0)</f>
        <v>Semarang</v>
      </c>
      <c r="E1849" t="str">
        <f>VLOOKUP($A1849,orders[#All],6,0)</f>
        <v>Jawa Tengah</v>
      </c>
      <c r="F1849" t="str">
        <f>VLOOKUP($A1849,orders[#All],10,0)</f>
        <v>TANPA PROMO</v>
      </c>
      <c r="G1849" t="s">
        <v>3948</v>
      </c>
      <c r="H1849">
        <f>VLOOKUP(working_table!G1849,order_items[[#All],[product_id]:[subtotal_idr]],2,0)</f>
        <v>2</v>
      </c>
      <c r="I1849" s="5">
        <f>VLOOKUP(working_table!$G1849,order_items[[#All],[product_id]:[subtotal_idr]],3,0)</f>
        <v>449000</v>
      </c>
      <c r="J1849" s="5">
        <f>VLOOKUP(working_table!$G1849,order_items[[#All],[product_id]:[subtotal_idr]],4,0)</f>
        <v>898000</v>
      </c>
      <c r="K1849" t="str">
        <f>VLOOKUP($G1849,products7[#All],2,0)</f>
        <v>Dress Mini Casual SandangIndo</v>
      </c>
      <c r="L1849" t="str">
        <f>VLOOKUP($G1849,products7[#All],3,0)</f>
        <v>Dress</v>
      </c>
      <c r="M1849" t="str">
        <f>VLOOKUP($G1849,products7[#All],7,0)</f>
        <v>SandangIndo</v>
      </c>
    </row>
    <row r="1850" spans="1:13" x14ac:dyDescent="0.35">
      <c r="A1850" t="s">
        <v>5659</v>
      </c>
      <c r="B1850" s="2">
        <f>VLOOKUP(A1850,orders[#All],3,0)</f>
        <v>45613</v>
      </c>
      <c r="C1850" t="str">
        <f>VLOOKUP($A1850,orders[#All],9,0)</f>
        <v>delivered</v>
      </c>
      <c r="D1850" t="str">
        <f>VLOOKUP($A1850,orders[#All],5,0)</f>
        <v>Semarang</v>
      </c>
      <c r="E1850" t="str">
        <f>VLOOKUP($A1850,orders[#All],6,0)</f>
        <v>Jawa Tengah</v>
      </c>
      <c r="F1850" t="str">
        <f>VLOOKUP($A1850,orders[#All],10,0)</f>
        <v>HARBOLNAS22</v>
      </c>
      <c r="G1850" t="s">
        <v>2959</v>
      </c>
      <c r="H1850">
        <f>VLOOKUP(working_table!G1850,order_items[[#All],[product_id]:[subtotal_idr]],2,0)</f>
        <v>2</v>
      </c>
      <c r="I1850" s="5">
        <f>VLOOKUP(working_table!$G1850,order_items[[#All],[product_id]:[subtotal_idr]],3,0)</f>
        <v>549000</v>
      </c>
      <c r="J1850" s="5">
        <f>VLOOKUP(working_table!$G1850,order_items[[#All],[product_id]:[subtotal_idr]],4,0)</f>
        <v>1098000</v>
      </c>
      <c r="K1850" t="str">
        <f>VLOOKUP($G1850,products7[#All],2,0)</f>
        <v>Dress Wrap Cendana Co</v>
      </c>
      <c r="L1850" t="str">
        <f>VLOOKUP($G1850,products7[#All],3,0)</f>
        <v>Dress</v>
      </c>
      <c r="M1850" t="str">
        <f>VLOOKUP($G1850,products7[#All],7,0)</f>
        <v>Cendana Co</v>
      </c>
    </row>
    <row r="1851" spans="1:13" x14ac:dyDescent="0.35">
      <c r="A1851" t="s">
        <v>5661</v>
      </c>
      <c r="B1851" s="2">
        <f>VLOOKUP(A1851,orders[#All],3,0)</f>
        <v>44658</v>
      </c>
      <c r="C1851" t="str">
        <f>VLOOKUP($A1851,orders[#All],9,0)</f>
        <v>shipped</v>
      </c>
      <c r="D1851" t="str">
        <f>VLOOKUP($A1851,orders[#All],5,0)</f>
        <v>Bandung</v>
      </c>
      <c r="E1851" t="str">
        <f>VLOOKUP($A1851,orders[#All],6,0)</f>
        <v>Jawa Barat</v>
      </c>
      <c r="F1851" t="str">
        <f>VLOOKUP($A1851,orders[#All],10,0)</f>
        <v>TANPA PROMO</v>
      </c>
      <c r="G1851" t="s">
        <v>2620</v>
      </c>
      <c r="H1851">
        <f>VLOOKUP(working_table!G1851,order_items[[#All],[product_id]:[subtotal_idr]],2,0)</f>
        <v>1</v>
      </c>
      <c r="I1851" s="5">
        <f>VLOOKUP(working_table!$G1851,order_items[[#All],[product_id]:[subtotal_idr]],3,0)</f>
        <v>89000</v>
      </c>
      <c r="J1851" s="5">
        <f>VLOOKUP(working_table!$G1851,order_items[[#All],[product_id]:[subtotal_idr]],4,0)</f>
        <v>89000</v>
      </c>
      <c r="K1851" t="str">
        <f>VLOOKUP($G1851,products7[#All],2,0)</f>
        <v>Jacket Parasut Kanvas Lokal</v>
      </c>
      <c r="L1851" t="str">
        <f>VLOOKUP($G1851,products7[#All],3,0)</f>
        <v>Jacket</v>
      </c>
      <c r="M1851" t="str">
        <f>VLOOKUP($G1851,products7[#All],7,0)</f>
        <v>Kanvas Lokal</v>
      </c>
    </row>
    <row r="1852" spans="1:13" x14ac:dyDescent="0.35">
      <c r="A1852" t="s">
        <v>5661</v>
      </c>
      <c r="B1852" s="2">
        <f>VLOOKUP(A1852,orders[#All],3,0)</f>
        <v>44658</v>
      </c>
      <c r="C1852" t="str">
        <f>VLOOKUP($A1852,orders[#All],9,0)</f>
        <v>shipped</v>
      </c>
      <c r="D1852" t="str">
        <f>VLOOKUP($A1852,orders[#All],5,0)</f>
        <v>Bandung</v>
      </c>
      <c r="E1852" t="str">
        <f>VLOOKUP($A1852,orders[#All],6,0)</f>
        <v>Jawa Barat</v>
      </c>
      <c r="F1852" t="str">
        <f>VLOOKUP($A1852,orders[#All],10,0)</f>
        <v>TANPA PROMO</v>
      </c>
      <c r="G1852" t="s">
        <v>2688</v>
      </c>
      <c r="H1852">
        <f>VLOOKUP(working_table!G1852,order_items[[#All],[product_id]:[subtotal_idr]],2,0)</f>
        <v>1</v>
      </c>
      <c r="I1852" s="5">
        <f>VLOOKUP(working_table!$G1852,order_items[[#All],[product_id]:[subtotal_idr]],3,0)</f>
        <v>119000</v>
      </c>
      <c r="J1852" s="5">
        <f>VLOOKUP(working_table!$G1852,order_items[[#All],[product_id]:[subtotal_idr]],4,0)</f>
        <v>119000</v>
      </c>
      <c r="K1852" t="str">
        <f>VLOOKUP($G1852,products7[#All],2,0)</f>
        <v>Jacket Coach NusaBrand</v>
      </c>
      <c r="L1852" t="str">
        <f>VLOOKUP($G1852,products7[#All],3,0)</f>
        <v>Jacket</v>
      </c>
      <c r="M1852" t="str">
        <f>VLOOKUP($G1852,products7[#All],7,0)</f>
        <v>NusaBrand</v>
      </c>
    </row>
    <row r="1853" spans="1:13" x14ac:dyDescent="0.35">
      <c r="A1853" t="s">
        <v>5661</v>
      </c>
      <c r="B1853" s="2">
        <f>VLOOKUP(A1853,orders[#All],3,0)</f>
        <v>44658</v>
      </c>
      <c r="C1853" t="str">
        <f>VLOOKUP($A1853,orders[#All],9,0)</f>
        <v>shipped</v>
      </c>
      <c r="D1853" t="str">
        <f>VLOOKUP($A1853,orders[#All],5,0)</f>
        <v>Bandung</v>
      </c>
      <c r="E1853" t="str">
        <f>VLOOKUP($A1853,orders[#All],6,0)</f>
        <v>Jawa Barat</v>
      </c>
      <c r="F1853" t="str">
        <f>VLOOKUP($A1853,orders[#All],10,0)</f>
        <v>TANPA PROMO</v>
      </c>
      <c r="G1853" t="s">
        <v>2402</v>
      </c>
      <c r="H1853">
        <f>VLOOKUP(working_table!G1853,order_items[[#All],[product_id]:[subtotal_idr]],2,0)</f>
        <v>1</v>
      </c>
      <c r="I1853" s="5">
        <f>VLOOKUP(working_table!$G1853,order_items[[#All],[product_id]:[subtotal_idr]],3,0)</f>
        <v>119000</v>
      </c>
      <c r="J1853" s="5">
        <f>VLOOKUP(working_table!$G1853,order_items[[#All],[product_id]:[subtotal_idr]],4,0)</f>
        <v>119000</v>
      </c>
      <c r="K1853" t="str">
        <f>VLOOKUP($G1853,products7[#All],2,0)</f>
        <v>Syal Rajut Senja Wear</v>
      </c>
      <c r="L1853" t="str">
        <f>VLOOKUP($G1853,products7[#All],3,0)</f>
        <v>Accessories</v>
      </c>
      <c r="M1853" t="str">
        <f>VLOOKUP($G1853,products7[#All],7,0)</f>
        <v>Senja Wear</v>
      </c>
    </row>
    <row r="1854" spans="1:13" x14ac:dyDescent="0.35">
      <c r="A1854" t="s">
        <v>5665</v>
      </c>
      <c r="B1854" s="2">
        <f>VLOOKUP(A1854,orders[#All],3,0)</f>
        <v>45691</v>
      </c>
      <c r="C1854" t="str">
        <f>VLOOKUP($A1854,orders[#All],9,0)</f>
        <v>cancelled</v>
      </c>
      <c r="D1854" t="str">
        <f>VLOOKUP($A1854,orders[#All],5,0)</f>
        <v>Depok</v>
      </c>
      <c r="E1854" t="str">
        <f>VLOOKUP($A1854,orders[#All],6,0)</f>
        <v>Jawa Barat</v>
      </c>
      <c r="F1854" t="str">
        <f>VLOOKUP($A1854,orders[#All],10,0)</f>
        <v>TANPA PROMO</v>
      </c>
      <c r="G1854" t="s">
        <v>2858</v>
      </c>
      <c r="H1854">
        <f>VLOOKUP(working_table!G1854,order_items[[#All],[product_id]:[subtotal_idr]],2,0)</f>
        <v>1</v>
      </c>
      <c r="I1854" s="5">
        <f>VLOOKUP(working_table!$G1854,order_items[[#All],[product_id]:[subtotal_idr]],3,0)</f>
        <v>79000</v>
      </c>
      <c r="J1854" s="5">
        <f>VLOOKUP(working_table!$G1854,order_items[[#All],[product_id]:[subtotal_idr]],4,0)</f>
        <v>79000</v>
      </c>
      <c r="K1854" t="str">
        <f>VLOOKUP($G1854,products7[#All],2,0)</f>
        <v>Pants Jogger Pesona Indo</v>
      </c>
      <c r="L1854" t="str">
        <f>VLOOKUP($G1854,products7[#All],3,0)</f>
        <v>Pants</v>
      </c>
      <c r="M1854" t="str">
        <f>VLOOKUP($G1854,products7[#All],7,0)</f>
        <v>Pesona Indo</v>
      </c>
    </row>
    <row r="1855" spans="1:13" x14ac:dyDescent="0.35">
      <c r="A1855" t="s">
        <v>5667</v>
      </c>
      <c r="B1855" s="2">
        <f>VLOOKUP(A1855,orders[#All],3,0)</f>
        <v>44930</v>
      </c>
      <c r="C1855" t="str">
        <f>VLOOKUP($A1855,orders[#All],9,0)</f>
        <v>delivered</v>
      </c>
      <c r="D1855" t="str">
        <f>VLOOKUP($A1855,orders[#All],5,0)</f>
        <v>Depok</v>
      </c>
      <c r="E1855" t="str">
        <f>VLOOKUP($A1855,orders[#All],6,0)</f>
        <v>Jawa Barat</v>
      </c>
      <c r="F1855" t="str">
        <f>VLOOKUP($A1855,orders[#All],10,0)</f>
        <v>TANPA PROMO</v>
      </c>
      <c r="G1855" t="s">
        <v>2814</v>
      </c>
      <c r="H1855">
        <f>VLOOKUP(working_table!G1855,order_items[[#All],[product_id]:[subtotal_idr]],2,0)</f>
        <v>2</v>
      </c>
      <c r="I1855" s="5">
        <f>VLOOKUP(working_table!$G1855,order_items[[#All],[product_id]:[subtotal_idr]],3,0)</f>
        <v>149000</v>
      </c>
      <c r="J1855" s="5">
        <f>VLOOKUP(working_table!$G1855,order_items[[#All],[product_id]:[subtotal_idr]],4,0)</f>
        <v>298000</v>
      </c>
      <c r="K1855" t="str">
        <f>VLOOKUP($G1855,products7[#All],2,0)</f>
        <v>Pants Cargo Ratu Mode</v>
      </c>
      <c r="L1855" t="str">
        <f>VLOOKUP($G1855,products7[#All],3,0)</f>
        <v>Pants</v>
      </c>
      <c r="M1855" t="str">
        <f>VLOOKUP($G1855,products7[#All],7,0)</f>
        <v>Ratu Mode</v>
      </c>
    </row>
    <row r="1856" spans="1:13" x14ac:dyDescent="0.35">
      <c r="A1856" t="s">
        <v>5669</v>
      </c>
      <c r="B1856" s="2">
        <f>VLOOKUP(A1856,orders[#All],3,0)</f>
        <v>44820</v>
      </c>
      <c r="C1856" t="str">
        <f>VLOOKUP($A1856,orders[#All],9,0)</f>
        <v>shipped</v>
      </c>
      <c r="D1856" t="str">
        <f>VLOOKUP($A1856,orders[#All],5,0)</f>
        <v>Pontianak</v>
      </c>
      <c r="E1856" t="str">
        <f>VLOOKUP($A1856,orders[#All],6,0)</f>
        <v>Kalimantan Barat</v>
      </c>
      <c r="F1856" t="str">
        <f>VLOOKUP($A1856,orders[#All],10,0)</f>
        <v>RAMADAN23</v>
      </c>
      <c r="G1856" t="s">
        <v>2869</v>
      </c>
      <c r="H1856">
        <f>VLOOKUP(working_table!G1856,order_items[[#All],[product_id]:[subtotal_idr]],2,0)</f>
        <v>2</v>
      </c>
      <c r="I1856" s="5">
        <f>VLOOKUP(working_table!$G1856,order_items[[#All],[product_id]:[subtotal_idr]],3,0)</f>
        <v>499000</v>
      </c>
      <c r="J1856" s="5">
        <f>VLOOKUP(working_table!$G1856,order_items[[#All],[product_id]:[subtotal_idr]],4,0)</f>
        <v>998000</v>
      </c>
      <c r="K1856" t="str">
        <f>VLOOKUP($G1856,products7[#All],2,0)</f>
        <v>Jacket Coach Senja Wear</v>
      </c>
      <c r="L1856" t="str">
        <f>VLOOKUP($G1856,products7[#All],3,0)</f>
        <v>Jacket</v>
      </c>
      <c r="M1856" t="str">
        <f>VLOOKUP($G1856,products7[#All],7,0)</f>
        <v>Senja Wear</v>
      </c>
    </row>
    <row r="1857" spans="1:13" x14ac:dyDescent="0.35">
      <c r="A1857" t="s">
        <v>5669</v>
      </c>
      <c r="B1857" s="2">
        <f>VLOOKUP(A1857,orders[#All],3,0)</f>
        <v>44820</v>
      </c>
      <c r="C1857" t="str">
        <f>VLOOKUP($A1857,orders[#All],9,0)</f>
        <v>shipped</v>
      </c>
      <c r="D1857" t="str">
        <f>VLOOKUP($A1857,orders[#All],5,0)</f>
        <v>Pontianak</v>
      </c>
      <c r="E1857" t="str">
        <f>VLOOKUP($A1857,orders[#All],6,0)</f>
        <v>Kalimantan Barat</v>
      </c>
      <c r="F1857" t="str">
        <f>VLOOKUP($A1857,orders[#All],10,0)</f>
        <v>RAMADAN23</v>
      </c>
      <c r="G1857" t="s">
        <v>3087</v>
      </c>
      <c r="H1857">
        <f>VLOOKUP(working_table!G1857,order_items[[#All],[product_id]:[subtotal_idr]],2,0)</f>
        <v>2</v>
      </c>
      <c r="I1857" s="5">
        <f>VLOOKUP(working_table!$G1857,order_items[[#All],[product_id]:[subtotal_idr]],3,0)</f>
        <v>199000</v>
      </c>
      <c r="J1857" s="5">
        <f>VLOOKUP(working_table!$G1857,order_items[[#All],[product_id]:[subtotal_idr]],4,0)</f>
        <v>398000</v>
      </c>
      <c r="K1857" t="str">
        <f>VLOOKUP($G1857,products7[#All],2,0)</f>
        <v>Jacket Denim Ratu Mode</v>
      </c>
      <c r="L1857" t="str">
        <f>VLOOKUP($G1857,products7[#All],3,0)</f>
        <v>Jacket</v>
      </c>
      <c r="M1857" t="str">
        <f>VLOOKUP($G1857,products7[#All],7,0)</f>
        <v>Ratu Mode</v>
      </c>
    </row>
    <row r="1858" spans="1:13" x14ac:dyDescent="0.35">
      <c r="A1858" t="s">
        <v>5672</v>
      </c>
      <c r="B1858" s="2">
        <f>VLOOKUP(A1858,orders[#All],3,0)</f>
        <v>45335</v>
      </c>
      <c r="C1858" t="str">
        <f>VLOOKUP($A1858,orders[#All],9,0)</f>
        <v>returned</v>
      </c>
      <c r="D1858" t="str">
        <f>VLOOKUP($A1858,orders[#All],5,0)</f>
        <v>Manado</v>
      </c>
      <c r="E1858" t="str">
        <f>VLOOKUP($A1858,orders[#All],6,0)</f>
        <v>Sulawesi Utara</v>
      </c>
      <c r="F1858" t="str">
        <f>VLOOKUP($A1858,orders[#All],10,0)</f>
        <v>TANPA PROMO</v>
      </c>
      <c r="G1858" t="s">
        <v>2736</v>
      </c>
      <c r="H1858">
        <f>VLOOKUP(working_table!G1858,order_items[[#All],[product_id]:[subtotal_idr]],2,0)</f>
        <v>1</v>
      </c>
      <c r="I1858" s="5">
        <f>VLOOKUP(working_table!$G1858,order_items[[#All],[product_id]:[subtotal_idr]],3,0)</f>
        <v>499000</v>
      </c>
      <c r="J1858" s="5">
        <f>VLOOKUP(working_table!$G1858,order_items[[#All],[product_id]:[subtotal_idr]],4,0)</f>
        <v>499000</v>
      </c>
      <c r="K1858" t="str">
        <f>VLOOKUP($G1858,products7[#All],2,0)</f>
        <v>T-Shirt Slim Fit Tropika Style</v>
      </c>
      <c r="L1858" t="str">
        <f>VLOOKUP($G1858,products7[#All],3,0)</f>
        <v>kemeja</v>
      </c>
      <c r="M1858" t="str">
        <f>VLOOKUP($G1858,products7[#All],7,0)</f>
        <v>Tropika Style</v>
      </c>
    </row>
    <row r="1859" spans="1:13" x14ac:dyDescent="0.35">
      <c r="A1859" t="s">
        <v>5674</v>
      </c>
      <c r="B1859" s="2">
        <f>VLOOKUP(A1859,orders[#All],3,0)</f>
        <v>44957</v>
      </c>
      <c r="C1859" t="str">
        <f>VLOOKUP($A1859,orders[#All],9,0)</f>
        <v>cancelled</v>
      </c>
      <c r="D1859" t="str">
        <f>VLOOKUP($A1859,orders[#All],5,0)</f>
        <v>Padang</v>
      </c>
      <c r="E1859" t="str">
        <f>VLOOKUP($A1859,orders[#All],6,0)</f>
        <v>Sumatera Barat</v>
      </c>
      <c r="F1859" t="str">
        <f>VLOOKUP($A1859,orders[#All],10,0)</f>
        <v>MEMBER10</v>
      </c>
      <c r="G1859" t="s">
        <v>2715</v>
      </c>
      <c r="H1859">
        <f>VLOOKUP(working_table!G1859,order_items[[#All],[product_id]:[subtotal_idr]],2,0)</f>
        <v>3</v>
      </c>
      <c r="I1859" s="5">
        <f>VLOOKUP(working_table!$G1859,order_items[[#All],[product_id]:[subtotal_idr]],3,0)</f>
        <v>199000</v>
      </c>
      <c r="J1859" s="5">
        <f>VLOOKUP(working_table!$G1859,order_items[[#All],[product_id]:[subtotal_idr]],4,0)</f>
        <v>597000</v>
      </c>
      <c r="K1859" t="str">
        <f>VLOOKUP($G1859,products7[#All],2,0)</f>
        <v>T-Shirt Oversize BajuKita</v>
      </c>
      <c r="L1859" t="str">
        <f>VLOOKUP($G1859,products7[#All],3,0)</f>
        <v>T-Shirt</v>
      </c>
      <c r="M1859" t="str">
        <f>VLOOKUP($G1859,products7[#All],7,0)</f>
        <v>BajuKita</v>
      </c>
    </row>
    <row r="1860" spans="1:13" x14ac:dyDescent="0.35">
      <c r="A1860" t="s">
        <v>5676</v>
      </c>
      <c r="B1860" s="2">
        <f>VLOOKUP(A1860,orders[#All],3,0)</f>
        <v>45486</v>
      </c>
      <c r="C1860" t="str">
        <f>VLOOKUP($A1860,orders[#All],9,0)</f>
        <v>delivered</v>
      </c>
      <c r="D1860" t="str">
        <f>VLOOKUP($A1860,orders[#All],5,0)</f>
        <v>Pekanbaru</v>
      </c>
      <c r="E1860" t="str">
        <f>VLOOKUP($A1860,orders[#All],6,0)</f>
        <v>Riau</v>
      </c>
      <c r="F1860" t="str">
        <f>VLOOKUP($A1860,orders[#All],10,0)</f>
        <v>TANPA PROMO</v>
      </c>
      <c r="G1860" t="s">
        <v>2715</v>
      </c>
      <c r="H1860">
        <f>VLOOKUP(working_table!G1860,order_items[[#All],[product_id]:[subtotal_idr]],2,0)</f>
        <v>3</v>
      </c>
      <c r="I1860" s="5">
        <f>VLOOKUP(working_table!$G1860,order_items[[#All],[product_id]:[subtotal_idr]],3,0)</f>
        <v>199000</v>
      </c>
      <c r="J1860" s="5">
        <f>VLOOKUP(working_table!$G1860,order_items[[#All],[product_id]:[subtotal_idr]],4,0)</f>
        <v>597000</v>
      </c>
      <c r="K1860" t="str">
        <f>VLOOKUP($G1860,products7[#All],2,0)</f>
        <v>T-Shirt Oversize BajuKita</v>
      </c>
      <c r="L1860" t="str">
        <f>VLOOKUP($G1860,products7[#All],3,0)</f>
        <v>T-Shirt</v>
      </c>
      <c r="M1860" t="str">
        <f>VLOOKUP($G1860,products7[#All],7,0)</f>
        <v>BajuKita</v>
      </c>
    </row>
    <row r="1861" spans="1:13" x14ac:dyDescent="0.35">
      <c r="A1861" t="s">
        <v>5678</v>
      </c>
      <c r="B1861" s="2">
        <f>VLOOKUP(A1861,orders[#All],3,0)</f>
        <v>45562</v>
      </c>
      <c r="C1861" t="str">
        <f>VLOOKUP($A1861,orders[#All],9,0)</f>
        <v>cancelled</v>
      </c>
      <c r="D1861" t="str">
        <f>VLOOKUP($A1861,orders[#All],5,0)</f>
        <v>Yogyakarta</v>
      </c>
      <c r="E1861" t="str">
        <f>VLOOKUP($A1861,orders[#All],6,0)</f>
        <v>DI Yogyakarta</v>
      </c>
      <c r="F1861" t="str">
        <f>VLOOKUP($A1861,orders[#All],10,0)</f>
        <v>HARBOLNAS22</v>
      </c>
      <c r="G1861" t="s">
        <v>3948</v>
      </c>
      <c r="H1861">
        <f>VLOOKUP(working_table!G1861,order_items[[#All],[product_id]:[subtotal_idr]],2,0)</f>
        <v>2</v>
      </c>
      <c r="I1861" s="5">
        <f>VLOOKUP(working_table!$G1861,order_items[[#All],[product_id]:[subtotal_idr]],3,0)</f>
        <v>449000</v>
      </c>
      <c r="J1861" s="5">
        <f>VLOOKUP(working_table!$G1861,order_items[[#All],[product_id]:[subtotal_idr]],4,0)</f>
        <v>898000</v>
      </c>
      <c r="K1861" t="str">
        <f>VLOOKUP($G1861,products7[#All],2,0)</f>
        <v>Dress Mini Casual SandangIndo</v>
      </c>
      <c r="L1861" t="str">
        <f>VLOOKUP($G1861,products7[#All],3,0)</f>
        <v>Dress</v>
      </c>
      <c r="M1861" t="str">
        <f>VLOOKUP($G1861,products7[#All],7,0)</f>
        <v>SandangIndo</v>
      </c>
    </row>
    <row r="1862" spans="1:13" x14ac:dyDescent="0.35">
      <c r="A1862" t="s">
        <v>5678</v>
      </c>
      <c r="B1862" s="2">
        <f>VLOOKUP(A1862,orders[#All],3,0)</f>
        <v>45562</v>
      </c>
      <c r="C1862" t="str">
        <f>VLOOKUP($A1862,orders[#All],9,0)</f>
        <v>cancelled</v>
      </c>
      <c r="D1862" t="str">
        <f>VLOOKUP($A1862,orders[#All],5,0)</f>
        <v>Yogyakarta</v>
      </c>
      <c r="E1862" t="str">
        <f>VLOOKUP($A1862,orders[#All],6,0)</f>
        <v>DI Yogyakarta</v>
      </c>
      <c r="F1862" t="str">
        <f>VLOOKUP($A1862,orders[#All],10,0)</f>
        <v>HARBOLNAS22</v>
      </c>
      <c r="G1862" t="s">
        <v>3454</v>
      </c>
      <c r="H1862">
        <f>VLOOKUP(working_table!G1862,order_items[[#All],[product_id]:[subtotal_idr]],2,0)</f>
        <v>3</v>
      </c>
      <c r="I1862" s="5">
        <f>VLOOKUP(working_table!$G1862,order_items[[#All],[product_id]:[subtotal_idr]],3,0)</f>
        <v>199000</v>
      </c>
      <c r="J1862" s="5">
        <f>VLOOKUP(working_table!$G1862,order_items[[#All],[product_id]:[subtotal_idr]],4,0)</f>
        <v>597000</v>
      </c>
      <c r="K1862" t="str">
        <f>VLOOKUP($G1862,products7[#All],2,0)</f>
        <v>Kemeja Casual Ratu Mode</v>
      </c>
      <c r="L1862" t="str">
        <f>VLOOKUP($G1862,products7[#All],3,0)</f>
        <v>Kemeja</v>
      </c>
      <c r="M1862" t="str">
        <f>VLOOKUP($G1862,products7[#All],7,0)</f>
        <v>Ratu Mode</v>
      </c>
    </row>
    <row r="1863" spans="1:13" x14ac:dyDescent="0.35">
      <c r="A1863" t="s">
        <v>5681</v>
      </c>
      <c r="B1863" s="2">
        <f>VLOOKUP(A1863,orders[#All],3,0)</f>
        <v>45514</v>
      </c>
      <c r="C1863" t="str">
        <f>VLOOKUP($A1863,orders[#All],9,0)</f>
        <v>delivered</v>
      </c>
      <c r="D1863" t="str">
        <f>VLOOKUP($A1863,orders[#All],5,0)</f>
        <v>Medan</v>
      </c>
      <c r="E1863" t="str">
        <f>VLOOKUP($A1863,orders[#All],6,0)</f>
        <v>Sumatera Utara</v>
      </c>
      <c r="F1863" t="str">
        <f>VLOOKUP($A1863,orders[#All],10,0)</f>
        <v>TANPA PROMO</v>
      </c>
      <c r="G1863" t="s">
        <v>2685</v>
      </c>
      <c r="H1863">
        <f>VLOOKUP(working_table!G1863,order_items[[#All],[product_id]:[subtotal_idr]],2,0)</f>
        <v>1</v>
      </c>
      <c r="I1863" s="5">
        <f>VLOOKUP(working_table!$G1863,order_items[[#All],[product_id]:[subtotal_idr]],3,0)</f>
        <v>199000</v>
      </c>
      <c r="J1863" s="5">
        <f>VLOOKUP(working_table!$G1863,order_items[[#All],[product_id]:[subtotal_idr]],4,0)</f>
        <v>199000</v>
      </c>
      <c r="K1863" t="str">
        <f>VLOOKUP($G1863,products7[#All],2,0)</f>
        <v>Pants Jeans Slim SandangIndo</v>
      </c>
      <c r="L1863" t="str">
        <f>VLOOKUP($G1863,products7[#All],3,0)</f>
        <v>Pants</v>
      </c>
      <c r="M1863" t="str">
        <f>VLOOKUP($G1863,products7[#All],7,0)</f>
        <v>SandangIndo</v>
      </c>
    </row>
    <row r="1864" spans="1:13" x14ac:dyDescent="0.35">
      <c r="A1864" t="s">
        <v>5681</v>
      </c>
      <c r="B1864" s="2">
        <f>VLOOKUP(A1864,orders[#All],3,0)</f>
        <v>45514</v>
      </c>
      <c r="C1864" t="str">
        <f>VLOOKUP($A1864,orders[#All],9,0)</f>
        <v>delivered</v>
      </c>
      <c r="D1864" t="str">
        <f>VLOOKUP($A1864,orders[#All],5,0)</f>
        <v>Medan</v>
      </c>
      <c r="E1864" t="str">
        <f>VLOOKUP($A1864,orders[#All],6,0)</f>
        <v>Sumatera Utara</v>
      </c>
      <c r="F1864" t="str">
        <f>VLOOKUP($A1864,orders[#All],10,0)</f>
        <v>TANPA PROMO</v>
      </c>
      <c r="G1864" t="s">
        <v>2840</v>
      </c>
      <c r="H1864">
        <f>VLOOKUP(working_table!G1864,order_items[[#All],[product_id]:[subtotal_idr]],2,0)</f>
        <v>1</v>
      </c>
      <c r="I1864" s="5">
        <f>VLOOKUP(working_table!$G1864,order_items[[#All],[product_id]:[subtotal_idr]],3,0)</f>
        <v>279000</v>
      </c>
      <c r="J1864" s="5">
        <f>VLOOKUP(working_table!$G1864,order_items[[#All],[product_id]:[subtotal_idr]],4,0)</f>
        <v>279000</v>
      </c>
      <c r="K1864" t="str">
        <f>VLOOKUP($G1864,products7[#All],2,0)</f>
        <v>T-Shirt Polos Basic Riang Apparel</v>
      </c>
      <c r="L1864" t="str">
        <f>VLOOKUP($G1864,products7[#All],3,0)</f>
        <v>T-Shirt</v>
      </c>
      <c r="M1864" t="str">
        <f>VLOOKUP($G1864,products7[#All],7,0)</f>
        <v>Riang Apparel</v>
      </c>
    </row>
    <row r="1865" spans="1:13" x14ac:dyDescent="0.35">
      <c r="A1865" t="s">
        <v>5681</v>
      </c>
      <c r="B1865" s="2">
        <f>VLOOKUP(A1865,orders[#All],3,0)</f>
        <v>45514</v>
      </c>
      <c r="C1865" t="str">
        <f>VLOOKUP($A1865,orders[#All],9,0)</f>
        <v>delivered</v>
      </c>
      <c r="D1865" t="str">
        <f>VLOOKUP($A1865,orders[#All],5,0)</f>
        <v>Medan</v>
      </c>
      <c r="E1865" t="str">
        <f>VLOOKUP($A1865,orders[#All],6,0)</f>
        <v>Sumatera Utara</v>
      </c>
      <c r="F1865" t="str">
        <f>VLOOKUP($A1865,orders[#All],10,0)</f>
        <v>TANPA PROMO</v>
      </c>
      <c r="G1865" t="s">
        <v>3031</v>
      </c>
      <c r="H1865">
        <f>VLOOKUP(working_table!G1865,order_items[[#All],[product_id]:[subtotal_idr]],2,0)</f>
        <v>1</v>
      </c>
      <c r="I1865" s="5">
        <f>VLOOKUP(working_table!$G1865,order_items[[#All],[product_id]:[subtotal_idr]],3,0)</f>
        <v>69000</v>
      </c>
      <c r="J1865" s="5">
        <f>VLOOKUP(working_table!$G1865,order_items[[#All],[product_id]:[subtotal_idr]],4,0)</f>
        <v>69000</v>
      </c>
      <c r="K1865" t="str">
        <f>VLOOKUP($G1865,products7[#All],2,0)</f>
        <v>Kemeja Linen Kanvas Lokal</v>
      </c>
      <c r="L1865" t="str">
        <f>VLOOKUP($G1865,products7[#All],3,0)</f>
        <v>T-Shirt</v>
      </c>
      <c r="M1865" t="str">
        <f>VLOOKUP($G1865,products7[#All],7,0)</f>
        <v>Kanvas Lokal</v>
      </c>
    </row>
    <row r="1866" spans="1:13" x14ac:dyDescent="0.35">
      <c r="A1866" t="s">
        <v>5685</v>
      </c>
      <c r="B1866" s="2">
        <f>VLOOKUP(A1866,orders[#All],3,0)</f>
        <v>45473</v>
      </c>
      <c r="C1866" t="str">
        <f>VLOOKUP($A1866,orders[#All],9,0)</f>
        <v>delivered</v>
      </c>
      <c r="D1866" t="str">
        <f>VLOOKUP($A1866,orders[#All],5,0)</f>
        <v>Depok</v>
      </c>
      <c r="E1866" t="str">
        <f>VLOOKUP($A1866,orders[#All],6,0)</f>
        <v>Jawa Barat</v>
      </c>
      <c r="F1866" t="str">
        <f>VLOOKUP($A1866,orders[#All],10,0)</f>
        <v>RAMADAN23</v>
      </c>
      <c r="G1866" t="s">
        <v>2482</v>
      </c>
      <c r="H1866">
        <f>VLOOKUP(working_table!G1866,order_items[[#All],[product_id]:[subtotal_idr]],2,0)</f>
        <v>2</v>
      </c>
      <c r="I1866" s="5">
        <f>VLOOKUP(working_table!$G1866,order_items[[#All],[product_id]:[subtotal_idr]],3,0)</f>
        <v>119000</v>
      </c>
      <c r="J1866" s="5">
        <f>VLOOKUP(working_table!$G1866,order_items[[#All],[product_id]:[subtotal_idr]],4,0)</f>
        <v>238000</v>
      </c>
      <c r="K1866" t="str">
        <f>VLOOKUP($G1866,products7[#All],2,0)</f>
        <v>Jacket Hoodie Tropika Style</v>
      </c>
      <c r="L1866" t="str">
        <f>VLOOKUP($G1866,products7[#All],3,0)</f>
        <v>Jacket</v>
      </c>
      <c r="M1866" t="str">
        <f>VLOOKUP($G1866,products7[#All],7,0)</f>
        <v>Tropika Style</v>
      </c>
    </row>
    <row r="1867" spans="1:13" x14ac:dyDescent="0.35">
      <c r="A1867" t="s">
        <v>5687</v>
      </c>
      <c r="B1867" s="2">
        <f>VLOOKUP(A1867,orders[#All],3,0)</f>
        <v>45412</v>
      </c>
      <c r="C1867" t="str">
        <f>VLOOKUP($A1867,orders[#All],9,0)</f>
        <v>delivered</v>
      </c>
      <c r="D1867" t="str">
        <f>VLOOKUP($A1867,orders[#All],5,0)</f>
        <v>Banjarmasin</v>
      </c>
      <c r="E1867" t="str">
        <f>VLOOKUP($A1867,orders[#All],6,0)</f>
        <v>Kalimantan Selatan</v>
      </c>
      <c r="F1867" t="str">
        <f>VLOOKUP($A1867,orders[#All],10,0)</f>
        <v>TANPA PROMO</v>
      </c>
      <c r="G1867" t="s">
        <v>2577</v>
      </c>
      <c r="H1867">
        <f>VLOOKUP(working_table!G1867,order_items[[#All],[product_id]:[subtotal_idr]],2,0)</f>
        <v>1</v>
      </c>
      <c r="I1867" s="5">
        <f>VLOOKUP(working_table!$G1867,order_items[[#All],[product_id]:[subtotal_idr]],3,0)</f>
        <v>99000</v>
      </c>
      <c r="J1867" s="5">
        <f>VLOOKUP(working_table!$G1867,order_items[[#All],[product_id]:[subtotal_idr]],4,0)</f>
        <v>99000</v>
      </c>
      <c r="K1867" t="str">
        <f>VLOOKUP($G1867,products7[#All],2,0)</f>
        <v>T-Shirt Raglan Cendana Co</v>
      </c>
      <c r="L1867" t="str">
        <f>VLOOKUP($G1867,products7[#All],3,0)</f>
        <v>T-Shirt</v>
      </c>
      <c r="M1867" t="str">
        <f>VLOOKUP($G1867,products7[#All],7,0)</f>
        <v>Cendana Co</v>
      </c>
    </row>
    <row r="1868" spans="1:13" x14ac:dyDescent="0.35">
      <c r="A1868" t="s">
        <v>5687</v>
      </c>
      <c r="B1868" s="2">
        <f>VLOOKUP(A1868,orders[#All],3,0)</f>
        <v>45412</v>
      </c>
      <c r="C1868" t="str">
        <f>VLOOKUP($A1868,orders[#All],9,0)</f>
        <v>delivered</v>
      </c>
      <c r="D1868" t="str">
        <f>VLOOKUP($A1868,orders[#All],5,0)</f>
        <v>Banjarmasin</v>
      </c>
      <c r="E1868" t="str">
        <f>VLOOKUP($A1868,orders[#All],6,0)</f>
        <v>Kalimantan Selatan</v>
      </c>
      <c r="F1868" t="str">
        <f>VLOOKUP($A1868,orders[#All],10,0)</f>
        <v>TANPA PROMO</v>
      </c>
      <c r="G1868" t="s">
        <v>2416</v>
      </c>
      <c r="H1868">
        <f>VLOOKUP(working_table!G1868,order_items[[#All],[product_id]:[subtotal_idr]],2,0)</f>
        <v>1</v>
      </c>
      <c r="I1868" s="5">
        <f>VLOOKUP(working_table!$G1868,order_items[[#All],[product_id]:[subtotal_idr]],3,0)</f>
        <v>149000</v>
      </c>
      <c r="J1868" s="5">
        <f>VLOOKUP(working_table!$G1868,order_items[[#All],[product_id]:[subtotal_idr]],4,0)</f>
        <v>149000</v>
      </c>
      <c r="K1868" t="str">
        <f>VLOOKUP($G1868,products7[#All],2,0)</f>
        <v>Pants Wide Leg SandangIndo</v>
      </c>
      <c r="L1868" t="str">
        <f>VLOOKUP($G1868,products7[#All],3,0)</f>
        <v>Pants</v>
      </c>
      <c r="M1868" t="str">
        <f>VLOOKUP($G1868,products7[#All],7,0)</f>
        <v>SandangIndo</v>
      </c>
    </row>
    <row r="1869" spans="1:13" x14ac:dyDescent="0.35">
      <c r="A1869" t="s">
        <v>5690</v>
      </c>
      <c r="B1869" s="2">
        <f>VLOOKUP(A1869,orders[#All],3,0)</f>
        <v>45034</v>
      </c>
      <c r="C1869" t="str">
        <f>VLOOKUP($A1869,orders[#All],9,0)</f>
        <v>delivered</v>
      </c>
      <c r="D1869" t="str">
        <f>VLOOKUP($A1869,orders[#All],5,0)</f>
        <v>Pontianak</v>
      </c>
      <c r="E1869" t="str">
        <f>VLOOKUP($A1869,orders[#All],6,0)</f>
        <v>Kalimantan Barat</v>
      </c>
      <c r="F1869" t="str">
        <f>VLOOKUP($A1869,orders[#All],10,0)</f>
        <v>TANPA PROMO</v>
      </c>
      <c r="G1869" t="s">
        <v>2606</v>
      </c>
      <c r="H1869">
        <f>VLOOKUP(working_table!G1869,order_items[[#All],[product_id]:[subtotal_idr]],2,0)</f>
        <v>1</v>
      </c>
      <c r="I1869" s="5">
        <f>VLOOKUP(working_table!$G1869,order_items[[#All],[product_id]:[subtotal_idr]],3,0)</f>
        <v>499000</v>
      </c>
      <c r="J1869" s="5">
        <f>VLOOKUP(working_table!$G1869,order_items[[#All],[product_id]:[subtotal_idr]],4,0)</f>
        <v>499000</v>
      </c>
      <c r="K1869" t="str">
        <f>VLOOKUP($G1869,products7[#All],2,0)</f>
        <v>Pants Jeans Slim Riang Apparel</v>
      </c>
      <c r="L1869" t="str">
        <f>VLOOKUP($G1869,products7[#All],3,0)</f>
        <v>Pants</v>
      </c>
      <c r="M1869" t="str">
        <f>VLOOKUP($G1869,products7[#All],7,0)</f>
        <v>Riang Apparel</v>
      </c>
    </row>
    <row r="1870" spans="1:13" x14ac:dyDescent="0.35">
      <c r="A1870" t="s">
        <v>5690</v>
      </c>
      <c r="B1870" s="2">
        <f>VLOOKUP(A1870,orders[#All],3,0)</f>
        <v>45034</v>
      </c>
      <c r="C1870" t="str">
        <f>VLOOKUP($A1870,orders[#All],9,0)</f>
        <v>delivered</v>
      </c>
      <c r="D1870" t="str">
        <f>VLOOKUP($A1870,orders[#All],5,0)</f>
        <v>Pontianak</v>
      </c>
      <c r="E1870" t="str">
        <f>VLOOKUP($A1870,orders[#All],6,0)</f>
        <v>Kalimantan Barat</v>
      </c>
      <c r="F1870" t="str">
        <f>VLOOKUP($A1870,orders[#All],10,0)</f>
        <v>TANPA PROMO</v>
      </c>
      <c r="G1870" t="s">
        <v>3454</v>
      </c>
      <c r="H1870">
        <f>VLOOKUP(working_table!G1870,order_items[[#All],[product_id]:[subtotal_idr]],2,0)</f>
        <v>3</v>
      </c>
      <c r="I1870" s="5">
        <f>VLOOKUP(working_table!$G1870,order_items[[#All],[product_id]:[subtotal_idr]],3,0)</f>
        <v>199000</v>
      </c>
      <c r="J1870" s="5">
        <f>VLOOKUP(working_table!$G1870,order_items[[#All],[product_id]:[subtotal_idr]],4,0)</f>
        <v>597000</v>
      </c>
      <c r="K1870" t="str">
        <f>VLOOKUP($G1870,products7[#All],2,0)</f>
        <v>Kemeja Casual Ratu Mode</v>
      </c>
      <c r="L1870" t="str">
        <f>VLOOKUP($G1870,products7[#All],3,0)</f>
        <v>Kemeja</v>
      </c>
      <c r="M1870" t="str">
        <f>VLOOKUP($G1870,products7[#All],7,0)</f>
        <v>Ratu Mode</v>
      </c>
    </row>
    <row r="1871" spans="1:13" x14ac:dyDescent="0.35">
      <c r="A1871" t="s">
        <v>5693</v>
      </c>
      <c r="B1871" s="2">
        <f>VLOOKUP(A1871,orders[#All],3,0)</f>
        <v>45692</v>
      </c>
      <c r="C1871" t="str">
        <f>VLOOKUP($A1871,orders[#All],9,0)</f>
        <v>delivered</v>
      </c>
      <c r="D1871" t="str">
        <f>VLOOKUP($A1871,orders[#All],5,0)</f>
        <v>Pekanbaru</v>
      </c>
      <c r="E1871" t="str">
        <f>VLOOKUP($A1871,orders[#All],6,0)</f>
        <v>Riau</v>
      </c>
      <c r="F1871" t="str">
        <f>VLOOKUP($A1871,orders[#All],10,0)</f>
        <v>HARI BELANJA</v>
      </c>
      <c r="G1871" t="s">
        <v>2649</v>
      </c>
      <c r="H1871">
        <f>VLOOKUP(working_table!G1871,order_items[[#All],[product_id]:[subtotal_idr]],2,0)</f>
        <v>1</v>
      </c>
      <c r="I1871" s="5">
        <f>VLOOKUP(working_table!$G1871,order_items[[#All],[product_id]:[subtotal_idr]],3,0)</f>
        <v>129000</v>
      </c>
      <c r="J1871" s="5">
        <f>VLOOKUP(working_table!$G1871,order_items[[#All],[product_id]:[subtotal_idr]],4,0)</f>
        <v>129000</v>
      </c>
      <c r="K1871" t="str">
        <f>VLOOKUP($G1871,products7[#All],2,0)</f>
        <v>Dress Bodycon SandangIndo</v>
      </c>
      <c r="L1871" t="str">
        <f>VLOOKUP($G1871,products7[#All],3,0)</f>
        <v>Dress</v>
      </c>
      <c r="M1871" t="str">
        <f>VLOOKUP($G1871,products7[#All],7,0)</f>
        <v>SandangIndo</v>
      </c>
    </row>
    <row r="1872" spans="1:13" x14ac:dyDescent="0.35">
      <c r="A1872" t="s">
        <v>5695</v>
      </c>
      <c r="B1872" s="2">
        <f>VLOOKUP(A1872,orders[#All],3,0)</f>
        <v>44693</v>
      </c>
      <c r="C1872" t="str">
        <f>VLOOKUP($A1872,orders[#All],9,0)</f>
        <v>delivered</v>
      </c>
      <c r="D1872" t="str">
        <f>VLOOKUP($A1872,orders[#All],5,0)</f>
        <v>Semarang</v>
      </c>
      <c r="E1872" t="str">
        <f>VLOOKUP($A1872,orders[#All],6,0)</f>
        <v>Jawa Tengah</v>
      </c>
      <c r="F1872" t="str">
        <f>VLOOKUP($A1872,orders[#All],10,0)</f>
        <v>RAMADAN23</v>
      </c>
      <c r="G1872" t="s">
        <v>2819</v>
      </c>
      <c r="H1872">
        <f>VLOOKUP(working_table!G1872,order_items[[#All],[product_id]:[subtotal_idr]],2,0)</f>
        <v>1</v>
      </c>
      <c r="I1872" s="5">
        <f>VLOOKUP(working_table!$G1872,order_items[[#All],[product_id]:[subtotal_idr]],3,0)</f>
        <v>199000</v>
      </c>
      <c r="J1872" s="5">
        <f>VLOOKUP(working_table!$G1872,order_items[[#All],[product_id]:[subtotal_idr]],4,0)</f>
        <v>199000</v>
      </c>
      <c r="K1872" t="str">
        <f>VLOOKUP($G1872,products7[#All],2,0)</f>
        <v>Syal Rajut SandangIndo</v>
      </c>
      <c r="L1872" t="str">
        <f>VLOOKUP($G1872,products7[#All],3,0)</f>
        <v>Accessories</v>
      </c>
      <c r="M1872" t="str">
        <f>VLOOKUP($G1872,products7[#All],7,0)</f>
        <v>SandangIndo</v>
      </c>
    </row>
    <row r="1873" spans="1:13" x14ac:dyDescent="0.35">
      <c r="A1873" t="s">
        <v>5697</v>
      </c>
      <c r="B1873" s="2">
        <f>VLOOKUP(A1873,orders[#All],3,0)</f>
        <v>45136</v>
      </c>
      <c r="C1873" t="str">
        <f>VLOOKUP($A1873,orders[#All],9,0)</f>
        <v>delivered</v>
      </c>
      <c r="D1873" t="str">
        <f>VLOOKUP($A1873,orders[#All],5,0)</f>
        <v>Malang</v>
      </c>
      <c r="E1873" t="str">
        <f>VLOOKUP($A1873,orders[#All],6,0)</f>
        <v>Jawa Timur</v>
      </c>
      <c r="F1873" t="str">
        <f>VLOOKUP($A1873,orders[#All],10,0)</f>
        <v>TANPA PROMO</v>
      </c>
      <c r="G1873" t="s">
        <v>3956</v>
      </c>
      <c r="H1873">
        <f>VLOOKUP(working_table!G1873,order_items[[#All],[product_id]:[subtotal_idr]],2,0)</f>
        <v>1</v>
      </c>
      <c r="I1873" s="5">
        <f>VLOOKUP(working_table!$G1873,order_items[[#All],[product_id]:[subtotal_idr]],3,0)</f>
        <v>59000</v>
      </c>
      <c r="J1873" s="5">
        <f>VLOOKUP(working_table!$G1873,order_items[[#All],[product_id]:[subtotal_idr]],4,0)</f>
        <v>59000</v>
      </c>
      <c r="K1873" t="str">
        <f>VLOOKUP($G1873,products7[#All],2,0)</f>
        <v>Dress Maxi Polos Kanvas Lokal</v>
      </c>
      <c r="L1873" t="str">
        <f>VLOOKUP($G1873,products7[#All],3,0)</f>
        <v>dress</v>
      </c>
      <c r="M1873" t="str">
        <f>VLOOKUP($G1873,products7[#All],7,0)</f>
        <v>Kanvas Lokal</v>
      </c>
    </row>
    <row r="1874" spans="1:13" x14ac:dyDescent="0.35">
      <c r="A1874" t="s">
        <v>5697</v>
      </c>
      <c r="B1874" s="2">
        <f>VLOOKUP(A1874,orders[#All],3,0)</f>
        <v>45136</v>
      </c>
      <c r="C1874" t="str">
        <f>VLOOKUP($A1874,orders[#All],9,0)</f>
        <v>delivered</v>
      </c>
      <c r="D1874" t="str">
        <f>VLOOKUP($A1874,orders[#All],5,0)</f>
        <v>Malang</v>
      </c>
      <c r="E1874" t="str">
        <f>VLOOKUP($A1874,orders[#All],6,0)</f>
        <v>Jawa Timur</v>
      </c>
      <c r="F1874" t="str">
        <f>VLOOKUP($A1874,orders[#All],10,0)</f>
        <v>TANPA PROMO</v>
      </c>
      <c r="G1874" t="s">
        <v>2761</v>
      </c>
      <c r="H1874">
        <f>VLOOKUP(working_table!G1874,order_items[[#All],[product_id]:[subtotal_idr]],2,0)</f>
        <v>1</v>
      </c>
      <c r="I1874" s="5">
        <f>VLOOKUP(working_table!$G1874,order_items[[#All],[product_id]:[subtotal_idr]],3,0)</f>
        <v>179000</v>
      </c>
      <c r="J1874" s="5">
        <f>VLOOKUP(working_table!$G1874,order_items[[#All],[product_id]:[subtotal_idr]],4,0)</f>
        <v>179000</v>
      </c>
      <c r="K1874" t="str">
        <f>VLOOKUP($G1874,products7[#All],2,0)</f>
        <v>T-Shirt Striped Kanvas Lokal</v>
      </c>
      <c r="L1874" t="str">
        <f>VLOOKUP($G1874,products7[#All],3,0)</f>
        <v>T-Shirt</v>
      </c>
      <c r="M1874" t="str">
        <f>VLOOKUP($G1874,products7[#All],7,0)</f>
        <v>Kanvas Lokal</v>
      </c>
    </row>
    <row r="1875" spans="1:13" x14ac:dyDescent="0.35">
      <c r="A1875" t="s">
        <v>5697</v>
      </c>
      <c r="B1875" s="2">
        <f>VLOOKUP(A1875,orders[#All],3,0)</f>
        <v>45136</v>
      </c>
      <c r="C1875" t="str">
        <f>VLOOKUP($A1875,orders[#All],9,0)</f>
        <v>delivered</v>
      </c>
      <c r="D1875" t="str">
        <f>VLOOKUP($A1875,orders[#All],5,0)</f>
        <v>Malang</v>
      </c>
      <c r="E1875" t="str">
        <f>VLOOKUP($A1875,orders[#All],6,0)</f>
        <v>Jawa Timur</v>
      </c>
      <c r="F1875" t="str">
        <f>VLOOKUP($A1875,orders[#All],10,0)</f>
        <v>TANPA PROMO</v>
      </c>
      <c r="G1875" t="s">
        <v>2893</v>
      </c>
      <c r="H1875">
        <f>VLOOKUP(working_table!G1875,order_items[[#All],[product_id]:[subtotal_idr]],2,0)</f>
        <v>2</v>
      </c>
      <c r="I1875" s="5">
        <f>VLOOKUP(working_table!$G1875,order_items[[#All],[product_id]:[subtotal_idr]],3,0)</f>
        <v>399000</v>
      </c>
      <c r="J1875" s="5">
        <f>VLOOKUP(working_table!$G1875,order_items[[#All],[product_id]:[subtotal_idr]],4,0)</f>
        <v>798000</v>
      </c>
      <c r="K1875" t="str">
        <f>VLOOKUP($G1875,products7[#All],2,0)</f>
        <v>Jacket Denim SandangIndo</v>
      </c>
      <c r="L1875" t="str">
        <f>VLOOKUP($G1875,products7[#All],3,0)</f>
        <v>Jacket</v>
      </c>
      <c r="M1875" t="str">
        <f>VLOOKUP($G1875,products7[#All],7,0)</f>
        <v>SandangIndo</v>
      </c>
    </row>
    <row r="1876" spans="1:13" x14ac:dyDescent="0.35">
      <c r="A1876" t="s">
        <v>5701</v>
      </c>
      <c r="B1876" s="2">
        <f>VLOOKUP(A1876,orders[#All],3,0)</f>
        <v>45281</v>
      </c>
      <c r="C1876" t="str">
        <f>VLOOKUP($A1876,orders[#All],9,0)</f>
        <v>delivered</v>
      </c>
      <c r="D1876" t="str">
        <f>VLOOKUP($A1876,orders[#All],5,0)</f>
        <v>Bogor</v>
      </c>
      <c r="E1876" t="str">
        <f>VLOOKUP($A1876,orders[#All],6,0)</f>
        <v>Jawa Barat</v>
      </c>
      <c r="F1876" t="str">
        <f>VLOOKUP($A1876,orders[#All],10,0)</f>
        <v>TANPA PROMO</v>
      </c>
      <c r="G1876" t="s">
        <v>3196</v>
      </c>
      <c r="H1876">
        <f>VLOOKUP(working_table!G1876,order_items[[#All],[product_id]:[subtotal_idr]],2,0)</f>
        <v>2</v>
      </c>
      <c r="I1876" s="5">
        <f>VLOOKUP(working_table!$G1876,order_items[[#All],[product_id]:[subtotal_idr]],3,0)</f>
        <v>149000</v>
      </c>
      <c r="J1876" s="5">
        <f>VLOOKUP(working_table!$G1876,order_items[[#All],[product_id]:[subtotal_idr]],4,0)</f>
        <v>298000</v>
      </c>
      <c r="K1876" t="str">
        <f>VLOOKUP($G1876,products7[#All],2,0)</f>
        <v>Kemeja Casual Senja Wear</v>
      </c>
      <c r="L1876" t="str">
        <f>VLOOKUP($G1876,products7[#All],3,0)</f>
        <v>Kemeja</v>
      </c>
      <c r="M1876" t="str">
        <f>VLOOKUP($G1876,products7[#All],7,0)</f>
        <v>Senja Wear</v>
      </c>
    </row>
    <row r="1877" spans="1:13" x14ac:dyDescent="0.35">
      <c r="A1877" t="s">
        <v>5701</v>
      </c>
      <c r="B1877" s="2">
        <f>VLOOKUP(A1877,orders[#All],3,0)</f>
        <v>45281</v>
      </c>
      <c r="C1877" t="str">
        <f>VLOOKUP($A1877,orders[#All],9,0)</f>
        <v>delivered</v>
      </c>
      <c r="D1877" t="str">
        <f>VLOOKUP($A1877,orders[#All],5,0)</f>
        <v>Bogor</v>
      </c>
      <c r="E1877" t="str">
        <f>VLOOKUP($A1877,orders[#All],6,0)</f>
        <v>Jawa Barat</v>
      </c>
      <c r="F1877" t="str">
        <f>VLOOKUP($A1877,orders[#All],10,0)</f>
        <v>TANPA PROMO</v>
      </c>
      <c r="G1877" t="s">
        <v>2858</v>
      </c>
      <c r="H1877">
        <f>VLOOKUP(working_table!G1877,order_items[[#All],[product_id]:[subtotal_idr]],2,0)</f>
        <v>1</v>
      </c>
      <c r="I1877" s="5">
        <f>VLOOKUP(working_table!$G1877,order_items[[#All],[product_id]:[subtotal_idr]],3,0)</f>
        <v>79000</v>
      </c>
      <c r="J1877" s="5">
        <f>VLOOKUP(working_table!$G1877,order_items[[#All],[product_id]:[subtotal_idr]],4,0)</f>
        <v>79000</v>
      </c>
      <c r="K1877" t="str">
        <f>VLOOKUP($G1877,products7[#All],2,0)</f>
        <v>Pants Jogger Pesona Indo</v>
      </c>
      <c r="L1877" t="str">
        <f>VLOOKUP($G1877,products7[#All],3,0)</f>
        <v>Pants</v>
      </c>
      <c r="M1877" t="str">
        <f>VLOOKUP($G1877,products7[#All],7,0)</f>
        <v>Pesona Indo</v>
      </c>
    </row>
    <row r="1878" spans="1:13" x14ac:dyDescent="0.35">
      <c r="A1878" t="s">
        <v>5701</v>
      </c>
      <c r="B1878" s="2">
        <f>VLOOKUP(A1878,orders[#All],3,0)</f>
        <v>45281</v>
      </c>
      <c r="C1878" t="str">
        <f>VLOOKUP($A1878,orders[#All],9,0)</f>
        <v>delivered</v>
      </c>
      <c r="D1878" t="str">
        <f>VLOOKUP($A1878,orders[#All],5,0)</f>
        <v>Bogor</v>
      </c>
      <c r="E1878" t="str">
        <f>VLOOKUP($A1878,orders[#All],6,0)</f>
        <v>Jawa Barat</v>
      </c>
      <c r="F1878" t="str">
        <f>VLOOKUP($A1878,orders[#All],10,0)</f>
        <v>TANPA PROMO</v>
      </c>
      <c r="G1878" t="s">
        <v>2505</v>
      </c>
      <c r="H1878">
        <f>VLOOKUP(working_table!G1878,order_items[[#All],[product_id]:[subtotal_idr]],2,0)</f>
        <v>1</v>
      </c>
      <c r="I1878" s="5">
        <f>VLOOKUP(working_table!$G1878,order_items[[#All],[product_id]:[subtotal_idr]],3,0)</f>
        <v>99000</v>
      </c>
      <c r="J1878" s="5">
        <f>VLOOKUP(working_table!$G1878,order_items[[#All],[product_id]:[subtotal_idr]],4,0)</f>
        <v>99000</v>
      </c>
      <c r="K1878" t="str">
        <f>VLOOKUP($G1878,products7[#All],2,0)</f>
        <v>Dress Mini Casual Pesona Indo</v>
      </c>
      <c r="L1878" t="str">
        <f>VLOOKUP($G1878,products7[#All],3,0)</f>
        <v>dress</v>
      </c>
      <c r="M1878" t="str">
        <f>VLOOKUP($G1878,products7[#All],7,0)</f>
        <v>Pesona Indo</v>
      </c>
    </row>
    <row r="1879" spans="1:13" x14ac:dyDescent="0.35">
      <c r="A1879" t="s">
        <v>5705</v>
      </c>
      <c r="B1879" s="2">
        <f>VLOOKUP(A1879,orders[#All],3,0)</f>
        <v>45072</v>
      </c>
      <c r="C1879" t="str">
        <f>VLOOKUP($A1879,orders[#All],9,0)</f>
        <v>shipped</v>
      </c>
      <c r="D1879" t="str">
        <f>VLOOKUP($A1879,orders[#All],5,0)</f>
        <v>Semarang</v>
      </c>
      <c r="E1879" t="str">
        <f>VLOOKUP($A1879,orders[#All],6,0)</f>
        <v>Jawa Tengah</v>
      </c>
      <c r="F1879" t="str">
        <f>VLOOKUP($A1879,orders[#All],10,0)</f>
        <v>WEEKEND25</v>
      </c>
      <c r="G1879" t="s">
        <v>4018</v>
      </c>
      <c r="H1879">
        <f>VLOOKUP(working_table!G1879,order_items[[#All],[product_id]:[subtotal_idr]],2,0)</f>
        <v>2</v>
      </c>
      <c r="I1879" s="5">
        <f>VLOOKUP(working_table!$G1879,order_items[[#All],[product_id]:[subtotal_idr]],3,0)</f>
        <v>69000</v>
      </c>
      <c r="J1879" s="5">
        <f>VLOOKUP(working_table!$G1879,order_items[[#All],[product_id]:[subtotal_idr]],4,0)</f>
        <v>138000</v>
      </c>
      <c r="K1879" t="str">
        <f>VLOOKUP($G1879,products7[#All],2,0)</f>
        <v>Kemeja Flanel Riang Apparel</v>
      </c>
      <c r="L1879" t="str">
        <f>VLOOKUP($G1879,products7[#All],3,0)</f>
        <v>kemeja</v>
      </c>
      <c r="M1879" t="str">
        <f>VLOOKUP($G1879,products7[#All],7,0)</f>
        <v>Riang Apparel</v>
      </c>
    </row>
    <row r="1880" spans="1:13" x14ac:dyDescent="0.35">
      <c r="A1880" t="s">
        <v>5707</v>
      </c>
      <c r="B1880" s="2">
        <f>VLOOKUP(A1880,orders[#All],3,0)</f>
        <v>44589</v>
      </c>
      <c r="C1880" t="str">
        <f>VLOOKUP($A1880,orders[#All],9,0)</f>
        <v>shipped</v>
      </c>
      <c r="D1880" t="str">
        <f>VLOOKUP($A1880,orders[#All],5,0)</f>
        <v>Pekanbaru</v>
      </c>
      <c r="E1880" t="str">
        <f>VLOOKUP($A1880,orders[#All],6,0)</f>
        <v>Riau</v>
      </c>
      <c r="F1880" t="str">
        <f>VLOOKUP($A1880,orders[#All],10,0)</f>
        <v>TANPA PROMO</v>
      </c>
      <c r="G1880" t="s">
        <v>4146</v>
      </c>
      <c r="H1880">
        <f>VLOOKUP(working_table!G1880,order_items[[#All],[product_id]:[subtotal_idr]],2,0)</f>
        <v>2</v>
      </c>
      <c r="I1880" s="5">
        <f>VLOOKUP(working_table!$G1880,order_items[[#All],[product_id]:[subtotal_idr]],3,0)</f>
        <v>329000</v>
      </c>
      <c r="J1880" s="5">
        <f>VLOOKUP(working_table!$G1880,order_items[[#All],[product_id]:[subtotal_idr]],4,0)</f>
        <v>658000</v>
      </c>
      <c r="K1880" t="str">
        <f>VLOOKUP($G1880,products7[#All],2,0)</f>
        <v>T-Shirt Slim Fit Cendana Co</v>
      </c>
      <c r="L1880" t="str">
        <f>VLOOKUP($G1880,products7[#All],3,0)</f>
        <v>kemeja</v>
      </c>
      <c r="M1880" t="str">
        <f>VLOOKUP($G1880,products7[#All],7,0)</f>
        <v>Cendana Co</v>
      </c>
    </row>
    <row r="1881" spans="1:13" x14ac:dyDescent="0.35">
      <c r="A1881" t="s">
        <v>5709</v>
      </c>
      <c r="B1881" s="2">
        <f>VLOOKUP(A1881,orders[#All],3,0)</f>
        <v>45534</v>
      </c>
      <c r="C1881" t="str">
        <f>VLOOKUP($A1881,orders[#All],9,0)</f>
        <v>shipped</v>
      </c>
      <c r="D1881" t="str">
        <f>VLOOKUP($A1881,orders[#All],5,0)</f>
        <v>Padang</v>
      </c>
      <c r="E1881" t="str">
        <f>VLOOKUP($A1881,orders[#All],6,0)</f>
        <v>Sumatera Barat</v>
      </c>
      <c r="F1881" t="str">
        <f>VLOOKUP($A1881,orders[#All],10,0)</f>
        <v>HARBOLNAS22</v>
      </c>
      <c r="G1881" t="s">
        <v>3823</v>
      </c>
      <c r="H1881">
        <f>VLOOKUP(working_table!G1881,order_items[[#All],[product_id]:[subtotal_idr]],2,0)</f>
        <v>1</v>
      </c>
      <c r="I1881" s="5">
        <f>VLOOKUP(working_table!$G1881,order_items[[#All],[product_id]:[subtotal_idr]],3,0)</f>
        <v>399000</v>
      </c>
      <c r="J1881" s="5">
        <f>VLOOKUP(working_table!$G1881,order_items[[#All],[product_id]:[subtotal_idr]],4,0)</f>
        <v>399000</v>
      </c>
      <c r="K1881" t="str">
        <f>VLOOKUP($G1881,products7[#All],2,0)</f>
        <v>T-Shirt Lengan Panjang Tropika Style</v>
      </c>
      <c r="L1881" t="str">
        <f>VLOOKUP($G1881,products7[#All],3,0)</f>
        <v>T-Shirt</v>
      </c>
      <c r="M1881" t="str">
        <f>VLOOKUP($G1881,products7[#All],7,0)</f>
        <v>Tropika Style</v>
      </c>
    </row>
    <row r="1882" spans="1:13" x14ac:dyDescent="0.35">
      <c r="A1882" t="s">
        <v>5709</v>
      </c>
      <c r="B1882" s="2">
        <f>VLOOKUP(A1882,orders[#All],3,0)</f>
        <v>45534</v>
      </c>
      <c r="C1882" t="str">
        <f>VLOOKUP($A1882,orders[#All],9,0)</f>
        <v>shipped</v>
      </c>
      <c r="D1882" t="str">
        <f>VLOOKUP($A1882,orders[#All],5,0)</f>
        <v>Padang</v>
      </c>
      <c r="E1882" t="str">
        <f>VLOOKUP($A1882,orders[#All],6,0)</f>
        <v>Sumatera Barat</v>
      </c>
      <c r="F1882" t="str">
        <f>VLOOKUP($A1882,orders[#All],10,0)</f>
        <v>HARBOLNAS22</v>
      </c>
      <c r="G1882" t="s">
        <v>3445</v>
      </c>
      <c r="H1882">
        <f>VLOOKUP(working_table!G1882,order_items[[#All],[product_id]:[subtotal_idr]],2,0)</f>
        <v>1</v>
      </c>
      <c r="I1882" s="5">
        <f>VLOOKUP(working_table!$G1882,order_items[[#All],[product_id]:[subtotal_idr]],3,0)</f>
        <v>499000</v>
      </c>
      <c r="J1882" s="5">
        <f>VLOOKUP(working_table!$G1882,order_items[[#All],[product_id]:[subtotal_idr]],4,0)</f>
        <v>499000</v>
      </c>
      <c r="K1882" t="str">
        <f>VLOOKUP($G1882,products7[#All],2,0)</f>
        <v>T-Shirt Striped Kanvas Lokal</v>
      </c>
      <c r="L1882" t="str">
        <f>VLOOKUP($G1882,products7[#All],3,0)</f>
        <v>T-Shirt</v>
      </c>
      <c r="M1882" t="str">
        <f>VLOOKUP($G1882,products7[#All],7,0)</f>
        <v>Kanvas Lokal</v>
      </c>
    </row>
    <row r="1883" spans="1:13" x14ac:dyDescent="0.35">
      <c r="A1883" t="s">
        <v>5712</v>
      </c>
      <c r="B1883" s="2">
        <f>VLOOKUP(A1883,orders[#All],3,0)</f>
        <v>45611</v>
      </c>
      <c r="C1883" t="str">
        <f>VLOOKUP($A1883,orders[#All],9,0)</f>
        <v>delivered</v>
      </c>
      <c r="D1883" t="str">
        <f>VLOOKUP($A1883,orders[#All],5,0)</f>
        <v>Palembang</v>
      </c>
      <c r="E1883" t="str">
        <f>VLOOKUP($A1883,orders[#All],6,0)</f>
        <v>Sumatera Selatan</v>
      </c>
      <c r="F1883" t="str">
        <f>VLOOKUP($A1883,orders[#All],10,0)</f>
        <v>RAMADAN23</v>
      </c>
      <c r="G1883" t="s">
        <v>3064</v>
      </c>
      <c r="H1883">
        <f>VLOOKUP(working_table!G1883,order_items[[#All],[product_id]:[subtotal_idr]],2,0)</f>
        <v>1</v>
      </c>
      <c r="I1883" s="5">
        <f>VLOOKUP(working_table!$G1883,order_items[[#All],[product_id]:[subtotal_idr]],3,0)</f>
        <v>279000</v>
      </c>
      <c r="J1883" s="5">
        <f>VLOOKUP(working_table!$G1883,order_items[[#All],[product_id]:[subtotal_idr]],4,0)</f>
        <v>279000</v>
      </c>
      <c r="K1883" t="str">
        <f>VLOOKUP($G1883,products7[#All],2,0)</f>
        <v>T-Shirt Slim Fit NusaBrand</v>
      </c>
      <c r="L1883" t="str">
        <f>VLOOKUP($G1883,products7[#All],3,0)</f>
        <v>T-Shirt</v>
      </c>
      <c r="M1883" t="str">
        <f>VLOOKUP($G1883,products7[#All],7,0)</f>
        <v>NusaBrand</v>
      </c>
    </row>
    <row r="1884" spans="1:13" x14ac:dyDescent="0.35">
      <c r="A1884" t="s">
        <v>5712</v>
      </c>
      <c r="B1884" s="2">
        <f>VLOOKUP(A1884,orders[#All],3,0)</f>
        <v>45611</v>
      </c>
      <c r="C1884" t="str">
        <f>VLOOKUP($A1884,orders[#All],9,0)</f>
        <v>delivered</v>
      </c>
      <c r="D1884" t="str">
        <f>VLOOKUP($A1884,orders[#All],5,0)</f>
        <v>Palembang</v>
      </c>
      <c r="E1884" t="str">
        <f>VLOOKUP($A1884,orders[#All],6,0)</f>
        <v>Sumatera Selatan</v>
      </c>
      <c r="F1884" t="str">
        <f>VLOOKUP($A1884,orders[#All],10,0)</f>
        <v>RAMADAN23</v>
      </c>
      <c r="G1884" t="s">
        <v>2669</v>
      </c>
      <c r="H1884">
        <f>VLOOKUP(working_table!G1884,order_items[[#All],[product_id]:[subtotal_idr]],2,0)</f>
        <v>1</v>
      </c>
      <c r="I1884" s="5">
        <f>VLOOKUP(working_table!$G1884,order_items[[#All],[product_id]:[subtotal_idr]],3,0)</f>
        <v>249000</v>
      </c>
      <c r="J1884" s="5">
        <f>VLOOKUP(working_table!$G1884,order_items[[#All],[product_id]:[subtotal_idr]],4,0)</f>
        <v>249000</v>
      </c>
      <c r="K1884" t="str">
        <f>VLOOKUP($G1884,products7[#All],2,0)</f>
        <v>Pants Cargo Kanvas Lokal</v>
      </c>
      <c r="L1884" t="str">
        <f>VLOOKUP($G1884,products7[#All],3,0)</f>
        <v>Pants</v>
      </c>
      <c r="M1884" t="str">
        <f>VLOOKUP($G1884,products7[#All],7,0)</f>
        <v>Kanvas Lokal</v>
      </c>
    </row>
    <row r="1885" spans="1:13" x14ac:dyDescent="0.35">
      <c r="A1885" t="s">
        <v>5715</v>
      </c>
      <c r="B1885" s="2">
        <f>VLOOKUP(A1885,orders[#All],3,0)</f>
        <v>45286</v>
      </c>
      <c r="C1885" t="str">
        <f>VLOOKUP($A1885,orders[#All],9,0)</f>
        <v>processing</v>
      </c>
      <c r="D1885" t="str">
        <f>VLOOKUP($A1885,orders[#All],5,0)</f>
        <v>Tangerang</v>
      </c>
      <c r="E1885" t="str">
        <f>VLOOKUP($A1885,orders[#All],6,0)</f>
        <v>Banten</v>
      </c>
      <c r="F1885" t="str">
        <f>VLOOKUP($A1885,orders[#All],10,0)</f>
        <v>TANPA PROMO</v>
      </c>
      <c r="G1885" t="s">
        <v>3519</v>
      </c>
      <c r="H1885">
        <f>VLOOKUP(working_table!G1885,order_items[[#All],[product_id]:[subtotal_idr]],2,0)</f>
        <v>1</v>
      </c>
      <c r="I1885" s="5">
        <f>VLOOKUP(working_table!$G1885,order_items[[#All],[product_id]:[subtotal_idr]],3,0)</f>
        <v>49000</v>
      </c>
      <c r="J1885" s="5">
        <f>VLOOKUP(working_table!$G1885,order_items[[#All],[product_id]:[subtotal_idr]],4,0)</f>
        <v>49000</v>
      </c>
      <c r="K1885" t="str">
        <f>VLOOKUP($G1885,products7[#All],2,0)</f>
        <v>Dress Mini Casual Kanvas Lokal</v>
      </c>
      <c r="L1885" t="str">
        <f>VLOOKUP($G1885,products7[#All],3,0)</f>
        <v>dress</v>
      </c>
      <c r="M1885" t="str">
        <f>VLOOKUP($G1885,products7[#All],7,0)</f>
        <v>Kanvas Lokal</v>
      </c>
    </row>
    <row r="1886" spans="1:13" x14ac:dyDescent="0.35">
      <c r="A1886" t="s">
        <v>5715</v>
      </c>
      <c r="B1886" s="2">
        <f>VLOOKUP(A1886,orders[#All],3,0)</f>
        <v>45286</v>
      </c>
      <c r="C1886" t="str">
        <f>VLOOKUP($A1886,orders[#All],9,0)</f>
        <v>processing</v>
      </c>
      <c r="D1886" t="str">
        <f>VLOOKUP($A1886,orders[#All],5,0)</f>
        <v>Tangerang</v>
      </c>
      <c r="E1886" t="str">
        <f>VLOOKUP($A1886,orders[#All],6,0)</f>
        <v>Banten</v>
      </c>
      <c r="F1886" t="str">
        <f>VLOOKUP($A1886,orders[#All],10,0)</f>
        <v>TANPA PROMO</v>
      </c>
      <c r="G1886" t="s">
        <v>2680</v>
      </c>
      <c r="H1886">
        <f>VLOOKUP(working_table!G1886,order_items[[#All],[product_id]:[subtotal_idr]],2,0)</f>
        <v>2</v>
      </c>
      <c r="I1886" s="5">
        <f>VLOOKUP(working_table!$G1886,order_items[[#All],[product_id]:[subtotal_idr]],3,0)</f>
        <v>279000</v>
      </c>
      <c r="J1886" s="5">
        <f>VLOOKUP(working_table!$G1886,order_items[[#All],[product_id]:[subtotal_idr]],4,0)</f>
        <v>558000</v>
      </c>
      <c r="K1886" t="str">
        <f>VLOOKUP($G1886,products7[#All],2,0)</f>
        <v>T-Shirt Lengan Panjang Riang Apparel</v>
      </c>
      <c r="L1886" t="str">
        <f>VLOOKUP($G1886,products7[#All],3,0)</f>
        <v>T-Shirt</v>
      </c>
      <c r="M1886" t="str">
        <f>VLOOKUP($G1886,products7[#All],7,0)</f>
        <v>Riang Apparel</v>
      </c>
    </row>
    <row r="1887" spans="1:13" x14ac:dyDescent="0.35">
      <c r="A1887" t="s">
        <v>5718</v>
      </c>
      <c r="B1887" s="2">
        <f>VLOOKUP(A1887,orders[#All],3,0)</f>
        <v>45576</v>
      </c>
      <c r="C1887" t="str">
        <f>VLOOKUP($A1887,orders[#All],9,0)</f>
        <v>shipped</v>
      </c>
      <c r="D1887" t="str">
        <f>VLOOKUP($A1887,orders[#All],5,0)</f>
        <v>Bekasi</v>
      </c>
      <c r="E1887" t="str">
        <f>VLOOKUP($A1887,orders[#All],6,0)</f>
        <v>Jawa Barat</v>
      </c>
      <c r="F1887" t="str">
        <f>VLOOKUP($A1887,orders[#All],10,0)</f>
        <v>TANPA PROMO</v>
      </c>
      <c r="G1887" t="s">
        <v>3575</v>
      </c>
      <c r="H1887">
        <f>VLOOKUP(working_table!G1887,order_items[[#All],[product_id]:[subtotal_idr]],2,0)</f>
        <v>1</v>
      </c>
      <c r="I1887" s="5">
        <f>VLOOKUP(working_table!$G1887,order_items[[#All],[product_id]:[subtotal_idr]],3,0)</f>
        <v>119000</v>
      </c>
      <c r="J1887" s="5">
        <f>VLOOKUP(working_table!$G1887,order_items[[#All],[product_id]:[subtotal_idr]],4,0)</f>
        <v>119000</v>
      </c>
      <c r="K1887" t="str">
        <f>VLOOKUP($G1887,products7[#All],2,0)</f>
        <v>Pants Jeans Slim Cendana Co</v>
      </c>
      <c r="L1887" t="str">
        <f>VLOOKUP($G1887,products7[#All],3,0)</f>
        <v>Pants</v>
      </c>
      <c r="M1887" t="str">
        <f>VLOOKUP($G1887,products7[#All],7,0)</f>
        <v>Cendana Co</v>
      </c>
    </row>
    <row r="1888" spans="1:13" x14ac:dyDescent="0.35">
      <c r="A1888" t="s">
        <v>5720</v>
      </c>
      <c r="B1888" s="2">
        <f>VLOOKUP(A1888,orders[#All],3,0)</f>
        <v>45087</v>
      </c>
      <c r="C1888" t="str">
        <f>VLOOKUP($A1888,orders[#All],9,0)</f>
        <v>processing</v>
      </c>
      <c r="D1888" t="str">
        <f>VLOOKUP($A1888,orders[#All],5,0)</f>
        <v>Balikpapan</v>
      </c>
      <c r="E1888" t="str">
        <f>VLOOKUP($A1888,orders[#All],6,0)</f>
        <v>Kalimantan Timur</v>
      </c>
      <c r="F1888" t="str">
        <f>VLOOKUP($A1888,orders[#All],10,0)</f>
        <v>TANPA PROMO</v>
      </c>
      <c r="G1888" t="s">
        <v>3575</v>
      </c>
      <c r="H1888">
        <f>VLOOKUP(working_table!G1888,order_items[[#All],[product_id]:[subtotal_idr]],2,0)</f>
        <v>1</v>
      </c>
      <c r="I1888" s="5">
        <f>VLOOKUP(working_table!$G1888,order_items[[#All],[product_id]:[subtotal_idr]],3,0)</f>
        <v>119000</v>
      </c>
      <c r="J1888" s="5">
        <f>VLOOKUP(working_table!$G1888,order_items[[#All],[product_id]:[subtotal_idr]],4,0)</f>
        <v>119000</v>
      </c>
      <c r="K1888" t="str">
        <f>VLOOKUP($G1888,products7[#All],2,0)</f>
        <v>Pants Jeans Slim Cendana Co</v>
      </c>
      <c r="L1888" t="str">
        <f>VLOOKUP($G1888,products7[#All],3,0)</f>
        <v>Pants</v>
      </c>
      <c r="M1888" t="str">
        <f>VLOOKUP($G1888,products7[#All],7,0)</f>
        <v>Cendana Co</v>
      </c>
    </row>
    <row r="1889" spans="1:13" x14ac:dyDescent="0.35">
      <c r="A1889" t="s">
        <v>5720</v>
      </c>
      <c r="B1889" s="2">
        <f>VLOOKUP(A1889,orders[#All],3,0)</f>
        <v>45087</v>
      </c>
      <c r="C1889" t="str">
        <f>VLOOKUP($A1889,orders[#All],9,0)</f>
        <v>processing</v>
      </c>
      <c r="D1889" t="str">
        <f>VLOOKUP($A1889,orders[#All],5,0)</f>
        <v>Balikpapan</v>
      </c>
      <c r="E1889" t="str">
        <f>VLOOKUP($A1889,orders[#All],6,0)</f>
        <v>Kalimantan Timur</v>
      </c>
      <c r="F1889" t="str">
        <f>VLOOKUP($A1889,orders[#All],10,0)</f>
        <v>TANPA PROMO</v>
      </c>
      <c r="G1889" t="s">
        <v>2473</v>
      </c>
      <c r="H1889">
        <f>VLOOKUP(working_table!G1889,order_items[[#All],[product_id]:[subtotal_idr]],2,0)</f>
        <v>1</v>
      </c>
      <c r="I1889" s="5">
        <f>VLOOKUP(working_table!$G1889,order_items[[#All],[product_id]:[subtotal_idr]],3,0)</f>
        <v>499000</v>
      </c>
      <c r="J1889" s="5">
        <f>VLOOKUP(working_table!$G1889,order_items[[#All],[product_id]:[subtotal_idr]],4,0)</f>
        <v>499000</v>
      </c>
      <c r="K1889" t="str">
        <f>VLOOKUP($G1889,products7[#All],2,0)</f>
        <v>Kemeja Batik BajuKita</v>
      </c>
      <c r="L1889" t="str">
        <f>VLOOKUP($G1889,products7[#All],3,0)</f>
        <v>kemeja</v>
      </c>
      <c r="M1889" t="str">
        <f>VLOOKUP($G1889,products7[#All],7,0)</f>
        <v>BajuKita</v>
      </c>
    </row>
    <row r="1890" spans="1:13" x14ac:dyDescent="0.35">
      <c r="A1890" t="s">
        <v>5723</v>
      </c>
      <c r="B1890" s="2">
        <f>VLOOKUP(A1890,orders[#All],3,0)</f>
        <v>44924</v>
      </c>
      <c r="C1890" t="str">
        <f>VLOOKUP($A1890,orders[#All],9,0)</f>
        <v>delivered</v>
      </c>
      <c r="D1890" t="str">
        <f>VLOOKUP($A1890,orders[#All],5,0)</f>
        <v>Bandung</v>
      </c>
      <c r="E1890" t="str">
        <f>VLOOKUP($A1890,orders[#All],6,0)</f>
        <v>Jawa Barat</v>
      </c>
      <c r="F1890" t="str">
        <f>VLOOKUP($A1890,orders[#All],10,0)</f>
        <v>WEEKEND25</v>
      </c>
      <c r="G1890" t="s">
        <v>4281</v>
      </c>
      <c r="H1890">
        <f>VLOOKUP(working_table!G1890,order_items[[#All],[product_id]:[subtotal_idr]],2,0)</f>
        <v>1</v>
      </c>
      <c r="I1890" s="5">
        <f>VLOOKUP(working_table!$G1890,order_items[[#All],[product_id]:[subtotal_idr]],3,0)</f>
        <v>49000</v>
      </c>
      <c r="J1890" s="5">
        <f>VLOOKUP(working_table!$G1890,order_items[[#All],[product_id]:[subtotal_idr]],4,0)</f>
        <v>49000</v>
      </c>
      <c r="K1890" t="str">
        <f>VLOOKUP($G1890,products7[#All],2,0)</f>
        <v>Kemeja Batik Pesona Indo</v>
      </c>
      <c r="L1890" t="str">
        <f>VLOOKUP($G1890,products7[#All],3,0)</f>
        <v>kemeja</v>
      </c>
      <c r="M1890" t="str">
        <f>VLOOKUP($G1890,products7[#All],7,0)</f>
        <v>Pesona Indo</v>
      </c>
    </row>
    <row r="1891" spans="1:13" x14ac:dyDescent="0.35">
      <c r="A1891" t="s">
        <v>5723</v>
      </c>
      <c r="B1891" s="2">
        <f>VLOOKUP(A1891,orders[#All],3,0)</f>
        <v>44924</v>
      </c>
      <c r="C1891" t="str">
        <f>VLOOKUP($A1891,orders[#All],9,0)</f>
        <v>delivered</v>
      </c>
      <c r="D1891" t="str">
        <f>VLOOKUP($A1891,orders[#All],5,0)</f>
        <v>Bandung</v>
      </c>
      <c r="E1891" t="str">
        <f>VLOOKUP($A1891,orders[#All],6,0)</f>
        <v>Jawa Barat</v>
      </c>
      <c r="F1891" t="str">
        <f>VLOOKUP($A1891,orders[#All],10,0)</f>
        <v>WEEKEND25</v>
      </c>
      <c r="G1891" t="s">
        <v>3642</v>
      </c>
      <c r="H1891">
        <f>VLOOKUP(working_table!G1891,order_items[[#All],[product_id]:[subtotal_idr]],2,0)</f>
        <v>1</v>
      </c>
      <c r="I1891" s="5">
        <f>VLOOKUP(working_table!$G1891,order_items[[#All],[product_id]:[subtotal_idr]],3,0)</f>
        <v>149000</v>
      </c>
      <c r="J1891" s="5">
        <f>VLOOKUP(working_table!$G1891,order_items[[#All],[product_id]:[subtotal_idr]],4,0)</f>
        <v>149000</v>
      </c>
      <c r="K1891" t="str">
        <f>VLOOKUP($G1891,products7[#All],2,0)</f>
        <v>T-Shirt Slim Fit BajuKita</v>
      </c>
      <c r="L1891" t="str">
        <f>VLOOKUP($G1891,products7[#All],3,0)</f>
        <v>Kemeja</v>
      </c>
      <c r="M1891" t="str">
        <f>VLOOKUP($G1891,products7[#All],7,0)</f>
        <v>BajuKita</v>
      </c>
    </row>
    <row r="1892" spans="1:13" x14ac:dyDescent="0.35">
      <c r="A1892" t="s">
        <v>5726</v>
      </c>
      <c r="B1892" s="2">
        <f>VLOOKUP(A1892,orders[#All],3,0)</f>
        <v>44999</v>
      </c>
      <c r="C1892" t="str">
        <f>VLOOKUP($A1892,orders[#All],9,0)</f>
        <v>delivered</v>
      </c>
      <c r="D1892" t="str">
        <f>VLOOKUP($A1892,orders[#All],5,0)</f>
        <v>Banjarmasin</v>
      </c>
      <c r="E1892" t="str">
        <f>VLOOKUP($A1892,orders[#All],6,0)</f>
        <v>Kalimantan Selatan</v>
      </c>
      <c r="F1892" t="str">
        <f>VLOOKUP($A1892,orders[#All],10,0)</f>
        <v>MEMBER10</v>
      </c>
      <c r="G1892" t="s">
        <v>2622</v>
      </c>
      <c r="H1892">
        <f>VLOOKUP(working_table!G1892,order_items[[#All],[product_id]:[subtotal_idr]],2,0)</f>
        <v>1</v>
      </c>
      <c r="I1892" s="5">
        <f>VLOOKUP(working_table!$G1892,order_items[[#All],[product_id]:[subtotal_idr]],3,0)</f>
        <v>149000</v>
      </c>
      <c r="J1892" s="5">
        <f>VLOOKUP(working_table!$G1892,order_items[[#All],[product_id]:[subtotal_idr]],4,0)</f>
        <v>149000</v>
      </c>
      <c r="K1892" t="str">
        <f>VLOOKUP($G1892,products7[#All],2,0)</f>
        <v>Kemeja Linen Tropika Style</v>
      </c>
      <c r="L1892" t="str">
        <f>VLOOKUP($G1892,products7[#All],3,0)</f>
        <v>T-Shirt</v>
      </c>
      <c r="M1892" t="str">
        <f>VLOOKUP($G1892,products7[#All],7,0)</f>
        <v>Tropika Style</v>
      </c>
    </row>
    <row r="1893" spans="1:13" x14ac:dyDescent="0.35">
      <c r="A1893" t="s">
        <v>5726</v>
      </c>
      <c r="B1893" s="2">
        <f>VLOOKUP(A1893,orders[#All],3,0)</f>
        <v>44999</v>
      </c>
      <c r="C1893" t="str">
        <f>VLOOKUP($A1893,orders[#All],9,0)</f>
        <v>delivered</v>
      </c>
      <c r="D1893" t="str">
        <f>VLOOKUP($A1893,orders[#All],5,0)</f>
        <v>Banjarmasin</v>
      </c>
      <c r="E1893" t="str">
        <f>VLOOKUP($A1893,orders[#All],6,0)</f>
        <v>Kalimantan Selatan</v>
      </c>
      <c r="F1893" t="str">
        <f>VLOOKUP($A1893,orders[#All],10,0)</f>
        <v>MEMBER10</v>
      </c>
      <c r="G1893" t="s">
        <v>2646</v>
      </c>
      <c r="H1893">
        <f>VLOOKUP(working_table!G1893,order_items[[#All],[product_id]:[subtotal_idr]],2,0)</f>
        <v>1</v>
      </c>
      <c r="I1893" s="5">
        <f>VLOOKUP(working_table!$G1893,order_items[[#All],[product_id]:[subtotal_idr]],3,0)</f>
        <v>299000</v>
      </c>
      <c r="J1893" s="5">
        <f>VLOOKUP(working_table!$G1893,order_items[[#All],[product_id]:[subtotal_idr]],4,0)</f>
        <v>299000</v>
      </c>
      <c r="K1893" t="str">
        <f>VLOOKUP($G1893,products7[#All],2,0)</f>
        <v>Dress Bodycon Tropika Style</v>
      </c>
      <c r="L1893" t="str">
        <f>VLOOKUP($G1893,products7[#All],3,0)</f>
        <v>Dress</v>
      </c>
      <c r="M1893" t="str">
        <f>VLOOKUP($G1893,products7[#All],7,0)</f>
        <v>Tropika Style</v>
      </c>
    </row>
    <row r="1894" spans="1:13" x14ac:dyDescent="0.35">
      <c r="A1894" t="s">
        <v>5726</v>
      </c>
      <c r="B1894" s="2">
        <f>VLOOKUP(A1894,orders[#All],3,0)</f>
        <v>44999</v>
      </c>
      <c r="C1894" t="str">
        <f>VLOOKUP($A1894,orders[#All],9,0)</f>
        <v>delivered</v>
      </c>
      <c r="D1894" t="str">
        <f>VLOOKUP($A1894,orders[#All],5,0)</f>
        <v>Banjarmasin</v>
      </c>
      <c r="E1894" t="str">
        <f>VLOOKUP($A1894,orders[#All],6,0)</f>
        <v>Kalimantan Selatan</v>
      </c>
      <c r="F1894" t="str">
        <f>VLOOKUP($A1894,orders[#All],10,0)</f>
        <v>MEMBER10</v>
      </c>
      <c r="G1894" t="s">
        <v>2642</v>
      </c>
      <c r="H1894">
        <f>VLOOKUP(working_table!G1894,order_items[[#All],[product_id]:[subtotal_idr]],2,0)</f>
        <v>1</v>
      </c>
      <c r="I1894" s="5">
        <f>VLOOKUP(working_table!$G1894,order_items[[#All],[product_id]:[subtotal_idr]],3,0)</f>
        <v>329000</v>
      </c>
      <c r="J1894" s="5">
        <f>VLOOKUP(working_table!$G1894,order_items[[#All],[product_id]:[subtotal_idr]],4,0)</f>
        <v>329000</v>
      </c>
      <c r="K1894" t="str">
        <f>VLOOKUP($G1894,products7[#All],2,0)</f>
        <v>Pants Jeans Slim Riang Apparel</v>
      </c>
      <c r="L1894" t="str">
        <f>VLOOKUP($G1894,products7[#All],3,0)</f>
        <v>Pants</v>
      </c>
      <c r="M1894" t="str">
        <f>VLOOKUP($G1894,products7[#All],7,0)</f>
        <v>Riang Apparel</v>
      </c>
    </row>
    <row r="1895" spans="1:13" x14ac:dyDescent="0.35">
      <c r="A1895" t="s">
        <v>5730</v>
      </c>
      <c r="B1895" s="2">
        <f>VLOOKUP(A1895,orders[#All],3,0)</f>
        <v>44981</v>
      </c>
      <c r="C1895" t="str">
        <f>VLOOKUP($A1895,orders[#All],9,0)</f>
        <v>cancelled</v>
      </c>
      <c r="D1895" t="str">
        <f>VLOOKUP($A1895,orders[#All],5,0)</f>
        <v>Jakarta</v>
      </c>
      <c r="E1895" t="str">
        <f>VLOOKUP($A1895,orders[#All],6,0)</f>
        <v>DKI Jakarta</v>
      </c>
      <c r="F1895" t="str">
        <f>VLOOKUP($A1895,orders[#All],10,0)</f>
        <v>TANPA PROMO</v>
      </c>
      <c r="G1895" t="s">
        <v>3626</v>
      </c>
      <c r="H1895">
        <f>VLOOKUP(working_table!G1895,order_items[[#All],[product_id]:[subtotal_idr]],2,0)</f>
        <v>2</v>
      </c>
      <c r="I1895" s="5">
        <f>VLOOKUP(working_table!$G1895,order_items[[#All],[product_id]:[subtotal_idr]],3,0)</f>
        <v>499000</v>
      </c>
      <c r="J1895" s="5">
        <f>VLOOKUP(working_table!$G1895,order_items[[#All],[product_id]:[subtotal_idr]],4,0)</f>
        <v>998000</v>
      </c>
      <c r="K1895" t="str">
        <f>VLOOKUP($G1895,products7[#All],2,0)</f>
        <v>Dress Wrap NusaBrand</v>
      </c>
      <c r="L1895" t="str">
        <f>VLOOKUP($G1895,products7[#All],3,0)</f>
        <v>Dress</v>
      </c>
      <c r="M1895" t="str">
        <f>VLOOKUP($G1895,products7[#All],7,0)</f>
        <v>NusaBrand</v>
      </c>
    </row>
    <row r="1896" spans="1:13" x14ac:dyDescent="0.35">
      <c r="A1896" t="s">
        <v>5730</v>
      </c>
      <c r="B1896" s="2">
        <f>VLOOKUP(A1896,orders[#All],3,0)</f>
        <v>44981</v>
      </c>
      <c r="C1896" t="str">
        <f>VLOOKUP($A1896,orders[#All],9,0)</f>
        <v>cancelled</v>
      </c>
      <c r="D1896" t="str">
        <f>VLOOKUP($A1896,orders[#All],5,0)</f>
        <v>Jakarta</v>
      </c>
      <c r="E1896" t="str">
        <f>VLOOKUP($A1896,orders[#All],6,0)</f>
        <v>DKI Jakarta</v>
      </c>
      <c r="F1896" t="str">
        <f>VLOOKUP($A1896,orders[#All],10,0)</f>
        <v>TANPA PROMO</v>
      </c>
      <c r="G1896" t="s">
        <v>3948</v>
      </c>
      <c r="H1896">
        <f>VLOOKUP(working_table!G1896,order_items[[#All],[product_id]:[subtotal_idr]],2,0)</f>
        <v>2</v>
      </c>
      <c r="I1896" s="5">
        <f>VLOOKUP(working_table!$G1896,order_items[[#All],[product_id]:[subtotal_idr]],3,0)</f>
        <v>449000</v>
      </c>
      <c r="J1896" s="5">
        <f>VLOOKUP(working_table!$G1896,order_items[[#All],[product_id]:[subtotal_idr]],4,0)</f>
        <v>898000</v>
      </c>
      <c r="K1896" t="str">
        <f>VLOOKUP($G1896,products7[#All],2,0)</f>
        <v>Dress Mini Casual SandangIndo</v>
      </c>
      <c r="L1896" t="str">
        <f>VLOOKUP($G1896,products7[#All],3,0)</f>
        <v>Dress</v>
      </c>
      <c r="M1896" t="str">
        <f>VLOOKUP($G1896,products7[#All],7,0)</f>
        <v>SandangIndo</v>
      </c>
    </row>
    <row r="1897" spans="1:13" x14ac:dyDescent="0.35">
      <c r="A1897" t="s">
        <v>5730</v>
      </c>
      <c r="B1897" s="2">
        <f>VLOOKUP(A1897,orders[#All],3,0)</f>
        <v>44981</v>
      </c>
      <c r="C1897" t="str">
        <f>VLOOKUP($A1897,orders[#All],9,0)</f>
        <v>cancelled</v>
      </c>
      <c r="D1897" t="str">
        <f>VLOOKUP($A1897,orders[#All],5,0)</f>
        <v>Jakarta</v>
      </c>
      <c r="E1897" t="str">
        <f>VLOOKUP($A1897,orders[#All],6,0)</f>
        <v>DKI Jakarta</v>
      </c>
      <c r="F1897" t="str">
        <f>VLOOKUP($A1897,orders[#All],10,0)</f>
        <v>TANPA PROMO</v>
      </c>
      <c r="G1897" t="s">
        <v>3074</v>
      </c>
      <c r="H1897">
        <f>VLOOKUP(working_table!G1897,order_items[[#All],[product_id]:[subtotal_idr]],2,0)</f>
        <v>1</v>
      </c>
      <c r="I1897" s="5">
        <f>VLOOKUP(working_table!$G1897,order_items[[#All],[product_id]:[subtotal_idr]],3,0)</f>
        <v>229000</v>
      </c>
      <c r="J1897" s="5">
        <f>VLOOKUP(working_table!$G1897,order_items[[#All],[product_id]:[subtotal_idr]],4,0)</f>
        <v>229000</v>
      </c>
      <c r="K1897" t="str">
        <f>VLOOKUP($G1897,products7[#All],2,0)</f>
        <v>Kemeja Batik NusaBrand</v>
      </c>
      <c r="L1897" t="str">
        <f>VLOOKUP($G1897,products7[#All],3,0)</f>
        <v>Kemeja</v>
      </c>
      <c r="M1897" t="str">
        <f>VLOOKUP($G1897,products7[#All],7,0)</f>
        <v>NusaBrand</v>
      </c>
    </row>
    <row r="1898" spans="1:13" x14ac:dyDescent="0.35">
      <c r="A1898" t="s">
        <v>5734</v>
      </c>
      <c r="B1898" s="2">
        <f>VLOOKUP(A1898,orders[#All],3,0)</f>
        <v>45393</v>
      </c>
      <c r="C1898" t="str">
        <f>VLOOKUP($A1898,orders[#All],9,0)</f>
        <v>cancelled</v>
      </c>
      <c r="D1898" t="str">
        <f>VLOOKUP($A1898,orders[#All],5,0)</f>
        <v>Denpasar</v>
      </c>
      <c r="E1898" t="str">
        <f>VLOOKUP($A1898,orders[#All],6,0)</f>
        <v>Bali</v>
      </c>
      <c r="F1898" t="str">
        <f>VLOOKUP($A1898,orders[#All],10,0)</f>
        <v>TANPA PROMO</v>
      </c>
      <c r="G1898" t="s">
        <v>2690</v>
      </c>
      <c r="H1898">
        <f>VLOOKUP(working_table!G1898,order_items[[#All],[product_id]:[subtotal_idr]],2,0)</f>
        <v>2</v>
      </c>
      <c r="I1898" s="5">
        <f>VLOOKUP(working_table!$G1898,order_items[[#All],[product_id]:[subtotal_idr]],3,0)</f>
        <v>199000</v>
      </c>
      <c r="J1898" s="5">
        <f>VLOOKUP(working_table!$G1898,order_items[[#All],[product_id]:[subtotal_idr]],4,0)</f>
        <v>398000</v>
      </c>
      <c r="K1898" t="str">
        <f>VLOOKUP($G1898,products7[#All],2,0)</f>
        <v>Kemeja Casual Senja Wear</v>
      </c>
      <c r="L1898" t="str">
        <f>VLOOKUP($G1898,products7[#All],3,0)</f>
        <v>kemeja</v>
      </c>
      <c r="M1898" t="str">
        <f>VLOOKUP($G1898,products7[#All],7,0)</f>
        <v>Senja Wear</v>
      </c>
    </row>
    <row r="1899" spans="1:13" x14ac:dyDescent="0.35">
      <c r="A1899" t="s">
        <v>5736</v>
      </c>
      <c r="B1899" s="2">
        <f>VLOOKUP(A1899,orders[#All],3,0)</f>
        <v>45495</v>
      </c>
      <c r="C1899" t="str">
        <f>VLOOKUP($A1899,orders[#All],9,0)</f>
        <v>delivered</v>
      </c>
      <c r="D1899" t="str">
        <f>VLOOKUP($A1899,orders[#All],5,0)</f>
        <v>Medan</v>
      </c>
      <c r="E1899" t="str">
        <f>VLOOKUP($A1899,orders[#All],6,0)</f>
        <v>Sumatera Utara</v>
      </c>
      <c r="F1899" t="str">
        <f>VLOOKUP($A1899,orders[#All],10,0)</f>
        <v>TANPA PROMO</v>
      </c>
      <c r="G1899" t="s">
        <v>2942</v>
      </c>
      <c r="H1899">
        <f>VLOOKUP(working_table!G1899,order_items[[#All],[product_id]:[subtotal_idr]],2,0)</f>
        <v>1</v>
      </c>
      <c r="I1899" s="5">
        <f>VLOOKUP(working_table!$G1899,order_items[[#All],[product_id]:[subtotal_idr]],3,0)</f>
        <v>149000</v>
      </c>
      <c r="J1899" s="5">
        <f>VLOOKUP(working_table!$G1899,order_items[[#All],[product_id]:[subtotal_idr]],4,0)</f>
        <v>149000</v>
      </c>
      <c r="K1899" t="str">
        <f>VLOOKUP($G1899,products7[#All],2,0)</f>
        <v>Dress Mini Casual Riang Apparel</v>
      </c>
      <c r="L1899" t="str">
        <f>VLOOKUP($G1899,products7[#All],3,0)</f>
        <v>dress</v>
      </c>
      <c r="M1899" t="str">
        <f>VLOOKUP($G1899,products7[#All],7,0)</f>
        <v>Riang Apparel</v>
      </c>
    </row>
    <row r="1900" spans="1:13" x14ac:dyDescent="0.35">
      <c r="A1900" t="s">
        <v>5738</v>
      </c>
      <c r="B1900" s="2">
        <f>VLOOKUP(A1900,orders[#All],3,0)</f>
        <v>44968</v>
      </c>
      <c r="C1900" t="str">
        <f>VLOOKUP($A1900,orders[#All],9,0)</f>
        <v>shipped</v>
      </c>
      <c r="D1900" t="str">
        <f>VLOOKUP($A1900,orders[#All],5,0)</f>
        <v>Malang</v>
      </c>
      <c r="E1900" t="str">
        <f>VLOOKUP($A1900,orders[#All],6,0)</f>
        <v>Jawa Timur</v>
      </c>
      <c r="F1900" t="str">
        <f>VLOOKUP($A1900,orders[#All],10,0)</f>
        <v>TANPA PROMO</v>
      </c>
      <c r="G1900" t="s">
        <v>3031</v>
      </c>
      <c r="H1900">
        <f>VLOOKUP(working_table!G1900,order_items[[#All],[product_id]:[subtotal_idr]],2,0)</f>
        <v>1</v>
      </c>
      <c r="I1900" s="5">
        <f>VLOOKUP(working_table!$G1900,order_items[[#All],[product_id]:[subtotal_idr]],3,0)</f>
        <v>69000</v>
      </c>
      <c r="J1900" s="5">
        <f>VLOOKUP(working_table!$G1900,order_items[[#All],[product_id]:[subtotal_idr]],4,0)</f>
        <v>69000</v>
      </c>
      <c r="K1900" t="str">
        <f>VLOOKUP($G1900,products7[#All],2,0)</f>
        <v>Kemeja Linen Kanvas Lokal</v>
      </c>
      <c r="L1900" t="str">
        <f>VLOOKUP($G1900,products7[#All],3,0)</f>
        <v>T-Shirt</v>
      </c>
      <c r="M1900" t="str">
        <f>VLOOKUP($G1900,products7[#All],7,0)</f>
        <v>Kanvas Lokal</v>
      </c>
    </row>
    <row r="1901" spans="1:13" x14ac:dyDescent="0.35">
      <c r="A1901" t="s">
        <v>5738</v>
      </c>
      <c r="B1901" s="2">
        <f>VLOOKUP(A1901,orders[#All],3,0)</f>
        <v>44968</v>
      </c>
      <c r="C1901" t="str">
        <f>VLOOKUP($A1901,orders[#All],9,0)</f>
        <v>shipped</v>
      </c>
      <c r="D1901" t="str">
        <f>VLOOKUP($A1901,orders[#All],5,0)</f>
        <v>Malang</v>
      </c>
      <c r="E1901" t="str">
        <f>VLOOKUP($A1901,orders[#All],6,0)</f>
        <v>Jawa Timur</v>
      </c>
      <c r="F1901" t="str">
        <f>VLOOKUP($A1901,orders[#All],10,0)</f>
        <v>TANPA PROMO</v>
      </c>
      <c r="G1901" t="s">
        <v>2706</v>
      </c>
      <c r="H1901">
        <f>VLOOKUP(working_table!G1901,order_items[[#All],[product_id]:[subtotal_idr]],2,0)</f>
        <v>3</v>
      </c>
      <c r="I1901" s="5">
        <f>VLOOKUP(working_table!$G1901,order_items[[#All],[product_id]:[subtotal_idr]],3,0)</f>
        <v>59000</v>
      </c>
      <c r="J1901" s="5">
        <f>VLOOKUP(working_table!$G1901,order_items[[#All],[product_id]:[subtotal_idr]],4,0)</f>
        <v>177000</v>
      </c>
      <c r="K1901" t="str">
        <f>VLOOKUP($G1901,products7[#All],2,0)</f>
        <v>Kemeja Linen Senja Wear</v>
      </c>
      <c r="L1901" t="str">
        <f>VLOOKUP($G1901,products7[#All],3,0)</f>
        <v>kemeja</v>
      </c>
      <c r="M1901" t="str">
        <f>VLOOKUP($G1901,products7[#All],7,0)</f>
        <v>Senja Wear</v>
      </c>
    </row>
    <row r="1902" spans="1:13" x14ac:dyDescent="0.35">
      <c r="A1902" t="s">
        <v>5741</v>
      </c>
      <c r="B1902" s="2">
        <f>VLOOKUP(A1902,orders[#All],3,0)</f>
        <v>45673</v>
      </c>
      <c r="C1902" t="str">
        <f>VLOOKUP($A1902,orders[#All],9,0)</f>
        <v>delivered</v>
      </c>
      <c r="D1902" t="str">
        <f>VLOOKUP($A1902,orders[#All],5,0)</f>
        <v>Semarang</v>
      </c>
      <c r="E1902" t="str">
        <f>VLOOKUP($A1902,orders[#All],6,0)</f>
        <v>Jawa Tengah</v>
      </c>
      <c r="F1902" t="str">
        <f>VLOOKUP($A1902,orders[#All],10,0)</f>
        <v>TANPA PROMO</v>
      </c>
      <c r="G1902" t="s">
        <v>3903</v>
      </c>
      <c r="H1902">
        <f>VLOOKUP(working_table!G1902,order_items[[#All],[product_id]:[subtotal_idr]],2,0)</f>
        <v>2</v>
      </c>
      <c r="I1902" s="5">
        <f>VLOOKUP(working_table!$G1902,order_items[[#All],[product_id]:[subtotal_idr]],3,0)</f>
        <v>229000</v>
      </c>
      <c r="J1902" s="5">
        <f>VLOOKUP(working_table!$G1902,order_items[[#All],[product_id]:[subtotal_idr]],4,0)</f>
        <v>458000</v>
      </c>
      <c r="K1902" t="str">
        <f>VLOOKUP($G1902,products7[#All],2,0)</f>
        <v>Ikat Pinggang Kulit Kanvas Lokal</v>
      </c>
      <c r="L1902" t="str">
        <f>VLOOKUP($G1902,products7[#All],3,0)</f>
        <v>Accessories</v>
      </c>
      <c r="M1902" t="str">
        <f>VLOOKUP($G1902,products7[#All],7,0)</f>
        <v>Kanvas Lokal</v>
      </c>
    </row>
    <row r="1903" spans="1:13" x14ac:dyDescent="0.35">
      <c r="A1903" t="s">
        <v>5741</v>
      </c>
      <c r="B1903" s="2">
        <f>VLOOKUP(A1903,orders[#All],3,0)</f>
        <v>45673</v>
      </c>
      <c r="C1903" t="str">
        <f>VLOOKUP($A1903,orders[#All],9,0)</f>
        <v>delivered</v>
      </c>
      <c r="D1903" t="str">
        <f>VLOOKUP($A1903,orders[#All],5,0)</f>
        <v>Semarang</v>
      </c>
      <c r="E1903" t="str">
        <f>VLOOKUP($A1903,orders[#All],6,0)</f>
        <v>Jawa Tengah</v>
      </c>
      <c r="F1903" t="str">
        <f>VLOOKUP($A1903,orders[#All],10,0)</f>
        <v>TANPA PROMO</v>
      </c>
      <c r="G1903" t="s">
        <v>2505</v>
      </c>
      <c r="H1903">
        <f>VLOOKUP(working_table!G1903,order_items[[#All],[product_id]:[subtotal_idr]],2,0)</f>
        <v>1</v>
      </c>
      <c r="I1903" s="5">
        <f>VLOOKUP(working_table!$G1903,order_items[[#All],[product_id]:[subtotal_idr]],3,0)</f>
        <v>99000</v>
      </c>
      <c r="J1903" s="5">
        <f>VLOOKUP(working_table!$G1903,order_items[[#All],[product_id]:[subtotal_idr]],4,0)</f>
        <v>99000</v>
      </c>
      <c r="K1903" t="str">
        <f>VLOOKUP($G1903,products7[#All],2,0)</f>
        <v>Dress Mini Casual Pesona Indo</v>
      </c>
      <c r="L1903" t="str">
        <f>VLOOKUP($G1903,products7[#All],3,0)</f>
        <v>dress</v>
      </c>
      <c r="M1903" t="str">
        <f>VLOOKUP($G1903,products7[#All],7,0)</f>
        <v>Pesona Indo</v>
      </c>
    </row>
    <row r="1904" spans="1:13" x14ac:dyDescent="0.35">
      <c r="A1904" t="s">
        <v>5741</v>
      </c>
      <c r="B1904" s="2">
        <f>VLOOKUP(A1904,orders[#All],3,0)</f>
        <v>45673</v>
      </c>
      <c r="C1904" t="str">
        <f>VLOOKUP($A1904,orders[#All],9,0)</f>
        <v>delivered</v>
      </c>
      <c r="D1904" t="str">
        <f>VLOOKUP($A1904,orders[#All],5,0)</f>
        <v>Semarang</v>
      </c>
      <c r="E1904" t="str">
        <f>VLOOKUP($A1904,orders[#All],6,0)</f>
        <v>Jawa Tengah</v>
      </c>
      <c r="F1904" t="str">
        <f>VLOOKUP($A1904,orders[#All],10,0)</f>
        <v>TANPA PROMO</v>
      </c>
      <c r="G1904" t="s">
        <v>3175</v>
      </c>
      <c r="H1904">
        <f>VLOOKUP(working_table!G1904,order_items[[#All],[product_id]:[subtotal_idr]],2,0)</f>
        <v>1</v>
      </c>
      <c r="I1904" s="5">
        <f>VLOOKUP(working_table!$G1904,order_items[[#All],[product_id]:[subtotal_idr]],3,0)</f>
        <v>449000</v>
      </c>
      <c r="J1904" s="5">
        <f>VLOOKUP(working_table!$G1904,order_items[[#All],[product_id]:[subtotal_idr]],4,0)</f>
        <v>449000</v>
      </c>
      <c r="K1904" t="str">
        <f>VLOOKUP($G1904,products7[#All],2,0)</f>
        <v>Pants Wide Leg NusaBrand</v>
      </c>
      <c r="L1904" t="str">
        <f>VLOOKUP($G1904,products7[#All],3,0)</f>
        <v>Pants</v>
      </c>
      <c r="M1904" t="str">
        <f>VLOOKUP($G1904,products7[#All],7,0)</f>
        <v>NusaBrand</v>
      </c>
    </row>
    <row r="1905" spans="1:13" x14ac:dyDescent="0.35">
      <c r="A1905" t="s">
        <v>5745</v>
      </c>
      <c r="B1905" s="2">
        <f>VLOOKUP(A1905,orders[#All],3,0)</f>
        <v>45214</v>
      </c>
      <c r="C1905" t="str">
        <f>VLOOKUP($A1905,orders[#All],9,0)</f>
        <v>processing</v>
      </c>
      <c r="D1905" t="str">
        <f>VLOOKUP($A1905,orders[#All],5,0)</f>
        <v>Tangerang</v>
      </c>
      <c r="E1905" t="str">
        <f>VLOOKUP($A1905,orders[#All],6,0)</f>
        <v>Banten</v>
      </c>
      <c r="F1905" t="str">
        <f>VLOOKUP($A1905,orders[#All],10,0)</f>
        <v>TANPA PROMO</v>
      </c>
      <c r="G1905" t="s">
        <v>3231</v>
      </c>
      <c r="H1905">
        <f>VLOOKUP(working_table!G1905,order_items[[#All],[product_id]:[subtotal_idr]],2,0)</f>
        <v>1</v>
      </c>
      <c r="I1905" s="5">
        <f>VLOOKUP(working_table!$G1905,order_items[[#All],[product_id]:[subtotal_idr]],3,0)</f>
        <v>329000</v>
      </c>
      <c r="J1905" s="5">
        <f>VLOOKUP(working_table!$G1905,order_items[[#All],[product_id]:[subtotal_idr]],4,0)</f>
        <v>329000</v>
      </c>
      <c r="K1905" t="str">
        <f>VLOOKUP($G1905,products7[#All],2,0)</f>
        <v>T-Shirt Graphic Kanvas Lokal</v>
      </c>
      <c r="L1905" t="str">
        <f>VLOOKUP($G1905,products7[#All],3,0)</f>
        <v>T-Shirt</v>
      </c>
      <c r="M1905" t="str">
        <f>VLOOKUP($G1905,products7[#All],7,0)</f>
        <v>Kanvas Lokal</v>
      </c>
    </row>
    <row r="1906" spans="1:13" x14ac:dyDescent="0.35">
      <c r="A1906" t="s">
        <v>5747</v>
      </c>
      <c r="B1906" s="2">
        <f>VLOOKUP(A1906,orders[#All],3,0)</f>
        <v>45266</v>
      </c>
      <c r="C1906" t="str">
        <f>VLOOKUP($A1906,orders[#All],9,0)</f>
        <v>delivered</v>
      </c>
      <c r="D1906" t="str">
        <f>VLOOKUP($A1906,orders[#All],5,0)</f>
        <v>Tangerang</v>
      </c>
      <c r="E1906" t="str">
        <f>VLOOKUP($A1906,orders[#All],6,0)</f>
        <v>Banten</v>
      </c>
      <c r="F1906" t="str">
        <f>VLOOKUP($A1906,orders[#All],10,0)</f>
        <v>TANPA PROMO</v>
      </c>
      <c r="G1906" t="s">
        <v>2582</v>
      </c>
      <c r="H1906">
        <f>VLOOKUP(working_table!G1906,order_items[[#All],[product_id]:[subtotal_idr]],2,0)</f>
        <v>1</v>
      </c>
      <c r="I1906" s="5">
        <f>VLOOKUP(working_table!$G1906,order_items[[#All],[product_id]:[subtotal_idr]],3,0)</f>
        <v>59000</v>
      </c>
      <c r="J1906" s="5">
        <f>VLOOKUP(working_table!$G1906,order_items[[#All],[product_id]:[subtotal_idr]],4,0)</f>
        <v>59000</v>
      </c>
      <c r="K1906" t="str">
        <f>VLOOKUP($G1906,products7[#All],2,0)</f>
        <v>Jacket Denim SandangIndo</v>
      </c>
      <c r="L1906" t="str">
        <f>VLOOKUP($G1906,products7[#All],3,0)</f>
        <v>Jacket</v>
      </c>
      <c r="M1906" t="str">
        <f>VLOOKUP($G1906,products7[#All],7,0)</f>
        <v>SandangIndo</v>
      </c>
    </row>
    <row r="1907" spans="1:13" x14ac:dyDescent="0.35">
      <c r="A1907" t="s">
        <v>5747</v>
      </c>
      <c r="B1907" s="2">
        <f>VLOOKUP(A1907,orders[#All],3,0)</f>
        <v>45266</v>
      </c>
      <c r="C1907" t="str">
        <f>VLOOKUP($A1907,orders[#All],9,0)</f>
        <v>delivered</v>
      </c>
      <c r="D1907" t="str">
        <f>VLOOKUP($A1907,orders[#All],5,0)</f>
        <v>Tangerang</v>
      </c>
      <c r="E1907" t="str">
        <f>VLOOKUP($A1907,orders[#All],6,0)</f>
        <v>Banten</v>
      </c>
      <c r="F1907" t="str">
        <f>VLOOKUP($A1907,orders[#All],10,0)</f>
        <v>TANPA PROMO</v>
      </c>
      <c r="G1907" t="s">
        <v>2555</v>
      </c>
      <c r="H1907">
        <f>VLOOKUP(working_table!G1907,order_items[[#All],[product_id]:[subtotal_idr]],2,0)</f>
        <v>1</v>
      </c>
      <c r="I1907" s="5">
        <f>VLOOKUP(working_table!$G1907,order_items[[#All],[product_id]:[subtotal_idr]],3,0)</f>
        <v>349000</v>
      </c>
      <c r="J1907" s="5">
        <f>VLOOKUP(working_table!$G1907,order_items[[#All],[product_id]:[subtotal_idr]],4,0)</f>
        <v>349000</v>
      </c>
      <c r="K1907" t="str">
        <f>VLOOKUP($G1907,products7[#All],2,0)</f>
        <v>Dress Maxi Polos Senja Wear</v>
      </c>
      <c r="L1907" t="str">
        <f>VLOOKUP($G1907,products7[#All],3,0)</f>
        <v>dress</v>
      </c>
      <c r="M1907" t="str">
        <f>VLOOKUP($G1907,products7[#All],7,0)</f>
        <v>Senja Wear</v>
      </c>
    </row>
    <row r="1908" spans="1:13" x14ac:dyDescent="0.35">
      <c r="A1908" t="s">
        <v>5750</v>
      </c>
      <c r="B1908" s="2">
        <f>VLOOKUP(A1908,orders[#All],3,0)</f>
        <v>44657</v>
      </c>
      <c r="C1908" t="str">
        <f>VLOOKUP($A1908,orders[#All],9,0)</f>
        <v>processing</v>
      </c>
      <c r="D1908" t="str">
        <f>VLOOKUP($A1908,orders[#All],5,0)</f>
        <v>Balikpapan</v>
      </c>
      <c r="E1908" t="str">
        <f>VLOOKUP($A1908,orders[#All],6,0)</f>
        <v>Kalimantan Timur</v>
      </c>
      <c r="F1908" t="str">
        <f>VLOOKUP($A1908,orders[#All],10,0)</f>
        <v>TANPA PROMO</v>
      </c>
      <c r="G1908" t="s">
        <v>2655</v>
      </c>
      <c r="H1908">
        <f>VLOOKUP(working_table!G1908,order_items[[#All],[product_id]:[subtotal_idr]],2,0)</f>
        <v>1</v>
      </c>
      <c r="I1908" s="5">
        <f>VLOOKUP(working_table!$G1908,order_items[[#All],[product_id]:[subtotal_idr]],3,0)</f>
        <v>89000</v>
      </c>
      <c r="J1908" s="5">
        <f>VLOOKUP(working_table!$G1908,order_items[[#All],[product_id]:[subtotal_idr]],4,0)</f>
        <v>89000</v>
      </c>
      <c r="K1908" t="str">
        <f>VLOOKUP($G1908,products7[#All],2,0)</f>
        <v>Dress Maxi Polos Ratu Mode</v>
      </c>
      <c r="L1908" t="str">
        <f>VLOOKUP($G1908,products7[#All],3,0)</f>
        <v>Dress</v>
      </c>
      <c r="M1908" t="str">
        <f>VLOOKUP($G1908,products7[#All],7,0)</f>
        <v>Ratu Mode</v>
      </c>
    </row>
    <row r="1909" spans="1:13" x14ac:dyDescent="0.35">
      <c r="A1909" t="s">
        <v>5750</v>
      </c>
      <c r="B1909" s="2">
        <f>VLOOKUP(A1909,orders[#All],3,0)</f>
        <v>44657</v>
      </c>
      <c r="C1909" t="str">
        <f>VLOOKUP($A1909,orders[#All],9,0)</f>
        <v>processing</v>
      </c>
      <c r="D1909" t="str">
        <f>VLOOKUP($A1909,orders[#All],5,0)</f>
        <v>Balikpapan</v>
      </c>
      <c r="E1909" t="str">
        <f>VLOOKUP($A1909,orders[#All],6,0)</f>
        <v>Kalimantan Timur</v>
      </c>
      <c r="F1909" t="str">
        <f>VLOOKUP($A1909,orders[#All],10,0)</f>
        <v>TANPA PROMO</v>
      </c>
      <c r="G1909" t="s">
        <v>2784</v>
      </c>
      <c r="H1909">
        <f>VLOOKUP(working_table!G1909,order_items[[#All],[product_id]:[subtotal_idr]],2,0)</f>
        <v>1</v>
      </c>
      <c r="I1909" s="5">
        <f>VLOOKUP(working_table!$G1909,order_items[[#All],[product_id]:[subtotal_idr]],3,0)</f>
        <v>149000</v>
      </c>
      <c r="J1909" s="5">
        <f>VLOOKUP(working_table!$G1909,order_items[[#All],[product_id]:[subtotal_idr]],4,0)</f>
        <v>149000</v>
      </c>
      <c r="K1909" t="str">
        <f>VLOOKUP($G1909,products7[#All],2,0)</f>
        <v>Pants Wide Leg Pesona Indo</v>
      </c>
      <c r="L1909" t="str">
        <f>VLOOKUP($G1909,products7[#All],3,0)</f>
        <v>Pants</v>
      </c>
      <c r="M1909" t="str">
        <f>VLOOKUP($G1909,products7[#All],7,0)</f>
        <v>Pesona Indo</v>
      </c>
    </row>
    <row r="1910" spans="1:13" x14ac:dyDescent="0.35">
      <c r="A1910" t="s">
        <v>5753</v>
      </c>
      <c r="B1910" s="2">
        <f>VLOOKUP(A1910,orders[#All],3,0)</f>
        <v>45677</v>
      </c>
      <c r="C1910" t="str">
        <f>VLOOKUP($A1910,orders[#All],9,0)</f>
        <v>delivered</v>
      </c>
      <c r="D1910" t="str">
        <f>VLOOKUP($A1910,orders[#All],5,0)</f>
        <v>Manado</v>
      </c>
      <c r="E1910" t="str">
        <f>VLOOKUP($A1910,orders[#All],6,0)</f>
        <v>Sulawesi Utara</v>
      </c>
      <c r="F1910" t="str">
        <f>VLOOKUP($A1910,orders[#All],10,0)</f>
        <v>FLASHSALE</v>
      </c>
      <c r="G1910" t="s">
        <v>2740</v>
      </c>
      <c r="H1910">
        <f>VLOOKUP(working_table!G1910,order_items[[#All],[product_id]:[subtotal_idr]],2,0)</f>
        <v>1</v>
      </c>
      <c r="I1910" s="5">
        <f>VLOOKUP(working_table!$G1910,order_items[[#All],[product_id]:[subtotal_idr]],3,0)</f>
        <v>199000</v>
      </c>
      <c r="J1910" s="5">
        <f>VLOOKUP(working_table!$G1910,order_items[[#All],[product_id]:[subtotal_idr]],4,0)</f>
        <v>199000</v>
      </c>
      <c r="K1910" t="str">
        <f>VLOOKUP($G1910,products7[#All],2,0)</f>
        <v>Pants Chino NusaBrand</v>
      </c>
      <c r="L1910" t="str">
        <f>VLOOKUP($G1910,products7[#All],3,0)</f>
        <v>Pants</v>
      </c>
      <c r="M1910" t="str">
        <f>VLOOKUP($G1910,products7[#All],7,0)</f>
        <v>NusaBrand</v>
      </c>
    </row>
    <row r="1911" spans="1:13" x14ac:dyDescent="0.35">
      <c r="A1911" t="s">
        <v>5755</v>
      </c>
      <c r="B1911" s="2">
        <f>VLOOKUP(A1911,orders[#All],3,0)</f>
        <v>45132</v>
      </c>
      <c r="C1911" t="str">
        <f>VLOOKUP($A1911,orders[#All],9,0)</f>
        <v>processing</v>
      </c>
      <c r="D1911" t="str">
        <f>VLOOKUP($A1911,orders[#All],5,0)</f>
        <v>Banjarmasin</v>
      </c>
      <c r="E1911" t="str">
        <f>VLOOKUP($A1911,orders[#All],6,0)</f>
        <v>Kalimantan Selatan</v>
      </c>
      <c r="F1911" t="str">
        <f>VLOOKUP($A1911,orders[#All],10,0)</f>
        <v>TANPA PROMO</v>
      </c>
      <c r="G1911" t="s">
        <v>3637</v>
      </c>
      <c r="H1911">
        <f>VLOOKUP(working_table!G1911,order_items[[#All],[product_id]:[subtotal_idr]],2,0)</f>
        <v>1</v>
      </c>
      <c r="I1911" s="5">
        <f>VLOOKUP(working_table!$G1911,order_items[[#All],[product_id]:[subtotal_idr]],3,0)</f>
        <v>449000</v>
      </c>
      <c r="J1911" s="5">
        <f>VLOOKUP(working_table!$G1911,order_items[[#All],[product_id]:[subtotal_idr]],4,0)</f>
        <v>449000</v>
      </c>
      <c r="K1911" t="str">
        <f>VLOOKUP($G1911,products7[#All],2,0)</f>
        <v>T-Shirt Slim Fit NusaBrand</v>
      </c>
      <c r="L1911" t="str">
        <f>VLOOKUP($G1911,products7[#All],3,0)</f>
        <v>kemeja</v>
      </c>
      <c r="M1911" t="str">
        <f>VLOOKUP($G1911,products7[#All],7,0)</f>
        <v>NusaBrand</v>
      </c>
    </row>
    <row r="1912" spans="1:13" x14ac:dyDescent="0.35">
      <c r="A1912" t="s">
        <v>5757</v>
      </c>
      <c r="B1912" s="2">
        <f>VLOOKUP(A1912,orders[#All],3,0)</f>
        <v>45306</v>
      </c>
      <c r="C1912" t="str">
        <f>VLOOKUP($A1912,orders[#All],9,0)</f>
        <v>processing</v>
      </c>
      <c r="D1912" t="str">
        <f>VLOOKUP($A1912,orders[#All],5,0)</f>
        <v>Manado</v>
      </c>
      <c r="E1912" t="str">
        <f>VLOOKUP($A1912,orders[#All],6,0)</f>
        <v>Sulawesi Utara</v>
      </c>
      <c r="F1912" t="str">
        <f>VLOOKUP($A1912,orders[#All],10,0)</f>
        <v>HARBOLNAS22</v>
      </c>
      <c r="G1912" t="s">
        <v>2500</v>
      </c>
      <c r="H1912">
        <f>VLOOKUP(working_table!G1912,order_items[[#All],[product_id]:[subtotal_idr]],2,0)</f>
        <v>2</v>
      </c>
      <c r="I1912" s="5">
        <f>VLOOKUP(working_table!$G1912,order_items[[#All],[product_id]:[subtotal_idr]],3,0)</f>
        <v>549000</v>
      </c>
      <c r="J1912" s="5">
        <f>VLOOKUP(working_table!$G1912,order_items[[#All],[product_id]:[subtotal_idr]],4,0)</f>
        <v>1098000</v>
      </c>
      <c r="K1912" t="str">
        <f>VLOOKUP($G1912,products7[#All],2,0)</f>
        <v>Kemeja Flanel Senja Wear</v>
      </c>
      <c r="L1912" t="str">
        <f>VLOOKUP($G1912,products7[#All],3,0)</f>
        <v>kemeja</v>
      </c>
      <c r="M1912" t="str">
        <f>VLOOKUP($G1912,products7[#All],7,0)</f>
        <v>Senja Wear</v>
      </c>
    </row>
    <row r="1913" spans="1:13" x14ac:dyDescent="0.35">
      <c r="A1913" t="s">
        <v>5757</v>
      </c>
      <c r="B1913" s="2">
        <f>VLOOKUP(A1913,orders[#All],3,0)</f>
        <v>45306</v>
      </c>
      <c r="C1913" t="str">
        <f>VLOOKUP($A1913,orders[#All],9,0)</f>
        <v>processing</v>
      </c>
      <c r="D1913" t="str">
        <f>VLOOKUP($A1913,orders[#All],5,0)</f>
        <v>Manado</v>
      </c>
      <c r="E1913" t="str">
        <f>VLOOKUP($A1913,orders[#All],6,0)</f>
        <v>Sulawesi Utara</v>
      </c>
      <c r="F1913" t="str">
        <f>VLOOKUP($A1913,orders[#All],10,0)</f>
        <v>HARBOLNAS22</v>
      </c>
      <c r="G1913" t="s">
        <v>2473</v>
      </c>
      <c r="H1913">
        <f>VLOOKUP(working_table!G1913,order_items[[#All],[product_id]:[subtotal_idr]],2,0)</f>
        <v>1</v>
      </c>
      <c r="I1913" s="5">
        <f>VLOOKUP(working_table!$G1913,order_items[[#All],[product_id]:[subtotal_idr]],3,0)</f>
        <v>499000</v>
      </c>
      <c r="J1913" s="5">
        <f>VLOOKUP(working_table!$G1913,order_items[[#All],[product_id]:[subtotal_idr]],4,0)</f>
        <v>499000</v>
      </c>
      <c r="K1913" t="str">
        <f>VLOOKUP($G1913,products7[#All],2,0)</f>
        <v>Kemeja Batik BajuKita</v>
      </c>
      <c r="L1913" t="str">
        <f>VLOOKUP($G1913,products7[#All],3,0)</f>
        <v>kemeja</v>
      </c>
      <c r="M1913" t="str">
        <f>VLOOKUP($G1913,products7[#All],7,0)</f>
        <v>BajuKita</v>
      </c>
    </row>
    <row r="1914" spans="1:13" x14ac:dyDescent="0.35">
      <c r="A1914" t="s">
        <v>5760</v>
      </c>
      <c r="B1914" s="2">
        <f>VLOOKUP(A1914,orders[#All],3,0)</f>
        <v>45596</v>
      </c>
      <c r="C1914" t="str">
        <f>VLOOKUP($A1914,orders[#All],9,0)</f>
        <v>delivered</v>
      </c>
      <c r="D1914" t="str">
        <f>VLOOKUP($A1914,orders[#All],5,0)</f>
        <v>Banjarmasin</v>
      </c>
      <c r="E1914" t="str">
        <f>VLOOKUP($A1914,orders[#All],6,0)</f>
        <v>Kalimantan Selatan</v>
      </c>
      <c r="F1914" t="str">
        <f>VLOOKUP($A1914,orders[#All],10,0)</f>
        <v>TANPA PROMO</v>
      </c>
      <c r="G1914" t="s">
        <v>2473</v>
      </c>
      <c r="H1914">
        <f>VLOOKUP(working_table!G1914,order_items[[#All],[product_id]:[subtotal_idr]],2,0)</f>
        <v>1</v>
      </c>
      <c r="I1914" s="5">
        <f>VLOOKUP(working_table!$G1914,order_items[[#All],[product_id]:[subtotal_idr]],3,0)</f>
        <v>499000</v>
      </c>
      <c r="J1914" s="5">
        <f>VLOOKUP(working_table!$G1914,order_items[[#All],[product_id]:[subtotal_idr]],4,0)</f>
        <v>499000</v>
      </c>
      <c r="K1914" t="str">
        <f>VLOOKUP($G1914,products7[#All],2,0)</f>
        <v>Kemeja Batik BajuKita</v>
      </c>
      <c r="L1914" t="str">
        <f>VLOOKUP($G1914,products7[#All],3,0)</f>
        <v>kemeja</v>
      </c>
      <c r="M1914" t="str">
        <f>VLOOKUP($G1914,products7[#All],7,0)</f>
        <v>BajuKita</v>
      </c>
    </row>
    <row r="1915" spans="1:13" x14ac:dyDescent="0.35">
      <c r="A1915" t="s">
        <v>5760</v>
      </c>
      <c r="B1915" s="2">
        <f>VLOOKUP(A1915,orders[#All],3,0)</f>
        <v>45596</v>
      </c>
      <c r="C1915" t="str">
        <f>VLOOKUP($A1915,orders[#All],9,0)</f>
        <v>delivered</v>
      </c>
      <c r="D1915" t="str">
        <f>VLOOKUP($A1915,orders[#All],5,0)</f>
        <v>Banjarmasin</v>
      </c>
      <c r="E1915" t="str">
        <f>VLOOKUP($A1915,orders[#All],6,0)</f>
        <v>Kalimantan Selatan</v>
      </c>
      <c r="F1915" t="str">
        <f>VLOOKUP($A1915,orders[#All],10,0)</f>
        <v>TANPA PROMO</v>
      </c>
      <c r="G1915" t="s">
        <v>2922</v>
      </c>
      <c r="H1915">
        <f>VLOOKUP(working_table!G1915,order_items[[#All],[product_id]:[subtotal_idr]],2,0)</f>
        <v>3</v>
      </c>
      <c r="I1915" s="5">
        <f>VLOOKUP(working_table!$G1915,order_items[[#All],[product_id]:[subtotal_idr]],3,0)</f>
        <v>49000</v>
      </c>
      <c r="J1915" s="5">
        <f>VLOOKUP(working_table!$G1915,order_items[[#All],[product_id]:[subtotal_idr]],4,0)</f>
        <v>147000</v>
      </c>
      <c r="K1915" t="str">
        <f>VLOOKUP($G1915,products7[#All],2,0)</f>
        <v>Dompet Kulit Ratu Mode</v>
      </c>
      <c r="L1915" t="str">
        <f>VLOOKUP($G1915,products7[#All],3,0)</f>
        <v>Accessories</v>
      </c>
      <c r="M1915" t="str">
        <f>VLOOKUP($G1915,products7[#All],7,0)</f>
        <v>Ratu Mode</v>
      </c>
    </row>
    <row r="1916" spans="1:13" x14ac:dyDescent="0.35">
      <c r="A1916" t="s">
        <v>5763</v>
      </c>
      <c r="B1916" s="2">
        <f>VLOOKUP(A1916,orders[#All],3,0)</f>
        <v>45119</v>
      </c>
      <c r="C1916" t="str">
        <f>VLOOKUP($A1916,orders[#All],9,0)</f>
        <v>shipped</v>
      </c>
      <c r="D1916" t="str">
        <f>VLOOKUP($A1916,orders[#All],5,0)</f>
        <v>Pontianak</v>
      </c>
      <c r="E1916" t="str">
        <f>VLOOKUP($A1916,orders[#All],6,0)</f>
        <v>Kalimantan Barat</v>
      </c>
      <c r="F1916" t="str">
        <f>VLOOKUP($A1916,orders[#All],10,0)</f>
        <v>TANPA PROMO</v>
      </c>
      <c r="G1916" t="s">
        <v>3382</v>
      </c>
      <c r="H1916">
        <f>VLOOKUP(working_table!G1916,order_items[[#All],[product_id]:[subtotal_idr]],2,0)</f>
        <v>1</v>
      </c>
      <c r="I1916" s="5">
        <f>VLOOKUP(working_table!$G1916,order_items[[#All],[product_id]:[subtotal_idr]],3,0)</f>
        <v>119000</v>
      </c>
      <c r="J1916" s="5">
        <f>VLOOKUP(working_table!$G1916,order_items[[#All],[product_id]:[subtotal_idr]],4,0)</f>
        <v>119000</v>
      </c>
      <c r="K1916" t="str">
        <f>VLOOKUP($G1916,products7[#All],2,0)</f>
        <v>Jacket Coach NusaBrand</v>
      </c>
      <c r="L1916" t="str">
        <f>VLOOKUP($G1916,products7[#All],3,0)</f>
        <v>Jacket</v>
      </c>
      <c r="M1916" t="str">
        <f>VLOOKUP($G1916,products7[#All],7,0)</f>
        <v>NusaBrand</v>
      </c>
    </row>
    <row r="1917" spans="1:13" x14ac:dyDescent="0.35">
      <c r="A1917" t="s">
        <v>5765</v>
      </c>
      <c r="B1917" s="2">
        <f>VLOOKUP(A1917,orders[#All],3,0)</f>
        <v>45049</v>
      </c>
      <c r="C1917" t="str">
        <f>VLOOKUP($A1917,orders[#All],9,0)</f>
        <v>delivered</v>
      </c>
      <c r="D1917" t="str">
        <f>VLOOKUP($A1917,orders[#All],5,0)</f>
        <v>Denpasar</v>
      </c>
      <c r="E1917" t="str">
        <f>VLOOKUP($A1917,orders[#All],6,0)</f>
        <v>Bali</v>
      </c>
      <c r="F1917" t="str">
        <f>VLOOKUP($A1917,orders[#All],10,0)</f>
        <v>HARBOLNAS22</v>
      </c>
      <c r="G1917" t="s">
        <v>2559</v>
      </c>
      <c r="H1917">
        <f>VLOOKUP(working_table!G1917,order_items[[#All],[product_id]:[subtotal_idr]],2,0)</f>
        <v>1</v>
      </c>
      <c r="I1917" s="5">
        <f>VLOOKUP(working_table!$G1917,order_items[[#All],[product_id]:[subtotal_idr]],3,0)</f>
        <v>129000</v>
      </c>
      <c r="J1917" s="5">
        <f>VLOOKUP(working_table!$G1917,order_items[[#All],[product_id]:[subtotal_idr]],4,0)</f>
        <v>129000</v>
      </c>
      <c r="K1917" t="str">
        <f>VLOOKUP($G1917,products7[#All],2,0)</f>
        <v>Syal Rajut Riang Apparel</v>
      </c>
      <c r="L1917" t="str">
        <f>VLOOKUP($G1917,products7[#All],3,0)</f>
        <v>Accessories</v>
      </c>
      <c r="M1917" t="str">
        <f>VLOOKUP($G1917,products7[#All],7,0)</f>
        <v>Riang Apparel</v>
      </c>
    </row>
    <row r="1918" spans="1:13" x14ac:dyDescent="0.35">
      <c r="A1918" t="s">
        <v>5767</v>
      </c>
      <c r="B1918" s="2">
        <f>VLOOKUP(A1918,orders[#All],3,0)</f>
        <v>45010</v>
      </c>
      <c r="C1918" t="str">
        <f>VLOOKUP($A1918,orders[#All],9,0)</f>
        <v>delivered</v>
      </c>
      <c r="D1918" t="str">
        <f>VLOOKUP($A1918,orders[#All],5,0)</f>
        <v>Bogor</v>
      </c>
      <c r="E1918" t="str">
        <f>VLOOKUP($A1918,orders[#All],6,0)</f>
        <v>Jawa Barat</v>
      </c>
      <c r="F1918" t="str">
        <f>VLOOKUP($A1918,orders[#All],10,0)</f>
        <v>SALE2024</v>
      </c>
      <c r="G1918" t="s">
        <v>3425</v>
      </c>
      <c r="H1918">
        <f>VLOOKUP(working_table!G1918,order_items[[#All],[product_id]:[subtotal_idr]],2,0)</f>
        <v>1</v>
      </c>
      <c r="I1918" s="5">
        <f>VLOOKUP(working_table!$G1918,order_items[[#All],[product_id]:[subtotal_idr]],3,0)</f>
        <v>199000</v>
      </c>
      <c r="J1918" s="5">
        <f>VLOOKUP(working_table!$G1918,order_items[[#All],[product_id]:[subtotal_idr]],4,0)</f>
        <v>199000</v>
      </c>
      <c r="K1918" t="str">
        <f>VLOOKUP($G1918,products7[#All],2,0)</f>
        <v>Jacket Hoodie Kanvas Lokal</v>
      </c>
      <c r="L1918" t="str">
        <f>VLOOKUP($G1918,products7[#All],3,0)</f>
        <v>Jacket</v>
      </c>
      <c r="M1918" t="str">
        <f>VLOOKUP($G1918,products7[#All],7,0)</f>
        <v>Kanvas Lokal</v>
      </c>
    </row>
    <row r="1919" spans="1:13" x14ac:dyDescent="0.35">
      <c r="A1919" t="s">
        <v>5767</v>
      </c>
      <c r="B1919" s="2">
        <f>VLOOKUP(A1919,orders[#All],3,0)</f>
        <v>45010</v>
      </c>
      <c r="C1919" t="str">
        <f>VLOOKUP($A1919,orders[#All],9,0)</f>
        <v>delivered</v>
      </c>
      <c r="D1919" t="str">
        <f>VLOOKUP($A1919,orders[#All],5,0)</f>
        <v>Bogor</v>
      </c>
      <c r="E1919" t="str">
        <f>VLOOKUP($A1919,orders[#All],6,0)</f>
        <v>Jawa Barat</v>
      </c>
      <c r="F1919" t="str">
        <f>VLOOKUP($A1919,orders[#All],10,0)</f>
        <v>SALE2024</v>
      </c>
      <c r="G1919" t="s">
        <v>3745</v>
      </c>
      <c r="H1919">
        <f>VLOOKUP(working_table!G1919,order_items[[#All],[product_id]:[subtotal_idr]],2,0)</f>
        <v>1</v>
      </c>
      <c r="I1919" s="5">
        <f>VLOOKUP(working_table!$G1919,order_items[[#All],[product_id]:[subtotal_idr]],3,0)</f>
        <v>449000</v>
      </c>
      <c r="J1919" s="5">
        <f>VLOOKUP(working_table!$G1919,order_items[[#All],[product_id]:[subtotal_idr]],4,0)</f>
        <v>449000</v>
      </c>
      <c r="K1919" t="str">
        <f>VLOOKUP($G1919,products7[#All],2,0)</f>
        <v>T-Shirt Slim Fit BajuKita</v>
      </c>
      <c r="L1919" t="str">
        <f>VLOOKUP($G1919,products7[#All],3,0)</f>
        <v>kemeja</v>
      </c>
      <c r="M1919" t="str">
        <f>VLOOKUP($G1919,products7[#All],7,0)</f>
        <v>BajuKita</v>
      </c>
    </row>
    <row r="1920" spans="1:13" x14ac:dyDescent="0.35">
      <c r="A1920" t="s">
        <v>5767</v>
      </c>
      <c r="B1920" s="2">
        <f>VLOOKUP(A1920,orders[#All],3,0)</f>
        <v>45010</v>
      </c>
      <c r="C1920" t="str">
        <f>VLOOKUP($A1920,orders[#All],9,0)</f>
        <v>delivered</v>
      </c>
      <c r="D1920" t="str">
        <f>VLOOKUP($A1920,orders[#All],5,0)</f>
        <v>Bogor</v>
      </c>
      <c r="E1920" t="str">
        <f>VLOOKUP($A1920,orders[#All],6,0)</f>
        <v>Jawa Barat</v>
      </c>
      <c r="F1920" t="str">
        <f>VLOOKUP($A1920,orders[#All],10,0)</f>
        <v>SALE2024</v>
      </c>
      <c r="G1920" t="s">
        <v>2676</v>
      </c>
      <c r="H1920">
        <f>VLOOKUP(working_table!G1920,order_items[[#All],[product_id]:[subtotal_idr]],2,0)</f>
        <v>1</v>
      </c>
      <c r="I1920" s="5">
        <f>VLOOKUP(working_table!$G1920,order_items[[#All],[product_id]:[subtotal_idr]],3,0)</f>
        <v>249000</v>
      </c>
      <c r="J1920" s="5">
        <f>VLOOKUP(working_table!$G1920,order_items[[#All],[product_id]:[subtotal_idr]],4,0)</f>
        <v>249000</v>
      </c>
      <c r="K1920" t="str">
        <f>VLOOKUP($G1920,products7[#All],2,0)</f>
        <v>Syal Rajut Senja Wear</v>
      </c>
      <c r="L1920" t="str">
        <f>VLOOKUP($G1920,products7[#All],3,0)</f>
        <v>Accessories</v>
      </c>
      <c r="M1920" t="str">
        <f>VLOOKUP($G1920,products7[#All],7,0)</f>
        <v>Senja Wear</v>
      </c>
    </row>
    <row r="1921" spans="1:13" x14ac:dyDescent="0.35">
      <c r="A1921" t="s">
        <v>5771</v>
      </c>
      <c r="B1921" s="2">
        <f>VLOOKUP(A1921,orders[#All],3,0)</f>
        <v>44946</v>
      </c>
      <c r="C1921" t="str">
        <f>VLOOKUP($A1921,orders[#All],9,0)</f>
        <v>processing</v>
      </c>
      <c r="D1921" t="str">
        <f>VLOOKUP($A1921,orders[#All],5,0)</f>
        <v>Surabaya</v>
      </c>
      <c r="E1921" t="str">
        <f>VLOOKUP($A1921,orders[#All],6,0)</f>
        <v>Jawa Timur</v>
      </c>
      <c r="F1921" t="str">
        <f>VLOOKUP($A1921,orders[#All],10,0)</f>
        <v>FLASHSALE</v>
      </c>
      <c r="G1921" t="s">
        <v>3175</v>
      </c>
      <c r="H1921">
        <f>VLOOKUP(working_table!G1921,order_items[[#All],[product_id]:[subtotal_idr]],2,0)</f>
        <v>1</v>
      </c>
      <c r="I1921" s="5">
        <f>VLOOKUP(working_table!$G1921,order_items[[#All],[product_id]:[subtotal_idr]],3,0)</f>
        <v>449000</v>
      </c>
      <c r="J1921" s="5">
        <f>VLOOKUP(working_table!$G1921,order_items[[#All],[product_id]:[subtotal_idr]],4,0)</f>
        <v>449000</v>
      </c>
      <c r="K1921" t="str">
        <f>VLOOKUP($G1921,products7[#All],2,0)</f>
        <v>Pants Wide Leg NusaBrand</v>
      </c>
      <c r="L1921" t="str">
        <f>VLOOKUP($G1921,products7[#All],3,0)</f>
        <v>Pants</v>
      </c>
      <c r="M1921" t="str">
        <f>VLOOKUP($G1921,products7[#All],7,0)</f>
        <v>NusaBrand</v>
      </c>
    </row>
    <row r="1922" spans="1:13" x14ac:dyDescent="0.35">
      <c r="A1922" t="s">
        <v>5773</v>
      </c>
      <c r="B1922" s="2">
        <f>VLOOKUP(A1922,orders[#All],3,0)</f>
        <v>44786</v>
      </c>
      <c r="C1922" t="str">
        <f>VLOOKUP($A1922,orders[#All],9,0)</f>
        <v>delivered</v>
      </c>
      <c r="D1922" t="str">
        <f>VLOOKUP($A1922,orders[#All],5,0)</f>
        <v>Balikpapan</v>
      </c>
      <c r="E1922" t="str">
        <f>VLOOKUP($A1922,orders[#All],6,0)</f>
        <v>Kalimantan Timur</v>
      </c>
      <c r="F1922" t="str">
        <f>VLOOKUP($A1922,orders[#All],10,0)</f>
        <v>FLASHSALE</v>
      </c>
      <c r="G1922" t="s">
        <v>2726</v>
      </c>
      <c r="H1922">
        <f>VLOOKUP(working_table!G1922,order_items[[#All],[product_id]:[subtotal_idr]],2,0)</f>
        <v>1</v>
      </c>
      <c r="I1922" s="5">
        <f>VLOOKUP(working_table!$G1922,order_items[[#All],[product_id]:[subtotal_idr]],3,0)</f>
        <v>229000</v>
      </c>
      <c r="J1922" s="5">
        <f>VLOOKUP(working_table!$G1922,order_items[[#All],[product_id]:[subtotal_idr]],4,0)</f>
        <v>229000</v>
      </c>
      <c r="K1922" t="str">
        <f>VLOOKUP($G1922,products7[#All],2,0)</f>
        <v>Kemeja Flanel Tropika Style</v>
      </c>
      <c r="L1922" t="str">
        <f>VLOOKUP($G1922,products7[#All],3,0)</f>
        <v>Kemeja</v>
      </c>
      <c r="M1922" t="str">
        <f>VLOOKUP($G1922,products7[#All],7,0)</f>
        <v>Tropika Style</v>
      </c>
    </row>
    <row r="1923" spans="1:13" x14ac:dyDescent="0.35">
      <c r="A1923" t="s">
        <v>5775</v>
      </c>
      <c r="B1923" s="2">
        <f>VLOOKUP(A1923,orders[#All],3,0)</f>
        <v>45493</v>
      </c>
      <c r="C1923" t="str">
        <f>VLOOKUP($A1923,orders[#All],9,0)</f>
        <v>delivered</v>
      </c>
      <c r="D1923" t="str">
        <f>VLOOKUP($A1923,orders[#All],5,0)</f>
        <v>Semarang</v>
      </c>
      <c r="E1923" t="str">
        <f>VLOOKUP($A1923,orders[#All],6,0)</f>
        <v>Jawa Tengah</v>
      </c>
      <c r="F1923" t="str">
        <f>VLOOKUP($A1923,orders[#All],10,0)</f>
        <v>TANPA PROMO</v>
      </c>
      <c r="G1923" t="s">
        <v>2638</v>
      </c>
      <c r="H1923">
        <f>VLOOKUP(working_table!G1923,order_items[[#All],[product_id]:[subtotal_idr]],2,0)</f>
        <v>1</v>
      </c>
      <c r="I1923" s="5">
        <f>VLOOKUP(working_table!$G1923,order_items[[#All],[product_id]:[subtotal_idr]],3,0)</f>
        <v>179000</v>
      </c>
      <c r="J1923" s="5">
        <f>VLOOKUP(working_table!$G1923,order_items[[#All],[product_id]:[subtotal_idr]],4,0)</f>
        <v>179000</v>
      </c>
      <c r="K1923" t="str">
        <f>VLOOKUP($G1923,products7[#All],2,0)</f>
        <v>Syal Rajut Cendana Co</v>
      </c>
      <c r="L1923" t="str">
        <f>VLOOKUP($G1923,products7[#All],3,0)</f>
        <v>Accessories</v>
      </c>
      <c r="M1923" t="str">
        <f>VLOOKUP($G1923,products7[#All],7,0)</f>
        <v>Cendana Co</v>
      </c>
    </row>
    <row r="1924" spans="1:13" x14ac:dyDescent="0.35">
      <c r="A1924" t="s">
        <v>5777</v>
      </c>
      <c r="B1924" s="2">
        <f>VLOOKUP(A1924,orders[#All],3,0)</f>
        <v>45543</v>
      </c>
      <c r="C1924" t="str">
        <f>VLOOKUP($A1924,orders[#All],9,0)</f>
        <v>delivered</v>
      </c>
      <c r="D1924" t="str">
        <f>VLOOKUP($A1924,orders[#All],5,0)</f>
        <v>Bandung</v>
      </c>
      <c r="E1924" t="str">
        <f>VLOOKUP($A1924,orders[#All],6,0)</f>
        <v>Jawa Barat</v>
      </c>
      <c r="F1924" t="str">
        <f>VLOOKUP($A1924,orders[#All],10,0)</f>
        <v>TANPA PROMO</v>
      </c>
      <c r="G1924" t="s">
        <v>2833</v>
      </c>
      <c r="H1924">
        <f>VLOOKUP(working_table!G1924,order_items[[#All],[product_id]:[subtotal_idr]],2,0)</f>
        <v>2</v>
      </c>
      <c r="I1924" s="5">
        <f>VLOOKUP(working_table!$G1924,order_items[[#All],[product_id]:[subtotal_idr]],3,0)</f>
        <v>49000</v>
      </c>
      <c r="J1924" s="5">
        <f>VLOOKUP(working_table!$G1924,order_items[[#All],[product_id]:[subtotal_idr]],4,0)</f>
        <v>98000</v>
      </c>
      <c r="K1924" t="str">
        <f>VLOOKUP($G1924,products7[#All],2,0)</f>
        <v>Dress Wrap Senja Wear</v>
      </c>
      <c r="L1924" t="str">
        <f>VLOOKUP($G1924,products7[#All],3,0)</f>
        <v>Dress</v>
      </c>
      <c r="M1924" t="str">
        <f>VLOOKUP($G1924,products7[#All],7,0)</f>
        <v>Senja Wear</v>
      </c>
    </row>
    <row r="1925" spans="1:13" x14ac:dyDescent="0.35">
      <c r="A1925" t="s">
        <v>5777</v>
      </c>
      <c r="B1925" s="2">
        <f>VLOOKUP(A1925,orders[#All],3,0)</f>
        <v>45543</v>
      </c>
      <c r="C1925" t="str">
        <f>VLOOKUP($A1925,orders[#All],9,0)</f>
        <v>delivered</v>
      </c>
      <c r="D1925" t="str">
        <f>VLOOKUP($A1925,orders[#All],5,0)</f>
        <v>Bandung</v>
      </c>
      <c r="E1925" t="str">
        <f>VLOOKUP($A1925,orders[#All],6,0)</f>
        <v>Jawa Barat</v>
      </c>
      <c r="F1925" t="str">
        <f>VLOOKUP($A1925,orders[#All],10,0)</f>
        <v>TANPA PROMO</v>
      </c>
      <c r="G1925" t="s">
        <v>2861</v>
      </c>
      <c r="H1925">
        <f>VLOOKUP(working_table!G1925,order_items[[#All],[product_id]:[subtotal_idr]],2,0)</f>
        <v>1</v>
      </c>
      <c r="I1925" s="5">
        <f>VLOOKUP(working_table!$G1925,order_items[[#All],[product_id]:[subtotal_idr]],3,0)</f>
        <v>119000</v>
      </c>
      <c r="J1925" s="5">
        <f>VLOOKUP(working_table!$G1925,order_items[[#All],[product_id]:[subtotal_idr]],4,0)</f>
        <v>119000</v>
      </c>
      <c r="K1925" t="str">
        <f>VLOOKUP($G1925,products7[#All],2,0)</f>
        <v>Jacket Hoodie Senja Wear</v>
      </c>
      <c r="L1925" t="str">
        <f>VLOOKUP($G1925,products7[#All],3,0)</f>
        <v>Jacket</v>
      </c>
      <c r="M1925" t="str">
        <f>VLOOKUP($G1925,products7[#All],7,0)</f>
        <v>Senja Wear</v>
      </c>
    </row>
    <row r="1926" spans="1:13" x14ac:dyDescent="0.35">
      <c r="A1926" t="s">
        <v>5780</v>
      </c>
      <c r="B1926" s="2">
        <f>VLOOKUP(A1926,orders[#All],3,0)</f>
        <v>45655</v>
      </c>
      <c r="C1926" t="str">
        <f>VLOOKUP($A1926,orders[#All],9,0)</f>
        <v>delivered</v>
      </c>
      <c r="D1926" t="str">
        <f>VLOOKUP($A1926,orders[#All],5,0)</f>
        <v>Bogor</v>
      </c>
      <c r="E1926" t="str">
        <f>VLOOKUP($A1926,orders[#All],6,0)</f>
        <v>Jawa Barat</v>
      </c>
      <c r="F1926" t="str">
        <f>VLOOKUP($A1926,orders[#All],10,0)</f>
        <v>TANPA PROMO</v>
      </c>
      <c r="G1926" t="s">
        <v>3193</v>
      </c>
      <c r="H1926">
        <f>VLOOKUP(working_table!G1926,order_items[[#All],[product_id]:[subtotal_idr]],2,0)</f>
        <v>1</v>
      </c>
      <c r="I1926" s="5">
        <f>VLOOKUP(working_table!$G1926,order_items[[#All],[product_id]:[subtotal_idr]],3,0)</f>
        <v>299000</v>
      </c>
      <c r="J1926" s="5">
        <f>VLOOKUP(working_table!$G1926,order_items[[#All],[product_id]:[subtotal_idr]],4,0)</f>
        <v>299000</v>
      </c>
      <c r="K1926" t="str">
        <f>VLOOKUP($G1926,products7[#All],2,0)</f>
        <v>Dress Maxi Polos Cendana Co</v>
      </c>
      <c r="L1926" t="str">
        <f>VLOOKUP($G1926,products7[#All],3,0)</f>
        <v>dress</v>
      </c>
      <c r="M1926" t="str">
        <f>VLOOKUP($G1926,products7[#All],7,0)</f>
        <v>Cendana Co</v>
      </c>
    </row>
    <row r="1927" spans="1:13" x14ac:dyDescent="0.35">
      <c r="A1927" t="s">
        <v>5782</v>
      </c>
      <c r="B1927" s="2">
        <f>VLOOKUP(A1927,orders[#All],3,0)</f>
        <v>45045</v>
      </c>
      <c r="C1927" t="str">
        <f>VLOOKUP($A1927,orders[#All],9,0)</f>
        <v>shipped</v>
      </c>
      <c r="D1927" t="str">
        <f>VLOOKUP($A1927,orders[#All],5,0)</f>
        <v>Surabaya</v>
      </c>
      <c r="E1927" t="str">
        <f>VLOOKUP($A1927,orders[#All],6,0)</f>
        <v>Jawa Timur</v>
      </c>
      <c r="F1927" t="str">
        <f>VLOOKUP($A1927,orders[#All],10,0)</f>
        <v>TANPA PROMO</v>
      </c>
      <c r="G1927" t="s">
        <v>3058</v>
      </c>
      <c r="H1927">
        <f>VLOOKUP(working_table!G1927,order_items[[#All],[product_id]:[subtotal_idr]],2,0)</f>
        <v>1</v>
      </c>
      <c r="I1927" s="5">
        <f>VLOOKUP(working_table!$G1927,order_items[[#All],[product_id]:[subtotal_idr]],3,0)</f>
        <v>229000</v>
      </c>
      <c r="J1927" s="5">
        <f>VLOOKUP(working_table!$G1927,order_items[[#All],[product_id]:[subtotal_idr]],4,0)</f>
        <v>229000</v>
      </c>
      <c r="K1927" t="str">
        <f>VLOOKUP($G1927,products7[#All],2,0)</f>
        <v>T-Shirt Striped NusaBrand</v>
      </c>
      <c r="L1927" t="str">
        <f>VLOOKUP($G1927,products7[#All],3,0)</f>
        <v>T-Shirt</v>
      </c>
      <c r="M1927" t="str">
        <f>VLOOKUP($G1927,products7[#All],7,0)</f>
        <v>NusaBrand</v>
      </c>
    </row>
    <row r="1928" spans="1:13" x14ac:dyDescent="0.35">
      <c r="A1928" t="s">
        <v>5782</v>
      </c>
      <c r="B1928" s="2">
        <f>VLOOKUP(A1928,orders[#All],3,0)</f>
        <v>45045</v>
      </c>
      <c r="C1928" t="str">
        <f>VLOOKUP($A1928,orders[#All],9,0)</f>
        <v>shipped</v>
      </c>
      <c r="D1928" t="str">
        <f>VLOOKUP($A1928,orders[#All],5,0)</f>
        <v>Surabaya</v>
      </c>
      <c r="E1928" t="str">
        <f>VLOOKUP($A1928,orders[#All],6,0)</f>
        <v>Jawa Timur</v>
      </c>
      <c r="F1928" t="str">
        <f>VLOOKUP($A1928,orders[#All],10,0)</f>
        <v>TANPA PROMO</v>
      </c>
      <c r="G1928" t="s">
        <v>2876</v>
      </c>
      <c r="H1928">
        <f>VLOOKUP(working_table!G1928,order_items[[#All],[product_id]:[subtotal_idr]],2,0)</f>
        <v>2</v>
      </c>
      <c r="I1928" s="5">
        <f>VLOOKUP(working_table!$G1928,order_items[[#All],[product_id]:[subtotal_idr]],3,0)</f>
        <v>59000</v>
      </c>
      <c r="J1928" s="5">
        <f>VLOOKUP(working_table!$G1928,order_items[[#All],[product_id]:[subtotal_idr]],4,0)</f>
        <v>118000</v>
      </c>
      <c r="K1928" t="str">
        <f>VLOOKUP($G1928,products7[#All],2,0)</f>
        <v>Pants Jogger Pesona Indo</v>
      </c>
      <c r="L1928" t="str">
        <f>VLOOKUP($G1928,products7[#All],3,0)</f>
        <v>Pants</v>
      </c>
      <c r="M1928" t="str">
        <f>VLOOKUP($G1928,products7[#All],7,0)</f>
        <v>Pesona Indo</v>
      </c>
    </row>
    <row r="1929" spans="1:13" x14ac:dyDescent="0.35">
      <c r="A1929" t="s">
        <v>5785</v>
      </c>
      <c r="B1929" s="2">
        <f>VLOOKUP(A1929,orders[#All],3,0)</f>
        <v>45167</v>
      </c>
      <c r="C1929" t="str">
        <f>VLOOKUP($A1929,orders[#All],9,0)</f>
        <v>delivered</v>
      </c>
      <c r="D1929" t="str">
        <f>VLOOKUP($A1929,orders[#All],5,0)</f>
        <v>Bekasi</v>
      </c>
      <c r="E1929" t="str">
        <f>VLOOKUP($A1929,orders[#All],6,0)</f>
        <v>Jawa Barat</v>
      </c>
      <c r="F1929" t="str">
        <f>VLOOKUP($A1929,orders[#All],10,0)</f>
        <v>TANPA PROMO</v>
      </c>
      <c r="G1929" t="s">
        <v>2427</v>
      </c>
      <c r="H1929">
        <f>VLOOKUP(working_table!G1929,order_items[[#All],[product_id]:[subtotal_idr]],2,0)</f>
        <v>3</v>
      </c>
      <c r="I1929" s="5">
        <f>VLOOKUP(working_table!$G1929,order_items[[#All],[product_id]:[subtotal_idr]],3,0)</f>
        <v>49000</v>
      </c>
      <c r="J1929" s="5">
        <f>VLOOKUP(working_table!$G1929,order_items[[#All],[product_id]:[subtotal_idr]],4,0)</f>
        <v>147000</v>
      </c>
      <c r="K1929" t="str">
        <f>VLOOKUP($G1929,products7[#All],2,0)</f>
        <v>Dress Wrap BajuKita</v>
      </c>
      <c r="L1929" t="str">
        <f>VLOOKUP($G1929,products7[#All],3,0)</f>
        <v>dress</v>
      </c>
      <c r="M1929" t="str">
        <f>VLOOKUP($G1929,products7[#All],7,0)</f>
        <v>BajuKita</v>
      </c>
    </row>
    <row r="1930" spans="1:13" x14ac:dyDescent="0.35">
      <c r="A1930" t="s">
        <v>5785</v>
      </c>
      <c r="B1930" s="2">
        <f>VLOOKUP(A1930,orders[#All],3,0)</f>
        <v>45167</v>
      </c>
      <c r="C1930" t="str">
        <f>VLOOKUP($A1930,orders[#All],9,0)</f>
        <v>delivered</v>
      </c>
      <c r="D1930" t="str">
        <f>VLOOKUP($A1930,orders[#All],5,0)</f>
        <v>Bekasi</v>
      </c>
      <c r="E1930" t="str">
        <f>VLOOKUP($A1930,orders[#All],6,0)</f>
        <v>Jawa Barat</v>
      </c>
      <c r="F1930" t="str">
        <f>VLOOKUP($A1930,orders[#All],10,0)</f>
        <v>TANPA PROMO</v>
      </c>
      <c r="G1930" t="s">
        <v>4306</v>
      </c>
      <c r="H1930">
        <f>VLOOKUP(working_table!G1930,order_items[[#All],[product_id]:[subtotal_idr]],2,0)</f>
        <v>2</v>
      </c>
      <c r="I1930" s="5">
        <f>VLOOKUP(working_table!$G1930,order_items[[#All],[product_id]:[subtotal_idr]],3,0)</f>
        <v>399000</v>
      </c>
      <c r="J1930" s="5">
        <f>VLOOKUP(working_table!$G1930,order_items[[#All],[product_id]:[subtotal_idr]],4,0)</f>
        <v>798000</v>
      </c>
      <c r="K1930" t="str">
        <f>VLOOKUP($G1930,products7[#All],2,0)</f>
        <v>Dress Wrap Senja Wear</v>
      </c>
      <c r="L1930" t="str">
        <f>VLOOKUP($G1930,products7[#All],3,0)</f>
        <v>dress</v>
      </c>
      <c r="M1930" t="str">
        <f>VLOOKUP($G1930,products7[#All],7,0)</f>
        <v>Senja Wear</v>
      </c>
    </row>
    <row r="1931" spans="1:13" x14ac:dyDescent="0.35">
      <c r="A1931" t="s">
        <v>5788</v>
      </c>
      <c r="B1931" s="2">
        <f>VLOOKUP(A1931,orders[#All],3,0)</f>
        <v>44886</v>
      </c>
      <c r="C1931" t="str">
        <f>VLOOKUP($A1931,orders[#All],9,0)</f>
        <v>delivered</v>
      </c>
      <c r="D1931" t="str">
        <f>VLOOKUP($A1931,orders[#All],5,0)</f>
        <v>Semarang</v>
      </c>
      <c r="E1931" t="str">
        <f>VLOOKUP($A1931,orders[#All],6,0)</f>
        <v>Jawa Tengah</v>
      </c>
      <c r="F1931" t="str">
        <f>VLOOKUP($A1931,orders[#All],10,0)</f>
        <v>TANPA PROMO</v>
      </c>
      <c r="G1931" t="s">
        <v>2924</v>
      </c>
      <c r="H1931">
        <f>VLOOKUP(working_table!G1931,order_items[[#All],[product_id]:[subtotal_idr]],2,0)</f>
        <v>1</v>
      </c>
      <c r="I1931" s="5">
        <f>VLOOKUP(working_table!$G1931,order_items[[#All],[product_id]:[subtotal_idr]],3,0)</f>
        <v>449000</v>
      </c>
      <c r="J1931" s="5">
        <f>VLOOKUP(working_table!$G1931,order_items[[#All],[product_id]:[subtotal_idr]],4,0)</f>
        <v>449000</v>
      </c>
      <c r="K1931" t="str">
        <f>VLOOKUP($G1931,products7[#All],2,0)</f>
        <v>Jacket Varsity NusaBrand</v>
      </c>
      <c r="L1931" t="str">
        <f>VLOOKUP($G1931,products7[#All],3,0)</f>
        <v>Jacket</v>
      </c>
      <c r="M1931" t="str">
        <f>VLOOKUP($G1931,products7[#All],7,0)</f>
        <v>NusaBrand</v>
      </c>
    </row>
    <row r="1932" spans="1:13" x14ac:dyDescent="0.35">
      <c r="A1932" t="s">
        <v>5788</v>
      </c>
      <c r="B1932" s="2">
        <f>VLOOKUP(A1932,orders[#All],3,0)</f>
        <v>44886</v>
      </c>
      <c r="C1932" t="str">
        <f>VLOOKUP($A1932,orders[#All],9,0)</f>
        <v>delivered</v>
      </c>
      <c r="D1932" t="str">
        <f>VLOOKUP($A1932,orders[#All],5,0)</f>
        <v>Semarang</v>
      </c>
      <c r="E1932" t="str">
        <f>VLOOKUP($A1932,orders[#All],6,0)</f>
        <v>Jawa Tengah</v>
      </c>
      <c r="F1932" t="str">
        <f>VLOOKUP($A1932,orders[#All],10,0)</f>
        <v>TANPA PROMO</v>
      </c>
      <c r="G1932" t="s">
        <v>2461</v>
      </c>
      <c r="H1932">
        <f>VLOOKUP(working_table!G1932,order_items[[#All],[product_id]:[subtotal_idr]],2,0)</f>
        <v>1</v>
      </c>
      <c r="I1932" s="5">
        <f>VLOOKUP(working_table!$G1932,order_items[[#All],[product_id]:[subtotal_idr]],3,0)</f>
        <v>89000</v>
      </c>
      <c r="J1932" s="5">
        <f>VLOOKUP(working_table!$G1932,order_items[[#All],[product_id]:[subtotal_idr]],4,0)</f>
        <v>89000</v>
      </c>
      <c r="K1932" t="str">
        <f>VLOOKUP($G1932,products7[#All],2,0)</f>
        <v>Pants Cargo Cendana Co</v>
      </c>
      <c r="L1932" t="str">
        <f>VLOOKUP($G1932,products7[#All],3,0)</f>
        <v>Pants</v>
      </c>
      <c r="M1932" t="str">
        <f>VLOOKUP($G1932,products7[#All],7,0)</f>
        <v>Cendana Co</v>
      </c>
    </row>
    <row r="1933" spans="1:13" x14ac:dyDescent="0.35">
      <c r="A1933" t="s">
        <v>5788</v>
      </c>
      <c r="B1933" s="2">
        <f>VLOOKUP(A1933,orders[#All],3,0)</f>
        <v>44886</v>
      </c>
      <c r="C1933" t="str">
        <f>VLOOKUP($A1933,orders[#All],9,0)</f>
        <v>delivered</v>
      </c>
      <c r="D1933" t="str">
        <f>VLOOKUP($A1933,orders[#All],5,0)</f>
        <v>Semarang</v>
      </c>
      <c r="E1933" t="str">
        <f>VLOOKUP($A1933,orders[#All],6,0)</f>
        <v>Jawa Tengah</v>
      </c>
      <c r="F1933" t="str">
        <f>VLOOKUP($A1933,orders[#All],10,0)</f>
        <v>TANPA PROMO</v>
      </c>
      <c r="G1933" t="s">
        <v>2872</v>
      </c>
      <c r="H1933">
        <f>VLOOKUP(working_table!G1933,order_items[[#All],[product_id]:[subtotal_idr]],2,0)</f>
        <v>1</v>
      </c>
      <c r="I1933" s="5">
        <f>VLOOKUP(working_table!$G1933,order_items[[#All],[product_id]:[subtotal_idr]],3,0)</f>
        <v>399000</v>
      </c>
      <c r="J1933" s="5">
        <f>VLOOKUP(working_table!$G1933,order_items[[#All],[product_id]:[subtotal_idr]],4,0)</f>
        <v>399000</v>
      </c>
      <c r="K1933" t="str">
        <f>VLOOKUP($G1933,products7[#All],2,0)</f>
        <v>Ikat Pinggang Kulit SandangIndo</v>
      </c>
      <c r="L1933" t="str">
        <f>VLOOKUP($G1933,products7[#All],3,0)</f>
        <v>Accessories</v>
      </c>
      <c r="M1933" t="str">
        <f>VLOOKUP($G1933,products7[#All],7,0)</f>
        <v>SandangIndo</v>
      </c>
    </row>
    <row r="1934" spans="1:13" x14ac:dyDescent="0.35">
      <c r="A1934" t="s">
        <v>5792</v>
      </c>
      <c r="B1934" s="2">
        <f>VLOOKUP(A1934,orders[#All],3,0)</f>
        <v>45047</v>
      </c>
      <c r="C1934" t="str">
        <f>VLOOKUP($A1934,orders[#All],9,0)</f>
        <v>processing</v>
      </c>
      <c r="D1934" t="str">
        <f>VLOOKUP($A1934,orders[#All],5,0)</f>
        <v>Padang</v>
      </c>
      <c r="E1934" t="str">
        <f>VLOOKUP($A1934,orders[#All],6,0)</f>
        <v>Sumatera Barat</v>
      </c>
      <c r="F1934" t="str">
        <f>VLOOKUP($A1934,orders[#All],10,0)</f>
        <v>NEWUSER</v>
      </c>
      <c r="G1934" t="s">
        <v>2513</v>
      </c>
      <c r="H1934">
        <f>VLOOKUP(working_table!G1934,order_items[[#All],[product_id]:[subtotal_idr]],2,0)</f>
        <v>1</v>
      </c>
      <c r="I1934" s="5">
        <f>VLOOKUP(working_table!$G1934,order_items[[#All],[product_id]:[subtotal_idr]],3,0)</f>
        <v>329000</v>
      </c>
      <c r="J1934" s="5">
        <f>VLOOKUP(working_table!$G1934,order_items[[#All],[product_id]:[subtotal_idr]],4,0)</f>
        <v>329000</v>
      </c>
      <c r="K1934" t="str">
        <f>VLOOKUP($G1934,products7[#All],2,0)</f>
        <v>Jacket Hoodie Kanvas Lokal</v>
      </c>
      <c r="L1934" t="str">
        <f>VLOOKUP($G1934,products7[#All],3,0)</f>
        <v>Jacket</v>
      </c>
      <c r="M1934" t="str">
        <f>VLOOKUP($G1934,products7[#All],7,0)</f>
        <v>Kanvas Lokal</v>
      </c>
    </row>
    <row r="1935" spans="1:13" x14ac:dyDescent="0.35">
      <c r="A1935" t="s">
        <v>5792</v>
      </c>
      <c r="B1935" s="2">
        <f>VLOOKUP(A1935,orders[#All],3,0)</f>
        <v>45047</v>
      </c>
      <c r="C1935" t="str">
        <f>VLOOKUP($A1935,orders[#All],9,0)</f>
        <v>processing</v>
      </c>
      <c r="D1935" t="str">
        <f>VLOOKUP($A1935,orders[#All],5,0)</f>
        <v>Padang</v>
      </c>
      <c r="E1935" t="str">
        <f>VLOOKUP($A1935,orders[#All],6,0)</f>
        <v>Sumatera Barat</v>
      </c>
      <c r="F1935" t="str">
        <f>VLOOKUP($A1935,orders[#All],10,0)</f>
        <v>NEWUSER</v>
      </c>
      <c r="G1935" t="s">
        <v>3247</v>
      </c>
      <c r="H1935">
        <f>VLOOKUP(working_table!G1935,order_items[[#All],[product_id]:[subtotal_idr]],2,0)</f>
        <v>1</v>
      </c>
      <c r="I1935" s="5">
        <f>VLOOKUP(working_table!$G1935,order_items[[#All],[product_id]:[subtotal_idr]],3,0)</f>
        <v>599000</v>
      </c>
      <c r="J1935" s="5">
        <f>VLOOKUP(working_table!$G1935,order_items[[#All],[product_id]:[subtotal_idr]],4,0)</f>
        <v>599000</v>
      </c>
      <c r="K1935" t="str">
        <f>VLOOKUP($G1935,products7[#All],2,0)</f>
        <v>T-Shirt Polos Basic Cendana Co</v>
      </c>
      <c r="L1935" t="str">
        <f>VLOOKUP($G1935,products7[#All],3,0)</f>
        <v>T-Shirt</v>
      </c>
      <c r="M1935" t="str">
        <f>VLOOKUP($G1935,products7[#All],7,0)</f>
        <v>Cendana Co</v>
      </c>
    </row>
    <row r="1936" spans="1:13" x14ac:dyDescent="0.35">
      <c r="A1936" t="s">
        <v>5792</v>
      </c>
      <c r="B1936" s="2">
        <f>VLOOKUP(A1936,orders[#All],3,0)</f>
        <v>45047</v>
      </c>
      <c r="C1936" t="str">
        <f>VLOOKUP($A1936,orders[#All],9,0)</f>
        <v>processing</v>
      </c>
      <c r="D1936" t="str">
        <f>VLOOKUP($A1936,orders[#All],5,0)</f>
        <v>Padang</v>
      </c>
      <c r="E1936" t="str">
        <f>VLOOKUP($A1936,orders[#All],6,0)</f>
        <v>Sumatera Barat</v>
      </c>
      <c r="F1936" t="str">
        <f>VLOOKUP($A1936,orders[#All],10,0)</f>
        <v>NEWUSER</v>
      </c>
      <c r="G1936" t="s">
        <v>2594</v>
      </c>
      <c r="H1936">
        <f>VLOOKUP(working_table!G1936,order_items[[#All],[product_id]:[subtotal_idr]],2,0)</f>
        <v>1</v>
      </c>
      <c r="I1936" s="5">
        <f>VLOOKUP(working_table!$G1936,order_items[[#All],[product_id]:[subtotal_idr]],3,0)</f>
        <v>249000</v>
      </c>
      <c r="J1936" s="5">
        <f>VLOOKUP(working_table!$G1936,order_items[[#All],[product_id]:[subtotal_idr]],4,0)</f>
        <v>249000</v>
      </c>
      <c r="K1936" t="str">
        <f>VLOOKUP($G1936,products7[#All],2,0)</f>
        <v>Dress Bodycon Kanvas Lokal</v>
      </c>
      <c r="L1936" t="str">
        <f>VLOOKUP($G1936,products7[#All],3,0)</f>
        <v>Dress</v>
      </c>
      <c r="M1936" t="str">
        <f>VLOOKUP($G1936,products7[#All],7,0)</f>
        <v>Kanvas Lokal</v>
      </c>
    </row>
    <row r="1937" spans="1:13" x14ac:dyDescent="0.35">
      <c r="A1937" t="s">
        <v>5796</v>
      </c>
      <c r="B1937" s="2">
        <f>VLOOKUP(A1937,orders[#All],3,0)</f>
        <v>45158</v>
      </c>
      <c r="C1937" t="str">
        <f>VLOOKUP($A1937,orders[#All],9,0)</f>
        <v>cancelled</v>
      </c>
      <c r="D1937" t="str">
        <f>VLOOKUP($A1937,orders[#All],5,0)</f>
        <v>Padang</v>
      </c>
      <c r="E1937" t="str">
        <f>VLOOKUP($A1937,orders[#All],6,0)</f>
        <v>Sumatera Barat</v>
      </c>
      <c r="F1937" t="str">
        <f>VLOOKUP($A1937,orders[#All],10,0)</f>
        <v>FLASHSALE</v>
      </c>
      <c r="G1937" t="s">
        <v>2427</v>
      </c>
      <c r="H1937">
        <f>VLOOKUP(working_table!G1937,order_items[[#All],[product_id]:[subtotal_idr]],2,0)</f>
        <v>3</v>
      </c>
      <c r="I1937" s="5">
        <f>VLOOKUP(working_table!$G1937,order_items[[#All],[product_id]:[subtotal_idr]],3,0)</f>
        <v>49000</v>
      </c>
      <c r="J1937" s="5">
        <f>VLOOKUP(working_table!$G1937,order_items[[#All],[product_id]:[subtotal_idr]],4,0)</f>
        <v>147000</v>
      </c>
      <c r="K1937" t="str">
        <f>VLOOKUP($G1937,products7[#All],2,0)</f>
        <v>Dress Wrap BajuKita</v>
      </c>
      <c r="L1937" t="str">
        <f>VLOOKUP($G1937,products7[#All],3,0)</f>
        <v>dress</v>
      </c>
      <c r="M1937" t="str">
        <f>VLOOKUP($G1937,products7[#All],7,0)</f>
        <v>BajuKita</v>
      </c>
    </row>
    <row r="1938" spans="1:13" x14ac:dyDescent="0.35">
      <c r="A1938" t="s">
        <v>5798</v>
      </c>
      <c r="B1938" s="2">
        <f>VLOOKUP(A1938,orders[#All],3,0)</f>
        <v>45103</v>
      </c>
      <c r="C1938" t="str">
        <f>VLOOKUP($A1938,orders[#All],9,0)</f>
        <v>shipped</v>
      </c>
      <c r="D1938" t="str">
        <f>VLOOKUP($A1938,orders[#All],5,0)</f>
        <v>Jakarta</v>
      </c>
      <c r="E1938" t="str">
        <f>VLOOKUP($A1938,orders[#All],6,0)</f>
        <v>DKI Jakarta</v>
      </c>
      <c r="F1938" t="str">
        <f>VLOOKUP($A1938,orders[#All],10,0)</f>
        <v>TANPA PROMO</v>
      </c>
      <c r="G1938" t="s">
        <v>3041</v>
      </c>
      <c r="H1938">
        <f>VLOOKUP(working_table!G1938,order_items[[#All],[product_id]:[subtotal_idr]],2,0)</f>
        <v>1</v>
      </c>
      <c r="I1938" s="5">
        <f>VLOOKUP(working_table!$G1938,order_items[[#All],[product_id]:[subtotal_idr]],3,0)</f>
        <v>89000</v>
      </c>
      <c r="J1938" s="5">
        <f>VLOOKUP(working_table!$G1938,order_items[[#All],[product_id]:[subtotal_idr]],4,0)</f>
        <v>89000</v>
      </c>
      <c r="K1938" t="str">
        <f>VLOOKUP($G1938,products7[#All],2,0)</f>
        <v>Tas Selempang Pesona Indo</v>
      </c>
      <c r="L1938" t="str">
        <f>VLOOKUP($G1938,products7[#All],3,0)</f>
        <v>Accessories</v>
      </c>
      <c r="M1938" t="str">
        <f>VLOOKUP($G1938,products7[#All],7,0)</f>
        <v>Pesona Indo</v>
      </c>
    </row>
    <row r="1939" spans="1:13" x14ac:dyDescent="0.35">
      <c r="A1939" t="s">
        <v>5800</v>
      </c>
      <c r="B1939" s="2">
        <f>VLOOKUP(A1939,orders[#All],3,0)</f>
        <v>45618</v>
      </c>
      <c r="C1939" t="str">
        <f>VLOOKUP($A1939,orders[#All],9,0)</f>
        <v>delivered</v>
      </c>
      <c r="D1939" t="str">
        <f>VLOOKUP($A1939,orders[#All],5,0)</f>
        <v>Surabaya</v>
      </c>
      <c r="E1939" t="str">
        <f>VLOOKUP($A1939,orders[#All],6,0)</f>
        <v>Jawa Timur</v>
      </c>
      <c r="F1939" t="str">
        <f>VLOOKUP($A1939,orders[#All],10,0)</f>
        <v>TANPA PROMO</v>
      </c>
      <c r="G1939" t="s">
        <v>2934</v>
      </c>
      <c r="H1939">
        <f>VLOOKUP(working_table!G1939,order_items[[#All],[product_id]:[subtotal_idr]],2,0)</f>
        <v>2</v>
      </c>
      <c r="I1939" s="5">
        <f>VLOOKUP(working_table!$G1939,order_items[[#All],[product_id]:[subtotal_idr]],3,0)</f>
        <v>69000</v>
      </c>
      <c r="J1939" s="5">
        <f>VLOOKUP(working_table!$G1939,order_items[[#All],[product_id]:[subtotal_idr]],4,0)</f>
        <v>138000</v>
      </c>
      <c r="K1939" t="str">
        <f>VLOOKUP($G1939,products7[#All],2,0)</f>
        <v>Syal Rajut Kanvas Lokal</v>
      </c>
      <c r="L1939" t="str">
        <f>VLOOKUP($G1939,products7[#All],3,0)</f>
        <v>Accessories</v>
      </c>
      <c r="M1939" t="str">
        <f>VLOOKUP($G1939,products7[#All],7,0)</f>
        <v>Kanvas Lokal</v>
      </c>
    </row>
    <row r="1940" spans="1:13" x14ac:dyDescent="0.35">
      <c r="A1940" t="s">
        <v>5802</v>
      </c>
      <c r="B1940" s="2">
        <f>VLOOKUP(A1940,orders[#All],3,0)</f>
        <v>45481</v>
      </c>
      <c r="C1940" t="str">
        <f>VLOOKUP($A1940,orders[#All],9,0)</f>
        <v>shipped</v>
      </c>
      <c r="D1940" t="str">
        <f>VLOOKUP($A1940,orders[#All],5,0)</f>
        <v>Pekanbaru</v>
      </c>
      <c r="E1940" t="str">
        <f>VLOOKUP($A1940,orders[#All],6,0)</f>
        <v>Riau</v>
      </c>
      <c r="F1940" t="str">
        <f>VLOOKUP($A1940,orders[#All],10,0)</f>
        <v>HARI BELANJA</v>
      </c>
      <c r="G1940" t="s">
        <v>2751</v>
      </c>
      <c r="H1940">
        <f>VLOOKUP(working_table!G1940,order_items[[#All],[product_id]:[subtotal_idr]],2,0)</f>
        <v>1</v>
      </c>
      <c r="I1940" s="5">
        <f>VLOOKUP(working_table!$G1940,order_items[[#All],[product_id]:[subtotal_idr]],3,0)</f>
        <v>129000</v>
      </c>
      <c r="J1940" s="5">
        <f>VLOOKUP(working_table!$G1940,order_items[[#All],[product_id]:[subtotal_idr]],4,0)</f>
        <v>129000</v>
      </c>
      <c r="K1940" t="str">
        <f>VLOOKUP($G1940,products7[#All],2,0)</f>
        <v>Kemeja Casual Kanvas Lokal</v>
      </c>
      <c r="L1940" t="str">
        <f>VLOOKUP($G1940,products7[#All],3,0)</f>
        <v>T-Shirt</v>
      </c>
      <c r="M1940" t="str">
        <f>VLOOKUP($G1940,products7[#All],7,0)</f>
        <v>Kanvas Lokal</v>
      </c>
    </row>
    <row r="1941" spans="1:13" x14ac:dyDescent="0.35">
      <c r="A1941" t="s">
        <v>5804</v>
      </c>
      <c r="B1941" s="2">
        <f>VLOOKUP(A1941,orders[#All],3,0)</f>
        <v>45089</v>
      </c>
      <c r="C1941" t="str">
        <f>VLOOKUP($A1941,orders[#All],9,0)</f>
        <v>shipped</v>
      </c>
      <c r="D1941" t="str">
        <f>VLOOKUP($A1941,orders[#All],5,0)</f>
        <v>Pekanbaru</v>
      </c>
      <c r="E1941" t="str">
        <f>VLOOKUP($A1941,orders[#All],6,0)</f>
        <v>Riau</v>
      </c>
      <c r="F1941" t="str">
        <f>VLOOKUP($A1941,orders[#All],10,0)</f>
        <v>MEMBER10</v>
      </c>
      <c r="G1941" t="s">
        <v>2720</v>
      </c>
      <c r="H1941">
        <f>VLOOKUP(working_table!G1941,order_items[[#All],[product_id]:[subtotal_idr]],2,0)</f>
        <v>1</v>
      </c>
      <c r="I1941" s="5">
        <f>VLOOKUP(working_table!$G1941,order_items[[#All],[product_id]:[subtotal_idr]],3,0)</f>
        <v>199000</v>
      </c>
      <c r="J1941" s="5">
        <f>VLOOKUP(working_table!$G1941,order_items[[#All],[product_id]:[subtotal_idr]],4,0)</f>
        <v>199000</v>
      </c>
      <c r="K1941" t="str">
        <f>VLOOKUP($G1941,products7[#All],2,0)</f>
        <v>Topi Baseball SandangIndo</v>
      </c>
      <c r="L1941" t="str">
        <f>VLOOKUP($G1941,products7[#All],3,0)</f>
        <v>Accessories</v>
      </c>
      <c r="M1941" t="str">
        <f>VLOOKUP($G1941,products7[#All],7,0)</f>
        <v>SandangIndo</v>
      </c>
    </row>
    <row r="1942" spans="1:13" x14ac:dyDescent="0.35">
      <c r="A1942" t="s">
        <v>5804</v>
      </c>
      <c r="B1942" s="2">
        <f>VLOOKUP(A1942,orders[#All],3,0)</f>
        <v>45089</v>
      </c>
      <c r="C1942" t="str">
        <f>VLOOKUP($A1942,orders[#All],9,0)</f>
        <v>shipped</v>
      </c>
      <c r="D1942" t="str">
        <f>VLOOKUP($A1942,orders[#All],5,0)</f>
        <v>Pekanbaru</v>
      </c>
      <c r="E1942" t="str">
        <f>VLOOKUP($A1942,orders[#All],6,0)</f>
        <v>Riau</v>
      </c>
      <c r="F1942" t="str">
        <f>VLOOKUP($A1942,orders[#All],10,0)</f>
        <v>MEMBER10</v>
      </c>
      <c r="G1942" t="s">
        <v>2532</v>
      </c>
      <c r="H1942">
        <f>VLOOKUP(working_table!G1942,order_items[[#All],[product_id]:[subtotal_idr]],2,0)</f>
        <v>2</v>
      </c>
      <c r="I1942" s="5">
        <f>VLOOKUP(working_table!$G1942,order_items[[#All],[product_id]:[subtotal_idr]],3,0)</f>
        <v>49000</v>
      </c>
      <c r="J1942" s="5">
        <f>VLOOKUP(working_table!$G1942,order_items[[#All],[product_id]:[subtotal_idr]],4,0)</f>
        <v>98000</v>
      </c>
      <c r="K1942" t="str">
        <f>VLOOKUP($G1942,products7[#All],2,0)</f>
        <v>Jacket Coach Ratu Mode</v>
      </c>
      <c r="L1942" t="str">
        <f>VLOOKUP($G1942,products7[#All],3,0)</f>
        <v>Jacket</v>
      </c>
      <c r="M1942" t="str">
        <f>VLOOKUP($G1942,products7[#All],7,0)</f>
        <v>Ratu Mode</v>
      </c>
    </row>
    <row r="1943" spans="1:13" x14ac:dyDescent="0.35">
      <c r="A1943" t="s">
        <v>5807</v>
      </c>
      <c r="B1943" s="2">
        <f>VLOOKUP(A1943,orders[#All],3,0)</f>
        <v>45454</v>
      </c>
      <c r="C1943" t="str">
        <f>VLOOKUP($A1943,orders[#All],9,0)</f>
        <v>delivered</v>
      </c>
      <c r="D1943" t="str">
        <f>VLOOKUP($A1943,orders[#All],5,0)</f>
        <v>Bogor</v>
      </c>
      <c r="E1943" t="str">
        <f>VLOOKUP($A1943,orders[#All],6,0)</f>
        <v>Jawa Barat</v>
      </c>
      <c r="F1943" t="str">
        <f>VLOOKUP($A1943,orders[#All],10,0)</f>
        <v>TANPA PROMO</v>
      </c>
      <c r="G1943" t="s">
        <v>2893</v>
      </c>
      <c r="H1943">
        <f>VLOOKUP(working_table!G1943,order_items[[#All],[product_id]:[subtotal_idr]],2,0)</f>
        <v>2</v>
      </c>
      <c r="I1943" s="5">
        <f>VLOOKUP(working_table!$G1943,order_items[[#All],[product_id]:[subtotal_idr]],3,0)</f>
        <v>399000</v>
      </c>
      <c r="J1943" s="5">
        <f>VLOOKUP(working_table!$G1943,order_items[[#All],[product_id]:[subtotal_idr]],4,0)</f>
        <v>798000</v>
      </c>
      <c r="K1943" t="str">
        <f>VLOOKUP($G1943,products7[#All],2,0)</f>
        <v>Jacket Denim SandangIndo</v>
      </c>
      <c r="L1943" t="str">
        <f>VLOOKUP($G1943,products7[#All],3,0)</f>
        <v>Jacket</v>
      </c>
      <c r="M1943" t="str">
        <f>VLOOKUP($G1943,products7[#All],7,0)</f>
        <v>SandangIndo</v>
      </c>
    </row>
    <row r="1944" spans="1:13" x14ac:dyDescent="0.35">
      <c r="A1944" t="s">
        <v>5809</v>
      </c>
      <c r="B1944" s="2">
        <f>VLOOKUP(A1944,orders[#All],3,0)</f>
        <v>44644</v>
      </c>
      <c r="C1944" t="str">
        <f>VLOOKUP($A1944,orders[#All],9,0)</f>
        <v>processing</v>
      </c>
      <c r="D1944" t="str">
        <f>VLOOKUP($A1944,orders[#All],5,0)</f>
        <v>Jakarta</v>
      </c>
      <c r="E1944" t="str">
        <f>VLOOKUP($A1944,orders[#All],6,0)</f>
        <v>DKI Jakarta</v>
      </c>
      <c r="F1944" t="str">
        <f>VLOOKUP($A1944,orders[#All],10,0)</f>
        <v>TANPA PROMO</v>
      </c>
      <c r="G1944" t="s">
        <v>2761</v>
      </c>
      <c r="H1944">
        <f>VLOOKUP(working_table!G1944,order_items[[#All],[product_id]:[subtotal_idr]],2,0)</f>
        <v>1</v>
      </c>
      <c r="I1944" s="5">
        <f>VLOOKUP(working_table!$G1944,order_items[[#All],[product_id]:[subtotal_idr]],3,0)</f>
        <v>179000</v>
      </c>
      <c r="J1944" s="5">
        <f>VLOOKUP(working_table!$G1944,order_items[[#All],[product_id]:[subtotal_idr]],4,0)</f>
        <v>179000</v>
      </c>
      <c r="K1944" t="str">
        <f>VLOOKUP($G1944,products7[#All],2,0)</f>
        <v>T-Shirt Striped Kanvas Lokal</v>
      </c>
      <c r="L1944" t="str">
        <f>VLOOKUP($G1944,products7[#All],3,0)</f>
        <v>T-Shirt</v>
      </c>
      <c r="M1944" t="str">
        <f>VLOOKUP($G1944,products7[#All],7,0)</f>
        <v>Kanvas Lokal</v>
      </c>
    </row>
    <row r="1945" spans="1:13" x14ac:dyDescent="0.35">
      <c r="A1945" t="s">
        <v>5811</v>
      </c>
      <c r="B1945" s="2">
        <f>VLOOKUP(A1945,orders[#All],3,0)</f>
        <v>45129</v>
      </c>
      <c r="C1945" t="str">
        <f>VLOOKUP($A1945,orders[#All],9,0)</f>
        <v>processing</v>
      </c>
      <c r="D1945" t="str">
        <f>VLOOKUP($A1945,orders[#All],5,0)</f>
        <v>Padang</v>
      </c>
      <c r="E1945" t="str">
        <f>VLOOKUP($A1945,orders[#All],6,0)</f>
        <v>Sumatera Barat</v>
      </c>
      <c r="F1945" t="str">
        <f>VLOOKUP($A1945,orders[#All],10,0)</f>
        <v>TANPA PROMO</v>
      </c>
      <c r="G1945" t="s">
        <v>2545</v>
      </c>
      <c r="H1945">
        <f>VLOOKUP(working_table!G1945,order_items[[#All],[product_id]:[subtotal_idr]],2,0)</f>
        <v>1</v>
      </c>
      <c r="I1945" s="5">
        <f>VLOOKUP(working_table!$G1945,order_items[[#All],[product_id]:[subtotal_idr]],3,0)</f>
        <v>329000</v>
      </c>
      <c r="J1945" s="5">
        <f>VLOOKUP(working_table!$G1945,order_items[[#All],[product_id]:[subtotal_idr]],4,0)</f>
        <v>329000</v>
      </c>
      <c r="K1945" t="str">
        <f>VLOOKUP($G1945,products7[#All],2,0)</f>
        <v>Pants Kulot Pesona Indo</v>
      </c>
      <c r="L1945" t="str">
        <f>VLOOKUP($G1945,products7[#All],3,0)</f>
        <v>Pants</v>
      </c>
      <c r="M1945" t="str">
        <f>VLOOKUP($G1945,products7[#All],7,0)</f>
        <v>Pesona Indo</v>
      </c>
    </row>
    <row r="1946" spans="1:13" x14ac:dyDescent="0.35">
      <c r="A1946" t="s">
        <v>5811</v>
      </c>
      <c r="B1946" s="2">
        <f>VLOOKUP(A1946,orders[#All],3,0)</f>
        <v>45129</v>
      </c>
      <c r="C1946" t="str">
        <f>VLOOKUP($A1946,orders[#All],9,0)</f>
        <v>processing</v>
      </c>
      <c r="D1946" t="str">
        <f>VLOOKUP($A1946,orders[#All],5,0)</f>
        <v>Padang</v>
      </c>
      <c r="E1946" t="str">
        <f>VLOOKUP($A1946,orders[#All],6,0)</f>
        <v>Sumatera Barat</v>
      </c>
      <c r="F1946" t="str">
        <f>VLOOKUP($A1946,orders[#All],10,0)</f>
        <v>TANPA PROMO</v>
      </c>
      <c r="G1946" t="s">
        <v>2699</v>
      </c>
      <c r="H1946">
        <f>VLOOKUP(working_table!G1946,order_items[[#All],[product_id]:[subtotal_idr]],2,0)</f>
        <v>1</v>
      </c>
      <c r="I1946" s="5">
        <f>VLOOKUP(working_table!$G1946,order_items[[#All],[product_id]:[subtotal_idr]],3,0)</f>
        <v>599000</v>
      </c>
      <c r="J1946" s="5">
        <f>VLOOKUP(working_table!$G1946,order_items[[#All],[product_id]:[subtotal_idr]],4,0)</f>
        <v>599000</v>
      </c>
      <c r="K1946" t="str">
        <f>VLOOKUP($G1946,products7[#All],2,0)</f>
        <v>Dress Midi Floral NusaBrand</v>
      </c>
      <c r="L1946" t="str">
        <f>VLOOKUP($G1946,products7[#All],3,0)</f>
        <v>Dress</v>
      </c>
      <c r="M1946" t="str">
        <f>VLOOKUP($G1946,products7[#All],7,0)</f>
        <v>NusaBrand</v>
      </c>
    </row>
    <row r="1947" spans="1:13" x14ac:dyDescent="0.35">
      <c r="A1947" t="s">
        <v>5814</v>
      </c>
      <c r="B1947" s="2">
        <f>VLOOKUP(A1947,orders[#All],3,0)</f>
        <v>45108</v>
      </c>
      <c r="C1947" t="str">
        <f>VLOOKUP($A1947,orders[#All],9,0)</f>
        <v>shipped</v>
      </c>
      <c r="D1947" t="str">
        <f>VLOOKUP($A1947,orders[#All],5,0)</f>
        <v>Jakarta</v>
      </c>
      <c r="E1947" t="str">
        <f>VLOOKUP($A1947,orders[#All],6,0)</f>
        <v>DKI Jakarta</v>
      </c>
      <c r="F1947" t="str">
        <f>VLOOKUP($A1947,orders[#All],10,0)</f>
        <v>TANPA PROMO</v>
      </c>
      <c r="G1947" t="s">
        <v>3114</v>
      </c>
      <c r="H1947">
        <f>VLOOKUP(working_table!G1947,order_items[[#All],[product_id]:[subtotal_idr]],2,0)</f>
        <v>1</v>
      </c>
      <c r="I1947" s="5">
        <f>VLOOKUP(working_table!$G1947,order_items[[#All],[product_id]:[subtotal_idr]],3,0)</f>
        <v>59000</v>
      </c>
      <c r="J1947" s="5">
        <f>VLOOKUP(working_table!$G1947,order_items[[#All],[product_id]:[subtotal_idr]],4,0)</f>
        <v>59000</v>
      </c>
      <c r="K1947" t="str">
        <f>VLOOKUP($G1947,products7[#All],2,0)</f>
        <v>Dress Maxi Polos Pesona Indo</v>
      </c>
      <c r="L1947" t="str">
        <f>VLOOKUP($G1947,products7[#All],3,0)</f>
        <v>Dress</v>
      </c>
      <c r="M1947" t="str">
        <f>VLOOKUP($G1947,products7[#All],7,0)</f>
        <v>Pesona Indo</v>
      </c>
    </row>
    <row r="1948" spans="1:13" x14ac:dyDescent="0.35">
      <c r="A1948" t="s">
        <v>5814</v>
      </c>
      <c r="B1948" s="2">
        <f>VLOOKUP(A1948,orders[#All],3,0)</f>
        <v>45108</v>
      </c>
      <c r="C1948" t="str">
        <f>VLOOKUP($A1948,orders[#All],9,0)</f>
        <v>shipped</v>
      </c>
      <c r="D1948" t="str">
        <f>VLOOKUP($A1948,orders[#All],5,0)</f>
        <v>Jakarta</v>
      </c>
      <c r="E1948" t="str">
        <f>VLOOKUP($A1948,orders[#All],6,0)</f>
        <v>DKI Jakarta</v>
      </c>
      <c r="F1948" t="str">
        <f>VLOOKUP($A1948,orders[#All],10,0)</f>
        <v>TANPA PROMO</v>
      </c>
      <c r="G1948" t="s">
        <v>2977</v>
      </c>
      <c r="H1948">
        <f>VLOOKUP(working_table!G1948,order_items[[#All],[product_id]:[subtotal_idr]],2,0)</f>
        <v>1</v>
      </c>
      <c r="I1948" s="5">
        <f>VLOOKUP(working_table!$G1948,order_items[[#All],[product_id]:[subtotal_idr]],3,0)</f>
        <v>599000</v>
      </c>
      <c r="J1948" s="5">
        <f>VLOOKUP(working_table!$G1948,order_items[[#All],[product_id]:[subtotal_idr]],4,0)</f>
        <v>599000</v>
      </c>
      <c r="K1948" t="str">
        <f>VLOOKUP($G1948,products7[#All],2,0)</f>
        <v>Kemeja Batik NusaBrand</v>
      </c>
      <c r="L1948" t="str">
        <f>VLOOKUP($G1948,products7[#All],3,0)</f>
        <v>T-Shirt</v>
      </c>
      <c r="M1948" t="str">
        <f>VLOOKUP($G1948,products7[#All],7,0)</f>
        <v>NusaBrand</v>
      </c>
    </row>
    <row r="1949" spans="1:13" x14ac:dyDescent="0.35">
      <c r="A1949" t="s">
        <v>5817</v>
      </c>
      <c r="B1949" s="2">
        <f>VLOOKUP(A1949,orders[#All],3,0)</f>
        <v>45076</v>
      </c>
      <c r="C1949" t="str">
        <f>VLOOKUP($A1949,orders[#All],9,0)</f>
        <v>shipped</v>
      </c>
      <c r="D1949" t="str">
        <f>VLOOKUP($A1949,orders[#All],5,0)</f>
        <v>Bandung</v>
      </c>
      <c r="E1949" t="str">
        <f>VLOOKUP($A1949,orders[#All],6,0)</f>
        <v>Jawa Barat</v>
      </c>
      <c r="F1949" t="str">
        <f>VLOOKUP($A1949,orders[#All],10,0)</f>
        <v>TANPA PROMO</v>
      </c>
      <c r="G1949" t="s">
        <v>2453</v>
      </c>
      <c r="H1949">
        <f>VLOOKUP(working_table!G1949,order_items[[#All],[product_id]:[subtotal_idr]],2,0)</f>
        <v>1</v>
      </c>
      <c r="I1949" s="5">
        <f>VLOOKUP(working_table!$G1949,order_items[[#All],[product_id]:[subtotal_idr]],3,0)</f>
        <v>119000</v>
      </c>
      <c r="J1949" s="5">
        <f>VLOOKUP(working_table!$G1949,order_items[[#All],[product_id]:[subtotal_idr]],4,0)</f>
        <v>119000</v>
      </c>
      <c r="K1949" t="str">
        <f>VLOOKUP($G1949,products7[#All],2,0)</f>
        <v>Dress Bodycon Senja Wear</v>
      </c>
      <c r="L1949" t="str">
        <f>VLOOKUP($G1949,products7[#All],3,0)</f>
        <v>dress</v>
      </c>
      <c r="M1949" t="str">
        <f>VLOOKUP($G1949,products7[#All],7,0)</f>
        <v>Senja Wear</v>
      </c>
    </row>
    <row r="1950" spans="1:13" x14ac:dyDescent="0.35">
      <c r="A1950" t="s">
        <v>5819</v>
      </c>
      <c r="B1950" s="2">
        <f>VLOOKUP(A1950,orders[#All],3,0)</f>
        <v>44768</v>
      </c>
      <c r="C1950" t="str">
        <f>VLOOKUP($A1950,orders[#All],9,0)</f>
        <v>delivered</v>
      </c>
      <c r="D1950" t="str">
        <f>VLOOKUP($A1950,orders[#All],5,0)</f>
        <v>Denpasar</v>
      </c>
      <c r="E1950" t="str">
        <f>VLOOKUP($A1950,orders[#All],6,0)</f>
        <v>Bali</v>
      </c>
      <c r="F1950" t="str">
        <f>VLOOKUP($A1950,orders[#All],10,0)</f>
        <v>TANPA PROMO</v>
      </c>
      <c r="G1950" t="s">
        <v>3420</v>
      </c>
      <c r="H1950">
        <f>VLOOKUP(working_table!G1950,order_items[[#All],[product_id]:[subtotal_idr]],2,0)</f>
        <v>3</v>
      </c>
      <c r="I1950" s="5">
        <f>VLOOKUP(working_table!$G1950,order_items[[#All],[product_id]:[subtotal_idr]],3,0)</f>
        <v>89000</v>
      </c>
      <c r="J1950" s="5">
        <f>VLOOKUP(working_table!$G1950,order_items[[#All],[product_id]:[subtotal_idr]],4,0)</f>
        <v>267000</v>
      </c>
      <c r="K1950" t="str">
        <f>VLOOKUP($G1950,products7[#All],2,0)</f>
        <v>Kacamata Hitam Riang Apparel</v>
      </c>
      <c r="L1950" t="str">
        <f>VLOOKUP($G1950,products7[#All],3,0)</f>
        <v>Accessories</v>
      </c>
      <c r="M1950" t="str">
        <f>VLOOKUP($G1950,products7[#All],7,0)</f>
        <v>Riang Apparel</v>
      </c>
    </row>
    <row r="1951" spans="1:13" x14ac:dyDescent="0.35">
      <c r="A1951" t="s">
        <v>5819</v>
      </c>
      <c r="B1951" s="2">
        <f>VLOOKUP(A1951,orders[#All],3,0)</f>
        <v>44768</v>
      </c>
      <c r="C1951" t="str">
        <f>VLOOKUP($A1951,orders[#All],9,0)</f>
        <v>delivered</v>
      </c>
      <c r="D1951" t="str">
        <f>VLOOKUP($A1951,orders[#All],5,0)</f>
        <v>Denpasar</v>
      </c>
      <c r="E1951" t="str">
        <f>VLOOKUP($A1951,orders[#All],6,0)</f>
        <v>Bali</v>
      </c>
      <c r="F1951" t="str">
        <f>VLOOKUP($A1951,orders[#All],10,0)</f>
        <v>TANPA PROMO</v>
      </c>
      <c r="G1951" t="s">
        <v>3223</v>
      </c>
      <c r="H1951">
        <f>VLOOKUP(working_table!G1951,order_items[[#All],[product_id]:[subtotal_idr]],2,0)</f>
        <v>1</v>
      </c>
      <c r="I1951" s="5">
        <f>VLOOKUP(working_table!$G1951,order_items[[#All],[product_id]:[subtotal_idr]],3,0)</f>
        <v>69000</v>
      </c>
      <c r="J1951" s="5">
        <f>VLOOKUP(working_table!$G1951,order_items[[#All],[product_id]:[subtotal_idr]],4,0)</f>
        <v>69000</v>
      </c>
      <c r="K1951" t="str">
        <f>VLOOKUP($G1951,products7[#All],2,0)</f>
        <v>Pants Jeans Slim Senja Wear</v>
      </c>
      <c r="L1951" t="str">
        <f>VLOOKUP($G1951,products7[#All],3,0)</f>
        <v>Pants</v>
      </c>
      <c r="M1951" t="str">
        <f>VLOOKUP($G1951,products7[#All],7,0)</f>
        <v>Senja Wear</v>
      </c>
    </row>
    <row r="1952" spans="1:13" x14ac:dyDescent="0.35">
      <c r="A1952" t="s">
        <v>5819</v>
      </c>
      <c r="B1952" s="2">
        <f>VLOOKUP(A1952,orders[#All],3,0)</f>
        <v>44768</v>
      </c>
      <c r="C1952" t="str">
        <f>VLOOKUP($A1952,orders[#All],9,0)</f>
        <v>delivered</v>
      </c>
      <c r="D1952" t="str">
        <f>VLOOKUP($A1952,orders[#All],5,0)</f>
        <v>Denpasar</v>
      </c>
      <c r="E1952" t="str">
        <f>VLOOKUP($A1952,orders[#All],6,0)</f>
        <v>Bali</v>
      </c>
      <c r="F1952" t="str">
        <f>VLOOKUP($A1952,orders[#All],10,0)</f>
        <v>TANPA PROMO</v>
      </c>
      <c r="G1952" t="s">
        <v>3948</v>
      </c>
      <c r="H1952">
        <f>VLOOKUP(working_table!G1952,order_items[[#All],[product_id]:[subtotal_idr]],2,0)</f>
        <v>2</v>
      </c>
      <c r="I1952" s="5">
        <f>VLOOKUP(working_table!$G1952,order_items[[#All],[product_id]:[subtotal_idr]],3,0)</f>
        <v>449000</v>
      </c>
      <c r="J1952" s="5">
        <f>VLOOKUP(working_table!$G1952,order_items[[#All],[product_id]:[subtotal_idr]],4,0)</f>
        <v>898000</v>
      </c>
      <c r="K1952" t="str">
        <f>VLOOKUP($G1952,products7[#All],2,0)</f>
        <v>Dress Mini Casual SandangIndo</v>
      </c>
      <c r="L1952" t="str">
        <f>VLOOKUP($G1952,products7[#All],3,0)</f>
        <v>Dress</v>
      </c>
      <c r="M1952" t="str">
        <f>VLOOKUP($G1952,products7[#All],7,0)</f>
        <v>SandangIndo</v>
      </c>
    </row>
    <row r="1953" spans="1:13" x14ac:dyDescent="0.35">
      <c r="A1953" t="s">
        <v>5823</v>
      </c>
      <c r="B1953" s="2">
        <f>VLOOKUP(A1953,orders[#All],3,0)</f>
        <v>45138</v>
      </c>
      <c r="C1953" t="str">
        <f>VLOOKUP($A1953,orders[#All],9,0)</f>
        <v>delivered</v>
      </c>
      <c r="D1953" t="str">
        <f>VLOOKUP($A1953,orders[#All],5,0)</f>
        <v>Makassar</v>
      </c>
      <c r="E1953" t="str">
        <f>VLOOKUP($A1953,orders[#All],6,0)</f>
        <v>Sulawesi Selatan</v>
      </c>
      <c r="F1953" t="str">
        <f>VLOOKUP($A1953,orders[#All],10,0)</f>
        <v>TANPA PROMO</v>
      </c>
      <c r="G1953" t="s">
        <v>2620</v>
      </c>
      <c r="H1953">
        <f>VLOOKUP(working_table!G1953,order_items[[#All],[product_id]:[subtotal_idr]],2,0)</f>
        <v>1</v>
      </c>
      <c r="I1953" s="5">
        <f>VLOOKUP(working_table!$G1953,order_items[[#All],[product_id]:[subtotal_idr]],3,0)</f>
        <v>89000</v>
      </c>
      <c r="J1953" s="5">
        <f>VLOOKUP(working_table!$G1953,order_items[[#All],[product_id]:[subtotal_idr]],4,0)</f>
        <v>89000</v>
      </c>
      <c r="K1953" t="str">
        <f>VLOOKUP($G1953,products7[#All],2,0)</f>
        <v>Jacket Parasut Kanvas Lokal</v>
      </c>
      <c r="L1953" t="str">
        <f>VLOOKUP($G1953,products7[#All],3,0)</f>
        <v>Jacket</v>
      </c>
      <c r="M1953" t="str">
        <f>VLOOKUP($G1953,products7[#All],7,0)</f>
        <v>Kanvas Lokal</v>
      </c>
    </row>
    <row r="1954" spans="1:13" x14ac:dyDescent="0.35">
      <c r="A1954" t="s">
        <v>5823</v>
      </c>
      <c r="B1954" s="2">
        <f>VLOOKUP(A1954,orders[#All],3,0)</f>
        <v>45138</v>
      </c>
      <c r="C1954" t="str">
        <f>VLOOKUP($A1954,orders[#All],9,0)</f>
        <v>delivered</v>
      </c>
      <c r="D1954" t="str">
        <f>VLOOKUP($A1954,orders[#All],5,0)</f>
        <v>Makassar</v>
      </c>
      <c r="E1954" t="str">
        <f>VLOOKUP($A1954,orders[#All],6,0)</f>
        <v>Sulawesi Selatan</v>
      </c>
      <c r="F1954" t="str">
        <f>VLOOKUP($A1954,orders[#All],10,0)</f>
        <v>TANPA PROMO</v>
      </c>
      <c r="G1954" t="s">
        <v>2838</v>
      </c>
      <c r="H1954">
        <f>VLOOKUP(working_table!G1954,order_items[[#All],[product_id]:[subtotal_idr]],2,0)</f>
        <v>2</v>
      </c>
      <c r="I1954" s="5">
        <f>VLOOKUP(working_table!$G1954,order_items[[#All],[product_id]:[subtotal_idr]],3,0)</f>
        <v>129000</v>
      </c>
      <c r="J1954" s="5">
        <f>VLOOKUP(working_table!$G1954,order_items[[#All],[product_id]:[subtotal_idr]],4,0)</f>
        <v>258000</v>
      </c>
      <c r="K1954" t="str">
        <f>VLOOKUP($G1954,products7[#All],2,0)</f>
        <v>Pants Wide Leg Cendana Co</v>
      </c>
      <c r="L1954" t="str">
        <f>VLOOKUP($G1954,products7[#All],3,0)</f>
        <v>Pants</v>
      </c>
      <c r="M1954" t="str">
        <f>VLOOKUP($G1954,products7[#All],7,0)</f>
        <v>Cendana Co</v>
      </c>
    </row>
    <row r="1955" spans="1:13" x14ac:dyDescent="0.35">
      <c r="A1955" t="s">
        <v>5823</v>
      </c>
      <c r="B1955" s="2">
        <f>VLOOKUP(A1955,orders[#All],3,0)</f>
        <v>45138</v>
      </c>
      <c r="C1955" t="str">
        <f>VLOOKUP($A1955,orders[#All],9,0)</f>
        <v>delivered</v>
      </c>
      <c r="D1955" t="str">
        <f>VLOOKUP($A1955,orders[#All],5,0)</f>
        <v>Makassar</v>
      </c>
      <c r="E1955" t="str">
        <f>VLOOKUP($A1955,orders[#All],6,0)</f>
        <v>Sulawesi Selatan</v>
      </c>
      <c r="F1955" t="str">
        <f>VLOOKUP($A1955,orders[#All],10,0)</f>
        <v>TANPA PROMO</v>
      </c>
      <c r="G1955" t="s">
        <v>2863</v>
      </c>
      <c r="H1955">
        <f>VLOOKUP(working_table!G1955,order_items[[#All],[product_id]:[subtotal_idr]],2,0)</f>
        <v>2</v>
      </c>
      <c r="I1955" s="5">
        <f>VLOOKUP(working_table!$G1955,order_items[[#All],[product_id]:[subtotal_idr]],3,0)</f>
        <v>449000</v>
      </c>
      <c r="J1955" s="5">
        <f>VLOOKUP(working_table!$G1955,order_items[[#All],[product_id]:[subtotal_idr]],4,0)</f>
        <v>898000</v>
      </c>
      <c r="K1955" t="str">
        <f>VLOOKUP($G1955,products7[#All],2,0)</f>
        <v>T-Shirt Graphic Pesona Indo</v>
      </c>
      <c r="L1955" t="str">
        <f>VLOOKUP($G1955,products7[#All],3,0)</f>
        <v>T-Shirt</v>
      </c>
      <c r="M1955" t="str">
        <f>VLOOKUP($G1955,products7[#All],7,0)</f>
        <v>Pesona Indo</v>
      </c>
    </row>
    <row r="1956" spans="1:13" x14ac:dyDescent="0.35">
      <c r="A1956" t="s">
        <v>5827</v>
      </c>
      <c r="B1956" s="2">
        <f>VLOOKUP(A1956,orders[#All],3,0)</f>
        <v>45188</v>
      </c>
      <c r="C1956" t="str">
        <f>VLOOKUP($A1956,orders[#All],9,0)</f>
        <v>delivered</v>
      </c>
      <c r="D1956" t="str">
        <f>VLOOKUP($A1956,orders[#All],5,0)</f>
        <v>Malang</v>
      </c>
      <c r="E1956" t="str">
        <f>VLOOKUP($A1956,orders[#All],6,0)</f>
        <v>Jawa Timur</v>
      </c>
      <c r="F1956" t="str">
        <f>VLOOKUP($A1956,orders[#All],10,0)</f>
        <v>TANPA PROMO</v>
      </c>
      <c r="G1956" t="s">
        <v>2803</v>
      </c>
      <c r="H1956">
        <f>VLOOKUP(working_table!G1956,order_items[[#All],[product_id]:[subtotal_idr]],2,0)</f>
        <v>1</v>
      </c>
      <c r="I1956" s="5">
        <f>VLOOKUP(working_table!$G1956,order_items[[#All],[product_id]:[subtotal_idr]],3,0)</f>
        <v>99000</v>
      </c>
      <c r="J1956" s="5">
        <f>VLOOKUP(working_table!$G1956,order_items[[#All],[product_id]:[subtotal_idr]],4,0)</f>
        <v>99000</v>
      </c>
      <c r="K1956" t="str">
        <f>VLOOKUP($G1956,products7[#All],2,0)</f>
        <v>T-Shirt Polos Basic Cendana Co</v>
      </c>
      <c r="L1956" t="str">
        <f>VLOOKUP($G1956,products7[#All],3,0)</f>
        <v>T-Shirt</v>
      </c>
      <c r="M1956" t="str">
        <f>VLOOKUP($G1956,products7[#All],7,0)</f>
        <v>Cendana Co</v>
      </c>
    </row>
    <row r="1957" spans="1:13" x14ac:dyDescent="0.35">
      <c r="A1957" t="s">
        <v>5827</v>
      </c>
      <c r="B1957" s="2">
        <f>VLOOKUP(A1957,orders[#All],3,0)</f>
        <v>45188</v>
      </c>
      <c r="C1957" t="str">
        <f>VLOOKUP($A1957,orders[#All],9,0)</f>
        <v>delivered</v>
      </c>
      <c r="D1957" t="str">
        <f>VLOOKUP($A1957,orders[#All],5,0)</f>
        <v>Malang</v>
      </c>
      <c r="E1957" t="str">
        <f>VLOOKUP($A1957,orders[#All],6,0)</f>
        <v>Jawa Timur</v>
      </c>
      <c r="F1957" t="str">
        <f>VLOOKUP($A1957,orders[#All],10,0)</f>
        <v>TANPA PROMO</v>
      </c>
      <c r="G1957" t="s">
        <v>3975</v>
      </c>
      <c r="H1957">
        <f>VLOOKUP(working_table!G1957,order_items[[#All],[product_id]:[subtotal_idr]],2,0)</f>
        <v>1</v>
      </c>
      <c r="I1957" s="5">
        <f>VLOOKUP(working_table!$G1957,order_items[[#All],[product_id]:[subtotal_idr]],3,0)</f>
        <v>499000</v>
      </c>
      <c r="J1957" s="5">
        <f>VLOOKUP(working_table!$G1957,order_items[[#All],[product_id]:[subtotal_idr]],4,0)</f>
        <v>499000</v>
      </c>
      <c r="K1957" t="str">
        <f>VLOOKUP($G1957,products7[#All],2,0)</f>
        <v>T-Shirt Slim Fit Senja Wear</v>
      </c>
      <c r="L1957" t="str">
        <f>VLOOKUP($G1957,products7[#All],3,0)</f>
        <v>kemeja</v>
      </c>
      <c r="M1957" t="str">
        <f>VLOOKUP($G1957,products7[#All],7,0)</f>
        <v>Senja Wear</v>
      </c>
    </row>
    <row r="1958" spans="1:13" x14ac:dyDescent="0.35">
      <c r="A1958" t="s">
        <v>5830</v>
      </c>
      <c r="B1958" s="2">
        <f>VLOOKUP(A1958,orders[#All],3,0)</f>
        <v>45552</v>
      </c>
      <c r="C1958" t="str">
        <f>VLOOKUP($A1958,orders[#All],9,0)</f>
        <v>processing</v>
      </c>
      <c r="D1958" t="str">
        <f>VLOOKUP($A1958,orders[#All],5,0)</f>
        <v>Bandung</v>
      </c>
      <c r="E1958" t="str">
        <f>VLOOKUP($A1958,orders[#All],6,0)</f>
        <v>Jawa Barat</v>
      </c>
      <c r="F1958" t="str">
        <f>VLOOKUP($A1958,orders[#All],10,0)</f>
        <v>SALE2024</v>
      </c>
      <c r="G1958" t="s">
        <v>2808</v>
      </c>
      <c r="H1958">
        <f>VLOOKUP(working_table!G1958,order_items[[#All],[product_id]:[subtotal_idr]],2,0)</f>
        <v>1</v>
      </c>
      <c r="I1958" s="5">
        <f>VLOOKUP(working_table!$G1958,order_items[[#All],[product_id]:[subtotal_idr]],3,0)</f>
        <v>199000</v>
      </c>
      <c r="J1958" s="5">
        <f>VLOOKUP(working_table!$G1958,order_items[[#All],[product_id]:[subtotal_idr]],4,0)</f>
        <v>199000</v>
      </c>
      <c r="K1958" t="str">
        <f>VLOOKUP($G1958,products7[#All],2,0)</f>
        <v>Dress Midi Floral SandangIndo</v>
      </c>
      <c r="L1958" t="str">
        <f>VLOOKUP($G1958,products7[#All],3,0)</f>
        <v>Dress</v>
      </c>
      <c r="M1958" t="str">
        <f>VLOOKUP($G1958,products7[#All],7,0)</f>
        <v>SandangIndo</v>
      </c>
    </row>
    <row r="1959" spans="1:13" x14ac:dyDescent="0.35">
      <c r="A1959" t="s">
        <v>5830</v>
      </c>
      <c r="B1959" s="2">
        <f>VLOOKUP(A1959,orders[#All],3,0)</f>
        <v>45552</v>
      </c>
      <c r="C1959" t="str">
        <f>VLOOKUP($A1959,orders[#All],9,0)</f>
        <v>processing</v>
      </c>
      <c r="D1959" t="str">
        <f>VLOOKUP($A1959,orders[#All],5,0)</f>
        <v>Bandung</v>
      </c>
      <c r="E1959" t="str">
        <f>VLOOKUP($A1959,orders[#All],6,0)</f>
        <v>Jawa Barat</v>
      </c>
      <c r="F1959" t="str">
        <f>VLOOKUP($A1959,orders[#All],10,0)</f>
        <v>SALE2024</v>
      </c>
      <c r="G1959" t="s">
        <v>2588</v>
      </c>
      <c r="H1959">
        <f>VLOOKUP(working_table!G1959,order_items[[#All],[product_id]:[subtotal_idr]],2,0)</f>
        <v>1</v>
      </c>
      <c r="I1959" s="5">
        <f>VLOOKUP(working_table!$G1959,order_items[[#All],[product_id]:[subtotal_idr]],3,0)</f>
        <v>279000</v>
      </c>
      <c r="J1959" s="5">
        <f>VLOOKUP(working_table!$G1959,order_items[[#All],[product_id]:[subtotal_idr]],4,0)</f>
        <v>279000</v>
      </c>
      <c r="K1959" t="str">
        <f>VLOOKUP($G1959,products7[#All],2,0)</f>
        <v>Kemeja Batik Kanvas Lokal</v>
      </c>
      <c r="L1959" t="str">
        <f>VLOOKUP($G1959,products7[#All],3,0)</f>
        <v>Kemeja</v>
      </c>
      <c r="M1959" t="str">
        <f>VLOOKUP($G1959,products7[#All],7,0)</f>
        <v>Kanvas Lokal</v>
      </c>
    </row>
    <row r="1960" spans="1:13" x14ac:dyDescent="0.35">
      <c r="A1960" t="s">
        <v>5833</v>
      </c>
      <c r="B1960" s="2">
        <f>VLOOKUP(A1960,orders[#All],3,0)</f>
        <v>44578</v>
      </c>
      <c r="C1960" t="str">
        <f>VLOOKUP($A1960,orders[#All],9,0)</f>
        <v>delivered</v>
      </c>
      <c r="D1960" t="str">
        <f>VLOOKUP($A1960,orders[#All],5,0)</f>
        <v>Manado</v>
      </c>
      <c r="E1960" t="str">
        <f>VLOOKUP($A1960,orders[#All],6,0)</f>
        <v>Sulawesi Utara</v>
      </c>
      <c r="F1960" t="str">
        <f>VLOOKUP($A1960,orders[#All],10,0)</f>
        <v>WEEKEND25</v>
      </c>
      <c r="G1960" t="s">
        <v>2748</v>
      </c>
      <c r="H1960">
        <f>VLOOKUP(working_table!G1960,order_items[[#All],[product_id]:[subtotal_idr]],2,0)</f>
        <v>3</v>
      </c>
      <c r="I1960" s="5">
        <f>VLOOKUP(working_table!$G1960,order_items[[#All],[product_id]:[subtotal_idr]],3,0)</f>
        <v>119000</v>
      </c>
      <c r="J1960" s="5">
        <f>VLOOKUP(working_table!$G1960,order_items[[#All],[product_id]:[subtotal_idr]],4,0)</f>
        <v>357000</v>
      </c>
      <c r="K1960" t="str">
        <f>VLOOKUP($G1960,products7[#All],2,0)</f>
        <v>Kemeja Flanel SandangIndo</v>
      </c>
      <c r="L1960" t="str">
        <f>VLOOKUP($G1960,products7[#All],3,0)</f>
        <v>Kemeja</v>
      </c>
      <c r="M1960" t="str">
        <f>VLOOKUP($G1960,products7[#All],7,0)</f>
        <v>SandangIndo</v>
      </c>
    </row>
    <row r="1961" spans="1:13" x14ac:dyDescent="0.35">
      <c r="A1961" t="s">
        <v>5833</v>
      </c>
      <c r="B1961" s="2">
        <f>VLOOKUP(A1961,orders[#All],3,0)</f>
        <v>44578</v>
      </c>
      <c r="C1961" t="str">
        <f>VLOOKUP($A1961,orders[#All],9,0)</f>
        <v>delivered</v>
      </c>
      <c r="D1961" t="str">
        <f>VLOOKUP($A1961,orders[#All],5,0)</f>
        <v>Manado</v>
      </c>
      <c r="E1961" t="str">
        <f>VLOOKUP($A1961,orders[#All],6,0)</f>
        <v>Sulawesi Utara</v>
      </c>
      <c r="F1961" t="str">
        <f>VLOOKUP($A1961,orders[#All],10,0)</f>
        <v>WEEKEND25</v>
      </c>
      <c r="G1961" t="s">
        <v>3280</v>
      </c>
      <c r="H1961">
        <f>VLOOKUP(working_table!G1961,order_items[[#All],[product_id]:[subtotal_idr]],2,0)</f>
        <v>3</v>
      </c>
      <c r="I1961" s="5">
        <f>VLOOKUP(working_table!$G1961,order_items[[#All],[product_id]:[subtotal_idr]],3,0)</f>
        <v>199000</v>
      </c>
      <c r="J1961" s="5">
        <f>VLOOKUP(working_table!$G1961,order_items[[#All],[product_id]:[subtotal_idr]],4,0)</f>
        <v>597000</v>
      </c>
      <c r="K1961" t="str">
        <f>VLOOKUP($G1961,products7[#All],2,0)</f>
        <v>Jacket Denim Senja Wear</v>
      </c>
      <c r="L1961" t="str">
        <f>VLOOKUP($G1961,products7[#All],3,0)</f>
        <v>Jacket</v>
      </c>
      <c r="M1961" t="str">
        <f>VLOOKUP($G1961,products7[#All],7,0)</f>
        <v>Senja Wear</v>
      </c>
    </row>
    <row r="1962" spans="1:13" x14ac:dyDescent="0.35">
      <c r="A1962" t="s">
        <v>5836</v>
      </c>
      <c r="B1962" s="2">
        <f>VLOOKUP(A1962,orders[#All],3,0)</f>
        <v>44963</v>
      </c>
      <c r="C1962" t="str">
        <f>VLOOKUP($A1962,orders[#All],9,0)</f>
        <v>delivered</v>
      </c>
      <c r="D1962" t="str">
        <f>VLOOKUP($A1962,orders[#All],5,0)</f>
        <v>Tangerang</v>
      </c>
      <c r="E1962" t="str">
        <f>VLOOKUP($A1962,orders[#All],6,0)</f>
        <v>Banten</v>
      </c>
      <c r="F1962" t="str">
        <f>VLOOKUP($A1962,orders[#All],10,0)</f>
        <v>MEMBER10</v>
      </c>
      <c r="G1962" t="s">
        <v>2652</v>
      </c>
      <c r="H1962">
        <f>VLOOKUP(working_table!G1962,order_items[[#All],[product_id]:[subtotal_idr]],2,0)</f>
        <v>1</v>
      </c>
      <c r="I1962" s="5">
        <f>VLOOKUP(working_table!$G1962,order_items[[#All],[product_id]:[subtotal_idr]],3,0)</f>
        <v>229000</v>
      </c>
      <c r="J1962" s="5">
        <f>VLOOKUP(working_table!$G1962,order_items[[#All],[product_id]:[subtotal_idr]],4,0)</f>
        <v>229000</v>
      </c>
      <c r="K1962" t="str">
        <f>VLOOKUP($G1962,products7[#All],2,0)</f>
        <v>Kemeja Oxford Riang Apparel</v>
      </c>
      <c r="L1962" t="str">
        <f>VLOOKUP($G1962,products7[#All],3,0)</f>
        <v>T-Shirt</v>
      </c>
      <c r="M1962" t="str">
        <f>VLOOKUP($G1962,products7[#All],7,0)</f>
        <v>Riang Apparel</v>
      </c>
    </row>
    <row r="1963" spans="1:13" x14ac:dyDescent="0.35">
      <c r="A1963" t="s">
        <v>5838</v>
      </c>
      <c r="B1963" s="2">
        <f>VLOOKUP(A1963,orders[#All],3,0)</f>
        <v>45108</v>
      </c>
      <c r="C1963" t="str">
        <f>VLOOKUP($A1963,orders[#All],9,0)</f>
        <v>delivered</v>
      </c>
      <c r="D1963" t="str">
        <f>VLOOKUP($A1963,orders[#All],5,0)</f>
        <v>Manado</v>
      </c>
      <c r="E1963" t="str">
        <f>VLOOKUP($A1963,orders[#All],6,0)</f>
        <v>Sulawesi Utara</v>
      </c>
      <c r="F1963" t="str">
        <f>VLOOKUP($A1963,orders[#All],10,0)</f>
        <v>TANPA PROMO</v>
      </c>
      <c r="G1963" t="s">
        <v>2801</v>
      </c>
      <c r="H1963">
        <f>VLOOKUP(working_table!G1963,order_items[[#All],[product_id]:[subtotal_idr]],2,0)</f>
        <v>1</v>
      </c>
      <c r="I1963" s="5">
        <f>VLOOKUP(working_table!$G1963,order_items[[#All],[product_id]:[subtotal_idr]],3,0)</f>
        <v>399000</v>
      </c>
      <c r="J1963" s="5">
        <f>VLOOKUP(working_table!$G1963,order_items[[#All],[product_id]:[subtotal_idr]],4,0)</f>
        <v>399000</v>
      </c>
      <c r="K1963" t="str">
        <f>VLOOKUP($G1963,products7[#All],2,0)</f>
        <v>T-Shirt Graphic BajuKita</v>
      </c>
      <c r="L1963" t="str">
        <f>VLOOKUP($G1963,products7[#All],3,0)</f>
        <v>T-Shirt</v>
      </c>
      <c r="M1963" t="str">
        <f>VLOOKUP($G1963,products7[#All],7,0)</f>
        <v>BajuKita</v>
      </c>
    </row>
    <row r="1964" spans="1:13" x14ac:dyDescent="0.35">
      <c r="A1964" t="s">
        <v>5840</v>
      </c>
      <c r="B1964" s="2">
        <f>VLOOKUP(A1964,orders[#All],3,0)</f>
        <v>44991</v>
      </c>
      <c r="C1964" t="str">
        <f>VLOOKUP($A1964,orders[#All],9,0)</f>
        <v>processing</v>
      </c>
      <c r="D1964" t="str">
        <f>VLOOKUP($A1964,orders[#All],5,0)</f>
        <v>Jakarta</v>
      </c>
      <c r="E1964" t="str">
        <f>VLOOKUP($A1964,orders[#All],6,0)</f>
        <v>DKI Jakarta</v>
      </c>
      <c r="F1964" t="str">
        <f>VLOOKUP($A1964,orders[#All],10,0)</f>
        <v>TANPA PROMO</v>
      </c>
      <c r="G1964" t="s">
        <v>3360</v>
      </c>
      <c r="H1964">
        <f>VLOOKUP(working_table!G1964,order_items[[#All],[product_id]:[subtotal_idr]],2,0)</f>
        <v>1</v>
      </c>
      <c r="I1964" s="5">
        <f>VLOOKUP(working_table!$G1964,order_items[[#All],[product_id]:[subtotal_idr]],3,0)</f>
        <v>329000</v>
      </c>
      <c r="J1964" s="5">
        <f>VLOOKUP(working_table!$G1964,order_items[[#All],[product_id]:[subtotal_idr]],4,0)</f>
        <v>329000</v>
      </c>
      <c r="K1964" t="str">
        <f>VLOOKUP($G1964,products7[#All],2,0)</f>
        <v>Kacamata Hitam Senja Wear</v>
      </c>
      <c r="L1964" t="str">
        <f>VLOOKUP($G1964,products7[#All],3,0)</f>
        <v>Accessories</v>
      </c>
      <c r="M1964" t="str">
        <f>VLOOKUP($G1964,products7[#All],7,0)</f>
        <v>Senja Wear</v>
      </c>
    </row>
    <row r="1965" spans="1:13" x14ac:dyDescent="0.35">
      <c r="A1965" t="s">
        <v>5840</v>
      </c>
      <c r="B1965" s="2">
        <f>VLOOKUP(A1965,orders[#All],3,0)</f>
        <v>44991</v>
      </c>
      <c r="C1965" t="str">
        <f>VLOOKUP($A1965,orders[#All],9,0)</f>
        <v>processing</v>
      </c>
      <c r="D1965" t="str">
        <f>VLOOKUP($A1965,orders[#All],5,0)</f>
        <v>Jakarta</v>
      </c>
      <c r="E1965" t="str">
        <f>VLOOKUP($A1965,orders[#All],6,0)</f>
        <v>DKI Jakarta</v>
      </c>
      <c r="F1965" t="str">
        <f>VLOOKUP($A1965,orders[#All],10,0)</f>
        <v>TANPA PROMO</v>
      </c>
      <c r="G1965" t="s">
        <v>2787</v>
      </c>
      <c r="H1965">
        <f>VLOOKUP(working_table!G1965,order_items[[#All],[product_id]:[subtotal_idr]],2,0)</f>
        <v>1</v>
      </c>
      <c r="I1965" s="5">
        <f>VLOOKUP(working_table!$G1965,order_items[[#All],[product_id]:[subtotal_idr]],3,0)</f>
        <v>179000</v>
      </c>
      <c r="J1965" s="5">
        <f>VLOOKUP(working_table!$G1965,order_items[[#All],[product_id]:[subtotal_idr]],4,0)</f>
        <v>179000</v>
      </c>
      <c r="K1965" t="str">
        <f>VLOOKUP($G1965,products7[#All],2,0)</f>
        <v>Pants Jeans Slim SandangIndo</v>
      </c>
      <c r="L1965" t="str">
        <f>VLOOKUP($G1965,products7[#All],3,0)</f>
        <v>Pants</v>
      </c>
      <c r="M1965" t="str">
        <f>VLOOKUP($G1965,products7[#All],7,0)</f>
        <v>SandangIndo</v>
      </c>
    </row>
    <row r="1966" spans="1:13" x14ac:dyDescent="0.35">
      <c r="A1966" t="s">
        <v>5843</v>
      </c>
      <c r="B1966" s="2">
        <f>VLOOKUP(A1966,orders[#All],3,0)</f>
        <v>45629</v>
      </c>
      <c r="C1966" t="str">
        <f>VLOOKUP($A1966,orders[#All],9,0)</f>
        <v>delivered</v>
      </c>
      <c r="D1966" t="str">
        <f>VLOOKUP($A1966,orders[#All],5,0)</f>
        <v>Medan</v>
      </c>
      <c r="E1966" t="str">
        <f>VLOOKUP($A1966,orders[#All],6,0)</f>
        <v>Sumatera Utara</v>
      </c>
      <c r="F1966" t="str">
        <f>VLOOKUP($A1966,orders[#All],10,0)</f>
        <v>FLASHSALE</v>
      </c>
      <c r="G1966" t="s">
        <v>2738</v>
      </c>
      <c r="H1966">
        <f>VLOOKUP(working_table!G1966,order_items[[#All],[product_id]:[subtotal_idr]],2,0)</f>
        <v>1</v>
      </c>
      <c r="I1966" s="5">
        <f>VLOOKUP(working_table!$G1966,order_items[[#All],[product_id]:[subtotal_idr]],3,0)</f>
        <v>59000</v>
      </c>
      <c r="J1966" s="5">
        <f>VLOOKUP(working_table!$G1966,order_items[[#All],[product_id]:[subtotal_idr]],4,0)</f>
        <v>59000</v>
      </c>
      <c r="K1966" t="str">
        <f>VLOOKUP($G1966,products7[#All],2,0)</f>
        <v>Topi Baseball Cendana Co</v>
      </c>
      <c r="L1966" t="str">
        <f>VLOOKUP($G1966,products7[#All],3,0)</f>
        <v>Accessories</v>
      </c>
      <c r="M1966" t="str">
        <f>VLOOKUP($G1966,products7[#All],7,0)</f>
        <v>Cendana Co</v>
      </c>
    </row>
    <row r="1967" spans="1:13" x14ac:dyDescent="0.35">
      <c r="A1967" t="s">
        <v>5845</v>
      </c>
      <c r="B1967" s="2">
        <f>VLOOKUP(A1967,orders[#All],3,0)</f>
        <v>45282</v>
      </c>
      <c r="C1967" t="str">
        <f>VLOOKUP($A1967,orders[#All],9,0)</f>
        <v>delivered</v>
      </c>
      <c r="D1967" t="str">
        <f>VLOOKUP($A1967,orders[#All],5,0)</f>
        <v>Tangerang</v>
      </c>
      <c r="E1967" t="str">
        <f>VLOOKUP($A1967,orders[#All],6,0)</f>
        <v>Banten</v>
      </c>
      <c r="F1967" t="str">
        <f>VLOOKUP($A1967,orders[#All],10,0)</f>
        <v>HARI BELANJA</v>
      </c>
      <c r="G1967" t="s">
        <v>2659</v>
      </c>
      <c r="H1967">
        <f>VLOOKUP(working_table!G1967,order_items[[#All],[product_id]:[subtotal_idr]],2,0)</f>
        <v>1</v>
      </c>
      <c r="I1967" s="5">
        <f>VLOOKUP(working_table!$G1967,order_items[[#All],[product_id]:[subtotal_idr]],3,0)</f>
        <v>449000</v>
      </c>
      <c r="J1967" s="5">
        <f>VLOOKUP(working_table!$G1967,order_items[[#All],[product_id]:[subtotal_idr]],4,0)</f>
        <v>449000</v>
      </c>
      <c r="K1967" t="str">
        <f>VLOOKUP($G1967,products7[#All],2,0)</f>
        <v>Jacket Hoodie Riang Apparel</v>
      </c>
      <c r="L1967" t="str">
        <f>VLOOKUP($G1967,products7[#All],3,0)</f>
        <v>Jacket</v>
      </c>
      <c r="M1967" t="str">
        <f>VLOOKUP($G1967,products7[#All],7,0)</f>
        <v>Riang Apparel</v>
      </c>
    </row>
    <row r="1968" spans="1:13" x14ac:dyDescent="0.35">
      <c r="A1968" t="s">
        <v>5847</v>
      </c>
      <c r="B1968" s="2">
        <f>VLOOKUP(A1968,orders[#All],3,0)</f>
        <v>44564</v>
      </c>
      <c r="C1968" t="str">
        <f>VLOOKUP($A1968,orders[#All],9,0)</f>
        <v>cancelled</v>
      </c>
      <c r="D1968" t="str">
        <f>VLOOKUP($A1968,orders[#All],5,0)</f>
        <v>Manado</v>
      </c>
      <c r="E1968" t="str">
        <f>VLOOKUP($A1968,orders[#All],6,0)</f>
        <v>Sulawesi Utara</v>
      </c>
      <c r="F1968" t="str">
        <f>VLOOKUP($A1968,orders[#All],10,0)</f>
        <v>TANPA PROMO</v>
      </c>
      <c r="G1968" t="s">
        <v>3287</v>
      </c>
      <c r="H1968">
        <f>VLOOKUP(working_table!G1968,order_items[[#All],[product_id]:[subtotal_idr]],2,0)</f>
        <v>1</v>
      </c>
      <c r="I1968" s="5">
        <f>VLOOKUP(working_table!$G1968,order_items[[#All],[product_id]:[subtotal_idr]],3,0)</f>
        <v>229000</v>
      </c>
      <c r="J1968" s="5">
        <f>VLOOKUP(working_table!$G1968,order_items[[#All],[product_id]:[subtotal_idr]],4,0)</f>
        <v>229000</v>
      </c>
      <c r="K1968" t="str">
        <f>VLOOKUP($G1968,products7[#All],2,0)</f>
        <v>T-Shirt Graphic SandangIndo</v>
      </c>
      <c r="L1968" t="str">
        <f>VLOOKUP($G1968,products7[#All],3,0)</f>
        <v>T-Shirt</v>
      </c>
      <c r="M1968" t="str">
        <f>VLOOKUP($G1968,products7[#All],7,0)</f>
        <v>SandangIndo</v>
      </c>
    </row>
    <row r="1969" spans="1:13" x14ac:dyDescent="0.35">
      <c r="A1969" t="s">
        <v>5847</v>
      </c>
      <c r="B1969" s="2">
        <f>VLOOKUP(A1969,orders[#All],3,0)</f>
        <v>44564</v>
      </c>
      <c r="C1969" t="str">
        <f>VLOOKUP($A1969,orders[#All],9,0)</f>
        <v>cancelled</v>
      </c>
      <c r="D1969" t="str">
        <f>VLOOKUP($A1969,orders[#All],5,0)</f>
        <v>Manado</v>
      </c>
      <c r="E1969" t="str">
        <f>VLOOKUP($A1969,orders[#All],6,0)</f>
        <v>Sulawesi Utara</v>
      </c>
      <c r="F1969" t="str">
        <f>VLOOKUP($A1969,orders[#All],10,0)</f>
        <v>TANPA PROMO</v>
      </c>
      <c r="G1969" t="s">
        <v>3948</v>
      </c>
      <c r="H1969">
        <f>VLOOKUP(working_table!G1969,order_items[[#All],[product_id]:[subtotal_idr]],2,0)</f>
        <v>2</v>
      </c>
      <c r="I1969" s="5">
        <f>VLOOKUP(working_table!$G1969,order_items[[#All],[product_id]:[subtotal_idr]],3,0)</f>
        <v>449000</v>
      </c>
      <c r="J1969" s="5">
        <f>VLOOKUP(working_table!$G1969,order_items[[#All],[product_id]:[subtotal_idr]],4,0)</f>
        <v>898000</v>
      </c>
      <c r="K1969" t="str">
        <f>VLOOKUP($G1969,products7[#All],2,0)</f>
        <v>Dress Mini Casual SandangIndo</v>
      </c>
      <c r="L1969" t="str">
        <f>VLOOKUP($G1969,products7[#All],3,0)</f>
        <v>Dress</v>
      </c>
      <c r="M1969" t="str">
        <f>VLOOKUP($G1969,products7[#All],7,0)</f>
        <v>SandangIndo</v>
      </c>
    </row>
    <row r="1970" spans="1:13" x14ac:dyDescent="0.35">
      <c r="A1970" t="s">
        <v>5850</v>
      </c>
      <c r="B1970" s="2">
        <f>VLOOKUP(A1970,orders[#All],3,0)</f>
        <v>45584</v>
      </c>
      <c r="C1970" t="str">
        <f>VLOOKUP($A1970,orders[#All],9,0)</f>
        <v>delivered</v>
      </c>
      <c r="D1970" t="str">
        <f>VLOOKUP($A1970,orders[#All],5,0)</f>
        <v>Bandung</v>
      </c>
      <c r="E1970" t="str">
        <f>VLOOKUP($A1970,orders[#All],6,0)</f>
        <v>Jawa Barat</v>
      </c>
      <c r="F1970" t="str">
        <f>VLOOKUP($A1970,orders[#All],10,0)</f>
        <v>TANPA PROMO</v>
      </c>
      <c r="G1970" t="s">
        <v>2453</v>
      </c>
      <c r="H1970">
        <f>VLOOKUP(working_table!G1970,order_items[[#All],[product_id]:[subtotal_idr]],2,0)</f>
        <v>1</v>
      </c>
      <c r="I1970" s="5">
        <f>VLOOKUP(working_table!$G1970,order_items[[#All],[product_id]:[subtotal_idr]],3,0)</f>
        <v>119000</v>
      </c>
      <c r="J1970" s="5">
        <f>VLOOKUP(working_table!$G1970,order_items[[#All],[product_id]:[subtotal_idr]],4,0)</f>
        <v>119000</v>
      </c>
      <c r="K1970" t="str">
        <f>VLOOKUP($G1970,products7[#All],2,0)</f>
        <v>Dress Bodycon Senja Wear</v>
      </c>
      <c r="L1970" t="str">
        <f>VLOOKUP($G1970,products7[#All],3,0)</f>
        <v>dress</v>
      </c>
      <c r="M1970" t="str">
        <f>VLOOKUP($G1970,products7[#All],7,0)</f>
        <v>Senja Wear</v>
      </c>
    </row>
    <row r="1971" spans="1:13" x14ac:dyDescent="0.35">
      <c r="A1971" t="s">
        <v>5852</v>
      </c>
      <c r="B1971" s="2">
        <f>VLOOKUP(A1971,orders[#All],3,0)</f>
        <v>45573</v>
      </c>
      <c r="C1971" t="str">
        <f>VLOOKUP($A1971,orders[#All],9,0)</f>
        <v>delivered</v>
      </c>
      <c r="D1971" t="str">
        <f>VLOOKUP($A1971,orders[#All],5,0)</f>
        <v>Manado</v>
      </c>
      <c r="E1971" t="str">
        <f>VLOOKUP($A1971,orders[#All],6,0)</f>
        <v>Sulawesi Utara</v>
      </c>
      <c r="F1971" t="str">
        <f>VLOOKUP($A1971,orders[#All],10,0)</f>
        <v>SALE2024</v>
      </c>
      <c r="G1971" t="s">
        <v>3906</v>
      </c>
      <c r="H1971">
        <f>VLOOKUP(working_table!G1971,order_items[[#All],[product_id]:[subtotal_idr]],2,0)</f>
        <v>1</v>
      </c>
      <c r="I1971" s="5">
        <f>VLOOKUP(working_table!$G1971,order_items[[#All],[product_id]:[subtotal_idr]],3,0)</f>
        <v>449000</v>
      </c>
      <c r="J1971" s="5">
        <f>VLOOKUP(working_table!$G1971,order_items[[#All],[product_id]:[subtotal_idr]],4,0)</f>
        <v>449000</v>
      </c>
      <c r="K1971" t="str">
        <f>VLOOKUP($G1971,products7[#All],2,0)</f>
        <v>Pants Kulot Cendana Co</v>
      </c>
      <c r="L1971" t="str">
        <f>VLOOKUP($G1971,products7[#All],3,0)</f>
        <v>Pants</v>
      </c>
      <c r="M1971" t="str">
        <f>VLOOKUP($G1971,products7[#All],7,0)</f>
        <v>Cendana Co</v>
      </c>
    </row>
    <row r="1972" spans="1:13" x14ac:dyDescent="0.35">
      <c r="A1972" t="s">
        <v>5852</v>
      </c>
      <c r="B1972" s="2">
        <f>VLOOKUP(A1972,orders[#All],3,0)</f>
        <v>45573</v>
      </c>
      <c r="C1972" t="str">
        <f>VLOOKUP($A1972,orders[#All],9,0)</f>
        <v>delivered</v>
      </c>
      <c r="D1972" t="str">
        <f>VLOOKUP($A1972,orders[#All],5,0)</f>
        <v>Manado</v>
      </c>
      <c r="E1972" t="str">
        <f>VLOOKUP($A1972,orders[#All],6,0)</f>
        <v>Sulawesi Utara</v>
      </c>
      <c r="F1972" t="str">
        <f>VLOOKUP($A1972,orders[#All],10,0)</f>
        <v>SALE2024</v>
      </c>
      <c r="G1972" t="s">
        <v>3659</v>
      </c>
      <c r="H1972">
        <f>VLOOKUP(working_table!G1972,order_items[[#All],[product_id]:[subtotal_idr]],2,0)</f>
        <v>1</v>
      </c>
      <c r="I1972" s="5">
        <f>VLOOKUP(working_table!$G1972,order_items[[#All],[product_id]:[subtotal_idr]],3,0)</f>
        <v>299000</v>
      </c>
      <c r="J1972" s="5">
        <f>VLOOKUP(working_table!$G1972,order_items[[#All],[product_id]:[subtotal_idr]],4,0)</f>
        <v>299000</v>
      </c>
      <c r="K1972" t="str">
        <f>VLOOKUP($G1972,products7[#All],2,0)</f>
        <v>Pants Jogger Riang Apparel</v>
      </c>
      <c r="L1972" t="str">
        <f>VLOOKUP($G1972,products7[#All],3,0)</f>
        <v>Pants</v>
      </c>
      <c r="M1972" t="str">
        <f>VLOOKUP($G1972,products7[#All],7,0)</f>
        <v>Riang Apparel</v>
      </c>
    </row>
    <row r="1973" spans="1:13" x14ac:dyDescent="0.35">
      <c r="A1973" t="s">
        <v>5855</v>
      </c>
      <c r="B1973" s="2">
        <f>VLOOKUP(A1973,orders[#All],3,0)</f>
        <v>45565</v>
      </c>
      <c r="C1973" t="str">
        <f>VLOOKUP($A1973,orders[#All],9,0)</f>
        <v>returned</v>
      </c>
      <c r="D1973" t="str">
        <f>VLOOKUP($A1973,orders[#All],5,0)</f>
        <v>Makassar</v>
      </c>
      <c r="E1973" t="str">
        <f>VLOOKUP($A1973,orders[#All],6,0)</f>
        <v>Sulawesi Selatan</v>
      </c>
      <c r="F1973" t="str">
        <f>VLOOKUP($A1973,orders[#All],10,0)</f>
        <v>NEWUSER</v>
      </c>
      <c r="G1973" t="s">
        <v>2446</v>
      </c>
      <c r="H1973">
        <f>VLOOKUP(working_table!G1973,order_items[[#All],[product_id]:[subtotal_idr]],2,0)</f>
        <v>1</v>
      </c>
      <c r="I1973" s="5">
        <f>VLOOKUP(working_table!$G1973,order_items[[#All],[product_id]:[subtotal_idr]],3,0)</f>
        <v>399000</v>
      </c>
      <c r="J1973" s="5">
        <f>VLOOKUP(working_table!$G1973,order_items[[#All],[product_id]:[subtotal_idr]],4,0)</f>
        <v>399000</v>
      </c>
      <c r="K1973" t="str">
        <f>VLOOKUP($G1973,products7[#All],2,0)</f>
        <v>Pants Wide Leg Cendana Co</v>
      </c>
      <c r="L1973" t="str">
        <f>VLOOKUP($G1973,products7[#All],3,0)</f>
        <v>Pants</v>
      </c>
      <c r="M1973" t="str">
        <f>VLOOKUP($G1973,products7[#All],7,0)</f>
        <v>Cendana Co</v>
      </c>
    </row>
    <row r="1974" spans="1:13" x14ac:dyDescent="0.35">
      <c r="A1974" t="s">
        <v>5855</v>
      </c>
      <c r="B1974" s="2">
        <f>VLOOKUP(A1974,orders[#All],3,0)</f>
        <v>45565</v>
      </c>
      <c r="C1974" t="str">
        <f>VLOOKUP($A1974,orders[#All],9,0)</f>
        <v>returned</v>
      </c>
      <c r="D1974" t="str">
        <f>VLOOKUP($A1974,orders[#All],5,0)</f>
        <v>Makassar</v>
      </c>
      <c r="E1974" t="str">
        <f>VLOOKUP($A1974,orders[#All],6,0)</f>
        <v>Sulawesi Selatan</v>
      </c>
      <c r="F1974" t="str">
        <f>VLOOKUP($A1974,orders[#All],10,0)</f>
        <v>NEWUSER</v>
      </c>
      <c r="G1974" t="s">
        <v>2480</v>
      </c>
      <c r="H1974">
        <f>VLOOKUP(working_table!G1974,order_items[[#All],[product_id]:[subtotal_idr]],2,0)</f>
        <v>3</v>
      </c>
      <c r="I1974" s="5">
        <f>VLOOKUP(working_table!$G1974,order_items[[#All],[product_id]:[subtotal_idr]],3,0)</f>
        <v>129000</v>
      </c>
      <c r="J1974" s="5">
        <f>VLOOKUP(working_table!$G1974,order_items[[#All],[product_id]:[subtotal_idr]],4,0)</f>
        <v>387000</v>
      </c>
      <c r="K1974" t="str">
        <f>VLOOKUP($G1974,products7[#All],2,0)</f>
        <v>Ikat Pinggang Kulit Pesona Indo</v>
      </c>
      <c r="L1974" t="str">
        <f>VLOOKUP($G1974,products7[#All],3,0)</f>
        <v>Accessories</v>
      </c>
      <c r="M1974" t="str">
        <f>VLOOKUP($G1974,products7[#All],7,0)</f>
        <v>Pesona Indo</v>
      </c>
    </row>
    <row r="1975" spans="1:13" x14ac:dyDescent="0.35">
      <c r="A1975" t="s">
        <v>5855</v>
      </c>
      <c r="B1975" s="2">
        <f>VLOOKUP(A1975,orders[#All],3,0)</f>
        <v>45565</v>
      </c>
      <c r="C1975" t="str">
        <f>VLOOKUP($A1975,orders[#All],9,0)</f>
        <v>returned</v>
      </c>
      <c r="D1975" t="str">
        <f>VLOOKUP($A1975,orders[#All],5,0)</f>
        <v>Makassar</v>
      </c>
      <c r="E1975" t="str">
        <f>VLOOKUP($A1975,orders[#All],6,0)</f>
        <v>Sulawesi Selatan</v>
      </c>
      <c r="F1975" t="str">
        <f>VLOOKUP($A1975,orders[#All],10,0)</f>
        <v>NEWUSER</v>
      </c>
      <c r="G1975" t="s">
        <v>2448</v>
      </c>
      <c r="H1975">
        <f>VLOOKUP(working_table!G1975,order_items[[#All],[product_id]:[subtotal_idr]],2,0)</f>
        <v>1</v>
      </c>
      <c r="I1975" s="5">
        <f>VLOOKUP(working_table!$G1975,order_items[[#All],[product_id]:[subtotal_idr]],3,0)</f>
        <v>149000</v>
      </c>
      <c r="J1975" s="5">
        <f>VLOOKUP(working_table!$G1975,order_items[[#All],[product_id]:[subtotal_idr]],4,0)</f>
        <v>149000</v>
      </c>
      <c r="K1975" t="str">
        <f>VLOOKUP($G1975,products7[#All],2,0)</f>
        <v>T-Shirt Oversize Tropika Style</v>
      </c>
      <c r="L1975" t="str">
        <f>VLOOKUP($G1975,products7[#All],3,0)</f>
        <v>T-Shirt</v>
      </c>
      <c r="M1975" t="str">
        <f>VLOOKUP($G1975,products7[#All],7,0)</f>
        <v>Tropika Style</v>
      </c>
    </row>
    <row r="1976" spans="1:13" x14ac:dyDescent="0.35">
      <c r="A1976" t="s">
        <v>5859</v>
      </c>
      <c r="B1976" s="2">
        <f>VLOOKUP(A1976,orders[#All],3,0)</f>
        <v>44987</v>
      </c>
      <c r="C1976" t="str">
        <f>VLOOKUP($A1976,orders[#All],9,0)</f>
        <v>delivered</v>
      </c>
      <c r="D1976" t="str">
        <f>VLOOKUP($A1976,orders[#All],5,0)</f>
        <v>Pekanbaru</v>
      </c>
      <c r="E1976" t="str">
        <f>VLOOKUP($A1976,orders[#All],6,0)</f>
        <v>Riau</v>
      </c>
      <c r="F1976" t="str">
        <f>VLOOKUP($A1976,orders[#All],10,0)</f>
        <v>TANPA PROMO</v>
      </c>
      <c r="G1976" t="s">
        <v>2631</v>
      </c>
      <c r="H1976">
        <f>VLOOKUP(working_table!G1976,order_items[[#All],[product_id]:[subtotal_idr]],2,0)</f>
        <v>1</v>
      </c>
      <c r="I1976" s="5">
        <f>VLOOKUP(working_table!$G1976,order_items[[#All],[product_id]:[subtotal_idr]],3,0)</f>
        <v>299000</v>
      </c>
      <c r="J1976" s="5">
        <f>VLOOKUP(working_table!$G1976,order_items[[#All],[product_id]:[subtotal_idr]],4,0)</f>
        <v>299000</v>
      </c>
      <c r="K1976" t="str">
        <f>VLOOKUP($G1976,products7[#All],2,0)</f>
        <v>Kemeja Linen NusaBrand</v>
      </c>
      <c r="L1976" t="str">
        <f>VLOOKUP($G1976,products7[#All],3,0)</f>
        <v>kemeja</v>
      </c>
      <c r="M1976" t="str">
        <f>VLOOKUP($G1976,products7[#All],7,0)</f>
        <v>NusaBrand</v>
      </c>
    </row>
    <row r="1977" spans="1:13" x14ac:dyDescent="0.35">
      <c r="A1977" t="s">
        <v>5861</v>
      </c>
      <c r="B1977" s="2">
        <f>VLOOKUP(A1977,orders[#All],3,0)</f>
        <v>45456</v>
      </c>
      <c r="C1977" t="str">
        <f>VLOOKUP($A1977,orders[#All],9,0)</f>
        <v>delivered</v>
      </c>
      <c r="D1977" t="str">
        <f>VLOOKUP($A1977,orders[#All],5,0)</f>
        <v>Bandung</v>
      </c>
      <c r="E1977" t="str">
        <f>VLOOKUP($A1977,orders[#All],6,0)</f>
        <v>Jawa Barat</v>
      </c>
      <c r="F1977" t="str">
        <f>VLOOKUP($A1977,orders[#All],10,0)</f>
        <v>TANPA PROMO</v>
      </c>
      <c r="G1977" t="s">
        <v>2961</v>
      </c>
      <c r="H1977">
        <f>VLOOKUP(working_table!G1977,order_items[[#All],[product_id]:[subtotal_idr]],2,0)</f>
        <v>1</v>
      </c>
      <c r="I1977" s="5">
        <f>VLOOKUP(working_table!$G1977,order_items[[#All],[product_id]:[subtotal_idr]],3,0)</f>
        <v>279000</v>
      </c>
      <c r="J1977" s="5">
        <f>VLOOKUP(working_table!$G1977,order_items[[#All],[product_id]:[subtotal_idr]],4,0)</f>
        <v>279000</v>
      </c>
      <c r="K1977" t="str">
        <f>VLOOKUP($G1977,products7[#All],2,0)</f>
        <v>T-Shirt Lengan Panjang Cendana Co</v>
      </c>
      <c r="L1977" t="str">
        <f>VLOOKUP($G1977,products7[#All],3,0)</f>
        <v>T-Shirt</v>
      </c>
      <c r="M1977" t="str">
        <f>VLOOKUP($G1977,products7[#All],7,0)</f>
        <v>Cendana Co</v>
      </c>
    </row>
    <row r="1978" spans="1:13" x14ac:dyDescent="0.35">
      <c r="A1978" t="s">
        <v>5863</v>
      </c>
      <c r="B1978" s="2">
        <f>VLOOKUP(A1978,orders[#All],3,0)</f>
        <v>44582</v>
      </c>
      <c r="C1978" t="str">
        <f>VLOOKUP($A1978,orders[#All],9,0)</f>
        <v>delivered</v>
      </c>
      <c r="D1978" t="str">
        <f>VLOOKUP($A1978,orders[#All],5,0)</f>
        <v>Malang</v>
      </c>
      <c r="E1978" t="str">
        <f>VLOOKUP($A1978,orders[#All],6,0)</f>
        <v>Jawa Timur</v>
      </c>
      <c r="F1978" t="str">
        <f>VLOOKUP($A1978,orders[#All],10,0)</f>
        <v>TANPA PROMO</v>
      </c>
      <c r="G1978" t="s">
        <v>2513</v>
      </c>
      <c r="H1978">
        <f>VLOOKUP(working_table!G1978,order_items[[#All],[product_id]:[subtotal_idr]],2,0)</f>
        <v>1</v>
      </c>
      <c r="I1978" s="5">
        <f>VLOOKUP(working_table!$G1978,order_items[[#All],[product_id]:[subtotal_idr]],3,0)</f>
        <v>329000</v>
      </c>
      <c r="J1978" s="5">
        <f>VLOOKUP(working_table!$G1978,order_items[[#All],[product_id]:[subtotal_idr]],4,0)</f>
        <v>329000</v>
      </c>
      <c r="K1978" t="str">
        <f>VLOOKUP($G1978,products7[#All],2,0)</f>
        <v>Jacket Hoodie Kanvas Lokal</v>
      </c>
      <c r="L1978" t="str">
        <f>VLOOKUP($G1978,products7[#All],3,0)</f>
        <v>Jacket</v>
      </c>
      <c r="M1978" t="str">
        <f>VLOOKUP($G1978,products7[#All],7,0)</f>
        <v>Kanvas Lokal</v>
      </c>
    </row>
    <row r="1979" spans="1:13" x14ac:dyDescent="0.35">
      <c r="A1979" t="s">
        <v>5863</v>
      </c>
      <c r="B1979" s="2">
        <f>VLOOKUP(A1979,orders[#All],3,0)</f>
        <v>44582</v>
      </c>
      <c r="C1979" t="str">
        <f>VLOOKUP($A1979,orders[#All],9,0)</f>
        <v>delivered</v>
      </c>
      <c r="D1979" t="str">
        <f>VLOOKUP($A1979,orders[#All],5,0)</f>
        <v>Malang</v>
      </c>
      <c r="E1979" t="str">
        <f>VLOOKUP($A1979,orders[#All],6,0)</f>
        <v>Jawa Timur</v>
      </c>
      <c r="F1979" t="str">
        <f>VLOOKUP($A1979,orders[#All],10,0)</f>
        <v>TANPA PROMO</v>
      </c>
      <c r="G1979" t="s">
        <v>3382</v>
      </c>
      <c r="H1979">
        <f>VLOOKUP(working_table!G1979,order_items[[#All],[product_id]:[subtotal_idr]],2,0)</f>
        <v>1</v>
      </c>
      <c r="I1979" s="5">
        <f>VLOOKUP(working_table!$G1979,order_items[[#All],[product_id]:[subtotal_idr]],3,0)</f>
        <v>119000</v>
      </c>
      <c r="J1979" s="5">
        <f>VLOOKUP(working_table!$G1979,order_items[[#All],[product_id]:[subtotal_idr]],4,0)</f>
        <v>119000</v>
      </c>
      <c r="K1979" t="str">
        <f>VLOOKUP($G1979,products7[#All],2,0)</f>
        <v>Jacket Coach NusaBrand</v>
      </c>
      <c r="L1979" t="str">
        <f>VLOOKUP($G1979,products7[#All],3,0)</f>
        <v>Jacket</v>
      </c>
      <c r="M1979" t="str">
        <f>VLOOKUP($G1979,products7[#All],7,0)</f>
        <v>NusaBrand</v>
      </c>
    </row>
    <row r="1980" spans="1:13" x14ac:dyDescent="0.35">
      <c r="A1980" t="s">
        <v>5863</v>
      </c>
      <c r="B1980" s="2">
        <f>VLOOKUP(A1980,orders[#All],3,0)</f>
        <v>44582</v>
      </c>
      <c r="C1980" t="str">
        <f>VLOOKUP($A1980,orders[#All],9,0)</f>
        <v>delivered</v>
      </c>
      <c r="D1980" t="str">
        <f>VLOOKUP($A1980,orders[#All],5,0)</f>
        <v>Malang</v>
      </c>
      <c r="E1980" t="str">
        <f>VLOOKUP($A1980,orders[#All],6,0)</f>
        <v>Jawa Timur</v>
      </c>
      <c r="F1980" t="str">
        <f>VLOOKUP($A1980,orders[#All],10,0)</f>
        <v>TANPA PROMO</v>
      </c>
      <c r="G1980" t="s">
        <v>2922</v>
      </c>
      <c r="H1980">
        <f>VLOOKUP(working_table!G1980,order_items[[#All],[product_id]:[subtotal_idr]],2,0)</f>
        <v>3</v>
      </c>
      <c r="I1980" s="5">
        <f>VLOOKUP(working_table!$G1980,order_items[[#All],[product_id]:[subtotal_idr]],3,0)</f>
        <v>49000</v>
      </c>
      <c r="J1980" s="5">
        <f>VLOOKUP(working_table!$G1980,order_items[[#All],[product_id]:[subtotal_idr]],4,0)</f>
        <v>147000</v>
      </c>
      <c r="K1980" t="str">
        <f>VLOOKUP($G1980,products7[#All],2,0)</f>
        <v>Dompet Kulit Ratu Mode</v>
      </c>
      <c r="L1980" t="str">
        <f>VLOOKUP($G1980,products7[#All],3,0)</f>
        <v>Accessories</v>
      </c>
      <c r="M1980" t="str">
        <f>VLOOKUP($G1980,products7[#All],7,0)</f>
        <v>Ratu Mode</v>
      </c>
    </row>
    <row r="1981" spans="1:13" x14ac:dyDescent="0.35">
      <c r="A1981" t="s">
        <v>5867</v>
      </c>
      <c r="B1981" s="2">
        <f>VLOOKUP(A1981,orders[#All],3,0)</f>
        <v>44596</v>
      </c>
      <c r="C1981" t="str">
        <f>VLOOKUP($A1981,orders[#All],9,0)</f>
        <v>shipped</v>
      </c>
      <c r="D1981" t="str">
        <f>VLOOKUP($A1981,orders[#All],5,0)</f>
        <v>Palembang</v>
      </c>
      <c r="E1981" t="str">
        <f>VLOOKUP($A1981,orders[#All],6,0)</f>
        <v>Sumatera Selatan</v>
      </c>
      <c r="F1981" t="str">
        <f>VLOOKUP($A1981,orders[#All],10,0)</f>
        <v>TANPA PROMO</v>
      </c>
      <c r="G1981" t="s">
        <v>3280</v>
      </c>
      <c r="H1981">
        <f>VLOOKUP(working_table!G1981,order_items[[#All],[product_id]:[subtotal_idr]],2,0)</f>
        <v>3</v>
      </c>
      <c r="I1981" s="5">
        <f>VLOOKUP(working_table!$G1981,order_items[[#All],[product_id]:[subtotal_idr]],3,0)</f>
        <v>199000</v>
      </c>
      <c r="J1981" s="5">
        <f>VLOOKUP(working_table!$G1981,order_items[[#All],[product_id]:[subtotal_idr]],4,0)</f>
        <v>597000</v>
      </c>
      <c r="K1981" t="str">
        <f>VLOOKUP($G1981,products7[#All],2,0)</f>
        <v>Jacket Denim Senja Wear</v>
      </c>
      <c r="L1981" t="str">
        <f>VLOOKUP($G1981,products7[#All],3,0)</f>
        <v>Jacket</v>
      </c>
      <c r="M1981" t="str">
        <f>VLOOKUP($G1981,products7[#All],7,0)</f>
        <v>Senja Wear</v>
      </c>
    </row>
    <row r="1982" spans="1:13" x14ac:dyDescent="0.35">
      <c r="A1982" t="s">
        <v>5867</v>
      </c>
      <c r="B1982" s="2">
        <f>VLOOKUP(A1982,orders[#All],3,0)</f>
        <v>44596</v>
      </c>
      <c r="C1982" t="str">
        <f>VLOOKUP($A1982,orders[#All],9,0)</f>
        <v>shipped</v>
      </c>
      <c r="D1982" t="str">
        <f>VLOOKUP($A1982,orders[#All],5,0)</f>
        <v>Palembang</v>
      </c>
      <c r="E1982" t="str">
        <f>VLOOKUP($A1982,orders[#All],6,0)</f>
        <v>Sumatera Selatan</v>
      </c>
      <c r="F1982" t="str">
        <f>VLOOKUP($A1982,orders[#All],10,0)</f>
        <v>TANPA PROMO</v>
      </c>
      <c r="G1982" t="s">
        <v>2980</v>
      </c>
      <c r="H1982">
        <f>VLOOKUP(working_table!G1982,order_items[[#All],[product_id]:[subtotal_idr]],2,0)</f>
        <v>2</v>
      </c>
      <c r="I1982" s="5">
        <f>VLOOKUP(working_table!$G1982,order_items[[#All],[product_id]:[subtotal_idr]],3,0)</f>
        <v>279000</v>
      </c>
      <c r="J1982" s="5">
        <f>VLOOKUP(working_table!$G1982,order_items[[#All],[product_id]:[subtotal_idr]],4,0)</f>
        <v>558000</v>
      </c>
      <c r="K1982" t="str">
        <f>VLOOKUP($G1982,products7[#All],2,0)</f>
        <v>T-Shirt Graphic SandangIndo</v>
      </c>
      <c r="L1982" t="str">
        <f>VLOOKUP($G1982,products7[#All],3,0)</f>
        <v>T-Shirt</v>
      </c>
      <c r="M1982" t="str">
        <f>VLOOKUP($G1982,products7[#All],7,0)</f>
        <v>SandangIndo</v>
      </c>
    </row>
    <row r="1983" spans="1:13" x14ac:dyDescent="0.35">
      <c r="A1983" t="s">
        <v>5867</v>
      </c>
      <c r="B1983" s="2">
        <f>VLOOKUP(A1983,orders[#All],3,0)</f>
        <v>44596</v>
      </c>
      <c r="C1983" t="str">
        <f>VLOOKUP($A1983,orders[#All],9,0)</f>
        <v>shipped</v>
      </c>
      <c r="D1983" t="str">
        <f>VLOOKUP($A1983,orders[#All],5,0)</f>
        <v>Palembang</v>
      </c>
      <c r="E1983" t="str">
        <f>VLOOKUP($A1983,orders[#All],6,0)</f>
        <v>Sumatera Selatan</v>
      </c>
      <c r="F1983" t="str">
        <f>VLOOKUP($A1983,orders[#All],10,0)</f>
        <v>TANPA PROMO</v>
      </c>
      <c r="G1983" t="s">
        <v>2580</v>
      </c>
      <c r="H1983">
        <f>VLOOKUP(working_table!G1983,order_items[[#All],[product_id]:[subtotal_idr]],2,0)</f>
        <v>1</v>
      </c>
      <c r="I1983" s="5">
        <f>VLOOKUP(working_table!$G1983,order_items[[#All],[product_id]:[subtotal_idr]],3,0)</f>
        <v>69000</v>
      </c>
      <c r="J1983" s="5">
        <f>VLOOKUP(working_table!$G1983,order_items[[#All],[product_id]:[subtotal_idr]],4,0)</f>
        <v>69000</v>
      </c>
      <c r="K1983" t="str">
        <f>VLOOKUP($G1983,products7[#All],2,0)</f>
        <v>T-Shirt Slim Fit Tropika Style</v>
      </c>
      <c r="L1983" t="str">
        <f>VLOOKUP($G1983,products7[#All],3,0)</f>
        <v>Kemeja</v>
      </c>
      <c r="M1983" t="str">
        <f>VLOOKUP($G1983,products7[#All],7,0)</f>
        <v>Tropika Style</v>
      </c>
    </row>
    <row r="1984" spans="1:13" x14ac:dyDescent="0.35">
      <c r="A1984" t="s">
        <v>5871</v>
      </c>
      <c r="B1984" s="2">
        <f>VLOOKUP(A1984,orders[#All],3,0)</f>
        <v>45353</v>
      </c>
      <c r="C1984" t="str">
        <f>VLOOKUP($A1984,orders[#All],9,0)</f>
        <v>processing</v>
      </c>
      <c r="D1984" t="str">
        <f>VLOOKUP($A1984,orders[#All],5,0)</f>
        <v>Manado</v>
      </c>
      <c r="E1984" t="str">
        <f>VLOOKUP($A1984,orders[#All],6,0)</f>
        <v>Sulawesi Utara</v>
      </c>
      <c r="F1984" t="str">
        <f>VLOOKUP($A1984,orders[#All],10,0)</f>
        <v>TANPA PROMO</v>
      </c>
      <c r="G1984" t="s">
        <v>2688</v>
      </c>
      <c r="H1984">
        <f>VLOOKUP(working_table!G1984,order_items[[#All],[product_id]:[subtotal_idr]],2,0)</f>
        <v>1</v>
      </c>
      <c r="I1984" s="5">
        <f>VLOOKUP(working_table!$G1984,order_items[[#All],[product_id]:[subtotal_idr]],3,0)</f>
        <v>119000</v>
      </c>
      <c r="J1984" s="5">
        <f>VLOOKUP(working_table!$G1984,order_items[[#All],[product_id]:[subtotal_idr]],4,0)</f>
        <v>119000</v>
      </c>
      <c r="K1984" t="str">
        <f>VLOOKUP($G1984,products7[#All],2,0)</f>
        <v>Jacket Coach NusaBrand</v>
      </c>
      <c r="L1984" t="str">
        <f>VLOOKUP($G1984,products7[#All],3,0)</f>
        <v>Jacket</v>
      </c>
      <c r="M1984" t="str">
        <f>VLOOKUP($G1984,products7[#All],7,0)</f>
        <v>NusaBrand</v>
      </c>
    </row>
    <row r="1985" spans="1:13" x14ac:dyDescent="0.35">
      <c r="A1985" t="s">
        <v>5873</v>
      </c>
      <c r="B1985" s="2">
        <f>VLOOKUP(A1985,orders[#All],3,0)</f>
        <v>45350</v>
      </c>
      <c r="C1985" t="str">
        <f>VLOOKUP($A1985,orders[#All],9,0)</f>
        <v>shipped</v>
      </c>
      <c r="D1985" t="str">
        <f>VLOOKUP($A1985,orders[#All],5,0)</f>
        <v>Pontianak</v>
      </c>
      <c r="E1985" t="str">
        <f>VLOOKUP($A1985,orders[#All],6,0)</f>
        <v>Kalimantan Barat</v>
      </c>
      <c r="F1985" t="str">
        <f>VLOOKUP($A1985,orders[#All],10,0)</f>
        <v>HARBOLNAS22</v>
      </c>
      <c r="G1985" t="s">
        <v>2416</v>
      </c>
      <c r="H1985">
        <f>VLOOKUP(working_table!G1985,order_items[[#All],[product_id]:[subtotal_idr]],2,0)</f>
        <v>1</v>
      </c>
      <c r="I1985" s="5">
        <f>VLOOKUP(working_table!$G1985,order_items[[#All],[product_id]:[subtotal_idr]],3,0)</f>
        <v>149000</v>
      </c>
      <c r="J1985" s="5">
        <f>VLOOKUP(working_table!$G1985,order_items[[#All],[product_id]:[subtotal_idr]],4,0)</f>
        <v>149000</v>
      </c>
      <c r="K1985" t="str">
        <f>VLOOKUP($G1985,products7[#All],2,0)</f>
        <v>Pants Wide Leg SandangIndo</v>
      </c>
      <c r="L1985" t="str">
        <f>VLOOKUP($G1985,products7[#All],3,0)</f>
        <v>Pants</v>
      </c>
      <c r="M1985" t="str">
        <f>VLOOKUP($G1985,products7[#All],7,0)</f>
        <v>SandangIndo</v>
      </c>
    </row>
    <row r="1986" spans="1:13" x14ac:dyDescent="0.35">
      <c r="A1986" t="s">
        <v>5875</v>
      </c>
      <c r="B1986" s="2">
        <f>VLOOKUP(A1986,orders[#All],3,0)</f>
        <v>44645</v>
      </c>
      <c r="C1986" t="str">
        <f>VLOOKUP($A1986,orders[#All],9,0)</f>
        <v>delivered</v>
      </c>
      <c r="D1986" t="str">
        <f>VLOOKUP($A1986,orders[#All],5,0)</f>
        <v>Banjarmasin</v>
      </c>
      <c r="E1986" t="str">
        <f>VLOOKUP($A1986,orders[#All],6,0)</f>
        <v>Kalimantan Selatan</v>
      </c>
      <c r="F1986" t="str">
        <f>VLOOKUP($A1986,orders[#All],10,0)</f>
        <v>TANPA PROMO</v>
      </c>
      <c r="G1986" t="s">
        <v>2833</v>
      </c>
      <c r="H1986">
        <f>VLOOKUP(working_table!G1986,order_items[[#All],[product_id]:[subtotal_idr]],2,0)</f>
        <v>2</v>
      </c>
      <c r="I1986" s="5">
        <f>VLOOKUP(working_table!$G1986,order_items[[#All],[product_id]:[subtotal_idr]],3,0)</f>
        <v>49000</v>
      </c>
      <c r="J1986" s="5">
        <f>VLOOKUP(working_table!$G1986,order_items[[#All],[product_id]:[subtotal_idr]],4,0)</f>
        <v>98000</v>
      </c>
      <c r="K1986" t="str">
        <f>VLOOKUP($G1986,products7[#All],2,0)</f>
        <v>Dress Wrap Senja Wear</v>
      </c>
      <c r="L1986" t="str">
        <f>VLOOKUP($G1986,products7[#All],3,0)</f>
        <v>Dress</v>
      </c>
      <c r="M1986" t="str">
        <f>VLOOKUP($G1986,products7[#All],7,0)</f>
        <v>Senja Wear</v>
      </c>
    </row>
    <row r="1987" spans="1:13" x14ac:dyDescent="0.35">
      <c r="A1987" t="s">
        <v>5875</v>
      </c>
      <c r="B1987" s="2">
        <f>VLOOKUP(A1987,orders[#All],3,0)</f>
        <v>44645</v>
      </c>
      <c r="C1987" t="str">
        <f>VLOOKUP($A1987,orders[#All],9,0)</f>
        <v>delivered</v>
      </c>
      <c r="D1987" t="str">
        <f>VLOOKUP($A1987,orders[#All],5,0)</f>
        <v>Banjarmasin</v>
      </c>
      <c r="E1987" t="str">
        <f>VLOOKUP($A1987,orders[#All],6,0)</f>
        <v>Kalimantan Selatan</v>
      </c>
      <c r="F1987" t="str">
        <f>VLOOKUP($A1987,orders[#All],10,0)</f>
        <v>TANPA PROMO</v>
      </c>
      <c r="G1987" t="s">
        <v>2773</v>
      </c>
      <c r="H1987">
        <f>VLOOKUP(working_table!G1987,order_items[[#All],[product_id]:[subtotal_idr]],2,0)</f>
        <v>1</v>
      </c>
      <c r="I1987" s="5">
        <f>VLOOKUP(working_table!$G1987,order_items[[#All],[product_id]:[subtotal_idr]],3,0)</f>
        <v>49000</v>
      </c>
      <c r="J1987" s="5">
        <f>VLOOKUP(working_table!$G1987,order_items[[#All],[product_id]:[subtotal_idr]],4,0)</f>
        <v>49000</v>
      </c>
      <c r="K1987" t="str">
        <f>VLOOKUP($G1987,products7[#All],2,0)</f>
        <v>Jacket Denim BajuKita</v>
      </c>
      <c r="L1987" t="str">
        <f>VLOOKUP($G1987,products7[#All],3,0)</f>
        <v>Jacket</v>
      </c>
      <c r="M1987" t="str">
        <f>VLOOKUP($G1987,products7[#All],7,0)</f>
        <v>BajuKita</v>
      </c>
    </row>
    <row r="1988" spans="1:13" x14ac:dyDescent="0.35">
      <c r="A1988" t="s">
        <v>5878</v>
      </c>
      <c r="B1988" s="2">
        <f>VLOOKUP(A1988,orders[#All],3,0)</f>
        <v>45558</v>
      </c>
      <c r="C1988" t="str">
        <f>VLOOKUP($A1988,orders[#All],9,0)</f>
        <v>delivered</v>
      </c>
      <c r="D1988" t="str">
        <f>VLOOKUP($A1988,orders[#All],5,0)</f>
        <v>Medan</v>
      </c>
      <c r="E1988" t="str">
        <f>VLOOKUP($A1988,orders[#All],6,0)</f>
        <v>Sumatera Utara</v>
      </c>
      <c r="F1988" t="str">
        <f>VLOOKUP($A1988,orders[#All],10,0)</f>
        <v>FLASHSALE</v>
      </c>
      <c r="G1988" t="s">
        <v>2443</v>
      </c>
      <c r="H1988">
        <f>VLOOKUP(working_table!G1988,order_items[[#All],[product_id]:[subtotal_idr]],2,0)</f>
        <v>2</v>
      </c>
      <c r="I1988" s="5">
        <f>VLOOKUP(working_table!$G1988,order_items[[#All],[product_id]:[subtotal_idr]],3,0)</f>
        <v>89000</v>
      </c>
      <c r="J1988" s="5">
        <f>VLOOKUP(working_table!$G1988,order_items[[#All],[product_id]:[subtotal_idr]],4,0)</f>
        <v>178000</v>
      </c>
      <c r="K1988" t="str">
        <f>VLOOKUP($G1988,products7[#All],2,0)</f>
        <v>Kemeja Flanel Tropika Style</v>
      </c>
      <c r="L1988" t="str">
        <f>VLOOKUP($G1988,products7[#All],3,0)</f>
        <v>T-Shirt</v>
      </c>
      <c r="M1988" t="str">
        <f>VLOOKUP($G1988,products7[#All],7,0)</f>
        <v>Tropika Style</v>
      </c>
    </row>
    <row r="1989" spans="1:13" x14ac:dyDescent="0.35">
      <c r="A1989" t="s">
        <v>5878</v>
      </c>
      <c r="B1989" s="2">
        <f>VLOOKUP(A1989,orders[#All],3,0)</f>
        <v>45558</v>
      </c>
      <c r="C1989" t="str">
        <f>VLOOKUP($A1989,orders[#All],9,0)</f>
        <v>delivered</v>
      </c>
      <c r="D1989" t="str">
        <f>VLOOKUP($A1989,orders[#All],5,0)</f>
        <v>Medan</v>
      </c>
      <c r="E1989" t="str">
        <f>VLOOKUP($A1989,orders[#All],6,0)</f>
        <v>Sumatera Utara</v>
      </c>
      <c r="F1989" t="str">
        <f>VLOOKUP($A1989,orders[#All],10,0)</f>
        <v>FLASHSALE</v>
      </c>
      <c r="G1989" t="s">
        <v>3138</v>
      </c>
      <c r="H1989">
        <f>VLOOKUP(working_table!G1989,order_items[[#All],[product_id]:[subtotal_idr]],2,0)</f>
        <v>3</v>
      </c>
      <c r="I1989" s="5">
        <f>VLOOKUP(working_table!$G1989,order_items[[#All],[product_id]:[subtotal_idr]],3,0)</f>
        <v>179000</v>
      </c>
      <c r="J1989" s="5">
        <f>VLOOKUP(working_table!$G1989,order_items[[#All],[product_id]:[subtotal_idr]],4,0)</f>
        <v>537000</v>
      </c>
      <c r="K1989" t="str">
        <f>VLOOKUP($G1989,products7[#All],2,0)</f>
        <v>Kemeja Oxford NusaBrand</v>
      </c>
      <c r="L1989" t="str">
        <f>VLOOKUP($G1989,products7[#All],3,0)</f>
        <v>kemeja</v>
      </c>
      <c r="M1989" t="str">
        <f>VLOOKUP($G1989,products7[#All],7,0)</f>
        <v>NusaBrand</v>
      </c>
    </row>
    <row r="1990" spans="1:13" x14ac:dyDescent="0.35">
      <c r="A1990" t="s">
        <v>5881</v>
      </c>
      <c r="B1990" s="2">
        <f>VLOOKUP(A1990,orders[#All],3,0)</f>
        <v>44891</v>
      </c>
      <c r="C1990" t="str">
        <f>VLOOKUP($A1990,orders[#All],9,0)</f>
        <v>processing</v>
      </c>
      <c r="D1990" t="str">
        <f>VLOOKUP($A1990,orders[#All],5,0)</f>
        <v>Bekasi</v>
      </c>
      <c r="E1990" t="str">
        <f>VLOOKUP($A1990,orders[#All],6,0)</f>
        <v>Jawa Barat</v>
      </c>
      <c r="F1990" t="str">
        <f>VLOOKUP($A1990,orders[#All],10,0)</f>
        <v>TANPA PROMO</v>
      </c>
      <c r="G1990" t="s">
        <v>2704</v>
      </c>
      <c r="H1990">
        <f>VLOOKUP(working_table!G1990,order_items[[#All],[product_id]:[subtotal_idr]],2,0)</f>
        <v>1</v>
      </c>
      <c r="I1990" s="5">
        <f>VLOOKUP(working_table!$G1990,order_items[[#All],[product_id]:[subtotal_idr]],3,0)</f>
        <v>279000</v>
      </c>
      <c r="J1990" s="5">
        <f>VLOOKUP(working_table!$G1990,order_items[[#All],[product_id]:[subtotal_idr]],4,0)</f>
        <v>279000</v>
      </c>
      <c r="K1990" t="str">
        <f>VLOOKUP($G1990,products7[#All],2,0)</f>
        <v>Pants Kulot SandangIndo</v>
      </c>
      <c r="L1990" t="str">
        <f>VLOOKUP($G1990,products7[#All],3,0)</f>
        <v>Pants</v>
      </c>
      <c r="M1990" t="str">
        <f>VLOOKUP($G1990,products7[#All],7,0)</f>
        <v>SandangIndo</v>
      </c>
    </row>
    <row r="1991" spans="1:13" x14ac:dyDescent="0.35">
      <c r="A1991" t="s">
        <v>5883</v>
      </c>
      <c r="B1991" s="2">
        <f>VLOOKUP(A1991,orders[#All],3,0)</f>
        <v>45614</v>
      </c>
      <c r="C1991" t="str">
        <f>VLOOKUP($A1991,orders[#All],9,0)</f>
        <v>delivered</v>
      </c>
      <c r="D1991" t="str">
        <f>VLOOKUP($A1991,orders[#All],5,0)</f>
        <v>Tangerang</v>
      </c>
      <c r="E1991" t="str">
        <f>VLOOKUP($A1991,orders[#All],6,0)</f>
        <v>Banten</v>
      </c>
      <c r="F1991" t="str">
        <f>VLOOKUP($A1991,orders[#All],10,0)</f>
        <v>HARI BELANJA</v>
      </c>
      <c r="G1991" t="s">
        <v>2819</v>
      </c>
      <c r="H1991">
        <f>VLOOKUP(working_table!G1991,order_items[[#All],[product_id]:[subtotal_idr]],2,0)</f>
        <v>1</v>
      </c>
      <c r="I1991" s="5">
        <f>VLOOKUP(working_table!$G1991,order_items[[#All],[product_id]:[subtotal_idr]],3,0)</f>
        <v>199000</v>
      </c>
      <c r="J1991" s="5">
        <f>VLOOKUP(working_table!$G1991,order_items[[#All],[product_id]:[subtotal_idr]],4,0)</f>
        <v>199000</v>
      </c>
      <c r="K1991" t="str">
        <f>VLOOKUP($G1991,products7[#All],2,0)</f>
        <v>Syal Rajut SandangIndo</v>
      </c>
      <c r="L1991" t="str">
        <f>VLOOKUP($G1991,products7[#All],3,0)</f>
        <v>Accessories</v>
      </c>
      <c r="M1991" t="str">
        <f>VLOOKUP($G1991,products7[#All],7,0)</f>
        <v>SandangIndo</v>
      </c>
    </row>
    <row r="1992" spans="1:13" x14ac:dyDescent="0.35">
      <c r="A1992" t="s">
        <v>5883</v>
      </c>
      <c r="B1992" s="2">
        <f>VLOOKUP(A1992,orders[#All],3,0)</f>
        <v>45614</v>
      </c>
      <c r="C1992" t="str">
        <f>VLOOKUP($A1992,orders[#All],9,0)</f>
        <v>delivered</v>
      </c>
      <c r="D1992" t="str">
        <f>VLOOKUP($A1992,orders[#All],5,0)</f>
        <v>Tangerang</v>
      </c>
      <c r="E1992" t="str">
        <f>VLOOKUP($A1992,orders[#All],6,0)</f>
        <v>Banten</v>
      </c>
      <c r="F1992" t="str">
        <f>VLOOKUP($A1992,orders[#All],10,0)</f>
        <v>HARI BELANJA</v>
      </c>
      <c r="G1992" t="s">
        <v>2508</v>
      </c>
      <c r="H1992">
        <f>VLOOKUP(working_table!G1992,order_items[[#All],[product_id]:[subtotal_idr]],2,0)</f>
        <v>1</v>
      </c>
      <c r="I1992" s="5">
        <f>VLOOKUP(working_table!$G1992,order_items[[#All],[product_id]:[subtotal_idr]],3,0)</f>
        <v>69000</v>
      </c>
      <c r="J1992" s="5">
        <f>VLOOKUP(working_table!$G1992,order_items[[#All],[product_id]:[subtotal_idr]],4,0)</f>
        <v>69000</v>
      </c>
      <c r="K1992" t="str">
        <f>VLOOKUP($G1992,products7[#All],2,0)</f>
        <v>Dress Midi Floral Cendana Co</v>
      </c>
      <c r="L1992" t="str">
        <f>VLOOKUP($G1992,products7[#All],3,0)</f>
        <v>dress</v>
      </c>
      <c r="M1992" t="str">
        <f>VLOOKUP($G1992,products7[#All],7,0)</f>
        <v>Cendana Co</v>
      </c>
    </row>
    <row r="1993" spans="1:13" x14ac:dyDescent="0.35">
      <c r="A1993" t="s">
        <v>5883</v>
      </c>
      <c r="B1993" s="2">
        <f>VLOOKUP(A1993,orders[#All],3,0)</f>
        <v>45614</v>
      </c>
      <c r="C1993" t="str">
        <f>VLOOKUP($A1993,orders[#All],9,0)</f>
        <v>delivered</v>
      </c>
      <c r="D1993" t="str">
        <f>VLOOKUP($A1993,orders[#All],5,0)</f>
        <v>Tangerang</v>
      </c>
      <c r="E1993" t="str">
        <f>VLOOKUP($A1993,orders[#All],6,0)</f>
        <v>Banten</v>
      </c>
      <c r="F1993" t="str">
        <f>VLOOKUP($A1993,orders[#All],10,0)</f>
        <v>HARI BELANJA</v>
      </c>
      <c r="G1993" t="s">
        <v>2924</v>
      </c>
      <c r="H1993">
        <f>VLOOKUP(working_table!G1993,order_items[[#All],[product_id]:[subtotal_idr]],2,0)</f>
        <v>1</v>
      </c>
      <c r="I1993" s="5">
        <f>VLOOKUP(working_table!$G1993,order_items[[#All],[product_id]:[subtotal_idr]],3,0)</f>
        <v>449000</v>
      </c>
      <c r="J1993" s="5">
        <f>VLOOKUP(working_table!$G1993,order_items[[#All],[product_id]:[subtotal_idr]],4,0)</f>
        <v>449000</v>
      </c>
      <c r="K1993" t="str">
        <f>VLOOKUP($G1993,products7[#All],2,0)</f>
        <v>Jacket Varsity NusaBrand</v>
      </c>
      <c r="L1993" t="str">
        <f>VLOOKUP($G1993,products7[#All],3,0)</f>
        <v>Jacket</v>
      </c>
      <c r="M1993" t="str">
        <f>VLOOKUP($G1993,products7[#All],7,0)</f>
        <v>NusaBrand</v>
      </c>
    </row>
    <row r="1994" spans="1:13" x14ac:dyDescent="0.35">
      <c r="A1994" t="s">
        <v>5887</v>
      </c>
      <c r="B1994" s="2">
        <f>VLOOKUP(A1994,orders[#All],3,0)</f>
        <v>45038</v>
      </c>
      <c r="C1994" t="str">
        <f>VLOOKUP($A1994,orders[#All],9,0)</f>
        <v>delivered</v>
      </c>
      <c r="D1994" t="str">
        <f>VLOOKUP($A1994,orders[#All],5,0)</f>
        <v>Medan</v>
      </c>
      <c r="E1994" t="str">
        <f>VLOOKUP($A1994,orders[#All],6,0)</f>
        <v>Sumatera Utara</v>
      </c>
      <c r="F1994" t="str">
        <f>VLOOKUP($A1994,orders[#All],10,0)</f>
        <v>MEMBER10</v>
      </c>
      <c r="G1994" t="s">
        <v>2780</v>
      </c>
      <c r="H1994">
        <f>VLOOKUP(working_table!G1994,order_items[[#All],[product_id]:[subtotal_idr]],2,0)</f>
        <v>2</v>
      </c>
      <c r="I1994" s="5">
        <f>VLOOKUP(working_table!$G1994,order_items[[#All],[product_id]:[subtotal_idr]],3,0)</f>
        <v>449000</v>
      </c>
      <c r="J1994" s="5">
        <f>VLOOKUP(working_table!$G1994,order_items[[#All],[product_id]:[subtotal_idr]],4,0)</f>
        <v>898000</v>
      </c>
      <c r="K1994" t="str">
        <f>VLOOKUP($G1994,products7[#All],2,0)</f>
        <v>Jacket Coach NusaBrand</v>
      </c>
      <c r="L1994" t="str">
        <f>VLOOKUP($G1994,products7[#All],3,0)</f>
        <v>Jacket</v>
      </c>
      <c r="M1994" t="str">
        <f>VLOOKUP($G1994,products7[#All],7,0)</f>
        <v>NusaBrand</v>
      </c>
    </row>
    <row r="1995" spans="1:13" x14ac:dyDescent="0.35">
      <c r="A1995" t="s">
        <v>5889</v>
      </c>
      <c r="B1995" s="2">
        <f>VLOOKUP(A1995,orders[#All],3,0)</f>
        <v>45609</v>
      </c>
      <c r="C1995" t="str">
        <f>VLOOKUP($A1995,orders[#All],9,0)</f>
        <v>delivered</v>
      </c>
      <c r="D1995" t="str">
        <f>VLOOKUP($A1995,orders[#All],5,0)</f>
        <v>Medan</v>
      </c>
      <c r="E1995" t="str">
        <f>VLOOKUP($A1995,orders[#All],6,0)</f>
        <v>Sumatera Utara</v>
      </c>
      <c r="F1995" t="str">
        <f>VLOOKUP($A1995,orders[#All],10,0)</f>
        <v>HARI BELANJA</v>
      </c>
      <c r="G1995" t="s">
        <v>3241</v>
      </c>
      <c r="H1995">
        <f>VLOOKUP(working_table!G1995,order_items[[#All],[product_id]:[subtotal_idr]],2,0)</f>
        <v>3</v>
      </c>
      <c r="I1995" s="5">
        <f>VLOOKUP(working_table!$G1995,order_items[[#All],[product_id]:[subtotal_idr]],3,0)</f>
        <v>549000</v>
      </c>
      <c r="J1995" s="5">
        <f>VLOOKUP(working_table!$G1995,order_items[[#All],[product_id]:[subtotal_idr]],4,0)</f>
        <v>1647000</v>
      </c>
      <c r="K1995" t="str">
        <f>VLOOKUP($G1995,products7[#All],2,0)</f>
        <v>Jacket Bomber Senja Wear</v>
      </c>
      <c r="L1995" t="str">
        <f>VLOOKUP($G1995,products7[#All],3,0)</f>
        <v>Jacket</v>
      </c>
      <c r="M1995" t="str">
        <f>VLOOKUP($G1995,products7[#All],7,0)</f>
        <v>Senja Wear</v>
      </c>
    </row>
    <row r="1996" spans="1:13" x14ac:dyDescent="0.35">
      <c r="A1996" t="s">
        <v>5889</v>
      </c>
      <c r="B1996" s="2">
        <f>VLOOKUP(A1996,orders[#All],3,0)</f>
        <v>45609</v>
      </c>
      <c r="C1996" t="str">
        <f>VLOOKUP($A1996,orders[#All],9,0)</f>
        <v>delivered</v>
      </c>
      <c r="D1996" t="str">
        <f>VLOOKUP($A1996,orders[#All],5,0)</f>
        <v>Medan</v>
      </c>
      <c r="E1996" t="str">
        <f>VLOOKUP($A1996,orders[#All],6,0)</f>
        <v>Sumatera Utara</v>
      </c>
      <c r="F1996" t="str">
        <f>VLOOKUP($A1996,orders[#All],10,0)</f>
        <v>HARI BELANJA</v>
      </c>
      <c r="G1996" t="s">
        <v>2712</v>
      </c>
      <c r="H1996">
        <f>VLOOKUP(working_table!G1996,order_items[[#All],[product_id]:[subtotal_idr]],2,0)</f>
        <v>1</v>
      </c>
      <c r="I1996" s="5">
        <f>VLOOKUP(working_table!$G1996,order_items[[#All],[product_id]:[subtotal_idr]],3,0)</f>
        <v>229000</v>
      </c>
      <c r="J1996" s="5">
        <f>VLOOKUP(working_table!$G1996,order_items[[#All],[product_id]:[subtotal_idr]],4,0)</f>
        <v>229000</v>
      </c>
      <c r="K1996" t="str">
        <f>VLOOKUP($G1996,products7[#All],2,0)</f>
        <v>Jacket Coach Ratu Mode</v>
      </c>
      <c r="L1996" t="str">
        <f>VLOOKUP($G1996,products7[#All],3,0)</f>
        <v>Jacket</v>
      </c>
      <c r="M1996" t="str">
        <f>VLOOKUP($G1996,products7[#All],7,0)</f>
        <v>Ratu Mode</v>
      </c>
    </row>
    <row r="1997" spans="1:13" x14ac:dyDescent="0.35">
      <c r="A1997" t="s">
        <v>5892</v>
      </c>
      <c r="B1997" s="2">
        <f>VLOOKUP(A1997,orders[#All],3,0)</f>
        <v>44755</v>
      </c>
      <c r="C1997" t="str">
        <f>VLOOKUP($A1997,orders[#All],9,0)</f>
        <v>delivered</v>
      </c>
      <c r="D1997" t="str">
        <f>VLOOKUP($A1997,orders[#All],5,0)</f>
        <v>Malang</v>
      </c>
      <c r="E1997" t="str">
        <f>VLOOKUP($A1997,orders[#All],6,0)</f>
        <v>Jawa Timur</v>
      </c>
      <c r="F1997" t="str">
        <f>VLOOKUP($A1997,orders[#All],10,0)</f>
        <v>TANPA PROMO</v>
      </c>
      <c r="G1997" t="s">
        <v>3247</v>
      </c>
      <c r="H1997">
        <f>VLOOKUP(working_table!G1997,order_items[[#All],[product_id]:[subtotal_idr]],2,0)</f>
        <v>1</v>
      </c>
      <c r="I1997" s="5">
        <f>VLOOKUP(working_table!$G1997,order_items[[#All],[product_id]:[subtotal_idr]],3,0)</f>
        <v>599000</v>
      </c>
      <c r="J1997" s="5">
        <f>VLOOKUP(working_table!$G1997,order_items[[#All],[product_id]:[subtotal_idr]],4,0)</f>
        <v>599000</v>
      </c>
      <c r="K1997" t="str">
        <f>VLOOKUP($G1997,products7[#All],2,0)</f>
        <v>T-Shirt Polos Basic Cendana Co</v>
      </c>
      <c r="L1997" t="str">
        <f>VLOOKUP($G1997,products7[#All],3,0)</f>
        <v>T-Shirt</v>
      </c>
      <c r="M1997" t="str">
        <f>VLOOKUP($G1997,products7[#All],7,0)</f>
        <v>Cendana Co</v>
      </c>
    </row>
    <row r="1998" spans="1:13" x14ac:dyDescent="0.35">
      <c r="A1998" t="s">
        <v>5894</v>
      </c>
      <c r="B1998" s="2">
        <f>VLOOKUP(A1998,orders[#All],3,0)</f>
        <v>45595</v>
      </c>
      <c r="C1998" t="str">
        <f>VLOOKUP($A1998,orders[#All],9,0)</f>
        <v>shipped</v>
      </c>
      <c r="D1998" t="str">
        <f>VLOOKUP($A1998,orders[#All],5,0)</f>
        <v>Semarang</v>
      </c>
      <c r="E1998" t="str">
        <f>VLOOKUP($A1998,orders[#All],6,0)</f>
        <v>Jawa Tengah</v>
      </c>
      <c r="F1998" t="str">
        <f>VLOOKUP($A1998,orders[#All],10,0)</f>
        <v>TANPA PROMO</v>
      </c>
      <c r="G1998" t="s">
        <v>2636</v>
      </c>
      <c r="H1998">
        <f>VLOOKUP(working_table!G1998,order_items[[#All],[product_id]:[subtotal_idr]],2,0)</f>
        <v>1</v>
      </c>
      <c r="I1998" s="5">
        <f>VLOOKUP(working_table!$G1998,order_items[[#All],[product_id]:[subtotal_idr]],3,0)</f>
        <v>229000</v>
      </c>
      <c r="J1998" s="5">
        <f>VLOOKUP(working_table!$G1998,order_items[[#All],[product_id]:[subtotal_idr]],4,0)</f>
        <v>229000</v>
      </c>
      <c r="K1998" t="str">
        <f>VLOOKUP($G1998,products7[#All],2,0)</f>
        <v>Pants Jogger Kanvas Lokal</v>
      </c>
      <c r="L1998" t="str">
        <f>VLOOKUP($G1998,products7[#All],3,0)</f>
        <v>Pants</v>
      </c>
      <c r="M1998" t="str">
        <f>VLOOKUP($G1998,products7[#All],7,0)</f>
        <v>Kanvas Lokal</v>
      </c>
    </row>
    <row r="1999" spans="1:13" x14ac:dyDescent="0.35">
      <c r="A1999" t="s">
        <v>5896</v>
      </c>
      <c r="B1999" s="2">
        <f>VLOOKUP(A1999,orders[#All],3,0)</f>
        <v>44988</v>
      </c>
      <c r="C1999" t="str">
        <f>VLOOKUP($A1999,orders[#All],9,0)</f>
        <v>shipped</v>
      </c>
      <c r="D1999" t="str">
        <f>VLOOKUP($A1999,orders[#All],5,0)</f>
        <v>Pekanbaru</v>
      </c>
      <c r="E1999" t="str">
        <f>VLOOKUP($A1999,orders[#All],6,0)</f>
        <v>Riau</v>
      </c>
      <c r="F1999" t="str">
        <f>VLOOKUP($A1999,orders[#All],10,0)</f>
        <v>FLASHSALE</v>
      </c>
      <c r="G1999" t="s">
        <v>2521</v>
      </c>
      <c r="H1999">
        <f>VLOOKUP(working_table!G1999,order_items[[#All],[product_id]:[subtotal_idr]],2,0)</f>
        <v>1</v>
      </c>
      <c r="I1999" s="5">
        <f>VLOOKUP(working_table!$G1999,order_items[[#All],[product_id]:[subtotal_idr]],3,0)</f>
        <v>69000</v>
      </c>
      <c r="J1999" s="5">
        <f>VLOOKUP(working_table!$G1999,order_items[[#All],[product_id]:[subtotal_idr]],4,0)</f>
        <v>69000</v>
      </c>
      <c r="K1999" t="str">
        <f>VLOOKUP($G1999,products7[#All],2,0)</f>
        <v>Jacket Varsity Ratu Mode</v>
      </c>
      <c r="L1999" t="str">
        <f>VLOOKUP($G1999,products7[#All],3,0)</f>
        <v>Jacket</v>
      </c>
      <c r="M1999" t="str">
        <f>VLOOKUP($G1999,products7[#All],7,0)</f>
        <v>Ratu Mode</v>
      </c>
    </row>
    <row r="2000" spans="1:13" x14ac:dyDescent="0.35">
      <c r="A2000" t="s">
        <v>5898</v>
      </c>
      <c r="B2000" s="2">
        <f>VLOOKUP(A2000,orders[#All],3,0)</f>
        <v>44736</v>
      </c>
      <c r="C2000" t="str">
        <f>VLOOKUP($A2000,orders[#All],9,0)</f>
        <v>cancelled</v>
      </c>
      <c r="D2000" t="str">
        <f>VLOOKUP($A2000,orders[#All],5,0)</f>
        <v>Pontianak</v>
      </c>
      <c r="E2000" t="str">
        <f>VLOOKUP($A2000,orders[#All],6,0)</f>
        <v>Kalimantan Barat</v>
      </c>
      <c r="F2000" t="str">
        <f>VLOOKUP($A2000,orders[#All],10,0)</f>
        <v>FLASHSALE</v>
      </c>
      <c r="G2000" t="s">
        <v>2736</v>
      </c>
      <c r="H2000">
        <f>VLOOKUP(working_table!G2000,order_items[[#All],[product_id]:[subtotal_idr]],2,0)</f>
        <v>1</v>
      </c>
      <c r="I2000" s="5">
        <f>VLOOKUP(working_table!$G2000,order_items[[#All],[product_id]:[subtotal_idr]],3,0)</f>
        <v>499000</v>
      </c>
      <c r="J2000" s="5">
        <f>VLOOKUP(working_table!$G2000,order_items[[#All],[product_id]:[subtotal_idr]],4,0)</f>
        <v>499000</v>
      </c>
      <c r="K2000" t="str">
        <f>VLOOKUP($G2000,products7[#All],2,0)</f>
        <v>T-Shirt Slim Fit Tropika Style</v>
      </c>
      <c r="L2000" t="str">
        <f>VLOOKUP($G2000,products7[#All],3,0)</f>
        <v>kemeja</v>
      </c>
      <c r="M2000" t="str">
        <f>VLOOKUP($G2000,products7[#All],7,0)</f>
        <v>Tropika Style</v>
      </c>
    </row>
    <row r="2001" spans="1:13" x14ac:dyDescent="0.35">
      <c r="A2001" t="s">
        <v>5900</v>
      </c>
      <c r="B2001" s="2">
        <f>VLOOKUP(A2001,orders[#All],3,0)</f>
        <v>44964</v>
      </c>
      <c r="C2001" t="str">
        <f>VLOOKUP($A2001,orders[#All],9,0)</f>
        <v>cancelled</v>
      </c>
      <c r="D2001" t="str">
        <f>VLOOKUP($A2001,orders[#All],5,0)</f>
        <v>Semarang</v>
      </c>
      <c r="E2001" t="str">
        <f>VLOOKUP($A2001,orders[#All],6,0)</f>
        <v>Jawa Tengah</v>
      </c>
      <c r="F2001" t="str">
        <f>VLOOKUP($A2001,orders[#All],10,0)</f>
        <v>RAMADAN23</v>
      </c>
      <c r="G2001" t="s">
        <v>2695</v>
      </c>
      <c r="H2001">
        <f>VLOOKUP(working_table!G2001,order_items[[#All],[product_id]:[subtotal_idr]],2,0)</f>
        <v>1</v>
      </c>
      <c r="I2001" s="5">
        <f>VLOOKUP(working_table!$G2001,order_items[[#All],[product_id]:[subtotal_idr]],3,0)</f>
        <v>349000</v>
      </c>
      <c r="J2001" s="5">
        <f>VLOOKUP(working_table!$G2001,order_items[[#All],[product_id]:[subtotal_idr]],4,0)</f>
        <v>349000</v>
      </c>
      <c r="K2001" t="str">
        <f>VLOOKUP($G2001,products7[#All],2,0)</f>
        <v>Jacket Varsity Ratu Mode</v>
      </c>
      <c r="L2001" t="str">
        <f>VLOOKUP($G2001,products7[#All],3,0)</f>
        <v>Jacket</v>
      </c>
      <c r="M2001" t="str">
        <f>VLOOKUP($G2001,products7[#All],7,0)</f>
        <v>Ratu Mode</v>
      </c>
    </row>
    <row r="2002" spans="1:13" x14ac:dyDescent="0.35">
      <c r="A2002" t="s">
        <v>5900</v>
      </c>
      <c r="B2002" s="2">
        <f>VLOOKUP(A2002,orders[#All],3,0)</f>
        <v>44964</v>
      </c>
      <c r="C2002" t="str">
        <f>VLOOKUP($A2002,orders[#All],9,0)</f>
        <v>cancelled</v>
      </c>
      <c r="D2002" t="str">
        <f>VLOOKUP($A2002,orders[#All],5,0)</f>
        <v>Semarang</v>
      </c>
      <c r="E2002" t="str">
        <f>VLOOKUP($A2002,orders[#All],6,0)</f>
        <v>Jawa Tengah</v>
      </c>
      <c r="F2002" t="str">
        <f>VLOOKUP($A2002,orders[#All],10,0)</f>
        <v>RAMADAN23</v>
      </c>
      <c r="G2002" t="s">
        <v>2389</v>
      </c>
      <c r="H2002">
        <f>VLOOKUP(working_table!G2002,order_items[[#All],[product_id]:[subtotal_idr]],2,0)</f>
        <v>1</v>
      </c>
      <c r="I2002" s="5">
        <f>VLOOKUP(working_table!$G2002,order_items[[#All],[product_id]:[subtotal_idr]],3,0)</f>
        <v>449000</v>
      </c>
      <c r="J2002" s="5">
        <f>VLOOKUP(working_table!$G2002,order_items[[#All],[product_id]:[subtotal_idr]],4,0)</f>
        <v>449000</v>
      </c>
      <c r="K2002" t="str">
        <f>VLOOKUP($G2002,products7[#All],2,0)</f>
        <v>T-Shirt Striped Kanvas Lokal</v>
      </c>
      <c r="L2002" t="str">
        <f>VLOOKUP($G2002,products7[#All],3,0)</f>
        <v>T-Shirt</v>
      </c>
      <c r="M2002" t="str">
        <f>VLOOKUP($G2002,products7[#All],7,0)</f>
        <v>Kanvas Lokal</v>
      </c>
    </row>
    <row r="2003" spans="1:13" x14ac:dyDescent="0.35">
      <c r="A2003" t="s">
        <v>5903</v>
      </c>
      <c r="B2003" s="2">
        <f>VLOOKUP(A2003,orders[#All],3,0)</f>
        <v>44650</v>
      </c>
      <c r="C2003" t="str">
        <f>VLOOKUP($A2003,orders[#All],9,0)</f>
        <v>delivered</v>
      </c>
      <c r="D2003" t="str">
        <f>VLOOKUP($A2003,orders[#All],5,0)</f>
        <v>Denpasar</v>
      </c>
      <c r="E2003" t="str">
        <f>VLOOKUP($A2003,orders[#All],6,0)</f>
        <v>Bali</v>
      </c>
      <c r="F2003" t="str">
        <f>VLOOKUP($A2003,orders[#All],10,0)</f>
        <v>TANPA PROMO</v>
      </c>
      <c r="G2003" t="s">
        <v>2893</v>
      </c>
      <c r="H2003">
        <f>VLOOKUP(working_table!G2003,order_items[[#All],[product_id]:[subtotal_idr]],2,0)</f>
        <v>2</v>
      </c>
      <c r="I2003" s="5">
        <f>VLOOKUP(working_table!$G2003,order_items[[#All],[product_id]:[subtotal_idr]],3,0)</f>
        <v>399000</v>
      </c>
      <c r="J2003" s="5">
        <f>VLOOKUP(working_table!$G2003,order_items[[#All],[product_id]:[subtotal_idr]],4,0)</f>
        <v>798000</v>
      </c>
      <c r="K2003" t="str">
        <f>VLOOKUP($G2003,products7[#All],2,0)</f>
        <v>Jacket Denim SandangIndo</v>
      </c>
      <c r="L2003" t="str">
        <f>VLOOKUP($G2003,products7[#All],3,0)</f>
        <v>Jacket</v>
      </c>
      <c r="M2003" t="str">
        <f>VLOOKUP($G2003,products7[#All],7,0)</f>
        <v>SandangIndo</v>
      </c>
    </row>
    <row r="2004" spans="1:13" x14ac:dyDescent="0.35">
      <c r="A2004" t="s">
        <v>5903</v>
      </c>
      <c r="B2004" s="2">
        <f>VLOOKUP(A2004,orders[#All],3,0)</f>
        <v>44650</v>
      </c>
      <c r="C2004" t="str">
        <f>VLOOKUP($A2004,orders[#All],9,0)</f>
        <v>delivered</v>
      </c>
      <c r="D2004" t="str">
        <f>VLOOKUP($A2004,orders[#All],5,0)</f>
        <v>Denpasar</v>
      </c>
      <c r="E2004" t="str">
        <f>VLOOKUP($A2004,orders[#All],6,0)</f>
        <v>Bali</v>
      </c>
      <c r="F2004" t="str">
        <f>VLOOKUP($A2004,orders[#All],10,0)</f>
        <v>TANPA PROMO</v>
      </c>
      <c r="G2004" t="s">
        <v>2876</v>
      </c>
      <c r="H2004">
        <f>VLOOKUP(working_table!G2004,order_items[[#All],[product_id]:[subtotal_idr]],2,0)</f>
        <v>2</v>
      </c>
      <c r="I2004" s="5">
        <f>VLOOKUP(working_table!$G2004,order_items[[#All],[product_id]:[subtotal_idr]],3,0)</f>
        <v>59000</v>
      </c>
      <c r="J2004" s="5">
        <f>VLOOKUP(working_table!$G2004,order_items[[#All],[product_id]:[subtotal_idr]],4,0)</f>
        <v>118000</v>
      </c>
      <c r="K2004" t="str">
        <f>VLOOKUP($G2004,products7[#All],2,0)</f>
        <v>Pants Jogger Pesona Indo</v>
      </c>
      <c r="L2004" t="str">
        <f>VLOOKUP($G2004,products7[#All],3,0)</f>
        <v>Pants</v>
      </c>
      <c r="M2004" t="str">
        <f>VLOOKUP($G2004,products7[#All],7,0)</f>
        <v>Pesona Indo</v>
      </c>
    </row>
    <row r="2005" spans="1:13" x14ac:dyDescent="0.35">
      <c r="A2005" t="s">
        <v>5906</v>
      </c>
      <c r="B2005" s="2">
        <f>VLOOKUP(A2005,orders[#All],3,0)</f>
        <v>45435</v>
      </c>
      <c r="C2005" t="str">
        <f>VLOOKUP($A2005,orders[#All],9,0)</f>
        <v>delivered</v>
      </c>
      <c r="D2005" t="str">
        <f>VLOOKUP($A2005,orders[#All],5,0)</f>
        <v>Semarang</v>
      </c>
      <c r="E2005" t="str">
        <f>VLOOKUP($A2005,orders[#All],6,0)</f>
        <v>Jawa Tengah</v>
      </c>
      <c r="F2005" t="str">
        <f>VLOOKUP($A2005,orders[#All],10,0)</f>
        <v>TANPA PROMO</v>
      </c>
      <c r="G2005" t="s">
        <v>3655</v>
      </c>
      <c r="H2005">
        <f>VLOOKUP(working_table!G2005,order_items[[#All],[product_id]:[subtotal_idr]],2,0)</f>
        <v>1</v>
      </c>
      <c r="I2005" s="5">
        <f>VLOOKUP(working_table!$G2005,order_items[[#All],[product_id]:[subtotal_idr]],3,0)</f>
        <v>449000</v>
      </c>
      <c r="J2005" s="5">
        <f>VLOOKUP(working_table!$G2005,order_items[[#All],[product_id]:[subtotal_idr]],4,0)</f>
        <v>449000</v>
      </c>
      <c r="K2005" t="str">
        <f>VLOOKUP($G2005,products7[#All],2,0)</f>
        <v>Tas Selempang Riang Apparel</v>
      </c>
      <c r="L2005" t="str">
        <f>VLOOKUP($G2005,products7[#All],3,0)</f>
        <v>Accessories</v>
      </c>
      <c r="M2005" t="str">
        <f>VLOOKUP($G2005,products7[#All],7,0)</f>
        <v>Riang Apparel</v>
      </c>
    </row>
    <row r="2006" spans="1:13" x14ac:dyDescent="0.35">
      <c r="A2006" t="s">
        <v>5906</v>
      </c>
      <c r="B2006" s="2">
        <f>VLOOKUP(A2006,orders[#All],3,0)</f>
        <v>45435</v>
      </c>
      <c r="C2006" t="str">
        <f>VLOOKUP($A2006,orders[#All],9,0)</f>
        <v>delivered</v>
      </c>
      <c r="D2006" t="str">
        <f>VLOOKUP($A2006,orders[#All],5,0)</f>
        <v>Semarang</v>
      </c>
      <c r="E2006" t="str">
        <f>VLOOKUP($A2006,orders[#All],6,0)</f>
        <v>Jawa Tengah</v>
      </c>
      <c r="F2006" t="str">
        <f>VLOOKUP($A2006,orders[#All],10,0)</f>
        <v>TANPA PROMO</v>
      </c>
      <c r="G2006" t="s">
        <v>2983</v>
      </c>
      <c r="H2006">
        <f>VLOOKUP(working_table!G2006,order_items[[#All],[product_id]:[subtotal_idr]],2,0)</f>
        <v>1</v>
      </c>
      <c r="I2006" s="5">
        <f>VLOOKUP(working_table!$G2006,order_items[[#All],[product_id]:[subtotal_idr]],3,0)</f>
        <v>99000</v>
      </c>
      <c r="J2006" s="5">
        <f>VLOOKUP(working_table!$G2006,order_items[[#All],[product_id]:[subtotal_idr]],4,0)</f>
        <v>99000</v>
      </c>
      <c r="K2006" t="str">
        <f>VLOOKUP($G2006,products7[#All],2,0)</f>
        <v>T-Shirt Striped Cendana Co</v>
      </c>
      <c r="L2006" t="str">
        <f>VLOOKUP($G2006,products7[#All],3,0)</f>
        <v>T-Shirt</v>
      </c>
      <c r="M2006" t="str">
        <f>VLOOKUP($G2006,products7[#All],7,0)</f>
        <v>Cendana Co</v>
      </c>
    </row>
    <row r="2007" spans="1:13" x14ac:dyDescent="0.35">
      <c r="A2007" t="s">
        <v>5909</v>
      </c>
      <c r="B2007" s="2">
        <f>VLOOKUP(A2007,orders[#All],3,0)</f>
        <v>45705</v>
      </c>
      <c r="C2007" t="str">
        <f>VLOOKUP($A2007,orders[#All],9,0)</f>
        <v>shipped</v>
      </c>
      <c r="D2007" t="str">
        <f>VLOOKUP($A2007,orders[#All],5,0)</f>
        <v>Depok</v>
      </c>
      <c r="E2007" t="str">
        <f>VLOOKUP($A2007,orders[#All],6,0)</f>
        <v>Jawa Barat</v>
      </c>
      <c r="F2007" t="str">
        <f>VLOOKUP($A2007,orders[#All],10,0)</f>
        <v>TANPA PROMO</v>
      </c>
      <c r="G2007" t="s">
        <v>3231</v>
      </c>
      <c r="H2007">
        <f>VLOOKUP(working_table!G2007,order_items[[#All],[product_id]:[subtotal_idr]],2,0)</f>
        <v>1</v>
      </c>
      <c r="I2007" s="5">
        <f>VLOOKUP(working_table!$G2007,order_items[[#All],[product_id]:[subtotal_idr]],3,0)</f>
        <v>329000</v>
      </c>
      <c r="J2007" s="5">
        <f>VLOOKUP(working_table!$G2007,order_items[[#All],[product_id]:[subtotal_idr]],4,0)</f>
        <v>329000</v>
      </c>
      <c r="K2007" t="str">
        <f>VLOOKUP($G2007,products7[#All],2,0)</f>
        <v>T-Shirt Graphic Kanvas Lokal</v>
      </c>
      <c r="L2007" t="str">
        <f>VLOOKUP($G2007,products7[#All],3,0)</f>
        <v>T-Shirt</v>
      </c>
      <c r="M2007" t="str">
        <f>VLOOKUP($G2007,products7[#All],7,0)</f>
        <v>Kanvas Lokal</v>
      </c>
    </row>
    <row r="2008" spans="1:13" x14ac:dyDescent="0.35">
      <c r="A2008" t="s">
        <v>5909</v>
      </c>
      <c r="B2008" s="2">
        <f>VLOOKUP(A2008,orders[#All],3,0)</f>
        <v>45705</v>
      </c>
      <c r="C2008" t="str">
        <f>VLOOKUP($A2008,orders[#All],9,0)</f>
        <v>shipped</v>
      </c>
      <c r="D2008" t="str">
        <f>VLOOKUP($A2008,orders[#All],5,0)</f>
        <v>Depok</v>
      </c>
      <c r="E2008" t="str">
        <f>VLOOKUP($A2008,orders[#All],6,0)</f>
        <v>Jawa Barat</v>
      </c>
      <c r="F2008" t="str">
        <f>VLOOKUP($A2008,orders[#All],10,0)</f>
        <v>TANPA PROMO</v>
      </c>
      <c r="G2008" t="s">
        <v>3676</v>
      </c>
      <c r="H2008">
        <f>VLOOKUP(working_table!G2008,order_items[[#All],[product_id]:[subtotal_idr]],2,0)</f>
        <v>1</v>
      </c>
      <c r="I2008" s="5">
        <f>VLOOKUP(working_table!$G2008,order_items[[#All],[product_id]:[subtotal_idr]],3,0)</f>
        <v>449000</v>
      </c>
      <c r="J2008" s="5">
        <f>VLOOKUP(working_table!$G2008,order_items[[#All],[product_id]:[subtotal_idr]],4,0)</f>
        <v>449000</v>
      </c>
      <c r="K2008" t="str">
        <f>VLOOKUP($G2008,products7[#All],2,0)</f>
        <v>Pants Chino Ratu Mode</v>
      </c>
      <c r="L2008" t="str">
        <f>VLOOKUP($G2008,products7[#All],3,0)</f>
        <v>Pants</v>
      </c>
      <c r="M2008" t="str">
        <f>VLOOKUP($G2008,products7[#All],7,0)</f>
        <v>Ratu Mode</v>
      </c>
    </row>
    <row r="2009" spans="1:13" x14ac:dyDescent="0.35">
      <c r="A2009" t="s">
        <v>5912</v>
      </c>
      <c r="B2009" s="2">
        <f>VLOOKUP(A2009,orders[#All],3,0)</f>
        <v>45379</v>
      </c>
      <c r="C2009" t="str">
        <f>VLOOKUP($A2009,orders[#All],9,0)</f>
        <v>delivered</v>
      </c>
      <c r="D2009" t="str">
        <f>VLOOKUP($A2009,orders[#All],5,0)</f>
        <v>Pekanbaru</v>
      </c>
      <c r="E2009" t="str">
        <f>VLOOKUP($A2009,orders[#All],6,0)</f>
        <v>Riau</v>
      </c>
      <c r="F2009" t="str">
        <f>VLOOKUP($A2009,orders[#All],10,0)</f>
        <v>TANPA PROMO</v>
      </c>
      <c r="G2009" t="s">
        <v>2473</v>
      </c>
      <c r="H2009">
        <f>VLOOKUP(working_table!G2009,order_items[[#All],[product_id]:[subtotal_idr]],2,0)</f>
        <v>1</v>
      </c>
      <c r="I2009" s="5">
        <f>VLOOKUP(working_table!$G2009,order_items[[#All],[product_id]:[subtotal_idr]],3,0)</f>
        <v>499000</v>
      </c>
      <c r="J2009" s="5">
        <f>VLOOKUP(working_table!$G2009,order_items[[#All],[product_id]:[subtotal_idr]],4,0)</f>
        <v>499000</v>
      </c>
      <c r="K2009" t="str">
        <f>VLOOKUP($G2009,products7[#All],2,0)</f>
        <v>Kemeja Batik BajuKita</v>
      </c>
      <c r="L2009" t="str">
        <f>VLOOKUP($G2009,products7[#All],3,0)</f>
        <v>kemeja</v>
      </c>
      <c r="M2009" t="str">
        <f>VLOOKUP($G2009,products7[#All],7,0)</f>
        <v>BajuKita</v>
      </c>
    </row>
    <row r="2010" spans="1:13" x14ac:dyDescent="0.35">
      <c r="A2010" t="s">
        <v>5912</v>
      </c>
      <c r="B2010" s="2">
        <f>VLOOKUP(A2010,orders[#All],3,0)</f>
        <v>45379</v>
      </c>
      <c r="C2010" t="str">
        <f>VLOOKUP($A2010,orders[#All],9,0)</f>
        <v>delivered</v>
      </c>
      <c r="D2010" t="str">
        <f>VLOOKUP($A2010,orders[#All],5,0)</f>
        <v>Pekanbaru</v>
      </c>
      <c r="E2010" t="str">
        <f>VLOOKUP($A2010,orders[#All],6,0)</f>
        <v>Riau</v>
      </c>
      <c r="F2010" t="str">
        <f>VLOOKUP($A2010,orders[#All],10,0)</f>
        <v>TANPA PROMO</v>
      </c>
      <c r="G2010" t="s">
        <v>3547</v>
      </c>
      <c r="H2010">
        <f>VLOOKUP(working_table!G2010,order_items[[#All],[product_id]:[subtotal_idr]],2,0)</f>
        <v>1</v>
      </c>
      <c r="I2010" s="5">
        <f>VLOOKUP(working_table!$G2010,order_items[[#All],[product_id]:[subtotal_idr]],3,0)</f>
        <v>249000</v>
      </c>
      <c r="J2010" s="5">
        <f>VLOOKUP(working_table!$G2010,order_items[[#All],[product_id]:[subtotal_idr]],4,0)</f>
        <v>249000</v>
      </c>
      <c r="K2010" t="str">
        <f>VLOOKUP($G2010,products7[#All],2,0)</f>
        <v>T-Shirt Oversize BajuKita</v>
      </c>
      <c r="L2010" t="str">
        <f>VLOOKUP($G2010,products7[#All],3,0)</f>
        <v>T-Shirt</v>
      </c>
      <c r="M2010" t="str">
        <f>VLOOKUP($G2010,products7[#All],7,0)</f>
        <v>BajuKita</v>
      </c>
    </row>
    <row r="2011" spans="1:13" x14ac:dyDescent="0.35">
      <c r="A2011" t="s">
        <v>5915</v>
      </c>
      <c r="B2011" s="2">
        <f>VLOOKUP(A2011,orders[#All],3,0)</f>
        <v>45471</v>
      </c>
      <c r="C2011" t="str">
        <f>VLOOKUP($A2011,orders[#All],9,0)</f>
        <v>delivered</v>
      </c>
      <c r="D2011" t="str">
        <f>VLOOKUP($A2011,orders[#All],5,0)</f>
        <v>Palembang</v>
      </c>
      <c r="E2011" t="str">
        <f>VLOOKUP($A2011,orders[#All],6,0)</f>
        <v>Sumatera Selatan</v>
      </c>
      <c r="F2011" t="str">
        <f>VLOOKUP($A2011,orders[#All],10,0)</f>
        <v>SALE2024</v>
      </c>
      <c r="G2011" t="s">
        <v>2980</v>
      </c>
      <c r="H2011">
        <f>VLOOKUP(working_table!G2011,order_items[[#All],[product_id]:[subtotal_idr]],2,0)</f>
        <v>2</v>
      </c>
      <c r="I2011" s="5">
        <f>VLOOKUP(working_table!$G2011,order_items[[#All],[product_id]:[subtotal_idr]],3,0)</f>
        <v>279000</v>
      </c>
      <c r="J2011" s="5">
        <f>VLOOKUP(working_table!$G2011,order_items[[#All],[product_id]:[subtotal_idr]],4,0)</f>
        <v>558000</v>
      </c>
      <c r="K2011" t="str">
        <f>VLOOKUP($G2011,products7[#All],2,0)</f>
        <v>T-Shirt Graphic SandangIndo</v>
      </c>
      <c r="L2011" t="str">
        <f>VLOOKUP($G2011,products7[#All],3,0)</f>
        <v>T-Shirt</v>
      </c>
      <c r="M2011" t="str">
        <f>VLOOKUP($G2011,products7[#All],7,0)</f>
        <v>SandangIndo</v>
      </c>
    </row>
    <row r="2012" spans="1:13" x14ac:dyDescent="0.35">
      <c r="A2012" t="s">
        <v>5915</v>
      </c>
      <c r="B2012" s="2">
        <f>VLOOKUP(A2012,orders[#All],3,0)</f>
        <v>45471</v>
      </c>
      <c r="C2012" t="str">
        <f>VLOOKUP($A2012,orders[#All],9,0)</f>
        <v>delivered</v>
      </c>
      <c r="D2012" t="str">
        <f>VLOOKUP($A2012,orders[#All],5,0)</f>
        <v>Palembang</v>
      </c>
      <c r="E2012" t="str">
        <f>VLOOKUP($A2012,orders[#All],6,0)</f>
        <v>Sumatera Selatan</v>
      </c>
      <c r="F2012" t="str">
        <f>VLOOKUP($A2012,orders[#All],10,0)</f>
        <v>SALE2024</v>
      </c>
      <c r="G2012" t="s">
        <v>2956</v>
      </c>
      <c r="H2012">
        <f>VLOOKUP(working_table!G2012,order_items[[#All],[product_id]:[subtotal_idr]],2,0)</f>
        <v>1</v>
      </c>
      <c r="I2012" s="5">
        <f>VLOOKUP(working_table!$G2012,order_items[[#All],[product_id]:[subtotal_idr]],3,0)</f>
        <v>399000</v>
      </c>
      <c r="J2012" s="5">
        <f>VLOOKUP(working_table!$G2012,order_items[[#All],[product_id]:[subtotal_idr]],4,0)</f>
        <v>399000</v>
      </c>
      <c r="K2012" t="str">
        <f>VLOOKUP($G2012,products7[#All],2,0)</f>
        <v>Pants Jogger Ratu Mode</v>
      </c>
      <c r="L2012" t="str">
        <f>VLOOKUP($G2012,products7[#All],3,0)</f>
        <v>Pants</v>
      </c>
      <c r="M2012" t="str">
        <f>VLOOKUP($G2012,products7[#All],7,0)</f>
        <v>Ratu Mode</v>
      </c>
    </row>
    <row r="2013" spans="1:13" x14ac:dyDescent="0.35">
      <c r="A2013" t="s">
        <v>5918</v>
      </c>
      <c r="B2013" s="2">
        <f>VLOOKUP(A2013,orders[#All],3,0)</f>
        <v>45081</v>
      </c>
      <c r="C2013" t="str">
        <f>VLOOKUP($A2013,orders[#All],9,0)</f>
        <v>shipped</v>
      </c>
      <c r="D2013" t="str">
        <f>VLOOKUP($A2013,orders[#All],5,0)</f>
        <v>Bogor</v>
      </c>
      <c r="E2013" t="str">
        <f>VLOOKUP($A2013,orders[#All],6,0)</f>
        <v>Jawa Barat</v>
      </c>
      <c r="F2013" t="str">
        <f>VLOOKUP($A2013,orders[#All],10,0)</f>
        <v>SALE2024</v>
      </c>
      <c r="G2013" t="s">
        <v>2408</v>
      </c>
      <c r="H2013">
        <f>VLOOKUP(working_table!G2013,order_items[[#All],[product_id]:[subtotal_idr]],2,0)</f>
        <v>1</v>
      </c>
      <c r="I2013" s="5">
        <f>VLOOKUP(working_table!$G2013,order_items[[#All],[product_id]:[subtotal_idr]],3,0)</f>
        <v>349000</v>
      </c>
      <c r="J2013" s="5">
        <f>VLOOKUP(working_table!$G2013,order_items[[#All],[product_id]:[subtotal_idr]],4,0)</f>
        <v>349000</v>
      </c>
      <c r="K2013" t="str">
        <f>VLOOKUP($G2013,products7[#All],2,0)</f>
        <v>Kemeja Oxford BajuKita</v>
      </c>
      <c r="L2013" t="str">
        <f>VLOOKUP($G2013,products7[#All],3,0)</f>
        <v>Kemeja</v>
      </c>
      <c r="M2013" t="str">
        <f>VLOOKUP($G2013,products7[#All],7,0)</f>
        <v>BajuKita</v>
      </c>
    </row>
    <row r="2014" spans="1:13" x14ac:dyDescent="0.35">
      <c r="A2014" t="s">
        <v>5918</v>
      </c>
      <c r="B2014" s="2">
        <f>VLOOKUP(A2014,orders[#All],3,0)</f>
        <v>45081</v>
      </c>
      <c r="C2014" t="str">
        <f>VLOOKUP($A2014,orders[#All],9,0)</f>
        <v>shipped</v>
      </c>
      <c r="D2014" t="str">
        <f>VLOOKUP($A2014,orders[#All],5,0)</f>
        <v>Bogor</v>
      </c>
      <c r="E2014" t="str">
        <f>VLOOKUP($A2014,orders[#All],6,0)</f>
        <v>Jawa Barat</v>
      </c>
      <c r="F2014" t="str">
        <f>VLOOKUP($A2014,orders[#All],10,0)</f>
        <v>SALE2024</v>
      </c>
      <c r="G2014" t="s">
        <v>2622</v>
      </c>
      <c r="H2014">
        <f>VLOOKUP(working_table!G2014,order_items[[#All],[product_id]:[subtotal_idr]],2,0)</f>
        <v>1</v>
      </c>
      <c r="I2014" s="5">
        <f>VLOOKUP(working_table!$G2014,order_items[[#All],[product_id]:[subtotal_idr]],3,0)</f>
        <v>149000</v>
      </c>
      <c r="J2014" s="5">
        <f>VLOOKUP(working_table!$G2014,order_items[[#All],[product_id]:[subtotal_idr]],4,0)</f>
        <v>149000</v>
      </c>
      <c r="K2014" t="str">
        <f>VLOOKUP($G2014,products7[#All],2,0)</f>
        <v>Kemeja Linen Tropika Style</v>
      </c>
      <c r="L2014" t="str">
        <f>VLOOKUP($G2014,products7[#All],3,0)</f>
        <v>T-Shirt</v>
      </c>
      <c r="M2014" t="str">
        <f>VLOOKUP($G2014,products7[#All],7,0)</f>
        <v>Tropika Style</v>
      </c>
    </row>
    <row r="2015" spans="1:13" x14ac:dyDescent="0.35">
      <c r="A2015" t="s">
        <v>5921</v>
      </c>
      <c r="B2015" s="2">
        <f>VLOOKUP(A2015,orders[#All],3,0)</f>
        <v>45061</v>
      </c>
      <c r="C2015" t="str">
        <f>VLOOKUP($A2015,orders[#All],9,0)</f>
        <v>delivered</v>
      </c>
      <c r="D2015" t="str">
        <f>VLOOKUP($A2015,orders[#All],5,0)</f>
        <v>Medan</v>
      </c>
      <c r="E2015" t="str">
        <f>VLOOKUP($A2015,orders[#All],6,0)</f>
        <v>Sumatera Utara</v>
      </c>
      <c r="F2015" t="str">
        <f>VLOOKUP($A2015,orders[#All],10,0)</f>
        <v>HARI BELANJA</v>
      </c>
      <c r="G2015" t="s">
        <v>2652</v>
      </c>
      <c r="H2015">
        <f>VLOOKUP(working_table!G2015,order_items[[#All],[product_id]:[subtotal_idr]],2,0)</f>
        <v>1</v>
      </c>
      <c r="I2015" s="5">
        <f>VLOOKUP(working_table!$G2015,order_items[[#All],[product_id]:[subtotal_idr]],3,0)</f>
        <v>229000</v>
      </c>
      <c r="J2015" s="5">
        <f>VLOOKUP(working_table!$G2015,order_items[[#All],[product_id]:[subtotal_idr]],4,0)</f>
        <v>229000</v>
      </c>
      <c r="K2015" t="str">
        <f>VLOOKUP($G2015,products7[#All],2,0)</f>
        <v>Kemeja Oxford Riang Apparel</v>
      </c>
      <c r="L2015" t="str">
        <f>VLOOKUP($G2015,products7[#All],3,0)</f>
        <v>T-Shirt</v>
      </c>
      <c r="M2015" t="str">
        <f>VLOOKUP($G2015,products7[#All],7,0)</f>
        <v>Riang Apparel</v>
      </c>
    </row>
    <row r="2016" spans="1:13" x14ac:dyDescent="0.35">
      <c r="A2016" t="s">
        <v>5923</v>
      </c>
      <c r="B2016" s="2">
        <f>VLOOKUP(A2016,orders[#All],3,0)</f>
        <v>45312</v>
      </c>
      <c r="C2016" t="str">
        <f>VLOOKUP($A2016,orders[#All],9,0)</f>
        <v>processing</v>
      </c>
      <c r="D2016" t="str">
        <f>VLOOKUP($A2016,orders[#All],5,0)</f>
        <v>Pekanbaru</v>
      </c>
      <c r="E2016" t="str">
        <f>VLOOKUP($A2016,orders[#All],6,0)</f>
        <v>Riau</v>
      </c>
      <c r="F2016" t="str">
        <f>VLOOKUP($A2016,orders[#All],10,0)</f>
        <v>RAMADAN23</v>
      </c>
      <c r="G2016" t="s">
        <v>3112</v>
      </c>
      <c r="H2016">
        <f>VLOOKUP(working_table!G2016,order_items[[#All],[product_id]:[subtotal_idr]],2,0)</f>
        <v>1</v>
      </c>
      <c r="I2016" s="5">
        <f>VLOOKUP(working_table!$G2016,order_items[[#All],[product_id]:[subtotal_idr]],3,0)</f>
        <v>499000</v>
      </c>
      <c r="J2016" s="5">
        <f>VLOOKUP(working_table!$G2016,order_items[[#All],[product_id]:[subtotal_idr]],4,0)</f>
        <v>499000</v>
      </c>
      <c r="K2016" t="str">
        <f>VLOOKUP($G2016,products7[#All],2,0)</f>
        <v>Topi Baseball Kanvas Lokal</v>
      </c>
      <c r="L2016" t="str">
        <f>VLOOKUP($G2016,products7[#All],3,0)</f>
        <v>Accessories</v>
      </c>
      <c r="M2016" t="str">
        <f>VLOOKUP($G2016,products7[#All],7,0)</f>
        <v>Kanvas Lokal</v>
      </c>
    </row>
    <row r="2017" spans="1:13" x14ac:dyDescent="0.35">
      <c r="A2017" t="s">
        <v>5923</v>
      </c>
      <c r="B2017" s="2">
        <f>VLOOKUP(A2017,orders[#All],3,0)</f>
        <v>45312</v>
      </c>
      <c r="C2017" t="str">
        <f>VLOOKUP($A2017,orders[#All],9,0)</f>
        <v>processing</v>
      </c>
      <c r="D2017" t="str">
        <f>VLOOKUP($A2017,orders[#All],5,0)</f>
        <v>Pekanbaru</v>
      </c>
      <c r="E2017" t="str">
        <f>VLOOKUP($A2017,orders[#All],6,0)</f>
        <v>Riau</v>
      </c>
      <c r="F2017" t="str">
        <f>VLOOKUP($A2017,orders[#All],10,0)</f>
        <v>RAMADAN23</v>
      </c>
      <c r="G2017" t="s">
        <v>3109</v>
      </c>
      <c r="H2017">
        <f>VLOOKUP(working_table!G2017,order_items[[#All],[product_id]:[subtotal_idr]],2,0)</f>
        <v>2</v>
      </c>
      <c r="I2017" s="5">
        <f>VLOOKUP(working_table!$G2017,order_items[[#All],[product_id]:[subtotal_idr]],3,0)</f>
        <v>599000</v>
      </c>
      <c r="J2017" s="5">
        <f>VLOOKUP(working_table!$G2017,order_items[[#All],[product_id]:[subtotal_idr]],4,0)</f>
        <v>1198000</v>
      </c>
      <c r="K2017" t="str">
        <f>VLOOKUP($G2017,products7[#All],2,0)</f>
        <v>Dress Wrap Pesona Indo</v>
      </c>
      <c r="L2017" t="str">
        <f>VLOOKUP($G2017,products7[#All],3,0)</f>
        <v>Dress</v>
      </c>
      <c r="M2017" t="str">
        <f>VLOOKUP($G2017,products7[#All],7,0)</f>
        <v>Pesona Indo</v>
      </c>
    </row>
    <row r="2018" spans="1:13" x14ac:dyDescent="0.35">
      <c r="A2018" t="s">
        <v>5923</v>
      </c>
      <c r="B2018" s="2">
        <f>VLOOKUP(A2018,orders[#All],3,0)</f>
        <v>45312</v>
      </c>
      <c r="C2018" t="str">
        <f>VLOOKUP($A2018,orders[#All],9,0)</f>
        <v>processing</v>
      </c>
      <c r="D2018" t="str">
        <f>VLOOKUP($A2018,orders[#All],5,0)</f>
        <v>Pekanbaru</v>
      </c>
      <c r="E2018" t="str">
        <f>VLOOKUP($A2018,orders[#All],6,0)</f>
        <v>Riau</v>
      </c>
      <c r="F2018" t="str">
        <f>VLOOKUP($A2018,orders[#All],10,0)</f>
        <v>RAMADAN23</v>
      </c>
      <c r="G2018" t="s">
        <v>3406</v>
      </c>
      <c r="H2018">
        <f>VLOOKUP(working_table!G2018,order_items[[#All],[product_id]:[subtotal_idr]],2,0)</f>
        <v>1</v>
      </c>
      <c r="I2018" s="5">
        <f>VLOOKUP(working_table!$G2018,order_items[[#All],[product_id]:[subtotal_idr]],3,0)</f>
        <v>299000</v>
      </c>
      <c r="J2018" s="5">
        <f>VLOOKUP(working_table!$G2018,order_items[[#All],[product_id]:[subtotal_idr]],4,0)</f>
        <v>299000</v>
      </c>
      <c r="K2018" t="str">
        <f>VLOOKUP($G2018,products7[#All],2,0)</f>
        <v>Topi Baseball Riang Apparel</v>
      </c>
      <c r="L2018" t="str">
        <f>VLOOKUP($G2018,products7[#All],3,0)</f>
        <v>Accessories</v>
      </c>
      <c r="M2018" t="str">
        <f>VLOOKUP($G2018,products7[#All],7,0)</f>
        <v>Riang Apparel</v>
      </c>
    </row>
    <row r="2019" spans="1:13" x14ac:dyDescent="0.35">
      <c r="A2019" t="s">
        <v>5927</v>
      </c>
      <c r="B2019" s="2">
        <f>VLOOKUP(A2019,orders[#All],3,0)</f>
        <v>45655</v>
      </c>
      <c r="C2019" t="str">
        <f>VLOOKUP($A2019,orders[#All],9,0)</f>
        <v>shipped</v>
      </c>
      <c r="D2019" t="str">
        <f>VLOOKUP($A2019,orders[#All],5,0)</f>
        <v>Denpasar</v>
      </c>
      <c r="E2019" t="str">
        <f>VLOOKUP($A2019,orders[#All],6,0)</f>
        <v>Bali</v>
      </c>
      <c r="F2019" t="str">
        <f>VLOOKUP($A2019,orders[#All],10,0)</f>
        <v>TANPA PROMO</v>
      </c>
      <c r="G2019" t="s">
        <v>3676</v>
      </c>
      <c r="H2019">
        <f>VLOOKUP(working_table!G2019,order_items[[#All],[product_id]:[subtotal_idr]],2,0)</f>
        <v>1</v>
      </c>
      <c r="I2019" s="5">
        <f>VLOOKUP(working_table!$G2019,order_items[[#All],[product_id]:[subtotal_idr]],3,0)</f>
        <v>449000</v>
      </c>
      <c r="J2019" s="5">
        <f>VLOOKUP(working_table!$G2019,order_items[[#All],[product_id]:[subtotal_idr]],4,0)</f>
        <v>449000</v>
      </c>
      <c r="K2019" t="str">
        <f>VLOOKUP($G2019,products7[#All],2,0)</f>
        <v>Pants Chino Ratu Mode</v>
      </c>
      <c r="L2019" t="str">
        <f>VLOOKUP($G2019,products7[#All],3,0)</f>
        <v>Pants</v>
      </c>
      <c r="M2019" t="str">
        <f>VLOOKUP($G2019,products7[#All],7,0)</f>
        <v>Ratu Mode</v>
      </c>
    </row>
    <row r="2020" spans="1:13" x14ac:dyDescent="0.35">
      <c r="A2020" t="s">
        <v>5927</v>
      </c>
      <c r="B2020" s="2">
        <f>VLOOKUP(A2020,orders[#All],3,0)</f>
        <v>45655</v>
      </c>
      <c r="C2020" t="str">
        <f>VLOOKUP($A2020,orders[#All],9,0)</f>
        <v>shipped</v>
      </c>
      <c r="D2020" t="str">
        <f>VLOOKUP($A2020,orders[#All],5,0)</f>
        <v>Denpasar</v>
      </c>
      <c r="E2020" t="str">
        <f>VLOOKUP($A2020,orders[#All],6,0)</f>
        <v>Bali</v>
      </c>
      <c r="F2020" t="str">
        <f>VLOOKUP($A2020,orders[#All],10,0)</f>
        <v>TANPA PROMO</v>
      </c>
      <c r="G2020" t="s">
        <v>3837</v>
      </c>
      <c r="H2020">
        <f>VLOOKUP(working_table!G2020,order_items[[#All],[product_id]:[subtotal_idr]],2,0)</f>
        <v>1</v>
      </c>
      <c r="I2020" s="5">
        <f>VLOOKUP(working_table!$G2020,order_items[[#All],[product_id]:[subtotal_idr]],3,0)</f>
        <v>329000</v>
      </c>
      <c r="J2020" s="5">
        <f>VLOOKUP(working_table!$G2020,order_items[[#All],[product_id]:[subtotal_idr]],4,0)</f>
        <v>329000</v>
      </c>
      <c r="K2020" t="str">
        <f>VLOOKUP($G2020,products7[#All],2,0)</f>
        <v>Topi Baseball Cendana Co</v>
      </c>
      <c r="L2020" t="str">
        <f>VLOOKUP($G2020,products7[#All],3,0)</f>
        <v>Accessories</v>
      </c>
      <c r="M2020" t="str">
        <f>VLOOKUP($G2020,products7[#All],7,0)</f>
        <v>Cendana Co</v>
      </c>
    </row>
    <row r="2021" spans="1:13" x14ac:dyDescent="0.35">
      <c r="A2021" t="s">
        <v>5930</v>
      </c>
      <c r="B2021" s="2">
        <f>VLOOKUP(A2021,orders[#All],3,0)</f>
        <v>45058</v>
      </c>
      <c r="C2021" t="str">
        <f>VLOOKUP($A2021,orders[#All],9,0)</f>
        <v>delivered</v>
      </c>
      <c r="D2021" t="str">
        <f>VLOOKUP($A2021,orders[#All],5,0)</f>
        <v>Pekanbaru</v>
      </c>
      <c r="E2021" t="str">
        <f>VLOOKUP($A2021,orders[#All],6,0)</f>
        <v>Riau</v>
      </c>
      <c r="F2021" t="str">
        <f>VLOOKUP($A2021,orders[#All],10,0)</f>
        <v>NEWUSER</v>
      </c>
      <c r="G2021" t="s">
        <v>3142</v>
      </c>
      <c r="H2021">
        <f>VLOOKUP(working_table!G2021,order_items[[#All],[product_id]:[subtotal_idr]],2,0)</f>
        <v>1</v>
      </c>
      <c r="I2021" s="5">
        <f>VLOOKUP(working_table!$G2021,order_items[[#All],[product_id]:[subtotal_idr]],3,0)</f>
        <v>399000</v>
      </c>
      <c r="J2021" s="5">
        <f>VLOOKUP(working_table!$G2021,order_items[[#All],[product_id]:[subtotal_idr]],4,0)</f>
        <v>399000</v>
      </c>
      <c r="K2021" t="str">
        <f>VLOOKUP($G2021,products7[#All],2,0)</f>
        <v>Dress Bodycon Kanvas Lokal</v>
      </c>
      <c r="L2021" t="str">
        <f>VLOOKUP($G2021,products7[#All],3,0)</f>
        <v>Dress</v>
      </c>
      <c r="M2021" t="str">
        <f>VLOOKUP($G2021,products7[#All],7,0)</f>
        <v>Kanvas Lokal</v>
      </c>
    </row>
    <row r="2022" spans="1:13" x14ac:dyDescent="0.35">
      <c r="A2022" t="s">
        <v>5930</v>
      </c>
      <c r="B2022" s="2">
        <f>VLOOKUP(A2022,orders[#All],3,0)</f>
        <v>45058</v>
      </c>
      <c r="C2022" t="str">
        <f>VLOOKUP($A2022,orders[#All],9,0)</f>
        <v>delivered</v>
      </c>
      <c r="D2022" t="str">
        <f>VLOOKUP($A2022,orders[#All],5,0)</f>
        <v>Pekanbaru</v>
      </c>
      <c r="E2022" t="str">
        <f>VLOOKUP($A2022,orders[#All],6,0)</f>
        <v>Riau</v>
      </c>
      <c r="F2022" t="str">
        <f>VLOOKUP($A2022,orders[#All],10,0)</f>
        <v>NEWUSER</v>
      </c>
      <c r="G2022" t="s">
        <v>2461</v>
      </c>
      <c r="H2022">
        <f>VLOOKUP(working_table!G2022,order_items[[#All],[product_id]:[subtotal_idr]],2,0)</f>
        <v>1</v>
      </c>
      <c r="I2022" s="5">
        <f>VLOOKUP(working_table!$G2022,order_items[[#All],[product_id]:[subtotal_idr]],3,0)</f>
        <v>89000</v>
      </c>
      <c r="J2022" s="5">
        <f>VLOOKUP(working_table!$G2022,order_items[[#All],[product_id]:[subtotal_idr]],4,0)</f>
        <v>89000</v>
      </c>
      <c r="K2022" t="str">
        <f>VLOOKUP($G2022,products7[#All],2,0)</f>
        <v>Pants Cargo Cendana Co</v>
      </c>
      <c r="L2022" t="str">
        <f>VLOOKUP($G2022,products7[#All],3,0)</f>
        <v>Pants</v>
      </c>
      <c r="M2022" t="str">
        <f>VLOOKUP($G2022,products7[#All],7,0)</f>
        <v>Cendana Co</v>
      </c>
    </row>
    <row r="2023" spans="1:13" x14ac:dyDescent="0.35">
      <c r="A2023" t="s">
        <v>5933</v>
      </c>
      <c r="B2023" s="2">
        <f>VLOOKUP(A2023,orders[#All],3,0)</f>
        <v>45510</v>
      </c>
      <c r="C2023" t="str">
        <f>VLOOKUP($A2023,orders[#All],9,0)</f>
        <v>delivered</v>
      </c>
      <c r="D2023" t="str">
        <f>VLOOKUP($A2023,orders[#All],5,0)</f>
        <v>Bandung</v>
      </c>
      <c r="E2023" t="str">
        <f>VLOOKUP($A2023,orders[#All],6,0)</f>
        <v>Jawa Barat</v>
      </c>
      <c r="F2023" t="str">
        <f>VLOOKUP($A2023,orders[#All],10,0)</f>
        <v>HARI BELANJA</v>
      </c>
      <c r="G2023" t="s">
        <v>3626</v>
      </c>
      <c r="H2023">
        <f>VLOOKUP(working_table!G2023,order_items[[#All],[product_id]:[subtotal_idr]],2,0)</f>
        <v>2</v>
      </c>
      <c r="I2023" s="5">
        <f>VLOOKUP(working_table!$G2023,order_items[[#All],[product_id]:[subtotal_idr]],3,0)</f>
        <v>499000</v>
      </c>
      <c r="J2023" s="5">
        <f>VLOOKUP(working_table!$G2023,order_items[[#All],[product_id]:[subtotal_idr]],4,0)</f>
        <v>998000</v>
      </c>
      <c r="K2023" t="str">
        <f>VLOOKUP($G2023,products7[#All],2,0)</f>
        <v>Dress Wrap NusaBrand</v>
      </c>
      <c r="L2023" t="str">
        <f>VLOOKUP($G2023,products7[#All],3,0)</f>
        <v>Dress</v>
      </c>
      <c r="M2023" t="str">
        <f>VLOOKUP($G2023,products7[#All],7,0)</f>
        <v>NusaBrand</v>
      </c>
    </row>
    <row r="2024" spans="1:13" x14ac:dyDescent="0.35">
      <c r="A2024" t="s">
        <v>5935</v>
      </c>
      <c r="B2024" s="2">
        <f>VLOOKUP(A2024,orders[#All],3,0)</f>
        <v>45638</v>
      </c>
      <c r="C2024" t="str">
        <f>VLOOKUP($A2024,orders[#All],9,0)</f>
        <v>delivered</v>
      </c>
      <c r="D2024" t="str">
        <f>VLOOKUP($A2024,orders[#All],5,0)</f>
        <v>Bogor</v>
      </c>
      <c r="E2024" t="str">
        <f>VLOOKUP($A2024,orders[#All],6,0)</f>
        <v>Jawa Barat</v>
      </c>
      <c r="F2024" t="str">
        <f>VLOOKUP($A2024,orders[#All],10,0)</f>
        <v>FLASHSALE</v>
      </c>
      <c r="G2024" t="s">
        <v>2487</v>
      </c>
      <c r="H2024">
        <f>VLOOKUP(working_table!G2024,order_items[[#All],[product_id]:[subtotal_idr]],2,0)</f>
        <v>2</v>
      </c>
      <c r="I2024" s="5">
        <f>VLOOKUP(working_table!$G2024,order_items[[#All],[product_id]:[subtotal_idr]],3,0)</f>
        <v>89000</v>
      </c>
      <c r="J2024" s="5">
        <f>VLOOKUP(working_table!$G2024,order_items[[#All],[product_id]:[subtotal_idr]],4,0)</f>
        <v>178000</v>
      </c>
      <c r="K2024" t="str">
        <f>VLOOKUP($G2024,products7[#All],2,0)</f>
        <v>Tas Selempang BajuKita</v>
      </c>
      <c r="L2024" t="str">
        <f>VLOOKUP($G2024,products7[#All],3,0)</f>
        <v>Accessories</v>
      </c>
      <c r="M2024" t="str">
        <f>VLOOKUP($G2024,products7[#All],7,0)</f>
        <v>BajuKita</v>
      </c>
    </row>
    <row r="2025" spans="1:13" x14ac:dyDescent="0.35">
      <c r="A2025" t="s">
        <v>5935</v>
      </c>
      <c r="B2025" s="2">
        <f>VLOOKUP(A2025,orders[#All],3,0)</f>
        <v>45638</v>
      </c>
      <c r="C2025" t="str">
        <f>VLOOKUP($A2025,orders[#All],9,0)</f>
        <v>delivered</v>
      </c>
      <c r="D2025" t="str">
        <f>VLOOKUP($A2025,orders[#All],5,0)</f>
        <v>Bogor</v>
      </c>
      <c r="E2025" t="str">
        <f>VLOOKUP($A2025,orders[#All],6,0)</f>
        <v>Jawa Barat</v>
      </c>
      <c r="F2025" t="str">
        <f>VLOOKUP($A2025,orders[#All],10,0)</f>
        <v>FLASHSALE</v>
      </c>
      <c r="G2025" t="s">
        <v>2808</v>
      </c>
      <c r="H2025">
        <f>VLOOKUP(working_table!G2025,order_items[[#All],[product_id]:[subtotal_idr]],2,0)</f>
        <v>1</v>
      </c>
      <c r="I2025" s="5">
        <f>VLOOKUP(working_table!$G2025,order_items[[#All],[product_id]:[subtotal_idr]],3,0)</f>
        <v>199000</v>
      </c>
      <c r="J2025" s="5">
        <f>VLOOKUP(working_table!$G2025,order_items[[#All],[product_id]:[subtotal_idr]],4,0)</f>
        <v>199000</v>
      </c>
      <c r="K2025" t="str">
        <f>VLOOKUP($G2025,products7[#All],2,0)</f>
        <v>Dress Midi Floral SandangIndo</v>
      </c>
      <c r="L2025" t="str">
        <f>VLOOKUP($G2025,products7[#All],3,0)</f>
        <v>Dress</v>
      </c>
      <c r="M2025" t="str">
        <f>VLOOKUP($G2025,products7[#All],7,0)</f>
        <v>SandangIndo</v>
      </c>
    </row>
    <row r="2026" spans="1:13" x14ac:dyDescent="0.35">
      <c r="A2026" t="s">
        <v>5935</v>
      </c>
      <c r="B2026" s="2">
        <f>VLOOKUP(A2026,orders[#All],3,0)</f>
        <v>45638</v>
      </c>
      <c r="C2026" t="str">
        <f>VLOOKUP($A2026,orders[#All],9,0)</f>
        <v>delivered</v>
      </c>
      <c r="D2026" t="str">
        <f>VLOOKUP($A2026,orders[#All],5,0)</f>
        <v>Bogor</v>
      </c>
      <c r="E2026" t="str">
        <f>VLOOKUP($A2026,orders[#All],6,0)</f>
        <v>Jawa Barat</v>
      </c>
      <c r="F2026" t="str">
        <f>VLOOKUP($A2026,orders[#All],10,0)</f>
        <v>FLASHSALE</v>
      </c>
      <c r="G2026" t="s">
        <v>2646</v>
      </c>
      <c r="H2026">
        <f>VLOOKUP(working_table!G2026,order_items[[#All],[product_id]:[subtotal_idr]],2,0)</f>
        <v>1</v>
      </c>
      <c r="I2026" s="5">
        <f>VLOOKUP(working_table!$G2026,order_items[[#All],[product_id]:[subtotal_idr]],3,0)</f>
        <v>299000</v>
      </c>
      <c r="J2026" s="5">
        <f>VLOOKUP(working_table!$G2026,order_items[[#All],[product_id]:[subtotal_idr]],4,0)</f>
        <v>299000</v>
      </c>
      <c r="K2026" t="str">
        <f>VLOOKUP($G2026,products7[#All],2,0)</f>
        <v>Dress Bodycon Tropika Style</v>
      </c>
      <c r="L2026" t="str">
        <f>VLOOKUP($G2026,products7[#All],3,0)</f>
        <v>Dress</v>
      </c>
      <c r="M2026" t="str">
        <f>VLOOKUP($G2026,products7[#All],7,0)</f>
        <v>Tropika Style</v>
      </c>
    </row>
    <row r="2027" spans="1:13" x14ac:dyDescent="0.35">
      <c r="A2027" t="s">
        <v>5939</v>
      </c>
      <c r="B2027" s="2">
        <f>VLOOKUP(A2027,orders[#All],3,0)</f>
        <v>45208</v>
      </c>
      <c r="C2027" t="str">
        <f>VLOOKUP($A2027,orders[#All],9,0)</f>
        <v>delivered</v>
      </c>
      <c r="D2027" t="str">
        <f>VLOOKUP($A2027,orders[#All],5,0)</f>
        <v>Tangerang</v>
      </c>
      <c r="E2027" t="str">
        <f>VLOOKUP($A2027,orders[#All],6,0)</f>
        <v>Banten</v>
      </c>
      <c r="F2027" t="str">
        <f>VLOOKUP($A2027,orders[#All],10,0)</f>
        <v>TANPA PROMO</v>
      </c>
      <c r="G2027" t="s">
        <v>2801</v>
      </c>
      <c r="H2027">
        <f>VLOOKUP(working_table!G2027,order_items[[#All],[product_id]:[subtotal_idr]],2,0)</f>
        <v>1</v>
      </c>
      <c r="I2027" s="5">
        <f>VLOOKUP(working_table!$G2027,order_items[[#All],[product_id]:[subtotal_idr]],3,0)</f>
        <v>399000</v>
      </c>
      <c r="J2027" s="5">
        <f>VLOOKUP(working_table!$G2027,order_items[[#All],[product_id]:[subtotal_idr]],4,0)</f>
        <v>399000</v>
      </c>
      <c r="K2027" t="str">
        <f>VLOOKUP($G2027,products7[#All],2,0)</f>
        <v>T-Shirt Graphic BajuKita</v>
      </c>
      <c r="L2027" t="str">
        <f>VLOOKUP($G2027,products7[#All],3,0)</f>
        <v>T-Shirt</v>
      </c>
      <c r="M2027" t="str">
        <f>VLOOKUP($G2027,products7[#All],7,0)</f>
        <v>BajuKita</v>
      </c>
    </row>
    <row r="2028" spans="1:13" x14ac:dyDescent="0.35">
      <c r="A2028" t="s">
        <v>5939</v>
      </c>
      <c r="B2028" s="2">
        <f>VLOOKUP(A2028,orders[#All],3,0)</f>
        <v>45208</v>
      </c>
      <c r="C2028" t="str">
        <f>VLOOKUP($A2028,orders[#All],9,0)</f>
        <v>delivered</v>
      </c>
      <c r="D2028" t="str">
        <f>VLOOKUP($A2028,orders[#All],5,0)</f>
        <v>Tangerang</v>
      </c>
      <c r="E2028" t="str">
        <f>VLOOKUP($A2028,orders[#All],6,0)</f>
        <v>Banten</v>
      </c>
      <c r="F2028" t="str">
        <f>VLOOKUP($A2028,orders[#All],10,0)</f>
        <v>TANPA PROMO</v>
      </c>
      <c r="G2028" t="s">
        <v>2622</v>
      </c>
      <c r="H2028">
        <f>VLOOKUP(working_table!G2028,order_items[[#All],[product_id]:[subtotal_idr]],2,0)</f>
        <v>1</v>
      </c>
      <c r="I2028" s="5">
        <f>VLOOKUP(working_table!$G2028,order_items[[#All],[product_id]:[subtotal_idr]],3,0)</f>
        <v>149000</v>
      </c>
      <c r="J2028" s="5">
        <f>VLOOKUP(working_table!$G2028,order_items[[#All],[product_id]:[subtotal_idr]],4,0)</f>
        <v>149000</v>
      </c>
      <c r="K2028" t="str">
        <f>VLOOKUP($G2028,products7[#All],2,0)</f>
        <v>Kemeja Linen Tropika Style</v>
      </c>
      <c r="L2028" t="str">
        <f>VLOOKUP($G2028,products7[#All],3,0)</f>
        <v>T-Shirt</v>
      </c>
      <c r="M2028" t="str">
        <f>VLOOKUP($G2028,products7[#All],7,0)</f>
        <v>Tropika Style</v>
      </c>
    </row>
    <row r="2029" spans="1:13" x14ac:dyDescent="0.35">
      <c r="A2029" t="s">
        <v>5939</v>
      </c>
      <c r="B2029" s="2">
        <f>VLOOKUP(A2029,orders[#All],3,0)</f>
        <v>45208</v>
      </c>
      <c r="C2029" t="str">
        <f>VLOOKUP($A2029,orders[#All],9,0)</f>
        <v>delivered</v>
      </c>
      <c r="D2029" t="str">
        <f>VLOOKUP($A2029,orders[#All],5,0)</f>
        <v>Tangerang</v>
      </c>
      <c r="E2029" t="str">
        <f>VLOOKUP($A2029,orders[#All],6,0)</f>
        <v>Banten</v>
      </c>
      <c r="F2029" t="str">
        <f>VLOOKUP($A2029,orders[#All],10,0)</f>
        <v>TANPA PROMO</v>
      </c>
      <c r="G2029" t="s">
        <v>2470</v>
      </c>
      <c r="H2029">
        <f>VLOOKUP(working_table!G2029,order_items[[#All],[product_id]:[subtotal_idr]],2,0)</f>
        <v>1</v>
      </c>
      <c r="I2029" s="5">
        <f>VLOOKUP(working_table!$G2029,order_items[[#All],[product_id]:[subtotal_idr]],3,0)</f>
        <v>229000</v>
      </c>
      <c r="J2029" s="5">
        <f>VLOOKUP(working_table!$G2029,order_items[[#All],[product_id]:[subtotal_idr]],4,0)</f>
        <v>229000</v>
      </c>
      <c r="K2029" t="str">
        <f>VLOOKUP($G2029,products7[#All],2,0)</f>
        <v>Pants Kulot Cendana Co</v>
      </c>
      <c r="L2029" t="str">
        <f>VLOOKUP($G2029,products7[#All],3,0)</f>
        <v>Pants</v>
      </c>
      <c r="M2029" t="str">
        <f>VLOOKUP($G2029,products7[#All],7,0)</f>
        <v>Cendana Co</v>
      </c>
    </row>
    <row r="2030" spans="1:13" x14ac:dyDescent="0.35">
      <c r="A2030" t="s">
        <v>5943</v>
      </c>
      <c r="B2030" s="2">
        <f>VLOOKUP(A2030,orders[#All],3,0)</f>
        <v>44956</v>
      </c>
      <c r="C2030" t="str">
        <f>VLOOKUP($A2030,orders[#All],9,0)</f>
        <v>shipped</v>
      </c>
      <c r="D2030" t="str">
        <f>VLOOKUP($A2030,orders[#All],5,0)</f>
        <v>Jakarta</v>
      </c>
      <c r="E2030" t="str">
        <f>VLOOKUP($A2030,orders[#All],6,0)</f>
        <v>DKI Jakarta</v>
      </c>
      <c r="F2030" t="str">
        <f>VLOOKUP($A2030,orders[#All],10,0)</f>
        <v>HARI BELANJA</v>
      </c>
      <c r="G2030" t="s">
        <v>2746</v>
      </c>
      <c r="H2030">
        <f>VLOOKUP(working_table!G2030,order_items[[#All],[product_id]:[subtotal_idr]],2,0)</f>
        <v>1</v>
      </c>
      <c r="I2030" s="5">
        <f>VLOOKUP(working_table!$G2030,order_items[[#All],[product_id]:[subtotal_idr]],3,0)</f>
        <v>329000</v>
      </c>
      <c r="J2030" s="5">
        <f>VLOOKUP(working_table!$G2030,order_items[[#All],[product_id]:[subtotal_idr]],4,0)</f>
        <v>329000</v>
      </c>
      <c r="K2030" t="str">
        <f>VLOOKUP($G2030,products7[#All],2,0)</f>
        <v>Kemeja Oxford Riang Apparel</v>
      </c>
      <c r="L2030" t="str">
        <f>VLOOKUP($G2030,products7[#All],3,0)</f>
        <v>kemeja</v>
      </c>
      <c r="M2030" t="str">
        <f>VLOOKUP($G2030,products7[#All],7,0)</f>
        <v>Riang Apparel</v>
      </c>
    </row>
    <row r="2031" spans="1:13" x14ac:dyDescent="0.35">
      <c r="A2031" t="s">
        <v>5943</v>
      </c>
      <c r="B2031" s="2">
        <f>VLOOKUP(A2031,orders[#All],3,0)</f>
        <v>44956</v>
      </c>
      <c r="C2031" t="str">
        <f>VLOOKUP($A2031,orders[#All],9,0)</f>
        <v>shipped</v>
      </c>
      <c r="D2031" t="str">
        <f>VLOOKUP($A2031,orders[#All],5,0)</f>
        <v>Jakarta</v>
      </c>
      <c r="E2031" t="str">
        <f>VLOOKUP($A2031,orders[#All],6,0)</f>
        <v>DKI Jakarta</v>
      </c>
      <c r="F2031" t="str">
        <f>VLOOKUP($A2031,orders[#All],10,0)</f>
        <v>HARI BELANJA</v>
      </c>
      <c r="G2031" t="s">
        <v>3547</v>
      </c>
      <c r="H2031">
        <f>VLOOKUP(working_table!G2031,order_items[[#All],[product_id]:[subtotal_idr]],2,0)</f>
        <v>1</v>
      </c>
      <c r="I2031" s="5">
        <f>VLOOKUP(working_table!$G2031,order_items[[#All],[product_id]:[subtotal_idr]],3,0)</f>
        <v>249000</v>
      </c>
      <c r="J2031" s="5">
        <f>VLOOKUP(working_table!$G2031,order_items[[#All],[product_id]:[subtotal_idr]],4,0)</f>
        <v>249000</v>
      </c>
      <c r="K2031" t="str">
        <f>VLOOKUP($G2031,products7[#All],2,0)</f>
        <v>T-Shirt Oversize BajuKita</v>
      </c>
      <c r="L2031" t="str">
        <f>VLOOKUP($G2031,products7[#All],3,0)</f>
        <v>T-Shirt</v>
      </c>
      <c r="M2031" t="str">
        <f>VLOOKUP($G2031,products7[#All],7,0)</f>
        <v>BajuKita</v>
      </c>
    </row>
    <row r="2032" spans="1:13" x14ac:dyDescent="0.35">
      <c r="A2032" t="s">
        <v>5946</v>
      </c>
      <c r="B2032" s="2">
        <f>VLOOKUP(A2032,orders[#All],3,0)</f>
        <v>44569</v>
      </c>
      <c r="C2032" t="str">
        <f>VLOOKUP($A2032,orders[#All],9,0)</f>
        <v>returned</v>
      </c>
      <c r="D2032" t="str">
        <f>VLOOKUP($A2032,orders[#All],5,0)</f>
        <v>Medan</v>
      </c>
      <c r="E2032" t="str">
        <f>VLOOKUP($A2032,orders[#All],6,0)</f>
        <v>Sumatera Utara</v>
      </c>
      <c r="F2032" t="str">
        <f>VLOOKUP($A2032,orders[#All],10,0)</f>
        <v>TANPA PROMO</v>
      </c>
      <c r="G2032" t="s">
        <v>3015</v>
      </c>
      <c r="H2032">
        <f>VLOOKUP(working_table!G2032,order_items[[#All],[product_id]:[subtotal_idr]],2,0)</f>
        <v>1</v>
      </c>
      <c r="I2032" s="5">
        <f>VLOOKUP(working_table!$G2032,order_items[[#All],[product_id]:[subtotal_idr]],3,0)</f>
        <v>179000</v>
      </c>
      <c r="J2032" s="5">
        <f>VLOOKUP(working_table!$G2032,order_items[[#All],[product_id]:[subtotal_idr]],4,0)</f>
        <v>179000</v>
      </c>
      <c r="K2032" t="str">
        <f>VLOOKUP($G2032,products7[#All],2,0)</f>
        <v>Pants Chino Cendana Co</v>
      </c>
      <c r="L2032" t="str">
        <f>VLOOKUP($G2032,products7[#All],3,0)</f>
        <v>Pants</v>
      </c>
      <c r="M2032" t="str">
        <f>VLOOKUP($G2032,products7[#All],7,0)</f>
        <v>Cendana Co</v>
      </c>
    </row>
    <row r="2033" spans="1:13" x14ac:dyDescent="0.35">
      <c r="A2033" t="s">
        <v>5948</v>
      </c>
      <c r="B2033" s="2">
        <f>VLOOKUP(A2033,orders[#All],3,0)</f>
        <v>45563</v>
      </c>
      <c r="C2033" t="str">
        <f>VLOOKUP($A2033,orders[#All],9,0)</f>
        <v>shipped</v>
      </c>
      <c r="D2033" t="str">
        <f>VLOOKUP($A2033,orders[#All],5,0)</f>
        <v>Tangerang</v>
      </c>
      <c r="E2033" t="str">
        <f>VLOOKUP($A2033,orders[#All],6,0)</f>
        <v>Banten</v>
      </c>
      <c r="F2033" t="str">
        <f>VLOOKUP($A2033,orders[#All],10,0)</f>
        <v>MEMBER10</v>
      </c>
      <c r="G2033" t="s">
        <v>2548</v>
      </c>
      <c r="H2033">
        <f>VLOOKUP(working_table!G2033,order_items[[#All],[product_id]:[subtotal_idr]],2,0)</f>
        <v>1</v>
      </c>
      <c r="I2033" s="5">
        <f>VLOOKUP(working_table!$G2033,order_items[[#All],[product_id]:[subtotal_idr]],3,0)</f>
        <v>599000</v>
      </c>
      <c r="J2033" s="5">
        <f>VLOOKUP(working_table!$G2033,order_items[[#All],[product_id]:[subtotal_idr]],4,0)</f>
        <v>599000</v>
      </c>
      <c r="K2033" t="str">
        <f>VLOOKUP($G2033,products7[#All],2,0)</f>
        <v>Kemeja Oxford Ratu Mode</v>
      </c>
      <c r="L2033" t="str">
        <f>VLOOKUP($G2033,products7[#All],3,0)</f>
        <v>T-Shirt</v>
      </c>
      <c r="M2033" t="str">
        <f>VLOOKUP($G2033,products7[#All],7,0)</f>
        <v>Ratu Mode</v>
      </c>
    </row>
    <row r="2034" spans="1:13" x14ac:dyDescent="0.35">
      <c r="A2034" t="s">
        <v>5948</v>
      </c>
      <c r="B2034" s="2">
        <f>VLOOKUP(A2034,orders[#All],3,0)</f>
        <v>45563</v>
      </c>
      <c r="C2034" t="str">
        <f>VLOOKUP($A2034,orders[#All],9,0)</f>
        <v>shipped</v>
      </c>
      <c r="D2034" t="str">
        <f>VLOOKUP($A2034,orders[#All],5,0)</f>
        <v>Tangerang</v>
      </c>
      <c r="E2034" t="str">
        <f>VLOOKUP($A2034,orders[#All],6,0)</f>
        <v>Banten</v>
      </c>
      <c r="F2034" t="str">
        <f>VLOOKUP($A2034,orders[#All],10,0)</f>
        <v>MEMBER10</v>
      </c>
      <c r="G2034" t="s">
        <v>2394</v>
      </c>
      <c r="H2034">
        <f>VLOOKUP(working_table!G2034,order_items[[#All],[product_id]:[subtotal_idr]],2,0)</f>
        <v>1</v>
      </c>
      <c r="I2034" s="5">
        <f>VLOOKUP(working_table!$G2034,order_items[[#All],[product_id]:[subtotal_idr]],3,0)</f>
        <v>129000</v>
      </c>
      <c r="J2034" s="5">
        <f>VLOOKUP(working_table!$G2034,order_items[[#All],[product_id]:[subtotal_idr]],4,0)</f>
        <v>129000</v>
      </c>
      <c r="K2034" t="str">
        <f>VLOOKUP($G2034,products7[#All],2,0)</f>
        <v>Kacamata Hitam Kanvas Lokal</v>
      </c>
      <c r="L2034" t="str">
        <f>VLOOKUP($G2034,products7[#All],3,0)</f>
        <v>Accessories</v>
      </c>
      <c r="M2034" t="str">
        <f>VLOOKUP($G2034,products7[#All],7,0)</f>
        <v>Kanvas Lokal</v>
      </c>
    </row>
    <row r="2035" spans="1:13" x14ac:dyDescent="0.35">
      <c r="A2035" t="s">
        <v>5951</v>
      </c>
      <c r="B2035" s="2">
        <f>VLOOKUP(A2035,orders[#All],3,0)</f>
        <v>45286</v>
      </c>
      <c r="C2035" t="str">
        <f>VLOOKUP($A2035,orders[#All],9,0)</f>
        <v>delivered</v>
      </c>
      <c r="D2035" t="str">
        <f>VLOOKUP($A2035,orders[#All],5,0)</f>
        <v>Surabaya</v>
      </c>
      <c r="E2035" t="str">
        <f>VLOOKUP($A2035,orders[#All],6,0)</f>
        <v>Jawa Timur</v>
      </c>
      <c r="F2035" t="str">
        <f>VLOOKUP($A2035,orders[#All],10,0)</f>
        <v>TANPA PROMO</v>
      </c>
      <c r="G2035" t="s">
        <v>2688</v>
      </c>
      <c r="H2035">
        <f>VLOOKUP(working_table!G2035,order_items[[#All],[product_id]:[subtotal_idr]],2,0)</f>
        <v>1</v>
      </c>
      <c r="I2035" s="5">
        <f>VLOOKUP(working_table!$G2035,order_items[[#All],[product_id]:[subtotal_idr]],3,0)</f>
        <v>119000</v>
      </c>
      <c r="J2035" s="5">
        <f>VLOOKUP(working_table!$G2035,order_items[[#All],[product_id]:[subtotal_idr]],4,0)</f>
        <v>119000</v>
      </c>
      <c r="K2035" t="str">
        <f>VLOOKUP($G2035,products7[#All],2,0)</f>
        <v>Jacket Coach NusaBrand</v>
      </c>
      <c r="L2035" t="str">
        <f>VLOOKUP($G2035,products7[#All],3,0)</f>
        <v>Jacket</v>
      </c>
      <c r="M2035" t="str">
        <f>VLOOKUP($G2035,products7[#All],7,0)</f>
        <v>NusaBrand</v>
      </c>
    </row>
    <row r="2036" spans="1:13" x14ac:dyDescent="0.35">
      <c r="A2036" t="s">
        <v>5951</v>
      </c>
      <c r="B2036" s="2">
        <f>VLOOKUP(A2036,orders[#All],3,0)</f>
        <v>45286</v>
      </c>
      <c r="C2036" t="str">
        <f>VLOOKUP($A2036,orders[#All],9,0)</f>
        <v>delivered</v>
      </c>
      <c r="D2036" t="str">
        <f>VLOOKUP($A2036,orders[#All],5,0)</f>
        <v>Surabaya</v>
      </c>
      <c r="E2036" t="str">
        <f>VLOOKUP($A2036,orders[#All],6,0)</f>
        <v>Jawa Timur</v>
      </c>
      <c r="F2036" t="str">
        <f>VLOOKUP($A2036,orders[#All],10,0)</f>
        <v>TANPA PROMO</v>
      </c>
      <c r="G2036" t="s">
        <v>2996</v>
      </c>
      <c r="H2036">
        <f>VLOOKUP(working_table!G2036,order_items[[#All],[product_id]:[subtotal_idr]],2,0)</f>
        <v>2</v>
      </c>
      <c r="I2036" s="5">
        <f>VLOOKUP(working_table!$G2036,order_items[[#All],[product_id]:[subtotal_idr]],3,0)</f>
        <v>129000</v>
      </c>
      <c r="J2036" s="5">
        <f>VLOOKUP(working_table!$G2036,order_items[[#All],[product_id]:[subtotal_idr]],4,0)</f>
        <v>258000</v>
      </c>
      <c r="K2036" t="str">
        <f>VLOOKUP($G2036,products7[#All],2,0)</f>
        <v>Pants Jeans Slim Senja Wear</v>
      </c>
      <c r="L2036" t="str">
        <f>VLOOKUP($G2036,products7[#All],3,0)</f>
        <v>Pants</v>
      </c>
      <c r="M2036" t="str">
        <f>VLOOKUP($G2036,products7[#All],7,0)</f>
        <v>Senja Wear</v>
      </c>
    </row>
    <row r="2037" spans="1:13" x14ac:dyDescent="0.35">
      <c r="A2037" t="s">
        <v>5954</v>
      </c>
      <c r="B2037" s="2">
        <f>VLOOKUP(A2037,orders[#All],3,0)</f>
        <v>45475</v>
      </c>
      <c r="C2037" t="str">
        <f>VLOOKUP($A2037,orders[#All],9,0)</f>
        <v>delivered</v>
      </c>
      <c r="D2037" t="str">
        <f>VLOOKUP($A2037,orders[#All],5,0)</f>
        <v>Balikpapan</v>
      </c>
      <c r="E2037" t="str">
        <f>VLOOKUP($A2037,orders[#All],6,0)</f>
        <v>Kalimantan Timur</v>
      </c>
      <c r="F2037" t="str">
        <f>VLOOKUP($A2037,orders[#All],10,0)</f>
        <v>TANPA PROMO</v>
      </c>
      <c r="G2037" t="s">
        <v>2748</v>
      </c>
      <c r="H2037">
        <f>VLOOKUP(working_table!G2037,order_items[[#All],[product_id]:[subtotal_idr]],2,0)</f>
        <v>3</v>
      </c>
      <c r="I2037" s="5">
        <f>VLOOKUP(working_table!$G2037,order_items[[#All],[product_id]:[subtotal_idr]],3,0)</f>
        <v>119000</v>
      </c>
      <c r="J2037" s="5">
        <f>VLOOKUP(working_table!$G2037,order_items[[#All],[product_id]:[subtotal_idr]],4,0)</f>
        <v>357000</v>
      </c>
      <c r="K2037" t="str">
        <f>VLOOKUP($G2037,products7[#All],2,0)</f>
        <v>Kemeja Flanel SandangIndo</v>
      </c>
      <c r="L2037" t="str">
        <f>VLOOKUP($G2037,products7[#All],3,0)</f>
        <v>Kemeja</v>
      </c>
      <c r="M2037" t="str">
        <f>VLOOKUP($G2037,products7[#All],7,0)</f>
        <v>SandangIndo</v>
      </c>
    </row>
    <row r="2038" spans="1:13" x14ac:dyDescent="0.35">
      <c r="A2038" t="s">
        <v>5954</v>
      </c>
      <c r="B2038" s="2">
        <f>VLOOKUP(A2038,orders[#All],3,0)</f>
        <v>45475</v>
      </c>
      <c r="C2038" t="str">
        <f>VLOOKUP($A2038,orders[#All],9,0)</f>
        <v>delivered</v>
      </c>
      <c r="D2038" t="str">
        <f>VLOOKUP($A2038,orders[#All],5,0)</f>
        <v>Balikpapan</v>
      </c>
      <c r="E2038" t="str">
        <f>VLOOKUP($A2038,orders[#All],6,0)</f>
        <v>Kalimantan Timur</v>
      </c>
      <c r="F2038" t="str">
        <f>VLOOKUP($A2038,orders[#All],10,0)</f>
        <v>TANPA PROMO</v>
      </c>
      <c r="G2038" t="s">
        <v>2577</v>
      </c>
      <c r="H2038">
        <f>VLOOKUP(working_table!G2038,order_items[[#All],[product_id]:[subtotal_idr]],2,0)</f>
        <v>1</v>
      </c>
      <c r="I2038" s="5">
        <f>VLOOKUP(working_table!$G2038,order_items[[#All],[product_id]:[subtotal_idr]],3,0)</f>
        <v>99000</v>
      </c>
      <c r="J2038" s="5">
        <f>VLOOKUP(working_table!$G2038,order_items[[#All],[product_id]:[subtotal_idr]],4,0)</f>
        <v>99000</v>
      </c>
      <c r="K2038" t="str">
        <f>VLOOKUP($G2038,products7[#All],2,0)</f>
        <v>T-Shirt Raglan Cendana Co</v>
      </c>
      <c r="L2038" t="str">
        <f>VLOOKUP($G2038,products7[#All],3,0)</f>
        <v>T-Shirt</v>
      </c>
      <c r="M2038" t="str">
        <f>VLOOKUP($G2038,products7[#All],7,0)</f>
        <v>Cendana Co</v>
      </c>
    </row>
    <row r="2039" spans="1:13" x14ac:dyDescent="0.35">
      <c r="A2039" t="s">
        <v>5957</v>
      </c>
      <c r="B2039" s="2">
        <f>VLOOKUP(A2039,orders[#All],3,0)</f>
        <v>45538</v>
      </c>
      <c r="C2039" t="str">
        <f>VLOOKUP($A2039,orders[#All],9,0)</f>
        <v>returned</v>
      </c>
      <c r="D2039" t="str">
        <f>VLOOKUP($A2039,orders[#All],5,0)</f>
        <v>Bekasi</v>
      </c>
      <c r="E2039" t="str">
        <f>VLOOKUP($A2039,orders[#All],6,0)</f>
        <v>Jawa Barat</v>
      </c>
      <c r="F2039" t="str">
        <f>VLOOKUP($A2039,orders[#All],10,0)</f>
        <v>HARBOLNAS22</v>
      </c>
      <c r="G2039" t="s">
        <v>2869</v>
      </c>
      <c r="H2039">
        <f>VLOOKUP(working_table!G2039,order_items[[#All],[product_id]:[subtotal_idr]],2,0)</f>
        <v>2</v>
      </c>
      <c r="I2039" s="5">
        <f>VLOOKUP(working_table!$G2039,order_items[[#All],[product_id]:[subtotal_idr]],3,0)</f>
        <v>499000</v>
      </c>
      <c r="J2039" s="5">
        <f>VLOOKUP(working_table!$G2039,order_items[[#All],[product_id]:[subtotal_idr]],4,0)</f>
        <v>998000</v>
      </c>
      <c r="K2039" t="str">
        <f>VLOOKUP($G2039,products7[#All],2,0)</f>
        <v>Jacket Coach Senja Wear</v>
      </c>
      <c r="L2039" t="str">
        <f>VLOOKUP($G2039,products7[#All],3,0)</f>
        <v>Jacket</v>
      </c>
      <c r="M2039" t="str">
        <f>VLOOKUP($G2039,products7[#All],7,0)</f>
        <v>Senja Wear</v>
      </c>
    </row>
    <row r="2040" spans="1:13" x14ac:dyDescent="0.35">
      <c r="A2040" t="s">
        <v>5959</v>
      </c>
      <c r="B2040" s="2">
        <f>VLOOKUP(A2040,orders[#All],3,0)</f>
        <v>45191</v>
      </c>
      <c r="C2040" t="str">
        <f>VLOOKUP($A2040,orders[#All],9,0)</f>
        <v>delivered</v>
      </c>
      <c r="D2040" t="str">
        <f>VLOOKUP($A2040,orders[#All],5,0)</f>
        <v>Denpasar</v>
      </c>
      <c r="E2040" t="str">
        <f>VLOOKUP($A2040,orders[#All],6,0)</f>
        <v>Bali</v>
      </c>
      <c r="F2040" t="str">
        <f>VLOOKUP($A2040,orders[#All],10,0)</f>
        <v>TANPA PROMO</v>
      </c>
      <c r="G2040" t="s">
        <v>2761</v>
      </c>
      <c r="H2040">
        <f>VLOOKUP(working_table!G2040,order_items[[#All],[product_id]:[subtotal_idr]],2,0)</f>
        <v>1</v>
      </c>
      <c r="I2040" s="5">
        <f>VLOOKUP(working_table!$G2040,order_items[[#All],[product_id]:[subtotal_idr]],3,0)</f>
        <v>179000</v>
      </c>
      <c r="J2040" s="5">
        <f>VLOOKUP(working_table!$G2040,order_items[[#All],[product_id]:[subtotal_idr]],4,0)</f>
        <v>179000</v>
      </c>
      <c r="K2040" t="str">
        <f>VLOOKUP($G2040,products7[#All],2,0)</f>
        <v>T-Shirt Striped Kanvas Lokal</v>
      </c>
      <c r="L2040" t="str">
        <f>VLOOKUP($G2040,products7[#All],3,0)</f>
        <v>T-Shirt</v>
      </c>
      <c r="M2040" t="str">
        <f>VLOOKUP($G2040,products7[#All],7,0)</f>
        <v>Kanvas Lokal</v>
      </c>
    </row>
    <row r="2041" spans="1:13" x14ac:dyDescent="0.35">
      <c r="A2041" t="s">
        <v>5961</v>
      </c>
      <c r="B2041" s="2">
        <f>VLOOKUP(A2041,orders[#All],3,0)</f>
        <v>44766</v>
      </c>
      <c r="C2041" t="str">
        <f>VLOOKUP($A2041,orders[#All],9,0)</f>
        <v>shipped</v>
      </c>
      <c r="D2041" t="str">
        <f>VLOOKUP($A2041,orders[#All],5,0)</f>
        <v>Bekasi</v>
      </c>
      <c r="E2041" t="str">
        <f>VLOOKUP($A2041,orders[#All],6,0)</f>
        <v>Jawa Barat</v>
      </c>
      <c r="F2041" t="str">
        <f>VLOOKUP($A2041,orders[#All],10,0)</f>
        <v>TANPA PROMO</v>
      </c>
      <c r="G2041" t="s">
        <v>2427</v>
      </c>
      <c r="H2041">
        <f>VLOOKUP(working_table!G2041,order_items[[#All],[product_id]:[subtotal_idr]],2,0)</f>
        <v>3</v>
      </c>
      <c r="I2041" s="5">
        <f>VLOOKUP(working_table!$G2041,order_items[[#All],[product_id]:[subtotal_idr]],3,0)</f>
        <v>49000</v>
      </c>
      <c r="J2041" s="5">
        <f>VLOOKUP(working_table!$G2041,order_items[[#All],[product_id]:[subtotal_idr]],4,0)</f>
        <v>147000</v>
      </c>
      <c r="K2041" t="str">
        <f>VLOOKUP($G2041,products7[#All],2,0)</f>
        <v>Dress Wrap BajuKita</v>
      </c>
      <c r="L2041" t="str">
        <f>VLOOKUP($G2041,products7[#All],3,0)</f>
        <v>dress</v>
      </c>
      <c r="M2041" t="str">
        <f>VLOOKUP($G2041,products7[#All],7,0)</f>
        <v>BajuKita</v>
      </c>
    </row>
    <row r="2042" spans="1:13" x14ac:dyDescent="0.35">
      <c r="A2042" t="s">
        <v>5961</v>
      </c>
      <c r="B2042" s="2">
        <f>VLOOKUP(A2042,orders[#All],3,0)</f>
        <v>44766</v>
      </c>
      <c r="C2042" t="str">
        <f>VLOOKUP($A2042,orders[#All],9,0)</f>
        <v>shipped</v>
      </c>
      <c r="D2042" t="str">
        <f>VLOOKUP($A2042,orders[#All],5,0)</f>
        <v>Bekasi</v>
      </c>
      <c r="E2042" t="str">
        <f>VLOOKUP($A2042,orders[#All],6,0)</f>
        <v>Jawa Barat</v>
      </c>
      <c r="F2042" t="str">
        <f>VLOOKUP($A2042,orders[#All],10,0)</f>
        <v>TANPA PROMO</v>
      </c>
      <c r="G2042" t="s">
        <v>2759</v>
      </c>
      <c r="H2042">
        <f>VLOOKUP(working_table!G2042,order_items[[#All],[product_id]:[subtotal_idr]],2,0)</f>
        <v>2</v>
      </c>
      <c r="I2042" s="5">
        <f>VLOOKUP(working_table!$G2042,order_items[[#All],[product_id]:[subtotal_idr]],3,0)</f>
        <v>229000</v>
      </c>
      <c r="J2042" s="5">
        <f>VLOOKUP(working_table!$G2042,order_items[[#All],[product_id]:[subtotal_idr]],4,0)</f>
        <v>458000</v>
      </c>
      <c r="K2042" t="str">
        <f>VLOOKUP($G2042,products7[#All],2,0)</f>
        <v>Dress Wrap Senja Wear</v>
      </c>
      <c r="L2042" t="str">
        <f>VLOOKUP($G2042,products7[#All],3,0)</f>
        <v>dress</v>
      </c>
      <c r="M2042" t="str">
        <f>VLOOKUP($G2042,products7[#All],7,0)</f>
        <v>Senja Wear</v>
      </c>
    </row>
    <row r="2043" spans="1:13" x14ac:dyDescent="0.35">
      <c r="A2043" t="s">
        <v>5964</v>
      </c>
      <c r="B2043" s="2">
        <f>VLOOKUP(A2043,orders[#All],3,0)</f>
        <v>45412</v>
      </c>
      <c r="C2043" t="str">
        <f>VLOOKUP($A2043,orders[#All],9,0)</f>
        <v>shipped</v>
      </c>
      <c r="D2043" t="str">
        <f>VLOOKUP($A2043,orders[#All],5,0)</f>
        <v>Semarang</v>
      </c>
      <c r="E2043" t="str">
        <f>VLOOKUP($A2043,orders[#All],6,0)</f>
        <v>Jawa Tengah</v>
      </c>
      <c r="F2043" t="str">
        <f>VLOOKUP($A2043,orders[#All],10,0)</f>
        <v>TANPA PROMO</v>
      </c>
      <c r="G2043" t="s">
        <v>5387</v>
      </c>
      <c r="H2043">
        <f>VLOOKUP(working_table!G2043,order_items[[#All],[product_id]:[subtotal_idr]],2,0)</f>
        <v>1</v>
      </c>
      <c r="I2043" s="5">
        <f>VLOOKUP(working_table!$G2043,order_items[[#All],[product_id]:[subtotal_idr]],3,0)</f>
        <v>129000</v>
      </c>
      <c r="J2043" s="5">
        <f>VLOOKUP(working_table!$G2043,order_items[[#All],[product_id]:[subtotal_idr]],4,0)</f>
        <v>129000</v>
      </c>
      <c r="K2043" t="str">
        <f>VLOOKUP($G2043,products7[#All],2,0)</f>
        <v>Pants Wide Leg Tropika Style</v>
      </c>
      <c r="L2043" t="str">
        <f>VLOOKUP($G2043,products7[#All],3,0)</f>
        <v>Pants</v>
      </c>
      <c r="M2043" t="str">
        <f>VLOOKUP($G2043,products7[#All],7,0)</f>
        <v>Tropika Style</v>
      </c>
    </row>
    <row r="2044" spans="1:13" x14ac:dyDescent="0.35">
      <c r="A2044" t="s">
        <v>5966</v>
      </c>
      <c r="B2044" s="2">
        <f>VLOOKUP(A2044,orders[#All],3,0)</f>
        <v>45096</v>
      </c>
      <c r="C2044" t="str">
        <f>VLOOKUP($A2044,orders[#All],9,0)</f>
        <v>delivered</v>
      </c>
      <c r="D2044" t="str">
        <f>VLOOKUP($A2044,orders[#All],5,0)</f>
        <v>Pontianak</v>
      </c>
      <c r="E2044" t="str">
        <f>VLOOKUP($A2044,orders[#All],6,0)</f>
        <v>Kalimantan Barat</v>
      </c>
      <c r="F2044" t="str">
        <f>VLOOKUP($A2044,orders[#All],10,0)</f>
        <v>TANPA PROMO</v>
      </c>
      <c r="G2044" t="s">
        <v>4230</v>
      </c>
      <c r="H2044">
        <f>VLOOKUP(working_table!G2044,order_items[[#All],[product_id]:[subtotal_idr]],2,0)</f>
        <v>1</v>
      </c>
      <c r="I2044" s="5">
        <f>VLOOKUP(working_table!$G2044,order_items[[#All],[product_id]:[subtotal_idr]],3,0)</f>
        <v>449000</v>
      </c>
      <c r="J2044" s="5">
        <f>VLOOKUP(working_table!$G2044,order_items[[#All],[product_id]:[subtotal_idr]],4,0)</f>
        <v>449000</v>
      </c>
      <c r="K2044" t="str">
        <f>VLOOKUP($G2044,products7[#All],2,0)</f>
        <v>Syal Rajut BajuKita</v>
      </c>
      <c r="L2044" t="str">
        <f>VLOOKUP($G2044,products7[#All],3,0)</f>
        <v>Accessories</v>
      </c>
      <c r="M2044" t="str">
        <f>VLOOKUP($G2044,products7[#All],7,0)</f>
        <v>BajuKita</v>
      </c>
    </row>
    <row r="2045" spans="1:13" x14ac:dyDescent="0.35">
      <c r="A2045" t="s">
        <v>5968</v>
      </c>
      <c r="B2045" s="2">
        <f>VLOOKUP(A2045,orders[#All],3,0)</f>
        <v>45170</v>
      </c>
      <c r="C2045" t="str">
        <f>VLOOKUP($A2045,orders[#All],9,0)</f>
        <v>delivered</v>
      </c>
      <c r="D2045" t="str">
        <f>VLOOKUP($A2045,orders[#All],5,0)</f>
        <v>Balikpapan</v>
      </c>
      <c r="E2045" t="str">
        <f>VLOOKUP($A2045,orders[#All],6,0)</f>
        <v>Kalimantan Timur</v>
      </c>
      <c r="F2045" t="str">
        <f>VLOOKUP($A2045,orders[#All],10,0)</f>
        <v>HARI BELANJA</v>
      </c>
      <c r="G2045" t="s">
        <v>2585</v>
      </c>
      <c r="H2045">
        <f>VLOOKUP(working_table!G2045,order_items[[#All],[product_id]:[subtotal_idr]],2,0)</f>
        <v>1</v>
      </c>
      <c r="I2045" s="5">
        <f>VLOOKUP(working_table!$G2045,order_items[[#All],[product_id]:[subtotal_idr]],3,0)</f>
        <v>499000</v>
      </c>
      <c r="J2045" s="5">
        <f>VLOOKUP(working_table!$G2045,order_items[[#All],[product_id]:[subtotal_idr]],4,0)</f>
        <v>499000</v>
      </c>
      <c r="K2045" t="str">
        <f>VLOOKUP($G2045,products7[#All],2,0)</f>
        <v>Kemeja Flanel NusaBrand</v>
      </c>
      <c r="L2045" t="str">
        <f>VLOOKUP($G2045,products7[#All],3,0)</f>
        <v>T-Shirt</v>
      </c>
      <c r="M2045" t="str">
        <f>VLOOKUP($G2045,products7[#All],7,0)</f>
        <v>NusaBrand</v>
      </c>
    </row>
    <row r="2046" spans="1:13" x14ac:dyDescent="0.35">
      <c r="A2046" t="s">
        <v>5970</v>
      </c>
      <c r="B2046" s="2">
        <f>VLOOKUP(A2046,orders[#All],3,0)</f>
        <v>44928</v>
      </c>
      <c r="C2046" t="str">
        <f>VLOOKUP($A2046,orders[#All],9,0)</f>
        <v>delivered</v>
      </c>
      <c r="D2046" t="str">
        <f>VLOOKUP($A2046,orders[#All],5,0)</f>
        <v>Bekasi</v>
      </c>
      <c r="E2046" t="str">
        <f>VLOOKUP($A2046,orders[#All],6,0)</f>
        <v>Jawa Barat</v>
      </c>
      <c r="F2046" t="str">
        <f>VLOOKUP($A2046,orders[#All],10,0)</f>
        <v>TANPA PROMO</v>
      </c>
      <c r="G2046" t="s">
        <v>2441</v>
      </c>
      <c r="H2046">
        <f>VLOOKUP(working_table!G2046,order_items[[#All],[product_id]:[subtotal_idr]],2,0)</f>
        <v>3</v>
      </c>
      <c r="I2046" s="5">
        <f>VLOOKUP(working_table!$G2046,order_items[[#All],[product_id]:[subtotal_idr]],3,0)</f>
        <v>599000</v>
      </c>
      <c r="J2046" s="5">
        <f>VLOOKUP(working_table!$G2046,order_items[[#All],[product_id]:[subtotal_idr]],4,0)</f>
        <v>1797000</v>
      </c>
      <c r="K2046" t="str">
        <f>VLOOKUP($G2046,products7[#All],2,0)</f>
        <v>Dress Midi Floral Riang Apparel</v>
      </c>
      <c r="L2046" t="str">
        <f>VLOOKUP($G2046,products7[#All],3,0)</f>
        <v>Dress</v>
      </c>
      <c r="M2046" t="str">
        <f>VLOOKUP($G2046,products7[#All],7,0)</f>
        <v>Riang Apparel</v>
      </c>
    </row>
    <row r="2047" spans="1:13" x14ac:dyDescent="0.35">
      <c r="A2047" t="s">
        <v>5970</v>
      </c>
      <c r="B2047" s="2">
        <f>VLOOKUP(A2047,orders[#All],3,0)</f>
        <v>44928</v>
      </c>
      <c r="C2047" t="str">
        <f>VLOOKUP($A2047,orders[#All],9,0)</f>
        <v>delivered</v>
      </c>
      <c r="D2047" t="str">
        <f>VLOOKUP($A2047,orders[#All],5,0)</f>
        <v>Bekasi</v>
      </c>
      <c r="E2047" t="str">
        <f>VLOOKUP($A2047,orders[#All],6,0)</f>
        <v>Jawa Barat</v>
      </c>
      <c r="F2047" t="str">
        <f>VLOOKUP($A2047,orders[#All],10,0)</f>
        <v>TANPA PROMO</v>
      </c>
      <c r="G2047" t="s">
        <v>3074</v>
      </c>
      <c r="H2047">
        <f>VLOOKUP(working_table!G2047,order_items[[#All],[product_id]:[subtotal_idr]],2,0)</f>
        <v>1</v>
      </c>
      <c r="I2047" s="5">
        <f>VLOOKUP(working_table!$G2047,order_items[[#All],[product_id]:[subtotal_idr]],3,0)</f>
        <v>229000</v>
      </c>
      <c r="J2047" s="5">
        <f>VLOOKUP(working_table!$G2047,order_items[[#All],[product_id]:[subtotal_idr]],4,0)</f>
        <v>229000</v>
      </c>
      <c r="K2047" t="str">
        <f>VLOOKUP($G2047,products7[#All],2,0)</f>
        <v>Kemeja Batik NusaBrand</v>
      </c>
      <c r="L2047" t="str">
        <f>VLOOKUP($G2047,products7[#All],3,0)</f>
        <v>Kemeja</v>
      </c>
      <c r="M2047" t="str">
        <f>VLOOKUP($G2047,products7[#All],7,0)</f>
        <v>NusaBrand</v>
      </c>
    </row>
    <row r="2048" spans="1:13" x14ac:dyDescent="0.35">
      <c r="A2048" t="s">
        <v>5970</v>
      </c>
      <c r="B2048" s="2">
        <f>VLOOKUP(A2048,orders[#All],3,0)</f>
        <v>44928</v>
      </c>
      <c r="C2048" t="str">
        <f>VLOOKUP($A2048,orders[#All],9,0)</f>
        <v>delivered</v>
      </c>
      <c r="D2048" t="str">
        <f>VLOOKUP($A2048,orders[#All],5,0)</f>
        <v>Bekasi</v>
      </c>
      <c r="E2048" t="str">
        <f>VLOOKUP($A2048,orders[#All],6,0)</f>
        <v>Jawa Barat</v>
      </c>
      <c r="F2048" t="str">
        <f>VLOOKUP($A2048,orders[#All],10,0)</f>
        <v>TANPA PROMO</v>
      </c>
      <c r="G2048" t="s">
        <v>2596</v>
      </c>
      <c r="H2048">
        <f>VLOOKUP(working_table!G2048,order_items[[#All],[product_id]:[subtotal_idr]],2,0)</f>
        <v>3</v>
      </c>
      <c r="I2048" s="5">
        <f>VLOOKUP(working_table!$G2048,order_items[[#All],[product_id]:[subtotal_idr]],3,0)</f>
        <v>89000</v>
      </c>
      <c r="J2048" s="5">
        <f>VLOOKUP(working_table!$G2048,order_items[[#All],[product_id]:[subtotal_idr]],4,0)</f>
        <v>267000</v>
      </c>
      <c r="K2048" t="str">
        <f>VLOOKUP($G2048,products7[#All],2,0)</f>
        <v>T-Shirt Graphic Tropika Style</v>
      </c>
      <c r="L2048" t="str">
        <f>VLOOKUP($G2048,products7[#All],3,0)</f>
        <v>T-Shirt</v>
      </c>
      <c r="M2048" t="str">
        <f>VLOOKUP($G2048,products7[#All],7,0)</f>
        <v>Tropika Style</v>
      </c>
    </row>
    <row r="2049" spans="1:13" x14ac:dyDescent="0.35">
      <c r="A2049" t="s">
        <v>5974</v>
      </c>
      <c r="B2049" s="2">
        <f>VLOOKUP(A2049,orders[#All],3,0)</f>
        <v>44854</v>
      </c>
      <c r="C2049" t="str">
        <f>VLOOKUP($A2049,orders[#All],9,0)</f>
        <v>delivered</v>
      </c>
      <c r="D2049" t="str">
        <f>VLOOKUP($A2049,orders[#All],5,0)</f>
        <v>Medan</v>
      </c>
      <c r="E2049" t="str">
        <f>VLOOKUP($A2049,orders[#All],6,0)</f>
        <v>Sumatera Utara</v>
      </c>
      <c r="F2049" t="str">
        <f>VLOOKUP($A2049,orders[#All],10,0)</f>
        <v>RAMADAN23</v>
      </c>
      <c r="G2049" t="s">
        <v>3077</v>
      </c>
      <c r="H2049">
        <f>VLOOKUP(working_table!G2049,order_items[[#All],[product_id]:[subtotal_idr]],2,0)</f>
        <v>2</v>
      </c>
      <c r="I2049" s="5">
        <f>VLOOKUP(working_table!$G2049,order_items[[#All],[product_id]:[subtotal_idr]],3,0)</f>
        <v>199000</v>
      </c>
      <c r="J2049" s="5">
        <f>VLOOKUP(working_table!$G2049,order_items[[#All],[product_id]:[subtotal_idr]],4,0)</f>
        <v>398000</v>
      </c>
      <c r="K2049" t="str">
        <f>VLOOKUP($G2049,products7[#All],2,0)</f>
        <v>T-Shirt Striped Tropika Style</v>
      </c>
      <c r="L2049" t="str">
        <f>VLOOKUP($G2049,products7[#All],3,0)</f>
        <v>T-Shirt</v>
      </c>
      <c r="M2049" t="str">
        <f>VLOOKUP($G2049,products7[#All],7,0)</f>
        <v>Tropika Style</v>
      </c>
    </row>
    <row r="2050" spans="1:13" x14ac:dyDescent="0.35">
      <c r="A2050" t="s">
        <v>5974</v>
      </c>
      <c r="B2050" s="2">
        <f>VLOOKUP(A2050,orders[#All],3,0)</f>
        <v>44854</v>
      </c>
      <c r="C2050" t="str">
        <f>VLOOKUP($A2050,orders[#All],9,0)</f>
        <v>delivered</v>
      </c>
      <c r="D2050" t="str">
        <f>VLOOKUP($A2050,orders[#All],5,0)</f>
        <v>Medan</v>
      </c>
      <c r="E2050" t="str">
        <f>VLOOKUP($A2050,orders[#All],6,0)</f>
        <v>Sumatera Utara</v>
      </c>
      <c r="F2050" t="str">
        <f>VLOOKUP($A2050,orders[#All],10,0)</f>
        <v>RAMADAN23</v>
      </c>
      <c r="G2050" t="s">
        <v>2524</v>
      </c>
      <c r="H2050">
        <f>VLOOKUP(working_table!G2050,order_items[[#All],[product_id]:[subtotal_idr]],2,0)</f>
        <v>1</v>
      </c>
      <c r="I2050" s="5">
        <f>VLOOKUP(working_table!$G2050,order_items[[#All],[product_id]:[subtotal_idr]],3,0)</f>
        <v>79000</v>
      </c>
      <c r="J2050" s="5">
        <f>VLOOKUP(working_table!$G2050,order_items[[#All],[product_id]:[subtotal_idr]],4,0)</f>
        <v>79000</v>
      </c>
      <c r="K2050" t="str">
        <f>VLOOKUP($G2050,products7[#All],2,0)</f>
        <v>Jacket Bomber Pesona Indo</v>
      </c>
      <c r="L2050" t="str">
        <f>VLOOKUP($G2050,products7[#All],3,0)</f>
        <v>Jacket</v>
      </c>
      <c r="M2050" t="str">
        <f>VLOOKUP($G2050,products7[#All],7,0)</f>
        <v>Pesona Indo</v>
      </c>
    </row>
    <row r="2051" spans="1:13" x14ac:dyDescent="0.35">
      <c r="A2051" t="s">
        <v>5977</v>
      </c>
      <c r="B2051" s="2">
        <f>VLOOKUP(A2051,orders[#All],3,0)</f>
        <v>45260</v>
      </c>
      <c r="C2051" t="str">
        <f>VLOOKUP($A2051,orders[#All],9,0)</f>
        <v>delivered</v>
      </c>
      <c r="D2051" t="str">
        <f>VLOOKUP($A2051,orders[#All],5,0)</f>
        <v>Padang</v>
      </c>
      <c r="E2051" t="str">
        <f>VLOOKUP($A2051,orders[#All],6,0)</f>
        <v>Sumatera Barat</v>
      </c>
      <c r="F2051" t="str">
        <f>VLOOKUP($A2051,orders[#All],10,0)</f>
        <v>WEEKEND25</v>
      </c>
      <c r="G2051" t="s">
        <v>2634</v>
      </c>
      <c r="H2051">
        <f>VLOOKUP(working_table!G2051,order_items[[#All],[product_id]:[subtotal_idr]],2,0)</f>
        <v>1</v>
      </c>
      <c r="I2051" s="5">
        <f>VLOOKUP(working_table!$G2051,order_items[[#All],[product_id]:[subtotal_idr]],3,0)</f>
        <v>49000</v>
      </c>
      <c r="J2051" s="5">
        <f>VLOOKUP(working_table!$G2051,order_items[[#All],[product_id]:[subtotal_idr]],4,0)</f>
        <v>49000</v>
      </c>
      <c r="K2051" t="str">
        <f>VLOOKUP($G2051,products7[#All],2,0)</f>
        <v>T-Shirt Raglan Riang Apparel</v>
      </c>
      <c r="L2051" t="str">
        <f>VLOOKUP($G2051,products7[#All],3,0)</f>
        <v>T-Shirt</v>
      </c>
      <c r="M2051" t="str">
        <f>VLOOKUP($G2051,products7[#All],7,0)</f>
        <v>Riang Apparel</v>
      </c>
    </row>
    <row r="2052" spans="1:13" x14ac:dyDescent="0.35">
      <c r="A2052" t="s">
        <v>5979</v>
      </c>
      <c r="B2052" s="2">
        <f>VLOOKUP(A2052,orders[#All],3,0)</f>
        <v>45397</v>
      </c>
      <c r="C2052" t="str">
        <f>VLOOKUP($A2052,orders[#All],9,0)</f>
        <v>delivered</v>
      </c>
      <c r="D2052" t="str">
        <f>VLOOKUP($A2052,orders[#All],5,0)</f>
        <v>Malang</v>
      </c>
      <c r="E2052" t="str">
        <f>VLOOKUP($A2052,orders[#All],6,0)</f>
        <v>Jawa Timur</v>
      </c>
      <c r="F2052" t="str">
        <f>VLOOKUP($A2052,orders[#All],10,0)</f>
        <v>FLASHSALE</v>
      </c>
      <c r="G2052" t="s">
        <v>3245</v>
      </c>
      <c r="H2052">
        <f>VLOOKUP(working_table!G2052,order_items[[#All],[product_id]:[subtotal_idr]],2,0)</f>
        <v>1</v>
      </c>
      <c r="I2052" s="5">
        <f>VLOOKUP(working_table!$G2052,order_items[[#All],[product_id]:[subtotal_idr]],3,0)</f>
        <v>499000</v>
      </c>
      <c r="J2052" s="5">
        <f>VLOOKUP(working_table!$G2052,order_items[[#All],[product_id]:[subtotal_idr]],4,0)</f>
        <v>499000</v>
      </c>
      <c r="K2052" t="str">
        <f>VLOOKUP($G2052,products7[#All],2,0)</f>
        <v>Dress Mini Casual SandangIndo</v>
      </c>
      <c r="L2052" t="str">
        <f>VLOOKUP($G2052,products7[#All],3,0)</f>
        <v>Dress</v>
      </c>
      <c r="M2052" t="str">
        <f>VLOOKUP($G2052,products7[#All],7,0)</f>
        <v>SandangIndo</v>
      </c>
    </row>
    <row r="2053" spans="1:13" x14ac:dyDescent="0.35">
      <c r="A2053" t="s">
        <v>5979</v>
      </c>
      <c r="B2053" s="2">
        <f>VLOOKUP(A2053,orders[#All],3,0)</f>
        <v>45397</v>
      </c>
      <c r="C2053" t="str">
        <f>VLOOKUP($A2053,orders[#All],9,0)</f>
        <v>delivered</v>
      </c>
      <c r="D2053" t="str">
        <f>VLOOKUP($A2053,orders[#All],5,0)</f>
        <v>Malang</v>
      </c>
      <c r="E2053" t="str">
        <f>VLOOKUP($A2053,orders[#All],6,0)</f>
        <v>Jawa Timur</v>
      </c>
      <c r="F2053" t="str">
        <f>VLOOKUP($A2053,orders[#All],10,0)</f>
        <v>FLASHSALE</v>
      </c>
      <c r="G2053" t="s">
        <v>2418</v>
      </c>
      <c r="H2053">
        <f>VLOOKUP(working_table!G2053,order_items[[#All],[product_id]:[subtotal_idr]],2,0)</f>
        <v>3</v>
      </c>
      <c r="I2053" s="5">
        <f>VLOOKUP(working_table!$G2053,order_items[[#All],[product_id]:[subtotal_idr]],3,0)</f>
        <v>279000</v>
      </c>
      <c r="J2053" s="5">
        <f>VLOOKUP(working_table!$G2053,order_items[[#All],[product_id]:[subtotal_idr]],4,0)</f>
        <v>837000</v>
      </c>
      <c r="K2053" t="str">
        <f>VLOOKUP($G2053,products7[#All],2,0)</f>
        <v>Dress Mini Casual Riang Apparel</v>
      </c>
      <c r="L2053" t="str">
        <f>VLOOKUP($G2053,products7[#All],3,0)</f>
        <v>Dress</v>
      </c>
      <c r="M2053" t="str">
        <f>VLOOKUP($G2053,products7[#All],7,0)</f>
        <v>Riang Apparel</v>
      </c>
    </row>
    <row r="2054" spans="1:13" x14ac:dyDescent="0.35">
      <c r="A2054" t="s">
        <v>5982</v>
      </c>
      <c r="B2054" s="2">
        <f>VLOOKUP(A2054,orders[#All],3,0)</f>
        <v>45608</v>
      </c>
      <c r="C2054" t="str">
        <f>VLOOKUP($A2054,orders[#All],9,0)</f>
        <v>delivered</v>
      </c>
      <c r="D2054" t="str">
        <f>VLOOKUP($A2054,orders[#All],5,0)</f>
        <v>Depok</v>
      </c>
      <c r="E2054" t="str">
        <f>VLOOKUP($A2054,orders[#All],6,0)</f>
        <v>Jawa Barat</v>
      </c>
      <c r="F2054" t="str">
        <f>VLOOKUP($A2054,orders[#All],10,0)</f>
        <v>RAMADAN23</v>
      </c>
      <c r="G2054" t="s">
        <v>2439</v>
      </c>
      <c r="H2054">
        <f>VLOOKUP(working_table!G2054,order_items[[#All],[product_id]:[subtotal_idr]],2,0)</f>
        <v>1</v>
      </c>
      <c r="I2054" s="5">
        <f>VLOOKUP(working_table!$G2054,order_items[[#All],[product_id]:[subtotal_idr]],3,0)</f>
        <v>599000</v>
      </c>
      <c r="J2054" s="5">
        <f>VLOOKUP(working_table!$G2054,order_items[[#All],[product_id]:[subtotal_idr]],4,0)</f>
        <v>599000</v>
      </c>
      <c r="K2054" t="str">
        <f>VLOOKUP($G2054,products7[#All],2,0)</f>
        <v>Pants Jogger Tropika Style</v>
      </c>
      <c r="L2054" t="str">
        <f>VLOOKUP($G2054,products7[#All],3,0)</f>
        <v>Pants</v>
      </c>
      <c r="M2054" t="str">
        <f>VLOOKUP($G2054,products7[#All],7,0)</f>
        <v>Tropika Style</v>
      </c>
    </row>
    <row r="2055" spans="1:13" x14ac:dyDescent="0.35">
      <c r="A2055" t="s">
        <v>5984</v>
      </c>
      <c r="B2055" s="2">
        <f>VLOOKUP(A2055,orders[#All],3,0)</f>
        <v>45256</v>
      </c>
      <c r="C2055" t="str">
        <f>VLOOKUP($A2055,orders[#All],9,0)</f>
        <v>returned</v>
      </c>
      <c r="D2055" t="str">
        <f>VLOOKUP($A2055,orders[#All],5,0)</f>
        <v>Manado</v>
      </c>
      <c r="E2055" t="str">
        <f>VLOOKUP($A2055,orders[#All],6,0)</f>
        <v>Sulawesi Utara</v>
      </c>
      <c r="F2055" t="str">
        <f>VLOOKUP($A2055,orders[#All],10,0)</f>
        <v>TANPA PROMO</v>
      </c>
      <c r="G2055" t="s">
        <v>2588</v>
      </c>
      <c r="H2055">
        <f>VLOOKUP(working_table!G2055,order_items[[#All],[product_id]:[subtotal_idr]],2,0)</f>
        <v>1</v>
      </c>
      <c r="I2055" s="5">
        <f>VLOOKUP(working_table!$G2055,order_items[[#All],[product_id]:[subtotal_idr]],3,0)</f>
        <v>279000</v>
      </c>
      <c r="J2055" s="5">
        <f>VLOOKUP(working_table!$G2055,order_items[[#All],[product_id]:[subtotal_idr]],4,0)</f>
        <v>279000</v>
      </c>
      <c r="K2055" t="str">
        <f>VLOOKUP($G2055,products7[#All],2,0)</f>
        <v>Kemeja Batik Kanvas Lokal</v>
      </c>
      <c r="L2055" t="str">
        <f>VLOOKUP($G2055,products7[#All],3,0)</f>
        <v>Kemeja</v>
      </c>
      <c r="M2055" t="str">
        <f>VLOOKUP($G2055,products7[#All],7,0)</f>
        <v>Kanvas Lokal</v>
      </c>
    </row>
    <row r="2056" spans="1:13" x14ac:dyDescent="0.35">
      <c r="A2056" t="s">
        <v>5986</v>
      </c>
      <c r="B2056" s="2">
        <f>VLOOKUP(A2056,orders[#All],3,0)</f>
        <v>45498</v>
      </c>
      <c r="C2056" t="str">
        <f>VLOOKUP($A2056,orders[#All],9,0)</f>
        <v>shipped</v>
      </c>
      <c r="D2056" t="str">
        <f>VLOOKUP($A2056,orders[#All],5,0)</f>
        <v>Padang</v>
      </c>
      <c r="E2056" t="str">
        <f>VLOOKUP($A2056,orders[#All],6,0)</f>
        <v>Sumatera Barat</v>
      </c>
      <c r="F2056" t="str">
        <f>VLOOKUP($A2056,orders[#All],10,0)</f>
        <v>NEWUSER</v>
      </c>
      <c r="G2056" t="s">
        <v>2492</v>
      </c>
      <c r="H2056">
        <f>VLOOKUP(working_table!G2056,order_items[[#All],[product_id]:[subtotal_idr]],2,0)</f>
        <v>1</v>
      </c>
      <c r="I2056" s="5">
        <f>VLOOKUP(working_table!$G2056,order_items[[#All],[product_id]:[subtotal_idr]],3,0)</f>
        <v>59000</v>
      </c>
      <c r="J2056" s="5">
        <f>VLOOKUP(working_table!$G2056,order_items[[#All],[product_id]:[subtotal_idr]],4,0)</f>
        <v>59000</v>
      </c>
      <c r="K2056" t="str">
        <f>VLOOKUP($G2056,products7[#All],2,0)</f>
        <v>Jacket Bomber Tropika Style</v>
      </c>
      <c r="L2056" t="str">
        <f>VLOOKUP($G2056,products7[#All],3,0)</f>
        <v>Jacket</v>
      </c>
      <c r="M2056" t="str">
        <f>VLOOKUP($G2056,products7[#All],7,0)</f>
        <v>Tropika Style</v>
      </c>
    </row>
    <row r="2057" spans="1:13" x14ac:dyDescent="0.35">
      <c r="A2057" t="s">
        <v>5986</v>
      </c>
      <c r="B2057" s="2">
        <f>VLOOKUP(A2057,orders[#All],3,0)</f>
        <v>45498</v>
      </c>
      <c r="C2057" t="str">
        <f>VLOOKUP($A2057,orders[#All],9,0)</f>
        <v>shipped</v>
      </c>
      <c r="D2057" t="str">
        <f>VLOOKUP($A2057,orders[#All],5,0)</f>
        <v>Padang</v>
      </c>
      <c r="E2057" t="str">
        <f>VLOOKUP($A2057,orders[#All],6,0)</f>
        <v>Sumatera Barat</v>
      </c>
      <c r="F2057" t="str">
        <f>VLOOKUP($A2057,orders[#All],10,0)</f>
        <v>NEWUSER</v>
      </c>
      <c r="G2057" t="s">
        <v>3400</v>
      </c>
      <c r="H2057">
        <f>VLOOKUP(working_table!G2057,order_items[[#All],[product_id]:[subtotal_idr]],2,0)</f>
        <v>1</v>
      </c>
      <c r="I2057" s="5">
        <f>VLOOKUP(working_table!$G2057,order_items[[#All],[product_id]:[subtotal_idr]],3,0)</f>
        <v>119000</v>
      </c>
      <c r="J2057" s="5">
        <f>VLOOKUP(working_table!$G2057,order_items[[#All],[product_id]:[subtotal_idr]],4,0)</f>
        <v>119000</v>
      </c>
      <c r="K2057" t="str">
        <f>VLOOKUP($G2057,products7[#All],2,0)</f>
        <v>Jacket Hoodie Senja Wear</v>
      </c>
      <c r="L2057" t="str">
        <f>VLOOKUP($G2057,products7[#All],3,0)</f>
        <v>Jacket</v>
      </c>
      <c r="M2057" t="str">
        <f>VLOOKUP($G2057,products7[#All],7,0)</f>
        <v>Senja Wear</v>
      </c>
    </row>
    <row r="2058" spans="1:13" x14ac:dyDescent="0.35">
      <c r="A2058" t="s">
        <v>5986</v>
      </c>
      <c r="B2058" s="2">
        <f>VLOOKUP(A2058,orders[#All],3,0)</f>
        <v>45498</v>
      </c>
      <c r="C2058" t="str">
        <f>VLOOKUP($A2058,orders[#All],9,0)</f>
        <v>shipped</v>
      </c>
      <c r="D2058" t="str">
        <f>VLOOKUP($A2058,orders[#All],5,0)</f>
        <v>Padang</v>
      </c>
      <c r="E2058" t="str">
        <f>VLOOKUP($A2058,orders[#All],6,0)</f>
        <v>Sumatera Barat</v>
      </c>
      <c r="F2058" t="str">
        <f>VLOOKUP($A2058,orders[#All],10,0)</f>
        <v>NEWUSER</v>
      </c>
      <c r="G2058" t="s">
        <v>3142</v>
      </c>
      <c r="H2058">
        <f>VLOOKUP(working_table!G2058,order_items[[#All],[product_id]:[subtotal_idr]],2,0)</f>
        <v>1</v>
      </c>
      <c r="I2058" s="5">
        <f>VLOOKUP(working_table!$G2058,order_items[[#All],[product_id]:[subtotal_idr]],3,0)</f>
        <v>399000</v>
      </c>
      <c r="J2058" s="5">
        <f>VLOOKUP(working_table!$G2058,order_items[[#All],[product_id]:[subtotal_idr]],4,0)</f>
        <v>399000</v>
      </c>
      <c r="K2058" t="str">
        <f>VLOOKUP($G2058,products7[#All],2,0)</f>
        <v>Dress Bodycon Kanvas Lokal</v>
      </c>
      <c r="L2058" t="str">
        <f>VLOOKUP($G2058,products7[#All],3,0)</f>
        <v>Dress</v>
      </c>
      <c r="M2058" t="str">
        <f>VLOOKUP($G2058,products7[#All],7,0)</f>
        <v>Kanvas Lokal</v>
      </c>
    </row>
    <row r="2059" spans="1:13" x14ac:dyDescent="0.35">
      <c r="A2059" t="s">
        <v>5990</v>
      </c>
      <c r="B2059" s="2">
        <f>VLOOKUP(A2059,orders[#All],3,0)</f>
        <v>45140</v>
      </c>
      <c r="C2059" t="str">
        <f>VLOOKUP($A2059,orders[#All],9,0)</f>
        <v>delivered</v>
      </c>
      <c r="D2059" t="str">
        <f>VLOOKUP($A2059,orders[#All],5,0)</f>
        <v>Jakarta</v>
      </c>
      <c r="E2059" t="str">
        <f>VLOOKUP($A2059,orders[#All],6,0)</f>
        <v>DKI Jakarta</v>
      </c>
      <c r="F2059" t="str">
        <f>VLOOKUP($A2059,orders[#All],10,0)</f>
        <v>TANPA PROMO</v>
      </c>
      <c r="G2059" t="s">
        <v>2527</v>
      </c>
      <c r="H2059">
        <f>VLOOKUP(working_table!G2059,order_items[[#All],[product_id]:[subtotal_idr]],2,0)</f>
        <v>1</v>
      </c>
      <c r="I2059" s="5">
        <f>VLOOKUP(working_table!$G2059,order_items[[#All],[product_id]:[subtotal_idr]],3,0)</f>
        <v>279000</v>
      </c>
      <c r="J2059" s="5">
        <f>VLOOKUP(working_table!$G2059,order_items[[#All],[product_id]:[subtotal_idr]],4,0)</f>
        <v>279000</v>
      </c>
      <c r="K2059" t="str">
        <f>VLOOKUP($G2059,products7[#All],2,0)</f>
        <v>Dress Maxi Polos NusaBrand</v>
      </c>
      <c r="L2059" t="str">
        <f>VLOOKUP($G2059,products7[#All],3,0)</f>
        <v>dress</v>
      </c>
      <c r="M2059" t="str">
        <f>VLOOKUP($G2059,products7[#All],7,0)</f>
        <v>NusaBrand</v>
      </c>
    </row>
    <row r="2060" spans="1:13" x14ac:dyDescent="0.35">
      <c r="A2060" t="s">
        <v>5992</v>
      </c>
      <c r="B2060" s="2">
        <f>VLOOKUP(A2060,orders[#All],3,0)</f>
        <v>45550</v>
      </c>
      <c r="C2060" t="str">
        <f>VLOOKUP($A2060,orders[#All],9,0)</f>
        <v>delivered</v>
      </c>
      <c r="D2060" t="str">
        <f>VLOOKUP($A2060,orders[#All],5,0)</f>
        <v>Balikpapan</v>
      </c>
      <c r="E2060" t="str">
        <f>VLOOKUP($A2060,orders[#All],6,0)</f>
        <v>Kalimantan Timur</v>
      </c>
      <c r="F2060" t="str">
        <f>VLOOKUP($A2060,orders[#All],10,0)</f>
        <v>NEWUSER</v>
      </c>
      <c r="G2060" t="s">
        <v>2803</v>
      </c>
      <c r="H2060">
        <f>VLOOKUP(working_table!G2060,order_items[[#All],[product_id]:[subtotal_idr]],2,0)</f>
        <v>1</v>
      </c>
      <c r="I2060" s="5">
        <f>VLOOKUP(working_table!$G2060,order_items[[#All],[product_id]:[subtotal_idr]],3,0)</f>
        <v>99000</v>
      </c>
      <c r="J2060" s="5">
        <f>VLOOKUP(working_table!$G2060,order_items[[#All],[product_id]:[subtotal_idr]],4,0)</f>
        <v>99000</v>
      </c>
      <c r="K2060" t="str">
        <f>VLOOKUP($G2060,products7[#All],2,0)</f>
        <v>T-Shirt Polos Basic Cendana Co</v>
      </c>
      <c r="L2060" t="str">
        <f>VLOOKUP($G2060,products7[#All],3,0)</f>
        <v>T-Shirt</v>
      </c>
      <c r="M2060" t="str">
        <f>VLOOKUP($G2060,products7[#All],7,0)</f>
        <v>Cendana Co</v>
      </c>
    </row>
    <row r="2061" spans="1:13" x14ac:dyDescent="0.35">
      <c r="A2061" t="s">
        <v>5994</v>
      </c>
      <c r="B2061" s="2">
        <f>VLOOKUP(A2061,orders[#All],3,0)</f>
        <v>45709</v>
      </c>
      <c r="C2061" t="str">
        <f>VLOOKUP($A2061,orders[#All],9,0)</f>
        <v>delivered</v>
      </c>
      <c r="D2061" t="str">
        <f>VLOOKUP($A2061,orders[#All],5,0)</f>
        <v>Makassar</v>
      </c>
      <c r="E2061" t="str">
        <f>VLOOKUP($A2061,orders[#All],6,0)</f>
        <v>Sulawesi Selatan</v>
      </c>
      <c r="F2061" t="str">
        <f>VLOOKUP($A2061,orders[#All],10,0)</f>
        <v>MEMBER10</v>
      </c>
      <c r="G2061" t="s">
        <v>3346</v>
      </c>
      <c r="H2061">
        <f>VLOOKUP(working_table!G2061,order_items[[#All],[product_id]:[subtotal_idr]],2,0)</f>
        <v>1</v>
      </c>
      <c r="I2061" s="5">
        <f>VLOOKUP(working_table!$G2061,order_items[[#All],[product_id]:[subtotal_idr]],3,0)</f>
        <v>399000</v>
      </c>
      <c r="J2061" s="5">
        <f>VLOOKUP(working_table!$G2061,order_items[[#All],[product_id]:[subtotal_idr]],4,0)</f>
        <v>399000</v>
      </c>
      <c r="K2061" t="str">
        <f>VLOOKUP($G2061,products7[#All],2,0)</f>
        <v>Kemeja Batik Ratu Mode</v>
      </c>
      <c r="L2061" t="str">
        <f>VLOOKUP($G2061,products7[#All],3,0)</f>
        <v>T-Shirt</v>
      </c>
      <c r="M2061" t="str">
        <f>VLOOKUP($G2061,products7[#All],7,0)</f>
        <v>Ratu Mode</v>
      </c>
    </row>
    <row r="2062" spans="1:13" x14ac:dyDescent="0.35">
      <c r="A2062" t="s">
        <v>5996</v>
      </c>
      <c r="B2062" s="2">
        <f>VLOOKUP(A2062,orders[#All],3,0)</f>
        <v>45037</v>
      </c>
      <c r="C2062" t="str">
        <f>VLOOKUP($A2062,orders[#All],9,0)</f>
        <v>delivered</v>
      </c>
      <c r="D2062" t="str">
        <f>VLOOKUP($A2062,orders[#All],5,0)</f>
        <v>Jakarta</v>
      </c>
      <c r="E2062" t="str">
        <f>VLOOKUP($A2062,orders[#All],6,0)</f>
        <v>DKI Jakarta</v>
      </c>
      <c r="F2062" t="str">
        <f>VLOOKUP($A2062,orders[#All],10,0)</f>
        <v>HARI BELANJA</v>
      </c>
      <c r="G2062" t="s">
        <v>2953</v>
      </c>
      <c r="H2062">
        <f>VLOOKUP(working_table!G2062,order_items[[#All],[product_id]:[subtotal_idr]],2,0)</f>
        <v>1</v>
      </c>
      <c r="I2062" s="5">
        <f>VLOOKUP(working_table!$G2062,order_items[[#All],[product_id]:[subtotal_idr]],3,0)</f>
        <v>399000</v>
      </c>
      <c r="J2062" s="5">
        <f>VLOOKUP(working_table!$G2062,order_items[[#All],[product_id]:[subtotal_idr]],4,0)</f>
        <v>399000</v>
      </c>
      <c r="K2062" t="str">
        <f>VLOOKUP($G2062,products7[#All],2,0)</f>
        <v>T-Shirt Graphic SandangIndo</v>
      </c>
      <c r="L2062" t="str">
        <f>VLOOKUP($G2062,products7[#All],3,0)</f>
        <v>T-Shirt</v>
      </c>
      <c r="M2062" t="str">
        <f>VLOOKUP($G2062,products7[#All],7,0)</f>
        <v>SandangIndo</v>
      </c>
    </row>
    <row r="2063" spans="1:13" x14ac:dyDescent="0.35">
      <c r="A2063" t="s">
        <v>5998</v>
      </c>
      <c r="B2063" s="2">
        <f>VLOOKUP(A2063,orders[#All],3,0)</f>
        <v>45176</v>
      </c>
      <c r="C2063" t="str">
        <f>VLOOKUP($A2063,orders[#All],9,0)</f>
        <v>delivered</v>
      </c>
      <c r="D2063" t="str">
        <f>VLOOKUP($A2063,orders[#All],5,0)</f>
        <v>Denpasar</v>
      </c>
      <c r="E2063" t="str">
        <f>VLOOKUP($A2063,orders[#All],6,0)</f>
        <v>Bali</v>
      </c>
      <c r="F2063" t="str">
        <f>VLOOKUP($A2063,orders[#All],10,0)</f>
        <v>TANPA PROMO</v>
      </c>
      <c r="G2063" t="s">
        <v>3396</v>
      </c>
      <c r="H2063">
        <f>VLOOKUP(working_table!G2063,order_items[[#All],[product_id]:[subtotal_idr]],2,0)</f>
        <v>1</v>
      </c>
      <c r="I2063" s="5">
        <f>VLOOKUP(working_table!$G2063,order_items[[#All],[product_id]:[subtotal_idr]],3,0)</f>
        <v>129000</v>
      </c>
      <c r="J2063" s="5">
        <f>VLOOKUP(working_table!$G2063,order_items[[#All],[product_id]:[subtotal_idr]],4,0)</f>
        <v>129000</v>
      </c>
      <c r="K2063" t="str">
        <f>VLOOKUP($G2063,products7[#All],2,0)</f>
        <v>Pants Kulot Riang Apparel</v>
      </c>
      <c r="L2063" t="str">
        <f>VLOOKUP($G2063,products7[#All],3,0)</f>
        <v>Pants</v>
      </c>
      <c r="M2063" t="str">
        <f>VLOOKUP($G2063,products7[#All],7,0)</f>
        <v>Riang Apparel</v>
      </c>
    </row>
    <row r="2064" spans="1:13" x14ac:dyDescent="0.35">
      <c r="A2064" t="s">
        <v>5998</v>
      </c>
      <c r="B2064" s="2">
        <f>VLOOKUP(A2064,orders[#All],3,0)</f>
        <v>45176</v>
      </c>
      <c r="C2064" t="str">
        <f>VLOOKUP($A2064,orders[#All],9,0)</f>
        <v>delivered</v>
      </c>
      <c r="D2064" t="str">
        <f>VLOOKUP($A2064,orders[#All],5,0)</f>
        <v>Denpasar</v>
      </c>
      <c r="E2064" t="str">
        <f>VLOOKUP($A2064,orders[#All],6,0)</f>
        <v>Bali</v>
      </c>
      <c r="F2064" t="str">
        <f>VLOOKUP($A2064,orders[#All],10,0)</f>
        <v>TANPA PROMO</v>
      </c>
      <c r="G2064" t="s">
        <v>2879</v>
      </c>
      <c r="H2064">
        <f>VLOOKUP(working_table!G2064,order_items[[#All],[product_id]:[subtotal_idr]],2,0)</f>
        <v>1</v>
      </c>
      <c r="I2064" s="5">
        <f>VLOOKUP(working_table!$G2064,order_items[[#All],[product_id]:[subtotal_idr]],3,0)</f>
        <v>199000</v>
      </c>
      <c r="J2064" s="5">
        <f>VLOOKUP(working_table!$G2064,order_items[[#All],[product_id]:[subtotal_idr]],4,0)</f>
        <v>199000</v>
      </c>
      <c r="K2064" t="str">
        <f>VLOOKUP($G2064,products7[#All],2,0)</f>
        <v>Dompet Kulit Cendana Co</v>
      </c>
      <c r="L2064" t="str">
        <f>VLOOKUP($G2064,products7[#All],3,0)</f>
        <v>Accessories</v>
      </c>
      <c r="M2064" t="str">
        <f>VLOOKUP($G2064,products7[#All],7,0)</f>
        <v>Cendana Co</v>
      </c>
    </row>
    <row r="2065" spans="1:13" x14ac:dyDescent="0.35">
      <c r="A2065" t="s">
        <v>6001</v>
      </c>
      <c r="B2065" s="2">
        <f>VLOOKUP(A2065,orders[#All],3,0)</f>
        <v>44707</v>
      </c>
      <c r="C2065" t="str">
        <f>VLOOKUP($A2065,orders[#All],9,0)</f>
        <v>delivered</v>
      </c>
      <c r="D2065" t="str">
        <f>VLOOKUP($A2065,orders[#All],5,0)</f>
        <v>Depok</v>
      </c>
      <c r="E2065" t="str">
        <f>VLOOKUP($A2065,orders[#All],6,0)</f>
        <v>Jawa Barat</v>
      </c>
      <c r="F2065" t="str">
        <f>VLOOKUP($A2065,orders[#All],10,0)</f>
        <v>TANPA PROMO</v>
      </c>
      <c r="G2065" t="s">
        <v>2937</v>
      </c>
      <c r="H2065">
        <f>VLOOKUP(working_table!G2065,order_items[[#All],[product_id]:[subtotal_idr]],2,0)</f>
        <v>1</v>
      </c>
      <c r="I2065" s="5">
        <f>VLOOKUP(working_table!$G2065,order_items[[#All],[product_id]:[subtotal_idr]],3,0)</f>
        <v>49000</v>
      </c>
      <c r="J2065" s="5">
        <f>VLOOKUP(working_table!$G2065,order_items[[#All],[product_id]:[subtotal_idr]],4,0)</f>
        <v>49000</v>
      </c>
      <c r="K2065" t="str">
        <f>VLOOKUP($G2065,products7[#All],2,0)</f>
        <v>Jacket Denim Ratu Mode</v>
      </c>
      <c r="L2065" t="str">
        <f>VLOOKUP($G2065,products7[#All],3,0)</f>
        <v>Jacket</v>
      </c>
      <c r="M2065" t="str">
        <f>VLOOKUP($G2065,products7[#All],7,0)</f>
        <v>Ratu Mode</v>
      </c>
    </row>
    <row r="2066" spans="1:13" x14ac:dyDescent="0.35">
      <c r="A2066" t="s">
        <v>6001</v>
      </c>
      <c r="B2066" s="2">
        <f>VLOOKUP(A2066,orders[#All],3,0)</f>
        <v>44707</v>
      </c>
      <c r="C2066" t="str">
        <f>VLOOKUP($A2066,orders[#All],9,0)</f>
        <v>delivered</v>
      </c>
      <c r="D2066" t="str">
        <f>VLOOKUP($A2066,orders[#All],5,0)</f>
        <v>Depok</v>
      </c>
      <c r="E2066" t="str">
        <f>VLOOKUP($A2066,orders[#All],6,0)</f>
        <v>Jawa Barat</v>
      </c>
      <c r="F2066" t="str">
        <f>VLOOKUP($A2066,orders[#All],10,0)</f>
        <v>TANPA PROMO</v>
      </c>
      <c r="G2066" t="s">
        <v>4679</v>
      </c>
      <c r="H2066">
        <f>VLOOKUP(working_table!G2066,order_items[[#All],[product_id]:[subtotal_idr]],2,0)</f>
        <v>1</v>
      </c>
      <c r="I2066" s="5">
        <f>VLOOKUP(working_table!$G2066,order_items[[#All],[product_id]:[subtotal_idr]],3,0)</f>
        <v>279000</v>
      </c>
      <c r="J2066" s="5">
        <f>VLOOKUP(working_table!$G2066,order_items[[#All],[product_id]:[subtotal_idr]],4,0)</f>
        <v>279000</v>
      </c>
      <c r="K2066" t="str">
        <f>VLOOKUP($G2066,products7[#All],2,0)</f>
        <v>Dress Mini Casual Tropika Style</v>
      </c>
      <c r="L2066" t="str">
        <f>VLOOKUP($G2066,products7[#All],3,0)</f>
        <v>Dress</v>
      </c>
      <c r="M2066" t="str">
        <f>VLOOKUP($G2066,products7[#All],7,0)</f>
        <v>Tropika Style</v>
      </c>
    </row>
    <row r="2067" spans="1:13" x14ac:dyDescent="0.35">
      <c r="A2067" t="s">
        <v>6001</v>
      </c>
      <c r="B2067" s="2">
        <f>VLOOKUP(A2067,orders[#All],3,0)</f>
        <v>44707</v>
      </c>
      <c r="C2067" t="str">
        <f>VLOOKUP($A2067,orders[#All],9,0)</f>
        <v>delivered</v>
      </c>
      <c r="D2067" t="str">
        <f>VLOOKUP($A2067,orders[#All],5,0)</f>
        <v>Depok</v>
      </c>
      <c r="E2067" t="str">
        <f>VLOOKUP($A2067,orders[#All],6,0)</f>
        <v>Jawa Barat</v>
      </c>
      <c r="F2067" t="str">
        <f>VLOOKUP($A2067,orders[#All],10,0)</f>
        <v>TANPA PROMO</v>
      </c>
      <c r="G2067" t="s">
        <v>2387</v>
      </c>
      <c r="H2067">
        <f>VLOOKUP(working_table!G2067,order_items[[#All],[product_id]:[subtotal_idr]],2,0)</f>
        <v>2</v>
      </c>
      <c r="I2067" s="5">
        <f>VLOOKUP(working_table!$G2067,order_items[[#All],[product_id]:[subtotal_idr]],3,0)</f>
        <v>599000</v>
      </c>
      <c r="J2067" s="5">
        <f>VLOOKUP(working_table!$G2067,order_items[[#All],[product_id]:[subtotal_idr]],4,0)</f>
        <v>1198000</v>
      </c>
      <c r="K2067" t="str">
        <f>VLOOKUP($G2067,products7[#All],2,0)</f>
        <v>Dress Bodycon Pesona Indo</v>
      </c>
      <c r="L2067" t="str">
        <f>VLOOKUP($G2067,products7[#All],3,0)</f>
        <v>dress</v>
      </c>
      <c r="M2067" t="str">
        <f>VLOOKUP($G2067,products7[#All],7,0)</f>
        <v>Pesona Indo</v>
      </c>
    </row>
    <row r="2068" spans="1:13" x14ac:dyDescent="0.35">
      <c r="A2068" t="s">
        <v>6005</v>
      </c>
      <c r="B2068" s="2">
        <f>VLOOKUP(A2068,orders[#All],3,0)</f>
        <v>45447</v>
      </c>
      <c r="C2068" t="str">
        <f>VLOOKUP($A2068,orders[#All],9,0)</f>
        <v>delivered</v>
      </c>
      <c r="D2068" t="str">
        <f>VLOOKUP($A2068,orders[#All],5,0)</f>
        <v>Banjarmasin</v>
      </c>
      <c r="E2068" t="str">
        <f>VLOOKUP($A2068,orders[#All],6,0)</f>
        <v>Kalimantan Selatan</v>
      </c>
      <c r="F2068" t="str">
        <f>VLOOKUP($A2068,orders[#All],10,0)</f>
        <v>TANPA PROMO</v>
      </c>
      <c r="G2068" t="s">
        <v>2634</v>
      </c>
      <c r="H2068">
        <f>VLOOKUP(working_table!G2068,order_items[[#All],[product_id]:[subtotal_idr]],2,0)</f>
        <v>1</v>
      </c>
      <c r="I2068" s="5">
        <f>VLOOKUP(working_table!$G2068,order_items[[#All],[product_id]:[subtotal_idr]],3,0)</f>
        <v>49000</v>
      </c>
      <c r="J2068" s="5">
        <f>VLOOKUP(working_table!$G2068,order_items[[#All],[product_id]:[subtotal_idr]],4,0)</f>
        <v>49000</v>
      </c>
      <c r="K2068" t="str">
        <f>VLOOKUP($G2068,products7[#All],2,0)</f>
        <v>T-Shirt Raglan Riang Apparel</v>
      </c>
      <c r="L2068" t="str">
        <f>VLOOKUP($G2068,products7[#All],3,0)</f>
        <v>T-Shirt</v>
      </c>
      <c r="M2068" t="str">
        <f>VLOOKUP($G2068,products7[#All],7,0)</f>
        <v>Riang Apparel</v>
      </c>
    </row>
    <row r="2069" spans="1:13" x14ac:dyDescent="0.35">
      <c r="A2069" t="s">
        <v>6005</v>
      </c>
      <c r="B2069" s="2">
        <f>VLOOKUP(A2069,orders[#All],3,0)</f>
        <v>45447</v>
      </c>
      <c r="C2069" t="str">
        <f>VLOOKUP($A2069,orders[#All],9,0)</f>
        <v>delivered</v>
      </c>
      <c r="D2069" t="str">
        <f>VLOOKUP($A2069,orders[#All],5,0)</f>
        <v>Banjarmasin</v>
      </c>
      <c r="E2069" t="str">
        <f>VLOOKUP($A2069,orders[#All],6,0)</f>
        <v>Kalimantan Selatan</v>
      </c>
      <c r="F2069" t="str">
        <f>VLOOKUP($A2069,orders[#All],10,0)</f>
        <v>TANPA PROMO</v>
      </c>
      <c r="G2069" t="s">
        <v>2756</v>
      </c>
      <c r="H2069">
        <f>VLOOKUP(working_table!G2069,order_items[[#All],[product_id]:[subtotal_idr]],2,0)</f>
        <v>2</v>
      </c>
      <c r="I2069" s="5">
        <f>VLOOKUP(working_table!$G2069,order_items[[#All],[product_id]:[subtotal_idr]],3,0)</f>
        <v>279000</v>
      </c>
      <c r="J2069" s="5">
        <f>VLOOKUP(working_table!$G2069,order_items[[#All],[product_id]:[subtotal_idr]],4,0)</f>
        <v>558000</v>
      </c>
      <c r="K2069" t="str">
        <f>VLOOKUP($G2069,products7[#All],2,0)</f>
        <v>Syal Rajut Riang Apparel</v>
      </c>
      <c r="L2069" t="str">
        <f>VLOOKUP($G2069,products7[#All],3,0)</f>
        <v>Accessories</v>
      </c>
      <c r="M2069" t="str">
        <f>VLOOKUP($G2069,products7[#All],7,0)</f>
        <v>Riang Apparel</v>
      </c>
    </row>
    <row r="2070" spans="1:13" x14ac:dyDescent="0.35">
      <c r="A2070" t="s">
        <v>6005</v>
      </c>
      <c r="B2070" s="2">
        <f>VLOOKUP(A2070,orders[#All],3,0)</f>
        <v>45447</v>
      </c>
      <c r="C2070" t="str">
        <f>VLOOKUP($A2070,orders[#All],9,0)</f>
        <v>delivered</v>
      </c>
      <c r="D2070" t="str">
        <f>VLOOKUP($A2070,orders[#All],5,0)</f>
        <v>Banjarmasin</v>
      </c>
      <c r="E2070" t="str">
        <f>VLOOKUP($A2070,orders[#All],6,0)</f>
        <v>Kalimantan Selatan</v>
      </c>
      <c r="F2070" t="str">
        <f>VLOOKUP($A2070,orders[#All],10,0)</f>
        <v>TANPA PROMO</v>
      </c>
      <c r="G2070" t="s">
        <v>2627</v>
      </c>
      <c r="H2070">
        <f>VLOOKUP(working_table!G2070,order_items[[#All],[product_id]:[subtotal_idr]],2,0)</f>
        <v>1</v>
      </c>
      <c r="I2070" s="5">
        <f>VLOOKUP(working_table!$G2070,order_items[[#All],[product_id]:[subtotal_idr]],3,0)</f>
        <v>179000</v>
      </c>
      <c r="J2070" s="5">
        <f>VLOOKUP(working_table!$G2070,order_items[[#All],[product_id]:[subtotal_idr]],4,0)</f>
        <v>179000</v>
      </c>
      <c r="K2070" t="str">
        <f>VLOOKUP($G2070,products7[#All],2,0)</f>
        <v>T-Shirt Oversize BajuKita</v>
      </c>
      <c r="L2070" t="str">
        <f>VLOOKUP($G2070,products7[#All],3,0)</f>
        <v>T-Shirt</v>
      </c>
      <c r="M2070" t="str">
        <f>VLOOKUP($G2070,products7[#All],7,0)</f>
        <v>BajuKita</v>
      </c>
    </row>
    <row r="2071" spans="1:13" x14ac:dyDescent="0.35">
      <c r="A2071" t="s">
        <v>6009</v>
      </c>
      <c r="B2071" s="2">
        <f>VLOOKUP(A2071,orders[#All],3,0)</f>
        <v>45286</v>
      </c>
      <c r="C2071" t="str">
        <f>VLOOKUP($A2071,orders[#All],9,0)</f>
        <v>delivered</v>
      </c>
      <c r="D2071" t="str">
        <f>VLOOKUP($A2071,orders[#All],5,0)</f>
        <v>Depok</v>
      </c>
      <c r="E2071" t="str">
        <f>VLOOKUP($A2071,orders[#All],6,0)</f>
        <v>Jawa Barat</v>
      </c>
      <c r="F2071" t="str">
        <f>VLOOKUP($A2071,orders[#All],10,0)</f>
        <v>HARBOLNAS22</v>
      </c>
      <c r="G2071" t="s">
        <v>4230</v>
      </c>
      <c r="H2071">
        <f>VLOOKUP(working_table!G2071,order_items[[#All],[product_id]:[subtotal_idr]],2,0)</f>
        <v>1</v>
      </c>
      <c r="I2071" s="5">
        <f>VLOOKUP(working_table!$G2071,order_items[[#All],[product_id]:[subtotal_idr]],3,0)</f>
        <v>449000</v>
      </c>
      <c r="J2071" s="5">
        <f>VLOOKUP(working_table!$G2071,order_items[[#All],[product_id]:[subtotal_idr]],4,0)</f>
        <v>449000</v>
      </c>
      <c r="K2071" t="str">
        <f>VLOOKUP($G2071,products7[#All],2,0)</f>
        <v>Syal Rajut BajuKita</v>
      </c>
      <c r="L2071" t="str">
        <f>VLOOKUP($G2071,products7[#All],3,0)</f>
        <v>Accessories</v>
      </c>
      <c r="M2071" t="str">
        <f>VLOOKUP($G2071,products7[#All],7,0)</f>
        <v>BajuKita</v>
      </c>
    </row>
    <row r="2072" spans="1:13" x14ac:dyDescent="0.35">
      <c r="A2072" t="s">
        <v>6009</v>
      </c>
      <c r="B2072" s="2">
        <f>VLOOKUP(A2072,orders[#All],3,0)</f>
        <v>45286</v>
      </c>
      <c r="C2072" t="str">
        <f>VLOOKUP($A2072,orders[#All],9,0)</f>
        <v>delivered</v>
      </c>
      <c r="D2072" t="str">
        <f>VLOOKUP($A2072,orders[#All],5,0)</f>
        <v>Depok</v>
      </c>
      <c r="E2072" t="str">
        <f>VLOOKUP($A2072,orders[#All],6,0)</f>
        <v>Jawa Barat</v>
      </c>
      <c r="F2072" t="str">
        <f>VLOOKUP($A2072,orders[#All],10,0)</f>
        <v>HARBOLNAS22</v>
      </c>
      <c r="G2072" t="s">
        <v>2980</v>
      </c>
      <c r="H2072">
        <f>VLOOKUP(working_table!G2072,order_items[[#All],[product_id]:[subtotal_idr]],2,0)</f>
        <v>2</v>
      </c>
      <c r="I2072" s="5">
        <f>VLOOKUP(working_table!$G2072,order_items[[#All],[product_id]:[subtotal_idr]],3,0)</f>
        <v>279000</v>
      </c>
      <c r="J2072" s="5">
        <f>VLOOKUP(working_table!$G2072,order_items[[#All],[product_id]:[subtotal_idr]],4,0)</f>
        <v>558000</v>
      </c>
      <c r="K2072" t="str">
        <f>VLOOKUP($G2072,products7[#All],2,0)</f>
        <v>T-Shirt Graphic SandangIndo</v>
      </c>
      <c r="L2072" t="str">
        <f>VLOOKUP($G2072,products7[#All],3,0)</f>
        <v>T-Shirt</v>
      </c>
      <c r="M2072" t="str">
        <f>VLOOKUP($G2072,products7[#All],7,0)</f>
        <v>SandangIndo</v>
      </c>
    </row>
    <row r="2073" spans="1:13" x14ac:dyDescent="0.35">
      <c r="A2073" t="s">
        <v>6009</v>
      </c>
      <c r="B2073" s="2">
        <f>VLOOKUP(A2073,orders[#All],3,0)</f>
        <v>45286</v>
      </c>
      <c r="C2073" t="str">
        <f>VLOOKUP($A2073,orders[#All],9,0)</f>
        <v>delivered</v>
      </c>
      <c r="D2073" t="str">
        <f>VLOOKUP($A2073,orders[#All],5,0)</f>
        <v>Depok</v>
      </c>
      <c r="E2073" t="str">
        <f>VLOOKUP($A2073,orders[#All],6,0)</f>
        <v>Jawa Barat</v>
      </c>
      <c r="F2073" t="str">
        <f>VLOOKUP($A2073,orders[#All],10,0)</f>
        <v>HARBOLNAS22</v>
      </c>
      <c r="G2073" t="s">
        <v>2455</v>
      </c>
      <c r="H2073">
        <f>VLOOKUP(working_table!G2073,order_items[[#All],[product_id]:[subtotal_idr]],2,0)</f>
        <v>1</v>
      </c>
      <c r="I2073" s="5">
        <f>VLOOKUP(working_table!$G2073,order_items[[#All],[product_id]:[subtotal_idr]],3,0)</f>
        <v>249000</v>
      </c>
      <c r="J2073" s="5">
        <f>VLOOKUP(working_table!$G2073,order_items[[#All],[product_id]:[subtotal_idr]],4,0)</f>
        <v>249000</v>
      </c>
      <c r="K2073" t="str">
        <f>VLOOKUP($G2073,products7[#All],2,0)</f>
        <v>Dompet Kulit NusaBrand</v>
      </c>
      <c r="L2073" t="str">
        <f>VLOOKUP($G2073,products7[#All],3,0)</f>
        <v>Accessories</v>
      </c>
      <c r="M2073" t="str">
        <f>VLOOKUP($G2073,products7[#All],7,0)</f>
        <v>NusaBrand</v>
      </c>
    </row>
    <row r="2074" spans="1:13" x14ac:dyDescent="0.35">
      <c r="A2074" t="s">
        <v>6013</v>
      </c>
      <c r="B2074" s="2">
        <f>VLOOKUP(A2074,orders[#All],3,0)</f>
        <v>45324</v>
      </c>
      <c r="C2074" t="str">
        <f>VLOOKUP($A2074,orders[#All],9,0)</f>
        <v>delivered</v>
      </c>
      <c r="D2074" t="str">
        <f>VLOOKUP($A2074,orders[#All],5,0)</f>
        <v>Jakarta</v>
      </c>
      <c r="E2074" t="str">
        <f>VLOOKUP($A2074,orders[#All],6,0)</f>
        <v>DKI Jakarta</v>
      </c>
      <c r="F2074" t="str">
        <f>VLOOKUP($A2074,orders[#All],10,0)</f>
        <v>HARI BELANJA</v>
      </c>
      <c r="G2074" t="s">
        <v>2468</v>
      </c>
      <c r="H2074">
        <f>VLOOKUP(working_table!G2074,order_items[[#All],[product_id]:[subtotal_idr]],2,0)</f>
        <v>1</v>
      </c>
      <c r="I2074" s="5">
        <f>VLOOKUP(working_table!$G2074,order_items[[#All],[product_id]:[subtotal_idr]],3,0)</f>
        <v>79000</v>
      </c>
      <c r="J2074" s="5">
        <f>VLOOKUP(working_table!$G2074,order_items[[#All],[product_id]:[subtotal_idr]],4,0)</f>
        <v>79000</v>
      </c>
      <c r="K2074" t="str">
        <f>VLOOKUP($G2074,products7[#All],2,0)</f>
        <v>Dompet Kulit SandangIndo</v>
      </c>
      <c r="L2074" t="str">
        <f>VLOOKUP($G2074,products7[#All],3,0)</f>
        <v>Accessories</v>
      </c>
      <c r="M2074" t="str">
        <f>VLOOKUP($G2074,products7[#All],7,0)</f>
        <v>SandangIndo</v>
      </c>
    </row>
    <row r="2075" spans="1:13" x14ac:dyDescent="0.35">
      <c r="A2075" t="s">
        <v>6013</v>
      </c>
      <c r="B2075" s="2">
        <f>VLOOKUP(A2075,orders[#All],3,0)</f>
        <v>45324</v>
      </c>
      <c r="C2075" t="str">
        <f>VLOOKUP($A2075,orders[#All],9,0)</f>
        <v>delivered</v>
      </c>
      <c r="D2075" t="str">
        <f>VLOOKUP($A2075,orders[#All],5,0)</f>
        <v>Jakarta</v>
      </c>
      <c r="E2075" t="str">
        <f>VLOOKUP($A2075,orders[#All],6,0)</f>
        <v>DKI Jakarta</v>
      </c>
      <c r="F2075" t="str">
        <f>VLOOKUP($A2075,orders[#All],10,0)</f>
        <v>HARI BELANJA</v>
      </c>
      <c r="G2075" t="s">
        <v>4306</v>
      </c>
      <c r="H2075">
        <f>VLOOKUP(working_table!G2075,order_items[[#All],[product_id]:[subtotal_idr]],2,0)</f>
        <v>2</v>
      </c>
      <c r="I2075" s="5">
        <f>VLOOKUP(working_table!$G2075,order_items[[#All],[product_id]:[subtotal_idr]],3,0)</f>
        <v>399000</v>
      </c>
      <c r="J2075" s="5">
        <f>VLOOKUP(working_table!$G2075,order_items[[#All],[product_id]:[subtotal_idr]],4,0)</f>
        <v>798000</v>
      </c>
      <c r="K2075" t="str">
        <f>VLOOKUP($G2075,products7[#All],2,0)</f>
        <v>Dress Wrap Senja Wear</v>
      </c>
      <c r="L2075" t="str">
        <f>VLOOKUP($G2075,products7[#All],3,0)</f>
        <v>dress</v>
      </c>
      <c r="M2075" t="str">
        <f>VLOOKUP($G2075,products7[#All],7,0)</f>
        <v>Senja Wear</v>
      </c>
    </row>
    <row r="2076" spans="1:13" x14ac:dyDescent="0.35">
      <c r="A2076" t="s">
        <v>6016</v>
      </c>
      <c r="B2076" s="2">
        <f>VLOOKUP(A2076,orders[#All],3,0)</f>
        <v>45399</v>
      </c>
      <c r="C2076" t="str">
        <f>VLOOKUP($A2076,orders[#All],9,0)</f>
        <v>delivered</v>
      </c>
      <c r="D2076" t="str">
        <f>VLOOKUP($A2076,orders[#All],5,0)</f>
        <v>Denpasar</v>
      </c>
      <c r="E2076" t="str">
        <f>VLOOKUP($A2076,orders[#All],6,0)</f>
        <v>Bali</v>
      </c>
      <c r="F2076" t="str">
        <f>VLOOKUP($A2076,orders[#All],10,0)</f>
        <v>TANPA PROMO</v>
      </c>
      <c r="G2076" t="s">
        <v>2890</v>
      </c>
      <c r="H2076">
        <f>VLOOKUP(working_table!G2076,order_items[[#All],[product_id]:[subtotal_idr]],2,0)</f>
        <v>2</v>
      </c>
      <c r="I2076" s="5">
        <f>VLOOKUP(working_table!$G2076,order_items[[#All],[product_id]:[subtotal_idr]],3,0)</f>
        <v>129000</v>
      </c>
      <c r="J2076" s="5">
        <f>VLOOKUP(working_table!$G2076,order_items[[#All],[product_id]:[subtotal_idr]],4,0)</f>
        <v>258000</v>
      </c>
      <c r="K2076" t="str">
        <f>VLOOKUP($G2076,products7[#All],2,0)</f>
        <v>T-Shirt Oversize Tropika Style</v>
      </c>
      <c r="L2076" t="str">
        <f>VLOOKUP($G2076,products7[#All],3,0)</f>
        <v>T-Shirt</v>
      </c>
      <c r="M2076" t="str">
        <f>VLOOKUP($G2076,products7[#All],7,0)</f>
        <v>Tropika Style</v>
      </c>
    </row>
    <row r="2077" spans="1:13" x14ac:dyDescent="0.35">
      <c r="A2077" t="s">
        <v>6018</v>
      </c>
      <c r="B2077" s="2">
        <f>VLOOKUP(A2077,orders[#All],3,0)</f>
        <v>45521</v>
      </c>
      <c r="C2077" t="str">
        <f>VLOOKUP($A2077,orders[#All],9,0)</f>
        <v>cancelled</v>
      </c>
      <c r="D2077" t="str">
        <f>VLOOKUP($A2077,orders[#All],5,0)</f>
        <v>Malang</v>
      </c>
      <c r="E2077" t="str">
        <f>VLOOKUP($A2077,orders[#All],6,0)</f>
        <v>Jawa Timur</v>
      </c>
      <c r="F2077" t="str">
        <f>VLOOKUP($A2077,orders[#All],10,0)</f>
        <v>WEEKEND25</v>
      </c>
      <c r="G2077" t="s">
        <v>2596</v>
      </c>
      <c r="H2077">
        <f>VLOOKUP(working_table!G2077,order_items[[#All],[product_id]:[subtotal_idr]],2,0)</f>
        <v>3</v>
      </c>
      <c r="I2077" s="5">
        <f>VLOOKUP(working_table!$G2077,order_items[[#All],[product_id]:[subtotal_idr]],3,0)</f>
        <v>89000</v>
      </c>
      <c r="J2077" s="5">
        <f>VLOOKUP(working_table!$G2077,order_items[[#All],[product_id]:[subtotal_idr]],4,0)</f>
        <v>267000</v>
      </c>
      <c r="K2077" t="str">
        <f>VLOOKUP($G2077,products7[#All],2,0)</f>
        <v>T-Shirt Graphic Tropika Style</v>
      </c>
      <c r="L2077" t="str">
        <f>VLOOKUP($G2077,products7[#All],3,0)</f>
        <v>T-Shirt</v>
      </c>
      <c r="M2077" t="str">
        <f>VLOOKUP($G2077,products7[#All],7,0)</f>
        <v>Tropika Style</v>
      </c>
    </row>
    <row r="2078" spans="1:13" x14ac:dyDescent="0.35">
      <c r="A2078" t="s">
        <v>6018</v>
      </c>
      <c r="B2078" s="2">
        <f>VLOOKUP(A2078,orders[#All],3,0)</f>
        <v>45521</v>
      </c>
      <c r="C2078" t="str">
        <f>VLOOKUP($A2078,orders[#All],9,0)</f>
        <v>cancelled</v>
      </c>
      <c r="D2078" t="str">
        <f>VLOOKUP($A2078,orders[#All],5,0)</f>
        <v>Malang</v>
      </c>
      <c r="E2078" t="str">
        <f>VLOOKUP($A2078,orders[#All],6,0)</f>
        <v>Jawa Timur</v>
      </c>
      <c r="F2078" t="str">
        <f>VLOOKUP($A2078,orders[#All],10,0)</f>
        <v>WEEKEND25</v>
      </c>
      <c r="G2078" t="s">
        <v>2475</v>
      </c>
      <c r="H2078">
        <f>VLOOKUP(working_table!G2078,order_items[[#All],[product_id]:[subtotal_idr]],2,0)</f>
        <v>1</v>
      </c>
      <c r="I2078" s="5">
        <f>VLOOKUP(working_table!$G2078,order_items[[#All],[product_id]:[subtotal_idr]],3,0)</f>
        <v>249000</v>
      </c>
      <c r="J2078" s="5">
        <f>VLOOKUP(working_table!$G2078,order_items[[#All],[product_id]:[subtotal_idr]],4,0)</f>
        <v>249000</v>
      </c>
      <c r="K2078" t="str">
        <f>VLOOKUP($G2078,products7[#All],2,0)</f>
        <v>T-Shirt Lengan Panjang BajuKita</v>
      </c>
      <c r="L2078" t="str">
        <f>VLOOKUP($G2078,products7[#All],3,0)</f>
        <v>T-Shirt</v>
      </c>
      <c r="M2078" t="str">
        <f>VLOOKUP($G2078,products7[#All],7,0)</f>
        <v>BajuKita</v>
      </c>
    </row>
    <row r="2079" spans="1:13" x14ac:dyDescent="0.35">
      <c r="A2079" t="s">
        <v>6021</v>
      </c>
      <c r="B2079" s="2">
        <f>VLOOKUP(A2079,orders[#All],3,0)</f>
        <v>45140</v>
      </c>
      <c r="C2079" t="str">
        <f>VLOOKUP($A2079,orders[#All],9,0)</f>
        <v>delivered</v>
      </c>
      <c r="D2079" t="str">
        <f>VLOOKUP($A2079,orders[#All],5,0)</f>
        <v>Bandung</v>
      </c>
      <c r="E2079" t="str">
        <f>VLOOKUP($A2079,orders[#All],6,0)</f>
        <v>Jawa Barat</v>
      </c>
      <c r="F2079" t="str">
        <f>VLOOKUP($A2079,orders[#All],10,0)</f>
        <v>TANPA PROMO</v>
      </c>
      <c r="G2079" t="s">
        <v>2402</v>
      </c>
      <c r="H2079">
        <f>VLOOKUP(working_table!G2079,order_items[[#All],[product_id]:[subtotal_idr]],2,0)</f>
        <v>1</v>
      </c>
      <c r="I2079" s="5">
        <f>VLOOKUP(working_table!$G2079,order_items[[#All],[product_id]:[subtotal_idr]],3,0)</f>
        <v>119000</v>
      </c>
      <c r="J2079" s="5">
        <f>VLOOKUP(working_table!$G2079,order_items[[#All],[product_id]:[subtotal_idr]],4,0)</f>
        <v>119000</v>
      </c>
      <c r="K2079" t="str">
        <f>VLOOKUP($G2079,products7[#All],2,0)</f>
        <v>Syal Rajut Senja Wear</v>
      </c>
      <c r="L2079" t="str">
        <f>VLOOKUP($G2079,products7[#All],3,0)</f>
        <v>Accessories</v>
      </c>
      <c r="M2079" t="str">
        <f>VLOOKUP($G2079,products7[#All],7,0)</f>
        <v>Senja Wear</v>
      </c>
    </row>
    <row r="2080" spans="1:13" x14ac:dyDescent="0.35">
      <c r="A2080" t="s">
        <v>6023</v>
      </c>
      <c r="B2080" s="2">
        <f>VLOOKUP(A2080,orders[#All],3,0)</f>
        <v>44667</v>
      </c>
      <c r="C2080" t="str">
        <f>VLOOKUP($A2080,orders[#All],9,0)</f>
        <v>delivered</v>
      </c>
      <c r="D2080" t="str">
        <f>VLOOKUP($A2080,orders[#All],5,0)</f>
        <v>Tangerang</v>
      </c>
      <c r="E2080" t="str">
        <f>VLOOKUP($A2080,orders[#All],6,0)</f>
        <v>Banten</v>
      </c>
      <c r="F2080" t="str">
        <f>VLOOKUP($A2080,orders[#All],10,0)</f>
        <v>HARBOLNAS22</v>
      </c>
      <c r="G2080" t="s">
        <v>2833</v>
      </c>
      <c r="H2080">
        <f>VLOOKUP(working_table!G2080,order_items[[#All],[product_id]:[subtotal_idr]],2,0)</f>
        <v>2</v>
      </c>
      <c r="I2080" s="5">
        <f>VLOOKUP(working_table!$G2080,order_items[[#All],[product_id]:[subtotal_idr]],3,0)</f>
        <v>49000</v>
      </c>
      <c r="J2080" s="5">
        <f>VLOOKUP(working_table!$G2080,order_items[[#All],[product_id]:[subtotal_idr]],4,0)</f>
        <v>98000</v>
      </c>
      <c r="K2080" t="str">
        <f>VLOOKUP($G2080,products7[#All],2,0)</f>
        <v>Dress Wrap Senja Wear</v>
      </c>
      <c r="L2080" t="str">
        <f>VLOOKUP($G2080,products7[#All],3,0)</f>
        <v>Dress</v>
      </c>
      <c r="M2080" t="str">
        <f>VLOOKUP($G2080,products7[#All],7,0)</f>
        <v>Senja Wear</v>
      </c>
    </row>
    <row r="2081" spans="1:13" x14ac:dyDescent="0.35">
      <c r="A2081" t="s">
        <v>6023</v>
      </c>
      <c r="B2081" s="2">
        <f>VLOOKUP(A2081,orders[#All],3,0)</f>
        <v>44667</v>
      </c>
      <c r="C2081" t="str">
        <f>VLOOKUP($A2081,orders[#All],9,0)</f>
        <v>delivered</v>
      </c>
      <c r="D2081" t="str">
        <f>VLOOKUP($A2081,orders[#All],5,0)</f>
        <v>Tangerang</v>
      </c>
      <c r="E2081" t="str">
        <f>VLOOKUP($A2081,orders[#All],6,0)</f>
        <v>Banten</v>
      </c>
      <c r="F2081" t="str">
        <f>VLOOKUP($A2081,orders[#All],10,0)</f>
        <v>HARBOLNAS22</v>
      </c>
      <c r="G2081" t="s">
        <v>3823</v>
      </c>
      <c r="H2081">
        <f>VLOOKUP(working_table!G2081,order_items[[#All],[product_id]:[subtotal_idr]],2,0)</f>
        <v>1</v>
      </c>
      <c r="I2081" s="5">
        <f>VLOOKUP(working_table!$G2081,order_items[[#All],[product_id]:[subtotal_idr]],3,0)</f>
        <v>399000</v>
      </c>
      <c r="J2081" s="5">
        <f>VLOOKUP(working_table!$G2081,order_items[[#All],[product_id]:[subtotal_idr]],4,0)</f>
        <v>399000</v>
      </c>
      <c r="K2081" t="str">
        <f>VLOOKUP($G2081,products7[#All],2,0)</f>
        <v>T-Shirt Lengan Panjang Tropika Style</v>
      </c>
      <c r="L2081" t="str">
        <f>VLOOKUP($G2081,products7[#All],3,0)</f>
        <v>T-Shirt</v>
      </c>
      <c r="M2081" t="str">
        <f>VLOOKUP($G2081,products7[#All],7,0)</f>
        <v>Tropika Style</v>
      </c>
    </row>
    <row r="2082" spans="1:13" x14ac:dyDescent="0.35">
      <c r="A2082" t="s">
        <v>6023</v>
      </c>
      <c r="B2082" s="2">
        <f>VLOOKUP(A2082,orders[#All],3,0)</f>
        <v>44667</v>
      </c>
      <c r="C2082" t="str">
        <f>VLOOKUP($A2082,orders[#All],9,0)</f>
        <v>delivered</v>
      </c>
      <c r="D2082" t="str">
        <f>VLOOKUP($A2082,orders[#All],5,0)</f>
        <v>Tangerang</v>
      </c>
      <c r="E2082" t="str">
        <f>VLOOKUP($A2082,orders[#All],6,0)</f>
        <v>Banten</v>
      </c>
      <c r="F2082" t="str">
        <f>VLOOKUP($A2082,orders[#All],10,0)</f>
        <v>HARBOLNAS22</v>
      </c>
      <c r="G2082" t="s">
        <v>2570</v>
      </c>
      <c r="H2082">
        <f>VLOOKUP(working_table!G2082,order_items[[#All],[product_id]:[subtotal_idr]],2,0)</f>
        <v>1</v>
      </c>
      <c r="I2082" s="5">
        <f>VLOOKUP(working_table!$G2082,order_items[[#All],[product_id]:[subtotal_idr]],3,0)</f>
        <v>279000</v>
      </c>
      <c r="J2082" s="5">
        <f>VLOOKUP(working_table!$G2082,order_items[[#All],[product_id]:[subtotal_idr]],4,0)</f>
        <v>279000</v>
      </c>
      <c r="K2082" t="str">
        <f>VLOOKUP($G2082,products7[#All],2,0)</f>
        <v>Dress Mini Casual Pesona Indo</v>
      </c>
      <c r="L2082" t="str">
        <f>VLOOKUP($G2082,products7[#All],3,0)</f>
        <v>Dress</v>
      </c>
      <c r="M2082" t="str">
        <f>VLOOKUP($G2082,products7[#All],7,0)</f>
        <v>Pesona Indo</v>
      </c>
    </row>
    <row r="2083" spans="1:13" x14ac:dyDescent="0.35">
      <c r="A2083" t="s">
        <v>6027</v>
      </c>
      <c r="B2083" s="2">
        <f>VLOOKUP(A2083,orders[#All],3,0)</f>
        <v>44582</v>
      </c>
      <c r="C2083" t="str">
        <f>VLOOKUP($A2083,orders[#All],9,0)</f>
        <v>delivered</v>
      </c>
      <c r="D2083" t="str">
        <f>VLOOKUP($A2083,orders[#All],5,0)</f>
        <v>Depok</v>
      </c>
      <c r="E2083" t="str">
        <f>VLOOKUP($A2083,orders[#All],6,0)</f>
        <v>Jawa Barat</v>
      </c>
      <c r="F2083" t="str">
        <f>VLOOKUP($A2083,orders[#All],10,0)</f>
        <v>TANPA PROMO</v>
      </c>
      <c r="G2083" t="s">
        <v>2861</v>
      </c>
      <c r="H2083">
        <f>VLOOKUP(working_table!G2083,order_items[[#All],[product_id]:[subtotal_idr]],2,0)</f>
        <v>1</v>
      </c>
      <c r="I2083" s="5">
        <f>VLOOKUP(working_table!$G2083,order_items[[#All],[product_id]:[subtotal_idr]],3,0)</f>
        <v>119000</v>
      </c>
      <c r="J2083" s="5">
        <f>VLOOKUP(working_table!$G2083,order_items[[#All],[product_id]:[subtotal_idr]],4,0)</f>
        <v>119000</v>
      </c>
      <c r="K2083" t="str">
        <f>VLOOKUP($G2083,products7[#All],2,0)</f>
        <v>Jacket Hoodie Senja Wear</v>
      </c>
      <c r="L2083" t="str">
        <f>VLOOKUP($G2083,products7[#All],3,0)</f>
        <v>Jacket</v>
      </c>
      <c r="M2083" t="str">
        <f>VLOOKUP($G2083,products7[#All],7,0)</f>
        <v>Senja Wear</v>
      </c>
    </row>
    <row r="2084" spans="1:13" x14ac:dyDescent="0.35">
      <c r="A2084" t="s">
        <v>6029</v>
      </c>
      <c r="B2084" s="2">
        <f>VLOOKUP(A2084,orders[#All],3,0)</f>
        <v>45606</v>
      </c>
      <c r="C2084" t="str">
        <f>VLOOKUP($A2084,orders[#All],9,0)</f>
        <v>returned</v>
      </c>
      <c r="D2084" t="str">
        <f>VLOOKUP($A2084,orders[#All],5,0)</f>
        <v>Medan</v>
      </c>
      <c r="E2084" t="str">
        <f>VLOOKUP($A2084,orders[#All],6,0)</f>
        <v>Sumatera Utara</v>
      </c>
      <c r="F2084" t="str">
        <f>VLOOKUP($A2084,orders[#All],10,0)</f>
        <v>NEWUSER</v>
      </c>
      <c r="G2084" t="s">
        <v>3231</v>
      </c>
      <c r="H2084">
        <f>VLOOKUP(working_table!G2084,order_items[[#All],[product_id]:[subtotal_idr]],2,0)</f>
        <v>1</v>
      </c>
      <c r="I2084" s="5">
        <f>VLOOKUP(working_table!$G2084,order_items[[#All],[product_id]:[subtotal_idr]],3,0)</f>
        <v>329000</v>
      </c>
      <c r="J2084" s="5">
        <f>VLOOKUP(working_table!$G2084,order_items[[#All],[product_id]:[subtotal_idr]],4,0)</f>
        <v>329000</v>
      </c>
      <c r="K2084" t="str">
        <f>VLOOKUP($G2084,products7[#All],2,0)</f>
        <v>T-Shirt Graphic Kanvas Lokal</v>
      </c>
      <c r="L2084" t="str">
        <f>VLOOKUP($G2084,products7[#All],3,0)</f>
        <v>T-Shirt</v>
      </c>
      <c r="M2084" t="str">
        <f>VLOOKUP($G2084,products7[#All],7,0)</f>
        <v>Kanvas Lokal</v>
      </c>
    </row>
    <row r="2085" spans="1:13" x14ac:dyDescent="0.35">
      <c r="A2085" t="s">
        <v>6031</v>
      </c>
      <c r="B2085" s="2">
        <f>VLOOKUP(A2085,orders[#All],3,0)</f>
        <v>45648</v>
      </c>
      <c r="C2085" t="str">
        <f>VLOOKUP($A2085,orders[#All],9,0)</f>
        <v>shipped</v>
      </c>
      <c r="D2085" t="str">
        <f>VLOOKUP($A2085,orders[#All],5,0)</f>
        <v>Balikpapan</v>
      </c>
      <c r="E2085" t="str">
        <f>VLOOKUP($A2085,orders[#All],6,0)</f>
        <v>Kalimantan Timur</v>
      </c>
      <c r="F2085" t="str">
        <f>VLOOKUP($A2085,orders[#All],10,0)</f>
        <v>TANPA PROMO</v>
      </c>
      <c r="G2085" t="s">
        <v>3536</v>
      </c>
      <c r="H2085">
        <f>VLOOKUP(working_table!G2085,order_items[[#All],[product_id]:[subtotal_idr]],2,0)</f>
        <v>1</v>
      </c>
      <c r="I2085" s="5">
        <f>VLOOKUP(working_table!$G2085,order_items[[#All],[product_id]:[subtotal_idr]],3,0)</f>
        <v>119000</v>
      </c>
      <c r="J2085" s="5">
        <f>VLOOKUP(working_table!$G2085,order_items[[#All],[product_id]:[subtotal_idr]],4,0)</f>
        <v>119000</v>
      </c>
      <c r="K2085" t="str">
        <f>VLOOKUP($G2085,products7[#All],2,0)</f>
        <v>Pants Kulot Tropika Style</v>
      </c>
      <c r="L2085" t="str">
        <f>VLOOKUP($G2085,products7[#All],3,0)</f>
        <v>Pants</v>
      </c>
      <c r="M2085" t="str">
        <f>VLOOKUP($G2085,products7[#All],7,0)</f>
        <v>Tropika Style</v>
      </c>
    </row>
    <row r="2086" spans="1:13" x14ac:dyDescent="0.35">
      <c r="A2086" t="s">
        <v>6031</v>
      </c>
      <c r="B2086" s="2">
        <f>VLOOKUP(A2086,orders[#All],3,0)</f>
        <v>45648</v>
      </c>
      <c r="C2086" t="str">
        <f>VLOOKUP($A2086,orders[#All],9,0)</f>
        <v>shipped</v>
      </c>
      <c r="D2086" t="str">
        <f>VLOOKUP($A2086,orders[#All],5,0)</f>
        <v>Balikpapan</v>
      </c>
      <c r="E2086" t="str">
        <f>VLOOKUP($A2086,orders[#All],6,0)</f>
        <v>Kalimantan Timur</v>
      </c>
      <c r="F2086" t="str">
        <f>VLOOKUP($A2086,orders[#All],10,0)</f>
        <v>TANPA PROMO</v>
      </c>
      <c r="G2086" t="s">
        <v>3519</v>
      </c>
      <c r="H2086">
        <f>VLOOKUP(working_table!G2086,order_items[[#All],[product_id]:[subtotal_idr]],2,0)</f>
        <v>1</v>
      </c>
      <c r="I2086" s="5">
        <f>VLOOKUP(working_table!$G2086,order_items[[#All],[product_id]:[subtotal_idr]],3,0)</f>
        <v>49000</v>
      </c>
      <c r="J2086" s="5">
        <f>VLOOKUP(working_table!$G2086,order_items[[#All],[product_id]:[subtotal_idr]],4,0)</f>
        <v>49000</v>
      </c>
      <c r="K2086" t="str">
        <f>VLOOKUP($G2086,products7[#All],2,0)</f>
        <v>Dress Mini Casual Kanvas Lokal</v>
      </c>
      <c r="L2086" t="str">
        <f>VLOOKUP($G2086,products7[#All],3,0)</f>
        <v>dress</v>
      </c>
      <c r="M2086" t="str">
        <f>VLOOKUP($G2086,products7[#All],7,0)</f>
        <v>Kanvas Lokal</v>
      </c>
    </row>
    <row r="2087" spans="1:13" x14ac:dyDescent="0.35">
      <c r="A2087" t="s">
        <v>6034</v>
      </c>
      <c r="B2087" s="2">
        <f>VLOOKUP(A2087,orders[#All],3,0)</f>
        <v>45256</v>
      </c>
      <c r="C2087" t="str">
        <f>VLOOKUP($A2087,orders[#All],9,0)</f>
        <v>cancelled</v>
      </c>
      <c r="D2087" t="str">
        <f>VLOOKUP($A2087,orders[#All],5,0)</f>
        <v>Makassar</v>
      </c>
      <c r="E2087" t="str">
        <f>VLOOKUP($A2087,orders[#All],6,0)</f>
        <v>Sulawesi Selatan</v>
      </c>
      <c r="F2087" t="str">
        <f>VLOOKUP($A2087,orders[#All],10,0)</f>
        <v>TANPA PROMO</v>
      </c>
      <c r="G2087" t="s">
        <v>2942</v>
      </c>
      <c r="H2087">
        <f>VLOOKUP(working_table!G2087,order_items[[#All],[product_id]:[subtotal_idr]],2,0)</f>
        <v>1</v>
      </c>
      <c r="I2087" s="5">
        <f>VLOOKUP(working_table!$G2087,order_items[[#All],[product_id]:[subtotal_idr]],3,0)</f>
        <v>149000</v>
      </c>
      <c r="J2087" s="5">
        <f>VLOOKUP(working_table!$G2087,order_items[[#All],[product_id]:[subtotal_idr]],4,0)</f>
        <v>149000</v>
      </c>
      <c r="K2087" t="str">
        <f>VLOOKUP($G2087,products7[#All],2,0)</f>
        <v>Dress Mini Casual Riang Apparel</v>
      </c>
      <c r="L2087" t="str">
        <f>VLOOKUP($G2087,products7[#All],3,0)</f>
        <v>dress</v>
      </c>
      <c r="M2087" t="str">
        <f>VLOOKUP($G2087,products7[#All],7,0)</f>
        <v>Riang Apparel</v>
      </c>
    </row>
    <row r="2088" spans="1:13" x14ac:dyDescent="0.35">
      <c r="A2088" t="s">
        <v>6034</v>
      </c>
      <c r="B2088" s="2">
        <f>VLOOKUP(A2088,orders[#All],3,0)</f>
        <v>45256</v>
      </c>
      <c r="C2088" t="str">
        <f>VLOOKUP($A2088,orders[#All],9,0)</f>
        <v>cancelled</v>
      </c>
      <c r="D2088" t="str">
        <f>VLOOKUP($A2088,orders[#All],5,0)</f>
        <v>Makassar</v>
      </c>
      <c r="E2088" t="str">
        <f>VLOOKUP($A2088,orders[#All],6,0)</f>
        <v>Sulawesi Selatan</v>
      </c>
      <c r="F2088" t="str">
        <f>VLOOKUP($A2088,orders[#All],10,0)</f>
        <v>TANPA PROMO</v>
      </c>
      <c r="G2088" t="s">
        <v>2394</v>
      </c>
      <c r="H2088">
        <f>VLOOKUP(working_table!G2088,order_items[[#All],[product_id]:[subtotal_idr]],2,0)</f>
        <v>1</v>
      </c>
      <c r="I2088" s="5">
        <f>VLOOKUP(working_table!$G2088,order_items[[#All],[product_id]:[subtotal_idr]],3,0)</f>
        <v>129000</v>
      </c>
      <c r="J2088" s="5">
        <f>VLOOKUP(working_table!$G2088,order_items[[#All],[product_id]:[subtotal_idr]],4,0)</f>
        <v>129000</v>
      </c>
      <c r="K2088" t="str">
        <f>VLOOKUP($G2088,products7[#All],2,0)</f>
        <v>Kacamata Hitam Kanvas Lokal</v>
      </c>
      <c r="L2088" t="str">
        <f>VLOOKUP($G2088,products7[#All],3,0)</f>
        <v>Accessories</v>
      </c>
      <c r="M2088" t="str">
        <f>VLOOKUP($G2088,products7[#All],7,0)</f>
        <v>Kanvas Lokal</v>
      </c>
    </row>
    <row r="2089" spans="1:13" x14ac:dyDescent="0.35">
      <c r="A2089" t="s">
        <v>6037</v>
      </c>
      <c r="B2089" s="2">
        <f>VLOOKUP(A2089,orders[#All],3,0)</f>
        <v>45615</v>
      </c>
      <c r="C2089" t="str">
        <f>VLOOKUP($A2089,orders[#All],9,0)</f>
        <v>returned</v>
      </c>
      <c r="D2089" t="str">
        <f>VLOOKUP($A2089,orders[#All],5,0)</f>
        <v>Manado</v>
      </c>
      <c r="E2089" t="str">
        <f>VLOOKUP($A2089,orders[#All],6,0)</f>
        <v>Sulawesi Utara</v>
      </c>
      <c r="F2089" t="str">
        <f>VLOOKUP($A2089,orders[#All],10,0)</f>
        <v>TANPA PROMO</v>
      </c>
      <c r="G2089" t="s">
        <v>2427</v>
      </c>
      <c r="H2089">
        <f>VLOOKUP(working_table!G2089,order_items[[#All],[product_id]:[subtotal_idr]],2,0)</f>
        <v>3</v>
      </c>
      <c r="I2089" s="5">
        <f>VLOOKUP(working_table!$G2089,order_items[[#All],[product_id]:[subtotal_idr]],3,0)</f>
        <v>49000</v>
      </c>
      <c r="J2089" s="5">
        <f>VLOOKUP(working_table!$G2089,order_items[[#All],[product_id]:[subtotal_idr]],4,0)</f>
        <v>147000</v>
      </c>
      <c r="K2089" t="str">
        <f>VLOOKUP($G2089,products7[#All],2,0)</f>
        <v>Dress Wrap BajuKita</v>
      </c>
      <c r="L2089" t="str">
        <f>VLOOKUP($G2089,products7[#All],3,0)</f>
        <v>dress</v>
      </c>
      <c r="M2089" t="str">
        <f>VLOOKUP($G2089,products7[#All],7,0)</f>
        <v>BajuKita</v>
      </c>
    </row>
    <row r="2090" spans="1:13" x14ac:dyDescent="0.35">
      <c r="A2090" t="s">
        <v>6039</v>
      </c>
      <c r="B2090" s="2">
        <f>VLOOKUP(A2090,orders[#All],3,0)</f>
        <v>45219</v>
      </c>
      <c r="C2090" t="str">
        <f>VLOOKUP($A2090,orders[#All],9,0)</f>
        <v>delivered</v>
      </c>
      <c r="D2090" t="str">
        <f>VLOOKUP($A2090,orders[#All],5,0)</f>
        <v>Tangerang</v>
      </c>
      <c r="E2090" t="str">
        <f>VLOOKUP($A2090,orders[#All],6,0)</f>
        <v>Banten</v>
      </c>
      <c r="F2090" t="str">
        <f>VLOOKUP($A2090,orders[#All],10,0)</f>
        <v>TANPA PROMO</v>
      </c>
      <c r="G2090" t="s">
        <v>2986</v>
      </c>
      <c r="H2090">
        <f>VLOOKUP(working_table!G2090,order_items[[#All],[product_id]:[subtotal_idr]],2,0)</f>
        <v>2</v>
      </c>
      <c r="I2090" s="5">
        <f>VLOOKUP(working_table!$G2090,order_items[[#All],[product_id]:[subtotal_idr]],3,0)</f>
        <v>549000</v>
      </c>
      <c r="J2090" s="5">
        <f>VLOOKUP(working_table!$G2090,order_items[[#All],[product_id]:[subtotal_idr]],4,0)</f>
        <v>1098000</v>
      </c>
      <c r="K2090" t="str">
        <f>VLOOKUP($G2090,products7[#All],2,0)</f>
        <v>Jacket Parasut Riang Apparel</v>
      </c>
      <c r="L2090" t="str">
        <f>VLOOKUP($G2090,products7[#All],3,0)</f>
        <v>Jacket</v>
      </c>
      <c r="M2090" t="str">
        <f>VLOOKUP($G2090,products7[#All],7,0)</f>
        <v>Riang Apparel</v>
      </c>
    </row>
    <row r="2091" spans="1:13" x14ac:dyDescent="0.35">
      <c r="A2091" t="s">
        <v>6039</v>
      </c>
      <c r="B2091" s="2">
        <f>VLOOKUP(A2091,orders[#All],3,0)</f>
        <v>45219</v>
      </c>
      <c r="C2091" t="str">
        <f>VLOOKUP($A2091,orders[#All],9,0)</f>
        <v>delivered</v>
      </c>
      <c r="D2091" t="str">
        <f>VLOOKUP($A2091,orders[#All],5,0)</f>
        <v>Tangerang</v>
      </c>
      <c r="E2091" t="str">
        <f>VLOOKUP($A2091,orders[#All],6,0)</f>
        <v>Banten</v>
      </c>
      <c r="F2091" t="str">
        <f>VLOOKUP($A2091,orders[#All],10,0)</f>
        <v>TANPA PROMO</v>
      </c>
      <c r="G2091" t="s">
        <v>3895</v>
      </c>
      <c r="H2091">
        <f>VLOOKUP(working_table!G2091,order_items[[#All],[product_id]:[subtotal_idr]],2,0)</f>
        <v>1</v>
      </c>
      <c r="I2091" s="5">
        <f>VLOOKUP(working_table!$G2091,order_items[[#All],[product_id]:[subtotal_idr]],3,0)</f>
        <v>59000</v>
      </c>
      <c r="J2091" s="5">
        <f>VLOOKUP(working_table!$G2091,order_items[[#All],[product_id]:[subtotal_idr]],4,0)</f>
        <v>59000</v>
      </c>
      <c r="K2091" t="str">
        <f>VLOOKUP($G2091,products7[#All],2,0)</f>
        <v>Tas Selempang SandangIndo</v>
      </c>
      <c r="L2091" t="str">
        <f>VLOOKUP($G2091,products7[#All],3,0)</f>
        <v>Accessories</v>
      </c>
      <c r="M2091" t="str">
        <f>VLOOKUP($G2091,products7[#All],7,0)</f>
        <v>SandangIndo</v>
      </c>
    </row>
    <row r="2092" spans="1:13" x14ac:dyDescent="0.35">
      <c r="A2092" t="s">
        <v>6042</v>
      </c>
      <c r="B2092" s="2">
        <f>VLOOKUP(A2092,orders[#All],3,0)</f>
        <v>45716</v>
      </c>
      <c r="C2092" t="str">
        <f>VLOOKUP($A2092,orders[#All],9,0)</f>
        <v>returned</v>
      </c>
      <c r="D2092" t="str">
        <f>VLOOKUP($A2092,orders[#All],5,0)</f>
        <v>Tangerang</v>
      </c>
      <c r="E2092" t="str">
        <f>VLOOKUP($A2092,orders[#All],6,0)</f>
        <v>Banten</v>
      </c>
      <c r="F2092" t="str">
        <f>VLOOKUP($A2092,orders[#All],10,0)</f>
        <v>SALE2024</v>
      </c>
      <c r="G2092" t="s">
        <v>2439</v>
      </c>
      <c r="H2092">
        <f>VLOOKUP(working_table!G2092,order_items[[#All],[product_id]:[subtotal_idr]],2,0)</f>
        <v>1</v>
      </c>
      <c r="I2092" s="5">
        <f>VLOOKUP(working_table!$G2092,order_items[[#All],[product_id]:[subtotal_idr]],3,0)</f>
        <v>599000</v>
      </c>
      <c r="J2092" s="5">
        <f>VLOOKUP(working_table!$G2092,order_items[[#All],[product_id]:[subtotal_idr]],4,0)</f>
        <v>599000</v>
      </c>
      <c r="K2092" t="str">
        <f>VLOOKUP($G2092,products7[#All],2,0)</f>
        <v>Pants Jogger Tropika Style</v>
      </c>
      <c r="L2092" t="str">
        <f>VLOOKUP($G2092,products7[#All],3,0)</f>
        <v>Pants</v>
      </c>
      <c r="M2092" t="str">
        <f>VLOOKUP($G2092,products7[#All],7,0)</f>
        <v>Tropika Style</v>
      </c>
    </row>
    <row r="2093" spans="1:13" x14ac:dyDescent="0.35">
      <c r="A2093" t="s">
        <v>6042</v>
      </c>
      <c r="B2093" s="2">
        <f>VLOOKUP(A2093,orders[#All],3,0)</f>
        <v>45716</v>
      </c>
      <c r="C2093" t="str">
        <f>VLOOKUP($A2093,orders[#All],9,0)</f>
        <v>returned</v>
      </c>
      <c r="D2093" t="str">
        <f>VLOOKUP($A2093,orders[#All],5,0)</f>
        <v>Tangerang</v>
      </c>
      <c r="E2093" t="str">
        <f>VLOOKUP($A2093,orders[#All],6,0)</f>
        <v>Banten</v>
      </c>
      <c r="F2093" t="str">
        <f>VLOOKUP($A2093,orders[#All],10,0)</f>
        <v>SALE2024</v>
      </c>
      <c r="G2093" t="s">
        <v>4679</v>
      </c>
      <c r="H2093">
        <f>VLOOKUP(working_table!G2093,order_items[[#All],[product_id]:[subtotal_idr]],2,0)</f>
        <v>1</v>
      </c>
      <c r="I2093" s="5">
        <f>VLOOKUP(working_table!$G2093,order_items[[#All],[product_id]:[subtotal_idr]],3,0)</f>
        <v>279000</v>
      </c>
      <c r="J2093" s="5">
        <f>VLOOKUP(working_table!$G2093,order_items[[#All],[product_id]:[subtotal_idr]],4,0)</f>
        <v>279000</v>
      </c>
      <c r="K2093" t="str">
        <f>VLOOKUP($G2093,products7[#All],2,0)</f>
        <v>Dress Mini Casual Tropika Style</v>
      </c>
      <c r="L2093" t="str">
        <f>VLOOKUP($G2093,products7[#All],3,0)</f>
        <v>Dress</v>
      </c>
      <c r="M2093" t="str">
        <f>VLOOKUP($G2093,products7[#All],7,0)</f>
        <v>Tropika Style</v>
      </c>
    </row>
    <row r="2094" spans="1:13" x14ac:dyDescent="0.35">
      <c r="A2094" t="s">
        <v>6045</v>
      </c>
      <c r="B2094" s="2">
        <f>VLOOKUP(A2094,orders[#All],3,0)</f>
        <v>45661</v>
      </c>
      <c r="C2094" t="str">
        <f>VLOOKUP($A2094,orders[#All],9,0)</f>
        <v>delivered</v>
      </c>
      <c r="D2094" t="str">
        <f>VLOOKUP($A2094,orders[#All],5,0)</f>
        <v>Padang</v>
      </c>
      <c r="E2094" t="str">
        <f>VLOOKUP($A2094,orders[#All],6,0)</f>
        <v>Sumatera Barat</v>
      </c>
      <c r="F2094" t="str">
        <f>VLOOKUP($A2094,orders[#All],10,0)</f>
        <v>HARBOLNAS22</v>
      </c>
      <c r="G2094" t="s">
        <v>2555</v>
      </c>
      <c r="H2094">
        <f>VLOOKUP(working_table!G2094,order_items[[#All],[product_id]:[subtotal_idr]],2,0)</f>
        <v>1</v>
      </c>
      <c r="I2094" s="5">
        <f>VLOOKUP(working_table!$G2094,order_items[[#All],[product_id]:[subtotal_idr]],3,0)</f>
        <v>349000</v>
      </c>
      <c r="J2094" s="5">
        <f>VLOOKUP(working_table!$G2094,order_items[[#All],[product_id]:[subtotal_idr]],4,0)</f>
        <v>349000</v>
      </c>
      <c r="K2094" t="str">
        <f>VLOOKUP($G2094,products7[#All],2,0)</f>
        <v>Dress Maxi Polos Senja Wear</v>
      </c>
      <c r="L2094" t="str">
        <f>VLOOKUP($G2094,products7[#All],3,0)</f>
        <v>dress</v>
      </c>
      <c r="M2094" t="str">
        <f>VLOOKUP($G2094,products7[#All],7,0)</f>
        <v>Senja Wear</v>
      </c>
    </row>
    <row r="2095" spans="1:13" x14ac:dyDescent="0.35">
      <c r="A2095" t="s">
        <v>6045</v>
      </c>
      <c r="B2095" s="2">
        <f>VLOOKUP(A2095,orders[#All],3,0)</f>
        <v>45661</v>
      </c>
      <c r="C2095" t="str">
        <f>VLOOKUP($A2095,orders[#All],9,0)</f>
        <v>delivered</v>
      </c>
      <c r="D2095" t="str">
        <f>VLOOKUP($A2095,orders[#All],5,0)</f>
        <v>Padang</v>
      </c>
      <c r="E2095" t="str">
        <f>VLOOKUP($A2095,orders[#All],6,0)</f>
        <v>Sumatera Barat</v>
      </c>
      <c r="F2095" t="str">
        <f>VLOOKUP($A2095,orders[#All],10,0)</f>
        <v>HARBOLNAS22</v>
      </c>
      <c r="G2095" t="s">
        <v>2977</v>
      </c>
      <c r="H2095">
        <f>VLOOKUP(working_table!G2095,order_items[[#All],[product_id]:[subtotal_idr]],2,0)</f>
        <v>1</v>
      </c>
      <c r="I2095" s="5">
        <f>VLOOKUP(working_table!$G2095,order_items[[#All],[product_id]:[subtotal_idr]],3,0)</f>
        <v>599000</v>
      </c>
      <c r="J2095" s="5">
        <f>VLOOKUP(working_table!$G2095,order_items[[#All],[product_id]:[subtotal_idr]],4,0)</f>
        <v>599000</v>
      </c>
      <c r="K2095" t="str">
        <f>VLOOKUP($G2095,products7[#All],2,0)</f>
        <v>Kemeja Batik NusaBrand</v>
      </c>
      <c r="L2095" t="str">
        <f>VLOOKUP($G2095,products7[#All],3,0)</f>
        <v>T-Shirt</v>
      </c>
      <c r="M2095" t="str">
        <f>VLOOKUP($G2095,products7[#All],7,0)</f>
        <v>NusaBrand</v>
      </c>
    </row>
    <row r="2096" spans="1:13" x14ac:dyDescent="0.35">
      <c r="A2096" t="s">
        <v>6045</v>
      </c>
      <c r="B2096" s="2">
        <f>VLOOKUP(A2096,orders[#All],3,0)</f>
        <v>45661</v>
      </c>
      <c r="C2096" t="str">
        <f>VLOOKUP($A2096,orders[#All],9,0)</f>
        <v>delivered</v>
      </c>
      <c r="D2096" t="str">
        <f>VLOOKUP($A2096,orders[#All],5,0)</f>
        <v>Padang</v>
      </c>
      <c r="E2096" t="str">
        <f>VLOOKUP($A2096,orders[#All],6,0)</f>
        <v>Sumatera Barat</v>
      </c>
      <c r="F2096" t="str">
        <f>VLOOKUP($A2096,orders[#All],10,0)</f>
        <v>HARBOLNAS22</v>
      </c>
      <c r="G2096" t="s">
        <v>3420</v>
      </c>
      <c r="H2096">
        <f>VLOOKUP(working_table!G2096,order_items[[#All],[product_id]:[subtotal_idr]],2,0)</f>
        <v>3</v>
      </c>
      <c r="I2096" s="5">
        <f>VLOOKUP(working_table!$G2096,order_items[[#All],[product_id]:[subtotal_idr]],3,0)</f>
        <v>89000</v>
      </c>
      <c r="J2096" s="5">
        <f>VLOOKUP(working_table!$G2096,order_items[[#All],[product_id]:[subtotal_idr]],4,0)</f>
        <v>267000</v>
      </c>
      <c r="K2096" t="str">
        <f>VLOOKUP($G2096,products7[#All],2,0)</f>
        <v>Kacamata Hitam Riang Apparel</v>
      </c>
      <c r="L2096" t="str">
        <f>VLOOKUP($G2096,products7[#All],3,0)</f>
        <v>Accessories</v>
      </c>
      <c r="M2096" t="str">
        <f>VLOOKUP($G2096,products7[#All],7,0)</f>
        <v>Riang Apparel</v>
      </c>
    </row>
    <row r="2097" spans="1:13" x14ac:dyDescent="0.35">
      <c r="A2097" t="s">
        <v>6049</v>
      </c>
      <c r="B2097" s="2">
        <f>VLOOKUP(A2097,orders[#All],3,0)</f>
        <v>44571</v>
      </c>
      <c r="C2097" t="str">
        <f>VLOOKUP($A2097,orders[#All],9,0)</f>
        <v>delivered</v>
      </c>
      <c r="D2097" t="str">
        <f>VLOOKUP($A2097,orders[#All],5,0)</f>
        <v>Manado</v>
      </c>
      <c r="E2097" t="str">
        <f>VLOOKUP($A2097,orders[#All],6,0)</f>
        <v>Sulawesi Utara</v>
      </c>
      <c r="F2097" t="str">
        <f>VLOOKUP($A2097,orders[#All],10,0)</f>
        <v>HARI BELANJA</v>
      </c>
      <c r="G2097" t="s">
        <v>3522</v>
      </c>
      <c r="H2097">
        <f>VLOOKUP(working_table!G2097,order_items[[#All],[product_id]:[subtotal_idr]],2,0)</f>
        <v>3</v>
      </c>
      <c r="I2097" s="5">
        <f>VLOOKUP(working_table!$G2097,order_items[[#All],[product_id]:[subtotal_idr]],3,0)</f>
        <v>249000</v>
      </c>
      <c r="J2097" s="5">
        <f>VLOOKUP(working_table!$G2097,order_items[[#All],[product_id]:[subtotal_idr]],4,0)</f>
        <v>747000</v>
      </c>
      <c r="K2097" t="str">
        <f>VLOOKUP($G2097,products7[#All],2,0)</f>
        <v>Dompet Kulit Pesona Indo</v>
      </c>
      <c r="L2097" t="str">
        <f>VLOOKUP($G2097,products7[#All],3,0)</f>
        <v>Accessories</v>
      </c>
      <c r="M2097" t="str">
        <f>VLOOKUP($G2097,products7[#All],7,0)</f>
        <v>Pesona Indo</v>
      </c>
    </row>
    <row r="2098" spans="1:13" x14ac:dyDescent="0.35">
      <c r="A2098" t="s">
        <v>6049</v>
      </c>
      <c r="B2098" s="2">
        <f>VLOOKUP(A2098,orders[#All],3,0)</f>
        <v>44571</v>
      </c>
      <c r="C2098" t="str">
        <f>VLOOKUP($A2098,orders[#All],9,0)</f>
        <v>delivered</v>
      </c>
      <c r="D2098" t="str">
        <f>VLOOKUP($A2098,orders[#All],5,0)</f>
        <v>Manado</v>
      </c>
      <c r="E2098" t="str">
        <f>VLOOKUP($A2098,orders[#All],6,0)</f>
        <v>Sulawesi Utara</v>
      </c>
      <c r="F2098" t="str">
        <f>VLOOKUP($A2098,orders[#All],10,0)</f>
        <v>HARI BELANJA</v>
      </c>
      <c r="G2098" t="s">
        <v>2551</v>
      </c>
      <c r="H2098">
        <f>VLOOKUP(working_table!G2098,order_items[[#All],[product_id]:[subtotal_idr]],2,0)</f>
        <v>1</v>
      </c>
      <c r="I2098" s="5">
        <f>VLOOKUP(working_table!$G2098,order_items[[#All],[product_id]:[subtotal_idr]],3,0)</f>
        <v>179000</v>
      </c>
      <c r="J2098" s="5">
        <f>VLOOKUP(working_table!$G2098,order_items[[#All],[product_id]:[subtotal_idr]],4,0)</f>
        <v>179000</v>
      </c>
      <c r="K2098" t="str">
        <f>VLOOKUP($G2098,products7[#All],2,0)</f>
        <v>Jacket Hoodie Tropika Style</v>
      </c>
      <c r="L2098" t="str">
        <f>VLOOKUP($G2098,products7[#All],3,0)</f>
        <v>Jacket</v>
      </c>
      <c r="M2098" t="str">
        <f>VLOOKUP($G2098,products7[#All],7,0)</f>
        <v>Tropika Style</v>
      </c>
    </row>
    <row r="2099" spans="1:13" x14ac:dyDescent="0.35">
      <c r="A2099" t="s">
        <v>6049</v>
      </c>
      <c r="B2099" s="2">
        <f>VLOOKUP(A2099,orders[#All],3,0)</f>
        <v>44571</v>
      </c>
      <c r="C2099" t="str">
        <f>VLOOKUP($A2099,orders[#All],9,0)</f>
        <v>delivered</v>
      </c>
      <c r="D2099" t="str">
        <f>VLOOKUP($A2099,orders[#All],5,0)</f>
        <v>Manado</v>
      </c>
      <c r="E2099" t="str">
        <f>VLOOKUP($A2099,orders[#All],6,0)</f>
        <v>Sulawesi Utara</v>
      </c>
      <c r="F2099" t="str">
        <f>VLOOKUP($A2099,orders[#All],10,0)</f>
        <v>HARI BELANJA</v>
      </c>
      <c r="G2099" t="s">
        <v>2594</v>
      </c>
      <c r="H2099">
        <f>VLOOKUP(working_table!G2099,order_items[[#All],[product_id]:[subtotal_idr]],2,0)</f>
        <v>1</v>
      </c>
      <c r="I2099" s="5">
        <f>VLOOKUP(working_table!$G2099,order_items[[#All],[product_id]:[subtotal_idr]],3,0)</f>
        <v>249000</v>
      </c>
      <c r="J2099" s="5">
        <f>VLOOKUP(working_table!$G2099,order_items[[#All],[product_id]:[subtotal_idr]],4,0)</f>
        <v>249000</v>
      </c>
      <c r="K2099" t="str">
        <f>VLOOKUP($G2099,products7[#All],2,0)</f>
        <v>Dress Bodycon Kanvas Lokal</v>
      </c>
      <c r="L2099" t="str">
        <f>VLOOKUP($G2099,products7[#All],3,0)</f>
        <v>Dress</v>
      </c>
      <c r="M2099" t="str">
        <f>VLOOKUP($G2099,products7[#All],7,0)</f>
        <v>Kanvas Lokal</v>
      </c>
    </row>
    <row r="2100" spans="1:13" x14ac:dyDescent="0.35">
      <c r="A2100" t="s">
        <v>6053</v>
      </c>
      <c r="B2100" s="2">
        <f>VLOOKUP(A2100,orders[#All],3,0)</f>
        <v>45591</v>
      </c>
      <c r="C2100" t="str">
        <f>VLOOKUP($A2100,orders[#All],9,0)</f>
        <v>shipped</v>
      </c>
      <c r="D2100" t="str">
        <f>VLOOKUP($A2100,orders[#All],5,0)</f>
        <v>Depok</v>
      </c>
      <c r="E2100" t="str">
        <f>VLOOKUP($A2100,orders[#All],6,0)</f>
        <v>Jawa Barat</v>
      </c>
      <c r="F2100" t="str">
        <f>VLOOKUP($A2100,orders[#All],10,0)</f>
        <v>RAMADAN23</v>
      </c>
      <c r="G2100" t="s">
        <v>2672</v>
      </c>
      <c r="H2100">
        <f>VLOOKUP(working_table!G2100,order_items[[#All],[product_id]:[subtotal_idr]],2,0)</f>
        <v>1</v>
      </c>
      <c r="I2100" s="5">
        <f>VLOOKUP(working_table!$G2100,order_items[[#All],[product_id]:[subtotal_idr]],3,0)</f>
        <v>349000</v>
      </c>
      <c r="J2100" s="5">
        <f>VLOOKUP(working_table!$G2100,order_items[[#All],[product_id]:[subtotal_idr]],4,0)</f>
        <v>349000</v>
      </c>
      <c r="K2100" t="str">
        <f>VLOOKUP($G2100,products7[#All],2,0)</f>
        <v>Jacket Coach BajuKita</v>
      </c>
      <c r="L2100" t="str">
        <f>VLOOKUP($G2100,products7[#All],3,0)</f>
        <v>Jacket</v>
      </c>
      <c r="M2100" t="str">
        <f>VLOOKUP($G2100,products7[#All],7,0)</f>
        <v>BajuKita</v>
      </c>
    </row>
    <row r="2101" spans="1:13" x14ac:dyDescent="0.35">
      <c r="A2101" t="s">
        <v>6055</v>
      </c>
      <c r="B2101" s="2">
        <f>VLOOKUP(A2101,orders[#All],3,0)</f>
        <v>45237</v>
      </c>
      <c r="C2101" t="str">
        <f>VLOOKUP($A2101,orders[#All],9,0)</f>
        <v>delivered</v>
      </c>
      <c r="D2101" t="str">
        <f>VLOOKUP($A2101,orders[#All],5,0)</f>
        <v>Depok</v>
      </c>
      <c r="E2101" t="str">
        <f>VLOOKUP($A2101,orders[#All],6,0)</f>
        <v>Jawa Barat</v>
      </c>
      <c r="F2101" t="str">
        <f>VLOOKUP($A2101,orders[#All],10,0)</f>
        <v>FLASHSALE</v>
      </c>
      <c r="G2101" t="s">
        <v>3191</v>
      </c>
      <c r="H2101">
        <f>VLOOKUP(working_table!G2101,order_items[[#All],[product_id]:[subtotal_idr]],2,0)</f>
        <v>1</v>
      </c>
      <c r="I2101" s="5">
        <f>VLOOKUP(working_table!$G2101,order_items[[#All],[product_id]:[subtotal_idr]],3,0)</f>
        <v>399000</v>
      </c>
      <c r="J2101" s="5">
        <f>VLOOKUP(working_table!$G2101,order_items[[#All],[product_id]:[subtotal_idr]],4,0)</f>
        <v>399000</v>
      </c>
      <c r="K2101" t="str">
        <f>VLOOKUP($G2101,products7[#All],2,0)</f>
        <v>Jacket Denim Tropika Style</v>
      </c>
      <c r="L2101" t="str">
        <f>VLOOKUP($G2101,products7[#All],3,0)</f>
        <v>Jacket</v>
      </c>
      <c r="M2101" t="str">
        <f>VLOOKUP($G2101,products7[#All],7,0)</f>
        <v>Tropika Style</v>
      </c>
    </row>
    <row r="2102" spans="1:13" x14ac:dyDescent="0.35">
      <c r="A2102" t="s">
        <v>6057</v>
      </c>
      <c r="B2102" s="2">
        <f>VLOOKUP(A2102,orders[#All],3,0)</f>
        <v>45132</v>
      </c>
      <c r="C2102" t="str">
        <f>VLOOKUP($A2102,orders[#All],9,0)</f>
        <v>delivered</v>
      </c>
      <c r="D2102" t="str">
        <f>VLOOKUP($A2102,orders[#All],5,0)</f>
        <v>Balikpapan</v>
      </c>
      <c r="E2102" t="str">
        <f>VLOOKUP($A2102,orders[#All],6,0)</f>
        <v>Kalimantan Timur</v>
      </c>
      <c r="F2102" t="str">
        <f>VLOOKUP($A2102,orders[#All],10,0)</f>
        <v>TANPA PROMO</v>
      </c>
      <c r="G2102" t="s">
        <v>2840</v>
      </c>
      <c r="H2102">
        <f>VLOOKUP(working_table!G2102,order_items[[#All],[product_id]:[subtotal_idr]],2,0)</f>
        <v>1</v>
      </c>
      <c r="I2102" s="5">
        <f>VLOOKUP(working_table!$G2102,order_items[[#All],[product_id]:[subtotal_idr]],3,0)</f>
        <v>279000</v>
      </c>
      <c r="J2102" s="5">
        <f>VLOOKUP(working_table!$G2102,order_items[[#All],[product_id]:[subtotal_idr]],4,0)</f>
        <v>279000</v>
      </c>
      <c r="K2102" t="str">
        <f>VLOOKUP($G2102,products7[#All],2,0)</f>
        <v>T-Shirt Polos Basic Riang Apparel</v>
      </c>
      <c r="L2102" t="str">
        <f>VLOOKUP($G2102,products7[#All],3,0)</f>
        <v>T-Shirt</v>
      </c>
      <c r="M2102" t="str">
        <f>VLOOKUP($G2102,products7[#All],7,0)</f>
        <v>Riang Apparel</v>
      </c>
    </row>
    <row r="2103" spans="1:13" x14ac:dyDescent="0.35">
      <c r="A2103" t="s">
        <v>6057</v>
      </c>
      <c r="B2103" s="2">
        <f>VLOOKUP(A2103,orders[#All],3,0)</f>
        <v>45132</v>
      </c>
      <c r="C2103" t="str">
        <f>VLOOKUP($A2103,orders[#All],9,0)</f>
        <v>delivered</v>
      </c>
      <c r="D2103" t="str">
        <f>VLOOKUP($A2103,orders[#All],5,0)</f>
        <v>Balikpapan</v>
      </c>
      <c r="E2103" t="str">
        <f>VLOOKUP($A2103,orders[#All],6,0)</f>
        <v>Kalimantan Timur</v>
      </c>
      <c r="F2103" t="str">
        <f>VLOOKUP($A2103,orders[#All],10,0)</f>
        <v>TANPA PROMO</v>
      </c>
      <c r="G2103" t="s">
        <v>2646</v>
      </c>
      <c r="H2103">
        <f>VLOOKUP(working_table!G2103,order_items[[#All],[product_id]:[subtotal_idr]],2,0)</f>
        <v>1</v>
      </c>
      <c r="I2103" s="5">
        <f>VLOOKUP(working_table!$G2103,order_items[[#All],[product_id]:[subtotal_idr]],3,0)</f>
        <v>299000</v>
      </c>
      <c r="J2103" s="5">
        <f>VLOOKUP(working_table!$G2103,order_items[[#All],[product_id]:[subtotal_idr]],4,0)</f>
        <v>299000</v>
      </c>
      <c r="K2103" t="str">
        <f>VLOOKUP($G2103,products7[#All],2,0)</f>
        <v>Dress Bodycon Tropika Style</v>
      </c>
      <c r="L2103" t="str">
        <f>VLOOKUP($G2103,products7[#All],3,0)</f>
        <v>Dress</v>
      </c>
      <c r="M2103" t="str">
        <f>VLOOKUP($G2103,products7[#All],7,0)</f>
        <v>Tropika Style</v>
      </c>
    </row>
    <row r="2104" spans="1:13" x14ac:dyDescent="0.35">
      <c r="A2104" t="s">
        <v>6060</v>
      </c>
      <c r="B2104" s="2">
        <f>VLOOKUP(A2104,orders[#All],3,0)</f>
        <v>45576</v>
      </c>
      <c r="C2104" t="str">
        <f>VLOOKUP($A2104,orders[#All],9,0)</f>
        <v>delivered</v>
      </c>
      <c r="D2104" t="str">
        <f>VLOOKUP($A2104,orders[#All],5,0)</f>
        <v>Denpasar</v>
      </c>
      <c r="E2104" t="str">
        <f>VLOOKUP($A2104,orders[#All],6,0)</f>
        <v>Bali</v>
      </c>
      <c r="F2104" t="str">
        <f>VLOOKUP($A2104,orders[#All],10,0)</f>
        <v>RAMADAN23</v>
      </c>
      <c r="G2104" t="s">
        <v>3152</v>
      </c>
      <c r="H2104">
        <f>VLOOKUP(working_table!G2104,order_items[[#All],[product_id]:[subtotal_idr]],2,0)</f>
        <v>1</v>
      </c>
      <c r="I2104" s="5">
        <f>VLOOKUP(working_table!$G2104,order_items[[#All],[product_id]:[subtotal_idr]],3,0)</f>
        <v>249000</v>
      </c>
      <c r="J2104" s="5">
        <f>VLOOKUP(working_table!$G2104,order_items[[#All],[product_id]:[subtotal_idr]],4,0)</f>
        <v>249000</v>
      </c>
      <c r="K2104" t="str">
        <f>VLOOKUP($G2104,products7[#All],2,0)</f>
        <v>Pants Jeans Slim Senja Wear</v>
      </c>
      <c r="L2104" t="str">
        <f>VLOOKUP($G2104,products7[#All],3,0)</f>
        <v>Pants</v>
      </c>
      <c r="M2104" t="str">
        <f>VLOOKUP($G2104,products7[#All],7,0)</f>
        <v>Senja Wear</v>
      </c>
    </row>
    <row r="2105" spans="1:13" x14ac:dyDescent="0.35">
      <c r="A2105" t="s">
        <v>6062</v>
      </c>
      <c r="B2105" s="2">
        <f>VLOOKUP(A2105,orders[#All],3,0)</f>
        <v>44839</v>
      </c>
      <c r="C2105" t="str">
        <f>VLOOKUP($A2105,orders[#All],9,0)</f>
        <v>delivered</v>
      </c>
      <c r="D2105" t="str">
        <f>VLOOKUP($A2105,orders[#All],5,0)</f>
        <v>Tangerang</v>
      </c>
      <c r="E2105" t="str">
        <f>VLOOKUP($A2105,orders[#All],6,0)</f>
        <v>Banten</v>
      </c>
      <c r="F2105" t="str">
        <f>VLOOKUP($A2105,orders[#All],10,0)</f>
        <v>TANPA PROMO</v>
      </c>
      <c r="G2105" t="s">
        <v>3388</v>
      </c>
      <c r="H2105">
        <f>VLOOKUP(working_table!G2105,order_items[[#All],[product_id]:[subtotal_idr]],2,0)</f>
        <v>1</v>
      </c>
      <c r="I2105" s="5">
        <f>VLOOKUP(working_table!$G2105,order_items[[#All],[product_id]:[subtotal_idr]],3,0)</f>
        <v>399000</v>
      </c>
      <c r="J2105" s="5">
        <f>VLOOKUP(working_table!$G2105,order_items[[#All],[product_id]:[subtotal_idr]],4,0)</f>
        <v>399000</v>
      </c>
      <c r="K2105" t="str">
        <f>VLOOKUP($G2105,products7[#All],2,0)</f>
        <v>Dress Wrap Tropika Style</v>
      </c>
      <c r="L2105" t="str">
        <f>VLOOKUP($G2105,products7[#All],3,0)</f>
        <v>dress</v>
      </c>
      <c r="M2105" t="str">
        <f>VLOOKUP($G2105,products7[#All],7,0)</f>
        <v>Tropika Style</v>
      </c>
    </row>
    <row r="2106" spans="1:13" x14ac:dyDescent="0.35">
      <c r="A2106" t="s">
        <v>6064</v>
      </c>
      <c r="B2106" s="2">
        <f>VLOOKUP(A2106,orders[#All],3,0)</f>
        <v>45097</v>
      </c>
      <c r="C2106" t="str">
        <f>VLOOKUP($A2106,orders[#All],9,0)</f>
        <v>delivered</v>
      </c>
      <c r="D2106" t="str">
        <f>VLOOKUP($A2106,orders[#All],5,0)</f>
        <v>Palembang</v>
      </c>
      <c r="E2106" t="str">
        <f>VLOOKUP($A2106,orders[#All],6,0)</f>
        <v>Sumatera Selatan</v>
      </c>
      <c r="F2106" t="str">
        <f>VLOOKUP($A2106,orders[#All],10,0)</f>
        <v>HARI BELANJA</v>
      </c>
      <c r="G2106" t="s">
        <v>2702</v>
      </c>
      <c r="H2106">
        <f>VLOOKUP(working_table!G2106,order_items[[#All],[product_id]:[subtotal_idr]],2,0)</f>
        <v>1</v>
      </c>
      <c r="I2106" s="5">
        <f>VLOOKUP(working_table!$G2106,order_items[[#All],[product_id]:[subtotal_idr]],3,0)</f>
        <v>99000</v>
      </c>
      <c r="J2106" s="5">
        <f>VLOOKUP(working_table!$G2106,order_items[[#All],[product_id]:[subtotal_idr]],4,0)</f>
        <v>99000</v>
      </c>
      <c r="K2106" t="str">
        <f>VLOOKUP($G2106,products7[#All],2,0)</f>
        <v>Ikat Pinggang Kulit Tropika Style</v>
      </c>
      <c r="L2106" t="str">
        <f>VLOOKUP($G2106,products7[#All],3,0)</f>
        <v>Accessories</v>
      </c>
      <c r="M2106" t="str">
        <f>VLOOKUP($G2106,products7[#All],7,0)</f>
        <v>Tropika Style</v>
      </c>
    </row>
    <row r="2107" spans="1:13" x14ac:dyDescent="0.35">
      <c r="A2107" t="s">
        <v>6064</v>
      </c>
      <c r="B2107" s="2">
        <f>VLOOKUP(A2107,orders[#All],3,0)</f>
        <v>45097</v>
      </c>
      <c r="C2107" t="str">
        <f>VLOOKUP($A2107,orders[#All],9,0)</f>
        <v>delivered</v>
      </c>
      <c r="D2107" t="str">
        <f>VLOOKUP($A2107,orders[#All],5,0)</f>
        <v>Palembang</v>
      </c>
      <c r="E2107" t="str">
        <f>VLOOKUP($A2107,orders[#All],6,0)</f>
        <v>Sumatera Selatan</v>
      </c>
      <c r="F2107" t="str">
        <f>VLOOKUP($A2107,orders[#All],10,0)</f>
        <v>HARI BELANJA</v>
      </c>
      <c r="G2107" t="s">
        <v>2858</v>
      </c>
      <c r="H2107">
        <f>VLOOKUP(working_table!G2107,order_items[[#All],[product_id]:[subtotal_idr]],2,0)</f>
        <v>1</v>
      </c>
      <c r="I2107" s="5">
        <f>VLOOKUP(working_table!$G2107,order_items[[#All],[product_id]:[subtotal_idr]],3,0)</f>
        <v>79000</v>
      </c>
      <c r="J2107" s="5">
        <f>VLOOKUP(working_table!$G2107,order_items[[#All],[product_id]:[subtotal_idr]],4,0)</f>
        <v>79000</v>
      </c>
      <c r="K2107" t="str">
        <f>VLOOKUP($G2107,products7[#All],2,0)</f>
        <v>Pants Jogger Pesona Indo</v>
      </c>
      <c r="L2107" t="str">
        <f>VLOOKUP($G2107,products7[#All],3,0)</f>
        <v>Pants</v>
      </c>
      <c r="M2107" t="str">
        <f>VLOOKUP($G2107,products7[#All],7,0)</f>
        <v>Pesona Indo</v>
      </c>
    </row>
    <row r="2108" spans="1:13" x14ac:dyDescent="0.35">
      <c r="A2108" t="s">
        <v>6067</v>
      </c>
      <c r="B2108" s="2">
        <f>VLOOKUP(A2108,orders[#All],3,0)</f>
        <v>45159</v>
      </c>
      <c r="C2108" t="str">
        <f>VLOOKUP($A2108,orders[#All],9,0)</f>
        <v>delivered</v>
      </c>
      <c r="D2108" t="str">
        <f>VLOOKUP($A2108,orders[#All],5,0)</f>
        <v>Denpasar</v>
      </c>
      <c r="E2108" t="str">
        <f>VLOOKUP($A2108,orders[#All],6,0)</f>
        <v>Bali</v>
      </c>
      <c r="F2108" t="str">
        <f>VLOOKUP($A2108,orders[#All],10,0)</f>
        <v>TANPA PROMO</v>
      </c>
      <c r="G2108" t="s">
        <v>2439</v>
      </c>
      <c r="H2108">
        <f>VLOOKUP(working_table!G2108,order_items[[#All],[product_id]:[subtotal_idr]],2,0)</f>
        <v>1</v>
      </c>
      <c r="I2108" s="5">
        <f>VLOOKUP(working_table!$G2108,order_items[[#All],[product_id]:[subtotal_idr]],3,0)</f>
        <v>599000</v>
      </c>
      <c r="J2108" s="5">
        <f>VLOOKUP(working_table!$G2108,order_items[[#All],[product_id]:[subtotal_idr]],4,0)</f>
        <v>599000</v>
      </c>
      <c r="K2108" t="str">
        <f>VLOOKUP($G2108,products7[#All],2,0)</f>
        <v>Pants Jogger Tropika Style</v>
      </c>
      <c r="L2108" t="str">
        <f>VLOOKUP($G2108,products7[#All],3,0)</f>
        <v>Pants</v>
      </c>
      <c r="M2108" t="str">
        <f>VLOOKUP($G2108,products7[#All],7,0)</f>
        <v>Tropika Style</v>
      </c>
    </row>
    <row r="2109" spans="1:13" x14ac:dyDescent="0.35">
      <c r="A2109" t="s">
        <v>6069</v>
      </c>
      <c r="B2109" s="2">
        <f>VLOOKUP(A2109,orders[#All],3,0)</f>
        <v>45645</v>
      </c>
      <c r="C2109" t="str">
        <f>VLOOKUP($A2109,orders[#All],9,0)</f>
        <v>shipped</v>
      </c>
      <c r="D2109" t="str">
        <f>VLOOKUP($A2109,orders[#All],5,0)</f>
        <v>Palembang</v>
      </c>
      <c r="E2109" t="str">
        <f>VLOOKUP($A2109,orders[#All],6,0)</f>
        <v>Sumatera Selatan</v>
      </c>
      <c r="F2109" t="str">
        <f>VLOOKUP($A2109,orders[#All],10,0)</f>
        <v>TANPA PROMO</v>
      </c>
      <c r="G2109" t="s">
        <v>2545</v>
      </c>
      <c r="H2109">
        <f>VLOOKUP(working_table!G2109,order_items[[#All],[product_id]:[subtotal_idr]],2,0)</f>
        <v>1</v>
      </c>
      <c r="I2109" s="5">
        <f>VLOOKUP(working_table!$G2109,order_items[[#All],[product_id]:[subtotal_idr]],3,0)</f>
        <v>329000</v>
      </c>
      <c r="J2109" s="5">
        <f>VLOOKUP(working_table!$G2109,order_items[[#All],[product_id]:[subtotal_idr]],4,0)</f>
        <v>329000</v>
      </c>
      <c r="K2109" t="str">
        <f>VLOOKUP($G2109,products7[#All],2,0)</f>
        <v>Pants Kulot Pesona Indo</v>
      </c>
      <c r="L2109" t="str">
        <f>VLOOKUP($G2109,products7[#All],3,0)</f>
        <v>Pants</v>
      </c>
      <c r="M2109" t="str">
        <f>VLOOKUP($G2109,products7[#All],7,0)</f>
        <v>Pesona Indo</v>
      </c>
    </row>
    <row r="2110" spans="1:13" x14ac:dyDescent="0.35">
      <c r="A2110" t="s">
        <v>6071</v>
      </c>
      <c r="B2110" s="2">
        <f>VLOOKUP(A2110,orders[#All],3,0)</f>
        <v>45707</v>
      </c>
      <c r="C2110" t="str">
        <f>VLOOKUP($A2110,orders[#All],9,0)</f>
        <v>delivered</v>
      </c>
      <c r="D2110" t="str">
        <f>VLOOKUP($A2110,orders[#All],5,0)</f>
        <v>Semarang</v>
      </c>
      <c r="E2110" t="str">
        <f>VLOOKUP($A2110,orders[#All],6,0)</f>
        <v>Jawa Tengah</v>
      </c>
      <c r="F2110" t="str">
        <f>VLOOKUP($A2110,orders[#All],10,0)</f>
        <v>TANPA PROMO</v>
      </c>
      <c r="G2110" t="s">
        <v>3041</v>
      </c>
      <c r="H2110">
        <f>VLOOKUP(working_table!G2110,order_items[[#All],[product_id]:[subtotal_idr]],2,0)</f>
        <v>1</v>
      </c>
      <c r="I2110" s="5">
        <f>VLOOKUP(working_table!$G2110,order_items[[#All],[product_id]:[subtotal_idr]],3,0)</f>
        <v>89000</v>
      </c>
      <c r="J2110" s="5">
        <f>VLOOKUP(working_table!$G2110,order_items[[#All],[product_id]:[subtotal_idr]],4,0)</f>
        <v>89000</v>
      </c>
      <c r="K2110" t="str">
        <f>VLOOKUP($G2110,products7[#All],2,0)</f>
        <v>Tas Selempang Pesona Indo</v>
      </c>
      <c r="L2110" t="str">
        <f>VLOOKUP($G2110,products7[#All],3,0)</f>
        <v>Accessories</v>
      </c>
      <c r="M2110" t="str">
        <f>VLOOKUP($G2110,products7[#All],7,0)</f>
        <v>Pesona Indo</v>
      </c>
    </row>
    <row r="2111" spans="1:13" x14ac:dyDescent="0.35">
      <c r="A2111" t="s">
        <v>6071</v>
      </c>
      <c r="B2111" s="2">
        <f>VLOOKUP(A2111,orders[#All],3,0)</f>
        <v>45707</v>
      </c>
      <c r="C2111" t="str">
        <f>VLOOKUP($A2111,orders[#All],9,0)</f>
        <v>delivered</v>
      </c>
      <c r="D2111" t="str">
        <f>VLOOKUP($A2111,orders[#All],5,0)</f>
        <v>Semarang</v>
      </c>
      <c r="E2111" t="str">
        <f>VLOOKUP($A2111,orders[#All],6,0)</f>
        <v>Jawa Tengah</v>
      </c>
      <c r="F2111" t="str">
        <f>VLOOKUP($A2111,orders[#All],10,0)</f>
        <v>TANPA PROMO</v>
      </c>
      <c r="G2111" t="s">
        <v>2516</v>
      </c>
      <c r="H2111">
        <f>VLOOKUP(working_table!G2111,order_items[[#All],[product_id]:[subtotal_idr]],2,0)</f>
        <v>1</v>
      </c>
      <c r="I2111" s="5">
        <f>VLOOKUP(working_table!$G2111,order_items[[#All],[product_id]:[subtotal_idr]],3,0)</f>
        <v>229000</v>
      </c>
      <c r="J2111" s="5">
        <f>VLOOKUP(working_table!$G2111,order_items[[#All],[product_id]:[subtotal_idr]],4,0)</f>
        <v>229000</v>
      </c>
      <c r="K2111" t="str">
        <f>VLOOKUP($G2111,products7[#All],2,0)</f>
        <v>Dress Bodycon BajuKita</v>
      </c>
      <c r="L2111" t="str">
        <f>VLOOKUP($G2111,products7[#All],3,0)</f>
        <v>Dress</v>
      </c>
      <c r="M2111" t="str">
        <f>VLOOKUP($G2111,products7[#All],7,0)</f>
        <v>BajuKita</v>
      </c>
    </row>
    <row r="2112" spans="1:13" x14ac:dyDescent="0.35">
      <c r="A2112" t="s">
        <v>6071</v>
      </c>
      <c r="B2112" s="2">
        <f>VLOOKUP(A2112,orders[#All],3,0)</f>
        <v>45707</v>
      </c>
      <c r="C2112" t="str">
        <f>VLOOKUP($A2112,orders[#All],9,0)</f>
        <v>delivered</v>
      </c>
      <c r="D2112" t="str">
        <f>VLOOKUP($A2112,orders[#All],5,0)</f>
        <v>Semarang</v>
      </c>
      <c r="E2112" t="str">
        <f>VLOOKUP($A2112,orders[#All],6,0)</f>
        <v>Jawa Tengah</v>
      </c>
      <c r="F2112" t="str">
        <f>VLOOKUP($A2112,orders[#All],10,0)</f>
        <v>TANPA PROMO</v>
      </c>
      <c r="G2112" t="s">
        <v>3211</v>
      </c>
      <c r="H2112">
        <f>VLOOKUP(working_table!G2112,order_items[[#All],[product_id]:[subtotal_idr]],2,0)</f>
        <v>1</v>
      </c>
      <c r="I2112" s="5">
        <f>VLOOKUP(working_table!$G2112,order_items[[#All],[product_id]:[subtotal_idr]],3,0)</f>
        <v>129000</v>
      </c>
      <c r="J2112" s="5">
        <f>VLOOKUP(working_table!$G2112,order_items[[#All],[product_id]:[subtotal_idr]],4,0)</f>
        <v>129000</v>
      </c>
      <c r="K2112" t="str">
        <f>VLOOKUP($G2112,products7[#All],2,0)</f>
        <v>T-Shirt Graphic Ratu Mode</v>
      </c>
      <c r="L2112" t="str">
        <f>VLOOKUP($G2112,products7[#All],3,0)</f>
        <v>T-Shirt</v>
      </c>
      <c r="M2112" t="str">
        <f>VLOOKUP($G2112,products7[#All],7,0)</f>
        <v>Ratu Mode</v>
      </c>
    </row>
    <row r="2113" spans="1:13" x14ac:dyDescent="0.35">
      <c r="A2113" t="s">
        <v>6075</v>
      </c>
      <c r="B2113" s="2">
        <f>VLOOKUP(A2113,orders[#All],3,0)</f>
        <v>44724</v>
      </c>
      <c r="C2113" t="str">
        <f>VLOOKUP($A2113,orders[#All],9,0)</f>
        <v>cancelled</v>
      </c>
      <c r="D2113" t="str">
        <f>VLOOKUP($A2113,orders[#All],5,0)</f>
        <v>Bogor</v>
      </c>
      <c r="E2113" t="str">
        <f>VLOOKUP($A2113,orders[#All],6,0)</f>
        <v>Jawa Barat</v>
      </c>
      <c r="F2113" t="str">
        <f>VLOOKUP($A2113,orders[#All],10,0)</f>
        <v>TANPA PROMO</v>
      </c>
      <c r="G2113" t="s">
        <v>2814</v>
      </c>
      <c r="H2113">
        <f>VLOOKUP(working_table!G2113,order_items[[#All],[product_id]:[subtotal_idr]],2,0)</f>
        <v>2</v>
      </c>
      <c r="I2113" s="5">
        <f>VLOOKUP(working_table!$G2113,order_items[[#All],[product_id]:[subtotal_idr]],3,0)</f>
        <v>149000</v>
      </c>
      <c r="J2113" s="5">
        <f>VLOOKUP(working_table!$G2113,order_items[[#All],[product_id]:[subtotal_idr]],4,0)</f>
        <v>298000</v>
      </c>
      <c r="K2113" t="str">
        <f>VLOOKUP($G2113,products7[#All],2,0)</f>
        <v>Pants Cargo Ratu Mode</v>
      </c>
      <c r="L2113" t="str">
        <f>VLOOKUP($G2113,products7[#All],3,0)</f>
        <v>Pants</v>
      </c>
      <c r="M2113" t="str">
        <f>VLOOKUP($G2113,products7[#All],7,0)</f>
        <v>Ratu Mode</v>
      </c>
    </row>
    <row r="2114" spans="1:13" x14ac:dyDescent="0.35">
      <c r="A2114" t="s">
        <v>6077</v>
      </c>
      <c r="B2114" s="2">
        <f>VLOOKUP(A2114,orders[#All],3,0)</f>
        <v>45015</v>
      </c>
      <c r="C2114" t="str">
        <f>VLOOKUP($A2114,orders[#All],9,0)</f>
        <v>shipped</v>
      </c>
      <c r="D2114" t="str">
        <f>VLOOKUP($A2114,orders[#All],5,0)</f>
        <v>Surabaya</v>
      </c>
      <c r="E2114" t="str">
        <f>VLOOKUP($A2114,orders[#All],6,0)</f>
        <v>Jawa Timur</v>
      </c>
      <c r="F2114" t="str">
        <f>VLOOKUP($A2114,orders[#All],10,0)</f>
        <v>TANPA PROMO</v>
      </c>
      <c r="G2114" t="s">
        <v>2866</v>
      </c>
      <c r="H2114">
        <f>VLOOKUP(working_table!G2114,order_items[[#All],[product_id]:[subtotal_idr]],2,0)</f>
        <v>1</v>
      </c>
      <c r="I2114" s="5">
        <f>VLOOKUP(working_table!$G2114,order_items[[#All],[product_id]:[subtotal_idr]],3,0)</f>
        <v>199000</v>
      </c>
      <c r="J2114" s="5">
        <f>VLOOKUP(working_table!$G2114,order_items[[#All],[product_id]:[subtotal_idr]],4,0)</f>
        <v>199000</v>
      </c>
      <c r="K2114" t="str">
        <f>VLOOKUP($G2114,products7[#All],2,0)</f>
        <v>Pants Chino BajuKita</v>
      </c>
      <c r="L2114" t="str">
        <f>VLOOKUP($G2114,products7[#All],3,0)</f>
        <v>Pants</v>
      </c>
      <c r="M2114" t="str">
        <f>VLOOKUP($G2114,products7[#All],7,0)</f>
        <v>BajuKita</v>
      </c>
    </row>
    <row r="2115" spans="1:13" x14ac:dyDescent="0.35">
      <c r="A2115" t="s">
        <v>6079</v>
      </c>
      <c r="B2115" s="2">
        <f>VLOOKUP(A2115,orders[#All],3,0)</f>
        <v>45391</v>
      </c>
      <c r="C2115" t="str">
        <f>VLOOKUP($A2115,orders[#All],9,0)</f>
        <v>processing</v>
      </c>
      <c r="D2115" t="str">
        <f>VLOOKUP($A2115,orders[#All],5,0)</f>
        <v>Malang</v>
      </c>
      <c r="E2115" t="str">
        <f>VLOOKUP($A2115,orders[#All],6,0)</f>
        <v>Jawa Timur</v>
      </c>
      <c r="F2115" t="str">
        <f>VLOOKUP($A2115,orders[#All],10,0)</f>
        <v>MEMBER10</v>
      </c>
      <c r="G2115" t="s">
        <v>2967</v>
      </c>
      <c r="H2115">
        <f>VLOOKUP(working_table!G2115,order_items[[#All],[product_id]:[subtotal_idr]],2,0)</f>
        <v>1</v>
      </c>
      <c r="I2115" s="5">
        <f>VLOOKUP(working_table!$G2115,order_items[[#All],[product_id]:[subtotal_idr]],3,0)</f>
        <v>49000</v>
      </c>
      <c r="J2115" s="5">
        <f>VLOOKUP(working_table!$G2115,order_items[[#All],[product_id]:[subtotal_idr]],4,0)</f>
        <v>49000</v>
      </c>
      <c r="K2115" t="str">
        <f>VLOOKUP($G2115,products7[#All],2,0)</f>
        <v>Topi Baseball SandangIndo</v>
      </c>
      <c r="L2115" t="str">
        <f>VLOOKUP($G2115,products7[#All],3,0)</f>
        <v>Accessories</v>
      </c>
      <c r="M2115" t="str">
        <f>VLOOKUP($G2115,products7[#All],7,0)</f>
        <v>SandangIndo</v>
      </c>
    </row>
    <row r="2116" spans="1:13" x14ac:dyDescent="0.35">
      <c r="A2116" t="s">
        <v>6081</v>
      </c>
      <c r="B2116" s="2">
        <f>VLOOKUP(A2116,orders[#All],3,0)</f>
        <v>45472</v>
      </c>
      <c r="C2116" t="str">
        <f>VLOOKUP($A2116,orders[#All],9,0)</f>
        <v>delivered</v>
      </c>
      <c r="D2116" t="str">
        <f>VLOOKUP($A2116,orders[#All],5,0)</f>
        <v>Bogor</v>
      </c>
      <c r="E2116" t="str">
        <f>VLOOKUP($A2116,orders[#All],6,0)</f>
        <v>Jawa Barat</v>
      </c>
      <c r="F2116" t="str">
        <f>VLOOKUP($A2116,orders[#All],10,0)</f>
        <v>TANPA PROMO</v>
      </c>
      <c r="G2116" t="s">
        <v>2690</v>
      </c>
      <c r="H2116">
        <f>VLOOKUP(working_table!G2116,order_items[[#All],[product_id]:[subtotal_idr]],2,0)</f>
        <v>2</v>
      </c>
      <c r="I2116" s="5">
        <f>VLOOKUP(working_table!$G2116,order_items[[#All],[product_id]:[subtotal_idr]],3,0)</f>
        <v>199000</v>
      </c>
      <c r="J2116" s="5">
        <f>VLOOKUP(working_table!$G2116,order_items[[#All],[product_id]:[subtotal_idr]],4,0)</f>
        <v>398000</v>
      </c>
      <c r="K2116" t="str">
        <f>VLOOKUP($G2116,products7[#All],2,0)</f>
        <v>Kemeja Casual Senja Wear</v>
      </c>
      <c r="L2116" t="str">
        <f>VLOOKUP($G2116,products7[#All],3,0)</f>
        <v>kemeja</v>
      </c>
      <c r="M2116" t="str">
        <f>VLOOKUP($G2116,products7[#All],7,0)</f>
        <v>Senja Wear</v>
      </c>
    </row>
    <row r="2117" spans="1:13" x14ac:dyDescent="0.35">
      <c r="A2117" t="s">
        <v>6081</v>
      </c>
      <c r="B2117" s="2">
        <f>VLOOKUP(A2117,orders[#All],3,0)</f>
        <v>45472</v>
      </c>
      <c r="C2117" t="str">
        <f>VLOOKUP($A2117,orders[#All],9,0)</f>
        <v>delivered</v>
      </c>
      <c r="D2117" t="str">
        <f>VLOOKUP($A2117,orders[#All],5,0)</f>
        <v>Bogor</v>
      </c>
      <c r="E2117" t="str">
        <f>VLOOKUP($A2117,orders[#All],6,0)</f>
        <v>Jawa Barat</v>
      </c>
      <c r="F2117" t="str">
        <f>VLOOKUP($A2117,orders[#All],10,0)</f>
        <v>TANPA PROMO</v>
      </c>
      <c r="G2117" t="s">
        <v>2740</v>
      </c>
      <c r="H2117">
        <f>VLOOKUP(working_table!G2117,order_items[[#All],[product_id]:[subtotal_idr]],2,0)</f>
        <v>1</v>
      </c>
      <c r="I2117" s="5">
        <f>VLOOKUP(working_table!$G2117,order_items[[#All],[product_id]:[subtotal_idr]],3,0)</f>
        <v>199000</v>
      </c>
      <c r="J2117" s="5">
        <f>VLOOKUP(working_table!$G2117,order_items[[#All],[product_id]:[subtotal_idr]],4,0)</f>
        <v>199000</v>
      </c>
      <c r="K2117" t="str">
        <f>VLOOKUP($G2117,products7[#All],2,0)</f>
        <v>Pants Chino NusaBrand</v>
      </c>
      <c r="L2117" t="str">
        <f>VLOOKUP($G2117,products7[#All],3,0)</f>
        <v>Pants</v>
      </c>
      <c r="M2117" t="str">
        <f>VLOOKUP($G2117,products7[#All],7,0)</f>
        <v>NusaBrand</v>
      </c>
    </row>
    <row r="2118" spans="1:13" x14ac:dyDescent="0.35">
      <c r="A2118" t="s">
        <v>6081</v>
      </c>
      <c r="B2118" s="2">
        <f>VLOOKUP(A2118,orders[#All],3,0)</f>
        <v>45472</v>
      </c>
      <c r="C2118" t="str">
        <f>VLOOKUP($A2118,orders[#All],9,0)</f>
        <v>delivered</v>
      </c>
      <c r="D2118" t="str">
        <f>VLOOKUP($A2118,orders[#All],5,0)</f>
        <v>Bogor</v>
      </c>
      <c r="E2118" t="str">
        <f>VLOOKUP($A2118,orders[#All],6,0)</f>
        <v>Jawa Barat</v>
      </c>
      <c r="F2118" t="str">
        <f>VLOOKUP($A2118,orders[#All],10,0)</f>
        <v>TANPA PROMO</v>
      </c>
      <c r="G2118" t="s">
        <v>2427</v>
      </c>
      <c r="H2118">
        <f>VLOOKUP(working_table!G2118,order_items[[#All],[product_id]:[subtotal_idr]],2,0)</f>
        <v>3</v>
      </c>
      <c r="I2118" s="5">
        <f>VLOOKUP(working_table!$G2118,order_items[[#All],[product_id]:[subtotal_idr]],3,0)</f>
        <v>49000</v>
      </c>
      <c r="J2118" s="5">
        <f>VLOOKUP(working_table!$G2118,order_items[[#All],[product_id]:[subtotal_idr]],4,0)</f>
        <v>147000</v>
      </c>
      <c r="K2118" t="str">
        <f>VLOOKUP($G2118,products7[#All],2,0)</f>
        <v>Dress Wrap BajuKita</v>
      </c>
      <c r="L2118" t="str">
        <f>VLOOKUP($G2118,products7[#All],3,0)</f>
        <v>dress</v>
      </c>
      <c r="M2118" t="str">
        <f>VLOOKUP($G2118,products7[#All],7,0)</f>
        <v>BajuKita</v>
      </c>
    </row>
    <row r="2119" spans="1:13" x14ac:dyDescent="0.35">
      <c r="A2119" t="s">
        <v>6085</v>
      </c>
      <c r="B2119" s="2">
        <f>VLOOKUP(A2119,orders[#All],3,0)</f>
        <v>45171</v>
      </c>
      <c r="C2119" t="str">
        <f>VLOOKUP($A2119,orders[#All],9,0)</f>
        <v>delivered</v>
      </c>
      <c r="D2119" t="str">
        <f>VLOOKUP($A2119,orders[#All],5,0)</f>
        <v>Tangerang</v>
      </c>
      <c r="E2119" t="str">
        <f>VLOOKUP($A2119,orders[#All],6,0)</f>
        <v>Banten</v>
      </c>
      <c r="F2119" t="str">
        <f>VLOOKUP($A2119,orders[#All],10,0)</f>
        <v>RAMADAN23</v>
      </c>
      <c r="G2119" t="s">
        <v>2655</v>
      </c>
      <c r="H2119">
        <f>VLOOKUP(working_table!G2119,order_items[[#All],[product_id]:[subtotal_idr]],2,0)</f>
        <v>1</v>
      </c>
      <c r="I2119" s="5">
        <f>VLOOKUP(working_table!$G2119,order_items[[#All],[product_id]:[subtotal_idr]],3,0)</f>
        <v>89000</v>
      </c>
      <c r="J2119" s="5">
        <f>VLOOKUP(working_table!$G2119,order_items[[#All],[product_id]:[subtotal_idr]],4,0)</f>
        <v>89000</v>
      </c>
      <c r="K2119" t="str">
        <f>VLOOKUP($G2119,products7[#All],2,0)</f>
        <v>Dress Maxi Polos Ratu Mode</v>
      </c>
      <c r="L2119" t="str">
        <f>VLOOKUP($G2119,products7[#All],3,0)</f>
        <v>Dress</v>
      </c>
      <c r="M2119" t="str">
        <f>VLOOKUP($G2119,products7[#All],7,0)</f>
        <v>Ratu Mode</v>
      </c>
    </row>
    <row r="2120" spans="1:13" x14ac:dyDescent="0.35">
      <c r="A2120" t="s">
        <v>6085</v>
      </c>
      <c r="B2120" s="2">
        <f>VLOOKUP(A2120,orders[#All],3,0)</f>
        <v>45171</v>
      </c>
      <c r="C2120" t="str">
        <f>VLOOKUP($A2120,orders[#All],9,0)</f>
        <v>delivered</v>
      </c>
      <c r="D2120" t="str">
        <f>VLOOKUP($A2120,orders[#All],5,0)</f>
        <v>Tangerang</v>
      </c>
      <c r="E2120" t="str">
        <f>VLOOKUP($A2120,orders[#All],6,0)</f>
        <v>Banten</v>
      </c>
      <c r="F2120" t="str">
        <f>VLOOKUP($A2120,orders[#All],10,0)</f>
        <v>RAMADAN23</v>
      </c>
      <c r="G2120" t="s">
        <v>2394</v>
      </c>
      <c r="H2120">
        <f>VLOOKUP(working_table!G2120,order_items[[#All],[product_id]:[subtotal_idr]],2,0)</f>
        <v>1</v>
      </c>
      <c r="I2120" s="5">
        <f>VLOOKUP(working_table!$G2120,order_items[[#All],[product_id]:[subtotal_idr]],3,0)</f>
        <v>129000</v>
      </c>
      <c r="J2120" s="5">
        <f>VLOOKUP(working_table!$G2120,order_items[[#All],[product_id]:[subtotal_idr]],4,0)</f>
        <v>129000</v>
      </c>
      <c r="K2120" t="str">
        <f>VLOOKUP($G2120,products7[#All],2,0)</f>
        <v>Kacamata Hitam Kanvas Lokal</v>
      </c>
      <c r="L2120" t="str">
        <f>VLOOKUP($G2120,products7[#All],3,0)</f>
        <v>Accessories</v>
      </c>
      <c r="M2120" t="str">
        <f>VLOOKUP($G2120,products7[#All],7,0)</f>
        <v>Kanvas Lokal</v>
      </c>
    </row>
    <row r="2121" spans="1:13" x14ac:dyDescent="0.35">
      <c r="A2121" t="s">
        <v>6088</v>
      </c>
      <c r="B2121" s="2">
        <f>VLOOKUP(A2121,orders[#All],3,0)</f>
        <v>45099</v>
      </c>
      <c r="C2121" t="str">
        <f>VLOOKUP($A2121,orders[#All],9,0)</f>
        <v>delivered</v>
      </c>
      <c r="D2121" t="str">
        <f>VLOOKUP($A2121,orders[#All],5,0)</f>
        <v>Makassar</v>
      </c>
      <c r="E2121" t="str">
        <f>VLOOKUP($A2121,orders[#All],6,0)</f>
        <v>Sulawesi Selatan</v>
      </c>
      <c r="F2121" t="str">
        <f>VLOOKUP($A2121,orders[#All],10,0)</f>
        <v>TANPA PROMO</v>
      </c>
      <c r="G2121" t="s">
        <v>2836</v>
      </c>
      <c r="H2121">
        <f>VLOOKUP(working_table!G2121,order_items[[#All],[product_id]:[subtotal_idr]],2,0)</f>
        <v>2</v>
      </c>
      <c r="I2121" s="5">
        <f>VLOOKUP(working_table!$G2121,order_items[[#All],[product_id]:[subtotal_idr]],3,0)</f>
        <v>279000</v>
      </c>
      <c r="J2121" s="5">
        <f>VLOOKUP(working_table!$G2121,order_items[[#All],[product_id]:[subtotal_idr]],4,0)</f>
        <v>558000</v>
      </c>
      <c r="K2121" t="str">
        <f>VLOOKUP($G2121,products7[#All],2,0)</f>
        <v>Jacket Varsity Pesona Indo</v>
      </c>
      <c r="L2121" t="str">
        <f>VLOOKUP($G2121,products7[#All],3,0)</f>
        <v>Jacket</v>
      </c>
      <c r="M2121" t="str">
        <f>VLOOKUP($G2121,products7[#All],7,0)</f>
        <v>Pesona Indo</v>
      </c>
    </row>
    <row r="2122" spans="1:13" x14ac:dyDescent="0.35">
      <c r="A2122" t="s">
        <v>6090</v>
      </c>
      <c r="B2122" s="2">
        <f>VLOOKUP(A2122,orders[#All],3,0)</f>
        <v>45587</v>
      </c>
      <c r="C2122" t="str">
        <f>VLOOKUP($A2122,orders[#All],9,0)</f>
        <v>delivered</v>
      </c>
      <c r="D2122" t="str">
        <f>VLOOKUP($A2122,orders[#All],5,0)</f>
        <v>Bandung</v>
      </c>
      <c r="E2122" t="str">
        <f>VLOOKUP($A2122,orders[#All],6,0)</f>
        <v>Jawa Barat</v>
      </c>
      <c r="F2122" t="str">
        <f>VLOOKUP($A2122,orders[#All],10,0)</f>
        <v>TANPA PROMO</v>
      </c>
      <c r="G2122" t="s">
        <v>2858</v>
      </c>
      <c r="H2122">
        <f>VLOOKUP(working_table!G2122,order_items[[#All],[product_id]:[subtotal_idr]],2,0)</f>
        <v>1</v>
      </c>
      <c r="I2122" s="5">
        <f>VLOOKUP(working_table!$G2122,order_items[[#All],[product_id]:[subtotal_idr]],3,0)</f>
        <v>79000</v>
      </c>
      <c r="J2122" s="5">
        <f>VLOOKUP(working_table!$G2122,order_items[[#All],[product_id]:[subtotal_idr]],4,0)</f>
        <v>79000</v>
      </c>
      <c r="K2122" t="str">
        <f>VLOOKUP($G2122,products7[#All],2,0)</f>
        <v>Pants Jogger Pesona Indo</v>
      </c>
      <c r="L2122" t="str">
        <f>VLOOKUP($G2122,products7[#All],3,0)</f>
        <v>Pants</v>
      </c>
      <c r="M2122" t="str">
        <f>VLOOKUP($G2122,products7[#All],7,0)</f>
        <v>Pesona Indo</v>
      </c>
    </row>
    <row r="2123" spans="1:13" x14ac:dyDescent="0.35">
      <c r="A2123" t="s">
        <v>6090</v>
      </c>
      <c r="B2123" s="2">
        <f>VLOOKUP(A2123,orders[#All],3,0)</f>
        <v>45587</v>
      </c>
      <c r="C2123" t="str">
        <f>VLOOKUP($A2123,orders[#All],9,0)</f>
        <v>delivered</v>
      </c>
      <c r="D2123" t="str">
        <f>VLOOKUP($A2123,orders[#All],5,0)</f>
        <v>Bandung</v>
      </c>
      <c r="E2123" t="str">
        <f>VLOOKUP($A2123,orders[#All],6,0)</f>
        <v>Jawa Barat</v>
      </c>
      <c r="F2123" t="str">
        <f>VLOOKUP($A2123,orders[#All],10,0)</f>
        <v>TANPA PROMO</v>
      </c>
      <c r="G2123" t="s">
        <v>2652</v>
      </c>
      <c r="H2123">
        <f>VLOOKUP(working_table!G2123,order_items[[#All],[product_id]:[subtotal_idr]],2,0)</f>
        <v>1</v>
      </c>
      <c r="I2123" s="5">
        <f>VLOOKUP(working_table!$G2123,order_items[[#All],[product_id]:[subtotal_idr]],3,0)</f>
        <v>229000</v>
      </c>
      <c r="J2123" s="5">
        <f>VLOOKUP(working_table!$G2123,order_items[[#All],[product_id]:[subtotal_idr]],4,0)</f>
        <v>229000</v>
      </c>
      <c r="K2123" t="str">
        <f>VLOOKUP($G2123,products7[#All],2,0)</f>
        <v>Kemeja Oxford Riang Apparel</v>
      </c>
      <c r="L2123" t="str">
        <f>VLOOKUP($G2123,products7[#All],3,0)</f>
        <v>T-Shirt</v>
      </c>
      <c r="M2123" t="str">
        <f>VLOOKUP($G2123,products7[#All],7,0)</f>
        <v>Riang Apparel</v>
      </c>
    </row>
    <row r="2124" spans="1:13" x14ac:dyDescent="0.35">
      <c r="A2124" t="s">
        <v>6093</v>
      </c>
      <c r="B2124" s="2">
        <f>VLOOKUP(A2124,orders[#All],3,0)</f>
        <v>45176</v>
      </c>
      <c r="C2124" t="str">
        <f>VLOOKUP($A2124,orders[#All],9,0)</f>
        <v>processing</v>
      </c>
      <c r="D2124" t="str">
        <f>VLOOKUP($A2124,orders[#All],5,0)</f>
        <v>Bogor</v>
      </c>
      <c r="E2124" t="str">
        <f>VLOOKUP($A2124,orders[#All],6,0)</f>
        <v>Jawa Barat</v>
      </c>
      <c r="F2124" t="str">
        <f>VLOOKUP($A2124,orders[#All],10,0)</f>
        <v>TANPA PROMO</v>
      </c>
      <c r="G2124" t="s">
        <v>2545</v>
      </c>
      <c r="H2124">
        <f>VLOOKUP(working_table!G2124,order_items[[#All],[product_id]:[subtotal_idr]],2,0)</f>
        <v>1</v>
      </c>
      <c r="I2124" s="5">
        <f>VLOOKUP(working_table!$G2124,order_items[[#All],[product_id]:[subtotal_idr]],3,0)</f>
        <v>329000</v>
      </c>
      <c r="J2124" s="5">
        <f>VLOOKUP(working_table!$G2124,order_items[[#All],[product_id]:[subtotal_idr]],4,0)</f>
        <v>329000</v>
      </c>
      <c r="K2124" t="str">
        <f>VLOOKUP($G2124,products7[#All],2,0)</f>
        <v>Pants Kulot Pesona Indo</v>
      </c>
      <c r="L2124" t="str">
        <f>VLOOKUP($G2124,products7[#All],3,0)</f>
        <v>Pants</v>
      </c>
      <c r="M2124" t="str">
        <f>VLOOKUP($G2124,products7[#All],7,0)</f>
        <v>Pesona Indo</v>
      </c>
    </row>
    <row r="2125" spans="1:13" x14ac:dyDescent="0.35">
      <c r="A2125" t="s">
        <v>6095</v>
      </c>
      <c r="B2125" s="2">
        <f>VLOOKUP(A2125,orders[#All],3,0)</f>
        <v>45634</v>
      </c>
      <c r="C2125" t="str">
        <f>VLOOKUP($A2125,orders[#All],9,0)</f>
        <v>delivered</v>
      </c>
      <c r="D2125" t="str">
        <f>VLOOKUP($A2125,orders[#All],5,0)</f>
        <v>Bekasi</v>
      </c>
      <c r="E2125" t="str">
        <f>VLOOKUP($A2125,orders[#All],6,0)</f>
        <v>Jawa Barat</v>
      </c>
      <c r="F2125" t="str">
        <f>VLOOKUP($A2125,orders[#All],10,0)</f>
        <v>TANPA PROMO</v>
      </c>
      <c r="G2125" t="s">
        <v>2443</v>
      </c>
      <c r="H2125">
        <f>VLOOKUP(working_table!G2125,order_items[[#All],[product_id]:[subtotal_idr]],2,0)</f>
        <v>2</v>
      </c>
      <c r="I2125" s="5">
        <f>VLOOKUP(working_table!$G2125,order_items[[#All],[product_id]:[subtotal_idr]],3,0)</f>
        <v>89000</v>
      </c>
      <c r="J2125" s="5">
        <f>VLOOKUP(working_table!$G2125,order_items[[#All],[product_id]:[subtotal_idr]],4,0)</f>
        <v>178000</v>
      </c>
      <c r="K2125" t="str">
        <f>VLOOKUP($G2125,products7[#All],2,0)</f>
        <v>Kemeja Flanel Tropika Style</v>
      </c>
      <c r="L2125" t="str">
        <f>VLOOKUP($G2125,products7[#All],3,0)</f>
        <v>T-Shirt</v>
      </c>
      <c r="M2125" t="str">
        <f>VLOOKUP($G2125,products7[#All],7,0)</f>
        <v>Tropika Style</v>
      </c>
    </row>
    <row r="2126" spans="1:13" x14ac:dyDescent="0.35">
      <c r="A2126" t="s">
        <v>6095</v>
      </c>
      <c r="B2126" s="2">
        <f>VLOOKUP(A2126,orders[#All],3,0)</f>
        <v>45634</v>
      </c>
      <c r="C2126" t="str">
        <f>VLOOKUP($A2126,orders[#All],9,0)</f>
        <v>delivered</v>
      </c>
      <c r="D2126" t="str">
        <f>VLOOKUP($A2126,orders[#All],5,0)</f>
        <v>Bekasi</v>
      </c>
      <c r="E2126" t="str">
        <f>VLOOKUP($A2126,orders[#All],6,0)</f>
        <v>Jawa Barat</v>
      </c>
      <c r="F2126" t="str">
        <f>VLOOKUP($A2126,orders[#All],10,0)</f>
        <v>TANPA PROMO</v>
      </c>
      <c r="G2126" t="s">
        <v>3655</v>
      </c>
      <c r="H2126">
        <f>VLOOKUP(working_table!G2126,order_items[[#All],[product_id]:[subtotal_idr]],2,0)</f>
        <v>1</v>
      </c>
      <c r="I2126" s="5">
        <f>VLOOKUP(working_table!$G2126,order_items[[#All],[product_id]:[subtotal_idr]],3,0)</f>
        <v>449000</v>
      </c>
      <c r="J2126" s="5">
        <f>VLOOKUP(working_table!$G2126,order_items[[#All],[product_id]:[subtotal_idr]],4,0)</f>
        <v>449000</v>
      </c>
      <c r="K2126" t="str">
        <f>VLOOKUP($G2126,products7[#All],2,0)</f>
        <v>Tas Selempang Riang Apparel</v>
      </c>
      <c r="L2126" t="str">
        <f>VLOOKUP($G2126,products7[#All],3,0)</f>
        <v>Accessories</v>
      </c>
      <c r="M2126" t="str">
        <f>VLOOKUP($G2126,products7[#All],7,0)</f>
        <v>Riang Apparel</v>
      </c>
    </row>
    <row r="2127" spans="1:13" x14ac:dyDescent="0.35">
      <c r="A2127" t="s">
        <v>6095</v>
      </c>
      <c r="B2127" s="2">
        <f>VLOOKUP(A2127,orders[#All],3,0)</f>
        <v>45634</v>
      </c>
      <c r="C2127" t="str">
        <f>VLOOKUP($A2127,orders[#All],9,0)</f>
        <v>delivered</v>
      </c>
      <c r="D2127" t="str">
        <f>VLOOKUP($A2127,orders[#All],5,0)</f>
        <v>Bekasi</v>
      </c>
      <c r="E2127" t="str">
        <f>VLOOKUP($A2127,orders[#All],6,0)</f>
        <v>Jawa Barat</v>
      </c>
      <c r="F2127" t="str">
        <f>VLOOKUP($A2127,orders[#All],10,0)</f>
        <v>TANPA PROMO</v>
      </c>
      <c r="G2127" t="s">
        <v>3948</v>
      </c>
      <c r="H2127">
        <f>VLOOKUP(working_table!G2127,order_items[[#All],[product_id]:[subtotal_idr]],2,0)</f>
        <v>2</v>
      </c>
      <c r="I2127" s="5">
        <f>VLOOKUP(working_table!$G2127,order_items[[#All],[product_id]:[subtotal_idr]],3,0)</f>
        <v>449000</v>
      </c>
      <c r="J2127" s="5">
        <f>VLOOKUP(working_table!$G2127,order_items[[#All],[product_id]:[subtotal_idr]],4,0)</f>
        <v>898000</v>
      </c>
      <c r="K2127" t="str">
        <f>VLOOKUP($G2127,products7[#All],2,0)</f>
        <v>Dress Mini Casual SandangIndo</v>
      </c>
      <c r="L2127" t="str">
        <f>VLOOKUP($G2127,products7[#All],3,0)</f>
        <v>Dress</v>
      </c>
      <c r="M2127" t="str">
        <f>VLOOKUP($G2127,products7[#All],7,0)</f>
        <v>SandangIndo</v>
      </c>
    </row>
    <row r="2128" spans="1:13" x14ac:dyDescent="0.35">
      <c r="A2128" t="s">
        <v>6099</v>
      </c>
      <c r="B2128" s="2">
        <f>VLOOKUP(A2128,orders[#All],3,0)</f>
        <v>45572</v>
      </c>
      <c r="C2128" t="str">
        <f>VLOOKUP($A2128,orders[#All],9,0)</f>
        <v>delivered</v>
      </c>
      <c r="D2128" t="str">
        <f>VLOOKUP($A2128,orders[#All],5,0)</f>
        <v>Pekanbaru</v>
      </c>
      <c r="E2128" t="str">
        <f>VLOOKUP($A2128,orders[#All],6,0)</f>
        <v>Riau</v>
      </c>
      <c r="F2128" t="str">
        <f>VLOOKUP($A2128,orders[#All],10,0)</f>
        <v>SALE2024</v>
      </c>
      <c r="G2128" t="s">
        <v>2634</v>
      </c>
      <c r="H2128">
        <f>VLOOKUP(working_table!G2128,order_items[[#All],[product_id]:[subtotal_idr]],2,0)</f>
        <v>1</v>
      </c>
      <c r="I2128" s="5">
        <f>VLOOKUP(working_table!$G2128,order_items[[#All],[product_id]:[subtotal_idr]],3,0)</f>
        <v>49000</v>
      </c>
      <c r="J2128" s="5">
        <f>VLOOKUP(working_table!$G2128,order_items[[#All],[product_id]:[subtotal_idr]],4,0)</f>
        <v>49000</v>
      </c>
      <c r="K2128" t="str">
        <f>VLOOKUP($G2128,products7[#All],2,0)</f>
        <v>T-Shirt Raglan Riang Apparel</v>
      </c>
      <c r="L2128" t="str">
        <f>VLOOKUP($G2128,products7[#All],3,0)</f>
        <v>T-Shirt</v>
      </c>
      <c r="M2128" t="str">
        <f>VLOOKUP($G2128,products7[#All],7,0)</f>
        <v>Riang Apparel</v>
      </c>
    </row>
    <row r="2129" spans="1:13" x14ac:dyDescent="0.35">
      <c r="A2129" t="s">
        <v>6099</v>
      </c>
      <c r="B2129" s="2">
        <f>VLOOKUP(A2129,orders[#All],3,0)</f>
        <v>45572</v>
      </c>
      <c r="C2129" t="str">
        <f>VLOOKUP($A2129,orders[#All],9,0)</f>
        <v>delivered</v>
      </c>
      <c r="D2129" t="str">
        <f>VLOOKUP($A2129,orders[#All],5,0)</f>
        <v>Pekanbaru</v>
      </c>
      <c r="E2129" t="str">
        <f>VLOOKUP($A2129,orders[#All],6,0)</f>
        <v>Riau</v>
      </c>
      <c r="F2129" t="str">
        <f>VLOOKUP($A2129,orders[#All],10,0)</f>
        <v>SALE2024</v>
      </c>
      <c r="G2129" t="s">
        <v>2627</v>
      </c>
      <c r="H2129">
        <f>VLOOKUP(working_table!G2129,order_items[[#All],[product_id]:[subtotal_idr]],2,0)</f>
        <v>1</v>
      </c>
      <c r="I2129" s="5">
        <f>VLOOKUP(working_table!$G2129,order_items[[#All],[product_id]:[subtotal_idr]],3,0)</f>
        <v>179000</v>
      </c>
      <c r="J2129" s="5">
        <f>VLOOKUP(working_table!$G2129,order_items[[#All],[product_id]:[subtotal_idr]],4,0)</f>
        <v>179000</v>
      </c>
      <c r="K2129" t="str">
        <f>VLOOKUP($G2129,products7[#All],2,0)</f>
        <v>T-Shirt Oversize BajuKita</v>
      </c>
      <c r="L2129" t="str">
        <f>VLOOKUP($G2129,products7[#All],3,0)</f>
        <v>T-Shirt</v>
      </c>
      <c r="M2129" t="str">
        <f>VLOOKUP($G2129,products7[#All],7,0)</f>
        <v>BajuKita</v>
      </c>
    </row>
    <row r="2130" spans="1:13" x14ac:dyDescent="0.35">
      <c r="A2130" t="s">
        <v>6102</v>
      </c>
      <c r="B2130" s="2">
        <f>VLOOKUP(A2130,orders[#All],3,0)</f>
        <v>45192</v>
      </c>
      <c r="C2130" t="str">
        <f>VLOOKUP($A2130,orders[#All],9,0)</f>
        <v>processing</v>
      </c>
      <c r="D2130" t="str">
        <f>VLOOKUP($A2130,orders[#All],5,0)</f>
        <v>Tangerang</v>
      </c>
      <c r="E2130" t="str">
        <f>VLOOKUP($A2130,orders[#All],6,0)</f>
        <v>Banten</v>
      </c>
      <c r="F2130" t="str">
        <f>VLOOKUP($A2130,orders[#All],10,0)</f>
        <v>TANPA PROMO</v>
      </c>
      <c r="G2130" t="s">
        <v>4146</v>
      </c>
      <c r="H2130">
        <f>VLOOKUP(working_table!G2130,order_items[[#All],[product_id]:[subtotal_idr]],2,0)</f>
        <v>2</v>
      </c>
      <c r="I2130" s="5">
        <f>VLOOKUP(working_table!$G2130,order_items[[#All],[product_id]:[subtotal_idr]],3,0)</f>
        <v>329000</v>
      </c>
      <c r="J2130" s="5">
        <f>VLOOKUP(working_table!$G2130,order_items[[#All],[product_id]:[subtotal_idr]],4,0)</f>
        <v>658000</v>
      </c>
      <c r="K2130" t="str">
        <f>VLOOKUP($G2130,products7[#All],2,0)</f>
        <v>T-Shirt Slim Fit Cendana Co</v>
      </c>
      <c r="L2130" t="str">
        <f>VLOOKUP($G2130,products7[#All],3,0)</f>
        <v>kemeja</v>
      </c>
      <c r="M2130" t="str">
        <f>VLOOKUP($G2130,products7[#All],7,0)</f>
        <v>Cendana Co</v>
      </c>
    </row>
    <row r="2131" spans="1:13" x14ac:dyDescent="0.35">
      <c r="A2131" t="s">
        <v>6104</v>
      </c>
      <c r="B2131" s="2">
        <f>VLOOKUP(A2131,orders[#All],3,0)</f>
        <v>45427</v>
      </c>
      <c r="C2131" t="str">
        <f>VLOOKUP($A2131,orders[#All],9,0)</f>
        <v>processing</v>
      </c>
      <c r="D2131" t="str">
        <f>VLOOKUP($A2131,orders[#All],5,0)</f>
        <v>Tangerang</v>
      </c>
      <c r="E2131" t="str">
        <f>VLOOKUP($A2131,orders[#All],6,0)</f>
        <v>Banten</v>
      </c>
      <c r="F2131" t="str">
        <f>VLOOKUP($A2131,orders[#All],10,0)</f>
        <v>TANPA PROMO</v>
      </c>
      <c r="G2131" t="s">
        <v>2473</v>
      </c>
      <c r="H2131">
        <f>VLOOKUP(working_table!G2131,order_items[[#All],[product_id]:[subtotal_idr]],2,0)</f>
        <v>1</v>
      </c>
      <c r="I2131" s="5">
        <f>VLOOKUP(working_table!$G2131,order_items[[#All],[product_id]:[subtotal_idr]],3,0)</f>
        <v>499000</v>
      </c>
      <c r="J2131" s="5">
        <f>VLOOKUP(working_table!$G2131,order_items[[#All],[product_id]:[subtotal_idr]],4,0)</f>
        <v>499000</v>
      </c>
      <c r="K2131" t="str">
        <f>VLOOKUP($G2131,products7[#All],2,0)</f>
        <v>Kemeja Batik BajuKita</v>
      </c>
      <c r="L2131" t="str">
        <f>VLOOKUP($G2131,products7[#All],3,0)</f>
        <v>kemeja</v>
      </c>
      <c r="M2131" t="str">
        <f>VLOOKUP($G2131,products7[#All],7,0)</f>
        <v>BajuKita</v>
      </c>
    </row>
    <row r="2132" spans="1:13" x14ac:dyDescent="0.35">
      <c r="A2132" t="s">
        <v>6104</v>
      </c>
      <c r="B2132" s="2">
        <f>VLOOKUP(A2132,orders[#All],3,0)</f>
        <v>45427</v>
      </c>
      <c r="C2132" t="str">
        <f>VLOOKUP($A2132,orders[#All],9,0)</f>
        <v>processing</v>
      </c>
      <c r="D2132" t="str">
        <f>VLOOKUP($A2132,orders[#All],5,0)</f>
        <v>Tangerang</v>
      </c>
      <c r="E2132" t="str">
        <f>VLOOKUP($A2132,orders[#All],6,0)</f>
        <v>Banten</v>
      </c>
      <c r="F2132" t="str">
        <f>VLOOKUP($A2132,orders[#All],10,0)</f>
        <v>TANPA PROMO</v>
      </c>
      <c r="G2132" t="s">
        <v>2669</v>
      </c>
      <c r="H2132">
        <f>VLOOKUP(working_table!G2132,order_items[[#All],[product_id]:[subtotal_idr]],2,0)</f>
        <v>1</v>
      </c>
      <c r="I2132" s="5">
        <f>VLOOKUP(working_table!$G2132,order_items[[#All],[product_id]:[subtotal_idr]],3,0)</f>
        <v>249000</v>
      </c>
      <c r="J2132" s="5">
        <f>VLOOKUP(working_table!$G2132,order_items[[#All],[product_id]:[subtotal_idr]],4,0)</f>
        <v>249000</v>
      </c>
      <c r="K2132" t="str">
        <f>VLOOKUP($G2132,products7[#All],2,0)</f>
        <v>Pants Cargo Kanvas Lokal</v>
      </c>
      <c r="L2132" t="str">
        <f>VLOOKUP($G2132,products7[#All],3,0)</f>
        <v>Pants</v>
      </c>
      <c r="M2132" t="str">
        <f>VLOOKUP($G2132,products7[#All],7,0)</f>
        <v>Kanvas Lokal</v>
      </c>
    </row>
    <row r="2133" spans="1:13" x14ac:dyDescent="0.35">
      <c r="A2133" t="s">
        <v>6107</v>
      </c>
      <c r="B2133" s="2">
        <f>VLOOKUP(A2133,orders[#All],3,0)</f>
        <v>44913</v>
      </c>
      <c r="C2133" t="str">
        <f>VLOOKUP($A2133,orders[#All],9,0)</f>
        <v>delivered</v>
      </c>
      <c r="D2133" t="str">
        <f>VLOOKUP($A2133,orders[#All],5,0)</f>
        <v>Banjarmasin</v>
      </c>
      <c r="E2133" t="str">
        <f>VLOOKUP($A2133,orders[#All],6,0)</f>
        <v>Kalimantan Selatan</v>
      </c>
      <c r="F2133" t="str">
        <f>VLOOKUP($A2133,orders[#All],10,0)</f>
        <v>MEMBER10</v>
      </c>
      <c r="G2133" t="s">
        <v>2672</v>
      </c>
      <c r="H2133">
        <f>VLOOKUP(working_table!G2133,order_items[[#All],[product_id]:[subtotal_idr]],2,0)</f>
        <v>1</v>
      </c>
      <c r="I2133" s="5">
        <f>VLOOKUP(working_table!$G2133,order_items[[#All],[product_id]:[subtotal_idr]],3,0)</f>
        <v>349000</v>
      </c>
      <c r="J2133" s="5">
        <f>VLOOKUP(working_table!$G2133,order_items[[#All],[product_id]:[subtotal_idr]],4,0)</f>
        <v>349000</v>
      </c>
      <c r="K2133" t="str">
        <f>VLOOKUP($G2133,products7[#All],2,0)</f>
        <v>Jacket Coach BajuKita</v>
      </c>
      <c r="L2133" t="str">
        <f>VLOOKUP($G2133,products7[#All],3,0)</f>
        <v>Jacket</v>
      </c>
      <c r="M2133" t="str">
        <f>VLOOKUP($G2133,products7[#All],7,0)</f>
        <v>BajuKita</v>
      </c>
    </row>
    <row r="2134" spans="1:13" x14ac:dyDescent="0.35">
      <c r="A2134" t="s">
        <v>6109</v>
      </c>
      <c r="B2134" s="2">
        <f>VLOOKUP(A2134,orders[#All],3,0)</f>
        <v>45219</v>
      </c>
      <c r="C2134" t="str">
        <f>VLOOKUP($A2134,orders[#All],9,0)</f>
        <v>delivered</v>
      </c>
      <c r="D2134" t="str">
        <f>VLOOKUP($A2134,orders[#All],5,0)</f>
        <v>Jakarta</v>
      </c>
      <c r="E2134" t="str">
        <f>VLOOKUP($A2134,orders[#All],6,0)</f>
        <v>DKI Jakarta</v>
      </c>
      <c r="F2134" t="str">
        <f>VLOOKUP($A2134,orders[#All],10,0)</f>
        <v>SALE2024</v>
      </c>
      <c r="G2134" t="s">
        <v>2924</v>
      </c>
      <c r="H2134">
        <f>VLOOKUP(working_table!G2134,order_items[[#All],[product_id]:[subtotal_idr]],2,0)</f>
        <v>1</v>
      </c>
      <c r="I2134" s="5">
        <f>VLOOKUP(working_table!$G2134,order_items[[#All],[product_id]:[subtotal_idr]],3,0)</f>
        <v>449000</v>
      </c>
      <c r="J2134" s="5">
        <f>VLOOKUP(working_table!$G2134,order_items[[#All],[product_id]:[subtotal_idr]],4,0)</f>
        <v>449000</v>
      </c>
      <c r="K2134" t="str">
        <f>VLOOKUP($G2134,products7[#All],2,0)</f>
        <v>Jacket Varsity NusaBrand</v>
      </c>
      <c r="L2134" t="str">
        <f>VLOOKUP($G2134,products7[#All],3,0)</f>
        <v>Jacket</v>
      </c>
      <c r="M2134" t="str">
        <f>VLOOKUP($G2134,products7[#All],7,0)</f>
        <v>NusaBrand</v>
      </c>
    </row>
    <row r="2135" spans="1:13" x14ac:dyDescent="0.35">
      <c r="A2135" t="s">
        <v>6111</v>
      </c>
      <c r="B2135" s="2">
        <f>VLOOKUP(A2135,orders[#All],3,0)</f>
        <v>45554</v>
      </c>
      <c r="C2135" t="str">
        <f>VLOOKUP($A2135,orders[#All],9,0)</f>
        <v>delivered</v>
      </c>
      <c r="D2135" t="str">
        <f>VLOOKUP($A2135,orders[#All],5,0)</f>
        <v>Denpasar</v>
      </c>
      <c r="E2135" t="str">
        <f>VLOOKUP($A2135,orders[#All],6,0)</f>
        <v>Bali</v>
      </c>
      <c r="F2135" t="str">
        <f>VLOOKUP($A2135,orders[#All],10,0)</f>
        <v>TANPA PROMO</v>
      </c>
      <c r="G2135" t="s">
        <v>2905</v>
      </c>
      <c r="H2135">
        <f>VLOOKUP(working_table!G2135,order_items[[#All],[product_id]:[subtotal_idr]],2,0)</f>
        <v>1</v>
      </c>
      <c r="I2135" s="5">
        <f>VLOOKUP(working_table!$G2135,order_items[[#All],[product_id]:[subtotal_idr]],3,0)</f>
        <v>89000</v>
      </c>
      <c r="J2135" s="5">
        <f>VLOOKUP(working_table!$G2135,order_items[[#All],[product_id]:[subtotal_idr]],4,0)</f>
        <v>89000</v>
      </c>
      <c r="K2135" t="str">
        <f>VLOOKUP($G2135,products7[#All],2,0)</f>
        <v>Dress A-Line NusaBrand</v>
      </c>
      <c r="L2135" t="str">
        <f>VLOOKUP($G2135,products7[#All],3,0)</f>
        <v>dress</v>
      </c>
      <c r="M2135" t="str">
        <f>VLOOKUP($G2135,products7[#All],7,0)</f>
        <v>NusaBrand</v>
      </c>
    </row>
    <row r="2136" spans="1:13" x14ac:dyDescent="0.35">
      <c r="A2136" t="s">
        <v>6111</v>
      </c>
      <c r="B2136" s="2">
        <f>VLOOKUP(A2136,orders[#All],3,0)</f>
        <v>45554</v>
      </c>
      <c r="C2136" t="str">
        <f>VLOOKUP($A2136,orders[#All],9,0)</f>
        <v>delivered</v>
      </c>
      <c r="D2136" t="str">
        <f>VLOOKUP($A2136,orders[#All],5,0)</f>
        <v>Denpasar</v>
      </c>
      <c r="E2136" t="str">
        <f>VLOOKUP($A2136,orders[#All],6,0)</f>
        <v>Bali</v>
      </c>
      <c r="F2136" t="str">
        <f>VLOOKUP($A2136,orders[#All],10,0)</f>
        <v>TANPA PROMO</v>
      </c>
      <c r="G2136" t="s">
        <v>2911</v>
      </c>
      <c r="H2136">
        <f>VLOOKUP(working_table!G2136,order_items[[#All],[product_id]:[subtotal_idr]],2,0)</f>
        <v>1</v>
      </c>
      <c r="I2136" s="5">
        <f>VLOOKUP(working_table!$G2136,order_items[[#All],[product_id]:[subtotal_idr]],3,0)</f>
        <v>329000</v>
      </c>
      <c r="J2136" s="5">
        <f>VLOOKUP(working_table!$G2136,order_items[[#All],[product_id]:[subtotal_idr]],4,0)</f>
        <v>329000</v>
      </c>
      <c r="K2136" t="str">
        <f>VLOOKUP($G2136,products7[#All],2,0)</f>
        <v>Jacket Hoodie SandangIndo</v>
      </c>
      <c r="L2136" t="str">
        <f>VLOOKUP($G2136,products7[#All],3,0)</f>
        <v>Jacket</v>
      </c>
      <c r="M2136" t="str">
        <f>VLOOKUP($G2136,products7[#All],7,0)</f>
        <v>SandangIndo</v>
      </c>
    </row>
    <row r="2137" spans="1:13" x14ac:dyDescent="0.35">
      <c r="A2137" t="s">
        <v>6114</v>
      </c>
      <c r="B2137" s="2">
        <f>VLOOKUP(A2137,orders[#All],3,0)</f>
        <v>45251</v>
      </c>
      <c r="C2137" t="str">
        <f>VLOOKUP($A2137,orders[#All],9,0)</f>
        <v>delivered</v>
      </c>
      <c r="D2137" t="str">
        <f>VLOOKUP($A2137,orders[#All],5,0)</f>
        <v>Makassar</v>
      </c>
      <c r="E2137" t="str">
        <f>VLOOKUP($A2137,orders[#All],6,0)</f>
        <v>Sulawesi Selatan</v>
      </c>
      <c r="F2137" t="str">
        <f>VLOOKUP($A2137,orders[#All],10,0)</f>
        <v>TANPA PROMO</v>
      </c>
      <c r="G2137" t="s">
        <v>3031</v>
      </c>
      <c r="H2137">
        <f>VLOOKUP(working_table!G2137,order_items[[#All],[product_id]:[subtotal_idr]],2,0)</f>
        <v>1</v>
      </c>
      <c r="I2137" s="5">
        <f>VLOOKUP(working_table!$G2137,order_items[[#All],[product_id]:[subtotal_idr]],3,0)</f>
        <v>69000</v>
      </c>
      <c r="J2137" s="5">
        <f>VLOOKUP(working_table!$G2137,order_items[[#All],[product_id]:[subtotal_idr]],4,0)</f>
        <v>69000</v>
      </c>
      <c r="K2137" t="str">
        <f>VLOOKUP($G2137,products7[#All],2,0)</f>
        <v>Kemeja Linen Kanvas Lokal</v>
      </c>
      <c r="L2137" t="str">
        <f>VLOOKUP($G2137,products7[#All],3,0)</f>
        <v>T-Shirt</v>
      </c>
      <c r="M2137" t="str">
        <f>VLOOKUP($G2137,products7[#All],7,0)</f>
        <v>Kanvas Lokal</v>
      </c>
    </row>
    <row r="2138" spans="1:13" x14ac:dyDescent="0.35">
      <c r="A2138" t="s">
        <v>6116</v>
      </c>
      <c r="B2138" s="2">
        <f>VLOOKUP(A2138,orders[#All],3,0)</f>
        <v>45304</v>
      </c>
      <c r="C2138" t="str">
        <f>VLOOKUP($A2138,orders[#All],9,0)</f>
        <v>delivered</v>
      </c>
      <c r="D2138" t="str">
        <f>VLOOKUP($A2138,orders[#All],5,0)</f>
        <v>Semarang</v>
      </c>
      <c r="E2138" t="str">
        <f>VLOOKUP($A2138,orders[#All],6,0)</f>
        <v>Jawa Tengah</v>
      </c>
      <c r="F2138" t="str">
        <f>VLOOKUP($A2138,orders[#All],10,0)</f>
        <v>TANPA PROMO</v>
      </c>
      <c r="G2138" t="s">
        <v>2738</v>
      </c>
      <c r="H2138">
        <f>VLOOKUP(working_table!G2138,order_items[[#All],[product_id]:[subtotal_idr]],2,0)</f>
        <v>1</v>
      </c>
      <c r="I2138" s="5">
        <f>VLOOKUP(working_table!$G2138,order_items[[#All],[product_id]:[subtotal_idr]],3,0)</f>
        <v>59000</v>
      </c>
      <c r="J2138" s="5">
        <f>VLOOKUP(working_table!$G2138,order_items[[#All],[product_id]:[subtotal_idr]],4,0)</f>
        <v>59000</v>
      </c>
      <c r="K2138" t="str">
        <f>VLOOKUP($G2138,products7[#All],2,0)</f>
        <v>Topi Baseball Cendana Co</v>
      </c>
      <c r="L2138" t="str">
        <f>VLOOKUP($G2138,products7[#All],3,0)</f>
        <v>Accessories</v>
      </c>
      <c r="M2138" t="str">
        <f>VLOOKUP($G2138,products7[#All],7,0)</f>
        <v>Cendana Co</v>
      </c>
    </row>
    <row r="2139" spans="1:13" x14ac:dyDescent="0.35">
      <c r="A2139" t="s">
        <v>6116</v>
      </c>
      <c r="B2139" s="2">
        <f>VLOOKUP(A2139,orders[#All],3,0)</f>
        <v>45304</v>
      </c>
      <c r="C2139" t="str">
        <f>VLOOKUP($A2139,orders[#All],9,0)</f>
        <v>delivered</v>
      </c>
      <c r="D2139" t="str">
        <f>VLOOKUP($A2139,orders[#All],5,0)</f>
        <v>Semarang</v>
      </c>
      <c r="E2139" t="str">
        <f>VLOOKUP($A2139,orders[#All],6,0)</f>
        <v>Jawa Tengah</v>
      </c>
      <c r="F2139" t="str">
        <f>VLOOKUP($A2139,orders[#All],10,0)</f>
        <v>TANPA PROMO</v>
      </c>
      <c r="G2139" t="s">
        <v>2468</v>
      </c>
      <c r="H2139">
        <f>VLOOKUP(working_table!G2139,order_items[[#All],[product_id]:[subtotal_idr]],2,0)</f>
        <v>1</v>
      </c>
      <c r="I2139" s="5">
        <f>VLOOKUP(working_table!$G2139,order_items[[#All],[product_id]:[subtotal_idr]],3,0)</f>
        <v>79000</v>
      </c>
      <c r="J2139" s="5">
        <f>VLOOKUP(working_table!$G2139,order_items[[#All],[product_id]:[subtotal_idr]],4,0)</f>
        <v>79000</v>
      </c>
      <c r="K2139" t="str">
        <f>VLOOKUP($G2139,products7[#All],2,0)</f>
        <v>Dompet Kulit SandangIndo</v>
      </c>
      <c r="L2139" t="str">
        <f>VLOOKUP($G2139,products7[#All],3,0)</f>
        <v>Accessories</v>
      </c>
      <c r="M2139" t="str">
        <f>VLOOKUP($G2139,products7[#All],7,0)</f>
        <v>SandangIndo</v>
      </c>
    </row>
    <row r="2140" spans="1:13" x14ac:dyDescent="0.35">
      <c r="A2140" t="s">
        <v>6119</v>
      </c>
      <c r="B2140" s="2">
        <f>VLOOKUP(A2140,orders[#All],3,0)</f>
        <v>45129</v>
      </c>
      <c r="C2140" t="str">
        <f>VLOOKUP($A2140,orders[#All],9,0)</f>
        <v>shipped</v>
      </c>
      <c r="D2140" t="str">
        <f>VLOOKUP($A2140,orders[#All],5,0)</f>
        <v>Bekasi</v>
      </c>
      <c r="E2140" t="str">
        <f>VLOOKUP($A2140,orders[#All],6,0)</f>
        <v>Jawa Barat</v>
      </c>
      <c r="F2140" t="str">
        <f>VLOOKUP($A2140,orders[#All],10,0)</f>
        <v>FLASHSALE</v>
      </c>
      <c r="G2140" t="s">
        <v>2427</v>
      </c>
      <c r="H2140">
        <f>VLOOKUP(working_table!G2140,order_items[[#All],[product_id]:[subtotal_idr]],2,0)</f>
        <v>3</v>
      </c>
      <c r="I2140" s="5">
        <f>VLOOKUP(working_table!$G2140,order_items[[#All],[product_id]:[subtotal_idr]],3,0)</f>
        <v>49000</v>
      </c>
      <c r="J2140" s="5">
        <f>VLOOKUP(working_table!$G2140,order_items[[#All],[product_id]:[subtotal_idr]],4,0)</f>
        <v>147000</v>
      </c>
      <c r="K2140" t="str">
        <f>VLOOKUP($G2140,products7[#All],2,0)</f>
        <v>Dress Wrap BajuKita</v>
      </c>
      <c r="L2140" t="str">
        <f>VLOOKUP($G2140,products7[#All],3,0)</f>
        <v>dress</v>
      </c>
      <c r="M2140" t="str">
        <f>VLOOKUP($G2140,products7[#All],7,0)</f>
        <v>BajuKita</v>
      </c>
    </row>
    <row r="2141" spans="1:13" x14ac:dyDescent="0.35">
      <c r="A2141" t="s">
        <v>6119</v>
      </c>
      <c r="B2141" s="2">
        <f>VLOOKUP(A2141,orders[#All],3,0)</f>
        <v>45129</v>
      </c>
      <c r="C2141" t="str">
        <f>VLOOKUP($A2141,orders[#All],9,0)</f>
        <v>shipped</v>
      </c>
      <c r="D2141" t="str">
        <f>VLOOKUP($A2141,orders[#All],5,0)</f>
        <v>Bekasi</v>
      </c>
      <c r="E2141" t="str">
        <f>VLOOKUP($A2141,orders[#All],6,0)</f>
        <v>Jawa Barat</v>
      </c>
      <c r="F2141" t="str">
        <f>VLOOKUP($A2141,orders[#All],10,0)</f>
        <v>FLASHSALE</v>
      </c>
      <c r="G2141" t="s">
        <v>3340</v>
      </c>
      <c r="H2141">
        <f>VLOOKUP(working_table!G2141,order_items[[#All],[product_id]:[subtotal_idr]],2,0)</f>
        <v>1</v>
      </c>
      <c r="I2141" s="5">
        <f>VLOOKUP(working_table!$G2141,order_items[[#All],[product_id]:[subtotal_idr]],3,0)</f>
        <v>59000</v>
      </c>
      <c r="J2141" s="5">
        <f>VLOOKUP(working_table!$G2141,order_items[[#All],[product_id]:[subtotal_idr]],4,0)</f>
        <v>59000</v>
      </c>
      <c r="K2141" t="str">
        <f>VLOOKUP($G2141,products7[#All],2,0)</f>
        <v>Pants Jogger Riang Apparel</v>
      </c>
      <c r="L2141" t="str">
        <f>VLOOKUP($G2141,products7[#All],3,0)</f>
        <v>Pants</v>
      </c>
      <c r="M2141" t="str">
        <f>VLOOKUP($G2141,products7[#All],7,0)</f>
        <v>Riang Apparel</v>
      </c>
    </row>
    <row r="2142" spans="1:13" x14ac:dyDescent="0.35">
      <c r="A2142" t="s">
        <v>6122</v>
      </c>
      <c r="B2142" s="2">
        <f>VLOOKUP(A2142,orders[#All],3,0)</f>
        <v>45381</v>
      </c>
      <c r="C2142" t="str">
        <f>VLOOKUP($A2142,orders[#All],9,0)</f>
        <v>delivered</v>
      </c>
      <c r="D2142" t="str">
        <f>VLOOKUP($A2142,orders[#All],5,0)</f>
        <v>Makassar</v>
      </c>
      <c r="E2142" t="str">
        <f>VLOOKUP($A2142,orders[#All],6,0)</f>
        <v>Sulawesi Selatan</v>
      </c>
      <c r="F2142" t="str">
        <f>VLOOKUP($A2142,orders[#All],10,0)</f>
        <v>TANPA PROMO</v>
      </c>
      <c r="G2142" t="s">
        <v>2748</v>
      </c>
      <c r="H2142">
        <f>VLOOKUP(working_table!G2142,order_items[[#All],[product_id]:[subtotal_idr]],2,0)</f>
        <v>3</v>
      </c>
      <c r="I2142" s="5">
        <f>VLOOKUP(working_table!$G2142,order_items[[#All],[product_id]:[subtotal_idr]],3,0)</f>
        <v>119000</v>
      </c>
      <c r="J2142" s="5">
        <f>VLOOKUP(working_table!$G2142,order_items[[#All],[product_id]:[subtotal_idr]],4,0)</f>
        <v>357000</v>
      </c>
      <c r="K2142" t="str">
        <f>VLOOKUP($G2142,products7[#All],2,0)</f>
        <v>Kemeja Flanel SandangIndo</v>
      </c>
      <c r="L2142" t="str">
        <f>VLOOKUP($G2142,products7[#All],3,0)</f>
        <v>Kemeja</v>
      </c>
      <c r="M2142" t="str">
        <f>VLOOKUP($G2142,products7[#All],7,0)</f>
        <v>SandangIndo</v>
      </c>
    </row>
    <row r="2143" spans="1:13" x14ac:dyDescent="0.35">
      <c r="A2143" t="s">
        <v>6122</v>
      </c>
      <c r="B2143" s="2">
        <f>VLOOKUP(A2143,orders[#All],3,0)</f>
        <v>45381</v>
      </c>
      <c r="C2143" t="str">
        <f>VLOOKUP($A2143,orders[#All],9,0)</f>
        <v>delivered</v>
      </c>
      <c r="D2143" t="str">
        <f>VLOOKUP($A2143,orders[#All],5,0)</f>
        <v>Makassar</v>
      </c>
      <c r="E2143" t="str">
        <f>VLOOKUP($A2143,orders[#All],6,0)</f>
        <v>Sulawesi Selatan</v>
      </c>
      <c r="F2143" t="str">
        <f>VLOOKUP($A2143,orders[#All],10,0)</f>
        <v>TANPA PROMO</v>
      </c>
      <c r="G2143" t="s">
        <v>2690</v>
      </c>
      <c r="H2143">
        <f>VLOOKUP(working_table!G2143,order_items[[#All],[product_id]:[subtotal_idr]],2,0)</f>
        <v>2</v>
      </c>
      <c r="I2143" s="5">
        <f>VLOOKUP(working_table!$G2143,order_items[[#All],[product_id]:[subtotal_idr]],3,0)</f>
        <v>199000</v>
      </c>
      <c r="J2143" s="5">
        <f>VLOOKUP(working_table!$G2143,order_items[[#All],[product_id]:[subtotal_idr]],4,0)</f>
        <v>398000</v>
      </c>
      <c r="K2143" t="str">
        <f>VLOOKUP($G2143,products7[#All],2,0)</f>
        <v>Kemeja Casual Senja Wear</v>
      </c>
      <c r="L2143" t="str">
        <f>VLOOKUP($G2143,products7[#All],3,0)</f>
        <v>kemeja</v>
      </c>
      <c r="M2143" t="str">
        <f>VLOOKUP($G2143,products7[#All],7,0)</f>
        <v>Senja Wear</v>
      </c>
    </row>
    <row r="2144" spans="1:13" x14ac:dyDescent="0.35">
      <c r="A2144" t="s">
        <v>6122</v>
      </c>
      <c r="B2144" s="2">
        <f>VLOOKUP(A2144,orders[#All],3,0)</f>
        <v>45381</v>
      </c>
      <c r="C2144" t="str">
        <f>VLOOKUP($A2144,orders[#All],9,0)</f>
        <v>delivered</v>
      </c>
      <c r="D2144" t="str">
        <f>VLOOKUP($A2144,orders[#All],5,0)</f>
        <v>Makassar</v>
      </c>
      <c r="E2144" t="str">
        <f>VLOOKUP($A2144,orders[#All],6,0)</f>
        <v>Sulawesi Selatan</v>
      </c>
      <c r="F2144" t="str">
        <f>VLOOKUP($A2144,orders[#All],10,0)</f>
        <v>TANPA PROMO</v>
      </c>
      <c r="G2144" t="s">
        <v>2720</v>
      </c>
      <c r="H2144">
        <f>VLOOKUP(working_table!G2144,order_items[[#All],[product_id]:[subtotal_idr]],2,0)</f>
        <v>1</v>
      </c>
      <c r="I2144" s="5">
        <f>VLOOKUP(working_table!$G2144,order_items[[#All],[product_id]:[subtotal_idr]],3,0)</f>
        <v>199000</v>
      </c>
      <c r="J2144" s="5">
        <f>VLOOKUP(working_table!$G2144,order_items[[#All],[product_id]:[subtotal_idr]],4,0)</f>
        <v>199000</v>
      </c>
      <c r="K2144" t="str">
        <f>VLOOKUP($G2144,products7[#All],2,0)</f>
        <v>Topi Baseball SandangIndo</v>
      </c>
      <c r="L2144" t="str">
        <f>VLOOKUP($G2144,products7[#All],3,0)</f>
        <v>Accessories</v>
      </c>
      <c r="M2144" t="str">
        <f>VLOOKUP($G2144,products7[#All],7,0)</f>
        <v>SandangIndo</v>
      </c>
    </row>
    <row r="2145" spans="1:13" x14ac:dyDescent="0.35">
      <c r="A2145" t="s">
        <v>6126</v>
      </c>
      <c r="B2145" s="2">
        <f>VLOOKUP(A2145,orders[#All],3,0)</f>
        <v>45695</v>
      </c>
      <c r="C2145" t="str">
        <f>VLOOKUP($A2145,orders[#All],9,0)</f>
        <v>delivered</v>
      </c>
      <c r="D2145" t="str">
        <f>VLOOKUP($A2145,orders[#All],5,0)</f>
        <v>Denpasar</v>
      </c>
      <c r="E2145" t="str">
        <f>VLOOKUP($A2145,orders[#All],6,0)</f>
        <v>Bali</v>
      </c>
      <c r="F2145" t="str">
        <f>VLOOKUP($A2145,orders[#All],10,0)</f>
        <v>TANPA PROMO</v>
      </c>
      <c r="G2145" t="s">
        <v>2688</v>
      </c>
      <c r="H2145">
        <f>VLOOKUP(working_table!G2145,order_items[[#All],[product_id]:[subtotal_idr]],2,0)</f>
        <v>1</v>
      </c>
      <c r="I2145" s="5">
        <f>VLOOKUP(working_table!$G2145,order_items[[#All],[product_id]:[subtotal_idr]],3,0)</f>
        <v>119000</v>
      </c>
      <c r="J2145" s="5">
        <f>VLOOKUP(working_table!$G2145,order_items[[#All],[product_id]:[subtotal_idr]],4,0)</f>
        <v>119000</v>
      </c>
      <c r="K2145" t="str">
        <f>VLOOKUP($G2145,products7[#All],2,0)</f>
        <v>Jacket Coach NusaBrand</v>
      </c>
      <c r="L2145" t="str">
        <f>VLOOKUP($G2145,products7[#All],3,0)</f>
        <v>Jacket</v>
      </c>
      <c r="M2145" t="str">
        <f>VLOOKUP($G2145,products7[#All],7,0)</f>
        <v>NusaBrand</v>
      </c>
    </row>
    <row r="2146" spans="1:13" x14ac:dyDescent="0.35">
      <c r="A2146" t="s">
        <v>6126</v>
      </c>
      <c r="B2146" s="2">
        <f>VLOOKUP(A2146,orders[#All],3,0)</f>
        <v>45695</v>
      </c>
      <c r="C2146" t="str">
        <f>VLOOKUP($A2146,orders[#All],9,0)</f>
        <v>delivered</v>
      </c>
      <c r="D2146" t="str">
        <f>VLOOKUP($A2146,orders[#All],5,0)</f>
        <v>Denpasar</v>
      </c>
      <c r="E2146" t="str">
        <f>VLOOKUP($A2146,orders[#All],6,0)</f>
        <v>Bali</v>
      </c>
      <c r="F2146" t="str">
        <f>VLOOKUP($A2146,orders[#All],10,0)</f>
        <v>TANPA PROMO</v>
      </c>
      <c r="G2146" t="s">
        <v>2803</v>
      </c>
      <c r="H2146">
        <f>VLOOKUP(working_table!G2146,order_items[[#All],[product_id]:[subtotal_idr]],2,0)</f>
        <v>1</v>
      </c>
      <c r="I2146" s="5">
        <f>VLOOKUP(working_table!$G2146,order_items[[#All],[product_id]:[subtotal_idr]],3,0)</f>
        <v>99000</v>
      </c>
      <c r="J2146" s="5">
        <f>VLOOKUP(working_table!$G2146,order_items[[#All],[product_id]:[subtotal_idr]],4,0)</f>
        <v>99000</v>
      </c>
      <c r="K2146" t="str">
        <f>VLOOKUP($G2146,products7[#All],2,0)</f>
        <v>T-Shirt Polos Basic Cendana Co</v>
      </c>
      <c r="L2146" t="str">
        <f>VLOOKUP($G2146,products7[#All],3,0)</f>
        <v>T-Shirt</v>
      </c>
      <c r="M2146" t="str">
        <f>VLOOKUP($G2146,products7[#All],7,0)</f>
        <v>Cendana Co</v>
      </c>
    </row>
    <row r="2147" spans="1:13" x14ac:dyDescent="0.35">
      <c r="A2147" t="s">
        <v>6129</v>
      </c>
      <c r="B2147" s="2">
        <f>VLOOKUP(A2147,orders[#All],3,0)</f>
        <v>44715</v>
      </c>
      <c r="C2147" t="str">
        <f>VLOOKUP($A2147,orders[#All],9,0)</f>
        <v>delivered</v>
      </c>
      <c r="D2147" t="str">
        <f>VLOOKUP($A2147,orders[#All],5,0)</f>
        <v>Malang</v>
      </c>
      <c r="E2147" t="str">
        <f>VLOOKUP($A2147,orders[#All],6,0)</f>
        <v>Jawa Timur</v>
      </c>
      <c r="F2147" t="str">
        <f>VLOOKUP($A2147,orders[#All],10,0)</f>
        <v>FLASHSALE</v>
      </c>
      <c r="G2147" t="s">
        <v>2704</v>
      </c>
      <c r="H2147">
        <f>VLOOKUP(working_table!G2147,order_items[[#All],[product_id]:[subtotal_idr]],2,0)</f>
        <v>1</v>
      </c>
      <c r="I2147" s="5">
        <f>VLOOKUP(working_table!$G2147,order_items[[#All],[product_id]:[subtotal_idr]],3,0)</f>
        <v>279000</v>
      </c>
      <c r="J2147" s="5">
        <f>VLOOKUP(working_table!$G2147,order_items[[#All],[product_id]:[subtotal_idr]],4,0)</f>
        <v>279000</v>
      </c>
      <c r="K2147" t="str">
        <f>VLOOKUP($G2147,products7[#All],2,0)</f>
        <v>Pants Kulot SandangIndo</v>
      </c>
      <c r="L2147" t="str">
        <f>VLOOKUP($G2147,products7[#All],3,0)</f>
        <v>Pants</v>
      </c>
      <c r="M2147" t="str">
        <f>VLOOKUP($G2147,products7[#All],7,0)</f>
        <v>SandangIndo</v>
      </c>
    </row>
    <row r="2148" spans="1:13" x14ac:dyDescent="0.35">
      <c r="A2148" t="s">
        <v>6129</v>
      </c>
      <c r="B2148" s="2">
        <f>VLOOKUP(A2148,orders[#All],3,0)</f>
        <v>44715</v>
      </c>
      <c r="C2148" t="str">
        <f>VLOOKUP($A2148,orders[#All],9,0)</f>
        <v>delivered</v>
      </c>
      <c r="D2148" t="str">
        <f>VLOOKUP($A2148,orders[#All],5,0)</f>
        <v>Malang</v>
      </c>
      <c r="E2148" t="str">
        <f>VLOOKUP($A2148,orders[#All],6,0)</f>
        <v>Jawa Timur</v>
      </c>
      <c r="F2148" t="str">
        <f>VLOOKUP($A2148,orders[#All],10,0)</f>
        <v>FLASHSALE</v>
      </c>
      <c r="G2148" t="s">
        <v>2475</v>
      </c>
      <c r="H2148">
        <f>VLOOKUP(working_table!G2148,order_items[[#All],[product_id]:[subtotal_idr]],2,0)</f>
        <v>1</v>
      </c>
      <c r="I2148" s="5">
        <f>VLOOKUP(working_table!$G2148,order_items[[#All],[product_id]:[subtotal_idr]],3,0)</f>
        <v>249000</v>
      </c>
      <c r="J2148" s="5">
        <f>VLOOKUP(working_table!$G2148,order_items[[#All],[product_id]:[subtotal_idr]],4,0)</f>
        <v>249000</v>
      </c>
      <c r="K2148" t="str">
        <f>VLOOKUP($G2148,products7[#All],2,0)</f>
        <v>T-Shirt Lengan Panjang BajuKita</v>
      </c>
      <c r="L2148" t="str">
        <f>VLOOKUP($G2148,products7[#All],3,0)</f>
        <v>T-Shirt</v>
      </c>
      <c r="M2148" t="str">
        <f>VLOOKUP($G2148,products7[#All],7,0)</f>
        <v>BajuKita</v>
      </c>
    </row>
    <row r="2149" spans="1:13" x14ac:dyDescent="0.35">
      <c r="A2149" t="s">
        <v>6132</v>
      </c>
      <c r="B2149" s="2">
        <f>VLOOKUP(A2149,orders[#All],3,0)</f>
        <v>44688</v>
      </c>
      <c r="C2149" t="str">
        <f>VLOOKUP($A2149,orders[#All],9,0)</f>
        <v>cancelled</v>
      </c>
      <c r="D2149" t="str">
        <f>VLOOKUP($A2149,orders[#All],5,0)</f>
        <v>Yogyakarta</v>
      </c>
      <c r="E2149" t="str">
        <f>VLOOKUP($A2149,orders[#All],6,0)</f>
        <v>DI Yogyakarta</v>
      </c>
      <c r="F2149" t="str">
        <f>VLOOKUP($A2149,orders[#All],10,0)</f>
        <v>TANPA PROMO</v>
      </c>
      <c r="G2149" t="s">
        <v>2740</v>
      </c>
      <c r="H2149">
        <f>VLOOKUP(working_table!G2149,order_items[[#All],[product_id]:[subtotal_idr]],2,0)</f>
        <v>1</v>
      </c>
      <c r="I2149" s="5">
        <f>VLOOKUP(working_table!$G2149,order_items[[#All],[product_id]:[subtotal_idr]],3,0)</f>
        <v>199000</v>
      </c>
      <c r="J2149" s="5">
        <f>VLOOKUP(working_table!$G2149,order_items[[#All],[product_id]:[subtotal_idr]],4,0)</f>
        <v>199000</v>
      </c>
      <c r="K2149" t="str">
        <f>VLOOKUP($G2149,products7[#All],2,0)</f>
        <v>Pants Chino NusaBrand</v>
      </c>
      <c r="L2149" t="str">
        <f>VLOOKUP($G2149,products7[#All],3,0)</f>
        <v>Pants</v>
      </c>
      <c r="M2149" t="str">
        <f>VLOOKUP($G2149,products7[#All],7,0)</f>
        <v>NusaBrand</v>
      </c>
    </row>
    <row r="2150" spans="1:13" x14ac:dyDescent="0.35">
      <c r="A2150" t="s">
        <v>6134</v>
      </c>
      <c r="B2150" s="2">
        <f>VLOOKUP(A2150,orders[#All],3,0)</f>
        <v>45316</v>
      </c>
      <c r="C2150" t="str">
        <f>VLOOKUP($A2150,orders[#All],9,0)</f>
        <v>delivered</v>
      </c>
      <c r="D2150" t="str">
        <f>VLOOKUP($A2150,orders[#All],5,0)</f>
        <v>Bandung</v>
      </c>
      <c r="E2150" t="str">
        <f>VLOOKUP($A2150,orders[#All],6,0)</f>
        <v>Jawa Barat</v>
      </c>
      <c r="F2150" t="str">
        <f>VLOOKUP($A2150,orders[#All],10,0)</f>
        <v>MEMBER10</v>
      </c>
      <c r="G2150" t="s">
        <v>2699</v>
      </c>
      <c r="H2150">
        <f>VLOOKUP(working_table!G2150,order_items[[#All],[product_id]:[subtotal_idr]],2,0)</f>
        <v>1</v>
      </c>
      <c r="I2150" s="5">
        <f>VLOOKUP(working_table!$G2150,order_items[[#All],[product_id]:[subtotal_idr]],3,0)</f>
        <v>599000</v>
      </c>
      <c r="J2150" s="5">
        <f>VLOOKUP(working_table!$G2150,order_items[[#All],[product_id]:[subtotal_idr]],4,0)</f>
        <v>599000</v>
      </c>
      <c r="K2150" t="str">
        <f>VLOOKUP($G2150,products7[#All],2,0)</f>
        <v>Dress Midi Floral NusaBrand</v>
      </c>
      <c r="L2150" t="str">
        <f>VLOOKUP($G2150,products7[#All],3,0)</f>
        <v>Dress</v>
      </c>
      <c r="M2150" t="str">
        <f>VLOOKUP($G2150,products7[#All],7,0)</f>
        <v>NusaBrand</v>
      </c>
    </row>
    <row r="2151" spans="1:13" x14ac:dyDescent="0.35">
      <c r="A2151" t="s">
        <v>6134</v>
      </c>
      <c r="B2151" s="2">
        <f>VLOOKUP(A2151,orders[#All],3,0)</f>
        <v>45316</v>
      </c>
      <c r="C2151" t="str">
        <f>VLOOKUP($A2151,orders[#All],9,0)</f>
        <v>delivered</v>
      </c>
      <c r="D2151" t="str">
        <f>VLOOKUP($A2151,orders[#All],5,0)</f>
        <v>Bandung</v>
      </c>
      <c r="E2151" t="str">
        <f>VLOOKUP($A2151,orders[#All],6,0)</f>
        <v>Jawa Barat</v>
      </c>
      <c r="F2151" t="str">
        <f>VLOOKUP($A2151,orders[#All],10,0)</f>
        <v>MEMBER10</v>
      </c>
      <c r="G2151" t="s">
        <v>3906</v>
      </c>
      <c r="H2151">
        <f>VLOOKUP(working_table!G2151,order_items[[#All],[product_id]:[subtotal_idr]],2,0)</f>
        <v>1</v>
      </c>
      <c r="I2151" s="5">
        <f>VLOOKUP(working_table!$G2151,order_items[[#All],[product_id]:[subtotal_idr]],3,0)</f>
        <v>449000</v>
      </c>
      <c r="J2151" s="5">
        <f>VLOOKUP(working_table!$G2151,order_items[[#All],[product_id]:[subtotal_idr]],4,0)</f>
        <v>449000</v>
      </c>
      <c r="K2151" t="str">
        <f>VLOOKUP($G2151,products7[#All],2,0)</f>
        <v>Pants Kulot Cendana Co</v>
      </c>
      <c r="L2151" t="str">
        <f>VLOOKUP($G2151,products7[#All],3,0)</f>
        <v>Pants</v>
      </c>
      <c r="M2151" t="str">
        <f>VLOOKUP($G2151,products7[#All],7,0)</f>
        <v>Cendana Co</v>
      </c>
    </row>
    <row r="2152" spans="1:13" x14ac:dyDescent="0.35">
      <c r="A2152" t="s">
        <v>6134</v>
      </c>
      <c r="B2152" s="2">
        <f>VLOOKUP(A2152,orders[#All],3,0)</f>
        <v>45316</v>
      </c>
      <c r="C2152" t="str">
        <f>VLOOKUP($A2152,orders[#All],9,0)</f>
        <v>delivered</v>
      </c>
      <c r="D2152" t="str">
        <f>VLOOKUP($A2152,orders[#All],5,0)</f>
        <v>Bandung</v>
      </c>
      <c r="E2152" t="str">
        <f>VLOOKUP($A2152,orders[#All],6,0)</f>
        <v>Jawa Barat</v>
      </c>
      <c r="F2152" t="str">
        <f>VLOOKUP($A2152,orders[#All],10,0)</f>
        <v>MEMBER10</v>
      </c>
      <c r="G2152" t="s">
        <v>2922</v>
      </c>
      <c r="H2152">
        <f>VLOOKUP(working_table!G2152,order_items[[#All],[product_id]:[subtotal_idr]],2,0)</f>
        <v>3</v>
      </c>
      <c r="I2152" s="5">
        <f>VLOOKUP(working_table!$G2152,order_items[[#All],[product_id]:[subtotal_idr]],3,0)</f>
        <v>49000</v>
      </c>
      <c r="J2152" s="5">
        <f>VLOOKUP(working_table!$G2152,order_items[[#All],[product_id]:[subtotal_idr]],4,0)</f>
        <v>147000</v>
      </c>
      <c r="K2152" t="str">
        <f>VLOOKUP($G2152,products7[#All],2,0)</f>
        <v>Dompet Kulit Ratu Mode</v>
      </c>
      <c r="L2152" t="str">
        <f>VLOOKUP($G2152,products7[#All],3,0)</f>
        <v>Accessories</v>
      </c>
      <c r="M2152" t="str">
        <f>VLOOKUP($G2152,products7[#All],7,0)</f>
        <v>Ratu Mode</v>
      </c>
    </row>
    <row r="2153" spans="1:13" x14ac:dyDescent="0.35">
      <c r="A2153" t="s">
        <v>6138</v>
      </c>
      <c r="B2153" s="2">
        <f>VLOOKUP(A2153,orders[#All],3,0)</f>
        <v>45707</v>
      </c>
      <c r="C2153" t="str">
        <f>VLOOKUP($A2153,orders[#All],9,0)</f>
        <v>delivered</v>
      </c>
      <c r="D2153" t="str">
        <f>VLOOKUP($A2153,orders[#All],5,0)</f>
        <v>Bogor</v>
      </c>
      <c r="E2153" t="str">
        <f>VLOOKUP($A2153,orders[#All],6,0)</f>
        <v>Jawa Barat</v>
      </c>
      <c r="F2153" t="str">
        <f>VLOOKUP($A2153,orders[#All],10,0)</f>
        <v>TANPA PROMO</v>
      </c>
      <c r="G2153" t="s">
        <v>2961</v>
      </c>
      <c r="H2153">
        <f>VLOOKUP(working_table!G2153,order_items[[#All],[product_id]:[subtotal_idr]],2,0)</f>
        <v>1</v>
      </c>
      <c r="I2153" s="5">
        <f>VLOOKUP(working_table!$G2153,order_items[[#All],[product_id]:[subtotal_idr]],3,0)</f>
        <v>279000</v>
      </c>
      <c r="J2153" s="5">
        <f>VLOOKUP(working_table!$G2153,order_items[[#All],[product_id]:[subtotal_idr]],4,0)</f>
        <v>279000</v>
      </c>
      <c r="K2153" t="str">
        <f>VLOOKUP($G2153,products7[#All],2,0)</f>
        <v>T-Shirt Lengan Panjang Cendana Co</v>
      </c>
      <c r="L2153" t="str">
        <f>VLOOKUP($G2153,products7[#All],3,0)</f>
        <v>T-Shirt</v>
      </c>
      <c r="M2153" t="str">
        <f>VLOOKUP($G2153,products7[#All],7,0)</f>
        <v>Cendana Co</v>
      </c>
    </row>
    <row r="2154" spans="1:13" x14ac:dyDescent="0.35">
      <c r="A2154" t="s">
        <v>6140</v>
      </c>
      <c r="B2154" s="2">
        <f>VLOOKUP(A2154,orders[#All],3,0)</f>
        <v>45695</v>
      </c>
      <c r="C2154" t="str">
        <f>VLOOKUP($A2154,orders[#All],9,0)</f>
        <v>delivered</v>
      </c>
      <c r="D2154" t="str">
        <f>VLOOKUP($A2154,orders[#All],5,0)</f>
        <v>Bekasi</v>
      </c>
      <c r="E2154" t="str">
        <f>VLOOKUP($A2154,orders[#All],6,0)</f>
        <v>Jawa Barat</v>
      </c>
      <c r="F2154" t="str">
        <f>VLOOKUP($A2154,orders[#All],10,0)</f>
        <v>TANPA PROMO</v>
      </c>
      <c r="G2154" t="s">
        <v>3659</v>
      </c>
      <c r="H2154">
        <f>VLOOKUP(working_table!G2154,order_items[[#All],[product_id]:[subtotal_idr]],2,0)</f>
        <v>1</v>
      </c>
      <c r="I2154" s="5">
        <f>VLOOKUP(working_table!$G2154,order_items[[#All],[product_id]:[subtotal_idr]],3,0)</f>
        <v>299000</v>
      </c>
      <c r="J2154" s="5">
        <f>VLOOKUP(working_table!$G2154,order_items[[#All],[product_id]:[subtotal_idr]],4,0)</f>
        <v>299000</v>
      </c>
      <c r="K2154" t="str">
        <f>VLOOKUP($G2154,products7[#All],2,0)</f>
        <v>Pants Jogger Riang Apparel</v>
      </c>
      <c r="L2154" t="str">
        <f>VLOOKUP($G2154,products7[#All],3,0)</f>
        <v>Pants</v>
      </c>
      <c r="M2154" t="str">
        <f>VLOOKUP($G2154,products7[#All],7,0)</f>
        <v>Riang Apparel</v>
      </c>
    </row>
    <row r="2155" spans="1:13" x14ac:dyDescent="0.35">
      <c r="A2155" t="s">
        <v>6142</v>
      </c>
      <c r="B2155" s="2">
        <f>VLOOKUP(A2155,orders[#All],3,0)</f>
        <v>45018</v>
      </c>
      <c r="C2155" t="str">
        <f>VLOOKUP($A2155,orders[#All],9,0)</f>
        <v>delivered</v>
      </c>
      <c r="D2155" t="str">
        <f>VLOOKUP($A2155,orders[#All],5,0)</f>
        <v>Malang</v>
      </c>
      <c r="E2155" t="str">
        <f>VLOOKUP($A2155,orders[#All],6,0)</f>
        <v>Jawa Timur</v>
      </c>
      <c r="F2155" t="str">
        <f>VLOOKUP($A2155,orders[#All],10,0)</f>
        <v>TANPA PROMO</v>
      </c>
      <c r="G2155" t="s">
        <v>3895</v>
      </c>
      <c r="H2155">
        <f>VLOOKUP(working_table!G2155,order_items[[#All],[product_id]:[subtotal_idr]],2,0)</f>
        <v>1</v>
      </c>
      <c r="I2155" s="5">
        <f>VLOOKUP(working_table!$G2155,order_items[[#All],[product_id]:[subtotal_idr]],3,0)</f>
        <v>59000</v>
      </c>
      <c r="J2155" s="5">
        <f>VLOOKUP(working_table!$G2155,order_items[[#All],[product_id]:[subtotal_idr]],4,0)</f>
        <v>59000</v>
      </c>
      <c r="K2155" t="str">
        <f>VLOOKUP($G2155,products7[#All],2,0)</f>
        <v>Tas Selempang SandangIndo</v>
      </c>
      <c r="L2155" t="str">
        <f>VLOOKUP($G2155,products7[#All],3,0)</f>
        <v>Accessories</v>
      </c>
      <c r="M2155" t="str">
        <f>VLOOKUP($G2155,products7[#All],7,0)</f>
        <v>SandangIndo</v>
      </c>
    </row>
    <row r="2156" spans="1:13" x14ac:dyDescent="0.35">
      <c r="A2156" t="s">
        <v>6144</v>
      </c>
      <c r="B2156" s="2">
        <f>VLOOKUP(A2156,orders[#All],3,0)</f>
        <v>45409</v>
      </c>
      <c r="C2156" t="str">
        <f>VLOOKUP($A2156,orders[#All],9,0)</f>
        <v>delivered</v>
      </c>
      <c r="D2156" t="str">
        <f>VLOOKUP($A2156,orders[#All],5,0)</f>
        <v>Bandung</v>
      </c>
      <c r="E2156" t="str">
        <f>VLOOKUP($A2156,orders[#All],6,0)</f>
        <v>Jawa Barat</v>
      </c>
      <c r="F2156" t="str">
        <f>VLOOKUP($A2156,orders[#All],10,0)</f>
        <v>MEMBER10</v>
      </c>
      <c r="G2156" t="s">
        <v>2432</v>
      </c>
      <c r="H2156">
        <f>VLOOKUP(working_table!G2156,order_items[[#All],[product_id]:[subtotal_idr]],2,0)</f>
        <v>1</v>
      </c>
      <c r="I2156" s="5">
        <f>VLOOKUP(working_table!$G2156,order_items[[#All],[product_id]:[subtotal_idr]],3,0)</f>
        <v>279000</v>
      </c>
      <c r="J2156" s="5">
        <f>VLOOKUP(working_table!$G2156,order_items[[#All],[product_id]:[subtotal_idr]],4,0)</f>
        <v>279000</v>
      </c>
      <c r="K2156" t="str">
        <f>VLOOKUP($G2156,products7[#All],2,0)</f>
        <v>T-Shirt Oversize Riang Apparel</v>
      </c>
      <c r="L2156" t="str">
        <f>VLOOKUP($G2156,products7[#All],3,0)</f>
        <v>T-Shirt</v>
      </c>
      <c r="M2156" t="str">
        <f>VLOOKUP($G2156,products7[#All],7,0)</f>
        <v>Riang Apparel</v>
      </c>
    </row>
    <row r="2157" spans="1:13" x14ac:dyDescent="0.35">
      <c r="A2157" t="s">
        <v>6146</v>
      </c>
      <c r="B2157" s="2">
        <f>VLOOKUP(A2157,orders[#All],3,0)</f>
        <v>45121</v>
      </c>
      <c r="C2157" t="str">
        <f>VLOOKUP($A2157,orders[#All],9,0)</f>
        <v>delivered</v>
      </c>
      <c r="D2157" t="str">
        <f>VLOOKUP($A2157,orders[#All],5,0)</f>
        <v>Bandung</v>
      </c>
      <c r="E2157" t="str">
        <f>VLOOKUP($A2157,orders[#All],6,0)</f>
        <v>Jawa Barat</v>
      </c>
      <c r="F2157" t="str">
        <f>VLOOKUP($A2157,orders[#All],10,0)</f>
        <v>SALE2024</v>
      </c>
      <c r="G2157" t="s">
        <v>2453</v>
      </c>
      <c r="H2157">
        <f>VLOOKUP(working_table!G2157,order_items[[#All],[product_id]:[subtotal_idr]],2,0)</f>
        <v>1</v>
      </c>
      <c r="I2157" s="5">
        <f>VLOOKUP(working_table!$G2157,order_items[[#All],[product_id]:[subtotal_idr]],3,0)</f>
        <v>119000</v>
      </c>
      <c r="J2157" s="5">
        <f>VLOOKUP(working_table!$G2157,order_items[[#All],[product_id]:[subtotal_idr]],4,0)</f>
        <v>119000</v>
      </c>
      <c r="K2157" t="str">
        <f>VLOOKUP($G2157,products7[#All],2,0)</f>
        <v>Dress Bodycon Senja Wear</v>
      </c>
      <c r="L2157" t="str">
        <f>VLOOKUP($G2157,products7[#All],3,0)</f>
        <v>dress</v>
      </c>
      <c r="M2157" t="str">
        <f>VLOOKUP($G2157,products7[#All],7,0)</f>
        <v>Senja Wear</v>
      </c>
    </row>
    <row r="2158" spans="1:13" x14ac:dyDescent="0.35">
      <c r="A2158" t="s">
        <v>6148</v>
      </c>
      <c r="B2158" s="2">
        <f>VLOOKUP(A2158,orders[#All],3,0)</f>
        <v>45082</v>
      </c>
      <c r="C2158" t="str">
        <f>VLOOKUP($A2158,orders[#All],9,0)</f>
        <v>shipped</v>
      </c>
      <c r="D2158" t="str">
        <f>VLOOKUP($A2158,orders[#All],5,0)</f>
        <v>Surabaya</v>
      </c>
      <c r="E2158" t="str">
        <f>VLOOKUP($A2158,orders[#All],6,0)</f>
        <v>Jawa Timur</v>
      </c>
      <c r="F2158" t="str">
        <f>VLOOKUP($A2158,orders[#All],10,0)</f>
        <v>TANPA PROMO</v>
      </c>
      <c r="G2158" t="s">
        <v>3425</v>
      </c>
      <c r="H2158">
        <f>VLOOKUP(working_table!G2158,order_items[[#All],[product_id]:[subtotal_idr]],2,0)</f>
        <v>1</v>
      </c>
      <c r="I2158" s="5">
        <f>VLOOKUP(working_table!$G2158,order_items[[#All],[product_id]:[subtotal_idr]],3,0)</f>
        <v>199000</v>
      </c>
      <c r="J2158" s="5">
        <f>VLOOKUP(working_table!$G2158,order_items[[#All],[product_id]:[subtotal_idr]],4,0)</f>
        <v>199000</v>
      </c>
      <c r="K2158" t="str">
        <f>VLOOKUP($G2158,products7[#All],2,0)</f>
        <v>Jacket Hoodie Kanvas Lokal</v>
      </c>
      <c r="L2158" t="str">
        <f>VLOOKUP($G2158,products7[#All],3,0)</f>
        <v>Jacket</v>
      </c>
      <c r="M2158" t="str">
        <f>VLOOKUP($G2158,products7[#All],7,0)</f>
        <v>Kanvas Lokal</v>
      </c>
    </row>
    <row r="2159" spans="1:13" x14ac:dyDescent="0.35">
      <c r="A2159" t="s">
        <v>6148</v>
      </c>
      <c r="B2159" s="2">
        <f>VLOOKUP(A2159,orders[#All],3,0)</f>
        <v>45082</v>
      </c>
      <c r="C2159" t="str">
        <f>VLOOKUP($A2159,orders[#All],9,0)</f>
        <v>shipped</v>
      </c>
      <c r="D2159" t="str">
        <f>VLOOKUP($A2159,orders[#All],5,0)</f>
        <v>Surabaya</v>
      </c>
      <c r="E2159" t="str">
        <f>VLOOKUP($A2159,orders[#All],6,0)</f>
        <v>Jawa Timur</v>
      </c>
      <c r="F2159" t="str">
        <f>VLOOKUP($A2159,orders[#All],10,0)</f>
        <v>TANPA PROMO</v>
      </c>
      <c r="G2159" t="s">
        <v>2924</v>
      </c>
      <c r="H2159">
        <f>VLOOKUP(working_table!G2159,order_items[[#All],[product_id]:[subtotal_idr]],2,0)</f>
        <v>1</v>
      </c>
      <c r="I2159" s="5">
        <f>VLOOKUP(working_table!$G2159,order_items[[#All],[product_id]:[subtotal_idr]],3,0)</f>
        <v>449000</v>
      </c>
      <c r="J2159" s="5">
        <f>VLOOKUP(working_table!$G2159,order_items[[#All],[product_id]:[subtotal_idr]],4,0)</f>
        <v>449000</v>
      </c>
      <c r="K2159" t="str">
        <f>VLOOKUP($G2159,products7[#All],2,0)</f>
        <v>Jacket Varsity NusaBrand</v>
      </c>
      <c r="L2159" t="str">
        <f>VLOOKUP($G2159,products7[#All],3,0)</f>
        <v>Jacket</v>
      </c>
      <c r="M2159" t="str">
        <f>VLOOKUP($G2159,products7[#All],7,0)</f>
        <v>NusaBrand</v>
      </c>
    </row>
    <row r="2160" spans="1:13" x14ac:dyDescent="0.35">
      <c r="A2160" t="s">
        <v>6148</v>
      </c>
      <c r="B2160" s="2">
        <f>VLOOKUP(A2160,orders[#All],3,0)</f>
        <v>45082</v>
      </c>
      <c r="C2160" t="str">
        <f>VLOOKUP($A2160,orders[#All],9,0)</f>
        <v>shipped</v>
      </c>
      <c r="D2160" t="str">
        <f>VLOOKUP($A2160,orders[#All],5,0)</f>
        <v>Surabaya</v>
      </c>
      <c r="E2160" t="str">
        <f>VLOOKUP($A2160,orders[#All],6,0)</f>
        <v>Jawa Timur</v>
      </c>
      <c r="F2160" t="str">
        <f>VLOOKUP($A2160,orders[#All],10,0)</f>
        <v>TANPA PROMO</v>
      </c>
      <c r="G2160" t="s">
        <v>2898</v>
      </c>
      <c r="H2160">
        <f>VLOOKUP(working_table!G2160,order_items[[#All],[product_id]:[subtotal_idr]],2,0)</f>
        <v>1</v>
      </c>
      <c r="I2160" s="5">
        <f>VLOOKUP(working_table!$G2160,order_items[[#All],[product_id]:[subtotal_idr]],3,0)</f>
        <v>49000</v>
      </c>
      <c r="J2160" s="5">
        <f>VLOOKUP(working_table!$G2160,order_items[[#All],[product_id]:[subtotal_idr]],4,0)</f>
        <v>49000</v>
      </c>
      <c r="K2160" t="str">
        <f>VLOOKUP($G2160,products7[#All],2,0)</f>
        <v>Kemeja Oxford Cendana Co</v>
      </c>
      <c r="L2160" t="str">
        <f>VLOOKUP($G2160,products7[#All],3,0)</f>
        <v>kemeja</v>
      </c>
      <c r="M2160" t="str">
        <f>VLOOKUP($G2160,products7[#All],7,0)</f>
        <v>Cendana Co</v>
      </c>
    </row>
    <row r="2161" spans="1:13" x14ac:dyDescent="0.35">
      <c r="A2161" t="s">
        <v>6152</v>
      </c>
      <c r="B2161" s="2">
        <f>VLOOKUP(A2161,orders[#All],3,0)</f>
        <v>45626</v>
      </c>
      <c r="C2161" t="str">
        <f>VLOOKUP($A2161,orders[#All],9,0)</f>
        <v>delivered</v>
      </c>
      <c r="D2161" t="str">
        <f>VLOOKUP($A2161,orders[#All],5,0)</f>
        <v>Palembang</v>
      </c>
      <c r="E2161" t="str">
        <f>VLOOKUP($A2161,orders[#All],6,0)</f>
        <v>Sumatera Selatan</v>
      </c>
      <c r="F2161" t="str">
        <f>VLOOKUP($A2161,orders[#All],10,0)</f>
        <v>TANPA PROMO</v>
      </c>
      <c r="G2161" t="s">
        <v>4762</v>
      </c>
      <c r="H2161">
        <f>VLOOKUP(working_table!G2161,order_items[[#All],[product_id]:[subtotal_idr]],2,0)</f>
        <v>1</v>
      </c>
      <c r="I2161" s="5">
        <f>VLOOKUP(working_table!$G2161,order_items[[#All],[product_id]:[subtotal_idr]],3,0)</f>
        <v>149000</v>
      </c>
      <c r="J2161" s="5">
        <f>VLOOKUP(working_table!$G2161,order_items[[#All],[product_id]:[subtotal_idr]],4,0)</f>
        <v>149000</v>
      </c>
      <c r="K2161" t="str">
        <f>VLOOKUP($G2161,products7[#All],2,0)</f>
        <v>Dress A-Line Kanvas Lokal</v>
      </c>
      <c r="L2161" t="str">
        <f>VLOOKUP($G2161,products7[#All],3,0)</f>
        <v>dress</v>
      </c>
      <c r="M2161" t="str">
        <f>VLOOKUP($G2161,products7[#All],7,0)</f>
        <v>Kanvas Lokal</v>
      </c>
    </row>
    <row r="2162" spans="1:13" x14ac:dyDescent="0.35">
      <c r="A2162" t="s">
        <v>6152</v>
      </c>
      <c r="B2162" s="2">
        <f>VLOOKUP(A2162,orders[#All],3,0)</f>
        <v>45626</v>
      </c>
      <c r="C2162" t="str">
        <f>VLOOKUP($A2162,orders[#All],9,0)</f>
        <v>delivered</v>
      </c>
      <c r="D2162" t="str">
        <f>VLOOKUP($A2162,orders[#All],5,0)</f>
        <v>Palembang</v>
      </c>
      <c r="E2162" t="str">
        <f>VLOOKUP($A2162,orders[#All],6,0)</f>
        <v>Sumatera Selatan</v>
      </c>
      <c r="F2162" t="str">
        <f>VLOOKUP($A2162,orders[#All],10,0)</f>
        <v>TANPA PROMO</v>
      </c>
      <c r="G2162" t="s">
        <v>2521</v>
      </c>
      <c r="H2162">
        <f>VLOOKUP(working_table!G2162,order_items[[#All],[product_id]:[subtotal_idr]],2,0)</f>
        <v>1</v>
      </c>
      <c r="I2162" s="5">
        <f>VLOOKUP(working_table!$G2162,order_items[[#All],[product_id]:[subtotal_idr]],3,0)</f>
        <v>69000</v>
      </c>
      <c r="J2162" s="5">
        <f>VLOOKUP(working_table!$G2162,order_items[[#All],[product_id]:[subtotal_idr]],4,0)</f>
        <v>69000</v>
      </c>
      <c r="K2162" t="str">
        <f>VLOOKUP($G2162,products7[#All],2,0)</f>
        <v>Jacket Varsity Ratu Mode</v>
      </c>
      <c r="L2162" t="str">
        <f>VLOOKUP($G2162,products7[#All],3,0)</f>
        <v>Jacket</v>
      </c>
      <c r="M2162" t="str">
        <f>VLOOKUP($G2162,products7[#All],7,0)</f>
        <v>Ratu Mode</v>
      </c>
    </row>
    <row r="2163" spans="1:13" x14ac:dyDescent="0.35">
      <c r="A2163" t="s">
        <v>6152</v>
      </c>
      <c r="B2163" s="2">
        <f>VLOOKUP(A2163,orders[#All],3,0)</f>
        <v>45626</v>
      </c>
      <c r="C2163" t="str">
        <f>VLOOKUP($A2163,orders[#All],9,0)</f>
        <v>delivered</v>
      </c>
      <c r="D2163" t="str">
        <f>VLOOKUP($A2163,orders[#All],5,0)</f>
        <v>Palembang</v>
      </c>
      <c r="E2163" t="str">
        <f>VLOOKUP($A2163,orders[#All],6,0)</f>
        <v>Sumatera Selatan</v>
      </c>
      <c r="F2163" t="str">
        <f>VLOOKUP($A2163,orders[#All],10,0)</f>
        <v>TANPA PROMO</v>
      </c>
      <c r="G2163" t="s">
        <v>2448</v>
      </c>
      <c r="H2163">
        <f>VLOOKUP(working_table!G2163,order_items[[#All],[product_id]:[subtotal_idr]],2,0)</f>
        <v>1</v>
      </c>
      <c r="I2163" s="5">
        <f>VLOOKUP(working_table!$G2163,order_items[[#All],[product_id]:[subtotal_idr]],3,0)</f>
        <v>149000</v>
      </c>
      <c r="J2163" s="5">
        <f>VLOOKUP(working_table!$G2163,order_items[[#All],[product_id]:[subtotal_idr]],4,0)</f>
        <v>149000</v>
      </c>
      <c r="K2163" t="str">
        <f>VLOOKUP($G2163,products7[#All],2,0)</f>
        <v>T-Shirt Oversize Tropika Style</v>
      </c>
      <c r="L2163" t="str">
        <f>VLOOKUP($G2163,products7[#All],3,0)</f>
        <v>T-Shirt</v>
      </c>
      <c r="M2163" t="str">
        <f>VLOOKUP($G2163,products7[#All],7,0)</f>
        <v>Tropika Style</v>
      </c>
    </row>
    <row r="2164" spans="1:13" x14ac:dyDescent="0.35">
      <c r="A2164" t="s">
        <v>6156</v>
      </c>
      <c r="B2164" s="2">
        <f>VLOOKUP(A2164,orders[#All],3,0)</f>
        <v>44993</v>
      </c>
      <c r="C2164" t="str">
        <f>VLOOKUP($A2164,orders[#All],9,0)</f>
        <v>processing</v>
      </c>
      <c r="D2164" t="str">
        <f>VLOOKUP($A2164,orders[#All],5,0)</f>
        <v>Medan</v>
      </c>
      <c r="E2164" t="str">
        <f>VLOOKUP($A2164,orders[#All],6,0)</f>
        <v>Sumatera Utara</v>
      </c>
      <c r="F2164" t="str">
        <f>VLOOKUP($A2164,orders[#All],10,0)</f>
        <v>TANPA PROMO</v>
      </c>
      <c r="G2164" t="s">
        <v>2535</v>
      </c>
      <c r="H2164">
        <f>VLOOKUP(working_table!G2164,order_items[[#All],[product_id]:[subtotal_idr]],2,0)</f>
        <v>1</v>
      </c>
      <c r="I2164" s="5">
        <f>VLOOKUP(working_table!$G2164,order_items[[#All],[product_id]:[subtotal_idr]],3,0)</f>
        <v>499000</v>
      </c>
      <c r="J2164" s="5">
        <f>VLOOKUP(working_table!$G2164,order_items[[#All],[product_id]:[subtotal_idr]],4,0)</f>
        <v>499000</v>
      </c>
      <c r="K2164" t="str">
        <f>VLOOKUP($G2164,products7[#All],2,0)</f>
        <v>T-Shirt Striped Riang Apparel</v>
      </c>
      <c r="L2164" t="str">
        <f>VLOOKUP($G2164,products7[#All],3,0)</f>
        <v>T-Shirt</v>
      </c>
      <c r="M2164" t="str">
        <f>VLOOKUP($G2164,products7[#All],7,0)</f>
        <v>Riang Apparel</v>
      </c>
    </row>
    <row r="2165" spans="1:13" x14ac:dyDescent="0.35">
      <c r="A2165" t="s">
        <v>6156</v>
      </c>
      <c r="B2165" s="2">
        <f>VLOOKUP(A2165,orders[#All],3,0)</f>
        <v>44993</v>
      </c>
      <c r="C2165" t="str">
        <f>VLOOKUP($A2165,orders[#All],9,0)</f>
        <v>processing</v>
      </c>
      <c r="D2165" t="str">
        <f>VLOOKUP($A2165,orders[#All],5,0)</f>
        <v>Medan</v>
      </c>
      <c r="E2165" t="str">
        <f>VLOOKUP($A2165,orders[#All],6,0)</f>
        <v>Sumatera Utara</v>
      </c>
      <c r="F2165" t="str">
        <f>VLOOKUP($A2165,orders[#All],10,0)</f>
        <v>TANPA PROMO</v>
      </c>
      <c r="G2165" t="s">
        <v>3049</v>
      </c>
      <c r="H2165">
        <f>VLOOKUP(working_table!G2165,order_items[[#All],[product_id]:[subtotal_idr]],2,0)</f>
        <v>1</v>
      </c>
      <c r="I2165" s="5">
        <f>VLOOKUP(working_table!$G2165,order_items[[#All],[product_id]:[subtotal_idr]],3,0)</f>
        <v>129000</v>
      </c>
      <c r="J2165" s="5">
        <f>VLOOKUP(working_table!$G2165,order_items[[#All],[product_id]:[subtotal_idr]],4,0)</f>
        <v>129000</v>
      </c>
      <c r="K2165" t="str">
        <f>VLOOKUP($G2165,products7[#All],2,0)</f>
        <v>Dress Bodycon Senja Wear</v>
      </c>
      <c r="L2165" t="str">
        <f>VLOOKUP($G2165,products7[#All],3,0)</f>
        <v>Dress</v>
      </c>
      <c r="M2165" t="str">
        <f>VLOOKUP($G2165,products7[#All],7,0)</f>
        <v>Senja Wear</v>
      </c>
    </row>
    <row r="2166" spans="1:13" x14ac:dyDescent="0.35">
      <c r="A2166" t="s">
        <v>6156</v>
      </c>
      <c r="B2166" s="2">
        <f>VLOOKUP(A2166,orders[#All],3,0)</f>
        <v>44993</v>
      </c>
      <c r="C2166" t="str">
        <f>VLOOKUP($A2166,orders[#All],9,0)</f>
        <v>processing</v>
      </c>
      <c r="D2166" t="str">
        <f>VLOOKUP($A2166,orders[#All],5,0)</f>
        <v>Medan</v>
      </c>
      <c r="E2166" t="str">
        <f>VLOOKUP($A2166,orders[#All],6,0)</f>
        <v>Sumatera Utara</v>
      </c>
      <c r="F2166" t="str">
        <f>VLOOKUP($A2166,orders[#All],10,0)</f>
        <v>TANPA PROMO</v>
      </c>
      <c r="G2166" t="s">
        <v>3138</v>
      </c>
      <c r="H2166">
        <f>VLOOKUP(working_table!G2166,order_items[[#All],[product_id]:[subtotal_idr]],2,0)</f>
        <v>3</v>
      </c>
      <c r="I2166" s="5">
        <f>VLOOKUP(working_table!$G2166,order_items[[#All],[product_id]:[subtotal_idr]],3,0)</f>
        <v>179000</v>
      </c>
      <c r="J2166" s="5">
        <f>VLOOKUP(working_table!$G2166,order_items[[#All],[product_id]:[subtotal_idr]],4,0)</f>
        <v>537000</v>
      </c>
      <c r="K2166" t="str">
        <f>VLOOKUP($G2166,products7[#All],2,0)</f>
        <v>Kemeja Oxford NusaBrand</v>
      </c>
      <c r="L2166" t="str">
        <f>VLOOKUP($G2166,products7[#All],3,0)</f>
        <v>kemeja</v>
      </c>
      <c r="M2166" t="str">
        <f>VLOOKUP($G2166,products7[#All],7,0)</f>
        <v>NusaBrand</v>
      </c>
    </row>
    <row r="2167" spans="1:13" x14ac:dyDescent="0.35">
      <c r="A2167" t="s">
        <v>6160</v>
      </c>
      <c r="B2167" s="2">
        <f>VLOOKUP(A2167,orders[#All],3,0)</f>
        <v>44955</v>
      </c>
      <c r="C2167" t="str">
        <f>VLOOKUP($A2167,orders[#All],9,0)</f>
        <v>cancelled</v>
      </c>
      <c r="D2167" t="str">
        <f>VLOOKUP($A2167,orders[#All],5,0)</f>
        <v>Medan</v>
      </c>
      <c r="E2167" t="str">
        <f>VLOOKUP($A2167,orders[#All],6,0)</f>
        <v>Sumatera Utara</v>
      </c>
      <c r="F2167" t="str">
        <f>VLOOKUP($A2167,orders[#All],10,0)</f>
        <v>MEMBER10</v>
      </c>
      <c r="G2167" t="s">
        <v>2399</v>
      </c>
      <c r="H2167">
        <f>VLOOKUP(working_table!G2167,order_items[[#All],[product_id]:[subtotal_idr]],2,0)</f>
        <v>1</v>
      </c>
      <c r="I2167" s="5">
        <f>VLOOKUP(working_table!$G2167,order_items[[#All],[product_id]:[subtotal_idr]],3,0)</f>
        <v>199000</v>
      </c>
      <c r="J2167" s="5">
        <f>VLOOKUP(working_table!$G2167,order_items[[#All],[product_id]:[subtotal_idr]],4,0)</f>
        <v>199000</v>
      </c>
      <c r="K2167" t="str">
        <f>VLOOKUP($G2167,products7[#All],2,0)</f>
        <v>Syal Rajut Ratu Mode</v>
      </c>
      <c r="L2167" t="str">
        <f>VLOOKUP($G2167,products7[#All],3,0)</f>
        <v>Accessories</v>
      </c>
      <c r="M2167" t="str">
        <f>VLOOKUP($G2167,products7[#All],7,0)</f>
        <v>Ratu Mode</v>
      </c>
    </row>
    <row r="2168" spans="1:13" x14ac:dyDescent="0.35">
      <c r="A2168" t="s">
        <v>6162</v>
      </c>
      <c r="B2168" s="2">
        <f>VLOOKUP(A2168,orders[#All],3,0)</f>
        <v>45464</v>
      </c>
      <c r="C2168" t="str">
        <f>VLOOKUP($A2168,orders[#All],9,0)</f>
        <v>delivered</v>
      </c>
      <c r="D2168" t="str">
        <f>VLOOKUP($A2168,orders[#All],5,0)</f>
        <v>Bekasi</v>
      </c>
      <c r="E2168" t="str">
        <f>VLOOKUP($A2168,orders[#All],6,0)</f>
        <v>Jawa Barat</v>
      </c>
      <c r="F2168" t="str">
        <f>VLOOKUP($A2168,orders[#All],10,0)</f>
        <v>HARBOLNAS22</v>
      </c>
      <c r="G2168" t="s">
        <v>2424</v>
      </c>
      <c r="H2168">
        <f>VLOOKUP(working_table!G2168,order_items[[#All],[product_id]:[subtotal_idr]],2,0)</f>
        <v>1</v>
      </c>
      <c r="I2168" s="5">
        <f>VLOOKUP(working_table!$G2168,order_items[[#All],[product_id]:[subtotal_idr]],3,0)</f>
        <v>279000</v>
      </c>
      <c r="J2168" s="5">
        <f>VLOOKUP(working_table!$G2168,order_items[[#All],[product_id]:[subtotal_idr]],4,0)</f>
        <v>279000</v>
      </c>
      <c r="K2168" t="str">
        <f>VLOOKUP($G2168,products7[#All],2,0)</f>
        <v>Topi Baseball Senja Wear</v>
      </c>
      <c r="L2168" t="str">
        <f>VLOOKUP($G2168,products7[#All],3,0)</f>
        <v>Accessories</v>
      </c>
      <c r="M2168" t="str">
        <f>VLOOKUP($G2168,products7[#All],7,0)</f>
        <v>Senja Wear</v>
      </c>
    </row>
    <row r="2169" spans="1:13" x14ac:dyDescent="0.35">
      <c r="A2169" t="s">
        <v>6164</v>
      </c>
      <c r="B2169" s="2">
        <f>VLOOKUP(A2169,orders[#All],3,0)</f>
        <v>44658</v>
      </c>
      <c r="C2169" t="str">
        <f>VLOOKUP($A2169,orders[#All],9,0)</f>
        <v>delivered</v>
      </c>
      <c r="D2169" t="str">
        <f>VLOOKUP($A2169,orders[#All],5,0)</f>
        <v>Semarang</v>
      </c>
      <c r="E2169" t="str">
        <f>VLOOKUP($A2169,orders[#All],6,0)</f>
        <v>Jawa Tengah</v>
      </c>
      <c r="F2169" t="str">
        <f>VLOOKUP($A2169,orders[#All],10,0)</f>
        <v>TANPA PROMO</v>
      </c>
      <c r="G2169" t="s">
        <v>2931</v>
      </c>
      <c r="H2169">
        <f>VLOOKUP(working_table!G2169,order_items[[#All],[product_id]:[subtotal_idr]],2,0)</f>
        <v>1</v>
      </c>
      <c r="I2169" s="5">
        <f>VLOOKUP(working_table!$G2169,order_items[[#All],[product_id]:[subtotal_idr]],3,0)</f>
        <v>199000</v>
      </c>
      <c r="J2169" s="5">
        <f>VLOOKUP(working_table!$G2169,order_items[[#All],[product_id]:[subtotal_idr]],4,0)</f>
        <v>199000</v>
      </c>
      <c r="K2169" t="str">
        <f>VLOOKUP($G2169,products7[#All],2,0)</f>
        <v>Ikat Pinggang Kulit Cendana Co</v>
      </c>
      <c r="L2169" t="str">
        <f>VLOOKUP($G2169,products7[#All],3,0)</f>
        <v>Accessories</v>
      </c>
      <c r="M2169" t="str">
        <f>VLOOKUP($G2169,products7[#All],7,0)</f>
        <v>Cendana Co</v>
      </c>
    </row>
    <row r="2170" spans="1:13" x14ac:dyDescent="0.35">
      <c r="A2170" t="s">
        <v>6164</v>
      </c>
      <c r="B2170" s="2">
        <f>VLOOKUP(A2170,orders[#All],3,0)</f>
        <v>44658</v>
      </c>
      <c r="C2170" t="str">
        <f>VLOOKUP($A2170,orders[#All],9,0)</f>
        <v>delivered</v>
      </c>
      <c r="D2170" t="str">
        <f>VLOOKUP($A2170,orders[#All],5,0)</f>
        <v>Semarang</v>
      </c>
      <c r="E2170" t="str">
        <f>VLOOKUP($A2170,orders[#All],6,0)</f>
        <v>Jawa Tengah</v>
      </c>
      <c r="F2170" t="str">
        <f>VLOOKUP($A2170,orders[#All],10,0)</f>
        <v>TANPA PROMO</v>
      </c>
      <c r="G2170" t="s">
        <v>2482</v>
      </c>
      <c r="H2170">
        <f>VLOOKUP(working_table!G2170,order_items[[#All],[product_id]:[subtotal_idr]],2,0)</f>
        <v>2</v>
      </c>
      <c r="I2170" s="5">
        <f>VLOOKUP(working_table!$G2170,order_items[[#All],[product_id]:[subtotal_idr]],3,0)</f>
        <v>119000</v>
      </c>
      <c r="J2170" s="5">
        <f>VLOOKUP(working_table!$G2170,order_items[[#All],[product_id]:[subtotal_idr]],4,0)</f>
        <v>238000</v>
      </c>
      <c r="K2170" t="str">
        <f>VLOOKUP($G2170,products7[#All],2,0)</f>
        <v>Jacket Hoodie Tropika Style</v>
      </c>
      <c r="L2170" t="str">
        <f>VLOOKUP($G2170,products7[#All],3,0)</f>
        <v>Jacket</v>
      </c>
      <c r="M2170" t="str">
        <f>VLOOKUP($G2170,products7[#All],7,0)</f>
        <v>Tropika Style</v>
      </c>
    </row>
    <row r="2171" spans="1:13" x14ac:dyDescent="0.35">
      <c r="A2171" t="s">
        <v>6167</v>
      </c>
      <c r="B2171" s="2">
        <f>VLOOKUP(A2171,orders[#All],3,0)</f>
        <v>44927</v>
      </c>
      <c r="C2171" t="str">
        <f>VLOOKUP($A2171,orders[#All],9,0)</f>
        <v>delivered</v>
      </c>
      <c r="D2171" t="str">
        <f>VLOOKUP($A2171,orders[#All],5,0)</f>
        <v>Semarang</v>
      </c>
      <c r="E2171" t="str">
        <f>VLOOKUP($A2171,orders[#All],6,0)</f>
        <v>Jawa Tengah</v>
      </c>
      <c r="F2171" t="str">
        <f>VLOOKUP($A2171,orders[#All],10,0)</f>
        <v>SALE2024</v>
      </c>
      <c r="G2171" t="s">
        <v>3015</v>
      </c>
      <c r="H2171">
        <f>VLOOKUP(working_table!G2171,order_items[[#All],[product_id]:[subtotal_idr]],2,0)</f>
        <v>1</v>
      </c>
      <c r="I2171" s="5">
        <f>VLOOKUP(working_table!$G2171,order_items[[#All],[product_id]:[subtotal_idr]],3,0)</f>
        <v>179000</v>
      </c>
      <c r="J2171" s="5">
        <f>VLOOKUP(working_table!$G2171,order_items[[#All],[product_id]:[subtotal_idr]],4,0)</f>
        <v>179000</v>
      </c>
      <c r="K2171" t="str">
        <f>VLOOKUP($G2171,products7[#All],2,0)</f>
        <v>Pants Chino Cendana Co</v>
      </c>
      <c r="L2171" t="str">
        <f>VLOOKUP($G2171,products7[#All],3,0)</f>
        <v>Pants</v>
      </c>
      <c r="M2171" t="str">
        <f>VLOOKUP($G2171,products7[#All],7,0)</f>
        <v>Cendana Co</v>
      </c>
    </row>
    <row r="2172" spans="1:13" x14ac:dyDescent="0.35">
      <c r="A2172" t="s">
        <v>6169</v>
      </c>
      <c r="B2172" s="2">
        <f>VLOOKUP(A2172,orders[#All],3,0)</f>
        <v>44904</v>
      </c>
      <c r="C2172" t="str">
        <f>VLOOKUP($A2172,orders[#All],9,0)</f>
        <v>delivered</v>
      </c>
      <c r="D2172" t="str">
        <f>VLOOKUP($A2172,orders[#All],5,0)</f>
        <v>Banjarmasin</v>
      </c>
      <c r="E2172" t="str">
        <f>VLOOKUP($A2172,orders[#All],6,0)</f>
        <v>Kalimantan Selatan</v>
      </c>
      <c r="F2172" t="str">
        <f>VLOOKUP($A2172,orders[#All],10,0)</f>
        <v>TANPA PROMO</v>
      </c>
      <c r="G2172" t="s">
        <v>2539</v>
      </c>
      <c r="H2172">
        <f>VLOOKUP(working_table!G2172,order_items[[#All],[product_id]:[subtotal_idr]],2,0)</f>
        <v>1</v>
      </c>
      <c r="I2172" s="5">
        <f>VLOOKUP(working_table!$G2172,order_items[[#All],[product_id]:[subtotal_idr]],3,0)</f>
        <v>249000</v>
      </c>
      <c r="J2172" s="5">
        <f>VLOOKUP(working_table!$G2172,order_items[[#All],[product_id]:[subtotal_idr]],4,0)</f>
        <v>249000</v>
      </c>
      <c r="K2172" t="str">
        <f>VLOOKUP($G2172,products7[#All],2,0)</f>
        <v>Kacamata Hitam Tropika Style</v>
      </c>
      <c r="L2172" t="str">
        <f>VLOOKUP($G2172,products7[#All],3,0)</f>
        <v>Accessories</v>
      </c>
      <c r="M2172" t="str">
        <f>VLOOKUP($G2172,products7[#All],7,0)</f>
        <v>Tropika Style</v>
      </c>
    </row>
    <row r="2173" spans="1:13" x14ac:dyDescent="0.35">
      <c r="A2173" t="s">
        <v>6169</v>
      </c>
      <c r="B2173" s="2">
        <f>VLOOKUP(A2173,orders[#All],3,0)</f>
        <v>44904</v>
      </c>
      <c r="C2173" t="str">
        <f>VLOOKUP($A2173,orders[#All],9,0)</f>
        <v>delivered</v>
      </c>
      <c r="D2173" t="str">
        <f>VLOOKUP($A2173,orders[#All],5,0)</f>
        <v>Banjarmasin</v>
      </c>
      <c r="E2173" t="str">
        <f>VLOOKUP($A2173,orders[#All],6,0)</f>
        <v>Kalimantan Selatan</v>
      </c>
      <c r="F2173" t="str">
        <f>VLOOKUP($A2173,orders[#All],10,0)</f>
        <v>TANPA PROMO</v>
      </c>
      <c r="G2173" t="s">
        <v>2794</v>
      </c>
      <c r="H2173">
        <f>VLOOKUP(working_table!G2173,order_items[[#All],[product_id]:[subtotal_idr]],2,0)</f>
        <v>1</v>
      </c>
      <c r="I2173" s="5">
        <f>VLOOKUP(working_table!$G2173,order_items[[#All],[product_id]:[subtotal_idr]],3,0)</f>
        <v>399000</v>
      </c>
      <c r="J2173" s="5">
        <f>VLOOKUP(working_table!$G2173,order_items[[#All],[product_id]:[subtotal_idr]],4,0)</f>
        <v>399000</v>
      </c>
      <c r="K2173" t="str">
        <f>VLOOKUP($G2173,products7[#All],2,0)</f>
        <v>Pants Cargo NusaBrand</v>
      </c>
      <c r="L2173" t="str">
        <f>VLOOKUP($G2173,products7[#All],3,0)</f>
        <v>Pants</v>
      </c>
      <c r="M2173" t="str">
        <f>VLOOKUP($G2173,products7[#All],7,0)</f>
        <v>NusaBrand</v>
      </c>
    </row>
    <row r="2174" spans="1:13" x14ac:dyDescent="0.35">
      <c r="A2174" t="s">
        <v>6172</v>
      </c>
      <c r="B2174" s="2">
        <f>VLOOKUP(A2174,orders[#All],3,0)</f>
        <v>45337</v>
      </c>
      <c r="C2174" t="str">
        <f>VLOOKUP($A2174,orders[#All],9,0)</f>
        <v>delivered</v>
      </c>
      <c r="D2174" t="str">
        <f>VLOOKUP($A2174,orders[#All],5,0)</f>
        <v>Palembang</v>
      </c>
      <c r="E2174" t="str">
        <f>VLOOKUP($A2174,orders[#All],6,0)</f>
        <v>Sumatera Selatan</v>
      </c>
      <c r="F2174" t="str">
        <f>VLOOKUP($A2174,orders[#All],10,0)</f>
        <v>TANPA PROMO</v>
      </c>
      <c r="G2174" t="s">
        <v>3287</v>
      </c>
      <c r="H2174">
        <f>VLOOKUP(working_table!G2174,order_items[[#All],[product_id]:[subtotal_idr]],2,0)</f>
        <v>1</v>
      </c>
      <c r="I2174" s="5">
        <f>VLOOKUP(working_table!$G2174,order_items[[#All],[product_id]:[subtotal_idr]],3,0)</f>
        <v>229000</v>
      </c>
      <c r="J2174" s="5">
        <f>VLOOKUP(working_table!$G2174,order_items[[#All],[product_id]:[subtotal_idr]],4,0)</f>
        <v>229000</v>
      </c>
      <c r="K2174" t="str">
        <f>VLOOKUP($G2174,products7[#All],2,0)</f>
        <v>T-Shirt Graphic SandangIndo</v>
      </c>
      <c r="L2174" t="str">
        <f>VLOOKUP($G2174,products7[#All],3,0)</f>
        <v>T-Shirt</v>
      </c>
      <c r="M2174" t="str">
        <f>VLOOKUP($G2174,products7[#All],7,0)</f>
        <v>SandangIndo</v>
      </c>
    </row>
    <row r="2175" spans="1:13" x14ac:dyDescent="0.35">
      <c r="A2175" t="s">
        <v>6172</v>
      </c>
      <c r="B2175" s="2">
        <f>VLOOKUP(A2175,orders[#All],3,0)</f>
        <v>45337</v>
      </c>
      <c r="C2175" t="str">
        <f>VLOOKUP($A2175,orders[#All],9,0)</f>
        <v>delivered</v>
      </c>
      <c r="D2175" t="str">
        <f>VLOOKUP($A2175,orders[#All],5,0)</f>
        <v>Palembang</v>
      </c>
      <c r="E2175" t="str">
        <f>VLOOKUP($A2175,orders[#All],6,0)</f>
        <v>Sumatera Selatan</v>
      </c>
      <c r="F2175" t="str">
        <f>VLOOKUP($A2175,orders[#All],10,0)</f>
        <v>TANPA PROMO</v>
      </c>
      <c r="G2175" t="s">
        <v>2861</v>
      </c>
      <c r="H2175">
        <f>VLOOKUP(working_table!G2175,order_items[[#All],[product_id]:[subtotal_idr]],2,0)</f>
        <v>1</v>
      </c>
      <c r="I2175" s="5">
        <f>VLOOKUP(working_table!$G2175,order_items[[#All],[product_id]:[subtotal_idr]],3,0)</f>
        <v>119000</v>
      </c>
      <c r="J2175" s="5">
        <f>VLOOKUP(working_table!$G2175,order_items[[#All],[product_id]:[subtotal_idr]],4,0)</f>
        <v>119000</v>
      </c>
      <c r="K2175" t="str">
        <f>VLOOKUP($G2175,products7[#All],2,0)</f>
        <v>Jacket Hoodie Senja Wear</v>
      </c>
      <c r="L2175" t="str">
        <f>VLOOKUP($G2175,products7[#All],3,0)</f>
        <v>Jacket</v>
      </c>
      <c r="M2175" t="str">
        <f>VLOOKUP($G2175,products7[#All],7,0)</f>
        <v>Senja Wear</v>
      </c>
    </row>
    <row r="2176" spans="1:13" x14ac:dyDescent="0.35">
      <c r="A2176" t="s">
        <v>6175</v>
      </c>
      <c r="B2176" s="2">
        <f>VLOOKUP(A2176,orders[#All],3,0)</f>
        <v>45658</v>
      </c>
      <c r="C2176" t="str">
        <f>VLOOKUP($A2176,orders[#All],9,0)</f>
        <v>shipped</v>
      </c>
      <c r="D2176" t="str">
        <f>VLOOKUP($A2176,orders[#All],5,0)</f>
        <v>Malang</v>
      </c>
      <c r="E2176" t="str">
        <f>VLOOKUP($A2176,orders[#All],6,0)</f>
        <v>Jawa Timur</v>
      </c>
      <c r="F2176" t="str">
        <f>VLOOKUP($A2176,orders[#All],10,0)</f>
        <v>TANPA PROMO</v>
      </c>
      <c r="G2176" t="s">
        <v>2448</v>
      </c>
      <c r="H2176">
        <f>VLOOKUP(working_table!G2176,order_items[[#All],[product_id]:[subtotal_idr]],2,0)</f>
        <v>1</v>
      </c>
      <c r="I2176" s="5">
        <f>VLOOKUP(working_table!$G2176,order_items[[#All],[product_id]:[subtotal_idr]],3,0)</f>
        <v>149000</v>
      </c>
      <c r="J2176" s="5">
        <f>VLOOKUP(working_table!$G2176,order_items[[#All],[product_id]:[subtotal_idr]],4,0)</f>
        <v>149000</v>
      </c>
      <c r="K2176" t="str">
        <f>VLOOKUP($G2176,products7[#All],2,0)</f>
        <v>T-Shirt Oversize Tropika Style</v>
      </c>
      <c r="L2176" t="str">
        <f>VLOOKUP($G2176,products7[#All],3,0)</f>
        <v>T-Shirt</v>
      </c>
      <c r="M2176" t="str">
        <f>VLOOKUP($G2176,products7[#All],7,0)</f>
        <v>Tropika Style</v>
      </c>
    </row>
    <row r="2177" spans="1:13" x14ac:dyDescent="0.35">
      <c r="A2177" t="s">
        <v>6175</v>
      </c>
      <c r="B2177" s="2">
        <f>VLOOKUP(A2177,orders[#All],3,0)</f>
        <v>45658</v>
      </c>
      <c r="C2177" t="str">
        <f>VLOOKUP($A2177,orders[#All],9,0)</f>
        <v>shipped</v>
      </c>
      <c r="D2177" t="str">
        <f>VLOOKUP($A2177,orders[#All],5,0)</f>
        <v>Malang</v>
      </c>
      <c r="E2177" t="str">
        <f>VLOOKUP($A2177,orders[#All],6,0)</f>
        <v>Jawa Timur</v>
      </c>
      <c r="F2177" t="str">
        <f>VLOOKUP($A2177,orders[#All],10,0)</f>
        <v>TANPA PROMO</v>
      </c>
      <c r="G2177" t="s">
        <v>3400</v>
      </c>
      <c r="H2177">
        <f>VLOOKUP(working_table!G2177,order_items[[#All],[product_id]:[subtotal_idr]],2,0)</f>
        <v>1</v>
      </c>
      <c r="I2177" s="5">
        <f>VLOOKUP(working_table!$G2177,order_items[[#All],[product_id]:[subtotal_idr]],3,0)</f>
        <v>119000</v>
      </c>
      <c r="J2177" s="5">
        <f>VLOOKUP(working_table!$G2177,order_items[[#All],[product_id]:[subtotal_idr]],4,0)</f>
        <v>119000</v>
      </c>
      <c r="K2177" t="str">
        <f>VLOOKUP($G2177,products7[#All],2,0)</f>
        <v>Jacket Hoodie Senja Wear</v>
      </c>
      <c r="L2177" t="str">
        <f>VLOOKUP($G2177,products7[#All],3,0)</f>
        <v>Jacket</v>
      </c>
      <c r="M2177" t="str">
        <f>VLOOKUP($G2177,products7[#All],7,0)</f>
        <v>Senja Wear</v>
      </c>
    </row>
    <row r="2178" spans="1:13" x14ac:dyDescent="0.35">
      <c r="A2178" t="s">
        <v>6175</v>
      </c>
      <c r="B2178" s="2">
        <f>VLOOKUP(A2178,orders[#All],3,0)</f>
        <v>45658</v>
      </c>
      <c r="C2178" t="str">
        <f>VLOOKUP($A2178,orders[#All],9,0)</f>
        <v>shipped</v>
      </c>
      <c r="D2178" t="str">
        <f>VLOOKUP($A2178,orders[#All],5,0)</f>
        <v>Malang</v>
      </c>
      <c r="E2178" t="str">
        <f>VLOOKUP($A2178,orders[#All],6,0)</f>
        <v>Jawa Timur</v>
      </c>
      <c r="F2178" t="str">
        <f>VLOOKUP($A2178,orders[#All],10,0)</f>
        <v>TANPA PROMO</v>
      </c>
      <c r="G2178" t="s">
        <v>2416</v>
      </c>
      <c r="H2178">
        <f>VLOOKUP(working_table!G2178,order_items[[#All],[product_id]:[subtotal_idr]],2,0)</f>
        <v>1</v>
      </c>
      <c r="I2178" s="5">
        <f>VLOOKUP(working_table!$G2178,order_items[[#All],[product_id]:[subtotal_idr]],3,0)</f>
        <v>149000</v>
      </c>
      <c r="J2178" s="5">
        <f>VLOOKUP(working_table!$G2178,order_items[[#All],[product_id]:[subtotal_idr]],4,0)</f>
        <v>149000</v>
      </c>
      <c r="K2178" t="str">
        <f>VLOOKUP($G2178,products7[#All],2,0)</f>
        <v>Pants Wide Leg SandangIndo</v>
      </c>
      <c r="L2178" t="str">
        <f>VLOOKUP($G2178,products7[#All],3,0)</f>
        <v>Pants</v>
      </c>
      <c r="M2178" t="str">
        <f>VLOOKUP($G2178,products7[#All],7,0)</f>
        <v>SandangIndo</v>
      </c>
    </row>
    <row r="2179" spans="1:13" x14ac:dyDescent="0.35">
      <c r="A2179" t="s">
        <v>6179</v>
      </c>
      <c r="B2179" s="2">
        <f>VLOOKUP(A2179,orders[#All],3,0)</f>
        <v>45139</v>
      </c>
      <c r="C2179" t="str">
        <f>VLOOKUP($A2179,orders[#All],9,0)</f>
        <v>shipped</v>
      </c>
      <c r="D2179" t="str">
        <f>VLOOKUP($A2179,orders[#All],5,0)</f>
        <v>Surabaya</v>
      </c>
      <c r="E2179" t="str">
        <f>VLOOKUP($A2179,orders[#All],6,0)</f>
        <v>Jawa Timur</v>
      </c>
      <c r="F2179" t="str">
        <f>VLOOKUP($A2179,orders[#All],10,0)</f>
        <v>TANPA PROMO</v>
      </c>
      <c r="G2179" t="s">
        <v>2683</v>
      </c>
      <c r="H2179">
        <f>VLOOKUP(working_table!G2179,order_items[[#All],[product_id]:[subtotal_idr]],2,0)</f>
        <v>1</v>
      </c>
      <c r="I2179" s="5">
        <f>VLOOKUP(working_table!$G2179,order_items[[#All],[product_id]:[subtotal_idr]],3,0)</f>
        <v>59000</v>
      </c>
      <c r="J2179" s="5">
        <f>VLOOKUP(working_table!$G2179,order_items[[#All],[product_id]:[subtotal_idr]],4,0)</f>
        <v>59000</v>
      </c>
      <c r="K2179" t="str">
        <f>VLOOKUP($G2179,products7[#All],2,0)</f>
        <v>T-Shirt Polos Basic Pesona Indo</v>
      </c>
      <c r="L2179" t="str">
        <f>VLOOKUP($G2179,products7[#All],3,0)</f>
        <v>T-Shirt</v>
      </c>
      <c r="M2179" t="str">
        <f>VLOOKUP($G2179,products7[#All],7,0)</f>
        <v>Pesona Indo</v>
      </c>
    </row>
    <row r="2180" spans="1:13" x14ac:dyDescent="0.35">
      <c r="A2180" t="s">
        <v>6181</v>
      </c>
      <c r="B2180" s="2">
        <f>VLOOKUP(A2180,orders[#All],3,0)</f>
        <v>45707</v>
      </c>
      <c r="C2180" t="str">
        <f>VLOOKUP($A2180,orders[#All],9,0)</f>
        <v>delivered</v>
      </c>
      <c r="D2180" t="str">
        <f>VLOOKUP($A2180,orders[#All],5,0)</f>
        <v>Pontianak</v>
      </c>
      <c r="E2180" t="str">
        <f>VLOOKUP($A2180,orders[#All],6,0)</f>
        <v>Kalimantan Barat</v>
      </c>
      <c r="F2180" t="str">
        <f>VLOOKUP($A2180,orders[#All],10,0)</f>
        <v>TANPA PROMO</v>
      </c>
      <c r="G2180" t="s">
        <v>3175</v>
      </c>
      <c r="H2180">
        <f>VLOOKUP(working_table!G2180,order_items[[#All],[product_id]:[subtotal_idr]],2,0)</f>
        <v>1</v>
      </c>
      <c r="I2180" s="5">
        <f>VLOOKUP(working_table!$G2180,order_items[[#All],[product_id]:[subtotal_idr]],3,0)</f>
        <v>449000</v>
      </c>
      <c r="J2180" s="5">
        <f>VLOOKUP(working_table!$G2180,order_items[[#All],[product_id]:[subtotal_idr]],4,0)</f>
        <v>449000</v>
      </c>
      <c r="K2180" t="str">
        <f>VLOOKUP($G2180,products7[#All],2,0)</f>
        <v>Pants Wide Leg NusaBrand</v>
      </c>
      <c r="L2180" t="str">
        <f>VLOOKUP($G2180,products7[#All],3,0)</f>
        <v>Pants</v>
      </c>
      <c r="M2180" t="str">
        <f>VLOOKUP($G2180,products7[#All],7,0)</f>
        <v>NusaBrand</v>
      </c>
    </row>
    <row r="2181" spans="1:13" x14ac:dyDescent="0.35">
      <c r="A2181" t="s">
        <v>6181</v>
      </c>
      <c r="B2181" s="2">
        <f>VLOOKUP(A2181,orders[#All],3,0)</f>
        <v>45707</v>
      </c>
      <c r="C2181" t="str">
        <f>VLOOKUP($A2181,orders[#All],9,0)</f>
        <v>delivered</v>
      </c>
      <c r="D2181" t="str">
        <f>VLOOKUP($A2181,orders[#All],5,0)</f>
        <v>Pontianak</v>
      </c>
      <c r="E2181" t="str">
        <f>VLOOKUP($A2181,orders[#All],6,0)</f>
        <v>Kalimantan Barat</v>
      </c>
      <c r="F2181" t="str">
        <f>VLOOKUP($A2181,orders[#All],10,0)</f>
        <v>TANPA PROMO</v>
      </c>
      <c r="G2181" t="s">
        <v>2872</v>
      </c>
      <c r="H2181">
        <f>VLOOKUP(working_table!G2181,order_items[[#All],[product_id]:[subtotal_idr]],2,0)</f>
        <v>1</v>
      </c>
      <c r="I2181" s="5">
        <f>VLOOKUP(working_table!$G2181,order_items[[#All],[product_id]:[subtotal_idr]],3,0)</f>
        <v>399000</v>
      </c>
      <c r="J2181" s="5">
        <f>VLOOKUP(working_table!$G2181,order_items[[#All],[product_id]:[subtotal_idr]],4,0)</f>
        <v>399000</v>
      </c>
      <c r="K2181" t="str">
        <f>VLOOKUP($G2181,products7[#All],2,0)</f>
        <v>Ikat Pinggang Kulit SandangIndo</v>
      </c>
      <c r="L2181" t="str">
        <f>VLOOKUP($G2181,products7[#All],3,0)</f>
        <v>Accessories</v>
      </c>
      <c r="M2181" t="str">
        <f>VLOOKUP($G2181,products7[#All],7,0)</f>
        <v>SandangIndo</v>
      </c>
    </row>
    <row r="2182" spans="1:13" x14ac:dyDescent="0.35">
      <c r="A2182" t="s">
        <v>6181</v>
      </c>
      <c r="B2182" s="2">
        <f>VLOOKUP(A2182,orders[#All],3,0)</f>
        <v>45707</v>
      </c>
      <c r="C2182" t="str">
        <f>VLOOKUP($A2182,orders[#All],9,0)</f>
        <v>delivered</v>
      </c>
      <c r="D2182" t="str">
        <f>VLOOKUP($A2182,orders[#All],5,0)</f>
        <v>Pontianak</v>
      </c>
      <c r="E2182" t="str">
        <f>VLOOKUP($A2182,orders[#All],6,0)</f>
        <v>Kalimantan Barat</v>
      </c>
      <c r="F2182" t="str">
        <f>VLOOKUP($A2182,orders[#All],10,0)</f>
        <v>TANPA PROMO</v>
      </c>
      <c r="G2182" t="s">
        <v>2931</v>
      </c>
      <c r="H2182">
        <f>VLOOKUP(working_table!G2182,order_items[[#All],[product_id]:[subtotal_idr]],2,0)</f>
        <v>1</v>
      </c>
      <c r="I2182" s="5">
        <f>VLOOKUP(working_table!$G2182,order_items[[#All],[product_id]:[subtotal_idr]],3,0)</f>
        <v>199000</v>
      </c>
      <c r="J2182" s="5">
        <f>VLOOKUP(working_table!$G2182,order_items[[#All],[product_id]:[subtotal_idr]],4,0)</f>
        <v>199000</v>
      </c>
      <c r="K2182" t="str">
        <f>VLOOKUP($G2182,products7[#All],2,0)</f>
        <v>Ikat Pinggang Kulit Cendana Co</v>
      </c>
      <c r="L2182" t="str">
        <f>VLOOKUP($G2182,products7[#All],3,0)</f>
        <v>Accessories</v>
      </c>
      <c r="M2182" t="str">
        <f>VLOOKUP($G2182,products7[#All],7,0)</f>
        <v>Cendana Co</v>
      </c>
    </row>
    <row r="2183" spans="1:13" x14ac:dyDescent="0.35">
      <c r="A2183" t="s">
        <v>6185</v>
      </c>
      <c r="B2183" s="2">
        <f>VLOOKUP(A2183,orders[#All],3,0)</f>
        <v>45006</v>
      </c>
      <c r="C2183" t="str">
        <f>VLOOKUP($A2183,orders[#All],9,0)</f>
        <v>shipped</v>
      </c>
      <c r="D2183" t="str">
        <f>VLOOKUP($A2183,orders[#All],5,0)</f>
        <v>Yogyakarta</v>
      </c>
      <c r="E2183" t="str">
        <f>VLOOKUP($A2183,orders[#All],6,0)</f>
        <v>DI Yogyakarta</v>
      </c>
      <c r="F2183" t="str">
        <f>VLOOKUP($A2183,orders[#All],10,0)</f>
        <v>TANPA PROMO</v>
      </c>
      <c r="G2183" t="s">
        <v>2993</v>
      </c>
      <c r="H2183">
        <f>VLOOKUP(working_table!G2183,order_items[[#All],[product_id]:[subtotal_idr]],2,0)</f>
        <v>1</v>
      </c>
      <c r="I2183" s="5">
        <f>VLOOKUP(working_table!$G2183,order_items[[#All],[product_id]:[subtotal_idr]],3,0)</f>
        <v>349000</v>
      </c>
      <c r="J2183" s="5">
        <f>VLOOKUP(working_table!$G2183,order_items[[#All],[product_id]:[subtotal_idr]],4,0)</f>
        <v>349000</v>
      </c>
      <c r="K2183" t="str">
        <f>VLOOKUP($G2183,products7[#All],2,0)</f>
        <v>Jacket Hoodie Cendana Co</v>
      </c>
      <c r="L2183" t="str">
        <f>VLOOKUP($G2183,products7[#All],3,0)</f>
        <v>Jacket</v>
      </c>
      <c r="M2183" t="str">
        <f>VLOOKUP($G2183,products7[#All],7,0)</f>
        <v>Cendana Co</v>
      </c>
    </row>
    <row r="2184" spans="1:13" x14ac:dyDescent="0.35">
      <c r="A2184" t="s">
        <v>6187</v>
      </c>
      <c r="B2184" s="2">
        <f>VLOOKUP(A2184,orders[#All],3,0)</f>
        <v>45287</v>
      </c>
      <c r="C2184" t="str">
        <f>VLOOKUP($A2184,orders[#All],9,0)</f>
        <v>cancelled</v>
      </c>
      <c r="D2184" t="str">
        <f>VLOOKUP($A2184,orders[#All],5,0)</f>
        <v>Medan</v>
      </c>
      <c r="E2184" t="str">
        <f>VLOOKUP($A2184,orders[#All],6,0)</f>
        <v>Sumatera Utara</v>
      </c>
      <c r="F2184" t="str">
        <f>VLOOKUP($A2184,orders[#All],10,0)</f>
        <v>RAMADAN23</v>
      </c>
      <c r="G2184" t="s">
        <v>2777</v>
      </c>
      <c r="H2184">
        <f>VLOOKUP(working_table!G2184,order_items[[#All],[product_id]:[subtotal_idr]],2,0)</f>
        <v>1</v>
      </c>
      <c r="I2184" s="5">
        <f>VLOOKUP(working_table!$G2184,order_items[[#All],[product_id]:[subtotal_idr]],3,0)</f>
        <v>499000</v>
      </c>
      <c r="J2184" s="5">
        <f>VLOOKUP(working_table!$G2184,order_items[[#All],[product_id]:[subtotal_idr]],4,0)</f>
        <v>499000</v>
      </c>
      <c r="K2184" t="str">
        <f>VLOOKUP($G2184,products7[#All],2,0)</f>
        <v>Jacket Denim Riang Apparel</v>
      </c>
      <c r="L2184" t="str">
        <f>VLOOKUP($G2184,products7[#All],3,0)</f>
        <v>Jacket</v>
      </c>
      <c r="M2184" t="str">
        <f>VLOOKUP($G2184,products7[#All],7,0)</f>
        <v>Riang Apparel</v>
      </c>
    </row>
    <row r="2185" spans="1:13" x14ac:dyDescent="0.35">
      <c r="A2185" t="s">
        <v>6189</v>
      </c>
      <c r="B2185" s="2">
        <f>VLOOKUP(A2185,orders[#All],3,0)</f>
        <v>45318</v>
      </c>
      <c r="C2185" t="str">
        <f>VLOOKUP($A2185,orders[#All],9,0)</f>
        <v>cancelled</v>
      </c>
      <c r="D2185" t="str">
        <f>VLOOKUP($A2185,orders[#All],5,0)</f>
        <v>Bogor</v>
      </c>
      <c r="E2185" t="str">
        <f>VLOOKUP($A2185,orders[#All],6,0)</f>
        <v>Jawa Barat</v>
      </c>
      <c r="F2185" t="str">
        <f>VLOOKUP($A2185,orders[#All],10,0)</f>
        <v>TANPA PROMO</v>
      </c>
      <c r="G2185" t="s">
        <v>3360</v>
      </c>
      <c r="H2185">
        <f>VLOOKUP(working_table!G2185,order_items[[#All],[product_id]:[subtotal_idr]],2,0)</f>
        <v>1</v>
      </c>
      <c r="I2185" s="5">
        <f>VLOOKUP(working_table!$G2185,order_items[[#All],[product_id]:[subtotal_idr]],3,0)</f>
        <v>329000</v>
      </c>
      <c r="J2185" s="5">
        <f>VLOOKUP(working_table!$G2185,order_items[[#All],[product_id]:[subtotal_idr]],4,0)</f>
        <v>329000</v>
      </c>
      <c r="K2185" t="str">
        <f>VLOOKUP($G2185,products7[#All],2,0)</f>
        <v>Kacamata Hitam Senja Wear</v>
      </c>
      <c r="L2185" t="str">
        <f>VLOOKUP($G2185,products7[#All],3,0)</f>
        <v>Accessories</v>
      </c>
      <c r="M2185" t="str">
        <f>VLOOKUP($G2185,products7[#All],7,0)</f>
        <v>Senja Wear</v>
      </c>
    </row>
    <row r="2186" spans="1:13" x14ac:dyDescent="0.35">
      <c r="A2186" t="s">
        <v>6191</v>
      </c>
      <c r="B2186" s="2">
        <f>VLOOKUP(A2186,orders[#All],3,0)</f>
        <v>45703</v>
      </c>
      <c r="C2186" t="str">
        <f>VLOOKUP($A2186,orders[#All],9,0)</f>
        <v>shipped</v>
      </c>
      <c r="D2186" t="str">
        <f>VLOOKUP($A2186,orders[#All],5,0)</f>
        <v>Pekanbaru</v>
      </c>
      <c r="E2186" t="str">
        <f>VLOOKUP($A2186,orders[#All],6,0)</f>
        <v>Riau</v>
      </c>
      <c r="F2186" t="str">
        <f>VLOOKUP($A2186,orders[#All],10,0)</f>
        <v>TANPA PROMO</v>
      </c>
      <c r="G2186" t="s">
        <v>2858</v>
      </c>
      <c r="H2186">
        <f>VLOOKUP(working_table!G2186,order_items[[#All],[product_id]:[subtotal_idr]],2,0)</f>
        <v>1</v>
      </c>
      <c r="I2186" s="5">
        <f>VLOOKUP(working_table!$G2186,order_items[[#All],[product_id]:[subtotal_idr]],3,0)</f>
        <v>79000</v>
      </c>
      <c r="J2186" s="5">
        <f>VLOOKUP(working_table!$G2186,order_items[[#All],[product_id]:[subtotal_idr]],4,0)</f>
        <v>79000</v>
      </c>
      <c r="K2186" t="str">
        <f>VLOOKUP($G2186,products7[#All],2,0)</f>
        <v>Pants Jogger Pesona Indo</v>
      </c>
      <c r="L2186" t="str">
        <f>VLOOKUP($G2186,products7[#All],3,0)</f>
        <v>Pants</v>
      </c>
      <c r="M2186" t="str">
        <f>VLOOKUP($G2186,products7[#All],7,0)</f>
        <v>Pesona Indo</v>
      </c>
    </row>
    <row r="2187" spans="1:13" x14ac:dyDescent="0.35">
      <c r="A2187" t="s">
        <v>6191</v>
      </c>
      <c r="B2187" s="2">
        <f>VLOOKUP(A2187,orders[#All],3,0)</f>
        <v>45703</v>
      </c>
      <c r="C2187" t="str">
        <f>VLOOKUP($A2187,orders[#All],9,0)</f>
        <v>shipped</v>
      </c>
      <c r="D2187" t="str">
        <f>VLOOKUP($A2187,orders[#All],5,0)</f>
        <v>Pekanbaru</v>
      </c>
      <c r="E2187" t="str">
        <f>VLOOKUP($A2187,orders[#All],6,0)</f>
        <v>Riau</v>
      </c>
      <c r="F2187" t="str">
        <f>VLOOKUP($A2187,orders[#All],10,0)</f>
        <v>TANPA PROMO</v>
      </c>
      <c r="G2187" t="s">
        <v>2986</v>
      </c>
      <c r="H2187">
        <f>VLOOKUP(working_table!G2187,order_items[[#All],[product_id]:[subtotal_idr]],2,0)</f>
        <v>2</v>
      </c>
      <c r="I2187" s="5">
        <f>VLOOKUP(working_table!$G2187,order_items[[#All],[product_id]:[subtotal_idr]],3,0)</f>
        <v>549000</v>
      </c>
      <c r="J2187" s="5">
        <f>VLOOKUP(working_table!$G2187,order_items[[#All],[product_id]:[subtotal_idr]],4,0)</f>
        <v>1098000</v>
      </c>
      <c r="K2187" t="str">
        <f>VLOOKUP($G2187,products7[#All],2,0)</f>
        <v>Jacket Parasut Riang Apparel</v>
      </c>
      <c r="L2187" t="str">
        <f>VLOOKUP($G2187,products7[#All],3,0)</f>
        <v>Jacket</v>
      </c>
      <c r="M2187" t="str">
        <f>VLOOKUP($G2187,products7[#All],7,0)</f>
        <v>Riang Apparel</v>
      </c>
    </row>
    <row r="2188" spans="1:13" x14ac:dyDescent="0.35">
      <c r="A2188" t="s">
        <v>6194</v>
      </c>
      <c r="B2188" s="2">
        <f>VLOOKUP(A2188,orders[#All],3,0)</f>
        <v>45646</v>
      </c>
      <c r="C2188" t="str">
        <f>VLOOKUP($A2188,orders[#All],9,0)</f>
        <v>delivered</v>
      </c>
      <c r="D2188" t="str">
        <f>VLOOKUP($A2188,orders[#All],5,0)</f>
        <v>Malang</v>
      </c>
      <c r="E2188" t="str">
        <f>VLOOKUP($A2188,orders[#All],6,0)</f>
        <v>Jawa Timur</v>
      </c>
      <c r="F2188" t="str">
        <f>VLOOKUP($A2188,orders[#All],10,0)</f>
        <v>TANPA PROMO</v>
      </c>
      <c r="G2188" t="s">
        <v>5047</v>
      </c>
      <c r="H2188">
        <f>VLOOKUP(working_table!G2188,order_items[[#All],[product_id]:[subtotal_idr]],2,0)</f>
        <v>1</v>
      </c>
      <c r="I2188" s="5">
        <f>VLOOKUP(working_table!$G2188,order_items[[#All],[product_id]:[subtotal_idr]],3,0)</f>
        <v>129000</v>
      </c>
      <c r="J2188" s="5">
        <f>VLOOKUP(working_table!$G2188,order_items[[#All],[product_id]:[subtotal_idr]],4,0)</f>
        <v>129000</v>
      </c>
      <c r="K2188" t="str">
        <f>VLOOKUP($G2188,products7[#All],2,0)</f>
        <v>T-Shirt Slim Fit Riang Apparel</v>
      </c>
      <c r="L2188" t="str">
        <f>VLOOKUP($G2188,products7[#All],3,0)</f>
        <v>Kemeja</v>
      </c>
      <c r="M2188" t="str">
        <f>VLOOKUP($G2188,products7[#All],7,0)</f>
        <v>Riang Apparel</v>
      </c>
    </row>
    <row r="2189" spans="1:13" x14ac:dyDescent="0.35">
      <c r="A2189" t="s">
        <v>6196</v>
      </c>
      <c r="B2189" s="2">
        <f>VLOOKUP(A2189,orders[#All],3,0)</f>
        <v>44861</v>
      </c>
      <c r="C2189" t="str">
        <f>VLOOKUP($A2189,orders[#All],9,0)</f>
        <v>processing</v>
      </c>
      <c r="D2189" t="str">
        <f>VLOOKUP($A2189,orders[#All],5,0)</f>
        <v>Semarang</v>
      </c>
      <c r="E2189" t="str">
        <f>VLOOKUP($A2189,orders[#All],6,0)</f>
        <v>Jawa Tengah</v>
      </c>
      <c r="F2189" t="str">
        <f>VLOOKUP($A2189,orders[#All],10,0)</f>
        <v>TANPA PROMO</v>
      </c>
      <c r="G2189" t="s">
        <v>2872</v>
      </c>
      <c r="H2189">
        <f>VLOOKUP(working_table!G2189,order_items[[#All],[product_id]:[subtotal_idr]],2,0)</f>
        <v>1</v>
      </c>
      <c r="I2189" s="5">
        <f>VLOOKUP(working_table!$G2189,order_items[[#All],[product_id]:[subtotal_idr]],3,0)</f>
        <v>399000</v>
      </c>
      <c r="J2189" s="5">
        <f>VLOOKUP(working_table!$G2189,order_items[[#All],[product_id]:[subtotal_idr]],4,0)</f>
        <v>399000</v>
      </c>
      <c r="K2189" t="str">
        <f>VLOOKUP($G2189,products7[#All],2,0)</f>
        <v>Ikat Pinggang Kulit SandangIndo</v>
      </c>
      <c r="L2189" t="str">
        <f>VLOOKUP($G2189,products7[#All],3,0)</f>
        <v>Accessories</v>
      </c>
      <c r="M2189" t="str">
        <f>VLOOKUP($G2189,products7[#All],7,0)</f>
        <v>SandangIndo</v>
      </c>
    </row>
    <row r="2190" spans="1:13" x14ac:dyDescent="0.35">
      <c r="A2190" t="s">
        <v>6196</v>
      </c>
      <c r="B2190" s="2">
        <f>VLOOKUP(A2190,orders[#All],3,0)</f>
        <v>44861</v>
      </c>
      <c r="C2190" t="str">
        <f>VLOOKUP($A2190,orders[#All],9,0)</f>
        <v>processing</v>
      </c>
      <c r="D2190" t="str">
        <f>VLOOKUP($A2190,orders[#All],5,0)</f>
        <v>Semarang</v>
      </c>
      <c r="E2190" t="str">
        <f>VLOOKUP($A2190,orders[#All],6,0)</f>
        <v>Jawa Tengah</v>
      </c>
      <c r="F2190" t="str">
        <f>VLOOKUP($A2190,orders[#All],10,0)</f>
        <v>TANPA PROMO</v>
      </c>
      <c r="G2190" t="s">
        <v>3895</v>
      </c>
      <c r="H2190">
        <f>VLOOKUP(working_table!G2190,order_items[[#All],[product_id]:[subtotal_idr]],2,0)</f>
        <v>1</v>
      </c>
      <c r="I2190" s="5">
        <f>VLOOKUP(working_table!$G2190,order_items[[#All],[product_id]:[subtotal_idr]],3,0)</f>
        <v>59000</v>
      </c>
      <c r="J2190" s="5">
        <f>VLOOKUP(working_table!$G2190,order_items[[#All],[product_id]:[subtotal_idr]],4,0)</f>
        <v>59000</v>
      </c>
      <c r="K2190" t="str">
        <f>VLOOKUP($G2190,products7[#All],2,0)</f>
        <v>Tas Selempang SandangIndo</v>
      </c>
      <c r="L2190" t="str">
        <f>VLOOKUP($G2190,products7[#All],3,0)</f>
        <v>Accessories</v>
      </c>
      <c r="M2190" t="str">
        <f>VLOOKUP($G2190,products7[#All],7,0)</f>
        <v>SandangIndo</v>
      </c>
    </row>
    <row r="2191" spans="1:13" x14ac:dyDescent="0.35">
      <c r="A2191" t="s">
        <v>6196</v>
      </c>
      <c r="B2191" s="2">
        <f>VLOOKUP(A2191,orders[#All],3,0)</f>
        <v>44861</v>
      </c>
      <c r="C2191" t="str">
        <f>VLOOKUP($A2191,orders[#All],9,0)</f>
        <v>processing</v>
      </c>
      <c r="D2191" t="str">
        <f>VLOOKUP($A2191,orders[#All],5,0)</f>
        <v>Semarang</v>
      </c>
      <c r="E2191" t="str">
        <f>VLOOKUP($A2191,orders[#All],6,0)</f>
        <v>Jawa Tengah</v>
      </c>
      <c r="F2191" t="str">
        <f>VLOOKUP($A2191,orders[#All],10,0)</f>
        <v>TANPA PROMO</v>
      </c>
      <c r="G2191" t="s">
        <v>2485</v>
      </c>
      <c r="H2191">
        <f>VLOOKUP(working_table!G2191,order_items[[#All],[product_id]:[subtotal_idr]],2,0)</f>
        <v>3</v>
      </c>
      <c r="I2191" s="5">
        <f>VLOOKUP(working_table!$G2191,order_items[[#All],[product_id]:[subtotal_idr]],3,0)</f>
        <v>89000</v>
      </c>
      <c r="J2191" s="5">
        <f>VLOOKUP(working_table!$G2191,order_items[[#All],[product_id]:[subtotal_idr]],4,0)</f>
        <v>267000</v>
      </c>
      <c r="K2191" t="str">
        <f>VLOOKUP($G2191,products7[#All],2,0)</f>
        <v>Dress Mini Casual Riang Apparel</v>
      </c>
      <c r="L2191" t="str">
        <f>VLOOKUP($G2191,products7[#All],3,0)</f>
        <v>Dress</v>
      </c>
      <c r="M2191" t="str">
        <f>VLOOKUP($G2191,products7[#All],7,0)</f>
        <v>Riang Apparel</v>
      </c>
    </row>
    <row r="2192" spans="1:13" x14ac:dyDescent="0.35">
      <c r="A2192" t="s">
        <v>6200</v>
      </c>
      <c r="B2192" s="2">
        <f>VLOOKUP(A2192,orders[#All],3,0)</f>
        <v>45643</v>
      </c>
      <c r="C2192" t="str">
        <f>VLOOKUP($A2192,orders[#All],9,0)</f>
        <v>delivered</v>
      </c>
      <c r="D2192" t="str">
        <f>VLOOKUP($A2192,orders[#All],5,0)</f>
        <v>Bandung</v>
      </c>
      <c r="E2192" t="str">
        <f>VLOOKUP($A2192,orders[#All],6,0)</f>
        <v>Jawa Barat</v>
      </c>
      <c r="F2192" t="str">
        <f>VLOOKUP($A2192,orders[#All],10,0)</f>
        <v>TANPA PROMO</v>
      </c>
      <c r="G2192" t="s">
        <v>3031</v>
      </c>
      <c r="H2192">
        <f>VLOOKUP(working_table!G2192,order_items[[#All],[product_id]:[subtotal_idr]],2,0)</f>
        <v>1</v>
      </c>
      <c r="I2192" s="5">
        <f>VLOOKUP(working_table!$G2192,order_items[[#All],[product_id]:[subtotal_idr]],3,0)</f>
        <v>69000</v>
      </c>
      <c r="J2192" s="5">
        <f>VLOOKUP(working_table!$G2192,order_items[[#All],[product_id]:[subtotal_idr]],4,0)</f>
        <v>69000</v>
      </c>
      <c r="K2192" t="str">
        <f>VLOOKUP($G2192,products7[#All],2,0)</f>
        <v>Kemeja Linen Kanvas Lokal</v>
      </c>
      <c r="L2192" t="str">
        <f>VLOOKUP($G2192,products7[#All],3,0)</f>
        <v>T-Shirt</v>
      </c>
      <c r="M2192" t="str">
        <f>VLOOKUP($G2192,products7[#All],7,0)</f>
        <v>Kanvas Lokal</v>
      </c>
    </row>
    <row r="2193" spans="1:13" x14ac:dyDescent="0.35">
      <c r="A2193" t="s">
        <v>6202</v>
      </c>
      <c r="B2193" s="2">
        <f>VLOOKUP(A2193,orders[#All],3,0)</f>
        <v>45612</v>
      </c>
      <c r="C2193" t="str">
        <f>VLOOKUP($A2193,orders[#All],9,0)</f>
        <v>delivered</v>
      </c>
      <c r="D2193" t="str">
        <f>VLOOKUP($A2193,orders[#All],5,0)</f>
        <v>Denpasar</v>
      </c>
      <c r="E2193" t="str">
        <f>VLOOKUP($A2193,orders[#All],6,0)</f>
        <v>Bali</v>
      </c>
      <c r="F2193" t="str">
        <f>VLOOKUP($A2193,orders[#All],10,0)</f>
        <v>TANPA PROMO</v>
      </c>
      <c r="G2193" t="s">
        <v>2814</v>
      </c>
      <c r="H2193">
        <f>VLOOKUP(working_table!G2193,order_items[[#All],[product_id]:[subtotal_idr]],2,0)</f>
        <v>2</v>
      </c>
      <c r="I2193" s="5">
        <f>VLOOKUP(working_table!$G2193,order_items[[#All],[product_id]:[subtotal_idr]],3,0)</f>
        <v>149000</v>
      </c>
      <c r="J2193" s="5">
        <f>VLOOKUP(working_table!$G2193,order_items[[#All],[product_id]:[subtotal_idr]],4,0)</f>
        <v>298000</v>
      </c>
      <c r="K2193" t="str">
        <f>VLOOKUP($G2193,products7[#All],2,0)</f>
        <v>Pants Cargo Ratu Mode</v>
      </c>
      <c r="L2193" t="str">
        <f>VLOOKUP($G2193,products7[#All],3,0)</f>
        <v>Pants</v>
      </c>
      <c r="M2193" t="str">
        <f>VLOOKUP($G2193,products7[#All],7,0)</f>
        <v>Ratu Mode</v>
      </c>
    </row>
    <row r="2194" spans="1:13" x14ac:dyDescent="0.35">
      <c r="A2194" t="s">
        <v>6202</v>
      </c>
      <c r="B2194" s="2">
        <f>VLOOKUP(A2194,orders[#All],3,0)</f>
        <v>45612</v>
      </c>
      <c r="C2194" t="str">
        <f>VLOOKUP($A2194,orders[#All],9,0)</f>
        <v>delivered</v>
      </c>
      <c r="D2194" t="str">
        <f>VLOOKUP($A2194,orders[#All],5,0)</f>
        <v>Denpasar</v>
      </c>
      <c r="E2194" t="str">
        <f>VLOOKUP($A2194,orders[#All],6,0)</f>
        <v>Bali</v>
      </c>
      <c r="F2194" t="str">
        <f>VLOOKUP($A2194,orders[#All],10,0)</f>
        <v>TANPA PROMO</v>
      </c>
      <c r="G2194" t="s">
        <v>2588</v>
      </c>
      <c r="H2194">
        <f>VLOOKUP(working_table!G2194,order_items[[#All],[product_id]:[subtotal_idr]],2,0)</f>
        <v>1</v>
      </c>
      <c r="I2194" s="5">
        <f>VLOOKUP(working_table!$G2194,order_items[[#All],[product_id]:[subtotal_idr]],3,0)</f>
        <v>279000</v>
      </c>
      <c r="J2194" s="5">
        <f>VLOOKUP(working_table!$G2194,order_items[[#All],[product_id]:[subtotal_idr]],4,0)</f>
        <v>279000</v>
      </c>
      <c r="K2194" t="str">
        <f>VLOOKUP($G2194,products7[#All],2,0)</f>
        <v>Kemeja Batik Kanvas Lokal</v>
      </c>
      <c r="L2194" t="str">
        <f>VLOOKUP($G2194,products7[#All],3,0)</f>
        <v>Kemeja</v>
      </c>
      <c r="M2194" t="str">
        <f>VLOOKUP($G2194,products7[#All],7,0)</f>
        <v>Kanvas Lokal</v>
      </c>
    </row>
    <row r="2195" spans="1:13" x14ac:dyDescent="0.35">
      <c r="A2195" t="s">
        <v>6205</v>
      </c>
      <c r="B2195" s="2">
        <f>VLOOKUP(A2195,orders[#All],3,0)</f>
        <v>45229</v>
      </c>
      <c r="C2195" t="str">
        <f>VLOOKUP($A2195,orders[#All],9,0)</f>
        <v>shipped</v>
      </c>
      <c r="D2195" t="str">
        <f>VLOOKUP($A2195,orders[#All],5,0)</f>
        <v>Banjarmasin</v>
      </c>
      <c r="E2195" t="str">
        <f>VLOOKUP($A2195,orders[#All],6,0)</f>
        <v>Kalimantan Selatan</v>
      </c>
      <c r="F2195" t="str">
        <f>VLOOKUP($A2195,orders[#All],10,0)</f>
        <v>TANPA PROMO</v>
      </c>
      <c r="G2195" t="s">
        <v>2427</v>
      </c>
      <c r="H2195">
        <f>VLOOKUP(working_table!G2195,order_items[[#All],[product_id]:[subtotal_idr]],2,0)</f>
        <v>3</v>
      </c>
      <c r="I2195" s="5">
        <f>VLOOKUP(working_table!$G2195,order_items[[#All],[product_id]:[subtotal_idr]],3,0)</f>
        <v>49000</v>
      </c>
      <c r="J2195" s="5">
        <f>VLOOKUP(working_table!$G2195,order_items[[#All],[product_id]:[subtotal_idr]],4,0)</f>
        <v>147000</v>
      </c>
      <c r="K2195" t="str">
        <f>VLOOKUP($G2195,products7[#All],2,0)</f>
        <v>Dress Wrap BajuKita</v>
      </c>
      <c r="L2195" t="str">
        <f>VLOOKUP($G2195,products7[#All],3,0)</f>
        <v>dress</v>
      </c>
      <c r="M2195" t="str">
        <f>VLOOKUP($G2195,products7[#All],7,0)</f>
        <v>BajuKita</v>
      </c>
    </row>
    <row r="2196" spans="1:13" x14ac:dyDescent="0.35">
      <c r="A2196" t="s">
        <v>6205</v>
      </c>
      <c r="B2196" s="2">
        <f>VLOOKUP(A2196,orders[#All],3,0)</f>
        <v>45229</v>
      </c>
      <c r="C2196" t="str">
        <f>VLOOKUP($A2196,orders[#All],9,0)</f>
        <v>shipped</v>
      </c>
      <c r="D2196" t="str">
        <f>VLOOKUP($A2196,orders[#All],5,0)</f>
        <v>Banjarmasin</v>
      </c>
      <c r="E2196" t="str">
        <f>VLOOKUP($A2196,orders[#All],6,0)</f>
        <v>Kalimantan Selatan</v>
      </c>
      <c r="F2196" t="str">
        <f>VLOOKUP($A2196,orders[#All],10,0)</f>
        <v>TANPA PROMO</v>
      </c>
      <c r="G2196" t="s">
        <v>3375</v>
      </c>
      <c r="H2196">
        <f>VLOOKUP(working_table!G2196,order_items[[#All],[product_id]:[subtotal_idr]],2,0)</f>
        <v>1</v>
      </c>
      <c r="I2196" s="5">
        <f>VLOOKUP(working_table!$G2196,order_items[[#All],[product_id]:[subtotal_idr]],3,0)</f>
        <v>149000</v>
      </c>
      <c r="J2196" s="5">
        <f>VLOOKUP(working_table!$G2196,order_items[[#All],[product_id]:[subtotal_idr]],4,0)</f>
        <v>149000</v>
      </c>
      <c r="K2196" t="str">
        <f>VLOOKUP($G2196,products7[#All],2,0)</f>
        <v>Pants Cargo Senja Wear</v>
      </c>
      <c r="L2196" t="str">
        <f>VLOOKUP($G2196,products7[#All],3,0)</f>
        <v>Pants</v>
      </c>
      <c r="M2196" t="str">
        <f>VLOOKUP($G2196,products7[#All],7,0)</f>
        <v>Senja Wear</v>
      </c>
    </row>
    <row r="2197" spans="1:13" x14ac:dyDescent="0.35">
      <c r="A2197" t="s">
        <v>6208</v>
      </c>
      <c r="B2197" s="2">
        <f>VLOOKUP(A2197,orders[#All],3,0)</f>
        <v>44953</v>
      </c>
      <c r="C2197" t="str">
        <f>VLOOKUP($A2197,orders[#All],9,0)</f>
        <v>delivered</v>
      </c>
      <c r="D2197" t="str">
        <f>VLOOKUP($A2197,orders[#All],5,0)</f>
        <v>Bekasi</v>
      </c>
      <c r="E2197" t="str">
        <f>VLOOKUP($A2197,orders[#All],6,0)</f>
        <v>Jawa Barat</v>
      </c>
      <c r="F2197" t="str">
        <f>VLOOKUP($A2197,orders[#All],10,0)</f>
        <v>TANPA PROMO</v>
      </c>
      <c r="G2197" t="s">
        <v>3168</v>
      </c>
      <c r="H2197">
        <f>VLOOKUP(working_table!G2197,order_items[[#All],[product_id]:[subtotal_idr]],2,0)</f>
        <v>1</v>
      </c>
      <c r="I2197" s="5">
        <f>VLOOKUP(working_table!$G2197,order_items[[#All],[product_id]:[subtotal_idr]],3,0)</f>
        <v>449000</v>
      </c>
      <c r="J2197" s="5">
        <f>VLOOKUP(working_table!$G2197,order_items[[#All],[product_id]:[subtotal_idr]],4,0)</f>
        <v>449000</v>
      </c>
      <c r="K2197" t="str">
        <f>VLOOKUP($G2197,products7[#All],2,0)</f>
        <v>Dompet Kulit BajuKita</v>
      </c>
      <c r="L2197" t="str">
        <f>VLOOKUP($G2197,products7[#All],3,0)</f>
        <v>Accessories</v>
      </c>
      <c r="M2197" t="str">
        <f>VLOOKUP($G2197,products7[#All],7,0)</f>
        <v>BajuKita</v>
      </c>
    </row>
    <row r="2198" spans="1:13" x14ac:dyDescent="0.35">
      <c r="A2198" t="s">
        <v>6208</v>
      </c>
      <c r="B2198" s="2">
        <f>VLOOKUP(A2198,orders[#All],3,0)</f>
        <v>44953</v>
      </c>
      <c r="C2198" t="str">
        <f>VLOOKUP($A2198,orders[#All],9,0)</f>
        <v>delivered</v>
      </c>
      <c r="D2198" t="str">
        <f>VLOOKUP($A2198,orders[#All],5,0)</f>
        <v>Bekasi</v>
      </c>
      <c r="E2198" t="str">
        <f>VLOOKUP($A2198,orders[#All],6,0)</f>
        <v>Jawa Barat</v>
      </c>
      <c r="F2198" t="str">
        <f>VLOOKUP($A2198,orders[#All],10,0)</f>
        <v>TANPA PROMO</v>
      </c>
      <c r="G2198" t="s">
        <v>4146</v>
      </c>
      <c r="H2198">
        <f>VLOOKUP(working_table!G2198,order_items[[#All],[product_id]:[subtotal_idr]],2,0)</f>
        <v>2</v>
      </c>
      <c r="I2198" s="5">
        <f>VLOOKUP(working_table!$G2198,order_items[[#All],[product_id]:[subtotal_idr]],3,0)</f>
        <v>329000</v>
      </c>
      <c r="J2198" s="5">
        <f>VLOOKUP(working_table!$G2198,order_items[[#All],[product_id]:[subtotal_idr]],4,0)</f>
        <v>658000</v>
      </c>
      <c r="K2198" t="str">
        <f>VLOOKUP($G2198,products7[#All],2,0)</f>
        <v>T-Shirt Slim Fit Cendana Co</v>
      </c>
      <c r="L2198" t="str">
        <f>VLOOKUP($G2198,products7[#All],3,0)</f>
        <v>kemeja</v>
      </c>
      <c r="M2198" t="str">
        <f>VLOOKUP($G2198,products7[#All],7,0)</f>
        <v>Cendana Co</v>
      </c>
    </row>
    <row r="2199" spans="1:13" x14ac:dyDescent="0.35">
      <c r="A2199" t="s">
        <v>6211</v>
      </c>
      <c r="B2199" s="2">
        <f>VLOOKUP(A2199,orders[#All],3,0)</f>
        <v>45218</v>
      </c>
      <c r="C2199" t="str">
        <f>VLOOKUP($A2199,orders[#All],9,0)</f>
        <v>delivered</v>
      </c>
      <c r="D2199" t="str">
        <f>VLOOKUP($A2199,orders[#All],5,0)</f>
        <v>Medan</v>
      </c>
      <c r="E2199" t="str">
        <f>VLOOKUP($A2199,orders[#All],6,0)</f>
        <v>Sumatera Utara</v>
      </c>
      <c r="F2199" t="str">
        <f>VLOOKUP($A2199,orders[#All],10,0)</f>
        <v>FLASHSALE</v>
      </c>
      <c r="G2199" t="s">
        <v>3112</v>
      </c>
      <c r="H2199">
        <f>VLOOKUP(working_table!G2199,order_items[[#All],[product_id]:[subtotal_idr]],2,0)</f>
        <v>1</v>
      </c>
      <c r="I2199" s="5">
        <f>VLOOKUP(working_table!$G2199,order_items[[#All],[product_id]:[subtotal_idr]],3,0)</f>
        <v>499000</v>
      </c>
      <c r="J2199" s="5">
        <f>VLOOKUP(working_table!$G2199,order_items[[#All],[product_id]:[subtotal_idr]],4,0)</f>
        <v>499000</v>
      </c>
      <c r="K2199" t="str">
        <f>VLOOKUP($G2199,products7[#All],2,0)</f>
        <v>Topi Baseball Kanvas Lokal</v>
      </c>
      <c r="L2199" t="str">
        <f>VLOOKUP($G2199,products7[#All],3,0)</f>
        <v>Accessories</v>
      </c>
      <c r="M2199" t="str">
        <f>VLOOKUP($G2199,products7[#All],7,0)</f>
        <v>Kanvas Lokal</v>
      </c>
    </row>
    <row r="2200" spans="1:13" x14ac:dyDescent="0.35">
      <c r="A2200" t="s">
        <v>6213</v>
      </c>
      <c r="B2200" s="2">
        <f>VLOOKUP(A2200,orders[#All],3,0)</f>
        <v>44919</v>
      </c>
      <c r="C2200" t="str">
        <f>VLOOKUP($A2200,orders[#All],9,0)</f>
        <v>delivered</v>
      </c>
      <c r="D2200" t="str">
        <f>VLOOKUP($A2200,orders[#All],5,0)</f>
        <v>Manado</v>
      </c>
      <c r="E2200" t="str">
        <f>VLOOKUP($A2200,orders[#All],6,0)</f>
        <v>Sulawesi Utara</v>
      </c>
      <c r="F2200" t="str">
        <f>VLOOKUP($A2200,orders[#All],10,0)</f>
        <v>TANPA PROMO</v>
      </c>
      <c r="G2200" t="s">
        <v>2685</v>
      </c>
      <c r="H2200">
        <f>VLOOKUP(working_table!G2200,order_items[[#All],[product_id]:[subtotal_idr]],2,0)</f>
        <v>1</v>
      </c>
      <c r="I2200" s="5">
        <f>VLOOKUP(working_table!$G2200,order_items[[#All],[product_id]:[subtotal_idr]],3,0)</f>
        <v>199000</v>
      </c>
      <c r="J2200" s="5">
        <f>VLOOKUP(working_table!$G2200,order_items[[#All],[product_id]:[subtotal_idr]],4,0)</f>
        <v>199000</v>
      </c>
      <c r="K2200" t="str">
        <f>VLOOKUP($G2200,products7[#All],2,0)</f>
        <v>Pants Jeans Slim SandangIndo</v>
      </c>
      <c r="L2200" t="str">
        <f>VLOOKUP($G2200,products7[#All],3,0)</f>
        <v>Pants</v>
      </c>
      <c r="M2200" t="str">
        <f>VLOOKUP($G2200,products7[#All],7,0)</f>
        <v>SandangIndo</v>
      </c>
    </row>
    <row r="2201" spans="1:13" x14ac:dyDescent="0.35">
      <c r="A2201" t="s">
        <v>6215</v>
      </c>
      <c r="B2201" s="2">
        <f>VLOOKUP(A2201,orders[#All],3,0)</f>
        <v>45513</v>
      </c>
      <c r="C2201" t="str">
        <f>VLOOKUP($A2201,orders[#All],9,0)</f>
        <v>delivered</v>
      </c>
      <c r="D2201" t="str">
        <f>VLOOKUP($A2201,orders[#All],5,0)</f>
        <v>Bandung</v>
      </c>
      <c r="E2201" t="str">
        <f>VLOOKUP($A2201,orders[#All],6,0)</f>
        <v>Jawa Barat</v>
      </c>
      <c r="F2201" t="str">
        <f>VLOOKUP($A2201,orders[#All],10,0)</f>
        <v>TANPA PROMO</v>
      </c>
      <c r="G2201" t="s">
        <v>2980</v>
      </c>
      <c r="H2201">
        <f>VLOOKUP(working_table!G2201,order_items[[#All],[product_id]:[subtotal_idr]],2,0)</f>
        <v>2</v>
      </c>
      <c r="I2201" s="5">
        <f>VLOOKUP(working_table!$G2201,order_items[[#All],[product_id]:[subtotal_idr]],3,0)</f>
        <v>279000</v>
      </c>
      <c r="J2201" s="5">
        <f>VLOOKUP(working_table!$G2201,order_items[[#All],[product_id]:[subtotal_idr]],4,0)</f>
        <v>558000</v>
      </c>
      <c r="K2201" t="str">
        <f>VLOOKUP($G2201,products7[#All],2,0)</f>
        <v>T-Shirt Graphic SandangIndo</v>
      </c>
      <c r="L2201" t="str">
        <f>VLOOKUP($G2201,products7[#All],3,0)</f>
        <v>T-Shirt</v>
      </c>
      <c r="M2201" t="str">
        <f>VLOOKUP($G2201,products7[#All],7,0)</f>
        <v>SandangIndo</v>
      </c>
    </row>
    <row r="2202" spans="1:13" x14ac:dyDescent="0.35">
      <c r="A2202" t="s">
        <v>6215</v>
      </c>
      <c r="B2202" s="2">
        <f>VLOOKUP(A2202,orders[#All],3,0)</f>
        <v>45513</v>
      </c>
      <c r="C2202" t="str">
        <f>VLOOKUP($A2202,orders[#All],9,0)</f>
        <v>delivered</v>
      </c>
      <c r="D2202" t="str">
        <f>VLOOKUP($A2202,orders[#All],5,0)</f>
        <v>Bandung</v>
      </c>
      <c r="E2202" t="str">
        <f>VLOOKUP($A2202,orders[#All],6,0)</f>
        <v>Jawa Barat</v>
      </c>
      <c r="F2202" t="str">
        <f>VLOOKUP($A2202,orders[#All],10,0)</f>
        <v>TANPA PROMO</v>
      </c>
      <c r="G2202" t="s">
        <v>3095</v>
      </c>
      <c r="H2202">
        <f>VLOOKUP(working_table!G2202,order_items[[#All],[product_id]:[subtotal_idr]],2,0)</f>
        <v>2</v>
      </c>
      <c r="I2202" s="5">
        <f>VLOOKUP(working_table!$G2202,order_items[[#All],[product_id]:[subtotal_idr]],3,0)</f>
        <v>549000</v>
      </c>
      <c r="J2202" s="5">
        <f>VLOOKUP(working_table!$G2202,order_items[[#All],[product_id]:[subtotal_idr]],4,0)</f>
        <v>1098000</v>
      </c>
      <c r="K2202" t="str">
        <f>VLOOKUP($G2202,products7[#All],2,0)</f>
        <v>Kemeja Oxford NusaBrand</v>
      </c>
      <c r="L2202" t="str">
        <f>VLOOKUP($G2202,products7[#All],3,0)</f>
        <v>T-Shirt</v>
      </c>
      <c r="M2202" t="str">
        <f>VLOOKUP($G2202,products7[#All],7,0)</f>
        <v>NusaBrand</v>
      </c>
    </row>
    <row r="2203" spans="1:13" x14ac:dyDescent="0.35">
      <c r="A2203" t="s">
        <v>6215</v>
      </c>
      <c r="B2203" s="2">
        <f>VLOOKUP(A2203,orders[#All],3,0)</f>
        <v>45513</v>
      </c>
      <c r="C2203" t="str">
        <f>VLOOKUP($A2203,orders[#All],9,0)</f>
        <v>delivered</v>
      </c>
      <c r="D2203" t="str">
        <f>VLOOKUP($A2203,orders[#All],5,0)</f>
        <v>Bandung</v>
      </c>
      <c r="E2203" t="str">
        <f>VLOOKUP($A2203,orders[#All],6,0)</f>
        <v>Jawa Barat</v>
      </c>
      <c r="F2203" t="str">
        <f>VLOOKUP($A2203,orders[#All],10,0)</f>
        <v>TANPA PROMO</v>
      </c>
      <c r="G2203" t="s">
        <v>2872</v>
      </c>
      <c r="H2203">
        <f>VLOOKUP(working_table!G2203,order_items[[#All],[product_id]:[subtotal_idr]],2,0)</f>
        <v>1</v>
      </c>
      <c r="I2203" s="5">
        <f>VLOOKUP(working_table!$G2203,order_items[[#All],[product_id]:[subtotal_idr]],3,0)</f>
        <v>399000</v>
      </c>
      <c r="J2203" s="5">
        <f>VLOOKUP(working_table!$G2203,order_items[[#All],[product_id]:[subtotal_idr]],4,0)</f>
        <v>399000</v>
      </c>
      <c r="K2203" t="str">
        <f>VLOOKUP($G2203,products7[#All],2,0)</f>
        <v>Ikat Pinggang Kulit SandangIndo</v>
      </c>
      <c r="L2203" t="str">
        <f>VLOOKUP($G2203,products7[#All],3,0)</f>
        <v>Accessories</v>
      </c>
      <c r="M2203" t="str">
        <f>VLOOKUP($G2203,products7[#All],7,0)</f>
        <v>SandangIndo</v>
      </c>
    </row>
    <row r="2204" spans="1:13" x14ac:dyDescent="0.35">
      <c r="A2204" t="s">
        <v>6219</v>
      </c>
      <c r="B2204" s="2">
        <f>VLOOKUP(A2204,orders[#All],3,0)</f>
        <v>45337</v>
      </c>
      <c r="C2204" t="str">
        <f>VLOOKUP($A2204,orders[#All],9,0)</f>
        <v>cancelled</v>
      </c>
      <c r="D2204" t="str">
        <f>VLOOKUP($A2204,orders[#All],5,0)</f>
        <v>Malang</v>
      </c>
      <c r="E2204" t="str">
        <f>VLOOKUP($A2204,orders[#All],6,0)</f>
        <v>Jawa Timur</v>
      </c>
      <c r="F2204" t="str">
        <f>VLOOKUP($A2204,orders[#All],10,0)</f>
        <v>TANPA PROMO</v>
      </c>
      <c r="G2204" t="s">
        <v>3326</v>
      </c>
      <c r="H2204">
        <f>VLOOKUP(working_table!G2204,order_items[[#All],[product_id]:[subtotal_idr]],2,0)</f>
        <v>1</v>
      </c>
      <c r="I2204" s="5">
        <f>VLOOKUP(working_table!$G2204,order_items[[#All],[product_id]:[subtotal_idr]],3,0)</f>
        <v>199000</v>
      </c>
      <c r="J2204" s="5">
        <f>VLOOKUP(working_table!$G2204,order_items[[#All],[product_id]:[subtotal_idr]],4,0)</f>
        <v>199000</v>
      </c>
      <c r="K2204" t="str">
        <f>VLOOKUP($G2204,products7[#All],2,0)</f>
        <v>Pants Jogger Ratu Mode</v>
      </c>
      <c r="L2204" t="str">
        <f>VLOOKUP($G2204,products7[#All],3,0)</f>
        <v>Pants</v>
      </c>
      <c r="M2204" t="str">
        <f>VLOOKUP($G2204,products7[#All],7,0)</f>
        <v>Ratu Mode</v>
      </c>
    </row>
    <row r="2205" spans="1:13" x14ac:dyDescent="0.35">
      <c r="A2205" t="s">
        <v>6221</v>
      </c>
      <c r="B2205" s="2">
        <f>VLOOKUP(A2205,orders[#All],3,0)</f>
        <v>45251</v>
      </c>
      <c r="C2205" t="str">
        <f>VLOOKUP($A2205,orders[#All],9,0)</f>
        <v>shipped</v>
      </c>
      <c r="D2205" t="str">
        <f>VLOOKUP($A2205,orders[#All],5,0)</f>
        <v>Bandung</v>
      </c>
      <c r="E2205" t="str">
        <f>VLOOKUP($A2205,orders[#All],6,0)</f>
        <v>Jawa Barat</v>
      </c>
      <c r="F2205" t="str">
        <f>VLOOKUP($A2205,orders[#All],10,0)</f>
        <v>RAMADAN23</v>
      </c>
      <c r="G2205" t="s">
        <v>3007</v>
      </c>
      <c r="H2205">
        <f>VLOOKUP(working_table!G2205,order_items[[#All],[product_id]:[subtotal_idr]],2,0)</f>
        <v>1</v>
      </c>
      <c r="I2205" s="5">
        <f>VLOOKUP(working_table!$G2205,order_items[[#All],[product_id]:[subtotal_idr]],3,0)</f>
        <v>79000</v>
      </c>
      <c r="J2205" s="5">
        <f>VLOOKUP(working_table!$G2205,order_items[[#All],[product_id]:[subtotal_idr]],4,0)</f>
        <v>79000</v>
      </c>
      <c r="K2205" t="str">
        <f>VLOOKUP($G2205,products7[#All],2,0)</f>
        <v>Jacket Denim Ratu Mode</v>
      </c>
      <c r="L2205" t="str">
        <f>VLOOKUP($G2205,products7[#All],3,0)</f>
        <v>Jacket</v>
      </c>
      <c r="M2205" t="str">
        <f>VLOOKUP($G2205,products7[#All],7,0)</f>
        <v>Ratu Mode</v>
      </c>
    </row>
    <row r="2206" spans="1:13" x14ac:dyDescent="0.35">
      <c r="A2206" t="s">
        <v>6223</v>
      </c>
      <c r="B2206" s="2">
        <f>VLOOKUP(A2206,orders[#All],3,0)</f>
        <v>45067</v>
      </c>
      <c r="C2206" t="str">
        <f>VLOOKUP($A2206,orders[#All],9,0)</f>
        <v>cancelled</v>
      </c>
      <c r="D2206" t="str">
        <f>VLOOKUP($A2206,orders[#All],5,0)</f>
        <v>Semarang</v>
      </c>
      <c r="E2206" t="str">
        <f>VLOOKUP($A2206,orders[#All],6,0)</f>
        <v>Jawa Tengah</v>
      </c>
      <c r="F2206" t="str">
        <f>VLOOKUP($A2206,orders[#All],10,0)</f>
        <v>TANPA PROMO</v>
      </c>
      <c r="G2206" t="s">
        <v>2489</v>
      </c>
      <c r="H2206">
        <f>VLOOKUP(working_table!G2206,order_items[[#All],[product_id]:[subtotal_idr]],2,0)</f>
        <v>1</v>
      </c>
      <c r="I2206" s="5">
        <f>VLOOKUP(working_table!$G2206,order_items[[#All],[product_id]:[subtotal_idr]],3,0)</f>
        <v>299000</v>
      </c>
      <c r="J2206" s="5">
        <f>VLOOKUP(working_table!$G2206,order_items[[#All],[product_id]:[subtotal_idr]],4,0)</f>
        <v>299000</v>
      </c>
      <c r="K2206" t="str">
        <f>VLOOKUP($G2206,products7[#All],2,0)</f>
        <v>Kemeja Flanel Senja Wear</v>
      </c>
      <c r="L2206" t="str">
        <f>VLOOKUP($G2206,products7[#All],3,0)</f>
        <v>Kemeja</v>
      </c>
      <c r="M2206" t="str">
        <f>VLOOKUP($G2206,products7[#All],7,0)</f>
        <v>Senja Wear</v>
      </c>
    </row>
    <row r="2207" spans="1:13" x14ac:dyDescent="0.35">
      <c r="A2207" t="s">
        <v>6223</v>
      </c>
      <c r="B2207" s="2">
        <f>VLOOKUP(A2207,orders[#All],3,0)</f>
        <v>45067</v>
      </c>
      <c r="C2207" t="str">
        <f>VLOOKUP($A2207,orders[#All],9,0)</f>
        <v>cancelled</v>
      </c>
      <c r="D2207" t="str">
        <f>VLOOKUP($A2207,orders[#All],5,0)</f>
        <v>Semarang</v>
      </c>
      <c r="E2207" t="str">
        <f>VLOOKUP($A2207,orders[#All],6,0)</f>
        <v>Jawa Tengah</v>
      </c>
      <c r="F2207" t="str">
        <f>VLOOKUP($A2207,orders[#All],10,0)</f>
        <v>TANPA PROMO</v>
      </c>
      <c r="G2207" t="s">
        <v>4679</v>
      </c>
      <c r="H2207">
        <f>VLOOKUP(working_table!G2207,order_items[[#All],[product_id]:[subtotal_idr]],2,0)</f>
        <v>1</v>
      </c>
      <c r="I2207" s="5">
        <f>VLOOKUP(working_table!$G2207,order_items[[#All],[product_id]:[subtotal_idr]],3,0)</f>
        <v>279000</v>
      </c>
      <c r="J2207" s="5">
        <f>VLOOKUP(working_table!$G2207,order_items[[#All],[product_id]:[subtotal_idr]],4,0)</f>
        <v>279000</v>
      </c>
      <c r="K2207" t="str">
        <f>VLOOKUP($G2207,products7[#All],2,0)</f>
        <v>Dress Mini Casual Tropika Style</v>
      </c>
      <c r="L2207" t="str">
        <f>VLOOKUP($G2207,products7[#All],3,0)</f>
        <v>Dress</v>
      </c>
      <c r="M2207" t="str">
        <f>VLOOKUP($G2207,products7[#All],7,0)</f>
        <v>Tropika Style</v>
      </c>
    </row>
    <row r="2208" spans="1:13" x14ac:dyDescent="0.35">
      <c r="A2208" t="s">
        <v>6226</v>
      </c>
      <c r="B2208" s="2">
        <f>VLOOKUP(A2208,orders[#All],3,0)</f>
        <v>45208</v>
      </c>
      <c r="C2208" t="str">
        <f>VLOOKUP($A2208,orders[#All],9,0)</f>
        <v>shipped</v>
      </c>
      <c r="D2208" t="str">
        <f>VLOOKUP($A2208,orders[#All],5,0)</f>
        <v>Bandung</v>
      </c>
      <c r="E2208" t="str">
        <f>VLOOKUP($A2208,orders[#All],6,0)</f>
        <v>Jawa Barat</v>
      </c>
      <c r="F2208" t="str">
        <f>VLOOKUP($A2208,orders[#All],10,0)</f>
        <v>RAMADAN23</v>
      </c>
      <c r="G2208" t="s">
        <v>2500</v>
      </c>
      <c r="H2208">
        <f>VLOOKUP(working_table!G2208,order_items[[#All],[product_id]:[subtotal_idr]],2,0)</f>
        <v>2</v>
      </c>
      <c r="I2208" s="5">
        <f>VLOOKUP(working_table!$G2208,order_items[[#All],[product_id]:[subtotal_idr]],3,0)</f>
        <v>549000</v>
      </c>
      <c r="J2208" s="5">
        <f>VLOOKUP(working_table!$G2208,order_items[[#All],[product_id]:[subtotal_idr]],4,0)</f>
        <v>1098000</v>
      </c>
      <c r="K2208" t="str">
        <f>VLOOKUP($G2208,products7[#All],2,0)</f>
        <v>Kemeja Flanel Senja Wear</v>
      </c>
      <c r="L2208" t="str">
        <f>VLOOKUP($G2208,products7[#All],3,0)</f>
        <v>kemeja</v>
      </c>
      <c r="M2208" t="str">
        <f>VLOOKUP($G2208,products7[#All],7,0)</f>
        <v>Senja Wear</v>
      </c>
    </row>
    <row r="2209" spans="1:13" x14ac:dyDescent="0.35">
      <c r="A2209" t="s">
        <v>6226</v>
      </c>
      <c r="B2209" s="2">
        <f>VLOOKUP(A2209,orders[#All],3,0)</f>
        <v>45208</v>
      </c>
      <c r="C2209" t="str">
        <f>VLOOKUP($A2209,orders[#All],9,0)</f>
        <v>shipped</v>
      </c>
      <c r="D2209" t="str">
        <f>VLOOKUP($A2209,orders[#All],5,0)</f>
        <v>Bandung</v>
      </c>
      <c r="E2209" t="str">
        <f>VLOOKUP($A2209,orders[#All],6,0)</f>
        <v>Jawa Barat</v>
      </c>
      <c r="F2209" t="str">
        <f>VLOOKUP($A2209,orders[#All],10,0)</f>
        <v>RAMADAN23</v>
      </c>
      <c r="G2209" t="s">
        <v>2883</v>
      </c>
      <c r="H2209">
        <f>VLOOKUP(working_table!G2209,order_items[[#All],[product_id]:[subtotal_idr]],2,0)</f>
        <v>1</v>
      </c>
      <c r="I2209" s="5">
        <f>VLOOKUP(working_table!$G2209,order_items[[#All],[product_id]:[subtotal_idr]],3,0)</f>
        <v>69000</v>
      </c>
      <c r="J2209" s="5">
        <f>VLOOKUP(working_table!$G2209,order_items[[#All],[product_id]:[subtotal_idr]],4,0)</f>
        <v>69000</v>
      </c>
      <c r="K2209" t="str">
        <f>VLOOKUP($G2209,products7[#All],2,0)</f>
        <v>Jacket Varsity Kanvas Lokal</v>
      </c>
      <c r="L2209" t="str">
        <f>VLOOKUP($G2209,products7[#All],3,0)</f>
        <v>Jacket</v>
      </c>
      <c r="M2209" t="str">
        <f>VLOOKUP($G2209,products7[#All],7,0)</f>
        <v>Kanvas Lokal</v>
      </c>
    </row>
    <row r="2210" spans="1:13" x14ac:dyDescent="0.35">
      <c r="A2210" t="s">
        <v>6229</v>
      </c>
      <c r="B2210" s="2">
        <f>VLOOKUP(A2210,orders[#All],3,0)</f>
        <v>45139</v>
      </c>
      <c r="C2210" t="str">
        <f>VLOOKUP($A2210,orders[#All],9,0)</f>
        <v>delivered</v>
      </c>
      <c r="D2210" t="str">
        <f>VLOOKUP($A2210,orders[#All],5,0)</f>
        <v>Balikpapan</v>
      </c>
      <c r="E2210" t="str">
        <f>VLOOKUP($A2210,orders[#All],6,0)</f>
        <v>Kalimantan Timur</v>
      </c>
      <c r="F2210" t="str">
        <f>VLOOKUP($A2210,orders[#All],10,0)</f>
        <v>RAMADAN23</v>
      </c>
      <c r="G2210" t="s">
        <v>2503</v>
      </c>
      <c r="H2210">
        <f>VLOOKUP(working_table!G2210,order_items[[#All],[product_id]:[subtotal_idr]],2,0)</f>
        <v>1</v>
      </c>
      <c r="I2210" s="5">
        <f>VLOOKUP(working_table!$G2210,order_items[[#All],[product_id]:[subtotal_idr]],3,0)</f>
        <v>349000</v>
      </c>
      <c r="J2210" s="5">
        <f>VLOOKUP(working_table!$G2210,order_items[[#All],[product_id]:[subtotal_idr]],4,0)</f>
        <v>349000</v>
      </c>
      <c r="K2210" t="str">
        <f>VLOOKUP($G2210,products7[#All],2,0)</f>
        <v>T-Shirt Slim Fit BajuKita</v>
      </c>
      <c r="L2210" t="str">
        <f>VLOOKUP($G2210,products7[#All],3,0)</f>
        <v>Kemeja</v>
      </c>
      <c r="M2210" t="str">
        <f>VLOOKUP($G2210,products7[#All],7,0)</f>
        <v>BajuKita</v>
      </c>
    </row>
    <row r="2211" spans="1:13" x14ac:dyDescent="0.35">
      <c r="A2211" t="s">
        <v>6231</v>
      </c>
      <c r="B2211" s="2">
        <f>VLOOKUP(A2211,orders[#All],3,0)</f>
        <v>44686</v>
      </c>
      <c r="C2211" t="str">
        <f>VLOOKUP($A2211,orders[#All],9,0)</f>
        <v>delivered</v>
      </c>
      <c r="D2211" t="str">
        <f>VLOOKUP($A2211,orders[#All],5,0)</f>
        <v>Manado</v>
      </c>
      <c r="E2211" t="str">
        <f>VLOOKUP($A2211,orders[#All],6,0)</f>
        <v>Sulawesi Utara</v>
      </c>
      <c r="F2211" t="str">
        <f>VLOOKUP($A2211,orders[#All],10,0)</f>
        <v>WEEKEND25</v>
      </c>
      <c r="G2211" t="s">
        <v>4306</v>
      </c>
      <c r="H2211">
        <f>VLOOKUP(working_table!G2211,order_items[[#All],[product_id]:[subtotal_idr]],2,0)</f>
        <v>2</v>
      </c>
      <c r="I2211" s="5">
        <f>VLOOKUP(working_table!$G2211,order_items[[#All],[product_id]:[subtotal_idr]],3,0)</f>
        <v>399000</v>
      </c>
      <c r="J2211" s="5">
        <f>VLOOKUP(working_table!$G2211,order_items[[#All],[product_id]:[subtotal_idr]],4,0)</f>
        <v>798000</v>
      </c>
      <c r="K2211" t="str">
        <f>VLOOKUP($G2211,products7[#All],2,0)</f>
        <v>Dress Wrap Senja Wear</v>
      </c>
      <c r="L2211" t="str">
        <f>VLOOKUP($G2211,products7[#All],3,0)</f>
        <v>dress</v>
      </c>
      <c r="M2211" t="str">
        <f>VLOOKUP($G2211,products7[#All],7,0)</f>
        <v>Senja Wear</v>
      </c>
    </row>
    <row r="2212" spans="1:13" x14ac:dyDescent="0.35">
      <c r="A2212" t="s">
        <v>6231</v>
      </c>
      <c r="B2212" s="2">
        <f>VLOOKUP(A2212,orders[#All],3,0)</f>
        <v>44686</v>
      </c>
      <c r="C2212" t="str">
        <f>VLOOKUP($A2212,orders[#All],9,0)</f>
        <v>delivered</v>
      </c>
      <c r="D2212" t="str">
        <f>VLOOKUP($A2212,orders[#All],5,0)</f>
        <v>Manado</v>
      </c>
      <c r="E2212" t="str">
        <f>VLOOKUP($A2212,orders[#All],6,0)</f>
        <v>Sulawesi Utara</v>
      </c>
      <c r="F2212" t="str">
        <f>VLOOKUP($A2212,orders[#All],10,0)</f>
        <v>WEEKEND25</v>
      </c>
      <c r="G2212" t="s">
        <v>2387</v>
      </c>
      <c r="H2212">
        <f>VLOOKUP(working_table!G2212,order_items[[#All],[product_id]:[subtotal_idr]],2,0)</f>
        <v>2</v>
      </c>
      <c r="I2212" s="5">
        <f>VLOOKUP(working_table!$G2212,order_items[[#All],[product_id]:[subtotal_idr]],3,0)</f>
        <v>599000</v>
      </c>
      <c r="J2212" s="5">
        <f>VLOOKUP(working_table!$G2212,order_items[[#All],[product_id]:[subtotal_idr]],4,0)</f>
        <v>1198000</v>
      </c>
      <c r="K2212" t="str">
        <f>VLOOKUP($G2212,products7[#All],2,0)</f>
        <v>Dress Bodycon Pesona Indo</v>
      </c>
      <c r="L2212" t="str">
        <f>VLOOKUP($G2212,products7[#All],3,0)</f>
        <v>dress</v>
      </c>
      <c r="M2212" t="str">
        <f>VLOOKUP($G2212,products7[#All],7,0)</f>
        <v>Pesona Indo</v>
      </c>
    </row>
    <row r="2213" spans="1:13" x14ac:dyDescent="0.35">
      <c r="A2213" t="s">
        <v>6234</v>
      </c>
      <c r="B2213" s="2">
        <f>VLOOKUP(A2213,orders[#All],3,0)</f>
        <v>45669</v>
      </c>
      <c r="C2213" t="str">
        <f>VLOOKUP($A2213,orders[#All],9,0)</f>
        <v>delivered</v>
      </c>
      <c r="D2213" t="str">
        <f>VLOOKUP($A2213,orders[#All],5,0)</f>
        <v>Medan</v>
      </c>
      <c r="E2213" t="str">
        <f>VLOOKUP($A2213,orders[#All],6,0)</f>
        <v>Sumatera Utara</v>
      </c>
      <c r="F2213" t="str">
        <f>VLOOKUP($A2213,orders[#All],10,0)</f>
        <v>TANPA PROMO</v>
      </c>
      <c r="G2213" t="s">
        <v>2446</v>
      </c>
      <c r="H2213">
        <f>VLOOKUP(working_table!G2213,order_items[[#All],[product_id]:[subtotal_idr]],2,0)</f>
        <v>1</v>
      </c>
      <c r="I2213" s="5">
        <f>VLOOKUP(working_table!$G2213,order_items[[#All],[product_id]:[subtotal_idr]],3,0)</f>
        <v>399000</v>
      </c>
      <c r="J2213" s="5">
        <f>VLOOKUP(working_table!$G2213,order_items[[#All],[product_id]:[subtotal_idr]],4,0)</f>
        <v>399000</v>
      </c>
      <c r="K2213" t="str">
        <f>VLOOKUP($G2213,products7[#All],2,0)</f>
        <v>Pants Wide Leg Cendana Co</v>
      </c>
      <c r="L2213" t="str">
        <f>VLOOKUP($G2213,products7[#All],3,0)</f>
        <v>Pants</v>
      </c>
      <c r="M2213" t="str">
        <f>VLOOKUP($G2213,products7[#All],7,0)</f>
        <v>Cendana Co</v>
      </c>
    </row>
    <row r="2214" spans="1:13" x14ac:dyDescent="0.35">
      <c r="A2214" t="s">
        <v>6234</v>
      </c>
      <c r="B2214" s="2">
        <f>VLOOKUP(A2214,orders[#All],3,0)</f>
        <v>45669</v>
      </c>
      <c r="C2214" t="str">
        <f>VLOOKUP($A2214,orders[#All],9,0)</f>
        <v>delivered</v>
      </c>
      <c r="D2214" t="str">
        <f>VLOOKUP($A2214,orders[#All],5,0)</f>
        <v>Medan</v>
      </c>
      <c r="E2214" t="str">
        <f>VLOOKUP($A2214,orders[#All],6,0)</f>
        <v>Sumatera Utara</v>
      </c>
      <c r="F2214" t="str">
        <f>VLOOKUP($A2214,orders[#All],10,0)</f>
        <v>TANPA PROMO</v>
      </c>
      <c r="G2214" t="s">
        <v>3457</v>
      </c>
      <c r="H2214">
        <f>VLOOKUP(working_table!G2214,order_items[[#All],[product_id]:[subtotal_idr]],2,0)</f>
        <v>1</v>
      </c>
      <c r="I2214" s="5">
        <f>VLOOKUP(working_table!$G2214,order_items[[#All],[product_id]:[subtotal_idr]],3,0)</f>
        <v>199000</v>
      </c>
      <c r="J2214" s="5">
        <f>VLOOKUP(working_table!$G2214,order_items[[#All],[product_id]:[subtotal_idr]],4,0)</f>
        <v>199000</v>
      </c>
      <c r="K2214" t="str">
        <f>VLOOKUP($G2214,products7[#All],2,0)</f>
        <v>Jacket Coach Pesona Indo</v>
      </c>
      <c r="L2214" t="str">
        <f>VLOOKUP($G2214,products7[#All],3,0)</f>
        <v>Jacket</v>
      </c>
      <c r="M2214" t="str">
        <f>VLOOKUP($G2214,products7[#All],7,0)</f>
        <v>Pesona Indo</v>
      </c>
    </row>
    <row r="2215" spans="1:13" x14ac:dyDescent="0.35">
      <c r="A2215" t="s">
        <v>6237</v>
      </c>
      <c r="B2215" s="2">
        <f>VLOOKUP(A2215,orders[#All],3,0)</f>
        <v>45109</v>
      </c>
      <c r="C2215" t="str">
        <f>VLOOKUP($A2215,orders[#All],9,0)</f>
        <v>processing</v>
      </c>
      <c r="D2215" t="str">
        <f>VLOOKUP($A2215,orders[#All],5,0)</f>
        <v>Pontianak</v>
      </c>
      <c r="E2215" t="str">
        <f>VLOOKUP($A2215,orders[#All],6,0)</f>
        <v>Kalimantan Barat</v>
      </c>
      <c r="F2215" t="str">
        <f>VLOOKUP($A2215,orders[#All],10,0)</f>
        <v>TANPA PROMO</v>
      </c>
      <c r="G2215" t="s">
        <v>2883</v>
      </c>
      <c r="H2215">
        <f>VLOOKUP(working_table!G2215,order_items[[#All],[product_id]:[subtotal_idr]],2,0)</f>
        <v>1</v>
      </c>
      <c r="I2215" s="5">
        <f>VLOOKUP(working_table!$G2215,order_items[[#All],[product_id]:[subtotal_idr]],3,0)</f>
        <v>69000</v>
      </c>
      <c r="J2215" s="5">
        <f>VLOOKUP(working_table!$G2215,order_items[[#All],[product_id]:[subtotal_idr]],4,0)</f>
        <v>69000</v>
      </c>
      <c r="K2215" t="str">
        <f>VLOOKUP($G2215,products7[#All],2,0)</f>
        <v>Jacket Varsity Kanvas Lokal</v>
      </c>
      <c r="L2215" t="str">
        <f>VLOOKUP($G2215,products7[#All],3,0)</f>
        <v>Jacket</v>
      </c>
      <c r="M2215" t="str">
        <f>VLOOKUP($G2215,products7[#All],7,0)</f>
        <v>Kanvas Lokal</v>
      </c>
    </row>
    <row r="2216" spans="1:13" x14ac:dyDescent="0.35">
      <c r="A2216" t="s">
        <v>6239</v>
      </c>
      <c r="B2216" s="2">
        <f>VLOOKUP(A2216,orders[#All],3,0)</f>
        <v>44986</v>
      </c>
      <c r="C2216" t="str">
        <f>VLOOKUP($A2216,orders[#All],9,0)</f>
        <v>shipped</v>
      </c>
      <c r="D2216" t="str">
        <f>VLOOKUP($A2216,orders[#All],5,0)</f>
        <v>Medan</v>
      </c>
      <c r="E2216" t="str">
        <f>VLOOKUP($A2216,orders[#All],6,0)</f>
        <v>Sumatera Utara</v>
      </c>
      <c r="F2216" t="str">
        <f>VLOOKUP($A2216,orders[#All],10,0)</f>
        <v>RAMADAN23</v>
      </c>
      <c r="G2216" t="s">
        <v>3346</v>
      </c>
      <c r="H2216">
        <f>VLOOKUP(working_table!G2216,order_items[[#All],[product_id]:[subtotal_idr]],2,0)</f>
        <v>1</v>
      </c>
      <c r="I2216" s="5">
        <f>VLOOKUP(working_table!$G2216,order_items[[#All],[product_id]:[subtotal_idr]],3,0)</f>
        <v>399000</v>
      </c>
      <c r="J2216" s="5">
        <f>VLOOKUP(working_table!$G2216,order_items[[#All],[product_id]:[subtotal_idr]],4,0)</f>
        <v>399000</v>
      </c>
      <c r="K2216" t="str">
        <f>VLOOKUP($G2216,products7[#All],2,0)</f>
        <v>Kemeja Batik Ratu Mode</v>
      </c>
      <c r="L2216" t="str">
        <f>VLOOKUP($G2216,products7[#All],3,0)</f>
        <v>T-Shirt</v>
      </c>
      <c r="M2216" t="str">
        <f>VLOOKUP($G2216,products7[#All],7,0)</f>
        <v>Ratu Mode</v>
      </c>
    </row>
    <row r="2217" spans="1:13" x14ac:dyDescent="0.35">
      <c r="A2217" t="s">
        <v>6239</v>
      </c>
      <c r="B2217" s="2">
        <f>VLOOKUP(A2217,orders[#All],3,0)</f>
        <v>44986</v>
      </c>
      <c r="C2217" t="str">
        <f>VLOOKUP($A2217,orders[#All],9,0)</f>
        <v>shipped</v>
      </c>
      <c r="D2217" t="str">
        <f>VLOOKUP($A2217,orders[#All],5,0)</f>
        <v>Medan</v>
      </c>
      <c r="E2217" t="str">
        <f>VLOOKUP($A2217,orders[#All],6,0)</f>
        <v>Sumatera Utara</v>
      </c>
      <c r="F2217" t="str">
        <f>VLOOKUP($A2217,orders[#All],10,0)</f>
        <v>RAMADAN23</v>
      </c>
      <c r="G2217" t="s">
        <v>2924</v>
      </c>
      <c r="H2217">
        <f>VLOOKUP(working_table!G2217,order_items[[#All],[product_id]:[subtotal_idr]],2,0)</f>
        <v>1</v>
      </c>
      <c r="I2217" s="5">
        <f>VLOOKUP(working_table!$G2217,order_items[[#All],[product_id]:[subtotal_idr]],3,0)</f>
        <v>449000</v>
      </c>
      <c r="J2217" s="5">
        <f>VLOOKUP(working_table!$G2217,order_items[[#All],[product_id]:[subtotal_idr]],4,0)</f>
        <v>449000</v>
      </c>
      <c r="K2217" t="str">
        <f>VLOOKUP($G2217,products7[#All],2,0)</f>
        <v>Jacket Varsity NusaBrand</v>
      </c>
      <c r="L2217" t="str">
        <f>VLOOKUP($G2217,products7[#All],3,0)</f>
        <v>Jacket</v>
      </c>
      <c r="M2217" t="str">
        <f>VLOOKUP($G2217,products7[#All],7,0)</f>
        <v>NusaBrand</v>
      </c>
    </row>
    <row r="2218" spans="1:13" x14ac:dyDescent="0.35">
      <c r="A2218" t="s">
        <v>6242</v>
      </c>
      <c r="B2218" s="2">
        <f>VLOOKUP(A2218,orders[#All],3,0)</f>
        <v>45391</v>
      </c>
      <c r="C2218" t="str">
        <f>VLOOKUP($A2218,orders[#All],9,0)</f>
        <v>processing</v>
      </c>
      <c r="D2218" t="str">
        <f>VLOOKUP($A2218,orders[#All],5,0)</f>
        <v>Banjarmasin</v>
      </c>
      <c r="E2218" t="str">
        <f>VLOOKUP($A2218,orders[#All],6,0)</f>
        <v>Kalimantan Selatan</v>
      </c>
      <c r="F2218" t="str">
        <f>VLOOKUP($A2218,orders[#All],10,0)</f>
        <v>TANPA PROMO</v>
      </c>
      <c r="G2218" t="s">
        <v>2542</v>
      </c>
      <c r="H2218">
        <f>VLOOKUP(working_table!G2218,order_items[[#All],[product_id]:[subtotal_idr]],2,0)</f>
        <v>2</v>
      </c>
      <c r="I2218" s="5">
        <f>VLOOKUP(working_table!$G2218,order_items[[#All],[product_id]:[subtotal_idr]],3,0)</f>
        <v>399000</v>
      </c>
      <c r="J2218" s="5">
        <f>VLOOKUP(working_table!$G2218,order_items[[#All],[product_id]:[subtotal_idr]],4,0)</f>
        <v>798000</v>
      </c>
      <c r="K2218" t="str">
        <f>VLOOKUP($G2218,products7[#All],2,0)</f>
        <v>Tas Selempang Cendana Co</v>
      </c>
      <c r="L2218" t="str">
        <f>VLOOKUP($G2218,products7[#All],3,0)</f>
        <v>Accessories</v>
      </c>
      <c r="M2218" t="str">
        <f>VLOOKUP($G2218,products7[#All],7,0)</f>
        <v>Cendana Co</v>
      </c>
    </row>
    <row r="2219" spans="1:13" x14ac:dyDescent="0.35">
      <c r="A2219" t="s">
        <v>6242</v>
      </c>
      <c r="B2219" s="2">
        <f>VLOOKUP(A2219,orders[#All],3,0)</f>
        <v>45391</v>
      </c>
      <c r="C2219" t="str">
        <f>VLOOKUP($A2219,orders[#All],9,0)</f>
        <v>processing</v>
      </c>
      <c r="D2219" t="str">
        <f>VLOOKUP($A2219,orders[#All],5,0)</f>
        <v>Banjarmasin</v>
      </c>
      <c r="E2219" t="str">
        <f>VLOOKUP($A2219,orders[#All],6,0)</f>
        <v>Kalimantan Selatan</v>
      </c>
      <c r="F2219" t="str">
        <f>VLOOKUP($A2219,orders[#All],10,0)</f>
        <v>TANPA PROMO</v>
      </c>
      <c r="G2219" t="s">
        <v>3637</v>
      </c>
      <c r="H2219">
        <f>VLOOKUP(working_table!G2219,order_items[[#All],[product_id]:[subtotal_idr]],2,0)</f>
        <v>1</v>
      </c>
      <c r="I2219" s="5">
        <f>VLOOKUP(working_table!$G2219,order_items[[#All],[product_id]:[subtotal_idr]],3,0)</f>
        <v>449000</v>
      </c>
      <c r="J2219" s="5">
        <f>VLOOKUP(working_table!$G2219,order_items[[#All],[product_id]:[subtotal_idr]],4,0)</f>
        <v>449000</v>
      </c>
      <c r="K2219" t="str">
        <f>VLOOKUP($G2219,products7[#All],2,0)</f>
        <v>T-Shirt Slim Fit NusaBrand</v>
      </c>
      <c r="L2219" t="str">
        <f>VLOOKUP($G2219,products7[#All],3,0)</f>
        <v>kemeja</v>
      </c>
      <c r="M2219" t="str">
        <f>VLOOKUP($G2219,products7[#All],7,0)</f>
        <v>NusaBrand</v>
      </c>
    </row>
    <row r="2220" spans="1:13" x14ac:dyDescent="0.35">
      <c r="A2220" t="s">
        <v>6242</v>
      </c>
      <c r="B2220" s="2">
        <f>VLOOKUP(A2220,orders[#All],3,0)</f>
        <v>45391</v>
      </c>
      <c r="C2220" t="str">
        <f>VLOOKUP($A2220,orders[#All],9,0)</f>
        <v>processing</v>
      </c>
      <c r="D2220" t="str">
        <f>VLOOKUP($A2220,orders[#All],5,0)</f>
        <v>Banjarmasin</v>
      </c>
      <c r="E2220" t="str">
        <f>VLOOKUP($A2220,orders[#All],6,0)</f>
        <v>Kalimantan Selatan</v>
      </c>
      <c r="F2220" t="str">
        <f>VLOOKUP($A2220,orders[#All],10,0)</f>
        <v>TANPA PROMO</v>
      </c>
      <c r="G2220" t="s">
        <v>3069</v>
      </c>
      <c r="H2220">
        <f>VLOOKUP(working_table!G2220,order_items[[#All],[product_id]:[subtotal_idr]],2,0)</f>
        <v>1</v>
      </c>
      <c r="I2220" s="5">
        <f>VLOOKUP(working_table!$G2220,order_items[[#All],[product_id]:[subtotal_idr]],3,0)</f>
        <v>179000</v>
      </c>
      <c r="J2220" s="5">
        <f>VLOOKUP(working_table!$G2220,order_items[[#All],[product_id]:[subtotal_idr]],4,0)</f>
        <v>179000</v>
      </c>
      <c r="K2220" t="str">
        <f>VLOOKUP($G2220,products7[#All],2,0)</f>
        <v>Dress Mini Casual BajuKita</v>
      </c>
      <c r="L2220" t="str">
        <f>VLOOKUP($G2220,products7[#All],3,0)</f>
        <v>Dress</v>
      </c>
      <c r="M2220" t="str">
        <f>VLOOKUP($G2220,products7[#All],7,0)</f>
        <v>BajuKita</v>
      </c>
    </row>
    <row r="2221" spans="1:13" x14ac:dyDescent="0.35">
      <c r="A2221" t="s">
        <v>6246</v>
      </c>
      <c r="B2221" s="2">
        <f>VLOOKUP(A2221,orders[#All],3,0)</f>
        <v>45324</v>
      </c>
      <c r="C2221" t="str">
        <f>VLOOKUP($A2221,orders[#All],9,0)</f>
        <v>delivered</v>
      </c>
      <c r="D2221" t="str">
        <f>VLOOKUP($A2221,orders[#All],5,0)</f>
        <v>Makassar</v>
      </c>
      <c r="E2221" t="str">
        <f>VLOOKUP($A2221,orders[#All],6,0)</f>
        <v>Sulawesi Selatan</v>
      </c>
      <c r="F2221" t="str">
        <f>VLOOKUP($A2221,orders[#All],10,0)</f>
        <v>SALE2024</v>
      </c>
      <c r="G2221" t="s">
        <v>3064</v>
      </c>
      <c r="H2221">
        <f>VLOOKUP(working_table!G2221,order_items[[#All],[product_id]:[subtotal_idr]],2,0)</f>
        <v>1</v>
      </c>
      <c r="I2221" s="5">
        <f>VLOOKUP(working_table!$G2221,order_items[[#All],[product_id]:[subtotal_idr]],3,0)</f>
        <v>279000</v>
      </c>
      <c r="J2221" s="5">
        <f>VLOOKUP(working_table!$G2221,order_items[[#All],[product_id]:[subtotal_idr]],4,0)</f>
        <v>279000</v>
      </c>
      <c r="K2221" t="str">
        <f>VLOOKUP($G2221,products7[#All],2,0)</f>
        <v>T-Shirt Slim Fit NusaBrand</v>
      </c>
      <c r="L2221" t="str">
        <f>VLOOKUP($G2221,products7[#All],3,0)</f>
        <v>T-Shirt</v>
      </c>
      <c r="M2221" t="str">
        <f>VLOOKUP($G2221,products7[#All],7,0)</f>
        <v>NusaBrand</v>
      </c>
    </row>
    <row r="2222" spans="1:13" x14ac:dyDescent="0.35">
      <c r="A2222" t="s">
        <v>6248</v>
      </c>
      <c r="B2222" s="2">
        <f>VLOOKUP(A2222,orders[#All],3,0)</f>
        <v>45515</v>
      </c>
      <c r="C2222" t="str">
        <f>VLOOKUP($A2222,orders[#All],9,0)</f>
        <v>cancelled</v>
      </c>
      <c r="D2222" t="str">
        <f>VLOOKUP($A2222,orders[#All],5,0)</f>
        <v>Manado</v>
      </c>
      <c r="E2222" t="str">
        <f>VLOOKUP($A2222,orders[#All],6,0)</f>
        <v>Sulawesi Utara</v>
      </c>
      <c r="F2222" t="str">
        <f>VLOOKUP($A2222,orders[#All],10,0)</f>
        <v>TANPA PROMO</v>
      </c>
      <c r="G2222" t="s">
        <v>3064</v>
      </c>
      <c r="H2222">
        <f>VLOOKUP(working_table!G2222,order_items[[#All],[product_id]:[subtotal_idr]],2,0)</f>
        <v>1</v>
      </c>
      <c r="I2222" s="5">
        <f>VLOOKUP(working_table!$G2222,order_items[[#All],[product_id]:[subtotal_idr]],3,0)</f>
        <v>279000</v>
      </c>
      <c r="J2222" s="5">
        <f>VLOOKUP(working_table!$G2222,order_items[[#All],[product_id]:[subtotal_idr]],4,0)</f>
        <v>279000</v>
      </c>
      <c r="K2222" t="str">
        <f>VLOOKUP($G2222,products7[#All],2,0)</f>
        <v>T-Shirt Slim Fit NusaBrand</v>
      </c>
      <c r="L2222" t="str">
        <f>VLOOKUP($G2222,products7[#All],3,0)</f>
        <v>T-Shirt</v>
      </c>
      <c r="M2222" t="str">
        <f>VLOOKUP($G2222,products7[#All],7,0)</f>
        <v>NusaBrand</v>
      </c>
    </row>
    <row r="2223" spans="1:13" x14ac:dyDescent="0.35">
      <c r="A2223" t="s">
        <v>6250</v>
      </c>
      <c r="B2223" s="2">
        <f>VLOOKUP(A2223,orders[#All],3,0)</f>
        <v>45023</v>
      </c>
      <c r="C2223" t="str">
        <f>VLOOKUP($A2223,orders[#All],9,0)</f>
        <v>shipped</v>
      </c>
      <c r="D2223" t="str">
        <f>VLOOKUP($A2223,orders[#All],5,0)</f>
        <v>Bekasi</v>
      </c>
      <c r="E2223" t="str">
        <f>VLOOKUP($A2223,orders[#All],6,0)</f>
        <v>Jawa Barat</v>
      </c>
      <c r="F2223" t="str">
        <f>VLOOKUP($A2223,orders[#All],10,0)</f>
        <v>TANPA PROMO</v>
      </c>
      <c r="G2223" t="s">
        <v>2530</v>
      </c>
      <c r="H2223">
        <f>VLOOKUP(working_table!G2223,order_items[[#All],[product_id]:[subtotal_idr]],2,0)</f>
        <v>2</v>
      </c>
      <c r="I2223" s="5">
        <f>VLOOKUP(working_table!$G2223,order_items[[#All],[product_id]:[subtotal_idr]],3,0)</f>
        <v>399000</v>
      </c>
      <c r="J2223" s="5">
        <f>VLOOKUP(working_table!$G2223,order_items[[#All],[product_id]:[subtotal_idr]],4,0)</f>
        <v>798000</v>
      </c>
      <c r="K2223" t="str">
        <f>VLOOKUP($G2223,products7[#All],2,0)</f>
        <v>Jacket Denim Tropika Style</v>
      </c>
      <c r="L2223" t="str">
        <f>VLOOKUP($G2223,products7[#All],3,0)</f>
        <v>Jacket</v>
      </c>
      <c r="M2223" t="str">
        <f>VLOOKUP($G2223,products7[#All],7,0)</f>
        <v>Tropika Style</v>
      </c>
    </row>
    <row r="2224" spans="1:13" x14ac:dyDescent="0.35">
      <c r="A2224" t="s">
        <v>6250</v>
      </c>
      <c r="B2224" s="2">
        <f>VLOOKUP(A2224,orders[#All],3,0)</f>
        <v>45023</v>
      </c>
      <c r="C2224" t="str">
        <f>VLOOKUP($A2224,orders[#All],9,0)</f>
        <v>shipped</v>
      </c>
      <c r="D2224" t="str">
        <f>VLOOKUP($A2224,orders[#All],5,0)</f>
        <v>Bekasi</v>
      </c>
      <c r="E2224" t="str">
        <f>VLOOKUP($A2224,orders[#All],6,0)</f>
        <v>Jawa Barat</v>
      </c>
      <c r="F2224" t="str">
        <f>VLOOKUP($A2224,orders[#All],10,0)</f>
        <v>TANPA PROMO</v>
      </c>
      <c r="G2224" t="s">
        <v>3266</v>
      </c>
      <c r="H2224">
        <f>VLOOKUP(working_table!G2224,order_items[[#All],[product_id]:[subtotal_idr]],2,0)</f>
        <v>1</v>
      </c>
      <c r="I2224" s="5">
        <f>VLOOKUP(working_table!$G2224,order_items[[#All],[product_id]:[subtotal_idr]],3,0)</f>
        <v>179000</v>
      </c>
      <c r="J2224" s="5">
        <f>VLOOKUP(working_table!$G2224,order_items[[#All],[product_id]:[subtotal_idr]],4,0)</f>
        <v>179000</v>
      </c>
      <c r="K2224" t="str">
        <f>VLOOKUP($G2224,products7[#All],2,0)</f>
        <v>Ikat Pinggang Kulit Cendana Co</v>
      </c>
      <c r="L2224" t="str">
        <f>VLOOKUP($G2224,products7[#All],3,0)</f>
        <v>Accessories</v>
      </c>
      <c r="M2224" t="str">
        <f>VLOOKUP($G2224,products7[#All],7,0)</f>
        <v>Cendana Co</v>
      </c>
    </row>
    <row r="2225" spans="1:13" x14ac:dyDescent="0.35">
      <c r="A2225" t="s">
        <v>6253</v>
      </c>
      <c r="B2225" s="2">
        <f>VLOOKUP(A2225,orders[#All],3,0)</f>
        <v>44885</v>
      </c>
      <c r="C2225" t="str">
        <f>VLOOKUP($A2225,orders[#All],9,0)</f>
        <v>delivered</v>
      </c>
      <c r="D2225" t="str">
        <f>VLOOKUP($A2225,orders[#All],5,0)</f>
        <v>Malang</v>
      </c>
      <c r="E2225" t="str">
        <f>VLOOKUP($A2225,orders[#All],6,0)</f>
        <v>Jawa Timur</v>
      </c>
      <c r="F2225" t="str">
        <f>VLOOKUP($A2225,orders[#All],10,0)</f>
        <v>TANPA PROMO</v>
      </c>
      <c r="G2225" t="s">
        <v>4541</v>
      </c>
      <c r="H2225">
        <f>VLOOKUP(working_table!G2225,order_items[[#All],[product_id]:[subtotal_idr]],2,0)</f>
        <v>1</v>
      </c>
      <c r="I2225" s="5">
        <f>VLOOKUP(working_table!$G2225,order_items[[#All],[product_id]:[subtotal_idr]],3,0)</f>
        <v>69000</v>
      </c>
      <c r="J2225" s="5">
        <f>VLOOKUP(working_table!$G2225,order_items[[#All],[product_id]:[subtotal_idr]],4,0)</f>
        <v>69000</v>
      </c>
      <c r="K2225" t="str">
        <f>VLOOKUP($G2225,products7[#All],2,0)</f>
        <v>Dress Bodycon SandangIndo</v>
      </c>
      <c r="L2225" t="str">
        <f>VLOOKUP($G2225,products7[#All],3,0)</f>
        <v>dress</v>
      </c>
      <c r="M2225" t="str">
        <f>VLOOKUP($G2225,products7[#All],7,0)</f>
        <v>SandangIndo</v>
      </c>
    </row>
    <row r="2226" spans="1:13" x14ac:dyDescent="0.35">
      <c r="A2226" t="s">
        <v>6253</v>
      </c>
      <c r="B2226" s="2">
        <f>VLOOKUP(A2226,orders[#All],3,0)</f>
        <v>44885</v>
      </c>
      <c r="C2226" t="str">
        <f>VLOOKUP($A2226,orders[#All],9,0)</f>
        <v>delivered</v>
      </c>
      <c r="D2226" t="str">
        <f>VLOOKUP($A2226,orders[#All],5,0)</f>
        <v>Malang</v>
      </c>
      <c r="E2226" t="str">
        <f>VLOOKUP($A2226,orders[#All],6,0)</f>
        <v>Jawa Timur</v>
      </c>
      <c r="F2226" t="str">
        <f>VLOOKUP($A2226,orders[#All],10,0)</f>
        <v>TANPA PROMO</v>
      </c>
      <c r="G2226" t="s">
        <v>3056</v>
      </c>
      <c r="H2226">
        <f>VLOOKUP(working_table!G2226,order_items[[#All],[product_id]:[subtotal_idr]],2,0)</f>
        <v>2</v>
      </c>
      <c r="I2226" s="5">
        <f>VLOOKUP(working_table!$G2226,order_items[[#All],[product_id]:[subtotal_idr]],3,0)</f>
        <v>99000</v>
      </c>
      <c r="J2226" s="5">
        <f>VLOOKUP(working_table!$G2226,order_items[[#All],[product_id]:[subtotal_idr]],4,0)</f>
        <v>198000</v>
      </c>
      <c r="K2226" t="str">
        <f>VLOOKUP($G2226,products7[#All],2,0)</f>
        <v>T-Shirt Raglan Cendana Co</v>
      </c>
      <c r="L2226" t="str">
        <f>VLOOKUP($G2226,products7[#All],3,0)</f>
        <v>T-Shirt</v>
      </c>
      <c r="M2226" t="str">
        <f>VLOOKUP($G2226,products7[#All],7,0)</f>
        <v>Cendana Co</v>
      </c>
    </row>
    <row r="2227" spans="1:13" x14ac:dyDescent="0.35">
      <c r="A2227" t="s">
        <v>6256</v>
      </c>
      <c r="B2227" s="2">
        <f>VLOOKUP(A2227,orders[#All],3,0)</f>
        <v>45343</v>
      </c>
      <c r="C2227" t="str">
        <f>VLOOKUP($A2227,orders[#All],9,0)</f>
        <v>shipped</v>
      </c>
      <c r="D2227" t="str">
        <f>VLOOKUP($A2227,orders[#All],5,0)</f>
        <v>Makassar</v>
      </c>
      <c r="E2227" t="str">
        <f>VLOOKUP($A2227,orders[#All],6,0)</f>
        <v>Sulawesi Selatan</v>
      </c>
      <c r="F2227" t="str">
        <f>VLOOKUP($A2227,orders[#All],10,0)</f>
        <v>FLASHSALE</v>
      </c>
      <c r="G2227" t="s">
        <v>2545</v>
      </c>
      <c r="H2227">
        <f>VLOOKUP(working_table!G2227,order_items[[#All],[product_id]:[subtotal_idr]],2,0)</f>
        <v>1</v>
      </c>
      <c r="I2227" s="5">
        <f>VLOOKUP(working_table!$G2227,order_items[[#All],[product_id]:[subtotal_idr]],3,0)</f>
        <v>329000</v>
      </c>
      <c r="J2227" s="5">
        <f>VLOOKUP(working_table!$G2227,order_items[[#All],[product_id]:[subtotal_idr]],4,0)</f>
        <v>329000</v>
      </c>
      <c r="K2227" t="str">
        <f>VLOOKUP($G2227,products7[#All],2,0)</f>
        <v>Pants Kulot Pesona Indo</v>
      </c>
      <c r="L2227" t="str">
        <f>VLOOKUP($G2227,products7[#All],3,0)</f>
        <v>Pants</v>
      </c>
      <c r="M2227" t="str">
        <f>VLOOKUP($G2227,products7[#All],7,0)</f>
        <v>Pesona Indo</v>
      </c>
    </row>
    <row r="2228" spans="1:13" x14ac:dyDescent="0.35">
      <c r="A2228" t="s">
        <v>6258</v>
      </c>
      <c r="B2228" s="2">
        <f>VLOOKUP(A2228,orders[#All],3,0)</f>
        <v>45569</v>
      </c>
      <c r="C2228" t="str">
        <f>VLOOKUP($A2228,orders[#All],9,0)</f>
        <v>delivered</v>
      </c>
      <c r="D2228" t="str">
        <f>VLOOKUP($A2228,orders[#All],5,0)</f>
        <v>Bandung</v>
      </c>
      <c r="E2228" t="str">
        <f>VLOOKUP($A2228,orders[#All],6,0)</f>
        <v>Jawa Barat</v>
      </c>
      <c r="F2228" t="str">
        <f>VLOOKUP($A2228,orders[#All],10,0)</f>
        <v>MEMBER10</v>
      </c>
      <c r="G2228" t="s">
        <v>2655</v>
      </c>
      <c r="H2228">
        <f>VLOOKUP(working_table!G2228,order_items[[#All],[product_id]:[subtotal_idr]],2,0)</f>
        <v>1</v>
      </c>
      <c r="I2228" s="5">
        <f>VLOOKUP(working_table!$G2228,order_items[[#All],[product_id]:[subtotal_idr]],3,0)</f>
        <v>89000</v>
      </c>
      <c r="J2228" s="5">
        <f>VLOOKUP(working_table!$G2228,order_items[[#All],[product_id]:[subtotal_idr]],4,0)</f>
        <v>89000</v>
      </c>
      <c r="K2228" t="str">
        <f>VLOOKUP($G2228,products7[#All],2,0)</f>
        <v>Dress Maxi Polos Ratu Mode</v>
      </c>
      <c r="L2228" t="str">
        <f>VLOOKUP($G2228,products7[#All],3,0)</f>
        <v>Dress</v>
      </c>
      <c r="M2228" t="str">
        <f>VLOOKUP($G2228,products7[#All],7,0)</f>
        <v>Ratu Mode</v>
      </c>
    </row>
    <row r="2229" spans="1:13" x14ac:dyDescent="0.35">
      <c r="A2229" t="s">
        <v>6258</v>
      </c>
      <c r="B2229" s="2">
        <f>VLOOKUP(A2229,orders[#All],3,0)</f>
        <v>45569</v>
      </c>
      <c r="C2229" t="str">
        <f>VLOOKUP($A2229,orders[#All],9,0)</f>
        <v>delivered</v>
      </c>
      <c r="D2229" t="str">
        <f>VLOOKUP($A2229,orders[#All],5,0)</f>
        <v>Bandung</v>
      </c>
      <c r="E2229" t="str">
        <f>VLOOKUP($A2229,orders[#All],6,0)</f>
        <v>Jawa Barat</v>
      </c>
      <c r="F2229" t="str">
        <f>VLOOKUP($A2229,orders[#All],10,0)</f>
        <v>MEMBER10</v>
      </c>
      <c r="G2229" t="s">
        <v>3132</v>
      </c>
      <c r="H2229">
        <f>VLOOKUP(working_table!G2229,order_items[[#All],[product_id]:[subtotal_idr]],2,0)</f>
        <v>1</v>
      </c>
      <c r="I2229" s="5">
        <f>VLOOKUP(working_table!$G2229,order_items[[#All],[product_id]:[subtotal_idr]],3,0)</f>
        <v>229000</v>
      </c>
      <c r="J2229" s="5">
        <f>VLOOKUP(working_table!$G2229,order_items[[#All],[product_id]:[subtotal_idr]],4,0)</f>
        <v>229000</v>
      </c>
      <c r="K2229" t="str">
        <f>VLOOKUP($G2229,products7[#All],2,0)</f>
        <v>Jacket Denim Riang Apparel</v>
      </c>
      <c r="L2229" t="str">
        <f>VLOOKUP($G2229,products7[#All],3,0)</f>
        <v>Jacket</v>
      </c>
      <c r="M2229" t="str">
        <f>VLOOKUP($G2229,products7[#All],7,0)</f>
        <v>Riang Apparel</v>
      </c>
    </row>
    <row r="2230" spans="1:13" x14ac:dyDescent="0.35">
      <c r="A2230" t="s">
        <v>6261</v>
      </c>
      <c r="B2230" s="2">
        <f>VLOOKUP(A2230,orders[#All],3,0)</f>
        <v>45552</v>
      </c>
      <c r="C2230" t="str">
        <f>VLOOKUP($A2230,orders[#All],9,0)</f>
        <v>delivered</v>
      </c>
      <c r="D2230" t="str">
        <f>VLOOKUP($A2230,orders[#All],5,0)</f>
        <v>Depok</v>
      </c>
      <c r="E2230" t="str">
        <f>VLOOKUP($A2230,orders[#All],6,0)</f>
        <v>Jawa Barat</v>
      </c>
      <c r="F2230" t="str">
        <f>VLOOKUP($A2230,orders[#All],10,0)</f>
        <v>WEEKEND25</v>
      </c>
      <c r="G2230" t="s">
        <v>3689</v>
      </c>
      <c r="H2230">
        <f>VLOOKUP(working_table!G2230,order_items[[#All],[product_id]:[subtotal_idr]],2,0)</f>
        <v>2</v>
      </c>
      <c r="I2230" s="5">
        <f>VLOOKUP(working_table!$G2230,order_items[[#All],[product_id]:[subtotal_idr]],3,0)</f>
        <v>499000</v>
      </c>
      <c r="J2230" s="5">
        <f>VLOOKUP(working_table!$G2230,order_items[[#All],[product_id]:[subtotal_idr]],4,0)</f>
        <v>998000</v>
      </c>
      <c r="K2230" t="str">
        <f>VLOOKUP($G2230,products7[#All],2,0)</f>
        <v>Jacket Parasut Cendana Co</v>
      </c>
      <c r="L2230" t="str">
        <f>VLOOKUP($G2230,products7[#All],3,0)</f>
        <v>Jacket</v>
      </c>
      <c r="M2230" t="str">
        <f>VLOOKUP($G2230,products7[#All],7,0)</f>
        <v>Cendana Co</v>
      </c>
    </row>
    <row r="2231" spans="1:13" x14ac:dyDescent="0.35">
      <c r="A2231" t="s">
        <v>6261</v>
      </c>
      <c r="B2231" s="2">
        <f>VLOOKUP(A2231,orders[#All],3,0)</f>
        <v>45552</v>
      </c>
      <c r="C2231" t="str">
        <f>VLOOKUP($A2231,orders[#All],9,0)</f>
        <v>delivered</v>
      </c>
      <c r="D2231" t="str">
        <f>VLOOKUP($A2231,orders[#All],5,0)</f>
        <v>Depok</v>
      </c>
      <c r="E2231" t="str">
        <f>VLOOKUP($A2231,orders[#All],6,0)</f>
        <v>Jawa Barat</v>
      </c>
      <c r="F2231" t="str">
        <f>VLOOKUP($A2231,orders[#All],10,0)</f>
        <v>WEEKEND25</v>
      </c>
      <c r="G2231" t="s">
        <v>2883</v>
      </c>
      <c r="H2231">
        <f>VLOOKUP(working_table!G2231,order_items[[#All],[product_id]:[subtotal_idr]],2,0)</f>
        <v>1</v>
      </c>
      <c r="I2231" s="5">
        <f>VLOOKUP(working_table!$G2231,order_items[[#All],[product_id]:[subtotal_idr]],3,0)</f>
        <v>69000</v>
      </c>
      <c r="J2231" s="5">
        <f>VLOOKUP(working_table!$G2231,order_items[[#All],[product_id]:[subtotal_idr]],4,0)</f>
        <v>69000</v>
      </c>
      <c r="K2231" t="str">
        <f>VLOOKUP($G2231,products7[#All],2,0)</f>
        <v>Jacket Varsity Kanvas Lokal</v>
      </c>
      <c r="L2231" t="str">
        <f>VLOOKUP($G2231,products7[#All],3,0)</f>
        <v>Jacket</v>
      </c>
      <c r="M2231" t="str">
        <f>VLOOKUP($G2231,products7[#All],7,0)</f>
        <v>Kanvas Lokal</v>
      </c>
    </row>
    <row r="2232" spans="1:13" x14ac:dyDescent="0.35">
      <c r="A2232" t="s">
        <v>6264</v>
      </c>
      <c r="B2232" s="2">
        <f>VLOOKUP(A2232,orders[#All],3,0)</f>
        <v>45230</v>
      </c>
      <c r="C2232" t="str">
        <f>VLOOKUP($A2232,orders[#All],9,0)</f>
        <v>delivered</v>
      </c>
      <c r="D2232" t="str">
        <f>VLOOKUP($A2232,orders[#All],5,0)</f>
        <v>Padang</v>
      </c>
      <c r="E2232" t="str">
        <f>VLOOKUP($A2232,orders[#All],6,0)</f>
        <v>Sumatera Barat</v>
      </c>
      <c r="F2232" t="str">
        <f>VLOOKUP($A2232,orders[#All],10,0)</f>
        <v>RAMADAN23</v>
      </c>
      <c r="G2232" t="s">
        <v>2787</v>
      </c>
      <c r="H2232">
        <f>VLOOKUP(working_table!G2232,order_items[[#All],[product_id]:[subtotal_idr]],2,0)</f>
        <v>1</v>
      </c>
      <c r="I2232" s="5">
        <f>VLOOKUP(working_table!$G2232,order_items[[#All],[product_id]:[subtotal_idr]],3,0)</f>
        <v>179000</v>
      </c>
      <c r="J2232" s="5">
        <f>VLOOKUP(working_table!$G2232,order_items[[#All],[product_id]:[subtotal_idr]],4,0)</f>
        <v>179000</v>
      </c>
      <c r="K2232" t="str">
        <f>VLOOKUP($G2232,products7[#All],2,0)</f>
        <v>Pants Jeans Slim SandangIndo</v>
      </c>
      <c r="L2232" t="str">
        <f>VLOOKUP($G2232,products7[#All],3,0)</f>
        <v>Pants</v>
      </c>
      <c r="M2232" t="str">
        <f>VLOOKUP($G2232,products7[#All],7,0)</f>
        <v>SandangIndo</v>
      </c>
    </row>
    <row r="2233" spans="1:13" x14ac:dyDescent="0.35">
      <c r="A2233" t="s">
        <v>6266</v>
      </c>
      <c r="B2233" s="2">
        <f>VLOOKUP(A2233,orders[#All],3,0)</f>
        <v>44596</v>
      </c>
      <c r="C2233" t="str">
        <f>VLOOKUP($A2233,orders[#All],9,0)</f>
        <v>delivered</v>
      </c>
      <c r="D2233" t="str">
        <f>VLOOKUP($A2233,orders[#All],5,0)</f>
        <v>Malang</v>
      </c>
      <c r="E2233" t="str">
        <f>VLOOKUP($A2233,orders[#All],6,0)</f>
        <v>Jawa Timur</v>
      </c>
      <c r="F2233" t="str">
        <f>VLOOKUP($A2233,orders[#All],10,0)</f>
        <v>TANPA PROMO</v>
      </c>
      <c r="G2233" t="s">
        <v>3058</v>
      </c>
      <c r="H2233">
        <f>VLOOKUP(working_table!G2233,order_items[[#All],[product_id]:[subtotal_idr]],2,0)</f>
        <v>1</v>
      </c>
      <c r="I2233" s="5">
        <f>VLOOKUP(working_table!$G2233,order_items[[#All],[product_id]:[subtotal_idr]],3,0)</f>
        <v>229000</v>
      </c>
      <c r="J2233" s="5">
        <f>VLOOKUP(working_table!$G2233,order_items[[#All],[product_id]:[subtotal_idr]],4,0)</f>
        <v>229000</v>
      </c>
      <c r="K2233" t="str">
        <f>VLOOKUP($G2233,products7[#All],2,0)</f>
        <v>T-Shirt Striped NusaBrand</v>
      </c>
      <c r="L2233" t="str">
        <f>VLOOKUP($G2233,products7[#All],3,0)</f>
        <v>T-Shirt</v>
      </c>
      <c r="M2233" t="str">
        <f>VLOOKUP($G2233,products7[#All],7,0)</f>
        <v>NusaBrand</v>
      </c>
    </row>
    <row r="2234" spans="1:13" x14ac:dyDescent="0.35">
      <c r="A2234" t="s">
        <v>6268</v>
      </c>
      <c r="B2234" s="2">
        <f>VLOOKUP(A2234,orders[#All],3,0)</f>
        <v>45178</v>
      </c>
      <c r="C2234" t="str">
        <f>VLOOKUP($A2234,orders[#All],9,0)</f>
        <v>cancelled</v>
      </c>
      <c r="D2234" t="str">
        <f>VLOOKUP($A2234,orders[#All],5,0)</f>
        <v>Jakarta</v>
      </c>
      <c r="E2234" t="str">
        <f>VLOOKUP($A2234,orders[#All],6,0)</f>
        <v>DKI Jakarta</v>
      </c>
      <c r="F2234" t="str">
        <f>VLOOKUP($A2234,orders[#All],10,0)</f>
        <v>TANPA PROMO</v>
      </c>
      <c r="G2234" t="s">
        <v>3114</v>
      </c>
      <c r="H2234">
        <f>VLOOKUP(working_table!G2234,order_items[[#All],[product_id]:[subtotal_idr]],2,0)</f>
        <v>1</v>
      </c>
      <c r="I2234" s="5">
        <f>VLOOKUP(working_table!$G2234,order_items[[#All],[product_id]:[subtotal_idr]],3,0)</f>
        <v>59000</v>
      </c>
      <c r="J2234" s="5">
        <f>VLOOKUP(working_table!$G2234,order_items[[#All],[product_id]:[subtotal_idr]],4,0)</f>
        <v>59000</v>
      </c>
      <c r="K2234" t="str">
        <f>VLOOKUP($G2234,products7[#All],2,0)</f>
        <v>Dress Maxi Polos Pesona Indo</v>
      </c>
      <c r="L2234" t="str">
        <f>VLOOKUP($G2234,products7[#All],3,0)</f>
        <v>Dress</v>
      </c>
      <c r="M2234" t="str">
        <f>VLOOKUP($G2234,products7[#All],7,0)</f>
        <v>Pesona Indo</v>
      </c>
    </row>
    <row r="2235" spans="1:13" x14ac:dyDescent="0.35">
      <c r="A2235" t="s">
        <v>6268</v>
      </c>
      <c r="B2235" s="2">
        <f>VLOOKUP(A2235,orders[#All],3,0)</f>
        <v>45178</v>
      </c>
      <c r="C2235" t="str">
        <f>VLOOKUP($A2235,orders[#All],9,0)</f>
        <v>cancelled</v>
      </c>
      <c r="D2235" t="str">
        <f>VLOOKUP($A2235,orders[#All],5,0)</f>
        <v>Jakarta</v>
      </c>
      <c r="E2235" t="str">
        <f>VLOOKUP($A2235,orders[#All],6,0)</f>
        <v>DKI Jakarta</v>
      </c>
      <c r="F2235" t="str">
        <f>VLOOKUP($A2235,orders[#All],10,0)</f>
        <v>TANPA PROMO</v>
      </c>
      <c r="G2235" t="s">
        <v>2770</v>
      </c>
      <c r="H2235">
        <f>VLOOKUP(working_table!G2235,order_items[[#All],[product_id]:[subtotal_idr]],2,0)</f>
        <v>1</v>
      </c>
      <c r="I2235" s="5">
        <f>VLOOKUP(working_table!$G2235,order_items[[#All],[product_id]:[subtotal_idr]],3,0)</f>
        <v>49000</v>
      </c>
      <c r="J2235" s="5">
        <f>VLOOKUP(working_table!$G2235,order_items[[#All],[product_id]:[subtotal_idr]],4,0)</f>
        <v>49000</v>
      </c>
      <c r="K2235" t="str">
        <f>VLOOKUP($G2235,products7[#All],2,0)</f>
        <v>Dress A-Line Kanvas Lokal</v>
      </c>
      <c r="L2235" t="str">
        <f>VLOOKUP($G2235,products7[#All],3,0)</f>
        <v>Dress</v>
      </c>
      <c r="M2235" t="str">
        <f>VLOOKUP($G2235,products7[#All],7,0)</f>
        <v>Kanvas Lokal</v>
      </c>
    </row>
    <row r="2236" spans="1:13" x14ac:dyDescent="0.35">
      <c r="A2236" t="s">
        <v>6268</v>
      </c>
      <c r="B2236" s="2">
        <f>VLOOKUP(A2236,orders[#All],3,0)</f>
        <v>45178</v>
      </c>
      <c r="C2236" t="str">
        <f>VLOOKUP($A2236,orders[#All],9,0)</f>
        <v>cancelled</v>
      </c>
      <c r="D2236" t="str">
        <f>VLOOKUP($A2236,orders[#All],5,0)</f>
        <v>Jakarta</v>
      </c>
      <c r="E2236" t="str">
        <f>VLOOKUP($A2236,orders[#All],6,0)</f>
        <v>DKI Jakarta</v>
      </c>
      <c r="F2236" t="str">
        <f>VLOOKUP($A2236,orders[#All],10,0)</f>
        <v>TANPA PROMO</v>
      </c>
      <c r="G2236" t="s">
        <v>2421</v>
      </c>
      <c r="H2236">
        <f>VLOOKUP(working_table!G2236,order_items[[#All],[product_id]:[subtotal_idr]],2,0)</f>
        <v>1</v>
      </c>
      <c r="I2236" s="5">
        <f>VLOOKUP(working_table!$G2236,order_items[[#All],[product_id]:[subtotal_idr]],3,0)</f>
        <v>249000</v>
      </c>
      <c r="J2236" s="5">
        <f>VLOOKUP(working_table!$G2236,order_items[[#All],[product_id]:[subtotal_idr]],4,0)</f>
        <v>249000</v>
      </c>
      <c r="K2236" t="str">
        <f>VLOOKUP($G2236,products7[#All],2,0)</f>
        <v>Topi Baseball SandangIndo</v>
      </c>
      <c r="L2236" t="str">
        <f>VLOOKUP($G2236,products7[#All],3,0)</f>
        <v>Accessories</v>
      </c>
      <c r="M2236" t="str">
        <f>VLOOKUP($G2236,products7[#All],7,0)</f>
        <v>SandangIndo</v>
      </c>
    </row>
    <row r="2237" spans="1:13" x14ac:dyDescent="0.35">
      <c r="A2237" t="s">
        <v>6272</v>
      </c>
      <c r="B2237" s="2">
        <f>VLOOKUP(A2237,orders[#All],3,0)</f>
        <v>45696</v>
      </c>
      <c r="C2237" t="str">
        <f>VLOOKUP($A2237,orders[#All],9,0)</f>
        <v>delivered</v>
      </c>
      <c r="D2237" t="str">
        <f>VLOOKUP($A2237,orders[#All],5,0)</f>
        <v>Denpasar</v>
      </c>
      <c r="E2237" t="str">
        <f>VLOOKUP($A2237,orders[#All],6,0)</f>
        <v>Bali</v>
      </c>
      <c r="F2237" t="str">
        <f>VLOOKUP($A2237,orders[#All],10,0)</f>
        <v>TANPA PROMO</v>
      </c>
      <c r="G2237" t="s">
        <v>2680</v>
      </c>
      <c r="H2237">
        <f>VLOOKUP(working_table!G2237,order_items[[#All],[product_id]:[subtotal_idr]],2,0)</f>
        <v>2</v>
      </c>
      <c r="I2237" s="5">
        <f>VLOOKUP(working_table!$G2237,order_items[[#All],[product_id]:[subtotal_idr]],3,0)</f>
        <v>279000</v>
      </c>
      <c r="J2237" s="5">
        <f>VLOOKUP(working_table!$G2237,order_items[[#All],[product_id]:[subtotal_idr]],4,0)</f>
        <v>558000</v>
      </c>
      <c r="K2237" t="str">
        <f>VLOOKUP($G2237,products7[#All],2,0)</f>
        <v>T-Shirt Lengan Panjang Riang Apparel</v>
      </c>
      <c r="L2237" t="str">
        <f>VLOOKUP($G2237,products7[#All],3,0)</f>
        <v>T-Shirt</v>
      </c>
      <c r="M2237" t="str">
        <f>VLOOKUP($G2237,products7[#All],7,0)</f>
        <v>Riang Apparel</v>
      </c>
    </row>
    <row r="2238" spans="1:13" x14ac:dyDescent="0.35">
      <c r="A2238" t="s">
        <v>6272</v>
      </c>
      <c r="B2238" s="2">
        <f>VLOOKUP(A2238,orders[#All],3,0)</f>
        <v>45696</v>
      </c>
      <c r="C2238" t="str">
        <f>VLOOKUP($A2238,orders[#All],9,0)</f>
        <v>delivered</v>
      </c>
      <c r="D2238" t="str">
        <f>VLOOKUP($A2238,orders[#All],5,0)</f>
        <v>Denpasar</v>
      </c>
      <c r="E2238" t="str">
        <f>VLOOKUP($A2238,orders[#All],6,0)</f>
        <v>Bali</v>
      </c>
      <c r="F2238" t="str">
        <f>VLOOKUP($A2238,orders[#All],10,0)</f>
        <v>TANPA PROMO</v>
      </c>
      <c r="G2238" t="s">
        <v>3375</v>
      </c>
      <c r="H2238">
        <f>VLOOKUP(working_table!G2238,order_items[[#All],[product_id]:[subtotal_idr]],2,0)</f>
        <v>1</v>
      </c>
      <c r="I2238" s="5">
        <f>VLOOKUP(working_table!$G2238,order_items[[#All],[product_id]:[subtotal_idr]],3,0)</f>
        <v>149000</v>
      </c>
      <c r="J2238" s="5">
        <f>VLOOKUP(working_table!$G2238,order_items[[#All],[product_id]:[subtotal_idr]],4,0)</f>
        <v>149000</v>
      </c>
      <c r="K2238" t="str">
        <f>VLOOKUP($G2238,products7[#All],2,0)</f>
        <v>Pants Cargo Senja Wear</v>
      </c>
      <c r="L2238" t="str">
        <f>VLOOKUP($G2238,products7[#All],3,0)</f>
        <v>Pants</v>
      </c>
      <c r="M2238" t="str">
        <f>VLOOKUP($G2238,products7[#All],7,0)</f>
        <v>Senja Wear</v>
      </c>
    </row>
    <row r="2239" spans="1:13" x14ac:dyDescent="0.35">
      <c r="A2239" t="s">
        <v>6275</v>
      </c>
      <c r="B2239" s="2">
        <f>VLOOKUP(A2239,orders[#All],3,0)</f>
        <v>45260</v>
      </c>
      <c r="C2239" t="str">
        <f>VLOOKUP($A2239,orders[#All],9,0)</f>
        <v>delivered</v>
      </c>
      <c r="D2239" t="str">
        <f>VLOOKUP($A2239,orders[#All],5,0)</f>
        <v>Bogor</v>
      </c>
      <c r="E2239" t="str">
        <f>VLOOKUP($A2239,orders[#All],6,0)</f>
        <v>Jawa Barat</v>
      </c>
      <c r="F2239" t="str">
        <f>VLOOKUP($A2239,orders[#All],10,0)</f>
        <v>TANPA PROMO</v>
      </c>
      <c r="G2239" t="s">
        <v>3114</v>
      </c>
      <c r="H2239">
        <f>VLOOKUP(working_table!G2239,order_items[[#All],[product_id]:[subtotal_idr]],2,0)</f>
        <v>1</v>
      </c>
      <c r="I2239" s="5">
        <f>VLOOKUP(working_table!$G2239,order_items[[#All],[product_id]:[subtotal_idr]],3,0)</f>
        <v>59000</v>
      </c>
      <c r="J2239" s="5">
        <f>VLOOKUP(working_table!$G2239,order_items[[#All],[product_id]:[subtotal_idr]],4,0)</f>
        <v>59000</v>
      </c>
      <c r="K2239" t="str">
        <f>VLOOKUP($G2239,products7[#All],2,0)</f>
        <v>Dress Maxi Polos Pesona Indo</v>
      </c>
      <c r="L2239" t="str">
        <f>VLOOKUP($G2239,products7[#All],3,0)</f>
        <v>Dress</v>
      </c>
      <c r="M2239" t="str">
        <f>VLOOKUP($G2239,products7[#All],7,0)</f>
        <v>Pesona Indo</v>
      </c>
    </row>
    <row r="2240" spans="1:13" x14ac:dyDescent="0.35">
      <c r="A2240" t="s">
        <v>6275</v>
      </c>
      <c r="B2240" s="2">
        <f>VLOOKUP(A2240,orders[#All],3,0)</f>
        <v>45260</v>
      </c>
      <c r="C2240" t="str">
        <f>VLOOKUP($A2240,orders[#All],9,0)</f>
        <v>delivered</v>
      </c>
      <c r="D2240" t="str">
        <f>VLOOKUP($A2240,orders[#All],5,0)</f>
        <v>Bogor</v>
      </c>
      <c r="E2240" t="str">
        <f>VLOOKUP($A2240,orders[#All],6,0)</f>
        <v>Jawa Barat</v>
      </c>
      <c r="F2240" t="str">
        <f>VLOOKUP($A2240,orders[#All],10,0)</f>
        <v>TANPA PROMO</v>
      </c>
      <c r="G2240" t="s">
        <v>2429</v>
      </c>
      <c r="H2240">
        <f>VLOOKUP(working_table!G2240,order_items[[#All],[product_id]:[subtotal_idr]],2,0)</f>
        <v>1</v>
      </c>
      <c r="I2240" s="5">
        <f>VLOOKUP(working_table!$G2240,order_items[[#All],[product_id]:[subtotal_idr]],3,0)</f>
        <v>79000</v>
      </c>
      <c r="J2240" s="5">
        <f>VLOOKUP(working_table!$G2240,order_items[[#All],[product_id]:[subtotal_idr]],4,0)</f>
        <v>79000</v>
      </c>
      <c r="K2240" t="str">
        <f>VLOOKUP($G2240,products7[#All],2,0)</f>
        <v>Pants Cargo Ratu Mode</v>
      </c>
      <c r="L2240" t="str">
        <f>VLOOKUP($G2240,products7[#All],3,0)</f>
        <v>Pants</v>
      </c>
      <c r="M2240" t="str">
        <f>VLOOKUP($G2240,products7[#All],7,0)</f>
        <v>Ratu Mode</v>
      </c>
    </row>
    <row r="2241" spans="1:13" x14ac:dyDescent="0.35">
      <c r="A2241" t="s">
        <v>6275</v>
      </c>
      <c r="B2241" s="2">
        <f>VLOOKUP(A2241,orders[#All],3,0)</f>
        <v>45260</v>
      </c>
      <c r="C2241" t="str">
        <f>VLOOKUP($A2241,orders[#All],9,0)</f>
        <v>delivered</v>
      </c>
      <c r="D2241" t="str">
        <f>VLOOKUP($A2241,orders[#All],5,0)</f>
        <v>Bogor</v>
      </c>
      <c r="E2241" t="str">
        <f>VLOOKUP($A2241,orders[#All],6,0)</f>
        <v>Jawa Barat</v>
      </c>
      <c r="F2241" t="str">
        <f>VLOOKUP($A2241,orders[#All],10,0)</f>
        <v>TANPA PROMO</v>
      </c>
      <c r="G2241" t="s">
        <v>3626</v>
      </c>
      <c r="H2241">
        <f>VLOOKUP(working_table!G2241,order_items[[#All],[product_id]:[subtotal_idr]],2,0)</f>
        <v>2</v>
      </c>
      <c r="I2241" s="5">
        <f>VLOOKUP(working_table!$G2241,order_items[[#All],[product_id]:[subtotal_idr]],3,0)</f>
        <v>499000</v>
      </c>
      <c r="J2241" s="5">
        <f>VLOOKUP(working_table!$G2241,order_items[[#All],[product_id]:[subtotal_idr]],4,0)</f>
        <v>998000</v>
      </c>
      <c r="K2241" t="str">
        <f>VLOOKUP($G2241,products7[#All],2,0)</f>
        <v>Dress Wrap NusaBrand</v>
      </c>
      <c r="L2241" t="str">
        <f>VLOOKUP($G2241,products7[#All],3,0)</f>
        <v>Dress</v>
      </c>
      <c r="M2241" t="str">
        <f>VLOOKUP($G2241,products7[#All],7,0)</f>
        <v>NusaBrand</v>
      </c>
    </row>
    <row r="2242" spans="1:13" x14ac:dyDescent="0.35">
      <c r="A2242" t="s">
        <v>6279</v>
      </c>
      <c r="B2242" s="2">
        <f>VLOOKUP(A2242,orders[#All],3,0)</f>
        <v>45324</v>
      </c>
      <c r="C2242" t="str">
        <f>VLOOKUP($A2242,orders[#All],9,0)</f>
        <v>delivered</v>
      </c>
      <c r="D2242" t="str">
        <f>VLOOKUP($A2242,orders[#All],5,0)</f>
        <v>Tangerang</v>
      </c>
      <c r="E2242" t="str">
        <f>VLOOKUP($A2242,orders[#All],6,0)</f>
        <v>Banten</v>
      </c>
      <c r="F2242" t="str">
        <f>VLOOKUP($A2242,orders[#All],10,0)</f>
        <v>TANPA PROMO</v>
      </c>
      <c r="G2242" t="s">
        <v>3547</v>
      </c>
      <c r="H2242">
        <f>VLOOKUP(working_table!G2242,order_items[[#All],[product_id]:[subtotal_idr]],2,0)</f>
        <v>1</v>
      </c>
      <c r="I2242" s="5">
        <f>VLOOKUP(working_table!$G2242,order_items[[#All],[product_id]:[subtotal_idr]],3,0)</f>
        <v>249000</v>
      </c>
      <c r="J2242" s="5">
        <f>VLOOKUP(working_table!$G2242,order_items[[#All],[product_id]:[subtotal_idr]],4,0)</f>
        <v>249000</v>
      </c>
      <c r="K2242" t="str">
        <f>VLOOKUP($G2242,products7[#All],2,0)</f>
        <v>T-Shirt Oversize BajuKita</v>
      </c>
      <c r="L2242" t="str">
        <f>VLOOKUP($G2242,products7[#All],3,0)</f>
        <v>T-Shirt</v>
      </c>
      <c r="M2242" t="str">
        <f>VLOOKUP($G2242,products7[#All],7,0)</f>
        <v>BajuKita</v>
      </c>
    </row>
    <row r="2243" spans="1:13" x14ac:dyDescent="0.35">
      <c r="A2243" t="s">
        <v>6281</v>
      </c>
      <c r="B2243" s="2">
        <f>VLOOKUP(A2243,orders[#All],3,0)</f>
        <v>45314</v>
      </c>
      <c r="C2243" t="str">
        <f>VLOOKUP($A2243,orders[#All],9,0)</f>
        <v>shipped</v>
      </c>
      <c r="D2243" t="str">
        <f>VLOOKUP($A2243,orders[#All],5,0)</f>
        <v>Malang</v>
      </c>
      <c r="E2243" t="str">
        <f>VLOOKUP($A2243,orders[#All],6,0)</f>
        <v>Jawa Timur</v>
      </c>
      <c r="F2243" t="str">
        <f>VLOOKUP($A2243,orders[#All],10,0)</f>
        <v>TANPA PROMO</v>
      </c>
      <c r="G2243" t="s">
        <v>2545</v>
      </c>
      <c r="H2243">
        <f>VLOOKUP(working_table!G2243,order_items[[#All],[product_id]:[subtotal_idr]],2,0)</f>
        <v>1</v>
      </c>
      <c r="I2243" s="5">
        <f>VLOOKUP(working_table!$G2243,order_items[[#All],[product_id]:[subtotal_idr]],3,0)</f>
        <v>329000</v>
      </c>
      <c r="J2243" s="5">
        <f>VLOOKUP(working_table!$G2243,order_items[[#All],[product_id]:[subtotal_idr]],4,0)</f>
        <v>329000</v>
      </c>
      <c r="K2243" t="str">
        <f>VLOOKUP($G2243,products7[#All],2,0)</f>
        <v>Pants Kulot Pesona Indo</v>
      </c>
      <c r="L2243" t="str">
        <f>VLOOKUP($G2243,products7[#All],3,0)</f>
        <v>Pants</v>
      </c>
      <c r="M2243" t="str">
        <f>VLOOKUP($G2243,products7[#All],7,0)</f>
        <v>Pesona Indo</v>
      </c>
    </row>
    <row r="2244" spans="1:13" x14ac:dyDescent="0.35">
      <c r="A2244" t="s">
        <v>6281</v>
      </c>
      <c r="B2244" s="2">
        <f>VLOOKUP(A2244,orders[#All],3,0)</f>
        <v>45314</v>
      </c>
      <c r="C2244" t="str">
        <f>VLOOKUP($A2244,orders[#All],9,0)</f>
        <v>shipped</v>
      </c>
      <c r="D2244" t="str">
        <f>VLOOKUP($A2244,orders[#All],5,0)</f>
        <v>Malang</v>
      </c>
      <c r="E2244" t="str">
        <f>VLOOKUP($A2244,orders[#All],6,0)</f>
        <v>Jawa Timur</v>
      </c>
      <c r="F2244" t="str">
        <f>VLOOKUP($A2244,orders[#All],10,0)</f>
        <v>TANPA PROMO</v>
      </c>
      <c r="G2244" t="s">
        <v>2715</v>
      </c>
      <c r="H2244">
        <f>VLOOKUP(working_table!G2244,order_items[[#All],[product_id]:[subtotal_idr]],2,0)</f>
        <v>3</v>
      </c>
      <c r="I2244" s="5">
        <f>VLOOKUP(working_table!$G2244,order_items[[#All],[product_id]:[subtotal_idr]],3,0)</f>
        <v>199000</v>
      </c>
      <c r="J2244" s="5">
        <f>VLOOKUP(working_table!$G2244,order_items[[#All],[product_id]:[subtotal_idr]],4,0)</f>
        <v>597000</v>
      </c>
      <c r="K2244" t="str">
        <f>VLOOKUP($G2244,products7[#All],2,0)</f>
        <v>T-Shirt Oversize BajuKita</v>
      </c>
      <c r="L2244" t="str">
        <f>VLOOKUP($G2244,products7[#All],3,0)</f>
        <v>T-Shirt</v>
      </c>
      <c r="M2244" t="str">
        <f>VLOOKUP($G2244,products7[#All],7,0)</f>
        <v>BajuKita</v>
      </c>
    </row>
    <row r="2245" spans="1:13" x14ac:dyDescent="0.35">
      <c r="A2245" t="s">
        <v>6281</v>
      </c>
      <c r="B2245" s="2">
        <f>VLOOKUP(A2245,orders[#All],3,0)</f>
        <v>45314</v>
      </c>
      <c r="C2245" t="str">
        <f>VLOOKUP($A2245,orders[#All],9,0)</f>
        <v>shipped</v>
      </c>
      <c r="D2245" t="str">
        <f>VLOOKUP($A2245,orders[#All],5,0)</f>
        <v>Malang</v>
      </c>
      <c r="E2245" t="str">
        <f>VLOOKUP($A2245,orders[#All],6,0)</f>
        <v>Jawa Timur</v>
      </c>
      <c r="F2245" t="str">
        <f>VLOOKUP($A2245,orders[#All],10,0)</f>
        <v>TANPA PROMO</v>
      </c>
      <c r="G2245" t="s">
        <v>3083</v>
      </c>
      <c r="H2245">
        <f>VLOOKUP(working_table!G2245,order_items[[#All],[product_id]:[subtotal_idr]],2,0)</f>
        <v>1</v>
      </c>
      <c r="I2245" s="5">
        <f>VLOOKUP(working_table!$G2245,order_items[[#All],[product_id]:[subtotal_idr]],3,0)</f>
        <v>99000</v>
      </c>
      <c r="J2245" s="5">
        <f>VLOOKUP(working_table!$G2245,order_items[[#All],[product_id]:[subtotal_idr]],4,0)</f>
        <v>99000</v>
      </c>
      <c r="K2245" t="str">
        <f>VLOOKUP($G2245,products7[#All],2,0)</f>
        <v>Dompet Kulit Riang Apparel</v>
      </c>
      <c r="L2245" t="str">
        <f>VLOOKUP($G2245,products7[#All],3,0)</f>
        <v>Accessories</v>
      </c>
      <c r="M2245" t="str">
        <f>VLOOKUP($G2245,products7[#All],7,0)</f>
        <v>Riang Apparel</v>
      </c>
    </row>
    <row r="2246" spans="1:13" x14ac:dyDescent="0.35">
      <c r="A2246" t="s">
        <v>6285</v>
      </c>
      <c r="B2246" s="2">
        <f>VLOOKUP(A2246,orders[#All],3,0)</f>
        <v>45614</v>
      </c>
      <c r="C2246" t="str">
        <f>VLOOKUP($A2246,orders[#All],9,0)</f>
        <v>delivered</v>
      </c>
      <c r="D2246" t="str">
        <f>VLOOKUP($A2246,orders[#All],5,0)</f>
        <v>Pekanbaru</v>
      </c>
      <c r="E2246" t="str">
        <f>VLOOKUP($A2246,orders[#All],6,0)</f>
        <v>Riau</v>
      </c>
      <c r="F2246" t="str">
        <f>VLOOKUP($A2246,orders[#All],10,0)</f>
        <v>RAMADAN23</v>
      </c>
      <c r="G2246" t="s">
        <v>2620</v>
      </c>
      <c r="H2246">
        <f>VLOOKUP(working_table!G2246,order_items[[#All],[product_id]:[subtotal_idr]],2,0)</f>
        <v>1</v>
      </c>
      <c r="I2246" s="5">
        <f>VLOOKUP(working_table!$G2246,order_items[[#All],[product_id]:[subtotal_idr]],3,0)</f>
        <v>89000</v>
      </c>
      <c r="J2246" s="5">
        <f>VLOOKUP(working_table!$G2246,order_items[[#All],[product_id]:[subtotal_idr]],4,0)</f>
        <v>89000</v>
      </c>
      <c r="K2246" t="str">
        <f>VLOOKUP($G2246,products7[#All],2,0)</f>
        <v>Jacket Parasut Kanvas Lokal</v>
      </c>
      <c r="L2246" t="str">
        <f>VLOOKUP($G2246,products7[#All],3,0)</f>
        <v>Jacket</v>
      </c>
      <c r="M2246" t="str">
        <f>VLOOKUP($G2246,products7[#All],7,0)</f>
        <v>Kanvas Lokal</v>
      </c>
    </row>
    <row r="2247" spans="1:13" x14ac:dyDescent="0.35">
      <c r="A2247" t="s">
        <v>6285</v>
      </c>
      <c r="B2247" s="2">
        <f>VLOOKUP(A2247,orders[#All],3,0)</f>
        <v>45614</v>
      </c>
      <c r="C2247" t="str">
        <f>VLOOKUP($A2247,orders[#All],9,0)</f>
        <v>delivered</v>
      </c>
      <c r="D2247" t="str">
        <f>VLOOKUP($A2247,orders[#All],5,0)</f>
        <v>Pekanbaru</v>
      </c>
      <c r="E2247" t="str">
        <f>VLOOKUP($A2247,orders[#All],6,0)</f>
        <v>Riau</v>
      </c>
      <c r="F2247" t="str">
        <f>VLOOKUP($A2247,orders[#All],10,0)</f>
        <v>RAMADAN23</v>
      </c>
      <c r="G2247" t="s">
        <v>2756</v>
      </c>
      <c r="H2247">
        <f>VLOOKUP(working_table!G2247,order_items[[#All],[product_id]:[subtotal_idr]],2,0)</f>
        <v>2</v>
      </c>
      <c r="I2247" s="5">
        <f>VLOOKUP(working_table!$G2247,order_items[[#All],[product_id]:[subtotal_idr]],3,0)</f>
        <v>279000</v>
      </c>
      <c r="J2247" s="5">
        <f>VLOOKUP(working_table!$G2247,order_items[[#All],[product_id]:[subtotal_idr]],4,0)</f>
        <v>558000</v>
      </c>
      <c r="K2247" t="str">
        <f>VLOOKUP($G2247,products7[#All],2,0)</f>
        <v>Syal Rajut Riang Apparel</v>
      </c>
      <c r="L2247" t="str">
        <f>VLOOKUP($G2247,products7[#All],3,0)</f>
        <v>Accessories</v>
      </c>
      <c r="M2247" t="str">
        <f>VLOOKUP($G2247,products7[#All],7,0)</f>
        <v>Riang Apparel</v>
      </c>
    </row>
    <row r="2248" spans="1:13" x14ac:dyDescent="0.35">
      <c r="A2248" t="s">
        <v>6288</v>
      </c>
      <c r="B2248" s="2">
        <f>VLOOKUP(A2248,orders[#All],3,0)</f>
        <v>45554</v>
      </c>
      <c r="C2248" t="str">
        <f>VLOOKUP($A2248,orders[#All],9,0)</f>
        <v>returned</v>
      </c>
      <c r="D2248" t="str">
        <f>VLOOKUP($A2248,orders[#All],5,0)</f>
        <v>Surabaya</v>
      </c>
      <c r="E2248" t="str">
        <f>VLOOKUP($A2248,orders[#All],6,0)</f>
        <v>Jawa Timur</v>
      </c>
      <c r="F2248" t="str">
        <f>VLOOKUP($A2248,orders[#All],10,0)</f>
        <v>TANPA PROMO</v>
      </c>
      <c r="G2248" t="s">
        <v>3340</v>
      </c>
      <c r="H2248">
        <f>VLOOKUP(working_table!G2248,order_items[[#All],[product_id]:[subtotal_idr]],2,0)</f>
        <v>1</v>
      </c>
      <c r="I2248" s="5">
        <f>VLOOKUP(working_table!$G2248,order_items[[#All],[product_id]:[subtotal_idr]],3,0)</f>
        <v>59000</v>
      </c>
      <c r="J2248" s="5">
        <f>VLOOKUP(working_table!$G2248,order_items[[#All],[product_id]:[subtotal_idr]],4,0)</f>
        <v>59000</v>
      </c>
      <c r="K2248" t="str">
        <f>VLOOKUP($G2248,products7[#All],2,0)</f>
        <v>Pants Jogger Riang Apparel</v>
      </c>
      <c r="L2248" t="str">
        <f>VLOOKUP($G2248,products7[#All],3,0)</f>
        <v>Pants</v>
      </c>
      <c r="M2248" t="str">
        <f>VLOOKUP($G2248,products7[#All],7,0)</f>
        <v>Riang Apparel</v>
      </c>
    </row>
    <row r="2249" spans="1:13" x14ac:dyDescent="0.35">
      <c r="A2249" t="s">
        <v>6288</v>
      </c>
      <c r="B2249" s="2">
        <f>VLOOKUP(A2249,orders[#All],3,0)</f>
        <v>45554</v>
      </c>
      <c r="C2249" t="str">
        <f>VLOOKUP($A2249,orders[#All],9,0)</f>
        <v>returned</v>
      </c>
      <c r="D2249" t="str">
        <f>VLOOKUP($A2249,orders[#All],5,0)</f>
        <v>Surabaya</v>
      </c>
      <c r="E2249" t="str">
        <f>VLOOKUP($A2249,orders[#All],6,0)</f>
        <v>Jawa Timur</v>
      </c>
      <c r="F2249" t="str">
        <f>VLOOKUP($A2249,orders[#All],10,0)</f>
        <v>TANPA PROMO</v>
      </c>
      <c r="G2249" t="s">
        <v>2784</v>
      </c>
      <c r="H2249">
        <f>VLOOKUP(working_table!G2249,order_items[[#All],[product_id]:[subtotal_idr]],2,0)</f>
        <v>1</v>
      </c>
      <c r="I2249" s="5">
        <f>VLOOKUP(working_table!$G2249,order_items[[#All],[product_id]:[subtotal_idr]],3,0)</f>
        <v>149000</v>
      </c>
      <c r="J2249" s="5">
        <f>VLOOKUP(working_table!$G2249,order_items[[#All],[product_id]:[subtotal_idr]],4,0)</f>
        <v>149000</v>
      </c>
      <c r="K2249" t="str">
        <f>VLOOKUP($G2249,products7[#All],2,0)</f>
        <v>Pants Wide Leg Pesona Indo</v>
      </c>
      <c r="L2249" t="str">
        <f>VLOOKUP($G2249,products7[#All],3,0)</f>
        <v>Pants</v>
      </c>
      <c r="M2249" t="str">
        <f>VLOOKUP($G2249,products7[#All],7,0)</f>
        <v>Pesona Indo</v>
      </c>
    </row>
    <row r="2250" spans="1:13" x14ac:dyDescent="0.35">
      <c r="A2250" t="s">
        <v>6291</v>
      </c>
      <c r="B2250" s="2">
        <f>VLOOKUP(A2250,orders[#All],3,0)</f>
        <v>45694</v>
      </c>
      <c r="C2250" t="str">
        <f>VLOOKUP($A2250,orders[#All],9,0)</f>
        <v>cancelled</v>
      </c>
      <c r="D2250" t="str">
        <f>VLOOKUP($A2250,orders[#All],5,0)</f>
        <v>Surabaya</v>
      </c>
      <c r="E2250" t="str">
        <f>VLOOKUP($A2250,orders[#All],6,0)</f>
        <v>Jawa Timur</v>
      </c>
      <c r="F2250" t="str">
        <f>VLOOKUP($A2250,orders[#All],10,0)</f>
        <v>NEWUSER</v>
      </c>
      <c r="G2250" t="s">
        <v>2738</v>
      </c>
      <c r="H2250">
        <f>VLOOKUP(working_table!G2250,order_items[[#All],[product_id]:[subtotal_idr]],2,0)</f>
        <v>1</v>
      </c>
      <c r="I2250" s="5">
        <f>VLOOKUP(working_table!$G2250,order_items[[#All],[product_id]:[subtotal_idr]],3,0)</f>
        <v>59000</v>
      </c>
      <c r="J2250" s="5">
        <f>VLOOKUP(working_table!$G2250,order_items[[#All],[product_id]:[subtotal_idr]],4,0)</f>
        <v>59000</v>
      </c>
      <c r="K2250" t="str">
        <f>VLOOKUP($G2250,products7[#All],2,0)</f>
        <v>Topi Baseball Cendana Co</v>
      </c>
      <c r="L2250" t="str">
        <f>VLOOKUP($G2250,products7[#All],3,0)</f>
        <v>Accessories</v>
      </c>
      <c r="M2250" t="str">
        <f>VLOOKUP($G2250,products7[#All],7,0)</f>
        <v>Cendana Co</v>
      </c>
    </row>
    <row r="2251" spans="1:13" x14ac:dyDescent="0.35">
      <c r="A2251" t="s">
        <v>6293</v>
      </c>
      <c r="B2251" s="2">
        <f>VLOOKUP(A2251,orders[#All],3,0)</f>
        <v>45615</v>
      </c>
      <c r="C2251" t="str">
        <f>VLOOKUP($A2251,orders[#All],9,0)</f>
        <v>delivered</v>
      </c>
      <c r="D2251" t="str">
        <f>VLOOKUP($A2251,orders[#All],5,0)</f>
        <v>Pontianak</v>
      </c>
      <c r="E2251" t="str">
        <f>VLOOKUP($A2251,orders[#All],6,0)</f>
        <v>Kalimantan Barat</v>
      </c>
      <c r="F2251" t="str">
        <f>VLOOKUP($A2251,orders[#All],10,0)</f>
        <v>TANPA PROMO</v>
      </c>
      <c r="G2251" t="s">
        <v>3425</v>
      </c>
      <c r="H2251">
        <f>VLOOKUP(working_table!G2251,order_items[[#All],[product_id]:[subtotal_idr]],2,0)</f>
        <v>1</v>
      </c>
      <c r="I2251" s="5">
        <f>VLOOKUP(working_table!$G2251,order_items[[#All],[product_id]:[subtotal_idr]],3,0)</f>
        <v>199000</v>
      </c>
      <c r="J2251" s="5">
        <f>VLOOKUP(working_table!$G2251,order_items[[#All],[product_id]:[subtotal_idr]],4,0)</f>
        <v>199000</v>
      </c>
      <c r="K2251" t="str">
        <f>VLOOKUP($G2251,products7[#All],2,0)</f>
        <v>Jacket Hoodie Kanvas Lokal</v>
      </c>
      <c r="L2251" t="str">
        <f>VLOOKUP($G2251,products7[#All],3,0)</f>
        <v>Jacket</v>
      </c>
      <c r="M2251" t="str">
        <f>VLOOKUP($G2251,products7[#All],7,0)</f>
        <v>Kanvas Lokal</v>
      </c>
    </row>
    <row r="2252" spans="1:13" x14ac:dyDescent="0.35">
      <c r="A2252" t="s">
        <v>6293</v>
      </c>
      <c r="B2252" s="2">
        <f>VLOOKUP(A2252,orders[#All],3,0)</f>
        <v>45615</v>
      </c>
      <c r="C2252" t="str">
        <f>VLOOKUP($A2252,orders[#All],9,0)</f>
        <v>delivered</v>
      </c>
      <c r="D2252" t="str">
        <f>VLOOKUP($A2252,orders[#All],5,0)</f>
        <v>Pontianak</v>
      </c>
      <c r="E2252" t="str">
        <f>VLOOKUP($A2252,orders[#All],6,0)</f>
        <v>Kalimantan Barat</v>
      </c>
      <c r="F2252" t="str">
        <f>VLOOKUP($A2252,orders[#All],10,0)</f>
        <v>TANPA PROMO</v>
      </c>
      <c r="G2252" t="s">
        <v>3522</v>
      </c>
      <c r="H2252">
        <f>VLOOKUP(working_table!G2252,order_items[[#All],[product_id]:[subtotal_idr]],2,0)</f>
        <v>3</v>
      </c>
      <c r="I2252" s="5">
        <f>VLOOKUP(working_table!$G2252,order_items[[#All],[product_id]:[subtotal_idr]],3,0)</f>
        <v>249000</v>
      </c>
      <c r="J2252" s="5">
        <f>VLOOKUP(working_table!$G2252,order_items[[#All],[product_id]:[subtotal_idr]],4,0)</f>
        <v>747000</v>
      </c>
      <c r="K2252" t="str">
        <f>VLOOKUP($G2252,products7[#All],2,0)</f>
        <v>Dompet Kulit Pesona Indo</v>
      </c>
      <c r="L2252" t="str">
        <f>VLOOKUP($G2252,products7[#All],3,0)</f>
        <v>Accessories</v>
      </c>
      <c r="M2252" t="str">
        <f>VLOOKUP($G2252,products7[#All],7,0)</f>
        <v>Pesona Indo</v>
      </c>
    </row>
    <row r="2253" spans="1:13" x14ac:dyDescent="0.35">
      <c r="A2253" t="s">
        <v>6296</v>
      </c>
      <c r="B2253" s="2">
        <f>VLOOKUP(A2253,orders[#All],3,0)</f>
        <v>44785</v>
      </c>
      <c r="C2253" t="str">
        <f>VLOOKUP($A2253,orders[#All],9,0)</f>
        <v>processing</v>
      </c>
      <c r="D2253" t="str">
        <f>VLOOKUP($A2253,orders[#All],5,0)</f>
        <v>Malang</v>
      </c>
      <c r="E2253" t="str">
        <f>VLOOKUP($A2253,orders[#All],6,0)</f>
        <v>Jawa Timur</v>
      </c>
      <c r="F2253" t="str">
        <f>VLOOKUP($A2253,orders[#All],10,0)</f>
        <v>TANPA PROMO</v>
      </c>
      <c r="G2253" t="s">
        <v>2662</v>
      </c>
      <c r="H2253">
        <f>VLOOKUP(working_table!G2253,order_items[[#All],[product_id]:[subtotal_idr]],2,0)</f>
        <v>1</v>
      </c>
      <c r="I2253" s="5">
        <f>VLOOKUP(working_table!$G2253,order_items[[#All],[product_id]:[subtotal_idr]],3,0)</f>
        <v>149000</v>
      </c>
      <c r="J2253" s="5">
        <f>VLOOKUP(working_table!$G2253,order_items[[#All],[product_id]:[subtotal_idr]],4,0)</f>
        <v>149000</v>
      </c>
      <c r="K2253" t="str">
        <f>VLOOKUP($G2253,products7[#All],2,0)</f>
        <v>Topi Baseball Cendana Co</v>
      </c>
      <c r="L2253" t="str">
        <f>VLOOKUP($G2253,products7[#All],3,0)</f>
        <v>Accessories</v>
      </c>
      <c r="M2253" t="str">
        <f>VLOOKUP($G2253,products7[#All],7,0)</f>
        <v>Cendana Co</v>
      </c>
    </row>
    <row r="2254" spans="1:13" x14ac:dyDescent="0.35">
      <c r="A2254" t="s">
        <v>6298</v>
      </c>
      <c r="B2254" s="2">
        <f>VLOOKUP(A2254,orders[#All],3,0)</f>
        <v>45092</v>
      </c>
      <c r="C2254" t="str">
        <f>VLOOKUP($A2254,orders[#All],9,0)</f>
        <v>delivered</v>
      </c>
      <c r="D2254" t="str">
        <f>VLOOKUP($A2254,orders[#All],5,0)</f>
        <v>Semarang</v>
      </c>
      <c r="E2254" t="str">
        <f>VLOOKUP($A2254,orders[#All],6,0)</f>
        <v>Jawa Tengah</v>
      </c>
      <c r="F2254" t="str">
        <f>VLOOKUP($A2254,orders[#All],10,0)</f>
        <v>TANPA PROMO</v>
      </c>
      <c r="G2254" t="s">
        <v>3536</v>
      </c>
      <c r="H2254">
        <f>VLOOKUP(working_table!G2254,order_items[[#All],[product_id]:[subtotal_idr]],2,0)</f>
        <v>1</v>
      </c>
      <c r="I2254" s="5">
        <f>VLOOKUP(working_table!$G2254,order_items[[#All],[product_id]:[subtotal_idr]],3,0)</f>
        <v>119000</v>
      </c>
      <c r="J2254" s="5">
        <f>VLOOKUP(working_table!$G2254,order_items[[#All],[product_id]:[subtotal_idr]],4,0)</f>
        <v>119000</v>
      </c>
      <c r="K2254" t="str">
        <f>VLOOKUP($G2254,products7[#All],2,0)</f>
        <v>Pants Kulot Tropika Style</v>
      </c>
      <c r="L2254" t="str">
        <f>VLOOKUP($G2254,products7[#All],3,0)</f>
        <v>Pants</v>
      </c>
      <c r="M2254" t="str">
        <f>VLOOKUP($G2254,products7[#All],7,0)</f>
        <v>Tropika Style</v>
      </c>
    </row>
    <row r="2255" spans="1:13" x14ac:dyDescent="0.35">
      <c r="A2255" t="s">
        <v>6300</v>
      </c>
      <c r="B2255" s="2">
        <f>VLOOKUP(A2255,orders[#All],3,0)</f>
        <v>44699</v>
      </c>
      <c r="C2255" t="str">
        <f>VLOOKUP($A2255,orders[#All],9,0)</f>
        <v>delivered</v>
      </c>
      <c r="D2255" t="str">
        <f>VLOOKUP($A2255,orders[#All],5,0)</f>
        <v>Yogyakarta</v>
      </c>
      <c r="E2255" t="str">
        <f>VLOOKUP($A2255,orders[#All],6,0)</f>
        <v>DI Yogyakarta</v>
      </c>
      <c r="F2255" t="str">
        <f>VLOOKUP($A2255,orders[#All],10,0)</f>
        <v>HARBOLNAS22</v>
      </c>
      <c r="G2255" t="s">
        <v>2733</v>
      </c>
      <c r="H2255">
        <f>VLOOKUP(working_table!G2255,order_items[[#All],[product_id]:[subtotal_idr]],2,0)</f>
        <v>2</v>
      </c>
      <c r="I2255" s="5">
        <f>VLOOKUP(working_table!$G2255,order_items[[#All],[product_id]:[subtotal_idr]],3,0)</f>
        <v>249000</v>
      </c>
      <c r="J2255" s="5">
        <f>VLOOKUP(working_table!$G2255,order_items[[#All],[product_id]:[subtotal_idr]],4,0)</f>
        <v>498000</v>
      </c>
      <c r="K2255" t="str">
        <f>VLOOKUP($G2255,products7[#All],2,0)</f>
        <v>Pants Kulot NusaBrand</v>
      </c>
      <c r="L2255" t="str">
        <f>VLOOKUP($G2255,products7[#All],3,0)</f>
        <v>Pants</v>
      </c>
      <c r="M2255" t="str">
        <f>VLOOKUP($G2255,products7[#All],7,0)</f>
        <v>NusaBrand</v>
      </c>
    </row>
    <row r="2256" spans="1:13" x14ac:dyDescent="0.35">
      <c r="A2256" t="s">
        <v>6300</v>
      </c>
      <c r="B2256" s="2">
        <f>VLOOKUP(A2256,orders[#All],3,0)</f>
        <v>44699</v>
      </c>
      <c r="C2256" t="str">
        <f>VLOOKUP($A2256,orders[#All],9,0)</f>
        <v>delivered</v>
      </c>
      <c r="D2256" t="str">
        <f>VLOOKUP($A2256,orders[#All],5,0)</f>
        <v>Yogyakarta</v>
      </c>
      <c r="E2256" t="str">
        <f>VLOOKUP($A2256,orders[#All],6,0)</f>
        <v>DI Yogyakarta</v>
      </c>
      <c r="F2256" t="str">
        <f>VLOOKUP($A2256,orders[#All],10,0)</f>
        <v>HARBOLNAS22</v>
      </c>
      <c r="G2256" t="s">
        <v>2446</v>
      </c>
      <c r="H2256">
        <f>VLOOKUP(working_table!G2256,order_items[[#All],[product_id]:[subtotal_idr]],2,0)</f>
        <v>1</v>
      </c>
      <c r="I2256" s="5">
        <f>VLOOKUP(working_table!$G2256,order_items[[#All],[product_id]:[subtotal_idr]],3,0)</f>
        <v>399000</v>
      </c>
      <c r="J2256" s="5">
        <f>VLOOKUP(working_table!$G2256,order_items[[#All],[product_id]:[subtotal_idr]],4,0)</f>
        <v>399000</v>
      </c>
      <c r="K2256" t="str">
        <f>VLOOKUP($G2256,products7[#All],2,0)</f>
        <v>Pants Wide Leg Cendana Co</v>
      </c>
      <c r="L2256" t="str">
        <f>VLOOKUP($G2256,products7[#All],3,0)</f>
        <v>Pants</v>
      </c>
      <c r="M2256" t="str">
        <f>VLOOKUP($G2256,products7[#All],7,0)</f>
        <v>Cendana Co</v>
      </c>
    </row>
    <row r="2257" spans="1:13" x14ac:dyDescent="0.35">
      <c r="A2257" t="s">
        <v>6303</v>
      </c>
      <c r="B2257" s="2">
        <f>VLOOKUP(A2257,orders[#All],3,0)</f>
        <v>44685</v>
      </c>
      <c r="C2257" t="str">
        <f>VLOOKUP($A2257,orders[#All],9,0)</f>
        <v>delivered</v>
      </c>
      <c r="D2257" t="str">
        <f>VLOOKUP($A2257,orders[#All],5,0)</f>
        <v>Jakarta</v>
      </c>
      <c r="E2257" t="str">
        <f>VLOOKUP($A2257,orders[#All],6,0)</f>
        <v>DKI Jakarta</v>
      </c>
      <c r="F2257" t="str">
        <f>VLOOKUP($A2257,orders[#All],10,0)</f>
        <v>NEWUSER</v>
      </c>
      <c r="G2257" t="s">
        <v>3191</v>
      </c>
      <c r="H2257">
        <f>VLOOKUP(working_table!G2257,order_items[[#All],[product_id]:[subtotal_idr]],2,0)</f>
        <v>1</v>
      </c>
      <c r="I2257" s="5">
        <f>VLOOKUP(working_table!$G2257,order_items[[#All],[product_id]:[subtotal_idr]],3,0)</f>
        <v>399000</v>
      </c>
      <c r="J2257" s="5">
        <f>VLOOKUP(working_table!$G2257,order_items[[#All],[product_id]:[subtotal_idr]],4,0)</f>
        <v>399000</v>
      </c>
      <c r="K2257" t="str">
        <f>VLOOKUP($G2257,products7[#All],2,0)</f>
        <v>Jacket Denim Tropika Style</v>
      </c>
      <c r="L2257" t="str">
        <f>VLOOKUP($G2257,products7[#All],3,0)</f>
        <v>Jacket</v>
      </c>
      <c r="M2257" t="str">
        <f>VLOOKUP($G2257,products7[#All],7,0)</f>
        <v>Tropika Style</v>
      </c>
    </row>
    <row r="2258" spans="1:13" x14ac:dyDescent="0.35">
      <c r="A2258" t="s">
        <v>6303</v>
      </c>
      <c r="B2258" s="2">
        <f>VLOOKUP(A2258,orders[#All],3,0)</f>
        <v>44685</v>
      </c>
      <c r="C2258" t="str">
        <f>VLOOKUP($A2258,orders[#All],9,0)</f>
        <v>delivered</v>
      </c>
      <c r="D2258" t="str">
        <f>VLOOKUP($A2258,orders[#All],5,0)</f>
        <v>Jakarta</v>
      </c>
      <c r="E2258" t="str">
        <f>VLOOKUP($A2258,orders[#All],6,0)</f>
        <v>DKI Jakarta</v>
      </c>
      <c r="F2258" t="str">
        <f>VLOOKUP($A2258,orders[#All],10,0)</f>
        <v>NEWUSER</v>
      </c>
      <c r="G2258" t="s">
        <v>2659</v>
      </c>
      <c r="H2258">
        <f>VLOOKUP(working_table!G2258,order_items[[#All],[product_id]:[subtotal_idr]],2,0)</f>
        <v>1</v>
      </c>
      <c r="I2258" s="5">
        <f>VLOOKUP(working_table!$G2258,order_items[[#All],[product_id]:[subtotal_idr]],3,0)</f>
        <v>449000</v>
      </c>
      <c r="J2258" s="5">
        <f>VLOOKUP(working_table!$G2258,order_items[[#All],[product_id]:[subtotal_idr]],4,0)</f>
        <v>449000</v>
      </c>
      <c r="K2258" t="str">
        <f>VLOOKUP($G2258,products7[#All],2,0)</f>
        <v>Jacket Hoodie Riang Apparel</v>
      </c>
      <c r="L2258" t="str">
        <f>VLOOKUP($G2258,products7[#All],3,0)</f>
        <v>Jacket</v>
      </c>
      <c r="M2258" t="str">
        <f>VLOOKUP($G2258,products7[#All],7,0)</f>
        <v>Riang Apparel</v>
      </c>
    </row>
    <row r="2259" spans="1:13" x14ac:dyDescent="0.35">
      <c r="A2259" t="s">
        <v>6306</v>
      </c>
      <c r="B2259" s="2">
        <f>VLOOKUP(A2259,orders[#All],3,0)</f>
        <v>45101</v>
      </c>
      <c r="C2259" t="str">
        <f>VLOOKUP($A2259,orders[#All],9,0)</f>
        <v>delivered</v>
      </c>
      <c r="D2259" t="str">
        <f>VLOOKUP($A2259,orders[#All],5,0)</f>
        <v>Tangerang</v>
      </c>
      <c r="E2259" t="str">
        <f>VLOOKUP($A2259,orders[#All],6,0)</f>
        <v>Banten</v>
      </c>
      <c r="F2259" t="str">
        <f>VLOOKUP($A2259,orders[#All],10,0)</f>
        <v>WEEKEND25</v>
      </c>
      <c r="G2259" t="s">
        <v>2709</v>
      </c>
      <c r="H2259">
        <f>VLOOKUP(working_table!G2259,order_items[[#All],[product_id]:[subtotal_idr]],2,0)</f>
        <v>2</v>
      </c>
      <c r="I2259" s="5">
        <f>VLOOKUP(working_table!$G2259,order_items[[#All],[product_id]:[subtotal_idr]],3,0)</f>
        <v>79000</v>
      </c>
      <c r="J2259" s="5">
        <f>VLOOKUP(working_table!$G2259,order_items[[#All],[product_id]:[subtotal_idr]],4,0)</f>
        <v>158000</v>
      </c>
      <c r="K2259" t="str">
        <f>VLOOKUP($G2259,products7[#All],2,0)</f>
        <v>T-Shirt Oversize Riang Apparel</v>
      </c>
      <c r="L2259" t="str">
        <f>VLOOKUP($G2259,products7[#All],3,0)</f>
        <v>T-Shirt</v>
      </c>
      <c r="M2259" t="str">
        <f>VLOOKUP($G2259,products7[#All],7,0)</f>
        <v>Riang Apparel</v>
      </c>
    </row>
    <row r="2260" spans="1:13" x14ac:dyDescent="0.35">
      <c r="A2260" t="s">
        <v>6308</v>
      </c>
      <c r="B2260" s="2">
        <f>VLOOKUP(A2260,orders[#All],3,0)</f>
        <v>45532</v>
      </c>
      <c r="C2260" t="str">
        <f>VLOOKUP($A2260,orders[#All],9,0)</f>
        <v>returned</v>
      </c>
      <c r="D2260" t="str">
        <f>VLOOKUP($A2260,orders[#All],5,0)</f>
        <v>Surabaya</v>
      </c>
      <c r="E2260" t="str">
        <f>VLOOKUP($A2260,orders[#All],6,0)</f>
        <v>Jawa Timur</v>
      </c>
      <c r="F2260" t="str">
        <f>VLOOKUP($A2260,orders[#All],10,0)</f>
        <v>TANPA PROMO</v>
      </c>
      <c r="G2260" t="s">
        <v>2652</v>
      </c>
      <c r="H2260">
        <f>VLOOKUP(working_table!G2260,order_items[[#All],[product_id]:[subtotal_idr]],2,0)</f>
        <v>1</v>
      </c>
      <c r="I2260" s="5">
        <f>VLOOKUP(working_table!$G2260,order_items[[#All],[product_id]:[subtotal_idr]],3,0)</f>
        <v>229000</v>
      </c>
      <c r="J2260" s="5">
        <f>VLOOKUP(working_table!$G2260,order_items[[#All],[product_id]:[subtotal_idr]],4,0)</f>
        <v>229000</v>
      </c>
      <c r="K2260" t="str">
        <f>VLOOKUP($G2260,products7[#All],2,0)</f>
        <v>Kemeja Oxford Riang Apparel</v>
      </c>
      <c r="L2260" t="str">
        <f>VLOOKUP($G2260,products7[#All],3,0)</f>
        <v>T-Shirt</v>
      </c>
      <c r="M2260" t="str">
        <f>VLOOKUP($G2260,products7[#All],7,0)</f>
        <v>Riang Apparel</v>
      </c>
    </row>
    <row r="2261" spans="1:13" x14ac:dyDescent="0.35">
      <c r="A2261" t="s">
        <v>6310</v>
      </c>
      <c r="B2261" s="2">
        <f>VLOOKUP(A2261,orders[#All],3,0)</f>
        <v>44831</v>
      </c>
      <c r="C2261" t="str">
        <f>VLOOKUP($A2261,orders[#All],9,0)</f>
        <v>delivered</v>
      </c>
      <c r="D2261" t="str">
        <f>VLOOKUP($A2261,orders[#All],5,0)</f>
        <v>Semarang</v>
      </c>
      <c r="E2261" t="str">
        <f>VLOOKUP($A2261,orders[#All],6,0)</f>
        <v>Jawa Tengah</v>
      </c>
      <c r="F2261" t="str">
        <f>VLOOKUP($A2261,orders[#All],10,0)</f>
        <v>TANPA PROMO</v>
      </c>
      <c r="G2261" t="s">
        <v>2803</v>
      </c>
      <c r="H2261">
        <f>VLOOKUP(working_table!G2261,order_items[[#All],[product_id]:[subtotal_idr]],2,0)</f>
        <v>1</v>
      </c>
      <c r="I2261" s="5">
        <f>VLOOKUP(working_table!$G2261,order_items[[#All],[product_id]:[subtotal_idr]],3,0)</f>
        <v>99000</v>
      </c>
      <c r="J2261" s="5">
        <f>VLOOKUP(working_table!$G2261,order_items[[#All],[product_id]:[subtotal_idr]],4,0)</f>
        <v>99000</v>
      </c>
      <c r="K2261" t="str">
        <f>VLOOKUP($G2261,products7[#All],2,0)</f>
        <v>T-Shirt Polos Basic Cendana Co</v>
      </c>
      <c r="L2261" t="str">
        <f>VLOOKUP($G2261,products7[#All],3,0)</f>
        <v>T-Shirt</v>
      </c>
      <c r="M2261" t="str">
        <f>VLOOKUP($G2261,products7[#All],7,0)</f>
        <v>Cendana Co</v>
      </c>
    </row>
    <row r="2262" spans="1:13" x14ac:dyDescent="0.35">
      <c r="A2262" t="s">
        <v>6312</v>
      </c>
      <c r="B2262" s="2">
        <f>VLOOKUP(A2262,orders[#All],3,0)</f>
        <v>45325</v>
      </c>
      <c r="C2262" t="str">
        <f>VLOOKUP($A2262,orders[#All],9,0)</f>
        <v>delivered</v>
      </c>
      <c r="D2262" t="str">
        <f>VLOOKUP($A2262,orders[#All],5,0)</f>
        <v>Padang</v>
      </c>
      <c r="E2262" t="str">
        <f>VLOOKUP($A2262,orders[#All],6,0)</f>
        <v>Sumatera Barat</v>
      </c>
      <c r="F2262" t="str">
        <f>VLOOKUP($A2262,orders[#All],10,0)</f>
        <v>TANPA PROMO</v>
      </c>
      <c r="G2262" t="s">
        <v>3547</v>
      </c>
      <c r="H2262">
        <f>VLOOKUP(working_table!G2262,order_items[[#All],[product_id]:[subtotal_idr]],2,0)</f>
        <v>1</v>
      </c>
      <c r="I2262" s="5">
        <f>VLOOKUP(working_table!$G2262,order_items[[#All],[product_id]:[subtotal_idr]],3,0)</f>
        <v>249000</v>
      </c>
      <c r="J2262" s="5">
        <f>VLOOKUP(working_table!$G2262,order_items[[#All],[product_id]:[subtotal_idr]],4,0)</f>
        <v>249000</v>
      </c>
      <c r="K2262" t="str">
        <f>VLOOKUP($G2262,products7[#All],2,0)</f>
        <v>T-Shirt Oversize BajuKita</v>
      </c>
      <c r="L2262" t="str">
        <f>VLOOKUP($G2262,products7[#All],3,0)</f>
        <v>T-Shirt</v>
      </c>
      <c r="M2262" t="str">
        <f>VLOOKUP($G2262,products7[#All],7,0)</f>
        <v>BajuKita</v>
      </c>
    </row>
    <row r="2263" spans="1:13" x14ac:dyDescent="0.35">
      <c r="A2263" t="s">
        <v>6312</v>
      </c>
      <c r="B2263" s="2">
        <f>VLOOKUP(A2263,orders[#All],3,0)</f>
        <v>45325</v>
      </c>
      <c r="C2263" t="str">
        <f>VLOOKUP($A2263,orders[#All],9,0)</f>
        <v>delivered</v>
      </c>
      <c r="D2263" t="str">
        <f>VLOOKUP($A2263,orders[#All],5,0)</f>
        <v>Padang</v>
      </c>
      <c r="E2263" t="str">
        <f>VLOOKUP($A2263,orders[#All],6,0)</f>
        <v>Sumatera Barat</v>
      </c>
      <c r="F2263" t="str">
        <f>VLOOKUP($A2263,orders[#All],10,0)</f>
        <v>TANPA PROMO</v>
      </c>
      <c r="G2263" t="s">
        <v>4762</v>
      </c>
      <c r="H2263">
        <f>VLOOKUP(working_table!G2263,order_items[[#All],[product_id]:[subtotal_idr]],2,0)</f>
        <v>1</v>
      </c>
      <c r="I2263" s="5">
        <f>VLOOKUP(working_table!$G2263,order_items[[#All],[product_id]:[subtotal_idr]],3,0)</f>
        <v>149000</v>
      </c>
      <c r="J2263" s="5">
        <f>VLOOKUP(working_table!$G2263,order_items[[#All],[product_id]:[subtotal_idr]],4,0)</f>
        <v>149000</v>
      </c>
      <c r="K2263" t="str">
        <f>VLOOKUP($G2263,products7[#All],2,0)</f>
        <v>Dress A-Line Kanvas Lokal</v>
      </c>
      <c r="L2263" t="str">
        <f>VLOOKUP($G2263,products7[#All],3,0)</f>
        <v>dress</v>
      </c>
      <c r="M2263" t="str">
        <f>VLOOKUP($G2263,products7[#All],7,0)</f>
        <v>Kanvas Lokal</v>
      </c>
    </row>
    <row r="2264" spans="1:13" x14ac:dyDescent="0.35">
      <c r="A2264" t="s">
        <v>6312</v>
      </c>
      <c r="B2264" s="2">
        <f>VLOOKUP(A2264,orders[#All],3,0)</f>
        <v>45325</v>
      </c>
      <c r="C2264" t="str">
        <f>VLOOKUP($A2264,orders[#All],9,0)</f>
        <v>delivered</v>
      </c>
      <c r="D2264" t="str">
        <f>VLOOKUP($A2264,orders[#All],5,0)</f>
        <v>Padang</v>
      </c>
      <c r="E2264" t="str">
        <f>VLOOKUP($A2264,orders[#All],6,0)</f>
        <v>Sumatera Barat</v>
      </c>
      <c r="F2264" t="str">
        <f>VLOOKUP($A2264,orders[#All],10,0)</f>
        <v>TANPA PROMO</v>
      </c>
      <c r="G2264" t="s">
        <v>2937</v>
      </c>
      <c r="H2264">
        <f>VLOOKUP(working_table!G2264,order_items[[#All],[product_id]:[subtotal_idr]],2,0)</f>
        <v>1</v>
      </c>
      <c r="I2264" s="5">
        <f>VLOOKUP(working_table!$G2264,order_items[[#All],[product_id]:[subtotal_idr]],3,0)</f>
        <v>49000</v>
      </c>
      <c r="J2264" s="5">
        <f>VLOOKUP(working_table!$G2264,order_items[[#All],[product_id]:[subtotal_idr]],4,0)</f>
        <v>49000</v>
      </c>
      <c r="K2264" t="str">
        <f>VLOOKUP($G2264,products7[#All],2,0)</f>
        <v>Jacket Denim Ratu Mode</v>
      </c>
      <c r="L2264" t="str">
        <f>VLOOKUP($G2264,products7[#All],3,0)</f>
        <v>Jacket</v>
      </c>
      <c r="M2264" t="str">
        <f>VLOOKUP($G2264,products7[#All],7,0)</f>
        <v>Ratu Mode</v>
      </c>
    </row>
    <row r="2265" spans="1:13" x14ac:dyDescent="0.35">
      <c r="A2265" t="s">
        <v>6316</v>
      </c>
      <c r="B2265" s="2">
        <f>VLOOKUP(A2265,orders[#All],3,0)</f>
        <v>45552</v>
      </c>
      <c r="C2265" t="str">
        <f>VLOOKUP($A2265,orders[#All],9,0)</f>
        <v>delivered</v>
      </c>
      <c r="D2265" t="str">
        <f>VLOOKUP($A2265,orders[#All],5,0)</f>
        <v>Yogyakarta</v>
      </c>
      <c r="E2265" t="str">
        <f>VLOOKUP($A2265,orders[#All],6,0)</f>
        <v>DI Yogyakarta</v>
      </c>
      <c r="F2265" t="str">
        <f>VLOOKUP($A2265,orders[#All],10,0)</f>
        <v>RAMADAN23</v>
      </c>
      <c r="G2265" t="s">
        <v>2756</v>
      </c>
      <c r="H2265">
        <f>VLOOKUP(working_table!G2265,order_items[[#All],[product_id]:[subtotal_idr]],2,0)</f>
        <v>2</v>
      </c>
      <c r="I2265" s="5">
        <f>VLOOKUP(working_table!$G2265,order_items[[#All],[product_id]:[subtotal_idr]],3,0)</f>
        <v>279000</v>
      </c>
      <c r="J2265" s="5">
        <f>VLOOKUP(working_table!$G2265,order_items[[#All],[product_id]:[subtotal_idr]],4,0)</f>
        <v>558000</v>
      </c>
      <c r="K2265" t="str">
        <f>VLOOKUP($G2265,products7[#All],2,0)</f>
        <v>Syal Rajut Riang Apparel</v>
      </c>
      <c r="L2265" t="str">
        <f>VLOOKUP($G2265,products7[#All],3,0)</f>
        <v>Accessories</v>
      </c>
      <c r="M2265" t="str">
        <f>VLOOKUP($G2265,products7[#All],7,0)</f>
        <v>Riang Apparel</v>
      </c>
    </row>
    <row r="2266" spans="1:13" x14ac:dyDescent="0.35">
      <c r="A2266" t="s">
        <v>6316</v>
      </c>
      <c r="B2266" s="2">
        <f>VLOOKUP(A2266,orders[#All],3,0)</f>
        <v>45552</v>
      </c>
      <c r="C2266" t="str">
        <f>VLOOKUP($A2266,orders[#All],9,0)</f>
        <v>delivered</v>
      </c>
      <c r="D2266" t="str">
        <f>VLOOKUP($A2266,orders[#All],5,0)</f>
        <v>Yogyakarta</v>
      </c>
      <c r="E2266" t="str">
        <f>VLOOKUP($A2266,orders[#All],6,0)</f>
        <v>DI Yogyakarta</v>
      </c>
      <c r="F2266" t="str">
        <f>VLOOKUP($A2266,orders[#All],10,0)</f>
        <v>RAMADAN23</v>
      </c>
      <c r="G2266" t="s">
        <v>2542</v>
      </c>
      <c r="H2266">
        <f>VLOOKUP(working_table!G2266,order_items[[#All],[product_id]:[subtotal_idr]],2,0)</f>
        <v>2</v>
      </c>
      <c r="I2266" s="5">
        <f>VLOOKUP(working_table!$G2266,order_items[[#All],[product_id]:[subtotal_idr]],3,0)</f>
        <v>399000</v>
      </c>
      <c r="J2266" s="5">
        <f>VLOOKUP(working_table!$G2266,order_items[[#All],[product_id]:[subtotal_idr]],4,0)</f>
        <v>798000</v>
      </c>
      <c r="K2266" t="str">
        <f>VLOOKUP($G2266,products7[#All],2,0)</f>
        <v>Tas Selempang Cendana Co</v>
      </c>
      <c r="L2266" t="str">
        <f>VLOOKUP($G2266,products7[#All],3,0)</f>
        <v>Accessories</v>
      </c>
      <c r="M2266" t="str">
        <f>VLOOKUP($G2266,products7[#All],7,0)</f>
        <v>Cendana Co</v>
      </c>
    </row>
    <row r="2267" spans="1:13" x14ac:dyDescent="0.35">
      <c r="A2267" t="s">
        <v>6319</v>
      </c>
      <c r="B2267" s="2">
        <f>VLOOKUP(A2267,orders[#All],3,0)</f>
        <v>45117</v>
      </c>
      <c r="C2267" t="str">
        <f>VLOOKUP($A2267,orders[#All],9,0)</f>
        <v>shipped</v>
      </c>
      <c r="D2267" t="str">
        <f>VLOOKUP($A2267,orders[#All],5,0)</f>
        <v>Bandung</v>
      </c>
      <c r="E2267" t="str">
        <f>VLOOKUP($A2267,orders[#All],6,0)</f>
        <v>Jawa Barat</v>
      </c>
      <c r="F2267" t="str">
        <f>VLOOKUP($A2267,orders[#All],10,0)</f>
        <v>MEMBER10</v>
      </c>
      <c r="G2267" t="s">
        <v>2492</v>
      </c>
      <c r="H2267">
        <f>VLOOKUP(working_table!G2267,order_items[[#All],[product_id]:[subtotal_idr]],2,0)</f>
        <v>1</v>
      </c>
      <c r="I2267" s="5">
        <f>VLOOKUP(working_table!$G2267,order_items[[#All],[product_id]:[subtotal_idr]],3,0)</f>
        <v>59000</v>
      </c>
      <c r="J2267" s="5">
        <f>VLOOKUP(working_table!$G2267,order_items[[#All],[product_id]:[subtotal_idr]],4,0)</f>
        <v>59000</v>
      </c>
      <c r="K2267" t="str">
        <f>VLOOKUP($G2267,products7[#All],2,0)</f>
        <v>Jacket Bomber Tropika Style</v>
      </c>
      <c r="L2267" t="str">
        <f>VLOOKUP($G2267,products7[#All],3,0)</f>
        <v>Jacket</v>
      </c>
      <c r="M2267" t="str">
        <f>VLOOKUP($G2267,products7[#All],7,0)</f>
        <v>Tropika Style</v>
      </c>
    </row>
    <row r="2268" spans="1:13" x14ac:dyDescent="0.35">
      <c r="A2268" t="s">
        <v>6321</v>
      </c>
      <c r="B2268" s="2">
        <f>VLOOKUP(A2268,orders[#All],3,0)</f>
        <v>44566</v>
      </c>
      <c r="C2268" t="str">
        <f>VLOOKUP($A2268,orders[#All],9,0)</f>
        <v>shipped</v>
      </c>
      <c r="D2268" t="str">
        <f>VLOOKUP($A2268,orders[#All],5,0)</f>
        <v>Denpasar</v>
      </c>
      <c r="E2268" t="str">
        <f>VLOOKUP($A2268,orders[#All],6,0)</f>
        <v>Bali</v>
      </c>
      <c r="F2268" t="str">
        <f>VLOOKUP($A2268,orders[#All],10,0)</f>
        <v>HARI BELANJA</v>
      </c>
      <c r="G2268" t="s">
        <v>3093</v>
      </c>
      <c r="H2268">
        <f>VLOOKUP(working_table!G2268,order_items[[#All],[product_id]:[subtotal_idr]],2,0)</f>
        <v>1</v>
      </c>
      <c r="I2268" s="5">
        <f>VLOOKUP(working_table!$G2268,order_items[[#All],[product_id]:[subtotal_idr]],3,0)</f>
        <v>79000</v>
      </c>
      <c r="J2268" s="5">
        <f>VLOOKUP(working_table!$G2268,order_items[[#All],[product_id]:[subtotal_idr]],4,0)</f>
        <v>79000</v>
      </c>
      <c r="K2268" t="str">
        <f>VLOOKUP($G2268,products7[#All],2,0)</f>
        <v>T-Shirt Oversize Ratu Mode</v>
      </c>
      <c r="L2268" t="str">
        <f>VLOOKUP($G2268,products7[#All],3,0)</f>
        <v>T-Shirt</v>
      </c>
      <c r="M2268" t="str">
        <f>VLOOKUP($G2268,products7[#All],7,0)</f>
        <v>Ratu Mode</v>
      </c>
    </row>
    <row r="2269" spans="1:13" x14ac:dyDescent="0.35">
      <c r="A2269" t="s">
        <v>6323</v>
      </c>
      <c r="B2269" s="2">
        <f>VLOOKUP(A2269,orders[#All],3,0)</f>
        <v>45300</v>
      </c>
      <c r="C2269" t="str">
        <f>VLOOKUP($A2269,orders[#All],9,0)</f>
        <v>delivered</v>
      </c>
      <c r="D2269" t="str">
        <f>VLOOKUP($A2269,orders[#All],5,0)</f>
        <v>Banjarmasin</v>
      </c>
      <c r="E2269" t="str">
        <f>VLOOKUP($A2269,orders[#All],6,0)</f>
        <v>Kalimantan Selatan</v>
      </c>
      <c r="F2269" t="str">
        <f>VLOOKUP($A2269,orders[#All],10,0)</f>
        <v>TANPA PROMO</v>
      </c>
      <c r="G2269" t="s">
        <v>2986</v>
      </c>
      <c r="H2269">
        <f>VLOOKUP(working_table!G2269,order_items[[#All],[product_id]:[subtotal_idr]],2,0)</f>
        <v>2</v>
      </c>
      <c r="I2269" s="5">
        <f>VLOOKUP(working_table!$G2269,order_items[[#All],[product_id]:[subtotal_idr]],3,0)</f>
        <v>549000</v>
      </c>
      <c r="J2269" s="5">
        <f>VLOOKUP(working_table!$G2269,order_items[[#All],[product_id]:[subtotal_idr]],4,0)</f>
        <v>1098000</v>
      </c>
      <c r="K2269" t="str">
        <f>VLOOKUP($G2269,products7[#All],2,0)</f>
        <v>Jacket Parasut Riang Apparel</v>
      </c>
      <c r="L2269" t="str">
        <f>VLOOKUP($G2269,products7[#All],3,0)</f>
        <v>Jacket</v>
      </c>
      <c r="M2269" t="str">
        <f>VLOOKUP($G2269,products7[#All],7,0)</f>
        <v>Riang Apparel</v>
      </c>
    </row>
    <row r="2270" spans="1:13" x14ac:dyDescent="0.35">
      <c r="A2270" t="s">
        <v>6325</v>
      </c>
      <c r="B2270" s="2">
        <f>VLOOKUP(A2270,orders[#All],3,0)</f>
        <v>45301</v>
      </c>
      <c r="C2270" t="str">
        <f>VLOOKUP($A2270,orders[#All],9,0)</f>
        <v>delivered</v>
      </c>
      <c r="D2270" t="str">
        <f>VLOOKUP($A2270,orders[#All],5,0)</f>
        <v>Jakarta</v>
      </c>
      <c r="E2270" t="str">
        <f>VLOOKUP($A2270,orders[#All],6,0)</f>
        <v>DKI Jakarta</v>
      </c>
      <c r="F2270" t="str">
        <f>VLOOKUP($A2270,orders[#All],10,0)</f>
        <v>TANPA PROMO</v>
      </c>
      <c r="G2270" t="s">
        <v>3223</v>
      </c>
      <c r="H2270">
        <f>VLOOKUP(working_table!G2270,order_items[[#All],[product_id]:[subtotal_idr]],2,0)</f>
        <v>1</v>
      </c>
      <c r="I2270" s="5">
        <f>VLOOKUP(working_table!$G2270,order_items[[#All],[product_id]:[subtotal_idr]],3,0)</f>
        <v>69000</v>
      </c>
      <c r="J2270" s="5">
        <f>VLOOKUP(working_table!$G2270,order_items[[#All],[product_id]:[subtotal_idr]],4,0)</f>
        <v>69000</v>
      </c>
      <c r="K2270" t="str">
        <f>VLOOKUP($G2270,products7[#All],2,0)</f>
        <v>Pants Jeans Slim Senja Wear</v>
      </c>
      <c r="L2270" t="str">
        <f>VLOOKUP($G2270,products7[#All],3,0)</f>
        <v>Pants</v>
      </c>
      <c r="M2270" t="str">
        <f>VLOOKUP($G2270,products7[#All],7,0)</f>
        <v>Senja Wear</v>
      </c>
    </row>
    <row r="2271" spans="1:13" x14ac:dyDescent="0.35">
      <c r="A2271" t="s">
        <v>6327</v>
      </c>
      <c r="B2271" s="2">
        <f>VLOOKUP(A2271,orders[#All],3,0)</f>
        <v>44950</v>
      </c>
      <c r="C2271" t="str">
        <f>VLOOKUP($A2271,orders[#All],9,0)</f>
        <v>delivered</v>
      </c>
      <c r="D2271" t="str">
        <f>VLOOKUP($A2271,orders[#All],5,0)</f>
        <v>Makassar</v>
      </c>
      <c r="E2271" t="str">
        <f>VLOOKUP($A2271,orders[#All],6,0)</f>
        <v>Sulawesi Selatan</v>
      </c>
      <c r="F2271" t="str">
        <f>VLOOKUP($A2271,orders[#All],10,0)</f>
        <v>HARI BELANJA</v>
      </c>
      <c r="G2271" t="s">
        <v>2480</v>
      </c>
      <c r="H2271">
        <f>VLOOKUP(working_table!G2271,order_items[[#All],[product_id]:[subtotal_idr]],2,0)</f>
        <v>3</v>
      </c>
      <c r="I2271" s="5">
        <f>VLOOKUP(working_table!$G2271,order_items[[#All],[product_id]:[subtotal_idr]],3,0)</f>
        <v>129000</v>
      </c>
      <c r="J2271" s="5">
        <f>VLOOKUP(working_table!$G2271,order_items[[#All],[product_id]:[subtotal_idr]],4,0)</f>
        <v>387000</v>
      </c>
      <c r="K2271" t="str">
        <f>VLOOKUP($G2271,products7[#All],2,0)</f>
        <v>Ikat Pinggang Kulit Pesona Indo</v>
      </c>
      <c r="L2271" t="str">
        <f>VLOOKUP($G2271,products7[#All],3,0)</f>
        <v>Accessories</v>
      </c>
      <c r="M2271" t="str">
        <f>VLOOKUP($G2271,products7[#All],7,0)</f>
        <v>Pesona Indo</v>
      </c>
    </row>
    <row r="2272" spans="1:13" x14ac:dyDescent="0.35">
      <c r="A2272" t="s">
        <v>6327</v>
      </c>
      <c r="B2272" s="2">
        <f>VLOOKUP(A2272,orders[#All],3,0)</f>
        <v>44950</v>
      </c>
      <c r="C2272" t="str">
        <f>VLOOKUP($A2272,orders[#All],9,0)</f>
        <v>delivered</v>
      </c>
      <c r="D2272" t="str">
        <f>VLOOKUP($A2272,orders[#All],5,0)</f>
        <v>Makassar</v>
      </c>
      <c r="E2272" t="str">
        <f>VLOOKUP($A2272,orders[#All],6,0)</f>
        <v>Sulawesi Selatan</v>
      </c>
      <c r="F2272" t="str">
        <f>VLOOKUP($A2272,orders[#All],10,0)</f>
        <v>HARI BELANJA</v>
      </c>
      <c r="G2272" t="s">
        <v>3689</v>
      </c>
      <c r="H2272">
        <f>VLOOKUP(working_table!G2272,order_items[[#All],[product_id]:[subtotal_idr]],2,0)</f>
        <v>2</v>
      </c>
      <c r="I2272" s="5">
        <f>VLOOKUP(working_table!$G2272,order_items[[#All],[product_id]:[subtotal_idr]],3,0)</f>
        <v>499000</v>
      </c>
      <c r="J2272" s="5">
        <f>VLOOKUP(working_table!$G2272,order_items[[#All],[product_id]:[subtotal_idr]],4,0)</f>
        <v>998000</v>
      </c>
      <c r="K2272" t="str">
        <f>VLOOKUP($G2272,products7[#All],2,0)</f>
        <v>Jacket Parasut Cendana Co</v>
      </c>
      <c r="L2272" t="str">
        <f>VLOOKUP($G2272,products7[#All],3,0)</f>
        <v>Jacket</v>
      </c>
      <c r="M2272" t="str">
        <f>VLOOKUP($G2272,products7[#All],7,0)</f>
        <v>Cendana Co</v>
      </c>
    </row>
    <row r="2273" spans="1:13" x14ac:dyDescent="0.35">
      <c r="A2273" t="s">
        <v>6327</v>
      </c>
      <c r="B2273" s="2">
        <f>VLOOKUP(A2273,orders[#All],3,0)</f>
        <v>44950</v>
      </c>
      <c r="C2273" t="str">
        <f>VLOOKUP($A2273,orders[#All],9,0)</f>
        <v>delivered</v>
      </c>
      <c r="D2273" t="str">
        <f>VLOOKUP($A2273,orders[#All],5,0)</f>
        <v>Makassar</v>
      </c>
      <c r="E2273" t="str">
        <f>VLOOKUP($A2273,orders[#All],6,0)</f>
        <v>Sulawesi Selatan</v>
      </c>
      <c r="F2273" t="str">
        <f>VLOOKUP($A2273,orders[#All],10,0)</f>
        <v>HARI BELANJA</v>
      </c>
      <c r="G2273" t="s">
        <v>2986</v>
      </c>
      <c r="H2273">
        <f>VLOOKUP(working_table!G2273,order_items[[#All],[product_id]:[subtotal_idr]],2,0)</f>
        <v>2</v>
      </c>
      <c r="I2273" s="5">
        <f>VLOOKUP(working_table!$G2273,order_items[[#All],[product_id]:[subtotal_idr]],3,0)</f>
        <v>549000</v>
      </c>
      <c r="J2273" s="5">
        <f>VLOOKUP(working_table!$G2273,order_items[[#All],[product_id]:[subtotal_idr]],4,0)</f>
        <v>1098000</v>
      </c>
      <c r="K2273" t="str">
        <f>VLOOKUP($G2273,products7[#All],2,0)</f>
        <v>Jacket Parasut Riang Apparel</v>
      </c>
      <c r="L2273" t="str">
        <f>VLOOKUP($G2273,products7[#All],3,0)</f>
        <v>Jacket</v>
      </c>
      <c r="M2273" t="str">
        <f>VLOOKUP($G2273,products7[#All],7,0)</f>
        <v>Riang Apparel</v>
      </c>
    </row>
    <row r="2274" spans="1:13" x14ac:dyDescent="0.35">
      <c r="A2274" t="s">
        <v>6331</v>
      </c>
      <c r="B2274" s="2">
        <f>VLOOKUP(A2274,orders[#All],3,0)</f>
        <v>45162</v>
      </c>
      <c r="C2274" t="str">
        <f>VLOOKUP($A2274,orders[#All],9,0)</f>
        <v>delivered</v>
      </c>
      <c r="D2274" t="str">
        <f>VLOOKUP($A2274,orders[#All],5,0)</f>
        <v>Surabaya</v>
      </c>
      <c r="E2274" t="str">
        <f>VLOOKUP($A2274,orders[#All],6,0)</f>
        <v>Jawa Timur</v>
      </c>
      <c r="F2274" t="str">
        <f>VLOOKUP($A2274,orders[#All],10,0)</f>
        <v>TANPA PROMO</v>
      </c>
      <c r="G2274" t="s">
        <v>2993</v>
      </c>
      <c r="H2274">
        <f>VLOOKUP(working_table!G2274,order_items[[#All],[product_id]:[subtotal_idr]],2,0)</f>
        <v>1</v>
      </c>
      <c r="I2274" s="5">
        <f>VLOOKUP(working_table!$G2274,order_items[[#All],[product_id]:[subtotal_idr]],3,0)</f>
        <v>349000</v>
      </c>
      <c r="J2274" s="5">
        <f>VLOOKUP(working_table!$G2274,order_items[[#All],[product_id]:[subtotal_idr]],4,0)</f>
        <v>349000</v>
      </c>
      <c r="K2274" t="str">
        <f>VLOOKUP($G2274,products7[#All],2,0)</f>
        <v>Jacket Hoodie Cendana Co</v>
      </c>
      <c r="L2274" t="str">
        <f>VLOOKUP($G2274,products7[#All],3,0)</f>
        <v>Jacket</v>
      </c>
      <c r="M2274" t="str">
        <f>VLOOKUP($G2274,products7[#All],7,0)</f>
        <v>Cendana Co</v>
      </c>
    </row>
    <row r="2275" spans="1:13" x14ac:dyDescent="0.35">
      <c r="A2275" t="s">
        <v>6331</v>
      </c>
      <c r="B2275" s="2">
        <f>VLOOKUP(A2275,orders[#All],3,0)</f>
        <v>45162</v>
      </c>
      <c r="C2275" t="str">
        <f>VLOOKUP($A2275,orders[#All],9,0)</f>
        <v>delivered</v>
      </c>
      <c r="D2275" t="str">
        <f>VLOOKUP($A2275,orders[#All],5,0)</f>
        <v>Surabaya</v>
      </c>
      <c r="E2275" t="str">
        <f>VLOOKUP($A2275,orders[#All],6,0)</f>
        <v>Jawa Timur</v>
      </c>
      <c r="F2275" t="str">
        <f>VLOOKUP($A2275,orders[#All],10,0)</f>
        <v>TANPA PROMO</v>
      </c>
      <c r="G2275" t="s">
        <v>2690</v>
      </c>
      <c r="H2275">
        <f>VLOOKUP(working_table!G2275,order_items[[#All],[product_id]:[subtotal_idr]],2,0)</f>
        <v>2</v>
      </c>
      <c r="I2275" s="5">
        <f>VLOOKUP(working_table!$G2275,order_items[[#All],[product_id]:[subtotal_idr]],3,0)</f>
        <v>199000</v>
      </c>
      <c r="J2275" s="5">
        <f>VLOOKUP(working_table!$G2275,order_items[[#All],[product_id]:[subtotal_idr]],4,0)</f>
        <v>398000</v>
      </c>
      <c r="K2275" t="str">
        <f>VLOOKUP($G2275,products7[#All],2,0)</f>
        <v>Kemeja Casual Senja Wear</v>
      </c>
      <c r="L2275" t="str">
        <f>VLOOKUP($G2275,products7[#All],3,0)</f>
        <v>kemeja</v>
      </c>
      <c r="M2275" t="str">
        <f>VLOOKUP($G2275,products7[#All],7,0)</f>
        <v>Senja Wear</v>
      </c>
    </row>
    <row r="2276" spans="1:13" x14ac:dyDescent="0.35">
      <c r="A2276" t="s">
        <v>6334</v>
      </c>
      <c r="B2276" s="2">
        <f>VLOOKUP(A2276,orders[#All],3,0)</f>
        <v>45617</v>
      </c>
      <c r="C2276" t="str">
        <f>VLOOKUP($A2276,orders[#All],9,0)</f>
        <v>delivered</v>
      </c>
      <c r="D2276" t="str">
        <f>VLOOKUP($A2276,orders[#All],5,0)</f>
        <v>Padang</v>
      </c>
      <c r="E2276" t="str">
        <f>VLOOKUP($A2276,orders[#All],6,0)</f>
        <v>Sumatera Barat</v>
      </c>
      <c r="F2276" t="str">
        <f>VLOOKUP($A2276,orders[#All],10,0)</f>
        <v>TANPA PROMO</v>
      </c>
      <c r="G2276" t="s">
        <v>3422</v>
      </c>
      <c r="H2276">
        <f>VLOOKUP(working_table!G2276,order_items[[#All],[product_id]:[subtotal_idr]],2,0)</f>
        <v>1</v>
      </c>
      <c r="I2276" s="5">
        <f>VLOOKUP(working_table!$G2276,order_items[[#All],[product_id]:[subtotal_idr]],3,0)</f>
        <v>229000</v>
      </c>
      <c r="J2276" s="5">
        <f>VLOOKUP(working_table!$G2276,order_items[[#All],[product_id]:[subtotal_idr]],4,0)</f>
        <v>229000</v>
      </c>
      <c r="K2276" t="str">
        <f>VLOOKUP($G2276,products7[#All],2,0)</f>
        <v>Dompet Kulit NusaBrand</v>
      </c>
      <c r="L2276" t="str">
        <f>VLOOKUP($G2276,products7[#All],3,0)</f>
        <v>Accessories</v>
      </c>
      <c r="M2276" t="str">
        <f>VLOOKUP($G2276,products7[#All],7,0)</f>
        <v>NusaBrand</v>
      </c>
    </row>
    <row r="2277" spans="1:13" x14ac:dyDescent="0.35">
      <c r="A2277" t="s">
        <v>6336</v>
      </c>
      <c r="B2277" s="2">
        <f>VLOOKUP(A2277,orders[#All],3,0)</f>
        <v>45678</v>
      </c>
      <c r="C2277" t="str">
        <f>VLOOKUP($A2277,orders[#All],9,0)</f>
        <v>delivered</v>
      </c>
      <c r="D2277" t="str">
        <f>VLOOKUP($A2277,orders[#All],5,0)</f>
        <v>Makassar</v>
      </c>
      <c r="E2277" t="str">
        <f>VLOOKUP($A2277,orders[#All],6,0)</f>
        <v>Sulawesi Selatan</v>
      </c>
      <c r="F2277" t="str">
        <f>VLOOKUP($A2277,orders[#All],10,0)</f>
        <v>TANPA PROMO</v>
      </c>
      <c r="G2277" t="s">
        <v>2655</v>
      </c>
      <c r="H2277">
        <f>VLOOKUP(working_table!G2277,order_items[[#All],[product_id]:[subtotal_idr]],2,0)</f>
        <v>1</v>
      </c>
      <c r="I2277" s="5">
        <f>VLOOKUP(working_table!$G2277,order_items[[#All],[product_id]:[subtotal_idr]],3,0)</f>
        <v>89000</v>
      </c>
      <c r="J2277" s="5">
        <f>VLOOKUP(working_table!$G2277,order_items[[#All],[product_id]:[subtotal_idr]],4,0)</f>
        <v>89000</v>
      </c>
      <c r="K2277" t="str">
        <f>VLOOKUP($G2277,products7[#All],2,0)</f>
        <v>Dress Maxi Polos Ratu Mode</v>
      </c>
      <c r="L2277" t="str">
        <f>VLOOKUP($G2277,products7[#All],3,0)</f>
        <v>Dress</v>
      </c>
      <c r="M2277" t="str">
        <f>VLOOKUP($G2277,products7[#All],7,0)</f>
        <v>Ratu Mode</v>
      </c>
    </row>
    <row r="2278" spans="1:13" x14ac:dyDescent="0.35">
      <c r="A2278" t="s">
        <v>6336</v>
      </c>
      <c r="B2278" s="2">
        <f>VLOOKUP(A2278,orders[#All],3,0)</f>
        <v>45678</v>
      </c>
      <c r="C2278" t="str">
        <f>VLOOKUP($A2278,orders[#All],9,0)</f>
        <v>delivered</v>
      </c>
      <c r="D2278" t="str">
        <f>VLOOKUP($A2278,orders[#All],5,0)</f>
        <v>Makassar</v>
      </c>
      <c r="E2278" t="str">
        <f>VLOOKUP($A2278,orders[#All],6,0)</f>
        <v>Sulawesi Selatan</v>
      </c>
      <c r="F2278" t="str">
        <f>VLOOKUP($A2278,orders[#All],10,0)</f>
        <v>TANPA PROMO</v>
      </c>
      <c r="G2278" t="s">
        <v>2396</v>
      </c>
      <c r="H2278">
        <f>VLOOKUP(working_table!G2278,order_items[[#All],[product_id]:[subtotal_idr]],2,0)</f>
        <v>1</v>
      </c>
      <c r="I2278" s="5">
        <f>VLOOKUP(working_table!$G2278,order_items[[#All],[product_id]:[subtotal_idr]],3,0)</f>
        <v>49000</v>
      </c>
      <c r="J2278" s="5">
        <f>VLOOKUP(working_table!$G2278,order_items[[#All],[product_id]:[subtotal_idr]],4,0)</f>
        <v>49000</v>
      </c>
      <c r="K2278" t="str">
        <f>VLOOKUP($G2278,products7[#All],2,0)</f>
        <v>Dress Maxi Polos Kanvas Lokal</v>
      </c>
      <c r="L2278" t="str">
        <f>VLOOKUP($G2278,products7[#All],3,0)</f>
        <v>Dress</v>
      </c>
      <c r="M2278" t="str">
        <f>VLOOKUP($G2278,products7[#All],7,0)</f>
        <v>Kanvas Lokal</v>
      </c>
    </row>
    <row r="2279" spans="1:13" x14ac:dyDescent="0.35">
      <c r="A2279" t="s">
        <v>6339</v>
      </c>
      <c r="B2279" s="2">
        <f>VLOOKUP(A2279,orders[#All],3,0)</f>
        <v>45299</v>
      </c>
      <c r="C2279" t="str">
        <f>VLOOKUP($A2279,orders[#All],9,0)</f>
        <v>delivered</v>
      </c>
      <c r="D2279" t="str">
        <f>VLOOKUP($A2279,orders[#All],5,0)</f>
        <v>Bekasi</v>
      </c>
      <c r="E2279" t="str">
        <f>VLOOKUP($A2279,orders[#All],6,0)</f>
        <v>Jawa Barat</v>
      </c>
      <c r="F2279" t="str">
        <f>VLOOKUP($A2279,orders[#All],10,0)</f>
        <v>FLASHSALE</v>
      </c>
      <c r="G2279" t="s">
        <v>3093</v>
      </c>
      <c r="H2279">
        <f>VLOOKUP(working_table!G2279,order_items[[#All],[product_id]:[subtotal_idr]],2,0)</f>
        <v>1</v>
      </c>
      <c r="I2279" s="5">
        <f>VLOOKUP(working_table!$G2279,order_items[[#All],[product_id]:[subtotal_idr]],3,0)</f>
        <v>79000</v>
      </c>
      <c r="J2279" s="5">
        <f>VLOOKUP(working_table!$G2279,order_items[[#All],[product_id]:[subtotal_idr]],4,0)</f>
        <v>79000</v>
      </c>
      <c r="K2279" t="str">
        <f>VLOOKUP($G2279,products7[#All],2,0)</f>
        <v>T-Shirt Oversize Ratu Mode</v>
      </c>
      <c r="L2279" t="str">
        <f>VLOOKUP($G2279,products7[#All],3,0)</f>
        <v>T-Shirt</v>
      </c>
      <c r="M2279" t="str">
        <f>VLOOKUP($G2279,products7[#All],7,0)</f>
        <v>Ratu Mode</v>
      </c>
    </row>
    <row r="2280" spans="1:13" x14ac:dyDescent="0.35">
      <c r="A2280" t="s">
        <v>6341</v>
      </c>
      <c r="B2280" s="2">
        <f>VLOOKUP(A2280,orders[#All],3,0)</f>
        <v>44987</v>
      </c>
      <c r="C2280" t="str">
        <f>VLOOKUP($A2280,orders[#All],9,0)</f>
        <v>shipped</v>
      </c>
      <c r="D2280" t="str">
        <f>VLOOKUP($A2280,orders[#All],5,0)</f>
        <v>Surabaya</v>
      </c>
      <c r="E2280" t="str">
        <f>VLOOKUP($A2280,orders[#All],6,0)</f>
        <v>Jawa Timur</v>
      </c>
      <c r="F2280" t="str">
        <f>VLOOKUP($A2280,orders[#All],10,0)</f>
        <v>WEEKEND25</v>
      </c>
      <c r="G2280" t="s">
        <v>2413</v>
      </c>
      <c r="H2280">
        <f>VLOOKUP(working_table!G2280,order_items[[#All],[product_id]:[subtotal_idr]],2,0)</f>
        <v>2</v>
      </c>
      <c r="I2280" s="5">
        <f>VLOOKUP(working_table!$G2280,order_items[[#All],[product_id]:[subtotal_idr]],3,0)</f>
        <v>129000</v>
      </c>
      <c r="J2280" s="5">
        <f>VLOOKUP(working_table!$G2280,order_items[[#All],[product_id]:[subtotal_idr]],4,0)</f>
        <v>258000</v>
      </c>
      <c r="K2280" t="str">
        <f>VLOOKUP($G2280,products7[#All],2,0)</f>
        <v>Topi Baseball NusaBrand</v>
      </c>
      <c r="L2280" t="str">
        <f>VLOOKUP($G2280,products7[#All],3,0)</f>
        <v>Accessories</v>
      </c>
      <c r="M2280" t="str">
        <f>VLOOKUP($G2280,products7[#All],7,0)</f>
        <v>NusaBrand</v>
      </c>
    </row>
    <row r="2281" spans="1:13" x14ac:dyDescent="0.35">
      <c r="A2281" t="s">
        <v>6341</v>
      </c>
      <c r="B2281" s="2">
        <f>VLOOKUP(A2281,orders[#All],3,0)</f>
        <v>44987</v>
      </c>
      <c r="C2281" t="str">
        <f>VLOOKUP($A2281,orders[#All],9,0)</f>
        <v>shipped</v>
      </c>
      <c r="D2281" t="str">
        <f>VLOOKUP($A2281,orders[#All],5,0)</f>
        <v>Surabaya</v>
      </c>
      <c r="E2281" t="str">
        <f>VLOOKUP($A2281,orders[#All],6,0)</f>
        <v>Jawa Timur</v>
      </c>
      <c r="F2281" t="str">
        <f>VLOOKUP($A2281,orders[#All],10,0)</f>
        <v>WEEKEND25</v>
      </c>
      <c r="G2281" t="s">
        <v>3676</v>
      </c>
      <c r="H2281">
        <f>VLOOKUP(working_table!G2281,order_items[[#All],[product_id]:[subtotal_idr]],2,0)</f>
        <v>1</v>
      </c>
      <c r="I2281" s="5">
        <f>VLOOKUP(working_table!$G2281,order_items[[#All],[product_id]:[subtotal_idr]],3,0)</f>
        <v>449000</v>
      </c>
      <c r="J2281" s="5">
        <f>VLOOKUP(working_table!$G2281,order_items[[#All],[product_id]:[subtotal_idr]],4,0)</f>
        <v>449000</v>
      </c>
      <c r="K2281" t="str">
        <f>VLOOKUP($G2281,products7[#All],2,0)</f>
        <v>Pants Chino Ratu Mode</v>
      </c>
      <c r="L2281" t="str">
        <f>VLOOKUP($G2281,products7[#All],3,0)</f>
        <v>Pants</v>
      </c>
      <c r="M2281" t="str">
        <f>VLOOKUP($G2281,products7[#All],7,0)</f>
        <v>Ratu Mode</v>
      </c>
    </row>
    <row r="2282" spans="1:13" x14ac:dyDescent="0.35">
      <c r="A2282" t="s">
        <v>6344</v>
      </c>
      <c r="B2282" s="2">
        <f>VLOOKUP(A2282,orders[#All],3,0)</f>
        <v>45136</v>
      </c>
      <c r="C2282" t="str">
        <f>VLOOKUP($A2282,orders[#All],9,0)</f>
        <v>shipped</v>
      </c>
      <c r="D2282" t="str">
        <f>VLOOKUP($A2282,orders[#All],5,0)</f>
        <v>Makassar</v>
      </c>
      <c r="E2282" t="str">
        <f>VLOOKUP($A2282,orders[#All],6,0)</f>
        <v>Sulawesi Selatan</v>
      </c>
      <c r="F2282" t="str">
        <f>VLOOKUP($A2282,orders[#All],10,0)</f>
        <v>TANPA PROMO</v>
      </c>
      <c r="G2282" t="s">
        <v>3575</v>
      </c>
      <c r="H2282">
        <f>VLOOKUP(working_table!G2282,order_items[[#All],[product_id]:[subtotal_idr]],2,0)</f>
        <v>1</v>
      </c>
      <c r="I2282" s="5">
        <f>VLOOKUP(working_table!$G2282,order_items[[#All],[product_id]:[subtotal_idr]],3,0)</f>
        <v>119000</v>
      </c>
      <c r="J2282" s="5">
        <f>VLOOKUP(working_table!$G2282,order_items[[#All],[product_id]:[subtotal_idr]],4,0)</f>
        <v>119000</v>
      </c>
      <c r="K2282" t="str">
        <f>VLOOKUP($G2282,products7[#All],2,0)</f>
        <v>Pants Jeans Slim Cendana Co</v>
      </c>
      <c r="L2282" t="str">
        <f>VLOOKUP($G2282,products7[#All],3,0)</f>
        <v>Pants</v>
      </c>
      <c r="M2282" t="str">
        <f>VLOOKUP($G2282,products7[#All],7,0)</f>
        <v>Cendana Co</v>
      </c>
    </row>
    <row r="2283" spans="1:13" x14ac:dyDescent="0.35">
      <c r="A2283" t="s">
        <v>6346</v>
      </c>
      <c r="B2283" s="2">
        <f>VLOOKUP(A2283,orders[#All],3,0)</f>
        <v>45259</v>
      </c>
      <c r="C2283" t="str">
        <f>VLOOKUP($A2283,orders[#All],9,0)</f>
        <v>processing</v>
      </c>
      <c r="D2283" t="str">
        <f>VLOOKUP($A2283,orders[#All],5,0)</f>
        <v>Bogor</v>
      </c>
      <c r="E2283" t="str">
        <f>VLOOKUP($A2283,orders[#All],6,0)</f>
        <v>Jawa Barat</v>
      </c>
      <c r="F2283" t="str">
        <f>VLOOKUP($A2283,orders[#All],10,0)</f>
        <v>TANPA PROMO</v>
      </c>
      <c r="G2283" t="s">
        <v>2861</v>
      </c>
      <c r="H2283">
        <f>VLOOKUP(working_table!G2283,order_items[[#All],[product_id]:[subtotal_idr]],2,0)</f>
        <v>1</v>
      </c>
      <c r="I2283" s="5">
        <f>VLOOKUP(working_table!$G2283,order_items[[#All],[product_id]:[subtotal_idr]],3,0)</f>
        <v>119000</v>
      </c>
      <c r="J2283" s="5">
        <f>VLOOKUP(working_table!$G2283,order_items[[#All],[product_id]:[subtotal_idr]],4,0)</f>
        <v>119000</v>
      </c>
      <c r="K2283" t="str">
        <f>VLOOKUP($G2283,products7[#All],2,0)</f>
        <v>Jacket Hoodie Senja Wear</v>
      </c>
      <c r="L2283" t="str">
        <f>VLOOKUP($G2283,products7[#All],3,0)</f>
        <v>Jacket</v>
      </c>
      <c r="M2283" t="str">
        <f>VLOOKUP($G2283,products7[#All],7,0)</f>
        <v>Senja Wear</v>
      </c>
    </row>
    <row r="2284" spans="1:13" x14ac:dyDescent="0.35">
      <c r="A2284" t="s">
        <v>6348</v>
      </c>
      <c r="B2284" s="2">
        <f>VLOOKUP(A2284,orders[#All],3,0)</f>
        <v>45610</v>
      </c>
      <c r="C2284" t="str">
        <f>VLOOKUP($A2284,orders[#All],9,0)</f>
        <v>cancelled</v>
      </c>
      <c r="D2284" t="str">
        <f>VLOOKUP($A2284,orders[#All],5,0)</f>
        <v>Makassar</v>
      </c>
      <c r="E2284" t="str">
        <f>VLOOKUP($A2284,orders[#All],6,0)</f>
        <v>Sulawesi Selatan</v>
      </c>
      <c r="F2284" t="str">
        <f>VLOOKUP($A2284,orders[#All],10,0)</f>
        <v>TANPA PROMO</v>
      </c>
      <c r="G2284" t="s">
        <v>2791</v>
      </c>
      <c r="H2284">
        <f>VLOOKUP(working_table!G2284,order_items[[#All],[product_id]:[subtotal_idr]],2,0)</f>
        <v>1</v>
      </c>
      <c r="I2284" s="5">
        <f>VLOOKUP(working_table!$G2284,order_items[[#All],[product_id]:[subtotal_idr]],3,0)</f>
        <v>129000</v>
      </c>
      <c r="J2284" s="5">
        <f>VLOOKUP(working_table!$G2284,order_items[[#All],[product_id]:[subtotal_idr]],4,0)</f>
        <v>129000</v>
      </c>
      <c r="K2284" t="str">
        <f>VLOOKUP($G2284,products7[#All],2,0)</f>
        <v>T-Shirt Striped Riang Apparel</v>
      </c>
      <c r="L2284" t="str">
        <f>VLOOKUP($G2284,products7[#All],3,0)</f>
        <v>T-Shirt</v>
      </c>
      <c r="M2284" t="str">
        <f>VLOOKUP($G2284,products7[#All],7,0)</f>
        <v>Riang Apparel</v>
      </c>
    </row>
    <row r="2285" spans="1:13" x14ac:dyDescent="0.35">
      <c r="A2285" t="s">
        <v>6348</v>
      </c>
      <c r="B2285" s="2">
        <f>VLOOKUP(A2285,orders[#All],3,0)</f>
        <v>45610</v>
      </c>
      <c r="C2285" t="str">
        <f>VLOOKUP($A2285,orders[#All],9,0)</f>
        <v>cancelled</v>
      </c>
      <c r="D2285" t="str">
        <f>VLOOKUP($A2285,orders[#All],5,0)</f>
        <v>Makassar</v>
      </c>
      <c r="E2285" t="str">
        <f>VLOOKUP($A2285,orders[#All],6,0)</f>
        <v>Sulawesi Selatan</v>
      </c>
      <c r="F2285" t="str">
        <f>VLOOKUP($A2285,orders[#All],10,0)</f>
        <v>TANPA PROMO</v>
      </c>
      <c r="G2285" t="s">
        <v>2385</v>
      </c>
      <c r="H2285">
        <f>VLOOKUP(working_table!G2285,order_items[[#All],[product_id]:[subtotal_idr]],2,0)</f>
        <v>1</v>
      </c>
      <c r="I2285" s="5">
        <f>VLOOKUP(working_table!$G2285,order_items[[#All],[product_id]:[subtotal_idr]],3,0)</f>
        <v>349000</v>
      </c>
      <c r="J2285" s="5">
        <f>VLOOKUP(working_table!$G2285,order_items[[#All],[product_id]:[subtotal_idr]],4,0)</f>
        <v>349000</v>
      </c>
      <c r="K2285" t="str">
        <f>VLOOKUP($G2285,products7[#All],2,0)</f>
        <v>Pants Cargo Pesona Indo</v>
      </c>
      <c r="L2285" t="str">
        <f>VLOOKUP($G2285,products7[#All],3,0)</f>
        <v>Pants</v>
      </c>
      <c r="M2285" t="str">
        <f>VLOOKUP($G2285,products7[#All],7,0)</f>
        <v>Pesona Indo</v>
      </c>
    </row>
    <row r="2286" spans="1:13" x14ac:dyDescent="0.35">
      <c r="A2286" t="s">
        <v>6351</v>
      </c>
      <c r="B2286" s="2">
        <f>VLOOKUP(A2286,orders[#All],3,0)</f>
        <v>45529</v>
      </c>
      <c r="C2286" t="str">
        <f>VLOOKUP($A2286,orders[#All],9,0)</f>
        <v>delivered</v>
      </c>
      <c r="D2286" t="str">
        <f>VLOOKUP($A2286,orders[#All],5,0)</f>
        <v>Balikpapan</v>
      </c>
      <c r="E2286" t="str">
        <f>VLOOKUP($A2286,orders[#All],6,0)</f>
        <v>Kalimantan Timur</v>
      </c>
      <c r="F2286" t="str">
        <f>VLOOKUP($A2286,orders[#All],10,0)</f>
        <v>RAMADAN23</v>
      </c>
      <c r="G2286" t="s">
        <v>2489</v>
      </c>
      <c r="H2286">
        <f>VLOOKUP(working_table!G2286,order_items[[#All],[product_id]:[subtotal_idr]],2,0)</f>
        <v>1</v>
      </c>
      <c r="I2286" s="5">
        <f>VLOOKUP(working_table!$G2286,order_items[[#All],[product_id]:[subtotal_idr]],3,0)</f>
        <v>299000</v>
      </c>
      <c r="J2286" s="5">
        <f>VLOOKUP(working_table!$G2286,order_items[[#All],[product_id]:[subtotal_idr]],4,0)</f>
        <v>299000</v>
      </c>
      <c r="K2286" t="str">
        <f>VLOOKUP($G2286,products7[#All],2,0)</f>
        <v>Kemeja Flanel Senja Wear</v>
      </c>
      <c r="L2286" t="str">
        <f>VLOOKUP($G2286,products7[#All],3,0)</f>
        <v>Kemeja</v>
      </c>
      <c r="M2286" t="str">
        <f>VLOOKUP($G2286,products7[#All],7,0)</f>
        <v>Senja Wear</v>
      </c>
    </row>
    <row r="2287" spans="1:13" x14ac:dyDescent="0.35">
      <c r="A2287" t="s">
        <v>6351</v>
      </c>
      <c r="B2287" s="2">
        <f>VLOOKUP(A2287,orders[#All],3,0)</f>
        <v>45529</v>
      </c>
      <c r="C2287" t="str">
        <f>VLOOKUP($A2287,orders[#All],9,0)</f>
        <v>delivered</v>
      </c>
      <c r="D2287" t="str">
        <f>VLOOKUP($A2287,orders[#All],5,0)</f>
        <v>Balikpapan</v>
      </c>
      <c r="E2287" t="str">
        <f>VLOOKUP($A2287,orders[#All],6,0)</f>
        <v>Kalimantan Timur</v>
      </c>
      <c r="F2287" t="str">
        <f>VLOOKUP($A2287,orders[#All],10,0)</f>
        <v>RAMADAN23</v>
      </c>
      <c r="G2287" t="s">
        <v>2530</v>
      </c>
      <c r="H2287">
        <f>VLOOKUP(working_table!G2287,order_items[[#All],[product_id]:[subtotal_idr]],2,0)</f>
        <v>2</v>
      </c>
      <c r="I2287" s="5">
        <f>VLOOKUP(working_table!$G2287,order_items[[#All],[product_id]:[subtotal_idr]],3,0)</f>
        <v>399000</v>
      </c>
      <c r="J2287" s="5">
        <f>VLOOKUP(working_table!$G2287,order_items[[#All],[product_id]:[subtotal_idr]],4,0)</f>
        <v>798000</v>
      </c>
      <c r="K2287" t="str">
        <f>VLOOKUP($G2287,products7[#All],2,0)</f>
        <v>Jacket Denim Tropika Style</v>
      </c>
      <c r="L2287" t="str">
        <f>VLOOKUP($G2287,products7[#All],3,0)</f>
        <v>Jacket</v>
      </c>
      <c r="M2287" t="str">
        <f>VLOOKUP($G2287,products7[#All],7,0)</f>
        <v>Tropika Style</v>
      </c>
    </row>
    <row r="2288" spans="1:13" x14ac:dyDescent="0.35">
      <c r="A2288" t="s">
        <v>6354</v>
      </c>
      <c r="B2288" s="2">
        <f>VLOOKUP(A2288,orders[#All],3,0)</f>
        <v>45558</v>
      </c>
      <c r="C2288" t="str">
        <f>VLOOKUP($A2288,orders[#All],9,0)</f>
        <v>cancelled</v>
      </c>
      <c r="D2288" t="str">
        <f>VLOOKUP($A2288,orders[#All],5,0)</f>
        <v>Banjarmasin</v>
      </c>
      <c r="E2288" t="str">
        <f>VLOOKUP($A2288,orders[#All],6,0)</f>
        <v>Kalimantan Selatan</v>
      </c>
      <c r="F2288" t="str">
        <f>VLOOKUP($A2288,orders[#All],10,0)</f>
        <v>WEEKEND25</v>
      </c>
      <c r="G2288" t="s">
        <v>2539</v>
      </c>
      <c r="H2288">
        <f>VLOOKUP(working_table!G2288,order_items[[#All],[product_id]:[subtotal_idr]],2,0)</f>
        <v>1</v>
      </c>
      <c r="I2288" s="5">
        <f>VLOOKUP(working_table!$G2288,order_items[[#All],[product_id]:[subtotal_idr]],3,0)</f>
        <v>249000</v>
      </c>
      <c r="J2288" s="5">
        <f>VLOOKUP(working_table!$G2288,order_items[[#All],[product_id]:[subtotal_idr]],4,0)</f>
        <v>249000</v>
      </c>
      <c r="K2288" t="str">
        <f>VLOOKUP($G2288,products7[#All],2,0)</f>
        <v>Kacamata Hitam Tropika Style</v>
      </c>
      <c r="L2288" t="str">
        <f>VLOOKUP($G2288,products7[#All],3,0)</f>
        <v>Accessories</v>
      </c>
      <c r="M2288" t="str">
        <f>VLOOKUP($G2288,products7[#All],7,0)</f>
        <v>Tropika Style</v>
      </c>
    </row>
    <row r="2289" spans="1:13" x14ac:dyDescent="0.35">
      <c r="A2289" t="s">
        <v>6354</v>
      </c>
      <c r="B2289" s="2">
        <f>VLOOKUP(A2289,orders[#All],3,0)</f>
        <v>45558</v>
      </c>
      <c r="C2289" t="str">
        <f>VLOOKUP($A2289,orders[#All],9,0)</f>
        <v>cancelled</v>
      </c>
      <c r="D2289" t="str">
        <f>VLOOKUP($A2289,orders[#All],5,0)</f>
        <v>Banjarmasin</v>
      </c>
      <c r="E2289" t="str">
        <f>VLOOKUP($A2289,orders[#All],6,0)</f>
        <v>Kalimantan Selatan</v>
      </c>
      <c r="F2289" t="str">
        <f>VLOOKUP($A2289,orders[#All],10,0)</f>
        <v>WEEKEND25</v>
      </c>
      <c r="G2289" t="s">
        <v>2516</v>
      </c>
      <c r="H2289">
        <f>VLOOKUP(working_table!G2289,order_items[[#All],[product_id]:[subtotal_idr]],2,0)</f>
        <v>1</v>
      </c>
      <c r="I2289" s="5">
        <f>VLOOKUP(working_table!$G2289,order_items[[#All],[product_id]:[subtotal_idr]],3,0)</f>
        <v>229000</v>
      </c>
      <c r="J2289" s="5">
        <f>VLOOKUP(working_table!$G2289,order_items[[#All],[product_id]:[subtotal_idr]],4,0)</f>
        <v>229000</v>
      </c>
      <c r="K2289" t="str">
        <f>VLOOKUP($G2289,products7[#All],2,0)</f>
        <v>Dress Bodycon BajuKita</v>
      </c>
      <c r="L2289" t="str">
        <f>VLOOKUP($G2289,products7[#All],3,0)</f>
        <v>Dress</v>
      </c>
      <c r="M2289" t="str">
        <f>VLOOKUP($G2289,products7[#All],7,0)</f>
        <v>BajuKita</v>
      </c>
    </row>
    <row r="2290" spans="1:13" x14ac:dyDescent="0.35">
      <c r="A2290" t="s">
        <v>6354</v>
      </c>
      <c r="B2290" s="2">
        <f>VLOOKUP(A2290,orders[#All],3,0)</f>
        <v>45558</v>
      </c>
      <c r="C2290" t="str">
        <f>VLOOKUP($A2290,orders[#All],9,0)</f>
        <v>cancelled</v>
      </c>
      <c r="D2290" t="str">
        <f>VLOOKUP($A2290,orders[#All],5,0)</f>
        <v>Banjarmasin</v>
      </c>
      <c r="E2290" t="str">
        <f>VLOOKUP($A2290,orders[#All],6,0)</f>
        <v>Kalimantan Selatan</v>
      </c>
      <c r="F2290" t="str">
        <f>VLOOKUP($A2290,orders[#All],10,0)</f>
        <v>WEEKEND25</v>
      </c>
      <c r="G2290" t="s">
        <v>2475</v>
      </c>
      <c r="H2290">
        <f>VLOOKUP(working_table!G2290,order_items[[#All],[product_id]:[subtotal_idr]],2,0)</f>
        <v>1</v>
      </c>
      <c r="I2290" s="5">
        <f>VLOOKUP(working_table!$G2290,order_items[[#All],[product_id]:[subtotal_idr]],3,0)</f>
        <v>249000</v>
      </c>
      <c r="J2290" s="5">
        <f>VLOOKUP(working_table!$G2290,order_items[[#All],[product_id]:[subtotal_idr]],4,0)</f>
        <v>249000</v>
      </c>
      <c r="K2290" t="str">
        <f>VLOOKUP($G2290,products7[#All],2,0)</f>
        <v>T-Shirt Lengan Panjang BajuKita</v>
      </c>
      <c r="L2290" t="str">
        <f>VLOOKUP($G2290,products7[#All],3,0)</f>
        <v>T-Shirt</v>
      </c>
      <c r="M2290" t="str">
        <f>VLOOKUP($G2290,products7[#All],7,0)</f>
        <v>BajuKita</v>
      </c>
    </row>
    <row r="2291" spans="1:13" x14ac:dyDescent="0.35">
      <c r="A2291" t="s">
        <v>6358</v>
      </c>
      <c r="B2291" s="2">
        <f>VLOOKUP(A2291,orders[#All],3,0)</f>
        <v>45140</v>
      </c>
      <c r="C2291" t="str">
        <f>VLOOKUP($A2291,orders[#All],9,0)</f>
        <v>delivered</v>
      </c>
      <c r="D2291" t="str">
        <f>VLOOKUP($A2291,orders[#All],5,0)</f>
        <v>Palembang</v>
      </c>
      <c r="E2291" t="str">
        <f>VLOOKUP($A2291,orders[#All],6,0)</f>
        <v>Sumatera Selatan</v>
      </c>
      <c r="F2291" t="str">
        <f>VLOOKUP($A2291,orders[#All],10,0)</f>
        <v>TANPA PROMO</v>
      </c>
      <c r="G2291" t="s">
        <v>2439</v>
      </c>
      <c r="H2291">
        <f>VLOOKUP(working_table!G2291,order_items[[#All],[product_id]:[subtotal_idr]],2,0)</f>
        <v>1</v>
      </c>
      <c r="I2291" s="5">
        <f>VLOOKUP(working_table!$G2291,order_items[[#All],[product_id]:[subtotal_idr]],3,0)</f>
        <v>599000</v>
      </c>
      <c r="J2291" s="5">
        <f>VLOOKUP(working_table!$G2291,order_items[[#All],[product_id]:[subtotal_idr]],4,0)</f>
        <v>599000</v>
      </c>
      <c r="K2291" t="str">
        <f>VLOOKUP($G2291,products7[#All],2,0)</f>
        <v>Pants Jogger Tropika Style</v>
      </c>
      <c r="L2291" t="str">
        <f>VLOOKUP($G2291,products7[#All],3,0)</f>
        <v>Pants</v>
      </c>
      <c r="M2291" t="str">
        <f>VLOOKUP($G2291,products7[#All],7,0)</f>
        <v>Tropika Style</v>
      </c>
    </row>
    <row r="2292" spans="1:13" x14ac:dyDescent="0.35">
      <c r="A2292" t="s">
        <v>6360</v>
      </c>
      <c r="B2292" s="2">
        <f>VLOOKUP(A2292,orders[#All],3,0)</f>
        <v>44996</v>
      </c>
      <c r="C2292" t="str">
        <f>VLOOKUP($A2292,orders[#All],9,0)</f>
        <v>shipped</v>
      </c>
      <c r="D2292" t="str">
        <f>VLOOKUP($A2292,orders[#All],5,0)</f>
        <v>Medan</v>
      </c>
      <c r="E2292" t="str">
        <f>VLOOKUP($A2292,orders[#All],6,0)</f>
        <v>Sumatera Utara</v>
      </c>
      <c r="F2292" t="str">
        <f>VLOOKUP($A2292,orders[#All],10,0)</f>
        <v>TANPA PROMO</v>
      </c>
      <c r="G2292" t="s">
        <v>3689</v>
      </c>
      <c r="H2292">
        <f>VLOOKUP(working_table!G2292,order_items[[#All],[product_id]:[subtotal_idr]],2,0)</f>
        <v>2</v>
      </c>
      <c r="I2292" s="5">
        <f>VLOOKUP(working_table!$G2292,order_items[[#All],[product_id]:[subtotal_idr]],3,0)</f>
        <v>499000</v>
      </c>
      <c r="J2292" s="5">
        <f>VLOOKUP(working_table!$G2292,order_items[[#All],[product_id]:[subtotal_idr]],4,0)</f>
        <v>998000</v>
      </c>
      <c r="K2292" t="str">
        <f>VLOOKUP($G2292,products7[#All],2,0)</f>
        <v>Jacket Parasut Cendana Co</v>
      </c>
      <c r="L2292" t="str">
        <f>VLOOKUP($G2292,products7[#All],3,0)</f>
        <v>Jacket</v>
      </c>
      <c r="M2292" t="str">
        <f>VLOOKUP($G2292,products7[#All],7,0)</f>
        <v>Cendana Co</v>
      </c>
    </row>
    <row r="2293" spans="1:13" x14ac:dyDescent="0.35">
      <c r="A2293" t="s">
        <v>6360</v>
      </c>
      <c r="B2293" s="2">
        <f>VLOOKUP(A2293,orders[#All],3,0)</f>
        <v>44996</v>
      </c>
      <c r="C2293" t="str">
        <f>VLOOKUP($A2293,orders[#All],9,0)</f>
        <v>shipped</v>
      </c>
      <c r="D2293" t="str">
        <f>VLOOKUP($A2293,orders[#All],5,0)</f>
        <v>Medan</v>
      </c>
      <c r="E2293" t="str">
        <f>VLOOKUP($A2293,orders[#All],6,0)</f>
        <v>Sumatera Utara</v>
      </c>
      <c r="F2293" t="str">
        <f>VLOOKUP($A2293,orders[#All],10,0)</f>
        <v>TANPA PROMO</v>
      </c>
      <c r="G2293" t="s">
        <v>2432</v>
      </c>
      <c r="H2293">
        <f>VLOOKUP(working_table!G2293,order_items[[#All],[product_id]:[subtotal_idr]],2,0)</f>
        <v>1</v>
      </c>
      <c r="I2293" s="5">
        <f>VLOOKUP(working_table!$G2293,order_items[[#All],[product_id]:[subtotal_idr]],3,0)</f>
        <v>279000</v>
      </c>
      <c r="J2293" s="5">
        <f>VLOOKUP(working_table!$G2293,order_items[[#All],[product_id]:[subtotal_idr]],4,0)</f>
        <v>279000</v>
      </c>
      <c r="K2293" t="str">
        <f>VLOOKUP($G2293,products7[#All],2,0)</f>
        <v>T-Shirt Oversize Riang Apparel</v>
      </c>
      <c r="L2293" t="str">
        <f>VLOOKUP($G2293,products7[#All],3,0)</f>
        <v>T-Shirt</v>
      </c>
      <c r="M2293" t="str">
        <f>VLOOKUP($G2293,products7[#All],7,0)</f>
        <v>Riang Apparel</v>
      </c>
    </row>
    <row r="2294" spans="1:13" x14ac:dyDescent="0.35">
      <c r="A2294" t="s">
        <v>6363</v>
      </c>
      <c r="B2294" s="2">
        <f>VLOOKUP(A2294,orders[#All],3,0)</f>
        <v>45593</v>
      </c>
      <c r="C2294" t="str">
        <f>VLOOKUP($A2294,orders[#All],9,0)</f>
        <v>processing</v>
      </c>
      <c r="D2294" t="str">
        <f>VLOOKUP($A2294,orders[#All],5,0)</f>
        <v>Palembang</v>
      </c>
      <c r="E2294" t="str">
        <f>VLOOKUP($A2294,orders[#All],6,0)</f>
        <v>Sumatera Selatan</v>
      </c>
      <c r="F2294" t="str">
        <f>VLOOKUP($A2294,orders[#All],10,0)</f>
        <v>TANPA PROMO</v>
      </c>
      <c r="G2294" t="s">
        <v>3425</v>
      </c>
      <c r="H2294">
        <f>VLOOKUP(working_table!G2294,order_items[[#All],[product_id]:[subtotal_idr]],2,0)</f>
        <v>1</v>
      </c>
      <c r="I2294" s="5">
        <f>VLOOKUP(working_table!$G2294,order_items[[#All],[product_id]:[subtotal_idr]],3,0)</f>
        <v>199000</v>
      </c>
      <c r="J2294" s="5">
        <f>VLOOKUP(working_table!$G2294,order_items[[#All],[product_id]:[subtotal_idr]],4,0)</f>
        <v>199000</v>
      </c>
      <c r="K2294" t="str">
        <f>VLOOKUP($G2294,products7[#All],2,0)</f>
        <v>Jacket Hoodie Kanvas Lokal</v>
      </c>
      <c r="L2294" t="str">
        <f>VLOOKUP($G2294,products7[#All],3,0)</f>
        <v>Jacket</v>
      </c>
      <c r="M2294" t="str">
        <f>VLOOKUP($G2294,products7[#All],7,0)</f>
        <v>Kanvas Lokal</v>
      </c>
    </row>
    <row r="2295" spans="1:13" x14ac:dyDescent="0.35">
      <c r="A2295" t="s">
        <v>6365</v>
      </c>
      <c r="B2295" s="2">
        <f>VLOOKUP(A2295,orders[#All],3,0)</f>
        <v>45703</v>
      </c>
      <c r="C2295" t="str">
        <f>VLOOKUP($A2295,orders[#All],9,0)</f>
        <v>cancelled</v>
      </c>
      <c r="D2295" t="str">
        <f>VLOOKUP($A2295,orders[#All],5,0)</f>
        <v>Balikpapan</v>
      </c>
      <c r="E2295" t="str">
        <f>VLOOKUP($A2295,orders[#All],6,0)</f>
        <v>Kalimantan Timur</v>
      </c>
      <c r="F2295" t="str">
        <f>VLOOKUP($A2295,orders[#All],10,0)</f>
        <v>TANPA PROMO</v>
      </c>
      <c r="G2295" t="s">
        <v>2759</v>
      </c>
      <c r="H2295">
        <f>VLOOKUP(working_table!G2295,order_items[[#All],[product_id]:[subtotal_idr]],2,0)</f>
        <v>2</v>
      </c>
      <c r="I2295" s="5">
        <f>VLOOKUP(working_table!$G2295,order_items[[#All],[product_id]:[subtotal_idr]],3,0)</f>
        <v>229000</v>
      </c>
      <c r="J2295" s="5">
        <f>VLOOKUP(working_table!$G2295,order_items[[#All],[product_id]:[subtotal_idr]],4,0)</f>
        <v>458000</v>
      </c>
      <c r="K2295" t="str">
        <f>VLOOKUP($G2295,products7[#All],2,0)</f>
        <v>Dress Wrap Senja Wear</v>
      </c>
      <c r="L2295" t="str">
        <f>VLOOKUP($G2295,products7[#All],3,0)</f>
        <v>dress</v>
      </c>
      <c r="M2295" t="str">
        <f>VLOOKUP($G2295,products7[#All],7,0)</f>
        <v>Senja Wear</v>
      </c>
    </row>
    <row r="2296" spans="1:13" x14ac:dyDescent="0.35">
      <c r="A2296" t="s">
        <v>6367</v>
      </c>
      <c r="B2296" s="2">
        <f>VLOOKUP(A2296,orders[#All],3,0)</f>
        <v>45326</v>
      </c>
      <c r="C2296" t="str">
        <f>VLOOKUP($A2296,orders[#All],9,0)</f>
        <v>delivered</v>
      </c>
      <c r="D2296" t="str">
        <f>VLOOKUP($A2296,orders[#All],5,0)</f>
        <v>Semarang</v>
      </c>
      <c r="E2296" t="str">
        <f>VLOOKUP($A2296,orders[#All],6,0)</f>
        <v>Jawa Tengah</v>
      </c>
      <c r="F2296" t="str">
        <f>VLOOKUP($A2296,orders[#All],10,0)</f>
        <v>FLASHSALE</v>
      </c>
      <c r="G2296" t="s">
        <v>2879</v>
      </c>
      <c r="H2296">
        <f>VLOOKUP(working_table!G2296,order_items[[#All],[product_id]:[subtotal_idr]],2,0)</f>
        <v>1</v>
      </c>
      <c r="I2296" s="5">
        <f>VLOOKUP(working_table!$G2296,order_items[[#All],[product_id]:[subtotal_idr]],3,0)</f>
        <v>199000</v>
      </c>
      <c r="J2296" s="5">
        <f>VLOOKUP(working_table!$G2296,order_items[[#All],[product_id]:[subtotal_idr]],4,0)</f>
        <v>199000</v>
      </c>
      <c r="K2296" t="str">
        <f>VLOOKUP($G2296,products7[#All],2,0)</f>
        <v>Dompet Kulit Cendana Co</v>
      </c>
      <c r="L2296" t="str">
        <f>VLOOKUP($G2296,products7[#All],3,0)</f>
        <v>Accessories</v>
      </c>
      <c r="M2296" t="str">
        <f>VLOOKUP($G2296,products7[#All],7,0)</f>
        <v>Cendana Co</v>
      </c>
    </row>
    <row r="2297" spans="1:13" x14ac:dyDescent="0.35">
      <c r="A2297" t="s">
        <v>6369</v>
      </c>
      <c r="B2297" s="2">
        <f>VLOOKUP(A2297,orders[#All],3,0)</f>
        <v>44598</v>
      </c>
      <c r="C2297" t="str">
        <f>VLOOKUP($A2297,orders[#All],9,0)</f>
        <v>processing</v>
      </c>
      <c r="D2297" t="str">
        <f>VLOOKUP($A2297,orders[#All],5,0)</f>
        <v>Malang</v>
      </c>
      <c r="E2297" t="str">
        <f>VLOOKUP($A2297,orders[#All],6,0)</f>
        <v>Jawa Timur</v>
      </c>
      <c r="F2297" t="str">
        <f>VLOOKUP($A2297,orders[#All],10,0)</f>
        <v>TANPA PROMO</v>
      </c>
      <c r="G2297" t="s">
        <v>2603</v>
      </c>
      <c r="H2297">
        <f>VLOOKUP(working_table!G2297,order_items[[#All],[product_id]:[subtotal_idr]],2,0)</f>
        <v>1</v>
      </c>
      <c r="I2297" s="5">
        <f>VLOOKUP(working_table!$G2297,order_items[[#All],[product_id]:[subtotal_idr]],3,0)</f>
        <v>179000</v>
      </c>
      <c r="J2297" s="5">
        <f>VLOOKUP(working_table!$G2297,order_items[[#All],[product_id]:[subtotal_idr]],4,0)</f>
        <v>179000</v>
      </c>
      <c r="K2297" t="str">
        <f>VLOOKUP($G2297,products7[#All],2,0)</f>
        <v>Jacket Denim Riang Apparel</v>
      </c>
      <c r="L2297" t="str">
        <f>VLOOKUP($G2297,products7[#All],3,0)</f>
        <v>Jacket</v>
      </c>
      <c r="M2297" t="str">
        <f>VLOOKUP($G2297,products7[#All],7,0)</f>
        <v>Riang Apparel</v>
      </c>
    </row>
    <row r="2298" spans="1:13" x14ac:dyDescent="0.35">
      <c r="A2298" t="s">
        <v>6371</v>
      </c>
      <c r="B2298" s="2">
        <f>VLOOKUP(A2298,orders[#All],3,0)</f>
        <v>45363</v>
      </c>
      <c r="C2298" t="str">
        <f>VLOOKUP($A2298,orders[#All],9,0)</f>
        <v>processing</v>
      </c>
      <c r="D2298" t="str">
        <f>VLOOKUP($A2298,orders[#All],5,0)</f>
        <v>Pekanbaru</v>
      </c>
      <c r="E2298" t="str">
        <f>VLOOKUP($A2298,orders[#All],6,0)</f>
        <v>Riau</v>
      </c>
      <c r="F2298" t="str">
        <f>VLOOKUP($A2298,orders[#All],10,0)</f>
        <v>TANPA PROMO</v>
      </c>
      <c r="G2298" t="s">
        <v>2470</v>
      </c>
      <c r="H2298">
        <f>VLOOKUP(working_table!G2298,order_items[[#All],[product_id]:[subtotal_idr]],2,0)</f>
        <v>1</v>
      </c>
      <c r="I2298" s="5">
        <f>VLOOKUP(working_table!$G2298,order_items[[#All],[product_id]:[subtotal_idr]],3,0)</f>
        <v>229000</v>
      </c>
      <c r="J2298" s="5">
        <f>VLOOKUP(working_table!$G2298,order_items[[#All],[product_id]:[subtotal_idr]],4,0)</f>
        <v>229000</v>
      </c>
      <c r="K2298" t="str">
        <f>VLOOKUP($G2298,products7[#All],2,0)</f>
        <v>Pants Kulot Cendana Co</v>
      </c>
      <c r="L2298" t="str">
        <f>VLOOKUP($G2298,products7[#All],3,0)</f>
        <v>Pants</v>
      </c>
      <c r="M2298" t="str">
        <f>VLOOKUP($G2298,products7[#All],7,0)</f>
        <v>Cendana Co</v>
      </c>
    </row>
    <row r="2299" spans="1:13" x14ac:dyDescent="0.35">
      <c r="A2299" t="s">
        <v>6371</v>
      </c>
      <c r="B2299" s="2">
        <f>VLOOKUP(A2299,orders[#All],3,0)</f>
        <v>45363</v>
      </c>
      <c r="C2299" t="str">
        <f>VLOOKUP($A2299,orders[#All],9,0)</f>
        <v>processing</v>
      </c>
      <c r="D2299" t="str">
        <f>VLOOKUP($A2299,orders[#All],5,0)</f>
        <v>Pekanbaru</v>
      </c>
      <c r="E2299" t="str">
        <f>VLOOKUP($A2299,orders[#All],6,0)</f>
        <v>Riau</v>
      </c>
      <c r="F2299" t="str">
        <f>VLOOKUP($A2299,orders[#All],10,0)</f>
        <v>TANPA PROMO</v>
      </c>
      <c r="G2299" t="s">
        <v>3196</v>
      </c>
      <c r="H2299">
        <f>VLOOKUP(working_table!G2299,order_items[[#All],[product_id]:[subtotal_idr]],2,0)</f>
        <v>2</v>
      </c>
      <c r="I2299" s="5">
        <f>VLOOKUP(working_table!$G2299,order_items[[#All],[product_id]:[subtotal_idr]],3,0)</f>
        <v>149000</v>
      </c>
      <c r="J2299" s="5">
        <f>VLOOKUP(working_table!$G2299,order_items[[#All],[product_id]:[subtotal_idr]],4,0)</f>
        <v>298000</v>
      </c>
      <c r="K2299" t="str">
        <f>VLOOKUP($G2299,products7[#All],2,0)</f>
        <v>Kemeja Casual Senja Wear</v>
      </c>
      <c r="L2299" t="str">
        <f>VLOOKUP($G2299,products7[#All],3,0)</f>
        <v>Kemeja</v>
      </c>
      <c r="M2299" t="str">
        <f>VLOOKUP($G2299,products7[#All],7,0)</f>
        <v>Senja Wear</v>
      </c>
    </row>
    <row r="2300" spans="1:13" x14ac:dyDescent="0.35">
      <c r="A2300" t="s">
        <v>6374</v>
      </c>
      <c r="B2300" s="2">
        <f>VLOOKUP(A2300,orders[#All],3,0)</f>
        <v>44984</v>
      </c>
      <c r="C2300" t="str">
        <f>VLOOKUP($A2300,orders[#All],9,0)</f>
        <v>delivered</v>
      </c>
      <c r="D2300" t="str">
        <f>VLOOKUP($A2300,orders[#All],5,0)</f>
        <v>Jakarta</v>
      </c>
      <c r="E2300" t="str">
        <f>VLOOKUP($A2300,orders[#All],6,0)</f>
        <v>DKI Jakarta</v>
      </c>
      <c r="F2300" t="str">
        <f>VLOOKUP($A2300,orders[#All],10,0)</f>
        <v>TANPA PROMO</v>
      </c>
      <c r="G2300" t="s">
        <v>3083</v>
      </c>
      <c r="H2300">
        <f>VLOOKUP(working_table!G2300,order_items[[#All],[product_id]:[subtotal_idr]],2,0)</f>
        <v>1</v>
      </c>
      <c r="I2300" s="5">
        <f>VLOOKUP(working_table!$G2300,order_items[[#All],[product_id]:[subtotal_idr]],3,0)</f>
        <v>99000</v>
      </c>
      <c r="J2300" s="5">
        <f>VLOOKUP(working_table!$G2300,order_items[[#All],[product_id]:[subtotal_idr]],4,0)</f>
        <v>99000</v>
      </c>
      <c r="K2300" t="str">
        <f>VLOOKUP($G2300,products7[#All],2,0)</f>
        <v>Dompet Kulit Riang Apparel</v>
      </c>
      <c r="L2300" t="str">
        <f>VLOOKUP($G2300,products7[#All],3,0)</f>
        <v>Accessories</v>
      </c>
      <c r="M2300" t="str">
        <f>VLOOKUP($G2300,products7[#All],7,0)</f>
        <v>Riang Apparel</v>
      </c>
    </row>
    <row r="2301" spans="1:13" x14ac:dyDescent="0.35">
      <c r="A2301" t="s">
        <v>6374</v>
      </c>
      <c r="B2301" s="2">
        <f>VLOOKUP(A2301,orders[#All],3,0)</f>
        <v>44984</v>
      </c>
      <c r="C2301" t="str">
        <f>VLOOKUP($A2301,orders[#All],9,0)</f>
        <v>delivered</v>
      </c>
      <c r="D2301" t="str">
        <f>VLOOKUP($A2301,orders[#All],5,0)</f>
        <v>Jakarta</v>
      </c>
      <c r="E2301" t="str">
        <f>VLOOKUP($A2301,orders[#All],6,0)</f>
        <v>DKI Jakarta</v>
      </c>
      <c r="F2301" t="str">
        <f>VLOOKUP($A2301,orders[#All],10,0)</f>
        <v>TANPA PROMO</v>
      </c>
      <c r="G2301" t="s">
        <v>2947</v>
      </c>
      <c r="H2301">
        <f>VLOOKUP(working_table!G2301,order_items[[#All],[product_id]:[subtotal_idr]],2,0)</f>
        <v>1</v>
      </c>
      <c r="I2301" s="5">
        <f>VLOOKUP(working_table!$G2301,order_items[[#All],[product_id]:[subtotal_idr]],3,0)</f>
        <v>449000</v>
      </c>
      <c r="J2301" s="5">
        <f>VLOOKUP(working_table!$G2301,order_items[[#All],[product_id]:[subtotal_idr]],4,0)</f>
        <v>449000</v>
      </c>
      <c r="K2301" t="str">
        <f>VLOOKUP($G2301,products7[#All],2,0)</f>
        <v>T-Shirt Oversize Kanvas Lokal</v>
      </c>
      <c r="L2301" t="str">
        <f>VLOOKUP($G2301,products7[#All],3,0)</f>
        <v>T-Shirt</v>
      </c>
      <c r="M2301" t="str">
        <f>VLOOKUP($G2301,products7[#All],7,0)</f>
        <v>Kanvas Lokal</v>
      </c>
    </row>
    <row r="2302" spans="1:13" x14ac:dyDescent="0.35">
      <c r="A2302" t="s">
        <v>6374</v>
      </c>
      <c r="B2302" s="2">
        <f>VLOOKUP(A2302,orders[#All],3,0)</f>
        <v>44984</v>
      </c>
      <c r="C2302" t="str">
        <f>VLOOKUP($A2302,orders[#All],9,0)</f>
        <v>delivered</v>
      </c>
      <c r="D2302" t="str">
        <f>VLOOKUP($A2302,orders[#All],5,0)</f>
        <v>Jakarta</v>
      </c>
      <c r="E2302" t="str">
        <f>VLOOKUP($A2302,orders[#All],6,0)</f>
        <v>DKI Jakarta</v>
      </c>
      <c r="F2302" t="str">
        <f>VLOOKUP($A2302,orders[#All],10,0)</f>
        <v>TANPA PROMO</v>
      </c>
      <c r="G2302" t="s">
        <v>3196</v>
      </c>
      <c r="H2302">
        <f>VLOOKUP(working_table!G2302,order_items[[#All],[product_id]:[subtotal_idr]],2,0)</f>
        <v>2</v>
      </c>
      <c r="I2302" s="5">
        <f>VLOOKUP(working_table!$G2302,order_items[[#All],[product_id]:[subtotal_idr]],3,0)</f>
        <v>149000</v>
      </c>
      <c r="J2302" s="5">
        <f>VLOOKUP(working_table!$G2302,order_items[[#All],[product_id]:[subtotal_idr]],4,0)</f>
        <v>298000</v>
      </c>
      <c r="K2302" t="str">
        <f>VLOOKUP($G2302,products7[#All],2,0)</f>
        <v>Kemeja Casual Senja Wear</v>
      </c>
      <c r="L2302" t="str">
        <f>VLOOKUP($G2302,products7[#All],3,0)</f>
        <v>Kemeja</v>
      </c>
      <c r="M2302" t="str">
        <f>VLOOKUP($G2302,products7[#All],7,0)</f>
        <v>Senja Wear</v>
      </c>
    </row>
    <row r="2303" spans="1:13" x14ac:dyDescent="0.35">
      <c r="A2303" t="s">
        <v>6378</v>
      </c>
      <c r="B2303" s="2">
        <f>VLOOKUP(A2303,orders[#All],3,0)</f>
        <v>44573</v>
      </c>
      <c r="C2303" t="str">
        <f>VLOOKUP($A2303,orders[#All],9,0)</f>
        <v>delivered</v>
      </c>
      <c r="D2303" t="str">
        <f>VLOOKUP($A2303,orders[#All],5,0)</f>
        <v>Yogyakarta</v>
      </c>
      <c r="E2303" t="str">
        <f>VLOOKUP($A2303,orders[#All],6,0)</f>
        <v>DI Yogyakarta</v>
      </c>
      <c r="F2303" t="str">
        <f>VLOOKUP($A2303,orders[#All],10,0)</f>
        <v>WEEKEND25</v>
      </c>
      <c r="G2303" t="s">
        <v>3198</v>
      </c>
      <c r="H2303">
        <f>VLOOKUP(working_table!G2303,order_items[[#All],[product_id]:[subtotal_idr]],2,0)</f>
        <v>1</v>
      </c>
      <c r="I2303" s="5">
        <f>VLOOKUP(working_table!$G2303,order_items[[#All],[product_id]:[subtotal_idr]],3,0)</f>
        <v>399000</v>
      </c>
      <c r="J2303" s="5">
        <f>VLOOKUP(working_table!$G2303,order_items[[#All],[product_id]:[subtotal_idr]],4,0)</f>
        <v>399000</v>
      </c>
      <c r="K2303" t="str">
        <f>VLOOKUP($G2303,products7[#All],2,0)</f>
        <v>Pants Kulot Tropika Style</v>
      </c>
      <c r="L2303" t="str">
        <f>VLOOKUP($G2303,products7[#All],3,0)</f>
        <v>Pants</v>
      </c>
      <c r="M2303" t="str">
        <f>VLOOKUP($G2303,products7[#All],7,0)</f>
        <v>Tropika Style</v>
      </c>
    </row>
    <row r="2304" spans="1:13" x14ac:dyDescent="0.35">
      <c r="A2304" t="s">
        <v>6378</v>
      </c>
      <c r="B2304" s="2">
        <f>VLOOKUP(A2304,orders[#All],3,0)</f>
        <v>44573</v>
      </c>
      <c r="C2304" t="str">
        <f>VLOOKUP($A2304,orders[#All],9,0)</f>
        <v>delivered</v>
      </c>
      <c r="D2304" t="str">
        <f>VLOOKUP($A2304,orders[#All],5,0)</f>
        <v>Yogyakarta</v>
      </c>
      <c r="E2304" t="str">
        <f>VLOOKUP($A2304,orders[#All],6,0)</f>
        <v>DI Yogyakarta</v>
      </c>
      <c r="F2304" t="str">
        <f>VLOOKUP($A2304,orders[#All],10,0)</f>
        <v>WEEKEND25</v>
      </c>
      <c r="G2304" t="s">
        <v>2432</v>
      </c>
      <c r="H2304">
        <f>VLOOKUP(working_table!G2304,order_items[[#All],[product_id]:[subtotal_idr]],2,0)</f>
        <v>1</v>
      </c>
      <c r="I2304" s="5">
        <f>VLOOKUP(working_table!$G2304,order_items[[#All],[product_id]:[subtotal_idr]],3,0)</f>
        <v>279000</v>
      </c>
      <c r="J2304" s="5">
        <f>VLOOKUP(working_table!$G2304,order_items[[#All],[product_id]:[subtotal_idr]],4,0)</f>
        <v>279000</v>
      </c>
      <c r="K2304" t="str">
        <f>VLOOKUP($G2304,products7[#All],2,0)</f>
        <v>T-Shirt Oversize Riang Apparel</v>
      </c>
      <c r="L2304" t="str">
        <f>VLOOKUP($G2304,products7[#All],3,0)</f>
        <v>T-Shirt</v>
      </c>
      <c r="M2304" t="str">
        <f>VLOOKUP($G2304,products7[#All],7,0)</f>
        <v>Riang Apparel</v>
      </c>
    </row>
    <row r="2305" spans="1:13" x14ac:dyDescent="0.35">
      <c r="A2305" t="s">
        <v>6378</v>
      </c>
      <c r="B2305" s="2">
        <f>VLOOKUP(A2305,orders[#All],3,0)</f>
        <v>44573</v>
      </c>
      <c r="C2305" t="str">
        <f>VLOOKUP($A2305,orders[#All],9,0)</f>
        <v>delivered</v>
      </c>
      <c r="D2305" t="str">
        <f>VLOOKUP($A2305,orders[#All],5,0)</f>
        <v>Yogyakarta</v>
      </c>
      <c r="E2305" t="str">
        <f>VLOOKUP($A2305,orders[#All],6,0)</f>
        <v>DI Yogyakarta</v>
      </c>
      <c r="F2305" t="str">
        <f>VLOOKUP($A2305,orders[#All],10,0)</f>
        <v>WEEKEND25</v>
      </c>
      <c r="G2305" t="s">
        <v>3223</v>
      </c>
      <c r="H2305">
        <f>VLOOKUP(working_table!G2305,order_items[[#All],[product_id]:[subtotal_idr]],2,0)</f>
        <v>1</v>
      </c>
      <c r="I2305" s="5">
        <f>VLOOKUP(working_table!$G2305,order_items[[#All],[product_id]:[subtotal_idr]],3,0)</f>
        <v>69000</v>
      </c>
      <c r="J2305" s="5">
        <f>VLOOKUP(working_table!$G2305,order_items[[#All],[product_id]:[subtotal_idr]],4,0)</f>
        <v>69000</v>
      </c>
      <c r="K2305" t="str">
        <f>VLOOKUP($G2305,products7[#All],2,0)</f>
        <v>Pants Jeans Slim Senja Wear</v>
      </c>
      <c r="L2305" t="str">
        <f>VLOOKUP($G2305,products7[#All],3,0)</f>
        <v>Pants</v>
      </c>
      <c r="M2305" t="str">
        <f>VLOOKUP($G2305,products7[#All],7,0)</f>
        <v>Senja Wear</v>
      </c>
    </row>
    <row r="2306" spans="1:13" x14ac:dyDescent="0.35">
      <c r="A2306" t="s">
        <v>6382</v>
      </c>
      <c r="B2306" s="2">
        <f>VLOOKUP(A2306,orders[#All],3,0)</f>
        <v>45344</v>
      </c>
      <c r="C2306" t="str">
        <f>VLOOKUP($A2306,orders[#All],9,0)</f>
        <v>delivered</v>
      </c>
      <c r="D2306" t="str">
        <f>VLOOKUP($A2306,orders[#All],5,0)</f>
        <v>Depok</v>
      </c>
      <c r="E2306" t="str">
        <f>VLOOKUP($A2306,orders[#All],6,0)</f>
        <v>Jawa Barat</v>
      </c>
      <c r="F2306" t="str">
        <f>VLOOKUP($A2306,orders[#All],10,0)</f>
        <v>TANPA PROMO</v>
      </c>
      <c r="G2306" t="s">
        <v>3064</v>
      </c>
      <c r="H2306">
        <f>VLOOKUP(working_table!G2306,order_items[[#All],[product_id]:[subtotal_idr]],2,0)</f>
        <v>1</v>
      </c>
      <c r="I2306" s="5">
        <f>VLOOKUP(working_table!$G2306,order_items[[#All],[product_id]:[subtotal_idr]],3,0)</f>
        <v>279000</v>
      </c>
      <c r="J2306" s="5">
        <f>VLOOKUP(working_table!$G2306,order_items[[#All],[product_id]:[subtotal_idr]],4,0)</f>
        <v>279000</v>
      </c>
      <c r="K2306" t="str">
        <f>VLOOKUP($G2306,products7[#All],2,0)</f>
        <v>T-Shirt Slim Fit NusaBrand</v>
      </c>
      <c r="L2306" t="str">
        <f>VLOOKUP($G2306,products7[#All],3,0)</f>
        <v>T-Shirt</v>
      </c>
      <c r="M2306" t="str">
        <f>VLOOKUP($G2306,products7[#All],7,0)</f>
        <v>NusaBrand</v>
      </c>
    </row>
    <row r="2307" spans="1:13" x14ac:dyDescent="0.35">
      <c r="A2307" t="s">
        <v>6384</v>
      </c>
      <c r="B2307" s="2">
        <f>VLOOKUP(A2307,orders[#All],3,0)</f>
        <v>45163</v>
      </c>
      <c r="C2307" t="str">
        <f>VLOOKUP($A2307,orders[#All],9,0)</f>
        <v>delivered</v>
      </c>
      <c r="D2307" t="str">
        <f>VLOOKUP($A2307,orders[#All],5,0)</f>
        <v>Semarang</v>
      </c>
      <c r="E2307" t="str">
        <f>VLOOKUP($A2307,orders[#All],6,0)</f>
        <v>Jawa Tengah</v>
      </c>
      <c r="F2307" t="str">
        <f>VLOOKUP($A2307,orders[#All],10,0)</f>
        <v>TANPA PROMO</v>
      </c>
      <c r="G2307" t="s">
        <v>2872</v>
      </c>
      <c r="H2307">
        <f>VLOOKUP(working_table!G2307,order_items[[#All],[product_id]:[subtotal_idr]],2,0)</f>
        <v>1</v>
      </c>
      <c r="I2307" s="5">
        <f>VLOOKUP(working_table!$G2307,order_items[[#All],[product_id]:[subtotal_idr]],3,0)</f>
        <v>399000</v>
      </c>
      <c r="J2307" s="5">
        <f>VLOOKUP(working_table!$G2307,order_items[[#All],[product_id]:[subtotal_idr]],4,0)</f>
        <v>399000</v>
      </c>
      <c r="K2307" t="str">
        <f>VLOOKUP($G2307,products7[#All],2,0)</f>
        <v>Ikat Pinggang Kulit SandangIndo</v>
      </c>
      <c r="L2307" t="str">
        <f>VLOOKUP($G2307,products7[#All],3,0)</f>
        <v>Accessories</v>
      </c>
      <c r="M2307" t="str">
        <f>VLOOKUP($G2307,products7[#All],7,0)</f>
        <v>SandangIndo</v>
      </c>
    </row>
    <row r="2308" spans="1:13" x14ac:dyDescent="0.35">
      <c r="A2308" t="s">
        <v>6384</v>
      </c>
      <c r="B2308" s="2">
        <f>VLOOKUP(A2308,orders[#All],3,0)</f>
        <v>45163</v>
      </c>
      <c r="C2308" t="str">
        <f>VLOOKUP($A2308,orders[#All],9,0)</f>
        <v>delivered</v>
      </c>
      <c r="D2308" t="str">
        <f>VLOOKUP($A2308,orders[#All],5,0)</f>
        <v>Semarang</v>
      </c>
      <c r="E2308" t="str">
        <f>VLOOKUP($A2308,orders[#All],6,0)</f>
        <v>Jawa Tengah</v>
      </c>
      <c r="F2308" t="str">
        <f>VLOOKUP($A2308,orders[#All],10,0)</f>
        <v>TANPA PROMO</v>
      </c>
      <c r="G2308" t="s">
        <v>2580</v>
      </c>
      <c r="H2308">
        <f>VLOOKUP(working_table!G2308,order_items[[#All],[product_id]:[subtotal_idr]],2,0)</f>
        <v>1</v>
      </c>
      <c r="I2308" s="5">
        <f>VLOOKUP(working_table!$G2308,order_items[[#All],[product_id]:[subtotal_idr]],3,0)</f>
        <v>69000</v>
      </c>
      <c r="J2308" s="5">
        <f>VLOOKUP(working_table!$G2308,order_items[[#All],[product_id]:[subtotal_idr]],4,0)</f>
        <v>69000</v>
      </c>
      <c r="K2308" t="str">
        <f>VLOOKUP($G2308,products7[#All],2,0)</f>
        <v>T-Shirt Slim Fit Tropika Style</v>
      </c>
      <c r="L2308" t="str">
        <f>VLOOKUP($G2308,products7[#All],3,0)</f>
        <v>Kemeja</v>
      </c>
      <c r="M2308" t="str">
        <f>VLOOKUP($G2308,products7[#All],7,0)</f>
        <v>Tropika Style</v>
      </c>
    </row>
    <row r="2309" spans="1:13" x14ac:dyDescent="0.35">
      <c r="A2309" t="s">
        <v>6387</v>
      </c>
      <c r="B2309" s="2">
        <f>VLOOKUP(A2309,orders[#All],3,0)</f>
        <v>44932</v>
      </c>
      <c r="C2309" t="str">
        <f>VLOOKUP($A2309,orders[#All],9,0)</f>
        <v>delivered</v>
      </c>
      <c r="D2309" t="str">
        <f>VLOOKUP($A2309,orders[#All],5,0)</f>
        <v>Makassar</v>
      </c>
      <c r="E2309" t="str">
        <f>VLOOKUP($A2309,orders[#All],6,0)</f>
        <v>Sulawesi Selatan</v>
      </c>
      <c r="F2309" t="str">
        <f>VLOOKUP($A2309,orders[#All],10,0)</f>
        <v>TANPA PROMO</v>
      </c>
      <c r="G2309" t="s">
        <v>2826</v>
      </c>
      <c r="H2309">
        <f>VLOOKUP(working_table!G2309,order_items[[#All],[product_id]:[subtotal_idr]],2,0)</f>
        <v>1</v>
      </c>
      <c r="I2309" s="5">
        <f>VLOOKUP(working_table!$G2309,order_items[[#All],[product_id]:[subtotal_idr]],3,0)</f>
        <v>99000</v>
      </c>
      <c r="J2309" s="5">
        <f>VLOOKUP(working_table!$G2309,order_items[[#All],[product_id]:[subtotal_idr]],4,0)</f>
        <v>99000</v>
      </c>
      <c r="K2309" t="str">
        <f>VLOOKUP($G2309,products7[#All],2,0)</f>
        <v>Dress Midi Floral Senja Wear</v>
      </c>
      <c r="L2309" t="str">
        <f>VLOOKUP($G2309,products7[#All],3,0)</f>
        <v>Dress</v>
      </c>
      <c r="M2309" t="str">
        <f>VLOOKUP($G2309,products7[#All],7,0)</f>
        <v>Senja Wear</v>
      </c>
    </row>
    <row r="2310" spans="1:13" x14ac:dyDescent="0.35">
      <c r="A2310" t="s">
        <v>6387</v>
      </c>
      <c r="B2310" s="2">
        <f>VLOOKUP(A2310,orders[#All],3,0)</f>
        <v>44932</v>
      </c>
      <c r="C2310" t="str">
        <f>VLOOKUP($A2310,orders[#All],9,0)</f>
        <v>delivered</v>
      </c>
      <c r="D2310" t="str">
        <f>VLOOKUP($A2310,orders[#All],5,0)</f>
        <v>Makassar</v>
      </c>
      <c r="E2310" t="str">
        <f>VLOOKUP($A2310,orders[#All],6,0)</f>
        <v>Sulawesi Selatan</v>
      </c>
      <c r="F2310" t="str">
        <f>VLOOKUP($A2310,orders[#All],10,0)</f>
        <v>TANPA PROMO</v>
      </c>
      <c r="G2310" t="s">
        <v>2736</v>
      </c>
      <c r="H2310">
        <f>VLOOKUP(working_table!G2310,order_items[[#All],[product_id]:[subtotal_idr]],2,0)</f>
        <v>1</v>
      </c>
      <c r="I2310" s="5">
        <f>VLOOKUP(working_table!$G2310,order_items[[#All],[product_id]:[subtotal_idr]],3,0)</f>
        <v>499000</v>
      </c>
      <c r="J2310" s="5">
        <f>VLOOKUP(working_table!$G2310,order_items[[#All],[product_id]:[subtotal_idr]],4,0)</f>
        <v>499000</v>
      </c>
      <c r="K2310" t="str">
        <f>VLOOKUP($G2310,products7[#All],2,0)</f>
        <v>T-Shirt Slim Fit Tropika Style</v>
      </c>
      <c r="L2310" t="str">
        <f>VLOOKUP($G2310,products7[#All],3,0)</f>
        <v>kemeja</v>
      </c>
      <c r="M2310" t="str">
        <f>VLOOKUP($G2310,products7[#All],7,0)</f>
        <v>Tropika Style</v>
      </c>
    </row>
    <row r="2311" spans="1:13" x14ac:dyDescent="0.35">
      <c r="A2311" t="s">
        <v>6390</v>
      </c>
      <c r="B2311" s="2">
        <f>VLOOKUP(A2311,orders[#All],3,0)</f>
        <v>45236</v>
      </c>
      <c r="C2311" t="str">
        <f>VLOOKUP($A2311,orders[#All],9,0)</f>
        <v>cancelled</v>
      </c>
      <c r="D2311" t="str">
        <f>VLOOKUP($A2311,orders[#All],5,0)</f>
        <v>Medan</v>
      </c>
      <c r="E2311" t="str">
        <f>VLOOKUP($A2311,orders[#All],6,0)</f>
        <v>Sumatera Utara</v>
      </c>
      <c r="F2311" t="str">
        <f>VLOOKUP($A2311,orders[#All],10,0)</f>
        <v>TANPA PROMO</v>
      </c>
      <c r="G2311" t="s">
        <v>2463</v>
      </c>
      <c r="H2311">
        <f>VLOOKUP(working_table!G2311,order_items[[#All],[product_id]:[subtotal_idr]],2,0)</f>
        <v>1</v>
      </c>
      <c r="I2311" s="5">
        <f>VLOOKUP(working_table!$G2311,order_items[[#All],[product_id]:[subtotal_idr]],3,0)</f>
        <v>179000</v>
      </c>
      <c r="J2311" s="5">
        <f>VLOOKUP(working_table!$G2311,order_items[[#All],[product_id]:[subtotal_idr]],4,0)</f>
        <v>179000</v>
      </c>
      <c r="K2311" t="str">
        <f>VLOOKUP($G2311,products7[#All],2,0)</f>
        <v>Pants Jogger Ratu Mode</v>
      </c>
      <c r="L2311" t="str">
        <f>VLOOKUP($G2311,products7[#All],3,0)</f>
        <v>Pants</v>
      </c>
      <c r="M2311" t="str">
        <f>VLOOKUP($G2311,products7[#All],7,0)</f>
        <v>Ratu Mode</v>
      </c>
    </row>
    <row r="2312" spans="1:13" x14ac:dyDescent="0.35">
      <c r="A2312" t="s">
        <v>6392</v>
      </c>
      <c r="B2312" s="2">
        <f>VLOOKUP(A2312,orders[#All],3,0)</f>
        <v>45623</v>
      </c>
      <c r="C2312" t="str">
        <f>VLOOKUP($A2312,orders[#All],9,0)</f>
        <v>processing</v>
      </c>
      <c r="D2312" t="str">
        <f>VLOOKUP($A2312,orders[#All],5,0)</f>
        <v>Pontianak</v>
      </c>
      <c r="E2312" t="str">
        <f>VLOOKUP($A2312,orders[#All],6,0)</f>
        <v>Kalimantan Barat</v>
      </c>
      <c r="F2312" t="str">
        <f>VLOOKUP($A2312,orders[#All],10,0)</f>
        <v>MEMBER10</v>
      </c>
      <c r="G2312" t="s">
        <v>3087</v>
      </c>
      <c r="H2312">
        <f>VLOOKUP(working_table!G2312,order_items[[#All],[product_id]:[subtotal_idr]],2,0)</f>
        <v>2</v>
      </c>
      <c r="I2312" s="5">
        <f>VLOOKUP(working_table!$G2312,order_items[[#All],[product_id]:[subtotal_idr]],3,0)</f>
        <v>199000</v>
      </c>
      <c r="J2312" s="5">
        <f>VLOOKUP(working_table!$G2312,order_items[[#All],[product_id]:[subtotal_idr]],4,0)</f>
        <v>398000</v>
      </c>
      <c r="K2312" t="str">
        <f>VLOOKUP($G2312,products7[#All],2,0)</f>
        <v>Jacket Denim Ratu Mode</v>
      </c>
      <c r="L2312" t="str">
        <f>VLOOKUP($G2312,products7[#All],3,0)</f>
        <v>Jacket</v>
      </c>
      <c r="M2312" t="str">
        <f>VLOOKUP($G2312,products7[#All],7,0)</f>
        <v>Ratu Mode</v>
      </c>
    </row>
    <row r="2313" spans="1:13" x14ac:dyDescent="0.35">
      <c r="A2313" t="s">
        <v>6392</v>
      </c>
      <c r="B2313" s="2">
        <f>VLOOKUP(A2313,orders[#All],3,0)</f>
        <v>45623</v>
      </c>
      <c r="C2313" t="str">
        <f>VLOOKUP($A2313,orders[#All],9,0)</f>
        <v>processing</v>
      </c>
      <c r="D2313" t="str">
        <f>VLOOKUP($A2313,orders[#All],5,0)</f>
        <v>Pontianak</v>
      </c>
      <c r="E2313" t="str">
        <f>VLOOKUP($A2313,orders[#All],6,0)</f>
        <v>Kalimantan Barat</v>
      </c>
      <c r="F2313" t="str">
        <f>VLOOKUP($A2313,orders[#All],10,0)</f>
        <v>MEMBER10</v>
      </c>
      <c r="G2313" t="s">
        <v>2961</v>
      </c>
      <c r="H2313">
        <f>VLOOKUP(working_table!G2313,order_items[[#All],[product_id]:[subtotal_idr]],2,0)</f>
        <v>1</v>
      </c>
      <c r="I2313" s="5">
        <f>VLOOKUP(working_table!$G2313,order_items[[#All],[product_id]:[subtotal_idr]],3,0)</f>
        <v>279000</v>
      </c>
      <c r="J2313" s="5">
        <f>VLOOKUP(working_table!$G2313,order_items[[#All],[product_id]:[subtotal_idr]],4,0)</f>
        <v>279000</v>
      </c>
      <c r="K2313" t="str">
        <f>VLOOKUP($G2313,products7[#All],2,0)</f>
        <v>T-Shirt Lengan Panjang Cendana Co</v>
      </c>
      <c r="L2313" t="str">
        <f>VLOOKUP($G2313,products7[#All],3,0)</f>
        <v>T-Shirt</v>
      </c>
      <c r="M2313" t="str">
        <f>VLOOKUP($G2313,products7[#All],7,0)</f>
        <v>Cendana Co</v>
      </c>
    </row>
    <row r="2314" spans="1:13" x14ac:dyDescent="0.35">
      <c r="A2314" t="s">
        <v>6392</v>
      </c>
      <c r="B2314" s="2">
        <f>VLOOKUP(A2314,orders[#All],3,0)</f>
        <v>45623</v>
      </c>
      <c r="C2314" t="str">
        <f>VLOOKUP($A2314,orders[#All],9,0)</f>
        <v>processing</v>
      </c>
      <c r="D2314" t="str">
        <f>VLOOKUP($A2314,orders[#All],5,0)</f>
        <v>Pontianak</v>
      </c>
      <c r="E2314" t="str">
        <f>VLOOKUP($A2314,orders[#All],6,0)</f>
        <v>Kalimantan Barat</v>
      </c>
      <c r="F2314" t="str">
        <f>VLOOKUP($A2314,orders[#All],10,0)</f>
        <v>MEMBER10</v>
      </c>
      <c r="G2314" t="s">
        <v>2876</v>
      </c>
      <c r="H2314">
        <f>VLOOKUP(working_table!G2314,order_items[[#All],[product_id]:[subtotal_idr]],2,0)</f>
        <v>2</v>
      </c>
      <c r="I2314" s="5">
        <f>VLOOKUP(working_table!$G2314,order_items[[#All],[product_id]:[subtotal_idr]],3,0)</f>
        <v>59000</v>
      </c>
      <c r="J2314" s="5">
        <f>VLOOKUP(working_table!$G2314,order_items[[#All],[product_id]:[subtotal_idr]],4,0)</f>
        <v>118000</v>
      </c>
      <c r="K2314" t="str">
        <f>VLOOKUP($G2314,products7[#All],2,0)</f>
        <v>Pants Jogger Pesona Indo</v>
      </c>
      <c r="L2314" t="str">
        <f>VLOOKUP($G2314,products7[#All],3,0)</f>
        <v>Pants</v>
      </c>
      <c r="M2314" t="str">
        <f>VLOOKUP($G2314,products7[#All],7,0)</f>
        <v>Pesona Indo</v>
      </c>
    </row>
    <row r="2315" spans="1:13" x14ac:dyDescent="0.35">
      <c r="A2315" t="s">
        <v>6396</v>
      </c>
      <c r="B2315" s="2">
        <f>VLOOKUP(A2315,orders[#All],3,0)</f>
        <v>45207</v>
      </c>
      <c r="C2315" t="str">
        <f>VLOOKUP($A2315,orders[#All],9,0)</f>
        <v>delivered</v>
      </c>
      <c r="D2315" t="str">
        <f>VLOOKUP($A2315,orders[#All],5,0)</f>
        <v>Manado</v>
      </c>
      <c r="E2315" t="str">
        <f>VLOOKUP($A2315,orders[#All],6,0)</f>
        <v>Sulawesi Utara</v>
      </c>
      <c r="F2315" t="str">
        <f>VLOOKUP($A2315,orders[#All],10,0)</f>
        <v>TANPA PROMO</v>
      </c>
      <c r="G2315" t="s">
        <v>2638</v>
      </c>
      <c r="H2315">
        <f>VLOOKUP(working_table!G2315,order_items[[#All],[product_id]:[subtotal_idr]],2,0)</f>
        <v>1</v>
      </c>
      <c r="I2315" s="5">
        <f>VLOOKUP(working_table!$G2315,order_items[[#All],[product_id]:[subtotal_idr]],3,0)</f>
        <v>179000</v>
      </c>
      <c r="J2315" s="5">
        <f>VLOOKUP(working_table!$G2315,order_items[[#All],[product_id]:[subtotal_idr]],4,0)</f>
        <v>179000</v>
      </c>
      <c r="K2315" t="str">
        <f>VLOOKUP($G2315,products7[#All],2,0)</f>
        <v>Syal Rajut Cendana Co</v>
      </c>
      <c r="L2315" t="str">
        <f>VLOOKUP($G2315,products7[#All],3,0)</f>
        <v>Accessories</v>
      </c>
      <c r="M2315" t="str">
        <f>VLOOKUP($G2315,products7[#All],7,0)</f>
        <v>Cendana Co</v>
      </c>
    </row>
    <row r="2316" spans="1:13" x14ac:dyDescent="0.35">
      <c r="A2316" t="s">
        <v>6398</v>
      </c>
      <c r="B2316" s="2">
        <f>VLOOKUP(A2316,orders[#All],3,0)</f>
        <v>45112</v>
      </c>
      <c r="C2316" t="str">
        <f>VLOOKUP($A2316,orders[#All],9,0)</f>
        <v>processing</v>
      </c>
      <c r="D2316" t="str">
        <f>VLOOKUP($A2316,orders[#All],5,0)</f>
        <v>Padang</v>
      </c>
      <c r="E2316" t="str">
        <f>VLOOKUP($A2316,orders[#All],6,0)</f>
        <v>Sumatera Barat</v>
      </c>
      <c r="F2316" t="str">
        <f>VLOOKUP($A2316,orders[#All],10,0)</f>
        <v>TANPA PROMO</v>
      </c>
      <c r="G2316" t="s">
        <v>4045</v>
      </c>
      <c r="H2316">
        <f>VLOOKUP(working_table!G2316,order_items[[#All],[product_id]:[subtotal_idr]],2,0)</f>
        <v>2</v>
      </c>
      <c r="I2316" s="5">
        <f>VLOOKUP(working_table!$G2316,order_items[[#All],[product_id]:[subtotal_idr]],3,0)</f>
        <v>99000</v>
      </c>
      <c r="J2316" s="5">
        <f>VLOOKUP(working_table!$G2316,order_items[[#All],[product_id]:[subtotal_idr]],4,0)</f>
        <v>198000</v>
      </c>
      <c r="K2316" t="str">
        <f>VLOOKUP($G2316,products7[#All],2,0)</f>
        <v>Kemeja Batik BajuKita</v>
      </c>
      <c r="L2316" t="str">
        <f>VLOOKUP($G2316,products7[#All],3,0)</f>
        <v>Kemeja</v>
      </c>
      <c r="M2316" t="str">
        <f>VLOOKUP($G2316,products7[#All],7,0)</f>
        <v>BajuKita</v>
      </c>
    </row>
    <row r="2317" spans="1:13" x14ac:dyDescent="0.35">
      <c r="A2317" t="s">
        <v>6398</v>
      </c>
      <c r="B2317" s="2">
        <f>VLOOKUP(A2317,orders[#All],3,0)</f>
        <v>45112</v>
      </c>
      <c r="C2317" t="str">
        <f>VLOOKUP($A2317,orders[#All],9,0)</f>
        <v>processing</v>
      </c>
      <c r="D2317" t="str">
        <f>VLOOKUP($A2317,orders[#All],5,0)</f>
        <v>Padang</v>
      </c>
      <c r="E2317" t="str">
        <f>VLOOKUP($A2317,orders[#All],6,0)</f>
        <v>Sumatera Barat</v>
      </c>
      <c r="F2317" t="str">
        <f>VLOOKUP($A2317,orders[#All],10,0)</f>
        <v>TANPA PROMO</v>
      </c>
      <c r="G2317" t="s">
        <v>4679</v>
      </c>
      <c r="H2317">
        <f>VLOOKUP(working_table!G2317,order_items[[#All],[product_id]:[subtotal_idr]],2,0)</f>
        <v>1</v>
      </c>
      <c r="I2317" s="5">
        <f>VLOOKUP(working_table!$G2317,order_items[[#All],[product_id]:[subtotal_idr]],3,0)</f>
        <v>279000</v>
      </c>
      <c r="J2317" s="5">
        <f>VLOOKUP(working_table!$G2317,order_items[[#All],[product_id]:[subtotal_idr]],4,0)</f>
        <v>279000</v>
      </c>
      <c r="K2317" t="str">
        <f>VLOOKUP($G2317,products7[#All],2,0)</f>
        <v>Dress Mini Casual Tropika Style</v>
      </c>
      <c r="L2317" t="str">
        <f>VLOOKUP($G2317,products7[#All],3,0)</f>
        <v>Dress</v>
      </c>
      <c r="M2317" t="str">
        <f>VLOOKUP($G2317,products7[#All],7,0)</f>
        <v>Tropika Style</v>
      </c>
    </row>
    <row r="2318" spans="1:13" x14ac:dyDescent="0.35">
      <c r="A2318" t="s">
        <v>6401</v>
      </c>
      <c r="B2318" s="2">
        <f>VLOOKUP(A2318,orders[#All],3,0)</f>
        <v>44597</v>
      </c>
      <c r="C2318" t="str">
        <f>VLOOKUP($A2318,orders[#All],9,0)</f>
        <v>delivered</v>
      </c>
      <c r="D2318" t="str">
        <f>VLOOKUP($A2318,orders[#All],5,0)</f>
        <v>Pontianak</v>
      </c>
      <c r="E2318" t="str">
        <f>VLOOKUP($A2318,orders[#All],6,0)</f>
        <v>Kalimantan Barat</v>
      </c>
      <c r="F2318" t="str">
        <f>VLOOKUP($A2318,orders[#All],10,0)</f>
        <v>TANPA PROMO</v>
      </c>
      <c r="G2318" t="s">
        <v>3575</v>
      </c>
      <c r="H2318">
        <f>VLOOKUP(working_table!G2318,order_items[[#All],[product_id]:[subtotal_idr]],2,0)</f>
        <v>1</v>
      </c>
      <c r="I2318" s="5">
        <f>VLOOKUP(working_table!$G2318,order_items[[#All],[product_id]:[subtotal_idr]],3,0)</f>
        <v>119000</v>
      </c>
      <c r="J2318" s="5">
        <f>VLOOKUP(working_table!$G2318,order_items[[#All],[product_id]:[subtotal_idr]],4,0)</f>
        <v>119000</v>
      </c>
      <c r="K2318" t="str">
        <f>VLOOKUP($G2318,products7[#All],2,0)</f>
        <v>Pants Jeans Slim Cendana Co</v>
      </c>
      <c r="L2318" t="str">
        <f>VLOOKUP($G2318,products7[#All],3,0)</f>
        <v>Pants</v>
      </c>
      <c r="M2318" t="str">
        <f>VLOOKUP($G2318,products7[#All],7,0)</f>
        <v>Cendana Co</v>
      </c>
    </row>
    <row r="2319" spans="1:13" x14ac:dyDescent="0.35">
      <c r="A2319" t="s">
        <v>6403</v>
      </c>
      <c r="B2319" s="2">
        <f>VLOOKUP(A2319,orders[#All],3,0)</f>
        <v>44744</v>
      </c>
      <c r="C2319" t="str">
        <f>VLOOKUP($A2319,orders[#All],9,0)</f>
        <v>shipped</v>
      </c>
      <c r="D2319" t="str">
        <f>VLOOKUP($A2319,orders[#All],5,0)</f>
        <v>Bandung</v>
      </c>
      <c r="E2319" t="str">
        <f>VLOOKUP($A2319,orders[#All],6,0)</f>
        <v>Jawa Barat</v>
      </c>
      <c r="F2319" t="str">
        <f>VLOOKUP($A2319,orders[#All],10,0)</f>
        <v>TANPA PROMO</v>
      </c>
      <c r="G2319" t="s">
        <v>3007</v>
      </c>
      <c r="H2319">
        <f>VLOOKUP(working_table!G2319,order_items[[#All],[product_id]:[subtotal_idr]],2,0)</f>
        <v>1</v>
      </c>
      <c r="I2319" s="5">
        <f>VLOOKUP(working_table!$G2319,order_items[[#All],[product_id]:[subtotal_idr]],3,0)</f>
        <v>79000</v>
      </c>
      <c r="J2319" s="5">
        <f>VLOOKUP(working_table!$G2319,order_items[[#All],[product_id]:[subtotal_idr]],4,0)</f>
        <v>79000</v>
      </c>
      <c r="K2319" t="str">
        <f>VLOOKUP($G2319,products7[#All],2,0)</f>
        <v>Jacket Denim Ratu Mode</v>
      </c>
      <c r="L2319" t="str">
        <f>VLOOKUP($G2319,products7[#All],3,0)</f>
        <v>Jacket</v>
      </c>
      <c r="M2319" t="str">
        <f>VLOOKUP($G2319,products7[#All],7,0)</f>
        <v>Ratu Mode</v>
      </c>
    </row>
    <row r="2320" spans="1:13" x14ac:dyDescent="0.35">
      <c r="A2320" t="s">
        <v>6405</v>
      </c>
      <c r="B2320" s="2">
        <f>VLOOKUP(A2320,orders[#All],3,0)</f>
        <v>45345</v>
      </c>
      <c r="C2320" t="str">
        <f>VLOOKUP($A2320,orders[#All],9,0)</f>
        <v>delivered</v>
      </c>
      <c r="D2320" t="str">
        <f>VLOOKUP($A2320,orders[#All],5,0)</f>
        <v>Palembang</v>
      </c>
      <c r="E2320" t="str">
        <f>VLOOKUP($A2320,orders[#All],6,0)</f>
        <v>Sumatera Selatan</v>
      </c>
      <c r="F2320" t="str">
        <f>VLOOKUP($A2320,orders[#All],10,0)</f>
        <v>MEMBER10</v>
      </c>
      <c r="G2320" t="s">
        <v>2580</v>
      </c>
      <c r="H2320">
        <f>VLOOKUP(working_table!G2320,order_items[[#All],[product_id]:[subtotal_idr]],2,0)</f>
        <v>1</v>
      </c>
      <c r="I2320" s="5">
        <f>VLOOKUP(working_table!$G2320,order_items[[#All],[product_id]:[subtotal_idr]],3,0)</f>
        <v>69000</v>
      </c>
      <c r="J2320" s="5">
        <f>VLOOKUP(working_table!$G2320,order_items[[#All],[product_id]:[subtotal_idr]],4,0)</f>
        <v>69000</v>
      </c>
      <c r="K2320" t="str">
        <f>VLOOKUP($G2320,products7[#All],2,0)</f>
        <v>T-Shirt Slim Fit Tropika Style</v>
      </c>
      <c r="L2320" t="str">
        <f>VLOOKUP($G2320,products7[#All],3,0)</f>
        <v>Kemeja</v>
      </c>
      <c r="M2320" t="str">
        <f>VLOOKUP($G2320,products7[#All],7,0)</f>
        <v>Tropika Style</v>
      </c>
    </row>
    <row r="2321" spans="1:13" x14ac:dyDescent="0.35">
      <c r="A2321" t="s">
        <v>6407</v>
      </c>
      <c r="B2321" s="2">
        <f>VLOOKUP(A2321,orders[#All],3,0)</f>
        <v>45565</v>
      </c>
      <c r="C2321" t="str">
        <f>VLOOKUP($A2321,orders[#All],9,0)</f>
        <v>delivered</v>
      </c>
      <c r="D2321" t="str">
        <f>VLOOKUP($A2321,orders[#All],5,0)</f>
        <v>Jakarta</v>
      </c>
      <c r="E2321" t="str">
        <f>VLOOKUP($A2321,orders[#All],6,0)</f>
        <v>DKI Jakarta</v>
      </c>
      <c r="F2321" t="str">
        <f>VLOOKUP($A2321,orders[#All],10,0)</f>
        <v>TANPA PROMO</v>
      </c>
      <c r="G2321" t="s">
        <v>2840</v>
      </c>
      <c r="H2321">
        <f>VLOOKUP(working_table!G2321,order_items[[#All],[product_id]:[subtotal_idr]],2,0)</f>
        <v>1</v>
      </c>
      <c r="I2321" s="5">
        <f>VLOOKUP(working_table!$G2321,order_items[[#All],[product_id]:[subtotal_idr]],3,0)</f>
        <v>279000</v>
      </c>
      <c r="J2321" s="5">
        <f>VLOOKUP(working_table!$G2321,order_items[[#All],[product_id]:[subtotal_idr]],4,0)</f>
        <v>279000</v>
      </c>
      <c r="K2321" t="str">
        <f>VLOOKUP($G2321,products7[#All],2,0)</f>
        <v>T-Shirt Polos Basic Riang Apparel</v>
      </c>
      <c r="L2321" t="str">
        <f>VLOOKUP($G2321,products7[#All],3,0)</f>
        <v>T-Shirt</v>
      </c>
      <c r="M2321" t="str">
        <f>VLOOKUP($G2321,products7[#All],7,0)</f>
        <v>Riang Apparel</v>
      </c>
    </row>
    <row r="2322" spans="1:13" x14ac:dyDescent="0.35">
      <c r="A2322" t="s">
        <v>6409</v>
      </c>
      <c r="B2322" s="2">
        <f>VLOOKUP(A2322,orders[#All],3,0)</f>
        <v>45431</v>
      </c>
      <c r="C2322" t="str">
        <f>VLOOKUP($A2322,orders[#All],9,0)</f>
        <v>processing</v>
      </c>
      <c r="D2322" t="str">
        <f>VLOOKUP($A2322,orders[#All],5,0)</f>
        <v>Semarang</v>
      </c>
      <c r="E2322" t="str">
        <f>VLOOKUP($A2322,orders[#All],6,0)</f>
        <v>Jawa Tengah</v>
      </c>
      <c r="F2322" t="str">
        <f>VLOOKUP($A2322,orders[#All],10,0)</f>
        <v>NEWUSER</v>
      </c>
      <c r="G2322" t="s">
        <v>3575</v>
      </c>
      <c r="H2322">
        <f>VLOOKUP(working_table!G2322,order_items[[#All],[product_id]:[subtotal_idr]],2,0)</f>
        <v>1</v>
      </c>
      <c r="I2322" s="5">
        <f>VLOOKUP(working_table!$G2322,order_items[[#All],[product_id]:[subtotal_idr]],3,0)</f>
        <v>119000</v>
      </c>
      <c r="J2322" s="5">
        <f>VLOOKUP(working_table!$G2322,order_items[[#All],[product_id]:[subtotal_idr]],4,0)</f>
        <v>119000</v>
      </c>
      <c r="K2322" t="str">
        <f>VLOOKUP($G2322,products7[#All],2,0)</f>
        <v>Pants Jeans Slim Cendana Co</v>
      </c>
      <c r="L2322" t="str">
        <f>VLOOKUP($G2322,products7[#All],3,0)</f>
        <v>Pants</v>
      </c>
      <c r="M2322" t="str">
        <f>VLOOKUP($G2322,products7[#All],7,0)</f>
        <v>Cendana Co</v>
      </c>
    </row>
    <row r="2323" spans="1:13" x14ac:dyDescent="0.35">
      <c r="A2323" t="s">
        <v>6409</v>
      </c>
      <c r="B2323" s="2">
        <f>VLOOKUP(A2323,orders[#All],3,0)</f>
        <v>45431</v>
      </c>
      <c r="C2323" t="str">
        <f>VLOOKUP($A2323,orders[#All],9,0)</f>
        <v>processing</v>
      </c>
      <c r="D2323" t="str">
        <f>VLOOKUP($A2323,orders[#All],5,0)</f>
        <v>Semarang</v>
      </c>
      <c r="E2323" t="str">
        <f>VLOOKUP($A2323,orders[#All],6,0)</f>
        <v>Jawa Tengah</v>
      </c>
      <c r="F2323" t="str">
        <f>VLOOKUP($A2323,orders[#All],10,0)</f>
        <v>NEWUSER</v>
      </c>
      <c r="G2323" t="s">
        <v>2851</v>
      </c>
      <c r="H2323">
        <f>VLOOKUP(working_table!G2323,order_items[[#All],[product_id]:[subtotal_idr]],2,0)</f>
        <v>2</v>
      </c>
      <c r="I2323" s="5">
        <f>VLOOKUP(working_table!$G2323,order_items[[#All],[product_id]:[subtotal_idr]],3,0)</f>
        <v>199000</v>
      </c>
      <c r="J2323" s="5">
        <f>VLOOKUP(working_table!$G2323,order_items[[#All],[product_id]:[subtotal_idr]],4,0)</f>
        <v>398000</v>
      </c>
      <c r="K2323" t="str">
        <f>VLOOKUP($G2323,products7[#All],2,0)</f>
        <v>T-Shirt Slim Fit Ratu Mode</v>
      </c>
      <c r="L2323" t="str">
        <f>VLOOKUP($G2323,products7[#All],3,0)</f>
        <v>T-Shirt</v>
      </c>
      <c r="M2323" t="str">
        <f>VLOOKUP($G2323,products7[#All],7,0)</f>
        <v>Ratu Mode</v>
      </c>
    </row>
    <row r="2324" spans="1:13" x14ac:dyDescent="0.35">
      <c r="A2324" t="s">
        <v>6412</v>
      </c>
      <c r="B2324" s="2">
        <f>VLOOKUP(A2324,orders[#All],3,0)</f>
        <v>45434</v>
      </c>
      <c r="C2324" t="str">
        <f>VLOOKUP($A2324,orders[#All],9,0)</f>
        <v>delivered</v>
      </c>
      <c r="D2324" t="str">
        <f>VLOOKUP($A2324,orders[#All],5,0)</f>
        <v>Pontianak</v>
      </c>
      <c r="E2324" t="str">
        <f>VLOOKUP($A2324,orders[#All],6,0)</f>
        <v>Kalimantan Barat</v>
      </c>
      <c r="F2324" t="str">
        <f>VLOOKUP($A2324,orders[#All],10,0)</f>
        <v>HARBOLNAS22</v>
      </c>
      <c r="G2324" t="s">
        <v>2575</v>
      </c>
      <c r="H2324">
        <f>VLOOKUP(working_table!G2324,order_items[[#All],[product_id]:[subtotal_idr]],2,0)</f>
        <v>1</v>
      </c>
      <c r="I2324" s="5">
        <f>VLOOKUP(working_table!$G2324,order_items[[#All],[product_id]:[subtotal_idr]],3,0)</f>
        <v>499000</v>
      </c>
      <c r="J2324" s="5">
        <f>VLOOKUP(working_table!$G2324,order_items[[#All],[product_id]:[subtotal_idr]],4,0)</f>
        <v>499000</v>
      </c>
      <c r="K2324" t="str">
        <f>VLOOKUP($G2324,products7[#All],2,0)</f>
        <v>Ikat Pinggang Kulit Tropika Style</v>
      </c>
      <c r="L2324" t="str">
        <f>VLOOKUP($G2324,products7[#All],3,0)</f>
        <v>Accessories</v>
      </c>
      <c r="M2324" t="str">
        <f>VLOOKUP($G2324,products7[#All],7,0)</f>
        <v>Tropika Style</v>
      </c>
    </row>
    <row r="2325" spans="1:13" x14ac:dyDescent="0.35">
      <c r="A2325" t="s">
        <v>6414</v>
      </c>
      <c r="B2325" s="2">
        <f>VLOOKUP(A2325,orders[#All],3,0)</f>
        <v>45395</v>
      </c>
      <c r="C2325" t="str">
        <f>VLOOKUP($A2325,orders[#All],9,0)</f>
        <v>delivered</v>
      </c>
      <c r="D2325" t="str">
        <f>VLOOKUP($A2325,orders[#All],5,0)</f>
        <v>Makassar</v>
      </c>
      <c r="E2325" t="str">
        <f>VLOOKUP($A2325,orders[#All],6,0)</f>
        <v>Sulawesi Selatan</v>
      </c>
      <c r="F2325" t="str">
        <f>VLOOKUP($A2325,orders[#All],10,0)</f>
        <v>HARBOLNAS22</v>
      </c>
      <c r="G2325" t="s">
        <v>2655</v>
      </c>
      <c r="H2325">
        <f>VLOOKUP(working_table!G2325,order_items[[#All],[product_id]:[subtotal_idr]],2,0)</f>
        <v>1</v>
      </c>
      <c r="I2325" s="5">
        <f>VLOOKUP(working_table!$G2325,order_items[[#All],[product_id]:[subtotal_idr]],3,0)</f>
        <v>89000</v>
      </c>
      <c r="J2325" s="5">
        <f>VLOOKUP(working_table!$G2325,order_items[[#All],[product_id]:[subtotal_idr]],4,0)</f>
        <v>89000</v>
      </c>
      <c r="K2325" t="str">
        <f>VLOOKUP($G2325,products7[#All],2,0)</f>
        <v>Dress Maxi Polos Ratu Mode</v>
      </c>
      <c r="L2325" t="str">
        <f>VLOOKUP($G2325,products7[#All],3,0)</f>
        <v>Dress</v>
      </c>
      <c r="M2325" t="str">
        <f>VLOOKUP($G2325,products7[#All],7,0)</f>
        <v>Ratu Mode</v>
      </c>
    </row>
    <row r="2326" spans="1:13" x14ac:dyDescent="0.35">
      <c r="A2326" t="s">
        <v>6416</v>
      </c>
      <c r="B2326" s="2">
        <f>VLOOKUP(A2326,orders[#All],3,0)</f>
        <v>45710</v>
      </c>
      <c r="C2326" t="str">
        <f>VLOOKUP($A2326,orders[#All],9,0)</f>
        <v>delivered</v>
      </c>
      <c r="D2326" t="str">
        <f>VLOOKUP($A2326,orders[#All],5,0)</f>
        <v>Pekanbaru</v>
      </c>
      <c r="E2326" t="str">
        <f>VLOOKUP($A2326,orders[#All],6,0)</f>
        <v>Riau</v>
      </c>
      <c r="F2326" t="str">
        <f>VLOOKUP($A2326,orders[#All],10,0)</f>
        <v>TANPA PROMO</v>
      </c>
      <c r="G2326" t="s">
        <v>2535</v>
      </c>
      <c r="H2326">
        <f>VLOOKUP(working_table!G2326,order_items[[#All],[product_id]:[subtotal_idr]],2,0)</f>
        <v>1</v>
      </c>
      <c r="I2326" s="5">
        <f>VLOOKUP(working_table!$G2326,order_items[[#All],[product_id]:[subtotal_idr]],3,0)</f>
        <v>499000</v>
      </c>
      <c r="J2326" s="5">
        <f>VLOOKUP(working_table!$G2326,order_items[[#All],[product_id]:[subtotal_idr]],4,0)</f>
        <v>499000</v>
      </c>
      <c r="K2326" t="str">
        <f>VLOOKUP($G2326,products7[#All],2,0)</f>
        <v>T-Shirt Striped Riang Apparel</v>
      </c>
      <c r="L2326" t="str">
        <f>VLOOKUP($G2326,products7[#All],3,0)</f>
        <v>T-Shirt</v>
      </c>
      <c r="M2326" t="str">
        <f>VLOOKUP($G2326,products7[#All],7,0)</f>
        <v>Riang Apparel</v>
      </c>
    </row>
    <row r="2327" spans="1:13" x14ac:dyDescent="0.35">
      <c r="A2327" t="s">
        <v>6416</v>
      </c>
      <c r="B2327" s="2">
        <f>VLOOKUP(A2327,orders[#All],3,0)</f>
        <v>45710</v>
      </c>
      <c r="C2327" t="str">
        <f>VLOOKUP($A2327,orders[#All],9,0)</f>
        <v>delivered</v>
      </c>
      <c r="D2327" t="str">
        <f>VLOOKUP($A2327,orders[#All],5,0)</f>
        <v>Pekanbaru</v>
      </c>
      <c r="E2327" t="str">
        <f>VLOOKUP($A2327,orders[#All],6,0)</f>
        <v>Riau</v>
      </c>
      <c r="F2327" t="str">
        <f>VLOOKUP($A2327,orders[#All],10,0)</f>
        <v>TANPA PROMO</v>
      </c>
      <c r="G2327" t="s">
        <v>2527</v>
      </c>
      <c r="H2327">
        <f>VLOOKUP(working_table!G2327,order_items[[#All],[product_id]:[subtotal_idr]],2,0)</f>
        <v>1</v>
      </c>
      <c r="I2327" s="5">
        <f>VLOOKUP(working_table!$G2327,order_items[[#All],[product_id]:[subtotal_idr]],3,0)</f>
        <v>279000</v>
      </c>
      <c r="J2327" s="5">
        <f>VLOOKUP(working_table!$G2327,order_items[[#All],[product_id]:[subtotal_idr]],4,0)</f>
        <v>279000</v>
      </c>
      <c r="K2327" t="str">
        <f>VLOOKUP($G2327,products7[#All],2,0)</f>
        <v>Dress Maxi Polos NusaBrand</v>
      </c>
      <c r="L2327" t="str">
        <f>VLOOKUP($G2327,products7[#All],3,0)</f>
        <v>dress</v>
      </c>
      <c r="M2327" t="str">
        <f>VLOOKUP($G2327,products7[#All],7,0)</f>
        <v>NusaBrand</v>
      </c>
    </row>
    <row r="2328" spans="1:13" x14ac:dyDescent="0.35">
      <c r="A2328" t="s">
        <v>6416</v>
      </c>
      <c r="B2328" s="2">
        <f>VLOOKUP(A2328,orders[#All],3,0)</f>
        <v>45710</v>
      </c>
      <c r="C2328" t="str">
        <f>VLOOKUP($A2328,orders[#All],9,0)</f>
        <v>delivered</v>
      </c>
      <c r="D2328" t="str">
        <f>VLOOKUP($A2328,orders[#All],5,0)</f>
        <v>Pekanbaru</v>
      </c>
      <c r="E2328" t="str">
        <f>VLOOKUP($A2328,orders[#All],6,0)</f>
        <v>Riau</v>
      </c>
      <c r="F2328" t="str">
        <f>VLOOKUP($A2328,orders[#All],10,0)</f>
        <v>TANPA PROMO</v>
      </c>
      <c r="G2328" t="s">
        <v>2931</v>
      </c>
      <c r="H2328">
        <f>VLOOKUP(working_table!G2328,order_items[[#All],[product_id]:[subtotal_idr]],2,0)</f>
        <v>1</v>
      </c>
      <c r="I2328" s="5">
        <f>VLOOKUP(working_table!$G2328,order_items[[#All],[product_id]:[subtotal_idr]],3,0)</f>
        <v>199000</v>
      </c>
      <c r="J2328" s="5">
        <f>VLOOKUP(working_table!$G2328,order_items[[#All],[product_id]:[subtotal_idr]],4,0)</f>
        <v>199000</v>
      </c>
      <c r="K2328" t="str">
        <f>VLOOKUP($G2328,products7[#All],2,0)</f>
        <v>Ikat Pinggang Kulit Cendana Co</v>
      </c>
      <c r="L2328" t="str">
        <f>VLOOKUP($G2328,products7[#All],3,0)</f>
        <v>Accessories</v>
      </c>
      <c r="M2328" t="str">
        <f>VLOOKUP($G2328,products7[#All],7,0)</f>
        <v>Cendana Co</v>
      </c>
    </row>
    <row r="2329" spans="1:13" x14ac:dyDescent="0.35">
      <c r="A2329" t="s">
        <v>6420</v>
      </c>
      <c r="B2329" s="2">
        <f>VLOOKUP(A2329,orders[#All],3,0)</f>
        <v>45163</v>
      </c>
      <c r="C2329" t="str">
        <f>VLOOKUP($A2329,orders[#All],9,0)</f>
        <v>delivered</v>
      </c>
      <c r="D2329" t="str">
        <f>VLOOKUP($A2329,orders[#All],5,0)</f>
        <v>Manado</v>
      </c>
      <c r="E2329" t="str">
        <f>VLOOKUP($A2329,orders[#All],6,0)</f>
        <v>Sulawesi Utara</v>
      </c>
      <c r="F2329" t="str">
        <f>VLOOKUP($A2329,orders[#All],10,0)</f>
        <v>TANPA PROMO</v>
      </c>
      <c r="G2329" t="s">
        <v>2672</v>
      </c>
      <c r="H2329">
        <f>VLOOKUP(working_table!G2329,order_items[[#All],[product_id]:[subtotal_idr]],2,0)</f>
        <v>1</v>
      </c>
      <c r="I2329" s="5">
        <f>VLOOKUP(working_table!$G2329,order_items[[#All],[product_id]:[subtotal_idr]],3,0)</f>
        <v>349000</v>
      </c>
      <c r="J2329" s="5">
        <f>VLOOKUP(working_table!$G2329,order_items[[#All],[product_id]:[subtotal_idr]],4,0)</f>
        <v>349000</v>
      </c>
      <c r="K2329" t="str">
        <f>VLOOKUP($G2329,products7[#All],2,0)</f>
        <v>Jacket Coach BajuKita</v>
      </c>
      <c r="L2329" t="str">
        <f>VLOOKUP($G2329,products7[#All],3,0)</f>
        <v>Jacket</v>
      </c>
      <c r="M2329" t="str">
        <f>VLOOKUP($G2329,products7[#All],7,0)</f>
        <v>BajuKita</v>
      </c>
    </row>
    <row r="2330" spans="1:13" x14ac:dyDescent="0.35">
      <c r="A2330" t="s">
        <v>6420</v>
      </c>
      <c r="B2330" s="2">
        <f>VLOOKUP(A2330,orders[#All],3,0)</f>
        <v>45163</v>
      </c>
      <c r="C2330" t="str">
        <f>VLOOKUP($A2330,orders[#All],9,0)</f>
        <v>delivered</v>
      </c>
      <c r="D2330" t="str">
        <f>VLOOKUP($A2330,orders[#All],5,0)</f>
        <v>Manado</v>
      </c>
      <c r="E2330" t="str">
        <f>VLOOKUP($A2330,orders[#All],6,0)</f>
        <v>Sulawesi Utara</v>
      </c>
      <c r="F2330" t="str">
        <f>VLOOKUP($A2330,orders[#All],10,0)</f>
        <v>TANPA PROMO</v>
      </c>
      <c r="G2330" t="s">
        <v>2385</v>
      </c>
      <c r="H2330">
        <f>VLOOKUP(working_table!G2330,order_items[[#All],[product_id]:[subtotal_idr]],2,0)</f>
        <v>1</v>
      </c>
      <c r="I2330" s="5">
        <f>VLOOKUP(working_table!$G2330,order_items[[#All],[product_id]:[subtotal_idr]],3,0)</f>
        <v>349000</v>
      </c>
      <c r="J2330" s="5">
        <f>VLOOKUP(working_table!$G2330,order_items[[#All],[product_id]:[subtotal_idr]],4,0)</f>
        <v>349000</v>
      </c>
      <c r="K2330" t="str">
        <f>VLOOKUP($G2330,products7[#All],2,0)</f>
        <v>Pants Cargo Pesona Indo</v>
      </c>
      <c r="L2330" t="str">
        <f>VLOOKUP($G2330,products7[#All],3,0)</f>
        <v>Pants</v>
      </c>
      <c r="M2330" t="str">
        <f>VLOOKUP($G2330,products7[#All],7,0)</f>
        <v>Pesona Indo</v>
      </c>
    </row>
    <row r="2331" spans="1:13" x14ac:dyDescent="0.35">
      <c r="A2331" t="s">
        <v>6420</v>
      </c>
      <c r="B2331" s="2">
        <f>VLOOKUP(A2331,orders[#All],3,0)</f>
        <v>45163</v>
      </c>
      <c r="C2331" t="str">
        <f>VLOOKUP($A2331,orders[#All],9,0)</f>
        <v>delivered</v>
      </c>
      <c r="D2331" t="str">
        <f>VLOOKUP($A2331,orders[#All],5,0)</f>
        <v>Manado</v>
      </c>
      <c r="E2331" t="str">
        <f>VLOOKUP($A2331,orders[#All],6,0)</f>
        <v>Sulawesi Utara</v>
      </c>
      <c r="F2331" t="str">
        <f>VLOOKUP($A2331,orders[#All],10,0)</f>
        <v>TANPA PROMO</v>
      </c>
      <c r="G2331" t="s">
        <v>2803</v>
      </c>
      <c r="H2331">
        <f>VLOOKUP(working_table!G2331,order_items[[#All],[product_id]:[subtotal_idr]],2,0)</f>
        <v>1</v>
      </c>
      <c r="I2331" s="5">
        <f>VLOOKUP(working_table!$G2331,order_items[[#All],[product_id]:[subtotal_idr]],3,0)</f>
        <v>99000</v>
      </c>
      <c r="J2331" s="5">
        <f>VLOOKUP(working_table!$G2331,order_items[[#All],[product_id]:[subtotal_idr]],4,0)</f>
        <v>99000</v>
      </c>
      <c r="K2331" t="str">
        <f>VLOOKUP($G2331,products7[#All],2,0)</f>
        <v>T-Shirt Polos Basic Cendana Co</v>
      </c>
      <c r="L2331" t="str">
        <f>VLOOKUP($G2331,products7[#All],3,0)</f>
        <v>T-Shirt</v>
      </c>
      <c r="M2331" t="str">
        <f>VLOOKUP($G2331,products7[#All],7,0)</f>
        <v>Cendana Co</v>
      </c>
    </row>
    <row r="2332" spans="1:13" x14ac:dyDescent="0.35">
      <c r="A2332" t="s">
        <v>6424</v>
      </c>
      <c r="B2332" s="2">
        <f>VLOOKUP(A2332,orders[#All],3,0)</f>
        <v>45027</v>
      </c>
      <c r="C2332" t="str">
        <f>VLOOKUP($A2332,orders[#All],9,0)</f>
        <v>delivered</v>
      </c>
      <c r="D2332" t="str">
        <f>VLOOKUP($A2332,orders[#All],5,0)</f>
        <v>Surabaya</v>
      </c>
      <c r="E2332" t="str">
        <f>VLOOKUP($A2332,orders[#All],6,0)</f>
        <v>Jawa Timur</v>
      </c>
      <c r="F2332" t="str">
        <f>VLOOKUP($A2332,orders[#All],10,0)</f>
        <v>TANPA PROMO</v>
      </c>
      <c r="G2332" t="s">
        <v>2768</v>
      </c>
      <c r="H2332">
        <f>VLOOKUP(working_table!G2332,order_items[[#All],[product_id]:[subtotal_idr]],2,0)</f>
        <v>2</v>
      </c>
      <c r="I2332" s="5">
        <f>VLOOKUP(working_table!$G2332,order_items[[#All],[product_id]:[subtotal_idr]],3,0)</f>
        <v>79000</v>
      </c>
      <c r="J2332" s="5">
        <f>VLOOKUP(working_table!$G2332,order_items[[#All],[product_id]:[subtotal_idr]],4,0)</f>
        <v>158000</v>
      </c>
      <c r="K2332" t="str">
        <f>VLOOKUP($G2332,products7[#All],2,0)</f>
        <v>Jacket Hoodie Cendana Co</v>
      </c>
      <c r="L2332" t="str">
        <f>VLOOKUP($G2332,products7[#All],3,0)</f>
        <v>Jacket</v>
      </c>
      <c r="M2332" t="str">
        <f>VLOOKUP($G2332,products7[#All],7,0)</f>
        <v>Cendana Co</v>
      </c>
    </row>
    <row r="2333" spans="1:13" x14ac:dyDescent="0.35">
      <c r="A2333" t="s">
        <v>6424</v>
      </c>
      <c r="B2333" s="2">
        <f>VLOOKUP(A2333,orders[#All],3,0)</f>
        <v>45027</v>
      </c>
      <c r="C2333" t="str">
        <f>VLOOKUP($A2333,orders[#All],9,0)</f>
        <v>delivered</v>
      </c>
      <c r="D2333" t="str">
        <f>VLOOKUP($A2333,orders[#All],5,0)</f>
        <v>Surabaya</v>
      </c>
      <c r="E2333" t="str">
        <f>VLOOKUP($A2333,orders[#All],6,0)</f>
        <v>Jawa Timur</v>
      </c>
      <c r="F2333" t="str">
        <f>VLOOKUP($A2333,orders[#All],10,0)</f>
        <v>TANPA PROMO</v>
      </c>
      <c r="G2333" t="s">
        <v>2712</v>
      </c>
      <c r="H2333">
        <f>VLOOKUP(working_table!G2333,order_items[[#All],[product_id]:[subtotal_idr]],2,0)</f>
        <v>1</v>
      </c>
      <c r="I2333" s="5">
        <f>VLOOKUP(working_table!$G2333,order_items[[#All],[product_id]:[subtotal_idr]],3,0)</f>
        <v>229000</v>
      </c>
      <c r="J2333" s="5">
        <f>VLOOKUP(working_table!$G2333,order_items[[#All],[product_id]:[subtotal_idr]],4,0)</f>
        <v>229000</v>
      </c>
      <c r="K2333" t="str">
        <f>VLOOKUP($G2333,products7[#All],2,0)</f>
        <v>Jacket Coach Ratu Mode</v>
      </c>
      <c r="L2333" t="str">
        <f>VLOOKUP($G2333,products7[#All],3,0)</f>
        <v>Jacket</v>
      </c>
      <c r="M2333" t="str">
        <f>VLOOKUP($G2333,products7[#All],7,0)</f>
        <v>Ratu Mode</v>
      </c>
    </row>
    <row r="2334" spans="1:13" x14ac:dyDescent="0.35">
      <c r="A2334" t="s">
        <v>6424</v>
      </c>
      <c r="B2334" s="2">
        <f>VLOOKUP(A2334,orders[#All],3,0)</f>
        <v>45027</v>
      </c>
      <c r="C2334" t="str">
        <f>VLOOKUP($A2334,orders[#All],9,0)</f>
        <v>delivered</v>
      </c>
      <c r="D2334" t="str">
        <f>VLOOKUP($A2334,orders[#All],5,0)</f>
        <v>Surabaya</v>
      </c>
      <c r="E2334" t="str">
        <f>VLOOKUP($A2334,orders[#All],6,0)</f>
        <v>Jawa Timur</v>
      </c>
      <c r="F2334" t="str">
        <f>VLOOKUP($A2334,orders[#All],10,0)</f>
        <v>TANPA PROMO</v>
      </c>
      <c r="G2334" t="s">
        <v>2863</v>
      </c>
      <c r="H2334">
        <f>VLOOKUP(working_table!G2334,order_items[[#All],[product_id]:[subtotal_idr]],2,0)</f>
        <v>2</v>
      </c>
      <c r="I2334" s="5">
        <f>VLOOKUP(working_table!$G2334,order_items[[#All],[product_id]:[subtotal_idr]],3,0)</f>
        <v>449000</v>
      </c>
      <c r="J2334" s="5">
        <f>VLOOKUP(working_table!$G2334,order_items[[#All],[product_id]:[subtotal_idr]],4,0)</f>
        <v>898000</v>
      </c>
      <c r="K2334" t="str">
        <f>VLOOKUP($G2334,products7[#All],2,0)</f>
        <v>T-Shirt Graphic Pesona Indo</v>
      </c>
      <c r="L2334" t="str">
        <f>VLOOKUP($G2334,products7[#All],3,0)</f>
        <v>T-Shirt</v>
      </c>
      <c r="M2334" t="str">
        <f>VLOOKUP($G2334,products7[#All],7,0)</f>
        <v>Pesona Indo</v>
      </c>
    </row>
    <row r="2335" spans="1:13" x14ac:dyDescent="0.35">
      <c r="A2335" t="s">
        <v>6428</v>
      </c>
      <c r="B2335" s="2">
        <f>VLOOKUP(A2335,orders[#All],3,0)</f>
        <v>44716</v>
      </c>
      <c r="C2335" t="str">
        <f>VLOOKUP($A2335,orders[#All],9,0)</f>
        <v>delivered</v>
      </c>
      <c r="D2335" t="str">
        <f>VLOOKUP($A2335,orders[#All],5,0)</f>
        <v>Bandung</v>
      </c>
      <c r="E2335" t="str">
        <f>VLOOKUP($A2335,orders[#All],6,0)</f>
        <v>Jawa Barat</v>
      </c>
      <c r="F2335" t="str">
        <f>VLOOKUP($A2335,orders[#All],10,0)</f>
        <v>TANPA PROMO</v>
      </c>
      <c r="G2335" t="s">
        <v>2768</v>
      </c>
      <c r="H2335">
        <f>VLOOKUP(working_table!G2335,order_items[[#All],[product_id]:[subtotal_idr]],2,0)</f>
        <v>2</v>
      </c>
      <c r="I2335" s="5">
        <f>VLOOKUP(working_table!$G2335,order_items[[#All],[product_id]:[subtotal_idr]],3,0)</f>
        <v>79000</v>
      </c>
      <c r="J2335" s="5">
        <f>VLOOKUP(working_table!$G2335,order_items[[#All],[product_id]:[subtotal_idr]],4,0)</f>
        <v>158000</v>
      </c>
      <c r="K2335" t="str">
        <f>VLOOKUP($G2335,products7[#All],2,0)</f>
        <v>Jacket Hoodie Cendana Co</v>
      </c>
      <c r="L2335" t="str">
        <f>VLOOKUP($G2335,products7[#All],3,0)</f>
        <v>Jacket</v>
      </c>
      <c r="M2335" t="str">
        <f>VLOOKUP($G2335,products7[#All],7,0)</f>
        <v>Cendana Co</v>
      </c>
    </row>
    <row r="2336" spans="1:13" x14ac:dyDescent="0.35">
      <c r="A2336" t="s">
        <v>6430</v>
      </c>
      <c r="B2336" s="2">
        <f>VLOOKUP(A2336,orders[#All],3,0)</f>
        <v>45587</v>
      </c>
      <c r="C2336" t="str">
        <f>VLOOKUP($A2336,orders[#All],9,0)</f>
        <v>delivered</v>
      </c>
      <c r="D2336" t="str">
        <f>VLOOKUP($A2336,orders[#All],5,0)</f>
        <v>Medan</v>
      </c>
      <c r="E2336" t="str">
        <f>VLOOKUP($A2336,orders[#All],6,0)</f>
        <v>Sumatera Utara</v>
      </c>
      <c r="F2336" t="str">
        <f>VLOOKUP($A2336,orders[#All],10,0)</f>
        <v>HARBOLNAS22</v>
      </c>
      <c r="G2336" t="s">
        <v>2453</v>
      </c>
      <c r="H2336">
        <f>VLOOKUP(working_table!G2336,order_items[[#All],[product_id]:[subtotal_idr]],2,0)</f>
        <v>1</v>
      </c>
      <c r="I2336" s="5">
        <f>VLOOKUP(working_table!$G2336,order_items[[#All],[product_id]:[subtotal_idr]],3,0)</f>
        <v>119000</v>
      </c>
      <c r="J2336" s="5">
        <f>VLOOKUP(working_table!$G2336,order_items[[#All],[product_id]:[subtotal_idr]],4,0)</f>
        <v>119000</v>
      </c>
      <c r="K2336" t="str">
        <f>VLOOKUP($G2336,products7[#All],2,0)</f>
        <v>Dress Bodycon Senja Wear</v>
      </c>
      <c r="L2336" t="str">
        <f>VLOOKUP($G2336,products7[#All],3,0)</f>
        <v>dress</v>
      </c>
      <c r="M2336" t="str">
        <f>VLOOKUP($G2336,products7[#All],7,0)</f>
        <v>Senja Wear</v>
      </c>
    </row>
    <row r="2337" spans="1:13" x14ac:dyDescent="0.35">
      <c r="A2337" t="s">
        <v>6432</v>
      </c>
      <c r="B2337" s="2">
        <f>VLOOKUP(A2337,orders[#All],3,0)</f>
        <v>44852</v>
      </c>
      <c r="C2337" t="str">
        <f>VLOOKUP($A2337,orders[#All],9,0)</f>
        <v>delivered</v>
      </c>
      <c r="D2337" t="str">
        <f>VLOOKUP($A2337,orders[#All],5,0)</f>
        <v>Semarang</v>
      </c>
      <c r="E2337" t="str">
        <f>VLOOKUP($A2337,orders[#All],6,0)</f>
        <v>Jawa Tengah</v>
      </c>
      <c r="F2337" t="str">
        <f>VLOOKUP($A2337,orders[#All],10,0)</f>
        <v>TANPA PROMO</v>
      </c>
      <c r="G2337" t="s">
        <v>2510</v>
      </c>
      <c r="H2337">
        <f>VLOOKUP(working_table!G2337,order_items[[#All],[product_id]:[subtotal_idr]],2,0)</f>
        <v>1</v>
      </c>
      <c r="I2337" s="5">
        <f>VLOOKUP(working_table!$G2337,order_items[[#All],[product_id]:[subtotal_idr]],3,0)</f>
        <v>229000</v>
      </c>
      <c r="J2337" s="5">
        <f>VLOOKUP(working_table!$G2337,order_items[[#All],[product_id]:[subtotal_idr]],4,0)</f>
        <v>229000</v>
      </c>
      <c r="K2337" t="str">
        <f>VLOOKUP($G2337,products7[#All],2,0)</f>
        <v>Dompet Kulit Cendana Co</v>
      </c>
      <c r="L2337" t="str">
        <f>VLOOKUP($G2337,products7[#All],3,0)</f>
        <v>Accessories</v>
      </c>
      <c r="M2337" t="str">
        <f>VLOOKUP($G2337,products7[#All],7,0)</f>
        <v>Cendana Co</v>
      </c>
    </row>
    <row r="2338" spans="1:13" x14ac:dyDescent="0.35">
      <c r="A2338" t="s">
        <v>6432</v>
      </c>
      <c r="B2338" s="2">
        <f>VLOOKUP(A2338,orders[#All],3,0)</f>
        <v>44852</v>
      </c>
      <c r="C2338" t="str">
        <f>VLOOKUP($A2338,orders[#All],9,0)</f>
        <v>delivered</v>
      </c>
      <c r="D2338" t="str">
        <f>VLOOKUP($A2338,orders[#All],5,0)</f>
        <v>Semarang</v>
      </c>
      <c r="E2338" t="str">
        <f>VLOOKUP($A2338,orders[#All],6,0)</f>
        <v>Jawa Tengah</v>
      </c>
      <c r="F2338" t="str">
        <f>VLOOKUP($A2338,orders[#All],10,0)</f>
        <v>TANPA PROMO</v>
      </c>
      <c r="G2338" t="s">
        <v>2614</v>
      </c>
      <c r="H2338">
        <f>VLOOKUP(working_table!G2338,order_items[[#All],[product_id]:[subtotal_idr]],2,0)</f>
        <v>1</v>
      </c>
      <c r="I2338" s="5">
        <f>VLOOKUP(working_table!$G2338,order_items[[#All],[product_id]:[subtotal_idr]],3,0)</f>
        <v>49000</v>
      </c>
      <c r="J2338" s="5">
        <f>VLOOKUP(working_table!$G2338,order_items[[#All],[product_id]:[subtotal_idr]],4,0)</f>
        <v>49000</v>
      </c>
      <c r="K2338" t="str">
        <f>VLOOKUP($G2338,products7[#All],2,0)</f>
        <v>Pants Jeans Slim Senja Wear</v>
      </c>
      <c r="L2338" t="str">
        <f>VLOOKUP($G2338,products7[#All],3,0)</f>
        <v>Pants</v>
      </c>
      <c r="M2338" t="str">
        <f>VLOOKUP($G2338,products7[#All],7,0)</f>
        <v>Senja Wear</v>
      </c>
    </row>
    <row r="2339" spans="1:13" x14ac:dyDescent="0.35">
      <c r="A2339" t="s">
        <v>6432</v>
      </c>
      <c r="B2339" s="2">
        <f>VLOOKUP(A2339,orders[#All],3,0)</f>
        <v>44852</v>
      </c>
      <c r="C2339" t="str">
        <f>VLOOKUP($A2339,orders[#All],9,0)</f>
        <v>delivered</v>
      </c>
      <c r="D2339" t="str">
        <f>VLOOKUP($A2339,orders[#All],5,0)</f>
        <v>Semarang</v>
      </c>
      <c r="E2339" t="str">
        <f>VLOOKUP($A2339,orders[#All],6,0)</f>
        <v>Jawa Tengah</v>
      </c>
      <c r="F2339" t="str">
        <f>VLOOKUP($A2339,orders[#All],10,0)</f>
        <v>TANPA PROMO</v>
      </c>
      <c r="G2339" t="s">
        <v>2470</v>
      </c>
      <c r="H2339">
        <f>VLOOKUP(working_table!G2339,order_items[[#All],[product_id]:[subtotal_idr]],2,0)</f>
        <v>1</v>
      </c>
      <c r="I2339" s="5">
        <f>VLOOKUP(working_table!$G2339,order_items[[#All],[product_id]:[subtotal_idr]],3,0)</f>
        <v>229000</v>
      </c>
      <c r="J2339" s="5">
        <f>VLOOKUP(working_table!$G2339,order_items[[#All],[product_id]:[subtotal_idr]],4,0)</f>
        <v>229000</v>
      </c>
      <c r="K2339" t="str">
        <f>VLOOKUP($G2339,products7[#All],2,0)</f>
        <v>Pants Kulot Cendana Co</v>
      </c>
      <c r="L2339" t="str">
        <f>VLOOKUP($G2339,products7[#All],3,0)</f>
        <v>Pants</v>
      </c>
      <c r="M2339" t="str">
        <f>VLOOKUP($G2339,products7[#All],7,0)</f>
        <v>Cendana Co</v>
      </c>
    </row>
    <row r="2340" spans="1:13" x14ac:dyDescent="0.35">
      <c r="A2340" t="s">
        <v>6436</v>
      </c>
      <c r="B2340" s="2">
        <f>VLOOKUP(A2340,orders[#All],3,0)</f>
        <v>45695</v>
      </c>
      <c r="C2340" t="str">
        <f>VLOOKUP($A2340,orders[#All],9,0)</f>
        <v>delivered</v>
      </c>
      <c r="D2340" t="str">
        <f>VLOOKUP($A2340,orders[#All],5,0)</f>
        <v>Denpasar</v>
      </c>
      <c r="E2340" t="str">
        <f>VLOOKUP($A2340,orders[#All],6,0)</f>
        <v>Bali</v>
      </c>
      <c r="F2340" t="str">
        <f>VLOOKUP($A2340,orders[#All],10,0)</f>
        <v>TANPA PROMO</v>
      </c>
      <c r="G2340" t="s">
        <v>2854</v>
      </c>
      <c r="H2340">
        <f>VLOOKUP(working_table!G2340,order_items[[#All],[product_id]:[subtotal_idr]],2,0)</f>
        <v>1</v>
      </c>
      <c r="I2340" s="5">
        <f>VLOOKUP(working_table!$G2340,order_items[[#All],[product_id]:[subtotal_idr]],3,0)</f>
        <v>229000</v>
      </c>
      <c r="J2340" s="5">
        <f>VLOOKUP(working_table!$G2340,order_items[[#All],[product_id]:[subtotal_idr]],4,0)</f>
        <v>229000</v>
      </c>
      <c r="K2340" t="str">
        <f>VLOOKUP($G2340,products7[#All],2,0)</f>
        <v>Dress Midi Floral Tropika Style</v>
      </c>
      <c r="L2340" t="str">
        <f>VLOOKUP($G2340,products7[#All],3,0)</f>
        <v>Dress</v>
      </c>
      <c r="M2340" t="str">
        <f>VLOOKUP($G2340,products7[#All],7,0)</f>
        <v>Tropika Style</v>
      </c>
    </row>
    <row r="2341" spans="1:13" x14ac:dyDescent="0.35">
      <c r="A2341" t="s">
        <v>6436</v>
      </c>
      <c r="B2341" s="2">
        <f>VLOOKUP(A2341,orders[#All],3,0)</f>
        <v>45695</v>
      </c>
      <c r="C2341" t="str">
        <f>VLOOKUP($A2341,orders[#All],9,0)</f>
        <v>delivered</v>
      </c>
      <c r="D2341" t="str">
        <f>VLOOKUP($A2341,orders[#All],5,0)</f>
        <v>Denpasar</v>
      </c>
      <c r="E2341" t="str">
        <f>VLOOKUP($A2341,orders[#All],6,0)</f>
        <v>Bali</v>
      </c>
      <c r="F2341" t="str">
        <f>VLOOKUP($A2341,orders[#All],10,0)</f>
        <v>TANPA PROMO</v>
      </c>
      <c r="G2341" t="s">
        <v>2898</v>
      </c>
      <c r="H2341">
        <f>VLOOKUP(working_table!G2341,order_items[[#All],[product_id]:[subtotal_idr]],2,0)</f>
        <v>1</v>
      </c>
      <c r="I2341" s="5">
        <f>VLOOKUP(working_table!$G2341,order_items[[#All],[product_id]:[subtotal_idr]],3,0)</f>
        <v>49000</v>
      </c>
      <c r="J2341" s="5">
        <f>VLOOKUP(working_table!$G2341,order_items[[#All],[product_id]:[subtotal_idr]],4,0)</f>
        <v>49000</v>
      </c>
      <c r="K2341" t="str">
        <f>VLOOKUP($G2341,products7[#All],2,0)</f>
        <v>Kemeja Oxford Cendana Co</v>
      </c>
      <c r="L2341" t="str">
        <f>VLOOKUP($G2341,products7[#All],3,0)</f>
        <v>kemeja</v>
      </c>
      <c r="M2341" t="str">
        <f>VLOOKUP($G2341,products7[#All],7,0)</f>
        <v>Cendana Co</v>
      </c>
    </row>
    <row r="2342" spans="1:13" x14ac:dyDescent="0.35">
      <c r="A2342" t="s">
        <v>6436</v>
      </c>
      <c r="B2342" s="2">
        <f>VLOOKUP(A2342,orders[#All],3,0)</f>
        <v>45695</v>
      </c>
      <c r="C2342" t="str">
        <f>VLOOKUP($A2342,orders[#All],9,0)</f>
        <v>delivered</v>
      </c>
      <c r="D2342" t="str">
        <f>VLOOKUP($A2342,orders[#All],5,0)</f>
        <v>Denpasar</v>
      </c>
      <c r="E2342" t="str">
        <f>VLOOKUP($A2342,orders[#All],6,0)</f>
        <v>Bali</v>
      </c>
      <c r="F2342" t="str">
        <f>VLOOKUP($A2342,orders[#All],10,0)</f>
        <v>TANPA PROMO</v>
      </c>
      <c r="G2342" t="s">
        <v>3287</v>
      </c>
      <c r="H2342">
        <f>VLOOKUP(working_table!G2342,order_items[[#All],[product_id]:[subtotal_idr]],2,0)</f>
        <v>1</v>
      </c>
      <c r="I2342" s="5">
        <f>VLOOKUP(working_table!$G2342,order_items[[#All],[product_id]:[subtotal_idr]],3,0)</f>
        <v>229000</v>
      </c>
      <c r="J2342" s="5">
        <f>VLOOKUP(working_table!$G2342,order_items[[#All],[product_id]:[subtotal_idr]],4,0)</f>
        <v>229000</v>
      </c>
      <c r="K2342" t="str">
        <f>VLOOKUP($G2342,products7[#All],2,0)</f>
        <v>T-Shirt Graphic SandangIndo</v>
      </c>
      <c r="L2342" t="str">
        <f>VLOOKUP($G2342,products7[#All],3,0)</f>
        <v>T-Shirt</v>
      </c>
      <c r="M2342" t="str">
        <f>VLOOKUP($G2342,products7[#All],7,0)</f>
        <v>SandangIndo</v>
      </c>
    </row>
    <row r="2343" spans="1:13" x14ac:dyDescent="0.35">
      <c r="A2343" t="s">
        <v>6440</v>
      </c>
      <c r="B2343" s="2">
        <f>VLOOKUP(A2343,orders[#All],3,0)</f>
        <v>45292</v>
      </c>
      <c r="C2343" t="str">
        <f>VLOOKUP($A2343,orders[#All],9,0)</f>
        <v>delivered</v>
      </c>
      <c r="D2343" t="str">
        <f>VLOOKUP($A2343,orders[#All],5,0)</f>
        <v>Makassar</v>
      </c>
      <c r="E2343" t="str">
        <f>VLOOKUP($A2343,orders[#All],6,0)</f>
        <v>Sulawesi Selatan</v>
      </c>
      <c r="F2343" t="str">
        <f>VLOOKUP($A2343,orders[#All],10,0)</f>
        <v>MEMBER10</v>
      </c>
      <c r="G2343" t="s">
        <v>2636</v>
      </c>
      <c r="H2343">
        <f>VLOOKUP(working_table!G2343,order_items[[#All],[product_id]:[subtotal_idr]],2,0)</f>
        <v>1</v>
      </c>
      <c r="I2343" s="5">
        <f>VLOOKUP(working_table!$G2343,order_items[[#All],[product_id]:[subtotal_idr]],3,0)</f>
        <v>229000</v>
      </c>
      <c r="J2343" s="5">
        <f>VLOOKUP(working_table!$G2343,order_items[[#All],[product_id]:[subtotal_idr]],4,0)</f>
        <v>229000</v>
      </c>
      <c r="K2343" t="str">
        <f>VLOOKUP($G2343,products7[#All],2,0)</f>
        <v>Pants Jogger Kanvas Lokal</v>
      </c>
      <c r="L2343" t="str">
        <f>VLOOKUP($G2343,products7[#All],3,0)</f>
        <v>Pants</v>
      </c>
      <c r="M2343" t="str">
        <f>VLOOKUP($G2343,products7[#All],7,0)</f>
        <v>Kanvas Lokal</v>
      </c>
    </row>
    <row r="2344" spans="1:13" x14ac:dyDescent="0.35">
      <c r="A2344" t="s">
        <v>6442</v>
      </c>
      <c r="B2344" s="2">
        <f>VLOOKUP(A2344,orders[#All],3,0)</f>
        <v>45253</v>
      </c>
      <c r="C2344" t="str">
        <f>VLOOKUP($A2344,orders[#All],9,0)</f>
        <v>delivered</v>
      </c>
      <c r="D2344" t="str">
        <f>VLOOKUP($A2344,orders[#All],5,0)</f>
        <v>Padang</v>
      </c>
      <c r="E2344" t="str">
        <f>VLOOKUP($A2344,orders[#All],6,0)</f>
        <v>Sumatera Barat</v>
      </c>
      <c r="F2344" t="str">
        <f>VLOOKUP($A2344,orders[#All],10,0)</f>
        <v>HARBOLNAS22</v>
      </c>
      <c r="G2344" t="s">
        <v>3231</v>
      </c>
      <c r="H2344">
        <f>VLOOKUP(working_table!G2344,order_items[[#All],[product_id]:[subtotal_idr]],2,0)</f>
        <v>1</v>
      </c>
      <c r="I2344" s="5">
        <f>VLOOKUP(working_table!$G2344,order_items[[#All],[product_id]:[subtotal_idr]],3,0)</f>
        <v>329000</v>
      </c>
      <c r="J2344" s="5">
        <f>VLOOKUP(working_table!$G2344,order_items[[#All],[product_id]:[subtotal_idr]],4,0)</f>
        <v>329000</v>
      </c>
      <c r="K2344" t="str">
        <f>VLOOKUP($G2344,products7[#All],2,0)</f>
        <v>T-Shirt Graphic Kanvas Lokal</v>
      </c>
      <c r="L2344" t="str">
        <f>VLOOKUP($G2344,products7[#All],3,0)</f>
        <v>T-Shirt</v>
      </c>
      <c r="M2344" t="str">
        <f>VLOOKUP($G2344,products7[#All],7,0)</f>
        <v>Kanvas Lokal</v>
      </c>
    </row>
    <row r="2345" spans="1:13" x14ac:dyDescent="0.35">
      <c r="A2345" t="s">
        <v>6442</v>
      </c>
      <c r="B2345" s="2">
        <f>VLOOKUP(A2345,orders[#All],3,0)</f>
        <v>45253</v>
      </c>
      <c r="C2345" t="str">
        <f>VLOOKUP($A2345,orders[#All],9,0)</f>
        <v>delivered</v>
      </c>
      <c r="D2345" t="str">
        <f>VLOOKUP($A2345,orders[#All],5,0)</f>
        <v>Padang</v>
      </c>
      <c r="E2345" t="str">
        <f>VLOOKUP($A2345,orders[#All],6,0)</f>
        <v>Sumatera Barat</v>
      </c>
      <c r="F2345" t="str">
        <f>VLOOKUP($A2345,orders[#All],10,0)</f>
        <v>HARBOLNAS22</v>
      </c>
      <c r="G2345" t="s">
        <v>3689</v>
      </c>
      <c r="H2345">
        <f>VLOOKUP(working_table!G2345,order_items[[#All],[product_id]:[subtotal_idr]],2,0)</f>
        <v>2</v>
      </c>
      <c r="I2345" s="5">
        <f>VLOOKUP(working_table!$G2345,order_items[[#All],[product_id]:[subtotal_idr]],3,0)</f>
        <v>499000</v>
      </c>
      <c r="J2345" s="5">
        <f>VLOOKUP(working_table!$G2345,order_items[[#All],[product_id]:[subtotal_idr]],4,0)</f>
        <v>998000</v>
      </c>
      <c r="K2345" t="str">
        <f>VLOOKUP($G2345,products7[#All],2,0)</f>
        <v>Jacket Parasut Cendana Co</v>
      </c>
      <c r="L2345" t="str">
        <f>VLOOKUP($G2345,products7[#All],3,0)</f>
        <v>Jacket</v>
      </c>
      <c r="M2345" t="str">
        <f>VLOOKUP($G2345,products7[#All],7,0)</f>
        <v>Cendana Co</v>
      </c>
    </row>
    <row r="2346" spans="1:13" x14ac:dyDescent="0.35">
      <c r="A2346" t="s">
        <v>6445</v>
      </c>
      <c r="B2346" s="2">
        <f>VLOOKUP(A2346,orders[#All],3,0)</f>
        <v>45186</v>
      </c>
      <c r="C2346" t="str">
        <f>VLOOKUP($A2346,orders[#All],9,0)</f>
        <v>delivered</v>
      </c>
      <c r="D2346" t="str">
        <f>VLOOKUP($A2346,orders[#All],5,0)</f>
        <v>Padang</v>
      </c>
      <c r="E2346" t="str">
        <f>VLOOKUP($A2346,orders[#All],6,0)</f>
        <v>Sumatera Barat</v>
      </c>
      <c r="F2346" t="str">
        <f>VLOOKUP($A2346,orders[#All],10,0)</f>
        <v>TANPA PROMO</v>
      </c>
      <c r="G2346" t="s">
        <v>2405</v>
      </c>
      <c r="H2346">
        <f>VLOOKUP(working_table!G2346,order_items[[#All],[product_id]:[subtotal_idr]],2,0)</f>
        <v>2</v>
      </c>
      <c r="I2346" s="5">
        <f>VLOOKUP(working_table!$G2346,order_items[[#All],[product_id]:[subtotal_idr]],3,0)</f>
        <v>179000</v>
      </c>
      <c r="J2346" s="5">
        <f>VLOOKUP(working_table!$G2346,order_items[[#All],[product_id]:[subtotal_idr]],4,0)</f>
        <v>358000</v>
      </c>
      <c r="K2346" t="str">
        <f>VLOOKUP($G2346,products7[#All],2,0)</f>
        <v>Jacket Hoodie NusaBrand</v>
      </c>
      <c r="L2346" t="str">
        <f>VLOOKUP($G2346,products7[#All],3,0)</f>
        <v>Jacket</v>
      </c>
      <c r="M2346" t="str">
        <f>VLOOKUP($G2346,products7[#All],7,0)</f>
        <v>NusaBrand</v>
      </c>
    </row>
    <row r="2347" spans="1:13" x14ac:dyDescent="0.35">
      <c r="A2347" t="s">
        <v>6445</v>
      </c>
      <c r="B2347" s="2">
        <f>VLOOKUP(A2347,orders[#All],3,0)</f>
        <v>45186</v>
      </c>
      <c r="C2347" t="str">
        <f>VLOOKUP($A2347,orders[#All],9,0)</f>
        <v>delivered</v>
      </c>
      <c r="D2347" t="str">
        <f>VLOOKUP($A2347,orders[#All],5,0)</f>
        <v>Padang</v>
      </c>
      <c r="E2347" t="str">
        <f>VLOOKUP($A2347,orders[#All],6,0)</f>
        <v>Sumatera Barat</v>
      </c>
      <c r="F2347" t="str">
        <f>VLOOKUP($A2347,orders[#All],10,0)</f>
        <v>TANPA PROMO</v>
      </c>
      <c r="G2347" t="s">
        <v>2733</v>
      </c>
      <c r="H2347">
        <f>VLOOKUP(working_table!G2347,order_items[[#All],[product_id]:[subtotal_idr]],2,0)</f>
        <v>2</v>
      </c>
      <c r="I2347" s="5">
        <f>VLOOKUP(working_table!$G2347,order_items[[#All],[product_id]:[subtotal_idr]],3,0)</f>
        <v>249000</v>
      </c>
      <c r="J2347" s="5">
        <f>VLOOKUP(working_table!$G2347,order_items[[#All],[product_id]:[subtotal_idr]],4,0)</f>
        <v>498000</v>
      </c>
      <c r="K2347" t="str">
        <f>VLOOKUP($G2347,products7[#All],2,0)</f>
        <v>Pants Kulot NusaBrand</v>
      </c>
      <c r="L2347" t="str">
        <f>VLOOKUP($G2347,products7[#All],3,0)</f>
        <v>Pants</v>
      </c>
      <c r="M2347" t="str">
        <f>VLOOKUP($G2347,products7[#All],7,0)</f>
        <v>NusaBrand</v>
      </c>
    </row>
    <row r="2348" spans="1:13" x14ac:dyDescent="0.35">
      <c r="A2348" t="s">
        <v>6445</v>
      </c>
      <c r="B2348" s="2">
        <f>VLOOKUP(A2348,orders[#All],3,0)</f>
        <v>45186</v>
      </c>
      <c r="C2348" t="str">
        <f>VLOOKUP($A2348,orders[#All],9,0)</f>
        <v>delivered</v>
      </c>
      <c r="D2348" t="str">
        <f>VLOOKUP($A2348,orders[#All],5,0)</f>
        <v>Padang</v>
      </c>
      <c r="E2348" t="str">
        <f>VLOOKUP($A2348,orders[#All],6,0)</f>
        <v>Sumatera Barat</v>
      </c>
      <c r="F2348" t="str">
        <f>VLOOKUP($A2348,orders[#All],10,0)</f>
        <v>TANPA PROMO</v>
      </c>
      <c r="G2348" t="s">
        <v>3136</v>
      </c>
      <c r="H2348">
        <f>VLOOKUP(working_table!G2348,order_items[[#All],[product_id]:[subtotal_idr]],2,0)</f>
        <v>1</v>
      </c>
      <c r="I2348" s="5">
        <f>VLOOKUP(working_table!$G2348,order_items[[#All],[product_id]:[subtotal_idr]],3,0)</f>
        <v>119000</v>
      </c>
      <c r="J2348" s="5">
        <f>VLOOKUP(working_table!$G2348,order_items[[#All],[product_id]:[subtotal_idr]],4,0)</f>
        <v>119000</v>
      </c>
      <c r="K2348" t="str">
        <f>VLOOKUP($G2348,products7[#All],2,0)</f>
        <v>T-Shirt Graphic Cendana Co</v>
      </c>
      <c r="L2348" t="str">
        <f>VLOOKUP($G2348,products7[#All],3,0)</f>
        <v>T-Shirt</v>
      </c>
      <c r="M2348" t="str">
        <f>VLOOKUP($G2348,products7[#All],7,0)</f>
        <v>Cendana Co</v>
      </c>
    </row>
    <row r="2349" spans="1:13" x14ac:dyDescent="0.35">
      <c r="A2349" t="s">
        <v>6449</v>
      </c>
      <c r="B2349" s="2">
        <f>VLOOKUP(A2349,orders[#All],3,0)</f>
        <v>44825</v>
      </c>
      <c r="C2349" t="str">
        <f>VLOOKUP($A2349,orders[#All],9,0)</f>
        <v>delivered</v>
      </c>
      <c r="D2349" t="str">
        <f>VLOOKUP($A2349,orders[#All],5,0)</f>
        <v>Pekanbaru</v>
      </c>
      <c r="E2349" t="str">
        <f>VLOOKUP($A2349,orders[#All],6,0)</f>
        <v>Riau</v>
      </c>
      <c r="F2349" t="str">
        <f>VLOOKUP($A2349,orders[#All],10,0)</f>
        <v>TANPA PROMO</v>
      </c>
      <c r="G2349" t="s">
        <v>3975</v>
      </c>
      <c r="H2349">
        <f>VLOOKUP(working_table!G2349,order_items[[#All],[product_id]:[subtotal_idr]],2,0)</f>
        <v>1</v>
      </c>
      <c r="I2349" s="5">
        <f>VLOOKUP(working_table!$G2349,order_items[[#All],[product_id]:[subtotal_idr]],3,0)</f>
        <v>499000</v>
      </c>
      <c r="J2349" s="5">
        <f>VLOOKUP(working_table!$G2349,order_items[[#All],[product_id]:[subtotal_idr]],4,0)</f>
        <v>499000</v>
      </c>
      <c r="K2349" t="str">
        <f>VLOOKUP($G2349,products7[#All],2,0)</f>
        <v>T-Shirt Slim Fit Senja Wear</v>
      </c>
      <c r="L2349" t="str">
        <f>VLOOKUP($G2349,products7[#All],3,0)</f>
        <v>kemeja</v>
      </c>
      <c r="M2349" t="str">
        <f>VLOOKUP($G2349,products7[#All],7,0)</f>
        <v>Senja Wear</v>
      </c>
    </row>
    <row r="2350" spans="1:13" x14ac:dyDescent="0.35">
      <c r="A2350" t="s">
        <v>6451</v>
      </c>
      <c r="B2350" s="2">
        <f>VLOOKUP(A2350,orders[#All],3,0)</f>
        <v>44967</v>
      </c>
      <c r="C2350" t="str">
        <f>VLOOKUP($A2350,orders[#All],9,0)</f>
        <v>cancelled</v>
      </c>
      <c r="D2350" t="str">
        <f>VLOOKUP($A2350,orders[#All],5,0)</f>
        <v>Bekasi</v>
      </c>
      <c r="E2350" t="str">
        <f>VLOOKUP($A2350,orders[#All],6,0)</f>
        <v>Jawa Barat</v>
      </c>
      <c r="F2350" t="str">
        <f>VLOOKUP($A2350,orders[#All],10,0)</f>
        <v>TANPA PROMO</v>
      </c>
      <c r="G2350" t="s">
        <v>2606</v>
      </c>
      <c r="H2350">
        <f>VLOOKUP(working_table!G2350,order_items[[#All],[product_id]:[subtotal_idr]],2,0)</f>
        <v>1</v>
      </c>
      <c r="I2350" s="5">
        <f>VLOOKUP(working_table!$G2350,order_items[[#All],[product_id]:[subtotal_idr]],3,0)</f>
        <v>499000</v>
      </c>
      <c r="J2350" s="5">
        <f>VLOOKUP(working_table!$G2350,order_items[[#All],[product_id]:[subtotal_idr]],4,0)</f>
        <v>499000</v>
      </c>
      <c r="K2350" t="str">
        <f>VLOOKUP($G2350,products7[#All],2,0)</f>
        <v>Pants Jeans Slim Riang Apparel</v>
      </c>
      <c r="L2350" t="str">
        <f>VLOOKUP($G2350,products7[#All],3,0)</f>
        <v>Pants</v>
      </c>
      <c r="M2350" t="str">
        <f>VLOOKUP($G2350,products7[#All],7,0)</f>
        <v>Riang Apparel</v>
      </c>
    </row>
    <row r="2351" spans="1:13" x14ac:dyDescent="0.35">
      <c r="A2351" t="s">
        <v>6453</v>
      </c>
      <c r="B2351" s="2">
        <f>VLOOKUP(A2351,orders[#All],3,0)</f>
        <v>45183</v>
      </c>
      <c r="C2351" t="str">
        <f>VLOOKUP($A2351,orders[#All],9,0)</f>
        <v>delivered</v>
      </c>
      <c r="D2351" t="str">
        <f>VLOOKUP($A2351,orders[#All],5,0)</f>
        <v>Medan</v>
      </c>
      <c r="E2351" t="str">
        <f>VLOOKUP($A2351,orders[#All],6,0)</f>
        <v>Sumatera Utara</v>
      </c>
      <c r="F2351" t="str">
        <f>VLOOKUP($A2351,orders[#All],10,0)</f>
        <v>FLASHSALE</v>
      </c>
      <c r="G2351" t="s">
        <v>3289</v>
      </c>
      <c r="H2351">
        <f>VLOOKUP(working_table!G2351,order_items[[#All],[product_id]:[subtotal_idr]],2,0)</f>
        <v>1</v>
      </c>
      <c r="I2351" s="5">
        <f>VLOOKUP(working_table!$G2351,order_items[[#All],[product_id]:[subtotal_idr]],3,0)</f>
        <v>299000</v>
      </c>
      <c r="J2351" s="5">
        <f>VLOOKUP(working_table!$G2351,order_items[[#All],[product_id]:[subtotal_idr]],4,0)</f>
        <v>299000</v>
      </c>
      <c r="K2351" t="str">
        <f>VLOOKUP($G2351,products7[#All],2,0)</f>
        <v>Ikat Pinggang Kulit Senja Wear</v>
      </c>
      <c r="L2351" t="str">
        <f>VLOOKUP($G2351,products7[#All],3,0)</f>
        <v>Accessories</v>
      </c>
      <c r="M2351" t="str">
        <f>VLOOKUP($G2351,products7[#All],7,0)</f>
        <v>Senja Wear</v>
      </c>
    </row>
    <row r="2352" spans="1:13" x14ac:dyDescent="0.35">
      <c r="A2352" t="s">
        <v>6455</v>
      </c>
      <c r="B2352" s="2">
        <f>VLOOKUP(A2352,orders[#All],3,0)</f>
        <v>45701</v>
      </c>
      <c r="C2352" t="str">
        <f>VLOOKUP($A2352,orders[#All],9,0)</f>
        <v>delivered</v>
      </c>
      <c r="D2352" t="str">
        <f>VLOOKUP($A2352,orders[#All],5,0)</f>
        <v>Medan</v>
      </c>
      <c r="E2352" t="str">
        <f>VLOOKUP($A2352,orders[#All],6,0)</f>
        <v>Sumatera Utara</v>
      </c>
      <c r="F2352" t="str">
        <f>VLOOKUP($A2352,orders[#All],10,0)</f>
        <v>TANPA PROMO</v>
      </c>
      <c r="G2352" t="s">
        <v>2494</v>
      </c>
      <c r="H2352">
        <f>VLOOKUP(working_table!G2352,order_items[[#All],[product_id]:[subtotal_idr]],2,0)</f>
        <v>1</v>
      </c>
      <c r="I2352" s="5">
        <f>VLOOKUP(working_table!$G2352,order_items[[#All],[product_id]:[subtotal_idr]],3,0)</f>
        <v>229000</v>
      </c>
      <c r="J2352" s="5">
        <f>VLOOKUP(working_table!$G2352,order_items[[#All],[product_id]:[subtotal_idr]],4,0)</f>
        <v>229000</v>
      </c>
      <c r="K2352" t="str">
        <f>VLOOKUP($G2352,products7[#All],2,0)</f>
        <v>Kemeja Casual BajuKita</v>
      </c>
      <c r="L2352" t="str">
        <f>VLOOKUP($G2352,products7[#All],3,0)</f>
        <v>T-Shirt</v>
      </c>
      <c r="M2352" t="str">
        <f>VLOOKUP($G2352,products7[#All],7,0)</f>
        <v>BajuKita</v>
      </c>
    </row>
    <row r="2353" spans="1:13" x14ac:dyDescent="0.35">
      <c r="A2353" t="s">
        <v>6457</v>
      </c>
      <c r="B2353" s="2">
        <f>VLOOKUP(A2353,orders[#All],3,0)</f>
        <v>45285</v>
      </c>
      <c r="C2353" t="str">
        <f>VLOOKUP($A2353,orders[#All],9,0)</f>
        <v>delivered</v>
      </c>
      <c r="D2353" t="str">
        <f>VLOOKUP($A2353,orders[#All],5,0)</f>
        <v>Padang</v>
      </c>
      <c r="E2353" t="str">
        <f>VLOOKUP($A2353,orders[#All],6,0)</f>
        <v>Sumatera Barat</v>
      </c>
      <c r="F2353" t="str">
        <f>VLOOKUP($A2353,orders[#All],10,0)</f>
        <v>TANPA PROMO</v>
      </c>
      <c r="G2353" t="s">
        <v>3125</v>
      </c>
      <c r="H2353">
        <f>VLOOKUP(working_table!G2353,order_items[[#All],[product_id]:[subtotal_idr]],2,0)</f>
        <v>1</v>
      </c>
      <c r="I2353" s="5">
        <f>VLOOKUP(working_table!$G2353,order_items[[#All],[product_id]:[subtotal_idr]],3,0)</f>
        <v>89000</v>
      </c>
      <c r="J2353" s="5">
        <f>VLOOKUP(working_table!$G2353,order_items[[#All],[product_id]:[subtotal_idr]],4,0)</f>
        <v>89000</v>
      </c>
      <c r="K2353" t="str">
        <f>VLOOKUP($G2353,products7[#All],2,0)</f>
        <v>Jacket Hoodie Kanvas Lokal</v>
      </c>
      <c r="L2353" t="str">
        <f>VLOOKUP($G2353,products7[#All],3,0)</f>
        <v>Jacket</v>
      </c>
      <c r="M2353" t="str">
        <f>VLOOKUP($G2353,products7[#All],7,0)</f>
        <v>Kanvas Lokal</v>
      </c>
    </row>
    <row r="2354" spans="1:13" x14ac:dyDescent="0.35">
      <c r="A2354" t="s">
        <v>6457</v>
      </c>
      <c r="B2354" s="2">
        <f>VLOOKUP(A2354,orders[#All],3,0)</f>
        <v>45285</v>
      </c>
      <c r="C2354" t="str">
        <f>VLOOKUP($A2354,orders[#All],9,0)</f>
        <v>delivered</v>
      </c>
      <c r="D2354" t="str">
        <f>VLOOKUP($A2354,orders[#All],5,0)</f>
        <v>Padang</v>
      </c>
      <c r="E2354" t="str">
        <f>VLOOKUP($A2354,orders[#All],6,0)</f>
        <v>Sumatera Barat</v>
      </c>
      <c r="F2354" t="str">
        <f>VLOOKUP($A2354,orders[#All],10,0)</f>
        <v>TANPA PROMO</v>
      </c>
      <c r="G2354" t="s">
        <v>3007</v>
      </c>
      <c r="H2354">
        <f>VLOOKUP(working_table!G2354,order_items[[#All],[product_id]:[subtotal_idr]],2,0)</f>
        <v>1</v>
      </c>
      <c r="I2354" s="5">
        <f>VLOOKUP(working_table!$G2354,order_items[[#All],[product_id]:[subtotal_idr]],3,0)</f>
        <v>79000</v>
      </c>
      <c r="J2354" s="5">
        <f>VLOOKUP(working_table!$G2354,order_items[[#All],[product_id]:[subtotal_idr]],4,0)</f>
        <v>79000</v>
      </c>
      <c r="K2354" t="str">
        <f>VLOOKUP($G2354,products7[#All],2,0)</f>
        <v>Jacket Denim Ratu Mode</v>
      </c>
      <c r="L2354" t="str">
        <f>VLOOKUP($G2354,products7[#All],3,0)</f>
        <v>Jacket</v>
      </c>
      <c r="M2354" t="str">
        <f>VLOOKUP($G2354,products7[#All],7,0)</f>
        <v>Ratu Mode</v>
      </c>
    </row>
    <row r="2355" spans="1:13" x14ac:dyDescent="0.35">
      <c r="A2355" t="s">
        <v>6460</v>
      </c>
      <c r="B2355" s="2">
        <f>VLOOKUP(A2355,orders[#All],3,0)</f>
        <v>45513</v>
      </c>
      <c r="C2355" t="str">
        <f>VLOOKUP($A2355,orders[#All],9,0)</f>
        <v>shipped</v>
      </c>
      <c r="D2355" t="str">
        <f>VLOOKUP($A2355,orders[#All],5,0)</f>
        <v>Pekanbaru</v>
      </c>
      <c r="E2355" t="str">
        <f>VLOOKUP($A2355,orders[#All],6,0)</f>
        <v>Riau</v>
      </c>
      <c r="F2355" t="str">
        <f>VLOOKUP($A2355,orders[#All],10,0)</f>
        <v>RAMADAN23</v>
      </c>
      <c r="G2355" t="s">
        <v>2983</v>
      </c>
      <c r="H2355">
        <f>VLOOKUP(working_table!G2355,order_items[[#All],[product_id]:[subtotal_idr]],2,0)</f>
        <v>1</v>
      </c>
      <c r="I2355" s="5">
        <f>VLOOKUP(working_table!$G2355,order_items[[#All],[product_id]:[subtotal_idr]],3,0)</f>
        <v>99000</v>
      </c>
      <c r="J2355" s="5">
        <f>VLOOKUP(working_table!$G2355,order_items[[#All],[product_id]:[subtotal_idr]],4,0)</f>
        <v>99000</v>
      </c>
      <c r="K2355" t="str">
        <f>VLOOKUP($G2355,products7[#All],2,0)</f>
        <v>T-Shirt Striped Cendana Co</v>
      </c>
      <c r="L2355" t="str">
        <f>VLOOKUP($G2355,products7[#All],3,0)</f>
        <v>T-Shirt</v>
      </c>
      <c r="M2355" t="str">
        <f>VLOOKUP($G2355,products7[#All],7,0)</f>
        <v>Cendana Co</v>
      </c>
    </row>
    <row r="2356" spans="1:13" x14ac:dyDescent="0.35">
      <c r="A2356" t="s">
        <v>6462</v>
      </c>
      <c r="B2356" s="2">
        <f>VLOOKUP(A2356,orders[#All],3,0)</f>
        <v>45615</v>
      </c>
      <c r="C2356" t="str">
        <f>VLOOKUP($A2356,orders[#All],9,0)</f>
        <v>delivered</v>
      </c>
      <c r="D2356" t="str">
        <f>VLOOKUP($A2356,orders[#All],5,0)</f>
        <v>Bekasi</v>
      </c>
      <c r="E2356" t="str">
        <f>VLOOKUP($A2356,orders[#All],6,0)</f>
        <v>Jawa Barat</v>
      </c>
      <c r="F2356" t="str">
        <f>VLOOKUP($A2356,orders[#All],10,0)</f>
        <v>TANPA PROMO</v>
      </c>
      <c r="G2356" t="s">
        <v>2726</v>
      </c>
      <c r="H2356">
        <f>VLOOKUP(working_table!G2356,order_items[[#All],[product_id]:[subtotal_idr]],2,0)</f>
        <v>1</v>
      </c>
      <c r="I2356" s="5">
        <f>VLOOKUP(working_table!$G2356,order_items[[#All],[product_id]:[subtotal_idr]],3,0)</f>
        <v>229000</v>
      </c>
      <c r="J2356" s="5">
        <f>VLOOKUP(working_table!$G2356,order_items[[#All],[product_id]:[subtotal_idr]],4,0)</f>
        <v>229000</v>
      </c>
      <c r="K2356" t="str">
        <f>VLOOKUP($G2356,products7[#All],2,0)</f>
        <v>Kemeja Flanel Tropika Style</v>
      </c>
      <c r="L2356" t="str">
        <f>VLOOKUP($G2356,products7[#All],3,0)</f>
        <v>Kemeja</v>
      </c>
      <c r="M2356" t="str">
        <f>VLOOKUP($G2356,products7[#All],7,0)</f>
        <v>Tropika Style</v>
      </c>
    </row>
    <row r="2357" spans="1:13" x14ac:dyDescent="0.35">
      <c r="A2357" t="s">
        <v>6464</v>
      </c>
      <c r="B2357" s="2">
        <f>VLOOKUP(A2357,orders[#All],3,0)</f>
        <v>45465</v>
      </c>
      <c r="C2357" t="str">
        <f>VLOOKUP($A2357,orders[#All],9,0)</f>
        <v>cancelled</v>
      </c>
      <c r="D2357" t="str">
        <f>VLOOKUP($A2357,orders[#All],5,0)</f>
        <v>Palembang</v>
      </c>
      <c r="E2357" t="str">
        <f>VLOOKUP($A2357,orders[#All],6,0)</f>
        <v>Sumatera Selatan</v>
      </c>
      <c r="F2357" t="str">
        <f>VLOOKUP($A2357,orders[#All],10,0)</f>
        <v>HARBOLNAS22</v>
      </c>
      <c r="G2357" t="s">
        <v>3198</v>
      </c>
      <c r="H2357">
        <f>VLOOKUP(working_table!G2357,order_items[[#All],[product_id]:[subtotal_idr]],2,0)</f>
        <v>1</v>
      </c>
      <c r="I2357" s="5">
        <f>VLOOKUP(working_table!$G2357,order_items[[#All],[product_id]:[subtotal_idr]],3,0)</f>
        <v>399000</v>
      </c>
      <c r="J2357" s="5">
        <f>VLOOKUP(working_table!$G2357,order_items[[#All],[product_id]:[subtotal_idr]],4,0)</f>
        <v>399000</v>
      </c>
      <c r="K2357" t="str">
        <f>VLOOKUP($G2357,products7[#All],2,0)</f>
        <v>Pants Kulot Tropika Style</v>
      </c>
      <c r="L2357" t="str">
        <f>VLOOKUP($G2357,products7[#All],3,0)</f>
        <v>Pants</v>
      </c>
      <c r="M2357" t="str">
        <f>VLOOKUP($G2357,products7[#All],7,0)</f>
        <v>Tropika Style</v>
      </c>
    </row>
    <row r="2358" spans="1:13" x14ac:dyDescent="0.35">
      <c r="A2358" t="s">
        <v>6466</v>
      </c>
      <c r="B2358" s="2">
        <f>VLOOKUP(A2358,orders[#All],3,0)</f>
        <v>45206</v>
      </c>
      <c r="C2358" t="str">
        <f>VLOOKUP($A2358,orders[#All],9,0)</f>
        <v>processing</v>
      </c>
      <c r="D2358" t="str">
        <f>VLOOKUP($A2358,orders[#All],5,0)</f>
        <v>Manado</v>
      </c>
      <c r="E2358" t="str">
        <f>VLOOKUP($A2358,orders[#All],6,0)</f>
        <v>Sulawesi Utara</v>
      </c>
      <c r="F2358" t="str">
        <f>VLOOKUP($A2358,orders[#All],10,0)</f>
        <v>HARBOLNAS22</v>
      </c>
      <c r="G2358" t="s">
        <v>2521</v>
      </c>
      <c r="H2358">
        <f>VLOOKUP(working_table!G2358,order_items[[#All],[product_id]:[subtotal_idr]],2,0)</f>
        <v>1</v>
      </c>
      <c r="I2358" s="5">
        <f>VLOOKUP(working_table!$G2358,order_items[[#All],[product_id]:[subtotal_idr]],3,0)</f>
        <v>69000</v>
      </c>
      <c r="J2358" s="5">
        <f>VLOOKUP(working_table!$G2358,order_items[[#All],[product_id]:[subtotal_idr]],4,0)</f>
        <v>69000</v>
      </c>
      <c r="K2358" t="str">
        <f>VLOOKUP($G2358,products7[#All],2,0)</f>
        <v>Jacket Varsity Ratu Mode</v>
      </c>
      <c r="L2358" t="str">
        <f>VLOOKUP($G2358,products7[#All],3,0)</f>
        <v>Jacket</v>
      </c>
      <c r="M2358" t="str">
        <f>VLOOKUP($G2358,products7[#All],7,0)</f>
        <v>Ratu Mode</v>
      </c>
    </row>
    <row r="2359" spans="1:13" x14ac:dyDescent="0.35">
      <c r="A2359" t="s">
        <v>6466</v>
      </c>
      <c r="B2359" s="2">
        <f>VLOOKUP(A2359,orders[#All],3,0)</f>
        <v>45206</v>
      </c>
      <c r="C2359" t="str">
        <f>VLOOKUP($A2359,orders[#All],9,0)</f>
        <v>processing</v>
      </c>
      <c r="D2359" t="str">
        <f>VLOOKUP($A2359,orders[#All],5,0)</f>
        <v>Manado</v>
      </c>
      <c r="E2359" t="str">
        <f>VLOOKUP($A2359,orders[#All],6,0)</f>
        <v>Sulawesi Utara</v>
      </c>
      <c r="F2359" t="str">
        <f>VLOOKUP($A2359,orders[#All],10,0)</f>
        <v>HARBOLNAS22</v>
      </c>
      <c r="G2359" t="s">
        <v>2627</v>
      </c>
      <c r="H2359">
        <f>VLOOKUP(working_table!G2359,order_items[[#All],[product_id]:[subtotal_idr]],2,0)</f>
        <v>1</v>
      </c>
      <c r="I2359" s="5">
        <f>VLOOKUP(working_table!$G2359,order_items[[#All],[product_id]:[subtotal_idr]],3,0)</f>
        <v>179000</v>
      </c>
      <c r="J2359" s="5">
        <f>VLOOKUP(working_table!$G2359,order_items[[#All],[product_id]:[subtotal_idr]],4,0)</f>
        <v>179000</v>
      </c>
      <c r="K2359" t="str">
        <f>VLOOKUP($G2359,products7[#All],2,0)</f>
        <v>T-Shirt Oversize BajuKita</v>
      </c>
      <c r="L2359" t="str">
        <f>VLOOKUP($G2359,products7[#All],3,0)</f>
        <v>T-Shirt</v>
      </c>
      <c r="M2359" t="str">
        <f>VLOOKUP($G2359,products7[#All],7,0)</f>
        <v>BajuKita</v>
      </c>
    </row>
    <row r="2360" spans="1:13" x14ac:dyDescent="0.35">
      <c r="A2360" t="s">
        <v>6469</v>
      </c>
      <c r="B2360" s="2">
        <f>VLOOKUP(A2360,orders[#All],3,0)</f>
        <v>45673</v>
      </c>
      <c r="C2360" t="str">
        <f>VLOOKUP($A2360,orders[#All],9,0)</f>
        <v>delivered</v>
      </c>
      <c r="D2360" t="str">
        <f>VLOOKUP($A2360,orders[#All],5,0)</f>
        <v>Bekasi</v>
      </c>
      <c r="E2360" t="str">
        <f>VLOOKUP($A2360,orders[#All],6,0)</f>
        <v>Jawa Barat</v>
      </c>
      <c r="F2360" t="str">
        <f>VLOOKUP($A2360,orders[#All],10,0)</f>
        <v>TANPA PROMO</v>
      </c>
      <c r="G2360" t="s">
        <v>2631</v>
      </c>
      <c r="H2360">
        <f>VLOOKUP(working_table!G2360,order_items[[#All],[product_id]:[subtotal_idr]],2,0)</f>
        <v>1</v>
      </c>
      <c r="I2360" s="5">
        <f>VLOOKUP(working_table!$G2360,order_items[[#All],[product_id]:[subtotal_idr]],3,0)</f>
        <v>299000</v>
      </c>
      <c r="J2360" s="5">
        <f>VLOOKUP(working_table!$G2360,order_items[[#All],[product_id]:[subtotal_idr]],4,0)</f>
        <v>299000</v>
      </c>
      <c r="K2360" t="str">
        <f>VLOOKUP($G2360,products7[#All],2,0)</f>
        <v>Kemeja Linen NusaBrand</v>
      </c>
      <c r="L2360" t="str">
        <f>VLOOKUP($G2360,products7[#All],3,0)</f>
        <v>kemeja</v>
      </c>
      <c r="M2360" t="str">
        <f>VLOOKUP($G2360,products7[#All],7,0)</f>
        <v>NusaBrand</v>
      </c>
    </row>
    <row r="2361" spans="1:13" x14ac:dyDescent="0.35">
      <c r="A2361" t="s">
        <v>6469</v>
      </c>
      <c r="B2361" s="2">
        <f>VLOOKUP(A2361,orders[#All],3,0)</f>
        <v>45673</v>
      </c>
      <c r="C2361" t="str">
        <f>VLOOKUP($A2361,orders[#All],9,0)</f>
        <v>delivered</v>
      </c>
      <c r="D2361" t="str">
        <f>VLOOKUP($A2361,orders[#All],5,0)</f>
        <v>Bekasi</v>
      </c>
      <c r="E2361" t="str">
        <f>VLOOKUP($A2361,orders[#All],6,0)</f>
        <v>Jawa Barat</v>
      </c>
      <c r="F2361" t="str">
        <f>VLOOKUP($A2361,orders[#All],10,0)</f>
        <v>TANPA PROMO</v>
      </c>
      <c r="G2361" t="s">
        <v>3316</v>
      </c>
      <c r="H2361">
        <f>VLOOKUP(working_table!G2361,order_items[[#All],[product_id]:[subtotal_idr]],2,0)</f>
        <v>1</v>
      </c>
      <c r="I2361" s="5">
        <f>VLOOKUP(working_table!$G2361,order_items[[#All],[product_id]:[subtotal_idr]],3,0)</f>
        <v>329000</v>
      </c>
      <c r="J2361" s="5">
        <f>VLOOKUP(working_table!$G2361,order_items[[#All],[product_id]:[subtotal_idr]],4,0)</f>
        <v>329000</v>
      </c>
      <c r="K2361" t="str">
        <f>VLOOKUP($G2361,products7[#All],2,0)</f>
        <v>T-Shirt Slim Fit Cendana Co</v>
      </c>
      <c r="L2361" t="str">
        <f>VLOOKUP($G2361,products7[#All],3,0)</f>
        <v>Kemeja</v>
      </c>
      <c r="M2361" t="str">
        <f>VLOOKUP($G2361,products7[#All],7,0)</f>
        <v>Cendana Co</v>
      </c>
    </row>
    <row r="2362" spans="1:13" x14ac:dyDescent="0.35">
      <c r="A2362" t="s">
        <v>6469</v>
      </c>
      <c r="B2362" s="2">
        <f>VLOOKUP(A2362,orders[#All],3,0)</f>
        <v>45673</v>
      </c>
      <c r="C2362" t="str">
        <f>VLOOKUP($A2362,orders[#All],9,0)</f>
        <v>delivered</v>
      </c>
      <c r="D2362" t="str">
        <f>VLOOKUP($A2362,orders[#All],5,0)</f>
        <v>Bekasi</v>
      </c>
      <c r="E2362" t="str">
        <f>VLOOKUP($A2362,orders[#All],6,0)</f>
        <v>Jawa Barat</v>
      </c>
      <c r="F2362" t="str">
        <f>VLOOKUP($A2362,orders[#All],10,0)</f>
        <v>TANPA PROMO</v>
      </c>
      <c r="G2362" t="s">
        <v>2570</v>
      </c>
      <c r="H2362">
        <f>VLOOKUP(working_table!G2362,order_items[[#All],[product_id]:[subtotal_idr]],2,0)</f>
        <v>1</v>
      </c>
      <c r="I2362" s="5">
        <f>VLOOKUP(working_table!$G2362,order_items[[#All],[product_id]:[subtotal_idr]],3,0)</f>
        <v>279000</v>
      </c>
      <c r="J2362" s="5">
        <f>VLOOKUP(working_table!$G2362,order_items[[#All],[product_id]:[subtotal_idr]],4,0)</f>
        <v>279000</v>
      </c>
      <c r="K2362" t="str">
        <f>VLOOKUP($G2362,products7[#All],2,0)</f>
        <v>Dress Mini Casual Pesona Indo</v>
      </c>
      <c r="L2362" t="str">
        <f>VLOOKUP($G2362,products7[#All],3,0)</f>
        <v>Dress</v>
      </c>
      <c r="M2362" t="str">
        <f>VLOOKUP($G2362,products7[#All],7,0)</f>
        <v>Pesona Indo</v>
      </c>
    </row>
    <row r="2363" spans="1:13" x14ac:dyDescent="0.35">
      <c r="A2363" t="s">
        <v>6473</v>
      </c>
      <c r="B2363" s="2">
        <f>VLOOKUP(A2363,orders[#All],3,0)</f>
        <v>45203</v>
      </c>
      <c r="C2363" t="str">
        <f>VLOOKUP($A2363,orders[#All],9,0)</f>
        <v>delivered</v>
      </c>
      <c r="D2363" t="str">
        <f>VLOOKUP($A2363,orders[#All],5,0)</f>
        <v>Bandung</v>
      </c>
      <c r="E2363" t="str">
        <f>VLOOKUP($A2363,orders[#All],6,0)</f>
        <v>Jawa Barat</v>
      </c>
      <c r="F2363" t="str">
        <f>VLOOKUP($A2363,orders[#All],10,0)</f>
        <v>TANPA PROMO</v>
      </c>
      <c r="G2363" t="s">
        <v>2931</v>
      </c>
      <c r="H2363">
        <f>VLOOKUP(working_table!G2363,order_items[[#All],[product_id]:[subtotal_idr]],2,0)</f>
        <v>1</v>
      </c>
      <c r="I2363" s="5">
        <f>VLOOKUP(working_table!$G2363,order_items[[#All],[product_id]:[subtotal_idr]],3,0)</f>
        <v>199000</v>
      </c>
      <c r="J2363" s="5">
        <f>VLOOKUP(working_table!$G2363,order_items[[#All],[product_id]:[subtotal_idr]],4,0)</f>
        <v>199000</v>
      </c>
      <c r="K2363" t="str">
        <f>VLOOKUP($G2363,products7[#All],2,0)</f>
        <v>Ikat Pinggang Kulit Cendana Co</v>
      </c>
      <c r="L2363" t="str">
        <f>VLOOKUP($G2363,products7[#All],3,0)</f>
        <v>Accessories</v>
      </c>
      <c r="M2363" t="str">
        <f>VLOOKUP($G2363,products7[#All],7,0)</f>
        <v>Cendana Co</v>
      </c>
    </row>
    <row r="2364" spans="1:13" x14ac:dyDescent="0.35">
      <c r="A2364" t="s">
        <v>6475</v>
      </c>
      <c r="B2364" s="2">
        <f>VLOOKUP(A2364,orders[#All],3,0)</f>
        <v>45473</v>
      </c>
      <c r="C2364" t="str">
        <f>VLOOKUP($A2364,orders[#All],9,0)</f>
        <v>shipped</v>
      </c>
      <c r="D2364" t="str">
        <f>VLOOKUP($A2364,orders[#All],5,0)</f>
        <v>Semarang</v>
      </c>
      <c r="E2364" t="str">
        <f>VLOOKUP($A2364,orders[#All],6,0)</f>
        <v>Jawa Tengah</v>
      </c>
      <c r="F2364" t="str">
        <f>VLOOKUP($A2364,orders[#All],10,0)</f>
        <v>TANPA PROMO</v>
      </c>
      <c r="G2364" t="s">
        <v>2655</v>
      </c>
      <c r="H2364">
        <f>VLOOKUP(working_table!G2364,order_items[[#All],[product_id]:[subtotal_idr]],2,0)</f>
        <v>1</v>
      </c>
      <c r="I2364" s="5">
        <f>VLOOKUP(working_table!$G2364,order_items[[#All],[product_id]:[subtotal_idr]],3,0)</f>
        <v>89000</v>
      </c>
      <c r="J2364" s="5">
        <f>VLOOKUP(working_table!$G2364,order_items[[#All],[product_id]:[subtotal_idr]],4,0)</f>
        <v>89000</v>
      </c>
      <c r="K2364" t="str">
        <f>VLOOKUP($G2364,products7[#All],2,0)</f>
        <v>Dress Maxi Polos Ratu Mode</v>
      </c>
      <c r="L2364" t="str">
        <f>VLOOKUP($G2364,products7[#All],3,0)</f>
        <v>Dress</v>
      </c>
      <c r="M2364" t="str">
        <f>VLOOKUP($G2364,products7[#All],7,0)</f>
        <v>Ratu Mode</v>
      </c>
    </row>
    <row r="2365" spans="1:13" x14ac:dyDescent="0.35">
      <c r="A2365" t="s">
        <v>6475</v>
      </c>
      <c r="B2365" s="2">
        <f>VLOOKUP(A2365,orders[#All],3,0)</f>
        <v>45473</v>
      </c>
      <c r="C2365" t="str">
        <f>VLOOKUP($A2365,orders[#All],9,0)</f>
        <v>shipped</v>
      </c>
      <c r="D2365" t="str">
        <f>VLOOKUP($A2365,orders[#All],5,0)</f>
        <v>Semarang</v>
      </c>
      <c r="E2365" t="str">
        <f>VLOOKUP($A2365,orders[#All],6,0)</f>
        <v>Jawa Tengah</v>
      </c>
      <c r="F2365" t="str">
        <f>VLOOKUP($A2365,orders[#All],10,0)</f>
        <v>TANPA PROMO</v>
      </c>
      <c r="G2365" t="s">
        <v>2494</v>
      </c>
      <c r="H2365">
        <f>VLOOKUP(working_table!G2365,order_items[[#All],[product_id]:[subtotal_idr]],2,0)</f>
        <v>1</v>
      </c>
      <c r="I2365" s="5">
        <f>VLOOKUP(working_table!$G2365,order_items[[#All],[product_id]:[subtotal_idr]],3,0)</f>
        <v>229000</v>
      </c>
      <c r="J2365" s="5">
        <f>VLOOKUP(working_table!$G2365,order_items[[#All],[product_id]:[subtotal_idr]],4,0)</f>
        <v>229000</v>
      </c>
      <c r="K2365" t="str">
        <f>VLOOKUP($G2365,products7[#All],2,0)</f>
        <v>Kemeja Casual BajuKita</v>
      </c>
      <c r="L2365" t="str">
        <f>VLOOKUP($G2365,products7[#All],3,0)</f>
        <v>T-Shirt</v>
      </c>
      <c r="M2365" t="str">
        <f>VLOOKUP($G2365,products7[#All],7,0)</f>
        <v>BajuKita</v>
      </c>
    </row>
    <row r="2366" spans="1:13" x14ac:dyDescent="0.35">
      <c r="A2366" t="s">
        <v>6475</v>
      </c>
      <c r="B2366" s="2">
        <f>VLOOKUP(A2366,orders[#All],3,0)</f>
        <v>45473</v>
      </c>
      <c r="C2366" t="str">
        <f>VLOOKUP($A2366,orders[#All],9,0)</f>
        <v>shipped</v>
      </c>
      <c r="D2366" t="str">
        <f>VLOOKUP($A2366,orders[#All],5,0)</f>
        <v>Semarang</v>
      </c>
      <c r="E2366" t="str">
        <f>VLOOKUP($A2366,orders[#All],6,0)</f>
        <v>Jawa Tengah</v>
      </c>
      <c r="F2366" t="str">
        <f>VLOOKUP($A2366,orders[#All],10,0)</f>
        <v>TANPA PROMO</v>
      </c>
      <c r="G2366" t="s">
        <v>3269</v>
      </c>
      <c r="H2366">
        <f>VLOOKUP(working_table!G2366,order_items[[#All],[product_id]:[subtotal_idr]],2,0)</f>
        <v>1</v>
      </c>
      <c r="I2366" s="5">
        <f>VLOOKUP(working_table!$G2366,order_items[[#All],[product_id]:[subtotal_idr]],3,0)</f>
        <v>79000</v>
      </c>
      <c r="J2366" s="5">
        <f>VLOOKUP(working_table!$G2366,order_items[[#All],[product_id]:[subtotal_idr]],4,0)</f>
        <v>79000</v>
      </c>
      <c r="K2366" t="str">
        <f>VLOOKUP($G2366,products7[#All],2,0)</f>
        <v>Jacket Denim Tropika Style</v>
      </c>
      <c r="L2366" t="str">
        <f>VLOOKUP($G2366,products7[#All],3,0)</f>
        <v>Jacket</v>
      </c>
      <c r="M2366" t="str">
        <f>VLOOKUP($G2366,products7[#All],7,0)</f>
        <v>Tropika Style</v>
      </c>
    </row>
    <row r="2367" spans="1:13" x14ac:dyDescent="0.35">
      <c r="A2367" t="s">
        <v>6479</v>
      </c>
      <c r="B2367" s="2">
        <f>VLOOKUP(A2367,orders[#All],3,0)</f>
        <v>45370</v>
      </c>
      <c r="C2367" t="str">
        <f>VLOOKUP($A2367,orders[#All],9,0)</f>
        <v>delivered</v>
      </c>
      <c r="D2367" t="str">
        <f>VLOOKUP($A2367,orders[#All],5,0)</f>
        <v>Depok</v>
      </c>
      <c r="E2367" t="str">
        <f>VLOOKUP($A2367,orders[#All],6,0)</f>
        <v>Jawa Barat</v>
      </c>
      <c r="F2367" t="str">
        <f>VLOOKUP($A2367,orders[#All],10,0)</f>
        <v>TANPA PROMO</v>
      </c>
      <c r="G2367" t="s">
        <v>3388</v>
      </c>
      <c r="H2367">
        <f>VLOOKUP(working_table!G2367,order_items[[#All],[product_id]:[subtotal_idr]],2,0)</f>
        <v>1</v>
      </c>
      <c r="I2367" s="5">
        <f>VLOOKUP(working_table!$G2367,order_items[[#All],[product_id]:[subtotal_idr]],3,0)</f>
        <v>399000</v>
      </c>
      <c r="J2367" s="5">
        <f>VLOOKUP(working_table!$G2367,order_items[[#All],[product_id]:[subtotal_idr]],4,0)</f>
        <v>399000</v>
      </c>
      <c r="K2367" t="str">
        <f>VLOOKUP($G2367,products7[#All],2,0)</f>
        <v>Dress Wrap Tropika Style</v>
      </c>
      <c r="L2367" t="str">
        <f>VLOOKUP($G2367,products7[#All],3,0)</f>
        <v>dress</v>
      </c>
      <c r="M2367" t="str">
        <f>VLOOKUP($G2367,products7[#All],7,0)</f>
        <v>Tropika Style</v>
      </c>
    </row>
    <row r="2368" spans="1:13" x14ac:dyDescent="0.35">
      <c r="A2368" t="s">
        <v>6479</v>
      </c>
      <c r="B2368" s="2">
        <f>VLOOKUP(A2368,orders[#All],3,0)</f>
        <v>45370</v>
      </c>
      <c r="C2368" t="str">
        <f>VLOOKUP($A2368,orders[#All],9,0)</f>
        <v>delivered</v>
      </c>
      <c r="D2368" t="str">
        <f>VLOOKUP($A2368,orders[#All],5,0)</f>
        <v>Depok</v>
      </c>
      <c r="E2368" t="str">
        <f>VLOOKUP($A2368,orders[#All],6,0)</f>
        <v>Jawa Barat</v>
      </c>
      <c r="F2368" t="str">
        <f>VLOOKUP($A2368,orders[#All],10,0)</f>
        <v>TANPA PROMO</v>
      </c>
      <c r="G2368" t="s">
        <v>2863</v>
      </c>
      <c r="H2368">
        <f>VLOOKUP(working_table!G2368,order_items[[#All],[product_id]:[subtotal_idr]],2,0)</f>
        <v>2</v>
      </c>
      <c r="I2368" s="5">
        <f>VLOOKUP(working_table!$G2368,order_items[[#All],[product_id]:[subtotal_idr]],3,0)</f>
        <v>449000</v>
      </c>
      <c r="J2368" s="5">
        <f>VLOOKUP(working_table!$G2368,order_items[[#All],[product_id]:[subtotal_idr]],4,0)</f>
        <v>898000</v>
      </c>
      <c r="K2368" t="str">
        <f>VLOOKUP($G2368,products7[#All],2,0)</f>
        <v>T-Shirt Graphic Pesona Indo</v>
      </c>
      <c r="L2368" t="str">
        <f>VLOOKUP($G2368,products7[#All],3,0)</f>
        <v>T-Shirt</v>
      </c>
      <c r="M2368" t="str">
        <f>VLOOKUP($G2368,products7[#All],7,0)</f>
        <v>Pesona Indo</v>
      </c>
    </row>
    <row r="2369" spans="1:13" x14ac:dyDescent="0.35">
      <c r="A2369" t="s">
        <v>6482</v>
      </c>
      <c r="B2369" s="2">
        <f>VLOOKUP(A2369,orders[#All],3,0)</f>
        <v>44942</v>
      </c>
      <c r="C2369" t="str">
        <f>VLOOKUP($A2369,orders[#All],9,0)</f>
        <v>delivered</v>
      </c>
      <c r="D2369" t="str">
        <f>VLOOKUP($A2369,orders[#All],5,0)</f>
        <v>Bandung</v>
      </c>
      <c r="E2369" t="str">
        <f>VLOOKUP($A2369,orders[#All],6,0)</f>
        <v>Jawa Barat</v>
      </c>
      <c r="F2369" t="str">
        <f>VLOOKUP($A2369,orders[#All],10,0)</f>
        <v>TANPA PROMO</v>
      </c>
      <c r="G2369" t="s">
        <v>2940</v>
      </c>
      <c r="H2369">
        <f>VLOOKUP(working_table!G2369,order_items[[#All],[product_id]:[subtotal_idr]],2,0)</f>
        <v>1</v>
      </c>
      <c r="I2369" s="5">
        <f>VLOOKUP(working_table!$G2369,order_items[[#All],[product_id]:[subtotal_idr]],3,0)</f>
        <v>149000</v>
      </c>
      <c r="J2369" s="5">
        <f>VLOOKUP(working_table!$G2369,order_items[[#All],[product_id]:[subtotal_idr]],4,0)</f>
        <v>149000</v>
      </c>
      <c r="K2369" t="str">
        <f>VLOOKUP($G2369,products7[#All],2,0)</f>
        <v>Jacket Denim Ratu Mode</v>
      </c>
      <c r="L2369" t="str">
        <f>VLOOKUP($G2369,products7[#All],3,0)</f>
        <v>Jacket</v>
      </c>
      <c r="M2369" t="str">
        <f>VLOOKUP($G2369,products7[#All],7,0)</f>
        <v>Ratu Mode</v>
      </c>
    </row>
    <row r="2370" spans="1:13" x14ac:dyDescent="0.35">
      <c r="A2370" t="s">
        <v>6482</v>
      </c>
      <c r="B2370" s="2">
        <f>VLOOKUP(A2370,orders[#All],3,0)</f>
        <v>44942</v>
      </c>
      <c r="C2370" t="str">
        <f>VLOOKUP($A2370,orders[#All],9,0)</f>
        <v>delivered</v>
      </c>
      <c r="D2370" t="str">
        <f>VLOOKUP($A2370,orders[#All],5,0)</f>
        <v>Bandung</v>
      </c>
      <c r="E2370" t="str">
        <f>VLOOKUP($A2370,orders[#All],6,0)</f>
        <v>Jawa Barat</v>
      </c>
      <c r="F2370" t="str">
        <f>VLOOKUP($A2370,orders[#All],10,0)</f>
        <v>TANPA PROMO</v>
      </c>
      <c r="G2370" t="s">
        <v>2510</v>
      </c>
      <c r="H2370">
        <f>VLOOKUP(working_table!G2370,order_items[[#All],[product_id]:[subtotal_idr]],2,0)</f>
        <v>1</v>
      </c>
      <c r="I2370" s="5">
        <f>VLOOKUP(working_table!$G2370,order_items[[#All],[product_id]:[subtotal_idr]],3,0)</f>
        <v>229000</v>
      </c>
      <c r="J2370" s="5">
        <f>VLOOKUP(working_table!$G2370,order_items[[#All],[product_id]:[subtotal_idr]],4,0)</f>
        <v>229000</v>
      </c>
      <c r="K2370" t="str">
        <f>VLOOKUP($G2370,products7[#All],2,0)</f>
        <v>Dompet Kulit Cendana Co</v>
      </c>
      <c r="L2370" t="str">
        <f>VLOOKUP($G2370,products7[#All],3,0)</f>
        <v>Accessories</v>
      </c>
      <c r="M2370" t="str">
        <f>VLOOKUP($G2370,products7[#All],7,0)</f>
        <v>Cendana Co</v>
      </c>
    </row>
    <row r="2371" spans="1:13" x14ac:dyDescent="0.35">
      <c r="A2371" t="s">
        <v>6482</v>
      </c>
      <c r="B2371" s="2">
        <f>VLOOKUP(A2371,orders[#All],3,0)</f>
        <v>44942</v>
      </c>
      <c r="C2371" t="str">
        <f>VLOOKUP($A2371,orders[#All],9,0)</f>
        <v>delivered</v>
      </c>
      <c r="D2371" t="str">
        <f>VLOOKUP($A2371,orders[#All],5,0)</f>
        <v>Bandung</v>
      </c>
      <c r="E2371" t="str">
        <f>VLOOKUP($A2371,orders[#All],6,0)</f>
        <v>Jawa Barat</v>
      </c>
      <c r="F2371" t="str">
        <f>VLOOKUP($A2371,orders[#All],10,0)</f>
        <v>TANPA PROMO</v>
      </c>
      <c r="G2371" t="s">
        <v>3837</v>
      </c>
      <c r="H2371">
        <f>VLOOKUP(working_table!G2371,order_items[[#All],[product_id]:[subtotal_idr]],2,0)</f>
        <v>1</v>
      </c>
      <c r="I2371" s="5">
        <f>VLOOKUP(working_table!$G2371,order_items[[#All],[product_id]:[subtotal_idr]],3,0)</f>
        <v>329000</v>
      </c>
      <c r="J2371" s="5">
        <f>VLOOKUP(working_table!$G2371,order_items[[#All],[product_id]:[subtotal_idr]],4,0)</f>
        <v>329000</v>
      </c>
      <c r="K2371" t="str">
        <f>VLOOKUP($G2371,products7[#All],2,0)</f>
        <v>Topi Baseball Cendana Co</v>
      </c>
      <c r="L2371" t="str">
        <f>VLOOKUP($G2371,products7[#All],3,0)</f>
        <v>Accessories</v>
      </c>
      <c r="M2371" t="str">
        <f>VLOOKUP($G2371,products7[#All],7,0)</f>
        <v>Cendana Co</v>
      </c>
    </row>
    <row r="2372" spans="1:13" x14ac:dyDescent="0.35">
      <c r="A2372" t="s">
        <v>6486</v>
      </c>
      <c r="B2372" s="2">
        <f>VLOOKUP(A2372,orders[#All],3,0)</f>
        <v>45419</v>
      </c>
      <c r="C2372" t="str">
        <f>VLOOKUP($A2372,orders[#All],9,0)</f>
        <v>shipped</v>
      </c>
      <c r="D2372" t="str">
        <f>VLOOKUP($A2372,orders[#All],5,0)</f>
        <v>Balikpapan</v>
      </c>
      <c r="E2372" t="str">
        <f>VLOOKUP($A2372,orders[#All],6,0)</f>
        <v>Kalimantan Timur</v>
      </c>
      <c r="F2372" t="str">
        <f>VLOOKUP($A2372,orders[#All],10,0)</f>
        <v>TANPA PROMO</v>
      </c>
      <c r="G2372" t="s">
        <v>2485</v>
      </c>
      <c r="H2372">
        <f>VLOOKUP(working_table!G2372,order_items[[#All],[product_id]:[subtotal_idr]],2,0)</f>
        <v>3</v>
      </c>
      <c r="I2372" s="5">
        <f>VLOOKUP(working_table!$G2372,order_items[[#All],[product_id]:[subtotal_idr]],3,0)</f>
        <v>89000</v>
      </c>
      <c r="J2372" s="5">
        <f>VLOOKUP(working_table!$G2372,order_items[[#All],[product_id]:[subtotal_idr]],4,0)</f>
        <v>267000</v>
      </c>
      <c r="K2372" t="str">
        <f>VLOOKUP($G2372,products7[#All],2,0)</f>
        <v>Dress Mini Casual Riang Apparel</v>
      </c>
      <c r="L2372" t="str">
        <f>VLOOKUP($G2372,products7[#All],3,0)</f>
        <v>Dress</v>
      </c>
      <c r="M2372" t="str">
        <f>VLOOKUP($G2372,products7[#All],7,0)</f>
        <v>Riang Apparel</v>
      </c>
    </row>
    <row r="2373" spans="1:13" x14ac:dyDescent="0.35">
      <c r="A2373" t="s">
        <v>6486</v>
      </c>
      <c r="B2373" s="2">
        <f>VLOOKUP(A2373,orders[#All],3,0)</f>
        <v>45419</v>
      </c>
      <c r="C2373" t="str">
        <f>VLOOKUP($A2373,orders[#All],9,0)</f>
        <v>shipped</v>
      </c>
      <c r="D2373" t="str">
        <f>VLOOKUP($A2373,orders[#All],5,0)</f>
        <v>Balikpapan</v>
      </c>
      <c r="E2373" t="str">
        <f>VLOOKUP($A2373,orders[#All],6,0)</f>
        <v>Kalimantan Timur</v>
      </c>
      <c r="F2373" t="str">
        <f>VLOOKUP($A2373,orders[#All],10,0)</f>
        <v>TANPA PROMO</v>
      </c>
      <c r="G2373" t="s">
        <v>2394</v>
      </c>
      <c r="H2373">
        <f>VLOOKUP(working_table!G2373,order_items[[#All],[product_id]:[subtotal_idr]],2,0)</f>
        <v>1</v>
      </c>
      <c r="I2373" s="5">
        <f>VLOOKUP(working_table!$G2373,order_items[[#All],[product_id]:[subtotal_idr]],3,0)</f>
        <v>129000</v>
      </c>
      <c r="J2373" s="5">
        <f>VLOOKUP(working_table!$G2373,order_items[[#All],[product_id]:[subtotal_idr]],4,0)</f>
        <v>129000</v>
      </c>
      <c r="K2373" t="str">
        <f>VLOOKUP($G2373,products7[#All],2,0)</f>
        <v>Kacamata Hitam Kanvas Lokal</v>
      </c>
      <c r="L2373" t="str">
        <f>VLOOKUP($G2373,products7[#All],3,0)</f>
        <v>Accessories</v>
      </c>
      <c r="M2373" t="str">
        <f>VLOOKUP($G2373,products7[#All],7,0)</f>
        <v>Kanvas Lokal</v>
      </c>
    </row>
    <row r="2374" spans="1:13" x14ac:dyDescent="0.35">
      <c r="A2374" t="s">
        <v>6486</v>
      </c>
      <c r="B2374" s="2">
        <f>VLOOKUP(A2374,orders[#All],3,0)</f>
        <v>45419</v>
      </c>
      <c r="C2374" t="str">
        <f>VLOOKUP($A2374,orders[#All],9,0)</f>
        <v>shipped</v>
      </c>
      <c r="D2374" t="str">
        <f>VLOOKUP($A2374,orders[#All],5,0)</f>
        <v>Balikpapan</v>
      </c>
      <c r="E2374" t="str">
        <f>VLOOKUP($A2374,orders[#All],6,0)</f>
        <v>Kalimantan Timur</v>
      </c>
      <c r="F2374" t="str">
        <f>VLOOKUP($A2374,orders[#All],10,0)</f>
        <v>TANPA PROMO</v>
      </c>
      <c r="G2374" t="s">
        <v>2582</v>
      </c>
      <c r="H2374">
        <f>VLOOKUP(working_table!G2374,order_items[[#All],[product_id]:[subtotal_idr]],2,0)</f>
        <v>1</v>
      </c>
      <c r="I2374" s="5">
        <f>VLOOKUP(working_table!$G2374,order_items[[#All],[product_id]:[subtotal_idr]],3,0)</f>
        <v>59000</v>
      </c>
      <c r="J2374" s="5">
        <f>VLOOKUP(working_table!$G2374,order_items[[#All],[product_id]:[subtotal_idr]],4,0)</f>
        <v>59000</v>
      </c>
      <c r="K2374" t="str">
        <f>VLOOKUP($G2374,products7[#All],2,0)</f>
        <v>Jacket Denim SandangIndo</v>
      </c>
      <c r="L2374" t="str">
        <f>VLOOKUP($G2374,products7[#All],3,0)</f>
        <v>Jacket</v>
      </c>
      <c r="M2374" t="str">
        <f>VLOOKUP($G2374,products7[#All],7,0)</f>
        <v>SandangIndo</v>
      </c>
    </row>
    <row r="2375" spans="1:13" x14ac:dyDescent="0.35">
      <c r="A2375" t="s">
        <v>6490</v>
      </c>
      <c r="B2375" s="2">
        <f>VLOOKUP(A2375,orders[#All],3,0)</f>
        <v>45073</v>
      </c>
      <c r="C2375" t="str">
        <f>VLOOKUP($A2375,orders[#All],9,0)</f>
        <v>delivered</v>
      </c>
      <c r="D2375" t="str">
        <f>VLOOKUP($A2375,orders[#All],5,0)</f>
        <v>Makassar</v>
      </c>
      <c r="E2375" t="str">
        <f>VLOOKUP($A2375,orders[#All],6,0)</f>
        <v>Sulawesi Selatan</v>
      </c>
      <c r="F2375" t="str">
        <f>VLOOKUP($A2375,orders[#All],10,0)</f>
        <v>TANPA PROMO</v>
      </c>
      <c r="G2375" t="s">
        <v>2746</v>
      </c>
      <c r="H2375">
        <f>VLOOKUP(working_table!G2375,order_items[[#All],[product_id]:[subtotal_idr]],2,0)</f>
        <v>1</v>
      </c>
      <c r="I2375" s="5">
        <f>VLOOKUP(working_table!$G2375,order_items[[#All],[product_id]:[subtotal_idr]],3,0)</f>
        <v>329000</v>
      </c>
      <c r="J2375" s="5">
        <f>VLOOKUP(working_table!$G2375,order_items[[#All],[product_id]:[subtotal_idr]],4,0)</f>
        <v>329000</v>
      </c>
      <c r="K2375" t="str">
        <f>VLOOKUP($G2375,products7[#All],2,0)</f>
        <v>Kemeja Oxford Riang Apparel</v>
      </c>
      <c r="L2375" t="str">
        <f>VLOOKUP($G2375,products7[#All],3,0)</f>
        <v>kemeja</v>
      </c>
      <c r="M2375" t="str">
        <f>VLOOKUP($G2375,products7[#All],7,0)</f>
        <v>Riang Apparel</v>
      </c>
    </row>
    <row r="2376" spans="1:13" x14ac:dyDescent="0.35">
      <c r="A2376" t="s">
        <v>6492</v>
      </c>
      <c r="B2376" s="2">
        <f>VLOOKUP(A2376,orders[#All],3,0)</f>
        <v>44966</v>
      </c>
      <c r="C2376" t="str">
        <f>VLOOKUP($A2376,orders[#All],9,0)</f>
        <v>delivered</v>
      </c>
      <c r="D2376" t="str">
        <f>VLOOKUP($A2376,orders[#All],5,0)</f>
        <v>Bandung</v>
      </c>
      <c r="E2376" t="str">
        <f>VLOOKUP($A2376,orders[#All],6,0)</f>
        <v>Jawa Barat</v>
      </c>
      <c r="F2376" t="str">
        <f>VLOOKUP($A2376,orders[#All],10,0)</f>
        <v>NEWUSER</v>
      </c>
      <c r="G2376" t="s">
        <v>2394</v>
      </c>
      <c r="H2376">
        <f>VLOOKUP(working_table!G2376,order_items[[#All],[product_id]:[subtotal_idr]],2,0)</f>
        <v>1</v>
      </c>
      <c r="I2376" s="5">
        <f>VLOOKUP(working_table!$G2376,order_items[[#All],[product_id]:[subtotal_idr]],3,0)</f>
        <v>129000</v>
      </c>
      <c r="J2376" s="5">
        <f>VLOOKUP(working_table!$G2376,order_items[[#All],[product_id]:[subtotal_idr]],4,0)</f>
        <v>129000</v>
      </c>
      <c r="K2376" t="str">
        <f>VLOOKUP($G2376,products7[#All],2,0)</f>
        <v>Kacamata Hitam Kanvas Lokal</v>
      </c>
      <c r="L2376" t="str">
        <f>VLOOKUP($G2376,products7[#All],3,0)</f>
        <v>Accessories</v>
      </c>
      <c r="M2376" t="str">
        <f>VLOOKUP($G2376,products7[#All],7,0)</f>
        <v>Kanvas Lokal</v>
      </c>
    </row>
    <row r="2377" spans="1:13" x14ac:dyDescent="0.35">
      <c r="A2377" t="s">
        <v>6494</v>
      </c>
      <c r="B2377" s="2">
        <f>VLOOKUP(A2377,orders[#All],3,0)</f>
        <v>45343</v>
      </c>
      <c r="C2377" t="str">
        <f>VLOOKUP($A2377,orders[#All],9,0)</f>
        <v>delivered</v>
      </c>
      <c r="D2377" t="str">
        <f>VLOOKUP($A2377,orders[#All],5,0)</f>
        <v>Semarang</v>
      </c>
      <c r="E2377" t="str">
        <f>VLOOKUP($A2377,orders[#All],6,0)</f>
        <v>Jawa Tengah</v>
      </c>
      <c r="F2377" t="str">
        <f>VLOOKUP($A2377,orders[#All],10,0)</f>
        <v>RAMADAN23</v>
      </c>
      <c r="G2377" t="s">
        <v>2854</v>
      </c>
      <c r="H2377">
        <f>VLOOKUP(working_table!G2377,order_items[[#All],[product_id]:[subtotal_idr]],2,0)</f>
        <v>1</v>
      </c>
      <c r="I2377" s="5">
        <f>VLOOKUP(working_table!$G2377,order_items[[#All],[product_id]:[subtotal_idr]],3,0)</f>
        <v>229000</v>
      </c>
      <c r="J2377" s="5">
        <f>VLOOKUP(working_table!$G2377,order_items[[#All],[product_id]:[subtotal_idr]],4,0)</f>
        <v>229000</v>
      </c>
      <c r="K2377" t="str">
        <f>VLOOKUP($G2377,products7[#All],2,0)</f>
        <v>Dress Midi Floral Tropika Style</v>
      </c>
      <c r="L2377" t="str">
        <f>VLOOKUP($G2377,products7[#All],3,0)</f>
        <v>Dress</v>
      </c>
      <c r="M2377" t="str">
        <f>VLOOKUP($G2377,products7[#All],7,0)</f>
        <v>Tropika Style</v>
      </c>
    </row>
    <row r="2378" spans="1:13" x14ac:dyDescent="0.35">
      <c r="A2378" t="s">
        <v>6494</v>
      </c>
      <c r="B2378" s="2">
        <f>VLOOKUP(A2378,orders[#All],3,0)</f>
        <v>45343</v>
      </c>
      <c r="C2378" t="str">
        <f>VLOOKUP($A2378,orders[#All],9,0)</f>
        <v>delivered</v>
      </c>
      <c r="D2378" t="str">
        <f>VLOOKUP($A2378,orders[#All],5,0)</f>
        <v>Semarang</v>
      </c>
      <c r="E2378" t="str">
        <f>VLOOKUP($A2378,orders[#All],6,0)</f>
        <v>Jawa Tengah</v>
      </c>
      <c r="F2378" t="str">
        <f>VLOOKUP($A2378,orders[#All],10,0)</f>
        <v>RAMADAN23</v>
      </c>
      <c r="G2378" t="s">
        <v>2905</v>
      </c>
      <c r="H2378">
        <f>VLOOKUP(working_table!G2378,order_items[[#All],[product_id]:[subtotal_idr]],2,0)</f>
        <v>1</v>
      </c>
      <c r="I2378" s="5">
        <f>VLOOKUP(working_table!$G2378,order_items[[#All],[product_id]:[subtotal_idr]],3,0)</f>
        <v>89000</v>
      </c>
      <c r="J2378" s="5">
        <f>VLOOKUP(working_table!$G2378,order_items[[#All],[product_id]:[subtotal_idr]],4,0)</f>
        <v>89000</v>
      </c>
      <c r="K2378" t="str">
        <f>VLOOKUP($G2378,products7[#All],2,0)</f>
        <v>Dress A-Line NusaBrand</v>
      </c>
      <c r="L2378" t="str">
        <f>VLOOKUP($G2378,products7[#All],3,0)</f>
        <v>dress</v>
      </c>
      <c r="M2378" t="str">
        <f>VLOOKUP($G2378,products7[#All],7,0)</f>
        <v>NusaBrand</v>
      </c>
    </row>
    <row r="2379" spans="1:13" x14ac:dyDescent="0.35">
      <c r="A2379" t="s">
        <v>6497</v>
      </c>
      <c r="B2379" s="2">
        <f>VLOOKUP(A2379,orders[#All],3,0)</f>
        <v>45301</v>
      </c>
      <c r="C2379" t="str">
        <f>VLOOKUP($A2379,orders[#All],9,0)</f>
        <v>processing</v>
      </c>
      <c r="D2379" t="str">
        <f>VLOOKUP($A2379,orders[#All],5,0)</f>
        <v>Pontianak</v>
      </c>
      <c r="E2379" t="str">
        <f>VLOOKUP($A2379,orders[#All],6,0)</f>
        <v>Kalimantan Barat</v>
      </c>
      <c r="F2379" t="str">
        <f>VLOOKUP($A2379,orders[#All],10,0)</f>
        <v>TANPA PROMO</v>
      </c>
      <c r="G2379" t="s">
        <v>3659</v>
      </c>
      <c r="H2379">
        <f>VLOOKUP(working_table!G2379,order_items[[#All],[product_id]:[subtotal_idr]],2,0)</f>
        <v>1</v>
      </c>
      <c r="I2379" s="5">
        <f>VLOOKUP(working_table!$G2379,order_items[[#All],[product_id]:[subtotal_idr]],3,0)</f>
        <v>299000</v>
      </c>
      <c r="J2379" s="5">
        <f>VLOOKUP(working_table!$G2379,order_items[[#All],[product_id]:[subtotal_idr]],4,0)</f>
        <v>299000</v>
      </c>
      <c r="K2379" t="str">
        <f>VLOOKUP($G2379,products7[#All],2,0)</f>
        <v>Pants Jogger Riang Apparel</v>
      </c>
      <c r="L2379" t="str">
        <f>VLOOKUP($G2379,products7[#All],3,0)</f>
        <v>Pants</v>
      </c>
      <c r="M2379" t="str">
        <f>VLOOKUP($G2379,products7[#All],7,0)</f>
        <v>Riang Apparel</v>
      </c>
    </row>
    <row r="2380" spans="1:13" x14ac:dyDescent="0.35">
      <c r="A2380" t="s">
        <v>6497</v>
      </c>
      <c r="B2380" s="2">
        <f>VLOOKUP(A2380,orders[#All],3,0)</f>
        <v>45301</v>
      </c>
      <c r="C2380" t="str">
        <f>VLOOKUP($A2380,orders[#All],9,0)</f>
        <v>processing</v>
      </c>
      <c r="D2380" t="str">
        <f>VLOOKUP($A2380,orders[#All],5,0)</f>
        <v>Pontianak</v>
      </c>
      <c r="E2380" t="str">
        <f>VLOOKUP($A2380,orders[#All],6,0)</f>
        <v>Kalimantan Barat</v>
      </c>
      <c r="F2380" t="str">
        <f>VLOOKUP($A2380,orders[#All],10,0)</f>
        <v>TANPA PROMO</v>
      </c>
      <c r="G2380" t="s">
        <v>4762</v>
      </c>
      <c r="H2380">
        <f>VLOOKUP(working_table!G2380,order_items[[#All],[product_id]:[subtotal_idr]],2,0)</f>
        <v>1</v>
      </c>
      <c r="I2380" s="5">
        <f>VLOOKUP(working_table!$G2380,order_items[[#All],[product_id]:[subtotal_idr]],3,0)</f>
        <v>149000</v>
      </c>
      <c r="J2380" s="5">
        <f>VLOOKUP(working_table!$G2380,order_items[[#All],[product_id]:[subtotal_idr]],4,0)</f>
        <v>149000</v>
      </c>
      <c r="K2380" t="str">
        <f>VLOOKUP($G2380,products7[#All],2,0)</f>
        <v>Dress A-Line Kanvas Lokal</v>
      </c>
      <c r="L2380" t="str">
        <f>VLOOKUP($G2380,products7[#All],3,0)</f>
        <v>dress</v>
      </c>
      <c r="M2380" t="str">
        <f>VLOOKUP($G2380,products7[#All],7,0)</f>
        <v>Kanvas Lokal</v>
      </c>
    </row>
    <row r="2381" spans="1:13" x14ac:dyDescent="0.35">
      <c r="A2381" t="s">
        <v>6497</v>
      </c>
      <c r="B2381" s="2">
        <f>VLOOKUP(A2381,orders[#All],3,0)</f>
        <v>45301</v>
      </c>
      <c r="C2381" t="str">
        <f>VLOOKUP($A2381,orders[#All],9,0)</f>
        <v>processing</v>
      </c>
      <c r="D2381" t="str">
        <f>VLOOKUP($A2381,orders[#All],5,0)</f>
        <v>Pontianak</v>
      </c>
      <c r="E2381" t="str">
        <f>VLOOKUP($A2381,orders[#All],6,0)</f>
        <v>Kalimantan Barat</v>
      </c>
      <c r="F2381" t="str">
        <f>VLOOKUP($A2381,orders[#All],10,0)</f>
        <v>TANPA PROMO</v>
      </c>
      <c r="G2381" t="s">
        <v>2967</v>
      </c>
      <c r="H2381">
        <f>VLOOKUP(working_table!G2381,order_items[[#All],[product_id]:[subtotal_idr]],2,0)</f>
        <v>1</v>
      </c>
      <c r="I2381" s="5">
        <f>VLOOKUP(working_table!$G2381,order_items[[#All],[product_id]:[subtotal_idr]],3,0)</f>
        <v>49000</v>
      </c>
      <c r="J2381" s="5">
        <f>VLOOKUP(working_table!$G2381,order_items[[#All],[product_id]:[subtotal_idr]],4,0)</f>
        <v>49000</v>
      </c>
      <c r="K2381" t="str">
        <f>VLOOKUP($G2381,products7[#All],2,0)</f>
        <v>Topi Baseball SandangIndo</v>
      </c>
      <c r="L2381" t="str">
        <f>VLOOKUP($G2381,products7[#All],3,0)</f>
        <v>Accessories</v>
      </c>
      <c r="M2381" t="str">
        <f>VLOOKUP($G2381,products7[#All],7,0)</f>
        <v>SandangIndo</v>
      </c>
    </row>
    <row r="2382" spans="1:13" x14ac:dyDescent="0.35">
      <c r="A2382" t="s">
        <v>6501</v>
      </c>
      <c r="B2382" s="2">
        <f>VLOOKUP(A2382,orders[#All],3,0)</f>
        <v>45474</v>
      </c>
      <c r="C2382" t="str">
        <f>VLOOKUP($A2382,orders[#All],9,0)</f>
        <v>processing</v>
      </c>
      <c r="D2382" t="str">
        <f>VLOOKUP($A2382,orders[#All],5,0)</f>
        <v>Jakarta</v>
      </c>
      <c r="E2382" t="str">
        <f>VLOOKUP($A2382,orders[#All],6,0)</f>
        <v>DKI Jakarta</v>
      </c>
      <c r="F2382" t="str">
        <f>VLOOKUP($A2382,orders[#All],10,0)</f>
        <v>TANPA PROMO</v>
      </c>
      <c r="G2382" t="s">
        <v>3895</v>
      </c>
      <c r="H2382">
        <f>VLOOKUP(working_table!G2382,order_items[[#All],[product_id]:[subtotal_idr]],2,0)</f>
        <v>1</v>
      </c>
      <c r="I2382" s="5">
        <f>VLOOKUP(working_table!$G2382,order_items[[#All],[product_id]:[subtotal_idr]],3,0)</f>
        <v>59000</v>
      </c>
      <c r="J2382" s="5">
        <f>VLOOKUP(working_table!$G2382,order_items[[#All],[product_id]:[subtotal_idr]],4,0)</f>
        <v>59000</v>
      </c>
      <c r="K2382" t="str">
        <f>VLOOKUP($G2382,products7[#All],2,0)</f>
        <v>Tas Selempang SandangIndo</v>
      </c>
      <c r="L2382" t="str">
        <f>VLOOKUP($G2382,products7[#All],3,0)</f>
        <v>Accessories</v>
      </c>
      <c r="M2382" t="str">
        <f>VLOOKUP($G2382,products7[#All],7,0)</f>
        <v>SandangIndo</v>
      </c>
    </row>
    <row r="2383" spans="1:13" x14ac:dyDescent="0.35">
      <c r="A2383" t="s">
        <v>6501</v>
      </c>
      <c r="B2383" s="2">
        <f>VLOOKUP(A2383,orders[#All],3,0)</f>
        <v>45474</v>
      </c>
      <c r="C2383" t="str">
        <f>VLOOKUP($A2383,orders[#All],9,0)</f>
        <v>processing</v>
      </c>
      <c r="D2383" t="str">
        <f>VLOOKUP($A2383,orders[#All],5,0)</f>
        <v>Jakarta</v>
      </c>
      <c r="E2383" t="str">
        <f>VLOOKUP($A2383,orders[#All],6,0)</f>
        <v>DKI Jakarta</v>
      </c>
      <c r="F2383" t="str">
        <f>VLOOKUP($A2383,orders[#All],10,0)</f>
        <v>TANPA PROMO</v>
      </c>
      <c r="G2383" t="s">
        <v>2466</v>
      </c>
      <c r="H2383">
        <f>VLOOKUP(working_table!G2383,order_items[[#All],[product_id]:[subtotal_idr]],2,0)</f>
        <v>1</v>
      </c>
      <c r="I2383" s="5">
        <f>VLOOKUP(working_table!$G2383,order_items[[#All],[product_id]:[subtotal_idr]],3,0)</f>
        <v>89000</v>
      </c>
      <c r="J2383" s="5">
        <f>VLOOKUP(working_table!$G2383,order_items[[#All],[product_id]:[subtotal_idr]],4,0)</f>
        <v>89000</v>
      </c>
      <c r="K2383" t="str">
        <f>VLOOKUP($G2383,products7[#All],2,0)</f>
        <v>Jacket Hoodie Kanvas Lokal</v>
      </c>
      <c r="L2383" t="str">
        <f>VLOOKUP($G2383,products7[#All],3,0)</f>
        <v>Jacket</v>
      </c>
      <c r="M2383" t="str">
        <f>VLOOKUP($G2383,products7[#All],7,0)</f>
        <v>Kanvas Lokal</v>
      </c>
    </row>
    <row r="2384" spans="1:13" x14ac:dyDescent="0.35">
      <c r="A2384" t="s">
        <v>6501</v>
      </c>
      <c r="B2384" s="2">
        <f>VLOOKUP(A2384,orders[#All],3,0)</f>
        <v>45474</v>
      </c>
      <c r="C2384" t="str">
        <f>VLOOKUP($A2384,orders[#All],9,0)</f>
        <v>processing</v>
      </c>
      <c r="D2384" t="str">
        <f>VLOOKUP($A2384,orders[#All],5,0)</f>
        <v>Jakarta</v>
      </c>
      <c r="E2384" t="str">
        <f>VLOOKUP($A2384,orders[#All],6,0)</f>
        <v>DKI Jakarta</v>
      </c>
      <c r="F2384" t="str">
        <f>VLOOKUP($A2384,orders[#All],10,0)</f>
        <v>TANPA PROMO</v>
      </c>
      <c r="G2384" t="s">
        <v>3049</v>
      </c>
      <c r="H2384">
        <f>VLOOKUP(working_table!G2384,order_items[[#All],[product_id]:[subtotal_idr]],2,0)</f>
        <v>1</v>
      </c>
      <c r="I2384" s="5">
        <f>VLOOKUP(working_table!$G2384,order_items[[#All],[product_id]:[subtotal_idr]],3,0)</f>
        <v>129000</v>
      </c>
      <c r="J2384" s="5">
        <f>VLOOKUP(working_table!$G2384,order_items[[#All],[product_id]:[subtotal_idr]],4,0)</f>
        <v>129000</v>
      </c>
      <c r="K2384" t="str">
        <f>VLOOKUP($G2384,products7[#All],2,0)</f>
        <v>Dress Bodycon Senja Wear</v>
      </c>
      <c r="L2384" t="str">
        <f>VLOOKUP($G2384,products7[#All],3,0)</f>
        <v>Dress</v>
      </c>
      <c r="M2384" t="str">
        <f>VLOOKUP($G2384,products7[#All],7,0)</f>
        <v>Senja Wear</v>
      </c>
    </row>
    <row r="2385" spans="1:13" x14ac:dyDescent="0.35">
      <c r="A2385" t="s">
        <v>6505</v>
      </c>
      <c r="B2385" s="2">
        <f>VLOOKUP(A2385,orders[#All],3,0)</f>
        <v>45503</v>
      </c>
      <c r="C2385" t="str">
        <f>VLOOKUP($A2385,orders[#All],9,0)</f>
        <v>delivered</v>
      </c>
      <c r="D2385" t="str">
        <f>VLOOKUP($A2385,orders[#All],5,0)</f>
        <v>Bekasi</v>
      </c>
      <c r="E2385" t="str">
        <f>VLOOKUP($A2385,orders[#All],6,0)</f>
        <v>Jawa Barat</v>
      </c>
      <c r="F2385" t="str">
        <f>VLOOKUP($A2385,orders[#All],10,0)</f>
        <v>HARBOLNAS22</v>
      </c>
      <c r="G2385" t="s">
        <v>2421</v>
      </c>
      <c r="H2385">
        <f>VLOOKUP(working_table!G2385,order_items[[#All],[product_id]:[subtotal_idr]],2,0)</f>
        <v>1</v>
      </c>
      <c r="I2385" s="5">
        <f>VLOOKUP(working_table!$G2385,order_items[[#All],[product_id]:[subtotal_idr]],3,0)</f>
        <v>249000</v>
      </c>
      <c r="J2385" s="5">
        <f>VLOOKUP(working_table!$G2385,order_items[[#All],[product_id]:[subtotal_idr]],4,0)</f>
        <v>249000</v>
      </c>
      <c r="K2385" t="str">
        <f>VLOOKUP($G2385,products7[#All],2,0)</f>
        <v>Topi Baseball SandangIndo</v>
      </c>
      <c r="L2385" t="str">
        <f>VLOOKUP($G2385,products7[#All],3,0)</f>
        <v>Accessories</v>
      </c>
      <c r="M2385" t="str">
        <f>VLOOKUP($G2385,products7[#All],7,0)</f>
        <v>SandangIndo</v>
      </c>
    </row>
    <row r="2386" spans="1:13" x14ac:dyDescent="0.35">
      <c r="A2386" t="s">
        <v>6507</v>
      </c>
      <c r="B2386" s="2">
        <f>VLOOKUP(A2386,orders[#All],3,0)</f>
        <v>45471</v>
      </c>
      <c r="C2386" t="str">
        <f>VLOOKUP($A2386,orders[#All],9,0)</f>
        <v>delivered</v>
      </c>
      <c r="D2386" t="str">
        <f>VLOOKUP($A2386,orders[#All],5,0)</f>
        <v>Malang</v>
      </c>
      <c r="E2386" t="str">
        <f>VLOOKUP($A2386,orders[#All],6,0)</f>
        <v>Jawa Timur</v>
      </c>
      <c r="F2386" t="str">
        <f>VLOOKUP($A2386,orders[#All],10,0)</f>
        <v>HARI BELANJA</v>
      </c>
      <c r="G2386" t="s">
        <v>2922</v>
      </c>
      <c r="H2386">
        <f>VLOOKUP(working_table!G2386,order_items[[#All],[product_id]:[subtotal_idr]],2,0)</f>
        <v>3</v>
      </c>
      <c r="I2386" s="5">
        <f>VLOOKUP(working_table!$G2386,order_items[[#All],[product_id]:[subtotal_idr]],3,0)</f>
        <v>49000</v>
      </c>
      <c r="J2386" s="5">
        <f>VLOOKUP(working_table!$G2386,order_items[[#All],[product_id]:[subtotal_idr]],4,0)</f>
        <v>147000</v>
      </c>
      <c r="K2386" t="str">
        <f>VLOOKUP($G2386,products7[#All],2,0)</f>
        <v>Dompet Kulit Ratu Mode</v>
      </c>
      <c r="L2386" t="str">
        <f>VLOOKUP($G2386,products7[#All],3,0)</f>
        <v>Accessories</v>
      </c>
      <c r="M2386" t="str">
        <f>VLOOKUP($G2386,products7[#All],7,0)</f>
        <v>Ratu Mode</v>
      </c>
    </row>
    <row r="2387" spans="1:13" x14ac:dyDescent="0.35">
      <c r="A2387" t="s">
        <v>6509</v>
      </c>
      <c r="B2387" s="2">
        <f>VLOOKUP(A2387,orders[#All],3,0)</f>
        <v>45551</v>
      </c>
      <c r="C2387" t="str">
        <f>VLOOKUP($A2387,orders[#All],9,0)</f>
        <v>delivered</v>
      </c>
      <c r="D2387" t="str">
        <f>VLOOKUP($A2387,orders[#All],5,0)</f>
        <v>Padang</v>
      </c>
      <c r="E2387" t="str">
        <f>VLOOKUP($A2387,orders[#All],6,0)</f>
        <v>Sumatera Barat</v>
      </c>
      <c r="F2387" t="str">
        <f>VLOOKUP($A2387,orders[#All],10,0)</f>
        <v>SALE2024</v>
      </c>
      <c r="G2387" t="s">
        <v>2953</v>
      </c>
      <c r="H2387">
        <f>VLOOKUP(working_table!G2387,order_items[[#All],[product_id]:[subtotal_idr]],2,0)</f>
        <v>1</v>
      </c>
      <c r="I2387" s="5">
        <f>VLOOKUP(working_table!$G2387,order_items[[#All],[product_id]:[subtotal_idr]],3,0)</f>
        <v>399000</v>
      </c>
      <c r="J2387" s="5">
        <f>VLOOKUP(working_table!$G2387,order_items[[#All],[product_id]:[subtotal_idr]],4,0)</f>
        <v>399000</v>
      </c>
      <c r="K2387" t="str">
        <f>VLOOKUP($G2387,products7[#All],2,0)</f>
        <v>T-Shirt Graphic SandangIndo</v>
      </c>
      <c r="L2387" t="str">
        <f>VLOOKUP($G2387,products7[#All],3,0)</f>
        <v>T-Shirt</v>
      </c>
      <c r="M2387" t="str">
        <f>VLOOKUP($G2387,products7[#All],7,0)</f>
        <v>SandangIndo</v>
      </c>
    </row>
    <row r="2388" spans="1:13" x14ac:dyDescent="0.35">
      <c r="A2388" t="s">
        <v>6511</v>
      </c>
      <c r="B2388" s="2">
        <f>VLOOKUP(A2388,orders[#All],3,0)</f>
        <v>45238</v>
      </c>
      <c r="C2388" t="str">
        <f>VLOOKUP($A2388,orders[#All],9,0)</f>
        <v>delivered</v>
      </c>
      <c r="D2388" t="str">
        <f>VLOOKUP($A2388,orders[#All],5,0)</f>
        <v>Depok</v>
      </c>
      <c r="E2388" t="str">
        <f>VLOOKUP($A2388,orders[#All],6,0)</f>
        <v>Jawa Barat</v>
      </c>
      <c r="F2388" t="str">
        <f>VLOOKUP($A2388,orders[#All],10,0)</f>
        <v>HARBOLNAS22</v>
      </c>
      <c r="G2388" t="s">
        <v>2806</v>
      </c>
      <c r="H2388">
        <f>VLOOKUP(working_table!G2388,order_items[[#All],[product_id]:[subtotal_idr]],2,0)</f>
        <v>1</v>
      </c>
      <c r="I2388" s="5">
        <f>VLOOKUP(working_table!$G2388,order_items[[#All],[product_id]:[subtotal_idr]],3,0)</f>
        <v>129000</v>
      </c>
      <c r="J2388" s="5">
        <f>VLOOKUP(working_table!$G2388,order_items[[#All],[product_id]:[subtotal_idr]],4,0)</f>
        <v>129000</v>
      </c>
      <c r="K2388" t="str">
        <f>VLOOKUP($G2388,products7[#All],2,0)</f>
        <v>T-Shirt Polos Basic Ratu Mode</v>
      </c>
      <c r="L2388" t="str">
        <f>VLOOKUP($G2388,products7[#All],3,0)</f>
        <v>T-Shirt</v>
      </c>
      <c r="M2388" t="str">
        <f>VLOOKUP($G2388,products7[#All],7,0)</f>
        <v>Ratu Mode</v>
      </c>
    </row>
    <row r="2389" spans="1:13" x14ac:dyDescent="0.35">
      <c r="A2389" t="s">
        <v>6511</v>
      </c>
      <c r="B2389" s="2">
        <f>VLOOKUP(A2389,orders[#All],3,0)</f>
        <v>45238</v>
      </c>
      <c r="C2389" t="str">
        <f>VLOOKUP($A2389,orders[#All],9,0)</f>
        <v>delivered</v>
      </c>
      <c r="D2389" t="str">
        <f>VLOOKUP($A2389,orders[#All],5,0)</f>
        <v>Depok</v>
      </c>
      <c r="E2389" t="str">
        <f>VLOOKUP($A2389,orders[#All],6,0)</f>
        <v>Jawa Barat</v>
      </c>
      <c r="F2389" t="str">
        <f>VLOOKUP($A2389,orders[#All],10,0)</f>
        <v>HARBOLNAS22</v>
      </c>
      <c r="G2389" t="s">
        <v>2508</v>
      </c>
      <c r="H2389">
        <f>VLOOKUP(working_table!G2389,order_items[[#All],[product_id]:[subtotal_idr]],2,0)</f>
        <v>1</v>
      </c>
      <c r="I2389" s="5">
        <f>VLOOKUP(working_table!$G2389,order_items[[#All],[product_id]:[subtotal_idr]],3,0)</f>
        <v>69000</v>
      </c>
      <c r="J2389" s="5">
        <f>VLOOKUP(working_table!$G2389,order_items[[#All],[product_id]:[subtotal_idr]],4,0)</f>
        <v>69000</v>
      </c>
      <c r="K2389" t="str">
        <f>VLOOKUP($G2389,products7[#All],2,0)</f>
        <v>Dress Midi Floral Cendana Co</v>
      </c>
      <c r="L2389" t="str">
        <f>VLOOKUP($G2389,products7[#All],3,0)</f>
        <v>dress</v>
      </c>
      <c r="M2389" t="str">
        <f>VLOOKUP($G2389,products7[#All],7,0)</f>
        <v>Cendana Co</v>
      </c>
    </row>
    <row r="2390" spans="1:13" x14ac:dyDescent="0.35">
      <c r="A2390" t="s">
        <v>6514</v>
      </c>
      <c r="B2390" s="2">
        <f>VLOOKUP(A2390,orders[#All],3,0)</f>
        <v>45331</v>
      </c>
      <c r="C2390" t="str">
        <f>VLOOKUP($A2390,orders[#All],9,0)</f>
        <v>shipped</v>
      </c>
      <c r="D2390" t="str">
        <f>VLOOKUP($A2390,orders[#All],5,0)</f>
        <v>Medan</v>
      </c>
      <c r="E2390" t="str">
        <f>VLOOKUP($A2390,orders[#All],6,0)</f>
        <v>Sumatera Utara</v>
      </c>
      <c r="F2390" t="str">
        <f>VLOOKUP($A2390,orders[#All],10,0)</f>
        <v>RAMADAN23</v>
      </c>
      <c r="G2390" t="s">
        <v>2485</v>
      </c>
      <c r="H2390">
        <f>VLOOKUP(working_table!G2390,order_items[[#All],[product_id]:[subtotal_idr]],2,0)</f>
        <v>3</v>
      </c>
      <c r="I2390" s="5">
        <f>VLOOKUP(working_table!$G2390,order_items[[#All],[product_id]:[subtotal_idr]],3,0)</f>
        <v>89000</v>
      </c>
      <c r="J2390" s="5">
        <f>VLOOKUP(working_table!$G2390,order_items[[#All],[product_id]:[subtotal_idr]],4,0)</f>
        <v>267000</v>
      </c>
      <c r="K2390" t="str">
        <f>VLOOKUP($G2390,products7[#All],2,0)</f>
        <v>Dress Mini Casual Riang Apparel</v>
      </c>
      <c r="L2390" t="str">
        <f>VLOOKUP($G2390,products7[#All],3,0)</f>
        <v>Dress</v>
      </c>
      <c r="M2390" t="str">
        <f>VLOOKUP($G2390,products7[#All],7,0)</f>
        <v>Riang Apparel</v>
      </c>
    </row>
    <row r="2391" spans="1:13" x14ac:dyDescent="0.35">
      <c r="A2391" t="s">
        <v>6514</v>
      </c>
      <c r="B2391" s="2">
        <f>VLOOKUP(A2391,orders[#All],3,0)</f>
        <v>45331</v>
      </c>
      <c r="C2391" t="str">
        <f>VLOOKUP($A2391,orders[#All],9,0)</f>
        <v>shipped</v>
      </c>
      <c r="D2391" t="str">
        <f>VLOOKUP($A2391,orders[#All],5,0)</f>
        <v>Medan</v>
      </c>
      <c r="E2391" t="str">
        <f>VLOOKUP($A2391,orders[#All],6,0)</f>
        <v>Sumatera Utara</v>
      </c>
      <c r="F2391" t="str">
        <f>VLOOKUP($A2391,orders[#All],10,0)</f>
        <v>RAMADAN23</v>
      </c>
      <c r="G2391" t="s">
        <v>2603</v>
      </c>
      <c r="H2391">
        <f>VLOOKUP(working_table!G2391,order_items[[#All],[product_id]:[subtotal_idr]],2,0)</f>
        <v>1</v>
      </c>
      <c r="I2391" s="5">
        <f>VLOOKUP(working_table!$G2391,order_items[[#All],[product_id]:[subtotal_idr]],3,0)</f>
        <v>179000</v>
      </c>
      <c r="J2391" s="5">
        <f>VLOOKUP(working_table!$G2391,order_items[[#All],[product_id]:[subtotal_idr]],4,0)</f>
        <v>179000</v>
      </c>
      <c r="K2391" t="str">
        <f>VLOOKUP($G2391,products7[#All],2,0)</f>
        <v>Jacket Denim Riang Apparel</v>
      </c>
      <c r="L2391" t="str">
        <f>VLOOKUP($G2391,products7[#All],3,0)</f>
        <v>Jacket</v>
      </c>
      <c r="M2391" t="str">
        <f>VLOOKUP($G2391,products7[#All],7,0)</f>
        <v>Riang Apparel</v>
      </c>
    </row>
    <row r="2392" spans="1:13" x14ac:dyDescent="0.35">
      <c r="A2392" t="s">
        <v>6517</v>
      </c>
      <c r="B2392" s="2">
        <f>VLOOKUP(A2392,orders[#All],3,0)</f>
        <v>45485</v>
      </c>
      <c r="C2392" t="str">
        <f>VLOOKUP($A2392,orders[#All],9,0)</f>
        <v>delivered</v>
      </c>
      <c r="D2392" t="str">
        <f>VLOOKUP($A2392,orders[#All],5,0)</f>
        <v>Semarang</v>
      </c>
      <c r="E2392" t="str">
        <f>VLOOKUP($A2392,orders[#All],6,0)</f>
        <v>Jawa Tengah</v>
      </c>
      <c r="F2392" t="str">
        <f>VLOOKUP($A2392,orders[#All],10,0)</f>
        <v>TANPA PROMO</v>
      </c>
      <c r="G2392" t="s">
        <v>3095</v>
      </c>
      <c r="H2392">
        <f>VLOOKUP(working_table!G2392,order_items[[#All],[product_id]:[subtotal_idr]],2,0)</f>
        <v>2</v>
      </c>
      <c r="I2392" s="5">
        <f>VLOOKUP(working_table!$G2392,order_items[[#All],[product_id]:[subtotal_idr]],3,0)</f>
        <v>549000</v>
      </c>
      <c r="J2392" s="5">
        <f>VLOOKUP(working_table!$G2392,order_items[[#All],[product_id]:[subtotal_idr]],4,0)</f>
        <v>1098000</v>
      </c>
      <c r="K2392" t="str">
        <f>VLOOKUP($G2392,products7[#All],2,0)</f>
        <v>Kemeja Oxford NusaBrand</v>
      </c>
      <c r="L2392" t="str">
        <f>VLOOKUP($G2392,products7[#All],3,0)</f>
        <v>T-Shirt</v>
      </c>
      <c r="M2392" t="str">
        <f>VLOOKUP($G2392,products7[#All],7,0)</f>
        <v>NusaBrand</v>
      </c>
    </row>
    <row r="2393" spans="1:13" x14ac:dyDescent="0.35">
      <c r="A2393" t="s">
        <v>6519</v>
      </c>
      <c r="B2393" s="2">
        <f>VLOOKUP(A2393,orders[#All],3,0)</f>
        <v>45053</v>
      </c>
      <c r="C2393" t="str">
        <f>VLOOKUP($A2393,orders[#All],9,0)</f>
        <v>delivered</v>
      </c>
      <c r="D2393" t="str">
        <f>VLOOKUP($A2393,orders[#All],5,0)</f>
        <v>Depok</v>
      </c>
      <c r="E2393" t="str">
        <f>VLOOKUP($A2393,orders[#All],6,0)</f>
        <v>Jawa Barat</v>
      </c>
      <c r="F2393" t="str">
        <f>VLOOKUP($A2393,orders[#All],10,0)</f>
        <v>TANPA PROMO</v>
      </c>
      <c r="G2393" t="s">
        <v>3382</v>
      </c>
      <c r="H2393">
        <f>VLOOKUP(working_table!G2393,order_items[[#All],[product_id]:[subtotal_idr]],2,0)</f>
        <v>1</v>
      </c>
      <c r="I2393" s="5">
        <f>VLOOKUP(working_table!$G2393,order_items[[#All],[product_id]:[subtotal_idr]],3,0)</f>
        <v>119000</v>
      </c>
      <c r="J2393" s="5">
        <f>VLOOKUP(working_table!$G2393,order_items[[#All],[product_id]:[subtotal_idr]],4,0)</f>
        <v>119000</v>
      </c>
      <c r="K2393" t="str">
        <f>VLOOKUP($G2393,products7[#All],2,0)</f>
        <v>Jacket Coach NusaBrand</v>
      </c>
      <c r="L2393" t="str">
        <f>VLOOKUP($G2393,products7[#All],3,0)</f>
        <v>Jacket</v>
      </c>
      <c r="M2393" t="str">
        <f>VLOOKUP($G2393,products7[#All],7,0)</f>
        <v>NusaBrand</v>
      </c>
    </row>
    <row r="2394" spans="1:13" x14ac:dyDescent="0.35">
      <c r="A2394" t="s">
        <v>6519</v>
      </c>
      <c r="B2394" s="2">
        <f>VLOOKUP(A2394,orders[#All],3,0)</f>
        <v>45053</v>
      </c>
      <c r="C2394" t="str">
        <f>VLOOKUP($A2394,orders[#All],9,0)</f>
        <v>delivered</v>
      </c>
      <c r="D2394" t="str">
        <f>VLOOKUP($A2394,orders[#All],5,0)</f>
        <v>Depok</v>
      </c>
      <c r="E2394" t="str">
        <f>VLOOKUP($A2394,orders[#All],6,0)</f>
        <v>Jawa Barat</v>
      </c>
      <c r="F2394" t="str">
        <f>VLOOKUP($A2394,orders[#All],10,0)</f>
        <v>TANPA PROMO</v>
      </c>
      <c r="G2394" t="s">
        <v>2631</v>
      </c>
      <c r="H2394">
        <f>VLOOKUP(working_table!G2394,order_items[[#All],[product_id]:[subtotal_idr]],2,0)</f>
        <v>1</v>
      </c>
      <c r="I2394" s="5">
        <f>VLOOKUP(working_table!$G2394,order_items[[#All],[product_id]:[subtotal_idr]],3,0)</f>
        <v>299000</v>
      </c>
      <c r="J2394" s="5">
        <f>VLOOKUP(working_table!$G2394,order_items[[#All],[product_id]:[subtotal_idr]],4,0)</f>
        <v>299000</v>
      </c>
      <c r="K2394" t="str">
        <f>VLOOKUP($G2394,products7[#All],2,0)</f>
        <v>Kemeja Linen NusaBrand</v>
      </c>
      <c r="L2394" t="str">
        <f>VLOOKUP($G2394,products7[#All],3,0)</f>
        <v>kemeja</v>
      </c>
      <c r="M2394" t="str">
        <f>VLOOKUP($G2394,products7[#All],7,0)</f>
        <v>NusaBrand</v>
      </c>
    </row>
    <row r="2395" spans="1:13" x14ac:dyDescent="0.35">
      <c r="A2395" t="s">
        <v>6522</v>
      </c>
      <c r="B2395" s="2">
        <f>VLOOKUP(A2395,orders[#All],3,0)</f>
        <v>45527</v>
      </c>
      <c r="C2395" t="str">
        <f>VLOOKUP($A2395,orders[#All],9,0)</f>
        <v>delivered</v>
      </c>
      <c r="D2395" t="str">
        <f>VLOOKUP($A2395,orders[#All],5,0)</f>
        <v>Palembang</v>
      </c>
      <c r="E2395" t="str">
        <f>VLOOKUP($A2395,orders[#All],6,0)</f>
        <v>Sumatera Selatan</v>
      </c>
      <c r="F2395" t="str">
        <f>VLOOKUP($A2395,orders[#All],10,0)</f>
        <v>TANPA PROMO</v>
      </c>
      <c r="G2395" t="s">
        <v>2879</v>
      </c>
      <c r="H2395">
        <f>VLOOKUP(working_table!G2395,order_items[[#All],[product_id]:[subtotal_idr]],2,0)</f>
        <v>1</v>
      </c>
      <c r="I2395" s="5">
        <f>VLOOKUP(working_table!$G2395,order_items[[#All],[product_id]:[subtotal_idr]],3,0)</f>
        <v>199000</v>
      </c>
      <c r="J2395" s="5">
        <f>VLOOKUP(working_table!$G2395,order_items[[#All],[product_id]:[subtotal_idr]],4,0)</f>
        <v>199000</v>
      </c>
      <c r="K2395" t="str">
        <f>VLOOKUP($G2395,products7[#All],2,0)</f>
        <v>Dompet Kulit Cendana Co</v>
      </c>
      <c r="L2395" t="str">
        <f>VLOOKUP($G2395,products7[#All],3,0)</f>
        <v>Accessories</v>
      </c>
      <c r="M2395" t="str">
        <f>VLOOKUP($G2395,products7[#All],7,0)</f>
        <v>Cendana Co</v>
      </c>
    </row>
    <row r="2396" spans="1:13" x14ac:dyDescent="0.35">
      <c r="A2396" t="s">
        <v>6522</v>
      </c>
      <c r="B2396" s="2">
        <f>VLOOKUP(A2396,orders[#All],3,0)</f>
        <v>45527</v>
      </c>
      <c r="C2396" t="str">
        <f>VLOOKUP($A2396,orders[#All],9,0)</f>
        <v>delivered</v>
      </c>
      <c r="D2396" t="str">
        <f>VLOOKUP($A2396,orders[#All],5,0)</f>
        <v>Palembang</v>
      </c>
      <c r="E2396" t="str">
        <f>VLOOKUP($A2396,orders[#All],6,0)</f>
        <v>Sumatera Selatan</v>
      </c>
      <c r="F2396" t="str">
        <f>VLOOKUP($A2396,orders[#All],10,0)</f>
        <v>TANPA PROMO</v>
      </c>
      <c r="G2396" t="s">
        <v>2740</v>
      </c>
      <c r="H2396">
        <f>VLOOKUP(working_table!G2396,order_items[[#All],[product_id]:[subtotal_idr]],2,0)</f>
        <v>1</v>
      </c>
      <c r="I2396" s="5">
        <f>VLOOKUP(working_table!$G2396,order_items[[#All],[product_id]:[subtotal_idr]],3,0)</f>
        <v>199000</v>
      </c>
      <c r="J2396" s="5">
        <f>VLOOKUP(working_table!$G2396,order_items[[#All],[product_id]:[subtotal_idr]],4,0)</f>
        <v>199000</v>
      </c>
      <c r="K2396" t="str">
        <f>VLOOKUP($G2396,products7[#All],2,0)</f>
        <v>Pants Chino NusaBrand</v>
      </c>
      <c r="L2396" t="str">
        <f>VLOOKUP($G2396,products7[#All],3,0)</f>
        <v>Pants</v>
      </c>
      <c r="M2396" t="str">
        <f>VLOOKUP($G2396,products7[#All],7,0)</f>
        <v>NusaBrand</v>
      </c>
    </row>
    <row r="2397" spans="1:13" x14ac:dyDescent="0.35">
      <c r="A2397" t="s">
        <v>6525</v>
      </c>
      <c r="B2397" s="2">
        <f>VLOOKUP(A2397,orders[#All],3,0)</f>
        <v>45644</v>
      </c>
      <c r="C2397" t="str">
        <f>VLOOKUP($A2397,orders[#All],9,0)</f>
        <v>shipped</v>
      </c>
      <c r="D2397" t="str">
        <f>VLOOKUP($A2397,orders[#All],5,0)</f>
        <v>Padang</v>
      </c>
      <c r="E2397" t="str">
        <f>VLOOKUP($A2397,orders[#All],6,0)</f>
        <v>Sumatera Barat</v>
      </c>
      <c r="F2397" t="str">
        <f>VLOOKUP($A2397,orders[#All],10,0)</f>
        <v>TANPA PROMO</v>
      </c>
      <c r="G2397" t="s">
        <v>2565</v>
      </c>
      <c r="H2397">
        <f>VLOOKUP(working_table!G2397,order_items[[#All],[product_id]:[subtotal_idr]],2,0)</f>
        <v>1</v>
      </c>
      <c r="I2397" s="5">
        <f>VLOOKUP(working_table!$G2397,order_items[[#All],[product_id]:[subtotal_idr]],3,0)</f>
        <v>69000</v>
      </c>
      <c r="J2397" s="5">
        <f>VLOOKUP(working_table!$G2397,order_items[[#All],[product_id]:[subtotal_idr]],4,0)</f>
        <v>69000</v>
      </c>
      <c r="K2397" t="str">
        <f>VLOOKUP($G2397,products7[#All],2,0)</f>
        <v>T-Shirt Polos Basic Ratu Mode</v>
      </c>
      <c r="L2397" t="str">
        <f>VLOOKUP($G2397,products7[#All],3,0)</f>
        <v>T-Shirt</v>
      </c>
      <c r="M2397" t="str">
        <f>VLOOKUP($G2397,products7[#All],7,0)</f>
        <v>Ratu Mode</v>
      </c>
    </row>
    <row r="2398" spans="1:13" x14ac:dyDescent="0.35">
      <c r="A2398" t="s">
        <v>6527</v>
      </c>
      <c r="B2398" s="2">
        <f>VLOOKUP(A2398,orders[#All],3,0)</f>
        <v>45569</v>
      </c>
      <c r="C2398" t="str">
        <f>VLOOKUP($A2398,orders[#All],9,0)</f>
        <v>cancelled</v>
      </c>
      <c r="D2398" t="str">
        <f>VLOOKUP($A2398,orders[#All],5,0)</f>
        <v>Semarang</v>
      </c>
      <c r="E2398" t="str">
        <f>VLOOKUP($A2398,orders[#All],6,0)</f>
        <v>Jawa Tengah</v>
      </c>
      <c r="F2398" t="str">
        <f>VLOOKUP($A2398,orders[#All],10,0)</f>
        <v>TANPA PROMO</v>
      </c>
      <c r="G2398" t="s">
        <v>2429</v>
      </c>
      <c r="H2398">
        <f>VLOOKUP(working_table!G2398,order_items[[#All],[product_id]:[subtotal_idr]],2,0)</f>
        <v>1</v>
      </c>
      <c r="I2398" s="5">
        <f>VLOOKUP(working_table!$G2398,order_items[[#All],[product_id]:[subtotal_idr]],3,0)</f>
        <v>79000</v>
      </c>
      <c r="J2398" s="5">
        <f>VLOOKUP(working_table!$G2398,order_items[[#All],[product_id]:[subtotal_idr]],4,0)</f>
        <v>79000</v>
      </c>
      <c r="K2398" t="str">
        <f>VLOOKUP($G2398,products7[#All],2,0)</f>
        <v>Pants Cargo Ratu Mode</v>
      </c>
      <c r="L2398" t="str">
        <f>VLOOKUP($G2398,products7[#All],3,0)</f>
        <v>Pants</v>
      </c>
      <c r="M2398" t="str">
        <f>VLOOKUP($G2398,products7[#All],7,0)</f>
        <v>Ratu Mode</v>
      </c>
    </row>
    <row r="2399" spans="1:13" x14ac:dyDescent="0.35">
      <c r="A2399" t="s">
        <v>6529</v>
      </c>
      <c r="B2399" s="2">
        <f>VLOOKUP(A2399,orders[#All],3,0)</f>
        <v>45260</v>
      </c>
      <c r="C2399" t="str">
        <f>VLOOKUP($A2399,orders[#All],9,0)</f>
        <v>cancelled</v>
      </c>
      <c r="D2399" t="str">
        <f>VLOOKUP($A2399,orders[#All],5,0)</f>
        <v>Bogor</v>
      </c>
      <c r="E2399" t="str">
        <f>VLOOKUP($A2399,orders[#All],6,0)</f>
        <v>Jawa Barat</v>
      </c>
      <c r="F2399" t="str">
        <f>VLOOKUP($A2399,orders[#All],10,0)</f>
        <v>TANPA PROMO</v>
      </c>
      <c r="G2399" t="s">
        <v>2582</v>
      </c>
      <c r="H2399">
        <f>VLOOKUP(working_table!G2399,order_items[[#All],[product_id]:[subtotal_idr]],2,0)</f>
        <v>1</v>
      </c>
      <c r="I2399" s="5">
        <f>VLOOKUP(working_table!$G2399,order_items[[#All],[product_id]:[subtotal_idr]],3,0)</f>
        <v>59000</v>
      </c>
      <c r="J2399" s="5">
        <f>VLOOKUP(working_table!$G2399,order_items[[#All],[product_id]:[subtotal_idr]],4,0)</f>
        <v>59000</v>
      </c>
      <c r="K2399" t="str">
        <f>VLOOKUP($G2399,products7[#All],2,0)</f>
        <v>Jacket Denim SandangIndo</v>
      </c>
      <c r="L2399" t="str">
        <f>VLOOKUP($G2399,products7[#All],3,0)</f>
        <v>Jacket</v>
      </c>
      <c r="M2399" t="str">
        <f>VLOOKUP($G2399,products7[#All],7,0)</f>
        <v>SandangIndo</v>
      </c>
    </row>
    <row r="2400" spans="1:13" x14ac:dyDescent="0.35">
      <c r="A2400" t="s">
        <v>6531</v>
      </c>
      <c r="B2400" s="2">
        <f>VLOOKUP(A2400,orders[#All],3,0)</f>
        <v>45294</v>
      </c>
      <c r="C2400" t="str">
        <f>VLOOKUP($A2400,orders[#All],9,0)</f>
        <v>cancelled</v>
      </c>
      <c r="D2400" t="str">
        <f>VLOOKUP($A2400,orders[#All],5,0)</f>
        <v>Jakarta</v>
      </c>
      <c r="E2400" t="str">
        <f>VLOOKUP($A2400,orders[#All],6,0)</f>
        <v>DKI Jakarta</v>
      </c>
      <c r="F2400" t="str">
        <f>VLOOKUP($A2400,orders[#All],10,0)</f>
        <v>TANPA PROMO</v>
      </c>
      <c r="G2400" t="s">
        <v>3425</v>
      </c>
      <c r="H2400">
        <f>VLOOKUP(working_table!G2400,order_items[[#All],[product_id]:[subtotal_idr]],2,0)</f>
        <v>1</v>
      </c>
      <c r="I2400" s="5">
        <f>VLOOKUP(working_table!$G2400,order_items[[#All],[product_id]:[subtotal_idr]],3,0)</f>
        <v>199000</v>
      </c>
      <c r="J2400" s="5">
        <f>VLOOKUP(working_table!$G2400,order_items[[#All],[product_id]:[subtotal_idr]],4,0)</f>
        <v>199000</v>
      </c>
      <c r="K2400" t="str">
        <f>VLOOKUP($G2400,products7[#All],2,0)</f>
        <v>Jacket Hoodie Kanvas Lokal</v>
      </c>
      <c r="L2400" t="str">
        <f>VLOOKUP($G2400,products7[#All],3,0)</f>
        <v>Jacket</v>
      </c>
      <c r="M2400" t="str">
        <f>VLOOKUP($G2400,products7[#All],7,0)</f>
        <v>Kanvas Lokal</v>
      </c>
    </row>
    <row r="2401" spans="1:13" x14ac:dyDescent="0.35">
      <c r="A2401" t="s">
        <v>6531</v>
      </c>
      <c r="B2401" s="2">
        <f>VLOOKUP(A2401,orders[#All],3,0)</f>
        <v>45294</v>
      </c>
      <c r="C2401" t="str">
        <f>VLOOKUP($A2401,orders[#All],9,0)</f>
        <v>cancelled</v>
      </c>
      <c r="D2401" t="str">
        <f>VLOOKUP($A2401,orders[#All],5,0)</f>
        <v>Jakarta</v>
      </c>
      <c r="E2401" t="str">
        <f>VLOOKUP($A2401,orders[#All],6,0)</f>
        <v>DKI Jakarta</v>
      </c>
      <c r="F2401" t="str">
        <f>VLOOKUP($A2401,orders[#All],10,0)</f>
        <v>TANPA PROMO</v>
      </c>
      <c r="G2401" t="s">
        <v>2787</v>
      </c>
      <c r="H2401">
        <f>VLOOKUP(working_table!G2401,order_items[[#All],[product_id]:[subtotal_idr]],2,0)</f>
        <v>1</v>
      </c>
      <c r="I2401" s="5">
        <f>VLOOKUP(working_table!$G2401,order_items[[#All],[product_id]:[subtotal_idr]],3,0)</f>
        <v>179000</v>
      </c>
      <c r="J2401" s="5">
        <f>VLOOKUP(working_table!$G2401,order_items[[#All],[product_id]:[subtotal_idr]],4,0)</f>
        <v>179000</v>
      </c>
      <c r="K2401" t="str">
        <f>VLOOKUP($G2401,products7[#All],2,0)</f>
        <v>Pants Jeans Slim SandangIndo</v>
      </c>
      <c r="L2401" t="str">
        <f>VLOOKUP($G2401,products7[#All],3,0)</f>
        <v>Pants</v>
      </c>
      <c r="M2401" t="str">
        <f>VLOOKUP($G2401,products7[#All],7,0)</f>
        <v>SandangIndo</v>
      </c>
    </row>
    <row r="2402" spans="1:13" x14ac:dyDescent="0.35">
      <c r="A2402" t="s">
        <v>6534</v>
      </c>
      <c r="B2402" s="2">
        <f>VLOOKUP(A2402,orders[#All],3,0)</f>
        <v>45245</v>
      </c>
      <c r="C2402" t="str">
        <f>VLOOKUP($A2402,orders[#All],9,0)</f>
        <v>cancelled</v>
      </c>
      <c r="D2402" t="str">
        <f>VLOOKUP($A2402,orders[#All],5,0)</f>
        <v>Manado</v>
      </c>
      <c r="E2402" t="str">
        <f>VLOOKUP($A2402,orders[#All],6,0)</f>
        <v>Sulawesi Utara</v>
      </c>
      <c r="F2402" t="str">
        <f>VLOOKUP($A2402,orders[#All],10,0)</f>
        <v>TANPA PROMO</v>
      </c>
      <c r="G2402" t="s">
        <v>3098</v>
      </c>
      <c r="H2402">
        <f>VLOOKUP(working_table!G2402,order_items[[#All],[product_id]:[subtotal_idr]],2,0)</f>
        <v>1</v>
      </c>
      <c r="I2402" s="5">
        <f>VLOOKUP(working_table!$G2402,order_items[[#All],[product_id]:[subtotal_idr]],3,0)</f>
        <v>299000</v>
      </c>
      <c r="J2402" s="5">
        <f>VLOOKUP(working_table!$G2402,order_items[[#All],[product_id]:[subtotal_idr]],4,0)</f>
        <v>299000</v>
      </c>
      <c r="K2402" t="str">
        <f>VLOOKUP($G2402,products7[#All],2,0)</f>
        <v>T-Shirt Graphic BajuKita</v>
      </c>
      <c r="L2402" t="str">
        <f>VLOOKUP($G2402,products7[#All],3,0)</f>
        <v>T-Shirt</v>
      </c>
      <c r="M2402" t="str">
        <f>VLOOKUP($G2402,products7[#All],7,0)</f>
        <v>BajuKita</v>
      </c>
    </row>
    <row r="2403" spans="1:13" x14ac:dyDescent="0.35">
      <c r="A2403" t="s">
        <v>6536</v>
      </c>
      <c r="B2403" s="2">
        <f>VLOOKUP(A2403,orders[#All],3,0)</f>
        <v>45378</v>
      </c>
      <c r="C2403" t="str">
        <f>VLOOKUP($A2403,orders[#All],9,0)</f>
        <v>delivered</v>
      </c>
      <c r="D2403" t="str">
        <f>VLOOKUP($A2403,orders[#All],5,0)</f>
        <v>Tangerang</v>
      </c>
      <c r="E2403" t="str">
        <f>VLOOKUP($A2403,orders[#All],6,0)</f>
        <v>Banten</v>
      </c>
      <c r="F2403" t="str">
        <f>VLOOKUP($A2403,orders[#All],10,0)</f>
        <v>TANPA PROMO</v>
      </c>
      <c r="G2403" t="s">
        <v>2599</v>
      </c>
      <c r="H2403">
        <f>VLOOKUP(working_table!G2403,order_items[[#All],[product_id]:[subtotal_idr]],2,0)</f>
        <v>1</v>
      </c>
      <c r="I2403" s="5">
        <f>VLOOKUP(working_table!$G2403,order_items[[#All],[product_id]:[subtotal_idr]],3,0)</f>
        <v>199000</v>
      </c>
      <c r="J2403" s="5">
        <f>VLOOKUP(working_table!$G2403,order_items[[#All],[product_id]:[subtotal_idr]],4,0)</f>
        <v>199000</v>
      </c>
      <c r="K2403" t="str">
        <f>VLOOKUP($G2403,products7[#All],2,0)</f>
        <v>Pants Jeans Slim Pesona Indo</v>
      </c>
      <c r="L2403" t="str">
        <f>VLOOKUP($G2403,products7[#All],3,0)</f>
        <v>Pants</v>
      </c>
      <c r="M2403" t="str">
        <f>VLOOKUP($G2403,products7[#All],7,0)</f>
        <v>Pesona Indo</v>
      </c>
    </row>
    <row r="2404" spans="1:13" x14ac:dyDescent="0.35">
      <c r="A2404" t="s">
        <v>6538</v>
      </c>
      <c r="B2404" s="2">
        <f>VLOOKUP(A2404,orders[#All],3,0)</f>
        <v>45608</v>
      </c>
      <c r="C2404" t="str">
        <f>VLOOKUP($A2404,orders[#All],9,0)</f>
        <v>shipped</v>
      </c>
      <c r="D2404" t="str">
        <f>VLOOKUP($A2404,orders[#All],5,0)</f>
        <v>Bekasi</v>
      </c>
      <c r="E2404" t="str">
        <f>VLOOKUP($A2404,orders[#All],6,0)</f>
        <v>Jawa Barat</v>
      </c>
      <c r="F2404" t="str">
        <f>VLOOKUP($A2404,orders[#All],10,0)</f>
        <v>NEWUSER</v>
      </c>
      <c r="G2404" t="s">
        <v>2911</v>
      </c>
      <c r="H2404">
        <f>VLOOKUP(working_table!G2404,order_items[[#All],[product_id]:[subtotal_idr]],2,0)</f>
        <v>1</v>
      </c>
      <c r="I2404" s="5">
        <f>VLOOKUP(working_table!$G2404,order_items[[#All],[product_id]:[subtotal_idr]],3,0)</f>
        <v>329000</v>
      </c>
      <c r="J2404" s="5">
        <f>VLOOKUP(working_table!$G2404,order_items[[#All],[product_id]:[subtotal_idr]],4,0)</f>
        <v>329000</v>
      </c>
      <c r="K2404" t="str">
        <f>VLOOKUP($G2404,products7[#All],2,0)</f>
        <v>Jacket Hoodie SandangIndo</v>
      </c>
      <c r="L2404" t="str">
        <f>VLOOKUP($G2404,products7[#All],3,0)</f>
        <v>Jacket</v>
      </c>
      <c r="M2404" t="str">
        <f>VLOOKUP($G2404,products7[#All],7,0)</f>
        <v>SandangIndo</v>
      </c>
    </row>
    <row r="2405" spans="1:13" x14ac:dyDescent="0.35">
      <c r="A2405" t="s">
        <v>6540</v>
      </c>
      <c r="B2405" s="2">
        <f>VLOOKUP(A2405,orders[#All],3,0)</f>
        <v>45105</v>
      </c>
      <c r="C2405" t="str">
        <f>VLOOKUP($A2405,orders[#All],9,0)</f>
        <v>delivered</v>
      </c>
      <c r="D2405" t="str">
        <f>VLOOKUP($A2405,orders[#All],5,0)</f>
        <v>Palembang</v>
      </c>
      <c r="E2405" t="str">
        <f>VLOOKUP($A2405,orders[#All],6,0)</f>
        <v>Sumatera Selatan</v>
      </c>
      <c r="F2405" t="str">
        <f>VLOOKUP($A2405,orders[#All],10,0)</f>
        <v>TANPA PROMO</v>
      </c>
      <c r="G2405" t="s">
        <v>2709</v>
      </c>
      <c r="H2405">
        <f>VLOOKUP(working_table!G2405,order_items[[#All],[product_id]:[subtotal_idr]],2,0)</f>
        <v>2</v>
      </c>
      <c r="I2405" s="5">
        <f>VLOOKUP(working_table!$G2405,order_items[[#All],[product_id]:[subtotal_idr]],3,0)</f>
        <v>79000</v>
      </c>
      <c r="J2405" s="5">
        <f>VLOOKUP(working_table!$G2405,order_items[[#All],[product_id]:[subtotal_idr]],4,0)</f>
        <v>158000</v>
      </c>
      <c r="K2405" t="str">
        <f>VLOOKUP($G2405,products7[#All],2,0)</f>
        <v>T-Shirt Oversize Riang Apparel</v>
      </c>
      <c r="L2405" t="str">
        <f>VLOOKUP($G2405,products7[#All],3,0)</f>
        <v>T-Shirt</v>
      </c>
      <c r="M2405" t="str">
        <f>VLOOKUP($G2405,products7[#All],7,0)</f>
        <v>Riang Apparel</v>
      </c>
    </row>
    <row r="2406" spans="1:13" x14ac:dyDescent="0.35">
      <c r="A2406" t="s">
        <v>6542</v>
      </c>
      <c r="B2406" s="2">
        <f>VLOOKUP(A2406,orders[#All],3,0)</f>
        <v>45445</v>
      </c>
      <c r="C2406" t="str">
        <f>VLOOKUP($A2406,orders[#All],9,0)</f>
        <v>returned</v>
      </c>
      <c r="D2406" t="str">
        <f>VLOOKUP($A2406,orders[#All],5,0)</f>
        <v>Bekasi</v>
      </c>
      <c r="E2406" t="str">
        <f>VLOOKUP($A2406,orders[#All],6,0)</f>
        <v>Jawa Barat</v>
      </c>
      <c r="F2406" t="str">
        <f>VLOOKUP($A2406,orders[#All],10,0)</f>
        <v>TANPA PROMO</v>
      </c>
      <c r="G2406" t="s">
        <v>2879</v>
      </c>
      <c r="H2406">
        <f>VLOOKUP(working_table!G2406,order_items[[#All],[product_id]:[subtotal_idr]],2,0)</f>
        <v>1</v>
      </c>
      <c r="I2406" s="5">
        <f>VLOOKUP(working_table!$G2406,order_items[[#All],[product_id]:[subtotal_idr]],3,0)</f>
        <v>199000</v>
      </c>
      <c r="J2406" s="5">
        <f>VLOOKUP(working_table!$G2406,order_items[[#All],[product_id]:[subtotal_idr]],4,0)</f>
        <v>199000</v>
      </c>
      <c r="K2406" t="str">
        <f>VLOOKUP($G2406,products7[#All],2,0)</f>
        <v>Dompet Kulit Cendana Co</v>
      </c>
      <c r="L2406" t="str">
        <f>VLOOKUP($G2406,products7[#All],3,0)</f>
        <v>Accessories</v>
      </c>
      <c r="M2406" t="str">
        <f>VLOOKUP($G2406,products7[#All],7,0)</f>
        <v>Cendana Co</v>
      </c>
    </row>
    <row r="2407" spans="1:13" x14ac:dyDescent="0.35">
      <c r="A2407" t="s">
        <v>6542</v>
      </c>
      <c r="B2407" s="2">
        <f>VLOOKUP(A2407,orders[#All],3,0)</f>
        <v>45445</v>
      </c>
      <c r="C2407" t="str">
        <f>VLOOKUP($A2407,orders[#All],9,0)</f>
        <v>returned</v>
      </c>
      <c r="D2407" t="str">
        <f>VLOOKUP($A2407,orders[#All],5,0)</f>
        <v>Bekasi</v>
      </c>
      <c r="E2407" t="str">
        <f>VLOOKUP($A2407,orders[#All],6,0)</f>
        <v>Jawa Barat</v>
      </c>
      <c r="F2407" t="str">
        <f>VLOOKUP($A2407,orders[#All],10,0)</f>
        <v>TANPA PROMO</v>
      </c>
      <c r="G2407" t="s">
        <v>2674</v>
      </c>
      <c r="H2407">
        <f>VLOOKUP(working_table!G2407,order_items[[#All],[product_id]:[subtotal_idr]],2,0)</f>
        <v>1</v>
      </c>
      <c r="I2407" s="5">
        <f>VLOOKUP(working_table!$G2407,order_items[[#All],[product_id]:[subtotal_idr]],3,0)</f>
        <v>89000</v>
      </c>
      <c r="J2407" s="5">
        <f>VLOOKUP(working_table!$G2407,order_items[[#All],[product_id]:[subtotal_idr]],4,0)</f>
        <v>89000</v>
      </c>
      <c r="K2407" t="str">
        <f>VLOOKUP($G2407,products7[#All],2,0)</f>
        <v>Dompet Kulit Pesona Indo</v>
      </c>
      <c r="L2407" t="str">
        <f>VLOOKUP($G2407,products7[#All],3,0)</f>
        <v>Accessories</v>
      </c>
      <c r="M2407" t="str">
        <f>VLOOKUP($G2407,products7[#All],7,0)</f>
        <v>Pesona Indo</v>
      </c>
    </row>
    <row r="2408" spans="1:13" x14ac:dyDescent="0.35">
      <c r="A2408" t="s">
        <v>6545</v>
      </c>
      <c r="B2408" s="2">
        <f>VLOOKUP(A2408,orders[#All],3,0)</f>
        <v>45505</v>
      </c>
      <c r="C2408" t="str">
        <f>VLOOKUP($A2408,orders[#All],9,0)</f>
        <v>cancelled</v>
      </c>
      <c r="D2408" t="str">
        <f>VLOOKUP($A2408,orders[#All],5,0)</f>
        <v>Palembang</v>
      </c>
      <c r="E2408" t="str">
        <f>VLOOKUP($A2408,orders[#All],6,0)</f>
        <v>Sumatera Selatan</v>
      </c>
      <c r="F2408" t="str">
        <f>VLOOKUP($A2408,orders[#All],10,0)</f>
        <v>SALE2024</v>
      </c>
      <c r="G2408" t="s">
        <v>3136</v>
      </c>
      <c r="H2408">
        <f>VLOOKUP(working_table!G2408,order_items[[#All],[product_id]:[subtotal_idr]],2,0)</f>
        <v>1</v>
      </c>
      <c r="I2408" s="5">
        <f>VLOOKUP(working_table!$G2408,order_items[[#All],[product_id]:[subtotal_idr]],3,0)</f>
        <v>119000</v>
      </c>
      <c r="J2408" s="5">
        <f>VLOOKUP(working_table!$G2408,order_items[[#All],[product_id]:[subtotal_idr]],4,0)</f>
        <v>119000</v>
      </c>
      <c r="K2408" t="str">
        <f>VLOOKUP($G2408,products7[#All],2,0)</f>
        <v>T-Shirt Graphic Cendana Co</v>
      </c>
      <c r="L2408" t="str">
        <f>VLOOKUP($G2408,products7[#All],3,0)</f>
        <v>T-Shirt</v>
      </c>
      <c r="M2408" t="str">
        <f>VLOOKUP($G2408,products7[#All],7,0)</f>
        <v>Cendana Co</v>
      </c>
    </row>
    <row r="2409" spans="1:13" x14ac:dyDescent="0.35">
      <c r="A2409" t="s">
        <v>6547</v>
      </c>
      <c r="B2409" s="2">
        <f>VLOOKUP(A2409,orders[#All],3,0)</f>
        <v>45268</v>
      </c>
      <c r="C2409" t="str">
        <f>VLOOKUP($A2409,orders[#All],9,0)</f>
        <v>delivered</v>
      </c>
      <c r="D2409" t="str">
        <f>VLOOKUP($A2409,orders[#All],5,0)</f>
        <v>Makassar</v>
      </c>
      <c r="E2409" t="str">
        <f>VLOOKUP($A2409,orders[#All],6,0)</f>
        <v>Sulawesi Selatan</v>
      </c>
      <c r="F2409" t="str">
        <f>VLOOKUP($A2409,orders[#All],10,0)</f>
        <v>TANPA PROMO</v>
      </c>
      <c r="G2409" t="s">
        <v>3575</v>
      </c>
      <c r="H2409">
        <f>VLOOKUP(working_table!G2409,order_items[[#All],[product_id]:[subtotal_idr]],2,0)</f>
        <v>1</v>
      </c>
      <c r="I2409" s="5">
        <f>VLOOKUP(working_table!$G2409,order_items[[#All],[product_id]:[subtotal_idr]],3,0)</f>
        <v>119000</v>
      </c>
      <c r="J2409" s="5">
        <f>VLOOKUP(working_table!$G2409,order_items[[#All],[product_id]:[subtotal_idr]],4,0)</f>
        <v>119000</v>
      </c>
      <c r="K2409" t="str">
        <f>VLOOKUP($G2409,products7[#All],2,0)</f>
        <v>Pants Jeans Slim Cendana Co</v>
      </c>
      <c r="L2409" t="str">
        <f>VLOOKUP($G2409,products7[#All],3,0)</f>
        <v>Pants</v>
      </c>
      <c r="M2409" t="str">
        <f>VLOOKUP($G2409,products7[#All],7,0)</f>
        <v>Cendana Co</v>
      </c>
    </row>
    <row r="2410" spans="1:13" x14ac:dyDescent="0.35">
      <c r="A2410" t="s">
        <v>6549</v>
      </c>
      <c r="B2410" s="2">
        <f>VLOOKUP(A2410,orders[#All],3,0)</f>
        <v>45150</v>
      </c>
      <c r="C2410" t="str">
        <f>VLOOKUP($A2410,orders[#All],9,0)</f>
        <v>delivered</v>
      </c>
      <c r="D2410" t="str">
        <f>VLOOKUP($A2410,orders[#All],5,0)</f>
        <v>Jakarta</v>
      </c>
      <c r="E2410" t="str">
        <f>VLOOKUP($A2410,orders[#All],6,0)</f>
        <v>DKI Jakarta</v>
      </c>
      <c r="F2410" t="str">
        <f>VLOOKUP($A2410,orders[#All],10,0)</f>
        <v>WEEKEND25</v>
      </c>
      <c r="G2410" t="s">
        <v>2461</v>
      </c>
      <c r="H2410">
        <f>VLOOKUP(working_table!G2410,order_items[[#All],[product_id]:[subtotal_idr]],2,0)</f>
        <v>1</v>
      </c>
      <c r="I2410" s="5">
        <f>VLOOKUP(working_table!$G2410,order_items[[#All],[product_id]:[subtotal_idr]],3,0)</f>
        <v>89000</v>
      </c>
      <c r="J2410" s="5">
        <f>VLOOKUP(working_table!$G2410,order_items[[#All],[product_id]:[subtotal_idr]],4,0)</f>
        <v>89000</v>
      </c>
      <c r="K2410" t="str">
        <f>VLOOKUP($G2410,products7[#All],2,0)</f>
        <v>Pants Cargo Cendana Co</v>
      </c>
      <c r="L2410" t="str">
        <f>VLOOKUP($G2410,products7[#All],3,0)</f>
        <v>Pants</v>
      </c>
      <c r="M2410" t="str">
        <f>VLOOKUP($G2410,products7[#All],7,0)</f>
        <v>Cendana Co</v>
      </c>
    </row>
    <row r="2411" spans="1:13" x14ac:dyDescent="0.35">
      <c r="A2411" t="s">
        <v>6551</v>
      </c>
      <c r="B2411" s="2">
        <f>VLOOKUP(A2411,orders[#All],3,0)</f>
        <v>45401</v>
      </c>
      <c r="C2411" t="str">
        <f>VLOOKUP($A2411,orders[#All],9,0)</f>
        <v>delivered</v>
      </c>
      <c r="D2411" t="str">
        <f>VLOOKUP($A2411,orders[#All],5,0)</f>
        <v>Bandung</v>
      </c>
      <c r="E2411" t="str">
        <f>VLOOKUP($A2411,orders[#All],6,0)</f>
        <v>Jawa Barat</v>
      </c>
      <c r="F2411" t="str">
        <f>VLOOKUP($A2411,orders[#All],10,0)</f>
        <v>TANPA PROMO</v>
      </c>
      <c r="G2411" t="s">
        <v>2510</v>
      </c>
      <c r="H2411">
        <f>VLOOKUP(working_table!G2411,order_items[[#All],[product_id]:[subtotal_idr]],2,0)</f>
        <v>1</v>
      </c>
      <c r="I2411" s="5">
        <f>VLOOKUP(working_table!$G2411,order_items[[#All],[product_id]:[subtotal_idr]],3,0)</f>
        <v>229000</v>
      </c>
      <c r="J2411" s="5">
        <f>VLOOKUP(working_table!$G2411,order_items[[#All],[product_id]:[subtotal_idr]],4,0)</f>
        <v>229000</v>
      </c>
      <c r="K2411" t="str">
        <f>VLOOKUP($G2411,products7[#All],2,0)</f>
        <v>Dompet Kulit Cendana Co</v>
      </c>
      <c r="L2411" t="str">
        <f>VLOOKUP($G2411,products7[#All],3,0)</f>
        <v>Accessories</v>
      </c>
      <c r="M2411" t="str">
        <f>VLOOKUP($G2411,products7[#All],7,0)</f>
        <v>Cendana Co</v>
      </c>
    </row>
    <row r="2412" spans="1:13" x14ac:dyDescent="0.35">
      <c r="A2412" t="s">
        <v>6553</v>
      </c>
      <c r="B2412" s="2">
        <f>VLOOKUP(A2412,orders[#All],3,0)</f>
        <v>44869</v>
      </c>
      <c r="C2412" t="str">
        <f>VLOOKUP($A2412,orders[#All],9,0)</f>
        <v>delivered</v>
      </c>
      <c r="D2412" t="str">
        <f>VLOOKUP($A2412,orders[#All],5,0)</f>
        <v>Medan</v>
      </c>
      <c r="E2412" t="str">
        <f>VLOOKUP($A2412,orders[#All],6,0)</f>
        <v>Sumatera Utara</v>
      </c>
      <c r="F2412" t="str">
        <f>VLOOKUP($A2412,orders[#All],10,0)</f>
        <v>TANPA PROMO</v>
      </c>
      <c r="G2412" t="s">
        <v>2636</v>
      </c>
      <c r="H2412">
        <f>VLOOKUP(working_table!G2412,order_items[[#All],[product_id]:[subtotal_idr]],2,0)</f>
        <v>1</v>
      </c>
      <c r="I2412" s="5">
        <f>VLOOKUP(working_table!$G2412,order_items[[#All],[product_id]:[subtotal_idr]],3,0)</f>
        <v>229000</v>
      </c>
      <c r="J2412" s="5">
        <f>VLOOKUP(working_table!$G2412,order_items[[#All],[product_id]:[subtotal_idr]],4,0)</f>
        <v>229000</v>
      </c>
      <c r="K2412" t="str">
        <f>VLOOKUP($G2412,products7[#All],2,0)</f>
        <v>Pants Jogger Kanvas Lokal</v>
      </c>
      <c r="L2412" t="str">
        <f>VLOOKUP($G2412,products7[#All],3,0)</f>
        <v>Pants</v>
      </c>
      <c r="M2412" t="str">
        <f>VLOOKUP($G2412,products7[#All],7,0)</f>
        <v>Kanvas Lokal</v>
      </c>
    </row>
    <row r="2413" spans="1:13" x14ac:dyDescent="0.35">
      <c r="A2413" t="s">
        <v>6555</v>
      </c>
      <c r="B2413" s="2">
        <f>VLOOKUP(A2413,orders[#All],3,0)</f>
        <v>45705</v>
      </c>
      <c r="C2413" t="str">
        <f>VLOOKUP($A2413,orders[#All],9,0)</f>
        <v>delivered</v>
      </c>
      <c r="D2413" t="str">
        <f>VLOOKUP($A2413,orders[#All],5,0)</f>
        <v>Malang</v>
      </c>
      <c r="E2413" t="str">
        <f>VLOOKUP($A2413,orders[#All],6,0)</f>
        <v>Jawa Timur</v>
      </c>
      <c r="F2413" t="str">
        <f>VLOOKUP($A2413,orders[#All],10,0)</f>
        <v>TANPA PROMO</v>
      </c>
      <c r="G2413" t="s">
        <v>2418</v>
      </c>
      <c r="H2413">
        <f>VLOOKUP(working_table!G2413,order_items[[#All],[product_id]:[subtotal_idr]],2,0)</f>
        <v>3</v>
      </c>
      <c r="I2413" s="5">
        <f>VLOOKUP(working_table!$G2413,order_items[[#All],[product_id]:[subtotal_idr]],3,0)</f>
        <v>279000</v>
      </c>
      <c r="J2413" s="5">
        <f>VLOOKUP(working_table!$G2413,order_items[[#All],[product_id]:[subtotal_idr]],4,0)</f>
        <v>837000</v>
      </c>
      <c r="K2413" t="str">
        <f>VLOOKUP($G2413,products7[#All],2,0)</f>
        <v>Dress Mini Casual Riang Apparel</v>
      </c>
      <c r="L2413" t="str">
        <f>VLOOKUP($G2413,products7[#All],3,0)</f>
        <v>Dress</v>
      </c>
      <c r="M2413" t="str">
        <f>VLOOKUP($G2413,products7[#All],7,0)</f>
        <v>Riang Apparel</v>
      </c>
    </row>
    <row r="2414" spans="1:13" x14ac:dyDescent="0.35">
      <c r="A2414" t="s">
        <v>6555</v>
      </c>
      <c r="B2414" s="2">
        <f>VLOOKUP(A2414,orders[#All],3,0)</f>
        <v>45705</v>
      </c>
      <c r="C2414" t="str">
        <f>VLOOKUP($A2414,orders[#All],9,0)</f>
        <v>delivered</v>
      </c>
      <c r="D2414" t="str">
        <f>VLOOKUP($A2414,orders[#All],5,0)</f>
        <v>Malang</v>
      </c>
      <c r="E2414" t="str">
        <f>VLOOKUP($A2414,orders[#All],6,0)</f>
        <v>Jawa Timur</v>
      </c>
      <c r="F2414" t="str">
        <f>VLOOKUP($A2414,orders[#All],10,0)</f>
        <v>TANPA PROMO</v>
      </c>
      <c r="G2414" t="s">
        <v>3451</v>
      </c>
      <c r="H2414">
        <f>VLOOKUP(working_table!G2414,order_items[[#All],[product_id]:[subtotal_idr]],2,0)</f>
        <v>1</v>
      </c>
      <c r="I2414" s="5">
        <f>VLOOKUP(working_table!$G2414,order_items[[#All],[product_id]:[subtotal_idr]],3,0)</f>
        <v>299000</v>
      </c>
      <c r="J2414" s="5">
        <f>VLOOKUP(working_table!$G2414,order_items[[#All],[product_id]:[subtotal_idr]],4,0)</f>
        <v>299000</v>
      </c>
      <c r="K2414" t="str">
        <f>VLOOKUP($G2414,products7[#All],2,0)</f>
        <v>Syal Rajut Pesona Indo</v>
      </c>
      <c r="L2414" t="str">
        <f>VLOOKUP($G2414,products7[#All],3,0)</f>
        <v>Accessories</v>
      </c>
      <c r="M2414" t="str">
        <f>VLOOKUP($G2414,products7[#All],7,0)</f>
        <v>Pesona Indo</v>
      </c>
    </row>
    <row r="2415" spans="1:13" x14ac:dyDescent="0.35">
      <c r="A2415" t="s">
        <v>6555</v>
      </c>
      <c r="B2415" s="2">
        <f>VLOOKUP(A2415,orders[#All],3,0)</f>
        <v>45705</v>
      </c>
      <c r="C2415" t="str">
        <f>VLOOKUP($A2415,orders[#All],9,0)</f>
        <v>delivered</v>
      </c>
      <c r="D2415" t="str">
        <f>VLOOKUP($A2415,orders[#All],5,0)</f>
        <v>Malang</v>
      </c>
      <c r="E2415" t="str">
        <f>VLOOKUP($A2415,orders[#All],6,0)</f>
        <v>Jawa Timur</v>
      </c>
      <c r="F2415" t="str">
        <f>VLOOKUP($A2415,orders[#All],10,0)</f>
        <v>TANPA PROMO</v>
      </c>
      <c r="G2415" t="s">
        <v>3211</v>
      </c>
      <c r="H2415">
        <f>VLOOKUP(working_table!G2415,order_items[[#All],[product_id]:[subtotal_idr]],2,0)</f>
        <v>1</v>
      </c>
      <c r="I2415" s="5">
        <f>VLOOKUP(working_table!$G2415,order_items[[#All],[product_id]:[subtotal_idr]],3,0)</f>
        <v>129000</v>
      </c>
      <c r="J2415" s="5">
        <f>VLOOKUP(working_table!$G2415,order_items[[#All],[product_id]:[subtotal_idr]],4,0)</f>
        <v>129000</v>
      </c>
      <c r="K2415" t="str">
        <f>VLOOKUP($G2415,products7[#All],2,0)</f>
        <v>T-Shirt Graphic Ratu Mode</v>
      </c>
      <c r="L2415" t="str">
        <f>VLOOKUP($G2415,products7[#All],3,0)</f>
        <v>T-Shirt</v>
      </c>
      <c r="M2415" t="str">
        <f>VLOOKUP($G2415,products7[#All],7,0)</f>
        <v>Ratu Mode</v>
      </c>
    </row>
    <row r="2416" spans="1:13" x14ac:dyDescent="0.35">
      <c r="A2416" t="s">
        <v>6559</v>
      </c>
      <c r="B2416" s="2">
        <f>VLOOKUP(A2416,orders[#All],3,0)</f>
        <v>45327</v>
      </c>
      <c r="C2416" t="str">
        <f>VLOOKUP($A2416,orders[#All],9,0)</f>
        <v>shipped</v>
      </c>
      <c r="D2416" t="str">
        <f>VLOOKUP($A2416,orders[#All],5,0)</f>
        <v>Tangerang</v>
      </c>
      <c r="E2416" t="str">
        <f>VLOOKUP($A2416,orders[#All],6,0)</f>
        <v>Banten</v>
      </c>
      <c r="F2416" t="str">
        <f>VLOOKUP($A2416,orders[#All],10,0)</f>
        <v>TANPA PROMO</v>
      </c>
      <c r="G2416" t="s">
        <v>2937</v>
      </c>
      <c r="H2416">
        <f>VLOOKUP(working_table!G2416,order_items[[#All],[product_id]:[subtotal_idr]],2,0)</f>
        <v>1</v>
      </c>
      <c r="I2416" s="5">
        <f>VLOOKUP(working_table!$G2416,order_items[[#All],[product_id]:[subtotal_idr]],3,0)</f>
        <v>49000</v>
      </c>
      <c r="J2416" s="5">
        <f>VLOOKUP(working_table!$G2416,order_items[[#All],[product_id]:[subtotal_idr]],4,0)</f>
        <v>49000</v>
      </c>
      <c r="K2416" t="str">
        <f>VLOOKUP($G2416,products7[#All],2,0)</f>
        <v>Jacket Denim Ratu Mode</v>
      </c>
      <c r="L2416" t="str">
        <f>VLOOKUP($G2416,products7[#All],3,0)</f>
        <v>Jacket</v>
      </c>
      <c r="M2416" t="str">
        <f>VLOOKUP($G2416,products7[#All],7,0)</f>
        <v>Ratu Mode</v>
      </c>
    </row>
    <row r="2417" spans="1:13" x14ac:dyDescent="0.35">
      <c r="A2417" t="s">
        <v>6561</v>
      </c>
      <c r="B2417" s="2">
        <f>VLOOKUP(A2417,orders[#All],3,0)</f>
        <v>45336</v>
      </c>
      <c r="C2417" t="str">
        <f>VLOOKUP($A2417,orders[#All],9,0)</f>
        <v>cancelled</v>
      </c>
      <c r="D2417" t="str">
        <f>VLOOKUP($A2417,orders[#All],5,0)</f>
        <v>Yogyakarta</v>
      </c>
      <c r="E2417" t="str">
        <f>VLOOKUP($A2417,orders[#All],6,0)</f>
        <v>DI Yogyakarta</v>
      </c>
      <c r="F2417" t="str">
        <f>VLOOKUP($A2417,orders[#All],10,0)</f>
        <v>TANPA PROMO</v>
      </c>
      <c r="G2417" t="s">
        <v>2942</v>
      </c>
      <c r="H2417">
        <f>VLOOKUP(working_table!G2417,order_items[[#All],[product_id]:[subtotal_idr]],2,0)</f>
        <v>1</v>
      </c>
      <c r="I2417" s="5">
        <f>VLOOKUP(working_table!$G2417,order_items[[#All],[product_id]:[subtotal_idr]],3,0)</f>
        <v>149000</v>
      </c>
      <c r="J2417" s="5">
        <f>VLOOKUP(working_table!$G2417,order_items[[#All],[product_id]:[subtotal_idr]],4,0)</f>
        <v>149000</v>
      </c>
      <c r="K2417" t="str">
        <f>VLOOKUP($G2417,products7[#All],2,0)</f>
        <v>Dress Mini Casual Riang Apparel</v>
      </c>
      <c r="L2417" t="str">
        <f>VLOOKUP($G2417,products7[#All],3,0)</f>
        <v>dress</v>
      </c>
      <c r="M2417" t="str">
        <f>VLOOKUP($G2417,products7[#All],7,0)</f>
        <v>Riang Apparel</v>
      </c>
    </row>
    <row r="2418" spans="1:13" x14ac:dyDescent="0.35">
      <c r="A2418" t="s">
        <v>6561</v>
      </c>
      <c r="B2418" s="2">
        <f>VLOOKUP(A2418,orders[#All],3,0)</f>
        <v>45336</v>
      </c>
      <c r="C2418" t="str">
        <f>VLOOKUP($A2418,orders[#All],9,0)</f>
        <v>cancelled</v>
      </c>
      <c r="D2418" t="str">
        <f>VLOOKUP($A2418,orders[#All],5,0)</f>
        <v>Yogyakarta</v>
      </c>
      <c r="E2418" t="str">
        <f>VLOOKUP($A2418,orders[#All],6,0)</f>
        <v>DI Yogyakarta</v>
      </c>
      <c r="F2418" t="str">
        <f>VLOOKUP($A2418,orders[#All],10,0)</f>
        <v>TANPA PROMO</v>
      </c>
      <c r="G2418" t="s">
        <v>3457</v>
      </c>
      <c r="H2418">
        <f>VLOOKUP(working_table!G2418,order_items[[#All],[product_id]:[subtotal_idr]],2,0)</f>
        <v>1</v>
      </c>
      <c r="I2418" s="5">
        <f>VLOOKUP(working_table!$G2418,order_items[[#All],[product_id]:[subtotal_idr]],3,0)</f>
        <v>199000</v>
      </c>
      <c r="J2418" s="5">
        <f>VLOOKUP(working_table!$G2418,order_items[[#All],[product_id]:[subtotal_idr]],4,0)</f>
        <v>199000</v>
      </c>
      <c r="K2418" t="str">
        <f>VLOOKUP($G2418,products7[#All],2,0)</f>
        <v>Jacket Coach Pesona Indo</v>
      </c>
      <c r="L2418" t="str">
        <f>VLOOKUP($G2418,products7[#All],3,0)</f>
        <v>Jacket</v>
      </c>
      <c r="M2418" t="str">
        <f>VLOOKUP($G2418,products7[#All],7,0)</f>
        <v>Pesona Indo</v>
      </c>
    </row>
    <row r="2419" spans="1:13" x14ac:dyDescent="0.35">
      <c r="A2419" t="s">
        <v>6564</v>
      </c>
      <c r="B2419" s="2">
        <f>VLOOKUP(A2419,orders[#All],3,0)</f>
        <v>45029</v>
      </c>
      <c r="C2419" t="str">
        <f>VLOOKUP($A2419,orders[#All],9,0)</f>
        <v>delivered</v>
      </c>
      <c r="D2419" t="str">
        <f>VLOOKUP($A2419,orders[#All],5,0)</f>
        <v>Bekasi</v>
      </c>
      <c r="E2419" t="str">
        <f>VLOOKUP($A2419,orders[#All],6,0)</f>
        <v>Jawa Barat</v>
      </c>
      <c r="F2419" t="str">
        <f>VLOOKUP($A2419,orders[#All],10,0)</f>
        <v>TANPA PROMO</v>
      </c>
      <c r="G2419" t="s">
        <v>3125</v>
      </c>
      <c r="H2419">
        <f>VLOOKUP(working_table!G2419,order_items[[#All],[product_id]:[subtotal_idr]],2,0)</f>
        <v>1</v>
      </c>
      <c r="I2419" s="5">
        <f>VLOOKUP(working_table!$G2419,order_items[[#All],[product_id]:[subtotal_idr]],3,0)</f>
        <v>89000</v>
      </c>
      <c r="J2419" s="5">
        <f>VLOOKUP(working_table!$G2419,order_items[[#All],[product_id]:[subtotal_idr]],4,0)</f>
        <v>89000</v>
      </c>
      <c r="K2419" t="str">
        <f>VLOOKUP($G2419,products7[#All],2,0)</f>
        <v>Jacket Hoodie Kanvas Lokal</v>
      </c>
      <c r="L2419" t="str">
        <f>VLOOKUP($G2419,products7[#All],3,0)</f>
        <v>Jacket</v>
      </c>
      <c r="M2419" t="str">
        <f>VLOOKUP($G2419,products7[#All],7,0)</f>
        <v>Kanvas Lokal</v>
      </c>
    </row>
    <row r="2420" spans="1:13" x14ac:dyDescent="0.35">
      <c r="A2420" t="s">
        <v>6564</v>
      </c>
      <c r="B2420" s="2">
        <f>VLOOKUP(A2420,orders[#All],3,0)</f>
        <v>45029</v>
      </c>
      <c r="C2420" t="str">
        <f>VLOOKUP($A2420,orders[#All],9,0)</f>
        <v>delivered</v>
      </c>
      <c r="D2420" t="str">
        <f>VLOOKUP($A2420,orders[#All],5,0)</f>
        <v>Bekasi</v>
      </c>
      <c r="E2420" t="str">
        <f>VLOOKUP($A2420,orders[#All],6,0)</f>
        <v>Jawa Barat</v>
      </c>
      <c r="F2420" t="str">
        <f>VLOOKUP($A2420,orders[#All],10,0)</f>
        <v>TANPA PROMO</v>
      </c>
      <c r="G2420" t="s">
        <v>2934</v>
      </c>
      <c r="H2420">
        <f>VLOOKUP(working_table!G2420,order_items[[#All],[product_id]:[subtotal_idr]],2,0)</f>
        <v>2</v>
      </c>
      <c r="I2420" s="5">
        <f>VLOOKUP(working_table!$G2420,order_items[[#All],[product_id]:[subtotal_idr]],3,0)</f>
        <v>69000</v>
      </c>
      <c r="J2420" s="5">
        <f>VLOOKUP(working_table!$G2420,order_items[[#All],[product_id]:[subtotal_idr]],4,0)</f>
        <v>138000</v>
      </c>
      <c r="K2420" t="str">
        <f>VLOOKUP($G2420,products7[#All],2,0)</f>
        <v>Syal Rajut Kanvas Lokal</v>
      </c>
      <c r="L2420" t="str">
        <f>VLOOKUP($G2420,products7[#All],3,0)</f>
        <v>Accessories</v>
      </c>
      <c r="M2420" t="str">
        <f>VLOOKUP($G2420,products7[#All],7,0)</f>
        <v>Kanvas Lokal</v>
      </c>
    </row>
    <row r="2421" spans="1:13" x14ac:dyDescent="0.35">
      <c r="A2421" t="s">
        <v>6567</v>
      </c>
      <c r="B2421" s="2">
        <f>VLOOKUP(A2421,orders[#All],3,0)</f>
        <v>44576</v>
      </c>
      <c r="C2421" t="str">
        <f>VLOOKUP($A2421,orders[#All],9,0)</f>
        <v>returned</v>
      </c>
      <c r="D2421" t="str">
        <f>VLOOKUP($A2421,orders[#All],5,0)</f>
        <v>Makassar</v>
      </c>
      <c r="E2421" t="str">
        <f>VLOOKUP($A2421,orders[#All],6,0)</f>
        <v>Sulawesi Selatan</v>
      </c>
      <c r="F2421" t="str">
        <f>VLOOKUP($A2421,orders[#All],10,0)</f>
        <v>TANPA PROMO</v>
      </c>
      <c r="G2421" t="s">
        <v>4281</v>
      </c>
      <c r="H2421">
        <f>VLOOKUP(working_table!G2421,order_items[[#All],[product_id]:[subtotal_idr]],2,0)</f>
        <v>1</v>
      </c>
      <c r="I2421" s="5">
        <f>VLOOKUP(working_table!$G2421,order_items[[#All],[product_id]:[subtotal_idr]],3,0)</f>
        <v>49000</v>
      </c>
      <c r="J2421" s="5">
        <f>VLOOKUP(working_table!$G2421,order_items[[#All],[product_id]:[subtotal_idr]],4,0)</f>
        <v>49000</v>
      </c>
      <c r="K2421" t="str">
        <f>VLOOKUP($G2421,products7[#All],2,0)</f>
        <v>Kemeja Batik Pesona Indo</v>
      </c>
      <c r="L2421" t="str">
        <f>VLOOKUP($G2421,products7[#All],3,0)</f>
        <v>kemeja</v>
      </c>
      <c r="M2421" t="str">
        <f>VLOOKUP($G2421,products7[#All],7,0)</f>
        <v>Pesona Indo</v>
      </c>
    </row>
    <row r="2422" spans="1:13" x14ac:dyDescent="0.35">
      <c r="A2422" t="s">
        <v>6567</v>
      </c>
      <c r="B2422" s="2">
        <f>VLOOKUP(A2422,orders[#All],3,0)</f>
        <v>44576</v>
      </c>
      <c r="C2422" t="str">
        <f>VLOOKUP($A2422,orders[#All],9,0)</f>
        <v>returned</v>
      </c>
      <c r="D2422" t="str">
        <f>VLOOKUP($A2422,orders[#All],5,0)</f>
        <v>Makassar</v>
      </c>
      <c r="E2422" t="str">
        <f>VLOOKUP($A2422,orders[#All],6,0)</f>
        <v>Sulawesi Selatan</v>
      </c>
      <c r="F2422" t="str">
        <f>VLOOKUP($A2422,orders[#All],10,0)</f>
        <v>TANPA PROMO</v>
      </c>
      <c r="G2422" t="s">
        <v>2636</v>
      </c>
      <c r="H2422">
        <f>VLOOKUP(working_table!G2422,order_items[[#All],[product_id]:[subtotal_idr]],2,0)</f>
        <v>1</v>
      </c>
      <c r="I2422" s="5">
        <f>VLOOKUP(working_table!$G2422,order_items[[#All],[product_id]:[subtotal_idr]],3,0)</f>
        <v>229000</v>
      </c>
      <c r="J2422" s="5">
        <f>VLOOKUP(working_table!$G2422,order_items[[#All],[product_id]:[subtotal_idr]],4,0)</f>
        <v>229000</v>
      </c>
      <c r="K2422" t="str">
        <f>VLOOKUP($G2422,products7[#All],2,0)</f>
        <v>Pants Jogger Kanvas Lokal</v>
      </c>
      <c r="L2422" t="str">
        <f>VLOOKUP($G2422,products7[#All],3,0)</f>
        <v>Pants</v>
      </c>
      <c r="M2422" t="str">
        <f>VLOOKUP($G2422,products7[#All],7,0)</f>
        <v>Kanvas Lokal</v>
      </c>
    </row>
    <row r="2423" spans="1:13" x14ac:dyDescent="0.35">
      <c r="A2423" t="s">
        <v>6570</v>
      </c>
      <c r="B2423" s="2">
        <f>VLOOKUP(A2423,orders[#All],3,0)</f>
        <v>45710</v>
      </c>
      <c r="C2423" t="str">
        <f>VLOOKUP($A2423,orders[#All],9,0)</f>
        <v>delivered</v>
      </c>
      <c r="D2423" t="str">
        <f>VLOOKUP($A2423,orders[#All],5,0)</f>
        <v>Malang</v>
      </c>
      <c r="E2423" t="str">
        <f>VLOOKUP($A2423,orders[#All],6,0)</f>
        <v>Jawa Timur</v>
      </c>
      <c r="F2423" t="str">
        <f>VLOOKUP($A2423,orders[#All],10,0)</f>
        <v>TANPA PROMO</v>
      </c>
      <c r="G2423" t="s">
        <v>2497</v>
      </c>
      <c r="H2423">
        <f>VLOOKUP(working_table!G2423,order_items[[#All],[product_id]:[subtotal_idr]],2,0)</f>
        <v>1</v>
      </c>
      <c r="I2423" s="5">
        <f>VLOOKUP(working_table!$G2423,order_items[[#All],[product_id]:[subtotal_idr]],3,0)</f>
        <v>549000</v>
      </c>
      <c r="J2423" s="5">
        <f>VLOOKUP(working_table!$G2423,order_items[[#All],[product_id]:[subtotal_idr]],4,0)</f>
        <v>549000</v>
      </c>
      <c r="K2423" t="str">
        <f>VLOOKUP($G2423,products7[#All],2,0)</f>
        <v>Pants Jogger SandangIndo</v>
      </c>
      <c r="L2423" t="str">
        <f>VLOOKUP($G2423,products7[#All],3,0)</f>
        <v>Pants</v>
      </c>
      <c r="M2423" t="str">
        <f>VLOOKUP($G2423,products7[#All],7,0)</f>
        <v>SandangIndo</v>
      </c>
    </row>
    <row r="2424" spans="1:13" x14ac:dyDescent="0.35">
      <c r="A2424" t="s">
        <v>6572</v>
      </c>
      <c r="B2424" s="2">
        <f>VLOOKUP(A2424,orders[#All],3,0)</f>
        <v>45403</v>
      </c>
      <c r="C2424" t="str">
        <f>VLOOKUP($A2424,orders[#All],9,0)</f>
        <v>delivered</v>
      </c>
      <c r="D2424" t="str">
        <f>VLOOKUP($A2424,orders[#All],5,0)</f>
        <v>Bekasi</v>
      </c>
      <c r="E2424" t="str">
        <f>VLOOKUP($A2424,orders[#All],6,0)</f>
        <v>Jawa Barat</v>
      </c>
      <c r="F2424" t="str">
        <f>VLOOKUP($A2424,orders[#All],10,0)</f>
        <v>TANPA PROMO</v>
      </c>
      <c r="G2424" t="s">
        <v>2408</v>
      </c>
      <c r="H2424">
        <f>VLOOKUP(working_table!G2424,order_items[[#All],[product_id]:[subtotal_idr]],2,0)</f>
        <v>1</v>
      </c>
      <c r="I2424" s="5">
        <f>VLOOKUP(working_table!$G2424,order_items[[#All],[product_id]:[subtotal_idr]],3,0)</f>
        <v>349000</v>
      </c>
      <c r="J2424" s="5">
        <f>VLOOKUP(working_table!$G2424,order_items[[#All],[product_id]:[subtotal_idr]],4,0)</f>
        <v>349000</v>
      </c>
      <c r="K2424" t="str">
        <f>VLOOKUP($G2424,products7[#All],2,0)</f>
        <v>Kemeja Oxford BajuKita</v>
      </c>
      <c r="L2424" t="str">
        <f>VLOOKUP($G2424,products7[#All],3,0)</f>
        <v>Kemeja</v>
      </c>
      <c r="M2424" t="str">
        <f>VLOOKUP($G2424,products7[#All],7,0)</f>
        <v>BajuKita</v>
      </c>
    </row>
    <row r="2425" spans="1:13" x14ac:dyDescent="0.35">
      <c r="A2425" t="s">
        <v>6572</v>
      </c>
      <c r="B2425" s="2">
        <f>VLOOKUP(A2425,orders[#All],3,0)</f>
        <v>45403</v>
      </c>
      <c r="C2425" t="str">
        <f>VLOOKUP($A2425,orders[#All],9,0)</f>
        <v>delivered</v>
      </c>
      <c r="D2425" t="str">
        <f>VLOOKUP($A2425,orders[#All],5,0)</f>
        <v>Bekasi</v>
      </c>
      <c r="E2425" t="str">
        <f>VLOOKUP($A2425,orders[#All],6,0)</f>
        <v>Jawa Barat</v>
      </c>
      <c r="F2425" t="str">
        <f>VLOOKUP($A2425,orders[#All],10,0)</f>
        <v>TANPA PROMO</v>
      </c>
      <c r="G2425" t="s">
        <v>2545</v>
      </c>
      <c r="H2425">
        <f>VLOOKUP(working_table!G2425,order_items[[#All],[product_id]:[subtotal_idr]],2,0)</f>
        <v>1</v>
      </c>
      <c r="I2425" s="5">
        <f>VLOOKUP(working_table!$G2425,order_items[[#All],[product_id]:[subtotal_idr]],3,0)</f>
        <v>329000</v>
      </c>
      <c r="J2425" s="5">
        <f>VLOOKUP(working_table!$G2425,order_items[[#All],[product_id]:[subtotal_idr]],4,0)</f>
        <v>329000</v>
      </c>
      <c r="K2425" t="str">
        <f>VLOOKUP($G2425,products7[#All],2,0)</f>
        <v>Pants Kulot Pesona Indo</v>
      </c>
      <c r="L2425" t="str">
        <f>VLOOKUP($G2425,products7[#All],3,0)</f>
        <v>Pants</v>
      </c>
      <c r="M2425" t="str">
        <f>VLOOKUP($G2425,products7[#All],7,0)</f>
        <v>Pesona Indo</v>
      </c>
    </row>
    <row r="2426" spans="1:13" x14ac:dyDescent="0.35">
      <c r="A2426" t="s">
        <v>6572</v>
      </c>
      <c r="B2426" s="2">
        <f>VLOOKUP(A2426,orders[#All],3,0)</f>
        <v>45403</v>
      </c>
      <c r="C2426" t="str">
        <f>VLOOKUP($A2426,orders[#All],9,0)</f>
        <v>delivered</v>
      </c>
      <c r="D2426" t="str">
        <f>VLOOKUP($A2426,orders[#All],5,0)</f>
        <v>Bekasi</v>
      </c>
      <c r="E2426" t="str">
        <f>VLOOKUP($A2426,orders[#All],6,0)</f>
        <v>Jawa Barat</v>
      </c>
      <c r="F2426" t="str">
        <f>VLOOKUP($A2426,orders[#All],10,0)</f>
        <v>TANPA PROMO</v>
      </c>
      <c r="G2426" t="s">
        <v>2808</v>
      </c>
      <c r="H2426">
        <f>VLOOKUP(working_table!G2426,order_items[[#All],[product_id]:[subtotal_idr]],2,0)</f>
        <v>1</v>
      </c>
      <c r="I2426" s="5">
        <f>VLOOKUP(working_table!$G2426,order_items[[#All],[product_id]:[subtotal_idr]],3,0)</f>
        <v>199000</v>
      </c>
      <c r="J2426" s="5">
        <f>VLOOKUP(working_table!$G2426,order_items[[#All],[product_id]:[subtotal_idr]],4,0)</f>
        <v>199000</v>
      </c>
      <c r="K2426" t="str">
        <f>VLOOKUP($G2426,products7[#All],2,0)</f>
        <v>Dress Midi Floral SandangIndo</v>
      </c>
      <c r="L2426" t="str">
        <f>VLOOKUP($G2426,products7[#All],3,0)</f>
        <v>Dress</v>
      </c>
      <c r="M2426" t="str">
        <f>VLOOKUP($G2426,products7[#All],7,0)</f>
        <v>SandangIndo</v>
      </c>
    </row>
    <row r="2427" spans="1:13" x14ac:dyDescent="0.35">
      <c r="A2427" t="s">
        <v>6576</v>
      </c>
      <c r="B2427" s="2">
        <f>VLOOKUP(A2427,orders[#All],3,0)</f>
        <v>45665</v>
      </c>
      <c r="C2427" t="str">
        <f>VLOOKUP($A2427,orders[#All],9,0)</f>
        <v>delivered</v>
      </c>
      <c r="D2427" t="str">
        <f>VLOOKUP($A2427,orders[#All],5,0)</f>
        <v>Balikpapan</v>
      </c>
      <c r="E2427" t="str">
        <f>VLOOKUP($A2427,orders[#All],6,0)</f>
        <v>Kalimantan Timur</v>
      </c>
      <c r="F2427" t="str">
        <f>VLOOKUP($A2427,orders[#All],10,0)</f>
        <v>TANPA PROMO</v>
      </c>
      <c r="G2427" t="s">
        <v>3400</v>
      </c>
      <c r="H2427">
        <f>VLOOKUP(working_table!G2427,order_items[[#All],[product_id]:[subtotal_idr]],2,0)</f>
        <v>1</v>
      </c>
      <c r="I2427" s="5">
        <f>VLOOKUP(working_table!$G2427,order_items[[#All],[product_id]:[subtotal_idr]],3,0)</f>
        <v>119000</v>
      </c>
      <c r="J2427" s="5">
        <f>VLOOKUP(working_table!$G2427,order_items[[#All],[product_id]:[subtotal_idr]],4,0)</f>
        <v>119000</v>
      </c>
      <c r="K2427" t="str">
        <f>VLOOKUP($G2427,products7[#All],2,0)</f>
        <v>Jacket Hoodie Senja Wear</v>
      </c>
      <c r="L2427" t="str">
        <f>VLOOKUP($G2427,products7[#All],3,0)</f>
        <v>Jacket</v>
      </c>
      <c r="M2427" t="str">
        <f>VLOOKUP($G2427,products7[#All],7,0)</f>
        <v>Senja Wear</v>
      </c>
    </row>
    <row r="2428" spans="1:13" x14ac:dyDescent="0.35">
      <c r="A2428" t="s">
        <v>6578</v>
      </c>
      <c r="B2428" s="2">
        <f>VLOOKUP(A2428,orders[#All],3,0)</f>
        <v>45545</v>
      </c>
      <c r="C2428" t="str">
        <f>VLOOKUP($A2428,orders[#All],9,0)</f>
        <v>delivered</v>
      </c>
      <c r="D2428" t="str">
        <f>VLOOKUP($A2428,orders[#All],5,0)</f>
        <v>Bandung</v>
      </c>
      <c r="E2428" t="str">
        <f>VLOOKUP($A2428,orders[#All],6,0)</f>
        <v>Jawa Barat</v>
      </c>
      <c r="F2428" t="str">
        <f>VLOOKUP($A2428,orders[#All],10,0)</f>
        <v>RAMADAN23</v>
      </c>
      <c r="G2428" t="s">
        <v>2787</v>
      </c>
      <c r="H2428">
        <f>VLOOKUP(working_table!G2428,order_items[[#All],[product_id]:[subtotal_idr]],2,0)</f>
        <v>1</v>
      </c>
      <c r="I2428" s="5">
        <f>VLOOKUP(working_table!$G2428,order_items[[#All],[product_id]:[subtotal_idr]],3,0)</f>
        <v>179000</v>
      </c>
      <c r="J2428" s="5">
        <f>VLOOKUP(working_table!$G2428,order_items[[#All],[product_id]:[subtotal_idr]],4,0)</f>
        <v>179000</v>
      </c>
      <c r="K2428" t="str">
        <f>VLOOKUP($G2428,products7[#All],2,0)</f>
        <v>Pants Jeans Slim SandangIndo</v>
      </c>
      <c r="L2428" t="str">
        <f>VLOOKUP($G2428,products7[#All],3,0)</f>
        <v>Pants</v>
      </c>
      <c r="M2428" t="str">
        <f>VLOOKUP($G2428,products7[#All],7,0)</f>
        <v>SandangIndo</v>
      </c>
    </row>
    <row r="2429" spans="1:13" x14ac:dyDescent="0.35">
      <c r="A2429" t="s">
        <v>6580</v>
      </c>
      <c r="B2429" s="2">
        <f>VLOOKUP(A2429,orders[#All],3,0)</f>
        <v>44922</v>
      </c>
      <c r="C2429" t="str">
        <f>VLOOKUP($A2429,orders[#All],9,0)</f>
        <v>delivered</v>
      </c>
      <c r="D2429" t="str">
        <f>VLOOKUP($A2429,orders[#All],5,0)</f>
        <v>Depok</v>
      </c>
      <c r="E2429" t="str">
        <f>VLOOKUP($A2429,orders[#All],6,0)</f>
        <v>Jawa Barat</v>
      </c>
      <c r="F2429" t="str">
        <f>VLOOKUP($A2429,orders[#All],10,0)</f>
        <v>TANPA PROMO</v>
      </c>
      <c r="G2429" t="s">
        <v>2503</v>
      </c>
      <c r="H2429">
        <f>VLOOKUP(working_table!G2429,order_items[[#All],[product_id]:[subtotal_idr]],2,0)</f>
        <v>1</v>
      </c>
      <c r="I2429" s="5">
        <f>VLOOKUP(working_table!$G2429,order_items[[#All],[product_id]:[subtotal_idr]],3,0)</f>
        <v>349000</v>
      </c>
      <c r="J2429" s="5">
        <f>VLOOKUP(working_table!$G2429,order_items[[#All],[product_id]:[subtotal_idr]],4,0)</f>
        <v>349000</v>
      </c>
      <c r="K2429" t="str">
        <f>VLOOKUP($G2429,products7[#All],2,0)</f>
        <v>T-Shirt Slim Fit BajuKita</v>
      </c>
      <c r="L2429" t="str">
        <f>VLOOKUP($G2429,products7[#All],3,0)</f>
        <v>Kemeja</v>
      </c>
      <c r="M2429" t="str">
        <f>VLOOKUP($G2429,products7[#All],7,0)</f>
        <v>BajuKita</v>
      </c>
    </row>
    <row r="2430" spans="1:13" x14ac:dyDescent="0.35">
      <c r="A2430" t="s">
        <v>6582</v>
      </c>
      <c r="B2430" s="2">
        <f>VLOOKUP(A2430,orders[#All],3,0)</f>
        <v>44895</v>
      </c>
      <c r="C2430" t="str">
        <f>VLOOKUP($A2430,orders[#All],9,0)</f>
        <v>delivered</v>
      </c>
      <c r="D2430" t="str">
        <f>VLOOKUP($A2430,orders[#All],5,0)</f>
        <v>Makassar</v>
      </c>
      <c r="E2430" t="str">
        <f>VLOOKUP($A2430,orders[#All],6,0)</f>
        <v>Sulawesi Selatan</v>
      </c>
      <c r="F2430" t="str">
        <f>VLOOKUP($A2430,orders[#All],10,0)</f>
        <v>TANPA PROMO</v>
      </c>
      <c r="G2430" t="s">
        <v>3114</v>
      </c>
      <c r="H2430">
        <f>VLOOKUP(working_table!G2430,order_items[[#All],[product_id]:[subtotal_idr]],2,0)</f>
        <v>1</v>
      </c>
      <c r="I2430" s="5">
        <f>VLOOKUP(working_table!$G2430,order_items[[#All],[product_id]:[subtotal_idr]],3,0)</f>
        <v>59000</v>
      </c>
      <c r="J2430" s="5">
        <f>VLOOKUP(working_table!$G2430,order_items[[#All],[product_id]:[subtotal_idr]],4,0)</f>
        <v>59000</v>
      </c>
      <c r="K2430" t="str">
        <f>VLOOKUP($G2430,products7[#All],2,0)</f>
        <v>Dress Maxi Polos Pesona Indo</v>
      </c>
      <c r="L2430" t="str">
        <f>VLOOKUP($G2430,products7[#All],3,0)</f>
        <v>Dress</v>
      </c>
      <c r="M2430" t="str">
        <f>VLOOKUP($G2430,products7[#All],7,0)</f>
        <v>Pesona Indo</v>
      </c>
    </row>
    <row r="2431" spans="1:13" x14ac:dyDescent="0.35">
      <c r="A2431" t="s">
        <v>6584</v>
      </c>
      <c r="B2431" s="2">
        <f>VLOOKUP(A2431,orders[#All],3,0)</f>
        <v>44580</v>
      </c>
      <c r="C2431" t="str">
        <f>VLOOKUP($A2431,orders[#All],9,0)</f>
        <v>shipped</v>
      </c>
      <c r="D2431" t="str">
        <f>VLOOKUP($A2431,orders[#All],5,0)</f>
        <v>Denpasar</v>
      </c>
      <c r="E2431" t="str">
        <f>VLOOKUP($A2431,orders[#All],6,0)</f>
        <v>Bali</v>
      </c>
      <c r="F2431" t="str">
        <f>VLOOKUP($A2431,orders[#All],10,0)</f>
        <v>SALE2024</v>
      </c>
      <c r="G2431" t="s">
        <v>2872</v>
      </c>
      <c r="H2431">
        <f>VLOOKUP(working_table!G2431,order_items[[#All],[product_id]:[subtotal_idr]],2,0)</f>
        <v>1</v>
      </c>
      <c r="I2431" s="5">
        <f>VLOOKUP(working_table!$G2431,order_items[[#All],[product_id]:[subtotal_idr]],3,0)</f>
        <v>399000</v>
      </c>
      <c r="J2431" s="5">
        <f>VLOOKUP(working_table!$G2431,order_items[[#All],[product_id]:[subtotal_idr]],4,0)</f>
        <v>399000</v>
      </c>
      <c r="K2431" t="str">
        <f>VLOOKUP($G2431,products7[#All],2,0)</f>
        <v>Ikat Pinggang Kulit SandangIndo</v>
      </c>
      <c r="L2431" t="str">
        <f>VLOOKUP($G2431,products7[#All],3,0)</f>
        <v>Accessories</v>
      </c>
      <c r="M2431" t="str">
        <f>VLOOKUP($G2431,products7[#All],7,0)</f>
        <v>SandangIndo</v>
      </c>
    </row>
    <row r="2432" spans="1:13" x14ac:dyDescent="0.35">
      <c r="A2432" t="s">
        <v>6586</v>
      </c>
      <c r="B2432" s="2">
        <f>VLOOKUP(A2432,orders[#All],3,0)</f>
        <v>44935</v>
      </c>
      <c r="C2432" t="str">
        <f>VLOOKUP($A2432,orders[#All],9,0)</f>
        <v>delivered</v>
      </c>
      <c r="D2432" t="str">
        <f>VLOOKUP($A2432,orders[#All],5,0)</f>
        <v>Makassar</v>
      </c>
      <c r="E2432" t="str">
        <f>VLOOKUP($A2432,orders[#All],6,0)</f>
        <v>Sulawesi Selatan</v>
      </c>
      <c r="F2432" t="str">
        <f>VLOOKUP($A2432,orders[#All],10,0)</f>
        <v>TANPA PROMO</v>
      </c>
      <c r="G2432" t="s">
        <v>3637</v>
      </c>
      <c r="H2432">
        <f>VLOOKUP(working_table!G2432,order_items[[#All],[product_id]:[subtotal_idr]],2,0)</f>
        <v>1</v>
      </c>
      <c r="I2432" s="5">
        <f>VLOOKUP(working_table!$G2432,order_items[[#All],[product_id]:[subtotal_idr]],3,0)</f>
        <v>449000</v>
      </c>
      <c r="J2432" s="5">
        <f>VLOOKUP(working_table!$G2432,order_items[[#All],[product_id]:[subtotal_idr]],4,0)</f>
        <v>449000</v>
      </c>
      <c r="K2432" t="str">
        <f>VLOOKUP($G2432,products7[#All],2,0)</f>
        <v>T-Shirt Slim Fit NusaBrand</v>
      </c>
      <c r="L2432" t="str">
        <f>VLOOKUP($G2432,products7[#All],3,0)</f>
        <v>kemeja</v>
      </c>
      <c r="M2432" t="str">
        <f>VLOOKUP($G2432,products7[#All],7,0)</f>
        <v>NusaBrand</v>
      </c>
    </row>
    <row r="2433" spans="1:13" x14ac:dyDescent="0.35">
      <c r="A2433" t="s">
        <v>6586</v>
      </c>
      <c r="B2433" s="2">
        <f>VLOOKUP(A2433,orders[#All],3,0)</f>
        <v>44935</v>
      </c>
      <c r="C2433" t="str">
        <f>VLOOKUP($A2433,orders[#All],9,0)</f>
        <v>delivered</v>
      </c>
      <c r="D2433" t="str">
        <f>VLOOKUP($A2433,orders[#All],5,0)</f>
        <v>Makassar</v>
      </c>
      <c r="E2433" t="str">
        <f>VLOOKUP($A2433,orders[#All],6,0)</f>
        <v>Sulawesi Selatan</v>
      </c>
      <c r="F2433" t="str">
        <f>VLOOKUP($A2433,orders[#All],10,0)</f>
        <v>TANPA PROMO</v>
      </c>
      <c r="G2433" t="s">
        <v>2622</v>
      </c>
      <c r="H2433">
        <f>VLOOKUP(working_table!G2433,order_items[[#All],[product_id]:[subtotal_idr]],2,0)</f>
        <v>1</v>
      </c>
      <c r="I2433" s="5">
        <f>VLOOKUP(working_table!$G2433,order_items[[#All],[product_id]:[subtotal_idr]],3,0)</f>
        <v>149000</v>
      </c>
      <c r="J2433" s="5">
        <f>VLOOKUP(working_table!$G2433,order_items[[#All],[product_id]:[subtotal_idr]],4,0)</f>
        <v>149000</v>
      </c>
      <c r="K2433" t="str">
        <f>VLOOKUP($G2433,products7[#All],2,0)</f>
        <v>Kemeja Linen Tropika Style</v>
      </c>
      <c r="L2433" t="str">
        <f>VLOOKUP($G2433,products7[#All],3,0)</f>
        <v>T-Shirt</v>
      </c>
      <c r="M2433" t="str">
        <f>VLOOKUP($G2433,products7[#All],7,0)</f>
        <v>Tropika Style</v>
      </c>
    </row>
    <row r="2434" spans="1:13" x14ac:dyDescent="0.35">
      <c r="A2434" t="s">
        <v>6589</v>
      </c>
      <c r="B2434" s="2">
        <f>VLOOKUP(A2434,orders[#All],3,0)</f>
        <v>45355</v>
      </c>
      <c r="C2434" t="str">
        <f>VLOOKUP($A2434,orders[#All],9,0)</f>
        <v>shipped</v>
      </c>
      <c r="D2434" t="str">
        <f>VLOOKUP($A2434,orders[#All],5,0)</f>
        <v>Medan</v>
      </c>
      <c r="E2434" t="str">
        <f>VLOOKUP($A2434,orders[#All],6,0)</f>
        <v>Sumatera Utara</v>
      </c>
      <c r="F2434" t="str">
        <f>VLOOKUP($A2434,orders[#All],10,0)</f>
        <v>TANPA PROMO</v>
      </c>
      <c r="G2434" t="s">
        <v>3406</v>
      </c>
      <c r="H2434">
        <f>VLOOKUP(working_table!G2434,order_items[[#All],[product_id]:[subtotal_idr]],2,0)</f>
        <v>1</v>
      </c>
      <c r="I2434" s="5">
        <f>VLOOKUP(working_table!$G2434,order_items[[#All],[product_id]:[subtotal_idr]],3,0)</f>
        <v>299000</v>
      </c>
      <c r="J2434" s="5">
        <f>VLOOKUP(working_table!$G2434,order_items[[#All],[product_id]:[subtotal_idr]],4,0)</f>
        <v>299000</v>
      </c>
      <c r="K2434" t="str">
        <f>VLOOKUP($G2434,products7[#All],2,0)</f>
        <v>Topi Baseball Riang Apparel</v>
      </c>
      <c r="L2434" t="str">
        <f>VLOOKUP($G2434,products7[#All],3,0)</f>
        <v>Accessories</v>
      </c>
      <c r="M2434" t="str">
        <f>VLOOKUP($G2434,products7[#All],7,0)</f>
        <v>Riang Apparel</v>
      </c>
    </row>
    <row r="2435" spans="1:13" x14ac:dyDescent="0.35">
      <c r="A2435" t="s">
        <v>6589</v>
      </c>
      <c r="B2435" s="2">
        <f>VLOOKUP(A2435,orders[#All],3,0)</f>
        <v>45355</v>
      </c>
      <c r="C2435" t="str">
        <f>VLOOKUP($A2435,orders[#All],9,0)</f>
        <v>shipped</v>
      </c>
      <c r="D2435" t="str">
        <f>VLOOKUP($A2435,orders[#All],5,0)</f>
        <v>Medan</v>
      </c>
      <c r="E2435" t="str">
        <f>VLOOKUP($A2435,orders[#All],6,0)</f>
        <v>Sumatera Utara</v>
      </c>
      <c r="F2435" t="str">
        <f>VLOOKUP($A2435,orders[#All],10,0)</f>
        <v>TANPA PROMO</v>
      </c>
      <c r="G2435" t="s">
        <v>2869</v>
      </c>
      <c r="H2435">
        <f>VLOOKUP(working_table!G2435,order_items[[#All],[product_id]:[subtotal_idr]],2,0)</f>
        <v>2</v>
      </c>
      <c r="I2435" s="5">
        <f>VLOOKUP(working_table!$G2435,order_items[[#All],[product_id]:[subtotal_idr]],3,0)</f>
        <v>499000</v>
      </c>
      <c r="J2435" s="5">
        <f>VLOOKUP(working_table!$G2435,order_items[[#All],[product_id]:[subtotal_idr]],4,0)</f>
        <v>998000</v>
      </c>
      <c r="K2435" t="str">
        <f>VLOOKUP($G2435,products7[#All],2,0)</f>
        <v>Jacket Coach Senja Wear</v>
      </c>
      <c r="L2435" t="str">
        <f>VLOOKUP($G2435,products7[#All],3,0)</f>
        <v>Jacket</v>
      </c>
      <c r="M2435" t="str">
        <f>VLOOKUP($G2435,products7[#All],7,0)</f>
        <v>Senja Wear</v>
      </c>
    </row>
    <row r="2436" spans="1:13" x14ac:dyDescent="0.35">
      <c r="A2436" t="s">
        <v>6589</v>
      </c>
      <c r="B2436" s="2">
        <f>VLOOKUP(A2436,orders[#All],3,0)</f>
        <v>45355</v>
      </c>
      <c r="C2436" t="str">
        <f>VLOOKUP($A2436,orders[#All],9,0)</f>
        <v>shipped</v>
      </c>
      <c r="D2436" t="str">
        <f>VLOOKUP($A2436,orders[#All],5,0)</f>
        <v>Medan</v>
      </c>
      <c r="E2436" t="str">
        <f>VLOOKUP($A2436,orders[#All],6,0)</f>
        <v>Sumatera Utara</v>
      </c>
      <c r="F2436" t="str">
        <f>VLOOKUP($A2436,orders[#All],10,0)</f>
        <v>TANPA PROMO</v>
      </c>
      <c r="G2436" t="s">
        <v>2392</v>
      </c>
      <c r="H2436">
        <f>VLOOKUP(working_table!G2436,order_items[[#All],[product_id]:[subtotal_idr]],2,0)</f>
        <v>1</v>
      </c>
      <c r="I2436" s="5">
        <f>VLOOKUP(working_table!$G2436,order_items[[#All],[product_id]:[subtotal_idr]],3,0)</f>
        <v>329000</v>
      </c>
      <c r="J2436" s="5">
        <f>VLOOKUP(working_table!$G2436,order_items[[#All],[product_id]:[subtotal_idr]],4,0)</f>
        <v>329000</v>
      </c>
      <c r="K2436" t="str">
        <f>VLOOKUP($G2436,products7[#All],2,0)</f>
        <v>Pants Jogger SandangIndo</v>
      </c>
      <c r="L2436" t="str">
        <f>VLOOKUP($G2436,products7[#All],3,0)</f>
        <v>Pants</v>
      </c>
      <c r="M2436" t="str">
        <f>VLOOKUP($G2436,products7[#All],7,0)</f>
        <v>SandangIndo</v>
      </c>
    </row>
    <row r="2437" spans="1:13" x14ac:dyDescent="0.35">
      <c r="A2437" t="s">
        <v>6593</v>
      </c>
      <c r="B2437" s="2">
        <f>VLOOKUP(A2437,orders[#All],3,0)</f>
        <v>45707</v>
      </c>
      <c r="C2437" t="str">
        <f>VLOOKUP($A2437,orders[#All],9,0)</f>
        <v>delivered</v>
      </c>
      <c r="D2437" t="str">
        <f>VLOOKUP($A2437,orders[#All],5,0)</f>
        <v>Pontianak</v>
      </c>
      <c r="E2437" t="str">
        <f>VLOOKUP($A2437,orders[#All],6,0)</f>
        <v>Kalimantan Barat</v>
      </c>
      <c r="F2437" t="str">
        <f>VLOOKUP($A2437,orders[#All],10,0)</f>
        <v>TANPA PROMO</v>
      </c>
      <c r="G2437" t="s">
        <v>3266</v>
      </c>
      <c r="H2437">
        <f>VLOOKUP(working_table!G2437,order_items[[#All],[product_id]:[subtotal_idr]],2,0)</f>
        <v>1</v>
      </c>
      <c r="I2437" s="5">
        <f>VLOOKUP(working_table!$G2437,order_items[[#All],[product_id]:[subtotal_idr]],3,0)</f>
        <v>179000</v>
      </c>
      <c r="J2437" s="5">
        <f>VLOOKUP(working_table!$G2437,order_items[[#All],[product_id]:[subtotal_idr]],4,0)</f>
        <v>179000</v>
      </c>
      <c r="K2437" t="str">
        <f>VLOOKUP($G2437,products7[#All],2,0)</f>
        <v>Ikat Pinggang Kulit Cendana Co</v>
      </c>
      <c r="L2437" t="str">
        <f>VLOOKUP($G2437,products7[#All],3,0)</f>
        <v>Accessories</v>
      </c>
      <c r="M2437" t="str">
        <f>VLOOKUP($G2437,products7[#All],7,0)</f>
        <v>Cendana Co</v>
      </c>
    </row>
    <row r="2438" spans="1:13" x14ac:dyDescent="0.35">
      <c r="A2438" t="s">
        <v>6593</v>
      </c>
      <c r="B2438" s="2">
        <f>VLOOKUP(A2438,orders[#All],3,0)</f>
        <v>45707</v>
      </c>
      <c r="C2438" t="str">
        <f>VLOOKUP($A2438,orders[#All],9,0)</f>
        <v>delivered</v>
      </c>
      <c r="D2438" t="str">
        <f>VLOOKUP($A2438,orders[#All],5,0)</f>
        <v>Pontianak</v>
      </c>
      <c r="E2438" t="str">
        <f>VLOOKUP($A2438,orders[#All],6,0)</f>
        <v>Kalimantan Barat</v>
      </c>
      <c r="F2438" t="str">
        <f>VLOOKUP($A2438,orders[#All],10,0)</f>
        <v>TANPA PROMO</v>
      </c>
      <c r="G2438" t="s">
        <v>3956</v>
      </c>
      <c r="H2438">
        <f>VLOOKUP(working_table!G2438,order_items[[#All],[product_id]:[subtotal_idr]],2,0)</f>
        <v>1</v>
      </c>
      <c r="I2438" s="5">
        <f>VLOOKUP(working_table!$G2438,order_items[[#All],[product_id]:[subtotal_idr]],3,0)</f>
        <v>59000</v>
      </c>
      <c r="J2438" s="5">
        <f>VLOOKUP(working_table!$G2438,order_items[[#All],[product_id]:[subtotal_idr]],4,0)</f>
        <v>59000</v>
      </c>
      <c r="K2438" t="str">
        <f>VLOOKUP($G2438,products7[#All],2,0)</f>
        <v>Dress Maxi Polos Kanvas Lokal</v>
      </c>
      <c r="L2438" t="str">
        <f>VLOOKUP($G2438,products7[#All],3,0)</f>
        <v>dress</v>
      </c>
      <c r="M2438" t="str">
        <f>VLOOKUP($G2438,products7[#All],7,0)</f>
        <v>Kanvas Lokal</v>
      </c>
    </row>
    <row r="2439" spans="1:13" x14ac:dyDescent="0.35">
      <c r="A2439" t="s">
        <v>6596</v>
      </c>
      <c r="B2439" s="2">
        <f>VLOOKUP(A2439,orders[#All],3,0)</f>
        <v>45606</v>
      </c>
      <c r="C2439" t="str">
        <f>VLOOKUP($A2439,orders[#All],9,0)</f>
        <v>shipped</v>
      </c>
      <c r="D2439" t="str">
        <f>VLOOKUP($A2439,orders[#All],5,0)</f>
        <v>Jakarta</v>
      </c>
      <c r="E2439" t="str">
        <f>VLOOKUP($A2439,orders[#All],6,0)</f>
        <v>DKI Jakarta</v>
      </c>
      <c r="F2439" t="str">
        <f>VLOOKUP($A2439,orders[#All],10,0)</f>
        <v>TANPA PROMO</v>
      </c>
      <c r="G2439" t="s">
        <v>2699</v>
      </c>
      <c r="H2439">
        <f>VLOOKUP(working_table!G2439,order_items[[#All],[product_id]:[subtotal_idr]],2,0)</f>
        <v>1</v>
      </c>
      <c r="I2439" s="5">
        <f>VLOOKUP(working_table!$G2439,order_items[[#All],[product_id]:[subtotal_idr]],3,0)</f>
        <v>599000</v>
      </c>
      <c r="J2439" s="5">
        <f>VLOOKUP(working_table!$G2439,order_items[[#All],[product_id]:[subtotal_idr]],4,0)</f>
        <v>599000</v>
      </c>
      <c r="K2439" t="str">
        <f>VLOOKUP($G2439,products7[#All],2,0)</f>
        <v>Dress Midi Floral NusaBrand</v>
      </c>
      <c r="L2439" t="str">
        <f>VLOOKUP($G2439,products7[#All],3,0)</f>
        <v>Dress</v>
      </c>
      <c r="M2439" t="str">
        <f>VLOOKUP($G2439,products7[#All],7,0)</f>
        <v>NusaBrand</v>
      </c>
    </row>
    <row r="2440" spans="1:13" x14ac:dyDescent="0.35">
      <c r="A2440" t="s">
        <v>6596</v>
      </c>
      <c r="B2440" s="2">
        <f>VLOOKUP(A2440,orders[#All],3,0)</f>
        <v>45606</v>
      </c>
      <c r="C2440" t="str">
        <f>VLOOKUP($A2440,orders[#All],9,0)</f>
        <v>shipped</v>
      </c>
      <c r="D2440" t="str">
        <f>VLOOKUP($A2440,orders[#All],5,0)</f>
        <v>Jakarta</v>
      </c>
      <c r="E2440" t="str">
        <f>VLOOKUP($A2440,orders[#All],6,0)</f>
        <v>DKI Jakarta</v>
      </c>
      <c r="F2440" t="str">
        <f>VLOOKUP($A2440,orders[#All],10,0)</f>
        <v>TANPA PROMO</v>
      </c>
      <c r="G2440" t="s">
        <v>3316</v>
      </c>
      <c r="H2440">
        <f>VLOOKUP(working_table!G2440,order_items[[#All],[product_id]:[subtotal_idr]],2,0)</f>
        <v>1</v>
      </c>
      <c r="I2440" s="5">
        <f>VLOOKUP(working_table!$G2440,order_items[[#All],[product_id]:[subtotal_idr]],3,0)</f>
        <v>329000</v>
      </c>
      <c r="J2440" s="5">
        <f>VLOOKUP(working_table!$G2440,order_items[[#All],[product_id]:[subtotal_idr]],4,0)</f>
        <v>329000</v>
      </c>
      <c r="K2440" t="str">
        <f>VLOOKUP($G2440,products7[#All],2,0)</f>
        <v>T-Shirt Slim Fit Cendana Co</v>
      </c>
      <c r="L2440" t="str">
        <f>VLOOKUP($G2440,products7[#All],3,0)</f>
        <v>Kemeja</v>
      </c>
      <c r="M2440" t="str">
        <f>VLOOKUP($G2440,products7[#All],7,0)</f>
        <v>Cendana Co</v>
      </c>
    </row>
    <row r="2441" spans="1:13" x14ac:dyDescent="0.35">
      <c r="A2441" t="s">
        <v>6596</v>
      </c>
      <c r="B2441" s="2">
        <f>VLOOKUP(A2441,orders[#All],3,0)</f>
        <v>45606</v>
      </c>
      <c r="C2441" t="str">
        <f>VLOOKUP($A2441,orders[#All],9,0)</f>
        <v>shipped</v>
      </c>
      <c r="D2441" t="str">
        <f>VLOOKUP($A2441,orders[#All],5,0)</f>
        <v>Jakarta</v>
      </c>
      <c r="E2441" t="str">
        <f>VLOOKUP($A2441,orders[#All],6,0)</f>
        <v>DKI Jakarta</v>
      </c>
      <c r="F2441" t="str">
        <f>VLOOKUP($A2441,orders[#All],10,0)</f>
        <v>TANPA PROMO</v>
      </c>
      <c r="G2441" t="s">
        <v>3303</v>
      </c>
      <c r="H2441">
        <f>VLOOKUP(working_table!G2441,order_items[[#All],[product_id]:[subtotal_idr]],2,0)</f>
        <v>1</v>
      </c>
      <c r="I2441" s="5">
        <f>VLOOKUP(working_table!$G2441,order_items[[#All],[product_id]:[subtotal_idr]],3,0)</f>
        <v>79000</v>
      </c>
      <c r="J2441" s="5">
        <f>VLOOKUP(working_table!$G2441,order_items[[#All],[product_id]:[subtotal_idr]],4,0)</f>
        <v>79000</v>
      </c>
      <c r="K2441" t="str">
        <f>VLOOKUP($G2441,products7[#All],2,0)</f>
        <v>Dress Midi Floral Riang Apparel</v>
      </c>
      <c r="L2441" t="str">
        <f>VLOOKUP($G2441,products7[#All],3,0)</f>
        <v>Dress</v>
      </c>
      <c r="M2441" t="str">
        <f>VLOOKUP($G2441,products7[#All],7,0)</f>
        <v>Riang Apparel</v>
      </c>
    </row>
    <row r="2442" spans="1:13" x14ac:dyDescent="0.35">
      <c r="A2442" t="s">
        <v>6600</v>
      </c>
      <c r="B2442" s="2">
        <f>VLOOKUP(A2442,orders[#All],3,0)</f>
        <v>45503</v>
      </c>
      <c r="C2442" t="str">
        <f>VLOOKUP($A2442,orders[#All],9,0)</f>
        <v>delivered</v>
      </c>
      <c r="D2442" t="str">
        <f>VLOOKUP($A2442,orders[#All],5,0)</f>
        <v>Semarang</v>
      </c>
      <c r="E2442" t="str">
        <f>VLOOKUP($A2442,orders[#All],6,0)</f>
        <v>Jawa Tengah</v>
      </c>
      <c r="F2442" t="str">
        <f>VLOOKUP($A2442,orders[#All],10,0)</f>
        <v>TANPA PROMO</v>
      </c>
      <c r="G2442" t="s">
        <v>2699</v>
      </c>
      <c r="H2442">
        <f>VLOOKUP(working_table!G2442,order_items[[#All],[product_id]:[subtotal_idr]],2,0)</f>
        <v>1</v>
      </c>
      <c r="I2442" s="5">
        <f>VLOOKUP(working_table!$G2442,order_items[[#All],[product_id]:[subtotal_idr]],3,0)</f>
        <v>599000</v>
      </c>
      <c r="J2442" s="5">
        <f>VLOOKUP(working_table!$G2442,order_items[[#All],[product_id]:[subtotal_idr]],4,0)</f>
        <v>599000</v>
      </c>
      <c r="K2442" t="str">
        <f>VLOOKUP($G2442,products7[#All],2,0)</f>
        <v>Dress Midi Floral NusaBrand</v>
      </c>
      <c r="L2442" t="str">
        <f>VLOOKUP($G2442,products7[#All],3,0)</f>
        <v>Dress</v>
      </c>
      <c r="M2442" t="str">
        <f>VLOOKUP($G2442,products7[#All],7,0)</f>
        <v>NusaBrand</v>
      </c>
    </row>
    <row r="2443" spans="1:13" x14ac:dyDescent="0.35">
      <c r="A2443" t="s">
        <v>6600</v>
      </c>
      <c r="B2443" s="2">
        <f>VLOOKUP(A2443,orders[#All],3,0)</f>
        <v>45503</v>
      </c>
      <c r="C2443" t="str">
        <f>VLOOKUP($A2443,orders[#All],9,0)</f>
        <v>delivered</v>
      </c>
      <c r="D2443" t="str">
        <f>VLOOKUP($A2443,orders[#All],5,0)</f>
        <v>Semarang</v>
      </c>
      <c r="E2443" t="str">
        <f>VLOOKUP($A2443,orders[#All],6,0)</f>
        <v>Jawa Tengah</v>
      </c>
      <c r="F2443" t="str">
        <f>VLOOKUP($A2443,orders[#All],10,0)</f>
        <v>TANPA PROMO</v>
      </c>
      <c r="G2443" t="s">
        <v>2854</v>
      </c>
      <c r="H2443">
        <f>VLOOKUP(working_table!G2443,order_items[[#All],[product_id]:[subtotal_idr]],2,0)</f>
        <v>1</v>
      </c>
      <c r="I2443" s="5">
        <f>VLOOKUP(working_table!$G2443,order_items[[#All],[product_id]:[subtotal_idr]],3,0)</f>
        <v>229000</v>
      </c>
      <c r="J2443" s="5">
        <f>VLOOKUP(working_table!$G2443,order_items[[#All],[product_id]:[subtotal_idr]],4,0)</f>
        <v>229000</v>
      </c>
      <c r="K2443" t="str">
        <f>VLOOKUP($G2443,products7[#All],2,0)</f>
        <v>Dress Midi Floral Tropika Style</v>
      </c>
      <c r="L2443" t="str">
        <f>VLOOKUP($G2443,products7[#All],3,0)</f>
        <v>Dress</v>
      </c>
      <c r="M2443" t="str">
        <f>VLOOKUP($G2443,products7[#All],7,0)</f>
        <v>Tropika Style</v>
      </c>
    </row>
    <row r="2444" spans="1:13" x14ac:dyDescent="0.35">
      <c r="A2444" t="s">
        <v>6603</v>
      </c>
      <c r="B2444" s="2">
        <f>VLOOKUP(A2444,orders[#All],3,0)</f>
        <v>45462</v>
      </c>
      <c r="C2444" t="str">
        <f>VLOOKUP($A2444,orders[#All],9,0)</f>
        <v>delivered</v>
      </c>
      <c r="D2444" t="str">
        <f>VLOOKUP($A2444,orders[#All],5,0)</f>
        <v>Surabaya</v>
      </c>
      <c r="E2444" t="str">
        <f>VLOOKUP($A2444,orders[#All],6,0)</f>
        <v>Jawa Timur</v>
      </c>
      <c r="F2444" t="str">
        <f>VLOOKUP($A2444,orders[#All],10,0)</f>
        <v>SALE2024</v>
      </c>
      <c r="G2444" t="s">
        <v>2418</v>
      </c>
      <c r="H2444">
        <f>VLOOKUP(working_table!G2444,order_items[[#All],[product_id]:[subtotal_idr]],2,0)</f>
        <v>3</v>
      </c>
      <c r="I2444" s="5">
        <f>VLOOKUP(working_table!$G2444,order_items[[#All],[product_id]:[subtotal_idr]],3,0)</f>
        <v>279000</v>
      </c>
      <c r="J2444" s="5">
        <f>VLOOKUP(working_table!$G2444,order_items[[#All],[product_id]:[subtotal_idr]],4,0)</f>
        <v>837000</v>
      </c>
      <c r="K2444" t="str">
        <f>VLOOKUP($G2444,products7[#All],2,0)</f>
        <v>Dress Mini Casual Riang Apparel</v>
      </c>
      <c r="L2444" t="str">
        <f>VLOOKUP($G2444,products7[#All],3,0)</f>
        <v>Dress</v>
      </c>
      <c r="M2444" t="str">
        <f>VLOOKUP($G2444,products7[#All],7,0)</f>
        <v>Riang Apparel</v>
      </c>
    </row>
    <row r="2445" spans="1:13" x14ac:dyDescent="0.35">
      <c r="A2445" t="s">
        <v>6605</v>
      </c>
      <c r="B2445" s="2">
        <f>VLOOKUP(A2445,orders[#All],3,0)</f>
        <v>45367</v>
      </c>
      <c r="C2445" t="str">
        <f>VLOOKUP($A2445,orders[#All],9,0)</f>
        <v>cancelled</v>
      </c>
      <c r="D2445" t="str">
        <f>VLOOKUP($A2445,orders[#All],5,0)</f>
        <v>Bekasi</v>
      </c>
      <c r="E2445" t="str">
        <f>VLOOKUP($A2445,orders[#All],6,0)</f>
        <v>Jawa Barat</v>
      </c>
      <c r="F2445" t="str">
        <f>VLOOKUP($A2445,orders[#All],10,0)</f>
        <v>SALE2024</v>
      </c>
      <c r="G2445" t="s">
        <v>2791</v>
      </c>
      <c r="H2445">
        <f>VLOOKUP(working_table!G2445,order_items[[#All],[product_id]:[subtotal_idr]],2,0)</f>
        <v>1</v>
      </c>
      <c r="I2445" s="5">
        <f>VLOOKUP(working_table!$G2445,order_items[[#All],[product_id]:[subtotal_idr]],3,0)</f>
        <v>129000</v>
      </c>
      <c r="J2445" s="5">
        <f>VLOOKUP(working_table!$G2445,order_items[[#All],[product_id]:[subtotal_idr]],4,0)</f>
        <v>129000</v>
      </c>
      <c r="K2445" t="str">
        <f>VLOOKUP($G2445,products7[#All],2,0)</f>
        <v>T-Shirt Striped Riang Apparel</v>
      </c>
      <c r="L2445" t="str">
        <f>VLOOKUP($G2445,products7[#All],3,0)</f>
        <v>T-Shirt</v>
      </c>
      <c r="M2445" t="str">
        <f>VLOOKUP($G2445,products7[#All],7,0)</f>
        <v>Riang Apparel</v>
      </c>
    </row>
    <row r="2446" spans="1:13" x14ac:dyDescent="0.35">
      <c r="A2446" t="s">
        <v>6605</v>
      </c>
      <c r="B2446" s="2">
        <f>VLOOKUP(A2446,orders[#All],3,0)</f>
        <v>45367</v>
      </c>
      <c r="C2446" t="str">
        <f>VLOOKUP($A2446,orders[#All],9,0)</f>
        <v>cancelled</v>
      </c>
      <c r="D2446" t="str">
        <f>VLOOKUP($A2446,orders[#All],5,0)</f>
        <v>Bekasi</v>
      </c>
      <c r="E2446" t="str">
        <f>VLOOKUP($A2446,orders[#All],6,0)</f>
        <v>Jawa Barat</v>
      </c>
      <c r="F2446" t="str">
        <f>VLOOKUP($A2446,orders[#All],10,0)</f>
        <v>SALE2024</v>
      </c>
      <c r="G2446" t="s">
        <v>2680</v>
      </c>
      <c r="H2446">
        <f>VLOOKUP(working_table!G2446,order_items[[#All],[product_id]:[subtotal_idr]],2,0)</f>
        <v>2</v>
      </c>
      <c r="I2446" s="5">
        <f>VLOOKUP(working_table!$G2446,order_items[[#All],[product_id]:[subtotal_idr]],3,0)</f>
        <v>279000</v>
      </c>
      <c r="J2446" s="5">
        <f>VLOOKUP(working_table!$G2446,order_items[[#All],[product_id]:[subtotal_idr]],4,0)</f>
        <v>558000</v>
      </c>
      <c r="K2446" t="str">
        <f>VLOOKUP($G2446,products7[#All],2,0)</f>
        <v>T-Shirt Lengan Panjang Riang Apparel</v>
      </c>
      <c r="L2446" t="str">
        <f>VLOOKUP($G2446,products7[#All],3,0)</f>
        <v>T-Shirt</v>
      </c>
      <c r="M2446" t="str">
        <f>VLOOKUP($G2446,products7[#All],7,0)</f>
        <v>Riang Apparel</v>
      </c>
    </row>
    <row r="2447" spans="1:13" x14ac:dyDescent="0.35">
      <c r="A2447" t="s">
        <v>6608</v>
      </c>
      <c r="B2447" s="2">
        <f>VLOOKUP(A2447,orders[#All],3,0)</f>
        <v>45391</v>
      </c>
      <c r="C2447" t="str">
        <f>VLOOKUP($A2447,orders[#All],9,0)</f>
        <v>delivered</v>
      </c>
      <c r="D2447" t="str">
        <f>VLOOKUP($A2447,orders[#All],5,0)</f>
        <v>Padang</v>
      </c>
      <c r="E2447" t="str">
        <f>VLOOKUP($A2447,orders[#All],6,0)</f>
        <v>Sumatera Barat</v>
      </c>
      <c r="F2447" t="str">
        <f>VLOOKUP($A2447,orders[#All],10,0)</f>
        <v>WEEKEND25</v>
      </c>
      <c r="G2447" t="s">
        <v>2551</v>
      </c>
      <c r="H2447">
        <f>VLOOKUP(working_table!G2447,order_items[[#All],[product_id]:[subtotal_idr]],2,0)</f>
        <v>1</v>
      </c>
      <c r="I2447" s="5">
        <f>VLOOKUP(working_table!$G2447,order_items[[#All],[product_id]:[subtotal_idr]],3,0)</f>
        <v>179000</v>
      </c>
      <c r="J2447" s="5">
        <f>VLOOKUP(working_table!$G2447,order_items[[#All],[product_id]:[subtotal_idr]],4,0)</f>
        <v>179000</v>
      </c>
      <c r="K2447" t="str">
        <f>VLOOKUP($G2447,products7[#All],2,0)</f>
        <v>Jacket Hoodie Tropika Style</v>
      </c>
      <c r="L2447" t="str">
        <f>VLOOKUP($G2447,products7[#All],3,0)</f>
        <v>Jacket</v>
      </c>
      <c r="M2447" t="str">
        <f>VLOOKUP($G2447,products7[#All],7,0)</f>
        <v>Tropika Style</v>
      </c>
    </row>
    <row r="2448" spans="1:13" x14ac:dyDescent="0.35">
      <c r="A2448" t="s">
        <v>6608</v>
      </c>
      <c r="B2448" s="2">
        <f>VLOOKUP(A2448,orders[#All],3,0)</f>
        <v>45391</v>
      </c>
      <c r="C2448" t="str">
        <f>VLOOKUP($A2448,orders[#All],9,0)</f>
        <v>delivered</v>
      </c>
      <c r="D2448" t="str">
        <f>VLOOKUP($A2448,orders[#All],5,0)</f>
        <v>Padang</v>
      </c>
      <c r="E2448" t="str">
        <f>VLOOKUP($A2448,orders[#All],6,0)</f>
        <v>Sumatera Barat</v>
      </c>
      <c r="F2448" t="str">
        <f>VLOOKUP($A2448,orders[#All],10,0)</f>
        <v>WEEKEND25</v>
      </c>
      <c r="G2448" t="s">
        <v>3375</v>
      </c>
      <c r="H2448">
        <f>VLOOKUP(working_table!G2448,order_items[[#All],[product_id]:[subtotal_idr]],2,0)</f>
        <v>1</v>
      </c>
      <c r="I2448" s="5">
        <f>VLOOKUP(working_table!$G2448,order_items[[#All],[product_id]:[subtotal_idr]],3,0)</f>
        <v>149000</v>
      </c>
      <c r="J2448" s="5">
        <f>VLOOKUP(working_table!$G2448,order_items[[#All],[product_id]:[subtotal_idr]],4,0)</f>
        <v>149000</v>
      </c>
      <c r="K2448" t="str">
        <f>VLOOKUP($G2448,products7[#All],2,0)</f>
        <v>Pants Cargo Senja Wear</v>
      </c>
      <c r="L2448" t="str">
        <f>VLOOKUP($G2448,products7[#All],3,0)</f>
        <v>Pants</v>
      </c>
      <c r="M2448" t="str">
        <f>VLOOKUP($G2448,products7[#All],7,0)</f>
        <v>Senja Wear</v>
      </c>
    </row>
    <row r="2449" spans="1:13" x14ac:dyDescent="0.35">
      <c r="A2449" t="s">
        <v>6608</v>
      </c>
      <c r="B2449" s="2">
        <f>VLOOKUP(A2449,orders[#All],3,0)</f>
        <v>45391</v>
      </c>
      <c r="C2449" t="str">
        <f>VLOOKUP($A2449,orders[#All],9,0)</f>
        <v>delivered</v>
      </c>
      <c r="D2449" t="str">
        <f>VLOOKUP($A2449,orders[#All],5,0)</f>
        <v>Padang</v>
      </c>
      <c r="E2449" t="str">
        <f>VLOOKUP($A2449,orders[#All],6,0)</f>
        <v>Sumatera Barat</v>
      </c>
      <c r="F2449" t="str">
        <f>VLOOKUP($A2449,orders[#All],10,0)</f>
        <v>WEEKEND25</v>
      </c>
      <c r="G2449" t="s">
        <v>2937</v>
      </c>
      <c r="H2449">
        <f>VLOOKUP(working_table!G2449,order_items[[#All],[product_id]:[subtotal_idr]],2,0)</f>
        <v>1</v>
      </c>
      <c r="I2449" s="5">
        <f>VLOOKUP(working_table!$G2449,order_items[[#All],[product_id]:[subtotal_idr]],3,0)</f>
        <v>49000</v>
      </c>
      <c r="J2449" s="5">
        <f>VLOOKUP(working_table!$G2449,order_items[[#All],[product_id]:[subtotal_idr]],4,0)</f>
        <v>49000</v>
      </c>
      <c r="K2449" t="str">
        <f>VLOOKUP($G2449,products7[#All],2,0)</f>
        <v>Jacket Denim Ratu Mode</v>
      </c>
      <c r="L2449" t="str">
        <f>VLOOKUP($G2449,products7[#All],3,0)</f>
        <v>Jacket</v>
      </c>
      <c r="M2449" t="str">
        <f>VLOOKUP($G2449,products7[#All],7,0)</f>
        <v>Ratu Mode</v>
      </c>
    </row>
    <row r="2450" spans="1:13" x14ac:dyDescent="0.35">
      <c r="A2450" t="s">
        <v>6612</v>
      </c>
      <c r="B2450" s="2">
        <f>VLOOKUP(A2450,orders[#All],3,0)</f>
        <v>45535</v>
      </c>
      <c r="C2450" t="str">
        <f>VLOOKUP($A2450,orders[#All],9,0)</f>
        <v>shipped</v>
      </c>
      <c r="D2450" t="str">
        <f>VLOOKUP($A2450,orders[#All],5,0)</f>
        <v>Yogyakarta</v>
      </c>
      <c r="E2450" t="str">
        <f>VLOOKUP($A2450,orders[#All],6,0)</f>
        <v>DI Yogyakarta</v>
      </c>
      <c r="F2450" t="str">
        <f>VLOOKUP($A2450,orders[#All],10,0)</f>
        <v>TANPA PROMO</v>
      </c>
      <c r="G2450" t="s">
        <v>2432</v>
      </c>
      <c r="H2450">
        <f>VLOOKUP(working_table!G2450,order_items[[#All],[product_id]:[subtotal_idr]],2,0)</f>
        <v>1</v>
      </c>
      <c r="I2450" s="5">
        <f>VLOOKUP(working_table!$G2450,order_items[[#All],[product_id]:[subtotal_idr]],3,0)</f>
        <v>279000</v>
      </c>
      <c r="J2450" s="5">
        <f>VLOOKUP(working_table!$G2450,order_items[[#All],[product_id]:[subtotal_idr]],4,0)</f>
        <v>279000</v>
      </c>
      <c r="K2450" t="str">
        <f>VLOOKUP($G2450,products7[#All],2,0)</f>
        <v>T-Shirt Oversize Riang Apparel</v>
      </c>
      <c r="L2450" t="str">
        <f>VLOOKUP($G2450,products7[#All],3,0)</f>
        <v>T-Shirt</v>
      </c>
      <c r="M2450" t="str">
        <f>VLOOKUP($G2450,products7[#All],7,0)</f>
        <v>Riang Apparel</v>
      </c>
    </row>
    <row r="2451" spans="1:13" x14ac:dyDescent="0.35">
      <c r="A2451" t="s">
        <v>6612</v>
      </c>
      <c r="B2451" s="2">
        <f>VLOOKUP(A2451,orders[#All],3,0)</f>
        <v>45535</v>
      </c>
      <c r="C2451" t="str">
        <f>VLOOKUP($A2451,orders[#All],9,0)</f>
        <v>shipped</v>
      </c>
      <c r="D2451" t="str">
        <f>VLOOKUP($A2451,orders[#All],5,0)</f>
        <v>Yogyakarta</v>
      </c>
      <c r="E2451" t="str">
        <f>VLOOKUP($A2451,orders[#All],6,0)</f>
        <v>DI Yogyakarta</v>
      </c>
      <c r="F2451" t="str">
        <f>VLOOKUP($A2451,orders[#All],10,0)</f>
        <v>TANPA PROMO</v>
      </c>
      <c r="G2451" t="s">
        <v>3109</v>
      </c>
      <c r="H2451">
        <f>VLOOKUP(working_table!G2451,order_items[[#All],[product_id]:[subtotal_idr]],2,0)</f>
        <v>2</v>
      </c>
      <c r="I2451" s="5">
        <f>VLOOKUP(working_table!$G2451,order_items[[#All],[product_id]:[subtotal_idr]],3,0)</f>
        <v>599000</v>
      </c>
      <c r="J2451" s="5">
        <f>VLOOKUP(working_table!$G2451,order_items[[#All],[product_id]:[subtotal_idr]],4,0)</f>
        <v>1198000</v>
      </c>
      <c r="K2451" t="str">
        <f>VLOOKUP($G2451,products7[#All],2,0)</f>
        <v>Dress Wrap Pesona Indo</v>
      </c>
      <c r="L2451" t="str">
        <f>VLOOKUP($G2451,products7[#All],3,0)</f>
        <v>Dress</v>
      </c>
      <c r="M2451" t="str">
        <f>VLOOKUP($G2451,products7[#All],7,0)</f>
        <v>Pesona Indo</v>
      </c>
    </row>
    <row r="2452" spans="1:13" x14ac:dyDescent="0.35">
      <c r="A2452" t="s">
        <v>6612</v>
      </c>
      <c r="B2452" s="2">
        <f>VLOOKUP(A2452,orders[#All],3,0)</f>
        <v>45535</v>
      </c>
      <c r="C2452" t="str">
        <f>VLOOKUP($A2452,orders[#All],9,0)</f>
        <v>shipped</v>
      </c>
      <c r="D2452" t="str">
        <f>VLOOKUP($A2452,orders[#All],5,0)</f>
        <v>Yogyakarta</v>
      </c>
      <c r="E2452" t="str">
        <f>VLOOKUP($A2452,orders[#All],6,0)</f>
        <v>DI Yogyakarta</v>
      </c>
      <c r="F2452" t="str">
        <f>VLOOKUP($A2452,orders[#All],10,0)</f>
        <v>TANPA PROMO</v>
      </c>
      <c r="G2452" t="s">
        <v>2448</v>
      </c>
      <c r="H2452">
        <f>VLOOKUP(working_table!G2452,order_items[[#All],[product_id]:[subtotal_idr]],2,0)</f>
        <v>1</v>
      </c>
      <c r="I2452" s="5">
        <f>VLOOKUP(working_table!$G2452,order_items[[#All],[product_id]:[subtotal_idr]],3,0)</f>
        <v>149000</v>
      </c>
      <c r="J2452" s="5">
        <f>VLOOKUP(working_table!$G2452,order_items[[#All],[product_id]:[subtotal_idr]],4,0)</f>
        <v>149000</v>
      </c>
      <c r="K2452" t="str">
        <f>VLOOKUP($G2452,products7[#All],2,0)</f>
        <v>T-Shirt Oversize Tropika Style</v>
      </c>
      <c r="L2452" t="str">
        <f>VLOOKUP($G2452,products7[#All],3,0)</f>
        <v>T-Shirt</v>
      </c>
      <c r="M2452" t="str">
        <f>VLOOKUP($G2452,products7[#All],7,0)</f>
        <v>Tropika Style</v>
      </c>
    </row>
    <row r="2453" spans="1:13" x14ac:dyDescent="0.35">
      <c r="A2453" t="s">
        <v>6616</v>
      </c>
      <c r="B2453" s="2">
        <f>VLOOKUP(A2453,orders[#All],3,0)</f>
        <v>45055</v>
      </c>
      <c r="C2453" t="str">
        <f>VLOOKUP($A2453,orders[#All],9,0)</f>
        <v>delivered</v>
      </c>
      <c r="D2453" t="str">
        <f>VLOOKUP($A2453,orders[#All],5,0)</f>
        <v>Padang</v>
      </c>
      <c r="E2453" t="str">
        <f>VLOOKUP($A2453,orders[#All],6,0)</f>
        <v>Sumatera Barat</v>
      </c>
      <c r="F2453" t="str">
        <f>VLOOKUP($A2453,orders[#All],10,0)</f>
        <v>TANPA PROMO</v>
      </c>
      <c r="G2453" t="s">
        <v>3655</v>
      </c>
      <c r="H2453">
        <f>VLOOKUP(working_table!G2453,order_items[[#All],[product_id]:[subtotal_idr]],2,0)</f>
        <v>1</v>
      </c>
      <c r="I2453" s="5">
        <f>VLOOKUP(working_table!$G2453,order_items[[#All],[product_id]:[subtotal_idr]],3,0)</f>
        <v>449000</v>
      </c>
      <c r="J2453" s="5">
        <f>VLOOKUP(working_table!$G2453,order_items[[#All],[product_id]:[subtotal_idr]],4,0)</f>
        <v>449000</v>
      </c>
      <c r="K2453" t="str">
        <f>VLOOKUP($G2453,products7[#All],2,0)</f>
        <v>Tas Selempang Riang Apparel</v>
      </c>
      <c r="L2453" t="str">
        <f>VLOOKUP($G2453,products7[#All],3,0)</f>
        <v>Accessories</v>
      </c>
      <c r="M2453" t="str">
        <f>VLOOKUP($G2453,products7[#All],7,0)</f>
        <v>Riang Apparel</v>
      </c>
    </row>
    <row r="2454" spans="1:13" x14ac:dyDescent="0.35">
      <c r="A2454" t="s">
        <v>6616</v>
      </c>
      <c r="B2454" s="2">
        <f>VLOOKUP(A2454,orders[#All],3,0)</f>
        <v>45055</v>
      </c>
      <c r="C2454" t="str">
        <f>VLOOKUP($A2454,orders[#All],9,0)</f>
        <v>delivered</v>
      </c>
      <c r="D2454" t="str">
        <f>VLOOKUP($A2454,orders[#All],5,0)</f>
        <v>Padang</v>
      </c>
      <c r="E2454" t="str">
        <f>VLOOKUP($A2454,orders[#All],6,0)</f>
        <v>Sumatera Barat</v>
      </c>
      <c r="F2454" t="str">
        <f>VLOOKUP($A2454,orders[#All],10,0)</f>
        <v>TANPA PROMO</v>
      </c>
      <c r="G2454" t="s">
        <v>2879</v>
      </c>
      <c r="H2454">
        <f>VLOOKUP(working_table!G2454,order_items[[#All],[product_id]:[subtotal_idr]],2,0)</f>
        <v>1</v>
      </c>
      <c r="I2454" s="5">
        <f>VLOOKUP(working_table!$G2454,order_items[[#All],[product_id]:[subtotal_idr]],3,0)</f>
        <v>199000</v>
      </c>
      <c r="J2454" s="5">
        <f>VLOOKUP(working_table!$G2454,order_items[[#All],[product_id]:[subtotal_idr]],4,0)</f>
        <v>199000</v>
      </c>
      <c r="K2454" t="str">
        <f>VLOOKUP($G2454,products7[#All],2,0)</f>
        <v>Dompet Kulit Cendana Co</v>
      </c>
      <c r="L2454" t="str">
        <f>VLOOKUP($G2454,products7[#All],3,0)</f>
        <v>Accessories</v>
      </c>
      <c r="M2454" t="str">
        <f>VLOOKUP($G2454,products7[#All],7,0)</f>
        <v>Cendana Co</v>
      </c>
    </row>
    <row r="2455" spans="1:13" x14ac:dyDescent="0.35">
      <c r="A2455" t="s">
        <v>6616</v>
      </c>
      <c r="B2455" s="2">
        <f>VLOOKUP(A2455,orders[#All],3,0)</f>
        <v>45055</v>
      </c>
      <c r="C2455" t="str">
        <f>VLOOKUP($A2455,orders[#All],9,0)</f>
        <v>delivered</v>
      </c>
      <c r="D2455" t="str">
        <f>VLOOKUP($A2455,orders[#All],5,0)</f>
        <v>Padang</v>
      </c>
      <c r="E2455" t="str">
        <f>VLOOKUP($A2455,orders[#All],6,0)</f>
        <v>Sumatera Barat</v>
      </c>
      <c r="F2455" t="str">
        <f>VLOOKUP($A2455,orders[#All],10,0)</f>
        <v>TANPA PROMO</v>
      </c>
      <c r="G2455" t="s">
        <v>2947</v>
      </c>
      <c r="H2455">
        <f>VLOOKUP(working_table!G2455,order_items[[#All],[product_id]:[subtotal_idr]],2,0)</f>
        <v>1</v>
      </c>
      <c r="I2455" s="5">
        <f>VLOOKUP(working_table!$G2455,order_items[[#All],[product_id]:[subtotal_idr]],3,0)</f>
        <v>449000</v>
      </c>
      <c r="J2455" s="5">
        <f>VLOOKUP(working_table!$G2455,order_items[[#All],[product_id]:[subtotal_idr]],4,0)</f>
        <v>449000</v>
      </c>
      <c r="K2455" t="str">
        <f>VLOOKUP($G2455,products7[#All],2,0)</f>
        <v>T-Shirt Oversize Kanvas Lokal</v>
      </c>
      <c r="L2455" t="str">
        <f>VLOOKUP($G2455,products7[#All],3,0)</f>
        <v>T-Shirt</v>
      </c>
      <c r="M2455" t="str">
        <f>VLOOKUP($G2455,products7[#All],7,0)</f>
        <v>Kanvas Lokal</v>
      </c>
    </row>
    <row r="2456" spans="1:13" x14ac:dyDescent="0.35">
      <c r="A2456" t="s">
        <v>6620</v>
      </c>
      <c r="B2456" s="2">
        <f>VLOOKUP(A2456,orders[#All],3,0)</f>
        <v>44641</v>
      </c>
      <c r="C2456" t="str">
        <f>VLOOKUP($A2456,orders[#All],9,0)</f>
        <v>shipped</v>
      </c>
      <c r="D2456" t="str">
        <f>VLOOKUP($A2456,orders[#All],5,0)</f>
        <v>Semarang</v>
      </c>
      <c r="E2456" t="str">
        <f>VLOOKUP($A2456,orders[#All],6,0)</f>
        <v>Jawa Tengah</v>
      </c>
      <c r="F2456" t="str">
        <f>VLOOKUP($A2456,orders[#All],10,0)</f>
        <v>HARBOLNAS22</v>
      </c>
      <c r="G2456" t="s">
        <v>2539</v>
      </c>
      <c r="H2456">
        <f>VLOOKUP(working_table!G2456,order_items[[#All],[product_id]:[subtotal_idr]],2,0)</f>
        <v>1</v>
      </c>
      <c r="I2456" s="5">
        <f>VLOOKUP(working_table!$G2456,order_items[[#All],[product_id]:[subtotal_idr]],3,0)</f>
        <v>249000</v>
      </c>
      <c r="J2456" s="5">
        <f>VLOOKUP(working_table!$G2456,order_items[[#All],[product_id]:[subtotal_idr]],4,0)</f>
        <v>249000</v>
      </c>
      <c r="K2456" t="str">
        <f>VLOOKUP($G2456,products7[#All],2,0)</f>
        <v>Kacamata Hitam Tropika Style</v>
      </c>
      <c r="L2456" t="str">
        <f>VLOOKUP($G2456,products7[#All],3,0)</f>
        <v>Accessories</v>
      </c>
      <c r="M2456" t="str">
        <f>VLOOKUP($G2456,products7[#All],7,0)</f>
        <v>Tropika Style</v>
      </c>
    </row>
    <row r="2457" spans="1:13" x14ac:dyDescent="0.35">
      <c r="A2457" t="s">
        <v>6620</v>
      </c>
      <c r="B2457" s="2">
        <f>VLOOKUP(A2457,orders[#All],3,0)</f>
        <v>44641</v>
      </c>
      <c r="C2457" t="str">
        <f>VLOOKUP($A2457,orders[#All],9,0)</f>
        <v>shipped</v>
      </c>
      <c r="D2457" t="str">
        <f>VLOOKUP($A2457,orders[#All],5,0)</f>
        <v>Semarang</v>
      </c>
      <c r="E2457" t="str">
        <f>VLOOKUP($A2457,orders[#All],6,0)</f>
        <v>Jawa Tengah</v>
      </c>
      <c r="F2457" t="str">
        <f>VLOOKUP($A2457,orders[#All],10,0)</f>
        <v>HARBOLNAS22</v>
      </c>
      <c r="G2457" t="s">
        <v>3012</v>
      </c>
      <c r="H2457">
        <f>VLOOKUP(working_table!G2457,order_items[[#All],[product_id]:[subtotal_idr]],2,0)</f>
        <v>1</v>
      </c>
      <c r="I2457" s="5">
        <f>VLOOKUP(working_table!$G2457,order_items[[#All],[product_id]:[subtotal_idr]],3,0)</f>
        <v>329000</v>
      </c>
      <c r="J2457" s="5">
        <f>VLOOKUP(working_table!$G2457,order_items[[#All],[product_id]:[subtotal_idr]],4,0)</f>
        <v>329000</v>
      </c>
      <c r="K2457" t="str">
        <f>VLOOKUP($G2457,products7[#All],2,0)</f>
        <v>T-Shirt Oversize BajuKita</v>
      </c>
      <c r="L2457" t="str">
        <f>VLOOKUP($G2457,products7[#All],3,0)</f>
        <v>T-Shirt</v>
      </c>
      <c r="M2457" t="str">
        <f>VLOOKUP($G2457,products7[#All],7,0)</f>
        <v>BajuKita</v>
      </c>
    </row>
    <row r="2458" spans="1:13" x14ac:dyDescent="0.35">
      <c r="A2458" t="s">
        <v>6623</v>
      </c>
      <c r="B2458" s="2">
        <f>VLOOKUP(A2458,orders[#All],3,0)</f>
        <v>45194</v>
      </c>
      <c r="C2458" t="str">
        <f>VLOOKUP($A2458,orders[#All],9,0)</f>
        <v>delivered</v>
      </c>
      <c r="D2458" t="str">
        <f>VLOOKUP($A2458,orders[#All],5,0)</f>
        <v>Makassar</v>
      </c>
      <c r="E2458" t="str">
        <f>VLOOKUP($A2458,orders[#All],6,0)</f>
        <v>Sulawesi Selatan</v>
      </c>
      <c r="F2458" t="str">
        <f>VLOOKUP($A2458,orders[#All],10,0)</f>
        <v>WEEKEND25</v>
      </c>
      <c r="G2458" t="s">
        <v>3745</v>
      </c>
      <c r="H2458">
        <f>VLOOKUP(working_table!G2458,order_items[[#All],[product_id]:[subtotal_idr]],2,0)</f>
        <v>1</v>
      </c>
      <c r="I2458" s="5">
        <f>VLOOKUP(working_table!$G2458,order_items[[#All],[product_id]:[subtotal_idr]],3,0)</f>
        <v>449000</v>
      </c>
      <c r="J2458" s="5">
        <f>VLOOKUP(working_table!$G2458,order_items[[#All],[product_id]:[subtotal_idr]],4,0)</f>
        <v>449000</v>
      </c>
      <c r="K2458" t="str">
        <f>VLOOKUP($G2458,products7[#All],2,0)</f>
        <v>T-Shirt Slim Fit BajuKita</v>
      </c>
      <c r="L2458" t="str">
        <f>VLOOKUP($G2458,products7[#All],3,0)</f>
        <v>kemeja</v>
      </c>
      <c r="M2458" t="str">
        <f>VLOOKUP($G2458,products7[#All],7,0)</f>
        <v>BajuKita</v>
      </c>
    </row>
    <row r="2459" spans="1:13" x14ac:dyDescent="0.35">
      <c r="A2459" t="s">
        <v>6625</v>
      </c>
      <c r="B2459" s="2">
        <f>VLOOKUP(A2459,orders[#All],3,0)</f>
        <v>44580</v>
      </c>
      <c r="C2459" t="str">
        <f>VLOOKUP($A2459,orders[#All],9,0)</f>
        <v>delivered</v>
      </c>
      <c r="D2459" t="str">
        <f>VLOOKUP($A2459,orders[#All],5,0)</f>
        <v>Medan</v>
      </c>
      <c r="E2459" t="str">
        <f>VLOOKUP($A2459,orders[#All],6,0)</f>
        <v>Sumatera Utara</v>
      </c>
      <c r="F2459" t="str">
        <f>VLOOKUP($A2459,orders[#All],10,0)</f>
        <v>FLASHSALE</v>
      </c>
      <c r="G2459" t="s">
        <v>2516</v>
      </c>
      <c r="H2459">
        <f>VLOOKUP(working_table!G2459,order_items[[#All],[product_id]:[subtotal_idr]],2,0)</f>
        <v>1</v>
      </c>
      <c r="I2459" s="5">
        <f>VLOOKUP(working_table!$G2459,order_items[[#All],[product_id]:[subtotal_idr]],3,0)</f>
        <v>229000</v>
      </c>
      <c r="J2459" s="5">
        <f>VLOOKUP(working_table!$G2459,order_items[[#All],[product_id]:[subtotal_idr]],4,0)</f>
        <v>229000</v>
      </c>
      <c r="K2459" t="str">
        <f>VLOOKUP($G2459,products7[#All],2,0)</f>
        <v>Dress Bodycon BajuKita</v>
      </c>
      <c r="L2459" t="str">
        <f>VLOOKUP($G2459,products7[#All],3,0)</f>
        <v>Dress</v>
      </c>
      <c r="M2459" t="str">
        <f>VLOOKUP($G2459,products7[#All],7,0)</f>
        <v>BajuKita</v>
      </c>
    </row>
    <row r="2460" spans="1:13" x14ac:dyDescent="0.35">
      <c r="A2460" t="s">
        <v>6625</v>
      </c>
      <c r="B2460" s="2">
        <f>VLOOKUP(A2460,orders[#All],3,0)</f>
        <v>44580</v>
      </c>
      <c r="C2460" t="str">
        <f>VLOOKUP($A2460,orders[#All],9,0)</f>
        <v>delivered</v>
      </c>
      <c r="D2460" t="str">
        <f>VLOOKUP($A2460,orders[#All],5,0)</f>
        <v>Medan</v>
      </c>
      <c r="E2460" t="str">
        <f>VLOOKUP($A2460,orders[#All],6,0)</f>
        <v>Sumatera Utara</v>
      </c>
      <c r="F2460" t="str">
        <f>VLOOKUP($A2460,orders[#All],10,0)</f>
        <v>FLASHSALE</v>
      </c>
      <c r="G2460" t="s">
        <v>3659</v>
      </c>
      <c r="H2460">
        <f>VLOOKUP(working_table!G2460,order_items[[#All],[product_id]:[subtotal_idr]],2,0)</f>
        <v>1</v>
      </c>
      <c r="I2460" s="5">
        <f>VLOOKUP(working_table!$G2460,order_items[[#All],[product_id]:[subtotal_idr]],3,0)</f>
        <v>299000</v>
      </c>
      <c r="J2460" s="5">
        <f>VLOOKUP(working_table!$G2460,order_items[[#All],[product_id]:[subtotal_idr]],4,0)</f>
        <v>299000</v>
      </c>
      <c r="K2460" t="str">
        <f>VLOOKUP($G2460,products7[#All],2,0)</f>
        <v>Pants Jogger Riang Apparel</v>
      </c>
      <c r="L2460" t="str">
        <f>VLOOKUP($G2460,products7[#All],3,0)</f>
        <v>Pants</v>
      </c>
      <c r="M2460" t="str">
        <f>VLOOKUP($G2460,products7[#All],7,0)</f>
        <v>Riang Apparel</v>
      </c>
    </row>
    <row r="2461" spans="1:13" x14ac:dyDescent="0.35">
      <c r="A2461" t="s">
        <v>6628</v>
      </c>
      <c r="B2461" s="2">
        <f>VLOOKUP(A2461,orders[#All],3,0)</f>
        <v>45386</v>
      </c>
      <c r="C2461" t="str">
        <f>VLOOKUP($A2461,orders[#All],9,0)</f>
        <v>delivered</v>
      </c>
      <c r="D2461" t="str">
        <f>VLOOKUP($A2461,orders[#All],5,0)</f>
        <v>Malang</v>
      </c>
      <c r="E2461" t="str">
        <f>VLOOKUP($A2461,orders[#All],6,0)</f>
        <v>Jawa Timur</v>
      </c>
      <c r="F2461" t="str">
        <f>VLOOKUP($A2461,orders[#All],10,0)</f>
        <v>TANPA PROMO</v>
      </c>
      <c r="G2461" t="s">
        <v>3241</v>
      </c>
      <c r="H2461">
        <f>VLOOKUP(working_table!G2461,order_items[[#All],[product_id]:[subtotal_idr]],2,0)</f>
        <v>3</v>
      </c>
      <c r="I2461" s="5">
        <f>VLOOKUP(working_table!$G2461,order_items[[#All],[product_id]:[subtotal_idr]],3,0)</f>
        <v>549000</v>
      </c>
      <c r="J2461" s="5">
        <f>VLOOKUP(working_table!$G2461,order_items[[#All],[product_id]:[subtotal_idr]],4,0)</f>
        <v>1647000</v>
      </c>
      <c r="K2461" t="str">
        <f>VLOOKUP($G2461,products7[#All],2,0)</f>
        <v>Jacket Bomber Senja Wear</v>
      </c>
      <c r="L2461" t="str">
        <f>VLOOKUP($G2461,products7[#All],3,0)</f>
        <v>Jacket</v>
      </c>
      <c r="M2461" t="str">
        <f>VLOOKUP($G2461,products7[#All],7,0)</f>
        <v>Senja Wear</v>
      </c>
    </row>
    <row r="2462" spans="1:13" x14ac:dyDescent="0.35">
      <c r="A2462" t="s">
        <v>6628</v>
      </c>
      <c r="B2462" s="2">
        <f>VLOOKUP(A2462,orders[#All],3,0)</f>
        <v>45386</v>
      </c>
      <c r="C2462" t="str">
        <f>VLOOKUP($A2462,orders[#All],9,0)</f>
        <v>delivered</v>
      </c>
      <c r="D2462" t="str">
        <f>VLOOKUP($A2462,orders[#All],5,0)</f>
        <v>Malang</v>
      </c>
      <c r="E2462" t="str">
        <f>VLOOKUP($A2462,orders[#All],6,0)</f>
        <v>Jawa Timur</v>
      </c>
      <c r="F2462" t="str">
        <f>VLOOKUP($A2462,orders[#All],10,0)</f>
        <v>TANPA PROMO</v>
      </c>
      <c r="G2462" t="s">
        <v>2931</v>
      </c>
      <c r="H2462">
        <f>VLOOKUP(working_table!G2462,order_items[[#All],[product_id]:[subtotal_idr]],2,0)</f>
        <v>1</v>
      </c>
      <c r="I2462" s="5">
        <f>VLOOKUP(working_table!$G2462,order_items[[#All],[product_id]:[subtotal_idr]],3,0)</f>
        <v>199000</v>
      </c>
      <c r="J2462" s="5">
        <f>VLOOKUP(working_table!$G2462,order_items[[#All],[product_id]:[subtotal_idr]],4,0)</f>
        <v>199000</v>
      </c>
      <c r="K2462" t="str">
        <f>VLOOKUP($G2462,products7[#All],2,0)</f>
        <v>Ikat Pinggang Kulit Cendana Co</v>
      </c>
      <c r="L2462" t="str">
        <f>VLOOKUP($G2462,products7[#All],3,0)</f>
        <v>Accessories</v>
      </c>
      <c r="M2462" t="str">
        <f>VLOOKUP($G2462,products7[#All],7,0)</f>
        <v>Cendana Co</v>
      </c>
    </row>
    <row r="2463" spans="1:13" x14ac:dyDescent="0.35">
      <c r="A2463" t="s">
        <v>6631</v>
      </c>
      <c r="B2463" s="2">
        <f>VLOOKUP(A2463,orders[#All],3,0)</f>
        <v>45688</v>
      </c>
      <c r="C2463" t="str">
        <f>VLOOKUP($A2463,orders[#All],9,0)</f>
        <v>cancelled</v>
      </c>
      <c r="D2463" t="str">
        <f>VLOOKUP($A2463,orders[#All],5,0)</f>
        <v>Bogor</v>
      </c>
      <c r="E2463" t="str">
        <f>VLOOKUP($A2463,orders[#All],6,0)</f>
        <v>Jawa Barat</v>
      </c>
      <c r="F2463" t="str">
        <f>VLOOKUP($A2463,orders[#All],10,0)</f>
        <v>TANPA PROMO</v>
      </c>
      <c r="G2463" t="s">
        <v>3152</v>
      </c>
      <c r="H2463">
        <f>VLOOKUP(working_table!G2463,order_items[[#All],[product_id]:[subtotal_idr]],2,0)</f>
        <v>1</v>
      </c>
      <c r="I2463" s="5">
        <f>VLOOKUP(working_table!$G2463,order_items[[#All],[product_id]:[subtotal_idr]],3,0)</f>
        <v>249000</v>
      </c>
      <c r="J2463" s="5">
        <f>VLOOKUP(working_table!$G2463,order_items[[#All],[product_id]:[subtotal_idr]],4,0)</f>
        <v>249000</v>
      </c>
      <c r="K2463" t="str">
        <f>VLOOKUP($G2463,products7[#All],2,0)</f>
        <v>Pants Jeans Slim Senja Wear</v>
      </c>
      <c r="L2463" t="str">
        <f>VLOOKUP($G2463,products7[#All],3,0)</f>
        <v>Pants</v>
      </c>
      <c r="M2463" t="str">
        <f>VLOOKUP($G2463,products7[#All],7,0)</f>
        <v>Senja Wear</v>
      </c>
    </row>
    <row r="2464" spans="1:13" x14ac:dyDescent="0.35">
      <c r="A2464" t="s">
        <v>6633</v>
      </c>
      <c r="B2464" s="2">
        <f>VLOOKUP(A2464,orders[#All],3,0)</f>
        <v>45692</v>
      </c>
      <c r="C2464" t="str">
        <f>VLOOKUP($A2464,orders[#All],9,0)</f>
        <v>shipped</v>
      </c>
      <c r="D2464" t="str">
        <f>VLOOKUP($A2464,orders[#All],5,0)</f>
        <v>Banjarmasin</v>
      </c>
      <c r="E2464" t="str">
        <f>VLOOKUP($A2464,orders[#All],6,0)</f>
        <v>Kalimantan Selatan</v>
      </c>
      <c r="F2464" t="str">
        <f>VLOOKUP($A2464,orders[#All],10,0)</f>
        <v>TANPA PROMO</v>
      </c>
      <c r="G2464" t="s">
        <v>4306</v>
      </c>
      <c r="H2464">
        <f>VLOOKUP(working_table!G2464,order_items[[#All],[product_id]:[subtotal_idr]],2,0)</f>
        <v>2</v>
      </c>
      <c r="I2464" s="5">
        <f>VLOOKUP(working_table!$G2464,order_items[[#All],[product_id]:[subtotal_idr]],3,0)</f>
        <v>399000</v>
      </c>
      <c r="J2464" s="5">
        <f>VLOOKUP(working_table!$G2464,order_items[[#All],[product_id]:[subtotal_idr]],4,0)</f>
        <v>798000</v>
      </c>
      <c r="K2464" t="str">
        <f>VLOOKUP($G2464,products7[#All],2,0)</f>
        <v>Dress Wrap Senja Wear</v>
      </c>
      <c r="L2464" t="str">
        <f>VLOOKUP($G2464,products7[#All],3,0)</f>
        <v>dress</v>
      </c>
      <c r="M2464" t="str">
        <f>VLOOKUP($G2464,products7[#All],7,0)</f>
        <v>Senja Wear</v>
      </c>
    </row>
    <row r="2465" spans="1:13" x14ac:dyDescent="0.35">
      <c r="A2465" t="s">
        <v>6633</v>
      </c>
      <c r="B2465" s="2">
        <f>VLOOKUP(A2465,orders[#All],3,0)</f>
        <v>45692</v>
      </c>
      <c r="C2465" t="str">
        <f>VLOOKUP($A2465,orders[#All],9,0)</f>
        <v>shipped</v>
      </c>
      <c r="D2465" t="str">
        <f>VLOOKUP($A2465,orders[#All],5,0)</f>
        <v>Banjarmasin</v>
      </c>
      <c r="E2465" t="str">
        <f>VLOOKUP($A2465,orders[#All],6,0)</f>
        <v>Kalimantan Selatan</v>
      </c>
      <c r="F2465" t="str">
        <f>VLOOKUP($A2465,orders[#All],10,0)</f>
        <v>TANPA PROMO</v>
      </c>
      <c r="G2465" t="s">
        <v>2405</v>
      </c>
      <c r="H2465">
        <f>VLOOKUP(working_table!G2465,order_items[[#All],[product_id]:[subtotal_idr]],2,0)</f>
        <v>2</v>
      </c>
      <c r="I2465" s="5">
        <f>VLOOKUP(working_table!$G2465,order_items[[#All],[product_id]:[subtotal_idr]],3,0)</f>
        <v>179000</v>
      </c>
      <c r="J2465" s="5">
        <f>VLOOKUP(working_table!$G2465,order_items[[#All],[product_id]:[subtotal_idr]],4,0)</f>
        <v>358000</v>
      </c>
      <c r="K2465" t="str">
        <f>VLOOKUP($G2465,products7[#All],2,0)</f>
        <v>Jacket Hoodie NusaBrand</v>
      </c>
      <c r="L2465" t="str">
        <f>VLOOKUP($G2465,products7[#All],3,0)</f>
        <v>Jacket</v>
      </c>
      <c r="M2465" t="str">
        <f>VLOOKUP($G2465,products7[#All],7,0)</f>
        <v>NusaBrand</v>
      </c>
    </row>
    <row r="2466" spans="1:13" x14ac:dyDescent="0.35">
      <c r="A2466" t="s">
        <v>6636</v>
      </c>
      <c r="B2466" s="2">
        <f>VLOOKUP(A2466,orders[#All],3,0)</f>
        <v>45001</v>
      </c>
      <c r="C2466" t="str">
        <f>VLOOKUP($A2466,orders[#All],9,0)</f>
        <v>delivered</v>
      </c>
      <c r="D2466" t="str">
        <f>VLOOKUP($A2466,orders[#All],5,0)</f>
        <v>Malang</v>
      </c>
      <c r="E2466" t="str">
        <f>VLOOKUP($A2466,orders[#All],6,0)</f>
        <v>Jawa Timur</v>
      </c>
      <c r="F2466" t="str">
        <f>VLOOKUP($A2466,orders[#All],10,0)</f>
        <v>TANPA PROMO</v>
      </c>
      <c r="G2466" t="s">
        <v>2901</v>
      </c>
      <c r="H2466">
        <f>VLOOKUP(working_table!G2466,order_items[[#All],[product_id]:[subtotal_idr]],2,0)</f>
        <v>1</v>
      </c>
      <c r="I2466" s="5">
        <f>VLOOKUP(working_table!$G2466,order_items[[#All],[product_id]:[subtotal_idr]],3,0)</f>
        <v>119000</v>
      </c>
      <c r="J2466" s="5">
        <f>VLOOKUP(working_table!$G2466,order_items[[#All],[product_id]:[subtotal_idr]],4,0)</f>
        <v>119000</v>
      </c>
      <c r="K2466" t="str">
        <f>VLOOKUP($G2466,products7[#All],2,0)</f>
        <v>Kemeja Linen Pesona Indo</v>
      </c>
      <c r="L2466" t="str">
        <f>VLOOKUP($G2466,products7[#All],3,0)</f>
        <v>T-Shirt</v>
      </c>
      <c r="M2466" t="str">
        <f>VLOOKUP($G2466,products7[#All],7,0)</f>
        <v>Pesona Indo</v>
      </c>
    </row>
    <row r="2467" spans="1:13" x14ac:dyDescent="0.35">
      <c r="A2467" t="s">
        <v>6638</v>
      </c>
      <c r="B2467" s="2">
        <f>VLOOKUP(A2467,orders[#All],3,0)</f>
        <v>44834</v>
      </c>
      <c r="C2467" t="str">
        <f>VLOOKUP($A2467,orders[#All],9,0)</f>
        <v>delivered</v>
      </c>
      <c r="D2467" t="str">
        <f>VLOOKUP($A2467,orders[#All],5,0)</f>
        <v>Yogyakarta</v>
      </c>
      <c r="E2467" t="str">
        <f>VLOOKUP($A2467,orders[#All],6,0)</f>
        <v>DI Yogyakarta</v>
      </c>
      <c r="F2467" t="str">
        <f>VLOOKUP($A2467,orders[#All],10,0)</f>
        <v>TANPA PROMO</v>
      </c>
      <c r="G2467" t="s">
        <v>2392</v>
      </c>
      <c r="H2467">
        <f>VLOOKUP(working_table!G2467,order_items[[#All],[product_id]:[subtotal_idr]],2,0)</f>
        <v>1</v>
      </c>
      <c r="I2467" s="5">
        <f>VLOOKUP(working_table!$G2467,order_items[[#All],[product_id]:[subtotal_idr]],3,0)</f>
        <v>329000</v>
      </c>
      <c r="J2467" s="5">
        <f>VLOOKUP(working_table!$G2467,order_items[[#All],[product_id]:[subtotal_idr]],4,0)</f>
        <v>329000</v>
      </c>
      <c r="K2467" t="str">
        <f>VLOOKUP($G2467,products7[#All],2,0)</f>
        <v>Pants Jogger SandangIndo</v>
      </c>
      <c r="L2467" t="str">
        <f>VLOOKUP($G2467,products7[#All],3,0)</f>
        <v>Pants</v>
      </c>
      <c r="M2467" t="str">
        <f>VLOOKUP($G2467,products7[#All],7,0)</f>
        <v>SandangIndo</v>
      </c>
    </row>
    <row r="2468" spans="1:13" x14ac:dyDescent="0.35">
      <c r="A2468" t="s">
        <v>6638</v>
      </c>
      <c r="B2468" s="2">
        <f>VLOOKUP(A2468,orders[#All],3,0)</f>
        <v>44834</v>
      </c>
      <c r="C2468" t="str">
        <f>VLOOKUP($A2468,orders[#All],9,0)</f>
        <v>delivered</v>
      </c>
      <c r="D2468" t="str">
        <f>VLOOKUP($A2468,orders[#All],5,0)</f>
        <v>Yogyakarta</v>
      </c>
      <c r="E2468" t="str">
        <f>VLOOKUP($A2468,orders[#All],6,0)</f>
        <v>DI Yogyakarta</v>
      </c>
      <c r="F2468" t="str">
        <f>VLOOKUP($A2468,orders[#All],10,0)</f>
        <v>TANPA PROMO</v>
      </c>
      <c r="G2468" t="s">
        <v>2895</v>
      </c>
      <c r="H2468">
        <f>VLOOKUP(working_table!G2468,order_items[[#All],[product_id]:[subtotal_idr]],2,0)</f>
        <v>1</v>
      </c>
      <c r="I2468" s="5">
        <f>VLOOKUP(working_table!$G2468,order_items[[#All],[product_id]:[subtotal_idr]],3,0)</f>
        <v>299000</v>
      </c>
      <c r="J2468" s="5">
        <f>VLOOKUP(working_table!$G2468,order_items[[#All],[product_id]:[subtotal_idr]],4,0)</f>
        <v>299000</v>
      </c>
      <c r="K2468" t="str">
        <f>VLOOKUP($G2468,products7[#All],2,0)</f>
        <v>Jacket Denim Ratu Mode</v>
      </c>
      <c r="L2468" t="str">
        <f>VLOOKUP($G2468,products7[#All],3,0)</f>
        <v>Jacket</v>
      </c>
      <c r="M2468" t="str">
        <f>VLOOKUP($G2468,products7[#All],7,0)</f>
        <v>Ratu Mode</v>
      </c>
    </row>
    <row r="2469" spans="1:13" x14ac:dyDescent="0.35">
      <c r="A2469" t="s">
        <v>6638</v>
      </c>
      <c r="B2469" s="2">
        <f>VLOOKUP(A2469,orders[#All],3,0)</f>
        <v>44834</v>
      </c>
      <c r="C2469" t="str">
        <f>VLOOKUP($A2469,orders[#All],9,0)</f>
        <v>delivered</v>
      </c>
      <c r="D2469" t="str">
        <f>VLOOKUP($A2469,orders[#All],5,0)</f>
        <v>Yogyakarta</v>
      </c>
      <c r="E2469" t="str">
        <f>VLOOKUP($A2469,orders[#All],6,0)</f>
        <v>DI Yogyakarta</v>
      </c>
      <c r="F2469" t="str">
        <f>VLOOKUP($A2469,orders[#All],10,0)</f>
        <v>TANPA PROMO</v>
      </c>
      <c r="G2469" t="s">
        <v>3196</v>
      </c>
      <c r="H2469">
        <f>VLOOKUP(working_table!G2469,order_items[[#All],[product_id]:[subtotal_idr]],2,0)</f>
        <v>2</v>
      </c>
      <c r="I2469" s="5">
        <f>VLOOKUP(working_table!$G2469,order_items[[#All],[product_id]:[subtotal_idr]],3,0)</f>
        <v>149000</v>
      </c>
      <c r="J2469" s="5">
        <f>VLOOKUP(working_table!$G2469,order_items[[#All],[product_id]:[subtotal_idr]],4,0)</f>
        <v>298000</v>
      </c>
      <c r="K2469" t="str">
        <f>VLOOKUP($G2469,products7[#All],2,0)</f>
        <v>Kemeja Casual Senja Wear</v>
      </c>
      <c r="L2469" t="str">
        <f>VLOOKUP($G2469,products7[#All],3,0)</f>
        <v>Kemeja</v>
      </c>
      <c r="M2469" t="str">
        <f>VLOOKUP($G2469,products7[#All],7,0)</f>
        <v>Senja Wear</v>
      </c>
    </row>
    <row r="2470" spans="1:13" x14ac:dyDescent="0.35">
      <c r="A2470" t="s">
        <v>6642</v>
      </c>
      <c r="B2470" s="2">
        <f>VLOOKUP(A2470,orders[#All],3,0)</f>
        <v>45069</v>
      </c>
      <c r="C2470" t="str">
        <f>VLOOKUP($A2470,orders[#All],9,0)</f>
        <v>shipped</v>
      </c>
      <c r="D2470" t="str">
        <f>VLOOKUP($A2470,orders[#All],5,0)</f>
        <v>Malang</v>
      </c>
      <c r="E2470" t="str">
        <f>VLOOKUP($A2470,orders[#All],6,0)</f>
        <v>Jawa Timur</v>
      </c>
      <c r="F2470" t="str">
        <f>VLOOKUP($A2470,orders[#All],10,0)</f>
        <v>SALE2024</v>
      </c>
      <c r="G2470" t="s">
        <v>3077</v>
      </c>
      <c r="H2470">
        <f>VLOOKUP(working_table!G2470,order_items[[#All],[product_id]:[subtotal_idr]],2,0)</f>
        <v>2</v>
      </c>
      <c r="I2470" s="5">
        <f>VLOOKUP(working_table!$G2470,order_items[[#All],[product_id]:[subtotal_idr]],3,0)</f>
        <v>199000</v>
      </c>
      <c r="J2470" s="5">
        <f>VLOOKUP(working_table!$G2470,order_items[[#All],[product_id]:[subtotal_idr]],4,0)</f>
        <v>398000</v>
      </c>
      <c r="K2470" t="str">
        <f>VLOOKUP($G2470,products7[#All],2,0)</f>
        <v>T-Shirt Striped Tropika Style</v>
      </c>
      <c r="L2470" t="str">
        <f>VLOOKUP($G2470,products7[#All],3,0)</f>
        <v>T-Shirt</v>
      </c>
      <c r="M2470" t="str">
        <f>VLOOKUP($G2470,products7[#All],7,0)</f>
        <v>Tropika Style</v>
      </c>
    </row>
    <row r="2471" spans="1:13" x14ac:dyDescent="0.35">
      <c r="A2471" t="s">
        <v>6642</v>
      </c>
      <c r="B2471" s="2">
        <f>VLOOKUP(A2471,orders[#All],3,0)</f>
        <v>45069</v>
      </c>
      <c r="C2471" t="str">
        <f>VLOOKUP($A2471,orders[#All],9,0)</f>
        <v>shipped</v>
      </c>
      <c r="D2471" t="str">
        <f>VLOOKUP($A2471,orders[#All],5,0)</f>
        <v>Malang</v>
      </c>
      <c r="E2471" t="str">
        <f>VLOOKUP($A2471,orders[#All],6,0)</f>
        <v>Jawa Timur</v>
      </c>
      <c r="F2471" t="str">
        <f>VLOOKUP($A2471,orders[#All],10,0)</f>
        <v>SALE2024</v>
      </c>
      <c r="G2471" t="s">
        <v>3883</v>
      </c>
      <c r="H2471">
        <f>VLOOKUP(working_table!G2471,order_items[[#All],[product_id]:[subtotal_idr]],2,0)</f>
        <v>1</v>
      </c>
      <c r="I2471" s="5">
        <f>VLOOKUP(working_table!$G2471,order_items[[#All],[product_id]:[subtotal_idr]],3,0)</f>
        <v>49000</v>
      </c>
      <c r="J2471" s="5">
        <f>VLOOKUP(working_table!$G2471,order_items[[#All],[product_id]:[subtotal_idr]],4,0)</f>
        <v>49000</v>
      </c>
      <c r="K2471" t="str">
        <f>VLOOKUP($G2471,products7[#All],2,0)</f>
        <v>T-Shirt Slim Fit Kanvas Lokal</v>
      </c>
      <c r="L2471" t="str">
        <f>VLOOKUP($G2471,products7[#All],3,0)</f>
        <v>Kemeja</v>
      </c>
      <c r="M2471" t="str">
        <f>VLOOKUP($G2471,products7[#All],7,0)</f>
        <v>Kanvas Lokal</v>
      </c>
    </row>
    <row r="2472" spans="1:13" x14ac:dyDescent="0.35">
      <c r="A2472" t="s">
        <v>6645</v>
      </c>
      <c r="B2472" s="2">
        <f>VLOOKUP(A2472,orders[#All],3,0)</f>
        <v>44757</v>
      </c>
      <c r="C2472" t="str">
        <f>VLOOKUP($A2472,orders[#All],9,0)</f>
        <v>delivered</v>
      </c>
      <c r="D2472" t="str">
        <f>VLOOKUP($A2472,orders[#All],5,0)</f>
        <v>Surabaya</v>
      </c>
      <c r="E2472" t="str">
        <f>VLOOKUP($A2472,orders[#All],6,0)</f>
        <v>Jawa Timur</v>
      </c>
      <c r="F2472" t="str">
        <f>VLOOKUP($A2472,orders[#All],10,0)</f>
        <v>RAMADAN23</v>
      </c>
      <c r="G2472" t="s">
        <v>3375</v>
      </c>
      <c r="H2472">
        <f>VLOOKUP(working_table!G2472,order_items[[#All],[product_id]:[subtotal_idr]],2,0)</f>
        <v>1</v>
      </c>
      <c r="I2472" s="5">
        <f>VLOOKUP(working_table!$G2472,order_items[[#All],[product_id]:[subtotal_idr]],3,0)</f>
        <v>149000</v>
      </c>
      <c r="J2472" s="5">
        <f>VLOOKUP(working_table!$G2472,order_items[[#All],[product_id]:[subtotal_idr]],4,0)</f>
        <v>149000</v>
      </c>
      <c r="K2472" t="str">
        <f>VLOOKUP($G2472,products7[#All],2,0)</f>
        <v>Pants Cargo Senja Wear</v>
      </c>
      <c r="L2472" t="str">
        <f>VLOOKUP($G2472,products7[#All],3,0)</f>
        <v>Pants</v>
      </c>
      <c r="M2472" t="str">
        <f>VLOOKUP($G2472,products7[#All],7,0)</f>
        <v>Senja Wear</v>
      </c>
    </row>
    <row r="2473" spans="1:13" x14ac:dyDescent="0.35">
      <c r="A2473" t="s">
        <v>6647</v>
      </c>
      <c r="B2473" s="2">
        <f>VLOOKUP(A2473,orders[#All],3,0)</f>
        <v>45348</v>
      </c>
      <c r="C2473" t="str">
        <f>VLOOKUP($A2473,orders[#All],9,0)</f>
        <v>processing</v>
      </c>
      <c r="D2473" t="str">
        <f>VLOOKUP($A2473,orders[#All],5,0)</f>
        <v>Malang</v>
      </c>
      <c r="E2473" t="str">
        <f>VLOOKUP($A2473,orders[#All],6,0)</f>
        <v>Jawa Timur</v>
      </c>
      <c r="F2473" t="str">
        <f>VLOOKUP($A2473,orders[#All],10,0)</f>
        <v>TANPA PROMO</v>
      </c>
      <c r="G2473" t="s">
        <v>2931</v>
      </c>
      <c r="H2473">
        <f>VLOOKUP(working_table!G2473,order_items[[#All],[product_id]:[subtotal_idr]],2,0)</f>
        <v>1</v>
      </c>
      <c r="I2473" s="5">
        <f>VLOOKUP(working_table!$G2473,order_items[[#All],[product_id]:[subtotal_idr]],3,0)</f>
        <v>199000</v>
      </c>
      <c r="J2473" s="5">
        <f>VLOOKUP(working_table!$G2473,order_items[[#All],[product_id]:[subtotal_idr]],4,0)</f>
        <v>199000</v>
      </c>
      <c r="K2473" t="str">
        <f>VLOOKUP($G2473,products7[#All],2,0)</f>
        <v>Ikat Pinggang Kulit Cendana Co</v>
      </c>
      <c r="L2473" t="str">
        <f>VLOOKUP($G2473,products7[#All],3,0)</f>
        <v>Accessories</v>
      </c>
      <c r="M2473" t="str">
        <f>VLOOKUP($G2473,products7[#All],7,0)</f>
        <v>Cendana Co</v>
      </c>
    </row>
    <row r="2474" spans="1:13" x14ac:dyDescent="0.35">
      <c r="A2474" t="s">
        <v>6647</v>
      </c>
      <c r="B2474" s="2">
        <f>VLOOKUP(A2474,orders[#All],3,0)</f>
        <v>45348</v>
      </c>
      <c r="C2474" t="str">
        <f>VLOOKUP($A2474,orders[#All],9,0)</f>
        <v>processing</v>
      </c>
      <c r="D2474" t="str">
        <f>VLOOKUP($A2474,orders[#All],5,0)</f>
        <v>Malang</v>
      </c>
      <c r="E2474" t="str">
        <f>VLOOKUP($A2474,orders[#All],6,0)</f>
        <v>Jawa Timur</v>
      </c>
      <c r="F2474" t="str">
        <f>VLOOKUP($A2474,orders[#All],10,0)</f>
        <v>TANPA PROMO</v>
      </c>
      <c r="G2474" t="s">
        <v>2521</v>
      </c>
      <c r="H2474">
        <f>VLOOKUP(working_table!G2474,order_items[[#All],[product_id]:[subtotal_idr]],2,0)</f>
        <v>1</v>
      </c>
      <c r="I2474" s="5">
        <f>VLOOKUP(working_table!$G2474,order_items[[#All],[product_id]:[subtotal_idr]],3,0)</f>
        <v>69000</v>
      </c>
      <c r="J2474" s="5">
        <f>VLOOKUP(working_table!$G2474,order_items[[#All],[product_id]:[subtotal_idr]],4,0)</f>
        <v>69000</v>
      </c>
      <c r="K2474" t="str">
        <f>VLOOKUP($G2474,products7[#All],2,0)</f>
        <v>Jacket Varsity Ratu Mode</v>
      </c>
      <c r="L2474" t="str">
        <f>VLOOKUP($G2474,products7[#All],3,0)</f>
        <v>Jacket</v>
      </c>
      <c r="M2474" t="str">
        <f>VLOOKUP($G2474,products7[#All],7,0)</f>
        <v>Ratu Mode</v>
      </c>
    </row>
    <row r="2475" spans="1:13" x14ac:dyDescent="0.35">
      <c r="A2475" t="s">
        <v>6650</v>
      </c>
      <c r="B2475" s="2">
        <f>VLOOKUP(A2475,orders[#All],3,0)</f>
        <v>45488</v>
      </c>
      <c r="C2475" t="str">
        <f>VLOOKUP($A2475,orders[#All],9,0)</f>
        <v>delivered</v>
      </c>
      <c r="D2475" t="str">
        <f>VLOOKUP($A2475,orders[#All],5,0)</f>
        <v>Palembang</v>
      </c>
      <c r="E2475" t="str">
        <f>VLOOKUP($A2475,orders[#All],6,0)</f>
        <v>Sumatera Selatan</v>
      </c>
      <c r="F2475" t="str">
        <f>VLOOKUP($A2475,orders[#All],10,0)</f>
        <v>TANPA PROMO</v>
      </c>
      <c r="G2475" t="s">
        <v>4018</v>
      </c>
      <c r="H2475">
        <f>VLOOKUP(working_table!G2475,order_items[[#All],[product_id]:[subtotal_idr]],2,0)</f>
        <v>2</v>
      </c>
      <c r="I2475" s="5">
        <f>VLOOKUP(working_table!$G2475,order_items[[#All],[product_id]:[subtotal_idr]],3,0)</f>
        <v>69000</v>
      </c>
      <c r="J2475" s="5">
        <f>VLOOKUP(working_table!$G2475,order_items[[#All],[product_id]:[subtotal_idr]],4,0)</f>
        <v>138000</v>
      </c>
      <c r="K2475" t="str">
        <f>VLOOKUP($G2475,products7[#All],2,0)</f>
        <v>Kemeja Flanel Riang Apparel</v>
      </c>
      <c r="L2475" t="str">
        <f>VLOOKUP($G2475,products7[#All],3,0)</f>
        <v>kemeja</v>
      </c>
      <c r="M2475" t="str">
        <f>VLOOKUP($G2475,products7[#All],7,0)</f>
        <v>Riang Apparel</v>
      </c>
    </row>
    <row r="2476" spans="1:13" x14ac:dyDescent="0.35">
      <c r="A2476" t="s">
        <v>6652</v>
      </c>
      <c r="B2476" s="2">
        <f>VLOOKUP(A2476,orders[#All],3,0)</f>
        <v>45669</v>
      </c>
      <c r="C2476" t="str">
        <f>VLOOKUP($A2476,orders[#All],9,0)</f>
        <v>delivered</v>
      </c>
      <c r="D2476" t="str">
        <f>VLOOKUP($A2476,orders[#All],5,0)</f>
        <v>Palembang</v>
      </c>
      <c r="E2476" t="str">
        <f>VLOOKUP($A2476,orders[#All],6,0)</f>
        <v>Sumatera Selatan</v>
      </c>
      <c r="F2476" t="str">
        <f>VLOOKUP($A2476,orders[#All],10,0)</f>
        <v>TANPA PROMO</v>
      </c>
      <c r="G2476" t="s">
        <v>2947</v>
      </c>
      <c r="H2476">
        <f>VLOOKUP(working_table!G2476,order_items[[#All],[product_id]:[subtotal_idr]],2,0)</f>
        <v>1</v>
      </c>
      <c r="I2476" s="5">
        <f>VLOOKUP(working_table!$G2476,order_items[[#All],[product_id]:[subtotal_idr]],3,0)</f>
        <v>449000</v>
      </c>
      <c r="J2476" s="5">
        <f>VLOOKUP(working_table!$G2476,order_items[[#All],[product_id]:[subtotal_idr]],4,0)</f>
        <v>449000</v>
      </c>
      <c r="K2476" t="str">
        <f>VLOOKUP($G2476,products7[#All],2,0)</f>
        <v>T-Shirt Oversize Kanvas Lokal</v>
      </c>
      <c r="L2476" t="str">
        <f>VLOOKUP($G2476,products7[#All],3,0)</f>
        <v>T-Shirt</v>
      </c>
      <c r="M2476" t="str">
        <f>VLOOKUP($G2476,products7[#All],7,0)</f>
        <v>Kanvas Lokal</v>
      </c>
    </row>
    <row r="2477" spans="1:13" x14ac:dyDescent="0.35">
      <c r="A2477" t="s">
        <v>6652</v>
      </c>
      <c r="B2477" s="2">
        <f>VLOOKUP(A2477,orders[#All],3,0)</f>
        <v>45669</v>
      </c>
      <c r="C2477" t="str">
        <f>VLOOKUP($A2477,orders[#All],9,0)</f>
        <v>delivered</v>
      </c>
      <c r="D2477" t="str">
        <f>VLOOKUP($A2477,orders[#All],5,0)</f>
        <v>Palembang</v>
      </c>
      <c r="E2477" t="str">
        <f>VLOOKUP($A2477,orders[#All],6,0)</f>
        <v>Sumatera Selatan</v>
      </c>
      <c r="F2477" t="str">
        <f>VLOOKUP($A2477,orders[#All],10,0)</f>
        <v>TANPA PROMO</v>
      </c>
      <c r="G2477" t="s">
        <v>2413</v>
      </c>
      <c r="H2477">
        <f>VLOOKUP(working_table!G2477,order_items[[#All],[product_id]:[subtotal_idr]],2,0)</f>
        <v>2</v>
      </c>
      <c r="I2477" s="5">
        <f>VLOOKUP(working_table!$G2477,order_items[[#All],[product_id]:[subtotal_idr]],3,0)</f>
        <v>129000</v>
      </c>
      <c r="J2477" s="5">
        <f>VLOOKUP(working_table!$G2477,order_items[[#All],[product_id]:[subtotal_idr]],4,0)</f>
        <v>258000</v>
      </c>
      <c r="K2477" t="str">
        <f>VLOOKUP($G2477,products7[#All],2,0)</f>
        <v>Topi Baseball NusaBrand</v>
      </c>
      <c r="L2477" t="str">
        <f>VLOOKUP($G2477,products7[#All],3,0)</f>
        <v>Accessories</v>
      </c>
      <c r="M2477" t="str">
        <f>VLOOKUP($G2477,products7[#All],7,0)</f>
        <v>NusaBrand</v>
      </c>
    </row>
    <row r="2478" spans="1:13" x14ac:dyDescent="0.35">
      <c r="A2478" t="s">
        <v>6655</v>
      </c>
      <c r="B2478" s="2">
        <f>VLOOKUP(A2478,orders[#All],3,0)</f>
        <v>45179</v>
      </c>
      <c r="C2478" t="str">
        <f>VLOOKUP($A2478,orders[#All],9,0)</f>
        <v>delivered</v>
      </c>
      <c r="D2478" t="str">
        <f>VLOOKUP($A2478,orders[#All],5,0)</f>
        <v>Pontianak</v>
      </c>
      <c r="E2478" t="str">
        <f>VLOOKUP($A2478,orders[#All],6,0)</f>
        <v>Kalimantan Barat</v>
      </c>
      <c r="F2478" t="str">
        <f>VLOOKUP($A2478,orders[#All],10,0)</f>
        <v>HARBOLNAS22</v>
      </c>
      <c r="G2478" t="s">
        <v>2634</v>
      </c>
      <c r="H2478">
        <f>VLOOKUP(working_table!G2478,order_items[[#All],[product_id]:[subtotal_idr]],2,0)</f>
        <v>1</v>
      </c>
      <c r="I2478" s="5">
        <f>VLOOKUP(working_table!$G2478,order_items[[#All],[product_id]:[subtotal_idr]],3,0)</f>
        <v>49000</v>
      </c>
      <c r="J2478" s="5">
        <f>VLOOKUP(working_table!$G2478,order_items[[#All],[product_id]:[subtotal_idr]],4,0)</f>
        <v>49000</v>
      </c>
      <c r="K2478" t="str">
        <f>VLOOKUP($G2478,products7[#All],2,0)</f>
        <v>T-Shirt Raglan Riang Apparel</v>
      </c>
      <c r="L2478" t="str">
        <f>VLOOKUP($G2478,products7[#All],3,0)</f>
        <v>T-Shirt</v>
      </c>
      <c r="M2478" t="str">
        <f>VLOOKUP($G2478,products7[#All],7,0)</f>
        <v>Riang Apparel</v>
      </c>
    </row>
    <row r="2479" spans="1:13" x14ac:dyDescent="0.35">
      <c r="A2479" t="s">
        <v>6657</v>
      </c>
      <c r="B2479" s="2">
        <f>VLOOKUP(A2479,orders[#All],3,0)</f>
        <v>45312</v>
      </c>
      <c r="C2479" t="str">
        <f>VLOOKUP($A2479,orders[#All],9,0)</f>
        <v>processing</v>
      </c>
      <c r="D2479" t="str">
        <f>VLOOKUP($A2479,orders[#All],5,0)</f>
        <v>Malang</v>
      </c>
      <c r="E2479" t="str">
        <f>VLOOKUP($A2479,orders[#All],6,0)</f>
        <v>Jawa Timur</v>
      </c>
      <c r="F2479" t="str">
        <f>VLOOKUP($A2479,orders[#All],10,0)</f>
        <v>TANPA PROMO</v>
      </c>
      <c r="G2479" t="s">
        <v>2890</v>
      </c>
      <c r="H2479">
        <f>VLOOKUP(working_table!G2479,order_items[[#All],[product_id]:[subtotal_idr]],2,0)</f>
        <v>2</v>
      </c>
      <c r="I2479" s="5">
        <f>VLOOKUP(working_table!$G2479,order_items[[#All],[product_id]:[subtotal_idr]],3,0)</f>
        <v>129000</v>
      </c>
      <c r="J2479" s="5">
        <f>VLOOKUP(working_table!$G2479,order_items[[#All],[product_id]:[subtotal_idr]],4,0)</f>
        <v>258000</v>
      </c>
      <c r="K2479" t="str">
        <f>VLOOKUP($G2479,products7[#All],2,0)</f>
        <v>T-Shirt Oversize Tropika Style</v>
      </c>
      <c r="L2479" t="str">
        <f>VLOOKUP($G2479,products7[#All],3,0)</f>
        <v>T-Shirt</v>
      </c>
      <c r="M2479" t="str">
        <f>VLOOKUP($G2479,products7[#All],7,0)</f>
        <v>Tropika Style</v>
      </c>
    </row>
    <row r="2480" spans="1:13" x14ac:dyDescent="0.35">
      <c r="A2480" t="s">
        <v>6657</v>
      </c>
      <c r="B2480" s="2">
        <f>VLOOKUP(A2480,orders[#All],3,0)</f>
        <v>45312</v>
      </c>
      <c r="C2480" t="str">
        <f>VLOOKUP($A2480,orders[#All],9,0)</f>
        <v>processing</v>
      </c>
      <c r="D2480" t="str">
        <f>VLOOKUP($A2480,orders[#All],5,0)</f>
        <v>Malang</v>
      </c>
      <c r="E2480" t="str">
        <f>VLOOKUP($A2480,orders[#All],6,0)</f>
        <v>Jawa Timur</v>
      </c>
      <c r="F2480" t="str">
        <f>VLOOKUP($A2480,orders[#All],10,0)</f>
        <v>TANPA PROMO</v>
      </c>
      <c r="G2480" t="s">
        <v>2468</v>
      </c>
      <c r="H2480">
        <f>VLOOKUP(working_table!G2480,order_items[[#All],[product_id]:[subtotal_idr]],2,0)</f>
        <v>1</v>
      </c>
      <c r="I2480" s="5">
        <f>VLOOKUP(working_table!$G2480,order_items[[#All],[product_id]:[subtotal_idr]],3,0)</f>
        <v>79000</v>
      </c>
      <c r="J2480" s="5">
        <f>VLOOKUP(working_table!$G2480,order_items[[#All],[product_id]:[subtotal_idr]],4,0)</f>
        <v>79000</v>
      </c>
      <c r="K2480" t="str">
        <f>VLOOKUP($G2480,products7[#All],2,0)</f>
        <v>Dompet Kulit SandangIndo</v>
      </c>
      <c r="L2480" t="str">
        <f>VLOOKUP($G2480,products7[#All],3,0)</f>
        <v>Accessories</v>
      </c>
      <c r="M2480" t="str">
        <f>VLOOKUP($G2480,products7[#All],7,0)</f>
        <v>SandangIndo</v>
      </c>
    </row>
    <row r="2481" spans="1:13" x14ac:dyDescent="0.35">
      <c r="A2481" t="s">
        <v>6660</v>
      </c>
      <c r="B2481" s="2">
        <f>VLOOKUP(A2481,orders[#All],3,0)</f>
        <v>45159</v>
      </c>
      <c r="C2481" t="str">
        <f>VLOOKUP($A2481,orders[#All],9,0)</f>
        <v>shipped</v>
      </c>
      <c r="D2481" t="str">
        <f>VLOOKUP($A2481,orders[#All],5,0)</f>
        <v>Banjarmasin</v>
      </c>
      <c r="E2481" t="str">
        <f>VLOOKUP($A2481,orders[#All],6,0)</f>
        <v>Kalimantan Selatan</v>
      </c>
      <c r="F2481" t="str">
        <f>VLOOKUP($A2481,orders[#All],10,0)</f>
        <v>RAMADAN23</v>
      </c>
      <c r="G2481" t="s">
        <v>2439</v>
      </c>
      <c r="H2481">
        <f>VLOOKUP(working_table!G2481,order_items[[#All],[product_id]:[subtotal_idr]],2,0)</f>
        <v>1</v>
      </c>
      <c r="I2481" s="5">
        <f>VLOOKUP(working_table!$G2481,order_items[[#All],[product_id]:[subtotal_idr]],3,0)</f>
        <v>599000</v>
      </c>
      <c r="J2481" s="5">
        <f>VLOOKUP(working_table!$G2481,order_items[[#All],[product_id]:[subtotal_idr]],4,0)</f>
        <v>599000</v>
      </c>
      <c r="K2481" t="str">
        <f>VLOOKUP($G2481,products7[#All],2,0)</f>
        <v>Pants Jogger Tropika Style</v>
      </c>
      <c r="L2481" t="str">
        <f>VLOOKUP($G2481,products7[#All],3,0)</f>
        <v>Pants</v>
      </c>
      <c r="M2481" t="str">
        <f>VLOOKUP($G2481,products7[#All],7,0)</f>
        <v>Tropika Style</v>
      </c>
    </row>
    <row r="2482" spans="1:13" x14ac:dyDescent="0.35">
      <c r="A2482" t="s">
        <v>6660</v>
      </c>
      <c r="B2482" s="2">
        <f>VLOOKUP(A2482,orders[#All],3,0)</f>
        <v>45159</v>
      </c>
      <c r="C2482" t="str">
        <f>VLOOKUP($A2482,orders[#All],9,0)</f>
        <v>shipped</v>
      </c>
      <c r="D2482" t="str">
        <f>VLOOKUP($A2482,orders[#All],5,0)</f>
        <v>Banjarmasin</v>
      </c>
      <c r="E2482" t="str">
        <f>VLOOKUP($A2482,orders[#All],6,0)</f>
        <v>Kalimantan Selatan</v>
      </c>
      <c r="F2482" t="str">
        <f>VLOOKUP($A2482,orders[#All],10,0)</f>
        <v>RAMADAN23</v>
      </c>
      <c r="G2482" t="s">
        <v>2416</v>
      </c>
      <c r="H2482">
        <f>VLOOKUP(working_table!G2482,order_items[[#All],[product_id]:[subtotal_idr]],2,0)</f>
        <v>1</v>
      </c>
      <c r="I2482" s="5">
        <f>VLOOKUP(working_table!$G2482,order_items[[#All],[product_id]:[subtotal_idr]],3,0)</f>
        <v>149000</v>
      </c>
      <c r="J2482" s="5">
        <f>VLOOKUP(working_table!$G2482,order_items[[#All],[product_id]:[subtotal_idr]],4,0)</f>
        <v>149000</v>
      </c>
      <c r="K2482" t="str">
        <f>VLOOKUP($G2482,products7[#All],2,0)</f>
        <v>Pants Wide Leg SandangIndo</v>
      </c>
      <c r="L2482" t="str">
        <f>VLOOKUP($G2482,products7[#All],3,0)</f>
        <v>Pants</v>
      </c>
      <c r="M2482" t="str">
        <f>VLOOKUP($G2482,products7[#All],7,0)</f>
        <v>SandangIndo</v>
      </c>
    </row>
    <row r="2483" spans="1:13" x14ac:dyDescent="0.35">
      <c r="A2483" t="s">
        <v>6663</v>
      </c>
      <c r="B2483" s="2">
        <f>VLOOKUP(A2483,orders[#All],3,0)</f>
        <v>45413</v>
      </c>
      <c r="C2483" t="str">
        <f>VLOOKUP($A2483,orders[#All],9,0)</f>
        <v>delivered</v>
      </c>
      <c r="D2483" t="str">
        <f>VLOOKUP($A2483,orders[#All],5,0)</f>
        <v>Pekanbaru</v>
      </c>
      <c r="E2483" t="str">
        <f>VLOOKUP($A2483,orders[#All],6,0)</f>
        <v>Riau</v>
      </c>
      <c r="F2483" t="str">
        <f>VLOOKUP($A2483,orders[#All],10,0)</f>
        <v>TANPA PROMO</v>
      </c>
      <c r="G2483" t="s">
        <v>2497</v>
      </c>
      <c r="H2483">
        <f>VLOOKUP(working_table!G2483,order_items[[#All],[product_id]:[subtotal_idr]],2,0)</f>
        <v>1</v>
      </c>
      <c r="I2483" s="5">
        <f>VLOOKUP(working_table!$G2483,order_items[[#All],[product_id]:[subtotal_idr]],3,0)</f>
        <v>549000</v>
      </c>
      <c r="J2483" s="5">
        <f>VLOOKUP(working_table!$G2483,order_items[[#All],[product_id]:[subtotal_idr]],4,0)</f>
        <v>549000</v>
      </c>
      <c r="K2483" t="str">
        <f>VLOOKUP($G2483,products7[#All],2,0)</f>
        <v>Pants Jogger SandangIndo</v>
      </c>
      <c r="L2483" t="str">
        <f>VLOOKUP($G2483,products7[#All],3,0)</f>
        <v>Pants</v>
      </c>
      <c r="M2483" t="str">
        <f>VLOOKUP($G2483,products7[#All],7,0)</f>
        <v>SandangIndo</v>
      </c>
    </row>
    <row r="2484" spans="1:13" x14ac:dyDescent="0.35">
      <c r="A2484" t="s">
        <v>6663</v>
      </c>
      <c r="B2484" s="2">
        <f>VLOOKUP(A2484,orders[#All],3,0)</f>
        <v>45413</v>
      </c>
      <c r="C2484" t="str">
        <f>VLOOKUP($A2484,orders[#All],9,0)</f>
        <v>delivered</v>
      </c>
      <c r="D2484" t="str">
        <f>VLOOKUP($A2484,orders[#All],5,0)</f>
        <v>Pekanbaru</v>
      </c>
      <c r="E2484" t="str">
        <f>VLOOKUP($A2484,orders[#All],6,0)</f>
        <v>Riau</v>
      </c>
      <c r="F2484" t="str">
        <f>VLOOKUP($A2484,orders[#All],10,0)</f>
        <v>TANPA PROMO</v>
      </c>
      <c r="G2484" t="s">
        <v>2967</v>
      </c>
      <c r="H2484">
        <f>VLOOKUP(working_table!G2484,order_items[[#All],[product_id]:[subtotal_idr]],2,0)</f>
        <v>1</v>
      </c>
      <c r="I2484" s="5">
        <f>VLOOKUP(working_table!$G2484,order_items[[#All],[product_id]:[subtotal_idr]],3,0)</f>
        <v>49000</v>
      </c>
      <c r="J2484" s="5">
        <f>VLOOKUP(working_table!$G2484,order_items[[#All],[product_id]:[subtotal_idr]],4,0)</f>
        <v>49000</v>
      </c>
      <c r="K2484" t="str">
        <f>VLOOKUP($G2484,products7[#All],2,0)</f>
        <v>Topi Baseball SandangIndo</v>
      </c>
      <c r="L2484" t="str">
        <f>VLOOKUP($G2484,products7[#All],3,0)</f>
        <v>Accessories</v>
      </c>
      <c r="M2484" t="str">
        <f>VLOOKUP($G2484,products7[#All],7,0)</f>
        <v>SandangIndo</v>
      </c>
    </row>
    <row r="2485" spans="1:13" x14ac:dyDescent="0.35">
      <c r="A2485" t="s">
        <v>6666</v>
      </c>
      <c r="B2485" s="2">
        <f>VLOOKUP(A2485,orders[#All],3,0)</f>
        <v>44794</v>
      </c>
      <c r="C2485" t="str">
        <f>VLOOKUP($A2485,orders[#All],9,0)</f>
        <v>delivered</v>
      </c>
      <c r="D2485" t="str">
        <f>VLOOKUP($A2485,orders[#All],5,0)</f>
        <v>Malang</v>
      </c>
      <c r="E2485" t="str">
        <f>VLOOKUP($A2485,orders[#All],6,0)</f>
        <v>Jawa Timur</v>
      </c>
      <c r="F2485" t="str">
        <f>VLOOKUP($A2485,orders[#All],10,0)</f>
        <v>FLASHSALE</v>
      </c>
      <c r="G2485" t="s">
        <v>3069</v>
      </c>
      <c r="H2485">
        <f>VLOOKUP(working_table!G2485,order_items[[#All],[product_id]:[subtotal_idr]],2,0)</f>
        <v>1</v>
      </c>
      <c r="I2485" s="5">
        <f>VLOOKUP(working_table!$G2485,order_items[[#All],[product_id]:[subtotal_idr]],3,0)</f>
        <v>179000</v>
      </c>
      <c r="J2485" s="5">
        <f>VLOOKUP(working_table!$G2485,order_items[[#All],[product_id]:[subtotal_idr]],4,0)</f>
        <v>179000</v>
      </c>
      <c r="K2485" t="str">
        <f>VLOOKUP($G2485,products7[#All],2,0)</f>
        <v>Dress Mini Casual BajuKita</v>
      </c>
      <c r="L2485" t="str">
        <f>VLOOKUP($G2485,products7[#All],3,0)</f>
        <v>Dress</v>
      </c>
      <c r="M2485" t="str">
        <f>VLOOKUP($G2485,products7[#All],7,0)</f>
        <v>BajuKita</v>
      </c>
    </row>
    <row r="2486" spans="1:13" x14ac:dyDescent="0.35">
      <c r="A2486" t="s">
        <v>6668</v>
      </c>
      <c r="B2486" s="2">
        <f>VLOOKUP(A2486,orders[#All],3,0)</f>
        <v>45187</v>
      </c>
      <c r="C2486" t="str">
        <f>VLOOKUP($A2486,orders[#All],9,0)</f>
        <v>delivered</v>
      </c>
      <c r="D2486" t="str">
        <f>VLOOKUP($A2486,orders[#All],5,0)</f>
        <v>Jakarta</v>
      </c>
      <c r="E2486" t="str">
        <f>VLOOKUP($A2486,orders[#All],6,0)</f>
        <v>DKI Jakarta</v>
      </c>
      <c r="F2486" t="str">
        <f>VLOOKUP($A2486,orders[#All],10,0)</f>
        <v>MEMBER10</v>
      </c>
      <c r="G2486" t="s">
        <v>2505</v>
      </c>
      <c r="H2486">
        <f>VLOOKUP(working_table!G2486,order_items[[#All],[product_id]:[subtotal_idr]],2,0)</f>
        <v>1</v>
      </c>
      <c r="I2486" s="5">
        <f>VLOOKUP(working_table!$G2486,order_items[[#All],[product_id]:[subtotal_idr]],3,0)</f>
        <v>99000</v>
      </c>
      <c r="J2486" s="5">
        <f>VLOOKUP(working_table!$G2486,order_items[[#All],[product_id]:[subtotal_idr]],4,0)</f>
        <v>99000</v>
      </c>
      <c r="K2486" t="str">
        <f>VLOOKUP($G2486,products7[#All],2,0)</f>
        <v>Dress Mini Casual Pesona Indo</v>
      </c>
      <c r="L2486" t="str">
        <f>VLOOKUP($G2486,products7[#All],3,0)</f>
        <v>dress</v>
      </c>
      <c r="M2486" t="str">
        <f>VLOOKUP($G2486,products7[#All],7,0)</f>
        <v>Pesona Indo</v>
      </c>
    </row>
    <row r="2487" spans="1:13" x14ac:dyDescent="0.35">
      <c r="A2487" t="s">
        <v>6668</v>
      </c>
      <c r="B2487" s="2">
        <f>VLOOKUP(A2487,orders[#All],3,0)</f>
        <v>45187</v>
      </c>
      <c r="C2487" t="str">
        <f>VLOOKUP($A2487,orders[#All],9,0)</f>
        <v>delivered</v>
      </c>
      <c r="D2487" t="str">
        <f>VLOOKUP($A2487,orders[#All],5,0)</f>
        <v>Jakarta</v>
      </c>
      <c r="E2487" t="str">
        <f>VLOOKUP($A2487,orders[#All],6,0)</f>
        <v>DKI Jakarta</v>
      </c>
      <c r="F2487" t="str">
        <f>VLOOKUP($A2487,orders[#All],10,0)</f>
        <v>MEMBER10</v>
      </c>
      <c r="G2487" t="s">
        <v>2736</v>
      </c>
      <c r="H2487">
        <f>VLOOKUP(working_table!G2487,order_items[[#All],[product_id]:[subtotal_idr]],2,0)</f>
        <v>1</v>
      </c>
      <c r="I2487" s="5">
        <f>VLOOKUP(working_table!$G2487,order_items[[#All],[product_id]:[subtotal_idr]],3,0)</f>
        <v>499000</v>
      </c>
      <c r="J2487" s="5">
        <f>VLOOKUP(working_table!$G2487,order_items[[#All],[product_id]:[subtotal_idr]],4,0)</f>
        <v>499000</v>
      </c>
      <c r="K2487" t="str">
        <f>VLOOKUP($G2487,products7[#All],2,0)</f>
        <v>T-Shirt Slim Fit Tropika Style</v>
      </c>
      <c r="L2487" t="str">
        <f>VLOOKUP($G2487,products7[#All],3,0)</f>
        <v>kemeja</v>
      </c>
      <c r="M2487" t="str">
        <f>VLOOKUP($G2487,products7[#All],7,0)</f>
        <v>Tropika Style</v>
      </c>
    </row>
    <row r="2488" spans="1:13" x14ac:dyDescent="0.35">
      <c r="A2488" t="s">
        <v>6671</v>
      </c>
      <c r="B2488" s="2">
        <f>VLOOKUP(A2488,orders[#All],3,0)</f>
        <v>44669</v>
      </c>
      <c r="C2488" t="str">
        <f>VLOOKUP($A2488,orders[#All],9,0)</f>
        <v>cancelled</v>
      </c>
      <c r="D2488" t="str">
        <f>VLOOKUP($A2488,orders[#All],5,0)</f>
        <v>Banjarmasin</v>
      </c>
      <c r="E2488" t="str">
        <f>VLOOKUP($A2488,orders[#All],6,0)</f>
        <v>Kalimantan Selatan</v>
      </c>
      <c r="F2488" t="str">
        <f>VLOOKUP($A2488,orders[#All],10,0)</f>
        <v>TANPA PROMO</v>
      </c>
      <c r="G2488" t="s">
        <v>4424</v>
      </c>
      <c r="H2488">
        <f>VLOOKUP(working_table!G2488,order_items[[#All],[product_id]:[subtotal_idr]],2,0)</f>
        <v>1</v>
      </c>
      <c r="I2488" s="5">
        <f>VLOOKUP(working_table!$G2488,order_items[[#All],[product_id]:[subtotal_idr]],3,0)</f>
        <v>449000</v>
      </c>
      <c r="J2488" s="5">
        <f>VLOOKUP(working_table!$G2488,order_items[[#All],[product_id]:[subtotal_idr]],4,0)</f>
        <v>449000</v>
      </c>
      <c r="K2488" t="str">
        <f>VLOOKUP($G2488,products7[#All],2,0)</f>
        <v>Jacket Denim Cendana Co</v>
      </c>
      <c r="L2488" t="str">
        <f>VLOOKUP($G2488,products7[#All],3,0)</f>
        <v>Jacket</v>
      </c>
      <c r="M2488" t="str">
        <f>VLOOKUP($G2488,products7[#All],7,0)</f>
        <v>Cendana Co</v>
      </c>
    </row>
    <row r="2489" spans="1:13" x14ac:dyDescent="0.35">
      <c r="A2489" t="s">
        <v>6671</v>
      </c>
      <c r="B2489" s="2">
        <f>VLOOKUP(A2489,orders[#All],3,0)</f>
        <v>44669</v>
      </c>
      <c r="C2489" t="str">
        <f>VLOOKUP($A2489,orders[#All],9,0)</f>
        <v>cancelled</v>
      </c>
      <c r="D2489" t="str">
        <f>VLOOKUP($A2489,orders[#All],5,0)</f>
        <v>Banjarmasin</v>
      </c>
      <c r="E2489" t="str">
        <f>VLOOKUP($A2489,orders[#All],6,0)</f>
        <v>Kalimantan Selatan</v>
      </c>
      <c r="F2489" t="str">
        <f>VLOOKUP($A2489,orders[#All],10,0)</f>
        <v>TANPA PROMO</v>
      </c>
      <c r="G2489" t="s">
        <v>2718</v>
      </c>
      <c r="H2489">
        <f>VLOOKUP(working_table!G2489,order_items[[#All],[product_id]:[subtotal_idr]],2,0)</f>
        <v>1</v>
      </c>
      <c r="I2489" s="5">
        <f>VLOOKUP(working_table!$G2489,order_items[[#All],[product_id]:[subtotal_idr]],3,0)</f>
        <v>59000</v>
      </c>
      <c r="J2489" s="5">
        <f>VLOOKUP(working_table!$G2489,order_items[[#All],[product_id]:[subtotal_idr]],4,0)</f>
        <v>59000</v>
      </c>
      <c r="K2489" t="str">
        <f>VLOOKUP($G2489,products7[#All],2,0)</f>
        <v>T-Shirt Oversize Kanvas Lokal</v>
      </c>
      <c r="L2489" t="str">
        <f>VLOOKUP($G2489,products7[#All],3,0)</f>
        <v>T-Shirt</v>
      </c>
      <c r="M2489" t="str">
        <f>VLOOKUP($G2489,products7[#All],7,0)</f>
        <v>Kanvas Lokal</v>
      </c>
    </row>
    <row r="2490" spans="1:13" x14ac:dyDescent="0.35">
      <c r="A2490" t="s">
        <v>6674</v>
      </c>
      <c r="B2490" s="2">
        <f>VLOOKUP(A2490,orders[#All],3,0)</f>
        <v>44976</v>
      </c>
      <c r="C2490" t="str">
        <f>VLOOKUP($A2490,orders[#All],9,0)</f>
        <v>shipped</v>
      </c>
      <c r="D2490" t="str">
        <f>VLOOKUP($A2490,orders[#All],5,0)</f>
        <v>Makassar</v>
      </c>
      <c r="E2490" t="str">
        <f>VLOOKUP($A2490,orders[#All],6,0)</f>
        <v>Sulawesi Selatan</v>
      </c>
      <c r="F2490" t="str">
        <f>VLOOKUP($A2490,orders[#All],10,0)</f>
        <v>TANPA PROMO</v>
      </c>
      <c r="G2490" t="s">
        <v>2869</v>
      </c>
      <c r="H2490">
        <f>VLOOKUP(working_table!G2490,order_items[[#All],[product_id]:[subtotal_idr]],2,0)</f>
        <v>2</v>
      </c>
      <c r="I2490" s="5">
        <f>VLOOKUP(working_table!$G2490,order_items[[#All],[product_id]:[subtotal_idr]],3,0)</f>
        <v>499000</v>
      </c>
      <c r="J2490" s="5">
        <f>VLOOKUP(working_table!$G2490,order_items[[#All],[product_id]:[subtotal_idr]],4,0)</f>
        <v>998000</v>
      </c>
      <c r="K2490" t="str">
        <f>VLOOKUP($G2490,products7[#All],2,0)</f>
        <v>Jacket Coach Senja Wear</v>
      </c>
      <c r="L2490" t="str">
        <f>VLOOKUP($G2490,products7[#All],3,0)</f>
        <v>Jacket</v>
      </c>
      <c r="M2490" t="str">
        <f>VLOOKUP($G2490,products7[#All],7,0)</f>
        <v>Senja Wear</v>
      </c>
    </row>
    <row r="2491" spans="1:13" x14ac:dyDescent="0.35">
      <c r="A2491" t="s">
        <v>6676</v>
      </c>
      <c r="B2491" s="2">
        <f>VLOOKUP(A2491,orders[#All],3,0)</f>
        <v>45166</v>
      </c>
      <c r="C2491" t="str">
        <f>VLOOKUP($A2491,orders[#All],9,0)</f>
        <v>shipped</v>
      </c>
      <c r="D2491" t="str">
        <f>VLOOKUP($A2491,orders[#All],5,0)</f>
        <v>Surabaya</v>
      </c>
      <c r="E2491" t="str">
        <f>VLOOKUP($A2491,orders[#All],6,0)</f>
        <v>Jawa Timur</v>
      </c>
      <c r="F2491" t="str">
        <f>VLOOKUP($A2491,orders[#All],10,0)</f>
        <v>SALE2024</v>
      </c>
      <c r="G2491" t="s">
        <v>2527</v>
      </c>
      <c r="H2491">
        <f>VLOOKUP(working_table!G2491,order_items[[#All],[product_id]:[subtotal_idr]],2,0)</f>
        <v>1</v>
      </c>
      <c r="I2491" s="5">
        <f>VLOOKUP(working_table!$G2491,order_items[[#All],[product_id]:[subtotal_idr]],3,0)</f>
        <v>279000</v>
      </c>
      <c r="J2491" s="5">
        <f>VLOOKUP(working_table!$G2491,order_items[[#All],[product_id]:[subtotal_idr]],4,0)</f>
        <v>279000</v>
      </c>
      <c r="K2491" t="str">
        <f>VLOOKUP($G2491,products7[#All],2,0)</f>
        <v>Dress Maxi Polos NusaBrand</v>
      </c>
      <c r="L2491" t="str">
        <f>VLOOKUP($G2491,products7[#All],3,0)</f>
        <v>dress</v>
      </c>
      <c r="M2491" t="str">
        <f>VLOOKUP($G2491,products7[#All],7,0)</f>
        <v>NusaBrand</v>
      </c>
    </row>
    <row r="2492" spans="1:13" x14ac:dyDescent="0.35">
      <c r="A2492" t="s">
        <v>6678</v>
      </c>
      <c r="B2492" s="2">
        <f>VLOOKUP(A2492,orders[#All],3,0)</f>
        <v>45471</v>
      </c>
      <c r="C2492" t="str">
        <f>VLOOKUP($A2492,orders[#All],9,0)</f>
        <v>cancelled</v>
      </c>
      <c r="D2492" t="str">
        <f>VLOOKUP($A2492,orders[#All],5,0)</f>
        <v>Manado</v>
      </c>
      <c r="E2492" t="str">
        <f>VLOOKUP($A2492,orders[#All],6,0)</f>
        <v>Sulawesi Utara</v>
      </c>
      <c r="F2492" t="str">
        <f>VLOOKUP($A2492,orders[#All],10,0)</f>
        <v>TANPA PROMO</v>
      </c>
      <c r="G2492" t="s">
        <v>2596</v>
      </c>
      <c r="H2492">
        <f>VLOOKUP(working_table!G2492,order_items[[#All],[product_id]:[subtotal_idr]],2,0)</f>
        <v>3</v>
      </c>
      <c r="I2492" s="5">
        <f>VLOOKUP(working_table!$G2492,order_items[[#All],[product_id]:[subtotal_idr]],3,0)</f>
        <v>89000</v>
      </c>
      <c r="J2492" s="5">
        <f>VLOOKUP(working_table!$G2492,order_items[[#All],[product_id]:[subtotal_idr]],4,0)</f>
        <v>267000</v>
      </c>
      <c r="K2492" t="str">
        <f>VLOOKUP($G2492,products7[#All],2,0)</f>
        <v>T-Shirt Graphic Tropika Style</v>
      </c>
      <c r="L2492" t="str">
        <f>VLOOKUP($G2492,products7[#All],3,0)</f>
        <v>T-Shirt</v>
      </c>
      <c r="M2492" t="str">
        <f>VLOOKUP($G2492,products7[#All],7,0)</f>
        <v>Tropika Style</v>
      </c>
    </row>
    <row r="2493" spans="1:13" x14ac:dyDescent="0.35">
      <c r="A2493" t="s">
        <v>6678</v>
      </c>
      <c r="B2493" s="2">
        <f>VLOOKUP(A2493,orders[#All],3,0)</f>
        <v>45471</v>
      </c>
      <c r="C2493" t="str">
        <f>VLOOKUP($A2493,orders[#All],9,0)</f>
        <v>cancelled</v>
      </c>
      <c r="D2493" t="str">
        <f>VLOOKUP($A2493,orders[#All],5,0)</f>
        <v>Manado</v>
      </c>
      <c r="E2493" t="str">
        <f>VLOOKUP($A2493,orders[#All],6,0)</f>
        <v>Sulawesi Utara</v>
      </c>
      <c r="F2493" t="str">
        <f>VLOOKUP($A2493,orders[#All],10,0)</f>
        <v>TANPA PROMO</v>
      </c>
      <c r="G2493" t="s">
        <v>2638</v>
      </c>
      <c r="H2493">
        <f>VLOOKUP(working_table!G2493,order_items[[#All],[product_id]:[subtotal_idr]],2,0)</f>
        <v>1</v>
      </c>
      <c r="I2493" s="5">
        <f>VLOOKUP(working_table!$G2493,order_items[[#All],[product_id]:[subtotal_idr]],3,0)</f>
        <v>179000</v>
      </c>
      <c r="J2493" s="5">
        <f>VLOOKUP(working_table!$G2493,order_items[[#All],[product_id]:[subtotal_idr]],4,0)</f>
        <v>179000</v>
      </c>
      <c r="K2493" t="str">
        <f>VLOOKUP($G2493,products7[#All],2,0)</f>
        <v>Syal Rajut Cendana Co</v>
      </c>
      <c r="L2493" t="str">
        <f>VLOOKUP($G2493,products7[#All],3,0)</f>
        <v>Accessories</v>
      </c>
      <c r="M2493" t="str">
        <f>VLOOKUP($G2493,products7[#All],7,0)</f>
        <v>Cendana Co</v>
      </c>
    </row>
    <row r="2494" spans="1:13" x14ac:dyDescent="0.35">
      <c r="A2494" t="s">
        <v>6681</v>
      </c>
      <c r="B2494" s="2">
        <f>VLOOKUP(A2494,orders[#All],3,0)</f>
        <v>45185</v>
      </c>
      <c r="C2494" t="str">
        <f>VLOOKUP($A2494,orders[#All],9,0)</f>
        <v>shipped</v>
      </c>
      <c r="D2494" t="str">
        <f>VLOOKUP($A2494,orders[#All],5,0)</f>
        <v>Bekasi</v>
      </c>
      <c r="E2494" t="str">
        <f>VLOOKUP($A2494,orders[#All],6,0)</f>
        <v>Jawa Barat</v>
      </c>
      <c r="F2494" t="str">
        <f>VLOOKUP($A2494,orders[#All],10,0)</f>
        <v>TANPA PROMO</v>
      </c>
      <c r="G2494" t="s">
        <v>4018</v>
      </c>
      <c r="H2494">
        <f>VLOOKUP(working_table!G2494,order_items[[#All],[product_id]:[subtotal_idr]],2,0)</f>
        <v>2</v>
      </c>
      <c r="I2494" s="5">
        <f>VLOOKUP(working_table!$G2494,order_items[[#All],[product_id]:[subtotal_idr]],3,0)</f>
        <v>69000</v>
      </c>
      <c r="J2494" s="5">
        <f>VLOOKUP(working_table!$G2494,order_items[[#All],[product_id]:[subtotal_idr]],4,0)</f>
        <v>138000</v>
      </c>
      <c r="K2494" t="str">
        <f>VLOOKUP($G2494,products7[#All],2,0)</f>
        <v>Kemeja Flanel Riang Apparel</v>
      </c>
      <c r="L2494" t="str">
        <f>VLOOKUP($G2494,products7[#All],3,0)</f>
        <v>kemeja</v>
      </c>
      <c r="M2494" t="str">
        <f>VLOOKUP($G2494,products7[#All],7,0)</f>
        <v>Riang Apparel</v>
      </c>
    </row>
    <row r="2495" spans="1:13" x14ac:dyDescent="0.35">
      <c r="A2495" t="s">
        <v>6683</v>
      </c>
      <c r="B2495" s="2">
        <f>VLOOKUP(A2495,orders[#All],3,0)</f>
        <v>44924</v>
      </c>
      <c r="C2495" t="str">
        <f>VLOOKUP($A2495,orders[#All],9,0)</f>
        <v>delivered</v>
      </c>
      <c r="D2495" t="str">
        <f>VLOOKUP($A2495,orders[#All],5,0)</f>
        <v>Surabaya</v>
      </c>
      <c r="E2495" t="str">
        <f>VLOOKUP($A2495,orders[#All],6,0)</f>
        <v>Jawa Timur</v>
      </c>
      <c r="F2495" t="str">
        <f>VLOOKUP($A2495,orders[#All],10,0)</f>
        <v>MEMBER10</v>
      </c>
      <c r="G2495" t="s">
        <v>2751</v>
      </c>
      <c r="H2495">
        <f>VLOOKUP(working_table!G2495,order_items[[#All],[product_id]:[subtotal_idr]],2,0)</f>
        <v>1</v>
      </c>
      <c r="I2495" s="5">
        <f>VLOOKUP(working_table!$G2495,order_items[[#All],[product_id]:[subtotal_idr]],3,0)</f>
        <v>129000</v>
      </c>
      <c r="J2495" s="5">
        <f>VLOOKUP(working_table!$G2495,order_items[[#All],[product_id]:[subtotal_idr]],4,0)</f>
        <v>129000</v>
      </c>
      <c r="K2495" t="str">
        <f>VLOOKUP($G2495,products7[#All],2,0)</f>
        <v>Kemeja Casual Kanvas Lokal</v>
      </c>
      <c r="L2495" t="str">
        <f>VLOOKUP($G2495,products7[#All],3,0)</f>
        <v>T-Shirt</v>
      </c>
      <c r="M2495" t="str">
        <f>VLOOKUP($G2495,products7[#All],7,0)</f>
        <v>Kanvas Lokal</v>
      </c>
    </row>
    <row r="2496" spans="1:13" x14ac:dyDescent="0.35">
      <c r="A2496" t="s">
        <v>6685</v>
      </c>
      <c r="B2496" s="2">
        <f>VLOOKUP(A2496,orders[#All],3,0)</f>
        <v>45401</v>
      </c>
      <c r="C2496" t="str">
        <f>VLOOKUP($A2496,orders[#All],9,0)</f>
        <v>delivered</v>
      </c>
      <c r="D2496" t="str">
        <f>VLOOKUP($A2496,orders[#All],5,0)</f>
        <v>Bekasi</v>
      </c>
      <c r="E2496" t="str">
        <f>VLOOKUP($A2496,orders[#All],6,0)</f>
        <v>Jawa Barat</v>
      </c>
      <c r="F2496" t="str">
        <f>VLOOKUP($A2496,orders[#All],10,0)</f>
        <v>TANPA PROMO</v>
      </c>
      <c r="G2496" t="s">
        <v>2485</v>
      </c>
      <c r="H2496">
        <f>VLOOKUP(working_table!G2496,order_items[[#All],[product_id]:[subtotal_idr]],2,0)</f>
        <v>3</v>
      </c>
      <c r="I2496" s="5">
        <f>VLOOKUP(working_table!$G2496,order_items[[#All],[product_id]:[subtotal_idr]],3,0)</f>
        <v>89000</v>
      </c>
      <c r="J2496" s="5">
        <f>VLOOKUP(working_table!$G2496,order_items[[#All],[product_id]:[subtotal_idr]],4,0)</f>
        <v>267000</v>
      </c>
      <c r="K2496" t="str">
        <f>VLOOKUP($G2496,products7[#All],2,0)</f>
        <v>Dress Mini Casual Riang Apparel</v>
      </c>
      <c r="L2496" t="str">
        <f>VLOOKUP($G2496,products7[#All],3,0)</f>
        <v>Dress</v>
      </c>
      <c r="M2496" t="str">
        <f>VLOOKUP($G2496,products7[#All],7,0)</f>
        <v>Riang Apparel</v>
      </c>
    </row>
    <row r="2497" spans="1:13" x14ac:dyDescent="0.35">
      <c r="A2497" t="s">
        <v>6687</v>
      </c>
      <c r="B2497" s="2">
        <f>VLOOKUP(A2497,orders[#All],3,0)</f>
        <v>45151</v>
      </c>
      <c r="C2497" t="str">
        <f>VLOOKUP($A2497,orders[#All],9,0)</f>
        <v>delivered</v>
      </c>
      <c r="D2497" t="str">
        <f>VLOOKUP($A2497,orders[#All],5,0)</f>
        <v>Pekanbaru</v>
      </c>
      <c r="E2497" t="str">
        <f>VLOOKUP($A2497,orders[#All],6,0)</f>
        <v>Riau</v>
      </c>
      <c r="F2497" t="str">
        <f>VLOOKUP($A2497,orders[#All],10,0)</f>
        <v>TANPA PROMO</v>
      </c>
      <c r="G2497" t="s">
        <v>2443</v>
      </c>
      <c r="H2497">
        <f>VLOOKUP(working_table!G2497,order_items[[#All],[product_id]:[subtotal_idr]],2,0)</f>
        <v>2</v>
      </c>
      <c r="I2497" s="5">
        <f>VLOOKUP(working_table!$G2497,order_items[[#All],[product_id]:[subtotal_idr]],3,0)</f>
        <v>89000</v>
      </c>
      <c r="J2497" s="5">
        <f>VLOOKUP(working_table!$G2497,order_items[[#All],[product_id]:[subtotal_idr]],4,0)</f>
        <v>178000</v>
      </c>
      <c r="K2497" t="str">
        <f>VLOOKUP($G2497,products7[#All],2,0)</f>
        <v>Kemeja Flanel Tropika Style</v>
      </c>
      <c r="L2497" t="str">
        <f>VLOOKUP($G2497,products7[#All],3,0)</f>
        <v>T-Shirt</v>
      </c>
      <c r="M2497" t="str">
        <f>VLOOKUP($G2497,products7[#All],7,0)</f>
        <v>Tropika Style</v>
      </c>
    </row>
    <row r="2498" spans="1:13" x14ac:dyDescent="0.35">
      <c r="A2498" t="s">
        <v>6689</v>
      </c>
      <c r="B2498" s="2">
        <f>VLOOKUP(A2498,orders[#All],3,0)</f>
        <v>45319</v>
      </c>
      <c r="C2498" t="str">
        <f>VLOOKUP($A2498,orders[#All],9,0)</f>
        <v>delivered</v>
      </c>
      <c r="D2498" t="str">
        <f>VLOOKUP($A2498,orders[#All],5,0)</f>
        <v>Manado</v>
      </c>
      <c r="E2498" t="str">
        <f>VLOOKUP($A2498,orders[#All],6,0)</f>
        <v>Sulawesi Utara</v>
      </c>
      <c r="F2498" t="str">
        <f>VLOOKUP($A2498,orders[#All],10,0)</f>
        <v>NEWUSER</v>
      </c>
      <c r="G2498" t="s">
        <v>2712</v>
      </c>
      <c r="H2498">
        <f>VLOOKUP(working_table!G2498,order_items[[#All],[product_id]:[subtotal_idr]],2,0)</f>
        <v>1</v>
      </c>
      <c r="I2498" s="5">
        <f>VLOOKUP(working_table!$G2498,order_items[[#All],[product_id]:[subtotal_idr]],3,0)</f>
        <v>229000</v>
      </c>
      <c r="J2498" s="5">
        <f>VLOOKUP(working_table!$G2498,order_items[[#All],[product_id]:[subtotal_idr]],4,0)</f>
        <v>229000</v>
      </c>
      <c r="K2498" t="str">
        <f>VLOOKUP($G2498,products7[#All],2,0)</f>
        <v>Jacket Coach Ratu Mode</v>
      </c>
      <c r="L2498" t="str">
        <f>VLOOKUP($G2498,products7[#All],3,0)</f>
        <v>Jacket</v>
      </c>
      <c r="M2498" t="str">
        <f>VLOOKUP($G2498,products7[#All],7,0)</f>
        <v>Ratu Mode</v>
      </c>
    </row>
    <row r="2499" spans="1:13" x14ac:dyDescent="0.35">
      <c r="A2499" t="s">
        <v>6691</v>
      </c>
      <c r="B2499" s="2">
        <f>VLOOKUP(A2499,orders[#All],3,0)</f>
        <v>45685</v>
      </c>
      <c r="C2499" t="str">
        <f>VLOOKUP($A2499,orders[#All],9,0)</f>
        <v>cancelled</v>
      </c>
      <c r="D2499" t="str">
        <f>VLOOKUP($A2499,orders[#All],5,0)</f>
        <v>Malang</v>
      </c>
      <c r="E2499" t="str">
        <f>VLOOKUP($A2499,orders[#All],6,0)</f>
        <v>Jawa Timur</v>
      </c>
      <c r="F2499" t="str">
        <f>VLOOKUP($A2499,orders[#All],10,0)</f>
        <v>TANPA PROMO</v>
      </c>
      <c r="G2499" t="s">
        <v>3547</v>
      </c>
      <c r="H2499">
        <f>VLOOKUP(working_table!G2499,order_items[[#All],[product_id]:[subtotal_idr]],2,0)</f>
        <v>1</v>
      </c>
      <c r="I2499" s="5">
        <f>VLOOKUP(working_table!$G2499,order_items[[#All],[product_id]:[subtotal_idr]],3,0)</f>
        <v>249000</v>
      </c>
      <c r="J2499" s="5">
        <f>VLOOKUP(working_table!$G2499,order_items[[#All],[product_id]:[subtotal_idr]],4,0)</f>
        <v>249000</v>
      </c>
      <c r="K2499" t="str">
        <f>VLOOKUP($G2499,products7[#All],2,0)</f>
        <v>T-Shirt Oversize BajuKita</v>
      </c>
      <c r="L2499" t="str">
        <f>VLOOKUP($G2499,products7[#All],3,0)</f>
        <v>T-Shirt</v>
      </c>
      <c r="M2499" t="str">
        <f>VLOOKUP($G2499,products7[#All],7,0)</f>
        <v>BajuKita</v>
      </c>
    </row>
    <row r="2500" spans="1:13" x14ac:dyDescent="0.35">
      <c r="A2500" t="s">
        <v>6693</v>
      </c>
      <c r="B2500" s="2">
        <f>VLOOKUP(A2500,orders[#All],3,0)</f>
        <v>45089</v>
      </c>
      <c r="C2500" t="str">
        <f>VLOOKUP($A2500,orders[#All],9,0)</f>
        <v>cancelled</v>
      </c>
      <c r="D2500" t="str">
        <f>VLOOKUP($A2500,orders[#All],5,0)</f>
        <v>Denpasar</v>
      </c>
      <c r="E2500" t="str">
        <f>VLOOKUP($A2500,orders[#All],6,0)</f>
        <v>Bali</v>
      </c>
      <c r="F2500" t="str">
        <f>VLOOKUP($A2500,orders[#All],10,0)</f>
        <v>RAMADAN23</v>
      </c>
      <c r="G2500" t="s">
        <v>3095</v>
      </c>
      <c r="H2500">
        <f>VLOOKUP(working_table!G2500,order_items[[#All],[product_id]:[subtotal_idr]],2,0)</f>
        <v>2</v>
      </c>
      <c r="I2500" s="5">
        <f>VLOOKUP(working_table!$G2500,order_items[[#All],[product_id]:[subtotal_idr]],3,0)</f>
        <v>549000</v>
      </c>
      <c r="J2500" s="5">
        <f>VLOOKUP(working_table!$G2500,order_items[[#All],[product_id]:[subtotal_idr]],4,0)</f>
        <v>1098000</v>
      </c>
      <c r="K2500" t="str">
        <f>VLOOKUP($G2500,products7[#All],2,0)</f>
        <v>Kemeja Oxford NusaBrand</v>
      </c>
      <c r="L2500" t="str">
        <f>VLOOKUP($G2500,products7[#All],3,0)</f>
        <v>T-Shirt</v>
      </c>
      <c r="M2500" t="str">
        <f>VLOOKUP($G2500,products7[#All],7,0)</f>
        <v>NusaBrand</v>
      </c>
    </row>
    <row r="2501" spans="1:13" x14ac:dyDescent="0.35">
      <c r="A2501" t="s">
        <v>6695</v>
      </c>
      <c r="B2501" s="2">
        <f>VLOOKUP(A2501,orders[#All],3,0)</f>
        <v>45208</v>
      </c>
      <c r="C2501" t="str">
        <f>VLOOKUP($A2501,orders[#All],9,0)</f>
        <v>shipped</v>
      </c>
      <c r="D2501" t="str">
        <f>VLOOKUP($A2501,orders[#All],5,0)</f>
        <v>Bandung</v>
      </c>
      <c r="E2501" t="str">
        <f>VLOOKUP($A2501,orders[#All],6,0)</f>
        <v>Jawa Barat</v>
      </c>
      <c r="F2501" t="str">
        <f>VLOOKUP($A2501,orders[#All],10,0)</f>
        <v>TANPA PROMO</v>
      </c>
      <c r="G2501" t="s">
        <v>2953</v>
      </c>
      <c r="H2501">
        <f>VLOOKUP(working_table!G2501,order_items[[#All],[product_id]:[subtotal_idr]],2,0)</f>
        <v>1</v>
      </c>
      <c r="I2501" s="5">
        <f>VLOOKUP(working_table!$G2501,order_items[[#All],[product_id]:[subtotal_idr]],3,0)</f>
        <v>399000</v>
      </c>
      <c r="J2501" s="5">
        <f>VLOOKUP(working_table!$G2501,order_items[[#All],[product_id]:[subtotal_idr]],4,0)</f>
        <v>399000</v>
      </c>
      <c r="K2501" t="str">
        <f>VLOOKUP($G2501,products7[#All],2,0)</f>
        <v>T-Shirt Graphic SandangIndo</v>
      </c>
      <c r="L2501" t="str">
        <f>VLOOKUP($G2501,products7[#All],3,0)</f>
        <v>T-Shirt</v>
      </c>
      <c r="M2501" t="str">
        <f>VLOOKUP($G2501,products7[#All],7,0)</f>
        <v>SandangIndo</v>
      </c>
    </row>
    <row r="2502" spans="1:13" x14ac:dyDescent="0.35">
      <c r="A2502" t="s">
        <v>6695</v>
      </c>
      <c r="B2502" s="2">
        <f>VLOOKUP(A2502,orders[#All],3,0)</f>
        <v>45208</v>
      </c>
      <c r="C2502" t="str">
        <f>VLOOKUP($A2502,orders[#All],9,0)</f>
        <v>shipped</v>
      </c>
      <c r="D2502" t="str">
        <f>VLOOKUP($A2502,orders[#All],5,0)</f>
        <v>Bandung</v>
      </c>
      <c r="E2502" t="str">
        <f>VLOOKUP($A2502,orders[#All],6,0)</f>
        <v>Jawa Barat</v>
      </c>
      <c r="F2502" t="str">
        <f>VLOOKUP($A2502,orders[#All],10,0)</f>
        <v>TANPA PROMO</v>
      </c>
      <c r="G2502" t="s">
        <v>2638</v>
      </c>
      <c r="H2502">
        <f>VLOOKUP(working_table!G2502,order_items[[#All],[product_id]:[subtotal_idr]],2,0)</f>
        <v>1</v>
      </c>
      <c r="I2502" s="5">
        <f>VLOOKUP(working_table!$G2502,order_items[[#All],[product_id]:[subtotal_idr]],3,0)</f>
        <v>179000</v>
      </c>
      <c r="J2502" s="5">
        <f>VLOOKUP(working_table!$G2502,order_items[[#All],[product_id]:[subtotal_idr]],4,0)</f>
        <v>179000</v>
      </c>
      <c r="K2502" t="str">
        <f>VLOOKUP($G2502,products7[#All],2,0)</f>
        <v>Syal Rajut Cendana Co</v>
      </c>
      <c r="L2502" t="str">
        <f>VLOOKUP($G2502,products7[#All],3,0)</f>
        <v>Accessories</v>
      </c>
      <c r="M2502" t="str">
        <f>VLOOKUP($G2502,products7[#All],7,0)</f>
        <v>Cendana Co</v>
      </c>
    </row>
    <row r="2503" spans="1:13" x14ac:dyDescent="0.35">
      <c r="A2503" t="s">
        <v>6698</v>
      </c>
      <c r="B2503" s="2">
        <f>VLOOKUP(A2503,orders[#All],3,0)</f>
        <v>45173</v>
      </c>
      <c r="C2503" t="str">
        <f>VLOOKUP($A2503,orders[#All],9,0)</f>
        <v>delivered</v>
      </c>
      <c r="D2503" t="str">
        <f>VLOOKUP($A2503,orders[#All],5,0)</f>
        <v>Bandung</v>
      </c>
      <c r="E2503" t="str">
        <f>VLOOKUP($A2503,orders[#All],6,0)</f>
        <v>Jawa Barat</v>
      </c>
      <c r="F2503" t="str">
        <f>VLOOKUP($A2503,orders[#All],10,0)</f>
        <v>MEMBER10</v>
      </c>
      <c r="G2503" t="s">
        <v>2922</v>
      </c>
      <c r="H2503">
        <f>VLOOKUP(working_table!G2503,order_items[[#All],[product_id]:[subtotal_idr]],2,0)</f>
        <v>3</v>
      </c>
      <c r="I2503" s="5">
        <f>VLOOKUP(working_table!$G2503,order_items[[#All],[product_id]:[subtotal_idr]],3,0)</f>
        <v>49000</v>
      </c>
      <c r="J2503" s="5">
        <f>VLOOKUP(working_table!$G2503,order_items[[#All],[product_id]:[subtotal_idr]],4,0)</f>
        <v>147000</v>
      </c>
      <c r="K2503" t="str">
        <f>VLOOKUP($G2503,products7[#All],2,0)</f>
        <v>Dompet Kulit Ratu Mode</v>
      </c>
      <c r="L2503" t="str">
        <f>VLOOKUP($G2503,products7[#All],3,0)</f>
        <v>Accessories</v>
      </c>
      <c r="M2503" t="str">
        <f>VLOOKUP($G2503,products7[#All],7,0)</f>
        <v>Ratu Mode</v>
      </c>
    </row>
    <row r="2504" spans="1:13" x14ac:dyDescent="0.35">
      <c r="A2504" t="s">
        <v>6700</v>
      </c>
      <c r="B2504" s="2">
        <f>VLOOKUP(A2504,orders[#All],3,0)</f>
        <v>45228</v>
      </c>
      <c r="C2504" t="str">
        <f>VLOOKUP($A2504,orders[#All],9,0)</f>
        <v>delivered</v>
      </c>
      <c r="D2504" t="str">
        <f>VLOOKUP($A2504,orders[#All],5,0)</f>
        <v>Manado</v>
      </c>
      <c r="E2504" t="str">
        <f>VLOOKUP($A2504,orders[#All],6,0)</f>
        <v>Sulawesi Utara</v>
      </c>
      <c r="F2504" t="str">
        <f>VLOOKUP($A2504,orders[#All],10,0)</f>
        <v>RAMADAN23</v>
      </c>
      <c r="G2504" t="s">
        <v>2751</v>
      </c>
      <c r="H2504">
        <f>VLOOKUP(working_table!G2504,order_items[[#All],[product_id]:[subtotal_idr]],2,0)</f>
        <v>1</v>
      </c>
      <c r="I2504" s="5">
        <f>VLOOKUP(working_table!$G2504,order_items[[#All],[product_id]:[subtotal_idr]],3,0)</f>
        <v>129000</v>
      </c>
      <c r="J2504" s="5">
        <f>VLOOKUP(working_table!$G2504,order_items[[#All],[product_id]:[subtotal_idr]],4,0)</f>
        <v>129000</v>
      </c>
      <c r="K2504" t="str">
        <f>VLOOKUP($G2504,products7[#All],2,0)</f>
        <v>Kemeja Casual Kanvas Lokal</v>
      </c>
      <c r="L2504" t="str">
        <f>VLOOKUP($G2504,products7[#All],3,0)</f>
        <v>T-Shirt</v>
      </c>
      <c r="M2504" t="str">
        <f>VLOOKUP($G2504,products7[#All],7,0)</f>
        <v>Kanvas Lokal</v>
      </c>
    </row>
    <row r="2505" spans="1:13" x14ac:dyDescent="0.35">
      <c r="A2505" t="s">
        <v>6702</v>
      </c>
      <c r="B2505" s="2">
        <f>VLOOKUP(A2505,orders[#All],3,0)</f>
        <v>45306</v>
      </c>
      <c r="C2505" t="str">
        <f>VLOOKUP($A2505,orders[#All],9,0)</f>
        <v>returned</v>
      </c>
      <c r="D2505" t="str">
        <f>VLOOKUP($A2505,orders[#All],5,0)</f>
        <v>Depok</v>
      </c>
      <c r="E2505" t="str">
        <f>VLOOKUP($A2505,orders[#All],6,0)</f>
        <v>Jawa Barat</v>
      </c>
      <c r="F2505" t="str">
        <f>VLOOKUP($A2505,orders[#All],10,0)</f>
        <v>TANPA PROMO</v>
      </c>
      <c r="G2505" t="s">
        <v>2777</v>
      </c>
      <c r="H2505">
        <f>VLOOKUP(working_table!G2505,order_items[[#All],[product_id]:[subtotal_idr]],2,0)</f>
        <v>1</v>
      </c>
      <c r="I2505" s="5">
        <f>VLOOKUP(working_table!$G2505,order_items[[#All],[product_id]:[subtotal_idr]],3,0)</f>
        <v>499000</v>
      </c>
      <c r="J2505" s="5">
        <f>VLOOKUP(working_table!$G2505,order_items[[#All],[product_id]:[subtotal_idr]],4,0)</f>
        <v>499000</v>
      </c>
      <c r="K2505" t="str">
        <f>VLOOKUP($G2505,products7[#All],2,0)</f>
        <v>Jacket Denim Riang Apparel</v>
      </c>
      <c r="L2505" t="str">
        <f>VLOOKUP($G2505,products7[#All],3,0)</f>
        <v>Jacket</v>
      </c>
      <c r="M2505" t="str">
        <f>VLOOKUP($G2505,products7[#All],7,0)</f>
        <v>Riang Apparel</v>
      </c>
    </row>
    <row r="2506" spans="1:13" x14ac:dyDescent="0.35">
      <c r="A2506" t="s">
        <v>6702</v>
      </c>
      <c r="B2506" s="2">
        <f>VLOOKUP(A2506,orders[#All],3,0)</f>
        <v>45306</v>
      </c>
      <c r="C2506" t="str">
        <f>VLOOKUP($A2506,orders[#All],9,0)</f>
        <v>returned</v>
      </c>
      <c r="D2506" t="str">
        <f>VLOOKUP($A2506,orders[#All],5,0)</f>
        <v>Depok</v>
      </c>
      <c r="E2506" t="str">
        <f>VLOOKUP($A2506,orders[#All],6,0)</f>
        <v>Jawa Barat</v>
      </c>
      <c r="F2506" t="str">
        <f>VLOOKUP($A2506,orders[#All],10,0)</f>
        <v>TANPA PROMO</v>
      </c>
      <c r="G2506" t="s">
        <v>3837</v>
      </c>
      <c r="H2506">
        <f>VLOOKUP(working_table!G2506,order_items[[#All],[product_id]:[subtotal_idr]],2,0)</f>
        <v>1</v>
      </c>
      <c r="I2506" s="5">
        <f>VLOOKUP(working_table!$G2506,order_items[[#All],[product_id]:[subtotal_idr]],3,0)</f>
        <v>329000</v>
      </c>
      <c r="J2506" s="5">
        <f>VLOOKUP(working_table!$G2506,order_items[[#All],[product_id]:[subtotal_idr]],4,0)</f>
        <v>329000</v>
      </c>
      <c r="K2506" t="str">
        <f>VLOOKUP($G2506,products7[#All],2,0)</f>
        <v>Topi Baseball Cendana Co</v>
      </c>
      <c r="L2506" t="str">
        <f>VLOOKUP($G2506,products7[#All],3,0)</f>
        <v>Accessories</v>
      </c>
      <c r="M2506" t="str">
        <f>VLOOKUP($G2506,products7[#All],7,0)</f>
        <v>Cendana Co</v>
      </c>
    </row>
    <row r="2507" spans="1:13" x14ac:dyDescent="0.35">
      <c r="A2507" t="s">
        <v>6705</v>
      </c>
      <c r="B2507" s="2">
        <f>VLOOKUP(A2507,orders[#All],3,0)</f>
        <v>44800</v>
      </c>
      <c r="C2507" t="str">
        <f>VLOOKUP($A2507,orders[#All],9,0)</f>
        <v>delivered</v>
      </c>
      <c r="D2507" t="str">
        <f>VLOOKUP($A2507,orders[#All],5,0)</f>
        <v>Yogyakarta</v>
      </c>
      <c r="E2507" t="str">
        <f>VLOOKUP($A2507,orders[#All],6,0)</f>
        <v>DI Yogyakarta</v>
      </c>
      <c r="F2507" t="str">
        <f>VLOOKUP($A2507,orders[#All],10,0)</f>
        <v>TANPA PROMO</v>
      </c>
      <c r="G2507" t="s">
        <v>2642</v>
      </c>
      <c r="H2507">
        <f>VLOOKUP(working_table!G2507,order_items[[#All],[product_id]:[subtotal_idr]],2,0)</f>
        <v>1</v>
      </c>
      <c r="I2507" s="5">
        <f>VLOOKUP(working_table!$G2507,order_items[[#All],[product_id]:[subtotal_idr]],3,0)</f>
        <v>329000</v>
      </c>
      <c r="J2507" s="5">
        <f>VLOOKUP(working_table!$G2507,order_items[[#All],[product_id]:[subtotal_idr]],4,0)</f>
        <v>329000</v>
      </c>
      <c r="K2507" t="str">
        <f>VLOOKUP($G2507,products7[#All],2,0)</f>
        <v>Pants Jeans Slim Riang Apparel</v>
      </c>
      <c r="L2507" t="str">
        <f>VLOOKUP($G2507,products7[#All],3,0)</f>
        <v>Pants</v>
      </c>
      <c r="M2507" t="str">
        <f>VLOOKUP($G2507,products7[#All],7,0)</f>
        <v>Riang Apparel</v>
      </c>
    </row>
    <row r="2508" spans="1:13" x14ac:dyDescent="0.35">
      <c r="A2508" t="s">
        <v>6705</v>
      </c>
      <c r="B2508" s="2">
        <f>VLOOKUP(A2508,orders[#All],3,0)</f>
        <v>44800</v>
      </c>
      <c r="C2508" t="str">
        <f>VLOOKUP($A2508,orders[#All],9,0)</f>
        <v>delivered</v>
      </c>
      <c r="D2508" t="str">
        <f>VLOOKUP($A2508,orders[#All],5,0)</f>
        <v>Yogyakarta</v>
      </c>
      <c r="E2508" t="str">
        <f>VLOOKUP($A2508,orders[#All],6,0)</f>
        <v>DI Yogyakarta</v>
      </c>
      <c r="F2508" t="str">
        <f>VLOOKUP($A2508,orders[#All],10,0)</f>
        <v>TANPA PROMO</v>
      </c>
      <c r="G2508" t="s">
        <v>2806</v>
      </c>
      <c r="H2508">
        <f>VLOOKUP(working_table!G2508,order_items[[#All],[product_id]:[subtotal_idr]],2,0)</f>
        <v>1</v>
      </c>
      <c r="I2508" s="5">
        <f>VLOOKUP(working_table!$G2508,order_items[[#All],[product_id]:[subtotal_idr]],3,0)</f>
        <v>129000</v>
      </c>
      <c r="J2508" s="5">
        <f>VLOOKUP(working_table!$G2508,order_items[[#All],[product_id]:[subtotal_idr]],4,0)</f>
        <v>129000</v>
      </c>
      <c r="K2508" t="str">
        <f>VLOOKUP($G2508,products7[#All],2,0)</f>
        <v>T-Shirt Polos Basic Ratu Mode</v>
      </c>
      <c r="L2508" t="str">
        <f>VLOOKUP($G2508,products7[#All],3,0)</f>
        <v>T-Shirt</v>
      </c>
      <c r="M2508" t="str">
        <f>VLOOKUP($G2508,products7[#All],7,0)</f>
        <v>Ratu Mode</v>
      </c>
    </row>
    <row r="2509" spans="1:13" x14ac:dyDescent="0.35">
      <c r="A2509" t="s">
        <v>6708</v>
      </c>
      <c r="B2509" s="2">
        <f>VLOOKUP(A2509,orders[#All],3,0)</f>
        <v>45556</v>
      </c>
      <c r="C2509" t="str">
        <f>VLOOKUP($A2509,orders[#All],9,0)</f>
        <v>delivered</v>
      </c>
      <c r="D2509" t="str">
        <f>VLOOKUP($A2509,orders[#All],5,0)</f>
        <v>Bogor</v>
      </c>
      <c r="E2509" t="str">
        <f>VLOOKUP($A2509,orders[#All],6,0)</f>
        <v>Jawa Barat</v>
      </c>
      <c r="F2509" t="str">
        <f>VLOOKUP($A2509,orders[#All],10,0)</f>
        <v>HARBOLNAS22</v>
      </c>
      <c r="G2509" t="s">
        <v>4762</v>
      </c>
      <c r="H2509">
        <f>VLOOKUP(working_table!G2509,order_items[[#All],[product_id]:[subtotal_idr]],2,0)</f>
        <v>1</v>
      </c>
      <c r="I2509" s="5">
        <f>VLOOKUP(working_table!$G2509,order_items[[#All],[product_id]:[subtotal_idr]],3,0)</f>
        <v>149000</v>
      </c>
      <c r="J2509" s="5">
        <f>VLOOKUP(working_table!$G2509,order_items[[#All],[product_id]:[subtotal_idr]],4,0)</f>
        <v>149000</v>
      </c>
      <c r="K2509" t="str">
        <f>VLOOKUP($G2509,products7[#All],2,0)</f>
        <v>Dress A-Line Kanvas Lokal</v>
      </c>
      <c r="L2509" t="str">
        <f>VLOOKUP($G2509,products7[#All],3,0)</f>
        <v>dress</v>
      </c>
      <c r="M2509" t="str">
        <f>VLOOKUP($G2509,products7[#All],7,0)</f>
        <v>Kanvas Lokal</v>
      </c>
    </row>
    <row r="2510" spans="1:13" x14ac:dyDescent="0.35">
      <c r="A2510" t="s">
        <v>6708</v>
      </c>
      <c r="B2510" s="2">
        <f>VLOOKUP(A2510,orders[#All],3,0)</f>
        <v>45556</v>
      </c>
      <c r="C2510" t="str">
        <f>VLOOKUP($A2510,orders[#All],9,0)</f>
        <v>delivered</v>
      </c>
      <c r="D2510" t="str">
        <f>VLOOKUP($A2510,orders[#All],5,0)</f>
        <v>Bogor</v>
      </c>
      <c r="E2510" t="str">
        <f>VLOOKUP($A2510,orders[#All],6,0)</f>
        <v>Jawa Barat</v>
      </c>
      <c r="F2510" t="str">
        <f>VLOOKUP($A2510,orders[#All],10,0)</f>
        <v>HARBOLNAS22</v>
      </c>
      <c r="G2510" t="s">
        <v>3269</v>
      </c>
      <c r="H2510">
        <f>VLOOKUP(working_table!G2510,order_items[[#All],[product_id]:[subtotal_idr]],2,0)</f>
        <v>1</v>
      </c>
      <c r="I2510" s="5">
        <f>VLOOKUP(working_table!$G2510,order_items[[#All],[product_id]:[subtotal_idr]],3,0)</f>
        <v>79000</v>
      </c>
      <c r="J2510" s="5">
        <f>VLOOKUP(working_table!$G2510,order_items[[#All],[product_id]:[subtotal_idr]],4,0)</f>
        <v>79000</v>
      </c>
      <c r="K2510" t="str">
        <f>VLOOKUP($G2510,products7[#All],2,0)</f>
        <v>Jacket Denim Tropika Style</v>
      </c>
      <c r="L2510" t="str">
        <f>VLOOKUP($G2510,products7[#All],3,0)</f>
        <v>Jacket</v>
      </c>
      <c r="M2510" t="str">
        <f>VLOOKUP($G2510,products7[#All],7,0)</f>
        <v>Tropika Style</v>
      </c>
    </row>
    <row r="2511" spans="1:13" x14ac:dyDescent="0.35">
      <c r="A2511" t="s">
        <v>6708</v>
      </c>
      <c r="B2511" s="2">
        <f>VLOOKUP(A2511,orders[#All],3,0)</f>
        <v>45556</v>
      </c>
      <c r="C2511" t="str">
        <f>VLOOKUP($A2511,orders[#All],9,0)</f>
        <v>delivered</v>
      </c>
      <c r="D2511" t="str">
        <f>VLOOKUP($A2511,orders[#All],5,0)</f>
        <v>Bogor</v>
      </c>
      <c r="E2511" t="str">
        <f>VLOOKUP($A2511,orders[#All],6,0)</f>
        <v>Jawa Barat</v>
      </c>
      <c r="F2511" t="str">
        <f>VLOOKUP($A2511,orders[#All],10,0)</f>
        <v>HARBOLNAS22</v>
      </c>
      <c r="G2511" t="s">
        <v>2720</v>
      </c>
      <c r="H2511">
        <f>VLOOKUP(working_table!G2511,order_items[[#All],[product_id]:[subtotal_idr]],2,0)</f>
        <v>1</v>
      </c>
      <c r="I2511" s="5">
        <f>VLOOKUP(working_table!$G2511,order_items[[#All],[product_id]:[subtotal_idr]],3,0)</f>
        <v>199000</v>
      </c>
      <c r="J2511" s="5">
        <f>VLOOKUP(working_table!$G2511,order_items[[#All],[product_id]:[subtotal_idr]],4,0)</f>
        <v>199000</v>
      </c>
      <c r="K2511" t="str">
        <f>VLOOKUP($G2511,products7[#All],2,0)</f>
        <v>Topi Baseball SandangIndo</v>
      </c>
      <c r="L2511" t="str">
        <f>VLOOKUP($G2511,products7[#All],3,0)</f>
        <v>Accessories</v>
      </c>
      <c r="M2511" t="str">
        <f>VLOOKUP($G2511,products7[#All],7,0)</f>
        <v>SandangIndo</v>
      </c>
    </row>
    <row r="2512" spans="1:13" x14ac:dyDescent="0.35">
      <c r="A2512" t="s">
        <v>6712</v>
      </c>
      <c r="B2512" s="2">
        <f>VLOOKUP(A2512,orders[#All],3,0)</f>
        <v>45406</v>
      </c>
      <c r="C2512" t="str">
        <f>VLOOKUP($A2512,orders[#All],9,0)</f>
        <v>cancelled</v>
      </c>
      <c r="D2512" t="str">
        <f>VLOOKUP($A2512,orders[#All],5,0)</f>
        <v>Depok</v>
      </c>
      <c r="E2512" t="str">
        <f>VLOOKUP($A2512,orders[#All],6,0)</f>
        <v>Jawa Barat</v>
      </c>
      <c r="F2512" t="str">
        <f>VLOOKUP($A2512,orders[#All],10,0)</f>
        <v>WEEKEND25</v>
      </c>
      <c r="G2512" t="s">
        <v>2866</v>
      </c>
      <c r="H2512">
        <f>VLOOKUP(working_table!G2512,order_items[[#All],[product_id]:[subtotal_idr]],2,0)</f>
        <v>1</v>
      </c>
      <c r="I2512" s="5">
        <f>VLOOKUP(working_table!$G2512,order_items[[#All],[product_id]:[subtotal_idr]],3,0)</f>
        <v>199000</v>
      </c>
      <c r="J2512" s="5">
        <f>VLOOKUP(working_table!$G2512,order_items[[#All],[product_id]:[subtotal_idr]],4,0)</f>
        <v>199000</v>
      </c>
      <c r="K2512" t="str">
        <f>VLOOKUP($G2512,products7[#All],2,0)</f>
        <v>Pants Chino BajuKita</v>
      </c>
      <c r="L2512" t="str">
        <f>VLOOKUP($G2512,products7[#All],3,0)</f>
        <v>Pants</v>
      </c>
      <c r="M2512" t="str">
        <f>VLOOKUP($G2512,products7[#All],7,0)</f>
        <v>BajuKita</v>
      </c>
    </row>
    <row r="2513" spans="1:13" x14ac:dyDescent="0.35">
      <c r="A2513" t="s">
        <v>6712</v>
      </c>
      <c r="B2513" s="2">
        <f>VLOOKUP(A2513,orders[#All],3,0)</f>
        <v>45406</v>
      </c>
      <c r="C2513" t="str">
        <f>VLOOKUP($A2513,orders[#All],9,0)</f>
        <v>cancelled</v>
      </c>
      <c r="D2513" t="str">
        <f>VLOOKUP($A2513,orders[#All],5,0)</f>
        <v>Depok</v>
      </c>
      <c r="E2513" t="str">
        <f>VLOOKUP($A2513,orders[#All],6,0)</f>
        <v>Jawa Barat</v>
      </c>
      <c r="F2513" t="str">
        <f>VLOOKUP($A2513,orders[#All],10,0)</f>
        <v>WEEKEND25</v>
      </c>
      <c r="G2513" t="s">
        <v>3671</v>
      </c>
      <c r="H2513">
        <f>VLOOKUP(working_table!G2513,order_items[[#All],[product_id]:[subtotal_idr]],2,0)</f>
        <v>2</v>
      </c>
      <c r="I2513" s="5">
        <f>VLOOKUP(working_table!$G2513,order_items[[#All],[product_id]:[subtotal_idr]],3,0)</f>
        <v>299000</v>
      </c>
      <c r="J2513" s="5">
        <f>VLOOKUP(working_table!$G2513,order_items[[#All],[product_id]:[subtotal_idr]],4,0)</f>
        <v>598000</v>
      </c>
      <c r="K2513" t="str">
        <f>VLOOKUP($G2513,products7[#All],2,0)</f>
        <v>Kemeja Casual Ratu Mode</v>
      </c>
      <c r="L2513" t="str">
        <f>VLOOKUP($G2513,products7[#All],3,0)</f>
        <v>Kemeja</v>
      </c>
      <c r="M2513" t="str">
        <f>VLOOKUP($G2513,products7[#All],7,0)</f>
        <v>Ratu Mode</v>
      </c>
    </row>
    <row r="2514" spans="1:13" x14ac:dyDescent="0.35">
      <c r="A2514" t="s">
        <v>6712</v>
      </c>
      <c r="B2514" s="2">
        <f>VLOOKUP(A2514,orders[#All],3,0)</f>
        <v>45406</v>
      </c>
      <c r="C2514" t="str">
        <f>VLOOKUP($A2514,orders[#All],9,0)</f>
        <v>cancelled</v>
      </c>
      <c r="D2514" t="str">
        <f>VLOOKUP($A2514,orders[#All],5,0)</f>
        <v>Depok</v>
      </c>
      <c r="E2514" t="str">
        <f>VLOOKUP($A2514,orders[#All],6,0)</f>
        <v>Jawa Barat</v>
      </c>
      <c r="F2514" t="str">
        <f>VLOOKUP($A2514,orders[#All],10,0)</f>
        <v>WEEKEND25</v>
      </c>
      <c r="G2514" t="s">
        <v>2922</v>
      </c>
      <c r="H2514">
        <f>VLOOKUP(working_table!G2514,order_items[[#All],[product_id]:[subtotal_idr]],2,0)</f>
        <v>3</v>
      </c>
      <c r="I2514" s="5">
        <f>VLOOKUP(working_table!$G2514,order_items[[#All],[product_id]:[subtotal_idr]],3,0)</f>
        <v>49000</v>
      </c>
      <c r="J2514" s="5">
        <f>VLOOKUP(working_table!$G2514,order_items[[#All],[product_id]:[subtotal_idr]],4,0)</f>
        <v>147000</v>
      </c>
      <c r="K2514" t="str">
        <f>VLOOKUP($G2514,products7[#All],2,0)</f>
        <v>Dompet Kulit Ratu Mode</v>
      </c>
      <c r="L2514" t="str">
        <f>VLOOKUP($G2514,products7[#All],3,0)</f>
        <v>Accessories</v>
      </c>
      <c r="M2514" t="str">
        <f>VLOOKUP($G2514,products7[#All],7,0)</f>
        <v>Ratu Mode</v>
      </c>
    </row>
    <row r="2515" spans="1:13" x14ac:dyDescent="0.35">
      <c r="A2515" t="s">
        <v>6716</v>
      </c>
      <c r="B2515" s="2">
        <f>VLOOKUP(A2515,orders[#All],3,0)</f>
        <v>44969</v>
      </c>
      <c r="C2515" t="str">
        <f>VLOOKUP($A2515,orders[#All],9,0)</f>
        <v>delivered</v>
      </c>
      <c r="D2515" t="str">
        <f>VLOOKUP($A2515,orders[#All],5,0)</f>
        <v>Palembang</v>
      </c>
      <c r="E2515" t="str">
        <f>VLOOKUP($A2515,orders[#All],6,0)</f>
        <v>Sumatera Selatan</v>
      </c>
      <c r="F2515" t="str">
        <f>VLOOKUP($A2515,orders[#All],10,0)</f>
        <v>HARBOLNAS22</v>
      </c>
      <c r="G2515" t="s">
        <v>3406</v>
      </c>
      <c r="H2515">
        <f>VLOOKUP(working_table!G2515,order_items[[#All],[product_id]:[subtotal_idr]],2,0)</f>
        <v>1</v>
      </c>
      <c r="I2515" s="5">
        <f>VLOOKUP(working_table!$G2515,order_items[[#All],[product_id]:[subtotal_idr]],3,0)</f>
        <v>299000</v>
      </c>
      <c r="J2515" s="5">
        <f>VLOOKUP(working_table!$G2515,order_items[[#All],[product_id]:[subtotal_idr]],4,0)</f>
        <v>299000</v>
      </c>
      <c r="K2515" t="str">
        <f>VLOOKUP($G2515,products7[#All],2,0)</f>
        <v>Topi Baseball Riang Apparel</v>
      </c>
      <c r="L2515" t="str">
        <f>VLOOKUP($G2515,products7[#All],3,0)</f>
        <v>Accessories</v>
      </c>
      <c r="M2515" t="str">
        <f>VLOOKUP($G2515,products7[#All],7,0)</f>
        <v>Riang Apparel</v>
      </c>
    </row>
    <row r="2516" spans="1:13" x14ac:dyDescent="0.35">
      <c r="A2516" t="s">
        <v>6716</v>
      </c>
      <c r="B2516" s="2">
        <f>VLOOKUP(A2516,orders[#All],3,0)</f>
        <v>44969</v>
      </c>
      <c r="C2516" t="str">
        <f>VLOOKUP($A2516,orders[#All],9,0)</f>
        <v>delivered</v>
      </c>
      <c r="D2516" t="str">
        <f>VLOOKUP($A2516,orders[#All],5,0)</f>
        <v>Palembang</v>
      </c>
      <c r="E2516" t="str">
        <f>VLOOKUP($A2516,orders[#All],6,0)</f>
        <v>Sumatera Selatan</v>
      </c>
      <c r="F2516" t="str">
        <f>VLOOKUP($A2516,orders[#All],10,0)</f>
        <v>HARBOLNAS22</v>
      </c>
      <c r="G2516" t="s">
        <v>3676</v>
      </c>
      <c r="H2516">
        <f>VLOOKUP(working_table!G2516,order_items[[#All],[product_id]:[subtotal_idr]],2,0)</f>
        <v>1</v>
      </c>
      <c r="I2516" s="5">
        <f>VLOOKUP(working_table!$G2516,order_items[[#All],[product_id]:[subtotal_idr]],3,0)</f>
        <v>449000</v>
      </c>
      <c r="J2516" s="5">
        <f>VLOOKUP(working_table!$G2516,order_items[[#All],[product_id]:[subtotal_idr]],4,0)</f>
        <v>449000</v>
      </c>
      <c r="K2516" t="str">
        <f>VLOOKUP($G2516,products7[#All],2,0)</f>
        <v>Pants Chino Ratu Mode</v>
      </c>
      <c r="L2516" t="str">
        <f>VLOOKUP($G2516,products7[#All],3,0)</f>
        <v>Pants</v>
      </c>
      <c r="M2516" t="str">
        <f>VLOOKUP($G2516,products7[#All],7,0)</f>
        <v>Ratu Mode</v>
      </c>
    </row>
    <row r="2517" spans="1:13" x14ac:dyDescent="0.35">
      <c r="A2517" t="s">
        <v>6719</v>
      </c>
      <c r="B2517" s="2">
        <f>VLOOKUP(A2517,orders[#All],3,0)</f>
        <v>45217</v>
      </c>
      <c r="C2517" t="str">
        <f>VLOOKUP($A2517,orders[#All],9,0)</f>
        <v>shipped</v>
      </c>
      <c r="D2517" t="str">
        <f>VLOOKUP($A2517,orders[#All],5,0)</f>
        <v>Padang</v>
      </c>
      <c r="E2517" t="str">
        <f>VLOOKUP($A2517,orders[#All],6,0)</f>
        <v>Sumatera Barat</v>
      </c>
      <c r="F2517" t="str">
        <f>VLOOKUP($A2517,orders[#All],10,0)</f>
        <v>MEMBER10</v>
      </c>
      <c r="G2517" t="s">
        <v>2953</v>
      </c>
      <c r="H2517">
        <f>VLOOKUP(working_table!G2517,order_items[[#All],[product_id]:[subtotal_idr]],2,0)</f>
        <v>1</v>
      </c>
      <c r="I2517" s="5">
        <f>VLOOKUP(working_table!$G2517,order_items[[#All],[product_id]:[subtotal_idr]],3,0)</f>
        <v>399000</v>
      </c>
      <c r="J2517" s="5">
        <f>VLOOKUP(working_table!$G2517,order_items[[#All],[product_id]:[subtotal_idr]],4,0)</f>
        <v>399000</v>
      </c>
      <c r="K2517" t="str">
        <f>VLOOKUP($G2517,products7[#All],2,0)</f>
        <v>T-Shirt Graphic SandangIndo</v>
      </c>
      <c r="L2517" t="str">
        <f>VLOOKUP($G2517,products7[#All],3,0)</f>
        <v>T-Shirt</v>
      </c>
      <c r="M2517" t="str">
        <f>VLOOKUP($G2517,products7[#All],7,0)</f>
        <v>SandangIndo</v>
      </c>
    </row>
    <row r="2518" spans="1:13" x14ac:dyDescent="0.35">
      <c r="A2518" t="s">
        <v>6721</v>
      </c>
      <c r="B2518" s="2">
        <f>VLOOKUP(A2518,orders[#All],3,0)</f>
        <v>44793</v>
      </c>
      <c r="C2518" t="str">
        <f>VLOOKUP($A2518,orders[#All],9,0)</f>
        <v>processing</v>
      </c>
      <c r="D2518" t="str">
        <f>VLOOKUP($A2518,orders[#All],5,0)</f>
        <v>Malang</v>
      </c>
      <c r="E2518" t="str">
        <f>VLOOKUP($A2518,orders[#All],6,0)</f>
        <v>Jawa Timur</v>
      </c>
      <c r="F2518" t="str">
        <f>VLOOKUP($A2518,orders[#All],10,0)</f>
        <v>TANPA PROMO</v>
      </c>
      <c r="G2518" t="s">
        <v>3054</v>
      </c>
      <c r="H2518">
        <f>VLOOKUP(working_table!G2518,order_items[[#All],[product_id]:[subtotal_idr]],2,0)</f>
        <v>1</v>
      </c>
      <c r="I2518" s="5">
        <f>VLOOKUP(working_table!$G2518,order_items[[#All],[product_id]:[subtotal_idr]],3,0)</f>
        <v>129000</v>
      </c>
      <c r="J2518" s="5">
        <f>VLOOKUP(working_table!$G2518,order_items[[#All],[product_id]:[subtotal_idr]],4,0)</f>
        <v>129000</v>
      </c>
      <c r="K2518" t="str">
        <f>VLOOKUP($G2518,products7[#All],2,0)</f>
        <v>T-Shirt Raglan Cendana Co</v>
      </c>
      <c r="L2518" t="str">
        <f>VLOOKUP($G2518,products7[#All],3,0)</f>
        <v>T-Shirt</v>
      </c>
      <c r="M2518" t="str">
        <f>VLOOKUP($G2518,products7[#All],7,0)</f>
        <v>Cendana Co</v>
      </c>
    </row>
    <row r="2519" spans="1:13" x14ac:dyDescent="0.35">
      <c r="A2519" t="s">
        <v>6723</v>
      </c>
      <c r="B2519" s="2">
        <f>VLOOKUP(A2519,orders[#All],3,0)</f>
        <v>44601</v>
      </c>
      <c r="C2519" t="str">
        <f>VLOOKUP($A2519,orders[#All],9,0)</f>
        <v>shipped</v>
      </c>
      <c r="D2519" t="str">
        <f>VLOOKUP($A2519,orders[#All],5,0)</f>
        <v>Makassar</v>
      </c>
      <c r="E2519" t="str">
        <f>VLOOKUP($A2519,orders[#All],6,0)</f>
        <v>Sulawesi Selatan</v>
      </c>
      <c r="F2519" t="str">
        <f>VLOOKUP($A2519,orders[#All],10,0)</f>
        <v>TANPA PROMO</v>
      </c>
      <c r="G2519" t="s">
        <v>2879</v>
      </c>
      <c r="H2519">
        <f>VLOOKUP(working_table!G2519,order_items[[#All],[product_id]:[subtotal_idr]],2,0)</f>
        <v>1</v>
      </c>
      <c r="I2519" s="5">
        <f>VLOOKUP(working_table!$G2519,order_items[[#All],[product_id]:[subtotal_idr]],3,0)</f>
        <v>199000</v>
      </c>
      <c r="J2519" s="5">
        <f>VLOOKUP(working_table!$G2519,order_items[[#All],[product_id]:[subtotal_idr]],4,0)</f>
        <v>199000</v>
      </c>
      <c r="K2519" t="str">
        <f>VLOOKUP($G2519,products7[#All],2,0)</f>
        <v>Dompet Kulit Cendana Co</v>
      </c>
      <c r="L2519" t="str">
        <f>VLOOKUP($G2519,products7[#All],3,0)</f>
        <v>Accessories</v>
      </c>
      <c r="M2519" t="str">
        <f>VLOOKUP($G2519,products7[#All],7,0)</f>
        <v>Cendana Co</v>
      </c>
    </row>
    <row r="2520" spans="1:13" x14ac:dyDescent="0.35">
      <c r="A2520" t="s">
        <v>6725</v>
      </c>
      <c r="B2520" s="2">
        <f>VLOOKUP(A2520,orders[#All],3,0)</f>
        <v>44731</v>
      </c>
      <c r="C2520" t="str">
        <f>VLOOKUP($A2520,orders[#All],9,0)</f>
        <v>processing</v>
      </c>
      <c r="D2520" t="str">
        <f>VLOOKUP($A2520,orders[#All],5,0)</f>
        <v>Pekanbaru</v>
      </c>
      <c r="E2520" t="str">
        <f>VLOOKUP($A2520,orders[#All],6,0)</f>
        <v>Riau</v>
      </c>
      <c r="F2520" t="str">
        <f>VLOOKUP($A2520,orders[#All],10,0)</f>
        <v>TANPA PROMO</v>
      </c>
      <c r="G2520" t="s">
        <v>3138</v>
      </c>
      <c r="H2520">
        <f>VLOOKUP(working_table!G2520,order_items[[#All],[product_id]:[subtotal_idr]],2,0)</f>
        <v>3</v>
      </c>
      <c r="I2520" s="5">
        <f>VLOOKUP(working_table!$G2520,order_items[[#All],[product_id]:[subtotal_idr]],3,0)</f>
        <v>179000</v>
      </c>
      <c r="J2520" s="5">
        <f>VLOOKUP(working_table!$G2520,order_items[[#All],[product_id]:[subtotal_idr]],4,0)</f>
        <v>537000</v>
      </c>
      <c r="K2520" t="str">
        <f>VLOOKUP($G2520,products7[#All],2,0)</f>
        <v>Kemeja Oxford NusaBrand</v>
      </c>
      <c r="L2520" t="str">
        <f>VLOOKUP($G2520,products7[#All],3,0)</f>
        <v>kemeja</v>
      </c>
      <c r="M2520" t="str">
        <f>VLOOKUP($G2520,products7[#All],7,0)</f>
        <v>NusaBrand</v>
      </c>
    </row>
    <row r="2521" spans="1:13" x14ac:dyDescent="0.35">
      <c r="A2521" t="s">
        <v>6725</v>
      </c>
      <c r="B2521" s="2">
        <f>VLOOKUP(A2521,orders[#All],3,0)</f>
        <v>44731</v>
      </c>
      <c r="C2521" t="str">
        <f>VLOOKUP($A2521,orders[#All],9,0)</f>
        <v>processing</v>
      </c>
      <c r="D2521" t="str">
        <f>VLOOKUP($A2521,orders[#All],5,0)</f>
        <v>Pekanbaru</v>
      </c>
      <c r="E2521" t="str">
        <f>VLOOKUP($A2521,orders[#All],6,0)</f>
        <v>Riau</v>
      </c>
      <c r="F2521" t="str">
        <f>VLOOKUP($A2521,orders[#All],10,0)</f>
        <v>TANPA PROMO</v>
      </c>
      <c r="G2521" t="s">
        <v>2851</v>
      </c>
      <c r="H2521">
        <f>VLOOKUP(working_table!G2521,order_items[[#All],[product_id]:[subtotal_idr]],2,0)</f>
        <v>2</v>
      </c>
      <c r="I2521" s="5">
        <f>VLOOKUP(working_table!$G2521,order_items[[#All],[product_id]:[subtotal_idr]],3,0)</f>
        <v>199000</v>
      </c>
      <c r="J2521" s="5">
        <f>VLOOKUP(working_table!$G2521,order_items[[#All],[product_id]:[subtotal_idr]],4,0)</f>
        <v>398000</v>
      </c>
      <c r="K2521" t="str">
        <f>VLOOKUP($G2521,products7[#All],2,0)</f>
        <v>T-Shirt Slim Fit Ratu Mode</v>
      </c>
      <c r="L2521" t="str">
        <f>VLOOKUP($G2521,products7[#All],3,0)</f>
        <v>T-Shirt</v>
      </c>
      <c r="M2521" t="str">
        <f>VLOOKUP($G2521,products7[#All],7,0)</f>
        <v>Ratu Mode</v>
      </c>
    </row>
    <row r="2522" spans="1:13" x14ac:dyDescent="0.35">
      <c r="A2522" t="s">
        <v>6728</v>
      </c>
      <c r="B2522" s="2">
        <f>VLOOKUP(A2522,orders[#All],3,0)</f>
        <v>45527</v>
      </c>
      <c r="C2522" t="str">
        <f>VLOOKUP($A2522,orders[#All],9,0)</f>
        <v>delivered</v>
      </c>
      <c r="D2522" t="str">
        <f>VLOOKUP($A2522,orders[#All],5,0)</f>
        <v>Palembang</v>
      </c>
      <c r="E2522" t="str">
        <f>VLOOKUP($A2522,orders[#All],6,0)</f>
        <v>Sumatera Selatan</v>
      </c>
      <c r="F2522" t="str">
        <f>VLOOKUP($A2522,orders[#All],10,0)</f>
        <v>TANPA PROMO</v>
      </c>
      <c r="G2522" t="s">
        <v>2726</v>
      </c>
      <c r="H2522">
        <f>VLOOKUP(working_table!G2522,order_items[[#All],[product_id]:[subtotal_idr]],2,0)</f>
        <v>1</v>
      </c>
      <c r="I2522" s="5">
        <f>VLOOKUP(working_table!$G2522,order_items[[#All],[product_id]:[subtotal_idr]],3,0)</f>
        <v>229000</v>
      </c>
      <c r="J2522" s="5">
        <f>VLOOKUP(working_table!$G2522,order_items[[#All],[product_id]:[subtotal_idr]],4,0)</f>
        <v>229000</v>
      </c>
      <c r="K2522" t="str">
        <f>VLOOKUP($G2522,products7[#All],2,0)</f>
        <v>Kemeja Flanel Tropika Style</v>
      </c>
      <c r="L2522" t="str">
        <f>VLOOKUP($G2522,products7[#All],3,0)</f>
        <v>Kemeja</v>
      </c>
      <c r="M2522" t="str">
        <f>VLOOKUP($G2522,products7[#All],7,0)</f>
        <v>Tropika Style</v>
      </c>
    </row>
    <row r="2523" spans="1:13" x14ac:dyDescent="0.35">
      <c r="A2523" t="s">
        <v>6730</v>
      </c>
      <c r="B2523" s="2">
        <f>VLOOKUP(A2523,orders[#All],3,0)</f>
        <v>45395</v>
      </c>
      <c r="C2523" t="str">
        <f>VLOOKUP($A2523,orders[#All],9,0)</f>
        <v>shipped</v>
      </c>
      <c r="D2523" t="str">
        <f>VLOOKUP($A2523,orders[#All],5,0)</f>
        <v>Padang</v>
      </c>
      <c r="E2523" t="str">
        <f>VLOOKUP($A2523,orders[#All],6,0)</f>
        <v>Sumatera Barat</v>
      </c>
      <c r="F2523" t="str">
        <f>VLOOKUP($A2523,orders[#All],10,0)</f>
        <v>TANPA PROMO</v>
      </c>
      <c r="G2523" t="s">
        <v>3547</v>
      </c>
      <c r="H2523">
        <f>VLOOKUP(working_table!G2523,order_items[[#All],[product_id]:[subtotal_idr]],2,0)</f>
        <v>1</v>
      </c>
      <c r="I2523" s="5">
        <f>VLOOKUP(working_table!$G2523,order_items[[#All],[product_id]:[subtotal_idr]],3,0)</f>
        <v>249000</v>
      </c>
      <c r="J2523" s="5">
        <f>VLOOKUP(working_table!$G2523,order_items[[#All],[product_id]:[subtotal_idr]],4,0)</f>
        <v>249000</v>
      </c>
      <c r="K2523" t="str">
        <f>VLOOKUP($G2523,products7[#All],2,0)</f>
        <v>T-Shirt Oversize BajuKita</v>
      </c>
      <c r="L2523" t="str">
        <f>VLOOKUP($G2523,products7[#All],3,0)</f>
        <v>T-Shirt</v>
      </c>
      <c r="M2523" t="str">
        <f>VLOOKUP($G2523,products7[#All],7,0)</f>
        <v>BajuKita</v>
      </c>
    </row>
    <row r="2524" spans="1:13" x14ac:dyDescent="0.35">
      <c r="A2524" t="s">
        <v>6732</v>
      </c>
      <c r="B2524" s="2">
        <f>VLOOKUP(A2524,orders[#All],3,0)</f>
        <v>44586</v>
      </c>
      <c r="C2524" t="str">
        <f>VLOOKUP($A2524,orders[#All],9,0)</f>
        <v>returned</v>
      </c>
      <c r="D2524" t="str">
        <f>VLOOKUP($A2524,orders[#All],5,0)</f>
        <v>Bekasi</v>
      </c>
      <c r="E2524" t="str">
        <f>VLOOKUP($A2524,orders[#All],6,0)</f>
        <v>Jawa Barat</v>
      </c>
      <c r="F2524" t="str">
        <f>VLOOKUP($A2524,orders[#All],10,0)</f>
        <v>TANPA PROMO</v>
      </c>
      <c r="G2524" t="s">
        <v>2659</v>
      </c>
      <c r="H2524">
        <f>VLOOKUP(working_table!G2524,order_items[[#All],[product_id]:[subtotal_idr]],2,0)</f>
        <v>1</v>
      </c>
      <c r="I2524" s="5">
        <f>VLOOKUP(working_table!$G2524,order_items[[#All],[product_id]:[subtotal_idr]],3,0)</f>
        <v>449000</v>
      </c>
      <c r="J2524" s="5">
        <f>VLOOKUP(working_table!$G2524,order_items[[#All],[product_id]:[subtotal_idr]],4,0)</f>
        <v>449000</v>
      </c>
      <c r="K2524" t="str">
        <f>VLOOKUP($G2524,products7[#All],2,0)</f>
        <v>Jacket Hoodie Riang Apparel</v>
      </c>
      <c r="L2524" t="str">
        <f>VLOOKUP($G2524,products7[#All],3,0)</f>
        <v>Jacket</v>
      </c>
      <c r="M2524" t="str">
        <f>VLOOKUP($G2524,products7[#All],7,0)</f>
        <v>Riang Apparel</v>
      </c>
    </row>
    <row r="2525" spans="1:13" x14ac:dyDescent="0.35">
      <c r="A2525" t="s">
        <v>6732</v>
      </c>
      <c r="B2525" s="2">
        <f>VLOOKUP(A2525,orders[#All],3,0)</f>
        <v>44586</v>
      </c>
      <c r="C2525" t="str">
        <f>VLOOKUP($A2525,orders[#All],9,0)</f>
        <v>returned</v>
      </c>
      <c r="D2525" t="str">
        <f>VLOOKUP($A2525,orders[#All],5,0)</f>
        <v>Bekasi</v>
      </c>
      <c r="E2525" t="str">
        <f>VLOOKUP($A2525,orders[#All],6,0)</f>
        <v>Jawa Barat</v>
      </c>
      <c r="F2525" t="str">
        <f>VLOOKUP($A2525,orders[#All],10,0)</f>
        <v>TANPA PROMO</v>
      </c>
      <c r="G2525" t="s">
        <v>2712</v>
      </c>
      <c r="H2525">
        <f>VLOOKUP(working_table!G2525,order_items[[#All],[product_id]:[subtotal_idr]],2,0)</f>
        <v>1</v>
      </c>
      <c r="I2525" s="5">
        <f>VLOOKUP(working_table!$G2525,order_items[[#All],[product_id]:[subtotal_idr]],3,0)</f>
        <v>229000</v>
      </c>
      <c r="J2525" s="5">
        <f>VLOOKUP(working_table!$G2525,order_items[[#All],[product_id]:[subtotal_idr]],4,0)</f>
        <v>229000</v>
      </c>
      <c r="K2525" t="str">
        <f>VLOOKUP($G2525,products7[#All],2,0)</f>
        <v>Jacket Coach Ratu Mode</v>
      </c>
      <c r="L2525" t="str">
        <f>VLOOKUP($G2525,products7[#All],3,0)</f>
        <v>Jacket</v>
      </c>
      <c r="M2525" t="str">
        <f>VLOOKUP($G2525,products7[#All],7,0)</f>
        <v>Ratu Mode</v>
      </c>
    </row>
    <row r="2526" spans="1:13" x14ac:dyDescent="0.35">
      <c r="A2526" t="s">
        <v>6735</v>
      </c>
      <c r="B2526" s="2">
        <f>VLOOKUP(A2526,orders[#All],3,0)</f>
        <v>45487</v>
      </c>
      <c r="C2526" t="str">
        <f>VLOOKUP($A2526,orders[#All],9,0)</f>
        <v>delivered</v>
      </c>
      <c r="D2526" t="str">
        <f>VLOOKUP($A2526,orders[#All],5,0)</f>
        <v>Pekanbaru</v>
      </c>
      <c r="E2526" t="str">
        <f>VLOOKUP($A2526,orders[#All],6,0)</f>
        <v>Riau</v>
      </c>
      <c r="F2526" t="str">
        <f>VLOOKUP($A2526,orders[#All],10,0)</f>
        <v>MEMBER10</v>
      </c>
      <c r="G2526" t="s">
        <v>2421</v>
      </c>
      <c r="H2526">
        <f>VLOOKUP(working_table!G2526,order_items[[#All],[product_id]:[subtotal_idr]],2,0)</f>
        <v>1</v>
      </c>
      <c r="I2526" s="5">
        <f>VLOOKUP(working_table!$G2526,order_items[[#All],[product_id]:[subtotal_idr]],3,0)</f>
        <v>249000</v>
      </c>
      <c r="J2526" s="5">
        <f>VLOOKUP(working_table!$G2526,order_items[[#All],[product_id]:[subtotal_idr]],4,0)</f>
        <v>249000</v>
      </c>
      <c r="K2526" t="str">
        <f>VLOOKUP($G2526,products7[#All],2,0)</f>
        <v>Topi Baseball SandangIndo</v>
      </c>
      <c r="L2526" t="str">
        <f>VLOOKUP($G2526,products7[#All],3,0)</f>
        <v>Accessories</v>
      </c>
      <c r="M2526" t="str">
        <f>VLOOKUP($G2526,products7[#All],7,0)</f>
        <v>SandangIndo</v>
      </c>
    </row>
    <row r="2527" spans="1:13" x14ac:dyDescent="0.35">
      <c r="A2527" t="s">
        <v>6735</v>
      </c>
      <c r="B2527" s="2">
        <f>VLOOKUP(A2527,orders[#All],3,0)</f>
        <v>45487</v>
      </c>
      <c r="C2527" t="str">
        <f>VLOOKUP($A2527,orders[#All],9,0)</f>
        <v>delivered</v>
      </c>
      <c r="D2527" t="str">
        <f>VLOOKUP($A2527,orders[#All],5,0)</f>
        <v>Pekanbaru</v>
      </c>
      <c r="E2527" t="str">
        <f>VLOOKUP($A2527,orders[#All],6,0)</f>
        <v>Riau</v>
      </c>
      <c r="F2527" t="str">
        <f>VLOOKUP($A2527,orders[#All],10,0)</f>
        <v>MEMBER10</v>
      </c>
      <c r="G2527" t="s">
        <v>2535</v>
      </c>
      <c r="H2527">
        <f>VLOOKUP(working_table!G2527,order_items[[#All],[product_id]:[subtotal_idr]],2,0)</f>
        <v>1</v>
      </c>
      <c r="I2527" s="5">
        <f>VLOOKUP(working_table!$G2527,order_items[[#All],[product_id]:[subtotal_idr]],3,0)</f>
        <v>499000</v>
      </c>
      <c r="J2527" s="5">
        <f>VLOOKUP(working_table!$G2527,order_items[[#All],[product_id]:[subtotal_idr]],4,0)</f>
        <v>499000</v>
      </c>
      <c r="K2527" t="str">
        <f>VLOOKUP($G2527,products7[#All],2,0)</f>
        <v>T-Shirt Striped Riang Apparel</v>
      </c>
      <c r="L2527" t="str">
        <f>VLOOKUP($G2527,products7[#All],3,0)</f>
        <v>T-Shirt</v>
      </c>
      <c r="M2527" t="str">
        <f>VLOOKUP($G2527,products7[#All],7,0)</f>
        <v>Riang Apparel</v>
      </c>
    </row>
    <row r="2528" spans="1:13" x14ac:dyDescent="0.35">
      <c r="A2528" t="s">
        <v>6735</v>
      </c>
      <c r="B2528" s="2">
        <f>VLOOKUP(A2528,orders[#All],3,0)</f>
        <v>45487</v>
      </c>
      <c r="C2528" t="str">
        <f>VLOOKUP($A2528,orders[#All],9,0)</f>
        <v>delivered</v>
      </c>
      <c r="D2528" t="str">
        <f>VLOOKUP($A2528,orders[#All],5,0)</f>
        <v>Pekanbaru</v>
      </c>
      <c r="E2528" t="str">
        <f>VLOOKUP($A2528,orders[#All],6,0)</f>
        <v>Riau</v>
      </c>
      <c r="F2528" t="str">
        <f>VLOOKUP($A2528,orders[#All],10,0)</f>
        <v>MEMBER10</v>
      </c>
      <c r="G2528" t="s">
        <v>4230</v>
      </c>
      <c r="H2528">
        <f>VLOOKUP(working_table!G2528,order_items[[#All],[product_id]:[subtotal_idr]],2,0)</f>
        <v>1</v>
      </c>
      <c r="I2528" s="5">
        <f>VLOOKUP(working_table!$G2528,order_items[[#All],[product_id]:[subtotal_idr]],3,0)</f>
        <v>449000</v>
      </c>
      <c r="J2528" s="5">
        <f>VLOOKUP(working_table!$G2528,order_items[[#All],[product_id]:[subtotal_idr]],4,0)</f>
        <v>449000</v>
      </c>
      <c r="K2528" t="str">
        <f>VLOOKUP($G2528,products7[#All],2,0)</f>
        <v>Syal Rajut BajuKita</v>
      </c>
      <c r="L2528" t="str">
        <f>VLOOKUP($G2528,products7[#All],3,0)</f>
        <v>Accessories</v>
      </c>
      <c r="M2528" t="str">
        <f>VLOOKUP($G2528,products7[#All],7,0)</f>
        <v>BajuKita</v>
      </c>
    </row>
    <row r="2529" spans="1:13" x14ac:dyDescent="0.35">
      <c r="A2529" t="s">
        <v>6739</v>
      </c>
      <c r="B2529" s="2">
        <f>VLOOKUP(A2529,orders[#All],3,0)</f>
        <v>44998</v>
      </c>
      <c r="C2529" t="str">
        <f>VLOOKUP($A2529,orders[#All],9,0)</f>
        <v>delivered</v>
      </c>
      <c r="D2529" t="str">
        <f>VLOOKUP($A2529,orders[#All],5,0)</f>
        <v>Banjarmasin</v>
      </c>
      <c r="E2529" t="str">
        <f>VLOOKUP($A2529,orders[#All],6,0)</f>
        <v>Kalimantan Selatan</v>
      </c>
      <c r="F2529" t="str">
        <f>VLOOKUP($A2529,orders[#All],10,0)</f>
        <v>NEWUSER</v>
      </c>
      <c r="G2529" t="s">
        <v>3837</v>
      </c>
      <c r="H2529">
        <f>VLOOKUP(working_table!G2529,order_items[[#All],[product_id]:[subtotal_idr]],2,0)</f>
        <v>1</v>
      </c>
      <c r="I2529" s="5">
        <f>VLOOKUP(working_table!$G2529,order_items[[#All],[product_id]:[subtotal_idr]],3,0)</f>
        <v>329000</v>
      </c>
      <c r="J2529" s="5">
        <f>VLOOKUP(working_table!$G2529,order_items[[#All],[product_id]:[subtotal_idr]],4,0)</f>
        <v>329000</v>
      </c>
      <c r="K2529" t="str">
        <f>VLOOKUP($G2529,products7[#All],2,0)</f>
        <v>Topi Baseball Cendana Co</v>
      </c>
      <c r="L2529" t="str">
        <f>VLOOKUP($G2529,products7[#All],3,0)</f>
        <v>Accessories</v>
      </c>
      <c r="M2529" t="str">
        <f>VLOOKUP($G2529,products7[#All],7,0)</f>
        <v>Cendana Co</v>
      </c>
    </row>
    <row r="2530" spans="1:13" x14ac:dyDescent="0.35">
      <c r="A2530" t="s">
        <v>6739</v>
      </c>
      <c r="B2530" s="2">
        <f>VLOOKUP(A2530,orders[#All],3,0)</f>
        <v>44998</v>
      </c>
      <c r="C2530" t="str">
        <f>VLOOKUP($A2530,orders[#All],9,0)</f>
        <v>delivered</v>
      </c>
      <c r="D2530" t="str">
        <f>VLOOKUP($A2530,orders[#All],5,0)</f>
        <v>Banjarmasin</v>
      </c>
      <c r="E2530" t="str">
        <f>VLOOKUP($A2530,orders[#All],6,0)</f>
        <v>Kalimantan Selatan</v>
      </c>
      <c r="F2530" t="str">
        <f>VLOOKUP($A2530,orders[#All],10,0)</f>
        <v>NEWUSER</v>
      </c>
      <c r="G2530" t="s">
        <v>2780</v>
      </c>
      <c r="H2530">
        <f>VLOOKUP(working_table!G2530,order_items[[#All],[product_id]:[subtotal_idr]],2,0)</f>
        <v>2</v>
      </c>
      <c r="I2530" s="5">
        <f>VLOOKUP(working_table!$G2530,order_items[[#All],[product_id]:[subtotal_idr]],3,0)</f>
        <v>449000</v>
      </c>
      <c r="J2530" s="5">
        <f>VLOOKUP(working_table!$G2530,order_items[[#All],[product_id]:[subtotal_idr]],4,0)</f>
        <v>898000</v>
      </c>
      <c r="K2530" t="str">
        <f>VLOOKUP($G2530,products7[#All],2,0)</f>
        <v>Jacket Coach NusaBrand</v>
      </c>
      <c r="L2530" t="str">
        <f>VLOOKUP($G2530,products7[#All],3,0)</f>
        <v>Jacket</v>
      </c>
      <c r="M2530" t="str">
        <f>VLOOKUP($G2530,products7[#All],7,0)</f>
        <v>NusaBrand</v>
      </c>
    </row>
    <row r="2531" spans="1:13" x14ac:dyDescent="0.35">
      <c r="A2531" t="s">
        <v>6742</v>
      </c>
      <c r="B2531" s="2">
        <f>VLOOKUP(A2531,orders[#All],3,0)</f>
        <v>45083</v>
      </c>
      <c r="C2531" t="str">
        <f>VLOOKUP($A2531,orders[#All],9,0)</f>
        <v>processing</v>
      </c>
      <c r="D2531" t="str">
        <f>VLOOKUP($A2531,orders[#All],5,0)</f>
        <v>Palembang</v>
      </c>
      <c r="E2531" t="str">
        <f>VLOOKUP($A2531,orders[#All],6,0)</f>
        <v>Sumatera Selatan</v>
      </c>
      <c r="F2531" t="str">
        <f>VLOOKUP($A2531,orders[#All],10,0)</f>
        <v>TANPA PROMO</v>
      </c>
      <c r="G2531" t="s">
        <v>3568</v>
      </c>
      <c r="H2531">
        <f>VLOOKUP(working_table!G2531,order_items[[#All],[product_id]:[subtotal_idr]],2,0)</f>
        <v>1</v>
      </c>
      <c r="I2531" s="5">
        <f>VLOOKUP(working_table!$G2531,order_items[[#All],[product_id]:[subtotal_idr]],3,0)</f>
        <v>79000</v>
      </c>
      <c r="J2531" s="5">
        <f>VLOOKUP(working_table!$G2531,order_items[[#All],[product_id]:[subtotal_idr]],4,0)</f>
        <v>79000</v>
      </c>
      <c r="K2531" t="str">
        <f>VLOOKUP($G2531,products7[#All],2,0)</f>
        <v>Jacket Parasut BajuKita</v>
      </c>
      <c r="L2531" t="str">
        <f>VLOOKUP($G2531,products7[#All],3,0)</f>
        <v>Jacket</v>
      </c>
      <c r="M2531" t="str">
        <f>VLOOKUP($G2531,products7[#All],7,0)</f>
        <v>BajuKita</v>
      </c>
    </row>
    <row r="2532" spans="1:13" x14ac:dyDescent="0.35">
      <c r="A2532" t="s">
        <v>6744</v>
      </c>
      <c r="B2532" s="2">
        <f>VLOOKUP(A2532,orders[#All],3,0)</f>
        <v>45703</v>
      </c>
      <c r="C2532" t="str">
        <f>VLOOKUP($A2532,orders[#All],9,0)</f>
        <v>shipped</v>
      </c>
      <c r="D2532" t="str">
        <f>VLOOKUP($A2532,orders[#All],5,0)</f>
        <v>Pekanbaru</v>
      </c>
      <c r="E2532" t="str">
        <f>VLOOKUP($A2532,orders[#All],6,0)</f>
        <v>Riau</v>
      </c>
      <c r="F2532" t="str">
        <f>VLOOKUP($A2532,orders[#All],10,0)</f>
        <v>MEMBER10</v>
      </c>
      <c r="G2532" t="s">
        <v>3316</v>
      </c>
      <c r="H2532">
        <f>VLOOKUP(working_table!G2532,order_items[[#All],[product_id]:[subtotal_idr]],2,0)</f>
        <v>1</v>
      </c>
      <c r="I2532" s="5">
        <f>VLOOKUP(working_table!$G2532,order_items[[#All],[product_id]:[subtotal_idr]],3,0)</f>
        <v>329000</v>
      </c>
      <c r="J2532" s="5">
        <f>VLOOKUP(working_table!$G2532,order_items[[#All],[product_id]:[subtotal_idr]],4,0)</f>
        <v>329000</v>
      </c>
      <c r="K2532" t="str">
        <f>VLOOKUP($G2532,products7[#All],2,0)</f>
        <v>T-Shirt Slim Fit Cendana Co</v>
      </c>
      <c r="L2532" t="str">
        <f>VLOOKUP($G2532,products7[#All],3,0)</f>
        <v>Kemeja</v>
      </c>
      <c r="M2532" t="str">
        <f>VLOOKUP($G2532,products7[#All],7,0)</f>
        <v>Cendana Co</v>
      </c>
    </row>
    <row r="2533" spans="1:13" x14ac:dyDescent="0.35">
      <c r="A2533" t="s">
        <v>6744</v>
      </c>
      <c r="B2533" s="2">
        <f>VLOOKUP(A2533,orders[#All],3,0)</f>
        <v>45703</v>
      </c>
      <c r="C2533" t="str">
        <f>VLOOKUP($A2533,orders[#All],9,0)</f>
        <v>shipped</v>
      </c>
      <c r="D2533" t="str">
        <f>VLOOKUP($A2533,orders[#All],5,0)</f>
        <v>Pekanbaru</v>
      </c>
      <c r="E2533" t="str">
        <f>VLOOKUP($A2533,orders[#All],6,0)</f>
        <v>Riau</v>
      </c>
      <c r="F2533" t="str">
        <f>VLOOKUP($A2533,orders[#All],10,0)</f>
        <v>MEMBER10</v>
      </c>
      <c r="G2533" t="s">
        <v>2408</v>
      </c>
      <c r="H2533">
        <f>VLOOKUP(working_table!G2533,order_items[[#All],[product_id]:[subtotal_idr]],2,0)</f>
        <v>1</v>
      </c>
      <c r="I2533" s="5">
        <f>VLOOKUP(working_table!$G2533,order_items[[#All],[product_id]:[subtotal_idr]],3,0)</f>
        <v>349000</v>
      </c>
      <c r="J2533" s="5">
        <f>VLOOKUP(working_table!$G2533,order_items[[#All],[product_id]:[subtotal_idr]],4,0)</f>
        <v>349000</v>
      </c>
      <c r="K2533" t="str">
        <f>VLOOKUP($G2533,products7[#All],2,0)</f>
        <v>Kemeja Oxford BajuKita</v>
      </c>
      <c r="L2533" t="str">
        <f>VLOOKUP($G2533,products7[#All],3,0)</f>
        <v>Kemeja</v>
      </c>
      <c r="M2533" t="str">
        <f>VLOOKUP($G2533,products7[#All],7,0)</f>
        <v>BajuKita</v>
      </c>
    </row>
    <row r="2534" spans="1:13" x14ac:dyDescent="0.35">
      <c r="A2534" t="s">
        <v>6747</v>
      </c>
      <c r="B2534" s="2">
        <f>VLOOKUP(A2534,orders[#All],3,0)</f>
        <v>45598</v>
      </c>
      <c r="C2534" t="str">
        <f>VLOOKUP($A2534,orders[#All],9,0)</f>
        <v>processing</v>
      </c>
      <c r="D2534" t="str">
        <f>VLOOKUP($A2534,orders[#All],5,0)</f>
        <v>Surabaya</v>
      </c>
      <c r="E2534" t="str">
        <f>VLOOKUP($A2534,orders[#All],6,0)</f>
        <v>Jawa Timur</v>
      </c>
      <c r="F2534" t="str">
        <f>VLOOKUP($A2534,orders[#All],10,0)</f>
        <v>TANPA PROMO</v>
      </c>
      <c r="G2534" t="s">
        <v>2770</v>
      </c>
      <c r="H2534">
        <f>VLOOKUP(working_table!G2534,order_items[[#All],[product_id]:[subtotal_idr]],2,0)</f>
        <v>1</v>
      </c>
      <c r="I2534" s="5">
        <f>VLOOKUP(working_table!$G2534,order_items[[#All],[product_id]:[subtotal_idr]],3,0)</f>
        <v>49000</v>
      </c>
      <c r="J2534" s="5">
        <f>VLOOKUP(working_table!$G2534,order_items[[#All],[product_id]:[subtotal_idr]],4,0)</f>
        <v>49000</v>
      </c>
      <c r="K2534" t="str">
        <f>VLOOKUP($G2534,products7[#All],2,0)</f>
        <v>Dress A-Line Kanvas Lokal</v>
      </c>
      <c r="L2534" t="str">
        <f>VLOOKUP($G2534,products7[#All],3,0)</f>
        <v>Dress</v>
      </c>
      <c r="M2534" t="str">
        <f>VLOOKUP($G2534,products7[#All],7,0)</f>
        <v>Kanvas Lokal</v>
      </c>
    </row>
    <row r="2535" spans="1:13" x14ac:dyDescent="0.35">
      <c r="A2535" t="s">
        <v>6747</v>
      </c>
      <c r="B2535" s="2">
        <f>VLOOKUP(A2535,orders[#All],3,0)</f>
        <v>45598</v>
      </c>
      <c r="C2535" t="str">
        <f>VLOOKUP($A2535,orders[#All],9,0)</f>
        <v>processing</v>
      </c>
      <c r="D2535" t="str">
        <f>VLOOKUP($A2535,orders[#All],5,0)</f>
        <v>Surabaya</v>
      </c>
      <c r="E2535" t="str">
        <f>VLOOKUP($A2535,orders[#All],6,0)</f>
        <v>Jawa Timur</v>
      </c>
      <c r="F2535" t="str">
        <f>VLOOKUP($A2535,orders[#All],10,0)</f>
        <v>TANPA PROMO</v>
      </c>
      <c r="G2535" t="s">
        <v>4424</v>
      </c>
      <c r="H2535">
        <f>VLOOKUP(working_table!G2535,order_items[[#All],[product_id]:[subtotal_idr]],2,0)</f>
        <v>1</v>
      </c>
      <c r="I2535" s="5">
        <f>VLOOKUP(working_table!$G2535,order_items[[#All],[product_id]:[subtotal_idr]],3,0)</f>
        <v>449000</v>
      </c>
      <c r="J2535" s="5">
        <f>VLOOKUP(working_table!$G2535,order_items[[#All],[product_id]:[subtotal_idr]],4,0)</f>
        <v>449000</v>
      </c>
      <c r="K2535" t="str">
        <f>VLOOKUP($G2535,products7[#All],2,0)</f>
        <v>Jacket Denim Cendana Co</v>
      </c>
      <c r="L2535" t="str">
        <f>VLOOKUP($G2535,products7[#All],3,0)</f>
        <v>Jacket</v>
      </c>
      <c r="M2535" t="str">
        <f>VLOOKUP($G2535,products7[#All],7,0)</f>
        <v>Cendana Co</v>
      </c>
    </row>
    <row r="2536" spans="1:13" x14ac:dyDescent="0.35">
      <c r="A2536" t="s">
        <v>6747</v>
      </c>
      <c r="B2536" s="2">
        <f>VLOOKUP(A2536,orders[#All],3,0)</f>
        <v>45598</v>
      </c>
      <c r="C2536" t="str">
        <f>VLOOKUP($A2536,orders[#All],9,0)</f>
        <v>processing</v>
      </c>
      <c r="D2536" t="str">
        <f>VLOOKUP($A2536,orders[#All],5,0)</f>
        <v>Surabaya</v>
      </c>
      <c r="E2536" t="str">
        <f>VLOOKUP($A2536,orders[#All],6,0)</f>
        <v>Jawa Timur</v>
      </c>
      <c r="F2536" t="str">
        <f>VLOOKUP($A2536,orders[#All],10,0)</f>
        <v>TANPA PROMO</v>
      </c>
      <c r="G2536" t="s">
        <v>3007</v>
      </c>
      <c r="H2536">
        <f>VLOOKUP(working_table!G2536,order_items[[#All],[product_id]:[subtotal_idr]],2,0)</f>
        <v>1</v>
      </c>
      <c r="I2536" s="5">
        <f>VLOOKUP(working_table!$G2536,order_items[[#All],[product_id]:[subtotal_idr]],3,0)</f>
        <v>79000</v>
      </c>
      <c r="J2536" s="5">
        <f>VLOOKUP(working_table!$G2536,order_items[[#All],[product_id]:[subtotal_idr]],4,0)</f>
        <v>79000</v>
      </c>
      <c r="K2536" t="str">
        <f>VLOOKUP($G2536,products7[#All],2,0)</f>
        <v>Jacket Denim Ratu Mode</v>
      </c>
      <c r="L2536" t="str">
        <f>VLOOKUP($G2536,products7[#All],3,0)</f>
        <v>Jacket</v>
      </c>
      <c r="M2536" t="str">
        <f>VLOOKUP($G2536,products7[#All],7,0)</f>
        <v>Ratu Mode</v>
      </c>
    </row>
    <row r="2537" spans="1:13" x14ac:dyDescent="0.35">
      <c r="A2537" t="s">
        <v>6751</v>
      </c>
      <c r="B2537" s="2">
        <f>VLOOKUP(A2537,orders[#All],3,0)</f>
        <v>45489</v>
      </c>
      <c r="C2537" t="str">
        <f>VLOOKUP($A2537,orders[#All],9,0)</f>
        <v>delivered</v>
      </c>
      <c r="D2537" t="str">
        <f>VLOOKUP($A2537,orders[#All],5,0)</f>
        <v>Banjarmasin</v>
      </c>
      <c r="E2537" t="str">
        <f>VLOOKUP($A2537,orders[#All],6,0)</f>
        <v>Kalimantan Selatan</v>
      </c>
      <c r="F2537" t="str">
        <f>VLOOKUP($A2537,orders[#All],10,0)</f>
        <v>HARBOLNAS22</v>
      </c>
      <c r="G2537" t="s">
        <v>2794</v>
      </c>
      <c r="H2537">
        <f>VLOOKUP(working_table!G2537,order_items[[#All],[product_id]:[subtotal_idr]],2,0)</f>
        <v>1</v>
      </c>
      <c r="I2537" s="5">
        <f>VLOOKUP(working_table!$G2537,order_items[[#All],[product_id]:[subtotal_idr]],3,0)</f>
        <v>399000</v>
      </c>
      <c r="J2537" s="5">
        <f>VLOOKUP(working_table!$G2537,order_items[[#All],[product_id]:[subtotal_idr]],4,0)</f>
        <v>399000</v>
      </c>
      <c r="K2537" t="str">
        <f>VLOOKUP($G2537,products7[#All],2,0)</f>
        <v>Pants Cargo NusaBrand</v>
      </c>
      <c r="L2537" t="str">
        <f>VLOOKUP($G2537,products7[#All],3,0)</f>
        <v>Pants</v>
      </c>
      <c r="M2537" t="str">
        <f>VLOOKUP($G2537,products7[#All],7,0)</f>
        <v>NusaBrand</v>
      </c>
    </row>
    <row r="2538" spans="1:13" x14ac:dyDescent="0.35">
      <c r="A2538" t="s">
        <v>6753</v>
      </c>
      <c r="B2538" s="2">
        <f>VLOOKUP(A2538,orders[#All],3,0)</f>
        <v>44706</v>
      </c>
      <c r="C2538" t="str">
        <f>VLOOKUP($A2538,orders[#All],9,0)</f>
        <v>cancelled</v>
      </c>
      <c r="D2538" t="str">
        <f>VLOOKUP($A2538,orders[#All],5,0)</f>
        <v>Semarang</v>
      </c>
      <c r="E2538" t="str">
        <f>VLOOKUP($A2538,orders[#All],6,0)</f>
        <v>Jawa Tengah</v>
      </c>
      <c r="F2538" t="str">
        <f>VLOOKUP($A2538,orders[#All],10,0)</f>
        <v>FLASHSALE</v>
      </c>
      <c r="G2538" t="s">
        <v>4281</v>
      </c>
      <c r="H2538">
        <f>VLOOKUP(working_table!G2538,order_items[[#All],[product_id]:[subtotal_idr]],2,0)</f>
        <v>1</v>
      </c>
      <c r="I2538" s="5">
        <f>VLOOKUP(working_table!$G2538,order_items[[#All],[product_id]:[subtotal_idr]],3,0)</f>
        <v>49000</v>
      </c>
      <c r="J2538" s="5">
        <f>VLOOKUP(working_table!$G2538,order_items[[#All],[product_id]:[subtotal_idr]],4,0)</f>
        <v>49000</v>
      </c>
      <c r="K2538" t="str">
        <f>VLOOKUP($G2538,products7[#All],2,0)</f>
        <v>Kemeja Batik Pesona Indo</v>
      </c>
      <c r="L2538" t="str">
        <f>VLOOKUP($G2538,products7[#All],3,0)</f>
        <v>kemeja</v>
      </c>
      <c r="M2538" t="str">
        <f>VLOOKUP($G2538,products7[#All],7,0)</f>
        <v>Pesona Indo</v>
      </c>
    </row>
    <row r="2539" spans="1:13" x14ac:dyDescent="0.35">
      <c r="A2539" t="s">
        <v>6755</v>
      </c>
      <c r="B2539" s="2">
        <f>VLOOKUP(A2539,orders[#All],3,0)</f>
        <v>45701</v>
      </c>
      <c r="C2539" t="str">
        <f>VLOOKUP($A2539,orders[#All],9,0)</f>
        <v>delivered</v>
      </c>
      <c r="D2539" t="str">
        <f>VLOOKUP($A2539,orders[#All],5,0)</f>
        <v>Makassar</v>
      </c>
      <c r="E2539" t="str">
        <f>VLOOKUP($A2539,orders[#All],6,0)</f>
        <v>Sulawesi Selatan</v>
      </c>
      <c r="F2539" t="str">
        <f>VLOOKUP($A2539,orders[#All],10,0)</f>
        <v>HARBOLNAS22</v>
      </c>
      <c r="G2539" t="s">
        <v>2473</v>
      </c>
      <c r="H2539">
        <f>VLOOKUP(working_table!G2539,order_items[[#All],[product_id]:[subtotal_idr]],2,0)</f>
        <v>1</v>
      </c>
      <c r="I2539" s="5">
        <f>VLOOKUP(working_table!$G2539,order_items[[#All],[product_id]:[subtotal_idr]],3,0)</f>
        <v>499000</v>
      </c>
      <c r="J2539" s="5">
        <f>VLOOKUP(working_table!$G2539,order_items[[#All],[product_id]:[subtotal_idr]],4,0)</f>
        <v>499000</v>
      </c>
      <c r="K2539" t="str">
        <f>VLOOKUP($G2539,products7[#All],2,0)</f>
        <v>Kemeja Batik BajuKita</v>
      </c>
      <c r="L2539" t="str">
        <f>VLOOKUP($G2539,products7[#All],3,0)</f>
        <v>kemeja</v>
      </c>
      <c r="M2539" t="str">
        <f>VLOOKUP($G2539,products7[#All],7,0)</f>
        <v>BajuKita</v>
      </c>
    </row>
    <row r="2540" spans="1:13" x14ac:dyDescent="0.35">
      <c r="A2540" t="s">
        <v>6757</v>
      </c>
      <c r="B2540" s="2">
        <f>VLOOKUP(A2540,orders[#All],3,0)</f>
        <v>44768</v>
      </c>
      <c r="C2540" t="str">
        <f>VLOOKUP($A2540,orders[#All],9,0)</f>
        <v>delivered</v>
      </c>
      <c r="D2540" t="str">
        <f>VLOOKUP($A2540,orders[#All],5,0)</f>
        <v>Surabaya</v>
      </c>
      <c r="E2540" t="str">
        <f>VLOOKUP($A2540,orders[#All],6,0)</f>
        <v>Jawa Timur</v>
      </c>
      <c r="F2540" t="str">
        <f>VLOOKUP($A2540,orders[#All],10,0)</f>
        <v>SALE2024</v>
      </c>
      <c r="G2540" t="s">
        <v>2489</v>
      </c>
      <c r="H2540">
        <f>VLOOKUP(working_table!G2540,order_items[[#All],[product_id]:[subtotal_idr]],2,0)</f>
        <v>1</v>
      </c>
      <c r="I2540" s="5">
        <f>VLOOKUP(working_table!$G2540,order_items[[#All],[product_id]:[subtotal_idr]],3,0)</f>
        <v>299000</v>
      </c>
      <c r="J2540" s="5">
        <f>VLOOKUP(working_table!$G2540,order_items[[#All],[product_id]:[subtotal_idr]],4,0)</f>
        <v>299000</v>
      </c>
      <c r="K2540" t="str">
        <f>VLOOKUP($G2540,products7[#All],2,0)</f>
        <v>Kemeja Flanel Senja Wear</v>
      </c>
      <c r="L2540" t="str">
        <f>VLOOKUP($G2540,products7[#All],3,0)</f>
        <v>Kemeja</v>
      </c>
      <c r="M2540" t="str">
        <f>VLOOKUP($G2540,products7[#All],7,0)</f>
        <v>Senja Wear</v>
      </c>
    </row>
    <row r="2541" spans="1:13" x14ac:dyDescent="0.35">
      <c r="A2541" t="s">
        <v>6759</v>
      </c>
      <c r="B2541" s="2">
        <f>VLOOKUP(A2541,orders[#All],3,0)</f>
        <v>45679</v>
      </c>
      <c r="C2541" t="str">
        <f>VLOOKUP($A2541,orders[#All],9,0)</f>
        <v>delivered</v>
      </c>
      <c r="D2541" t="str">
        <f>VLOOKUP($A2541,orders[#All],5,0)</f>
        <v>Bekasi</v>
      </c>
      <c r="E2541" t="str">
        <f>VLOOKUP($A2541,orders[#All],6,0)</f>
        <v>Jawa Barat</v>
      </c>
      <c r="F2541" t="str">
        <f>VLOOKUP($A2541,orders[#All],10,0)</f>
        <v>TANPA PROMO</v>
      </c>
      <c r="G2541" t="s">
        <v>3064</v>
      </c>
      <c r="H2541">
        <f>VLOOKUP(working_table!G2541,order_items[[#All],[product_id]:[subtotal_idr]],2,0)</f>
        <v>1</v>
      </c>
      <c r="I2541" s="5">
        <f>VLOOKUP(working_table!$G2541,order_items[[#All],[product_id]:[subtotal_idr]],3,0)</f>
        <v>279000</v>
      </c>
      <c r="J2541" s="5">
        <f>VLOOKUP(working_table!$G2541,order_items[[#All],[product_id]:[subtotal_idr]],4,0)</f>
        <v>279000</v>
      </c>
      <c r="K2541" t="str">
        <f>VLOOKUP($G2541,products7[#All],2,0)</f>
        <v>T-Shirt Slim Fit NusaBrand</v>
      </c>
      <c r="L2541" t="str">
        <f>VLOOKUP($G2541,products7[#All],3,0)</f>
        <v>T-Shirt</v>
      </c>
      <c r="M2541" t="str">
        <f>VLOOKUP($G2541,products7[#All],7,0)</f>
        <v>NusaBrand</v>
      </c>
    </row>
    <row r="2542" spans="1:13" x14ac:dyDescent="0.35">
      <c r="A2542" t="s">
        <v>6761</v>
      </c>
      <c r="B2542" s="2">
        <f>VLOOKUP(A2542,orders[#All],3,0)</f>
        <v>45684</v>
      </c>
      <c r="C2542" t="str">
        <f>VLOOKUP($A2542,orders[#All],9,0)</f>
        <v>delivered</v>
      </c>
      <c r="D2542" t="str">
        <f>VLOOKUP($A2542,orders[#All],5,0)</f>
        <v>Padang</v>
      </c>
      <c r="E2542" t="str">
        <f>VLOOKUP($A2542,orders[#All],6,0)</f>
        <v>Sumatera Barat</v>
      </c>
      <c r="F2542" t="str">
        <f>VLOOKUP($A2542,orders[#All],10,0)</f>
        <v>WEEKEND25</v>
      </c>
      <c r="G2542" t="s">
        <v>2751</v>
      </c>
      <c r="H2542">
        <f>VLOOKUP(working_table!G2542,order_items[[#All],[product_id]:[subtotal_idr]],2,0)</f>
        <v>1</v>
      </c>
      <c r="I2542" s="5">
        <f>VLOOKUP(working_table!$G2542,order_items[[#All],[product_id]:[subtotal_idr]],3,0)</f>
        <v>129000</v>
      </c>
      <c r="J2542" s="5">
        <f>VLOOKUP(working_table!$G2542,order_items[[#All],[product_id]:[subtotal_idr]],4,0)</f>
        <v>129000</v>
      </c>
      <c r="K2542" t="str">
        <f>VLOOKUP($G2542,products7[#All],2,0)</f>
        <v>Kemeja Casual Kanvas Lokal</v>
      </c>
      <c r="L2542" t="str">
        <f>VLOOKUP($G2542,products7[#All],3,0)</f>
        <v>T-Shirt</v>
      </c>
      <c r="M2542" t="str">
        <f>VLOOKUP($G2542,products7[#All],7,0)</f>
        <v>Kanvas Lokal</v>
      </c>
    </row>
    <row r="2543" spans="1:13" x14ac:dyDescent="0.35">
      <c r="A2543" t="s">
        <v>6763</v>
      </c>
      <c r="B2543" s="2">
        <f>VLOOKUP(A2543,orders[#All],3,0)</f>
        <v>44947</v>
      </c>
      <c r="C2543" t="str">
        <f>VLOOKUP($A2543,orders[#All],9,0)</f>
        <v>delivered</v>
      </c>
      <c r="D2543" t="str">
        <f>VLOOKUP($A2543,orders[#All],5,0)</f>
        <v>Surabaya</v>
      </c>
      <c r="E2543" t="str">
        <f>VLOOKUP($A2543,orders[#All],6,0)</f>
        <v>Jawa Timur</v>
      </c>
      <c r="F2543" t="str">
        <f>VLOOKUP($A2543,orders[#All],10,0)</f>
        <v>NEWUSER</v>
      </c>
      <c r="G2543" t="s">
        <v>2854</v>
      </c>
      <c r="H2543">
        <f>VLOOKUP(working_table!G2543,order_items[[#All],[product_id]:[subtotal_idr]],2,0)</f>
        <v>1</v>
      </c>
      <c r="I2543" s="5">
        <f>VLOOKUP(working_table!$G2543,order_items[[#All],[product_id]:[subtotal_idr]],3,0)</f>
        <v>229000</v>
      </c>
      <c r="J2543" s="5">
        <f>VLOOKUP(working_table!$G2543,order_items[[#All],[product_id]:[subtotal_idr]],4,0)</f>
        <v>229000</v>
      </c>
      <c r="K2543" t="str">
        <f>VLOOKUP($G2543,products7[#All],2,0)</f>
        <v>Dress Midi Floral Tropika Style</v>
      </c>
      <c r="L2543" t="str">
        <f>VLOOKUP($G2543,products7[#All],3,0)</f>
        <v>Dress</v>
      </c>
      <c r="M2543" t="str">
        <f>VLOOKUP($G2543,products7[#All],7,0)</f>
        <v>Tropika Style</v>
      </c>
    </row>
    <row r="2544" spans="1:13" x14ac:dyDescent="0.35">
      <c r="A2544" t="s">
        <v>6765</v>
      </c>
      <c r="B2544" s="2">
        <f>VLOOKUP(A2544,orders[#All],3,0)</f>
        <v>45656</v>
      </c>
      <c r="C2544" t="str">
        <f>VLOOKUP($A2544,orders[#All],9,0)</f>
        <v>delivered</v>
      </c>
      <c r="D2544" t="str">
        <f>VLOOKUP($A2544,orders[#All],5,0)</f>
        <v>Depok</v>
      </c>
      <c r="E2544" t="str">
        <f>VLOOKUP($A2544,orders[#All],6,0)</f>
        <v>Jawa Barat</v>
      </c>
      <c r="F2544" t="str">
        <f>VLOOKUP($A2544,orders[#All],10,0)</f>
        <v>MEMBER10</v>
      </c>
      <c r="G2544" t="s">
        <v>2851</v>
      </c>
      <c r="H2544">
        <f>VLOOKUP(working_table!G2544,order_items[[#All],[product_id]:[subtotal_idr]],2,0)</f>
        <v>2</v>
      </c>
      <c r="I2544" s="5">
        <f>VLOOKUP(working_table!$G2544,order_items[[#All],[product_id]:[subtotal_idr]],3,0)</f>
        <v>199000</v>
      </c>
      <c r="J2544" s="5">
        <f>VLOOKUP(working_table!$G2544,order_items[[#All],[product_id]:[subtotal_idr]],4,0)</f>
        <v>398000</v>
      </c>
      <c r="K2544" t="str">
        <f>VLOOKUP($G2544,products7[#All],2,0)</f>
        <v>T-Shirt Slim Fit Ratu Mode</v>
      </c>
      <c r="L2544" t="str">
        <f>VLOOKUP($G2544,products7[#All],3,0)</f>
        <v>T-Shirt</v>
      </c>
      <c r="M2544" t="str">
        <f>VLOOKUP($G2544,products7[#All],7,0)</f>
        <v>Ratu Mode</v>
      </c>
    </row>
    <row r="2545" spans="1:13" x14ac:dyDescent="0.35">
      <c r="A2545" t="s">
        <v>6767</v>
      </c>
      <c r="B2545" s="2">
        <f>VLOOKUP(A2545,orders[#All],3,0)</f>
        <v>45391</v>
      </c>
      <c r="C2545" t="str">
        <f>VLOOKUP($A2545,orders[#All],9,0)</f>
        <v>processing</v>
      </c>
      <c r="D2545" t="str">
        <f>VLOOKUP($A2545,orders[#All],5,0)</f>
        <v>Banjarmasin</v>
      </c>
      <c r="E2545" t="str">
        <f>VLOOKUP($A2545,orders[#All],6,0)</f>
        <v>Kalimantan Selatan</v>
      </c>
      <c r="F2545" t="str">
        <f>VLOOKUP($A2545,orders[#All],10,0)</f>
        <v>WEEKEND25</v>
      </c>
      <c r="G2545" t="s">
        <v>2591</v>
      </c>
      <c r="H2545">
        <f>VLOOKUP(working_table!G2545,order_items[[#All],[product_id]:[subtotal_idr]],2,0)</f>
        <v>1</v>
      </c>
      <c r="I2545" s="5">
        <f>VLOOKUP(working_table!$G2545,order_items[[#All],[product_id]:[subtotal_idr]],3,0)</f>
        <v>299000</v>
      </c>
      <c r="J2545" s="5">
        <f>VLOOKUP(working_table!$G2545,order_items[[#All],[product_id]:[subtotal_idr]],4,0)</f>
        <v>299000</v>
      </c>
      <c r="K2545" t="str">
        <f>VLOOKUP($G2545,products7[#All],2,0)</f>
        <v>Pants Jeans Slim Pesona Indo</v>
      </c>
      <c r="L2545" t="str">
        <f>VLOOKUP($G2545,products7[#All],3,0)</f>
        <v>Pants</v>
      </c>
      <c r="M2545" t="str">
        <f>VLOOKUP($G2545,products7[#All],7,0)</f>
        <v>Pesona Indo</v>
      </c>
    </row>
    <row r="2546" spans="1:13" x14ac:dyDescent="0.35">
      <c r="A2546" t="s">
        <v>6769</v>
      </c>
      <c r="B2546" s="2">
        <f>VLOOKUP(A2546,orders[#All],3,0)</f>
        <v>45024</v>
      </c>
      <c r="C2546" t="str">
        <f>VLOOKUP($A2546,orders[#All],9,0)</f>
        <v>delivered</v>
      </c>
      <c r="D2546" t="str">
        <f>VLOOKUP($A2546,orders[#All],5,0)</f>
        <v>Balikpapan</v>
      </c>
      <c r="E2546" t="str">
        <f>VLOOKUP($A2546,orders[#All],6,0)</f>
        <v>Kalimantan Timur</v>
      </c>
      <c r="F2546" t="str">
        <f>VLOOKUP($A2546,orders[#All],10,0)</f>
        <v>TANPA PROMO</v>
      </c>
      <c r="G2546" t="s">
        <v>2448</v>
      </c>
      <c r="H2546">
        <f>VLOOKUP(working_table!G2546,order_items[[#All],[product_id]:[subtotal_idr]],2,0)</f>
        <v>1</v>
      </c>
      <c r="I2546" s="5">
        <f>VLOOKUP(working_table!$G2546,order_items[[#All],[product_id]:[subtotal_idr]],3,0)</f>
        <v>149000</v>
      </c>
      <c r="J2546" s="5">
        <f>VLOOKUP(working_table!$G2546,order_items[[#All],[product_id]:[subtotal_idr]],4,0)</f>
        <v>149000</v>
      </c>
      <c r="K2546" t="str">
        <f>VLOOKUP($G2546,products7[#All],2,0)</f>
        <v>T-Shirt Oversize Tropika Style</v>
      </c>
      <c r="L2546" t="str">
        <f>VLOOKUP($G2546,products7[#All],3,0)</f>
        <v>T-Shirt</v>
      </c>
      <c r="M2546" t="str">
        <f>VLOOKUP($G2546,products7[#All],7,0)</f>
        <v>Tropika Style</v>
      </c>
    </row>
    <row r="2547" spans="1:13" x14ac:dyDescent="0.35">
      <c r="A2547" t="s">
        <v>6771</v>
      </c>
      <c r="B2547" s="2">
        <f>VLOOKUP(A2547,orders[#All],3,0)</f>
        <v>45247</v>
      </c>
      <c r="C2547" t="str">
        <f>VLOOKUP($A2547,orders[#All],9,0)</f>
        <v>delivered</v>
      </c>
      <c r="D2547" t="str">
        <f>VLOOKUP($A2547,orders[#All],5,0)</f>
        <v>Medan</v>
      </c>
      <c r="E2547" t="str">
        <f>VLOOKUP($A2547,orders[#All],6,0)</f>
        <v>Sumatera Utara</v>
      </c>
      <c r="F2547" t="str">
        <f>VLOOKUP($A2547,orders[#All],10,0)</f>
        <v>TANPA PROMO</v>
      </c>
      <c r="G2547" t="s">
        <v>2627</v>
      </c>
      <c r="H2547">
        <f>VLOOKUP(working_table!G2547,order_items[[#All],[product_id]:[subtotal_idr]],2,0)</f>
        <v>1</v>
      </c>
      <c r="I2547" s="5">
        <f>VLOOKUP(working_table!$G2547,order_items[[#All],[product_id]:[subtotal_idr]],3,0)</f>
        <v>179000</v>
      </c>
      <c r="J2547" s="5">
        <f>VLOOKUP(working_table!$G2547,order_items[[#All],[product_id]:[subtotal_idr]],4,0)</f>
        <v>179000</v>
      </c>
      <c r="K2547" t="str">
        <f>VLOOKUP($G2547,products7[#All],2,0)</f>
        <v>T-Shirt Oversize BajuKita</v>
      </c>
      <c r="L2547" t="str">
        <f>VLOOKUP($G2547,products7[#All],3,0)</f>
        <v>T-Shirt</v>
      </c>
      <c r="M2547" t="str">
        <f>VLOOKUP($G2547,products7[#All],7,0)</f>
        <v>BajuKita</v>
      </c>
    </row>
    <row r="2548" spans="1:13" x14ac:dyDescent="0.35">
      <c r="A2548" t="s">
        <v>6773</v>
      </c>
      <c r="B2548" s="2">
        <f>VLOOKUP(A2548,orders[#All],3,0)</f>
        <v>45069</v>
      </c>
      <c r="C2548" t="str">
        <f>VLOOKUP($A2548,orders[#All],9,0)</f>
        <v>shipped</v>
      </c>
      <c r="D2548" t="str">
        <f>VLOOKUP($A2548,orders[#All],5,0)</f>
        <v>Medan</v>
      </c>
      <c r="E2548" t="str">
        <f>VLOOKUP($A2548,orders[#All],6,0)</f>
        <v>Sumatera Utara</v>
      </c>
      <c r="F2548" t="str">
        <f>VLOOKUP($A2548,orders[#All],10,0)</f>
        <v>TANPA PROMO</v>
      </c>
      <c r="G2548" t="s">
        <v>2559</v>
      </c>
      <c r="H2548">
        <f>VLOOKUP(working_table!G2548,order_items[[#All],[product_id]:[subtotal_idr]],2,0)</f>
        <v>1</v>
      </c>
      <c r="I2548" s="5">
        <f>VLOOKUP(working_table!$G2548,order_items[[#All],[product_id]:[subtotal_idr]],3,0)</f>
        <v>129000</v>
      </c>
      <c r="J2548" s="5">
        <f>VLOOKUP(working_table!$G2548,order_items[[#All],[product_id]:[subtotal_idr]],4,0)</f>
        <v>129000</v>
      </c>
      <c r="K2548" t="str">
        <f>VLOOKUP($G2548,products7[#All],2,0)</f>
        <v>Syal Rajut Riang Apparel</v>
      </c>
      <c r="L2548" t="str">
        <f>VLOOKUP($G2548,products7[#All],3,0)</f>
        <v>Accessories</v>
      </c>
      <c r="M2548" t="str">
        <f>VLOOKUP($G2548,products7[#All],7,0)</f>
        <v>Riang Apparel</v>
      </c>
    </row>
    <row r="2549" spans="1:13" x14ac:dyDescent="0.35">
      <c r="A2549" t="s">
        <v>6773</v>
      </c>
      <c r="B2549" s="2">
        <f>VLOOKUP(A2549,orders[#All],3,0)</f>
        <v>45069</v>
      </c>
      <c r="C2549" t="str">
        <f>VLOOKUP($A2549,orders[#All],9,0)</f>
        <v>shipped</v>
      </c>
      <c r="D2549" t="str">
        <f>VLOOKUP($A2549,orders[#All],5,0)</f>
        <v>Medan</v>
      </c>
      <c r="E2549" t="str">
        <f>VLOOKUP($A2549,orders[#All],6,0)</f>
        <v>Sumatera Utara</v>
      </c>
      <c r="F2549" t="str">
        <f>VLOOKUP($A2549,orders[#All],10,0)</f>
        <v>TANPA PROMO</v>
      </c>
      <c r="G2549" t="s">
        <v>3041</v>
      </c>
      <c r="H2549">
        <f>VLOOKUP(working_table!G2549,order_items[[#All],[product_id]:[subtotal_idr]],2,0)</f>
        <v>1</v>
      </c>
      <c r="I2549" s="5">
        <f>VLOOKUP(working_table!$G2549,order_items[[#All],[product_id]:[subtotal_idr]],3,0)</f>
        <v>89000</v>
      </c>
      <c r="J2549" s="5">
        <f>VLOOKUP(working_table!$G2549,order_items[[#All],[product_id]:[subtotal_idr]],4,0)</f>
        <v>89000</v>
      </c>
      <c r="K2549" t="str">
        <f>VLOOKUP($G2549,products7[#All],2,0)</f>
        <v>Tas Selempang Pesona Indo</v>
      </c>
      <c r="L2549" t="str">
        <f>VLOOKUP($G2549,products7[#All],3,0)</f>
        <v>Accessories</v>
      </c>
      <c r="M2549" t="str">
        <f>VLOOKUP($G2549,products7[#All],7,0)</f>
        <v>Pesona Indo</v>
      </c>
    </row>
    <row r="2550" spans="1:13" x14ac:dyDescent="0.35">
      <c r="A2550" t="s">
        <v>6776</v>
      </c>
      <c r="B2550" s="2">
        <f>VLOOKUP(A2550,orders[#All],3,0)</f>
        <v>45681</v>
      </c>
      <c r="C2550" t="str">
        <f>VLOOKUP($A2550,orders[#All],9,0)</f>
        <v>processing</v>
      </c>
      <c r="D2550" t="str">
        <f>VLOOKUP($A2550,orders[#All],5,0)</f>
        <v>Makassar</v>
      </c>
      <c r="E2550" t="str">
        <f>VLOOKUP($A2550,orders[#All],6,0)</f>
        <v>Sulawesi Selatan</v>
      </c>
      <c r="F2550" t="str">
        <f>VLOOKUP($A2550,orders[#All],10,0)</f>
        <v>FLASHSALE</v>
      </c>
      <c r="G2550" t="s">
        <v>2770</v>
      </c>
      <c r="H2550">
        <f>VLOOKUP(working_table!G2550,order_items[[#All],[product_id]:[subtotal_idr]],2,0)</f>
        <v>1</v>
      </c>
      <c r="I2550" s="5">
        <f>VLOOKUP(working_table!$G2550,order_items[[#All],[product_id]:[subtotal_idr]],3,0)</f>
        <v>49000</v>
      </c>
      <c r="J2550" s="5">
        <f>VLOOKUP(working_table!$G2550,order_items[[#All],[product_id]:[subtotal_idr]],4,0)</f>
        <v>49000</v>
      </c>
      <c r="K2550" t="str">
        <f>VLOOKUP($G2550,products7[#All],2,0)</f>
        <v>Dress A-Line Kanvas Lokal</v>
      </c>
      <c r="L2550" t="str">
        <f>VLOOKUP($G2550,products7[#All],3,0)</f>
        <v>Dress</v>
      </c>
      <c r="M2550" t="str">
        <f>VLOOKUP($G2550,products7[#All],7,0)</f>
        <v>Kanvas Lokal</v>
      </c>
    </row>
    <row r="2551" spans="1:13" x14ac:dyDescent="0.35">
      <c r="A2551" t="s">
        <v>6778</v>
      </c>
      <c r="B2551" s="2">
        <f>VLOOKUP(A2551,orders[#All],3,0)</f>
        <v>45232</v>
      </c>
      <c r="C2551" t="str">
        <f>VLOOKUP($A2551,orders[#All],9,0)</f>
        <v>delivered</v>
      </c>
      <c r="D2551" t="str">
        <f>VLOOKUP($A2551,orders[#All],5,0)</f>
        <v>Pekanbaru</v>
      </c>
      <c r="E2551" t="str">
        <f>VLOOKUP($A2551,orders[#All],6,0)</f>
        <v>Riau</v>
      </c>
      <c r="F2551" t="str">
        <f>VLOOKUP($A2551,orders[#All],10,0)</f>
        <v>TANPA PROMO</v>
      </c>
      <c r="G2551" t="s">
        <v>3287</v>
      </c>
      <c r="H2551">
        <f>VLOOKUP(working_table!G2551,order_items[[#All],[product_id]:[subtotal_idr]],2,0)</f>
        <v>1</v>
      </c>
      <c r="I2551" s="5">
        <f>VLOOKUP(working_table!$G2551,order_items[[#All],[product_id]:[subtotal_idr]],3,0)</f>
        <v>229000</v>
      </c>
      <c r="J2551" s="5">
        <f>VLOOKUP(working_table!$G2551,order_items[[#All],[product_id]:[subtotal_idr]],4,0)</f>
        <v>229000</v>
      </c>
      <c r="K2551" t="str">
        <f>VLOOKUP($G2551,products7[#All],2,0)</f>
        <v>T-Shirt Graphic SandangIndo</v>
      </c>
      <c r="L2551" t="str">
        <f>VLOOKUP($G2551,products7[#All],3,0)</f>
        <v>T-Shirt</v>
      </c>
      <c r="M2551" t="str">
        <f>VLOOKUP($G2551,products7[#All],7,0)</f>
        <v>SandangIndo</v>
      </c>
    </row>
    <row r="2552" spans="1:13" x14ac:dyDescent="0.35">
      <c r="A2552" t="s">
        <v>6780</v>
      </c>
      <c r="B2552" s="2">
        <f>VLOOKUP(A2552,orders[#All],3,0)</f>
        <v>45676</v>
      </c>
      <c r="C2552" t="str">
        <f>VLOOKUP($A2552,orders[#All],9,0)</f>
        <v>returned</v>
      </c>
      <c r="D2552" t="str">
        <f>VLOOKUP($A2552,orders[#All],5,0)</f>
        <v>Manado</v>
      </c>
      <c r="E2552" t="str">
        <f>VLOOKUP($A2552,orders[#All],6,0)</f>
        <v>Sulawesi Utara</v>
      </c>
      <c r="F2552" t="str">
        <f>VLOOKUP($A2552,orders[#All],10,0)</f>
        <v>TANPA PROMO</v>
      </c>
      <c r="G2552" t="s">
        <v>2448</v>
      </c>
      <c r="H2552">
        <f>VLOOKUP(working_table!G2552,order_items[[#All],[product_id]:[subtotal_idr]],2,0)</f>
        <v>1</v>
      </c>
      <c r="I2552" s="5">
        <f>VLOOKUP(working_table!$G2552,order_items[[#All],[product_id]:[subtotal_idr]],3,0)</f>
        <v>149000</v>
      </c>
      <c r="J2552" s="5">
        <f>VLOOKUP(working_table!$G2552,order_items[[#All],[product_id]:[subtotal_idr]],4,0)</f>
        <v>149000</v>
      </c>
      <c r="K2552" t="str">
        <f>VLOOKUP($G2552,products7[#All],2,0)</f>
        <v>T-Shirt Oversize Tropika Style</v>
      </c>
      <c r="L2552" t="str">
        <f>VLOOKUP($G2552,products7[#All],3,0)</f>
        <v>T-Shirt</v>
      </c>
      <c r="M2552" t="str">
        <f>VLOOKUP($G2552,products7[#All],7,0)</f>
        <v>Tropika Style</v>
      </c>
    </row>
    <row r="2553" spans="1:13" x14ac:dyDescent="0.35">
      <c r="A2553" t="s">
        <v>6782</v>
      </c>
      <c r="B2553" s="2">
        <f>VLOOKUP(A2553,orders[#All],3,0)</f>
        <v>45649</v>
      </c>
      <c r="C2553" t="str">
        <f>VLOOKUP($A2553,orders[#All],9,0)</f>
        <v>processing</v>
      </c>
      <c r="D2553" t="str">
        <f>VLOOKUP($A2553,orders[#All],5,0)</f>
        <v>Denpasar</v>
      </c>
      <c r="E2553" t="str">
        <f>VLOOKUP($A2553,orders[#All],6,0)</f>
        <v>Bali</v>
      </c>
      <c r="F2553" t="str">
        <f>VLOOKUP($A2553,orders[#All],10,0)</f>
        <v>TANPA PROMO</v>
      </c>
      <c r="G2553" t="s">
        <v>2551</v>
      </c>
      <c r="H2553">
        <f>VLOOKUP(working_table!G2553,order_items[[#All],[product_id]:[subtotal_idr]],2,0)</f>
        <v>1</v>
      </c>
      <c r="I2553" s="5">
        <f>VLOOKUP(working_table!$G2553,order_items[[#All],[product_id]:[subtotal_idr]],3,0)</f>
        <v>179000</v>
      </c>
      <c r="J2553" s="5">
        <f>VLOOKUP(working_table!$G2553,order_items[[#All],[product_id]:[subtotal_idr]],4,0)</f>
        <v>179000</v>
      </c>
      <c r="K2553" t="str">
        <f>VLOOKUP($G2553,products7[#All],2,0)</f>
        <v>Jacket Hoodie Tropika Style</v>
      </c>
      <c r="L2553" t="str">
        <f>VLOOKUP($G2553,products7[#All],3,0)</f>
        <v>Jacket</v>
      </c>
      <c r="M2553" t="str">
        <f>VLOOKUP($G2553,products7[#All],7,0)</f>
        <v>Tropika Style</v>
      </c>
    </row>
    <row r="2554" spans="1:13" x14ac:dyDescent="0.35">
      <c r="A2554" t="s">
        <v>6784</v>
      </c>
      <c r="B2554" s="2">
        <f>VLOOKUP(A2554,orders[#All],3,0)</f>
        <v>45200</v>
      </c>
      <c r="C2554" t="str">
        <f>VLOOKUP($A2554,orders[#All],9,0)</f>
        <v>delivered</v>
      </c>
      <c r="D2554" t="str">
        <f>VLOOKUP($A2554,orders[#All],5,0)</f>
        <v>Surabaya</v>
      </c>
      <c r="E2554" t="str">
        <f>VLOOKUP($A2554,orders[#All],6,0)</f>
        <v>Jawa Timur</v>
      </c>
      <c r="F2554" t="str">
        <f>VLOOKUP($A2554,orders[#All],10,0)</f>
        <v>RAMADAN23</v>
      </c>
      <c r="G2554" t="s">
        <v>2672</v>
      </c>
      <c r="H2554">
        <f>VLOOKUP(working_table!G2554,order_items[[#All],[product_id]:[subtotal_idr]],2,0)</f>
        <v>1</v>
      </c>
      <c r="I2554" s="5">
        <f>VLOOKUP(working_table!$G2554,order_items[[#All],[product_id]:[subtotal_idr]],3,0)</f>
        <v>349000</v>
      </c>
      <c r="J2554" s="5">
        <f>VLOOKUP(working_table!$G2554,order_items[[#All],[product_id]:[subtotal_idr]],4,0)</f>
        <v>349000</v>
      </c>
      <c r="K2554" t="str">
        <f>VLOOKUP($G2554,products7[#All],2,0)</f>
        <v>Jacket Coach BajuKita</v>
      </c>
      <c r="L2554" t="str">
        <f>VLOOKUP($G2554,products7[#All],3,0)</f>
        <v>Jacket</v>
      </c>
      <c r="M2554" t="str">
        <f>VLOOKUP($G2554,products7[#All],7,0)</f>
        <v>BajuKita</v>
      </c>
    </row>
    <row r="2555" spans="1:13" x14ac:dyDescent="0.35">
      <c r="A2555" t="s">
        <v>6784</v>
      </c>
      <c r="B2555" s="2">
        <f>VLOOKUP(A2555,orders[#All],3,0)</f>
        <v>45200</v>
      </c>
      <c r="C2555" t="str">
        <f>VLOOKUP($A2555,orders[#All],9,0)</f>
        <v>delivered</v>
      </c>
      <c r="D2555" t="str">
        <f>VLOOKUP($A2555,orders[#All],5,0)</f>
        <v>Surabaya</v>
      </c>
      <c r="E2555" t="str">
        <f>VLOOKUP($A2555,orders[#All],6,0)</f>
        <v>Jawa Timur</v>
      </c>
      <c r="F2555" t="str">
        <f>VLOOKUP($A2555,orders[#All],10,0)</f>
        <v>RAMADAN23</v>
      </c>
      <c r="G2555" t="s">
        <v>2761</v>
      </c>
      <c r="H2555">
        <f>VLOOKUP(working_table!G2555,order_items[[#All],[product_id]:[subtotal_idr]],2,0)</f>
        <v>1</v>
      </c>
      <c r="I2555" s="5">
        <f>VLOOKUP(working_table!$G2555,order_items[[#All],[product_id]:[subtotal_idr]],3,0)</f>
        <v>179000</v>
      </c>
      <c r="J2555" s="5">
        <f>VLOOKUP(working_table!$G2555,order_items[[#All],[product_id]:[subtotal_idr]],4,0)</f>
        <v>179000</v>
      </c>
      <c r="K2555" t="str">
        <f>VLOOKUP($G2555,products7[#All],2,0)</f>
        <v>T-Shirt Striped Kanvas Lokal</v>
      </c>
      <c r="L2555" t="str">
        <f>VLOOKUP($G2555,products7[#All],3,0)</f>
        <v>T-Shirt</v>
      </c>
      <c r="M2555" t="str">
        <f>VLOOKUP($G2555,products7[#All],7,0)</f>
        <v>Kanvas Lokal</v>
      </c>
    </row>
    <row r="2556" spans="1:13" x14ac:dyDescent="0.35">
      <c r="A2556" t="s">
        <v>6784</v>
      </c>
      <c r="B2556" s="2">
        <f>VLOOKUP(A2556,orders[#All],3,0)</f>
        <v>45200</v>
      </c>
      <c r="C2556" t="str">
        <f>VLOOKUP($A2556,orders[#All],9,0)</f>
        <v>delivered</v>
      </c>
      <c r="D2556" t="str">
        <f>VLOOKUP($A2556,orders[#All],5,0)</f>
        <v>Surabaya</v>
      </c>
      <c r="E2556" t="str">
        <f>VLOOKUP($A2556,orders[#All],6,0)</f>
        <v>Jawa Timur</v>
      </c>
      <c r="F2556" t="str">
        <f>VLOOKUP($A2556,orders[#All],10,0)</f>
        <v>RAMADAN23</v>
      </c>
      <c r="G2556" t="s">
        <v>2489</v>
      </c>
      <c r="H2556">
        <f>VLOOKUP(working_table!G2556,order_items[[#All],[product_id]:[subtotal_idr]],2,0)</f>
        <v>1</v>
      </c>
      <c r="I2556" s="5">
        <f>VLOOKUP(working_table!$G2556,order_items[[#All],[product_id]:[subtotal_idr]],3,0)</f>
        <v>299000</v>
      </c>
      <c r="J2556" s="5">
        <f>VLOOKUP(working_table!$G2556,order_items[[#All],[product_id]:[subtotal_idr]],4,0)</f>
        <v>299000</v>
      </c>
      <c r="K2556" t="str">
        <f>VLOOKUP($G2556,products7[#All],2,0)</f>
        <v>Kemeja Flanel Senja Wear</v>
      </c>
      <c r="L2556" t="str">
        <f>VLOOKUP($G2556,products7[#All],3,0)</f>
        <v>Kemeja</v>
      </c>
      <c r="M2556" t="str">
        <f>VLOOKUP($G2556,products7[#All],7,0)</f>
        <v>Senja Wear</v>
      </c>
    </row>
    <row r="2557" spans="1:13" x14ac:dyDescent="0.35">
      <c r="A2557" t="s">
        <v>6788</v>
      </c>
      <c r="B2557" s="2">
        <f>VLOOKUP(A2557,orders[#All],3,0)</f>
        <v>45158</v>
      </c>
      <c r="C2557" t="str">
        <f>VLOOKUP($A2557,orders[#All],9,0)</f>
        <v>cancelled</v>
      </c>
      <c r="D2557" t="str">
        <f>VLOOKUP($A2557,orders[#All],5,0)</f>
        <v>Padang</v>
      </c>
      <c r="E2557" t="str">
        <f>VLOOKUP($A2557,orders[#All],6,0)</f>
        <v>Sumatera Barat</v>
      </c>
      <c r="F2557" t="str">
        <f>VLOOKUP($A2557,orders[#All],10,0)</f>
        <v>TANPA PROMO</v>
      </c>
      <c r="G2557" t="s">
        <v>2612</v>
      </c>
      <c r="H2557">
        <f>VLOOKUP(working_table!G2557,order_items[[#All],[product_id]:[subtotal_idr]],2,0)</f>
        <v>1</v>
      </c>
      <c r="I2557" s="5">
        <f>VLOOKUP(working_table!$G2557,order_items[[#All],[product_id]:[subtotal_idr]],3,0)</f>
        <v>149000</v>
      </c>
      <c r="J2557" s="5">
        <f>VLOOKUP(working_table!$G2557,order_items[[#All],[product_id]:[subtotal_idr]],4,0)</f>
        <v>149000</v>
      </c>
      <c r="K2557" t="str">
        <f>VLOOKUP($G2557,products7[#All],2,0)</f>
        <v>Jacket Parasut Ratu Mode</v>
      </c>
      <c r="L2557" t="str">
        <f>VLOOKUP($G2557,products7[#All],3,0)</f>
        <v>Jacket</v>
      </c>
      <c r="M2557" t="str">
        <f>VLOOKUP($G2557,products7[#All],7,0)</f>
        <v>Ratu Mode</v>
      </c>
    </row>
    <row r="2558" spans="1:13" x14ac:dyDescent="0.35">
      <c r="A2558" t="s">
        <v>6790</v>
      </c>
      <c r="B2558" s="2">
        <f>VLOOKUP(A2558,orders[#All],3,0)</f>
        <v>45143</v>
      </c>
      <c r="C2558" t="str">
        <f>VLOOKUP($A2558,orders[#All],9,0)</f>
        <v>shipped</v>
      </c>
      <c r="D2558" t="str">
        <f>VLOOKUP($A2558,orders[#All],5,0)</f>
        <v>Bogor</v>
      </c>
      <c r="E2558" t="str">
        <f>VLOOKUP($A2558,orders[#All],6,0)</f>
        <v>Jawa Barat</v>
      </c>
      <c r="F2558" t="str">
        <f>VLOOKUP($A2558,orders[#All],10,0)</f>
        <v>TANPA PROMO</v>
      </c>
      <c r="G2558" t="s">
        <v>3425</v>
      </c>
      <c r="H2558">
        <f>VLOOKUP(working_table!G2558,order_items[[#All],[product_id]:[subtotal_idr]],2,0)</f>
        <v>1</v>
      </c>
      <c r="I2558" s="5">
        <f>VLOOKUP(working_table!$G2558,order_items[[#All],[product_id]:[subtotal_idr]],3,0)</f>
        <v>199000</v>
      </c>
      <c r="J2558" s="5">
        <f>VLOOKUP(working_table!$G2558,order_items[[#All],[product_id]:[subtotal_idr]],4,0)</f>
        <v>199000</v>
      </c>
      <c r="K2558" t="str">
        <f>VLOOKUP($G2558,products7[#All],2,0)</f>
        <v>Jacket Hoodie Kanvas Lokal</v>
      </c>
      <c r="L2558" t="str">
        <f>VLOOKUP($G2558,products7[#All],3,0)</f>
        <v>Jacket</v>
      </c>
      <c r="M2558" t="str">
        <f>VLOOKUP($G2558,products7[#All],7,0)</f>
        <v>Kanvas Lokal</v>
      </c>
    </row>
    <row r="2559" spans="1:13" x14ac:dyDescent="0.35">
      <c r="A2559" t="s">
        <v>6790</v>
      </c>
      <c r="B2559" s="2">
        <f>VLOOKUP(A2559,orders[#All],3,0)</f>
        <v>45143</v>
      </c>
      <c r="C2559" t="str">
        <f>VLOOKUP($A2559,orders[#All],9,0)</f>
        <v>shipped</v>
      </c>
      <c r="D2559" t="str">
        <f>VLOOKUP($A2559,orders[#All],5,0)</f>
        <v>Bogor</v>
      </c>
      <c r="E2559" t="str">
        <f>VLOOKUP($A2559,orders[#All],6,0)</f>
        <v>Jawa Barat</v>
      </c>
      <c r="F2559" t="str">
        <f>VLOOKUP($A2559,orders[#All],10,0)</f>
        <v>TANPA PROMO</v>
      </c>
      <c r="G2559" t="s">
        <v>2466</v>
      </c>
      <c r="H2559">
        <f>VLOOKUP(working_table!G2559,order_items[[#All],[product_id]:[subtotal_idr]],2,0)</f>
        <v>1</v>
      </c>
      <c r="I2559" s="5">
        <f>VLOOKUP(working_table!$G2559,order_items[[#All],[product_id]:[subtotal_idr]],3,0)</f>
        <v>89000</v>
      </c>
      <c r="J2559" s="5">
        <f>VLOOKUP(working_table!$G2559,order_items[[#All],[product_id]:[subtotal_idr]],4,0)</f>
        <v>89000</v>
      </c>
      <c r="K2559" t="str">
        <f>VLOOKUP($G2559,products7[#All],2,0)</f>
        <v>Jacket Hoodie Kanvas Lokal</v>
      </c>
      <c r="L2559" t="str">
        <f>VLOOKUP($G2559,products7[#All],3,0)</f>
        <v>Jacket</v>
      </c>
      <c r="M2559" t="str">
        <f>VLOOKUP($G2559,products7[#All],7,0)</f>
        <v>Kanvas Lokal</v>
      </c>
    </row>
    <row r="2560" spans="1:13" x14ac:dyDescent="0.35">
      <c r="A2560" t="s">
        <v>6793</v>
      </c>
      <c r="B2560" s="2">
        <f>VLOOKUP(A2560,orders[#All],3,0)</f>
        <v>45512</v>
      </c>
      <c r="C2560" t="str">
        <f>VLOOKUP($A2560,orders[#All],9,0)</f>
        <v>delivered</v>
      </c>
      <c r="D2560" t="str">
        <f>VLOOKUP($A2560,orders[#All],5,0)</f>
        <v>Palembang</v>
      </c>
      <c r="E2560" t="str">
        <f>VLOOKUP($A2560,orders[#All],6,0)</f>
        <v>Sumatera Selatan</v>
      </c>
      <c r="F2560" t="str">
        <f>VLOOKUP($A2560,orders[#All],10,0)</f>
        <v>TANPA PROMO</v>
      </c>
      <c r="G2560" t="s">
        <v>2551</v>
      </c>
      <c r="H2560">
        <f>VLOOKUP(working_table!G2560,order_items[[#All],[product_id]:[subtotal_idr]],2,0)</f>
        <v>1</v>
      </c>
      <c r="I2560" s="5">
        <f>VLOOKUP(working_table!$G2560,order_items[[#All],[product_id]:[subtotal_idr]],3,0)</f>
        <v>179000</v>
      </c>
      <c r="J2560" s="5">
        <f>VLOOKUP(working_table!$G2560,order_items[[#All],[product_id]:[subtotal_idr]],4,0)</f>
        <v>179000</v>
      </c>
      <c r="K2560" t="str">
        <f>VLOOKUP($G2560,products7[#All],2,0)</f>
        <v>Jacket Hoodie Tropika Style</v>
      </c>
      <c r="L2560" t="str">
        <f>VLOOKUP($G2560,products7[#All],3,0)</f>
        <v>Jacket</v>
      </c>
      <c r="M2560" t="str">
        <f>VLOOKUP($G2560,products7[#All],7,0)</f>
        <v>Tropika Style</v>
      </c>
    </row>
    <row r="2561" spans="1:13" x14ac:dyDescent="0.35">
      <c r="A2561" t="s">
        <v>6795</v>
      </c>
      <c r="B2561" s="2">
        <f>VLOOKUP(A2561,orders[#All],3,0)</f>
        <v>44889</v>
      </c>
      <c r="C2561" t="str">
        <f>VLOOKUP($A2561,orders[#All],9,0)</f>
        <v>delivered</v>
      </c>
      <c r="D2561" t="str">
        <f>VLOOKUP($A2561,orders[#All],5,0)</f>
        <v>Balikpapan</v>
      </c>
      <c r="E2561" t="str">
        <f>VLOOKUP($A2561,orders[#All],6,0)</f>
        <v>Kalimantan Timur</v>
      </c>
      <c r="F2561" t="str">
        <f>VLOOKUP($A2561,orders[#All],10,0)</f>
        <v>TANPA PROMO</v>
      </c>
      <c r="G2561" t="s">
        <v>2389</v>
      </c>
      <c r="H2561">
        <f>VLOOKUP(working_table!G2561,order_items[[#All],[product_id]:[subtotal_idr]],2,0)</f>
        <v>1</v>
      </c>
      <c r="I2561" s="5">
        <f>VLOOKUP(working_table!$G2561,order_items[[#All],[product_id]:[subtotal_idr]],3,0)</f>
        <v>449000</v>
      </c>
      <c r="J2561" s="5">
        <f>VLOOKUP(working_table!$G2561,order_items[[#All],[product_id]:[subtotal_idr]],4,0)</f>
        <v>449000</v>
      </c>
      <c r="K2561" t="str">
        <f>VLOOKUP($G2561,products7[#All],2,0)</f>
        <v>T-Shirt Striped Kanvas Lokal</v>
      </c>
      <c r="L2561" t="str">
        <f>VLOOKUP($G2561,products7[#All],3,0)</f>
        <v>T-Shirt</v>
      </c>
      <c r="M2561" t="str">
        <f>VLOOKUP($G2561,products7[#All],7,0)</f>
        <v>Kanvas Lokal</v>
      </c>
    </row>
    <row r="2562" spans="1:13" x14ac:dyDescent="0.35">
      <c r="A2562" t="s">
        <v>6797</v>
      </c>
      <c r="B2562" s="2">
        <f>VLOOKUP(A2562,orders[#All],3,0)</f>
        <v>45685</v>
      </c>
      <c r="C2562" t="str">
        <f>VLOOKUP($A2562,orders[#All],9,0)</f>
        <v>delivered</v>
      </c>
      <c r="D2562" t="str">
        <f>VLOOKUP($A2562,orders[#All],5,0)</f>
        <v>Malang</v>
      </c>
      <c r="E2562" t="str">
        <f>VLOOKUP($A2562,orders[#All],6,0)</f>
        <v>Jawa Timur</v>
      </c>
      <c r="F2562" t="str">
        <f>VLOOKUP($A2562,orders[#All],10,0)</f>
        <v>TANPA PROMO</v>
      </c>
      <c r="G2562" t="s">
        <v>2642</v>
      </c>
      <c r="H2562">
        <f>VLOOKUP(working_table!G2562,order_items[[#All],[product_id]:[subtotal_idr]],2,0)</f>
        <v>1</v>
      </c>
      <c r="I2562" s="5">
        <f>VLOOKUP(working_table!$G2562,order_items[[#All],[product_id]:[subtotal_idr]],3,0)</f>
        <v>329000</v>
      </c>
      <c r="J2562" s="5">
        <f>VLOOKUP(working_table!$G2562,order_items[[#All],[product_id]:[subtotal_idr]],4,0)</f>
        <v>329000</v>
      </c>
      <c r="K2562" t="str">
        <f>VLOOKUP($G2562,products7[#All],2,0)</f>
        <v>Pants Jeans Slim Riang Apparel</v>
      </c>
      <c r="L2562" t="str">
        <f>VLOOKUP($G2562,products7[#All],3,0)</f>
        <v>Pants</v>
      </c>
      <c r="M2562" t="str">
        <f>VLOOKUP($G2562,products7[#All],7,0)</f>
        <v>Riang Apparel</v>
      </c>
    </row>
    <row r="2563" spans="1:13" x14ac:dyDescent="0.35">
      <c r="A2563" t="s">
        <v>6799</v>
      </c>
      <c r="B2563" s="2">
        <f>VLOOKUP(A2563,orders[#All],3,0)</f>
        <v>45705</v>
      </c>
      <c r="C2563" t="str">
        <f>VLOOKUP($A2563,orders[#All],9,0)</f>
        <v>delivered</v>
      </c>
      <c r="D2563" t="str">
        <f>VLOOKUP($A2563,orders[#All],5,0)</f>
        <v>Bandung</v>
      </c>
      <c r="E2563" t="str">
        <f>VLOOKUP($A2563,orders[#All],6,0)</f>
        <v>Jawa Barat</v>
      </c>
      <c r="F2563" t="str">
        <f>VLOOKUP($A2563,orders[#All],10,0)</f>
        <v>WEEKEND25</v>
      </c>
      <c r="G2563" t="s">
        <v>2720</v>
      </c>
      <c r="H2563">
        <f>VLOOKUP(working_table!G2563,order_items[[#All],[product_id]:[subtotal_idr]],2,0)</f>
        <v>1</v>
      </c>
      <c r="I2563" s="5">
        <f>VLOOKUP(working_table!$G2563,order_items[[#All],[product_id]:[subtotal_idr]],3,0)</f>
        <v>199000</v>
      </c>
      <c r="J2563" s="5">
        <f>VLOOKUP(working_table!$G2563,order_items[[#All],[product_id]:[subtotal_idr]],4,0)</f>
        <v>199000</v>
      </c>
      <c r="K2563" t="str">
        <f>VLOOKUP($G2563,products7[#All],2,0)</f>
        <v>Topi Baseball SandangIndo</v>
      </c>
      <c r="L2563" t="str">
        <f>VLOOKUP($G2563,products7[#All],3,0)</f>
        <v>Accessories</v>
      </c>
      <c r="M2563" t="str">
        <f>VLOOKUP($G2563,products7[#All],7,0)</f>
        <v>SandangIndo</v>
      </c>
    </row>
    <row r="2564" spans="1:13" x14ac:dyDescent="0.35">
      <c r="A2564" t="s">
        <v>6801</v>
      </c>
      <c r="B2564" s="2">
        <f>VLOOKUP(A2564,orders[#All],3,0)</f>
        <v>45690</v>
      </c>
      <c r="C2564" t="str">
        <f>VLOOKUP($A2564,orders[#All],9,0)</f>
        <v>delivered</v>
      </c>
      <c r="D2564" t="str">
        <f>VLOOKUP($A2564,orders[#All],5,0)</f>
        <v>Padang</v>
      </c>
      <c r="E2564" t="str">
        <f>VLOOKUP($A2564,orders[#All],6,0)</f>
        <v>Sumatera Barat</v>
      </c>
      <c r="F2564" t="str">
        <f>VLOOKUP($A2564,orders[#All],10,0)</f>
        <v>TANPA PROMO</v>
      </c>
      <c r="G2564" t="s">
        <v>2704</v>
      </c>
      <c r="H2564">
        <f>VLOOKUP(working_table!G2564,order_items[[#All],[product_id]:[subtotal_idr]],2,0)</f>
        <v>1</v>
      </c>
      <c r="I2564" s="5">
        <f>VLOOKUP(working_table!$G2564,order_items[[#All],[product_id]:[subtotal_idr]],3,0)</f>
        <v>279000</v>
      </c>
      <c r="J2564" s="5">
        <f>VLOOKUP(working_table!$G2564,order_items[[#All],[product_id]:[subtotal_idr]],4,0)</f>
        <v>279000</v>
      </c>
      <c r="K2564" t="str">
        <f>VLOOKUP($G2564,products7[#All],2,0)</f>
        <v>Pants Kulot SandangIndo</v>
      </c>
      <c r="L2564" t="str">
        <f>VLOOKUP($G2564,products7[#All],3,0)</f>
        <v>Pants</v>
      </c>
      <c r="M2564" t="str">
        <f>VLOOKUP($G2564,products7[#All],7,0)</f>
        <v>SandangIndo</v>
      </c>
    </row>
    <row r="2565" spans="1:13" x14ac:dyDescent="0.35">
      <c r="A2565" t="s">
        <v>6801</v>
      </c>
      <c r="B2565" s="2">
        <f>VLOOKUP(A2565,orders[#All],3,0)</f>
        <v>45690</v>
      </c>
      <c r="C2565" t="str">
        <f>VLOOKUP($A2565,orders[#All],9,0)</f>
        <v>delivered</v>
      </c>
      <c r="D2565" t="str">
        <f>VLOOKUP($A2565,orders[#All],5,0)</f>
        <v>Padang</v>
      </c>
      <c r="E2565" t="str">
        <f>VLOOKUP($A2565,orders[#All],6,0)</f>
        <v>Sumatera Barat</v>
      </c>
      <c r="F2565" t="str">
        <f>VLOOKUP($A2565,orders[#All],10,0)</f>
        <v>TANPA PROMO</v>
      </c>
      <c r="G2565" t="s">
        <v>2996</v>
      </c>
      <c r="H2565">
        <f>VLOOKUP(working_table!G2565,order_items[[#All],[product_id]:[subtotal_idr]],2,0)</f>
        <v>2</v>
      </c>
      <c r="I2565" s="5">
        <f>VLOOKUP(working_table!$G2565,order_items[[#All],[product_id]:[subtotal_idr]],3,0)</f>
        <v>129000</v>
      </c>
      <c r="J2565" s="5">
        <f>VLOOKUP(working_table!$G2565,order_items[[#All],[product_id]:[subtotal_idr]],4,0)</f>
        <v>258000</v>
      </c>
      <c r="K2565" t="str">
        <f>VLOOKUP($G2565,products7[#All],2,0)</f>
        <v>Pants Jeans Slim Senja Wear</v>
      </c>
      <c r="L2565" t="str">
        <f>VLOOKUP($G2565,products7[#All],3,0)</f>
        <v>Pants</v>
      </c>
      <c r="M2565" t="str">
        <f>VLOOKUP($G2565,products7[#All],7,0)</f>
        <v>Senja Wear</v>
      </c>
    </row>
    <row r="2566" spans="1:13" x14ac:dyDescent="0.35">
      <c r="A2566" t="s">
        <v>6804</v>
      </c>
      <c r="B2566" s="2">
        <f>VLOOKUP(A2566,orders[#All],3,0)</f>
        <v>45330</v>
      </c>
      <c r="C2566" t="str">
        <f>VLOOKUP($A2566,orders[#All],9,0)</f>
        <v>delivered</v>
      </c>
      <c r="D2566" t="str">
        <f>VLOOKUP($A2566,orders[#All],5,0)</f>
        <v>Pontianak</v>
      </c>
      <c r="E2566" t="str">
        <f>VLOOKUP($A2566,orders[#All],6,0)</f>
        <v>Kalimantan Barat</v>
      </c>
      <c r="F2566" t="str">
        <f>VLOOKUP($A2566,orders[#All],10,0)</f>
        <v>SALE2024</v>
      </c>
      <c r="G2566" t="s">
        <v>2893</v>
      </c>
      <c r="H2566">
        <f>VLOOKUP(working_table!G2566,order_items[[#All],[product_id]:[subtotal_idr]],2,0)</f>
        <v>2</v>
      </c>
      <c r="I2566" s="5">
        <f>VLOOKUP(working_table!$G2566,order_items[[#All],[product_id]:[subtotal_idr]],3,0)</f>
        <v>399000</v>
      </c>
      <c r="J2566" s="5">
        <f>VLOOKUP(working_table!$G2566,order_items[[#All],[product_id]:[subtotal_idr]],4,0)</f>
        <v>798000</v>
      </c>
      <c r="K2566" t="str">
        <f>VLOOKUP($G2566,products7[#All],2,0)</f>
        <v>Jacket Denim SandangIndo</v>
      </c>
      <c r="L2566" t="str">
        <f>VLOOKUP($G2566,products7[#All],3,0)</f>
        <v>Jacket</v>
      </c>
      <c r="M2566" t="str">
        <f>VLOOKUP($G2566,products7[#All],7,0)</f>
        <v>SandangIndo</v>
      </c>
    </row>
    <row r="2567" spans="1:13" x14ac:dyDescent="0.35">
      <c r="A2567" t="s">
        <v>6804</v>
      </c>
      <c r="B2567" s="2">
        <f>VLOOKUP(A2567,orders[#All],3,0)</f>
        <v>45330</v>
      </c>
      <c r="C2567" t="str">
        <f>VLOOKUP($A2567,orders[#All],9,0)</f>
        <v>delivered</v>
      </c>
      <c r="D2567" t="str">
        <f>VLOOKUP($A2567,orders[#All],5,0)</f>
        <v>Pontianak</v>
      </c>
      <c r="E2567" t="str">
        <f>VLOOKUP($A2567,orders[#All],6,0)</f>
        <v>Kalimantan Barat</v>
      </c>
      <c r="F2567" t="str">
        <f>VLOOKUP($A2567,orders[#All],10,0)</f>
        <v>SALE2024</v>
      </c>
      <c r="G2567" t="s">
        <v>2826</v>
      </c>
      <c r="H2567">
        <f>VLOOKUP(working_table!G2567,order_items[[#All],[product_id]:[subtotal_idr]],2,0)</f>
        <v>1</v>
      </c>
      <c r="I2567" s="5">
        <f>VLOOKUP(working_table!$G2567,order_items[[#All],[product_id]:[subtotal_idr]],3,0)</f>
        <v>99000</v>
      </c>
      <c r="J2567" s="5">
        <f>VLOOKUP(working_table!$G2567,order_items[[#All],[product_id]:[subtotal_idr]],4,0)</f>
        <v>99000</v>
      </c>
      <c r="K2567" t="str">
        <f>VLOOKUP($G2567,products7[#All],2,0)</f>
        <v>Dress Midi Floral Senja Wear</v>
      </c>
      <c r="L2567" t="str">
        <f>VLOOKUP($G2567,products7[#All],3,0)</f>
        <v>Dress</v>
      </c>
      <c r="M2567" t="str">
        <f>VLOOKUP($G2567,products7[#All],7,0)</f>
        <v>Senja Wear</v>
      </c>
    </row>
    <row r="2568" spans="1:13" x14ac:dyDescent="0.35">
      <c r="A2568" t="s">
        <v>6804</v>
      </c>
      <c r="B2568" s="2">
        <f>VLOOKUP(A2568,orders[#All],3,0)</f>
        <v>45330</v>
      </c>
      <c r="C2568" t="str">
        <f>VLOOKUP($A2568,orders[#All],9,0)</f>
        <v>delivered</v>
      </c>
      <c r="D2568" t="str">
        <f>VLOOKUP($A2568,orders[#All],5,0)</f>
        <v>Pontianak</v>
      </c>
      <c r="E2568" t="str">
        <f>VLOOKUP($A2568,orders[#All],6,0)</f>
        <v>Kalimantan Barat</v>
      </c>
      <c r="F2568" t="str">
        <f>VLOOKUP($A2568,orders[#All],10,0)</f>
        <v>SALE2024</v>
      </c>
      <c r="G2568" t="s">
        <v>4146</v>
      </c>
      <c r="H2568">
        <f>VLOOKUP(working_table!G2568,order_items[[#All],[product_id]:[subtotal_idr]],2,0)</f>
        <v>2</v>
      </c>
      <c r="I2568" s="5">
        <f>VLOOKUP(working_table!$G2568,order_items[[#All],[product_id]:[subtotal_idr]],3,0)</f>
        <v>329000</v>
      </c>
      <c r="J2568" s="5">
        <f>VLOOKUP(working_table!$G2568,order_items[[#All],[product_id]:[subtotal_idr]],4,0)</f>
        <v>658000</v>
      </c>
      <c r="K2568" t="str">
        <f>VLOOKUP($G2568,products7[#All],2,0)</f>
        <v>T-Shirt Slim Fit Cendana Co</v>
      </c>
      <c r="L2568" t="str">
        <f>VLOOKUP($G2568,products7[#All],3,0)</f>
        <v>kemeja</v>
      </c>
      <c r="M2568" t="str">
        <f>VLOOKUP($G2568,products7[#All],7,0)</f>
        <v>Cendana Co</v>
      </c>
    </row>
    <row r="2569" spans="1:13" x14ac:dyDescent="0.35">
      <c r="A2569" t="s">
        <v>6808</v>
      </c>
      <c r="B2569" s="2">
        <f>VLOOKUP(A2569,orders[#All],3,0)</f>
        <v>45289</v>
      </c>
      <c r="C2569" t="str">
        <f>VLOOKUP($A2569,orders[#All],9,0)</f>
        <v>cancelled</v>
      </c>
      <c r="D2569" t="str">
        <f>VLOOKUP($A2569,orders[#All],5,0)</f>
        <v>Medan</v>
      </c>
      <c r="E2569" t="str">
        <f>VLOOKUP($A2569,orders[#All],6,0)</f>
        <v>Sumatera Utara</v>
      </c>
      <c r="F2569" t="str">
        <f>VLOOKUP($A2569,orders[#All],10,0)</f>
        <v>TANPA PROMO</v>
      </c>
      <c r="G2569" t="s">
        <v>2672</v>
      </c>
      <c r="H2569">
        <f>VLOOKUP(working_table!G2569,order_items[[#All],[product_id]:[subtotal_idr]],2,0)</f>
        <v>1</v>
      </c>
      <c r="I2569" s="5">
        <f>VLOOKUP(working_table!$G2569,order_items[[#All],[product_id]:[subtotal_idr]],3,0)</f>
        <v>349000</v>
      </c>
      <c r="J2569" s="5">
        <f>VLOOKUP(working_table!$G2569,order_items[[#All],[product_id]:[subtotal_idr]],4,0)</f>
        <v>349000</v>
      </c>
      <c r="K2569" t="str">
        <f>VLOOKUP($G2569,products7[#All],2,0)</f>
        <v>Jacket Coach BajuKita</v>
      </c>
      <c r="L2569" t="str">
        <f>VLOOKUP($G2569,products7[#All],3,0)</f>
        <v>Jacket</v>
      </c>
      <c r="M2569" t="str">
        <f>VLOOKUP($G2569,products7[#All],7,0)</f>
        <v>BajuKita</v>
      </c>
    </row>
    <row r="2570" spans="1:13" x14ac:dyDescent="0.35">
      <c r="A2570" t="s">
        <v>6808</v>
      </c>
      <c r="B2570" s="2">
        <f>VLOOKUP(A2570,orders[#All],3,0)</f>
        <v>45289</v>
      </c>
      <c r="C2570" t="str">
        <f>VLOOKUP($A2570,orders[#All],9,0)</f>
        <v>cancelled</v>
      </c>
      <c r="D2570" t="str">
        <f>VLOOKUP($A2570,orders[#All],5,0)</f>
        <v>Medan</v>
      </c>
      <c r="E2570" t="str">
        <f>VLOOKUP($A2570,orders[#All],6,0)</f>
        <v>Sumatera Utara</v>
      </c>
      <c r="F2570" t="str">
        <f>VLOOKUP($A2570,orders[#All],10,0)</f>
        <v>TANPA PROMO</v>
      </c>
      <c r="G2570" t="s">
        <v>2919</v>
      </c>
      <c r="H2570">
        <f>VLOOKUP(working_table!G2570,order_items[[#All],[product_id]:[subtotal_idr]],2,0)</f>
        <v>1</v>
      </c>
      <c r="I2570" s="5">
        <f>VLOOKUP(working_table!$G2570,order_items[[#All],[product_id]:[subtotal_idr]],3,0)</f>
        <v>179000</v>
      </c>
      <c r="J2570" s="5">
        <f>VLOOKUP(working_table!$G2570,order_items[[#All],[product_id]:[subtotal_idr]],4,0)</f>
        <v>179000</v>
      </c>
      <c r="K2570" t="str">
        <f>VLOOKUP($G2570,products7[#All],2,0)</f>
        <v>Jacket Parasut Kanvas Lokal</v>
      </c>
      <c r="L2570" t="str">
        <f>VLOOKUP($G2570,products7[#All],3,0)</f>
        <v>Jacket</v>
      </c>
      <c r="M2570" t="str">
        <f>VLOOKUP($G2570,products7[#All],7,0)</f>
        <v>Kanvas Lokal</v>
      </c>
    </row>
    <row r="2571" spans="1:13" x14ac:dyDescent="0.35">
      <c r="A2571" t="s">
        <v>6811</v>
      </c>
      <c r="B2571" s="2">
        <f>VLOOKUP(A2571,orders[#All],3,0)</f>
        <v>45341</v>
      </c>
      <c r="C2571" t="str">
        <f>VLOOKUP($A2571,orders[#All],9,0)</f>
        <v>delivered</v>
      </c>
      <c r="D2571" t="str">
        <f>VLOOKUP($A2571,orders[#All],5,0)</f>
        <v>Medan</v>
      </c>
      <c r="E2571" t="str">
        <f>VLOOKUP($A2571,orders[#All],6,0)</f>
        <v>Sumatera Utara</v>
      </c>
      <c r="F2571" t="str">
        <f>VLOOKUP($A2571,orders[#All],10,0)</f>
        <v>TANPA PROMO</v>
      </c>
      <c r="G2571" t="s">
        <v>2740</v>
      </c>
      <c r="H2571">
        <f>VLOOKUP(working_table!G2571,order_items[[#All],[product_id]:[subtotal_idr]],2,0)</f>
        <v>1</v>
      </c>
      <c r="I2571" s="5">
        <f>VLOOKUP(working_table!$G2571,order_items[[#All],[product_id]:[subtotal_idr]],3,0)</f>
        <v>199000</v>
      </c>
      <c r="J2571" s="5">
        <f>VLOOKUP(working_table!$G2571,order_items[[#All],[product_id]:[subtotal_idr]],4,0)</f>
        <v>199000</v>
      </c>
      <c r="K2571" t="str">
        <f>VLOOKUP($G2571,products7[#All],2,0)</f>
        <v>Pants Chino NusaBrand</v>
      </c>
      <c r="L2571" t="str">
        <f>VLOOKUP($G2571,products7[#All],3,0)</f>
        <v>Pants</v>
      </c>
      <c r="M2571" t="str">
        <f>VLOOKUP($G2571,products7[#All],7,0)</f>
        <v>NusaBrand</v>
      </c>
    </row>
    <row r="2572" spans="1:13" x14ac:dyDescent="0.35">
      <c r="A2572" t="s">
        <v>6813</v>
      </c>
      <c r="B2572" s="2">
        <f>VLOOKUP(A2572,orders[#All],3,0)</f>
        <v>45104</v>
      </c>
      <c r="C2572" t="str">
        <f>VLOOKUP($A2572,orders[#All],9,0)</f>
        <v>delivered</v>
      </c>
      <c r="D2572" t="str">
        <f>VLOOKUP($A2572,orders[#All],5,0)</f>
        <v>Padang</v>
      </c>
      <c r="E2572" t="str">
        <f>VLOOKUP($A2572,orders[#All],6,0)</f>
        <v>Sumatera Barat</v>
      </c>
      <c r="F2572" t="str">
        <f>VLOOKUP($A2572,orders[#All],10,0)</f>
        <v>TANPA PROMO</v>
      </c>
      <c r="G2572" t="s">
        <v>3659</v>
      </c>
      <c r="H2572">
        <f>VLOOKUP(working_table!G2572,order_items[[#All],[product_id]:[subtotal_idr]],2,0)</f>
        <v>1</v>
      </c>
      <c r="I2572" s="5">
        <f>VLOOKUP(working_table!$G2572,order_items[[#All],[product_id]:[subtotal_idr]],3,0)</f>
        <v>299000</v>
      </c>
      <c r="J2572" s="5">
        <f>VLOOKUP(working_table!$G2572,order_items[[#All],[product_id]:[subtotal_idr]],4,0)</f>
        <v>299000</v>
      </c>
      <c r="K2572" t="str">
        <f>VLOOKUP($G2572,products7[#All],2,0)</f>
        <v>Pants Jogger Riang Apparel</v>
      </c>
      <c r="L2572" t="str">
        <f>VLOOKUP($G2572,products7[#All],3,0)</f>
        <v>Pants</v>
      </c>
      <c r="M2572" t="str">
        <f>VLOOKUP($G2572,products7[#All],7,0)</f>
        <v>Riang Apparel</v>
      </c>
    </row>
    <row r="2573" spans="1:13" x14ac:dyDescent="0.35">
      <c r="A2573" t="s">
        <v>6815</v>
      </c>
      <c r="B2573" s="2">
        <f>VLOOKUP(A2573,orders[#All],3,0)</f>
        <v>45338</v>
      </c>
      <c r="C2573" t="str">
        <f>VLOOKUP($A2573,orders[#All],9,0)</f>
        <v>delivered</v>
      </c>
      <c r="D2573" t="str">
        <f>VLOOKUP($A2573,orders[#All],5,0)</f>
        <v>Pekanbaru</v>
      </c>
      <c r="E2573" t="str">
        <f>VLOOKUP($A2573,orders[#All],6,0)</f>
        <v>Riau</v>
      </c>
      <c r="F2573" t="str">
        <f>VLOOKUP($A2573,orders[#All],10,0)</f>
        <v>TANPA PROMO</v>
      </c>
      <c r="G2573" t="s">
        <v>2840</v>
      </c>
      <c r="H2573">
        <f>VLOOKUP(working_table!G2573,order_items[[#All],[product_id]:[subtotal_idr]],2,0)</f>
        <v>1</v>
      </c>
      <c r="I2573" s="5">
        <f>VLOOKUP(working_table!$G2573,order_items[[#All],[product_id]:[subtotal_idr]],3,0)</f>
        <v>279000</v>
      </c>
      <c r="J2573" s="5">
        <f>VLOOKUP(working_table!$G2573,order_items[[#All],[product_id]:[subtotal_idr]],4,0)</f>
        <v>279000</v>
      </c>
      <c r="K2573" t="str">
        <f>VLOOKUP($G2573,products7[#All],2,0)</f>
        <v>T-Shirt Polos Basic Riang Apparel</v>
      </c>
      <c r="L2573" t="str">
        <f>VLOOKUP($G2573,products7[#All],3,0)</f>
        <v>T-Shirt</v>
      </c>
      <c r="M2573" t="str">
        <f>VLOOKUP($G2573,products7[#All],7,0)</f>
        <v>Riang Apparel</v>
      </c>
    </row>
    <row r="2574" spans="1:13" x14ac:dyDescent="0.35">
      <c r="A2574" t="s">
        <v>6815</v>
      </c>
      <c r="B2574" s="2">
        <f>VLOOKUP(A2574,orders[#All],3,0)</f>
        <v>45338</v>
      </c>
      <c r="C2574" t="str">
        <f>VLOOKUP($A2574,orders[#All],9,0)</f>
        <v>delivered</v>
      </c>
      <c r="D2574" t="str">
        <f>VLOOKUP($A2574,orders[#All],5,0)</f>
        <v>Pekanbaru</v>
      </c>
      <c r="E2574" t="str">
        <f>VLOOKUP($A2574,orders[#All],6,0)</f>
        <v>Riau</v>
      </c>
      <c r="F2574" t="str">
        <f>VLOOKUP($A2574,orders[#All],10,0)</f>
        <v>TANPA PROMO</v>
      </c>
      <c r="G2574" t="s">
        <v>2405</v>
      </c>
      <c r="H2574">
        <f>VLOOKUP(working_table!G2574,order_items[[#All],[product_id]:[subtotal_idr]],2,0)</f>
        <v>2</v>
      </c>
      <c r="I2574" s="5">
        <f>VLOOKUP(working_table!$G2574,order_items[[#All],[product_id]:[subtotal_idr]],3,0)</f>
        <v>179000</v>
      </c>
      <c r="J2574" s="5">
        <f>VLOOKUP(working_table!$G2574,order_items[[#All],[product_id]:[subtotal_idr]],4,0)</f>
        <v>358000</v>
      </c>
      <c r="K2574" t="str">
        <f>VLOOKUP($G2574,products7[#All],2,0)</f>
        <v>Jacket Hoodie NusaBrand</v>
      </c>
      <c r="L2574" t="str">
        <f>VLOOKUP($G2574,products7[#All],3,0)</f>
        <v>Jacket</v>
      </c>
      <c r="M2574" t="str">
        <f>VLOOKUP($G2574,products7[#All],7,0)</f>
        <v>NusaBrand</v>
      </c>
    </row>
    <row r="2575" spans="1:13" x14ac:dyDescent="0.35">
      <c r="A2575" t="s">
        <v>6815</v>
      </c>
      <c r="B2575" s="2">
        <f>VLOOKUP(A2575,orders[#All],3,0)</f>
        <v>45338</v>
      </c>
      <c r="C2575" t="str">
        <f>VLOOKUP($A2575,orders[#All],9,0)</f>
        <v>delivered</v>
      </c>
      <c r="D2575" t="str">
        <f>VLOOKUP($A2575,orders[#All],5,0)</f>
        <v>Pekanbaru</v>
      </c>
      <c r="E2575" t="str">
        <f>VLOOKUP($A2575,orders[#All],6,0)</f>
        <v>Riau</v>
      </c>
      <c r="F2575" t="str">
        <f>VLOOKUP($A2575,orders[#All],10,0)</f>
        <v>TANPA PROMO</v>
      </c>
      <c r="G2575" t="s">
        <v>2535</v>
      </c>
      <c r="H2575">
        <f>VLOOKUP(working_table!G2575,order_items[[#All],[product_id]:[subtotal_idr]],2,0)</f>
        <v>1</v>
      </c>
      <c r="I2575" s="5">
        <f>VLOOKUP(working_table!$G2575,order_items[[#All],[product_id]:[subtotal_idr]],3,0)</f>
        <v>499000</v>
      </c>
      <c r="J2575" s="5">
        <f>VLOOKUP(working_table!$G2575,order_items[[#All],[product_id]:[subtotal_idr]],4,0)</f>
        <v>499000</v>
      </c>
      <c r="K2575" t="str">
        <f>VLOOKUP($G2575,products7[#All],2,0)</f>
        <v>T-Shirt Striped Riang Apparel</v>
      </c>
      <c r="L2575" t="str">
        <f>VLOOKUP($G2575,products7[#All],3,0)</f>
        <v>T-Shirt</v>
      </c>
      <c r="M2575" t="str">
        <f>VLOOKUP($G2575,products7[#All],7,0)</f>
        <v>Riang Apparel</v>
      </c>
    </row>
    <row r="2576" spans="1:13" x14ac:dyDescent="0.35">
      <c r="A2576" t="s">
        <v>6819</v>
      </c>
      <c r="B2576" s="2">
        <f>VLOOKUP(A2576,orders[#All],3,0)</f>
        <v>44991</v>
      </c>
      <c r="C2576" t="str">
        <f>VLOOKUP($A2576,orders[#All],9,0)</f>
        <v>delivered</v>
      </c>
      <c r="D2576" t="str">
        <f>VLOOKUP($A2576,orders[#All],5,0)</f>
        <v>Bekasi</v>
      </c>
      <c r="E2576" t="str">
        <f>VLOOKUP($A2576,orders[#All],6,0)</f>
        <v>Jawa Barat</v>
      </c>
      <c r="F2576" t="str">
        <f>VLOOKUP($A2576,orders[#All],10,0)</f>
        <v>MEMBER10</v>
      </c>
      <c r="G2576" t="s">
        <v>2922</v>
      </c>
      <c r="H2576">
        <f>VLOOKUP(working_table!G2576,order_items[[#All],[product_id]:[subtotal_idr]],2,0)</f>
        <v>3</v>
      </c>
      <c r="I2576" s="5">
        <f>VLOOKUP(working_table!$G2576,order_items[[#All],[product_id]:[subtotal_idr]],3,0)</f>
        <v>49000</v>
      </c>
      <c r="J2576" s="5">
        <f>VLOOKUP(working_table!$G2576,order_items[[#All],[product_id]:[subtotal_idr]],4,0)</f>
        <v>147000</v>
      </c>
      <c r="K2576" t="str">
        <f>VLOOKUP($G2576,products7[#All],2,0)</f>
        <v>Dompet Kulit Ratu Mode</v>
      </c>
      <c r="L2576" t="str">
        <f>VLOOKUP($G2576,products7[#All],3,0)</f>
        <v>Accessories</v>
      </c>
      <c r="M2576" t="str">
        <f>VLOOKUP($G2576,products7[#All],7,0)</f>
        <v>Ratu Mode</v>
      </c>
    </row>
    <row r="2577" spans="1:13" x14ac:dyDescent="0.35">
      <c r="A2577" t="s">
        <v>6819</v>
      </c>
      <c r="B2577" s="2">
        <f>VLOOKUP(A2577,orders[#All],3,0)</f>
        <v>44991</v>
      </c>
      <c r="C2577" t="str">
        <f>VLOOKUP($A2577,orders[#All],9,0)</f>
        <v>delivered</v>
      </c>
      <c r="D2577" t="str">
        <f>VLOOKUP($A2577,orders[#All],5,0)</f>
        <v>Bekasi</v>
      </c>
      <c r="E2577" t="str">
        <f>VLOOKUP($A2577,orders[#All],6,0)</f>
        <v>Jawa Barat</v>
      </c>
      <c r="F2577" t="str">
        <f>VLOOKUP($A2577,orders[#All],10,0)</f>
        <v>MEMBER10</v>
      </c>
      <c r="G2577" t="s">
        <v>2898</v>
      </c>
      <c r="H2577">
        <f>VLOOKUP(working_table!G2577,order_items[[#All],[product_id]:[subtotal_idr]],2,0)</f>
        <v>1</v>
      </c>
      <c r="I2577" s="5">
        <f>VLOOKUP(working_table!$G2577,order_items[[#All],[product_id]:[subtotal_idr]],3,0)</f>
        <v>49000</v>
      </c>
      <c r="J2577" s="5">
        <f>VLOOKUP(working_table!$G2577,order_items[[#All],[product_id]:[subtotal_idr]],4,0)</f>
        <v>49000</v>
      </c>
      <c r="K2577" t="str">
        <f>VLOOKUP($G2577,products7[#All],2,0)</f>
        <v>Kemeja Oxford Cendana Co</v>
      </c>
      <c r="L2577" t="str">
        <f>VLOOKUP($G2577,products7[#All],3,0)</f>
        <v>kemeja</v>
      </c>
      <c r="M2577" t="str">
        <f>VLOOKUP($G2577,products7[#All],7,0)</f>
        <v>Cendana Co</v>
      </c>
    </row>
    <row r="2578" spans="1:13" x14ac:dyDescent="0.35">
      <c r="A2578" t="s">
        <v>6822</v>
      </c>
      <c r="B2578" s="2">
        <f>VLOOKUP(A2578,orders[#All],3,0)</f>
        <v>45318</v>
      </c>
      <c r="C2578" t="str">
        <f>VLOOKUP($A2578,orders[#All],9,0)</f>
        <v>delivered</v>
      </c>
      <c r="D2578" t="str">
        <f>VLOOKUP($A2578,orders[#All],5,0)</f>
        <v>Surabaya</v>
      </c>
      <c r="E2578" t="str">
        <f>VLOOKUP($A2578,orders[#All],6,0)</f>
        <v>Jawa Timur</v>
      </c>
      <c r="F2578" t="str">
        <f>VLOOKUP($A2578,orders[#All],10,0)</f>
        <v>TANPA PROMO</v>
      </c>
      <c r="G2578" t="s">
        <v>2993</v>
      </c>
      <c r="H2578">
        <f>VLOOKUP(working_table!G2578,order_items[[#All],[product_id]:[subtotal_idr]],2,0)</f>
        <v>1</v>
      </c>
      <c r="I2578" s="5">
        <f>VLOOKUP(working_table!$G2578,order_items[[#All],[product_id]:[subtotal_idr]],3,0)</f>
        <v>349000</v>
      </c>
      <c r="J2578" s="5">
        <f>VLOOKUP(working_table!$G2578,order_items[[#All],[product_id]:[subtotal_idr]],4,0)</f>
        <v>349000</v>
      </c>
      <c r="K2578" t="str">
        <f>VLOOKUP($G2578,products7[#All],2,0)</f>
        <v>Jacket Hoodie Cendana Co</v>
      </c>
      <c r="L2578" t="str">
        <f>VLOOKUP($G2578,products7[#All],3,0)</f>
        <v>Jacket</v>
      </c>
      <c r="M2578" t="str">
        <f>VLOOKUP($G2578,products7[#All],7,0)</f>
        <v>Cendana Co</v>
      </c>
    </row>
    <row r="2579" spans="1:13" x14ac:dyDescent="0.35">
      <c r="A2579" t="s">
        <v>6824</v>
      </c>
      <c r="B2579" s="2">
        <f>VLOOKUP(A2579,orders[#All],3,0)</f>
        <v>45273</v>
      </c>
      <c r="C2579" t="str">
        <f>VLOOKUP($A2579,orders[#All],9,0)</f>
        <v>shipped</v>
      </c>
      <c r="D2579" t="str">
        <f>VLOOKUP($A2579,orders[#All],5,0)</f>
        <v>Semarang</v>
      </c>
      <c r="E2579" t="str">
        <f>VLOOKUP($A2579,orders[#All],6,0)</f>
        <v>Jawa Tengah</v>
      </c>
      <c r="F2579" t="str">
        <f>VLOOKUP($A2579,orders[#All],10,0)</f>
        <v>HARBOLNAS22</v>
      </c>
      <c r="G2579" t="s">
        <v>3676</v>
      </c>
      <c r="H2579">
        <f>VLOOKUP(working_table!G2579,order_items[[#All],[product_id]:[subtotal_idr]],2,0)</f>
        <v>1</v>
      </c>
      <c r="I2579" s="5">
        <f>VLOOKUP(working_table!$G2579,order_items[[#All],[product_id]:[subtotal_idr]],3,0)</f>
        <v>449000</v>
      </c>
      <c r="J2579" s="5">
        <f>VLOOKUP(working_table!$G2579,order_items[[#All],[product_id]:[subtotal_idr]],4,0)</f>
        <v>449000</v>
      </c>
      <c r="K2579" t="str">
        <f>VLOOKUP($G2579,products7[#All],2,0)</f>
        <v>Pants Chino Ratu Mode</v>
      </c>
      <c r="L2579" t="str">
        <f>VLOOKUP($G2579,products7[#All],3,0)</f>
        <v>Pants</v>
      </c>
      <c r="M2579" t="str">
        <f>VLOOKUP($G2579,products7[#All],7,0)</f>
        <v>Ratu Mode</v>
      </c>
    </row>
    <row r="2580" spans="1:13" x14ac:dyDescent="0.35">
      <c r="A2580" t="s">
        <v>6824</v>
      </c>
      <c r="B2580" s="2">
        <f>VLOOKUP(A2580,orders[#All],3,0)</f>
        <v>45273</v>
      </c>
      <c r="C2580" t="str">
        <f>VLOOKUP($A2580,orders[#All],9,0)</f>
        <v>shipped</v>
      </c>
      <c r="D2580" t="str">
        <f>VLOOKUP($A2580,orders[#All],5,0)</f>
        <v>Semarang</v>
      </c>
      <c r="E2580" t="str">
        <f>VLOOKUP($A2580,orders[#All],6,0)</f>
        <v>Jawa Tengah</v>
      </c>
      <c r="F2580" t="str">
        <f>VLOOKUP($A2580,orders[#All],10,0)</f>
        <v>HARBOLNAS22</v>
      </c>
      <c r="G2580" t="s">
        <v>2959</v>
      </c>
      <c r="H2580">
        <f>VLOOKUP(working_table!G2580,order_items[[#All],[product_id]:[subtotal_idr]],2,0)</f>
        <v>2</v>
      </c>
      <c r="I2580" s="5">
        <f>VLOOKUP(working_table!$G2580,order_items[[#All],[product_id]:[subtotal_idr]],3,0)</f>
        <v>549000</v>
      </c>
      <c r="J2580" s="5">
        <f>VLOOKUP(working_table!$G2580,order_items[[#All],[product_id]:[subtotal_idr]],4,0)</f>
        <v>1098000</v>
      </c>
      <c r="K2580" t="str">
        <f>VLOOKUP($G2580,products7[#All],2,0)</f>
        <v>Dress Wrap Cendana Co</v>
      </c>
      <c r="L2580" t="str">
        <f>VLOOKUP($G2580,products7[#All],3,0)</f>
        <v>Dress</v>
      </c>
      <c r="M2580" t="str">
        <f>VLOOKUP($G2580,products7[#All],7,0)</f>
        <v>Cendana Co</v>
      </c>
    </row>
    <row r="2581" spans="1:13" x14ac:dyDescent="0.35">
      <c r="A2581" t="s">
        <v>6824</v>
      </c>
      <c r="B2581" s="2">
        <f>VLOOKUP(A2581,orders[#All],3,0)</f>
        <v>45273</v>
      </c>
      <c r="C2581" t="str">
        <f>VLOOKUP($A2581,orders[#All],9,0)</f>
        <v>shipped</v>
      </c>
      <c r="D2581" t="str">
        <f>VLOOKUP($A2581,orders[#All],5,0)</f>
        <v>Semarang</v>
      </c>
      <c r="E2581" t="str">
        <f>VLOOKUP($A2581,orders[#All],6,0)</f>
        <v>Jawa Tengah</v>
      </c>
      <c r="F2581" t="str">
        <f>VLOOKUP($A2581,orders[#All],10,0)</f>
        <v>HARBOLNAS22</v>
      </c>
      <c r="G2581" t="s">
        <v>2773</v>
      </c>
      <c r="H2581">
        <f>VLOOKUP(working_table!G2581,order_items[[#All],[product_id]:[subtotal_idr]],2,0)</f>
        <v>1</v>
      </c>
      <c r="I2581" s="5">
        <f>VLOOKUP(working_table!$G2581,order_items[[#All],[product_id]:[subtotal_idr]],3,0)</f>
        <v>49000</v>
      </c>
      <c r="J2581" s="5">
        <f>VLOOKUP(working_table!$G2581,order_items[[#All],[product_id]:[subtotal_idr]],4,0)</f>
        <v>49000</v>
      </c>
      <c r="K2581" t="str">
        <f>VLOOKUP($G2581,products7[#All],2,0)</f>
        <v>Jacket Denim BajuKita</v>
      </c>
      <c r="L2581" t="str">
        <f>VLOOKUP($G2581,products7[#All],3,0)</f>
        <v>Jacket</v>
      </c>
      <c r="M2581" t="str">
        <f>VLOOKUP($G2581,products7[#All],7,0)</f>
        <v>BajuKita</v>
      </c>
    </row>
    <row r="2582" spans="1:13" x14ac:dyDescent="0.35">
      <c r="A2582" t="s">
        <v>6828</v>
      </c>
      <c r="B2582" s="2">
        <f>VLOOKUP(A2582,orders[#All],3,0)</f>
        <v>45576</v>
      </c>
      <c r="C2582" t="str">
        <f>VLOOKUP($A2582,orders[#All],9,0)</f>
        <v>shipped</v>
      </c>
      <c r="D2582" t="str">
        <f>VLOOKUP($A2582,orders[#All],5,0)</f>
        <v>Medan</v>
      </c>
      <c r="E2582" t="str">
        <f>VLOOKUP($A2582,orders[#All],6,0)</f>
        <v>Sumatera Utara</v>
      </c>
      <c r="F2582" t="str">
        <f>VLOOKUP($A2582,orders[#All],10,0)</f>
        <v>SALE2024</v>
      </c>
      <c r="G2582" t="s">
        <v>2866</v>
      </c>
      <c r="H2582">
        <f>VLOOKUP(working_table!G2582,order_items[[#All],[product_id]:[subtotal_idr]],2,0)</f>
        <v>1</v>
      </c>
      <c r="I2582" s="5">
        <f>VLOOKUP(working_table!$G2582,order_items[[#All],[product_id]:[subtotal_idr]],3,0)</f>
        <v>199000</v>
      </c>
      <c r="J2582" s="5">
        <f>VLOOKUP(working_table!$G2582,order_items[[#All],[product_id]:[subtotal_idr]],4,0)</f>
        <v>199000</v>
      </c>
      <c r="K2582" t="str">
        <f>VLOOKUP($G2582,products7[#All],2,0)</f>
        <v>Pants Chino BajuKita</v>
      </c>
      <c r="L2582" t="str">
        <f>VLOOKUP($G2582,products7[#All],3,0)</f>
        <v>Pants</v>
      </c>
      <c r="M2582" t="str">
        <f>VLOOKUP($G2582,products7[#All],7,0)</f>
        <v>BajuKita</v>
      </c>
    </row>
    <row r="2583" spans="1:13" x14ac:dyDescent="0.35">
      <c r="A2583" t="s">
        <v>6830</v>
      </c>
      <c r="B2583" s="2">
        <f>VLOOKUP(A2583,orders[#All],3,0)</f>
        <v>44799</v>
      </c>
      <c r="C2583" t="str">
        <f>VLOOKUP($A2583,orders[#All],9,0)</f>
        <v>shipped</v>
      </c>
      <c r="D2583" t="str">
        <f>VLOOKUP($A2583,orders[#All],5,0)</f>
        <v>Yogyakarta</v>
      </c>
      <c r="E2583" t="str">
        <f>VLOOKUP($A2583,orders[#All],6,0)</f>
        <v>DI Yogyakarta</v>
      </c>
      <c r="F2583" t="str">
        <f>VLOOKUP($A2583,orders[#All],10,0)</f>
        <v>TANPA PROMO</v>
      </c>
      <c r="G2583" t="s">
        <v>3595</v>
      </c>
      <c r="H2583">
        <f>VLOOKUP(working_table!G2583,order_items[[#All],[product_id]:[subtotal_idr]],2,0)</f>
        <v>1</v>
      </c>
      <c r="I2583" s="5">
        <f>VLOOKUP(working_table!$G2583,order_items[[#All],[product_id]:[subtotal_idr]],3,0)</f>
        <v>119000</v>
      </c>
      <c r="J2583" s="5">
        <f>VLOOKUP(working_table!$G2583,order_items[[#All],[product_id]:[subtotal_idr]],4,0)</f>
        <v>119000</v>
      </c>
      <c r="K2583" t="str">
        <f>VLOOKUP($G2583,products7[#All],2,0)</f>
        <v>Pants Chino BajuKita</v>
      </c>
      <c r="L2583" t="str">
        <f>VLOOKUP($G2583,products7[#All],3,0)</f>
        <v>Pants</v>
      </c>
      <c r="M2583" t="str">
        <f>VLOOKUP($G2583,products7[#All],7,0)</f>
        <v>BajuKita</v>
      </c>
    </row>
    <row r="2584" spans="1:13" x14ac:dyDescent="0.35">
      <c r="A2584" t="s">
        <v>6832</v>
      </c>
      <c r="B2584" s="2">
        <f>VLOOKUP(A2584,orders[#All],3,0)</f>
        <v>45172</v>
      </c>
      <c r="C2584" t="str">
        <f>VLOOKUP($A2584,orders[#All],9,0)</f>
        <v>processing</v>
      </c>
      <c r="D2584" t="str">
        <f>VLOOKUP($A2584,orders[#All],5,0)</f>
        <v>Tangerang</v>
      </c>
      <c r="E2584" t="str">
        <f>VLOOKUP($A2584,orders[#All],6,0)</f>
        <v>Banten</v>
      </c>
      <c r="F2584" t="str">
        <f>VLOOKUP($A2584,orders[#All],10,0)</f>
        <v>TANPA PROMO</v>
      </c>
      <c r="G2584" t="s">
        <v>3536</v>
      </c>
      <c r="H2584">
        <f>VLOOKUP(working_table!G2584,order_items[[#All],[product_id]:[subtotal_idr]],2,0)</f>
        <v>1</v>
      </c>
      <c r="I2584" s="5">
        <f>VLOOKUP(working_table!$G2584,order_items[[#All],[product_id]:[subtotal_idr]],3,0)</f>
        <v>119000</v>
      </c>
      <c r="J2584" s="5">
        <f>VLOOKUP(working_table!$G2584,order_items[[#All],[product_id]:[subtotal_idr]],4,0)</f>
        <v>119000</v>
      </c>
      <c r="K2584" t="str">
        <f>VLOOKUP($G2584,products7[#All],2,0)</f>
        <v>Pants Kulot Tropika Style</v>
      </c>
      <c r="L2584" t="str">
        <f>VLOOKUP($G2584,products7[#All],3,0)</f>
        <v>Pants</v>
      </c>
      <c r="M2584" t="str">
        <f>VLOOKUP($G2584,products7[#All],7,0)</f>
        <v>Tropika Style</v>
      </c>
    </row>
    <row r="2585" spans="1:13" x14ac:dyDescent="0.35">
      <c r="A2585" t="s">
        <v>6834</v>
      </c>
      <c r="B2585" s="2">
        <f>VLOOKUP(A2585,orders[#All],3,0)</f>
        <v>45632</v>
      </c>
      <c r="C2585" t="str">
        <f>VLOOKUP($A2585,orders[#All],9,0)</f>
        <v>returned</v>
      </c>
      <c r="D2585" t="str">
        <f>VLOOKUP($A2585,orders[#All],5,0)</f>
        <v>Pontianak</v>
      </c>
      <c r="E2585" t="str">
        <f>VLOOKUP($A2585,orders[#All],6,0)</f>
        <v>Kalimantan Barat</v>
      </c>
      <c r="F2585" t="str">
        <f>VLOOKUP($A2585,orders[#All],10,0)</f>
        <v>TANPA PROMO</v>
      </c>
      <c r="G2585" t="s">
        <v>3547</v>
      </c>
      <c r="H2585">
        <f>VLOOKUP(working_table!G2585,order_items[[#All],[product_id]:[subtotal_idr]],2,0)</f>
        <v>1</v>
      </c>
      <c r="I2585" s="5">
        <f>VLOOKUP(working_table!$G2585,order_items[[#All],[product_id]:[subtotal_idr]],3,0)</f>
        <v>249000</v>
      </c>
      <c r="J2585" s="5">
        <f>VLOOKUP(working_table!$G2585,order_items[[#All],[product_id]:[subtotal_idr]],4,0)</f>
        <v>249000</v>
      </c>
      <c r="K2585" t="str">
        <f>VLOOKUP($G2585,products7[#All],2,0)</f>
        <v>T-Shirt Oversize BajuKita</v>
      </c>
      <c r="L2585" t="str">
        <f>VLOOKUP($G2585,products7[#All],3,0)</f>
        <v>T-Shirt</v>
      </c>
      <c r="M2585" t="str">
        <f>VLOOKUP($G2585,products7[#All],7,0)</f>
        <v>BajuKita</v>
      </c>
    </row>
    <row r="2586" spans="1:13" x14ac:dyDescent="0.35">
      <c r="A2586" t="s">
        <v>6836</v>
      </c>
      <c r="B2586" s="2">
        <f>VLOOKUP(A2586,orders[#All],3,0)</f>
        <v>45603</v>
      </c>
      <c r="C2586" t="str">
        <f>VLOOKUP($A2586,orders[#All],9,0)</f>
        <v>delivered</v>
      </c>
      <c r="D2586" t="str">
        <f>VLOOKUP($A2586,orders[#All],5,0)</f>
        <v>Semarang</v>
      </c>
      <c r="E2586" t="str">
        <f>VLOOKUP($A2586,orders[#All],6,0)</f>
        <v>Jawa Tengah</v>
      </c>
      <c r="F2586" t="str">
        <f>VLOOKUP($A2586,orders[#All],10,0)</f>
        <v>TANPA PROMO</v>
      </c>
      <c r="G2586" t="s">
        <v>3266</v>
      </c>
      <c r="H2586">
        <f>VLOOKUP(working_table!G2586,order_items[[#All],[product_id]:[subtotal_idr]],2,0)</f>
        <v>1</v>
      </c>
      <c r="I2586" s="5">
        <f>VLOOKUP(working_table!$G2586,order_items[[#All],[product_id]:[subtotal_idr]],3,0)</f>
        <v>179000</v>
      </c>
      <c r="J2586" s="5">
        <f>VLOOKUP(working_table!$G2586,order_items[[#All],[product_id]:[subtotal_idr]],4,0)</f>
        <v>179000</v>
      </c>
      <c r="K2586" t="str">
        <f>VLOOKUP($G2586,products7[#All],2,0)</f>
        <v>Ikat Pinggang Kulit Cendana Co</v>
      </c>
      <c r="L2586" t="str">
        <f>VLOOKUP($G2586,products7[#All],3,0)</f>
        <v>Accessories</v>
      </c>
      <c r="M2586" t="str">
        <f>VLOOKUP($G2586,products7[#All],7,0)</f>
        <v>Cendana Co</v>
      </c>
    </row>
    <row r="2587" spans="1:13" x14ac:dyDescent="0.35">
      <c r="A2587" t="s">
        <v>6836</v>
      </c>
      <c r="B2587" s="2">
        <f>VLOOKUP(A2587,orders[#All],3,0)</f>
        <v>45603</v>
      </c>
      <c r="C2587" t="str">
        <f>VLOOKUP($A2587,orders[#All],9,0)</f>
        <v>delivered</v>
      </c>
      <c r="D2587" t="str">
        <f>VLOOKUP($A2587,orders[#All],5,0)</f>
        <v>Semarang</v>
      </c>
      <c r="E2587" t="str">
        <f>VLOOKUP($A2587,orders[#All],6,0)</f>
        <v>Jawa Tengah</v>
      </c>
      <c r="F2587" t="str">
        <f>VLOOKUP($A2587,orders[#All],10,0)</f>
        <v>TANPA PROMO</v>
      </c>
      <c r="G2587" t="s">
        <v>2720</v>
      </c>
      <c r="H2587">
        <f>VLOOKUP(working_table!G2587,order_items[[#All],[product_id]:[subtotal_idr]],2,0)</f>
        <v>1</v>
      </c>
      <c r="I2587" s="5">
        <f>VLOOKUP(working_table!$G2587,order_items[[#All],[product_id]:[subtotal_idr]],3,0)</f>
        <v>199000</v>
      </c>
      <c r="J2587" s="5">
        <f>VLOOKUP(working_table!$G2587,order_items[[#All],[product_id]:[subtotal_idr]],4,0)</f>
        <v>199000</v>
      </c>
      <c r="K2587" t="str">
        <f>VLOOKUP($G2587,products7[#All],2,0)</f>
        <v>Topi Baseball SandangIndo</v>
      </c>
      <c r="L2587" t="str">
        <f>VLOOKUP($G2587,products7[#All],3,0)</f>
        <v>Accessories</v>
      </c>
      <c r="M2587" t="str">
        <f>VLOOKUP($G2587,products7[#All],7,0)</f>
        <v>SandangIndo</v>
      </c>
    </row>
    <row r="2588" spans="1:13" x14ac:dyDescent="0.35">
      <c r="A2588" t="s">
        <v>6836</v>
      </c>
      <c r="B2588" s="2">
        <f>VLOOKUP(A2588,orders[#All],3,0)</f>
        <v>45603</v>
      </c>
      <c r="C2588" t="str">
        <f>VLOOKUP($A2588,orders[#All],9,0)</f>
        <v>delivered</v>
      </c>
      <c r="D2588" t="str">
        <f>VLOOKUP($A2588,orders[#All],5,0)</f>
        <v>Semarang</v>
      </c>
      <c r="E2588" t="str">
        <f>VLOOKUP($A2588,orders[#All],6,0)</f>
        <v>Jawa Tengah</v>
      </c>
      <c r="F2588" t="str">
        <f>VLOOKUP($A2588,orders[#All],10,0)</f>
        <v>TANPA PROMO</v>
      </c>
      <c r="G2588" t="s">
        <v>2634</v>
      </c>
      <c r="H2588">
        <f>VLOOKUP(working_table!G2588,order_items[[#All],[product_id]:[subtotal_idr]],2,0)</f>
        <v>1</v>
      </c>
      <c r="I2588" s="5">
        <f>VLOOKUP(working_table!$G2588,order_items[[#All],[product_id]:[subtotal_idr]],3,0)</f>
        <v>49000</v>
      </c>
      <c r="J2588" s="5">
        <f>VLOOKUP(working_table!$G2588,order_items[[#All],[product_id]:[subtotal_idr]],4,0)</f>
        <v>49000</v>
      </c>
      <c r="K2588" t="str">
        <f>VLOOKUP($G2588,products7[#All],2,0)</f>
        <v>T-Shirt Raglan Riang Apparel</v>
      </c>
      <c r="L2588" t="str">
        <f>VLOOKUP($G2588,products7[#All],3,0)</f>
        <v>T-Shirt</v>
      </c>
      <c r="M2588" t="str">
        <f>VLOOKUP($G2588,products7[#All],7,0)</f>
        <v>Riang Apparel</v>
      </c>
    </row>
    <row r="2589" spans="1:13" x14ac:dyDescent="0.35">
      <c r="A2589" t="s">
        <v>6840</v>
      </c>
      <c r="B2589" s="2">
        <f>VLOOKUP(A2589,orders[#All],3,0)</f>
        <v>45090</v>
      </c>
      <c r="C2589" t="str">
        <f>VLOOKUP($A2589,orders[#All],9,0)</f>
        <v>processing</v>
      </c>
      <c r="D2589" t="str">
        <f>VLOOKUP($A2589,orders[#All],5,0)</f>
        <v>Bogor</v>
      </c>
      <c r="E2589" t="str">
        <f>VLOOKUP($A2589,orders[#All],6,0)</f>
        <v>Jawa Barat</v>
      </c>
      <c r="F2589" t="str">
        <f>VLOOKUP($A2589,orders[#All],10,0)</f>
        <v>TANPA PROMO</v>
      </c>
      <c r="G2589" t="s">
        <v>3410</v>
      </c>
      <c r="H2589">
        <f>VLOOKUP(working_table!G2589,order_items[[#All],[product_id]:[subtotal_idr]],2,0)</f>
        <v>1</v>
      </c>
      <c r="I2589" s="5">
        <f>VLOOKUP(working_table!$G2589,order_items[[#All],[product_id]:[subtotal_idr]],3,0)</f>
        <v>69000</v>
      </c>
      <c r="J2589" s="5">
        <f>VLOOKUP(working_table!$G2589,order_items[[#All],[product_id]:[subtotal_idr]],4,0)</f>
        <v>69000</v>
      </c>
      <c r="K2589" t="str">
        <f>VLOOKUP($G2589,products7[#All],2,0)</f>
        <v>Pants Kulot SandangIndo</v>
      </c>
      <c r="L2589" t="str">
        <f>VLOOKUP($G2589,products7[#All],3,0)</f>
        <v>Pants</v>
      </c>
      <c r="M2589" t="str">
        <f>VLOOKUP($G2589,products7[#All],7,0)</f>
        <v>SandangIndo</v>
      </c>
    </row>
    <row r="2590" spans="1:13" x14ac:dyDescent="0.35">
      <c r="A2590" t="s">
        <v>6840</v>
      </c>
      <c r="B2590" s="2">
        <f>VLOOKUP(A2590,orders[#All],3,0)</f>
        <v>45090</v>
      </c>
      <c r="C2590" t="str">
        <f>VLOOKUP($A2590,orders[#All],9,0)</f>
        <v>processing</v>
      </c>
      <c r="D2590" t="str">
        <f>VLOOKUP($A2590,orders[#All],5,0)</f>
        <v>Bogor</v>
      </c>
      <c r="E2590" t="str">
        <f>VLOOKUP($A2590,orders[#All],6,0)</f>
        <v>Jawa Barat</v>
      </c>
      <c r="F2590" t="str">
        <f>VLOOKUP($A2590,orders[#All],10,0)</f>
        <v>TANPA PROMO</v>
      </c>
      <c r="G2590" t="s">
        <v>3266</v>
      </c>
      <c r="H2590">
        <f>VLOOKUP(working_table!G2590,order_items[[#All],[product_id]:[subtotal_idr]],2,0)</f>
        <v>1</v>
      </c>
      <c r="I2590" s="5">
        <f>VLOOKUP(working_table!$G2590,order_items[[#All],[product_id]:[subtotal_idr]],3,0)</f>
        <v>179000</v>
      </c>
      <c r="J2590" s="5">
        <f>VLOOKUP(working_table!$G2590,order_items[[#All],[product_id]:[subtotal_idr]],4,0)</f>
        <v>179000</v>
      </c>
      <c r="K2590" t="str">
        <f>VLOOKUP($G2590,products7[#All],2,0)</f>
        <v>Ikat Pinggang Kulit Cendana Co</v>
      </c>
      <c r="L2590" t="str">
        <f>VLOOKUP($G2590,products7[#All],3,0)</f>
        <v>Accessories</v>
      </c>
      <c r="M2590" t="str">
        <f>VLOOKUP($G2590,products7[#All],7,0)</f>
        <v>Cendana Co</v>
      </c>
    </row>
    <row r="2591" spans="1:13" x14ac:dyDescent="0.35">
      <c r="A2591" t="s">
        <v>6840</v>
      </c>
      <c r="B2591" s="2">
        <f>VLOOKUP(A2591,orders[#All],3,0)</f>
        <v>45090</v>
      </c>
      <c r="C2591" t="str">
        <f>VLOOKUP($A2591,orders[#All],9,0)</f>
        <v>processing</v>
      </c>
      <c r="D2591" t="str">
        <f>VLOOKUP($A2591,orders[#All],5,0)</f>
        <v>Bogor</v>
      </c>
      <c r="E2591" t="str">
        <f>VLOOKUP($A2591,orders[#All],6,0)</f>
        <v>Jawa Barat</v>
      </c>
      <c r="F2591" t="str">
        <f>VLOOKUP($A2591,orders[#All],10,0)</f>
        <v>TANPA PROMO</v>
      </c>
      <c r="G2591" t="s">
        <v>2983</v>
      </c>
      <c r="H2591">
        <f>VLOOKUP(working_table!G2591,order_items[[#All],[product_id]:[subtotal_idr]],2,0)</f>
        <v>1</v>
      </c>
      <c r="I2591" s="5">
        <f>VLOOKUP(working_table!$G2591,order_items[[#All],[product_id]:[subtotal_idr]],3,0)</f>
        <v>99000</v>
      </c>
      <c r="J2591" s="5">
        <f>VLOOKUP(working_table!$G2591,order_items[[#All],[product_id]:[subtotal_idr]],4,0)</f>
        <v>99000</v>
      </c>
      <c r="K2591" t="str">
        <f>VLOOKUP($G2591,products7[#All],2,0)</f>
        <v>T-Shirt Striped Cendana Co</v>
      </c>
      <c r="L2591" t="str">
        <f>VLOOKUP($G2591,products7[#All],3,0)</f>
        <v>T-Shirt</v>
      </c>
      <c r="M2591" t="str">
        <f>VLOOKUP($G2591,products7[#All],7,0)</f>
        <v>Cendana Co</v>
      </c>
    </row>
    <row r="2592" spans="1:13" x14ac:dyDescent="0.35">
      <c r="A2592" t="s">
        <v>6844</v>
      </c>
      <c r="B2592" s="2">
        <f>VLOOKUP(A2592,orders[#All],3,0)</f>
        <v>45377</v>
      </c>
      <c r="C2592" t="str">
        <f>VLOOKUP($A2592,orders[#All],9,0)</f>
        <v>delivered</v>
      </c>
      <c r="D2592" t="str">
        <f>VLOOKUP($A2592,orders[#All],5,0)</f>
        <v>Medan</v>
      </c>
      <c r="E2592" t="str">
        <f>VLOOKUP($A2592,orders[#All],6,0)</f>
        <v>Sumatera Utara</v>
      </c>
      <c r="F2592" t="str">
        <f>VLOOKUP($A2592,orders[#All],10,0)</f>
        <v>HARI BELANJA</v>
      </c>
      <c r="G2592" t="s">
        <v>2631</v>
      </c>
      <c r="H2592">
        <f>VLOOKUP(working_table!G2592,order_items[[#All],[product_id]:[subtotal_idr]],2,0)</f>
        <v>1</v>
      </c>
      <c r="I2592" s="5">
        <f>VLOOKUP(working_table!$G2592,order_items[[#All],[product_id]:[subtotal_idr]],3,0)</f>
        <v>299000</v>
      </c>
      <c r="J2592" s="5">
        <f>VLOOKUP(working_table!$G2592,order_items[[#All],[product_id]:[subtotal_idr]],4,0)</f>
        <v>299000</v>
      </c>
      <c r="K2592" t="str">
        <f>VLOOKUP($G2592,products7[#All],2,0)</f>
        <v>Kemeja Linen NusaBrand</v>
      </c>
      <c r="L2592" t="str">
        <f>VLOOKUP($G2592,products7[#All],3,0)</f>
        <v>kemeja</v>
      </c>
      <c r="M2592" t="str">
        <f>VLOOKUP($G2592,products7[#All],7,0)</f>
        <v>NusaBrand</v>
      </c>
    </row>
    <row r="2593" spans="1:13" x14ac:dyDescent="0.35">
      <c r="A2593" t="s">
        <v>6846</v>
      </c>
      <c r="B2593" s="2">
        <f>VLOOKUP(A2593,orders[#All],3,0)</f>
        <v>45202</v>
      </c>
      <c r="C2593" t="str">
        <f>VLOOKUP($A2593,orders[#All],9,0)</f>
        <v>cancelled</v>
      </c>
      <c r="D2593" t="str">
        <f>VLOOKUP($A2593,orders[#All],5,0)</f>
        <v>Manado</v>
      </c>
      <c r="E2593" t="str">
        <f>VLOOKUP($A2593,orders[#All],6,0)</f>
        <v>Sulawesi Utara</v>
      </c>
      <c r="F2593" t="str">
        <f>VLOOKUP($A2593,orders[#All],10,0)</f>
        <v>FLASHSALE</v>
      </c>
      <c r="G2593" t="s">
        <v>3083</v>
      </c>
      <c r="H2593">
        <f>VLOOKUP(working_table!G2593,order_items[[#All],[product_id]:[subtotal_idr]],2,0)</f>
        <v>1</v>
      </c>
      <c r="I2593" s="5">
        <f>VLOOKUP(working_table!$G2593,order_items[[#All],[product_id]:[subtotal_idr]],3,0)</f>
        <v>99000</v>
      </c>
      <c r="J2593" s="5">
        <f>VLOOKUP(working_table!$G2593,order_items[[#All],[product_id]:[subtotal_idr]],4,0)</f>
        <v>99000</v>
      </c>
      <c r="K2593" t="str">
        <f>VLOOKUP($G2593,products7[#All],2,0)</f>
        <v>Dompet Kulit Riang Apparel</v>
      </c>
      <c r="L2593" t="str">
        <f>VLOOKUP($G2593,products7[#All],3,0)</f>
        <v>Accessories</v>
      </c>
      <c r="M2593" t="str">
        <f>VLOOKUP($G2593,products7[#All],7,0)</f>
        <v>Riang Apparel</v>
      </c>
    </row>
    <row r="2594" spans="1:13" x14ac:dyDescent="0.35">
      <c r="A2594" t="s">
        <v>6846</v>
      </c>
      <c r="B2594" s="2">
        <f>VLOOKUP(A2594,orders[#All],3,0)</f>
        <v>45202</v>
      </c>
      <c r="C2594" t="str">
        <f>VLOOKUP($A2594,orders[#All],9,0)</f>
        <v>cancelled</v>
      </c>
      <c r="D2594" t="str">
        <f>VLOOKUP($A2594,orders[#All],5,0)</f>
        <v>Manado</v>
      </c>
      <c r="E2594" t="str">
        <f>VLOOKUP($A2594,orders[#All],6,0)</f>
        <v>Sulawesi Utara</v>
      </c>
      <c r="F2594" t="str">
        <f>VLOOKUP($A2594,orders[#All],10,0)</f>
        <v>FLASHSALE</v>
      </c>
      <c r="G2594" t="s">
        <v>2588</v>
      </c>
      <c r="H2594">
        <f>VLOOKUP(working_table!G2594,order_items[[#All],[product_id]:[subtotal_idr]],2,0)</f>
        <v>1</v>
      </c>
      <c r="I2594" s="5">
        <f>VLOOKUP(working_table!$G2594,order_items[[#All],[product_id]:[subtotal_idr]],3,0)</f>
        <v>279000</v>
      </c>
      <c r="J2594" s="5">
        <f>VLOOKUP(working_table!$G2594,order_items[[#All],[product_id]:[subtotal_idr]],4,0)</f>
        <v>279000</v>
      </c>
      <c r="K2594" t="str">
        <f>VLOOKUP($G2594,products7[#All],2,0)</f>
        <v>Kemeja Batik Kanvas Lokal</v>
      </c>
      <c r="L2594" t="str">
        <f>VLOOKUP($G2594,products7[#All],3,0)</f>
        <v>Kemeja</v>
      </c>
      <c r="M2594" t="str">
        <f>VLOOKUP($G2594,products7[#All],7,0)</f>
        <v>Kanvas Lokal</v>
      </c>
    </row>
    <row r="2595" spans="1:13" x14ac:dyDescent="0.35">
      <c r="A2595" t="s">
        <v>6846</v>
      </c>
      <c r="B2595" s="2">
        <f>VLOOKUP(A2595,orders[#All],3,0)</f>
        <v>45202</v>
      </c>
      <c r="C2595" t="str">
        <f>VLOOKUP($A2595,orders[#All],9,0)</f>
        <v>cancelled</v>
      </c>
      <c r="D2595" t="str">
        <f>VLOOKUP($A2595,orders[#All],5,0)</f>
        <v>Manado</v>
      </c>
      <c r="E2595" t="str">
        <f>VLOOKUP($A2595,orders[#All],6,0)</f>
        <v>Sulawesi Utara</v>
      </c>
      <c r="F2595" t="str">
        <f>VLOOKUP($A2595,orders[#All],10,0)</f>
        <v>FLASHSALE</v>
      </c>
      <c r="G2595" t="s">
        <v>2392</v>
      </c>
      <c r="H2595">
        <f>VLOOKUP(working_table!G2595,order_items[[#All],[product_id]:[subtotal_idr]],2,0)</f>
        <v>1</v>
      </c>
      <c r="I2595" s="5">
        <f>VLOOKUP(working_table!$G2595,order_items[[#All],[product_id]:[subtotal_idr]],3,0)</f>
        <v>329000</v>
      </c>
      <c r="J2595" s="5">
        <f>VLOOKUP(working_table!$G2595,order_items[[#All],[product_id]:[subtotal_idr]],4,0)</f>
        <v>329000</v>
      </c>
      <c r="K2595" t="str">
        <f>VLOOKUP($G2595,products7[#All],2,0)</f>
        <v>Pants Jogger SandangIndo</v>
      </c>
      <c r="L2595" t="str">
        <f>VLOOKUP($G2595,products7[#All],3,0)</f>
        <v>Pants</v>
      </c>
      <c r="M2595" t="str">
        <f>VLOOKUP($G2595,products7[#All],7,0)</f>
        <v>SandangIndo</v>
      </c>
    </row>
    <row r="2596" spans="1:13" x14ac:dyDescent="0.35">
      <c r="A2596" t="s">
        <v>6850</v>
      </c>
      <c r="B2596" s="2">
        <f>VLOOKUP(A2596,orders[#All],3,0)</f>
        <v>45686</v>
      </c>
      <c r="C2596" t="str">
        <f>VLOOKUP($A2596,orders[#All],9,0)</f>
        <v>cancelled</v>
      </c>
      <c r="D2596" t="str">
        <f>VLOOKUP($A2596,orders[#All],5,0)</f>
        <v>Makassar</v>
      </c>
      <c r="E2596" t="str">
        <f>VLOOKUP($A2596,orders[#All],6,0)</f>
        <v>Sulawesi Selatan</v>
      </c>
      <c r="F2596" t="str">
        <f>VLOOKUP($A2596,orders[#All],10,0)</f>
        <v>HARI BELANJA</v>
      </c>
      <c r="G2596" t="s">
        <v>3903</v>
      </c>
      <c r="H2596">
        <f>VLOOKUP(working_table!G2596,order_items[[#All],[product_id]:[subtotal_idr]],2,0)</f>
        <v>2</v>
      </c>
      <c r="I2596" s="5">
        <f>VLOOKUP(working_table!$G2596,order_items[[#All],[product_id]:[subtotal_idr]],3,0)</f>
        <v>229000</v>
      </c>
      <c r="J2596" s="5">
        <f>VLOOKUP(working_table!$G2596,order_items[[#All],[product_id]:[subtotal_idr]],4,0)</f>
        <v>458000</v>
      </c>
      <c r="K2596" t="str">
        <f>VLOOKUP($G2596,products7[#All],2,0)</f>
        <v>Ikat Pinggang Kulit Kanvas Lokal</v>
      </c>
      <c r="L2596" t="str">
        <f>VLOOKUP($G2596,products7[#All],3,0)</f>
        <v>Accessories</v>
      </c>
      <c r="M2596" t="str">
        <f>VLOOKUP($G2596,products7[#All],7,0)</f>
        <v>Kanvas Lokal</v>
      </c>
    </row>
    <row r="2597" spans="1:13" x14ac:dyDescent="0.35">
      <c r="A2597" t="s">
        <v>6852</v>
      </c>
      <c r="B2597" s="2">
        <f>VLOOKUP(A2597,orders[#All],3,0)</f>
        <v>44681</v>
      </c>
      <c r="C2597" t="str">
        <f>VLOOKUP($A2597,orders[#All],9,0)</f>
        <v>delivered</v>
      </c>
      <c r="D2597" t="str">
        <f>VLOOKUP($A2597,orders[#All],5,0)</f>
        <v>Denpasar</v>
      </c>
      <c r="E2597" t="str">
        <f>VLOOKUP($A2597,orders[#All],6,0)</f>
        <v>Bali</v>
      </c>
      <c r="F2597" t="str">
        <f>VLOOKUP($A2597,orders[#All],10,0)</f>
        <v>TANPA PROMO</v>
      </c>
      <c r="G2597" t="s">
        <v>3193</v>
      </c>
      <c r="H2597">
        <f>VLOOKUP(working_table!G2597,order_items[[#All],[product_id]:[subtotal_idr]],2,0)</f>
        <v>1</v>
      </c>
      <c r="I2597" s="5">
        <f>VLOOKUP(working_table!$G2597,order_items[[#All],[product_id]:[subtotal_idr]],3,0)</f>
        <v>299000</v>
      </c>
      <c r="J2597" s="5">
        <f>VLOOKUP(working_table!$G2597,order_items[[#All],[product_id]:[subtotal_idr]],4,0)</f>
        <v>299000</v>
      </c>
      <c r="K2597" t="str">
        <f>VLOOKUP($G2597,products7[#All],2,0)</f>
        <v>Dress Maxi Polos Cendana Co</v>
      </c>
      <c r="L2597" t="str">
        <f>VLOOKUP($G2597,products7[#All],3,0)</f>
        <v>dress</v>
      </c>
      <c r="M2597" t="str">
        <f>VLOOKUP($G2597,products7[#All],7,0)</f>
        <v>Cendana Co</v>
      </c>
    </row>
    <row r="2598" spans="1:13" x14ac:dyDescent="0.35">
      <c r="A2598" t="s">
        <v>6852</v>
      </c>
      <c r="B2598" s="2">
        <f>VLOOKUP(A2598,orders[#All],3,0)</f>
        <v>44681</v>
      </c>
      <c r="C2598" t="str">
        <f>VLOOKUP($A2598,orders[#All],9,0)</f>
        <v>delivered</v>
      </c>
      <c r="D2598" t="str">
        <f>VLOOKUP($A2598,orders[#All],5,0)</f>
        <v>Denpasar</v>
      </c>
      <c r="E2598" t="str">
        <f>VLOOKUP($A2598,orders[#All],6,0)</f>
        <v>Bali</v>
      </c>
      <c r="F2598" t="str">
        <f>VLOOKUP($A2598,orders[#All],10,0)</f>
        <v>TANPA PROMO</v>
      </c>
      <c r="G2598" t="s">
        <v>2801</v>
      </c>
      <c r="H2598">
        <f>VLOOKUP(working_table!G2598,order_items[[#All],[product_id]:[subtotal_idr]],2,0)</f>
        <v>1</v>
      </c>
      <c r="I2598" s="5">
        <f>VLOOKUP(working_table!$G2598,order_items[[#All],[product_id]:[subtotal_idr]],3,0)</f>
        <v>399000</v>
      </c>
      <c r="J2598" s="5">
        <f>VLOOKUP(working_table!$G2598,order_items[[#All],[product_id]:[subtotal_idr]],4,0)</f>
        <v>399000</v>
      </c>
      <c r="K2598" t="str">
        <f>VLOOKUP($G2598,products7[#All],2,0)</f>
        <v>T-Shirt Graphic BajuKita</v>
      </c>
      <c r="L2598" t="str">
        <f>VLOOKUP($G2598,products7[#All],3,0)</f>
        <v>T-Shirt</v>
      </c>
      <c r="M2598" t="str">
        <f>VLOOKUP($G2598,products7[#All],7,0)</f>
        <v>BajuKita</v>
      </c>
    </row>
    <row r="2599" spans="1:13" x14ac:dyDescent="0.35">
      <c r="A2599" t="s">
        <v>6852</v>
      </c>
      <c r="B2599" s="2">
        <f>VLOOKUP(A2599,orders[#All],3,0)</f>
        <v>44681</v>
      </c>
      <c r="C2599" t="str">
        <f>VLOOKUP($A2599,orders[#All],9,0)</f>
        <v>delivered</v>
      </c>
      <c r="D2599" t="str">
        <f>VLOOKUP($A2599,orders[#All],5,0)</f>
        <v>Denpasar</v>
      </c>
      <c r="E2599" t="str">
        <f>VLOOKUP($A2599,orders[#All],6,0)</f>
        <v>Bali</v>
      </c>
      <c r="F2599" t="str">
        <f>VLOOKUP($A2599,orders[#All],10,0)</f>
        <v>TANPA PROMO</v>
      </c>
      <c r="G2599" t="s">
        <v>2642</v>
      </c>
      <c r="H2599">
        <f>VLOOKUP(working_table!G2599,order_items[[#All],[product_id]:[subtotal_idr]],2,0)</f>
        <v>1</v>
      </c>
      <c r="I2599" s="5">
        <f>VLOOKUP(working_table!$G2599,order_items[[#All],[product_id]:[subtotal_idr]],3,0)</f>
        <v>329000</v>
      </c>
      <c r="J2599" s="5">
        <f>VLOOKUP(working_table!$G2599,order_items[[#All],[product_id]:[subtotal_idr]],4,0)</f>
        <v>329000</v>
      </c>
      <c r="K2599" t="str">
        <f>VLOOKUP($G2599,products7[#All],2,0)</f>
        <v>Pants Jeans Slim Riang Apparel</v>
      </c>
      <c r="L2599" t="str">
        <f>VLOOKUP($G2599,products7[#All],3,0)</f>
        <v>Pants</v>
      </c>
      <c r="M2599" t="str">
        <f>VLOOKUP($G2599,products7[#All],7,0)</f>
        <v>Riang Apparel</v>
      </c>
    </row>
    <row r="2600" spans="1:13" x14ac:dyDescent="0.35">
      <c r="A2600" t="s">
        <v>6856</v>
      </c>
      <c r="B2600" s="2">
        <f>VLOOKUP(A2600,orders[#All],3,0)</f>
        <v>45035</v>
      </c>
      <c r="C2600" t="str">
        <f>VLOOKUP($A2600,orders[#All],9,0)</f>
        <v>processing</v>
      </c>
      <c r="D2600" t="str">
        <f>VLOOKUP($A2600,orders[#All],5,0)</f>
        <v>Bandung</v>
      </c>
      <c r="E2600" t="str">
        <f>VLOOKUP($A2600,orders[#All],6,0)</f>
        <v>Jawa Barat</v>
      </c>
      <c r="F2600" t="str">
        <f>VLOOKUP($A2600,orders[#All],10,0)</f>
        <v>TANPA PROMO</v>
      </c>
      <c r="G2600" t="s">
        <v>3241</v>
      </c>
      <c r="H2600">
        <f>VLOOKUP(working_table!G2600,order_items[[#All],[product_id]:[subtotal_idr]],2,0)</f>
        <v>3</v>
      </c>
      <c r="I2600" s="5">
        <f>VLOOKUP(working_table!$G2600,order_items[[#All],[product_id]:[subtotal_idr]],3,0)</f>
        <v>549000</v>
      </c>
      <c r="J2600" s="5">
        <f>VLOOKUP(working_table!$G2600,order_items[[#All],[product_id]:[subtotal_idr]],4,0)</f>
        <v>1647000</v>
      </c>
      <c r="K2600" t="str">
        <f>VLOOKUP($G2600,products7[#All],2,0)</f>
        <v>Jacket Bomber Senja Wear</v>
      </c>
      <c r="L2600" t="str">
        <f>VLOOKUP($G2600,products7[#All],3,0)</f>
        <v>Jacket</v>
      </c>
      <c r="M2600" t="str">
        <f>VLOOKUP($G2600,products7[#All],7,0)</f>
        <v>Senja Wear</v>
      </c>
    </row>
    <row r="2601" spans="1:13" x14ac:dyDescent="0.35">
      <c r="A2601" t="s">
        <v>6858</v>
      </c>
      <c r="B2601" s="2">
        <f>VLOOKUP(A2601,orders[#All],3,0)</f>
        <v>44880</v>
      </c>
      <c r="C2601" t="str">
        <f>VLOOKUP($A2601,orders[#All],9,0)</f>
        <v>processing</v>
      </c>
      <c r="D2601" t="str">
        <f>VLOOKUP($A2601,orders[#All],5,0)</f>
        <v>Tangerang</v>
      </c>
      <c r="E2601" t="str">
        <f>VLOOKUP($A2601,orders[#All],6,0)</f>
        <v>Banten</v>
      </c>
      <c r="F2601" t="str">
        <f>VLOOKUP($A2601,orders[#All],10,0)</f>
        <v>HARI BELANJA</v>
      </c>
      <c r="G2601" t="s">
        <v>2594</v>
      </c>
      <c r="H2601">
        <f>VLOOKUP(working_table!G2601,order_items[[#All],[product_id]:[subtotal_idr]],2,0)</f>
        <v>1</v>
      </c>
      <c r="I2601" s="5">
        <f>VLOOKUP(working_table!$G2601,order_items[[#All],[product_id]:[subtotal_idr]],3,0)</f>
        <v>249000</v>
      </c>
      <c r="J2601" s="5">
        <f>VLOOKUP(working_table!$G2601,order_items[[#All],[product_id]:[subtotal_idr]],4,0)</f>
        <v>249000</v>
      </c>
      <c r="K2601" t="str">
        <f>VLOOKUP($G2601,products7[#All],2,0)</f>
        <v>Dress Bodycon Kanvas Lokal</v>
      </c>
      <c r="L2601" t="str">
        <f>VLOOKUP($G2601,products7[#All],3,0)</f>
        <v>Dress</v>
      </c>
      <c r="M2601" t="str">
        <f>VLOOKUP($G2601,products7[#All],7,0)</f>
        <v>Kanvas Lokal</v>
      </c>
    </row>
    <row r="2602" spans="1:13" x14ac:dyDescent="0.35">
      <c r="A2602" t="s">
        <v>6860</v>
      </c>
      <c r="B2602" s="2">
        <f>VLOOKUP(A2602,orders[#All],3,0)</f>
        <v>45320</v>
      </c>
      <c r="C2602" t="str">
        <f>VLOOKUP($A2602,orders[#All],9,0)</f>
        <v>delivered</v>
      </c>
      <c r="D2602" t="str">
        <f>VLOOKUP($A2602,orders[#All],5,0)</f>
        <v>Palembang</v>
      </c>
      <c r="E2602" t="str">
        <f>VLOOKUP($A2602,orders[#All],6,0)</f>
        <v>Sumatera Selatan</v>
      </c>
      <c r="F2602" t="str">
        <f>VLOOKUP($A2602,orders[#All],10,0)</f>
        <v>TANPA PROMO</v>
      </c>
      <c r="G2602" t="s">
        <v>2636</v>
      </c>
      <c r="H2602">
        <f>VLOOKUP(working_table!G2602,order_items[[#All],[product_id]:[subtotal_idr]],2,0)</f>
        <v>1</v>
      </c>
      <c r="I2602" s="5">
        <f>VLOOKUP(working_table!$G2602,order_items[[#All],[product_id]:[subtotal_idr]],3,0)</f>
        <v>229000</v>
      </c>
      <c r="J2602" s="5">
        <f>VLOOKUP(working_table!$G2602,order_items[[#All],[product_id]:[subtotal_idr]],4,0)</f>
        <v>229000</v>
      </c>
      <c r="K2602" t="str">
        <f>VLOOKUP($G2602,products7[#All],2,0)</f>
        <v>Pants Jogger Kanvas Lokal</v>
      </c>
      <c r="L2602" t="str">
        <f>VLOOKUP($G2602,products7[#All],3,0)</f>
        <v>Pants</v>
      </c>
      <c r="M2602" t="str">
        <f>VLOOKUP($G2602,products7[#All],7,0)</f>
        <v>Kanvas Lokal</v>
      </c>
    </row>
    <row r="2603" spans="1:13" x14ac:dyDescent="0.35">
      <c r="A2603" t="s">
        <v>6860</v>
      </c>
      <c r="B2603" s="2">
        <f>VLOOKUP(A2603,orders[#All],3,0)</f>
        <v>45320</v>
      </c>
      <c r="C2603" t="str">
        <f>VLOOKUP($A2603,orders[#All],9,0)</f>
        <v>delivered</v>
      </c>
      <c r="D2603" t="str">
        <f>VLOOKUP($A2603,orders[#All],5,0)</f>
        <v>Palembang</v>
      </c>
      <c r="E2603" t="str">
        <f>VLOOKUP($A2603,orders[#All],6,0)</f>
        <v>Sumatera Selatan</v>
      </c>
      <c r="F2603" t="str">
        <f>VLOOKUP($A2603,orders[#All],10,0)</f>
        <v>TANPA PROMO</v>
      </c>
      <c r="G2603" t="s">
        <v>3536</v>
      </c>
      <c r="H2603">
        <f>VLOOKUP(working_table!G2603,order_items[[#All],[product_id]:[subtotal_idr]],2,0)</f>
        <v>1</v>
      </c>
      <c r="I2603" s="5">
        <f>VLOOKUP(working_table!$G2603,order_items[[#All],[product_id]:[subtotal_idr]],3,0)</f>
        <v>119000</v>
      </c>
      <c r="J2603" s="5">
        <f>VLOOKUP(working_table!$G2603,order_items[[#All],[product_id]:[subtotal_idr]],4,0)</f>
        <v>119000</v>
      </c>
      <c r="K2603" t="str">
        <f>VLOOKUP($G2603,products7[#All],2,0)</f>
        <v>Pants Kulot Tropika Style</v>
      </c>
      <c r="L2603" t="str">
        <f>VLOOKUP($G2603,products7[#All],3,0)</f>
        <v>Pants</v>
      </c>
      <c r="M2603" t="str">
        <f>VLOOKUP($G2603,products7[#All],7,0)</f>
        <v>Tropika Style</v>
      </c>
    </row>
    <row r="2604" spans="1:13" x14ac:dyDescent="0.35">
      <c r="A2604" t="s">
        <v>6860</v>
      </c>
      <c r="B2604" s="2">
        <f>VLOOKUP(A2604,orders[#All],3,0)</f>
        <v>45320</v>
      </c>
      <c r="C2604" t="str">
        <f>VLOOKUP($A2604,orders[#All],9,0)</f>
        <v>delivered</v>
      </c>
      <c r="D2604" t="str">
        <f>VLOOKUP($A2604,orders[#All],5,0)</f>
        <v>Palembang</v>
      </c>
      <c r="E2604" t="str">
        <f>VLOOKUP($A2604,orders[#All],6,0)</f>
        <v>Sumatera Selatan</v>
      </c>
      <c r="F2604" t="str">
        <f>VLOOKUP($A2604,orders[#All],10,0)</f>
        <v>TANPA PROMO</v>
      </c>
      <c r="G2604" t="s">
        <v>2662</v>
      </c>
      <c r="H2604">
        <f>VLOOKUP(working_table!G2604,order_items[[#All],[product_id]:[subtotal_idr]],2,0)</f>
        <v>1</v>
      </c>
      <c r="I2604" s="5">
        <f>VLOOKUP(working_table!$G2604,order_items[[#All],[product_id]:[subtotal_idr]],3,0)</f>
        <v>149000</v>
      </c>
      <c r="J2604" s="5">
        <f>VLOOKUP(working_table!$G2604,order_items[[#All],[product_id]:[subtotal_idr]],4,0)</f>
        <v>149000</v>
      </c>
      <c r="K2604" t="str">
        <f>VLOOKUP($G2604,products7[#All],2,0)</f>
        <v>Topi Baseball Cendana Co</v>
      </c>
      <c r="L2604" t="str">
        <f>VLOOKUP($G2604,products7[#All],3,0)</f>
        <v>Accessories</v>
      </c>
      <c r="M2604" t="str">
        <f>VLOOKUP($G2604,products7[#All],7,0)</f>
        <v>Cendana Co</v>
      </c>
    </row>
    <row r="2605" spans="1:13" x14ac:dyDescent="0.35">
      <c r="A2605" t="s">
        <v>6864</v>
      </c>
      <c r="B2605" s="2">
        <f>VLOOKUP(A2605,orders[#All],3,0)</f>
        <v>44933</v>
      </c>
      <c r="C2605" t="str">
        <f>VLOOKUP($A2605,orders[#All],9,0)</f>
        <v>delivered</v>
      </c>
      <c r="D2605" t="str">
        <f>VLOOKUP($A2605,orders[#All],5,0)</f>
        <v>Makassar</v>
      </c>
      <c r="E2605" t="str">
        <f>VLOOKUP($A2605,orders[#All],6,0)</f>
        <v>Sulawesi Selatan</v>
      </c>
      <c r="F2605" t="str">
        <f>VLOOKUP($A2605,orders[#All],10,0)</f>
        <v>TANPA PROMO</v>
      </c>
      <c r="G2605" t="s">
        <v>5047</v>
      </c>
      <c r="H2605">
        <f>VLOOKUP(working_table!G2605,order_items[[#All],[product_id]:[subtotal_idr]],2,0)</f>
        <v>1</v>
      </c>
      <c r="I2605" s="5">
        <f>VLOOKUP(working_table!$G2605,order_items[[#All],[product_id]:[subtotal_idr]],3,0)</f>
        <v>129000</v>
      </c>
      <c r="J2605" s="5">
        <f>VLOOKUP(working_table!$G2605,order_items[[#All],[product_id]:[subtotal_idr]],4,0)</f>
        <v>129000</v>
      </c>
      <c r="K2605" t="str">
        <f>VLOOKUP($G2605,products7[#All],2,0)</f>
        <v>T-Shirt Slim Fit Riang Apparel</v>
      </c>
      <c r="L2605" t="str">
        <f>VLOOKUP($G2605,products7[#All],3,0)</f>
        <v>Kemeja</v>
      </c>
      <c r="M2605" t="str">
        <f>VLOOKUP($G2605,products7[#All],7,0)</f>
        <v>Riang Apparel</v>
      </c>
    </row>
    <row r="2606" spans="1:13" x14ac:dyDescent="0.35">
      <c r="A2606" t="s">
        <v>6864</v>
      </c>
      <c r="B2606" s="2">
        <f>VLOOKUP(A2606,orders[#All],3,0)</f>
        <v>44933</v>
      </c>
      <c r="C2606" t="str">
        <f>VLOOKUP($A2606,orders[#All],9,0)</f>
        <v>delivered</v>
      </c>
      <c r="D2606" t="str">
        <f>VLOOKUP($A2606,orders[#All],5,0)</f>
        <v>Makassar</v>
      </c>
      <c r="E2606" t="str">
        <f>VLOOKUP($A2606,orders[#All],6,0)</f>
        <v>Sulawesi Selatan</v>
      </c>
      <c r="F2606" t="str">
        <f>VLOOKUP($A2606,orders[#All],10,0)</f>
        <v>TANPA PROMO</v>
      </c>
      <c r="G2606" t="s">
        <v>3454</v>
      </c>
      <c r="H2606">
        <f>VLOOKUP(working_table!G2606,order_items[[#All],[product_id]:[subtotal_idr]],2,0)</f>
        <v>3</v>
      </c>
      <c r="I2606" s="5">
        <f>VLOOKUP(working_table!$G2606,order_items[[#All],[product_id]:[subtotal_idr]],3,0)</f>
        <v>199000</v>
      </c>
      <c r="J2606" s="5">
        <f>VLOOKUP(working_table!$G2606,order_items[[#All],[product_id]:[subtotal_idr]],4,0)</f>
        <v>597000</v>
      </c>
      <c r="K2606" t="str">
        <f>VLOOKUP($G2606,products7[#All],2,0)</f>
        <v>Kemeja Casual Ratu Mode</v>
      </c>
      <c r="L2606" t="str">
        <f>VLOOKUP($G2606,products7[#All],3,0)</f>
        <v>Kemeja</v>
      </c>
      <c r="M2606" t="str">
        <f>VLOOKUP($G2606,products7[#All],7,0)</f>
        <v>Ratu Mode</v>
      </c>
    </row>
    <row r="2607" spans="1:13" x14ac:dyDescent="0.35">
      <c r="A2607" t="s">
        <v>6864</v>
      </c>
      <c r="B2607" s="2">
        <f>VLOOKUP(A2607,orders[#All],3,0)</f>
        <v>44933</v>
      </c>
      <c r="C2607" t="str">
        <f>VLOOKUP($A2607,orders[#All],9,0)</f>
        <v>delivered</v>
      </c>
      <c r="D2607" t="str">
        <f>VLOOKUP($A2607,orders[#All],5,0)</f>
        <v>Makassar</v>
      </c>
      <c r="E2607" t="str">
        <f>VLOOKUP($A2607,orders[#All],6,0)</f>
        <v>Sulawesi Selatan</v>
      </c>
      <c r="F2607" t="str">
        <f>VLOOKUP($A2607,orders[#All],10,0)</f>
        <v>TANPA PROMO</v>
      </c>
      <c r="G2607" t="s">
        <v>3659</v>
      </c>
      <c r="H2607">
        <f>VLOOKUP(working_table!G2607,order_items[[#All],[product_id]:[subtotal_idr]],2,0)</f>
        <v>1</v>
      </c>
      <c r="I2607" s="5">
        <f>VLOOKUP(working_table!$G2607,order_items[[#All],[product_id]:[subtotal_idr]],3,0)</f>
        <v>299000</v>
      </c>
      <c r="J2607" s="5">
        <f>VLOOKUP(working_table!$G2607,order_items[[#All],[product_id]:[subtotal_idr]],4,0)</f>
        <v>299000</v>
      </c>
      <c r="K2607" t="str">
        <f>VLOOKUP($G2607,products7[#All],2,0)</f>
        <v>Pants Jogger Riang Apparel</v>
      </c>
      <c r="L2607" t="str">
        <f>VLOOKUP($G2607,products7[#All],3,0)</f>
        <v>Pants</v>
      </c>
      <c r="M2607" t="str">
        <f>VLOOKUP($G2607,products7[#All],7,0)</f>
        <v>Riang Apparel</v>
      </c>
    </row>
    <row r="2608" spans="1:13" x14ac:dyDescent="0.35">
      <c r="A2608" t="s">
        <v>6868</v>
      </c>
      <c r="B2608" s="2">
        <f>VLOOKUP(A2608,orders[#All],3,0)</f>
        <v>45093</v>
      </c>
      <c r="C2608" t="str">
        <f>VLOOKUP($A2608,orders[#All],9,0)</f>
        <v>delivered</v>
      </c>
      <c r="D2608" t="str">
        <f>VLOOKUP($A2608,orders[#All],5,0)</f>
        <v>Semarang</v>
      </c>
      <c r="E2608" t="str">
        <f>VLOOKUP($A2608,orders[#All],6,0)</f>
        <v>Jawa Tengah</v>
      </c>
      <c r="F2608" t="str">
        <f>VLOOKUP($A2608,orders[#All],10,0)</f>
        <v>WEEKEND25</v>
      </c>
      <c r="G2608" t="s">
        <v>3015</v>
      </c>
      <c r="H2608">
        <f>VLOOKUP(working_table!G2608,order_items[[#All],[product_id]:[subtotal_idr]],2,0)</f>
        <v>1</v>
      </c>
      <c r="I2608" s="5">
        <f>VLOOKUP(working_table!$G2608,order_items[[#All],[product_id]:[subtotal_idr]],3,0)</f>
        <v>179000</v>
      </c>
      <c r="J2608" s="5">
        <f>VLOOKUP(working_table!$G2608,order_items[[#All],[product_id]:[subtotal_idr]],4,0)</f>
        <v>179000</v>
      </c>
      <c r="K2608" t="str">
        <f>VLOOKUP($G2608,products7[#All],2,0)</f>
        <v>Pants Chino Cendana Co</v>
      </c>
      <c r="L2608" t="str">
        <f>VLOOKUP($G2608,products7[#All],3,0)</f>
        <v>Pants</v>
      </c>
      <c r="M2608" t="str">
        <f>VLOOKUP($G2608,products7[#All],7,0)</f>
        <v>Cendana Co</v>
      </c>
    </row>
    <row r="2609" spans="1:13" x14ac:dyDescent="0.35">
      <c r="A2609" t="s">
        <v>6870</v>
      </c>
      <c r="B2609" s="2">
        <f>VLOOKUP(A2609,orders[#All],3,0)</f>
        <v>45596</v>
      </c>
      <c r="C2609" t="str">
        <f>VLOOKUP($A2609,orders[#All],9,0)</f>
        <v>delivered</v>
      </c>
      <c r="D2609" t="str">
        <f>VLOOKUP($A2609,orders[#All],5,0)</f>
        <v>Jakarta</v>
      </c>
      <c r="E2609" t="str">
        <f>VLOOKUP($A2609,orders[#All],6,0)</f>
        <v>DKI Jakarta</v>
      </c>
      <c r="F2609" t="str">
        <f>VLOOKUP($A2609,orders[#All],10,0)</f>
        <v>TANPA PROMO</v>
      </c>
      <c r="G2609" t="s">
        <v>2603</v>
      </c>
      <c r="H2609">
        <f>VLOOKUP(working_table!G2609,order_items[[#All],[product_id]:[subtotal_idr]],2,0)</f>
        <v>1</v>
      </c>
      <c r="I2609" s="5">
        <f>VLOOKUP(working_table!$G2609,order_items[[#All],[product_id]:[subtotal_idr]],3,0)</f>
        <v>179000</v>
      </c>
      <c r="J2609" s="5">
        <f>VLOOKUP(working_table!$G2609,order_items[[#All],[product_id]:[subtotal_idr]],4,0)</f>
        <v>179000</v>
      </c>
      <c r="K2609" t="str">
        <f>VLOOKUP($G2609,products7[#All],2,0)</f>
        <v>Jacket Denim Riang Apparel</v>
      </c>
      <c r="L2609" t="str">
        <f>VLOOKUP($G2609,products7[#All],3,0)</f>
        <v>Jacket</v>
      </c>
      <c r="M2609" t="str">
        <f>VLOOKUP($G2609,products7[#All],7,0)</f>
        <v>Riang Apparel</v>
      </c>
    </row>
    <row r="2610" spans="1:13" x14ac:dyDescent="0.35">
      <c r="A2610" t="s">
        <v>6870</v>
      </c>
      <c r="B2610" s="2">
        <f>VLOOKUP(A2610,orders[#All],3,0)</f>
        <v>45596</v>
      </c>
      <c r="C2610" t="str">
        <f>VLOOKUP($A2610,orders[#All],9,0)</f>
        <v>delivered</v>
      </c>
      <c r="D2610" t="str">
        <f>VLOOKUP($A2610,orders[#All],5,0)</f>
        <v>Jakarta</v>
      </c>
      <c r="E2610" t="str">
        <f>VLOOKUP($A2610,orders[#All],6,0)</f>
        <v>DKI Jakarta</v>
      </c>
      <c r="F2610" t="str">
        <f>VLOOKUP($A2610,orders[#All],10,0)</f>
        <v>TANPA PROMO</v>
      </c>
      <c r="G2610" t="s">
        <v>3069</v>
      </c>
      <c r="H2610">
        <f>VLOOKUP(working_table!G2610,order_items[[#All],[product_id]:[subtotal_idr]],2,0)</f>
        <v>1</v>
      </c>
      <c r="I2610" s="5">
        <f>VLOOKUP(working_table!$G2610,order_items[[#All],[product_id]:[subtotal_idr]],3,0)</f>
        <v>179000</v>
      </c>
      <c r="J2610" s="5">
        <f>VLOOKUP(working_table!$G2610,order_items[[#All],[product_id]:[subtotal_idr]],4,0)</f>
        <v>179000</v>
      </c>
      <c r="K2610" t="str">
        <f>VLOOKUP($G2610,products7[#All],2,0)</f>
        <v>Dress Mini Casual BajuKita</v>
      </c>
      <c r="L2610" t="str">
        <f>VLOOKUP($G2610,products7[#All],3,0)</f>
        <v>Dress</v>
      </c>
      <c r="M2610" t="str">
        <f>VLOOKUP($G2610,products7[#All],7,0)</f>
        <v>BajuKita</v>
      </c>
    </row>
    <row r="2611" spans="1:13" x14ac:dyDescent="0.35">
      <c r="A2611" t="s">
        <v>6873</v>
      </c>
      <c r="B2611" s="2">
        <f>VLOOKUP(A2611,orders[#All],3,0)</f>
        <v>44631</v>
      </c>
      <c r="C2611" t="str">
        <f>VLOOKUP($A2611,orders[#All],9,0)</f>
        <v>delivered</v>
      </c>
      <c r="D2611" t="str">
        <f>VLOOKUP($A2611,orders[#All],5,0)</f>
        <v>Semarang</v>
      </c>
      <c r="E2611" t="str">
        <f>VLOOKUP($A2611,orders[#All],6,0)</f>
        <v>Jawa Tengah</v>
      </c>
      <c r="F2611" t="str">
        <f>VLOOKUP($A2611,orders[#All],10,0)</f>
        <v>HARBOLNAS22</v>
      </c>
      <c r="G2611" t="s">
        <v>3125</v>
      </c>
      <c r="H2611">
        <f>VLOOKUP(working_table!G2611,order_items[[#All],[product_id]:[subtotal_idr]],2,0)</f>
        <v>1</v>
      </c>
      <c r="I2611" s="5">
        <f>VLOOKUP(working_table!$G2611,order_items[[#All],[product_id]:[subtotal_idr]],3,0)</f>
        <v>89000</v>
      </c>
      <c r="J2611" s="5">
        <f>VLOOKUP(working_table!$G2611,order_items[[#All],[product_id]:[subtotal_idr]],4,0)</f>
        <v>89000</v>
      </c>
      <c r="K2611" t="str">
        <f>VLOOKUP($G2611,products7[#All],2,0)</f>
        <v>Jacket Hoodie Kanvas Lokal</v>
      </c>
      <c r="L2611" t="str">
        <f>VLOOKUP($G2611,products7[#All],3,0)</f>
        <v>Jacket</v>
      </c>
      <c r="M2611" t="str">
        <f>VLOOKUP($G2611,products7[#All],7,0)</f>
        <v>Kanvas Lokal</v>
      </c>
    </row>
    <row r="2612" spans="1:13" x14ac:dyDescent="0.35">
      <c r="A2612" t="s">
        <v>6873</v>
      </c>
      <c r="B2612" s="2">
        <f>VLOOKUP(A2612,orders[#All],3,0)</f>
        <v>44631</v>
      </c>
      <c r="C2612" t="str">
        <f>VLOOKUP($A2612,orders[#All],9,0)</f>
        <v>delivered</v>
      </c>
      <c r="D2612" t="str">
        <f>VLOOKUP($A2612,orders[#All],5,0)</f>
        <v>Semarang</v>
      </c>
      <c r="E2612" t="str">
        <f>VLOOKUP($A2612,orders[#All],6,0)</f>
        <v>Jawa Tengah</v>
      </c>
      <c r="F2612" t="str">
        <f>VLOOKUP($A2612,orders[#All],10,0)</f>
        <v>HARBOLNAS22</v>
      </c>
      <c r="G2612" t="s">
        <v>2993</v>
      </c>
      <c r="H2612">
        <f>VLOOKUP(working_table!G2612,order_items[[#All],[product_id]:[subtotal_idr]],2,0)</f>
        <v>1</v>
      </c>
      <c r="I2612" s="5">
        <f>VLOOKUP(working_table!$G2612,order_items[[#All],[product_id]:[subtotal_idr]],3,0)</f>
        <v>349000</v>
      </c>
      <c r="J2612" s="5">
        <f>VLOOKUP(working_table!$G2612,order_items[[#All],[product_id]:[subtotal_idr]],4,0)</f>
        <v>349000</v>
      </c>
      <c r="K2612" t="str">
        <f>VLOOKUP($G2612,products7[#All],2,0)</f>
        <v>Jacket Hoodie Cendana Co</v>
      </c>
      <c r="L2612" t="str">
        <f>VLOOKUP($G2612,products7[#All],3,0)</f>
        <v>Jacket</v>
      </c>
      <c r="M2612" t="str">
        <f>VLOOKUP($G2612,products7[#All],7,0)</f>
        <v>Cendana Co</v>
      </c>
    </row>
    <row r="2613" spans="1:13" x14ac:dyDescent="0.35">
      <c r="A2613" t="s">
        <v>6873</v>
      </c>
      <c r="B2613" s="2">
        <f>VLOOKUP(A2613,orders[#All],3,0)</f>
        <v>44631</v>
      </c>
      <c r="C2613" t="str">
        <f>VLOOKUP($A2613,orders[#All],9,0)</f>
        <v>delivered</v>
      </c>
      <c r="D2613" t="str">
        <f>VLOOKUP($A2613,orders[#All],5,0)</f>
        <v>Semarang</v>
      </c>
      <c r="E2613" t="str">
        <f>VLOOKUP($A2613,orders[#All],6,0)</f>
        <v>Jawa Tengah</v>
      </c>
      <c r="F2613" t="str">
        <f>VLOOKUP($A2613,orders[#All],10,0)</f>
        <v>HARBOLNAS22</v>
      </c>
      <c r="G2613" t="s">
        <v>2482</v>
      </c>
      <c r="H2613">
        <f>VLOOKUP(working_table!G2613,order_items[[#All],[product_id]:[subtotal_idr]],2,0)</f>
        <v>2</v>
      </c>
      <c r="I2613" s="5">
        <f>VLOOKUP(working_table!$G2613,order_items[[#All],[product_id]:[subtotal_idr]],3,0)</f>
        <v>119000</v>
      </c>
      <c r="J2613" s="5">
        <f>VLOOKUP(working_table!$G2613,order_items[[#All],[product_id]:[subtotal_idr]],4,0)</f>
        <v>238000</v>
      </c>
      <c r="K2613" t="str">
        <f>VLOOKUP($G2613,products7[#All],2,0)</f>
        <v>Jacket Hoodie Tropika Style</v>
      </c>
      <c r="L2613" t="str">
        <f>VLOOKUP($G2613,products7[#All],3,0)</f>
        <v>Jacket</v>
      </c>
      <c r="M2613" t="str">
        <f>VLOOKUP($G2613,products7[#All],7,0)</f>
        <v>Tropika Style</v>
      </c>
    </row>
    <row r="2614" spans="1:13" x14ac:dyDescent="0.35">
      <c r="A2614" t="s">
        <v>6877</v>
      </c>
      <c r="B2614" s="2">
        <f>VLOOKUP(A2614,orders[#All],3,0)</f>
        <v>45413</v>
      </c>
      <c r="C2614" t="str">
        <f>VLOOKUP($A2614,orders[#All],9,0)</f>
        <v>delivered</v>
      </c>
      <c r="D2614" t="str">
        <f>VLOOKUP($A2614,orders[#All],5,0)</f>
        <v>Malang</v>
      </c>
      <c r="E2614" t="str">
        <f>VLOOKUP($A2614,orders[#All],6,0)</f>
        <v>Jawa Timur</v>
      </c>
      <c r="F2614" t="str">
        <f>VLOOKUP($A2614,orders[#All],10,0)</f>
        <v>TANPA PROMO</v>
      </c>
      <c r="G2614" t="s">
        <v>3136</v>
      </c>
      <c r="H2614">
        <f>VLOOKUP(working_table!G2614,order_items[[#All],[product_id]:[subtotal_idr]],2,0)</f>
        <v>1</v>
      </c>
      <c r="I2614" s="5">
        <f>VLOOKUP(working_table!$G2614,order_items[[#All],[product_id]:[subtotal_idr]],3,0)</f>
        <v>119000</v>
      </c>
      <c r="J2614" s="5">
        <f>VLOOKUP(working_table!$G2614,order_items[[#All],[product_id]:[subtotal_idr]],4,0)</f>
        <v>119000</v>
      </c>
      <c r="K2614" t="str">
        <f>VLOOKUP($G2614,products7[#All],2,0)</f>
        <v>T-Shirt Graphic Cendana Co</v>
      </c>
      <c r="L2614" t="str">
        <f>VLOOKUP($G2614,products7[#All],3,0)</f>
        <v>T-Shirt</v>
      </c>
      <c r="M2614" t="str">
        <f>VLOOKUP($G2614,products7[#All],7,0)</f>
        <v>Cendana Co</v>
      </c>
    </row>
    <row r="2615" spans="1:13" x14ac:dyDescent="0.35">
      <c r="A2615" t="s">
        <v>6877</v>
      </c>
      <c r="B2615" s="2">
        <f>VLOOKUP(A2615,orders[#All],3,0)</f>
        <v>45413</v>
      </c>
      <c r="C2615" t="str">
        <f>VLOOKUP($A2615,orders[#All],9,0)</f>
        <v>delivered</v>
      </c>
      <c r="D2615" t="str">
        <f>VLOOKUP($A2615,orders[#All],5,0)</f>
        <v>Malang</v>
      </c>
      <c r="E2615" t="str">
        <f>VLOOKUP($A2615,orders[#All],6,0)</f>
        <v>Jawa Timur</v>
      </c>
      <c r="F2615" t="str">
        <f>VLOOKUP($A2615,orders[#All],10,0)</f>
        <v>TANPA PROMO</v>
      </c>
      <c r="G2615" t="s">
        <v>2497</v>
      </c>
      <c r="H2615">
        <f>VLOOKUP(working_table!G2615,order_items[[#All],[product_id]:[subtotal_idr]],2,0)</f>
        <v>1</v>
      </c>
      <c r="I2615" s="5">
        <f>VLOOKUP(working_table!$G2615,order_items[[#All],[product_id]:[subtotal_idr]],3,0)</f>
        <v>549000</v>
      </c>
      <c r="J2615" s="5">
        <f>VLOOKUP(working_table!$G2615,order_items[[#All],[product_id]:[subtotal_idr]],4,0)</f>
        <v>549000</v>
      </c>
      <c r="K2615" t="str">
        <f>VLOOKUP($G2615,products7[#All],2,0)</f>
        <v>Pants Jogger SandangIndo</v>
      </c>
      <c r="L2615" t="str">
        <f>VLOOKUP($G2615,products7[#All],3,0)</f>
        <v>Pants</v>
      </c>
      <c r="M2615" t="str">
        <f>VLOOKUP($G2615,products7[#All],7,0)</f>
        <v>SandangIndo</v>
      </c>
    </row>
    <row r="2616" spans="1:13" x14ac:dyDescent="0.35">
      <c r="A2616" t="s">
        <v>6880</v>
      </c>
      <c r="B2616" s="2">
        <f>VLOOKUP(A2616,orders[#All],3,0)</f>
        <v>45186</v>
      </c>
      <c r="C2616" t="str">
        <f>VLOOKUP($A2616,orders[#All],9,0)</f>
        <v>processing</v>
      </c>
      <c r="D2616" t="str">
        <f>VLOOKUP($A2616,orders[#All],5,0)</f>
        <v>Denpasar</v>
      </c>
      <c r="E2616" t="str">
        <f>VLOOKUP($A2616,orders[#All],6,0)</f>
        <v>Bali</v>
      </c>
      <c r="F2616" t="str">
        <f>VLOOKUP($A2616,orders[#All],10,0)</f>
        <v>TANPA PROMO</v>
      </c>
      <c r="G2616" t="s">
        <v>2463</v>
      </c>
      <c r="H2616">
        <f>VLOOKUP(working_table!G2616,order_items[[#All],[product_id]:[subtotal_idr]],2,0)</f>
        <v>1</v>
      </c>
      <c r="I2616" s="5">
        <f>VLOOKUP(working_table!$G2616,order_items[[#All],[product_id]:[subtotal_idr]],3,0)</f>
        <v>179000</v>
      </c>
      <c r="J2616" s="5">
        <f>VLOOKUP(working_table!$G2616,order_items[[#All],[product_id]:[subtotal_idr]],4,0)</f>
        <v>179000</v>
      </c>
      <c r="K2616" t="str">
        <f>VLOOKUP($G2616,products7[#All],2,0)</f>
        <v>Pants Jogger Ratu Mode</v>
      </c>
      <c r="L2616" t="str">
        <f>VLOOKUP($G2616,products7[#All],3,0)</f>
        <v>Pants</v>
      </c>
      <c r="M2616" t="str">
        <f>VLOOKUP($G2616,products7[#All],7,0)</f>
        <v>Ratu Mode</v>
      </c>
    </row>
    <row r="2617" spans="1:13" x14ac:dyDescent="0.35">
      <c r="A2617" t="s">
        <v>6882</v>
      </c>
      <c r="B2617" s="2">
        <f>VLOOKUP(A2617,orders[#All],3,0)</f>
        <v>45586</v>
      </c>
      <c r="C2617" t="str">
        <f>VLOOKUP($A2617,orders[#All],9,0)</f>
        <v>delivered</v>
      </c>
      <c r="D2617" t="str">
        <f>VLOOKUP($A2617,orders[#All],5,0)</f>
        <v>Balikpapan</v>
      </c>
      <c r="E2617" t="str">
        <f>VLOOKUP($A2617,orders[#All],6,0)</f>
        <v>Kalimantan Timur</v>
      </c>
      <c r="F2617" t="str">
        <f>VLOOKUP($A2617,orders[#All],10,0)</f>
        <v>NEWUSER</v>
      </c>
      <c r="G2617" t="s">
        <v>2726</v>
      </c>
      <c r="H2617">
        <f>VLOOKUP(working_table!G2617,order_items[[#All],[product_id]:[subtotal_idr]],2,0)</f>
        <v>1</v>
      </c>
      <c r="I2617" s="5">
        <f>VLOOKUP(working_table!$G2617,order_items[[#All],[product_id]:[subtotal_idr]],3,0)</f>
        <v>229000</v>
      </c>
      <c r="J2617" s="5">
        <f>VLOOKUP(working_table!$G2617,order_items[[#All],[product_id]:[subtotal_idr]],4,0)</f>
        <v>229000</v>
      </c>
      <c r="K2617" t="str">
        <f>VLOOKUP($G2617,products7[#All],2,0)</f>
        <v>Kemeja Flanel Tropika Style</v>
      </c>
      <c r="L2617" t="str">
        <f>VLOOKUP($G2617,products7[#All],3,0)</f>
        <v>Kemeja</v>
      </c>
      <c r="M2617" t="str">
        <f>VLOOKUP($G2617,products7[#All],7,0)</f>
        <v>Tropika Style</v>
      </c>
    </row>
    <row r="2618" spans="1:13" x14ac:dyDescent="0.35">
      <c r="A2618" t="s">
        <v>6884</v>
      </c>
      <c r="B2618" s="2">
        <f>VLOOKUP(A2618,orders[#All],3,0)</f>
        <v>44938</v>
      </c>
      <c r="C2618" t="str">
        <f>VLOOKUP($A2618,orders[#All],9,0)</f>
        <v>delivered</v>
      </c>
      <c r="D2618" t="str">
        <f>VLOOKUP($A2618,orders[#All],5,0)</f>
        <v>Pontianak</v>
      </c>
      <c r="E2618" t="str">
        <f>VLOOKUP($A2618,orders[#All],6,0)</f>
        <v>Kalimantan Barat</v>
      </c>
      <c r="F2618" t="str">
        <f>VLOOKUP($A2618,orders[#All],10,0)</f>
        <v>TANPA PROMO</v>
      </c>
      <c r="G2618" t="s">
        <v>2530</v>
      </c>
      <c r="H2618">
        <f>VLOOKUP(working_table!G2618,order_items[[#All],[product_id]:[subtotal_idr]],2,0)</f>
        <v>2</v>
      </c>
      <c r="I2618" s="5">
        <f>VLOOKUP(working_table!$G2618,order_items[[#All],[product_id]:[subtotal_idr]],3,0)</f>
        <v>399000</v>
      </c>
      <c r="J2618" s="5">
        <f>VLOOKUP(working_table!$G2618,order_items[[#All],[product_id]:[subtotal_idr]],4,0)</f>
        <v>798000</v>
      </c>
      <c r="K2618" t="str">
        <f>VLOOKUP($G2618,products7[#All],2,0)</f>
        <v>Jacket Denim Tropika Style</v>
      </c>
      <c r="L2618" t="str">
        <f>VLOOKUP($G2618,products7[#All],3,0)</f>
        <v>Jacket</v>
      </c>
      <c r="M2618" t="str">
        <f>VLOOKUP($G2618,products7[#All],7,0)</f>
        <v>Tropika Style</v>
      </c>
    </row>
    <row r="2619" spans="1:13" x14ac:dyDescent="0.35">
      <c r="A2619" t="s">
        <v>6886</v>
      </c>
      <c r="B2619" s="2">
        <f>VLOOKUP(A2619,orders[#All],3,0)</f>
        <v>45407</v>
      </c>
      <c r="C2619" t="str">
        <f>VLOOKUP($A2619,orders[#All],9,0)</f>
        <v>delivered</v>
      </c>
      <c r="D2619" t="str">
        <f>VLOOKUP($A2619,orders[#All],5,0)</f>
        <v>Bogor</v>
      </c>
      <c r="E2619" t="str">
        <f>VLOOKUP($A2619,orders[#All],6,0)</f>
        <v>Jawa Barat</v>
      </c>
      <c r="F2619" t="str">
        <f>VLOOKUP($A2619,orders[#All],10,0)</f>
        <v>TANPA PROMO</v>
      </c>
      <c r="G2619" t="s">
        <v>3074</v>
      </c>
      <c r="H2619">
        <f>VLOOKUP(working_table!G2619,order_items[[#All],[product_id]:[subtotal_idr]],2,0)</f>
        <v>1</v>
      </c>
      <c r="I2619" s="5">
        <f>VLOOKUP(working_table!$G2619,order_items[[#All],[product_id]:[subtotal_idr]],3,0)</f>
        <v>229000</v>
      </c>
      <c r="J2619" s="5">
        <f>VLOOKUP(working_table!$G2619,order_items[[#All],[product_id]:[subtotal_idr]],4,0)</f>
        <v>229000</v>
      </c>
      <c r="K2619" t="str">
        <f>VLOOKUP($G2619,products7[#All],2,0)</f>
        <v>Kemeja Batik NusaBrand</v>
      </c>
      <c r="L2619" t="str">
        <f>VLOOKUP($G2619,products7[#All],3,0)</f>
        <v>Kemeja</v>
      </c>
      <c r="M2619" t="str">
        <f>VLOOKUP($G2619,products7[#All],7,0)</f>
        <v>NusaBrand</v>
      </c>
    </row>
    <row r="2620" spans="1:13" x14ac:dyDescent="0.35">
      <c r="A2620" t="s">
        <v>6886</v>
      </c>
      <c r="B2620" s="2">
        <f>VLOOKUP(A2620,orders[#All],3,0)</f>
        <v>45407</v>
      </c>
      <c r="C2620" t="str">
        <f>VLOOKUP($A2620,orders[#All],9,0)</f>
        <v>delivered</v>
      </c>
      <c r="D2620" t="str">
        <f>VLOOKUP($A2620,orders[#All],5,0)</f>
        <v>Bogor</v>
      </c>
      <c r="E2620" t="str">
        <f>VLOOKUP($A2620,orders[#All],6,0)</f>
        <v>Jawa Barat</v>
      </c>
      <c r="F2620" t="str">
        <f>VLOOKUP($A2620,orders[#All],10,0)</f>
        <v>TANPA PROMO</v>
      </c>
      <c r="G2620" t="s">
        <v>2866</v>
      </c>
      <c r="H2620">
        <f>VLOOKUP(working_table!G2620,order_items[[#All],[product_id]:[subtotal_idr]],2,0)</f>
        <v>1</v>
      </c>
      <c r="I2620" s="5">
        <f>VLOOKUP(working_table!$G2620,order_items[[#All],[product_id]:[subtotal_idr]],3,0)</f>
        <v>199000</v>
      </c>
      <c r="J2620" s="5">
        <f>VLOOKUP(working_table!$G2620,order_items[[#All],[product_id]:[subtotal_idr]],4,0)</f>
        <v>199000</v>
      </c>
      <c r="K2620" t="str">
        <f>VLOOKUP($G2620,products7[#All],2,0)</f>
        <v>Pants Chino BajuKita</v>
      </c>
      <c r="L2620" t="str">
        <f>VLOOKUP($G2620,products7[#All],3,0)</f>
        <v>Pants</v>
      </c>
      <c r="M2620" t="str">
        <f>VLOOKUP($G2620,products7[#All],7,0)</f>
        <v>BajuKita</v>
      </c>
    </row>
    <row r="2621" spans="1:13" x14ac:dyDescent="0.35">
      <c r="A2621" t="s">
        <v>6889</v>
      </c>
      <c r="B2621" s="2">
        <f>VLOOKUP(A2621,orders[#All],3,0)</f>
        <v>45567</v>
      </c>
      <c r="C2621" t="str">
        <f>VLOOKUP($A2621,orders[#All],9,0)</f>
        <v>delivered</v>
      </c>
      <c r="D2621" t="str">
        <f>VLOOKUP($A2621,orders[#All],5,0)</f>
        <v>Denpasar</v>
      </c>
      <c r="E2621" t="str">
        <f>VLOOKUP($A2621,orders[#All],6,0)</f>
        <v>Bali</v>
      </c>
      <c r="F2621" t="str">
        <f>VLOOKUP($A2621,orders[#All],10,0)</f>
        <v>TANPA PROMO</v>
      </c>
      <c r="G2621" t="s">
        <v>3125</v>
      </c>
      <c r="H2621">
        <f>VLOOKUP(working_table!G2621,order_items[[#All],[product_id]:[subtotal_idr]],2,0)</f>
        <v>1</v>
      </c>
      <c r="I2621" s="5">
        <f>VLOOKUP(working_table!$G2621,order_items[[#All],[product_id]:[subtotal_idr]],3,0)</f>
        <v>89000</v>
      </c>
      <c r="J2621" s="5">
        <f>VLOOKUP(working_table!$G2621,order_items[[#All],[product_id]:[subtotal_idr]],4,0)</f>
        <v>89000</v>
      </c>
      <c r="K2621" t="str">
        <f>VLOOKUP($G2621,products7[#All],2,0)</f>
        <v>Jacket Hoodie Kanvas Lokal</v>
      </c>
      <c r="L2621" t="str">
        <f>VLOOKUP($G2621,products7[#All],3,0)</f>
        <v>Jacket</v>
      </c>
      <c r="M2621" t="str">
        <f>VLOOKUP($G2621,products7[#All],7,0)</f>
        <v>Kanvas Lokal</v>
      </c>
    </row>
    <row r="2622" spans="1:13" x14ac:dyDescent="0.35">
      <c r="A2622" t="s">
        <v>6889</v>
      </c>
      <c r="B2622" s="2">
        <f>VLOOKUP(A2622,orders[#All],3,0)</f>
        <v>45567</v>
      </c>
      <c r="C2622" t="str">
        <f>VLOOKUP($A2622,orders[#All],9,0)</f>
        <v>delivered</v>
      </c>
      <c r="D2622" t="str">
        <f>VLOOKUP($A2622,orders[#All],5,0)</f>
        <v>Denpasar</v>
      </c>
      <c r="E2622" t="str">
        <f>VLOOKUP($A2622,orders[#All],6,0)</f>
        <v>Bali</v>
      </c>
      <c r="F2622" t="str">
        <f>VLOOKUP($A2622,orders[#All],10,0)</f>
        <v>TANPA PROMO</v>
      </c>
      <c r="G2622" t="s">
        <v>3031</v>
      </c>
      <c r="H2622">
        <f>VLOOKUP(working_table!G2622,order_items[[#All],[product_id]:[subtotal_idr]],2,0)</f>
        <v>1</v>
      </c>
      <c r="I2622" s="5">
        <f>VLOOKUP(working_table!$G2622,order_items[[#All],[product_id]:[subtotal_idr]],3,0)</f>
        <v>69000</v>
      </c>
      <c r="J2622" s="5">
        <f>VLOOKUP(working_table!$G2622,order_items[[#All],[product_id]:[subtotal_idr]],4,0)</f>
        <v>69000</v>
      </c>
      <c r="K2622" t="str">
        <f>VLOOKUP($G2622,products7[#All],2,0)</f>
        <v>Kemeja Linen Kanvas Lokal</v>
      </c>
      <c r="L2622" t="str">
        <f>VLOOKUP($G2622,products7[#All],3,0)</f>
        <v>T-Shirt</v>
      </c>
      <c r="M2622" t="str">
        <f>VLOOKUP($G2622,products7[#All],7,0)</f>
        <v>Kanvas Lokal</v>
      </c>
    </row>
    <row r="2623" spans="1:13" x14ac:dyDescent="0.35">
      <c r="A2623" t="s">
        <v>6892</v>
      </c>
      <c r="B2623" s="2">
        <f>VLOOKUP(A2623,orders[#All],3,0)</f>
        <v>45643</v>
      </c>
      <c r="C2623" t="str">
        <f>VLOOKUP($A2623,orders[#All],9,0)</f>
        <v>processing</v>
      </c>
      <c r="D2623" t="str">
        <f>VLOOKUP($A2623,orders[#All],5,0)</f>
        <v>Balikpapan</v>
      </c>
      <c r="E2623" t="str">
        <f>VLOOKUP($A2623,orders[#All],6,0)</f>
        <v>Kalimantan Timur</v>
      </c>
      <c r="F2623" t="str">
        <f>VLOOKUP($A2623,orders[#All],10,0)</f>
        <v>TANPA PROMO</v>
      </c>
      <c r="G2623" t="s">
        <v>2466</v>
      </c>
      <c r="H2623">
        <f>VLOOKUP(working_table!G2623,order_items[[#All],[product_id]:[subtotal_idr]],2,0)</f>
        <v>1</v>
      </c>
      <c r="I2623" s="5">
        <f>VLOOKUP(working_table!$G2623,order_items[[#All],[product_id]:[subtotal_idr]],3,0)</f>
        <v>89000</v>
      </c>
      <c r="J2623" s="5">
        <f>VLOOKUP(working_table!$G2623,order_items[[#All],[product_id]:[subtotal_idr]],4,0)</f>
        <v>89000</v>
      </c>
      <c r="K2623" t="str">
        <f>VLOOKUP($G2623,products7[#All],2,0)</f>
        <v>Jacket Hoodie Kanvas Lokal</v>
      </c>
      <c r="L2623" t="str">
        <f>VLOOKUP($G2623,products7[#All],3,0)</f>
        <v>Jacket</v>
      </c>
      <c r="M2623" t="str">
        <f>VLOOKUP($G2623,products7[#All],7,0)</f>
        <v>Kanvas Lokal</v>
      </c>
    </row>
    <row r="2624" spans="1:13" x14ac:dyDescent="0.35">
      <c r="A2624" t="s">
        <v>6892</v>
      </c>
      <c r="B2624" s="2">
        <f>VLOOKUP(A2624,orders[#All],3,0)</f>
        <v>45643</v>
      </c>
      <c r="C2624" t="str">
        <f>VLOOKUP($A2624,orders[#All],9,0)</f>
        <v>processing</v>
      </c>
      <c r="D2624" t="str">
        <f>VLOOKUP($A2624,orders[#All],5,0)</f>
        <v>Balikpapan</v>
      </c>
      <c r="E2624" t="str">
        <f>VLOOKUP($A2624,orders[#All],6,0)</f>
        <v>Kalimantan Timur</v>
      </c>
      <c r="F2624" t="str">
        <f>VLOOKUP($A2624,orders[#All],10,0)</f>
        <v>TANPA PROMO</v>
      </c>
      <c r="G2624" t="s">
        <v>2535</v>
      </c>
      <c r="H2624">
        <f>VLOOKUP(working_table!G2624,order_items[[#All],[product_id]:[subtotal_idr]],2,0)</f>
        <v>1</v>
      </c>
      <c r="I2624" s="5">
        <f>VLOOKUP(working_table!$G2624,order_items[[#All],[product_id]:[subtotal_idr]],3,0)</f>
        <v>499000</v>
      </c>
      <c r="J2624" s="5">
        <f>VLOOKUP(working_table!$G2624,order_items[[#All],[product_id]:[subtotal_idr]],4,0)</f>
        <v>499000</v>
      </c>
      <c r="K2624" t="str">
        <f>VLOOKUP($G2624,products7[#All],2,0)</f>
        <v>T-Shirt Striped Riang Apparel</v>
      </c>
      <c r="L2624" t="str">
        <f>VLOOKUP($G2624,products7[#All],3,0)</f>
        <v>T-Shirt</v>
      </c>
      <c r="M2624" t="str">
        <f>VLOOKUP($G2624,products7[#All],7,0)</f>
        <v>Riang Apparel</v>
      </c>
    </row>
    <row r="2625" spans="1:13" x14ac:dyDescent="0.35">
      <c r="A2625" t="s">
        <v>6895</v>
      </c>
      <c r="B2625" s="2">
        <f>VLOOKUP(A2625,orders[#All],3,0)</f>
        <v>45550</v>
      </c>
      <c r="C2625" t="str">
        <f>VLOOKUP($A2625,orders[#All],9,0)</f>
        <v>delivered</v>
      </c>
      <c r="D2625" t="str">
        <f>VLOOKUP($A2625,orders[#All],5,0)</f>
        <v>Bandung</v>
      </c>
      <c r="E2625" t="str">
        <f>VLOOKUP($A2625,orders[#All],6,0)</f>
        <v>Jawa Barat</v>
      </c>
      <c r="F2625" t="str">
        <f>VLOOKUP($A2625,orders[#All],10,0)</f>
        <v>TANPA PROMO</v>
      </c>
      <c r="G2625" t="s">
        <v>2996</v>
      </c>
      <c r="H2625">
        <f>VLOOKUP(working_table!G2625,order_items[[#All],[product_id]:[subtotal_idr]],2,0)</f>
        <v>2</v>
      </c>
      <c r="I2625" s="5">
        <f>VLOOKUP(working_table!$G2625,order_items[[#All],[product_id]:[subtotal_idr]],3,0)</f>
        <v>129000</v>
      </c>
      <c r="J2625" s="5">
        <f>VLOOKUP(working_table!$G2625,order_items[[#All],[product_id]:[subtotal_idr]],4,0)</f>
        <v>258000</v>
      </c>
      <c r="K2625" t="str">
        <f>VLOOKUP($G2625,products7[#All],2,0)</f>
        <v>Pants Jeans Slim Senja Wear</v>
      </c>
      <c r="L2625" t="str">
        <f>VLOOKUP($G2625,products7[#All],3,0)</f>
        <v>Pants</v>
      </c>
      <c r="M2625" t="str">
        <f>VLOOKUP($G2625,products7[#All],7,0)</f>
        <v>Senja Wear</v>
      </c>
    </row>
    <row r="2626" spans="1:13" x14ac:dyDescent="0.35">
      <c r="A2626" t="s">
        <v>6897</v>
      </c>
      <c r="B2626" s="2">
        <f>VLOOKUP(A2626,orders[#All],3,0)</f>
        <v>45627</v>
      </c>
      <c r="C2626" t="str">
        <f>VLOOKUP($A2626,orders[#All],9,0)</f>
        <v>delivered</v>
      </c>
      <c r="D2626" t="str">
        <f>VLOOKUP($A2626,orders[#All],5,0)</f>
        <v>Pontianak</v>
      </c>
      <c r="E2626" t="str">
        <f>VLOOKUP($A2626,orders[#All],6,0)</f>
        <v>Kalimantan Barat</v>
      </c>
      <c r="F2626" t="str">
        <f>VLOOKUP($A2626,orders[#All],10,0)</f>
        <v>TANPA PROMO</v>
      </c>
      <c r="G2626" t="s">
        <v>3701</v>
      </c>
      <c r="H2626">
        <f>VLOOKUP(working_table!G2626,order_items[[#All],[product_id]:[subtotal_idr]],2,0)</f>
        <v>1</v>
      </c>
      <c r="I2626" s="5">
        <f>VLOOKUP(working_table!$G2626,order_items[[#All],[product_id]:[subtotal_idr]],3,0)</f>
        <v>399000</v>
      </c>
      <c r="J2626" s="5">
        <f>VLOOKUP(working_table!$G2626,order_items[[#All],[product_id]:[subtotal_idr]],4,0)</f>
        <v>399000</v>
      </c>
      <c r="K2626" t="str">
        <f>VLOOKUP($G2626,products7[#All],2,0)</f>
        <v>Tas Selempang Riang Apparel</v>
      </c>
      <c r="L2626" t="str">
        <f>VLOOKUP($G2626,products7[#All],3,0)</f>
        <v>Accessories</v>
      </c>
      <c r="M2626" t="str">
        <f>VLOOKUP($G2626,products7[#All],7,0)</f>
        <v>Riang Apparel</v>
      </c>
    </row>
    <row r="2627" spans="1:13" x14ac:dyDescent="0.35">
      <c r="A2627" t="s">
        <v>6899</v>
      </c>
      <c r="B2627" s="2">
        <f>VLOOKUP(A2627,orders[#All],3,0)</f>
        <v>45024</v>
      </c>
      <c r="C2627" t="str">
        <f>VLOOKUP($A2627,orders[#All],9,0)</f>
        <v>delivered</v>
      </c>
      <c r="D2627" t="str">
        <f>VLOOKUP($A2627,orders[#All],5,0)</f>
        <v>Medan</v>
      </c>
      <c r="E2627" t="str">
        <f>VLOOKUP($A2627,orders[#All],6,0)</f>
        <v>Sumatera Utara</v>
      </c>
      <c r="F2627" t="str">
        <f>VLOOKUP($A2627,orders[#All],10,0)</f>
        <v>TANPA PROMO</v>
      </c>
      <c r="G2627" t="s">
        <v>2413</v>
      </c>
      <c r="H2627">
        <f>VLOOKUP(working_table!G2627,order_items[[#All],[product_id]:[subtotal_idr]],2,0)</f>
        <v>2</v>
      </c>
      <c r="I2627" s="5">
        <f>VLOOKUP(working_table!$G2627,order_items[[#All],[product_id]:[subtotal_idr]],3,0)</f>
        <v>129000</v>
      </c>
      <c r="J2627" s="5">
        <f>VLOOKUP(working_table!$G2627,order_items[[#All],[product_id]:[subtotal_idr]],4,0)</f>
        <v>258000</v>
      </c>
      <c r="K2627" t="str">
        <f>VLOOKUP($G2627,products7[#All],2,0)</f>
        <v>Topi Baseball NusaBrand</v>
      </c>
      <c r="L2627" t="str">
        <f>VLOOKUP($G2627,products7[#All],3,0)</f>
        <v>Accessories</v>
      </c>
      <c r="M2627" t="str">
        <f>VLOOKUP($G2627,products7[#All],7,0)</f>
        <v>NusaBrand</v>
      </c>
    </row>
    <row r="2628" spans="1:13" x14ac:dyDescent="0.35">
      <c r="A2628" t="s">
        <v>6901</v>
      </c>
      <c r="B2628" s="2">
        <f>VLOOKUP(A2628,orders[#All],3,0)</f>
        <v>45652</v>
      </c>
      <c r="C2628" t="str">
        <f>VLOOKUP($A2628,orders[#All],9,0)</f>
        <v>processing</v>
      </c>
      <c r="D2628" t="str">
        <f>VLOOKUP($A2628,orders[#All],5,0)</f>
        <v>Balikpapan</v>
      </c>
      <c r="E2628" t="str">
        <f>VLOOKUP($A2628,orders[#All],6,0)</f>
        <v>Kalimantan Timur</v>
      </c>
      <c r="F2628" t="str">
        <f>VLOOKUP($A2628,orders[#All],10,0)</f>
        <v>TANPA PROMO</v>
      </c>
      <c r="G2628" t="s">
        <v>3316</v>
      </c>
      <c r="H2628">
        <f>VLOOKUP(working_table!G2628,order_items[[#All],[product_id]:[subtotal_idr]],2,0)</f>
        <v>1</v>
      </c>
      <c r="I2628" s="5">
        <f>VLOOKUP(working_table!$G2628,order_items[[#All],[product_id]:[subtotal_idr]],3,0)</f>
        <v>329000</v>
      </c>
      <c r="J2628" s="5">
        <f>VLOOKUP(working_table!$G2628,order_items[[#All],[product_id]:[subtotal_idr]],4,0)</f>
        <v>329000</v>
      </c>
      <c r="K2628" t="str">
        <f>VLOOKUP($G2628,products7[#All],2,0)</f>
        <v>T-Shirt Slim Fit Cendana Co</v>
      </c>
      <c r="L2628" t="str">
        <f>VLOOKUP($G2628,products7[#All],3,0)</f>
        <v>Kemeja</v>
      </c>
      <c r="M2628" t="str">
        <f>VLOOKUP($G2628,products7[#All],7,0)</f>
        <v>Cendana Co</v>
      </c>
    </row>
    <row r="2629" spans="1:13" x14ac:dyDescent="0.35">
      <c r="A2629" t="s">
        <v>6903</v>
      </c>
      <c r="B2629" s="2">
        <f>VLOOKUP(A2629,orders[#All],3,0)</f>
        <v>45147</v>
      </c>
      <c r="C2629" t="str">
        <f>VLOOKUP($A2629,orders[#All],9,0)</f>
        <v>cancelled</v>
      </c>
      <c r="D2629" t="str">
        <f>VLOOKUP($A2629,orders[#All],5,0)</f>
        <v>Pekanbaru</v>
      </c>
      <c r="E2629" t="str">
        <f>VLOOKUP($A2629,orders[#All],6,0)</f>
        <v>Riau</v>
      </c>
      <c r="F2629" t="str">
        <f>VLOOKUP($A2629,orders[#All],10,0)</f>
        <v>TANPA PROMO</v>
      </c>
      <c r="G2629" t="s">
        <v>2470</v>
      </c>
      <c r="H2629">
        <f>VLOOKUP(working_table!G2629,order_items[[#All],[product_id]:[subtotal_idr]],2,0)</f>
        <v>1</v>
      </c>
      <c r="I2629" s="5">
        <f>VLOOKUP(working_table!$G2629,order_items[[#All],[product_id]:[subtotal_idr]],3,0)</f>
        <v>229000</v>
      </c>
      <c r="J2629" s="5">
        <f>VLOOKUP(working_table!$G2629,order_items[[#All],[product_id]:[subtotal_idr]],4,0)</f>
        <v>229000</v>
      </c>
      <c r="K2629" t="str">
        <f>VLOOKUP($G2629,products7[#All],2,0)</f>
        <v>Pants Kulot Cendana Co</v>
      </c>
      <c r="L2629" t="str">
        <f>VLOOKUP($G2629,products7[#All],3,0)</f>
        <v>Pants</v>
      </c>
      <c r="M2629" t="str">
        <f>VLOOKUP($G2629,products7[#All],7,0)</f>
        <v>Cendana Co</v>
      </c>
    </row>
    <row r="2630" spans="1:13" x14ac:dyDescent="0.35">
      <c r="A2630" t="s">
        <v>6903</v>
      </c>
      <c r="B2630" s="2">
        <f>VLOOKUP(A2630,orders[#All],3,0)</f>
        <v>45147</v>
      </c>
      <c r="C2630" t="str">
        <f>VLOOKUP($A2630,orders[#All],9,0)</f>
        <v>cancelled</v>
      </c>
      <c r="D2630" t="str">
        <f>VLOOKUP($A2630,orders[#All],5,0)</f>
        <v>Pekanbaru</v>
      </c>
      <c r="E2630" t="str">
        <f>VLOOKUP($A2630,orders[#All],6,0)</f>
        <v>Riau</v>
      </c>
      <c r="F2630" t="str">
        <f>VLOOKUP($A2630,orders[#All],10,0)</f>
        <v>TANPA PROMO</v>
      </c>
      <c r="G2630" t="s">
        <v>2500</v>
      </c>
      <c r="H2630">
        <f>VLOOKUP(working_table!G2630,order_items[[#All],[product_id]:[subtotal_idr]],2,0)</f>
        <v>2</v>
      </c>
      <c r="I2630" s="5">
        <f>VLOOKUP(working_table!$G2630,order_items[[#All],[product_id]:[subtotal_idr]],3,0)</f>
        <v>549000</v>
      </c>
      <c r="J2630" s="5">
        <f>VLOOKUP(working_table!$G2630,order_items[[#All],[product_id]:[subtotal_idr]],4,0)</f>
        <v>1098000</v>
      </c>
      <c r="K2630" t="str">
        <f>VLOOKUP($G2630,products7[#All],2,0)</f>
        <v>Kemeja Flanel Senja Wear</v>
      </c>
      <c r="L2630" t="str">
        <f>VLOOKUP($G2630,products7[#All],3,0)</f>
        <v>kemeja</v>
      </c>
      <c r="M2630" t="str">
        <f>VLOOKUP($G2630,products7[#All],7,0)</f>
        <v>Senja Wear</v>
      </c>
    </row>
    <row r="2631" spans="1:13" x14ac:dyDescent="0.35">
      <c r="A2631" t="s">
        <v>6903</v>
      </c>
      <c r="B2631" s="2">
        <f>VLOOKUP(A2631,orders[#All],3,0)</f>
        <v>45147</v>
      </c>
      <c r="C2631" t="str">
        <f>VLOOKUP($A2631,orders[#All],9,0)</f>
        <v>cancelled</v>
      </c>
      <c r="D2631" t="str">
        <f>VLOOKUP($A2631,orders[#All],5,0)</f>
        <v>Pekanbaru</v>
      </c>
      <c r="E2631" t="str">
        <f>VLOOKUP($A2631,orders[#All],6,0)</f>
        <v>Riau</v>
      </c>
      <c r="F2631" t="str">
        <f>VLOOKUP($A2631,orders[#All],10,0)</f>
        <v>TANPA PROMO</v>
      </c>
      <c r="G2631" t="s">
        <v>3136</v>
      </c>
      <c r="H2631">
        <f>VLOOKUP(working_table!G2631,order_items[[#All],[product_id]:[subtotal_idr]],2,0)</f>
        <v>1</v>
      </c>
      <c r="I2631" s="5">
        <f>VLOOKUP(working_table!$G2631,order_items[[#All],[product_id]:[subtotal_idr]],3,0)</f>
        <v>119000</v>
      </c>
      <c r="J2631" s="5">
        <f>VLOOKUP(working_table!$G2631,order_items[[#All],[product_id]:[subtotal_idr]],4,0)</f>
        <v>119000</v>
      </c>
      <c r="K2631" t="str">
        <f>VLOOKUP($G2631,products7[#All],2,0)</f>
        <v>T-Shirt Graphic Cendana Co</v>
      </c>
      <c r="L2631" t="str">
        <f>VLOOKUP($G2631,products7[#All],3,0)</f>
        <v>T-Shirt</v>
      </c>
      <c r="M2631" t="str">
        <f>VLOOKUP($G2631,products7[#All],7,0)</f>
        <v>Cendana Co</v>
      </c>
    </row>
    <row r="2632" spans="1:13" x14ac:dyDescent="0.35">
      <c r="A2632" t="s">
        <v>6907</v>
      </c>
      <c r="B2632" s="2">
        <f>VLOOKUP(A2632,orders[#All],3,0)</f>
        <v>45215</v>
      </c>
      <c r="C2632" t="str">
        <f>VLOOKUP($A2632,orders[#All],9,0)</f>
        <v>delivered</v>
      </c>
      <c r="D2632" t="str">
        <f>VLOOKUP($A2632,orders[#All],5,0)</f>
        <v>Palembang</v>
      </c>
      <c r="E2632" t="str">
        <f>VLOOKUP($A2632,orders[#All],6,0)</f>
        <v>Sumatera Selatan</v>
      </c>
      <c r="F2632" t="str">
        <f>VLOOKUP($A2632,orders[#All],10,0)</f>
        <v>TANPA PROMO</v>
      </c>
      <c r="G2632" t="s">
        <v>3360</v>
      </c>
      <c r="H2632">
        <f>VLOOKUP(working_table!G2632,order_items[[#All],[product_id]:[subtotal_idr]],2,0)</f>
        <v>1</v>
      </c>
      <c r="I2632" s="5">
        <f>VLOOKUP(working_table!$G2632,order_items[[#All],[product_id]:[subtotal_idr]],3,0)</f>
        <v>329000</v>
      </c>
      <c r="J2632" s="5">
        <f>VLOOKUP(working_table!$G2632,order_items[[#All],[product_id]:[subtotal_idr]],4,0)</f>
        <v>329000</v>
      </c>
      <c r="K2632" t="str">
        <f>VLOOKUP($G2632,products7[#All],2,0)</f>
        <v>Kacamata Hitam Senja Wear</v>
      </c>
      <c r="L2632" t="str">
        <f>VLOOKUP($G2632,products7[#All],3,0)</f>
        <v>Accessories</v>
      </c>
      <c r="M2632" t="str">
        <f>VLOOKUP($G2632,products7[#All],7,0)</f>
        <v>Senja Wear</v>
      </c>
    </row>
    <row r="2633" spans="1:13" x14ac:dyDescent="0.35">
      <c r="A2633" t="s">
        <v>6909</v>
      </c>
      <c r="B2633" s="2">
        <f>VLOOKUP(A2633,orders[#All],3,0)</f>
        <v>45692</v>
      </c>
      <c r="C2633" t="str">
        <f>VLOOKUP($A2633,orders[#All],9,0)</f>
        <v>delivered</v>
      </c>
      <c r="D2633" t="str">
        <f>VLOOKUP($A2633,orders[#All],5,0)</f>
        <v>Depok</v>
      </c>
      <c r="E2633" t="str">
        <f>VLOOKUP($A2633,orders[#All],6,0)</f>
        <v>Jawa Barat</v>
      </c>
      <c r="F2633" t="str">
        <f>VLOOKUP($A2633,orders[#All],10,0)</f>
        <v>SALE2024</v>
      </c>
      <c r="G2633" t="s">
        <v>2625</v>
      </c>
      <c r="H2633">
        <f>VLOOKUP(working_table!G2633,order_items[[#All],[product_id]:[subtotal_idr]],2,0)</f>
        <v>1</v>
      </c>
      <c r="I2633" s="5">
        <f>VLOOKUP(working_table!$G2633,order_items[[#All],[product_id]:[subtotal_idr]],3,0)</f>
        <v>119000</v>
      </c>
      <c r="J2633" s="5">
        <f>VLOOKUP(working_table!$G2633,order_items[[#All],[product_id]:[subtotal_idr]],4,0)</f>
        <v>119000</v>
      </c>
      <c r="K2633" t="str">
        <f>VLOOKUP($G2633,products7[#All],2,0)</f>
        <v>Kemeja Oxford Cendana Co</v>
      </c>
      <c r="L2633" t="str">
        <f>VLOOKUP($G2633,products7[#All],3,0)</f>
        <v>T-Shirt</v>
      </c>
      <c r="M2633" t="str">
        <f>VLOOKUP($G2633,products7[#All],7,0)</f>
        <v>Cendana Co</v>
      </c>
    </row>
    <row r="2634" spans="1:13" x14ac:dyDescent="0.35">
      <c r="A2634" t="s">
        <v>6911</v>
      </c>
      <c r="B2634" s="2">
        <f>VLOOKUP(A2634,orders[#All],3,0)</f>
        <v>45623</v>
      </c>
      <c r="C2634" t="str">
        <f>VLOOKUP($A2634,orders[#All],9,0)</f>
        <v>processing</v>
      </c>
      <c r="D2634" t="str">
        <f>VLOOKUP($A2634,orders[#All],5,0)</f>
        <v>Manado</v>
      </c>
      <c r="E2634" t="str">
        <f>VLOOKUP($A2634,orders[#All],6,0)</f>
        <v>Sulawesi Utara</v>
      </c>
      <c r="F2634" t="str">
        <f>VLOOKUP($A2634,orders[#All],10,0)</f>
        <v>WEEKEND25</v>
      </c>
      <c r="G2634" t="s">
        <v>2833</v>
      </c>
      <c r="H2634">
        <f>VLOOKUP(working_table!G2634,order_items[[#All],[product_id]:[subtotal_idr]],2,0)</f>
        <v>2</v>
      </c>
      <c r="I2634" s="5">
        <f>VLOOKUP(working_table!$G2634,order_items[[#All],[product_id]:[subtotal_idr]],3,0)</f>
        <v>49000</v>
      </c>
      <c r="J2634" s="5">
        <f>VLOOKUP(working_table!$G2634,order_items[[#All],[product_id]:[subtotal_idr]],4,0)</f>
        <v>98000</v>
      </c>
      <c r="K2634" t="str">
        <f>VLOOKUP($G2634,products7[#All],2,0)</f>
        <v>Dress Wrap Senja Wear</v>
      </c>
      <c r="L2634" t="str">
        <f>VLOOKUP($G2634,products7[#All],3,0)</f>
        <v>Dress</v>
      </c>
      <c r="M2634" t="str">
        <f>VLOOKUP($G2634,products7[#All],7,0)</f>
        <v>Senja Wear</v>
      </c>
    </row>
    <row r="2635" spans="1:13" x14ac:dyDescent="0.35">
      <c r="A2635" t="s">
        <v>6913</v>
      </c>
      <c r="B2635" s="2">
        <f>VLOOKUP(A2635,orders[#All],3,0)</f>
        <v>45563</v>
      </c>
      <c r="C2635" t="str">
        <f>VLOOKUP($A2635,orders[#All],9,0)</f>
        <v>delivered</v>
      </c>
      <c r="D2635" t="str">
        <f>VLOOKUP($A2635,orders[#All],5,0)</f>
        <v>Surabaya</v>
      </c>
      <c r="E2635" t="str">
        <f>VLOOKUP($A2635,orders[#All],6,0)</f>
        <v>Jawa Timur</v>
      </c>
      <c r="F2635" t="str">
        <f>VLOOKUP($A2635,orders[#All],10,0)</f>
        <v>TANPA PROMO</v>
      </c>
      <c r="G2635" t="s">
        <v>2872</v>
      </c>
      <c r="H2635">
        <f>VLOOKUP(working_table!G2635,order_items[[#All],[product_id]:[subtotal_idr]],2,0)</f>
        <v>1</v>
      </c>
      <c r="I2635" s="5">
        <f>VLOOKUP(working_table!$G2635,order_items[[#All],[product_id]:[subtotal_idr]],3,0)</f>
        <v>399000</v>
      </c>
      <c r="J2635" s="5">
        <f>VLOOKUP(working_table!$G2635,order_items[[#All],[product_id]:[subtotal_idr]],4,0)</f>
        <v>399000</v>
      </c>
      <c r="K2635" t="str">
        <f>VLOOKUP($G2635,products7[#All],2,0)</f>
        <v>Ikat Pinggang Kulit SandangIndo</v>
      </c>
      <c r="L2635" t="str">
        <f>VLOOKUP($G2635,products7[#All],3,0)</f>
        <v>Accessories</v>
      </c>
      <c r="M2635" t="str">
        <f>VLOOKUP($G2635,products7[#All],7,0)</f>
        <v>SandangIndo</v>
      </c>
    </row>
    <row r="2636" spans="1:13" x14ac:dyDescent="0.35">
      <c r="A2636" t="s">
        <v>6913</v>
      </c>
      <c r="B2636" s="2">
        <f>VLOOKUP(A2636,orders[#All],3,0)</f>
        <v>45563</v>
      </c>
      <c r="C2636" t="str">
        <f>VLOOKUP($A2636,orders[#All],9,0)</f>
        <v>delivered</v>
      </c>
      <c r="D2636" t="str">
        <f>VLOOKUP($A2636,orders[#All],5,0)</f>
        <v>Surabaya</v>
      </c>
      <c r="E2636" t="str">
        <f>VLOOKUP($A2636,orders[#All],6,0)</f>
        <v>Jawa Timur</v>
      </c>
      <c r="F2636" t="str">
        <f>VLOOKUP($A2636,orders[#All],10,0)</f>
        <v>TANPA PROMO</v>
      </c>
      <c r="G2636" t="s">
        <v>2580</v>
      </c>
      <c r="H2636">
        <f>VLOOKUP(working_table!G2636,order_items[[#All],[product_id]:[subtotal_idr]],2,0)</f>
        <v>1</v>
      </c>
      <c r="I2636" s="5">
        <f>VLOOKUP(working_table!$G2636,order_items[[#All],[product_id]:[subtotal_idr]],3,0)</f>
        <v>69000</v>
      </c>
      <c r="J2636" s="5">
        <f>VLOOKUP(working_table!$G2636,order_items[[#All],[product_id]:[subtotal_idr]],4,0)</f>
        <v>69000</v>
      </c>
      <c r="K2636" t="str">
        <f>VLOOKUP($G2636,products7[#All],2,0)</f>
        <v>T-Shirt Slim Fit Tropika Style</v>
      </c>
      <c r="L2636" t="str">
        <f>VLOOKUP($G2636,products7[#All],3,0)</f>
        <v>Kemeja</v>
      </c>
      <c r="M2636" t="str">
        <f>VLOOKUP($G2636,products7[#All],7,0)</f>
        <v>Tropika Style</v>
      </c>
    </row>
    <row r="2637" spans="1:13" x14ac:dyDescent="0.35">
      <c r="A2637" t="s">
        <v>6913</v>
      </c>
      <c r="B2637" s="2">
        <f>VLOOKUP(A2637,orders[#All],3,0)</f>
        <v>45563</v>
      </c>
      <c r="C2637" t="str">
        <f>VLOOKUP($A2637,orders[#All],9,0)</f>
        <v>delivered</v>
      </c>
      <c r="D2637" t="str">
        <f>VLOOKUP($A2637,orders[#All],5,0)</f>
        <v>Surabaya</v>
      </c>
      <c r="E2637" t="str">
        <f>VLOOKUP($A2637,orders[#All],6,0)</f>
        <v>Jawa Timur</v>
      </c>
      <c r="F2637" t="str">
        <f>VLOOKUP($A2637,orders[#All],10,0)</f>
        <v>TANPA PROMO</v>
      </c>
      <c r="G2637" t="s">
        <v>2606</v>
      </c>
      <c r="H2637">
        <f>VLOOKUP(working_table!G2637,order_items[[#All],[product_id]:[subtotal_idr]],2,0)</f>
        <v>1</v>
      </c>
      <c r="I2637" s="5">
        <f>VLOOKUP(working_table!$G2637,order_items[[#All],[product_id]:[subtotal_idr]],3,0)</f>
        <v>499000</v>
      </c>
      <c r="J2637" s="5">
        <f>VLOOKUP(working_table!$G2637,order_items[[#All],[product_id]:[subtotal_idr]],4,0)</f>
        <v>499000</v>
      </c>
      <c r="K2637" t="str">
        <f>VLOOKUP($G2637,products7[#All],2,0)</f>
        <v>Pants Jeans Slim Riang Apparel</v>
      </c>
      <c r="L2637" t="str">
        <f>VLOOKUP($G2637,products7[#All],3,0)</f>
        <v>Pants</v>
      </c>
      <c r="M2637" t="str">
        <f>VLOOKUP($G2637,products7[#All],7,0)</f>
        <v>Riang Apparel</v>
      </c>
    </row>
    <row r="2638" spans="1:13" x14ac:dyDescent="0.35">
      <c r="A2638" t="s">
        <v>6917</v>
      </c>
      <c r="B2638" s="2">
        <f>VLOOKUP(A2638,orders[#All],3,0)</f>
        <v>45267</v>
      </c>
      <c r="C2638" t="str">
        <f>VLOOKUP($A2638,orders[#All],9,0)</f>
        <v>delivered</v>
      </c>
      <c r="D2638" t="str">
        <f>VLOOKUP($A2638,orders[#All],5,0)</f>
        <v>Manado</v>
      </c>
      <c r="E2638" t="str">
        <f>VLOOKUP($A2638,orders[#All],6,0)</f>
        <v>Sulawesi Utara</v>
      </c>
      <c r="F2638" t="str">
        <f>VLOOKUP($A2638,orders[#All],10,0)</f>
        <v>TANPA PROMO</v>
      </c>
      <c r="G2638" t="s">
        <v>4281</v>
      </c>
      <c r="H2638">
        <f>VLOOKUP(working_table!G2638,order_items[[#All],[product_id]:[subtotal_idr]],2,0)</f>
        <v>1</v>
      </c>
      <c r="I2638" s="5">
        <f>VLOOKUP(working_table!$G2638,order_items[[#All],[product_id]:[subtotal_idr]],3,0)</f>
        <v>49000</v>
      </c>
      <c r="J2638" s="5">
        <f>VLOOKUP(working_table!$G2638,order_items[[#All],[product_id]:[subtotal_idr]],4,0)</f>
        <v>49000</v>
      </c>
      <c r="K2638" t="str">
        <f>VLOOKUP($G2638,products7[#All],2,0)</f>
        <v>Kemeja Batik Pesona Indo</v>
      </c>
      <c r="L2638" t="str">
        <f>VLOOKUP($G2638,products7[#All],3,0)</f>
        <v>kemeja</v>
      </c>
      <c r="M2638" t="str">
        <f>VLOOKUP($G2638,products7[#All],7,0)</f>
        <v>Pesona Indo</v>
      </c>
    </row>
    <row r="2639" spans="1:13" x14ac:dyDescent="0.35">
      <c r="A2639" t="s">
        <v>6917</v>
      </c>
      <c r="B2639" s="2">
        <f>VLOOKUP(A2639,orders[#All],3,0)</f>
        <v>45267</v>
      </c>
      <c r="C2639" t="str">
        <f>VLOOKUP($A2639,orders[#All],9,0)</f>
        <v>delivered</v>
      </c>
      <c r="D2639" t="str">
        <f>VLOOKUP($A2639,orders[#All],5,0)</f>
        <v>Manado</v>
      </c>
      <c r="E2639" t="str">
        <f>VLOOKUP($A2639,orders[#All],6,0)</f>
        <v>Sulawesi Utara</v>
      </c>
      <c r="F2639" t="str">
        <f>VLOOKUP($A2639,orders[#All],10,0)</f>
        <v>TANPA PROMO</v>
      </c>
      <c r="G2639" t="s">
        <v>2588</v>
      </c>
      <c r="H2639">
        <f>VLOOKUP(working_table!G2639,order_items[[#All],[product_id]:[subtotal_idr]],2,0)</f>
        <v>1</v>
      </c>
      <c r="I2639" s="5">
        <f>VLOOKUP(working_table!$G2639,order_items[[#All],[product_id]:[subtotal_idr]],3,0)</f>
        <v>279000</v>
      </c>
      <c r="J2639" s="5">
        <f>VLOOKUP(working_table!$G2639,order_items[[#All],[product_id]:[subtotal_idr]],4,0)</f>
        <v>279000</v>
      </c>
      <c r="K2639" t="str">
        <f>VLOOKUP($G2639,products7[#All],2,0)</f>
        <v>Kemeja Batik Kanvas Lokal</v>
      </c>
      <c r="L2639" t="str">
        <f>VLOOKUP($G2639,products7[#All],3,0)</f>
        <v>Kemeja</v>
      </c>
      <c r="M2639" t="str">
        <f>VLOOKUP($G2639,products7[#All],7,0)</f>
        <v>Kanvas Lokal</v>
      </c>
    </row>
    <row r="2640" spans="1:13" x14ac:dyDescent="0.35">
      <c r="A2640" t="s">
        <v>6920</v>
      </c>
      <c r="B2640" s="2">
        <f>VLOOKUP(A2640,orders[#All],3,0)</f>
        <v>45456</v>
      </c>
      <c r="C2640" t="str">
        <f>VLOOKUP($A2640,orders[#All],9,0)</f>
        <v>processing</v>
      </c>
      <c r="D2640" t="str">
        <f>VLOOKUP($A2640,orders[#All],5,0)</f>
        <v>Pontianak</v>
      </c>
      <c r="E2640" t="str">
        <f>VLOOKUP($A2640,orders[#All],6,0)</f>
        <v>Kalimantan Barat</v>
      </c>
      <c r="F2640" t="str">
        <f>VLOOKUP($A2640,orders[#All],10,0)</f>
        <v>TANPA PROMO</v>
      </c>
      <c r="G2640" t="s">
        <v>3109</v>
      </c>
      <c r="H2640">
        <f>VLOOKUP(working_table!G2640,order_items[[#All],[product_id]:[subtotal_idr]],2,0)</f>
        <v>2</v>
      </c>
      <c r="I2640" s="5">
        <f>VLOOKUP(working_table!$G2640,order_items[[#All],[product_id]:[subtotal_idr]],3,0)</f>
        <v>599000</v>
      </c>
      <c r="J2640" s="5">
        <f>VLOOKUP(working_table!$G2640,order_items[[#All],[product_id]:[subtotal_idr]],4,0)</f>
        <v>1198000</v>
      </c>
      <c r="K2640" t="str">
        <f>VLOOKUP($G2640,products7[#All],2,0)</f>
        <v>Dress Wrap Pesona Indo</v>
      </c>
      <c r="L2640" t="str">
        <f>VLOOKUP($G2640,products7[#All],3,0)</f>
        <v>Dress</v>
      </c>
      <c r="M2640" t="str">
        <f>VLOOKUP($G2640,products7[#All],7,0)</f>
        <v>Pesona Indo</v>
      </c>
    </row>
    <row r="2641" spans="1:13" x14ac:dyDescent="0.35">
      <c r="A2641" t="s">
        <v>6922</v>
      </c>
      <c r="B2641" s="2">
        <f>VLOOKUP(A2641,orders[#All],3,0)</f>
        <v>44603</v>
      </c>
      <c r="C2641" t="str">
        <f>VLOOKUP($A2641,orders[#All],9,0)</f>
        <v>cancelled</v>
      </c>
      <c r="D2641" t="str">
        <f>VLOOKUP($A2641,orders[#All],5,0)</f>
        <v>Bekasi</v>
      </c>
      <c r="E2641" t="str">
        <f>VLOOKUP($A2641,orders[#All],6,0)</f>
        <v>Jawa Barat</v>
      </c>
      <c r="F2641" t="str">
        <f>VLOOKUP($A2641,orders[#All],10,0)</f>
        <v>TANPA PROMO</v>
      </c>
      <c r="G2641" t="s">
        <v>2765</v>
      </c>
      <c r="H2641">
        <f>VLOOKUP(working_table!G2641,order_items[[#All],[product_id]:[subtotal_idr]],2,0)</f>
        <v>1</v>
      </c>
      <c r="I2641" s="5">
        <f>VLOOKUP(working_table!$G2641,order_items[[#All],[product_id]:[subtotal_idr]],3,0)</f>
        <v>329000</v>
      </c>
      <c r="J2641" s="5">
        <f>VLOOKUP(working_table!$G2641,order_items[[#All],[product_id]:[subtotal_idr]],4,0)</f>
        <v>329000</v>
      </c>
      <c r="K2641" t="str">
        <f>VLOOKUP($G2641,products7[#All],2,0)</f>
        <v>Jacket Parasut Cendana Co</v>
      </c>
      <c r="L2641" t="str">
        <f>VLOOKUP($G2641,products7[#All],3,0)</f>
        <v>Jacket</v>
      </c>
      <c r="M2641" t="str">
        <f>VLOOKUP($G2641,products7[#All],7,0)</f>
        <v>Cendana Co</v>
      </c>
    </row>
    <row r="2642" spans="1:13" x14ac:dyDescent="0.35">
      <c r="A2642" t="s">
        <v>6924</v>
      </c>
      <c r="B2642" s="2">
        <f>VLOOKUP(A2642,orders[#All],3,0)</f>
        <v>45434</v>
      </c>
      <c r="C2642" t="str">
        <f>VLOOKUP($A2642,orders[#All],9,0)</f>
        <v>delivered</v>
      </c>
      <c r="D2642" t="str">
        <f>VLOOKUP($A2642,orders[#All],5,0)</f>
        <v>Manado</v>
      </c>
      <c r="E2642" t="str">
        <f>VLOOKUP($A2642,orders[#All],6,0)</f>
        <v>Sulawesi Utara</v>
      </c>
      <c r="F2642" t="str">
        <f>VLOOKUP($A2642,orders[#All],10,0)</f>
        <v>TANPA PROMO</v>
      </c>
      <c r="G2642" t="s">
        <v>3445</v>
      </c>
      <c r="H2642">
        <f>VLOOKUP(working_table!G2642,order_items[[#All],[product_id]:[subtotal_idr]],2,0)</f>
        <v>1</v>
      </c>
      <c r="I2642" s="5">
        <f>VLOOKUP(working_table!$G2642,order_items[[#All],[product_id]:[subtotal_idr]],3,0)</f>
        <v>499000</v>
      </c>
      <c r="J2642" s="5">
        <f>VLOOKUP(working_table!$G2642,order_items[[#All],[product_id]:[subtotal_idr]],4,0)</f>
        <v>499000</v>
      </c>
      <c r="K2642" t="str">
        <f>VLOOKUP($G2642,products7[#All],2,0)</f>
        <v>T-Shirt Striped Kanvas Lokal</v>
      </c>
      <c r="L2642" t="str">
        <f>VLOOKUP($G2642,products7[#All],3,0)</f>
        <v>T-Shirt</v>
      </c>
      <c r="M2642" t="str">
        <f>VLOOKUP($G2642,products7[#All],7,0)</f>
        <v>Kanvas Lokal</v>
      </c>
    </row>
    <row r="2643" spans="1:13" x14ac:dyDescent="0.35">
      <c r="A2643" t="s">
        <v>6924</v>
      </c>
      <c r="B2643" s="2">
        <f>VLOOKUP(A2643,orders[#All],3,0)</f>
        <v>45434</v>
      </c>
      <c r="C2643" t="str">
        <f>VLOOKUP($A2643,orders[#All],9,0)</f>
        <v>delivered</v>
      </c>
      <c r="D2643" t="str">
        <f>VLOOKUP($A2643,orders[#All],5,0)</f>
        <v>Manado</v>
      </c>
      <c r="E2643" t="str">
        <f>VLOOKUP($A2643,orders[#All],6,0)</f>
        <v>Sulawesi Utara</v>
      </c>
      <c r="F2643" t="str">
        <f>VLOOKUP($A2643,orders[#All],10,0)</f>
        <v>TANPA PROMO</v>
      </c>
      <c r="G2643" t="s">
        <v>3883</v>
      </c>
      <c r="H2643">
        <f>VLOOKUP(working_table!G2643,order_items[[#All],[product_id]:[subtotal_idr]],2,0)</f>
        <v>1</v>
      </c>
      <c r="I2643" s="5">
        <f>VLOOKUP(working_table!$G2643,order_items[[#All],[product_id]:[subtotal_idr]],3,0)</f>
        <v>49000</v>
      </c>
      <c r="J2643" s="5">
        <f>VLOOKUP(working_table!$G2643,order_items[[#All],[product_id]:[subtotal_idr]],4,0)</f>
        <v>49000</v>
      </c>
      <c r="K2643" t="str">
        <f>VLOOKUP($G2643,products7[#All],2,0)</f>
        <v>T-Shirt Slim Fit Kanvas Lokal</v>
      </c>
      <c r="L2643" t="str">
        <f>VLOOKUP($G2643,products7[#All],3,0)</f>
        <v>Kemeja</v>
      </c>
      <c r="M2643" t="str">
        <f>VLOOKUP($G2643,products7[#All],7,0)</f>
        <v>Kanvas Lokal</v>
      </c>
    </row>
    <row r="2644" spans="1:13" x14ac:dyDescent="0.35">
      <c r="A2644" t="s">
        <v>6927</v>
      </c>
      <c r="B2644" s="2">
        <f>VLOOKUP(A2644,orders[#All],3,0)</f>
        <v>45535</v>
      </c>
      <c r="C2644" t="str">
        <f>VLOOKUP($A2644,orders[#All],9,0)</f>
        <v>processing</v>
      </c>
      <c r="D2644" t="str">
        <f>VLOOKUP($A2644,orders[#All],5,0)</f>
        <v>Depok</v>
      </c>
      <c r="E2644" t="str">
        <f>VLOOKUP($A2644,orders[#All],6,0)</f>
        <v>Jawa Barat</v>
      </c>
      <c r="F2644" t="str">
        <f>VLOOKUP($A2644,orders[#All],10,0)</f>
        <v>TANPA PROMO</v>
      </c>
      <c r="G2644" t="s">
        <v>2429</v>
      </c>
      <c r="H2644">
        <f>VLOOKUP(working_table!G2644,order_items[[#All],[product_id]:[subtotal_idr]],2,0)</f>
        <v>1</v>
      </c>
      <c r="I2644" s="5">
        <f>VLOOKUP(working_table!$G2644,order_items[[#All],[product_id]:[subtotal_idr]],3,0)</f>
        <v>79000</v>
      </c>
      <c r="J2644" s="5">
        <f>VLOOKUP(working_table!$G2644,order_items[[#All],[product_id]:[subtotal_idr]],4,0)</f>
        <v>79000</v>
      </c>
      <c r="K2644" t="str">
        <f>VLOOKUP($G2644,products7[#All],2,0)</f>
        <v>Pants Cargo Ratu Mode</v>
      </c>
      <c r="L2644" t="str">
        <f>VLOOKUP($G2644,products7[#All],3,0)</f>
        <v>Pants</v>
      </c>
      <c r="M2644" t="str">
        <f>VLOOKUP($G2644,products7[#All],7,0)</f>
        <v>Ratu Mode</v>
      </c>
    </row>
    <row r="2645" spans="1:13" x14ac:dyDescent="0.35">
      <c r="A2645" t="s">
        <v>6927</v>
      </c>
      <c r="B2645" s="2">
        <f>VLOOKUP(A2645,orders[#All],3,0)</f>
        <v>45535</v>
      </c>
      <c r="C2645" t="str">
        <f>VLOOKUP($A2645,orders[#All],9,0)</f>
        <v>processing</v>
      </c>
      <c r="D2645" t="str">
        <f>VLOOKUP($A2645,orders[#All],5,0)</f>
        <v>Depok</v>
      </c>
      <c r="E2645" t="str">
        <f>VLOOKUP($A2645,orders[#All],6,0)</f>
        <v>Jawa Barat</v>
      </c>
      <c r="F2645" t="str">
        <f>VLOOKUP($A2645,orders[#All],10,0)</f>
        <v>TANPA PROMO</v>
      </c>
      <c r="G2645" t="s">
        <v>2411</v>
      </c>
      <c r="H2645">
        <f>VLOOKUP(working_table!G2645,order_items[[#All],[product_id]:[subtotal_idr]],2,0)</f>
        <v>1</v>
      </c>
      <c r="I2645" s="5">
        <f>VLOOKUP(working_table!$G2645,order_items[[#All],[product_id]:[subtotal_idr]],3,0)</f>
        <v>149000</v>
      </c>
      <c r="J2645" s="5">
        <f>VLOOKUP(working_table!$G2645,order_items[[#All],[product_id]:[subtotal_idr]],4,0)</f>
        <v>149000</v>
      </c>
      <c r="K2645" t="str">
        <f>VLOOKUP($G2645,products7[#All],2,0)</f>
        <v>Pants Cargo NusaBrand</v>
      </c>
      <c r="L2645" t="str">
        <f>VLOOKUP($G2645,products7[#All],3,0)</f>
        <v>Pants</v>
      </c>
      <c r="M2645" t="str">
        <f>VLOOKUP($G2645,products7[#All],7,0)</f>
        <v>NusaBrand</v>
      </c>
    </row>
    <row r="2646" spans="1:13" x14ac:dyDescent="0.35">
      <c r="A2646" t="s">
        <v>6927</v>
      </c>
      <c r="B2646" s="2">
        <f>VLOOKUP(A2646,orders[#All],3,0)</f>
        <v>45535</v>
      </c>
      <c r="C2646" t="str">
        <f>VLOOKUP($A2646,orders[#All],9,0)</f>
        <v>processing</v>
      </c>
      <c r="D2646" t="str">
        <f>VLOOKUP($A2646,orders[#All],5,0)</f>
        <v>Depok</v>
      </c>
      <c r="E2646" t="str">
        <f>VLOOKUP($A2646,orders[#All],6,0)</f>
        <v>Jawa Barat</v>
      </c>
      <c r="F2646" t="str">
        <f>VLOOKUP($A2646,orders[#All],10,0)</f>
        <v>TANPA PROMO</v>
      </c>
      <c r="G2646" t="s">
        <v>2470</v>
      </c>
      <c r="H2646">
        <f>VLOOKUP(working_table!G2646,order_items[[#All],[product_id]:[subtotal_idr]],2,0)</f>
        <v>1</v>
      </c>
      <c r="I2646" s="5">
        <f>VLOOKUP(working_table!$G2646,order_items[[#All],[product_id]:[subtotal_idr]],3,0)</f>
        <v>229000</v>
      </c>
      <c r="J2646" s="5">
        <f>VLOOKUP(working_table!$G2646,order_items[[#All],[product_id]:[subtotal_idr]],4,0)</f>
        <v>229000</v>
      </c>
      <c r="K2646" t="str">
        <f>VLOOKUP($G2646,products7[#All],2,0)</f>
        <v>Pants Kulot Cendana Co</v>
      </c>
      <c r="L2646" t="str">
        <f>VLOOKUP($G2646,products7[#All],3,0)</f>
        <v>Pants</v>
      </c>
      <c r="M2646" t="str">
        <f>VLOOKUP($G2646,products7[#All],7,0)</f>
        <v>Cendana Co</v>
      </c>
    </row>
    <row r="2647" spans="1:13" x14ac:dyDescent="0.35">
      <c r="A2647" t="s">
        <v>6931</v>
      </c>
      <c r="B2647" s="2">
        <f>VLOOKUP(A2647,orders[#All],3,0)</f>
        <v>45266</v>
      </c>
      <c r="C2647" t="str">
        <f>VLOOKUP($A2647,orders[#All],9,0)</f>
        <v>cancelled</v>
      </c>
      <c r="D2647" t="str">
        <f>VLOOKUP($A2647,orders[#All],5,0)</f>
        <v>Bekasi</v>
      </c>
      <c r="E2647" t="str">
        <f>VLOOKUP($A2647,orders[#All],6,0)</f>
        <v>Jawa Barat</v>
      </c>
      <c r="F2647" t="str">
        <f>VLOOKUP($A2647,orders[#All],10,0)</f>
        <v>SALE2024</v>
      </c>
      <c r="G2647" t="s">
        <v>3316</v>
      </c>
      <c r="H2647">
        <f>VLOOKUP(working_table!G2647,order_items[[#All],[product_id]:[subtotal_idr]],2,0)</f>
        <v>1</v>
      </c>
      <c r="I2647" s="5">
        <f>VLOOKUP(working_table!$G2647,order_items[[#All],[product_id]:[subtotal_idr]],3,0)</f>
        <v>329000</v>
      </c>
      <c r="J2647" s="5">
        <f>VLOOKUP(working_table!$G2647,order_items[[#All],[product_id]:[subtotal_idr]],4,0)</f>
        <v>329000</v>
      </c>
      <c r="K2647" t="str">
        <f>VLOOKUP($G2647,products7[#All],2,0)</f>
        <v>T-Shirt Slim Fit Cendana Co</v>
      </c>
      <c r="L2647" t="str">
        <f>VLOOKUP($G2647,products7[#All],3,0)</f>
        <v>Kemeja</v>
      </c>
      <c r="M2647" t="str">
        <f>VLOOKUP($G2647,products7[#All],7,0)</f>
        <v>Cendana Co</v>
      </c>
    </row>
    <row r="2648" spans="1:13" x14ac:dyDescent="0.35">
      <c r="A2648" t="s">
        <v>6931</v>
      </c>
      <c r="B2648" s="2">
        <f>VLOOKUP(A2648,orders[#All],3,0)</f>
        <v>45266</v>
      </c>
      <c r="C2648" t="str">
        <f>VLOOKUP($A2648,orders[#All],9,0)</f>
        <v>cancelled</v>
      </c>
      <c r="D2648" t="str">
        <f>VLOOKUP($A2648,orders[#All],5,0)</f>
        <v>Bekasi</v>
      </c>
      <c r="E2648" t="str">
        <f>VLOOKUP($A2648,orders[#All],6,0)</f>
        <v>Jawa Barat</v>
      </c>
      <c r="F2648" t="str">
        <f>VLOOKUP($A2648,orders[#All],10,0)</f>
        <v>SALE2024</v>
      </c>
      <c r="G2648" t="s">
        <v>2521</v>
      </c>
      <c r="H2648">
        <f>VLOOKUP(working_table!G2648,order_items[[#All],[product_id]:[subtotal_idr]],2,0)</f>
        <v>1</v>
      </c>
      <c r="I2648" s="5">
        <f>VLOOKUP(working_table!$G2648,order_items[[#All],[product_id]:[subtotal_idr]],3,0)</f>
        <v>69000</v>
      </c>
      <c r="J2648" s="5">
        <f>VLOOKUP(working_table!$G2648,order_items[[#All],[product_id]:[subtotal_idr]],4,0)</f>
        <v>69000</v>
      </c>
      <c r="K2648" t="str">
        <f>VLOOKUP($G2648,products7[#All],2,0)</f>
        <v>Jacket Varsity Ratu Mode</v>
      </c>
      <c r="L2648" t="str">
        <f>VLOOKUP($G2648,products7[#All],3,0)</f>
        <v>Jacket</v>
      </c>
      <c r="M2648" t="str">
        <f>VLOOKUP($G2648,products7[#All],7,0)</f>
        <v>Ratu Mode</v>
      </c>
    </row>
    <row r="2649" spans="1:13" x14ac:dyDescent="0.35">
      <c r="A2649" t="s">
        <v>6934</v>
      </c>
      <c r="B2649" s="2">
        <f>VLOOKUP(A2649,orders[#All],3,0)</f>
        <v>45627</v>
      </c>
      <c r="C2649" t="str">
        <f>VLOOKUP($A2649,orders[#All],9,0)</f>
        <v>shipped</v>
      </c>
      <c r="D2649" t="str">
        <f>VLOOKUP($A2649,orders[#All],5,0)</f>
        <v>Depok</v>
      </c>
      <c r="E2649" t="str">
        <f>VLOOKUP($A2649,orders[#All],6,0)</f>
        <v>Jawa Barat</v>
      </c>
      <c r="F2649" t="str">
        <f>VLOOKUP($A2649,orders[#All],10,0)</f>
        <v>SALE2024</v>
      </c>
      <c r="G2649" t="s">
        <v>2492</v>
      </c>
      <c r="H2649">
        <f>VLOOKUP(working_table!G2649,order_items[[#All],[product_id]:[subtotal_idr]],2,0)</f>
        <v>1</v>
      </c>
      <c r="I2649" s="5">
        <f>VLOOKUP(working_table!$G2649,order_items[[#All],[product_id]:[subtotal_idr]],3,0)</f>
        <v>59000</v>
      </c>
      <c r="J2649" s="5">
        <f>VLOOKUP(working_table!$G2649,order_items[[#All],[product_id]:[subtotal_idr]],4,0)</f>
        <v>59000</v>
      </c>
      <c r="K2649" t="str">
        <f>VLOOKUP($G2649,products7[#All],2,0)</f>
        <v>Jacket Bomber Tropika Style</v>
      </c>
      <c r="L2649" t="str">
        <f>VLOOKUP($G2649,products7[#All],3,0)</f>
        <v>Jacket</v>
      </c>
      <c r="M2649" t="str">
        <f>VLOOKUP($G2649,products7[#All],7,0)</f>
        <v>Tropika Style</v>
      </c>
    </row>
    <row r="2650" spans="1:13" x14ac:dyDescent="0.35">
      <c r="A2650" t="s">
        <v>6934</v>
      </c>
      <c r="B2650" s="2">
        <f>VLOOKUP(A2650,orders[#All],3,0)</f>
        <v>45627</v>
      </c>
      <c r="C2650" t="str">
        <f>VLOOKUP($A2650,orders[#All],9,0)</f>
        <v>shipped</v>
      </c>
      <c r="D2650" t="str">
        <f>VLOOKUP($A2650,orders[#All],5,0)</f>
        <v>Depok</v>
      </c>
      <c r="E2650" t="str">
        <f>VLOOKUP($A2650,orders[#All],6,0)</f>
        <v>Jawa Barat</v>
      </c>
      <c r="F2650" t="str">
        <f>VLOOKUP($A2650,orders[#All],10,0)</f>
        <v>SALE2024</v>
      </c>
      <c r="G2650" t="s">
        <v>3109</v>
      </c>
      <c r="H2650">
        <f>VLOOKUP(working_table!G2650,order_items[[#All],[product_id]:[subtotal_idr]],2,0)</f>
        <v>2</v>
      </c>
      <c r="I2650" s="5">
        <f>VLOOKUP(working_table!$G2650,order_items[[#All],[product_id]:[subtotal_idr]],3,0)</f>
        <v>599000</v>
      </c>
      <c r="J2650" s="5">
        <f>VLOOKUP(working_table!$G2650,order_items[[#All],[product_id]:[subtotal_idr]],4,0)</f>
        <v>1198000</v>
      </c>
      <c r="K2650" t="str">
        <f>VLOOKUP($G2650,products7[#All],2,0)</f>
        <v>Dress Wrap Pesona Indo</v>
      </c>
      <c r="L2650" t="str">
        <f>VLOOKUP($G2650,products7[#All],3,0)</f>
        <v>Dress</v>
      </c>
      <c r="M2650" t="str">
        <f>VLOOKUP($G2650,products7[#All],7,0)</f>
        <v>Pesona Indo</v>
      </c>
    </row>
    <row r="2651" spans="1:13" x14ac:dyDescent="0.35">
      <c r="A2651" t="s">
        <v>6937</v>
      </c>
      <c r="B2651" s="2">
        <f>VLOOKUP(A2651,orders[#All],3,0)</f>
        <v>45385</v>
      </c>
      <c r="C2651" t="str">
        <f>VLOOKUP($A2651,orders[#All],9,0)</f>
        <v>delivered</v>
      </c>
      <c r="D2651" t="str">
        <f>VLOOKUP($A2651,orders[#All],5,0)</f>
        <v>Padang</v>
      </c>
      <c r="E2651" t="str">
        <f>VLOOKUP($A2651,orders[#All],6,0)</f>
        <v>Sumatera Barat</v>
      </c>
      <c r="F2651" t="str">
        <f>VLOOKUP($A2651,orders[#All],10,0)</f>
        <v>TANPA PROMO</v>
      </c>
      <c r="G2651" t="s">
        <v>2854</v>
      </c>
      <c r="H2651">
        <f>VLOOKUP(working_table!G2651,order_items[[#All],[product_id]:[subtotal_idr]],2,0)</f>
        <v>1</v>
      </c>
      <c r="I2651" s="5">
        <f>VLOOKUP(working_table!$G2651,order_items[[#All],[product_id]:[subtotal_idr]],3,0)</f>
        <v>229000</v>
      </c>
      <c r="J2651" s="5">
        <f>VLOOKUP(working_table!$G2651,order_items[[#All],[product_id]:[subtotal_idr]],4,0)</f>
        <v>229000</v>
      </c>
      <c r="K2651" t="str">
        <f>VLOOKUP($G2651,products7[#All],2,0)</f>
        <v>Dress Midi Floral Tropika Style</v>
      </c>
      <c r="L2651" t="str">
        <f>VLOOKUP($G2651,products7[#All],3,0)</f>
        <v>Dress</v>
      </c>
      <c r="M2651" t="str">
        <f>VLOOKUP($G2651,products7[#All],7,0)</f>
        <v>Tropika Style</v>
      </c>
    </row>
    <row r="2652" spans="1:13" x14ac:dyDescent="0.35">
      <c r="A2652" t="s">
        <v>6939</v>
      </c>
      <c r="B2652" s="2">
        <f>VLOOKUP(A2652,orders[#All],3,0)</f>
        <v>45074</v>
      </c>
      <c r="C2652" t="str">
        <f>VLOOKUP($A2652,orders[#All],9,0)</f>
        <v>delivered</v>
      </c>
      <c r="D2652" t="str">
        <f>VLOOKUP($A2652,orders[#All],5,0)</f>
        <v>Semarang</v>
      </c>
      <c r="E2652" t="str">
        <f>VLOOKUP($A2652,orders[#All],6,0)</f>
        <v>Jawa Tengah</v>
      </c>
      <c r="F2652" t="str">
        <f>VLOOKUP($A2652,orders[#All],10,0)</f>
        <v>TANPA PROMO</v>
      </c>
      <c r="G2652" t="s">
        <v>3109</v>
      </c>
      <c r="H2652">
        <f>VLOOKUP(working_table!G2652,order_items[[#All],[product_id]:[subtotal_idr]],2,0)</f>
        <v>2</v>
      </c>
      <c r="I2652" s="5">
        <f>VLOOKUP(working_table!$G2652,order_items[[#All],[product_id]:[subtotal_idr]],3,0)</f>
        <v>599000</v>
      </c>
      <c r="J2652" s="5">
        <f>VLOOKUP(working_table!$G2652,order_items[[#All],[product_id]:[subtotal_idr]],4,0)</f>
        <v>1198000</v>
      </c>
      <c r="K2652" t="str">
        <f>VLOOKUP($G2652,products7[#All],2,0)</f>
        <v>Dress Wrap Pesona Indo</v>
      </c>
      <c r="L2652" t="str">
        <f>VLOOKUP($G2652,products7[#All],3,0)</f>
        <v>Dress</v>
      </c>
      <c r="M2652" t="str">
        <f>VLOOKUP($G2652,products7[#All],7,0)</f>
        <v>Pesona Indo</v>
      </c>
    </row>
    <row r="2653" spans="1:13" x14ac:dyDescent="0.35">
      <c r="A2653" t="s">
        <v>6939</v>
      </c>
      <c r="B2653" s="2">
        <f>VLOOKUP(A2653,orders[#All],3,0)</f>
        <v>45074</v>
      </c>
      <c r="C2653" t="str">
        <f>VLOOKUP($A2653,orders[#All],9,0)</f>
        <v>delivered</v>
      </c>
      <c r="D2653" t="str">
        <f>VLOOKUP($A2653,orders[#All],5,0)</f>
        <v>Semarang</v>
      </c>
      <c r="E2653" t="str">
        <f>VLOOKUP($A2653,orders[#All],6,0)</f>
        <v>Jawa Tengah</v>
      </c>
      <c r="F2653" t="str">
        <f>VLOOKUP($A2653,orders[#All],10,0)</f>
        <v>TANPA PROMO</v>
      </c>
      <c r="G2653" t="s">
        <v>2803</v>
      </c>
      <c r="H2653">
        <f>VLOOKUP(working_table!G2653,order_items[[#All],[product_id]:[subtotal_idr]],2,0)</f>
        <v>1</v>
      </c>
      <c r="I2653" s="5">
        <f>VLOOKUP(working_table!$G2653,order_items[[#All],[product_id]:[subtotal_idr]],3,0)</f>
        <v>99000</v>
      </c>
      <c r="J2653" s="5">
        <f>VLOOKUP(working_table!$G2653,order_items[[#All],[product_id]:[subtotal_idr]],4,0)</f>
        <v>99000</v>
      </c>
      <c r="K2653" t="str">
        <f>VLOOKUP($G2653,products7[#All],2,0)</f>
        <v>T-Shirt Polos Basic Cendana Co</v>
      </c>
      <c r="L2653" t="str">
        <f>VLOOKUP($G2653,products7[#All],3,0)</f>
        <v>T-Shirt</v>
      </c>
      <c r="M2653" t="str">
        <f>VLOOKUP($G2653,products7[#All],7,0)</f>
        <v>Cendana Co</v>
      </c>
    </row>
    <row r="2654" spans="1:13" x14ac:dyDescent="0.35">
      <c r="A2654" t="s">
        <v>6939</v>
      </c>
      <c r="B2654" s="2">
        <f>VLOOKUP(A2654,orders[#All],3,0)</f>
        <v>45074</v>
      </c>
      <c r="C2654" t="str">
        <f>VLOOKUP($A2654,orders[#All],9,0)</f>
        <v>delivered</v>
      </c>
      <c r="D2654" t="str">
        <f>VLOOKUP($A2654,orders[#All],5,0)</f>
        <v>Semarang</v>
      </c>
      <c r="E2654" t="str">
        <f>VLOOKUP($A2654,orders[#All],6,0)</f>
        <v>Jawa Tengah</v>
      </c>
      <c r="F2654" t="str">
        <f>VLOOKUP($A2654,orders[#All],10,0)</f>
        <v>TANPA PROMO</v>
      </c>
      <c r="G2654" t="s">
        <v>2446</v>
      </c>
      <c r="H2654">
        <f>VLOOKUP(working_table!G2654,order_items[[#All],[product_id]:[subtotal_idr]],2,0)</f>
        <v>1</v>
      </c>
      <c r="I2654" s="5">
        <f>VLOOKUP(working_table!$G2654,order_items[[#All],[product_id]:[subtotal_idr]],3,0)</f>
        <v>399000</v>
      </c>
      <c r="J2654" s="5">
        <f>VLOOKUP(working_table!$G2654,order_items[[#All],[product_id]:[subtotal_idr]],4,0)</f>
        <v>399000</v>
      </c>
      <c r="K2654" t="str">
        <f>VLOOKUP($G2654,products7[#All],2,0)</f>
        <v>Pants Wide Leg Cendana Co</v>
      </c>
      <c r="L2654" t="str">
        <f>VLOOKUP($G2654,products7[#All],3,0)</f>
        <v>Pants</v>
      </c>
      <c r="M2654" t="str">
        <f>VLOOKUP($G2654,products7[#All],7,0)</f>
        <v>Cendana Co</v>
      </c>
    </row>
    <row r="2655" spans="1:13" x14ac:dyDescent="0.35">
      <c r="A2655" t="s">
        <v>6943</v>
      </c>
      <c r="B2655" s="2">
        <f>VLOOKUP(A2655,orders[#All],3,0)</f>
        <v>44645</v>
      </c>
      <c r="C2655" t="str">
        <f>VLOOKUP($A2655,orders[#All],9,0)</f>
        <v>delivered</v>
      </c>
      <c r="D2655" t="str">
        <f>VLOOKUP($A2655,orders[#All],5,0)</f>
        <v>Medan</v>
      </c>
      <c r="E2655" t="str">
        <f>VLOOKUP($A2655,orders[#All],6,0)</f>
        <v>Sumatera Utara</v>
      </c>
      <c r="F2655" t="str">
        <f>VLOOKUP($A2655,orders[#All],10,0)</f>
        <v>NEWUSER</v>
      </c>
      <c r="G2655" t="s">
        <v>2765</v>
      </c>
      <c r="H2655">
        <f>VLOOKUP(working_table!G2655,order_items[[#All],[product_id]:[subtotal_idr]],2,0)</f>
        <v>1</v>
      </c>
      <c r="I2655" s="5">
        <f>VLOOKUP(working_table!$G2655,order_items[[#All],[product_id]:[subtotal_idr]],3,0)</f>
        <v>329000</v>
      </c>
      <c r="J2655" s="5">
        <f>VLOOKUP(working_table!$G2655,order_items[[#All],[product_id]:[subtotal_idr]],4,0)</f>
        <v>329000</v>
      </c>
      <c r="K2655" t="str">
        <f>VLOOKUP($G2655,products7[#All],2,0)</f>
        <v>Jacket Parasut Cendana Co</v>
      </c>
      <c r="L2655" t="str">
        <f>VLOOKUP($G2655,products7[#All],3,0)</f>
        <v>Jacket</v>
      </c>
      <c r="M2655" t="str">
        <f>VLOOKUP($G2655,products7[#All],7,0)</f>
        <v>Cendana Co</v>
      </c>
    </row>
    <row r="2656" spans="1:13" x14ac:dyDescent="0.35">
      <c r="A2656" t="s">
        <v>6945</v>
      </c>
      <c r="B2656" s="2">
        <f>VLOOKUP(A2656,orders[#All],3,0)</f>
        <v>45252</v>
      </c>
      <c r="C2656" t="str">
        <f>VLOOKUP($A2656,orders[#All],9,0)</f>
        <v>delivered</v>
      </c>
      <c r="D2656" t="str">
        <f>VLOOKUP($A2656,orders[#All],5,0)</f>
        <v>Manado</v>
      </c>
      <c r="E2656" t="str">
        <f>VLOOKUP($A2656,orders[#All],6,0)</f>
        <v>Sulawesi Utara</v>
      </c>
      <c r="F2656" t="str">
        <f>VLOOKUP($A2656,orders[#All],10,0)</f>
        <v>TANPA PROMO</v>
      </c>
      <c r="G2656" t="s">
        <v>3198</v>
      </c>
      <c r="H2656">
        <f>VLOOKUP(working_table!G2656,order_items[[#All],[product_id]:[subtotal_idr]],2,0)</f>
        <v>1</v>
      </c>
      <c r="I2656" s="5">
        <f>VLOOKUP(working_table!$G2656,order_items[[#All],[product_id]:[subtotal_idr]],3,0)</f>
        <v>399000</v>
      </c>
      <c r="J2656" s="5">
        <f>VLOOKUP(working_table!$G2656,order_items[[#All],[product_id]:[subtotal_idr]],4,0)</f>
        <v>399000</v>
      </c>
      <c r="K2656" t="str">
        <f>VLOOKUP($G2656,products7[#All],2,0)</f>
        <v>Pants Kulot Tropika Style</v>
      </c>
      <c r="L2656" t="str">
        <f>VLOOKUP($G2656,products7[#All],3,0)</f>
        <v>Pants</v>
      </c>
      <c r="M2656" t="str">
        <f>VLOOKUP($G2656,products7[#All],7,0)</f>
        <v>Tropika Style</v>
      </c>
    </row>
    <row r="2657" spans="1:13" x14ac:dyDescent="0.35">
      <c r="A2657" t="s">
        <v>6947</v>
      </c>
      <c r="B2657" s="2">
        <f>VLOOKUP(A2657,orders[#All],3,0)</f>
        <v>45488</v>
      </c>
      <c r="C2657" t="str">
        <f>VLOOKUP($A2657,orders[#All],9,0)</f>
        <v>delivered</v>
      </c>
      <c r="D2657" t="str">
        <f>VLOOKUP($A2657,orders[#All],5,0)</f>
        <v>Semarang</v>
      </c>
      <c r="E2657" t="str">
        <f>VLOOKUP($A2657,orders[#All],6,0)</f>
        <v>Jawa Tengah</v>
      </c>
      <c r="F2657" t="str">
        <f>VLOOKUP($A2657,orders[#All],10,0)</f>
        <v>TANPA PROMO</v>
      </c>
      <c r="G2657" t="s">
        <v>3152</v>
      </c>
      <c r="H2657">
        <f>VLOOKUP(working_table!G2657,order_items[[#All],[product_id]:[subtotal_idr]],2,0)</f>
        <v>1</v>
      </c>
      <c r="I2657" s="5">
        <f>VLOOKUP(working_table!$G2657,order_items[[#All],[product_id]:[subtotal_idr]],3,0)</f>
        <v>249000</v>
      </c>
      <c r="J2657" s="5">
        <f>VLOOKUP(working_table!$G2657,order_items[[#All],[product_id]:[subtotal_idr]],4,0)</f>
        <v>249000</v>
      </c>
      <c r="K2657" t="str">
        <f>VLOOKUP($G2657,products7[#All],2,0)</f>
        <v>Pants Jeans Slim Senja Wear</v>
      </c>
      <c r="L2657" t="str">
        <f>VLOOKUP($G2657,products7[#All],3,0)</f>
        <v>Pants</v>
      </c>
      <c r="M2657" t="str">
        <f>VLOOKUP($G2657,products7[#All],7,0)</f>
        <v>Senja Wear</v>
      </c>
    </row>
    <row r="2658" spans="1:13" x14ac:dyDescent="0.35">
      <c r="A2658" t="s">
        <v>6947</v>
      </c>
      <c r="B2658" s="2">
        <f>VLOOKUP(A2658,orders[#All],3,0)</f>
        <v>45488</v>
      </c>
      <c r="C2658" t="str">
        <f>VLOOKUP($A2658,orders[#All],9,0)</f>
        <v>delivered</v>
      </c>
      <c r="D2658" t="str">
        <f>VLOOKUP($A2658,orders[#All],5,0)</f>
        <v>Semarang</v>
      </c>
      <c r="E2658" t="str">
        <f>VLOOKUP($A2658,orders[#All],6,0)</f>
        <v>Jawa Tengah</v>
      </c>
      <c r="F2658" t="str">
        <f>VLOOKUP($A2658,orders[#All],10,0)</f>
        <v>TANPA PROMO</v>
      </c>
      <c r="G2658" t="s">
        <v>2565</v>
      </c>
      <c r="H2658">
        <f>VLOOKUP(working_table!G2658,order_items[[#All],[product_id]:[subtotal_idr]],2,0)</f>
        <v>1</v>
      </c>
      <c r="I2658" s="5">
        <f>VLOOKUP(working_table!$G2658,order_items[[#All],[product_id]:[subtotal_idr]],3,0)</f>
        <v>69000</v>
      </c>
      <c r="J2658" s="5">
        <f>VLOOKUP(working_table!$G2658,order_items[[#All],[product_id]:[subtotal_idr]],4,0)</f>
        <v>69000</v>
      </c>
      <c r="K2658" t="str">
        <f>VLOOKUP($G2658,products7[#All],2,0)</f>
        <v>T-Shirt Polos Basic Ratu Mode</v>
      </c>
      <c r="L2658" t="str">
        <f>VLOOKUP($G2658,products7[#All],3,0)</f>
        <v>T-Shirt</v>
      </c>
      <c r="M2658" t="str">
        <f>VLOOKUP($G2658,products7[#All],7,0)</f>
        <v>Ratu Mode</v>
      </c>
    </row>
    <row r="2659" spans="1:13" x14ac:dyDescent="0.35">
      <c r="A2659" t="s">
        <v>6947</v>
      </c>
      <c r="B2659" s="2">
        <f>VLOOKUP(A2659,orders[#All],3,0)</f>
        <v>45488</v>
      </c>
      <c r="C2659" t="str">
        <f>VLOOKUP($A2659,orders[#All],9,0)</f>
        <v>delivered</v>
      </c>
      <c r="D2659" t="str">
        <f>VLOOKUP($A2659,orders[#All],5,0)</f>
        <v>Semarang</v>
      </c>
      <c r="E2659" t="str">
        <f>VLOOKUP($A2659,orders[#All],6,0)</f>
        <v>Jawa Tengah</v>
      </c>
      <c r="F2659" t="str">
        <f>VLOOKUP($A2659,orders[#All],10,0)</f>
        <v>TANPA PROMO</v>
      </c>
      <c r="G2659" t="s">
        <v>3098</v>
      </c>
      <c r="H2659">
        <f>VLOOKUP(working_table!G2659,order_items[[#All],[product_id]:[subtotal_idr]],2,0)</f>
        <v>1</v>
      </c>
      <c r="I2659" s="5">
        <f>VLOOKUP(working_table!$G2659,order_items[[#All],[product_id]:[subtotal_idr]],3,0)</f>
        <v>299000</v>
      </c>
      <c r="J2659" s="5">
        <f>VLOOKUP(working_table!$G2659,order_items[[#All],[product_id]:[subtotal_idr]],4,0)</f>
        <v>299000</v>
      </c>
      <c r="K2659" t="str">
        <f>VLOOKUP($G2659,products7[#All],2,0)</f>
        <v>T-Shirt Graphic BajuKita</v>
      </c>
      <c r="L2659" t="str">
        <f>VLOOKUP($G2659,products7[#All],3,0)</f>
        <v>T-Shirt</v>
      </c>
      <c r="M2659" t="str">
        <f>VLOOKUP($G2659,products7[#All],7,0)</f>
        <v>BajuKita</v>
      </c>
    </row>
    <row r="2660" spans="1:13" x14ac:dyDescent="0.35">
      <c r="A2660" t="s">
        <v>6951</v>
      </c>
      <c r="B2660" s="2">
        <f>VLOOKUP(A2660,orders[#All],3,0)</f>
        <v>45389</v>
      </c>
      <c r="C2660" t="str">
        <f>VLOOKUP($A2660,orders[#All],9,0)</f>
        <v>delivered</v>
      </c>
      <c r="D2660" t="str">
        <f>VLOOKUP($A2660,orders[#All],5,0)</f>
        <v>Malang</v>
      </c>
      <c r="E2660" t="str">
        <f>VLOOKUP($A2660,orders[#All],6,0)</f>
        <v>Jawa Timur</v>
      </c>
      <c r="F2660" t="str">
        <f>VLOOKUP($A2660,orders[#All],10,0)</f>
        <v>RAMADAN23</v>
      </c>
      <c r="G2660" t="s">
        <v>2396</v>
      </c>
      <c r="H2660">
        <f>VLOOKUP(working_table!G2660,order_items[[#All],[product_id]:[subtotal_idr]],2,0)</f>
        <v>1</v>
      </c>
      <c r="I2660" s="5">
        <f>VLOOKUP(working_table!$G2660,order_items[[#All],[product_id]:[subtotal_idr]],3,0)</f>
        <v>49000</v>
      </c>
      <c r="J2660" s="5">
        <f>VLOOKUP(working_table!$G2660,order_items[[#All],[product_id]:[subtotal_idr]],4,0)</f>
        <v>49000</v>
      </c>
      <c r="K2660" t="str">
        <f>VLOOKUP($G2660,products7[#All],2,0)</f>
        <v>Dress Maxi Polos Kanvas Lokal</v>
      </c>
      <c r="L2660" t="str">
        <f>VLOOKUP($G2660,products7[#All],3,0)</f>
        <v>Dress</v>
      </c>
      <c r="M2660" t="str">
        <f>VLOOKUP($G2660,products7[#All],7,0)</f>
        <v>Kanvas Lokal</v>
      </c>
    </row>
    <row r="2661" spans="1:13" x14ac:dyDescent="0.35">
      <c r="A2661" t="s">
        <v>6953</v>
      </c>
      <c r="B2661" s="2">
        <f>VLOOKUP(A2661,orders[#All],3,0)</f>
        <v>45253</v>
      </c>
      <c r="C2661" t="str">
        <f>VLOOKUP($A2661,orders[#All],9,0)</f>
        <v>delivered</v>
      </c>
      <c r="D2661" t="str">
        <f>VLOOKUP($A2661,orders[#All],5,0)</f>
        <v>Depok</v>
      </c>
      <c r="E2661" t="str">
        <f>VLOOKUP($A2661,orders[#All],6,0)</f>
        <v>Jawa Barat</v>
      </c>
      <c r="F2661" t="str">
        <f>VLOOKUP($A2661,orders[#All],10,0)</f>
        <v>SALE2024</v>
      </c>
      <c r="G2661" t="s">
        <v>2565</v>
      </c>
      <c r="H2661">
        <f>VLOOKUP(working_table!G2661,order_items[[#All],[product_id]:[subtotal_idr]],2,0)</f>
        <v>1</v>
      </c>
      <c r="I2661" s="5">
        <f>VLOOKUP(working_table!$G2661,order_items[[#All],[product_id]:[subtotal_idr]],3,0)</f>
        <v>69000</v>
      </c>
      <c r="J2661" s="5">
        <f>VLOOKUP(working_table!$G2661,order_items[[#All],[product_id]:[subtotal_idr]],4,0)</f>
        <v>69000</v>
      </c>
      <c r="K2661" t="str">
        <f>VLOOKUP($G2661,products7[#All],2,0)</f>
        <v>T-Shirt Polos Basic Ratu Mode</v>
      </c>
      <c r="L2661" t="str">
        <f>VLOOKUP($G2661,products7[#All],3,0)</f>
        <v>T-Shirt</v>
      </c>
      <c r="M2661" t="str">
        <f>VLOOKUP($G2661,products7[#All],7,0)</f>
        <v>Ratu Mode</v>
      </c>
    </row>
    <row r="2662" spans="1:13" x14ac:dyDescent="0.35">
      <c r="A2662" t="s">
        <v>6953</v>
      </c>
      <c r="B2662" s="2">
        <f>VLOOKUP(A2662,orders[#All],3,0)</f>
        <v>45253</v>
      </c>
      <c r="C2662" t="str">
        <f>VLOOKUP($A2662,orders[#All],9,0)</f>
        <v>delivered</v>
      </c>
      <c r="D2662" t="str">
        <f>VLOOKUP($A2662,orders[#All],5,0)</f>
        <v>Depok</v>
      </c>
      <c r="E2662" t="str">
        <f>VLOOKUP($A2662,orders[#All],6,0)</f>
        <v>Jawa Barat</v>
      </c>
      <c r="F2662" t="str">
        <f>VLOOKUP($A2662,orders[#All],10,0)</f>
        <v>SALE2024</v>
      </c>
      <c r="G2662" t="s">
        <v>2810</v>
      </c>
      <c r="H2662">
        <f>VLOOKUP(working_table!G2662,order_items[[#All],[product_id]:[subtotal_idr]],2,0)</f>
        <v>1</v>
      </c>
      <c r="I2662" s="5">
        <f>VLOOKUP(working_table!$G2662,order_items[[#All],[product_id]:[subtotal_idr]],3,0)</f>
        <v>329000</v>
      </c>
      <c r="J2662" s="5">
        <f>VLOOKUP(working_table!$G2662,order_items[[#All],[product_id]:[subtotal_idr]],4,0)</f>
        <v>329000</v>
      </c>
      <c r="K2662" t="str">
        <f>VLOOKUP($G2662,products7[#All],2,0)</f>
        <v>Kemeja Flanel Tropika Style</v>
      </c>
      <c r="L2662" t="str">
        <f>VLOOKUP($G2662,products7[#All],3,0)</f>
        <v>Kemeja</v>
      </c>
      <c r="M2662" t="str">
        <f>VLOOKUP($G2662,products7[#All],7,0)</f>
        <v>Tropika Style</v>
      </c>
    </row>
    <row r="2663" spans="1:13" x14ac:dyDescent="0.35">
      <c r="A2663" t="s">
        <v>6956</v>
      </c>
      <c r="B2663" s="2">
        <f>VLOOKUP(A2663,orders[#All],3,0)</f>
        <v>45087</v>
      </c>
      <c r="C2663" t="str">
        <f>VLOOKUP($A2663,orders[#All],9,0)</f>
        <v>shipped</v>
      </c>
      <c r="D2663" t="str">
        <f>VLOOKUP($A2663,orders[#All],5,0)</f>
        <v>Pontianak</v>
      </c>
      <c r="E2663" t="str">
        <f>VLOOKUP($A2663,orders[#All],6,0)</f>
        <v>Kalimantan Barat</v>
      </c>
      <c r="F2663" t="str">
        <f>VLOOKUP($A2663,orders[#All],10,0)</f>
        <v>HARBOLNAS22</v>
      </c>
      <c r="G2663" t="s">
        <v>3400</v>
      </c>
      <c r="H2663">
        <f>VLOOKUP(working_table!G2663,order_items[[#All],[product_id]:[subtotal_idr]],2,0)</f>
        <v>1</v>
      </c>
      <c r="I2663" s="5">
        <f>VLOOKUP(working_table!$G2663,order_items[[#All],[product_id]:[subtotal_idr]],3,0)</f>
        <v>119000</v>
      </c>
      <c r="J2663" s="5">
        <f>VLOOKUP(working_table!$G2663,order_items[[#All],[product_id]:[subtotal_idr]],4,0)</f>
        <v>119000</v>
      </c>
      <c r="K2663" t="str">
        <f>VLOOKUP($G2663,products7[#All],2,0)</f>
        <v>Jacket Hoodie Senja Wear</v>
      </c>
      <c r="L2663" t="str">
        <f>VLOOKUP($G2663,products7[#All],3,0)</f>
        <v>Jacket</v>
      </c>
      <c r="M2663" t="str">
        <f>VLOOKUP($G2663,products7[#All],7,0)</f>
        <v>Senja Wear</v>
      </c>
    </row>
    <row r="2664" spans="1:13" x14ac:dyDescent="0.35">
      <c r="A2664" t="s">
        <v>6956</v>
      </c>
      <c r="B2664" s="2">
        <f>VLOOKUP(A2664,orders[#All],3,0)</f>
        <v>45087</v>
      </c>
      <c r="C2664" t="str">
        <f>VLOOKUP($A2664,orders[#All],9,0)</f>
        <v>shipped</v>
      </c>
      <c r="D2664" t="str">
        <f>VLOOKUP($A2664,orders[#All],5,0)</f>
        <v>Pontianak</v>
      </c>
      <c r="E2664" t="str">
        <f>VLOOKUP($A2664,orders[#All],6,0)</f>
        <v>Kalimantan Barat</v>
      </c>
      <c r="F2664" t="str">
        <f>VLOOKUP($A2664,orders[#All],10,0)</f>
        <v>HARBOLNAS22</v>
      </c>
      <c r="G2664" t="s">
        <v>2983</v>
      </c>
      <c r="H2664">
        <f>VLOOKUP(working_table!G2664,order_items[[#All],[product_id]:[subtotal_idr]],2,0)</f>
        <v>1</v>
      </c>
      <c r="I2664" s="5">
        <f>VLOOKUP(working_table!$G2664,order_items[[#All],[product_id]:[subtotal_idr]],3,0)</f>
        <v>99000</v>
      </c>
      <c r="J2664" s="5">
        <f>VLOOKUP(working_table!$G2664,order_items[[#All],[product_id]:[subtotal_idr]],4,0)</f>
        <v>99000</v>
      </c>
      <c r="K2664" t="str">
        <f>VLOOKUP($G2664,products7[#All],2,0)</f>
        <v>T-Shirt Striped Cendana Co</v>
      </c>
      <c r="L2664" t="str">
        <f>VLOOKUP($G2664,products7[#All],3,0)</f>
        <v>T-Shirt</v>
      </c>
      <c r="M2664" t="str">
        <f>VLOOKUP($G2664,products7[#All],7,0)</f>
        <v>Cendana Co</v>
      </c>
    </row>
    <row r="2665" spans="1:13" x14ac:dyDescent="0.35">
      <c r="A2665" t="s">
        <v>6956</v>
      </c>
      <c r="B2665" s="2">
        <f>VLOOKUP(A2665,orders[#All],3,0)</f>
        <v>45087</v>
      </c>
      <c r="C2665" t="str">
        <f>VLOOKUP($A2665,orders[#All],9,0)</f>
        <v>shipped</v>
      </c>
      <c r="D2665" t="str">
        <f>VLOOKUP($A2665,orders[#All],5,0)</f>
        <v>Pontianak</v>
      </c>
      <c r="E2665" t="str">
        <f>VLOOKUP($A2665,orders[#All],6,0)</f>
        <v>Kalimantan Barat</v>
      </c>
      <c r="F2665" t="str">
        <f>VLOOKUP($A2665,orders[#All],10,0)</f>
        <v>HARBOLNAS22</v>
      </c>
      <c r="G2665" t="s">
        <v>2821</v>
      </c>
      <c r="H2665">
        <f>VLOOKUP(working_table!G2665,order_items[[#All],[product_id]:[subtotal_idr]],2,0)</f>
        <v>1</v>
      </c>
      <c r="I2665" s="5">
        <f>VLOOKUP(working_table!$G2665,order_items[[#All],[product_id]:[subtotal_idr]],3,0)</f>
        <v>69000</v>
      </c>
      <c r="J2665" s="5">
        <f>VLOOKUP(working_table!$G2665,order_items[[#All],[product_id]:[subtotal_idr]],4,0)</f>
        <v>69000</v>
      </c>
      <c r="K2665" t="str">
        <f>VLOOKUP($G2665,products7[#All],2,0)</f>
        <v>T-Shirt Slim Fit SandangIndo</v>
      </c>
      <c r="L2665" t="str">
        <f>VLOOKUP($G2665,products7[#All],3,0)</f>
        <v>T-Shirt</v>
      </c>
      <c r="M2665" t="str">
        <f>VLOOKUP($G2665,products7[#All],7,0)</f>
        <v>SandangIndo</v>
      </c>
    </row>
    <row r="2666" spans="1:13" x14ac:dyDescent="0.35">
      <c r="A2666" t="s">
        <v>6960</v>
      </c>
      <c r="B2666" s="2">
        <f>VLOOKUP(A2666,orders[#All],3,0)</f>
        <v>45324</v>
      </c>
      <c r="C2666" t="str">
        <f>VLOOKUP($A2666,orders[#All],9,0)</f>
        <v>shipped</v>
      </c>
      <c r="D2666" t="str">
        <f>VLOOKUP($A2666,orders[#All],5,0)</f>
        <v>Bekasi</v>
      </c>
      <c r="E2666" t="str">
        <f>VLOOKUP($A2666,orders[#All],6,0)</f>
        <v>Jawa Barat</v>
      </c>
      <c r="F2666" t="str">
        <f>VLOOKUP($A2666,orders[#All],10,0)</f>
        <v>HARBOLNAS22</v>
      </c>
      <c r="G2666" t="s">
        <v>3445</v>
      </c>
      <c r="H2666">
        <f>VLOOKUP(working_table!G2666,order_items[[#All],[product_id]:[subtotal_idr]],2,0)</f>
        <v>1</v>
      </c>
      <c r="I2666" s="5">
        <f>VLOOKUP(working_table!$G2666,order_items[[#All],[product_id]:[subtotal_idr]],3,0)</f>
        <v>499000</v>
      </c>
      <c r="J2666" s="5">
        <f>VLOOKUP(working_table!$G2666,order_items[[#All],[product_id]:[subtotal_idr]],4,0)</f>
        <v>499000</v>
      </c>
      <c r="K2666" t="str">
        <f>VLOOKUP($G2666,products7[#All],2,0)</f>
        <v>T-Shirt Striped Kanvas Lokal</v>
      </c>
      <c r="L2666" t="str">
        <f>VLOOKUP($G2666,products7[#All],3,0)</f>
        <v>T-Shirt</v>
      </c>
      <c r="M2666" t="str">
        <f>VLOOKUP($G2666,products7[#All],7,0)</f>
        <v>Kanvas Lokal</v>
      </c>
    </row>
    <row r="2667" spans="1:13" x14ac:dyDescent="0.35">
      <c r="A2667" t="s">
        <v>6962</v>
      </c>
      <c r="B2667" s="2">
        <f>VLOOKUP(A2667,orders[#All],3,0)</f>
        <v>45241</v>
      </c>
      <c r="C2667" t="str">
        <f>VLOOKUP($A2667,orders[#All],9,0)</f>
        <v>delivered</v>
      </c>
      <c r="D2667" t="str">
        <f>VLOOKUP($A2667,orders[#All],5,0)</f>
        <v>Malang</v>
      </c>
      <c r="E2667" t="str">
        <f>VLOOKUP($A2667,orders[#All],6,0)</f>
        <v>Jawa Timur</v>
      </c>
      <c r="F2667" t="str">
        <f>VLOOKUP($A2667,orders[#All],10,0)</f>
        <v>HARBOLNAS22</v>
      </c>
      <c r="G2667" t="s">
        <v>2712</v>
      </c>
      <c r="H2667">
        <f>VLOOKUP(working_table!G2667,order_items[[#All],[product_id]:[subtotal_idr]],2,0)</f>
        <v>1</v>
      </c>
      <c r="I2667" s="5">
        <f>VLOOKUP(working_table!$G2667,order_items[[#All],[product_id]:[subtotal_idr]],3,0)</f>
        <v>229000</v>
      </c>
      <c r="J2667" s="5">
        <f>VLOOKUP(working_table!$G2667,order_items[[#All],[product_id]:[subtotal_idr]],4,0)</f>
        <v>229000</v>
      </c>
      <c r="K2667" t="str">
        <f>VLOOKUP($G2667,products7[#All],2,0)</f>
        <v>Jacket Coach Ratu Mode</v>
      </c>
      <c r="L2667" t="str">
        <f>VLOOKUP($G2667,products7[#All],3,0)</f>
        <v>Jacket</v>
      </c>
      <c r="M2667" t="str">
        <f>VLOOKUP($G2667,products7[#All],7,0)</f>
        <v>Ratu Mode</v>
      </c>
    </row>
    <row r="2668" spans="1:13" x14ac:dyDescent="0.35">
      <c r="A2668" t="s">
        <v>6964</v>
      </c>
      <c r="B2668" s="2">
        <f>VLOOKUP(A2668,orders[#All],3,0)</f>
        <v>45553</v>
      </c>
      <c r="C2668" t="str">
        <f>VLOOKUP($A2668,orders[#All],9,0)</f>
        <v>delivered</v>
      </c>
      <c r="D2668" t="str">
        <f>VLOOKUP($A2668,orders[#All],5,0)</f>
        <v>Banjarmasin</v>
      </c>
      <c r="E2668" t="str">
        <f>VLOOKUP($A2668,orders[#All],6,0)</f>
        <v>Kalimantan Selatan</v>
      </c>
      <c r="F2668" t="str">
        <f>VLOOKUP($A2668,orders[#All],10,0)</f>
        <v>TANPA PROMO</v>
      </c>
      <c r="G2668" t="s">
        <v>2688</v>
      </c>
      <c r="H2668">
        <f>VLOOKUP(working_table!G2668,order_items[[#All],[product_id]:[subtotal_idr]],2,0)</f>
        <v>1</v>
      </c>
      <c r="I2668" s="5">
        <f>VLOOKUP(working_table!$G2668,order_items[[#All],[product_id]:[subtotal_idr]],3,0)</f>
        <v>119000</v>
      </c>
      <c r="J2668" s="5">
        <f>VLOOKUP(working_table!$G2668,order_items[[#All],[product_id]:[subtotal_idr]],4,0)</f>
        <v>119000</v>
      </c>
      <c r="K2668" t="str">
        <f>VLOOKUP($G2668,products7[#All],2,0)</f>
        <v>Jacket Coach NusaBrand</v>
      </c>
      <c r="L2668" t="str">
        <f>VLOOKUP($G2668,products7[#All],3,0)</f>
        <v>Jacket</v>
      </c>
      <c r="M2668" t="str">
        <f>VLOOKUP($G2668,products7[#All],7,0)</f>
        <v>NusaBrand</v>
      </c>
    </row>
    <row r="2669" spans="1:13" x14ac:dyDescent="0.35">
      <c r="A2669" t="s">
        <v>6964</v>
      </c>
      <c r="B2669" s="2">
        <f>VLOOKUP(A2669,orders[#All],3,0)</f>
        <v>45553</v>
      </c>
      <c r="C2669" t="str">
        <f>VLOOKUP($A2669,orders[#All],9,0)</f>
        <v>delivered</v>
      </c>
      <c r="D2669" t="str">
        <f>VLOOKUP($A2669,orders[#All],5,0)</f>
        <v>Banjarmasin</v>
      </c>
      <c r="E2669" t="str">
        <f>VLOOKUP($A2669,orders[#All],6,0)</f>
        <v>Kalimantan Selatan</v>
      </c>
      <c r="F2669" t="str">
        <f>VLOOKUP($A2669,orders[#All],10,0)</f>
        <v>TANPA PROMO</v>
      </c>
      <c r="G2669" t="s">
        <v>3701</v>
      </c>
      <c r="H2669">
        <f>VLOOKUP(working_table!G2669,order_items[[#All],[product_id]:[subtotal_idr]],2,0)</f>
        <v>1</v>
      </c>
      <c r="I2669" s="5">
        <f>VLOOKUP(working_table!$G2669,order_items[[#All],[product_id]:[subtotal_idr]],3,0)</f>
        <v>399000</v>
      </c>
      <c r="J2669" s="5">
        <f>VLOOKUP(working_table!$G2669,order_items[[#All],[product_id]:[subtotal_idr]],4,0)</f>
        <v>399000</v>
      </c>
      <c r="K2669" t="str">
        <f>VLOOKUP($G2669,products7[#All],2,0)</f>
        <v>Tas Selempang Riang Apparel</v>
      </c>
      <c r="L2669" t="str">
        <f>VLOOKUP($G2669,products7[#All],3,0)</f>
        <v>Accessories</v>
      </c>
      <c r="M2669" t="str">
        <f>VLOOKUP($G2669,products7[#All],7,0)</f>
        <v>Riang Apparel</v>
      </c>
    </row>
    <row r="2670" spans="1:13" x14ac:dyDescent="0.35">
      <c r="A2670" t="s">
        <v>6964</v>
      </c>
      <c r="B2670" s="2">
        <f>VLOOKUP(A2670,orders[#All],3,0)</f>
        <v>45553</v>
      </c>
      <c r="C2670" t="str">
        <f>VLOOKUP($A2670,orders[#All],9,0)</f>
        <v>delivered</v>
      </c>
      <c r="D2670" t="str">
        <f>VLOOKUP($A2670,orders[#All],5,0)</f>
        <v>Banjarmasin</v>
      </c>
      <c r="E2670" t="str">
        <f>VLOOKUP($A2670,orders[#All],6,0)</f>
        <v>Kalimantan Selatan</v>
      </c>
      <c r="F2670" t="str">
        <f>VLOOKUP($A2670,orders[#All],10,0)</f>
        <v>TANPA PROMO</v>
      </c>
      <c r="G2670" t="s">
        <v>2736</v>
      </c>
      <c r="H2670">
        <f>VLOOKUP(working_table!G2670,order_items[[#All],[product_id]:[subtotal_idr]],2,0)</f>
        <v>1</v>
      </c>
      <c r="I2670" s="5">
        <f>VLOOKUP(working_table!$G2670,order_items[[#All],[product_id]:[subtotal_idr]],3,0)</f>
        <v>499000</v>
      </c>
      <c r="J2670" s="5">
        <f>VLOOKUP(working_table!$G2670,order_items[[#All],[product_id]:[subtotal_idr]],4,0)</f>
        <v>499000</v>
      </c>
      <c r="K2670" t="str">
        <f>VLOOKUP($G2670,products7[#All],2,0)</f>
        <v>T-Shirt Slim Fit Tropika Style</v>
      </c>
      <c r="L2670" t="str">
        <f>VLOOKUP($G2670,products7[#All],3,0)</f>
        <v>kemeja</v>
      </c>
      <c r="M2670" t="str">
        <f>VLOOKUP($G2670,products7[#All],7,0)</f>
        <v>Tropika Style</v>
      </c>
    </row>
    <row r="2671" spans="1:13" x14ac:dyDescent="0.35">
      <c r="A2671" t="s">
        <v>6968</v>
      </c>
      <c r="B2671" s="2">
        <f>VLOOKUP(A2671,orders[#All],3,0)</f>
        <v>45394</v>
      </c>
      <c r="C2671" t="str">
        <f>VLOOKUP($A2671,orders[#All],9,0)</f>
        <v>delivered</v>
      </c>
      <c r="D2671" t="str">
        <f>VLOOKUP($A2671,orders[#All],5,0)</f>
        <v>Pekanbaru</v>
      </c>
      <c r="E2671" t="str">
        <f>VLOOKUP($A2671,orders[#All],6,0)</f>
        <v>Riau</v>
      </c>
      <c r="F2671" t="str">
        <f>VLOOKUP($A2671,orders[#All],10,0)</f>
        <v>TANPA PROMO</v>
      </c>
      <c r="G2671" t="s">
        <v>3241</v>
      </c>
      <c r="H2671">
        <f>VLOOKUP(working_table!G2671,order_items[[#All],[product_id]:[subtotal_idr]],2,0)</f>
        <v>3</v>
      </c>
      <c r="I2671" s="5">
        <f>VLOOKUP(working_table!$G2671,order_items[[#All],[product_id]:[subtotal_idr]],3,0)</f>
        <v>549000</v>
      </c>
      <c r="J2671" s="5">
        <f>VLOOKUP(working_table!$G2671,order_items[[#All],[product_id]:[subtotal_idr]],4,0)</f>
        <v>1647000</v>
      </c>
      <c r="K2671" t="str">
        <f>VLOOKUP($G2671,products7[#All],2,0)</f>
        <v>Jacket Bomber Senja Wear</v>
      </c>
      <c r="L2671" t="str">
        <f>VLOOKUP($G2671,products7[#All],3,0)</f>
        <v>Jacket</v>
      </c>
      <c r="M2671" t="str">
        <f>VLOOKUP($G2671,products7[#All],7,0)</f>
        <v>Senja Wear</v>
      </c>
    </row>
    <row r="2672" spans="1:13" x14ac:dyDescent="0.35">
      <c r="A2672" t="s">
        <v>6970</v>
      </c>
      <c r="B2672" s="2">
        <f>VLOOKUP(A2672,orders[#All],3,0)</f>
        <v>45297</v>
      </c>
      <c r="C2672" t="str">
        <f>VLOOKUP($A2672,orders[#All],9,0)</f>
        <v>delivered</v>
      </c>
      <c r="D2672" t="str">
        <f>VLOOKUP($A2672,orders[#All],5,0)</f>
        <v>Banjarmasin</v>
      </c>
      <c r="E2672" t="str">
        <f>VLOOKUP($A2672,orders[#All],6,0)</f>
        <v>Kalimantan Selatan</v>
      </c>
      <c r="F2672" t="str">
        <f>VLOOKUP($A2672,orders[#All],10,0)</f>
        <v>FLASHSALE</v>
      </c>
      <c r="G2672" t="s">
        <v>2599</v>
      </c>
      <c r="H2672">
        <f>VLOOKUP(working_table!G2672,order_items[[#All],[product_id]:[subtotal_idr]],2,0)</f>
        <v>1</v>
      </c>
      <c r="I2672" s="5">
        <f>VLOOKUP(working_table!$G2672,order_items[[#All],[product_id]:[subtotal_idr]],3,0)</f>
        <v>199000</v>
      </c>
      <c r="J2672" s="5">
        <f>VLOOKUP(working_table!$G2672,order_items[[#All],[product_id]:[subtotal_idr]],4,0)</f>
        <v>199000</v>
      </c>
      <c r="K2672" t="str">
        <f>VLOOKUP($G2672,products7[#All],2,0)</f>
        <v>Pants Jeans Slim Pesona Indo</v>
      </c>
      <c r="L2672" t="str">
        <f>VLOOKUP($G2672,products7[#All],3,0)</f>
        <v>Pants</v>
      </c>
      <c r="M2672" t="str">
        <f>VLOOKUP($G2672,products7[#All],7,0)</f>
        <v>Pesona Indo</v>
      </c>
    </row>
    <row r="2673" spans="1:13" x14ac:dyDescent="0.35">
      <c r="A2673" t="s">
        <v>6972</v>
      </c>
      <c r="B2673" s="2">
        <f>VLOOKUP(A2673,orders[#All],3,0)</f>
        <v>45338</v>
      </c>
      <c r="C2673" t="str">
        <f>VLOOKUP($A2673,orders[#All],9,0)</f>
        <v>processing</v>
      </c>
      <c r="D2673" t="str">
        <f>VLOOKUP($A2673,orders[#All],5,0)</f>
        <v>Malang</v>
      </c>
      <c r="E2673" t="str">
        <f>VLOOKUP($A2673,orders[#All],6,0)</f>
        <v>Jawa Timur</v>
      </c>
      <c r="F2673" t="str">
        <f>VLOOKUP($A2673,orders[#All],10,0)</f>
        <v>TANPA PROMO</v>
      </c>
      <c r="G2673" t="s">
        <v>2424</v>
      </c>
      <c r="H2673">
        <f>VLOOKUP(working_table!G2673,order_items[[#All],[product_id]:[subtotal_idr]],2,0)</f>
        <v>1</v>
      </c>
      <c r="I2673" s="5">
        <f>VLOOKUP(working_table!$G2673,order_items[[#All],[product_id]:[subtotal_idr]],3,0)</f>
        <v>279000</v>
      </c>
      <c r="J2673" s="5">
        <f>VLOOKUP(working_table!$G2673,order_items[[#All],[product_id]:[subtotal_idr]],4,0)</f>
        <v>279000</v>
      </c>
      <c r="K2673" t="str">
        <f>VLOOKUP($G2673,products7[#All],2,0)</f>
        <v>Topi Baseball Senja Wear</v>
      </c>
      <c r="L2673" t="str">
        <f>VLOOKUP($G2673,products7[#All],3,0)</f>
        <v>Accessories</v>
      </c>
      <c r="M2673" t="str">
        <f>VLOOKUP($G2673,products7[#All],7,0)</f>
        <v>Senja Wear</v>
      </c>
    </row>
    <row r="2674" spans="1:13" x14ac:dyDescent="0.35">
      <c r="A2674" t="s">
        <v>6972</v>
      </c>
      <c r="B2674" s="2">
        <f>VLOOKUP(A2674,orders[#All],3,0)</f>
        <v>45338</v>
      </c>
      <c r="C2674" t="str">
        <f>VLOOKUP($A2674,orders[#All],9,0)</f>
        <v>processing</v>
      </c>
      <c r="D2674" t="str">
        <f>VLOOKUP($A2674,orders[#All],5,0)</f>
        <v>Malang</v>
      </c>
      <c r="E2674" t="str">
        <f>VLOOKUP($A2674,orders[#All],6,0)</f>
        <v>Jawa Timur</v>
      </c>
      <c r="F2674" t="str">
        <f>VLOOKUP($A2674,orders[#All],10,0)</f>
        <v>TANPA PROMO</v>
      </c>
      <c r="G2674" t="s">
        <v>2685</v>
      </c>
      <c r="H2674">
        <f>VLOOKUP(working_table!G2674,order_items[[#All],[product_id]:[subtotal_idr]],2,0)</f>
        <v>1</v>
      </c>
      <c r="I2674" s="5">
        <f>VLOOKUP(working_table!$G2674,order_items[[#All],[product_id]:[subtotal_idr]],3,0)</f>
        <v>199000</v>
      </c>
      <c r="J2674" s="5">
        <f>VLOOKUP(working_table!$G2674,order_items[[#All],[product_id]:[subtotal_idr]],4,0)</f>
        <v>199000</v>
      </c>
      <c r="K2674" t="str">
        <f>VLOOKUP($G2674,products7[#All],2,0)</f>
        <v>Pants Jeans Slim SandangIndo</v>
      </c>
      <c r="L2674" t="str">
        <f>VLOOKUP($G2674,products7[#All],3,0)</f>
        <v>Pants</v>
      </c>
      <c r="M2674" t="str">
        <f>VLOOKUP($G2674,products7[#All],7,0)</f>
        <v>SandangIndo</v>
      </c>
    </row>
    <row r="2675" spans="1:13" x14ac:dyDescent="0.35">
      <c r="A2675" t="s">
        <v>6975</v>
      </c>
      <c r="B2675" s="2">
        <f>VLOOKUP(A2675,orders[#All],3,0)</f>
        <v>45205</v>
      </c>
      <c r="C2675" t="str">
        <f>VLOOKUP($A2675,orders[#All],9,0)</f>
        <v>shipped</v>
      </c>
      <c r="D2675" t="str">
        <f>VLOOKUP($A2675,orders[#All],5,0)</f>
        <v>Bekasi</v>
      </c>
      <c r="E2675" t="str">
        <f>VLOOKUP($A2675,orders[#All],6,0)</f>
        <v>Jawa Barat</v>
      </c>
      <c r="F2675" t="str">
        <f>VLOOKUP($A2675,orders[#All],10,0)</f>
        <v>TANPA PROMO</v>
      </c>
      <c r="G2675" t="s">
        <v>2961</v>
      </c>
      <c r="H2675">
        <f>VLOOKUP(working_table!G2675,order_items[[#All],[product_id]:[subtotal_idr]],2,0)</f>
        <v>1</v>
      </c>
      <c r="I2675" s="5">
        <f>VLOOKUP(working_table!$G2675,order_items[[#All],[product_id]:[subtotal_idr]],3,0)</f>
        <v>279000</v>
      </c>
      <c r="J2675" s="5">
        <f>VLOOKUP(working_table!$G2675,order_items[[#All],[product_id]:[subtotal_idr]],4,0)</f>
        <v>279000</v>
      </c>
      <c r="K2675" t="str">
        <f>VLOOKUP($G2675,products7[#All],2,0)</f>
        <v>T-Shirt Lengan Panjang Cendana Co</v>
      </c>
      <c r="L2675" t="str">
        <f>VLOOKUP($G2675,products7[#All],3,0)</f>
        <v>T-Shirt</v>
      </c>
      <c r="M2675" t="str">
        <f>VLOOKUP($G2675,products7[#All],7,0)</f>
        <v>Cendana Co</v>
      </c>
    </row>
    <row r="2676" spans="1:13" x14ac:dyDescent="0.35">
      <c r="A2676" t="s">
        <v>6977</v>
      </c>
      <c r="B2676" s="2">
        <f>VLOOKUP(A2676,orders[#All],3,0)</f>
        <v>44985</v>
      </c>
      <c r="C2676" t="str">
        <f>VLOOKUP($A2676,orders[#All],9,0)</f>
        <v>delivered</v>
      </c>
      <c r="D2676" t="str">
        <f>VLOOKUP($A2676,orders[#All],5,0)</f>
        <v>Bandung</v>
      </c>
      <c r="E2676" t="str">
        <f>VLOOKUP($A2676,orders[#All],6,0)</f>
        <v>Jawa Barat</v>
      </c>
      <c r="F2676" t="str">
        <f>VLOOKUP($A2676,orders[#All],10,0)</f>
        <v>TANPA PROMO</v>
      </c>
      <c r="G2676" t="s">
        <v>2688</v>
      </c>
      <c r="H2676">
        <f>VLOOKUP(working_table!G2676,order_items[[#All],[product_id]:[subtotal_idr]],2,0)</f>
        <v>1</v>
      </c>
      <c r="I2676" s="5">
        <f>VLOOKUP(working_table!$G2676,order_items[[#All],[product_id]:[subtotal_idr]],3,0)</f>
        <v>119000</v>
      </c>
      <c r="J2676" s="5">
        <f>VLOOKUP(working_table!$G2676,order_items[[#All],[product_id]:[subtotal_idr]],4,0)</f>
        <v>119000</v>
      </c>
      <c r="K2676" t="str">
        <f>VLOOKUP($G2676,products7[#All],2,0)</f>
        <v>Jacket Coach NusaBrand</v>
      </c>
      <c r="L2676" t="str">
        <f>VLOOKUP($G2676,products7[#All],3,0)</f>
        <v>Jacket</v>
      </c>
      <c r="M2676" t="str">
        <f>VLOOKUP($G2676,products7[#All],7,0)</f>
        <v>NusaBrand</v>
      </c>
    </row>
    <row r="2677" spans="1:13" x14ac:dyDescent="0.35">
      <c r="A2677" t="s">
        <v>6979</v>
      </c>
      <c r="B2677" s="2">
        <f>VLOOKUP(A2677,orders[#All],3,0)</f>
        <v>45528</v>
      </c>
      <c r="C2677" t="str">
        <f>VLOOKUP($A2677,orders[#All],9,0)</f>
        <v>shipped</v>
      </c>
      <c r="D2677" t="str">
        <f>VLOOKUP($A2677,orders[#All],5,0)</f>
        <v>Jakarta</v>
      </c>
      <c r="E2677" t="str">
        <f>VLOOKUP($A2677,orders[#All],6,0)</f>
        <v>DKI Jakarta</v>
      </c>
      <c r="F2677" t="str">
        <f>VLOOKUP($A2677,orders[#All],10,0)</f>
        <v>SALE2024</v>
      </c>
      <c r="G2677" t="s">
        <v>2683</v>
      </c>
      <c r="H2677">
        <f>VLOOKUP(working_table!G2677,order_items[[#All],[product_id]:[subtotal_idr]],2,0)</f>
        <v>1</v>
      </c>
      <c r="I2677" s="5">
        <f>VLOOKUP(working_table!$G2677,order_items[[#All],[product_id]:[subtotal_idr]],3,0)</f>
        <v>59000</v>
      </c>
      <c r="J2677" s="5">
        <f>VLOOKUP(working_table!$G2677,order_items[[#All],[product_id]:[subtotal_idr]],4,0)</f>
        <v>59000</v>
      </c>
      <c r="K2677" t="str">
        <f>VLOOKUP($G2677,products7[#All],2,0)</f>
        <v>T-Shirt Polos Basic Pesona Indo</v>
      </c>
      <c r="L2677" t="str">
        <f>VLOOKUP($G2677,products7[#All],3,0)</f>
        <v>T-Shirt</v>
      </c>
      <c r="M2677" t="str">
        <f>VLOOKUP($G2677,products7[#All],7,0)</f>
        <v>Pesona Indo</v>
      </c>
    </row>
    <row r="2678" spans="1:13" x14ac:dyDescent="0.35">
      <c r="A2678" t="s">
        <v>6981</v>
      </c>
      <c r="B2678" s="2">
        <f>VLOOKUP(A2678,orders[#All],3,0)</f>
        <v>45367</v>
      </c>
      <c r="C2678" t="str">
        <f>VLOOKUP($A2678,orders[#All],9,0)</f>
        <v>processing</v>
      </c>
      <c r="D2678" t="str">
        <f>VLOOKUP($A2678,orders[#All],5,0)</f>
        <v>Malang</v>
      </c>
      <c r="E2678" t="str">
        <f>VLOOKUP($A2678,orders[#All],6,0)</f>
        <v>Jawa Timur</v>
      </c>
      <c r="F2678" t="str">
        <f>VLOOKUP($A2678,orders[#All],10,0)</f>
        <v>TANPA PROMO</v>
      </c>
      <c r="G2678" t="s">
        <v>3074</v>
      </c>
      <c r="H2678">
        <f>VLOOKUP(working_table!G2678,order_items[[#All],[product_id]:[subtotal_idr]],2,0)</f>
        <v>1</v>
      </c>
      <c r="I2678" s="5">
        <f>VLOOKUP(working_table!$G2678,order_items[[#All],[product_id]:[subtotal_idr]],3,0)</f>
        <v>229000</v>
      </c>
      <c r="J2678" s="5">
        <f>VLOOKUP(working_table!$G2678,order_items[[#All],[product_id]:[subtotal_idr]],4,0)</f>
        <v>229000</v>
      </c>
      <c r="K2678" t="str">
        <f>VLOOKUP($G2678,products7[#All],2,0)</f>
        <v>Kemeja Batik NusaBrand</v>
      </c>
      <c r="L2678" t="str">
        <f>VLOOKUP($G2678,products7[#All],3,0)</f>
        <v>Kemeja</v>
      </c>
      <c r="M2678" t="str">
        <f>VLOOKUP($G2678,products7[#All],7,0)</f>
        <v>NusaBrand</v>
      </c>
    </row>
    <row r="2679" spans="1:13" x14ac:dyDescent="0.35">
      <c r="A2679" t="s">
        <v>6983</v>
      </c>
      <c r="B2679" s="2">
        <f>VLOOKUP(A2679,orders[#All],3,0)</f>
        <v>45525</v>
      </c>
      <c r="C2679" t="str">
        <f>VLOOKUP($A2679,orders[#All],9,0)</f>
        <v>delivered</v>
      </c>
      <c r="D2679" t="str">
        <f>VLOOKUP($A2679,orders[#All],5,0)</f>
        <v>Medan</v>
      </c>
      <c r="E2679" t="str">
        <f>VLOOKUP($A2679,orders[#All],6,0)</f>
        <v>Sumatera Utara</v>
      </c>
      <c r="F2679" t="str">
        <f>VLOOKUP($A2679,orders[#All],10,0)</f>
        <v>TANPA PROMO</v>
      </c>
      <c r="G2679" t="s">
        <v>4045</v>
      </c>
      <c r="H2679">
        <f>VLOOKUP(working_table!G2679,order_items[[#All],[product_id]:[subtotal_idr]],2,0)</f>
        <v>2</v>
      </c>
      <c r="I2679" s="5">
        <f>VLOOKUP(working_table!$G2679,order_items[[#All],[product_id]:[subtotal_idr]],3,0)</f>
        <v>99000</v>
      </c>
      <c r="J2679" s="5">
        <f>VLOOKUP(working_table!$G2679,order_items[[#All],[product_id]:[subtotal_idr]],4,0)</f>
        <v>198000</v>
      </c>
      <c r="K2679" t="str">
        <f>VLOOKUP($G2679,products7[#All],2,0)</f>
        <v>Kemeja Batik BajuKita</v>
      </c>
      <c r="L2679" t="str">
        <f>VLOOKUP($G2679,products7[#All],3,0)</f>
        <v>Kemeja</v>
      </c>
      <c r="M2679" t="str">
        <f>VLOOKUP($G2679,products7[#All],7,0)</f>
        <v>BajuKita</v>
      </c>
    </row>
    <row r="2680" spans="1:13" x14ac:dyDescent="0.35">
      <c r="A2680" t="s">
        <v>6983</v>
      </c>
      <c r="B2680" s="2">
        <f>VLOOKUP(A2680,orders[#All],3,0)</f>
        <v>45525</v>
      </c>
      <c r="C2680" t="str">
        <f>VLOOKUP($A2680,orders[#All],9,0)</f>
        <v>delivered</v>
      </c>
      <c r="D2680" t="str">
        <f>VLOOKUP($A2680,orders[#All],5,0)</f>
        <v>Medan</v>
      </c>
      <c r="E2680" t="str">
        <f>VLOOKUP($A2680,orders[#All],6,0)</f>
        <v>Sumatera Utara</v>
      </c>
      <c r="F2680" t="str">
        <f>VLOOKUP($A2680,orders[#All],10,0)</f>
        <v>TANPA PROMO</v>
      </c>
      <c r="G2680" t="s">
        <v>2453</v>
      </c>
      <c r="H2680">
        <f>VLOOKUP(working_table!G2680,order_items[[#All],[product_id]:[subtotal_idr]],2,0)</f>
        <v>1</v>
      </c>
      <c r="I2680" s="5">
        <f>VLOOKUP(working_table!$G2680,order_items[[#All],[product_id]:[subtotal_idr]],3,0)</f>
        <v>119000</v>
      </c>
      <c r="J2680" s="5">
        <f>VLOOKUP(working_table!$G2680,order_items[[#All],[product_id]:[subtotal_idr]],4,0)</f>
        <v>119000</v>
      </c>
      <c r="K2680" t="str">
        <f>VLOOKUP($G2680,products7[#All],2,0)</f>
        <v>Dress Bodycon Senja Wear</v>
      </c>
      <c r="L2680" t="str">
        <f>VLOOKUP($G2680,products7[#All],3,0)</f>
        <v>dress</v>
      </c>
      <c r="M2680" t="str">
        <f>VLOOKUP($G2680,products7[#All],7,0)</f>
        <v>Senja Wear</v>
      </c>
    </row>
    <row r="2681" spans="1:13" x14ac:dyDescent="0.35">
      <c r="A2681" t="s">
        <v>6983</v>
      </c>
      <c r="B2681" s="2">
        <f>VLOOKUP(A2681,orders[#All],3,0)</f>
        <v>45525</v>
      </c>
      <c r="C2681" t="str">
        <f>VLOOKUP($A2681,orders[#All],9,0)</f>
        <v>delivered</v>
      </c>
      <c r="D2681" t="str">
        <f>VLOOKUP($A2681,orders[#All],5,0)</f>
        <v>Medan</v>
      </c>
      <c r="E2681" t="str">
        <f>VLOOKUP($A2681,orders[#All],6,0)</f>
        <v>Sumatera Utara</v>
      </c>
      <c r="F2681" t="str">
        <f>VLOOKUP($A2681,orders[#All],10,0)</f>
        <v>TANPA PROMO</v>
      </c>
      <c r="G2681" t="s">
        <v>2746</v>
      </c>
      <c r="H2681">
        <f>VLOOKUP(working_table!G2681,order_items[[#All],[product_id]:[subtotal_idr]],2,0)</f>
        <v>1</v>
      </c>
      <c r="I2681" s="5">
        <f>VLOOKUP(working_table!$G2681,order_items[[#All],[product_id]:[subtotal_idr]],3,0)</f>
        <v>329000</v>
      </c>
      <c r="J2681" s="5">
        <f>VLOOKUP(working_table!$G2681,order_items[[#All],[product_id]:[subtotal_idr]],4,0)</f>
        <v>329000</v>
      </c>
      <c r="K2681" t="str">
        <f>VLOOKUP($G2681,products7[#All],2,0)</f>
        <v>Kemeja Oxford Riang Apparel</v>
      </c>
      <c r="L2681" t="str">
        <f>VLOOKUP($G2681,products7[#All],3,0)</f>
        <v>kemeja</v>
      </c>
      <c r="M2681" t="str">
        <f>VLOOKUP($G2681,products7[#All],7,0)</f>
        <v>Riang Apparel</v>
      </c>
    </row>
    <row r="2682" spans="1:13" x14ac:dyDescent="0.35">
      <c r="A2682" t="s">
        <v>6987</v>
      </c>
      <c r="B2682" s="2">
        <f>VLOOKUP(A2682,orders[#All],3,0)</f>
        <v>45430</v>
      </c>
      <c r="C2682" t="str">
        <f>VLOOKUP($A2682,orders[#All],9,0)</f>
        <v>delivered</v>
      </c>
      <c r="D2682" t="str">
        <f>VLOOKUP($A2682,orders[#All],5,0)</f>
        <v>Banjarmasin</v>
      </c>
      <c r="E2682" t="str">
        <f>VLOOKUP($A2682,orders[#All],6,0)</f>
        <v>Kalimantan Selatan</v>
      </c>
      <c r="F2682" t="str">
        <f>VLOOKUP($A2682,orders[#All],10,0)</f>
        <v>MEMBER10</v>
      </c>
      <c r="G2682" t="s">
        <v>2731</v>
      </c>
      <c r="H2682">
        <f>VLOOKUP(working_table!G2682,order_items[[#All],[product_id]:[subtotal_idr]],2,0)</f>
        <v>1</v>
      </c>
      <c r="I2682" s="5">
        <f>VLOOKUP(working_table!$G2682,order_items[[#All],[product_id]:[subtotal_idr]],3,0)</f>
        <v>149000</v>
      </c>
      <c r="J2682" s="5">
        <f>VLOOKUP(working_table!$G2682,order_items[[#All],[product_id]:[subtotal_idr]],4,0)</f>
        <v>149000</v>
      </c>
      <c r="K2682" t="str">
        <f>VLOOKUP($G2682,products7[#All],2,0)</f>
        <v>Topi Baseball Cendana Co</v>
      </c>
      <c r="L2682" t="str">
        <f>VLOOKUP($G2682,products7[#All],3,0)</f>
        <v>Accessories</v>
      </c>
      <c r="M2682" t="str">
        <f>VLOOKUP($G2682,products7[#All],7,0)</f>
        <v>Cendana Co</v>
      </c>
    </row>
    <row r="2683" spans="1:13" x14ac:dyDescent="0.35">
      <c r="A2683" t="s">
        <v>6989</v>
      </c>
      <c r="B2683" s="2">
        <f>VLOOKUP(A2683,orders[#All],3,0)</f>
        <v>45462</v>
      </c>
      <c r="C2683" t="str">
        <f>VLOOKUP($A2683,orders[#All],9,0)</f>
        <v>delivered</v>
      </c>
      <c r="D2683" t="str">
        <f>VLOOKUP($A2683,orders[#All],5,0)</f>
        <v>Manado</v>
      </c>
      <c r="E2683" t="str">
        <f>VLOOKUP($A2683,orders[#All],6,0)</f>
        <v>Sulawesi Utara</v>
      </c>
      <c r="F2683" t="str">
        <f>VLOOKUP($A2683,orders[#All],10,0)</f>
        <v>MEMBER10</v>
      </c>
      <c r="G2683" t="s">
        <v>2692</v>
      </c>
      <c r="H2683">
        <f>VLOOKUP(working_table!G2683,order_items[[#All],[product_id]:[subtotal_idr]],2,0)</f>
        <v>1</v>
      </c>
      <c r="I2683" s="5">
        <f>VLOOKUP(working_table!$G2683,order_items[[#All],[product_id]:[subtotal_idr]],3,0)</f>
        <v>549000</v>
      </c>
      <c r="J2683" s="5">
        <f>VLOOKUP(working_table!$G2683,order_items[[#All],[product_id]:[subtotal_idr]],4,0)</f>
        <v>549000</v>
      </c>
      <c r="K2683" t="str">
        <f>VLOOKUP($G2683,products7[#All],2,0)</f>
        <v>Kacamata Hitam Ratu Mode</v>
      </c>
      <c r="L2683" t="str">
        <f>VLOOKUP($G2683,products7[#All],3,0)</f>
        <v>Accessories</v>
      </c>
      <c r="M2683" t="str">
        <f>VLOOKUP($G2683,products7[#All],7,0)</f>
        <v>Ratu Mode</v>
      </c>
    </row>
    <row r="2684" spans="1:13" x14ac:dyDescent="0.35">
      <c r="A2684" t="s">
        <v>6991</v>
      </c>
      <c r="B2684" s="2">
        <f>VLOOKUP(A2684,orders[#All],3,0)</f>
        <v>45268</v>
      </c>
      <c r="C2684" t="str">
        <f>VLOOKUP($A2684,orders[#All],9,0)</f>
        <v>delivered</v>
      </c>
      <c r="D2684" t="str">
        <f>VLOOKUP($A2684,orders[#All],5,0)</f>
        <v>Banjarmasin</v>
      </c>
      <c r="E2684" t="str">
        <f>VLOOKUP($A2684,orders[#All],6,0)</f>
        <v>Kalimantan Selatan</v>
      </c>
      <c r="F2684" t="str">
        <f>VLOOKUP($A2684,orders[#All],10,0)</f>
        <v>TANPA PROMO</v>
      </c>
      <c r="G2684" t="s">
        <v>3536</v>
      </c>
      <c r="H2684">
        <f>VLOOKUP(working_table!G2684,order_items[[#All],[product_id]:[subtotal_idr]],2,0)</f>
        <v>1</v>
      </c>
      <c r="I2684" s="5">
        <f>VLOOKUP(working_table!$G2684,order_items[[#All],[product_id]:[subtotal_idr]],3,0)</f>
        <v>119000</v>
      </c>
      <c r="J2684" s="5">
        <f>VLOOKUP(working_table!$G2684,order_items[[#All],[product_id]:[subtotal_idr]],4,0)</f>
        <v>119000</v>
      </c>
      <c r="K2684" t="str">
        <f>VLOOKUP($G2684,products7[#All],2,0)</f>
        <v>Pants Kulot Tropika Style</v>
      </c>
      <c r="L2684" t="str">
        <f>VLOOKUP($G2684,products7[#All],3,0)</f>
        <v>Pants</v>
      </c>
      <c r="M2684" t="str">
        <f>VLOOKUP($G2684,products7[#All],7,0)</f>
        <v>Tropika Style</v>
      </c>
    </row>
    <row r="2685" spans="1:13" x14ac:dyDescent="0.35">
      <c r="A2685" t="s">
        <v>6991</v>
      </c>
      <c r="B2685" s="2">
        <f>VLOOKUP(A2685,orders[#All],3,0)</f>
        <v>45268</v>
      </c>
      <c r="C2685" t="str">
        <f>VLOOKUP($A2685,orders[#All],9,0)</f>
        <v>delivered</v>
      </c>
      <c r="D2685" t="str">
        <f>VLOOKUP($A2685,orders[#All],5,0)</f>
        <v>Banjarmasin</v>
      </c>
      <c r="E2685" t="str">
        <f>VLOOKUP($A2685,orders[#All],6,0)</f>
        <v>Kalimantan Selatan</v>
      </c>
      <c r="F2685" t="str">
        <f>VLOOKUP($A2685,orders[#All],10,0)</f>
        <v>TANPA PROMO</v>
      </c>
      <c r="G2685" t="s">
        <v>2655</v>
      </c>
      <c r="H2685">
        <f>VLOOKUP(working_table!G2685,order_items[[#All],[product_id]:[subtotal_idr]],2,0)</f>
        <v>1</v>
      </c>
      <c r="I2685" s="5">
        <f>VLOOKUP(working_table!$G2685,order_items[[#All],[product_id]:[subtotal_idr]],3,0)</f>
        <v>89000</v>
      </c>
      <c r="J2685" s="5">
        <f>VLOOKUP(working_table!$G2685,order_items[[#All],[product_id]:[subtotal_idr]],4,0)</f>
        <v>89000</v>
      </c>
      <c r="K2685" t="str">
        <f>VLOOKUP($G2685,products7[#All],2,0)</f>
        <v>Dress Maxi Polos Ratu Mode</v>
      </c>
      <c r="L2685" t="str">
        <f>VLOOKUP($G2685,products7[#All],3,0)</f>
        <v>Dress</v>
      </c>
      <c r="M2685" t="str">
        <f>VLOOKUP($G2685,products7[#All],7,0)</f>
        <v>Ratu Mode</v>
      </c>
    </row>
    <row r="2686" spans="1:13" x14ac:dyDescent="0.35">
      <c r="A2686" t="s">
        <v>6991</v>
      </c>
      <c r="B2686" s="2">
        <f>VLOOKUP(A2686,orders[#All],3,0)</f>
        <v>45268</v>
      </c>
      <c r="C2686" t="str">
        <f>VLOOKUP($A2686,orders[#All],9,0)</f>
        <v>delivered</v>
      </c>
      <c r="D2686" t="str">
        <f>VLOOKUP($A2686,orders[#All],5,0)</f>
        <v>Banjarmasin</v>
      </c>
      <c r="E2686" t="str">
        <f>VLOOKUP($A2686,orders[#All],6,0)</f>
        <v>Kalimantan Selatan</v>
      </c>
      <c r="F2686" t="str">
        <f>VLOOKUP($A2686,orders[#All],10,0)</f>
        <v>TANPA PROMO</v>
      </c>
      <c r="G2686" t="s">
        <v>2585</v>
      </c>
      <c r="H2686">
        <f>VLOOKUP(working_table!G2686,order_items[[#All],[product_id]:[subtotal_idr]],2,0)</f>
        <v>1</v>
      </c>
      <c r="I2686" s="5">
        <f>VLOOKUP(working_table!$G2686,order_items[[#All],[product_id]:[subtotal_idr]],3,0)</f>
        <v>499000</v>
      </c>
      <c r="J2686" s="5">
        <f>VLOOKUP(working_table!$G2686,order_items[[#All],[product_id]:[subtotal_idr]],4,0)</f>
        <v>499000</v>
      </c>
      <c r="K2686" t="str">
        <f>VLOOKUP($G2686,products7[#All],2,0)</f>
        <v>Kemeja Flanel NusaBrand</v>
      </c>
      <c r="L2686" t="str">
        <f>VLOOKUP($G2686,products7[#All],3,0)</f>
        <v>T-Shirt</v>
      </c>
      <c r="M2686" t="str">
        <f>VLOOKUP($G2686,products7[#All],7,0)</f>
        <v>NusaBrand</v>
      </c>
    </row>
    <row r="2687" spans="1:13" x14ac:dyDescent="0.35">
      <c r="A2687" t="s">
        <v>6995</v>
      </c>
      <c r="B2687" s="2">
        <f>VLOOKUP(A2687,orders[#All],3,0)</f>
        <v>45182</v>
      </c>
      <c r="C2687" t="str">
        <f>VLOOKUP($A2687,orders[#All],9,0)</f>
        <v>delivered</v>
      </c>
      <c r="D2687" t="str">
        <f>VLOOKUP($A2687,orders[#All],5,0)</f>
        <v>Semarang</v>
      </c>
      <c r="E2687" t="str">
        <f>VLOOKUP($A2687,orders[#All],6,0)</f>
        <v>Jawa Tengah</v>
      </c>
      <c r="F2687" t="str">
        <f>VLOOKUP($A2687,orders[#All],10,0)</f>
        <v>WEEKEND25</v>
      </c>
      <c r="G2687" t="s">
        <v>3360</v>
      </c>
      <c r="H2687">
        <f>VLOOKUP(working_table!G2687,order_items[[#All],[product_id]:[subtotal_idr]],2,0)</f>
        <v>1</v>
      </c>
      <c r="I2687" s="5">
        <f>VLOOKUP(working_table!$G2687,order_items[[#All],[product_id]:[subtotal_idr]],3,0)</f>
        <v>329000</v>
      </c>
      <c r="J2687" s="5">
        <f>VLOOKUP(working_table!$G2687,order_items[[#All],[product_id]:[subtotal_idr]],4,0)</f>
        <v>329000</v>
      </c>
      <c r="K2687" t="str">
        <f>VLOOKUP($G2687,products7[#All],2,0)</f>
        <v>Kacamata Hitam Senja Wear</v>
      </c>
      <c r="L2687" t="str">
        <f>VLOOKUP($G2687,products7[#All],3,0)</f>
        <v>Accessories</v>
      </c>
      <c r="M2687" t="str">
        <f>VLOOKUP($G2687,products7[#All],7,0)</f>
        <v>Senja Wear</v>
      </c>
    </row>
    <row r="2688" spans="1:13" x14ac:dyDescent="0.35">
      <c r="A2688" t="s">
        <v>6995</v>
      </c>
      <c r="B2688" s="2">
        <f>VLOOKUP(A2688,orders[#All],3,0)</f>
        <v>45182</v>
      </c>
      <c r="C2688" t="str">
        <f>VLOOKUP($A2688,orders[#All],9,0)</f>
        <v>delivered</v>
      </c>
      <c r="D2688" t="str">
        <f>VLOOKUP($A2688,orders[#All],5,0)</f>
        <v>Semarang</v>
      </c>
      <c r="E2688" t="str">
        <f>VLOOKUP($A2688,orders[#All],6,0)</f>
        <v>Jawa Tengah</v>
      </c>
      <c r="F2688" t="str">
        <f>VLOOKUP($A2688,orders[#All],10,0)</f>
        <v>WEEKEND25</v>
      </c>
      <c r="G2688" t="s">
        <v>3400</v>
      </c>
      <c r="H2688">
        <f>VLOOKUP(working_table!G2688,order_items[[#All],[product_id]:[subtotal_idr]],2,0)</f>
        <v>1</v>
      </c>
      <c r="I2688" s="5">
        <f>VLOOKUP(working_table!$G2688,order_items[[#All],[product_id]:[subtotal_idr]],3,0)</f>
        <v>119000</v>
      </c>
      <c r="J2688" s="5">
        <f>VLOOKUP(working_table!$G2688,order_items[[#All],[product_id]:[subtotal_idr]],4,0)</f>
        <v>119000</v>
      </c>
      <c r="K2688" t="str">
        <f>VLOOKUP($G2688,products7[#All],2,0)</f>
        <v>Jacket Hoodie Senja Wear</v>
      </c>
      <c r="L2688" t="str">
        <f>VLOOKUP($G2688,products7[#All],3,0)</f>
        <v>Jacket</v>
      </c>
      <c r="M2688" t="str">
        <f>VLOOKUP($G2688,products7[#All],7,0)</f>
        <v>Senja Wear</v>
      </c>
    </row>
    <row r="2689" spans="1:13" x14ac:dyDescent="0.35">
      <c r="A2689" t="s">
        <v>6998</v>
      </c>
      <c r="B2689" s="2">
        <f>VLOOKUP(A2689,orders[#All],3,0)</f>
        <v>45147</v>
      </c>
      <c r="C2689" t="str">
        <f>VLOOKUP($A2689,orders[#All],9,0)</f>
        <v>delivered</v>
      </c>
      <c r="D2689" t="str">
        <f>VLOOKUP($A2689,orders[#All],5,0)</f>
        <v>Bogor</v>
      </c>
      <c r="E2689" t="str">
        <f>VLOOKUP($A2689,orders[#All],6,0)</f>
        <v>Jawa Barat</v>
      </c>
      <c r="F2689" t="str">
        <f>VLOOKUP($A2689,orders[#All],10,0)</f>
        <v>TANPA PROMO</v>
      </c>
      <c r="G2689" t="s">
        <v>2470</v>
      </c>
      <c r="H2689">
        <f>VLOOKUP(working_table!G2689,order_items[[#All],[product_id]:[subtotal_idr]],2,0)</f>
        <v>1</v>
      </c>
      <c r="I2689" s="5">
        <f>VLOOKUP(working_table!$G2689,order_items[[#All],[product_id]:[subtotal_idr]],3,0)</f>
        <v>229000</v>
      </c>
      <c r="J2689" s="5">
        <f>VLOOKUP(working_table!$G2689,order_items[[#All],[product_id]:[subtotal_idr]],4,0)</f>
        <v>229000</v>
      </c>
      <c r="K2689" t="str">
        <f>VLOOKUP($G2689,products7[#All],2,0)</f>
        <v>Pants Kulot Cendana Co</v>
      </c>
      <c r="L2689" t="str">
        <f>VLOOKUP($G2689,products7[#All],3,0)</f>
        <v>Pants</v>
      </c>
      <c r="M2689" t="str">
        <f>VLOOKUP($G2689,products7[#All],7,0)</f>
        <v>Cendana Co</v>
      </c>
    </row>
    <row r="2690" spans="1:13" x14ac:dyDescent="0.35">
      <c r="A2690" t="s">
        <v>6998</v>
      </c>
      <c r="B2690" s="2">
        <f>VLOOKUP(A2690,orders[#All],3,0)</f>
        <v>45147</v>
      </c>
      <c r="C2690" t="str">
        <f>VLOOKUP($A2690,orders[#All],9,0)</f>
        <v>delivered</v>
      </c>
      <c r="D2690" t="str">
        <f>VLOOKUP($A2690,orders[#All],5,0)</f>
        <v>Bogor</v>
      </c>
      <c r="E2690" t="str">
        <f>VLOOKUP($A2690,orders[#All],6,0)</f>
        <v>Jawa Barat</v>
      </c>
      <c r="F2690" t="str">
        <f>VLOOKUP($A2690,orders[#All],10,0)</f>
        <v>TANPA PROMO</v>
      </c>
      <c r="G2690" t="s">
        <v>2492</v>
      </c>
      <c r="H2690">
        <f>VLOOKUP(working_table!G2690,order_items[[#All],[product_id]:[subtotal_idr]],2,0)</f>
        <v>1</v>
      </c>
      <c r="I2690" s="5">
        <f>VLOOKUP(working_table!$G2690,order_items[[#All],[product_id]:[subtotal_idr]],3,0)</f>
        <v>59000</v>
      </c>
      <c r="J2690" s="5">
        <f>VLOOKUP(working_table!$G2690,order_items[[#All],[product_id]:[subtotal_idr]],4,0)</f>
        <v>59000</v>
      </c>
      <c r="K2690" t="str">
        <f>VLOOKUP($G2690,products7[#All],2,0)</f>
        <v>Jacket Bomber Tropika Style</v>
      </c>
      <c r="L2690" t="str">
        <f>VLOOKUP($G2690,products7[#All],3,0)</f>
        <v>Jacket</v>
      </c>
      <c r="M2690" t="str">
        <f>VLOOKUP($G2690,products7[#All],7,0)</f>
        <v>Tropika Style</v>
      </c>
    </row>
    <row r="2691" spans="1:13" x14ac:dyDescent="0.35">
      <c r="A2691" t="s">
        <v>7001</v>
      </c>
      <c r="B2691" s="2">
        <f>VLOOKUP(A2691,orders[#All],3,0)</f>
        <v>45586</v>
      </c>
      <c r="C2691" t="str">
        <f>VLOOKUP($A2691,orders[#All],9,0)</f>
        <v>delivered</v>
      </c>
      <c r="D2691" t="str">
        <f>VLOOKUP($A2691,orders[#All],5,0)</f>
        <v>Semarang</v>
      </c>
      <c r="E2691" t="str">
        <f>VLOOKUP($A2691,orders[#All],6,0)</f>
        <v>Jawa Tengah</v>
      </c>
      <c r="F2691" t="str">
        <f>VLOOKUP($A2691,orders[#All],10,0)</f>
        <v>TANPA PROMO</v>
      </c>
      <c r="G2691" t="s">
        <v>3083</v>
      </c>
      <c r="H2691">
        <f>VLOOKUP(working_table!G2691,order_items[[#All],[product_id]:[subtotal_idr]],2,0)</f>
        <v>1</v>
      </c>
      <c r="I2691" s="5">
        <f>VLOOKUP(working_table!$G2691,order_items[[#All],[product_id]:[subtotal_idr]],3,0)</f>
        <v>99000</v>
      </c>
      <c r="J2691" s="5">
        <f>VLOOKUP(working_table!$G2691,order_items[[#All],[product_id]:[subtotal_idr]],4,0)</f>
        <v>99000</v>
      </c>
      <c r="K2691" t="str">
        <f>VLOOKUP($G2691,products7[#All],2,0)</f>
        <v>Dompet Kulit Riang Apparel</v>
      </c>
      <c r="L2691" t="str">
        <f>VLOOKUP($G2691,products7[#All],3,0)</f>
        <v>Accessories</v>
      </c>
      <c r="M2691" t="str">
        <f>VLOOKUP($G2691,products7[#All],7,0)</f>
        <v>Riang Apparel</v>
      </c>
    </row>
    <row r="2692" spans="1:13" x14ac:dyDescent="0.35">
      <c r="A2692" t="s">
        <v>7003</v>
      </c>
      <c r="B2692" s="2">
        <f>VLOOKUP(A2692,orders[#All],3,0)</f>
        <v>45150</v>
      </c>
      <c r="C2692" t="str">
        <f>VLOOKUP($A2692,orders[#All],9,0)</f>
        <v>delivered</v>
      </c>
      <c r="D2692" t="str">
        <f>VLOOKUP($A2692,orders[#All],5,0)</f>
        <v>Balikpapan</v>
      </c>
      <c r="E2692" t="str">
        <f>VLOOKUP($A2692,orders[#All],6,0)</f>
        <v>Kalimantan Timur</v>
      </c>
      <c r="F2692" t="str">
        <f>VLOOKUP($A2692,orders[#All],10,0)</f>
        <v>TANPA PROMO</v>
      </c>
      <c r="G2692" t="s">
        <v>3191</v>
      </c>
      <c r="H2692">
        <f>VLOOKUP(working_table!G2692,order_items[[#All],[product_id]:[subtotal_idr]],2,0)</f>
        <v>1</v>
      </c>
      <c r="I2692" s="5">
        <f>VLOOKUP(working_table!$G2692,order_items[[#All],[product_id]:[subtotal_idr]],3,0)</f>
        <v>399000</v>
      </c>
      <c r="J2692" s="5">
        <f>VLOOKUP(working_table!$G2692,order_items[[#All],[product_id]:[subtotal_idr]],4,0)</f>
        <v>399000</v>
      </c>
      <c r="K2692" t="str">
        <f>VLOOKUP($G2692,products7[#All],2,0)</f>
        <v>Jacket Denim Tropika Style</v>
      </c>
      <c r="L2692" t="str">
        <f>VLOOKUP($G2692,products7[#All],3,0)</f>
        <v>Jacket</v>
      </c>
      <c r="M2692" t="str">
        <f>VLOOKUP($G2692,products7[#All],7,0)</f>
        <v>Tropika Style</v>
      </c>
    </row>
    <row r="2693" spans="1:13" x14ac:dyDescent="0.35">
      <c r="A2693" t="s">
        <v>7005</v>
      </c>
      <c r="B2693" s="2">
        <f>VLOOKUP(A2693,orders[#All],3,0)</f>
        <v>44717</v>
      </c>
      <c r="C2693" t="str">
        <f>VLOOKUP($A2693,orders[#All],9,0)</f>
        <v>delivered</v>
      </c>
      <c r="D2693" t="str">
        <f>VLOOKUP($A2693,orders[#All],5,0)</f>
        <v>Medan</v>
      </c>
      <c r="E2693" t="str">
        <f>VLOOKUP($A2693,orders[#All],6,0)</f>
        <v>Sumatera Utara</v>
      </c>
      <c r="F2693" t="str">
        <f>VLOOKUP($A2693,orders[#All],10,0)</f>
        <v>TANPA PROMO</v>
      </c>
      <c r="G2693" t="s">
        <v>3269</v>
      </c>
      <c r="H2693">
        <f>VLOOKUP(working_table!G2693,order_items[[#All],[product_id]:[subtotal_idr]],2,0)</f>
        <v>1</v>
      </c>
      <c r="I2693" s="5">
        <f>VLOOKUP(working_table!$G2693,order_items[[#All],[product_id]:[subtotal_idr]],3,0)</f>
        <v>79000</v>
      </c>
      <c r="J2693" s="5">
        <f>VLOOKUP(working_table!$G2693,order_items[[#All],[product_id]:[subtotal_idr]],4,0)</f>
        <v>79000</v>
      </c>
      <c r="K2693" t="str">
        <f>VLOOKUP($G2693,products7[#All],2,0)</f>
        <v>Jacket Denim Tropika Style</v>
      </c>
      <c r="L2693" t="str">
        <f>VLOOKUP($G2693,products7[#All],3,0)</f>
        <v>Jacket</v>
      </c>
      <c r="M2693" t="str">
        <f>VLOOKUP($G2693,products7[#All],7,0)</f>
        <v>Tropika Style</v>
      </c>
    </row>
    <row r="2694" spans="1:13" x14ac:dyDescent="0.35">
      <c r="A2694" t="s">
        <v>7007</v>
      </c>
      <c r="B2694" s="2">
        <f>VLOOKUP(A2694,orders[#All],3,0)</f>
        <v>45207</v>
      </c>
      <c r="C2694" t="str">
        <f>VLOOKUP($A2694,orders[#All],9,0)</f>
        <v>delivered</v>
      </c>
      <c r="D2694" t="str">
        <f>VLOOKUP($A2694,orders[#All],5,0)</f>
        <v>Bandung</v>
      </c>
      <c r="E2694" t="str">
        <f>VLOOKUP($A2694,orders[#All],6,0)</f>
        <v>Jawa Barat</v>
      </c>
      <c r="F2694" t="str">
        <f>VLOOKUP($A2694,orders[#All],10,0)</f>
        <v>TANPA PROMO</v>
      </c>
      <c r="G2694" t="s">
        <v>3410</v>
      </c>
      <c r="H2694">
        <f>VLOOKUP(working_table!G2694,order_items[[#All],[product_id]:[subtotal_idr]],2,0)</f>
        <v>1</v>
      </c>
      <c r="I2694" s="5">
        <f>VLOOKUP(working_table!$G2694,order_items[[#All],[product_id]:[subtotal_idr]],3,0)</f>
        <v>69000</v>
      </c>
      <c r="J2694" s="5">
        <f>VLOOKUP(working_table!$G2694,order_items[[#All],[product_id]:[subtotal_idr]],4,0)</f>
        <v>69000</v>
      </c>
      <c r="K2694" t="str">
        <f>VLOOKUP($G2694,products7[#All],2,0)</f>
        <v>Pants Kulot SandangIndo</v>
      </c>
      <c r="L2694" t="str">
        <f>VLOOKUP($G2694,products7[#All],3,0)</f>
        <v>Pants</v>
      </c>
      <c r="M2694" t="str">
        <f>VLOOKUP($G2694,products7[#All],7,0)</f>
        <v>SandangIndo</v>
      </c>
    </row>
    <row r="2695" spans="1:13" x14ac:dyDescent="0.35">
      <c r="A2695" t="s">
        <v>7007</v>
      </c>
      <c r="B2695" s="2">
        <f>VLOOKUP(A2695,orders[#All],3,0)</f>
        <v>45207</v>
      </c>
      <c r="C2695" t="str">
        <f>VLOOKUP($A2695,orders[#All],9,0)</f>
        <v>delivered</v>
      </c>
      <c r="D2695" t="str">
        <f>VLOOKUP($A2695,orders[#All],5,0)</f>
        <v>Bandung</v>
      </c>
      <c r="E2695" t="str">
        <f>VLOOKUP($A2695,orders[#All],6,0)</f>
        <v>Jawa Barat</v>
      </c>
      <c r="F2695" t="str">
        <f>VLOOKUP($A2695,orders[#All],10,0)</f>
        <v>TANPA PROMO</v>
      </c>
      <c r="G2695" t="s">
        <v>3098</v>
      </c>
      <c r="H2695">
        <f>VLOOKUP(working_table!G2695,order_items[[#All],[product_id]:[subtotal_idr]],2,0)</f>
        <v>1</v>
      </c>
      <c r="I2695" s="5">
        <f>VLOOKUP(working_table!$G2695,order_items[[#All],[product_id]:[subtotal_idr]],3,0)</f>
        <v>299000</v>
      </c>
      <c r="J2695" s="5">
        <f>VLOOKUP(working_table!$G2695,order_items[[#All],[product_id]:[subtotal_idr]],4,0)</f>
        <v>299000</v>
      </c>
      <c r="K2695" t="str">
        <f>VLOOKUP($G2695,products7[#All],2,0)</f>
        <v>T-Shirt Graphic BajuKita</v>
      </c>
      <c r="L2695" t="str">
        <f>VLOOKUP($G2695,products7[#All],3,0)</f>
        <v>T-Shirt</v>
      </c>
      <c r="M2695" t="str">
        <f>VLOOKUP($G2695,products7[#All],7,0)</f>
        <v>BajuKita</v>
      </c>
    </row>
    <row r="2696" spans="1:13" x14ac:dyDescent="0.35">
      <c r="A2696" t="s">
        <v>7007</v>
      </c>
      <c r="B2696" s="2">
        <f>VLOOKUP(A2696,orders[#All],3,0)</f>
        <v>45207</v>
      </c>
      <c r="C2696" t="str">
        <f>VLOOKUP($A2696,orders[#All],9,0)</f>
        <v>delivered</v>
      </c>
      <c r="D2696" t="str">
        <f>VLOOKUP($A2696,orders[#All],5,0)</f>
        <v>Bandung</v>
      </c>
      <c r="E2696" t="str">
        <f>VLOOKUP($A2696,orders[#All],6,0)</f>
        <v>Jawa Barat</v>
      </c>
      <c r="F2696" t="str">
        <f>VLOOKUP($A2696,orders[#All],10,0)</f>
        <v>TANPA PROMO</v>
      </c>
      <c r="G2696" t="s">
        <v>3247</v>
      </c>
      <c r="H2696">
        <f>VLOOKUP(working_table!G2696,order_items[[#All],[product_id]:[subtotal_idr]],2,0)</f>
        <v>1</v>
      </c>
      <c r="I2696" s="5">
        <f>VLOOKUP(working_table!$G2696,order_items[[#All],[product_id]:[subtotal_idr]],3,0)</f>
        <v>599000</v>
      </c>
      <c r="J2696" s="5">
        <f>VLOOKUP(working_table!$G2696,order_items[[#All],[product_id]:[subtotal_idr]],4,0)</f>
        <v>599000</v>
      </c>
      <c r="K2696" t="str">
        <f>VLOOKUP($G2696,products7[#All],2,0)</f>
        <v>T-Shirt Polos Basic Cendana Co</v>
      </c>
      <c r="L2696" t="str">
        <f>VLOOKUP($G2696,products7[#All],3,0)</f>
        <v>T-Shirt</v>
      </c>
      <c r="M2696" t="str">
        <f>VLOOKUP($G2696,products7[#All],7,0)</f>
        <v>Cendana Co</v>
      </c>
    </row>
    <row r="2697" spans="1:13" x14ac:dyDescent="0.35">
      <c r="A2697" t="s">
        <v>7011</v>
      </c>
      <c r="B2697" s="2">
        <f>VLOOKUP(A2697,orders[#All],3,0)</f>
        <v>45392</v>
      </c>
      <c r="C2697" t="str">
        <f>VLOOKUP($A2697,orders[#All],9,0)</f>
        <v>delivered</v>
      </c>
      <c r="D2697" t="str">
        <f>VLOOKUP($A2697,orders[#All],5,0)</f>
        <v>Bogor</v>
      </c>
      <c r="E2697" t="str">
        <f>VLOOKUP($A2697,orders[#All],6,0)</f>
        <v>Jawa Barat</v>
      </c>
      <c r="F2697" t="str">
        <f>VLOOKUP($A2697,orders[#All],10,0)</f>
        <v>HARI BELANJA</v>
      </c>
      <c r="G2697" t="s">
        <v>3056</v>
      </c>
      <c r="H2697">
        <f>VLOOKUP(working_table!G2697,order_items[[#All],[product_id]:[subtotal_idr]],2,0)</f>
        <v>2</v>
      </c>
      <c r="I2697" s="5">
        <f>VLOOKUP(working_table!$G2697,order_items[[#All],[product_id]:[subtotal_idr]],3,0)</f>
        <v>99000</v>
      </c>
      <c r="J2697" s="5">
        <f>VLOOKUP(working_table!$G2697,order_items[[#All],[product_id]:[subtotal_idr]],4,0)</f>
        <v>198000</v>
      </c>
      <c r="K2697" t="str">
        <f>VLOOKUP($G2697,products7[#All],2,0)</f>
        <v>T-Shirt Raglan Cendana Co</v>
      </c>
      <c r="L2697" t="str">
        <f>VLOOKUP($G2697,products7[#All],3,0)</f>
        <v>T-Shirt</v>
      </c>
      <c r="M2697" t="str">
        <f>VLOOKUP($G2697,products7[#All],7,0)</f>
        <v>Cendana Co</v>
      </c>
    </row>
    <row r="2698" spans="1:13" x14ac:dyDescent="0.35">
      <c r="A2698" t="s">
        <v>7013</v>
      </c>
      <c r="B2698" s="2">
        <f>VLOOKUP(A2698,orders[#All],3,0)</f>
        <v>45532</v>
      </c>
      <c r="C2698" t="str">
        <f>VLOOKUP($A2698,orders[#All],9,0)</f>
        <v>returned</v>
      </c>
      <c r="D2698" t="str">
        <f>VLOOKUP($A2698,orders[#All],5,0)</f>
        <v>Medan</v>
      </c>
      <c r="E2698" t="str">
        <f>VLOOKUP($A2698,orders[#All],6,0)</f>
        <v>Sumatera Utara</v>
      </c>
      <c r="F2698" t="str">
        <f>VLOOKUP($A2698,orders[#All],10,0)</f>
        <v>TANPA PROMO</v>
      </c>
      <c r="G2698" t="s">
        <v>2582</v>
      </c>
      <c r="H2698">
        <f>VLOOKUP(working_table!G2698,order_items[[#All],[product_id]:[subtotal_idr]],2,0)</f>
        <v>1</v>
      </c>
      <c r="I2698" s="5">
        <f>VLOOKUP(working_table!$G2698,order_items[[#All],[product_id]:[subtotal_idr]],3,0)</f>
        <v>59000</v>
      </c>
      <c r="J2698" s="5">
        <f>VLOOKUP(working_table!$G2698,order_items[[#All],[product_id]:[subtotal_idr]],4,0)</f>
        <v>59000</v>
      </c>
      <c r="K2698" t="str">
        <f>VLOOKUP($G2698,products7[#All],2,0)</f>
        <v>Jacket Denim SandangIndo</v>
      </c>
      <c r="L2698" t="str">
        <f>VLOOKUP($G2698,products7[#All],3,0)</f>
        <v>Jacket</v>
      </c>
      <c r="M2698" t="str">
        <f>VLOOKUP($G2698,products7[#All],7,0)</f>
        <v>SandangIndo</v>
      </c>
    </row>
    <row r="2699" spans="1:13" x14ac:dyDescent="0.35">
      <c r="A2699" t="s">
        <v>7013</v>
      </c>
      <c r="B2699" s="2">
        <f>VLOOKUP(A2699,orders[#All],3,0)</f>
        <v>45532</v>
      </c>
      <c r="C2699" t="str">
        <f>VLOOKUP($A2699,orders[#All],9,0)</f>
        <v>returned</v>
      </c>
      <c r="D2699" t="str">
        <f>VLOOKUP($A2699,orders[#All],5,0)</f>
        <v>Medan</v>
      </c>
      <c r="E2699" t="str">
        <f>VLOOKUP($A2699,orders[#All],6,0)</f>
        <v>Sumatera Utara</v>
      </c>
      <c r="F2699" t="str">
        <f>VLOOKUP($A2699,orders[#All],10,0)</f>
        <v>TANPA PROMO</v>
      </c>
      <c r="G2699" t="s">
        <v>3058</v>
      </c>
      <c r="H2699">
        <f>VLOOKUP(working_table!G2699,order_items[[#All],[product_id]:[subtotal_idr]],2,0)</f>
        <v>1</v>
      </c>
      <c r="I2699" s="5">
        <f>VLOOKUP(working_table!$G2699,order_items[[#All],[product_id]:[subtotal_idr]],3,0)</f>
        <v>229000</v>
      </c>
      <c r="J2699" s="5">
        <f>VLOOKUP(working_table!$G2699,order_items[[#All],[product_id]:[subtotal_idr]],4,0)</f>
        <v>229000</v>
      </c>
      <c r="K2699" t="str">
        <f>VLOOKUP($G2699,products7[#All],2,0)</f>
        <v>T-Shirt Striped NusaBrand</v>
      </c>
      <c r="L2699" t="str">
        <f>VLOOKUP($G2699,products7[#All],3,0)</f>
        <v>T-Shirt</v>
      </c>
      <c r="M2699" t="str">
        <f>VLOOKUP($G2699,products7[#All],7,0)</f>
        <v>NusaBrand</v>
      </c>
    </row>
    <row r="2700" spans="1:13" x14ac:dyDescent="0.35">
      <c r="A2700" t="s">
        <v>7013</v>
      </c>
      <c r="B2700" s="2">
        <f>VLOOKUP(A2700,orders[#All],3,0)</f>
        <v>45532</v>
      </c>
      <c r="C2700" t="str">
        <f>VLOOKUP($A2700,orders[#All],9,0)</f>
        <v>returned</v>
      </c>
      <c r="D2700" t="str">
        <f>VLOOKUP($A2700,orders[#All],5,0)</f>
        <v>Medan</v>
      </c>
      <c r="E2700" t="str">
        <f>VLOOKUP($A2700,orders[#All],6,0)</f>
        <v>Sumatera Utara</v>
      </c>
      <c r="F2700" t="str">
        <f>VLOOKUP($A2700,orders[#All],10,0)</f>
        <v>TANPA PROMO</v>
      </c>
      <c r="G2700" t="s">
        <v>2530</v>
      </c>
      <c r="H2700">
        <f>VLOOKUP(working_table!G2700,order_items[[#All],[product_id]:[subtotal_idr]],2,0)</f>
        <v>2</v>
      </c>
      <c r="I2700" s="5">
        <f>VLOOKUP(working_table!$G2700,order_items[[#All],[product_id]:[subtotal_idr]],3,0)</f>
        <v>399000</v>
      </c>
      <c r="J2700" s="5">
        <f>VLOOKUP(working_table!$G2700,order_items[[#All],[product_id]:[subtotal_idr]],4,0)</f>
        <v>798000</v>
      </c>
      <c r="K2700" t="str">
        <f>VLOOKUP($G2700,products7[#All],2,0)</f>
        <v>Jacket Denim Tropika Style</v>
      </c>
      <c r="L2700" t="str">
        <f>VLOOKUP($G2700,products7[#All],3,0)</f>
        <v>Jacket</v>
      </c>
      <c r="M2700" t="str">
        <f>VLOOKUP($G2700,products7[#All],7,0)</f>
        <v>Tropika Style</v>
      </c>
    </row>
    <row r="2701" spans="1:13" x14ac:dyDescent="0.35">
      <c r="A2701" t="s">
        <v>7017</v>
      </c>
      <c r="B2701" s="2">
        <f>VLOOKUP(A2701,orders[#All],3,0)</f>
        <v>45512</v>
      </c>
      <c r="C2701" t="str">
        <f>VLOOKUP($A2701,orders[#All],9,0)</f>
        <v>delivered</v>
      </c>
      <c r="D2701" t="str">
        <f>VLOOKUP($A2701,orders[#All],5,0)</f>
        <v>Denpasar</v>
      </c>
      <c r="E2701" t="str">
        <f>VLOOKUP($A2701,orders[#All],6,0)</f>
        <v>Bali</v>
      </c>
      <c r="F2701" t="str">
        <f>VLOOKUP($A2701,orders[#All],10,0)</f>
        <v>TANPA PROMO</v>
      </c>
      <c r="G2701" t="s">
        <v>2731</v>
      </c>
      <c r="H2701">
        <f>VLOOKUP(working_table!G2701,order_items[[#All],[product_id]:[subtotal_idr]],2,0)</f>
        <v>1</v>
      </c>
      <c r="I2701" s="5">
        <f>VLOOKUP(working_table!$G2701,order_items[[#All],[product_id]:[subtotal_idr]],3,0)</f>
        <v>149000</v>
      </c>
      <c r="J2701" s="5">
        <f>VLOOKUP(working_table!$G2701,order_items[[#All],[product_id]:[subtotal_idr]],4,0)</f>
        <v>149000</v>
      </c>
      <c r="K2701" t="str">
        <f>VLOOKUP($G2701,products7[#All],2,0)</f>
        <v>Topi Baseball Cendana Co</v>
      </c>
      <c r="L2701" t="str">
        <f>VLOOKUP($G2701,products7[#All],3,0)</f>
        <v>Accessories</v>
      </c>
      <c r="M2701" t="str">
        <f>VLOOKUP($G2701,products7[#All],7,0)</f>
        <v>Cendana Co</v>
      </c>
    </row>
    <row r="2702" spans="1:13" x14ac:dyDescent="0.35">
      <c r="A2702" t="s">
        <v>7017</v>
      </c>
      <c r="B2702" s="2">
        <f>VLOOKUP(A2702,orders[#All],3,0)</f>
        <v>45512</v>
      </c>
      <c r="C2702" t="str">
        <f>VLOOKUP($A2702,orders[#All],9,0)</f>
        <v>delivered</v>
      </c>
      <c r="D2702" t="str">
        <f>VLOOKUP($A2702,orders[#All],5,0)</f>
        <v>Denpasar</v>
      </c>
      <c r="E2702" t="str">
        <f>VLOOKUP($A2702,orders[#All],6,0)</f>
        <v>Bali</v>
      </c>
      <c r="F2702" t="str">
        <f>VLOOKUP($A2702,orders[#All],10,0)</f>
        <v>TANPA PROMO</v>
      </c>
      <c r="G2702" t="s">
        <v>2886</v>
      </c>
      <c r="H2702">
        <f>VLOOKUP(working_table!G2702,order_items[[#All],[product_id]:[subtotal_idr]],2,0)</f>
        <v>1</v>
      </c>
      <c r="I2702" s="5">
        <f>VLOOKUP(working_table!$G2702,order_items[[#All],[product_id]:[subtotal_idr]],3,0)</f>
        <v>599000</v>
      </c>
      <c r="J2702" s="5">
        <f>VLOOKUP(working_table!$G2702,order_items[[#All],[product_id]:[subtotal_idr]],4,0)</f>
        <v>599000</v>
      </c>
      <c r="K2702" t="str">
        <f>VLOOKUP($G2702,products7[#All],2,0)</f>
        <v>Pants Jeans Slim SandangIndo</v>
      </c>
      <c r="L2702" t="str">
        <f>VLOOKUP($G2702,products7[#All],3,0)</f>
        <v>Pants</v>
      </c>
      <c r="M2702" t="str">
        <f>VLOOKUP($G2702,products7[#All],7,0)</f>
        <v>SandangIndo</v>
      </c>
    </row>
    <row r="2703" spans="1:13" x14ac:dyDescent="0.35">
      <c r="A2703" t="s">
        <v>7020</v>
      </c>
      <c r="B2703" s="2">
        <f>VLOOKUP(A2703,orders[#All],3,0)</f>
        <v>45308</v>
      </c>
      <c r="C2703" t="str">
        <f>VLOOKUP($A2703,orders[#All],9,0)</f>
        <v>shipped</v>
      </c>
      <c r="D2703" t="str">
        <f>VLOOKUP($A2703,orders[#All],5,0)</f>
        <v>Jakarta</v>
      </c>
      <c r="E2703" t="str">
        <f>VLOOKUP($A2703,orders[#All],6,0)</f>
        <v>DKI Jakarta</v>
      </c>
      <c r="F2703" t="str">
        <f>VLOOKUP($A2703,orders[#All],10,0)</f>
        <v>TANPA PROMO</v>
      </c>
      <c r="G2703" t="s">
        <v>2513</v>
      </c>
      <c r="H2703">
        <f>VLOOKUP(working_table!G2703,order_items[[#All],[product_id]:[subtotal_idr]],2,0)</f>
        <v>1</v>
      </c>
      <c r="I2703" s="5">
        <f>VLOOKUP(working_table!$G2703,order_items[[#All],[product_id]:[subtotal_idr]],3,0)</f>
        <v>329000</v>
      </c>
      <c r="J2703" s="5">
        <f>VLOOKUP(working_table!$G2703,order_items[[#All],[product_id]:[subtotal_idr]],4,0)</f>
        <v>329000</v>
      </c>
      <c r="K2703" t="str">
        <f>VLOOKUP($G2703,products7[#All],2,0)</f>
        <v>Jacket Hoodie Kanvas Lokal</v>
      </c>
      <c r="L2703" t="str">
        <f>VLOOKUP($G2703,products7[#All],3,0)</f>
        <v>Jacket</v>
      </c>
      <c r="M2703" t="str">
        <f>VLOOKUP($G2703,products7[#All],7,0)</f>
        <v>Kanvas Lokal</v>
      </c>
    </row>
    <row r="2704" spans="1:13" x14ac:dyDescent="0.35">
      <c r="A2704" t="s">
        <v>7020</v>
      </c>
      <c r="B2704" s="2">
        <f>VLOOKUP(A2704,orders[#All],3,0)</f>
        <v>45308</v>
      </c>
      <c r="C2704" t="str">
        <f>VLOOKUP($A2704,orders[#All],9,0)</f>
        <v>shipped</v>
      </c>
      <c r="D2704" t="str">
        <f>VLOOKUP($A2704,orders[#All],5,0)</f>
        <v>Jakarta</v>
      </c>
      <c r="E2704" t="str">
        <f>VLOOKUP($A2704,orders[#All],6,0)</f>
        <v>DKI Jakarta</v>
      </c>
      <c r="F2704" t="str">
        <f>VLOOKUP($A2704,orders[#All],10,0)</f>
        <v>TANPA PROMO</v>
      </c>
      <c r="G2704" t="s">
        <v>3837</v>
      </c>
      <c r="H2704">
        <f>VLOOKUP(working_table!G2704,order_items[[#All],[product_id]:[subtotal_idr]],2,0)</f>
        <v>1</v>
      </c>
      <c r="I2704" s="5">
        <f>VLOOKUP(working_table!$G2704,order_items[[#All],[product_id]:[subtotal_idr]],3,0)</f>
        <v>329000</v>
      </c>
      <c r="J2704" s="5">
        <f>VLOOKUP(working_table!$G2704,order_items[[#All],[product_id]:[subtotal_idr]],4,0)</f>
        <v>329000</v>
      </c>
      <c r="K2704" t="str">
        <f>VLOOKUP($G2704,products7[#All],2,0)</f>
        <v>Topi Baseball Cendana Co</v>
      </c>
      <c r="L2704" t="str">
        <f>VLOOKUP($G2704,products7[#All],3,0)</f>
        <v>Accessories</v>
      </c>
      <c r="M2704" t="str">
        <f>VLOOKUP($G2704,products7[#All],7,0)</f>
        <v>Cendana Co</v>
      </c>
    </row>
    <row r="2705" spans="1:13" x14ac:dyDescent="0.35">
      <c r="A2705" t="s">
        <v>7020</v>
      </c>
      <c r="B2705" s="2">
        <f>VLOOKUP(A2705,orders[#All],3,0)</f>
        <v>45308</v>
      </c>
      <c r="C2705" t="str">
        <f>VLOOKUP($A2705,orders[#All],9,0)</f>
        <v>shipped</v>
      </c>
      <c r="D2705" t="str">
        <f>VLOOKUP($A2705,orders[#All],5,0)</f>
        <v>Jakarta</v>
      </c>
      <c r="E2705" t="str">
        <f>VLOOKUP($A2705,orders[#All],6,0)</f>
        <v>DKI Jakarta</v>
      </c>
      <c r="F2705" t="str">
        <f>VLOOKUP($A2705,orders[#All],10,0)</f>
        <v>TANPA PROMO</v>
      </c>
      <c r="G2705" t="s">
        <v>2690</v>
      </c>
      <c r="H2705">
        <f>VLOOKUP(working_table!G2705,order_items[[#All],[product_id]:[subtotal_idr]],2,0)</f>
        <v>2</v>
      </c>
      <c r="I2705" s="5">
        <f>VLOOKUP(working_table!$G2705,order_items[[#All],[product_id]:[subtotal_idr]],3,0)</f>
        <v>199000</v>
      </c>
      <c r="J2705" s="5">
        <f>VLOOKUP(working_table!$G2705,order_items[[#All],[product_id]:[subtotal_idr]],4,0)</f>
        <v>398000</v>
      </c>
      <c r="K2705" t="str">
        <f>VLOOKUP($G2705,products7[#All],2,0)</f>
        <v>Kemeja Casual Senja Wear</v>
      </c>
      <c r="L2705" t="str">
        <f>VLOOKUP($G2705,products7[#All],3,0)</f>
        <v>kemeja</v>
      </c>
      <c r="M2705" t="str">
        <f>VLOOKUP($G2705,products7[#All],7,0)</f>
        <v>Senja Wear</v>
      </c>
    </row>
    <row r="2706" spans="1:13" x14ac:dyDescent="0.35">
      <c r="A2706" t="s">
        <v>7024</v>
      </c>
      <c r="B2706" s="2">
        <f>VLOOKUP(A2706,orders[#All],3,0)</f>
        <v>45550</v>
      </c>
      <c r="C2706" t="str">
        <f>VLOOKUP($A2706,orders[#All],9,0)</f>
        <v>delivered</v>
      </c>
      <c r="D2706" t="str">
        <f>VLOOKUP($A2706,orders[#All],5,0)</f>
        <v>Manado</v>
      </c>
      <c r="E2706" t="str">
        <f>VLOOKUP($A2706,orders[#All],6,0)</f>
        <v>Sulawesi Utara</v>
      </c>
      <c r="F2706" t="str">
        <f>VLOOKUP($A2706,orders[#All],10,0)</f>
        <v>TANPA PROMO</v>
      </c>
      <c r="G2706" t="s">
        <v>2565</v>
      </c>
      <c r="H2706">
        <f>VLOOKUP(working_table!G2706,order_items[[#All],[product_id]:[subtotal_idr]],2,0)</f>
        <v>1</v>
      </c>
      <c r="I2706" s="5">
        <f>VLOOKUP(working_table!$G2706,order_items[[#All],[product_id]:[subtotal_idr]],3,0)</f>
        <v>69000</v>
      </c>
      <c r="J2706" s="5">
        <f>VLOOKUP(working_table!$G2706,order_items[[#All],[product_id]:[subtotal_idr]],4,0)</f>
        <v>69000</v>
      </c>
      <c r="K2706" t="str">
        <f>VLOOKUP($G2706,products7[#All],2,0)</f>
        <v>T-Shirt Polos Basic Ratu Mode</v>
      </c>
      <c r="L2706" t="str">
        <f>VLOOKUP($G2706,products7[#All],3,0)</f>
        <v>T-Shirt</v>
      </c>
      <c r="M2706" t="str">
        <f>VLOOKUP($G2706,products7[#All],7,0)</f>
        <v>Ratu Mode</v>
      </c>
    </row>
    <row r="2707" spans="1:13" x14ac:dyDescent="0.35">
      <c r="A2707" t="s">
        <v>7024</v>
      </c>
      <c r="B2707" s="2">
        <f>VLOOKUP(A2707,orders[#All],3,0)</f>
        <v>45550</v>
      </c>
      <c r="C2707" t="str">
        <f>VLOOKUP($A2707,orders[#All],9,0)</f>
        <v>delivered</v>
      </c>
      <c r="D2707" t="str">
        <f>VLOOKUP($A2707,orders[#All],5,0)</f>
        <v>Manado</v>
      </c>
      <c r="E2707" t="str">
        <f>VLOOKUP($A2707,orders[#All],6,0)</f>
        <v>Sulawesi Utara</v>
      </c>
      <c r="F2707" t="str">
        <f>VLOOKUP($A2707,orders[#All],10,0)</f>
        <v>TANPA PROMO</v>
      </c>
      <c r="G2707" t="s">
        <v>4281</v>
      </c>
      <c r="H2707">
        <f>VLOOKUP(working_table!G2707,order_items[[#All],[product_id]:[subtotal_idr]],2,0)</f>
        <v>1</v>
      </c>
      <c r="I2707" s="5">
        <f>VLOOKUP(working_table!$G2707,order_items[[#All],[product_id]:[subtotal_idr]],3,0)</f>
        <v>49000</v>
      </c>
      <c r="J2707" s="5">
        <f>VLOOKUP(working_table!$G2707,order_items[[#All],[product_id]:[subtotal_idr]],4,0)</f>
        <v>49000</v>
      </c>
      <c r="K2707" t="str">
        <f>VLOOKUP($G2707,products7[#All],2,0)</f>
        <v>Kemeja Batik Pesona Indo</v>
      </c>
      <c r="L2707" t="str">
        <f>VLOOKUP($G2707,products7[#All],3,0)</f>
        <v>kemeja</v>
      </c>
      <c r="M2707" t="str">
        <f>VLOOKUP($G2707,products7[#All],7,0)</f>
        <v>Pesona Indo</v>
      </c>
    </row>
    <row r="2708" spans="1:13" x14ac:dyDescent="0.35">
      <c r="A2708" t="s">
        <v>7027</v>
      </c>
      <c r="B2708" s="2">
        <f>VLOOKUP(A2708,orders[#All],3,0)</f>
        <v>45324</v>
      </c>
      <c r="C2708" t="str">
        <f>VLOOKUP($A2708,orders[#All],9,0)</f>
        <v>delivered</v>
      </c>
      <c r="D2708" t="str">
        <f>VLOOKUP($A2708,orders[#All],5,0)</f>
        <v>Depok</v>
      </c>
      <c r="E2708" t="str">
        <f>VLOOKUP($A2708,orders[#All],6,0)</f>
        <v>Jawa Barat</v>
      </c>
      <c r="F2708" t="str">
        <f>VLOOKUP($A2708,orders[#All],10,0)</f>
        <v>HARI BELANJA</v>
      </c>
      <c r="G2708" t="s">
        <v>2591</v>
      </c>
      <c r="H2708">
        <f>VLOOKUP(working_table!G2708,order_items[[#All],[product_id]:[subtotal_idr]],2,0)</f>
        <v>1</v>
      </c>
      <c r="I2708" s="5">
        <f>VLOOKUP(working_table!$G2708,order_items[[#All],[product_id]:[subtotal_idr]],3,0)</f>
        <v>299000</v>
      </c>
      <c r="J2708" s="5">
        <f>VLOOKUP(working_table!$G2708,order_items[[#All],[product_id]:[subtotal_idr]],4,0)</f>
        <v>299000</v>
      </c>
      <c r="K2708" t="str">
        <f>VLOOKUP($G2708,products7[#All],2,0)</f>
        <v>Pants Jeans Slim Pesona Indo</v>
      </c>
      <c r="L2708" t="str">
        <f>VLOOKUP($G2708,products7[#All],3,0)</f>
        <v>Pants</v>
      </c>
      <c r="M2708" t="str">
        <f>VLOOKUP($G2708,products7[#All],7,0)</f>
        <v>Pesona Indo</v>
      </c>
    </row>
    <row r="2709" spans="1:13" x14ac:dyDescent="0.35">
      <c r="A2709" t="s">
        <v>7029</v>
      </c>
      <c r="B2709" s="2">
        <f>VLOOKUP(A2709,orders[#All],3,0)</f>
        <v>45540</v>
      </c>
      <c r="C2709" t="str">
        <f>VLOOKUP($A2709,orders[#All],9,0)</f>
        <v>delivered</v>
      </c>
      <c r="D2709" t="str">
        <f>VLOOKUP($A2709,orders[#All],5,0)</f>
        <v>Manado</v>
      </c>
      <c r="E2709" t="str">
        <f>VLOOKUP($A2709,orders[#All],6,0)</f>
        <v>Sulawesi Utara</v>
      </c>
      <c r="F2709" t="str">
        <f>VLOOKUP($A2709,orders[#All],10,0)</f>
        <v>RAMADAN23</v>
      </c>
      <c r="G2709" t="s">
        <v>3058</v>
      </c>
      <c r="H2709">
        <f>VLOOKUP(working_table!G2709,order_items[[#All],[product_id]:[subtotal_idr]],2,0)</f>
        <v>1</v>
      </c>
      <c r="I2709" s="5">
        <f>VLOOKUP(working_table!$G2709,order_items[[#All],[product_id]:[subtotal_idr]],3,0)</f>
        <v>229000</v>
      </c>
      <c r="J2709" s="5">
        <f>VLOOKUP(working_table!$G2709,order_items[[#All],[product_id]:[subtotal_idr]],4,0)</f>
        <v>229000</v>
      </c>
      <c r="K2709" t="str">
        <f>VLOOKUP($G2709,products7[#All],2,0)</f>
        <v>T-Shirt Striped NusaBrand</v>
      </c>
      <c r="L2709" t="str">
        <f>VLOOKUP($G2709,products7[#All],3,0)</f>
        <v>T-Shirt</v>
      </c>
      <c r="M2709" t="str">
        <f>VLOOKUP($G2709,products7[#All],7,0)</f>
        <v>NusaBrand</v>
      </c>
    </row>
    <row r="2710" spans="1:13" x14ac:dyDescent="0.35">
      <c r="A2710" t="s">
        <v>7029</v>
      </c>
      <c r="B2710" s="2">
        <f>VLOOKUP(A2710,orders[#All],3,0)</f>
        <v>45540</v>
      </c>
      <c r="C2710" t="str">
        <f>VLOOKUP($A2710,orders[#All],9,0)</f>
        <v>delivered</v>
      </c>
      <c r="D2710" t="str">
        <f>VLOOKUP($A2710,orders[#All],5,0)</f>
        <v>Manado</v>
      </c>
      <c r="E2710" t="str">
        <f>VLOOKUP($A2710,orders[#All],6,0)</f>
        <v>Sulawesi Utara</v>
      </c>
      <c r="F2710" t="str">
        <f>VLOOKUP($A2710,orders[#All],10,0)</f>
        <v>RAMADAN23</v>
      </c>
      <c r="G2710" t="s">
        <v>2588</v>
      </c>
      <c r="H2710">
        <f>VLOOKUP(working_table!G2710,order_items[[#All],[product_id]:[subtotal_idr]],2,0)</f>
        <v>1</v>
      </c>
      <c r="I2710" s="5">
        <f>VLOOKUP(working_table!$G2710,order_items[[#All],[product_id]:[subtotal_idr]],3,0)</f>
        <v>279000</v>
      </c>
      <c r="J2710" s="5">
        <f>VLOOKUP(working_table!$G2710,order_items[[#All],[product_id]:[subtotal_idr]],4,0)</f>
        <v>279000</v>
      </c>
      <c r="K2710" t="str">
        <f>VLOOKUP($G2710,products7[#All],2,0)</f>
        <v>Kemeja Batik Kanvas Lokal</v>
      </c>
      <c r="L2710" t="str">
        <f>VLOOKUP($G2710,products7[#All],3,0)</f>
        <v>Kemeja</v>
      </c>
      <c r="M2710" t="str">
        <f>VLOOKUP($G2710,products7[#All],7,0)</f>
        <v>Kanvas Lokal</v>
      </c>
    </row>
    <row r="2711" spans="1:13" x14ac:dyDescent="0.35">
      <c r="A2711" t="s">
        <v>7032</v>
      </c>
      <c r="B2711" s="2">
        <f>VLOOKUP(A2711,orders[#All],3,0)</f>
        <v>45416</v>
      </c>
      <c r="C2711" t="str">
        <f>VLOOKUP($A2711,orders[#All],9,0)</f>
        <v>delivered</v>
      </c>
      <c r="D2711" t="str">
        <f>VLOOKUP($A2711,orders[#All],5,0)</f>
        <v>Pontianak</v>
      </c>
      <c r="E2711" t="str">
        <f>VLOOKUP($A2711,orders[#All],6,0)</f>
        <v>Kalimantan Barat</v>
      </c>
      <c r="F2711" t="str">
        <f>VLOOKUP($A2711,orders[#All],10,0)</f>
        <v>MEMBER10</v>
      </c>
      <c r="G2711" t="s">
        <v>2405</v>
      </c>
      <c r="H2711">
        <f>VLOOKUP(working_table!G2711,order_items[[#All],[product_id]:[subtotal_idr]],2,0)</f>
        <v>2</v>
      </c>
      <c r="I2711" s="5">
        <f>VLOOKUP(working_table!$G2711,order_items[[#All],[product_id]:[subtotal_idr]],3,0)</f>
        <v>179000</v>
      </c>
      <c r="J2711" s="5">
        <f>VLOOKUP(working_table!$G2711,order_items[[#All],[product_id]:[subtotal_idr]],4,0)</f>
        <v>358000</v>
      </c>
      <c r="K2711" t="str">
        <f>VLOOKUP($G2711,products7[#All],2,0)</f>
        <v>Jacket Hoodie NusaBrand</v>
      </c>
      <c r="L2711" t="str">
        <f>VLOOKUP($G2711,products7[#All],3,0)</f>
        <v>Jacket</v>
      </c>
      <c r="M2711" t="str">
        <f>VLOOKUP($G2711,products7[#All],7,0)</f>
        <v>NusaBrand</v>
      </c>
    </row>
    <row r="2712" spans="1:13" x14ac:dyDescent="0.35">
      <c r="A2712" t="s">
        <v>7034</v>
      </c>
      <c r="B2712" s="2">
        <f>VLOOKUP(A2712,orders[#All],3,0)</f>
        <v>45386</v>
      </c>
      <c r="C2712" t="str">
        <f>VLOOKUP($A2712,orders[#All],9,0)</f>
        <v>returned</v>
      </c>
      <c r="D2712" t="str">
        <f>VLOOKUP($A2712,orders[#All],5,0)</f>
        <v>Jakarta</v>
      </c>
      <c r="E2712" t="str">
        <f>VLOOKUP($A2712,orders[#All],6,0)</f>
        <v>DKI Jakarta</v>
      </c>
      <c r="F2712" t="str">
        <f>VLOOKUP($A2712,orders[#All],10,0)</f>
        <v>TANPA PROMO</v>
      </c>
      <c r="G2712" t="s">
        <v>2473</v>
      </c>
      <c r="H2712">
        <f>VLOOKUP(working_table!G2712,order_items[[#All],[product_id]:[subtotal_idr]],2,0)</f>
        <v>1</v>
      </c>
      <c r="I2712" s="5">
        <f>VLOOKUP(working_table!$G2712,order_items[[#All],[product_id]:[subtotal_idr]],3,0)</f>
        <v>499000</v>
      </c>
      <c r="J2712" s="5">
        <f>VLOOKUP(working_table!$G2712,order_items[[#All],[product_id]:[subtotal_idr]],4,0)</f>
        <v>499000</v>
      </c>
      <c r="K2712" t="str">
        <f>VLOOKUP($G2712,products7[#All],2,0)</f>
        <v>Kemeja Batik BajuKita</v>
      </c>
      <c r="L2712" t="str">
        <f>VLOOKUP($G2712,products7[#All],3,0)</f>
        <v>kemeja</v>
      </c>
      <c r="M2712" t="str">
        <f>VLOOKUP($G2712,products7[#All],7,0)</f>
        <v>BajuKita</v>
      </c>
    </row>
    <row r="2713" spans="1:13" x14ac:dyDescent="0.35">
      <c r="A2713" t="s">
        <v>7034</v>
      </c>
      <c r="B2713" s="2">
        <f>VLOOKUP(A2713,orders[#All],3,0)</f>
        <v>45386</v>
      </c>
      <c r="C2713" t="str">
        <f>VLOOKUP($A2713,orders[#All],9,0)</f>
        <v>returned</v>
      </c>
      <c r="D2713" t="str">
        <f>VLOOKUP($A2713,orders[#All],5,0)</f>
        <v>Jakarta</v>
      </c>
      <c r="E2713" t="str">
        <f>VLOOKUP($A2713,orders[#All],6,0)</f>
        <v>DKI Jakarta</v>
      </c>
      <c r="F2713" t="str">
        <f>VLOOKUP($A2713,orders[#All],10,0)</f>
        <v>TANPA PROMO</v>
      </c>
      <c r="G2713" t="s">
        <v>2505</v>
      </c>
      <c r="H2713">
        <f>VLOOKUP(working_table!G2713,order_items[[#All],[product_id]:[subtotal_idr]],2,0)</f>
        <v>1</v>
      </c>
      <c r="I2713" s="5">
        <f>VLOOKUP(working_table!$G2713,order_items[[#All],[product_id]:[subtotal_idr]],3,0)</f>
        <v>99000</v>
      </c>
      <c r="J2713" s="5">
        <f>VLOOKUP(working_table!$G2713,order_items[[#All],[product_id]:[subtotal_idr]],4,0)</f>
        <v>99000</v>
      </c>
      <c r="K2713" t="str">
        <f>VLOOKUP($G2713,products7[#All],2,0)</f>
        <v>Dress Mini Casual Pesona Indo</v>
      </c>
      <c r="L2713" t="str">
        <f>VLOOKUP($G2713,products7[#All],3,0)</f>
        <v>dress</v>
      </c>
      <c r="M2713" t="str">
        <f>VLOOKUP($G2713,products7[#All],7,0)</f>
        <v>Pesona Indo</v>
      </c>
    </row>
    <row r="2714" spans="1:13" x14ac:dyDescent="0.35">
      <c r="A2714" t="s">
        <v>7037</v>
      </c>
      <c r="B2714" s="2">
        <f>VLOOKUP(A2714,orders[#All],3,0)</f>
        <v>45292</v>
      </c>
      <c r="C2714" t="str">
        <f>VLOOKUP($A2714,orders[#All],9,0)</f>
        <v>processing</v>
      </c>
      <c r="D2714" t="str">
        <f>VLOOKUP($A2714,orders[#All],5,0)</f>
        <v>Balikpapan</v>
      </c>
      <c r="E2714" t="str">
        <f>VLOOKUP($A2714,orders[#All],6,0)</f>
        <v>Kalimantan Timur</v>
      </c>
      <c r="F2714" t="str">
        <f>VLOOKUP($A2714,orders[#All],10,0)</f>
        <v>TANPA PROMO</v>
      </c>
      <c r="G2714" t="s">
        <v>2485</v>
      </c>
      <c r="H2714">
        <f>VLOOKUP(working_table!G2714,order_items[[#All],[product_id]:[subtotal_idr]],2,0)</f>
        <v>3</v>
      </c>
      <c r="I2714" s="5">
        <f>VLOOKUP(working_table!$G2714,order_items[[#All],[product_id]:[subtotal_idr]],3,0)</f>
        <v>89000</v>
      </c>
      <c r="J2714" s="5">
        <f>VLOOKUP(working_table!$G2714,order_items[[#All],[product_id]:[subtotal_idr]],4,0)</f>
        <v>267000</v>
      </c>
      <c r="K2714" t="str">
        <f>VLOOKUP($G2714,products7[#All],2,0)</f>
        <v>Dress Mini Casual Riang Apparel</v>
      </c>
      <c r="L2714" t="str">
        <f>VLOOKUP($G2714,products7[#All],3,0)</f>
        <v>Dress</v>
      </c>
      <c r="M2714" t="str">
        <f>VLOOKUP($G2714,products7[#All],7,0)</f>
        <v>Riang Apparel</v>
      </c>
    </row>
    <row r="2715" spans="1:13" x14ac:dyDescent="0.35">
      <c r="A2715" t="s">
        <v>7039</v>
      </c>
      <c r="B2715" s="2">
        <f>VLOOKUP(A2715,orders[#All],3,0)</f>
        <v>45437</v>
      </c>
      <c r="C2715" t="str">
        <f>VLOOKUP($A2715,orders[#All],9,0)</f>
        <v>delivered</v>
      </c>
      <c r="D2715" t="str">
        <f>VLOOKUP($A2715,orders[#All],5,0)</f>
        <v>Malang</v>
      </c>
      <c r="E2715" t="str">
        <f>VLOOKUP($A2715,orders[#All],6,0)</f>
        <v>Jawa Timur</v>
      </c>
      <c r="F2715" t="str">
        <f>VLOOKUP($A2715,orders[#All],10,0)</f>
        <v>TANPA PROMO</v>
      </c>
      <c r="G2715" t="s">
        <v>3883</v>
      </c>
      <c r="H2715">
        <f>VLOOKUP(working_table!G2715,order_items[[#All],[product_id]:[subtotal_idr]],2,0)</f>
        <v>1</v>
      </c>
      <c r="I2715" s="5">
        <f>VLOOKUP(working_table!$G2715,order_items[[#All],[product_id]:[subtotal_idr]],3,0)</f>
        <v>49000</v>
      </c>
      <c r="J2715" s="5">
        <f>VLOOKUP(working_table!$G2715,order_items[[#All],[product_id]:[subtotal_idr]],4,0)</f>
        <v>49000</v>
      </c>
      <c r="K2715" t="str">
        <f>VLOOKUP($G2715,products7[#All],2,0)</f>
        <v>T-Shirt Slim Fit Kanvas Lokal</v>
      </c>
      <c r="L2715" t="str">
        <f>VLOOKUP($G2715,products7[#All],3,0)</f>
        <v>Kemeja</v>
      </c>
      <c r="M2715" t="str">
        <f>VLOOKUP($G2715,products7[#All],7,0)</f>
        <v>Kanvas Lokal</v>
      </c>
    </row>
    <row r="2716" spans="1:13" x14ac:dyDescent="0.35">
      <c r="A2716" t="s">
        <v>7039</v>
      </c>
      <c r="B2716" s="2">
        <f>VLOOKUP(A2716,orders[#All],3,0)</f>
        <v>45437</v>
      </c>
      <c r="C2716" t="str">
        <f>VLOOKUP($A2716,orders[#All],9,0)</f>
        <v>delivered</v>
      </c>
      <c r="D2716" t="str">
        <f>VLOOKUP($A2716,orders[#All],5,0)</f>
        <v>Malang</v>
      </c>
      <c r="E2716" t="str">
        <f>VLOOKUP($A2716,orders[#All],6,0)</f>
        <v>Jawa Timur</v>
      </c>
      <c r="F2716" t="str">
        <f>VLOOKUP($A2716,orders[#All],10,0)</f>
        <v>TANPA PROMO</v>
      </c>
      <c r="G2716" t="s">
        <v>4541</v>
      </c>
      <c r="H2716">
        <f>VLOOKUP(working_table!G2716,order_items[[#All],[product_id]:[subtotal_idr]],2,0)</f>
        <v>1</v>
      </c>
      <c r="I2716" s="5">
        <f>VLOOKUP(working_table!$G2716,order_items[[#All],[product_id]:[subtotal_idr]],3,0)</f>
        <v>69000</v>
      </c>
      <c r="J2716" s="5">
        <f>VLOOKUP(working_table!$G2716,order_items[[#All],[product_id]:[subtotal_idr]],4,0)</f>
        <v>69000</v>
      </c>
      <c r="K2716" t="str">
        <f>VLOOKUP($G2716,products7[#All],2,0)</f>
        <v>Dress Bodycon SandangIndo</v>
      </c>
      <c r="L2716" t="str">
        <f>VLOOKUP($G2716,products7[#All],3,0)</f>
        <v>dress</v>
      </c>
      <c r="M2716" t="str">
        <f>VLOOKUP($G2716,products7[#All],7,0)</f>
        <v>SandangIndo</v>
      </c>
    </row>
    <row r="2717" spans="1:13" x14ac:dyDescent="0.35">
      <c r="A2717" t="s">
        <v>7042</v>
      </c>
      <c r="B2717" s="2">
        <f>VLOOKUP(A2717,orders[#All],3,0)</f>
        <v>45366</v>
      </c>
      <c r="C2717" t="str">
        <f>VLOOKUP($A2717,orders[#All],9,0)</f>
        <v>shipped</v>
      </c>
      <c r="D2717" t="str">
        <f>VLOOKUP($A2717,orders[#All],5,0)</f>
        <v>Denpasar</v>
      </c>
      <c r="E2717" t="str">
        <f>VLOOKUP($A2717,orders[#All],6,0)</f>
        <v>Bali</v>
      </c>
      <c r="F2717" t="str">
        <f>VLOOKUP($A2717,orders[#All],10,0)</f>
        <v>TANPA PROMO</v>
      </c>
      <c r="G2717" t="s">
        <v>4146</v>
      </c>
      <c r="H2717">
        <f>VLOOKUP(working_table!G2717,order_items[[#All],[product_id]:[subtotal_idr]],2,0)</f>
        <v>2</v>
      </c>
      <c r="I2717" s="5">
        <f>VLOOKUP(working_table!$G2717,order_items[[#All],[product_id]:[subtotal_idr]],3,0)</f>
        <v>329000</v>
      </c>
      <c r="J2717" s="5">
        <f>VLOOKUP(working_table!$G2717,order_items[[#All],[product_id]:[subtotal_idr]],4,0)</f>
        <v>658000</v>
      </c>
      <c r="K2717" t="str">
        <f>VLOOKUP($G2717,products7[#All],2,0)</f>
        <v>T-Shirt Slim Fit Cendana Co</v>
      </c>
      <c r="L2717" t="str">
        <f>VLOOKUP($G2717,products7[#All],3,0)</f>
        <v>kemeja</v>
      </c>
      <c r="M2717" t="str">
        <f>VLOOKUP($G2717,products7[#All],7,0)</f>
        <v>Cendana Co</v>
      </c>
    </row>
    <row r="2718" spans="1:13" x14ac:dyDescent="0.35">
      <c r="A2718" t="s">
        <v>7042</v>
      </c>
      <c r="B2718" s="2">
        <f>VLOOKUP(A2718,orders[#All],3,0)</f>
        <v>45366</v>
      </c>
      <c r="C2718" t="str">
        <f>VLOOKUP($A2718,orders[#All],9,0)</f>
        <v>shipped</v>
      </c>
      <c r="D2718" t="str">
        <f>VLOOKUP($A2718,orders[#All],5,0)</f>
        <v>Denpasar</v>
      </c>
      <c r="E2718" t="str">
        <f>VLOOKUP($A2718,orders[#All],6,0)</f>
        <v>Bali</v>
      </c>
      <c r="F2718" t="str">
        <f>VLOOKUP($A2718,orders[#All],10,0)</f>
        <v>TANPA PROMO</v>
      </c>
      <c r="G2718" t="s">
        <v>3287</v>
      </c>
      <c r="H2718">
        <f>VLOOKUP(working_table!G2718,order_items[[#All],[product_id]:[subtotal_idr]],2,0)</f>
        <v>1</v>
      </c>
      <c r="I2718" s="5">
        <f>VLOOKUP(working_table!$G2718,order_items[[#All],[product_id]:[subtotal_idr]],3,0)</f>
        <v>229000</v>
      </c>
      <c r="J2718" s="5">
        <f>VLOOKUP(working_table!$G2718,order_items[[#All],[product_id]:[subtotal_idr]],4,0)</f>
        <v>229000</v>
      </c>
      <c r="K2718" t="str">
        <f>VLOOKUP($G2718,products7[#All],2,0)</f>
        <v>T-Shirt Graphic SandangIndo</v>
      </c>
      <c r="L2718" t="str">
        <f>VLOOKUP($G2718,products7[#All],3,0)</f>
        <v>T-Shirt</v>
      </c>
      <c r="M2718" t="str">
        <f>VLOOKUP($G2718,products7[#All],7,0)</f>
        <v>SandangIndo</v>
      </c>
    </row>
    <row r="2719" spans="1:13" x14ac:dyDescent="0.35">
      <c r="A2719" t="s">
        <v>7045</v>
      </c>
      <c r="B2719" s="2">
        <f>VLOOKUP(A2719,orders[#All],3,0)</f>
        <v>45487</v>
      </c>
      <c r="C2719" t="str">
        <f>VLOOKUP($A2719,orders[#All],9,0)</f>
        <v>delivered</v>
      </c>
      <c r="D2719" t="str">
        <f>VLOOKUP($A2719,orders[#All],5,0)</f>
        <v>Pekanbaru</v>
      </c>
      <c r="E2719" t="str">
        <f>VLOOKUP($A2719,orders[#All],6,0)</f>
        <v>Riau</v>
      </c>
      <c r="F2719" t="str">
        <f>VLOOKUP($A2719,orders[#All],10,0)</f>
        <v>TANPA PROMO</v>
      </c>
      <c r="G2719" t="s">
        <v>2715</v>
      </c>
      <c r="H2719">
        <f>VLOOKUP(working_table!G2719,order_items[[#All],[product_id]:[subtotal_idr]],2,0)</f>
        <v>3</v>
      </c>
      <c r="I2719" s="5">
        <f>VLOOKUP(working_table!$G2719,order_items[[#All],[product_id]:[subtotal_idr]],3,0)</f>
        <v>199000</v>
      </c>
      <c r="J2719" s="5">
        <f>VLOOKUP(working_table!$G2719,order_items[[#All],[product_id]:[subtotal_idr]],4,0)</f>
        <v>597000</v>
      </c>
      <c r="K2719" t="str">
        <f>VLOOKUP($G2719,products7[#All],2,0)</f>
        <v>T-Shirt Oversize BajuKita</v>
      </c>
      <c r="L2719" t="str">
        <f>VLOOKUP($G2719,products7[#All],3,0)</f>
        <v>T-Shirt</v>
      </c>
      <c r="M2719" t="str">
        <f>VLOOKUP($G2719,products7[#All],7,0)</f>
        <v>BajuKita</v>
      </c>
    </row>
    <row r="2720" spans="1:13" x14ac:dyDescent="0.35">
      <c r="A2720" t="s">
        <v>7045</v>
      </c>
      <c r="B2720" s="2">
        <f>VLOOKUP(A2720,orders[#All],3,0)</f>
        <v>45487</v>
      </c>
      <c r="C2720" t="str">
        <f>VLOOKUP($A2720,orders[#All],9,0)</f>
        <v>delivered</v>
      </c>
      <c r="D2720" t="str">
        <f>VLOOKUP($A2720,orders[#All],5,0)</f>
        <v>Pekanbaru</v>
      </c>
      <c r="E2720" t="str">
        <f>VLOOKUP($A2720,orders[#All],6,0)</f>
        <v>Riau</v>
      </c>
      <c r="F2720" t="str">
        <f>VLOOKUP($A2720,orders[#All],10,0)</f>
        <v>TANPA PROMO</v>
      </c>
      <c r="G2720" t="s">
        <v>3948</v>
      </c>
      <c r="H2720">
        <f>VLOOKUP(working_table!G2720,order_items[[#All],[product_id]:[subtotal_idr]],2,0)</f>
        <v>2</v>
      </c>
      <c r="I2720" s="5">
        <f>VLOOKUP(working_table!$G2720,order_items[[#All],[product_id]:[subtotal_idr]],3,0)</f>
        <v>449000</v>
      </c>
      <c r="J2720" s="5">
        <f>VLOOKUP(working_table!$G2720,order_items[[#All],[product_id]:[subtotal_idr]],4,0)</f>
        <v>898000</v>
      </c>
      <c r="K2720" t="str">
        <f>VLOOKUP($G2720,products7[#All],2,0)</f>
        <v>Dress Mini Casual SandangIndo</v>
      </c>
      <c r="L2720" t="str">
        <f>VLOOKUP($G2720,products7[#All],3,0)</f>
        <v>Dress</v>
      </c>
      <c r="M2720" t="str">
        <f>VLOOKUP($G2720,products7[#All],7,0)</f>
        <v>SandangIndo</v>
      </c>
    </row>
    <row r="2721" spans="1:13" x14ac:dyDescent="0.35">
      <c r="A2721" t="s">
        <v>7048</v>
      </c>
      <c r="B2721" s="2">
        <f>VLOOKUP(A2721,orders[#All],3,0)</f>
        <v>45691</v>
      </c>
      <c r="C2721" t="str">
        <f>VLOOKUP($A2721,orders[#All],9,0)</f>
        <v>shipped</v>
      </c>
      <c r="D2721" t="str">
        <f>VLOOKUP($A2721,orders[#All],5,0)</f>
        <v>Bekasi</v>
      </c>
      <c r="E2721" t="str">
        <f>VLOOKUP($A2721,orders[#All],6,0)</f>
        <v>Jawa Barat</v>
      </c>
      <c r="F2721" t="str">
        <f>VLOOKUP($A2721,orders[#All],10,0)</f>
        <v>FLASHSALE</v>
      </c>
      <c r="G2721" t="s">
        <v>2736</v>
      </c>
      <c r="H2721">
        <f>VLOOKUP(working_table!G2721,order_items[[#All],[product_id]:[subtotal_idr]],2,0)</f>
        <v>1</v>
      </c>
      <c r="I2721" s="5">
        <f>VLOOKUP(working_table!$G2721,order_items[[#All],[product_id]:[subtotal_idr]],3,0)</f>
        <v>499000</v>
      </c>
      <c r="J2721" s="5">
        <f>VLOOKUP(working_table!$G2721,order_items[[#All],[product_id]:[subtotal_idr]],4,0)</f>
        <v>499000</v>
      </c>
      <c r="K2721" t="str">
        <f>VLOOKUP($G2721,products7[#All],2,0)</f>
        <v>T-Shirt Slim Fit Tropika Style</v>
      </c>
      <c r="L2721" t="str">
        <f>VLOOKUP($G2721,products7[#All],3,0)</f>
        <v>kemeja</v>
      </c>
      <c r="M2721" t="str">
        <f>VLOOKUP($G2721,products7[#All],7,0)</f>
        <v>Tropika Style</v>
      </c>
    </row>
    <row r="2722" spans="1:13" x14ac:dyDescent="0.35">
      <c r="A2722" t="s">
        <v>7048</v>
      </c>
      <c r="B2722" s="2">
        <f>VLOOKUP(A2722,orders[#All],3,0)</f>
        <v>45691</v>
      </c>
      <c r="C2722" t="str">
        <f>VLOOKUP($A2722,orders[#All],9,0)</f>
        <v>shipped</v>
      </c>
      <c r="D2722" t="str">
        <f>VLOOKUP($A2722,orders[#All],5,0)</f>
        <v>Bekasi</v>
      </c>
      <c r="E2722" t="str">
        <f>VLOOKUP($A2722,orders[#All],6,0)</f>
        <v>Jawa Barat</v>
      </c>
      <c r="F2722" t="str">
        <f>VLOOKUP($A2722,orders[#All],10,0)</f>
        <v>FLASHSALE</v>
      </c>
      <c r="G2722" t="s">
        <v>2688</v>
      </c>
      <c r="H2722">
        <f>VLOOKUP(working_table!G2722,order_items[[#All],[product_id]:[subtotal_idr]],2,0)</f>
        <v>1</v>
      </c>
      <c r="I2722" s="5">
        <f>VLOOKUP(working_table!$G2722,order_items[[#All],[product_id]:[subtotal_idr]],3,0)</f>
        <v>119000</v>
      </c>
      <c r="J2722" s="5">
        <f>VLOOKUP(working_table!$G2722,order_items[[#All],[product_id]:[subtotal_idr]],4,0)</f>
        <v>119000</v>
      </c>
      <c r="K2722" t="str">
        <f>VLOOKUP($G2722,products7[#All],2,0)</f>
        <v>Jacket Coach NusaBrand</v>
      </c>
      <c r="L2722" t="str">
        <f>VLOOKUP($G2722,products7[#All],3,0)</f>
        <v>Jacket</v>
      </c>
      <c r="M2722" t="str">
        <f>VLOOKUP($G2722,products7[#All],7,0)</f>
        <v>NusaBrand</v>
      </c>
    </row>
    <row r="2723" spans="1:13" x14ac:dyDescent="0.35">
      <c r="A2723" t="s">
        <v>7051</v>
      </c>
      <c r="B2723" s="2">
        <f>VLOOKUP(A2723,orders[#All],3,0)</f>
        <v>45234</v>
      </c>
      <c r="C2723" t="str">
        <f>VLOOKUP($A2723,orders[#All],9,0)</f>
        <v>delivered</v>
      </c>
      <c r="D2723" t="str">
        <f>VLOOKUP($A2723,orders[#All],5,0)</f>
        <v>Bekasi</v>
      </c>
      <c r="E2723" t="str">
        <f>VLOOKUP($A2723,orders[#All],6,0)</f>
        <v>Jawa Barat</v>
      </c>
      <c r="F2723" t="str">
        <f>VLOOKUP($A2723,orders[#All],10,0)</f>
        <v>MEMBER10</v>
      </c>
      <c r="G2723" t="s">
        <v>3400</v>
      </c>
      <c r="H2723">
        <f>VLOOKUP(working_table!G2723,order_items[[#All],[product_id]:[subtotal_idr]],2,0)</f>
        <v>1</v>
      </c>
      <c r="I2723" s="5">
        <f>VLOOKUP(working_table!$G2723,order_items[[#All],[product_id]:[subtotal_idr]],3,0)</f>
        <v>119000</v>
      </c>
      <c r="J2723" s="5">
        <f>VLOOKUP(working_table!$G2723,order_items[[#All],[product_id]:[subtotal_idr]],4,0)</f>
        <v>119000</v>
      </c>
      <c r="K2723" t="str">
        <f>VLOOKUP($G2723,products7[#All],2,0)</f>
        <v>Jacket Hoodie Senja Wear</v>
      </c>
      <c r="L2723" t="str">
        <f>VLOOKUP($G2723,products7[#All],3,0)</f>
        <v>Jacket</v>
      </c>
      <c r="M2723" t="str">
        <f>VLOOKUP($G2723,products7[#All],7,0)</f>
        <v>Senja Wear</v>
      </c>
    </row>
    <row r="2724" spans="1:13" x14ac:dyDescent="0.35">
      <c r="A2724" t="s">
        <v>7053</v>
      </c>
      <c r="B2724" s="2">
        <f>VLOOKUP(A2724,orders[#All],3,0)</f>
        <v>45710</v>
      </c>
      <c r="C2724" t="str">
        <f>VLOOKUP($A2724,orders[#All],9,0)</f>
        <v>delivered</v>
      </c>
      <c r="D2724" t="str">
        <f>VLOOKUP($A2724,orders[#All],5,0)</f>
        <v>Bogor</v>
      </c>
      <c r="E2724" t="str">
        <f>VLOOKUP($A2724,orders[#All],6,0)</f>
        <v>Jawa Barat</v>
      </c>
      <c r="F2724" t="str">
        <f>VLOOKUP($A2724,orders[#All],10,0)</f>
        <v>TANPA PROMO</v>
      </c>
      <c r="G2724" t="s">
        <v>2591</v>
      </c>
      <c r="H2724">
        <f>VLOOKUP(working_table!G2724,order_items[[#All],[product_id]:[subtotal_idr]],2,0)</f>
        <v>1</v>
      </c>
      <c r="I2724" s="5">
        <f>VLOOKUP(working_table!$G2724,order_items[[#All],[product_id]:[subtotal_idr]],3,0)</f>
        <v>299000</v>
      </c>
      <c r="J2724" s="5">
        <f>VLOOKUP(working_table!$G2724,order_items[[#All],[product_id]:[subtotal_idr]],4,0)</f>
        <v>299000</v>
      </c>
      <c r="K2724" t="str">
        <f>VLOOKUP($G2724,products7[#All],2,0)</f>
        <v>Pants Jeans Slim Pesona Indo</v>
      </c>
      <c r="L2724" t="str">
        <f>VLOOKUP($G2724,products7[#All],3,0)</f>
        <v>Pants</v>
      </c>
      <c r="M2724" t="str">
        <f>VLOOKUP($G2724,products7[#All],7,0)</f>
        <v>Pesona Indo</v>
      </c>
    </row>
    <row r="2725" spans="1:13" x14ac:dyDescent="0.35">
      <c r="A2725" t="s">
        <v>7055</v>
      </c>
      <c r="B2725" s="2">
        <f>VLOOKUP(A2725,orders[#All],3,0)</f>
        <v>45692</v>
      </c>
      <c r="C2725" t="str">
        <f>VLOOKUP($A2725,orders[#All],9,0)</f>
        <v>delivered</v>
      </c>
      <c r="D2725" t="str">
        <f>VLOOKUP($A2725,orders[#All],5,0)</f>
        <v>Bandung</v>
      </c>
      <c r="E2725" t="str">
        <f>VLOOKUP($A2725,orders[#All],6,0)</f>
        <v>Jawa Barat</v>
      </c>
      <c r="F2725" t="str">
        <f>VLOOKUP($A2725,orders[#All],10,0)</f>
        <v>TANPA PROMO</v>
      </c>
      <c r="G2725" t="s">
        <v>2683</v>
      </c>
      <c r="H2725">
        <f>VLOOKUP(working_table!G2725,order_items[[#All],[product_id]:[subtotal_idr]],2,0)</f>
        <v>1</v>
      </c>
      <c r="I2725" s="5">
        <f>VLOOKUP(working_table!$G2725,order_items[[#All],[product_id]:[subtotal_idr]],3,0)</f>
        <v>59000</v>
      </c>
      <c r="J2725" s="5">
        <f>VLOOKUP(working_table!$G2725,order_items[[#All],[product_id]:[subtotal_idr]],4,0)</f>
        <v>59000</v>
      </c>
      <c r="K2725" t="str">
        <f>VLOOKUP($G2725,products7[#All],2,0)</f>
        <v>T-Shirt Polos Basic Pesona Indo</v>
      </c>
      <c r="L2725" t="str">
        <f>VLOOKUP($G2725,products7[#All],3,0)</f>
        <v>T-Shirt</v>
      </c>
      <c r="M2725" t="str">
        <f>VLOOKUP($G2725,products7[#All],7,0)</f>
        <v>Pesona Indo</v>
      </c>
    </row>
    <row r="2726" spans="1:13" x14ac:dyDescent="0.35">
      <c r="A2726" t="s">
        <v>7055</v>
      </c>
      <c r="B2726" s="2">
        <f>VLOOKUP(A2726,orders[#All],3,0)</f>
        <v>45692</v>
      </c>
      <c r="C2726" t="str">
        <f>VLOOKUP($A2726,orders[#All],9,0)</f>
        <v>delivered</v>
      </c>
      <c r="D2726" t="str">
        <f>VLOOKUP($A2726,orders[#All],5,0)</f>
        <v>Bandung</v>
      </c>
      <c r="E2726" t="str">
        <f>VLOOKUP($A2726,orders[#All],6,0)</f>
        <v>Jawa Barat</v>
      </c>
      <c r="F2726" t="str">
        <f>VLOOKUP($A2726,orders[#All],10,0)</f>
        <v>TANPA PROMO</v>
      </c>
      <c r="G2726" t="s">
        <v>2521</v>
      </c>
      <c r="H2726">
        <f>VLOOKUP(working_table!G2726,order_items[[#All],[product_id]:[subtotal_idr]],2,0)</f>
        <v>1</v>
      </c>
      <c r="I2726" s="5">
        <f>VLOOKUP(working_table!$G2726,order_items[[#All],[product_id]:[subtotal_idr]],3,0)</f>
        <v>69000</v>
      </c>
      <c r="J2726" s="5">
        <f>VLOOKUP(working_table!$G2726,order_items[[#All],[product_id]:[subtotal_idr]],4,0)</f>
        <v>69000</v>
      </c>
      <c r="K2726" t="str">
        <f>VLOOKUP($G2726,products7[#All],2,0)</f>
        <v>Jacket Varsity Ratu Mode</v>
      </c>
      <c r="L2726" t="str">
        <f>VLOOKUP($G2726,products7[#All],3,0)</f>
        <v>Jacket</v>
      </c>
      <c r="M2726" t="str">
        <f>VLOOKUP($G2726,products7[#All],7,0)</f>
        <v>Ratu Mode</v>
      </c>
    </row>
    <row r="2727" spans="1:13" x14ac:dyDescent="0.35">
      <c r="A2727" t="s">
        <v>7058</v>
      </c>
      <c r="B2727" s="2">
        <f>VLOOKUP(A2727,orders[#All],3,0)</f>
        <v>45695</v>
      </c>
      <c r="C2727" t="str">
        <f>VLOOKUP($A2727,orders[#All],9,0)</f>
        <v>cancelled</v>
      </c>
      <c r="D2727" t="str">
        <f>VLOOKUP($A2727,orders[#All],5,0)</f>
        <v>Manado</v>
      </c>
      <c r="E2727" t="str">
        <f>VLOOKUP($A2727,orders[#All],6,0)</f>
        <v>Sulawesi Utara</v>
      </c>
      <c r="F2727" t="str">
        <f>VLOOKUP($A2727,orders[#All],10,0)</f>
        <v>TANPA PROMO</v>
      </c>
      <c r="G2727" t="s">
        <v>2392</v>
      </c>
      <c r="H2727">
        <f>VLOOKUP(working_table!G2727,order_items[[#All],[product_id]:[subtotal_idr]],2,0)</f>
        <v>1</v>
      </c>
      <c r="I2727" s="5">
        <f>VLOOKUP(working_table!$G2727,order_items[[#All],[product_id]:[subtotal_idr]],3,0)</f>
        <v>329000</v>
      </c>
      <c r="J2727" s="5">
        <f>VLOOKUP(working_table!$G2727,order_items[[#All],[product_id]:[subtotal_idr]],4,0)</f>
        <v>329000</v>
      </c>
      <c r="K2727" t="str">
        <f>VLOOKUP($G2727,products7[#All],2,0)</f>
        <v>Pants Jogger SandangIndo</v>
      </c>
      <c r="L2727" t="str">
        <f>VLOOKUP($G2727,products7[#All],3,0)</f>
        <v>Pants</v>
      </c>
      <c r="M2727" t="str">
        <f>VLOOKUP($G2727,products7[#All],7,0)</f>
        <v>SandangIndo</v>
      </c>
    </row>
    <row r="2728" spans="1:13" x14ac:dyDescent="0.35">
      <c r="A2728" t="s">
        <v>7060</v>
      </c>
      <c r="B2728" s="2">
        <f>VLOOKUP(A2728,orders[#All],3,0)</f>
        <v>45420</v>
      </c>
      <c r="C2728" t="str">
        <f>VLOOKUP($A2728,orders[#All],9,0)</f>
        <v>delivered</v>
      </c>
      <c r="D2728" t="str">
        <f>VLOOKUP($A2728,orders[#All],5,0)</f>
        <v>Depok</v>
      </c>
      <c r="E2728" t="str">
        <f>VLOOKUP($A2728,orders[#All],6,0)</f>
        <v>Jawa Barat</v>
      </c>
      <c r="F2728" t="str">
        <f>VLOOKUP($A2728,orders[#All],10,0)</f>
        <v>TANPA PROMO</v>
      </c>
      <c r="G2728" t="s">
        <v>3659</v>
      </c>
      <c r="H2728">
        <f>VLOOKUP(working_table!G2728,order_items[[#All],[product_id]:[subtotal_idr]],2,0)</f>
        <v>1</v>
      </c>
      <c r="I2728" s="5">
        <f>VLOOKUP(working_table!$G2728,order_items[[#All],[product_id]:[subtotal_idr]],3,0)</f>
        <v>299000</v>
      </c>
      <c r="J2728" s="5">
        <f>VLOOKUP(working_table!$G2728,order_items[[#All],[product_id]:[subtotal_idr]],4,0)</f>
        <v>299000</v>
      </c>
      <c r="K2728" t="str">
        <f>VLOOKUP($G2728,products7[#All],2,0)</f>
        <v>Pants Jogger Riang Apparel</v>
      </c>
      <c r="L2728" t="str">
        <f>VLOOKUP($G2728,products7[#All],3,0)</f>
        <v>Pants</v>
      </c>
      <c r="M2728" t="str">
        <f>VLOOKUP($G2728,products7[#All],7,0)</f>
        <v>Riang Apparel</v>
      </c>
    </row>
    <row r="2729" spans="1:13" x14ac:dyDescent="0.35">
      <c r="A2729" t="s">
        <v>7062</v>
      </c>
      <c r="B2729" s="2">
        <f>VLOOKUP(A2729,orders[#All],3,0)</f>
        <v>45167</v>
      </c>
      <c r="C2729" t="str">
        <f>VLOOKUP($A2729,orders[#All],9,0)</f>
        <v>delivered</v>
      </c>
      <c r="D2729" t="str">
        <f>VLOOKUP($A2729,orders[#All],5,0)</f>
        <v>Palembang</v>
      </c>
      <c r="E2729" t="str">
        <f>VLOOKUP($A2729,orders[#All],6,0)</f>
        <v>Sumatera Selatan</v>
      </c>
      <c r="F2729" t="str">
        <f>VLOOKUP($A2729,orders[#All],10,0)</f>
        <v>TANPA PROMO</v>
      </c>
      <c r="G2729" t="s">
        <v>3132</v>
      </c>
      <c r="H2729">
        <f>VLOOKUP(working_table!G2729,order_items[[#All],[product_id]:[subtotal_idr]],2,0)</f>
        <v>1</v>
      </c>
      <c r="I2729" s="5">
        <f>VLOOKUP(working_table!$G2729,order_items[[#All],[product_id]:[subtotal_idr]],3,0)</f>
        <v>229000</v>
      </c>
      <c r="J2729" s="5">
        <f>VLOOKUP(working_table!$G2729,order_items[[#All],[product_id]:[subtotal_idr]],4,0)</f>
        <v>229000</v>
      </c>
      <c r="K2729" t="str">
        <f>VLOOKUP($G2729,products7[#All],2,0)</f>
        <v>Jacket Denim Riang Apparel</v>
      </c>
      <c r="L2729" t="str">
        <f>VLOOKUP($G2729,products7[#All],3,0)</f>
        <v>Jacket</v>
      </c>
      <c r="M2729" t="str">
        <f>VLOOKUP($G2729,products7[#All],7,0)</f>
        <v>Riang Apparel</v>
      </c>
    </row>
    <row r="2730" spans="1:13" x14ac:dyDescent="0.35">
      <c r="A2730" t="s">
        <v>7064</v>
      </c>
      <c r="B2730" s="2">
        <f>VLOOKUP(A2730,orders[#All],3,0)</f>
        <v>44633</v>
      </c>
      <c r="C2730" t="str">
        <f>VLOOKUP($A2730,orders[#All],9,0)</f>
        <v>shipped</v>
      </c>
      <c r="D2730" t="str">
        <f>VLOOKUP($A2730,orders[#All],5,0)</f>
        <v>Palembang</v>
      </c>
      <c r="E2730" t="str">
        <f>VLOOKUP($A2730,orders[#All],6,0)</f>
        <v>Sumatera Selatan</v>
      </c>
      <c r="F2730" t="str">
        <f>VLOOKUP($A2730,orders[#All],10,0)</f>
        <v>TANPA PROMO</v>
      </c>
      <c r="G2730" t="s">
        <v>2385</v>
      </c>
      <c r="H2730">
        <f>VLOOKUP(working_table!G2730,order_items[[#All],[product_id]:[subtotal_idr]],2,0)</f>
        <v>1</v>
      </c>
      <c r="I2730" s="5">
        <f>VLOOKUP(working_table!$G2730,order_items[[#All],[product_id]:[subtotal_idr]],3,0)</f>
        <v>349000</v>
      </c>
      <c r="J2730" s="5">
        <f>VLOOKUP(working_table!$G2730,order_items[[#All],[product_id]:[subtotal_idr]],4,0)</f>
        <v>349000</v>
      </c>
      <c r="K2730" t="str">
        <f>VLOOKUP($G2730,products7[#All],2,0)</f>
        <v>Pants Cargo Pesona Indo</v>
      </c>
      <c r="L2730" t="str">
        <f>VLOOKUP($G2730,products7[#All],3,0)</f>
        <v>Pants</v>
      </c>
      <c r="M2730" t="str">
        <f>VLOOKUP($G2730,products7[#All],7,0)</f>
        <v>Pesona Indo</v>
      </c>
    </row>
    <row r="2731" spans="1:13" x14ac:dyDescent="0.35">
      <c r="A2731" t="s">
        <v>7066</v>
      </c>
      <c r="B2731" s="2">
        <f>VLOOKUP(A2731,orders[#All],3,0)</f>
        <v>45640</v>
      </c>
      <c r="C2731" t="str">
        <f>VLOOKUP($A2731,orders[#All],9,0)</f>
        <v>delivered</v>
      </c>
      <c r="D2731" t="str">
        <f>VLOOKUP($A2731,orders[#All],5,0)</f>
        <v>Semarang</v>
      </c>
      <c r="E2731" t="str">
        <f>VLOOKUP($A2731,orders[#All],6,0)</f>
        <v>Jawa Tengah</v>
      </c>
      <c r="F2731" t="str">
        <f>VLOOKUP($A2731,orders[#All],10,0)</f>
        <v>TANPA PROMO</v>
      </c>
      <c r="G2731" t="s">
        <v>2521</v>
      </c>
      <c r="H2731">
        <f>VLOOKUP(working_table!G2731,order_items[[#All],[product_id]:[subtotal_idr]],2,0)</f>
        <v>1</v>
      </c>
      <c r="I2731" s="5">
        <f>VLOOKUP(working_table!$G2731,order_items[[#All],[product_id]:[subtotal_idr]],3,0)</f>
        <v>69000</v>
      </c>
      <c r="J2731" s="5">
        <f>VLOOKUP(working_table!$G2731,order_items[[#All],[product_id]:[subtotal_idr]],4,0)</f>
        <v>69000</v>
      </c>
      <c r="K2731" t="str">
        <f>VLOOKUP($G2731,products7[#All],2,0)</f>
        <v>Jacket Varsity Ratu Mode</v>
      </c>
      <c r="L2731" t="str">
        <f>VLOOKUP($G2731,products7[#All],3,0)</f>
        <v>Jacket</v>
      </c>
      <c r="M2731" t="str">
        <f>VLOOKUP($G2731,products7[#All],7,0)</f>
        <v>Ratu Mode</v>
      </c>
    </row>
    <row r="2732" spans="1:13" x14ac:dyDescent="0.35">
      <c r="A2732" t="s">
        <v>7068</v>
      </c>
      <c r="B2732" s="2">
        <f>VLOOKUP(A2732,orders[#All],3,0)</f>
        <v>44761</v>
      </c>
      <c r="C2732" t="str">
        <f>VLOOKUP($A2732,orders[#All],9,0)</f>
        <v>delivered</v>
      </c>
      <c r="D2732" t="str">
        <f>VLOOKUP($A2732,orders[#All],5,0)</f>
        <v>Padang</v>
      </c>
      <c r="E2732" t="str">
        <f>VLOOKUP($A2732,orders[#All],6,0)</f>
        <v>Sumatera Barat</v>
      </c>
      <c r="F2732" t="str">
        <f>VLOOKUP($A2732,orders[#All],10,0)</f>
        <v>TANPA PROMO</v>
      </c>
      <c r="G2732" t="s">
        <v>2631</v>
      </c>
      <c r="H2732">
        <f>VLOOKUP(working_table!G2732,order_items[[#All],[product_id]:[subtotal_idr]],2,0)</f>
        <v>1</v>
      </c>
      <c r="I2732" s="5">
        <f>VLOOKUP(working_table!$G2732,order_items[[#All],[product_id]:[subtotal_idr]],3,0)</f>
        <v>299000</v>
      </c>
      <c r="J2732" s="5">
        <f>VLOOKUP(working_table!$G2732,order_items[[#All],[product_id]:[subtotal_idr]],4,0)</f>
        <v>299000</v>
      </c>
      <c r="K2732" t="str">
        <f>VLOOKUP($G2732,products7[#All],2,0)</f>
        <v>Kemeja Linen NusaBrand</v>
      </c>
      <c r="L2732" t="str">
        <f>VLOOKUP($G2732,products7[#All],3,0)</f>
        <v>kemeja</v>
      </c>
      <c r="M2732" t="str">
        <f>VLOOKUP($G2732,products7[#All],7,0)</f>
        <v>NusaBrand</v>
      </c>
    </row>
    <row r="2733" spans="1:13" x14ac:dyDescent="0.35">
      <c r="A2733" t="s">
        <v>7068</v>
      </c>
      <c r="B2733" s="2">
        <f>VLOOKUP(A2733,orders[#All],3,0)</f>
        <v>44761</v>
      </c>
      <c r="C2733" t="str">
        <f>VLOOKUP($A2733,orders[#All],9,0)</f>
        <v>delivered</v>
      </c>
      <c r="D2733" t="str">
        <f>VLOOKUP($A2733,orders[#All],5,0)</f>
        <v>Padang</v>
      </c>
      <c r="E2733" t="str">
        <f>VLOOKUP($A2733,orders[#All],6,0)</f>
        <v>Sumatera Barat</v>
      </c>
      <c r="F2733" t="str">
        <f>VLOOKUP($A2733,orders[#All],10,0)</f>
        <v>TANPA PROMO</v>
      </c>
      <c r="G2733" t="s">
        <v>2405</v>
      </c>
      <c r="H2733">
        <f>VLOOKUP(working_table!G2733,order_items[[#All],[product_id]:[subtotal_idr]],2,0)</f>
        <v>2</v>
      </c>
      <c r="I2733" s="5">
        <f>VLOOKUP(working_table!$G2733,order_items[[#All],[product_id]:[subtotal_idr]],3,0)</f>
        <v>179000</v>
      </c>
      <c r="J2733" s="5">
        <f>VLOOKUP(working_table!$G2733,order_items[[#All],[product_id]:[subtotal_idr]],4,0)</f>
        <v>358000</v>
      </c>
      <c r="K2733" t="str">
        <f>VLOOKUP($G2733,products7[#All],2,0)</f>
        <v>Jacket Hoodie NusaBrand</v>
      </c>
      <c r="L2733" t="str">
        <f>VLOOKUP($G2733,products7[#All],3,0)</f>
        <v>Jacket</v>
      </c>
      <c r="M2733" t="str">
        <f>VLOOKUP($G2733,products7[#All],7,0)</f>
        <v>NusaBrand</v>
      </c>
    </row>
    <row r="2734" spans="1:13" x14ac:dyDescent="0.35">
      <c r="A2734" t="s">
        <v>7071</v>
      </c>
      <c r="B2734" s="2">
        <f>VLOOKUP(A2734,orders[#All],3,0)</f>
        <v>45171</v>
      </c>
      <c r="C2734" t="str">
        <f>VLOOKUP($A2734,orders[#All],9,0)</f>
        <v>delivered</v>
      </c>
      <c r="D2734" t="str">
        <f>VLOOKUP($A2734,orders[#All],5,0)</f>
        <v>Padang</v>
      </c>
      <c r="E2734" t="str">
        <f>VLOOKUP($A2734,orders[#All],6,0)</f>
        <v>Sumatera Barat</v>
      </c>
      <c r="F2734" t="str">
        <f>VLOOKUP($A2734,orders[#All],10,0)</f>
        <v>TANPA PROMO</v>
      </c>
      <c r="G2734" t="s">
        <v>2773</v>
      </c>
      <c r="H2734">
        <f>VLOOKUP(working_table!G2734,order_items[[#All],[product_id]:[subtotal_idr]],2,0)</f>
        <v>1</v>
      </c>
      <c r="I2734" s="5">
        <f>VLOOKUP(working_table!$G2734,order_items[[#All],[product_id]:[subtotal_idr]],3,0)</f>
        <v>49000</v>
      </c>
      <c r="J2734" s="5">
        <f>VLOOKUP(working_table!$G2734,order_items[[#All],[product_id]:[subtotal_idr]],4,0)</f>
        <v>49000</v>
      </c>
      <c r="K2734" t="str">
        <f>VLOOKUP($G2734,products7[#All],2,0)</f>
        <v>Jacket Denim BajuKita</v>
      </c>
      <c r="L2734" t="str">
        <f>VLOOKUP($G2734,products7[#All],3,0)</f>
        <v>Jacket</v>
      </c>
      <c r="M2734" t="str">
        <f>VLOOKUP($G2734,products7[#All],7,0)</f>
        <v>BajuKita</v>
      </c>
    </row>
    <row r="2735" spans="1:13" x14ac:dyDescent="0.35">
      <c r="A2735" t="s">
        <v>7073</v>
      </c>
      <c r="B2735" s="2">
        <f>VLOOKUP(A2735,orders[#All],3,0)</f>
        <v>45088</v>
      </c>
      <c r="C2735" t="str">
        <f>VLOOKUP($A2735,orders[#All],9,0)</f>
        <v>delivered</v>
      </c>
      <c r="D2735" t="str">
        <f>VLOOKUP($A2735,orders[#All],5,0)</f>
        <v>Makassar</v>
      </c>
      <c r="E2735" t="str">
        <f>VLOOKUP($A2735,orders[#All],6,0)</f>
        <v>Sulawesi Selatan</v>
      </c>
      <c r="F2735" t="str">
        <f>VLOOKUP($A2735,orders[#All],10,0)</f>
        <v>TANPA PROMO</v>
      </c>
      <c r="G2735" t="s">
        <v>3701</v>
      </c>
      <c r="H2735">
        <f>VLOOKUP(working_table!G2735,order_items[[#All],[product_id]:[subtotal_idr]],2,0)</f>
        <v>1</v>
      </c>
      <c r="I2735" s="5">
        <f>VLOOKUP(working_table!$G2735,order_items[[#All],[product_id]:[subtotal_idr]],3,0)</f>
        <v>399000</v>
      </c>
      <c r="J2735" s="5">
        <f>VLOOKUP(working_table!$G2735,order_items[[#All],[product_id]:[subtotal_idr]],4,0)</f>
        <v>399000</v>
      </c>
      <c r="K2735" t="str">
        <f>VLOOKUP($G2735,products7[#All],2,0)</f>
        <v>Tas Selempang Riang Apparel</v>
      </c>
      <c r="L2735" t="str">
        <f>VLOOKUP($G2735,products7[#All],3,0)</f>
        <v>Accessories</v>
      </c>
      <c r="M2735" t="str">
        <f>VLOOKUP($G2735,products7[#All],7,0)</f>
        <v>Riang Apparel</v>
      </c>
    </row>
    <row r="2736" spans="1:13" x14ac:dyDescent="0.35">
      <c r="A2736" t="s">
        <v>7073</v>
      </c>
      <c r="B2736" s="2">
        <f>VLOOKUP(A2736,orders[#All],3,0)</f>
        <v>45088</v>
      </c>
      <c r="C2736" t="str">
        <f>VLOOKUP($A2736,orders[#All],9,0)</f>
        <v>delivered</v>
      </c>
      <c r="D2736" t="str">
        <f>VLOOKUP($A2736,orders[#All],5,0)</f>
        <v>Makassar</v>
      </c>
      <c r="E2736" t="str">
        <f>VLOOKUP($A2736,orders[#All],6,0)</f>
        <v>Sulawesi Selatan</v>
      </c>
      <c r="F2736" t="str">
        <f>VLOOKUP($A2736,orders[#All],10,0)</f>
        <v>TANPA PROMO</v>
      </c>
      <c r="G2736" t="s">
        <v>3223</v>
      </c>
      <c r="H2736">
        <f>VLOOKUP(working_table!G2736,order_items[[#All],[product_id]:[subtotal_idr]],2,0)</f>
        <v>1</v>
      </c>
      <c r="I2736" s="5">
        <f>VLOOKUP(working_table!$G2736,order_items[[#All],[product_id]:[subtotal_idr]],3,0)</f>
        <v>69000</v>
      </c>
      <c r="J2736" s="5">
        <f>VLOOKUP(working_table!$G2736,order_items[[#All],[product_id]:[subtotal_idr]],4,0)</f>
        <v>69000</v>
      </c>
      <c r="K2736" t="str">
        <f>VLOOKUP($G2736,products7[#All],2,0)</f>
        <v>Pants Jeans Slim Senja Wear</v>
      </c>
      <c r="L2736" t="str">
        <f>VLOOKUP($G2736,products7[#All],3,0)</f>
        <v>Pants</v>
      </c>
      <c r="M2736" t="str">
        <f>VLOOKUP($G2736,products7[#All],7,0)</f>
        <v>Senja Wear</v>
      </c>
    </row>
    <row r="2737" spans="1:13" x14ac:dyDescent="0.35">
      <c r="A2737" t="s">
        <v>7073</v>
      </c>
      <c r="B2737" s="2">
        <f>VLOOKUP(A2737,orders[#All],3,0)</f>
        <v>45088</v>
      </c>
      <c r="C2737" t="str">
        <f>VLOOKUP($A2737,orders[#All],9,0)</f>
        <v>delivered</v>
      </c>
      <c r="D2737" t="str">
        <f>VLOOKUP($A2737,orders[#All],5,0)</f>
        <v>Makassar</v>
      </c>
      <c r="E2737" t="str">
        <f>VLOOKUP($A2737,orders[#All],6,0)</f>
        <v>Sulawesi Selatan</v>
      </c>
      <c r="F2737" t="str">
        <f>VLOOKUP($A2737,orders[#All],10,0)</f>
        <v>TANPA PROMO</v>
      </c>
      <c r="G2737" t="s">
        <v>2463</v>
      </c>
      <c r="H2737">
        <f>VLOOKUP(working_table!G2737,order_items[[#All],[product_id]:[subtotal_idr]],2,0)</f>
        <v>1</v>
      </c>
      <c r="I2737" s="5">
        <f>VLOOKUP(working_table!$G2737,order_items[[#All],[product_id]:[subtotal_idr]],3,0)</f>
        <v>179000</v>
      </c>
      <c r="J2737" s="5">
        <f>VLOOKUP(working_table!$G2737,order_items[[#All],[product_id]:[subtotal_idr]],4,0)</f>
        <v>179000</v>
      </c>
      <c r="K2737" t="str">
        <f>VLOOKUP($G2737,products7[#All],2,0)</f>
        <v>Pants Jogger Ratu Mode</v>
      </c>
      <c r="L2737" t="str">
        <f>VLOOKUP($G2737,products7[#All],3,0)</f>
        <v>Pants</v>
      </c>
      <c r="M2737" t="str">
        <f>VLOOKUP($G2737,products7[#All],7,0)</f>
        <v>Ratu Mode</v>
      </c>
    </row>
    <row r="2738" spans="1:13" x14ac:dyDescent="0.35">
      <c r="A2738" t="s">
        <v>7077</v>
      </c>
      <c r="B2738" s="2">
        <f>VLOOKUP(A2738,orders[#All],3,0)</f>
        <v>45551</v>
      </c>
      <c r="C2738" t="str">
        <f>VLOOKUP($A2738,orders[#All],9,0)</f>
        <v>processing</v>
      </c>
      <c r="D2738" t="str">
        <f>VLOOKUP($A2738,orders[#All],5,0)</f>
        <v>Denpasar</v>
      </c>
      <c r="E2738" t="str">
        <f>VLOOKUP($A2738,orders[#All],6,0)</f>
        <v>Bali</v>
      </c>
      <c r="F2738" t="str">
        <f>VLOOKUP($A2738,orders[#All],10,0)</f>
        <v>TANPA PROMO</v>
      </c>
      <c r="G2738" t="s">
        <v>2801</v>
      </c>
      <c r="H2738">
        <f>VLOOKUP(working_table!G2738,order_items[[#All],[product_id]:[subtotal_idr]],2,0)</f>
        <v>1</v>
      </c>
      <c r="I2738" s="5">
        <f>VLOOKUP(working_table!$G2738,order_items[[#All],[product_id]:[subtotal_idr]],3,0)</f>
        <v>399000</v>
      </c>
      <c r="J2738" s="5">
        <f>VLOOKUP(working_table!$G2738,order_items[[#All],[product_id]:[subtotal_idr]],4,0)</f>
        <v>399000</v>
      </c>
      <c r="K2738" t="str">
        <f>VLOOKUP($G2738,products7[#All],2,0)</f>
        <v>T-Shirt Graphic BajuKita</v>
      </c>
      <c r="L2738" t="str">
        <f>VLOOKUP($G2738,products7[#All],3,0)</f>
        <v>T-Shirt</v>
      </c>
      <c r="M2738" t="str">
        <f>VLOOKUP($G2738,products7[#All],7,0)</f>
        <v>BajuKita</v>
      </c>
    </row>
    <row r="2739" spans="1:13" x14ac:dyDescent="0.35">
      <c r="A2739" t="s">
        <v>7077</v>
      </c>
      <c r="B2739" s="2">
        <f>VLOOKUP(A2739,orders[#All],3,0)</f>
        <v>45551</v>
      </c>
      <c r="C2739" t="str">
        <f>VLOOKUP($A2739,orders[#All],9,0)</f>
        <v>processing</v>
      </c>
      <c r="D2739" t="str">
        <f>VLOOKUP($A2739,orders[#All],5,0)</f>
        <v>Denpasar</v>
      </c>
      <c r="E2739" t="str">
        <f>VLOOKUP($A2739,orders[#All],6,0)</f>
        <v>Bali</v>
      </c>
      <c r="F2739" t="str">
        <f>VLOOKUP($A2739,orders[#All],10,0)</f>
        <v>TANPA PROMO</v>
      </c>
      <c r="G2739" t="s">
        <v>2652</v>
      </c>
      <c r="H2739">
        <f>VLOOKUP(working_table!G2739,order_items[[#All],[product_id]:[subtotal_idr]],2,0)</f>
        <v>1</v>
      </c>
      <c r="I2739" s="5">
        <f>VLOOKUP(working_table!$G2739,order_items[[#All],[product_id]:[subtotal_idr]],3,0)</f>
        <v>229000</v>
      </c>
      <c r="J2739" s="5">
        <f>VLOOKUP(working_table!$G2739,order_items[[#All],[product_id]:[subtotal_idr]],4,0)</f>
        <v>229000</v>
      </c>
      <c r="K2739" t="str">
        <f>VLOOKUP($G2739,products7[#All],2,0)</f>
        <v>Kemeja Oxford Riang Apparel</v>
      </c>
      <c r="L2739" t="str">
        <f>VLOOKUP($G2739,products7[#All],3,0)</f>
        <v>T-Shirt</v>
      </c>
      <c r="M2739" t="str">
        <f>VLOOKUP($G2739,products7[#All],7,0)</f>
        <v>Riang Apparel</v>
      </c>
    </row>
    <row r="2740" spans="1:13" x14ac:dyDescent="0.35">
      <c r="A2740" t="s">
        <v>7080</v>
      </c>
      <c r="B2740" s="2">
        <f>VLOOKUP(A2740,orders[#All],3,0)</f>
        <v>45570</v>
      </c>
      <c r="C2740" t="str">
        <f>VLOOKUP($A2740,orders[#All],9,0)</f>
        <v>delivered</v>
      </c>
      <c r="D2740" t="str">
        <f>VLOOKUP($A2740,orders[#All],5,0)</f>
        <v>Palembang</v>
      </c>
      <c r="E2740" t="str">
        <f>VLOOKUP($A2740,orders[#All],6,0)</f>
        <v>Sumatera Selatan</v>
      </c>
      <c r="F2740" t="str">
        <f>VLOOKUP($A2740,orders[#All],10,0)</f>
        <v>HARI BELANJA</v>
      </c>
      <c r="G2740" t="s">
        <v>3522</v>
      </c>
      <c r="H2740">
        <f>VLOOKUP(working_table!G2740,order_items[[#All],[product_id]:[subtotal_idr]],2,0)</f>
        <v>3</v>
      </c>
      <c r="I2740" s="5">
        <f>VLOOKUP(working_table!$G2740,order_items[[#All],[product_id]:[subtotal_idr]],3,0)</f>
        <v>249000</v>
      </c>
      <c r="J2740" s="5">
        <f>VLOOKUP(working_table!$G2740,order_items[[#All],[product_id]:[subtotal_idr]],4,0)</f>
        <v>747000</v>
      </c>
      <c r="K2740" t="str">
        <f>VLOOKUP($G2740,products7[#All],2,0)</f>
        <v>Dompet Kulit Pesona Indo</v>
      </c>
      <c r="L2740" t="str">
        <f>VLOOKUP($G2740,products7[#All],3,0)</f>
        <v>Accessories</v>
      </c>
      <c r="M2740" t="str">
        <f>VLOOKUP($G2740,products7[#All],7,0)</f>
        <v>Pesona Indo</v>
      </c>
    </row>
    <row r="2741" spans="1:13" x14ac:dyDescent="0.35">
      <c r="A2741" t="s">
        <v>7082</v>
      </c>
      <c r="B2741" s="2">
        <f>VLOOKUP(A2741,orders[#All],3,0)</f>
        <v>45398</v>
      </c>
      <c r="C2741" t="str">
        <f>VLOOKUP($A2741,orders[#All],9,0)</f>
        <v>delivered</v>
      </c>
      <c r="D2741" t="str">
        <f>VLOOKUP($A2741,orders[#All],5,0)</f>
        <v>Denpasar</v>
      </c>
      <c r="E2741" t="str">
        <f>VLOOKUP($A2741,orders[#All],6,0)</f>
        <v>Bali</v>
      </c>
      <c r="F2741" t="str">
        <f>VLOOKUP($A2741,orders[#All],10,0)</f>
        <v>TANPA PROMO</v>
      </c>
      <c r="G2741" t="s">
        <v>3956</v>
      </c>
      <c r="H2741">
        <f>VLOOKUP(working_table!G2741,order_items[[#All],[product_id]:[subtotal_idr]],2,0)</f>
        <v>1</v>
      </c>
      <c r="I2741" s="5">
        <f>VLOOKUP(working_table!$G2741,order_items[[#All],[product_id]:[subtotal_idr]],3,0)</f>
        <v>59000</v>
      </c>
      <c r="J2741" s="5">
        <f>VLOOKUP(working_table!$G2741,order_items[[#All],[product_id]:[subtotal_idr]],4,0)</f>
        <v>59000</v>
      </c>
      <c r="K2741" t="str">
        <f>VLOOKUP($G2741,products7[#All],2,0)</f>
        <v>Dress Maxi Polos Kanvas Lokal</v>
      </c>
      <c r="L2741" t="str">
        <f>VLOOKUP($G2741,products7[#All],3,0)</f>
        <v>dress</v>
      </c>
      <c r="M2741" t="str">
        <f>VLOOKUP($G2741,products7[#All],7,0)</f>
        <v>Kanvas Lokal</v>
      </c>
    </row>
    <row r="2742" spans="1:13" x14ac:dyDescent="0.35">
      <c r="A2742" t="s">
        <v>7084</v>
      </c>
      <c r="B2742" s="2">
        <f>VLOOKUP(A2742,orders[#All],3,0)</f>
        <v>45313</v>
      </c>
      <c r="C2742" t="str">
        <f>VLOOKUP($A2742,orders[#All],9,0)</f>
        <v>delivered</v>
      </c>
      <c r="D2742" t="str">
        <f>VLOOKUP($A2742,orders[#All],5,0)</f>
        <v>Balikpapan</v>
      </c>
      <c r="E2742" t="str">
        <f>VLOOKUP($A2742,orders[#All],6,0)</f>
        <v>Kalimantan Timur</v>
      </c>
      <c r="F2742" t="str">
        <f>VLOOKUP($A2742,orders[#All],10,0)</f>
        <v>TANPA PROMO</v>
      </c>
      <c r="G2742" t="s">
        <v>3457</v>
      </c>
      <c r="H2742">
        <f>VLOOKUP(working_table!G2742,order_items[[#All],[product_id]:[subtotal_idr]],2,0)</f>
        <v>1</v>
      </c>
      <c r="I2742" s="5">
        <f>VLOOKUP(working_table!$G2742,order_items[[#All],[product_id]:[subtotal_idr]],3,0)</f>
        <v>199000</v>
      </c>
      <c r="J2742" s="5">
        <f>VLOOKUP(working_table!$G2742,order_items[[#All],[product_id]:[subtotal_idr]],4,0)</f>
        <v>199000</v>
      </c>
      <c r="K2742" t="str">
        <f>VLOOKUP($G2742,products7[#All],2,0)</f>
        <v>Jacket Coach Pesona Indo</v>
      </c>
      <c r="L2742" t="str">
        <f>VLOOKUP($G2742,products7[#All],3,0)</f>
        <v>Jacket</v>
      </c>
      <c r="M2742" t="str">
        <f>VLOOKUP($G2742,products7[#All],7,0)</f>
        <v>Pesona Indo</v>
      </c>
    </row>
    <row r="2743" spans="1:13" x14ac:dyDescent="0.35">
      <c r="A2743" t="s">
        <v>7086</v>
      </c>
      <c r="B2743" s="2">
        <f>VLOOKUP(A2743,orders[#All],3,0)</f>
        <v>45286</v>
      </c>
      <c r="C2743" t="str">
        <f>VLOOKUP($A2743,orders[#All],9,0)</f>
        <v>delivered</v>
      </c>
      <c r="D2743" t="str">
        <f>VLOOKUP($A2743,orders[#All],5,0)</f>
        <v>Bekasi</v>
      </c>
      <c r="E2743" t="str">
        <f>VLOOKUP($A2743,orders[#All],6,0)</f>
        <v>Jawa Barat</v>
      </c>
      <c r="F2743" t="str">
        <f>VLOOKUP($A2743,orders[#All],10,0)</f>
        <v>TANPA PROMO</v>
      </c>
      <c r="G2743" t="s">
        <v>3015</v>
      </c>
      <c r="H2743">
        <f>VLOOKUP(working_table!G2743,order_items[[#All],[product_id]:[subtotal_idr]],2,0)</f>
        <v>1</v>
      </c>
      <c r="I2743" s="5">
        <f>VLOOKUP(working_table!$G2743,order_items[[#All],[product_id]:[subtotal_idr]],3,0)</f>
        <v>179000</v>
      </c>
      <c r="J2743" s="5">
        <f>VLOOKUP(working_table!$G2743,order_items[[#All],[product_id]:[subtotal_idr]],4,0)</f>
        <v>179000</v>
      </c>
      <c r="K2743" t="str">
        <f>VLOOKUP($G2743,products7[#All],2,0)</f>
        <v>Pants Chino Cendana Co</v>
      </c>
      <c r="L2743" t="str">
        <f>VLOOKUP($G2743,products7[#All],3,0)</f>
        <v>Pants</v>
      </c>
      <c r="M2743" t="str">
        <f>VLOOKUP($G2743,products7[#All],7,0)</f>
        <v>Cendana Co</v>
      </c>
    </row>
    <row r="2744" spans="1:13" x14ac:dyDescent="0.35">
      <c r="A2744" t="s">
        <v>7086</v>
      </c>
      <c r="B2744" s="2">
        <f>VLOOKUP(A2744,orders[#All],3,0)</f>
        <v>45286</v>
      </c>
      <c r="C2744" t="str">
        <f>VLOOKUP($A2744,orders[#All],9,0)</f>
        <v>delivered</v>
      </c>
      <c r="D2744" t="str">
        <f>VLOOKUP($A2744,orders[#All],5,0)</f>
        <v>Bekasi</v>
      </c>
      <c r="E2744" t="str">
        <f>VLOOKUP($A2744,orders[#All],6,0)</f>
        <v>Jawa Barat</v>
      </c>
      <c r="F2744" t="str">
        <f>VLOOKUP($A2744,orders[#All],10,0)</f>
        <v>TANPA PROMO</v>
      </c>
      <c r="G2744" t="s">
        <v>2497</v>
      </c>
      <c r="H2744">
        <f>VLOOKUP(working_table!G2744,order_items[[#All],[product_id]:[subtotal_idr]],2,0)</f>
        <v>1</v>
      </c>
      <c r="I2744" s="5">
        <f>VLOOKUP(working_table!$G2744,order_items[[#All],[product_id]:[subtotal_idr]],3,0)</f>
        <v>549000</v>
      </c>
      <c r="J2744" s="5">
        <f>VLOOKUP(working_table!$G2744,order_items[[#All],[product_id]:[subtotal_idr]],4,0)</f>
        <v>549000</v>
      </c>
      <c r="K2744" t="str">
        <f>VLOOKUP($G2744,products7[#All],2,0)</f>
        <v>Pants Jogger SandangIndo</v>
      </c>
      <c r="L2744" t="str">
        <f>VLOOKUP($G2744,products7[#All],3,0)</f>
        <v>Pants</v>
      </c>
      <c r="M2744" t="str">
        <f>VLOOKUP($G2744,products7[#All],7,0)</f>
        <v>SandangIndo</v>
      </c>
    </row>
    <row r="2745" spans="1:13" x14ac:dyDescent="0.35">
      <c r="A2745" t="s">
        <v>7089</v>
      </c>
      <c r="B2745" s="2">
        <f>VLOOKUP(A2745,orders[#All],3,0)</f>
        <v>44827</v>
      </c>
      <c r="C2745" t="str">
        <f>VLOOKUP($A2745,orders[#All],9,0)</f>
        <v>delivered</v>
      </c>
      <c r="D2745" t="str">
        <f>VLOOKUP($A2745,orders[#All],5,0)</f>
        <v>Tangerang</v>
      </c>
      <c r="E2745" t="str">
        <f>VLOOKUP($A2745,orders[#All],6,0)</f>
        <v>Banten</v>
      </c>
      <c r="F2745" t="str">
        <f>VLOOKUP($A2745,orders[#All],10,0)</f>
        <v>TANPA PROMO</v>
      </c>
      <c r="G2745" t="s">
        <v>3112</v>
      </c>
      <c r="H2745">
        <f>VLOOKUP(working_table!G2745,order_items[[#All],[product_id]:[subtotal_idr]],2,0)</f>
        <v>1</v>
      </c>
      <c r="I2745" s="5">
        <f>VLOOKUP(working_table!$G2745,order_items[[#All],[product_id]:[subtotal_idr]],3,0)</f>
        <v>499000</v>
      </c>
      <c r="J2745" s="5">
        <f>VLOOKUP(working_table!$G2745,order_items[[#All],[product_id]:[subtotal_idr]],4,0)</f>
        <v>499000</v>
      </c>
      <c r="K2745" t="str">
        <f>VLOOKUP($G2745,products7[#All],2,0)</f>
        <v>Topi Baseball Kanvas Lokal</v>
      </c>
      <c r="L2745" t="str">
        <f>VLOOKUP($G2745,products7[#All],3,0)</f>
        <v>Accessories</v>
      </c>
      <c r="M2745" t="str">
        <f>VLOOKUP($G2745,products7[#All],7,0)</f>
        <v>Kanvas Lokal</v>
      </c>
    </row>
    <row r="2746" spans="1:13" x14ac:dyDescent="0.35">
      <c r="A2746" t="s">
        <v>7091</v>
      </c>
      <c r="B2746" s="2">
        <f>VLOOKUP(A2746,orders[#All],3,0)</f>
        <v>45064</v>
      </c>
      <c r="C2746" t="str">
        <f>VLOOKUP($A2746,orders[#All],9,0)</f>
        <v>shipped</v>
      </c>
      <c r="D2746" t="str">
        <f>VLOOKUP($A2746,orders[#All],5,0)</f>
        <v>Yogyakarta</v>
      </c>
      <c r="E2746" t="str">
        <f>VLOOKUP($A2746,orders[#All],6,0)</f>
        <v>DI Yogyakarta</v>
      </c>
      <c r="F2746" t="str">
        <f>VLOOKUP($A2746,orders[#All],10,0)</f>
        <v>TANPA PROMO</v>
      </c>
      <c r="G2746" t="s">
        <v>3895</v>
      </c>
      <c r="H2746">
        <f>VLOOKUP(working_table!G2746,order_items[[#All],[product_id]:[subtotal_idr]],2,0)</f>
        <v>1</v>
      </c>
      <c r="I2746" s="5">
        <f>VLOOKUP(working_table!$G2746,order_items[[#All],[product_id]:[subtotal_idr]],3,0)</f>
        <v>59000</v>
      </c>
      <c r="J2746" s="5">
        <f>VLOOKUP(working_table!$G2746,order_items[[#All],[product_id]:[subtotal_idr]],4,0)</f>
        <v>59000</v>
      </c>
      <c r="K2746" t="str">
        <f>VLOOKUP($G2746,products7[#All],2,0)</f>
        <v>Tas Selempang SandangIndo</v>
      </c>
      <c r="L2746" t="str">
        <f>VLOOKUP($G2746,products7[#All],3,0)</f>
        <v>Accessories</v>
      </c>
      <c r="M2746" t="str">
        <f>VLOOKUP($G2746,products7[#All],7,0)</f>
        <v>SandangIndo</v>
      </c>
    </row>
    <row r="2747" spans="1:13" x14ac:dyDescent="0.35">
      <c r="A2747" t="s">
        <v>7093</v>
      </c>
      <c r="B2747" s="2">
        <f>VLOOKUP(A2747,orders[#All],3,0)</f>
        <v>45261</v>
      </c>
      <c r="C2747" t="str">
        <f>VLOOKUP($A2747,orders[#All],9,0)</f>
        <v>delivered</v>
      </c>
      <c r="D2747" t="str">
        <f>VLOOKUP($A2747,orders[#All],5,0)</f>
        <v>Banjarmasin</v>
      </c>
      <c r="E2747" t="str">
        <f>VLOOKUP($A2747,orders[#All],6,0)</f>
        <v>Kalimantan Selatan</v>
      </c>
      <c r="F2747" t="str">
        <f>VLOOKUP($A2747,orders[#All],10,0)</f>
        <v>HARBOLNAS22</v>
      </c>
      <c r="G2747" t="s">
        <v>3266</v>
      </c>
      <c r="H2747">
        <f>VLOOKUP(working_table!G2747,order_items[[#All],[product_id]:[subtotal_idr]],2,0)</f>
        <v>1</v>
      </c>
      <c r="I2747" s="5">
        <f>VLOOKUP(working_table!$G2747,order_items[[#All],[product_id]:[subtotal_idr]],3,0)</f>
        <v>179000</v>
      </c>
      <c r="J2747" s="5">
        <f>VLOOKUP(working_table!$G2747,order_items[[#All],[product_id]:[subtotal_idr]],4,0)</f>
        <v>179000</v>
      </c>
      <c r="K2747" t="str">
        <f>VLOOKUP($G2747,products7[#All],2,0)</f>
        <v>Ikat Pinggang Kulit Cendana Co</v>
      </c>
      <c r="L2747" t="str">
        <f>VLOOKUP($G2747,products7[#All],3,0)</f>
        <v>Accessories</v>
      </c>
      <c r="M2747" t="str">
        <f>VLOOKUP($G2747,products7[#All],7,0)</f>
        <v>Cendana Co</v>
      </c>
    </row>
    <row r="2748" spans="1:13" x14ac:dyDescent="0.35">
      <c r="A2748" t="s">
        <v>7093</v>
      </c>
      <c r="B2748" s="2">
        <f>VLOOKUP(A2748,orders[#All],3,0)</f>
        <v>45261</v>
      </c>
      <c r="C2748" t="str">
        <f>VLOOKUP($A2748,orders[#All],9,0)</f>
        <v>delivered</v>
      </c>
      <c r="D2748" t="str">
        <f>VLOOKUP($A2748,orders[#All],5,0)</f>
        <v>Banjarmasin</v>
      </c>
      <c r="E2748" t="str">
        <f>VLOOKUP($A2748,orders[#All],6,0)</f>
        <v>Kalimantan Selatan</v>
      </c>
      <c r="F2748" t="str">
        <f>VLOOKUP($A2748,orders[#All],10,0)</f>
        <v>HARBOLNAS22</v>
      </c>
      <c r="G2748" t="s">
        <v>2588</v>
      </c>
      <c r="H2748">
        <f>VLOOKUP(working_table!G2748,order_items[[#All],[product_id]:[subtotal_idr]],2,0)</f>
        <v>1</v>
      </c>
      <c r="I2748" s="5">
        <f>VLOOKUP(working_table!$G2748,order_items[[#All],[product_id]:[subtotal_idr]],3,0)</f>
        <v>279000</v>
      </c>
      <c r="J2748" s="5">
        <f>VLOOKUP(working_table!$G2748,order_items[[#All],[product_id]:[subtotal_idr]],4,0)</f>
        <v>279000</v>
      </c>
      <c r="K2748" t="str">
        <f>VLOOKUP($G2748,products7[#All],2,0)</f>
        <v>Kemeja Batik Kanvas Lokal</v>
      </c>
      <c r="L2748" t="str">
        <f>VLOOKUP($G2748,products7[#All],3,0)</f>
        <v>Kemeja</v>
      </c>
      <c r="M2748" t="str">
        <f>VLOOKUP($G2748,products7[#All],7,0)</f>
        <v>Kanvas Lokal</v>
      </c>
    </row>
    <row r="2749" spans="1:13" x14ac:dyDescent="0.35">
      <c r="A2749" t="s">
        <v>7093</v>
      </c>
      <c r="B2749" s="2">
        <f>VLOOKUP(A2749,orders[#All],3,0)</f>
        <v>45261</v>
      </c>
      <c r="C2749" t="str">
        <f>VLOOKUP($A2749,orders[#All],9,0)</f>
        <v>delivered</v>
      </c>
      <c r="D2749" t="str">
        <f>VLOOKUP($A2749,orders[#All],5,0)</f>
        <v>Banjarmasin</v>
      </c>
      <c r="E2749" t="str">
        <f>VLOOKUP($A2749,orders[#All],6,0)</f>
        <v>Kalimantan Selatan</v>
      </c>
      <c r="F2749" t="str">
        <f>VLOOKUP($A2749,orders[#All],10,0)</f>
        <v>HARBOLNAS22</v>
      </c>
      <c r="G2749" t="s">
        <v>3098</v>
      </c>
      <c r="H2749">
        <f>VLOOKUP(working_table!G2749,order_items[[#All],[product_id]:[subtotal_idr]],2,0)</f>
        <v>1</v>
      </c>
      <c r="I2749" s="5">
        <f>VLOOKUP(working_table!$G2749,order_items[[#All],[product_id]:[subtotal_idr]],3,0)</f>
        <v>299000</v>
      </c>
      <c r="J2749" s="5">
        <f>VLOOKUP(working_table!$G2749,order_items[[#All],[product_id]:[subtotal_idr]],4,0)</f>
        <v>299000</v>
      </c>
      <c r="K2749" t="str">
        <f>VLOOKUP($G2749,products7[#All],2,0)</f>
        <v>T-Shirt Graphic BajuKita</v>
      </c>
      <c r="L2749" t="str">
        <f>VLOOKUP($G2749,products7[#All],3,0)</f>
        <v>T-Shirt</v>
      </c>
      <c r="M2749" t="str">
        <f>VLOOKUP($G2749,products7[#All],7,0)</f>
        <v>BajuKita</v>
      </c>
    </row>
    <row r="2750" spans="1:13" x14ac:dyDescent="0.35">
      <c r="A2750" t="s">
        <v>7097</v>
      </c>
      <c r="B2750" s="2">
        <f>VLOOKUP(A2750,orders[#All],3,0)</f>
        <v>45630</v>
      </c>
      <c r="C2750" t="str">
        <f>VLOOKUP($A2750,orders[#All],9,0)</f>
        <v>returned</v>
      </c>
      <c r="D2750" t="str">
        <f>VLOOKUP($A2750,orders[#All],5,0)</f>
        <v>Bogor</v>
      </c>
      <c r="E2750" t="str">
        <f>VLOOKUP($A2750,orders[#All],6,0)</f>
        <v>Jawa Barat</v>
      </c>
      <c r="F2750" t="str">
        <f>VLOOKUP($A2750,orders[#All],10,0)</f>
        <v>TANPA PROMO</v>
      </c>
      <c r="G2750" t="s">
        <v>3671</v>
      </c>
      <c r="H2750">
        <f>VLOOKUP(working_table!G2750,order_items[[#All],[product_id]:[subtotal_idr]],2,0)</f>
        <v>2</v>
      </c>
      <c r="I2750" s="5">
        <f>VLOOKUP(working_table!$G2750,order_items[[#All],[product_id]:[subtotal_idr]],3,0)</f>
        <v>299000</v>
      </c>
      <c r="J2750" s="5">
        <f>VLOOKUP(working_table!$G2750,order_items[[#All],[product_id]:[subtotal_idr]],4,0)</f>
        <v>598000</v>
      </c>
      <c r="K2750" t="str">
        <f>VLOOKUP($G2750,products7[#All],2,0)</f>
        <v>Kemeja Casual Ratu Mode</v>
      </c>
      <c r="L2750" t="str">
        <f>VLOOKUP($G2750,products7[#All],3,0)</f>
        <v>Kemeja</v>
      </c>
      <c r="M2750" t="str">
        <f>VLOOKUP($G2750,products7[#All],7,0)</f>
        <v>Ratu Mode</v>
      </c>
    </row>
    <row r="2751" spans="1:13" x14ac:dyDescent="0.35">
      <c r="A2751" t="s">
        <v>7099</v>
      </c>
      <c r="B2751" s="2">
        <f>VLOOKUP(A2751,orders[#All],3,0)</f>
        <v>45602</v>
      </c>
      <c r="C2751" t="str">
        <f>VLOOKUP($A2751,orders[#All],9,0)</f>
        <v>shipped</v>
      </c>
      <c r="D2751" t="str">
        <f>VLOOKUP($A2751,orders[#All],5,0)</f>
        <v>Palembang</v>
      </c>
      <c r="E2751" t="str">
        <f>VLOOKUP($A2751,orders[#All],6,0)</f>
        <v>Sumatera Selatan</v>
      </c>
      <c r="F2751" t="str">
        <f>VLOOKUP($A2751,orders[#All],10,0)</f>
        <v>MEMBER10</v>
      </c>
      <c r="G2751" t="s">
        <v>3083</v>
      </c>
      <c r="H2751">
        <f>VLOOKUP(working_table!G2751,order_items[[#All],[product_id]:[subtotal_idr]],2,0)</f>
        <v>1</v>
      </c>
      <c r="I2751" s="5">
        <f>VLOOKUP(working_table!$G2751,order_items[[#All],[product_id]:[subtotal_idr]],3,0)</f>
        <v>99000</v>
      </c>
      <c r="J2751" s="5">
        <f>VLOOKUP(working_table!$G2751,order_items[[#All],[product_id]:[subtotal_idr]],4,0)</f>
        <v>99000</v>
      </c>
      <c r="K2751" t="str">
        <f>VLOOKUP($G2751,products7[#All],2,0)</f>
        <v>Dompet Kulit Riang Apparel</v>
      </c>
      <c r="L2751" t="str">
        <f>VLOOKUP($G2751,products7[#All],3,0)</f>
        <v>Accessories</v>
      </c>
      <c r="M2751" t="str">
        <f>VLOOKUP($G2751,products7[#All],7,0)</f>
        <v>Riang Apparel</v>
      </c>
    </row>
    <row r="2752" spans="1:13" x14ac:dyDescent="0.35">
      <c r="A2752" t="s">
        <v>7101</v>
      </c>
      <c r="B2752" s="2">
        <f>VLOOKUP(A2752,orders[#All],3,0)</f>
        <v>45417</v>
      </c>
      <c r="C2752" t="str">
        <f>VLOOKUP($A2752,orders[#All],9,0)</f>
        <v>shipped</v>
      </c>
      <c r="D2752" t="str">
        <f>VLOOKUP($A2752,orders[#All],5,0)</f>
        <v>Bekasi</v>
      </c>
      <c r="E2752" t="str">
        <f>VLOOKUP($A2752,orders[#All],6,0)</f>
        <v>Jawa Barat</v>
      </c>
      <c r="F2752" t="str">
        <f>VLOOKUP($A2752,orders[#All],10,0)</f>
        <v>TANPA PROMO</v>
      </c>
      <c r="G2752" t="s">
        <v>3406</v>
      </c>
      <c r="H2752">
        <f>VLOOKUP(working_table!G2752,order_items[[#All],[product_id]:[subtotal_idr]],2,0)</f>
        <v>1</v>
      </c>
      <c r="I2752" s="5">
        <f>VLOOKUP(working_table!$G2752,order_items[[#All],[product_id]:[subtotal_idr]],3,0)</f>
        <v>299000</v>
      </c>
      <c r="J2752" s="5">
        <f>VLOOKUP(working_table!$G2752,order_items[[#All],[product_id]:[subtotal_idr]],4,0)</f>
        <v>299000</v>
      </c>
      <c r="K2752" t="str">
        <f>VLOOKUP($G2752,products7[#All],2,0)</f>
        <v>Topi Baseball Riang Apparel</v>
      </c>
      <c r="L2752" t="str">
        <f>VLOOKUP($G2752,products7[#All],3,0)</f>
        <v>Accessories</v>
      </c>
      <c r="M2752" t="str">
        <f>VLOOKUP($G2752,products7[#All],7,0)</f>
        <v>Riang Apparel</v>
      </c>
    </row>
    <row r="2753" spans="1:13" x14ac:dyDescent="0.35">
      <c r="A2753" t="s">
        <v>7101</v>
      </c>
      <c r="B2753" s="2">
        <f>VLOOKUP(A2753,orders[#All],3,0)</f>
        <v>45417</v>
      </c>
      <c r="C2753" t="str">
        <f>VLOOKUP($A2753,orders[#All],9,0)</f>
        <v>shipped</v>
      </c>
      <c r="D2753" t="str">
        <f>VLOOKUP($A2753,orders[#All],5,0)</f>
        <v>Bekasi</v>
      </c>
      <c r="E2753" t="str">
        <f>VLOOKUP($A2753,orders[#All],6,0)</f>
        <v>Jawa Barat</v>
      </c>
      <c r="F2753" t="str">
        <f>VLOOKUP($A2753,orders[#All],10,0)</f>
        <v>TANPA PROMO</v>
      </c>
      <c r="G2753" t="s">
        <v>3410</v>
      </c>
      <c r="H2753">
        <f>VLOOKUP(working_table!G2753,order_items[[#All],[product_id]:[subtotal_idr]],2,0)</f>
        <v>1</v>
      </c>
      <c r="I2753" s="5">
        <f>VLOOKUP(working_table!$G2753,order_items[[#All],[product_id]:[subtotal_idr]],3,0)</f>
        <v>69000</v>
      </c>
      <c r="J2753" s="5">
        <f>VLOOKUP(working_table!$G2753,order_items[[#All],[product_id]:[subtotal_idr]],4,0)</f>
        <v>69000</v>
      </c>
      <c r="K2753" t="str">
        <f>VLOOKUP($G2753,products7[#All],2,0)</f>
        <v>Pants Kulot SandangIndo</v>
      </c>
      <c r="L2753" t="str">
        <f>VLOOKUP($G2753,products7[#All],3,0)</f>
        <v>Pants</v>
      </c>
      <c r="M2753" t="str">
        <f>VLOOKUP($G2753,products7[#All],7,0)</f>
        <v>SandangIndo</v>
      </c>
    </row>
    <row r="2754" spans="1:13" x14ac:dyDescent="0.35">
      <c r="A2754" t="s">
        <v>7104</v>
      </c>
      <c r="B2754" s="2">
        <f>VLOOKUP(A2754,orders[#All],3,0)</f>
        <v>45561</v>
      </c>
      <c r="C2754" t="str">
        <f>VLOOKUP($A2754,orders[#All],9,0)</f>
        <v>delivered</v>
      </c>
      <c r="D2754" t="str">
        <f>VLOOKUP($A2754,orders[#All],5,0)</f>
        <v>Manado</v>
      </c>
      <c r="E2754" t="str">
        <f>VLOOKUP($A2754,orders[#All],6,0)</f>
        <v>Sulawesi Utara</v>
      </c>
      <c r="F2754" t="str">
        <f>VLOOKUP($A2754,orders[#All],10,0)</f>
        <v>RAMADAN23</v>
      </c>
      <c r="G2754" t="s">
        <v>2503</v>
      </c>
      <c r="H2754">
        <f>VLOOKUP(working_table!G2754,order_items[[#All],[product_id]:[subtotal_idr]],2,0)</f>
        <v>1</v>
      </c>
      <c r="I2754" s="5">
        <f>VLOOKUP(working_table!$G2754,order_items[[#All],[product_id]:[subtotal_idr]],3,0)</f>
        <v>349000</v>
      </c>
      <c r="J2754" s="5">
        <f>VLOOKUP(working_table!$G2754,order_items[[#All],[product_id]:[subtotal_idr]],4,0)</f>
        <v>349000</v>
      </c>
      <c r="K2754" t="str">
        <f>VLOOKUP($G2754,products7[#All],2,0)</f>
        <v>T-Shirt Slim Fit BajuKita</v>
      </c>
      <c r="L2754" t="str">
        <f>VLOOKUP($G2754,products7[#All],3,0)</f>
        <v>Kemeja</v>
      </c>
      <c r="M2754" t="str">
        <f>VLOOKUP($G2754,products7[#All],7,0)</f>
        <v>BajuKita</v>
      </c>
    </row>
    <row r="2755" spans="1:13" x14ac:dyDescent="0.35">
      <c r="A2755" t="s">
        <v>7106</v>
      </c>
      <c r="B2755" s="2">
        <f>VLOOKUP(A2755,orders[#All],3,0)</f>
        <v>45138</v>
      </c>
      <c r="C2755" t="str">
        <f>VLOOKUP($A2755,orders[#All],9,0)</f>
        <v>cancelled</v>
      </c>
      <c r="D2755" t="str">
        <f>VLOOKUP($A2755,orders[#All],5,0)</f>
        <v>Surabaya</v>
      </c>
      <c r="E2755" t="str">
        <f>VLOOKUP($A2755,orders[#All],6,0)</f>
        <v>Jawa Timur</v>
      </c>
      <c r="F2755" t="str">
        <f>VLOOKUP($A2755,orders[#All],10,0)</f>
        <v>TANPA PROMO</v>
      </c>
      <c r="G2755" t="s">
        <v>2922</v>
      </c>
      <c r="H2755">
        <f>VLOOKUP(working_table!G2755,order_items[[#All],[product_id]:[subtotal_idr]],2,0)</f>
        <v>3</v>
      </c>
      <c r="I2755" s="5">
        <f>VLOOKUP(working_table!$G2755,order_items[[#All],[product_id]:[subtotal_idr]],3,0)</f>
        <v>49000</v>
      </c>
      <c r="J2755" s="5">
        <f>VLOOKUP(working_table!$G2755,order_items[[#All],[product_id]:[subtotal_idr]],4,0)</f>
        <v>147000</v>
      </c>
      <c r="K2755" t="str">
        <f>VLOOKUP($G2755,products7[#All],2,0)</f>
        <v>Dompet Kulit Ratu Mode</v>
      </c>
      <c r="L2755" t="str">
        <f>VLOOKUP($G2755,products7[#All],3,0)</f>
        <v>Accessories</v>
      </c>
      <c r="M2755" t="str">
        <f>VLOOKUP($G2755,products7[#All],7,0)</f>
        <v>Ratu Mode</v>
      </c>
    </row>
    <row r="2756" spans="1:13" x14ac:dyDescent="0.35">
      <c r="A2756" t="s">
        <v>7108</v>
      </c>
      <c r="B2756" s="2">
        <f>VLOOKUP(A2756,orders[#All],3,0)</f>
        <v>44571</v>
      </c>
      <c r="C2756" t="str">
        <f>VLOOKUP($A2756,orders[#All],9,0)</f>
        <v>delivered</v>
      </c>
      <c r="D2756" t="str">
        <f>VLOOKUP($A2756,orders[#All],5,0)</f>
        <v>Pontianak</v>
      </c>
      <c r="E2756" t="str">
        <f>VLOOKUP($A2756,orders[#All],6,0)</f>
        <v>Kalimantan Barat</v>
      </c>
      <c r="F2756" t="str">
        <f>VLOOKUP($A2756,orders[#All],10,0)</f>
        <v>WEEKEND25</v>
      </c>
      <c r="G2756" t="s">
        <v>3114</v>
      </c>
      <c r="H2756">
        <f>VLOOKUP(working_table!G2756,order_items[[#All],[product_id]:[subtotal_idr]],2,0)</f>
        <v>1</v>
      </c>
      <c r="I2756" s="5">
        <f>VLOOKUP(working_table!$G2756,order_items[[#All],[product_id]:[subtotal_idr]],3,0)</f>
        <v>59000</v>
      </c>
      <c r="J2756" s="5">
        <f>VLOOKUP(working_table!$G2756,order_items[[#All],[product_id]:[subtotal_idr]],4,0)</f>
        <v>59000</v>
      </c>
      <c r="K2756" t="str">
        <f>VLOOKUP($G2756,products7[#All],2,0)</f>
        <v>Dress Maxi Polos Pesona Indo</v>
      </c>
      <c r="L2756" t="str">
        <f>VLOOKUP($G2756,products7[#All],3,0)</f>
        <v>Dress</v>
      </c>
      <c r="M2756" t="str">
        <f>VLOOKUP($G2756,products7[#All],7,0)</f>
        <v>Pesona Indo</v>
      </c>
    </row>
    <row r="2757" spans="1:13" x14ac:dyDescent="0.35">
      <c r="A2757" t="s">
        <v>7108</v>
      </c>
      <c r="B2757" s="2">
        <f>VLOOKUP(A2757,orders[#All],3,0)</f>
        <v>44571</v>
      </c>
      <c r="C2757" t="str">
        <f>VLOOKUP($A2757,orders[#All],9,0)</f>
        <v>delivered</v>
      </c>
      <c r="D2757" t="str">
        <f>VLOOKUP($A2757,orders[#All],5,0)</f>
        <v>Pontianak</v>
      </c>
      <c r="E2757" t="str">
        <f>VLOOKUP($A2757,orders[#All],6,0)</f>
        <v>Kalimantan Barat</v>
      </c>
      <c r="F2757" t="str">
        <f>VLOOKUP($A2757,orders[#All],10,0)</f>
        <v>WEEKEND25</v>
      </c>
      <c r="G2757" t="s">
        <v>3095</v>
      </c>
      <c r="H2757">
        <f>VLOOKUP(working_table!G2757,order_items[[#All],[product_id]:[subtotal_idr]],2,0)</f>
        <v>2</v>
      </c>
      <c r="I2757" s="5">
        <f>VLOOKUP(working_table!$G2757,order_items[[#All],[product_id]:[subtotal_idr]],3,0)</f>
        <v>549000</v>
      </c>
      <c r="J2757" s="5">
        <f>VLOOKUP(working_table!$G2757,order_items[[#All],[product_id]:[subtotal_idr]],4,0)</f>
        <v>1098000</v>
      </c>
      <c r="K2757" t="str">
        <f>VLOOKUP($G2757,products7[#All],2,0)</f>
        <v>Kemeja Oxford NusaBrand</v>
      </c>
      <c r="L2757" t="str">
        <f>VLOOKUP($G2757,products7[#All],3,0)</f>
        <v>T-Shirt</v>
      </c>
      <c r="M2757" t="str">
        <f>VLOOKUP($G2757,products7[#All],7,0)</f>
        <v>NusaBrand</v>
      </c>
    </row>
    <row r="2758" spans="1:13" x14ac:dyDescent="0.35">
      <c r="A2758" t="s">
        <v>7111</v>
      </c>
      <c r="B2758" s="2">
        <f>VLOOKUP(A2758,orders[#All],3,0)</f>
        <v>45594</v>
      </c>
      <c r="C2758" t="str">
        <f>VLOOKUP($A2758,orders[#All],9,0)</f>
        <v>processing</v>
      </c>
      <c r="D2758" t="str">
        <f>VLOOKUP($A2758,orders[#All],5,0)</f>
        <v>Bandung</v>
      </c>
      <c r="E2758" t="str">
        <f>VLOOKUP($A2758,orders[#All],6,0)</f>
        <v>Jawa Barat</v>
      </c>
      <c r="F2758" t="str">
        <f>VLOOKUP($A2758,orders[#All],10,0)</f>
        <v>NEWUSER</v>
      </c>
      <c r="G2758" t="s">
        <v>2519</v>
      </c>
      <c r="H2758">
        <f>VLOOKUP(working_table!G2758,order_items[[#All],[product_id]:[subtotal_idr]],2,0)</f>
        <v>1</v>
      </c>
      <c r="I2758" s="5">
        <f>VLOOKUP(working_table!$G2758,order_items[[#All],[product_id]:[subtotal_idr]],3,0)</f>
        <v>599000</v>
      </c>
      <c r="J2758" s="5">
        <f>VLOOKUP(working_table!$G2758,order_items[[#All],[product_id]:[subtotal_idr]],4,0)</f>
        <v>599000</v>
      </c>
      <c r="K2758" t="str">
        <f>VLOOKUP($G2758,products7[#All],2,0)</f>
        <v>Dress A-Line BajuKita</v>
      </c>
      <c r="L2758" t="str">
        <f>VLOOKUP($G2758,products7[#All],3,0)</f>
        <v>Dress</v>
      </c>
      <c r="M2758" t="str">
        <f>VLOOKUP($G2758,products7[#All],7,0)</f>
        <v>BajuKita</v>
      </c>
    </row>
    <row r="2759" spans="1:13" x14ac:dyDescent="0.35">
      <c r="A2759" t="s">
        <v>7111</v>
      </c>
      <c r="B2759" s="2">
        <f>VLOOKUP(A2759,orders[#All],3,0)</f>
        <v>45594</v>
      </c>
      <c r="C2759" t="str">
        <f>VLOOKUP($A2759,orders[#All],9,0)</f>
        <v>processing</v>
      </c>
      <c r="D2759" t="str">
        <f>VLOOKUP($A2759,orders[#All],5,0)</f>
        <v>Bandung</v>
      </c>
      <c r="E2759" t="str">
        <f>VLOOKUP($A2759,orders[#All],6,0)</f>
        <v>Jawa Barat</v>
      </c>
      <c r="F2759" t="str">
        <f>VLOOKUP($A2759,orders[#All],10,0)</f>
        <v>NEWUSER</v>
      </c>
      <c r="G2759" t="s">
        <v>2539</v>
      </c>
      <c r="H2759">
        <f>VLOOKUP(working_table!G2759,order_items[[#All],[product_id]:[subtotal_idr]],2,0)</f>
        <v>1</v>
      </c>
      <c r="I2759" s="5">
        <f>VLOOKUP(working_table!$G2759,order_items[[#All],[product_id]:[subtotal_idr]],3,0)</f>
        <v>249000</v>
      </c>
      <c r="J2759" s="5">
        <f>VLOOKUP(working_table!$G2759,order_items[[#All],[product_id]:[subtotal_idr]],4,0)</f>
        <v>249000</v>
      </c>
      <c r="K2759" t="str">
        <f>VLOOKUP($G2759,products7[#All],2,0)</f>
        <v>Kacamata Hitam Tropika Style</v>
      </c>
      <c r="L2759" t="str">
        <f>VLOOKUP($G2759,products7[#All],3,0)</f>
        <v>Accessories</v>
      </c>
      <c r="M2759" t="str">
        <f>VLOOKUP($G2759,products7[#All],7,0)</f>
        <v>Tropika Style</v>
      </c>
    </row>
    <row r="2760" spans="1:13" x14ac:dyDescent="0.35">
      <c r="A2760" t="s">
        <v>7111</v>
      </c>
      <c r="B2760" s="2">
        <f>VLOOKUP(A2760,orders[#All],3,0)</f>
        <v>45594</v>
      </c>
      <c r="C2760" t="str">
        <f>VLOOKUP($A2760,orders[#All],9,0)</f>
        <v>processing</v>
      </c>
      <c r="D2760" t="str">
        <f>VLOOKUP($A2760,orders[#All],5,0)</f>
        <v>Bandung</v>
      </c>
      <c r="E2760" t="str">
        <f>VLOOKUP($A2760,orders[#All],6,0)</f>
        <v>Jawa Barat</v>
      </c>
      <c r="F2760" t="str">
        <f>VLOOKUP($A2760,orders[#All],10,0)</f>
        <v>NEWUSER</v>
      </c>
      <c r="G2760" t="s">
        <v>5387</v>
      </c>
      <c r="H2760">
        <f>VLOOKUP(working_table!G2760,order_items[[#All],[product_id]:[subtotal_idr]],2,0)</f>
        <v>1</v>
      </c>
      <c r="I2760" s="5">
        <f>VLOOKUP(working_table!$G2760,order_items[[#All],[product_id]:[subtotal_idr]],3,0)</f>
        <v>129000</v>
      </c>
      <c r="J2760" s="5">
        <f>VLOOKUP(working_table!$G2760,order_items[[#All],[product_id]:[subtotal_idr]],4,0)</f>
        <v>129000</v>
      </c>
      <c r="K2760" t="str">
        <f>VLOOKUP($G2760,products7[#All],2,0)</f>
        <v>Pants Wide Leg Tropika Style</v>
      </c>
      <c r="L2760" t="str">
        <f>VLOOKUP($G2760,products7[#All],3,0)</f>
        <v>Pants</v>
      </c>
      <c r="M2760" t="str">
        <f>VLOOKUP($G2760,products7[#All],7,0)</f>
        <v>Tropika Style</v>
      </c>
    </row>
    <row r="2761" spans="1:13" x14ac:dyDescent="0.35">
      <c r="A2761" t="s">
        <v>7115</v>
      </c>
      <c r="B2761" s="2">
        <f>VLOOKUP(A2761,orders[#All],3,0)</f>
        <v>45459</v>
      </c>
      <c r="C2761" t="str">
        <f>VLOOKUP($A2761,orders[#All],9,0)</f>
        <v>delivered</v>
      </c>
      <c r="D2761" t="str">
        <f>VLOOKUP($A2761,orders[#All],5,0)</f>
        <v>Semarang</v>
      </c>
      <c r="E2761" t="str">
        <f>VLOOKUP($A2761,orders[#All],6,0)</f>
        <v>Jawa Tengah</v>
      </c>
      <c r="F2761" t="str">
        <f>VLOOKUP($A2761,orders[#All],10,0)</f>
        <v>HARBOLNAS22</v>
      </c>
      <c r="G2761" t="s">
        <v>2699</v>
      </c>
      <c r="H2761">
        <f>VLOOKUP(working_table!G2761,order_items[[#All],[product_id]:[subtotal_idr]],2,0)</f>
        <v>1</v>
      </c>
      <c r="I2761" s="5">
        <f>VLOOKUP(working_table!$G2761,order_items[[#All],[product_id]:[subtotal_idr]],3,0)</f>
        <v>599000</v>
      </c>
      <c r="J2761" s="5">
        <f>VLOOKUP(working_table!$G2761,order_items[[#All],[product_id]:[subtotal_idr]],4,0)</f>
        <v>599000</v>
      </c>
      <c r="K2761" t="str">
        <f>VLOOKUP($G2761,products7[#All],2,0)</f>
        <v>Dress Midi Floral NusaBrand</v>
      </c>
      <c r="L2761" t="str">
        <f>VLOOKUP($G2761,products7[#All],3,0)</f>
        <v>Dress</v>
      </c>
      <c r="M2761" t="str">
        <f>VLOOKUP($G2761,products7[#All],7,0)</f>
        <v>NusaBrand</v>
      </c>
    </row>
    <row r="2762" spans="1:13" x14ac:dyDescent="0.35">
      <c r="A2762" t="s">
        <v>7117</v>
      </c>
      <c r="B2762" s="2">
        <f>VLOOKUP(A2762,orders[#All],3,0)</f>
        <v>45257</v>
      </c>
      <c r="C2762" t="str">
        <f>VLOOKUP($A2762,orders[#All],9,0)</f>
        <v>delivered</v>
      </c>
      <c r="D2762" t="str">
        <f>VLOOKUP($A2762,orders[#All],5,0)</f>
        <v>Makassar</v>
      </c>
      <c r="E2762" t="str">
        <f>VLOOKUP($A2762,orders[#All],6,0)</f>
        <v>Sulawesi Selatan</v>
      </c>
      <c r="F2762" t="str">
        <f>VLOOKUP($A2762,orders[#All],10,0)</f>
        <v>TANPA PROMO</v>
      </c>
      <c r="G2762" t="s">
        <v>2826</v>
      </c>
      <c r="H2762">
        <f>VLOOKUP(working_table!G2762,order_items[[#All],[product_id]:[subtotal_idr]],2,0)</f>
        <v>1</v>
      </c>
      <c r="I2762" s="5">
        <f>VLOOKUP(working_table!$G2762,order_items[[#All],[product_id]:[subtotal_idr]],3,0)</f>
        <v>99000</v>
      </c>
      <c r="J2762" s="5">
        <f>VLOOKUP(working_table!$G2762,order_items[[#All],[product_id]:[subtotal_idr]],4,0)</f>
        <v>99000</v>
      </c>
      <c r="K2762" t="str">
        <f>VLOOKUP($G2762,products7[#All],2,0)</f>
        <v>Dress Midi Floral Senja Wear</v>
      </c>
      <c r="L2762" t="str">
        <f>VLOOKUP($G2762,products7[#All],3,0)</f>
        <v>Dress</v>
      </c>
      <c r="M2762" t="str">
        <f>VLOOKUP($G2762,products7[#All],7,0)</f>
        <v>Senja Wear</v>
      </c>
    </row>
    <row r="2763" spans="1:13" x14ac:dyDescent="0.35">
      <c r="A2763" t="s">
        <v>7117</v>
      </c>
      <c r="B2763" s="2">
        <f>VLOOKUP(A2763,orders[#All],3,0)</f>
        <v>45257</v>
      </c>
      <c r="C2763" t="str">
        <f>VLOOKUP($A2763,orders[#All],9,0)</f>
        <v>delivered</v>
      </c>
      <c r="D2763" t="str">
        <f>VLOOKUP($A2763,orders[#All],5,0)</f>
        <v>Makassar</v>
      </c>
      <c r="E2763" t="str">
        <f>VLOOKUP($A2763,orders[#All],6,0)</f>
        <v>Sulawesi Selatan</v>
      </c>
      <c r="F2763" t="str">
        <f>VLOOKUP($A2763,orders[#All],10,0)</f>
        <v>TANPA PROMO</v>
      </c>
      <c r="G2763" t="s">
        <v>3168</v>
      </c>
      <c r="H2763">
        <f>VLOOKUP(working_table!G2763,order_items[[#All],[product_id]:[subtotal_idr]],2,0)</f>
        <v>1</v>
      </c>
      <c r="I2763" s="5">
        <f>VLOOKUP(working_table!$G2763,order_items[[#All],[product_id]:[subtotal_idr]],3,0)</f>
        <v>449000</v>
      </c>
      <c r="J2763" s="5">
        <f>VLOOKUP(working_table!$G2763,order_items[[#All],[product_id]:[subtotal_idr]],4,0)</f>
        <v>449000</v>
      </c>
      <c r="K2763" t="str">
        <f>VLOOKUP($G2763,products7[#All],2,0)</f>
        <v>Dompet Kulit BajuKita</v>
      </c>
      <c r="L2763" t="str">
        <f>VLOOKUP($G2763,products7[#All],3,0)</f>
        <v>Accessories</v>
      </c>
      <c r="M2763" t="str">
        <f>VLOOKUP($G2763,products7[#All],7,0)</f>
        <v>BajuKita</v>
      </c>
    </row>
    <row r="2764" spans="1:13" x14ac:dyDescent="0.35">
      <c r="A2764" t="s">
        <v>7120</v>
      </c>
      <c r="B2764" s="2">
        <f>VLOOKUP(A2764,orders[#All],3,0)</f>
        <v>45022</v>
      </c>
      <c r="C2764" t="str">
        <f>VLOOKUP($A2764,orders[#All],9,0)</f>
        <v>delivered</v>
      </c>
      <c r="D2764" t="str">
        <f>VLOOKUP($A2764,orders[#All],5,0)</f>
        <v>Bandung</v>
      </c>
      <c r="E2764" t="str">
        <f>VLOOKUP($A2764,orders[#All],6,0)</f>
        <v>Jawa Barat</v>
      </c>
      <c r="F2764" t="str">
        <f>VLOOKUP($A2764,orders[#All],10,0)</f>
        <v>TANPA PROMO</v>
      </c>
      <c r="G2764" t="s">
        <v>2806</v>
      </c>
      <c r="H2764">
        <f>VLOOKUP(working_table!G2764,order_items[[#All],[product_id]:[subtotal_idr]],2,0)</f>
        <v>1</v>
      </c>
      <c r="I2764" s="5">
        <f>VLOOKUP(working_table!$G2764,order_items[[#All],[product_id]:[subtotal_idr]],3,0)</f>
        <v>129000</v>
      </c>
      <c r="J2764" s="5">
        <f>VLOOKUP(working_table!$G2764,order_items[[#All],[product_id]:[subtotal_idr]],4,0)</f>
        <v>129000</v>
      </c>
      <c r="K2764" t="str">
        <f>VLOOKUP($G2764,products7[#All],2,0)</f>
        <v>T-Shirt Polos Basic Ratu Mode</v>
      </c>
      <c r="L2764" t="str">
        <f>VLOOKUP($G2764,products7[#All],3,0)</f>
        <v>T-Shirt</v>
      </c>
      <c r="M2764" t="str">
        <f>VLOOKUP($G2764,products7[#All],7,0)</f>
        <v>Ratu Mode</v>
      </c>
    </row>
    <row r="2765" spans="1:13" x14ac:dyDescent="0.35">
      <c r="A2765" t="s">
        <v>7120</v>
      </c>
      <c r="B2765" s="2">
        <f>VLOOKUP(A2765,orders[#All],3,0)</f>
        <v>45022</v>
      </c>
      <c r="C2765" t="str">
        <f>VLOOKUP($A2765,orders[#All],9,0)</f>
        <v>delivered</v>
      </c>
      <c r="D2765" t="str">
        <f>VLOOKUP($A2765,orders[#All],5,0)</f>
        <v>Bandung</v>
      </c>
      <c r="E2765" t="str">
        <f>VLOOKUP($A2765,orders[#All],6,0)</f>
        <v>Jawa Barat</v>
      </c>
      <c r="F2765" t="str">
        <f>VLOOKUP($A2765,orders[#All],10,0)</f>
        <v>TANPA PROMO</v>
      </c>
      <c r="G2765" t="s">
        <v>2485</v>
      </c>
      <c r="H2765">
        <f>VLOOKUP(working_table!G2765,order_items[[#All],[product_id]:[subtotal_idr]],2,0)</f>
        <v>3</v>
      </c>
      <c r="I2765" s="5">
        <f>VLOOKUP(working_table!$G2765,order_items[[#All],[product_id]:[subtotal_idr]],3,0)</f>
        <v>89000</v>
      </c>
      <c r="J2765" s="5">
        <f>VLOOKUP(working_table!$G2765,order_items[[#All],[product_id]:[subtotal_idr]],4,0)</f>
        <v>267000</v>
      </c>
      <c r="K2765" t="str">
        <f>VLOOKUP($G2765,products7[#All],2,0)</f>
        <v>Dress Mini Casual Riang Apparel</v>
      </c>
      <c r="L2765" t="str">
        <f>VLOOKUP($G2765,products7[#All],3,0)</f>
        <v>Dress</v>
      </c>
      <c r="M2765" t="str">
        <f>VLOOKUP($G2765,products7[#All],7,0)</f>
        <v>Riang Apparel</v>
      </c>
    </row>
    <row r="2766" spans="1:13" x14ac:dyDescent="0.35">
      <c r="A2766" t="s">
        <v>7123</v>
      </c>
      <c r="B2766" s="2">
        <f>VLOOKUP(A2766,orders[#All],3,0)</f>
        <v>45050</v>
      </c>
      <c r="C2766" t="str">
        <f>VLOOKUP($A2766,orders[#All],9,0)</f>
        <v>returned</v>
      </c>
      <c r="D2766" t="str">
        <f>VLOOKUP($A2766,orders[#All],5,0)</f>
        <v>Bandung</v>
      </c>
      <c r="E2766" t="str">
        <f>VLOOKUP($A2766,orders[#All],6,0)</f>
        <v>Jawa Barat</v>
      </c>
      <c r="F2766" t="str">
        <f>VLOOKUP($A2766,orders[#All],10,0)</f>
        <v>SALE2024</v>
      </c>
      <c r="G2766" t="s">
        <v>2429</v>
      </c>
      <c r="H2766">
        <f>VLOOKUP(working_table!G2766,order_items[[#All],[product_id]:[subtotal_idr]],2,0)</f>
        <v>1</v>
      </c>
      <c r="I2766" s="5">
        <f>VLOOKUP(working_table!$G2766,order_items[[#All],[product_id]:[subtotal_idr]],3,0)</f>
        <v>79000</v>
      </c>
      <c r="J2766" s="5">
        <f>VLOOKUP(working_table!$G2766,order_items[[#All],[product_id]:[subtotal_idr]],4,0)</f>
        <v>79000</v>
      </c>
      <c r="K2766" t="str">
        <f>VLOOKUP($G2766,products7[#All],2,0)</f>
        <v>Pants Cargo Ratu Mode</v>
      </c>
      <c r="L2766" t="str">
        <f>VLOOKUP($G2766,products7[#All],3,0)</f>
        <v>Pants</v>
      </c>
      <c r="M2766" t="str">
        <f>VLOOKUP($G2766,products7[#All],7,0)</f>
        <v>Ratu Mode</v>
      </c>
    </row>
    <row r="2767" spans="1:13" x14ac:dyDescent="0.35">
      <c r="A2767" t="s">
        <v>7123</v>
      </c>
      <c r="B2767" s="2">
        <f>VLOOKUP(A2767,orders[#All],3,0)</f>
        <v>45050</v>
      </c>
      <c r="C2767" t="str">
        <f>VLOOKUP($A2767,orders[#All],9,0)</f>
        <v>returned</v>
      </c>
      <c r="D2767" t="str">
        <f>VLOOKUP($A2767,orders[#All],5,0)</f>
        <v>Bandung</v>
      </c>
      <c r="E2767" t="str">
        <f>VLOOKUP($A2767,orders[#All],6,0)</f>
        <v>Jawa Barat</v>
      </c>
      <c r="F2767" t="str">
        <f>VLOOKUP($A2767,orders[#All],10,0)</f>
        <v>SALE2024</v>
      </c>
      <c r="G2767" t="s">
        <v>4045</v>
      </c>
      <c r="H2767">
        <f>VLOOKUP(working_table!G2767,order_items[[#All],[product_id]:[subtotal_idr]],2,0)</f>
        <v>2</v>
      </c>
      <c r="I2767" s="5">
        <f>VLOOKUP(working_table!$G2767,order_items[[#All],[product_id]:[subtotal_idr]],3,0)</f>
        <v>99000</v>
      </c>
      <c r="J2767" s="5">
        <f>VLOOKUP(working_table!$G2767,order_items[[#All],[product_id]:[subtotal_idr]],4,0)</f>
        <v>198000</v>
      </c>
      <c r="K2767" t="str">
        <f>VLOOKUP($G2767,products7[#All],2,0)</f>
        <v>Kemeja Batik BajuKita</v>
      </c>
      <c r="L2767" t="str">
        <f>VLOOKUP($G2767,products7[#All],3,0)</f>
        <v>Kemeja</v>
      </c>
      <c r="M2767" t="str">
        <f>VLOOKUP($G2767,products7[#All],7,0)</f>
        <v>BajuKita</v>
      </c>
    </row>
    <row r="2768" spans="1:13" x14ac:dyDescent="0.35">
      <c r="A2768" t="s">
        <v>7126</v>
      </c>
      <c r="B2768" s="2">
        <f>VLOOKUP(A2768,orders[#All],3,0)</f>
        <v>44789</v>
      </c>
      <c r="C2768" t="str">
        <f>VLOOKUP($A2768,orders[#All],9,0)</f>
        <v>delivered</v>
      </c>
      <c r="D2768" t="str">
        <f>VLOOKUP($A2768,orders[#All],5,0)</f>
        <v>Malang</v>
      </c>
      <c r="E2768" t="str">
        <f>VLOOKUP($A2768,orders[#All],6,0)</f>
        <v>Jawa Timur</v>
      </c>
      <c r="F2768" t="str">
        <f>VLOOKUP($A2768,orders[#All],10,0)</f>
        <v>FLASHSALE</v>
      </c>
      <c r="G2768" t="s">
        <v>3028</v>
      </c>
      <c r="H2768">
        <f>VLOOKUP(working_table!G2768,order_items[[#All],[product_id]:[subtotal_idr]],2,0)</f>
        <v>3</v>
      </c>
      <c r="I2768" s="5">
        <f>VLOOKUP(working_table!$G2768,order_items[[#All],[product_id]:[subtotal_idr]],3,0)</f>
        <v>99000</v>
      </c>
      <c r="J2768" s="5">
        <f>VLOOKUP(working_table!$G2768,order_items[[#All],[product_id]:[subtotal_idr]],4,0)</f>
        <v>297000</v>
      </c>
      <c r="K2768" t="str">
        <f>VLOOKUP($G2768,products7[#All],2,0)</f>
        <v>T-Shirt Raglan BajuKita</v>
      </c>
      <c r="L2768" t="str">
        <f>VLOOKUP($G2768,products7[#All],3,0)</f>
        <v>T-Shirt</v>
      </c>
      <c r="M2768" t="str">
        <f>VLOOKUP($G2768,products7[#All],7,0)</f>
        <v>BajuKita</v>
      </c>
    </row>
    <row r="2769" spans="1:13" x14ac:dyDescent="0.35">
      <c r="A2769" t="s">
        <v>7126</v>
      </c>
      <c r="B2769" s="2">
        <f>VLOOKUP(A2769,orders[#All],3,0)</f>
        <v>44789</v>
      </c>
      <c r="C2769" t="str">
        <f>VLOOKUP($A2769,orders[#All],9,0)</f>
        <v>delivered</v>
      </c>
      <c r="D2769" t="str">
        <f>VLOOKUP($A2769,orders[#All],5,0)</f>
        <v>Malang</v>
      </c>
      <c r="E2769" t="str">
        <f>VLOOKUP($A2769,orders[#All],6,0)</f>
        <v>Jawa Timur</v>
      </c>
      <c r="F2769" t="str">
        <f>VLOOKUP($A2769,orders[#All],10,0)</f>
        <v>FLASHSALE</v>
      </c>
      <c r="G2769" t="s">
        <v>2712</v>
      </c>
      <c r="H2769">
        <f>VLOOKUP(working_table!G2769,order_items[[#All],[product_id]:[subtotal_idr]],2,0)</f>
        <v>1</v>
      </c>
      <c r="I2769" s="5">
        <f>VLOOKUP(working_table!$G2769,order_items[[#All],[product_id]:[subtotal_idr]],3,0)</f>
        <v>229000</v>
      </c>
      <c r="J2769" s="5">
        <f>VLOOKUP(working_table!$G2769,order_items[[#All],[product_id]:[subtotal_idr]],4,0)</f>
        <v>229000</v>
      </c>
      <c r="K2769" t="str">
        <f>VLOOKUP($G2769,products7[#All],2,0)</f>
        <v>Jacket Coach Ratu Mode</v>
      </c>
      <c r="L2769" t="str">
        <f>VLOOKUP($G2769,products7[#All],3,0)</f>
        <v>Jacket</v>
      </c>
      <c r="M2769" t="str">
        <f>VLOOKUP($G2769,products7[#All],7,0)</f>
        <v>Ratu Mode</v>
      </c>
    </row>
    <row r="2770" spans="1:13" x14ac:dyDescent="0.35">
      <c r="A2770" t="s">
        <v>7126</v>
      </c>
      <c r="B2770" s="2">
        <f>VLOOKUP(A2770,orders[#All],3,0)</f>
        <v>44789</v>
      </c>
      <c r="C2770" t="str">
        <f>VLOOKUP($A2770,orders[#All],9,0)</f>
        <v>delivered</v>
      </c>
      <c r="D2770" t="str">
        <f>VLOOKUP($A2770,orders[#All],5,0)</f>
        <v>Malang</v>
      </c>
      <c r="E2770" t="str">
        <f>VLOOKUP($A2770,orders[#All],6,0)</f>
        <v>Jawa Timur</v>
      </c>
      <c r="F2770" t="str">
        <f>VLOOKUP($A2770,orders[#All],10,0)</f>
        <v>FLASHSALE</v>
      </c>
      <c r="G2770" t="s">
        <v>3375</v>
      </c>
      <c r="H2770">
        <f>VLOOKUP(working_table!G2770,order_items[[#All],[product_id]:[subtotal_idr]],2,0)</f>
        <v>1</v>
      </c>
      <c r="I2770" s="5">
        <f>VLOOKUP(working_table!$G2770,order_items[[#All],[product_id]:[subtotal_idr]],3,0)</f>
        <v>149000</v>
      </c>
      <c r="J2770" s="5">
        <f>VLOOKUP(working_table!$G2770,order_items[[#All],[product_id]:[subtotal_idr]],4,0)</f>
        <v>149000</v>
      </c>
      <c r="K2770" t="str">
        <f>VLOOKUP($G2770,products7[#All],2,0)</f>
        <v>Pants Cargo Senja Wear</v>
      </c>
      <c r="L2770" t="str">
        <f>VLOOKUP($G2770,products7[#All],3,0)</f>
        <v>Pants</v>
      </c>
      <c r="M2770" t="str">
        <f>VLOOKUP($G2770,products7[#All],7,0)</f>
        <v>Senja Wear</v>
      </c>
    </row>
    <row r="2771" spans="1:13" x14ac:dyDescent="0.35">
      <c r="A2771" t="s">
        <v>7130</v>
      </c>
      <c r="B2771" s="2">
        <f>VLOOKUP(A2771,orders[#All],3,0)</f>
        <v>44875</v>
      </c>
      <c r="C2771" t="str">
        <f>VLOOKUP($A2771,orders[#All],9,0)</f>
        <v>delivered</v>
      </c>
      <c r="D2771" t="str">
        <f>VLOOKUP($A2771,orders[#All],5,0)</f>
        <v>Bekasi</v>
      </c>
      <c r="E2771" t="str">
        <f>VLOOKUP($A2771,orders[#All],6,0)</f>
        <v>Jawa Barat</v>
      </c>
      <c r="F2771" t="str">
        <f>VLOOKUP($A2771,orders[#All],10,0)</f>
        <v>TANPA PROMO</v>
      </c>
      <c r="G2771" t="s">
        <v>3168</v>
      </c>
      <c r="H2771">
        <f>VLOOKUP(working_table!G2771,order_items[[#All],[product_id]:[subtotal_idr]],2,0)</f>
        <v>1</v>
      </c>
      <c r="I2771" s="5">
        <f>VLOOKUP(working_table!$G2771,order_items[[#All],[product_id]:[subtotal_idr]],3,0)</f>
        <v>449000</v>
      </c>
      <c r="J2771" s="5">
        <f>VLOOKUP(working_table!$G2771,order_items[[#All],[product_id]:[subtotal_idr]],4,0)</f>
        <v>449000</v>
      </c>
      <c r="K2771" t="str">
        <f>VLOOKUP($G2771,products7[#All],2,0)</f>
        <v>Dompet Kulit BajuKita</v>
      </c>
      <c r="L2771" t="str">
        <f>VLOOKUP($G2771,products7[#All],3,0)</f>
        <v>Accessories</v>
      </c>
      <c r="M2771" t="str">
        <f>VLOOKUP($G2771,products7[#All],7,0)</f>
        <v>BajuKita</v>
      </c>
    </row>
    <row r="2772" spans="1:13" x14ac:dyDescent="0.35">
      <c r="A2772" t="s">
        <v>7130</v>
      </c>
      <c r="B2772" s="2">
        <f>VLOOKUP(A2772,orders[#All],3,0)</f>
        <v>44875</v>
      </c>
      <c r="C2772" t="str">
        <f>VLOOKUP($A2772,orders[#All],9,0)</f>
        <v>delivered</v>
      </c>
      <c r="D2772" t="str">
        <f>VLOOKUP($A2772,orders[#All],5,0)</f>
        <v>Bekasi</v>
      </c>
      <c r="E2772" t="str">
        <f>VLOOKUP($A2772,orders[#All],6,0)</f>
        <v>Jawa Barat</v>
      </c>
      <c r="F2772" t="str">
        <f>VLOOKUP($A2772,orders[#All],10,0)</f>
        <v>TANPA PROMO</v>
      </c>
      <c r="G2772" t="s">
        <v>2751</v>
      </c>
      <c r="H2772">
        <f>VLOOKUP(working_table!G2772,order_items[[#All],[product_id]:[subtotal_idr]],2,0)</f>
        <v>1</v>
      </c>
      <c r="I2772" s="5">
        <f>VLOOKUP(working_table!$G2772,order_items[[#All],[product_id]:[subtotal_idr]],3,0)</f>
        <v>129000</v>
      </c>
      <c r="J2772" s="5">
        <f>VLOOKUP(working_table!$G2772,order_items[[#All],[product_id]:[subtotal_idr]],4,0)</f>
        <v>129000</v>
      </c>
      <c r="K2772" t="str">
        <f>VLOOKUP($G2772,products7[#All],2,0)</f>
        <v>Kemeja Casual Kanvas Lokal</v>
      </c>
      <c r="L2772" t="str">
        <f>VLOOKUP($G2772,products7[#All],3,0)</f>
        <v>T-Shirt</v>
      </c>
      <c r="M2772" t="str">
        <f>VLOOKUP($G2772,products7[#All],7,0)</f>
        <v>Kanvas Lokal</v>
      </c>
    </row>
    <row r="2773" spans="1:13" x14ac:dyDescent="0.35">
      <c r="A2773" t="s">
        <v>7133</v>
      </c>
      <c r="B2773" s="2">
        <f>VLOOKUP(A2773,orders[#All],3,0)</f>
        <v>45598</v>
      </c>
      <c r="C2773" t="str">
        <f>VLOOKUP($A2773,orders[#All],9,0)</f>
        <v>delivered</v>
      </c>
      <c r="D2773" t="str">
        <f>VLOOKUP($A2773,orders[#All],5,0)</f>
        <v>Bogor</v>
      </c>
      <c r="E2773" t="str">
        <f>VLOOKUP($A2773,orders[#All],6,0)</f>
        <v>Jawa Barat</v>
      </c>
      <c r="F2773" t="str">
        <f>VLOOKUP($A2773,orders[#All],10,0)</f>
        <v>NEWUSER</v>
      </c>
      <c r="G2773" t="s">
        <v>2510</v>
      </c>
      <c r="H2773">
        <f>VLOOKUP(working_table!G2773,order_items[[#All],[product_id]:[subtotal_idr]],2,0)</f>
        <v>1</v>
      </c>
      <c r="I2773" s="5">
        <f>VLOOKUP(working_table!$G2773,order_items[[#All],[product_id]:[subtotal_idr]],3,0)</f>
        <v>229000</v>
      </c>
      <c r="J2773" s="5">
        <f>VLOOKUP(working_table!$G2773,order_items[[#All],[product_id]:[subtotal_idr]],4,0)</f>
        <v>229000</v>
      </c>
      <c r="K2773" t="str">
        <f>VLOOKUP($G2773,products7[#All],2,0)</f>
        <v>Dompet Kulit Cendana Co</v>
      </c>
      <c r="L2773" t="str">
        <f>VLOOKUP($G2773,products7[#All],3,0)</f>
        <v>Accessories</v>
      </c>
      <c r="M2773" t="str">
        <f>VLOOKUP($G2773,products7[#All],7,0)</f>
        <v>Cendana Co</v>
      </c>
    </row>
    <row r="2774" spans="1:13" x14ac:dyDescent="0.35">
      <c r="A2774" t="s">
        <v>7133</v>
      </c>
      <c r="B2774" s="2">
        <f>VLOOKUP(A2774,orders[#All],3,0)</f>
        <v>45598</v>
      </c>
      <c r="C2774" t="str">
        <f>VLOOKUP($A2774,orders[#All],9,0)</f>
        <v>delivered</v>
      </c>
      <c r="D2774" t="str">
        <f>VLOOKUP($A2774,orders[#All],5,0)</f>
        <v>Bogor</v>
      </c>
      <c r="E2774" t="str">
        <f>VLOOKUP($A2774,orders[#All],6,0)</f>
        <v>Jawa Barat</v>
      </c>
      <c r="F2774" t="str">
        <f>VLOOKUP($A2774,orders[#All],10,0)</f>
        <v>NEWUSER</v>
      </c>
      <c r="G2774" t="s">
        <v>2461</v>
      </c>
      <c r="H2774">
        <f>VLOOKUP(working_table!G2774,order_items[[#All],[product_id]:[subtotal_idr]],2,0)</f>
        <v>1</v>
      </c>
      <c r="I2774" s="5">
        <f>VLOOKUP(working_table!$G2774,order_items[[#All],[product_id]:[subtotal_idr]],3,0)</f>
        <v>89000</v>
      </c>
      <c r="J2774" s="5">
        <f>VLOOKUP(working_table!$G2774,order_items[[#All],[product_id]:[subtotal_idr]],4,0)</f>
        <v>89000</v>
      </c>
      <c r="K2774" t="str">
        <f>VLOOKUP($G2774,products7[#All],2,0)</f>
        <v>Pants Cargo Cendana Co</v>
      </c>
      <c r="L2774" t="str">
        <f>VLOOKUP($G2774,products7[#All],3,0)</f>
        <v>Pants</v>
      </c>
      <c r="M2774" t="str">
        <f>VLOOKUP($G2774,products7[#All],7,0)</f>
        <v>Cendana Co</v>
      </c>
    </row>
    <row r="2775" spans="1:13" x14ac:dyDescent="0.35">
      <c r="A2775" t="s">
        <v>7136</v>
      </c>
      <c r="B2775" s="2">
        <f>VLOOKUP(A2775,orders[#All],3,0)</f>
        <v>45166</v>
      </c>
      <c r="C2775" t="str">
        <f>VLOOKUP($A2775,orders[#All],9,0)</f>
        <v>delivered</v>
      </c>
      <c r="D2775" t="str">
        <f>VLOOKUP($A2775,orders[#All],5,0)</f>
        <v>Depok</v>
      </c>
      <c r="E2775" t="str">
        <f>VLOOKUP($A2775,orders[#All],6,0)</f>
        <v>Jawa Barat</v>
      </c>
      <c r="F2775" t="str">
        <f>VLOOKUP($A2775,orders[#All],10,0)</f>
        <v>TANPA PROMO</v>
      </c>
      <c r="G2775" t="s">
        <v>2614</v>
      </c>
      <c r="H2775">
        <f>VLOOKUP(working_table!G2775,order_items[[#All],[product_id]:[subtotal_idr]],2,0)</f>
        <v>1</v>
      </c>
      <c r="I2775" s="5">
        <f>VLOOKUP(working_table!$G2775,order_items[[#All],[product_id]:[subtotal_idr]],3,0)</f>
        <v>49000</v>
      </c>
      <c r="J2775" s="5">
        <f>VLOOKUP(working_table!$G2775,order_items[[#All],[product_id]:[subtotal_idr]],4,0)</f>
        <v>49000</v>
      </c>
      <c r="K2775" t="str">
        <f>VLOOKUP($G2775,products7[#All],2,0)</f>
        <v>Pants Jeans Slim Senja Wear</v>
      </c>
      <c r="L2775" t="str">
        <f>VLOOKUP($G2775,products7[#All],3,0)</f>
        <v>Pants</v>
      </c>
      <c r="M2775" t="str">
        <f>VLOOKUP($G2775,products7[#All],7,0)</f>
        <v>Senja Wear</v>
      </c>
    </row>
    <row r="2776" spans="1:13" x14ac:dyDescent="0.35">
      <c r="A2776" t="s">
        <v>7138</v>
      </c>
      <c r="B2776" s="2">
        <f>VLOOKUP(A2776,orders[#All],3,0)</f>
        <v>45290</v>
      </c>
      <c r="C2776" t="str">
        <f>VLOOKUP($A2776,orders[#All],9,0)</f>
        <v>delivered</v>
      </c>
      <c r="D2776" t="str">
        <f>VLOOKUP($A2776,orders[#All],5,0)</f>
        <v>Pontianak</v>
      </c>
      <c r="E2776" t="str">
        <f>VLOOKUP($A2776,orders[#All],6,0)</f>
        <v>Kalimantan Barat</v>
      </c>
      <c r="F2776" t="str">
        <f>VLOOKUP($A2776,orders[#All],10,0)</f>
        <v>TANPA PROMO</v>
      </c>
      <c r="G2776" t="s">
        <v>2748</v>
      </c>
      <c r="H2776">
        <f>VLOOKUP(working_table!G2776,order_items[[#All],[product_id]:[subtotal_idr]],2,0)</f>
        <v>3</v>
      </c>
      <c r="I2776" s="5">
        <f>VLOOKUP(working_table!$G2776,order_items[[#All],[product_id]:[subtotal_idr]],3,0)</f>
        <v>119000</v>
      </c>
      <c r="J2776" s="5">
        <f>VLOOKUP(working_table!$G2776,order_items[[#All],[product_id]:[subtotal_idr]],4,0)</f>
        <v>357000</v>
      </c>
      <c r="K2776" t="str">
        <f>VLOOKUP($G2776,products7[#All],2,0)</f>
        <v>Kemeja Flanel SandangIndo</v>
      </c>
      <c r="L2776" t="str">
        <f>VLOOKUP($G2776,products7[#All],3,0)</f>
        <v>Kemeja</v>
      </c>
      <c r="M2776" t="str">
        <f>VLOOKUP($G2776,products7[#All],7,0)</f>
        <v>SandangIndo</v>
      </c>
    </row>
    <row r="2777" spans="1:13" x14ac:dyDescent="0.35">
      <c r="A2777" t="s">
        <v>7140</v>
      </c>
      <c r="B2777" s="2">
        <f>VLOOKUP(A2777,orders[#All],3,0)</f>
        <v>45000</v>
      </c>
      <c r="C2777" t="str">
        <f>VLOOKUP($A2777,orders[#All],9,0)</f>
        <v>delivered</v>
      </c>
      <c r="D2777" t="str">
        <f>VLOOKUP($A2777,orders[#All],5,0)</f>
        <v>Pontianak</v>
      </c>
      <c r="E2777" t="str">
        <f>VLOOKUP($A2777,orders[#All],6,0)</f>
        <v>Kalimantan Barat</v>
      </c>
      <c r="F2777" t="str">
        <f>VLOOKUP($A2777,orders[#All],10,0)</f>
        <v>RAMADAN23</v>
      </c>
      <c r="G2777" t="s">
        <v>2738</v>
      </c>
      <c r="H2777">
        <f>VLOOKUP(working_table!G2777,order_items[[#All],[product_id]:[subtotal_idr]],2,0)</f>
        <v>1</v>
      </c>
      <c r="I2777" s="5">
        <f>VLOOKUP(working_table!$G2777,order_items[[#All],[product_id]:[subtotal_idr]],3,0)</f>
        <v>59000</v>
      </c>
      <c r="J2777" s="5">
        <f>VLOOKUP(working_table!$G2777,order_items[[#All],[product_id]:[subtotal_idr]],4,0)</f>
        <v>59000</v>
      </c>
      <c r="K2777" t="str">
        <f>VLOOKUP($G2777,products7[#All],2,0)</f>
        <v>Topi Baseball Cendana Co</v>
      </c>
      <c r="L2777" t="str">
        <f>VLOOKUP($G2777,products7[#All],3,0)</f>
        <v>Accessories</v>
      </c>
      <c r="M2777" t="str">
        <f>VLOOKUP($G2777,products7[#All],7,0)</f>
        <v>Cendana Co</v>
      </c>
    </row>
    <row r="2778" spans="1:13" x14ac:dyDescent="0.35">
      <c r="A2778" t="s">
        <v>7142</v>
      </c>
      <c r="B2778" s="2">
        <f>VLOOKUP(A2778,orders[#All],3,0)</f>
        <v>45475</v>
      </c>
      <c r="C2778" t="str">
        <f>VLOOKUP($A2778,orders[#All],9,0)</f>
        <v>delivered</v>
      </c>
      <c r="D2778" t="str">
        <f>VLOOKUP($A2778,orders[#All],5,0)</f>
        <v>Tangerang</v>
      </c>
      <c r="E2778" t="str">
        <f>VLOOKUP($A2778,orders[#All],6,0)</f>
        <v>Banten</v>
      </c>
      <c r="F2778" t="str">
        <f>VLOOKUP($A2778,orders[#All],10,0)</f>
        <v>HARBOLNAS22</v>
      </c>
      <c r="G2778" t="s">
        <v>3058</v>
      </c>
      <c r="H2778">
        <f>VLOOKUP(working_table!G2778,order_items[[#All],[product_id]:[subtotal_idr]],2,0)</f>
        <v>1</v>
      </c>
      <c r="I2778" s="5">
        <f>VLOOKUP(working_table!$G2778,order_items[[#All],[product_id]:[subtotal_idr]],3,0)</f>
        <v>229000</v>
      </c>
      <c r="J2778" s="5">
        <f>VLOOKUP(working_table!$G2778,order_items[[#All],[product_id]:[subtotal_idr]],4,0)</f>
        <v>229000</v>
      </c>
      <c r="K2778" t="str">
        <f>VLOOKUP($G2778,products7[#All],2,0)</f>
        <v>T-Shirt Striped NusaBrand</v>
      </c>
      <c r="L2778" t="str">
        <f>VLOOKUP($G2778,products7[#All],3,0)</f>
        <v>T-Shirt</v>
      </c>
      <c r="M2778" t="str">
        <f>VLOOKUP($G2778,products7[#All],7,0)</f>
        <v>NusaBrand</v>
      </c>
    </row>
    <row r="2779" spans="1:13" x14ac:dyDescent="0.35">
      <c r="A2779" t="s">
        <v>7142</v>
      </c>
      <c r="B2779" s="2">
        <f>VLOOKUP(A2779,orders[#All],3,0)</f>
        <v>45475</v>
      </c>
      <c r="C2779" t="str">
        <f>VLOOKUP($A2779,orders[#All],9,0)</f>
        <v>delivered</v>
      </c>
      <c r="D2779" t="str">
        <f>VLOOKUP($A2779,orders[#All],5,0)</f>
        <v>Tangerang</v>
      </c>
      <c r="E2779" t="str">
        <f>VLOOKUP($A2779,orders[#All],6,0)</f>
        <v>Banten</v>
      </c>
      <c r="F2779" t="str">
        <f>VLOOKUP($A2779,orders[#All],10,0)</f>
        <v>HARBOLNAS22</v>
      </c>
      <c r="G2779" t="s">
        <v>5387</v>
      </c>
      <c r="H2779">
        <f>VLOOKUP(working_table!G2779,order_items[[#All],[product_id]:[subtotal_idr]],2,0)</f>
        <v>1</v>
      </c>
      <c r="I2779" s="5">
        <f>VLOOKUP(working_table!$G2779,order_items[[#All],[product_id]:[subtotal_idr]],3,0)</f>
        <v>129000</v>
      </c>
      <c r="J2779" s="5">
        <f>VLOOKUP(working_table!$G2779,order_items[[#All],[product_id]:[subtotal_idr]],4,0)</f>
        <v>129000</v>
      </c>
      <c r="K2779" t="str">
        <f>VLOOKUP($G2779,products7[#All],2,0)</f>
        <v>Pants Wide Leg Tropika Style</v>
      </c>
      <c r="L2779" t="str">
        <f>VLOOKUP($G2779,products7[#All],3,0)</f>
        <v>Pants</v>
      </c>
      <c r="M2779" t="str">
        <f>VLOOKUP($G2779,products7[#All],7,0)</f>
        <v>Tropika Style</v>
      </c>
    </row>
    <row r="2780" spans="1:13" x14ac:dyDescent="0.35">
      <c r="A2780" t="s">
        <v>7145</v>
      </c>
      <c r="B2780" s="2">
        <f>VLOOKUP(A2780,orders[#All],3,0)</f>
        <v>45281</v>
      </c>
      <c r="C2780" t="str">
        <f>VLOOKUP($A2780,orders[#All],9,0)</f>
        <v>delivered</v>
      </c>
      <c r="D2780" t="str">
        <f>VLOOKUP($A2780,orders[#All],5,0)</f>
        <v>Banjarmasin</v>
      </c>
      <c r="E2780" t="str">
        <f>VLOOKUP($A2780,orders[#All],6,0)</f>
        <v>Kalimantan Selatan</v>
      </c>
      <c r="F2780" t="str">
        <f>VLOOKUP($A2780,orders[#All],10,0)</f>
        <v>NEWUSER</v>
      </c>
      <c r="G2780" t="s">
        <v>3303</v>
      </c>
      <c r="H2780">
        <f>VLOOKUP(working_table!G2780,order_items[[#All],[product_id]:[subtotal_idr]],2,0)</f>
        <v>1</v>
      </c>
      <c r="I2780" s="5">
        <f>VLOOKUP(working_table!$G2780,order_items[[#All],[product_id]:[subtotal_idr]],3,0)</f>
        <v>79000</v>
      </c>
      <c r="J2780" s="5">
        <f>VLOOKUP(working_table!$G2780,order_items[[#All],[product_id]:[subtotal_idr]],4,0)</f>
        <v>79000</v>
      </c>
      <c r="K2780" t="str">
        <f>VLOOKUP($G2780,products7[#All],2,0)</f>
        <v>Dress Midi Floral Riang Apparel</v>
      </c>
      <c r="L2780" t="str">
        <f>VLOOKUP($G2780,products7[#All],3,0)</f>
        <v>Dress</v>
      </c>
      <c r="M2780" t="str">
        <f>VLOOKUP($G2780,products7[#All],7,0)</f>
        <v>Riang Apparel</v>
      </c>
    </row>
    <row r="2781" spans="1:13" x14ac:dyDescent="0.35">
      <c r="A2781" t="s">
        <v>7145</v>
      </c>
      <c r="B2781" s="2">
        <f>VLOOKUP(A2781,orders[#All],3,0)</f>
        <v>45281</v>
      </c>
      <c r="C2781" t="str">
        <f>VLOOKUP($A2781,orders[#All],9,0)</f>
        <v>delivered</v>
      </c>
      <c r="D2781" t="str">
        <f>VLOOKUP($A2781,orders[#All],5,0)</f>
        <v>Banjarmasin</v>
      </c>
      <c r="E2781" t="str">
        <f>VLOOKUP($A2781,orders[#All],6,0)</f>
        <v>Kalimantan Selatan</v>
      </c>
      <c r="F2781" t="str">
        <f>VLOOKUP($A2781,orders[#All],10,0)</f>
        <v>NEWUSER</v>
      </c>
      <c r="G2781" t="s">
        <v>3568</v>
      </c>
      <c r="H2781">
        <f>VLOOKUP(working_table!G2781,order_items[[#All],[product_id]:[subtotal_idr]],2,0)</f>
        <v>1</v>
      </c>
      <c r="I2781" s="5">
        <f>VLOOKUP(working_table!$G2781,order_items[[#All],[product_id]:[subtotal_idr]],3,0)</f>
        <v>79000</v>
      </c>
      <c r="J2781" s="5">
        <f>VLOOKUP(working_table!$G2781,order_items[[#All],[product_id]:[subtotal_idr]],4,0)</f>
        <v>79000</v>
      </c>
      <c r="K2781" t="str">
        <f>VLOOKUP($G2781,products7[#All],2,0)</f>
        <v>Jacket Parasut BajuKita</v>
      </c>
      <c r="L2781" t="str">
        <f>VLOOKUP($G2781,products7[#All],3,0)</f>
        <v>Jacket</v>
      </c>
      <c r="M2781" t="str">
        <f>VLOOKUP($G2781,products7[#All],7,0)</f>
        <v>BajuKita</v>
      </c>
    </row>
    <row r="2782" spans="1:13" x14ac:dyDescent="0.35">
      <c r="A2782" t="s">
        <v>7148</v>
      </c>
      <c r="B2782" s="2">
        <f>VLOOKUP(A2782,orders[#All],3,0)</f>
        <v>45387</v>
      </c>
      <c r="C2782" t="str">
        <f>VLOOKUP($A2782,orders[#All],9,0)</f>
        <v>returned</v>
      </c>
      <c r="D2782" t="str">
        <f>VLOOKUP($A2782,orders[#All],5,0)</f>
        <v>Bekasi</v>
      </c>
      <c r="E2782" t="str">
        <f>VLOOKUP($A2782,orders[#All],6,0)</f>
        <v>Jawa Barat</v>
      </c>
      <c r="F2782" t="str">
        <f>VLOOKUP($A2782,orders[#All],10,0)</f>
        <v>TANPA PROMO</v>
      </c>
      <c r="G2782" t="s">
        <v>3125</v>
      </c>
      <c r="H2782">
        <f>VLOOKUP(working_table!G2782,order_items[[#All],[product_id]:[subtotal_idr]],2,0)</f>
        <v>1</v>
      </c>
      <c r="I2782" s="5">
        <f>VLOOKUP(working_table!$G2782,order_items[[#All],[product_id]:[subtotal_idr]],3,0)</f>
        <v>89000</v>
      </c>
      <c r="J2782" s="5">
        <f>VLOOKUP(working_table!$G2782,order_items[[#All],[product_id]:[subtotal_idr]],4,0)</f>
        <v>89000</v>
      </c>
      <c r="K2782" t="str">
        <f>VLOOKUP($G2782,products7[#All],2,0)</f>
        <v>Jacket Hoodie Kanvas Lokal</v>
      </c>
      <c r="L2782" t="str">
        <f>VLOOKUP($G2782,products7[#All],3,0)</f>
        <v>Jacket</v>
      </c>
      <c r="M2782" t="str">
        <f>VLOOKUP($G2782,products7[#All],7,0)</f>
        <v>Kanvas Lokal</v>
      </c>
    </row>
    <row r="2783" spans="1:13" x14ac:dyDescent="0.35">
      <c r="A2783" t="s">
        <v>7150</v>
      </c>
      <c r="B2783" s="2">
        <f>VLOOKUP(A2783,orders[#All],3,0)</f>
        <v>45426</v>
      </c>
      <c r="C2783" t="str">
        <f>VLOOKUP($A2783,orders[#All],9,0)</f>
        <v>delivered</v>
      </c>
      <c r="D2783" t="str">
        <f>VLOOKUP($A2783,orders[#All],5,0)</f>
        <v>Yogyakarta</v>
      </c>
      <c r="E2783" t="str">
        <f>VLOOKUP($A2783,orders[#All],6,0)</f>
        <v>DI Yogyakarta</v>
      </c>
      <c r="F2783" t="str">
        <f>VLOOKUP($A2783,orders[#All],10,0)</f>
        <v>TANPA PROMO</v>
      </c>
      <c r="G2783" t="s">
        <v>2996</v>
      </c>
      <c r="H2783">
        <f>VLOOKUP(working_table!G2783,order_items[[#All],[product_id]:[subtotal_idr]],2,0)</f>
        <v>2</v>
      </c>
      <c r="I2783" s="5">
        <f>VLOOKUP(working_table!$G2783,order_items[[#All],[product_id]:[subtotal_idr]],3,0)</f>
        <v>129000</v>
      </c>
      <c r="J2783" s="5">
        <f>VLOOKUP(working_table!$G2783,order_items[[#All],[product_id]:[subtotal_idr]],4,0)</f>
        <v>258000</v>
      </c>
      <c r="K2783" t="str">
        <f>VLOOKUP($G2783,products7[#All],2,0)</f>
        <v>Pants Jeans Slim Senja Wear</v>
      </c>
      <c r="L2783" t="str">
        <f>VLOOKUP($G2783,products7[#All],3,0)</f>
        <v>Pants</v>
      </c>
      <c r="M2783" t="str">
        <f>VLOOKUP($G2783,products7[#All],7,0)</f>
        <v>Senja Wear</v>
      </c>
    </row>
    <row r="2784" spans="1:13" x14ac:dyDescent="0.35">
      <c r="A2784" t="s">
        <v>7150</v>
      </c>
      <c r="B2784" s="2">
        <f>VLOOKUP(A2784,orders[#All],3,0)</f>
        <v>45426</v>
      </c>
      <c r="C2784" t="str">
        <f>VLOOKUP($A2784,orders[#All],9,0)</f>
        <v>delivered</v>
      </c>
      <c r="D2784" t="str">
        <f>VLOOKUP($A2784,orders[#All],5,0)</f>
        <v>Yogyakarta</v>
      </c>
      <c r="E2784" t="str">
        <f>VLOOKUP($A2784,orders[#All],6,0)</f>
        <v>DI Yogyakarta</v>
      </c>
      <c r="F2784" t="str">
        <f>VLOOKUP($A2784,orders[#All],10,0)</f>
        <v>TANPA PROMO</v>
      </c>
      <c r="G2784" t="s">
        <v>3231</v>
      </c>
      <c r="H2784">
        <f>VLOOKUP(working_table!G2784,order_items[[#All],[product_id]:[subtotal_idr]],2,0)</f>
        <v>1</v>
      </c>
      <c r="I2784" s="5">
        <f>VLOOKUP(working_table!$G2784,order_items[[#All],[product_id]:[subtotal_idr]],3,0)</f>
        <v>329000</v>
      </c>
      <c r="J2784" s="5">
        <f>VLOOKUP(working_table!$G2784,order_items[[#All],[product_id]:[subtotal_idr]],4,0)</f>
        <v>329000</v>
      </c>
      <c r="K2784" t="str">
        <f>VLOOKUP($G2784,products7[#All],2,0)</f>
        <v>T-Shirt Graphic Kanvas Lokal</v>
      </c>
      <c r="L2784" t="str">
        <f>VLOOKUP($G2784,products7[#All],3,0)</f>
        <v>T-Shirt</v>
      </c>
      <c r="M2784" t="str">
        <f>VLOOKUP($G2784,products7[#All],7,0)</f>
        <v>Kanvas Lokal</v>
      </c>
    </row>
    <row r="2785" spans="1:13" x14ac:dyDescent="0.35">
      <c r="A2785" t="s">
        <v>7153</v>
      </c>
      <c r="B2785" s="2">
        <f>VLOOKUP(A2785,orders[#All],3,0)</f>
        <v>45576</v>
      </c>
      <c r="C2785" t="str">
        <f>VLOOKUP($A2785,orders[#All],9,0)</f>
        <v>delivered</v>
      </c>
      <c r="D2785" t="str">
        <f>VLOOKUP($A2785,orders[#All],5,0)</f>
        <v>Balikpapan</v>
      </c>
      <c r="E2785" t="str">
        <f>VLOOKUP($A2785,orders[#All],6,0)</f>
        <v>Kalimantan Timur</v>
      </c>
      <c r="F2785" t="str">
        <f>VLOOKUP($A2785,orders[#All],10,0)</f>
        <v>TANPA PROMO</v>
      </c>
      <c r="G2785" t="s">
        <v>2424</v>
      </c>
      <c r="H2785">
        <f>VLOOKUP(working_table!G2785,order_items[[#All],[product_id]:[subtotal_idr]],2,0)</f>
        <v>1</v>
      </c>
      <c r="I2785" s="5">
        <f>VLOOKUP(working_table!$G2785,order_items[[#All],[product_id]:[subtotal_idr]],3,0)</f>
        <v>279000</v>
      </c>
      <c r="J2785" s="5">
        <f>VLOOKUP(working_table!$G2785,order_items[[#All],[product_id]:[subtotal_idr]],4,0)</f>
        <v>279000</v>
      </c>
      <c r="K2785" t="str">
        <f>VLOOKUP($G2785,products7[#All],2,0)</f>
        <v>Topi Baseball Senja Wear</v>
      </c>
      <c r="L2785" t="str">
        <f>VLOOKUP($G2785,products7[#All],3,0)</f>
        <v>Accessories</v>
      </c>
      <c r="M2785" t="str">
        <f>VLOOKUP($G2785,products7[#All],7,0)</f>
        <v>Senja Wear</v>
      </c>
    </row>
    <row r="2786" spans="1:13" x14ac:dyDescent="0.35">
      <c r="A2786" t="s">
        <v>7155</v>
      </c>
      <c r="B2786" s="2">
        <f>VLOOKUP(A2786,orders[#All],3,0)</f>
        <v>45037</v>
      </c>
      <c r="C2786" t="str">
        <f>VLOOKUP($A2786,orders[#All],9,0)</f>
        <v>shipped</v>
      </c>
      <c r="D2786" t="str">
        <f>VLOOKUP($A2786,orders[#All],5,0)</f>
        <v>Palembang</v>
      </c>
      <c r="E2786" t="str">
        <f>VLOOKUP($A2786,orders[#All],6,0)</f>
        <v>Sumatera Selatan</v>
      </c>
      <c r="F2786" t="str">
        <f>VLOOKUP($A2786,orders[#All],10,0)</f>
        <v>TANPA PROMO</v>
      </c>
      <c r="G2786" t="s">
        <v>2455</v>
      </c>
      <c r="H2786">
        <f>VLOOKUP(working_table!G2786,order_items[[#All],[product_id]:[subtotal_idr]],2,0)</f>
        <v>1</v>
      </c>
      <c r="I2786" s="5">
        <f>VLOOKUP(working_table!$G2786,order_items[[#All],[product_id]:[subtotal_idr]],3,0)</f>
        <v>249000</v>
      </c>
      <c r="J2786" s="5">
        <f>VLOOKUP(working_table!$G2786,order_items[[#All],[product_id]:[subtotal_idr]],4,0)</f>
        <v>249000</v>
      </c>
      <c r="K2786" t="str">
        <f>VLOOKUP($G2786,products7[#All],2,0)</f>
        <v>Dompet Kulit NusaBrand</v>
      </c>
      <c r="L2786" t="str">
        <f>VLOOKUP($G2786,products7[#All],3,0)</f>
        <v>Accessories</v>
      </c>
      <c r="M2786" t="str">
        <f>VLOOKUP($G2786,products7[#All],7,0)</f>
        <v>NusaBrand</v>
      </c>
    </row>
    <row r="2787" spans="1:13" x14ac:dyDescent="0.35">
      <c r="A2787" t="s">
        <v>7157</v>
      </c>
      <c r="B2787" s="2">
        <f>VLOOKUP(A2787,orders[#All],3,0)</f>
        <v>45578</v>
      </c>
      <c r="C2787" t="str">
        <f>VLOOKUP($A2787,orders[#All],9,0)</f>
        <v>delivered</v>
      </c>
      <c r="D2787" t="str">
        <f>VLOOKUP($A2787,orders[#All],5,0)</f>
        <v>Tangerang</v>
      </c>
      <c r="E2787" t="str">
        <f>VLOOKUP($A2787,orders[#All],6,0)</f>
        <v>Banten</v>
      </c>
      <c r="F2787" t="str">
        <f>VLOOKUP($A2787,orders[#All],10,0)</f>
        <v>TANPA PROMO</v>
      </c>
      <c r="G2787" t="s">
        <v>3689</v>
      </c>
      <c r="H2787">
        <f>VLOOKUP(working_table!G2787,order_items[[#All],[product_id]:[subtotal_idr]],2,0)</f>
        <v>2</v>
      </c>
      <c r="I2787" s="5">
        <f>VLOOKUP(working_table!$G2787,order_items[[#All],[product_id]:[subtotal_idr]],3,0)</f>
        <v>499000</v>
      </c>
      <c r="J2787" s="5">
        <f>VLOOKUP(working_table!$G2787,order_items[[#All],[product_id]:[subtotal_idr]],4,0)</f>
        <v>998000</v>
      </c>
      <c r="K2787" t="str">
        <f>VLOOKUP($G2787,products7[#All],2,0)</f>
        <v>Jacket Parasut Cendana Co</v>
      </c>
      <c r="L2787" t="str">
        <f>VLOOKUP($G2787,products7[#All],3,0)</f>
        <v>Jacket</v>
      </c>
      <c r="M2787" t="str">
        <f>VLOOKUP($G2787,products7[#All],7,0)</f>
        <v>Cendana Co</v>
      </c>
    </row>
    <row r="2788" spans="1:13" x14ac:dyDescent="0.35">
      <c r="A2788" t="s">
        <v>7159</v>
      </c>
      <c r="B2788" s="2">
        <f>VLOOKUP(A2788,orders[#All],3,0)</f>
        <v>45377</v>
      </c>
      <c r="C2788" t="str">
        <f>VLOOKUP($A2788,orders[#All],9,0)</f>
        <v>shipped</v>
      </c>
      <c r="D2788" t="str">
        <f>VLOOKUP($A2788,orders[#All],5,0)</f>
        <v>Makassar</v>
      </c>
      <c r="E2788" t="str">
        <f>VLOOKUP($A2788,orders[#All],6,0)</f>
        <v>Sulawesi Selatan</v>
      </c>
      <c r="F2788" t="str">
        <f>VLOOKUP($A2788,orders[#All],10,0)</f>
        <v>TANPA PROMO</v>
      </c>
      <c r="G2788" t="s">
        <v>2461</v>
      </c>
      <c r="H2788">
        <f>VLOOKUP(working_table!G2788,order_items[[#All],[product_id]:[subtotal_idr]],2,0)</f>
        <v>1</v>
      </c>
      <c r="I2788" s="5">
        <f>VLOOKUP(working_table!$G2788,order_items[[#All],[product_id]:[subtotal_idr]],3,0)</f>
        <v>89000</v>
      </c>
      <c r="J2788" s="5">
        <f>VLOOKUP(working_table!$G2788,order_items[[#All],[product_id]:[subtotal_idr]],4,0)</f>
        <v>89000</v>
      </c>
      <c r="K2788" t="str">
        <f>VLOOKUP($G2788,products7[#All],2,0)</f>
        <v>Pants Cargo Cendana Co</v>
      </c>
      <c r="L2788" t="str">
        <f>VLOOKUP($G2788,products7[#All],3,0)</f>
        <v>Pants</v>
      </c>
      <c r="M2788" t="str">
        <f>VLOOKUP($G2788,products7[#All],7,0)</f>
        <v>Cendana Co</v>
      </c>
    </row>
    <row r="2789" spans="1:13" x14ac:dyDescent="0.35">
      <c r="A2789" t="s">
        <v>7159</v>
      </c>
      <c r="B2789" s="2">
        <f>VLOOKUP(A2789,orders[#All],3,0)</f>
        <v>45377</v>
      </c>
      <c r="C2789" t="str">
        <f>VLOOKUP($A2789,orders[#All],9,0)</f>
        <v>shipped</v>
      </c>
      <c r="D2789" t="str">
        <f>VLOOKUP($A2789,orders[#All],5,0)</f>
        <v>Makassar</v>
      </c>
      <c r="E2789" t="str">
        <f>VLOOKUP($A2789,orders[#All],6,0)</f>
        <v>Sulawesi Selatan</v>
      </c>
      <c r="F2789" t="str">
        <f>VLOOKUP($A2789,orders[#All],10,0)</f>
        <v>TANPA PROMO</v>
      </c>
      <c r="G2789" t="s">
        <v>2505</v>
      </c>
      <c r="H2789">
        <f>VLOOKUP(working_table!G2789,order_items[[#All],[product_id]:[subtotal_idr]],2,0)</f>
        <v>1</v>
      </c>
      <c r="I2789" s="5">
        <f>VLOOKUP(working_table!$G2789,order_items[[#All],[product_id]:[subtotal_idr]],3,0)</f>
        <v>99000</v>
      </c>
      <c r="J2789" s="5">
        <f>VLOOKUP(working_table!$G2789,order_items[[#All],[product_id]:[subtotal_idr]],4,0)</f>
        <v>99000</v>
      </c>
      <c r="K2789" t="str">
        <f>VLOOKUP($G2789,products7[#All],2,0)</f>
        <v>Dress Mini Casual Pesona Indo</v>
      </c>
      <c r="L2789" t="str">
        <f>VLOOKUP($G2789,products7[#All],3,0)</f>
        <v>dress</v>
      </c>
      <c r="M2789" t="str">
        <f>VLOOKUP($G2789,products7[#All],7,0)</f>
        <v>Pesona Indo</v>
      </c>
    </row>
    <row r="2790" spans="1:13" x14ac:dyDescent="0.35">
      <c r="A2790" t="s">
        <v>7162</v>
      </c>
      <c r="B2790" s="2">
        <f>VLOOKUP(A2790,orders[#All],3,0)</f>
        <v>44631</v>
      </c>
      <c r="C2790" t="str">
        <f>VLOOKUP($A2790,orders[#All],9,0)</f>
        <v>delivered</v>
      </c>
      <c r="D2790" t="str">
        <f>VLOOKUP($A2790,orders[#All],5,0)</f>
        <v>Makassar</v>
      </c>
      <c r="E2790" t="str">
        <f>VLOOKUP($A2790,orders[#All],6,0)</f>
        <v>Sulawesi Selatan</v>
      </c>
      <c r="F2790" t="str">
        <f>VLOOKUP($A2790,orders[#All],10,0)</f>
        <v>TANPA PROMO</v>
      </c>
      <c r="G2790" t="s">
        <v>3098</v>
      </c>
      <c r="H2790">
        <f>VLOOKUP(working_table!G2790,order_items[[#All],[product_id]:[subtotal_idr]],2,0)</f>
        <v>1</v>
      </c>
      <c r="I2790" s="5">
        <f>VLOOKUP(working_table!$G2790,order_items[[#All],[product_id]:[subtotal_idr]],3,0)</f>
        <v>299000</v>
      </c>
      <c r="J2790" s="5">
        <f>VLOOKUP(working_table!$G2790,order_items[[#All],[product_id]:[subtotal_idr]],4,0)</f>
        <v>299000</v>
      </c>
      <c r="K2790" t="str">
        <f>VLOOKUP($G2790,products7[#All],2,0)</f>
        <v>T-Shirt Graphic BajuKita</v>
      </c>
      <c r="L2790" t="str">
        <f>VLOOKUP($G2790,products7[#All],3,0)</f>
        <v>T-Shirt</v>
      </c>
      <c r="M2790" t="str">
        <f>VLOOKUP($G2790,products7[#All],7,0)</f>
        <v>BajuKita</v>
      </c>
    </row>
    <row r="2791" spans="1:13" x14ac:dyDescent="0.35">
      <c r="A2791" t="s">
        <v>7162</v>
      </c>
      <c r="B2791" s="2">
        <f>VLOOKUP(A2791,orders[#All],3,0)</f>
        <v>44631</v>
      </c>
      <c r="C2791" t="str">
        <f>VLOOKUP($A2791,orders[#All],9,0)</f>
        <v>delivered</v>
      </c>
      <c r="D2791" t="str">
        <f>VLOOKUP($A2791,orders[#All],5,0)</f>
        <v>Makassar</v>
      </c>
      <c r="E2791" t="str">
        <f>VLOOKUP($A2791,orders[#All],6,0)</f>
        <v>Sulawesi Selatan</v>
      </c>
      <c r="F2791" t="str">
        <f>VLOOKUP($A2791,orders[#All],10,0)</f>
        <v>TANPA PROMO</v>
      </c>
      <c r="G2791" t="s">
        <v>2418</v>
      </c>
      <c r="H2791">
        <f>VLOOKUP(working_table!G2791,order_items[[#All],[product_id]:[subtotal_idr]],2,0)</f>
        <v>3</v>
      </c>
      <c r="I2791" s="5">
        <f>VLOOKUP(working_table!$G2791,order_items[[#All],[product_id]:[subtotal_idr]],3,0)</f>
        <v>279000</v>
      </c>
      <c r="J2791" s="5">
        <f>VLOOKUP(working_table!$G2791,order_items[[#All],[product_id]:[subtotal_idr]],4,0)</f>
        <v>837000</v>
      </c>
      <c r="K2791" t="str">
        <f>VLOOKUP($G2791,products7[#All],2,0)</f>
        <v>Dress Mini Casual Riang Apparel</v>
      </c>
      <c r="L2791" t="str">
        <f>VLOOKUP($G2791,products7[#All],3,0)</f>
        <v>Dress</v>
      </c>
      <c r="M2791" t="str">
        <f>VLOOKUP($G2791,products7[#All],7,0)</f>
        <v>Riang Apparel</v>
      </c>
    </row>
    <row r="2792" spans="1:13" x14ac:dyDescent="0.35">
      <c r="A2792" t="s">
        <v>7165</v>
      </c>
      <c r="B2792" s="2">
        <f>VLOOKUP(A2792,orders[#All],3,0)</f>
        <v>45679</v>
      </c>
      <c r="C2792" t="str">
        <f>VLOOKUP($A2792,orders[#All],9,0)</f>
        <v>shipped</v>
      </c>
      <c r="D2792" t="str">
        <f>VLOOKUP($A2792,orders[#All],5,0)</f>
        <v>Tangerang</v>
      </c>
      <c r="E2792" t="str">
        <f>VLOOKUP($A2792,orders[#All],6,0)</f>
        <v>Banten</v>
      </c>
      <c r="F2792" t="str">
        <f>VLOOKUP($A2792,orders[#All],10,0)</f>
        <v>TANPA PROMO</v>
      </c>
      <c r="G2792" t="s">
        <v>2596</v>
      </c>
      <c r="H2792">
        <f>VLOOKUP(working_table!G2792,order_items[[#All],[product_id]:[subtotal_idr]],2,0)</f>
        <v>3</v>
      </c>
      <c r="I2792" s="5">
        <f>VLOOKUP(working_table!$G2792,order_items[[#All],[product_id]:[subtotal_idr]],3,0)</f>
        <v>89000</v>
      </c>
      <c r="J2792" s="5">
        <f>VLOOKUP(working_table!$G2792,order_items[[#All],[product_id]:[subtotal_idr]],4,0)</f>
        <v>267000</v>
      </c>
      <c r="K2792" t="str">
        <f>VLOOKUP($G2792,products7[#All],2,0)</f>
        <v>T-Shirt Graphic Tropika Style</v>
      </c>
      <c r="L2792" t="str">
        <f>VLOOKUP($G2792,products7[#All],3,0)</f>
        <v>T-Shirt</v>
      </c>
      <c r="M2792" t="str">
        <f>VLOOKUP($G2792,products7[#All],7,0)</f>
        <v>Tropika Style</v>
      </c>
    </row>
    <row r="2793" spans="1:13" x14ac:dyDescent="0.35">
      <c r="A2793" t="s">
        <v>7165</v>
      </c>
      <c r="B2793" s="2">
        <f>VLOOKUP(A2793,orders[#All],3,0)</f>
        <v>45679</v>
      </c>
      <c r="C2793" t="str">
        <f>VLOOKUP($A2793,orders[#All],9,0)</f>
        <v>shipped</v>
      </c>
      <c r="D2793" t="str">
        <f>VLOOKUP($A2793,orders[#All],5,0)</f>
        <v>Tangerang</v>
      </c>
      <c r="E2793" t="str">
        <f>VLOOKUP($A2793,orders[#All],6,0)</f>
        <v>Banten</v>
      </c>
      <c r="F2793" t="str">
        <f>VLOOKUP($A2793,orders[#All],10,0)</f>
        <v>TANPA PROMO</v>
      </c>
      <c r="G2793" t="s">
        <v>3138</v>
      </c>
      <c r="H2793">
        <f>VLOOKUP(working_table!G2793,order_items[[#All],[product_id]:[subtotal_idr]],2,0)</f>
        <v>3</v>
      </c>
      <c r="I2793" s="5">
        <f>VLOOKUP(working_table!$G2793,order_items[[#All],[product_id]:[subtotal_idr]],3,0)</f>
        <v>179000</v>
      </c>
      <c r="J2793" s="5">
        <f>VLOOKUP(working_table!$G2793,order_items[[#All],[product_id]:[subtotal_idr]],4,0)</f>
        <v>537000</v>
      </c>
      <c r="K2793" t="str">
        <f>VLOOKUP($G2793,products7[#All],2,0)</f>
        <v>Kemeja Oxford NusaBrand</v>
      </c>
      <c r="L2793" t="str">
        <f>VLOOKUP($G2793,products7[#All],3,0)</f>
        <v>kemeja</v>
      </c>
      <c r="M2793" t="str">
        <f>VLOOKUP($G2793,products7[#All],7,0)</f>
        <v>NusaBrand</v>
      </c>
    </row>
    <row r="2794" spans="1:13" x14ac:dyDescent="0.35">
      <c r="A2794" t="s">
        <v>7168</v>
      </c>
      <c r="B2794" s="2">
        <f>VLOOKUP(A2794,orders[#All],3,0)</f>
        <v>45283</v>
      </c>
      <c r="C2794" t="str">
        <f>VLOOKUP($A2794,orders[#All],9,0)</f>
        <v>shipped</v>
      </c>
      <c r="D2794" t="str">
        <f>VLOOKUP($A2794,orders[#All],5,0)</f>
        <v>Padang</v>
      </c>
      <c r="E2794" t="str">
        <f>VLOOKUP($A2794,orders[#All],6,0)</f>
        <v>Sumatera Barat</v>
      </c>
      <c r="F2794" t="str">
        <f>VLOOKUP($A2794,orders[#All],10,0)</f>
        <v>FLASHSALE</v>
      </c>
      <c r="G2794" t="s">
        <v>3231</v>
      </c>
      <c r="H2794">
        <f>VLOOKUP(working_table!G2794,order_items[[#All],[product_id]:[subtotal_idr]],2,0)</f>
        <v>1</v>
      </c>
      <c r="I2794" s="5">
        <f>VLOOKUP(working_table!$G2794,order_items[[#All],[product_id]:[subtotal_idr]],3,0)</f>
        <v>329000</v>
      </c>
      <c r="J2794" s="5">
        <f>VLOOKUP(working_table!$G2794,order_items[[#All],[product_id]:[subtotal_idr]],4,0)</f>
        <v>329000</v>
      </c>
      <c r="K2794" t="str">
        <f>VLOOKUP($G2794,products7[#All],2,0)</f>
        <v>T-Shirt Graphic Kanvas Lokal</v>
      </c>
      <c r="L2794" t="str">
        <f>VLOOKUP($G2794,products7[#All],3,0)</f>
        <v>T-Shirt</v>
      </c>
      <c r="M2794" t="str">
        <f>VLOOKUP($G2794,products7[#All],7,0)</f>
        <v>Kanvas Lokal</v>
      </c>
    </row>
    <row r="2795" spans="1:13" x14ac:dyDescent="0.35">
      <c r="A2795" t="s">
        <v>7170</v>
      </c>
      <c r="B2795" s="2">
        <f>VLOOKUP(A2795,orders[#All],3,0)</f>
        <v>44778</v>
      </c>
      <c r="C2795" t="str">
        <f>VLOOKUP($A2795,orders[#All],9,0)</f>
        <v>delivered</v>
      </c>
      <c r="D2795" t="str">
        <f>VLOOKUP($A2795,orders[#All],5,0)</f>
        <v>Surabaya</v>
      </c>
      <c r="E2795" t="str">
        <f>VLOOKUP($A2795,orders[#All],6,0)</f>
        <v>Jawa Timur</v>
      </c>
      <c r="F2795" t="str">
        <f>VLOOKUP($A2795,orders[#All],10,0)</f>
        <v>TANPA PROMO</v>
      </c>
      <c r="G2795" t="s">
        <v>2443</v>
      </c>
      <c r="H2795">
        <f>VLOOKUP(working_table!G2795,order_items[[#All],[product_id]:[subtotal_idr]],2,0)</f>
        <v>2</v>
      </c>
      <c r="I2795" s="5">
        <f>VLOOKUP(working_table!$G2795,order_items[[#All],[product_id]:[subtotal_idr]],3,0)</f>
        <v>89000</v>
      </c>
      <c r="J2795" s="5">
        <f>VLOOKUP(working_table!$G2795,order_items[[#All],[product_id]:[subtotal_idr]],4,0)</f>
        <v>178000</v>
      </c>
      <c r="K2795" t="str">
        <f>VLOOKUP($G2795,products7[#All],2,0)</f>
        <v>Kemeja Flanel Tropika Style</v>
      </c>
      <c r="L2795" t="str">
        <f>VLOOKUP($G2795,products7[#All],3,0)</f>
        <v>T-Shirt</v>
      </c>
      <c r="M2795" t="str">
        <f>VLOOKUP($G2795,products7[#All],7,0)</f>
        <v>Tropika Style</v>
      </c>
    </row>
    <row r="2796" spans="1:13" x14ac:dyDescent="0.35">
      <c r="A2796" t="s">
        <v>7172</v>
      </c>
      <c r="B2796" s="2">
        <f>VLOOKUP(A2796,orders[#All],3,0)</f>
        <v>45160</v>
      </c>
      <c r="C2796" t="str">
        <f>VLOOKUP($A2796,orders[#All],9,0)</f>
        <v>cancelled</v>
      </c>
      <c r="D2796" t="str">
        <f>VLOOKUP($A2796,orders[#All],5,0)</f>
        <v>Palembang</v>
      </c>
      <c r="E2796" t="str">
        <f>VLOOKUP($A2796,orders[#All],6,0)</f>
        <v>Sumatera Selatan</v>
      </c>
      <c r="F2796" t="str">
        <f>VLOOKUP($A2796,orders[#All],10,0)</f>
        <v>TANPA PROMO</v>
      </c>
      <c r="G2796" t="s">
        <v>2718</v>
      </c>
      <c r="H2796">
        <f>VLOOKUP(working_table!G2796,order_items[[#All],[product_id]:[subtotal_idr]],2,0)</f>
        <v>1</v>
      </c>
      <c r="I2796" s="5">
        <f>VLOOKUP(working_table!$G2796,order_items[[#All],[product_id]:[subtotal_idr]],3,0)</f>
        <v>59000</v>
      </c>
      <c r="J2796" s="5">
        <f>VLOOKUP(working_table!$G2796,order_items[[#All],[product_id]:[subtotal_idr]],4,0)</f>
        <v>59000</v>
      </c>
      <c r="K2796" t="str">
        <f>VLOOKUP($G2796,products7[#All],2,0)</f>
        <v>T-Shirt Oversize Kanvas Lokal</v>
      </c>
      <c r="L2796" t="str">
        <f>VLOOKUP($G2796,products7[#All],3,0)</f>
        <v>T-Shirt</v>
      </c>
      <c r="M2796" t="str">
        <f>VLOOKUP($G2796,products7[#All],7,0)</f>
        <v>Kanvas Lokal</v>
      </c>
    </row>
    <row r="2797" spans="1:13" x14ac:dyDescent="0.35">
      <c r="A2797" t="s">
        <v>7174</v>
      </c>
      <c r="B2797" s="2">
        <f>VLOOKUP(A2797,orders[#All],3,0)</f>
        <v>44958</v>
      </c>
      <c r="C2797" t="str">
        <f>VLOOKUP($A2797,orders[#All],9,0)</f>
        <v>delivered</v>
      </c>
      <c r="D2797" t="str">
        <f>VLOOKUP($A2797,orders[#All],5,0)</f>
        <v>Padang</v>
      </c>
      <c r="E2797" t="str">
        <f>VLOOKUP($A2797,orders[#All],6,0)</f>
        <v>Sumatera Barat</v>
      </c>
      <c r="F2797" t="str">
        <f>VLOOKUP($A2797,orders[#All],10,0)</f>
        <v>TANPA PROMO</v>
      </c>
      <c r="G2797" t="s">
        <v>2559</v>
      </c>
      <c r="H2797">
        <f>VLOOKUP(working_table!G2797,order_items[[#All],[product_id]:[subtotal_idr]],2,0)</f>
        <v>1</v>
      </c>
      <c r="I2797" s="5">
        <f>VLOOKUP(working_table!$G2797,order_items[[#All],[product_id]:[subtotal_idr]],3,0)</f>
        <v>129000</v>
      </c>
      <c r="J2797" s="5">
        <f>VLOOKUP(working_table!$G2797,order_items[[#All],[product_id]:[subtotal_idr]],4,0)</f>
        <v>129000</v>
      </c>
      <c r="K2797" t="str">
        <f>VLOOKUP($G2797,products7[#All],2,0)</f>
        <v>Syal Rajut Riang Apparel</v>
      </c>
      <c r="L2797" t="str">
        <f>VLOOKUP($G2797,products7[#All],3,0)</f>
        <v>Accessories</v>
      </c>
      <c r="M2797" t="str">
        <f>VLOOKUP($G2797,products7[#All],7,0)</f>
        <v>Riang Apparel</v>
      </c>
    </row>
    <row r="2798" spans="1:13" x14ac:dyDescent="0.35">
      <c r="A2798" t="s">
        <v>7176</v>
      </c>
      <c r="B2798" s="2">
        <f>VLOOKUP(A2798,orders[#All],3,0)</f>
        <v>45170</v>
      </c>
      <c r="C2798" t="str">
        <f>VLOOKUP($A2798,orders[#All],9,0)</f>
        <v>returned</v>
      </c>
      <c r="D2798" t="str">
        <f>VLOOKUP($A2798,orders[#All],5,0)</f>
        <v>Bogor</v>
      </c>
      <c r="E2798" t="str">
        <f>VLOOKUP($A2798,orders[#All],6,0)</f>
        <v>Jawa Barat</v>
      </c>
      <c r="F2798" t="str">
        <f>VLOOKUP($A2798,orders[#All],10,0)</f>
        <v>WEEKEND25</v>
      </c>
      <c r="G2798" t="s">
        <v>2748</v>
      </c>
      <c r="H2798">
        <f>VLOOKUP(working_table!G2798,order_items[[#All],[product_id]:[subtotal_idr]],2,0)</f>
        <v>3</v>
      </c>
      <c r="I2798" s="5">
        <f>VLOOKUP(working_table!$G2798,order_items[[#All],[product_id]:[subtotal_idr]],3,0)</f>
        <v>119000</v>
      </c>
      <c r="J2798" s="5">
        <f>VLOOKUP(working_table!$G2798,order_items[[#All],[product_id]:[subtotal_idr]],4,0)</f>
        <v>357000</v>
      </c>
      <c r="K2798" t="str">
        <f>VLOOKUP($G2798,products7[#All],2,0)</f>
        <v>Kemeja Flanel SandangIndo</v>
      </c>
      <c r="L2798" t="str">
        <f>VLOOKUP($G2798,products7[#All],3,0)</f>
        <v>Kemeja</v>
      </c>
      <c r="M2798" t="str">
        <f>VLOOKUP($G2798,products7[#All],7,0)</f>
        <v>SandangIndo</v>
      </c>
    </row>
    <row r="2799" spans="1:13" x14ac:dyDescent="0.35">
      <c r="A2799" t="s">
        <v>7178</v>
      </c>
      <c r="B2799" s="2">
        <f>VLOOKUP(A2799,orders[#All],3,0)</f>
        <v>45239</v>
      </c>
      <c r="C2799" t="str">
        <f>VLOOKUP($A2799,orders[#All],9,0)</f>
        <v>processing</v>
      </c>
      <c r="D2799" t="str">
        <f>VLOOKUP($A2799,orders[#All],5,0)</f>
        <v>Denpasar</v>
      </c>
      <c r="E2799" t="str">
        <f>VLOOKUP($A2799,orders[#All],6,0)</f>
        <v>Bali</v>
      </c>
      <c r="F2799" t="str">
        <f>VLOOKUP($A2799,orders[#All],10,0)</f>
        <v>HARBOLNAS22</v>
      </c>
      <c r="G2799" t="s">
        <v>2872</v>
      </c>
      <c r="H2799">
        <f>VLOOKUP(working_table!G2799,order_items[[#All],[product_id]:[subtotal_idr]],2,0)</f>
        <v>1</v>
      </c>
      <c r="I2799" s="5">
        <f>VLOOKUP(working_table!$G2799,order_items[[#All],[product_id]:[subtotal_idr]],3,0)</f>
        <v>399000</v>
      </c>
      <c r="J2799" s="5">
        <f>VLOOKUP(working_table!$G2799,order_items[[#All],[product_id]:[subtotal_idr]],4,0)</f>
        <v>399000</v>
      </c>
      <c r="K2799" t="str">
        <f>VLOOKUP($G2799,products7[#All],2,0)</f>
        <v>Ikat Pinggang Kulit SandangIndo</v>
      </c>
      <c r="L2799" t="str">
        <f>VLOOKUP($G2799,products7[#All],3,0)</f>
        <v>Accessories</v>
      </c>
      <c r="M2799" t="str">
        <f>VLOOKUP($G2799,products7[#All],7,0)</f>
        <v>SandangIndo</v>
      </c>
    </row>
    <row r="2800" spans="1:13" x14ac:dyDescent="0.35">
      <c r="A2800" t="s">
        <v>7178</v>
      </c>
      <c r="B2800" s="2">
        <f>VLOOKUP(A2800,orders[#All],3,0)</f>
        <v>45239</v>
      </c>
      <c r="C2800" t="str">
        <f>VLOOKUP($A2800,orders[#All],9,0)</f>
        <v>processing</v>
      </c>
      <c r="D2800" t="str">
        <f>VLOOKUP($A2800,orders[#All],5,0)</f>
        <v>Denpasar</v>
      </c>
      <c r="E2800" t="str">
        <f>VLOOKUP($A2800,orders[#All],6,0)</f>
        <v>Bali</v>
      </c>
      <c r="F2800" t="str">
        <f>VLOOKUP($A2800,orders[#All],10,0)</f>
        <v>HARBOLNAS22</v>
      </c>
      <c r="G2800" t="s">
        <v>3445</v>
      </c>
      <c r="H2800">
        <f>VLOOKUP(working_table!G2800,order_items[[#All],[product_id]:[subtotal_idr]],2,0)</f>
        <v>1</v>
      </c>
      <c r="I2800" s="5">
        <f>VLOOKUP(working_table!$G2800,order_items[[#All],[product_id]:[subtotal_idr]],3,0)</f>
        <v>499000</v>
      </c>
      <c r="J2800" s="5">
        <f>VLOOKUP(working_table!$G2800,order_items[[#All],[product_id]:[subtotal_idr]],4,0)</f>
        <v>499000</v>
      </c>
      <c r="K2800" t="str">
        <f>VLOOKUP($G2800,products7[#All],2,0)</f>
        <v>T-Shirt Striped Kanvas Lokal</v>
      </c>
      <c r="L2800" t="str">
        <f>VLOOKUP($G2800,products7[#All],3,0)</f>
        <v>T-Shirt</v>
      </c>
      <c r="M2800" t="str">
        <f>VLOOKUP($G2800,products7[#All],7,0)</f>
        <v>Kanvas Lokal</v>
      </c>
    </row>
    <row r="2801" spans="1:13" x14ac:dyDescent="0.35">
      <c r="A2801" t="s">
        <v>7181</v>
      </c>
      <c r="B2801" s="2">
        <f>VLOOKUP(A2801,orders[#All],3,0)</f>
        <v>45029</v>
      </c>
      <c r="C2801" t="str">
        <f>VLOOKUP($A2801,orders[#All],9,0)</f>
        <v>cancelled</v>
      </c>
      <c r="D2801" t="str">
        <f>VLOOKUP($A2801,orders[#All],5,0)</f>
        <v>Manado</v>
      </c>
      <c r="E2801" t="str">
        <f>VLOOKUP($A2801,orders[#All],6,0)</f>
        <v>Sulawesi Utara</v>
      </c>
      <c r="F2801" t="str">
        <f>VLOOKUP($A2801,orders[#All],10,0)</f>
        <v>HARBOLNAS22</v>
      </c>
      <c r="G2801" t="s">
        <v>3196</v>
      </c>
      <c r="H2801">
        <f>VLOOKUP(working_table!G2801,order_items[[#All],[product_id]:[subtotal_idr]],2,0)</f>
        <v>2</v>
      </c>
      <c r="I2801" s="5">
        <f>VLOOKUP(working_table!$G2801,order_items[[#All],[product_id]:[subtotal_idr]],3,0)</f>
        <v>149000</v>
      </c>
      <c r="J2801" s="5">
        <f>VLOOKUP(working_table!$G2801,order_items[[#All],[product_id]:[subtotal_idr]],4,0)</f>
        <v>298000</v>
      </c>
      <c r="K2801" t="str">
        <f>VLOOKUP($G2801,products7[#All],2,0)</f>
        <v>Kemeja Casual Senja Wear</v>
      </c>
      <c r="L2801" t="str">
        <f>VLOOKUP($G2801,products7[#All],3,0)</f>
        <v>Kemeja</v>
      </c>
      <c r="M2801" t="str">
        <f>VLOOKUP($G2801,products7[#All],7,0)</f>
        <v>Senja Wear</v>
      </c>
    </row>
    <row r="2802" spans="1:13" x14ac:dyDescent="0.35">
      <c r="A2802" t="s">
        <v>7183</v>
      </c>
      <c r="B2802" s="2">
        <f>VLOOKUP(A2802,orders[#All],3,0)</f>
        <v>45628</v>
      </c>
      <c r="C2802" t="str">
        <f>VLOOKUP($A2802,orders[#All],9,0)</f>
        <v>delivered</v>
      </c>
      <c r="D2802" t="str">
        <f>VLOOKUP($A2802,orders[#All],5,0)</f>
        <v>Padang</v>
      </c>
      <c r="E2802" t="str">
        <f>VLOOKUP($A2802,orders[#All],6,0)</f>
        <v>Sumatera Barat</v>
      </c>
      <c r="F2802" t="str">
        <f>VLOOKUP($A2802,orders[#All],10,0)</f>
        <v>TANPA PROMO</v>
      </c>
      <c r="G2802" t="s">
        <v>3375</v>
      </c>
      <c r="H2802">
        <f>VLOOKUP(working_table!G2802,order_items[[#All],[product_id]:[subtotal_idr]],2,0)</f>
        <v>1</v>
      </c>
      <c r="I2802" s="5">
        <f>VLOOKUP(working_table!$G2802,order_items[[#All],[product_id]:[subtotal_idr]],3,0)</f>
        <v>149000</v>
      </c>
      <c r="J2802" s="5">
        <f>VLOOKUP(working_table!$G2802,order_items[[#All],[product_id]:[subtotal_idr]],4,0)</f>
        <v>149000</v>
      </c>
      <c r="K2802" t="str">
        <f>VLOOKUP($G2802,products7[#All],2,0)</f>
        <v>Pants Cargo Senja Wear</v>
      </c>
      <c r="L2802" t="str">
        <f>VLOOKUP($G2802,products7[#All],3,0)</f>
        <v>Pants</v>
      </c>
      <c r="M2802" t="str">
        <f>VLOOKUP($G2802,products7[#All],7,0)</f>
        <v>Senja Wear</v>
      </c>
    </row>
    <row r="2803" spans="1:13" x14ac:dyDescent="0.35">
      <c r="A2803" t="s">
        <v>7183</v>
      </c>
      <c r="B2803" s="2">
        <f>VLOOKUP(A2803,orders[#All],3,0)</f>
        <v>45628</v>
      </c>
      <c r="C2803" t="str">
        <f>VLOOKUP($A2803,orders[#All],9,0)</f>
        <v>delivered</v>
      </c>
      <c r="D2803" t="str">
        <f>VLOOKUP($A2803,orders[#All],5,0)</f>
        <v>Padang</v>
      </c>
      <c r="E2803" t="str">
        <f>VLOOKUP($A2803,orders[#All],6,0)</f>
        <v>Sumatera Barat</v>
      </c>
      <c r="F2803" t="str">
        <f>VLOOKUP($A2803,orders[#All],10,0)</f>
        <v>TANPA PROMO</v>
      </c>
      <c r="G2803" t="s">
        <v>3269</v>
      </c>
      <c r="H2803">
        <f>VLOOKUP(working_table!G2803,order_items[[#All],[product_id]:[subtotal_idr]],2,0)</f>
        <v>1</v>
      </c>
      <c r="I2803" s="5">
        <f>VLOOKUP(working_table!$G2803,order_items[[#All],[product_id]:[subtotal_idr]],3,0)</f>
        <v>79000</v>
      </c>
      <c r="J2803" s="5">
        <f>VLOOKUP(working_table!$G2803,order_items[[#All],[product_id]:[subtotal_idr]],4,0)</f>
        <v>79000</v>
      </c>
      <c r="K2803" t="str">
        <f>VLOOKUP($G2803,products7[#All],2,0)</f>
        <v>Jacket Denim Tropika Style</v>
      </c>
      <c r="L2803" t="str">
        <f>VLOOKUP($G2803,products7[#All],3,0)</f>
        <v>Jacket</v>
      </c>
      <c r="M2803" t="str">
        <f>VLOOKUP($G2803,products7[#All],7,0)</f>
        <v>Tropika Style</v>
      </c>
    </row>
    <row r="2804" spans="1:13" x14ac:dyDescent="0.35">
      <c r="A2804" t="s">
        <v>7186</v>
      </c>
      <c r="B2804" s="2">
        <f>VLOOKUP(A2804,orders[#All],3,0)</f>
        <v>45110</v>
      </c>
      <c r="C2804" t="str">
        <f>VLOOKUP($A2804,orders[#All],9,0)</f>
        <v>shipped</v>
      </c>
      <c r="D2804" t="str">
        <f>VLOOKUP($A2804,orders[#All],5,0)</f>
        <v>Medan</v>
      </c>
      <c r="E2804" t="str">
        <f>VLOOKUP($A2804,orders[#All],6,0)</f>
        <v>Sumatera Utara</v>
      </c>
      <c r="F2804" t="str">
        <f>VLOOKUP($A2804,orders[#All],10,0)</f>
        <v>TANPA PROMO</v>
      </c>
      <c r="G2804" t="s">
        <v>2901</v>
      </c>
      <c r="H2804">
        <f>VLOOKUP(working_table!G2804,order_items[[#All],[product_id]:[subtotal_idr]],2,0)</f>
        <v>1</v>
      </c>
      <c r="I2804" s="5">
        <f>VLOOKUP(working_table!$G2804,order_items[[#All],[product_id]:[subtotal_idr]],3,0)</f>
        <v>119000</v>
      </c>
      <c r="J2804" s="5">
        <f>VLOOKUP(working_table!$G2804,order_items[[#All],[product_id]:[subtotal_idr]],4,0)</f>
        <v>119000</v>
      </c>
      <c r="K2804" t="str">
        <f>VLOOKUP($G2804,products7[#All],2,0)</f>
        <v>Kemeja Linen Pesona Indo</v>
      </c>
      <c r="L2804" t="str">
        <f>VLOOKUP($G2804,products7[#All],3,0)</f>
        <v>T-Shirt</v>
      </c>
      <c r="M2804" t="str">
        <f>VLOOKUP($G2804,products7[#All],7,0)</f>
        <v>Pesona Indo</v>
      </c>
    </row>
    <row r="2805" spans="1:13" x14ac:dyDescent="0.35">
      <c r="A2805" t="s">
        <v>7186</v>
      </c>
      <c r="B2805" s="2">
        <f>VLOOKUP(A2805,orders[#All],3,0)</f>
        <v>45110</v>
      </c>
      <c r="C2805" t="str">
        <f>VLOOKUP($A2805,orders[#All],9,0)</f>
        <v>shipped</v>
      </c>
      <c r="D2805" t="str">
        <f>VLOOKUP($A2805,orders[#All],5,0)</f>
        <v>Medan</v>
      </c>
      <c r="E2805" t="str">
        <f>VLOOKUP($A2805,orders[#All],6,0)</f>
        <v>Sumatera Utara</v>
      </c>
      <c r="F2805" t="str">
        <f>VLOOKUP($A2805,orders[#All],10,0)</f>
        <v>TANPA PROMO</v>
      </c>
      <c r="G2805" t="s">
        <v>2557</v>
      </c>
      <c r="H2805">
        <f>VLOOKUP(working_table!G2805,order_items[[#All],[product_id]:[subtotal_idr]],2,0)</f>
        <v>2</v>
      </c>
      <c r="I2805" s="5">
        <f>VLOOKUP(working_table!$G2805,order_items[[#All],[product_id]:[subtotal_idr]],3,0)</f>
        <v>129000</v>
      </c>
      <c r="J2805" s="5">
        <f>VLOOKUP(working_table!$G2805,order_items[[#All],[product_id]:[subtotal_idr]],4,0)</f>
        <v>258000</v>
      </c>
      <c r="K2805" t="str">
        <f>VLOOKUP($G2805,products7[#All],2,0)</f>
        <v>Jacket Hoodie Pesona Indo</v>
      </c>
      <c r="L2805" t="str">
        <f>VLOOKUP($G2805,products7[#All],3,0)</f>
        <v>Jacket</v>
      </c>
      <c r="M2805" t="str">
        <f>VLOOKUP($G2805,products7[#All],7,0)</f>
        <v>Pesona Indo</v>
      </c>
    </row>
    <row r="2806" spans="1:13" x14ac:dyDescent="0.35">
      <c r="A2806" t="s">
        <v>7189</v>
      </c>
      <c r="B2806" s="2">
        <f>VLOOKUP(A2806,orders[#All],3,0)</f>
        <v>45270</v>
      </c>
      <c r="C2806" t="str">
        <f>VLOOKUP($A2806,orders[#All],9,0)</f>
        <v>delivered</v>
      </c>
      <c r="D2806" t="str">
        <f>VLOOKUP($A2806,orders[#All],5,0)</f>
        <v>Semarang</v>
      </c>
      <c r="E2806" t="str">
        <f>VLOOKUP($A2806,orders[#All],6,0)</f>
        <v>Jawa Tengah</v>
      </c>
      <c r="F2806" t="str">
        <f>VLOOKUP($A2806,orders[#All],10,0)</f>
        <v>TANPA PROMO</v>
      </c>
      <c r="G2806" t="s">
        <v>2733</v>
      </c>
      <c r="H2806">
        <f>VLOOKUP(working_table!G2806,order_items[[#All],[product_id]:[subtotal_idr]],2,0)</f>
        <v>2</v>
      </c>
      <c r="I2806" s="5">
        <f>VLOOKUP(working_table!$G2806,order_items[[#All],[product_id]:[subtotal_idr]],3,0)</f>
        <v>249000</v>
      </c>
      <c r="J2806" s="5">
        <f>VLOOKUP(working_table!$G2806,order_items[[#All],[product_id]:[subtotal_idr]],4,0)</f>
        <v>498000</v>
      </c>
      <c r="K2806" t="str">
        <f>VLOOKUP($G2806,products7[#All],2,0)</f>
        <v>Pants Kulot NusaBrand</v>
      </c>
      <c r="L2806" t="str">
        <f>VLOOKUP($G2806,products7[#All],3,0)</f>
        <v>Pants</v>
      </c>
      <c r="M2806" t="str">
        <f>VLOOKUP($G2806,products7[#All],7,0)</f>
        <v>NusaBrand</v>
      </c>
    </row>
    <row r="2807" spans="1:13" x14ac:dyDescent="0.35">
      <c r="A2807" t="s">
        <v>7189</v>
      </c>
      <c r="B2807" s="2">
        <f>VLOOKUP(A2807,orders[#All],3,0)</f>
        <v>45270</v>
      </c>
      <c r="C2807" t="str">
        <f>VLOOKUP($A2807,orders[#All],9,0)</f>
        <v>delivered</v>
      </c>
      <c r="D2807" t="str">
        <f>VLOOKUP($A2807,orders[#All],5,0)</f>
        <v>Semarang</v>
      </c>
      <c r="E2807" t="str">
        <f>VLOOKUP($A2807,orders[#All],6,0)</f>
        <v>Jawa Tengah</v>
      </c>
      <c r="F2807" t="str">
        <f>VLOOKUP($A2807,orders[#All],10,0)</f>
        <v>TANPA PROMO</v>
      </c>
      <c r="G2807" t="s">
        <v>2421</v>
      </c>
      <c r="H2807">
        <f>VLOOKUP(working_table!G2807,order_items[[#All],[product_id]:[subtotal_idr]],2,0)</f>
        <v>1</v>
      </c>
      <c r="I2807" s="5">
        <f>VLOOKUP(working_table!$G2807,order_items[[#All],[product_id]:[subtotal_idr]],3,0)</f>
        <v>249000</v>
      </c>
      <c r="J2807" s="5">
        <f>VLOOKUP(working_table!$G2807,order_items[[#All],[product_id]:[subtotal_idr]],4,0)</f>
        <v>249000</v>
      </c>
      <c r="K2807" t="str">
        <f>VLOOKUP($G2807,products7[#All],2,0)</f>
        <v>Topi Baseball SandangIndo</v>
      </c>
      <c r="L2807" t="str">
        <f>VLOOKUP($G2807,products7[#All],3,0)</f>
        <v>Accessories</v>
      </c>
      <c r="M2807" t="str">
        <f>VLOOKUP($G2807,products7[#All],7,0)</f>
        <v>SandangIndo</v>
      </c>
    </row>
    <row r="2808" spans="1:13" x14ac:dyDescent="0.35">
      <c r="A2808" t="s">
        <v>7192</v>
      </c>
      <c r="B2808" s="2">
        <f>VLOOKUP(A2808,orders[#All],3,0)</f>
        <v>45395</v>
      </c>
      <c r="C2808" t="str">
        <f>VLOOKUP($A2808,orders[#All],9,0)</f>
        <v>delivered</v>
      </c>
      <c r="D2808" t="str">
        <f>VLOOKUP($A2808,orders[#All],5,0)</f>
        <v>Bekasi</v>
      </c>
      <c r="E2808" t="str">
        <f>VLOOKUP($A2808,orders[#All],6,0)</f>
        <v>Jawa Barat</v>
      </c>
      <c r="F2808" t="str">
        <f>VLOOKUP($A2808,orders[#All],10,0)</f>
        <v>TANPA PROMO</v>
      </c>
      <c r="G2808" t="s">
        <v>2736</v>
      </c>
      <c r="H2808">
        <f>VLOOKUP(working_table!G2808,order_items[[#All],[product_id]:[subtotal_idr]],2,0)</f>
        <v>1</v>
      </c>
      <c r="I2808" s="5">
        <f>VLOOKUP(working_table!$G2808,order_items[[#All],[product_id]:[subtotal_idr]],3,0)</f>
        <v>499000</v>
      </c>
      <c r="J2808" s="5">
        <f>VLOOKUP(working_table!$G2808,order_items[[#All],[product_id]:[subtotal_idr]],4,0)</f>
        <v>499000</v>
      </c>
      <c r="K2808" t="str">
        <f>VLOOKUP($G2808,products7[#All],2,0)</f>
        <v>T-Shirt Slim Fit Tropika Style</v>
      </c>
      <c r="L2808" t="str">
        <f>VLOOKUP($G2808,products7[#All],3,0)</f>
        <v>kemeja</v>
      </c>
      <c r="M2808" t="str">
        <f>VLOOKUP($G2808,products7[#All],7,0)</f>
        <v>Tropika Style</v>
      </c>
    </row>
    <row r="2809" spans="1:13" x14ac:dyDescent="0.35">
      <c r="A2809" t="s">
        <v>7194</v>
      </c>
      <c r="B2809" s="2">
        <f>VLOOKUP(A2809,orders[#All],3,0)</f>
        <v>45685</v>
      </c>
      <c r="C2809" t="str">
        <f>VLOOKUP($A2809,orders[#All],9,0)</f>
        <v>delivered</v>
      </c>
      <c r="D2809" t="str">
        <f>VLOOKUP($A2809,orders[#All],5,0)</f>
        <v>Malang</v>
      </c>
      <c r="E2809" t="str">
        <f>VLOOKUP($A2809,orders[#All],6,0)</f>
        <v>Jawa Timur</v>
      </c>
      <c r="F2809" t="str">
        <f>VLOOKUP($A2809,orders[#All],10,0)</f>
        <v>TANPA PROMO</v>
      </c>
      <c r="G2809" t="s">
        <v>2980</v>
      </c>
      <c r="H2809">
        <f>VLOOKUP(working_table!G2809,order_items[[#All],[product_id]:[subtotal_idr]],2,0)</f>
        <v>2</v>
      </c>
      <c r="I2809" s="5">
        <f>VLOOKUP(working_table!$G2809,order_items[[#All],[product_id]:[subtotal_idr]],3,0)</f>
        <v>279000</v>
      </c>
      <c r="J2809" s="5">
        <f>VLOOKUP(working_table!$G2809,order_items[[#All],[product_id]:[subtotal_idr]],4,0)</f>
        <v>558000</v>
      </c>
      <c r="K2809" t="str">
        <f>VLOOKUP($G2809,products7[#All],2,0)</f>
        <v>T-Shirt Graphic SandangIndo</v>
      </c>
      <c r="L2809" t="str">
        <f>VLOOKUP($G2809,products7[#All],3,0)</f>
        <v>T-Shirt</v>
      </c>
      <c r="M2809" t="str">
        <f>VLOOKUP($G2809,products7[#All],7,0)</f>
        <v>SandangIndo</v>
      </c>
    </row>
    <row r="2810" spans="1:13" x14ac:dyDescent="0.35">
      <c r="A2810" t="s">
        <v>7196</v>
      </c>
      <c r="B2810" s="2">
        <f>VLOOKUP(A2810,orders[#All],3,0)</f>
        <v>45617</v>
      </c>
      <c r="C2810" t="str">
        <f>VLOOKUP($A2810,orders[#All],9,0)</f>
        <v>delivered</v>
      </c>
      <c r="D2810" t="str">
        <f>VLOOKUP($A2810,orders[#All],5,0)</f>
        <v>Bogor</v>
      </c>
      <c r="E2810" t="str">
        <f>VLOOKUP($A2810,orders[#All],6,0)</f>
        <v>Jawa Barat</v>
      </c>
      <c r="F2810" t="str">
        <f>VLOOKUP($A2810,orders[#All],10,0)</f>
        <v>MEMBER10</v>
      </c>
      <c r="G2810" t="s">
        <v>3382</v>
      </c>
      <c r="H2810">
        <f>VLOOKUP(working_table!G2810,order_items[[#All],[product_id]:[subtotal_idr]],2,0)</f>
        <v>1</v>
      </c>
      <c r="I2810" s="5">
        <f>VLOOKUP(working_table!$G2810,order_items[[#All],[product_id]:[subtotal_idr]],3,0)</f>
        <v>119000</v>
      </c>
      <c r="J2810" s="5">
        <f>VLOOKUP(working_table!$G2810,order_items[[#All],[product_id]:[subtotal_idr]],4,0)</f>
        <v>119000</v>
      </c>
      <c r="K2810" t="str">
        <f>VLOOKUP($G2810,products7[#All],2,0)</f>
        <v>Jacket Coach NusaBrand</v>
      </c>
      <c r="L2810" t="str">
        <f>VLOOKUP($G2810,products7[#All],3,0)</f>
        <v>Jacket</v>
      </c>
      <c r="M2810" t="str">
        <f>VLOOKUP($G2810,products7[#All],7,0)</f>
        <v>NusaBrand</v>
      </c>
    </row>
    <row r="2811" spans="1:13" x14ac:dyDescent="0.35">
      <c r="A2811" t="s">
        <v>7196</v>
      </c>
      <c r="B2811" s="2">
        <f>VLOOKUP(A2811,orders[#All],3,0)</f>
        <v>45617</v>
      </c>
      <c r="C2811" t="str">
        <f>VLOOKUP($A2811,orders[#All],9,0)</f>
        <v>delivered</v>
      </c>
      <c r="D2811" t="str">
        <f>VLOOKUP($A2811,orders[#All],5,0)</f>
        <v>Bogor</v>
      </c>
      <c r="E2811" t="str">
        <f>VLOOKUP($A2811,orders[#All],6,0)</f>
        <v>Jawa Barat</v>
      </c>
      <c r="F2811" t="str">
        <f>VLOOKUP($A2811,orders[#All],10,0)</f>
        <v>MEMBER10</v>
      </c>
      <c r="G2811" t="s">
        <v>2756</v>
      </c>
      <c r="H2811">
        <f>VLOOKUP(working_table!G2811,order_items[[#All],[product_id]:[subtotal_idr]],2,0)</f>
        <v>2</v>
      </c>
      <c r="I2811" s="5">
        <f>VLOOKUP(working_table!$G2811,order_items[[#All],[product_id]:[subtotal_idr]],3,0)</f>
        <v>279000</v>
      </c>
      <c r="J2811" s="5">
        <f>VLOOKUP(working_table!$G2811,order_items[[#All],[product_id]:[subtotal_idr]],4,0)</f>
        <v>558000</v>
      </c>
      <c r="K2811" t="str">
        <f>VLOOKUP($G2811,products7[#All],2,0)</f>
        <v>Syal Rajut Riang Apparel</v>
      </c>
      <c r="L2811" t="str">
        <f>VLOOKUP($G2811,products7[#All],3,0)</f>
        <v>Accessories</v>
      </c>
      <c r="M2811" t="str">
        <f>VLOOKUP($G2811,products7[#All],7,0)</f>
        <v>Riang Apparel</v>
      </c>
    </row>
    <row r="2812" spans="1:13" x14ac:dyDescent="0.35">
      <c r="A2812" t="s">
        <v>7196</v>
      </c>
      <c r="B2812" s="2">
        <f>VLOOKUP(A2812,orders[#All],3,0)</f>
        <v>45617</v>
      </c>
      <c r="C2812" t="str">
        <f>VLOOKUP($A2812,orders[#All],9,0)</f>
        <v>delivered</v>
      </c>
      <c r="D2812" t="str">
        <f>VLOOKUP($A2812,orders[#All],5,0)</f>
        <v>Bogor</v>
      </c>
      <c r="E2812" t="str">
        <f>VLOOKUP($A2812,orders[#All],6,0)</f>
        <v>Jawa Barat</v>
      </c>
      <c r="F2812" t="str">
        <f>VLOOKUP($A2812,orders[#All],10,0)</f>
        <v>MEMBER10</v>
      </c>
      <c r="G2812" t="s">
        <v>3655</v>
      </c>
      <c r="H2812">
        <f>VLOOKUP(working_table!G2812,order_items[[#All],[product_id]:[subtotal_idr]],2,0)</f>
        <v>1</v>
      </c>
      <c r="I2812" s="5">
        <f>VLOOKUP(working_table!$G2812,order_items[[#All],[product_id]:[subtotal_idr]],3,0)</f>
        <v>449000</v>
      </c>
      <c r="J2812" s="5">
        <f>VLOOKUP(working_table!$G2812,order_items[[#All],[product_id]:[subtotal_idr]],4,0)</f>
        <v>449000</v>
      </c>
      <c r="K2812" t="str">
        <f>VLOOKUP($G2812,products7[#All],2,0)</f>
        <v>Tas Selempang Riang Apparel</v>
      </c>
      <c r="L2812" t="str">
        <f>VLOOKUP($G2812,products7[#All],3,0)</f>
        <v>Accessories</v>
      </c>
      <c r="M2812" t="str">
        <f>VLOOKUP($G2812,products7[#All],7,0)</f>
        <v>Riang Apparel</v>
      </c>
    </row>
    <row r="2813" spans="1:13" x14ac:dyDescent="0.35">
      <c r="A2813" t="s">
        <v>7200</v>
      </c>
      <c r="B2813" s="2">
        <f>VLOOKUP(A2813,orders[#All],3,0)</f>
        <v>45307</v>
      </c>
      <c r="C2813" t="str">
        <f>VLOOKUP($A2813,orders[#All],9,0)</f>
        <v>cancelled</v>
      </c>
      <c r="D2813" t="str">
        <f>VLOOKUP($A2813,orders[#All],5,0)</f>
        <v>Bogor</v>
      </c>
      <c r="E2813" t="str">
        <f>VLOOKUP($A2813,orders[#All],6,0)</f>
        <v>Jawa Barat</v>
      </c>
      <c r="F2813" t="str">
        <f>VLOOKUP($A2813,orders[#All],10,0)</f>
        <v>TANPA PROMO</v>
      </c>
      <c r="G2813" t="s">
        <v>2461</v>
      </c>
      <c r="H2813">
        <f>VLOOKUP(working_table!G2813,order_items[[#All],[product_id]:[subtotal_idr]],2,0)</f>
        <v>1</v>
      </c>
      <c r="I2813" s="5">
        <f>VLOOKUP(working_table!$G2813,order_items[[#All],[product_id]:[subtotal_idr]],3,0)</f>
        <v>89000</v>
      </c>
      <c r="J2813" s="5">
        <f>VLOOKUP(working_table!$G2813,order_items[[#All],[product_id]:[subtotal_idr]],4,0)</f>
        <v>89000</v>
      </c>
      <c r="K2813" t="str">
        <f>VLOOKUP($G2813,products7[#All],2,0)</f>
        <v>Pants Cargo Cendana Co</v>
      </c>
      <c r="L2813" t="str">
        <f>VLOOKUP($G2813,products7[#All],3,0)</f>
        <v>Pants</v>
      </c>
      <c r="M2813" t="str">
        <f>VLOOKUP($G2813,products7[#All],7,0)</f>
        <v>Cendana Co</v>
      </c>
    </row>
    <row r="2814" spans="1:13" x14ac:dyDescent="0.35">
      <c r="A2814" t="s">
        <v>7200</v>
      </c>
      <c r="B2814" s="2">
        <f>VLOOKUP(A2814,orders[#All],3,0)</f>
        <v>45307</v>
      </c>
      <c r="C2814" t="str">
        <f>VLOOKUP($A2814,orders[#All],9,0)</f>
        <v>cancelled</v>
      </c>
      <c r="D2814" t="str">
        <f>VLOOKUP($A2814,orders[#All],5,0)</f>
        <v>Bogor</v>
      </c>
      <c r="E2814" t="str">
        <f>VLOOKUP($A2814,orders[#All],6,0)</f>
        <v>Jawa Barat</v>
      </c>
      <c r="F2814" t="str">
        <f>VLOOKUP($A2814,orders[#All],10,0)</f>
        <v>TANPA PROMO</v>
      </c>
      <c r="G2814" t="s">
        <v>2942</v>
      </c>
      <c r="H2814">
        <f>VLOOKUP(working_table!G2814,order_items[[#All],[product_id]:[subtotal_idr]],2,0)</f>
        <v>1</v>
      </c>
      <c r="I2814" s="5">
        <f>VLOOKUP(working_table!$G2814,order_items[[#All],[product_id]:[subtotal_idr]],3,0)</f>
        <v>149000</v>
      </c>
      <c r="J2814" s="5">
        <f>VLOOKUP(working_table!$G2814,order_items[[#All],[product_id]:[subtotal_idr]],4,0)</f>
        <v>149000</v>
      </c>
      <c r="K2814" t="str">
        <f>VLOOKUP($G2814,products7[#All],2,0)</f>
        <v>Dress Mini Casual Riang Apparel</v>
      </c>
      <c r="L2814" t="str">
        <f>VLOOKUP($G2814,products7[#All],3,0)</f>
        <v>dress</v>
      </c>
      <c r="M2814" t="str">
        <f>VLOOKUP($G2814,products7[#All],7,0)</f>
        <v>Riang Apparel</v>
      </c>
    </row>
    <row r="2815" spans="1:13" x14ac:dyDescent="0.35">
      <c r="A2815" t="s">
        <v>7203</v>
      </c>
      <c r="B2815" s="2">
        <f>VLOOKUP(A2815,orders[#All],3,0)</f>
        <v>44870</v>
      </c>
      <c r="C2815" t="str">
        <f>VLOOKUP($A2815,orders[#All],9,0)</f>
        <v>processing</v>
      </c>
      <c r="D2815" t="str">
        <f>VLOOKUP($A2815,orders[#All],5,0)</f>
        <v>Pontianak</v>
      </c>
      <c r="E2815" t="str">
        <f>VLOOKUP($A2815,orders[#All],6,0)</f>
        <v>Kalimantan Barat</v>
      </c>
      <c r="F2815" t="str">
        <f>VLOOKUP($A2815,orders[#All],10,0)</f>
        <v>TANPA PROMO</v>
      </c>
      <c r="G2815" t="s">
        <v>2588</v>
      </c>
      <c r="H2815">
        <f>VLOOKUP(working_table!G2815,order_items[[#All],[product_id]:[subtotal_idr]],2,0)</f>
        <v>1</v>
      </c>
      <c r="I2815" s="5">
        <f>VLOOKUP(working_table!$G2815,order_items[[#All],[product_id]:[subtotal_idr]],3,0)</f>
        <v>279000</v>
      </c>
      <c r="J2815" s="5">
        <f>VLOOKUP(working_table!$G2815,order_items[[#All],[product_id]:[subtotal_idr]],4,0)</f>
        <v>279000</v>
      </c>
      <c r="K2815" t="str">
        <f>VLOOKUP($G2815,products7[#All],2,0)</f>
        <v>Kemeja Batik Kanvas Lokal</v>
      </c>
      <c r="L2815" t="str">
        <f>VLOOKUP($G2815,products7[#All],3,0)</f>
        <v>Kemeja</v>
      </c>
      <c r="M2815" t="str">
        <f>VLOOKUP($G2815,products7[#All],7,0)</f>
        <v>Kanvas Lokal</v>
      </c>
    </row>
    <row r="2816" spans="1:13" x14ac:dyDescent="0.35">
      <c r="A2816" t="s">
        <v>7205</v>
      </c>
      <c r="B2816" s="2">
        <f>VLOOKUP(A2816,orders[#All],3,0)</f>
        <v>44988</v>
      </c>
      <c r="C2816" t="str">
        <f>VLOOKUP($A2816,orders[#All],9,0)</f>
        <v>delivered</v>
      </c>
      <c r="D2816" t="str">
        <f>VLOOKUP($A2816,orders[#All],5,0)</f>
        <v>Tangerang</v>
      </c>
      <c r="E2816" t="str">
        <f>VLOOKUP($A2816,orders[#All],6,0)</f>
        <v>Banten</v>
      </c>
      <c r="F2816" t="str">
        <f>VLOOKUP($A2816,orders[#All],10,0)</f>
        <v>TANPA PROMO</v>
      </c>
      <c r="G2816" t="s">
        <v>2385</v>
      </c>
      <c r="H2816">
        <f>VLOOKUP(working_table!G2816,order_items[[#All],[product_id]:[subtotal_idr]],2,0)</f>
        <v>1</v>
      </c>
      <c r="I2816" s="5">
        <f>VLOOKUP(working_table!$G2816,order_items[[#All],[product_id]:[subtotal_idr]],3,0)</f>
        <v>349000</v>
      </c>
      <c r="J2816" s="5">
        <f>VLOOKUP(working_table!$G2816,order_items[[#All],[product_id]:[subtotal_idr]],4,0)</f>
        <v>349000</v>
      </c>
      <c r="K2816" t="str">
        <f>VLOOKUP($G2816,products7[#All],2,0)</f>
        <v>Pants Cargo Pesona Indo</v>
      </c>
      <c r="L2816" t="str">
        <f>VLOOKUP($G2816,products7[#All],3,0)</f>
        <v>Pants</v>
      </c>
      <c r="M2816" t="str">
        <f>VLOOKUP($G2816,products7[#All],7,0)</f>
        <v>Pesona Indo</v>
      </c>
    </row>
    <row r="2817" spans="1:13" x14ac:dyDescent="0.35">
      <c r="A2817" t="s">
        <v>7207</v>
      </c>
      <c r="B2817" s="2">
        <f>VLOOKUP(A2817,orders[#All],3,0)</f>
        <v>45281</v>
      </c>
      <c r="C2817" t="str">
        <f>VLOOKUP($A2817,orders[#All],9,0)</f>
        <v>delivered</v>
      </c>
      <c r="D2817" t="str">
        <f>VLOOKUP($A2817,orders[#All],5,0)</f>
        <v>Balikpapan</v>
      </c>
      <c r="E2817" t="str">
        <f>VLOOKUP($A2817,orders[#All],6,0)</f>
        <v>Kalimantan Timur</v>
      </c>
      <c r="F2817" t="str">
        <f>VLOOKUP($A2817,orders[#All],10,0)</f>
        <v>TANPA PROMO</v>
      </c>
      <c r="G2817" t="s">
        <v>3041</v>
      </c>
      <c r="H2817">
        <f>VLOOKUP(working_table!G2817,order_items[[#All],[product_id]:[subtotal_idr]],2,0)</f>
        <v>1</v>
      </c>
      <c r="I2817" s="5">
        <f>VLOOKUP(working_table!$G2817,order_items[[#All],[product_id]:[subtotal_idr]],3,0)</f>
        <v>89000</v>
      </c>
      <c r="J2817" s="5">
        <f>VLOOKUP(working_table!$G2817,order_items[[#All],[product_id]:[subtotal_idr]],4,0)</f>
        <v>89000</v>
      </c>
      <c r="K2817" t="str">
        <f>VLOOKUP($G2817,products7[#All],2,0)</f>
        <v>Tas Selempang Pesona Indo</v>
      </c>
      <c r="L2817" t="str">
        <f>VLOOKUP($G2817,products7[#All],3,0)</f>
        <v>Accessories</v>
      </c>
      <c r="M2817" t="str">
        <f>VLOOKUP($G2817,products7[#All],7,0)</f>
        <v>Pesona Indo</v>
      </c>
    </row>
    <row r="2818" spans="1:13" x14ac:dyDescent="0.35">
      <c r="A2818" t="s">
        <v>7209</v>
      </c>
      <c r="B2818" s="2">
        <f>VLOOKUP(A2818,orders[#All],3,0)</f>
        <v>45356</v>
      </c>
      <c r="C2818" t="str">
        <f>VLOOKUP($A2818,orders[#All],9,0)</f>
        <v>delivered</v>
      </c>
      <c r="D2818" t="str">
        <f>VLOOKUP($A2818,orders[#All],5,0)</f>
        <v>Denpasar</v>
      </c>
      <c r="E2818" t="str">
        <f>VLOOKUP($A2818,orders[#All],6,0)</f>
        <v>Bali</v>
      </c>
      <c r="F2818" t="str">
        <f>VLOOKUP($A2818,orders[#All],10,0)</f>
        <v>SALE2024</v>
      </c>
      <c r="G2818" t="s">
        <v>2659</v>
      </c>
      <c r="H2818">
        <f>VLOOKUP(working_table!G2818,order_items[[#All],[product_id]:[subtotal_idr]],2,0)</f>
        <v>1</v>
      </c>
      <c r="I2818" s="5">
        <f>VLOOKUP(working_table!$G2818,order_items[[#All],[product_id]:[subtotal_idr]],3,0)</f>
        <v>449000</v>
      </c>
      <c r="J2818" s="5">
        <f>VLOOKUP(working_table!$G2818,order_items[[#All],[product_id]:[subtotal_idr]],4,0)</f>
        <v>449000</v>
      </c>
      <c r="K2818" t="str">
        <f>VLOOKUP($G2818,products7[#All],2,0)</f>
        <v>Jacket Hoodie Riang Apparel</v>
      </c>
      <c r="L2818" t="str">
        <f>VLOOKUP($G2818,products7[#All],3,0)</f>
        <v>Jacket</v>
      </c>
      <c r="M2818" t="str">
        <f>VLOOKUP($G2818,products7[#All],7,0)</f>
        <v>Riang Apparel</v>
      </c>
    </row>
    <row r="2819" spans="1:13" x14ac:dyDescent="0.35">
      <c r="A2819" t="s">
        <v>7209</v>
      </c>
      <c r="B2819" s="2">
        <f>VLOOKUP(A2819,orders[#All],3,0)</f>
        <v>45356</v>
      </c>
      <c r="C2819" t="str">
        <f>VLOOKUP($A2819,orders[#All],9,0)</f>
        <v>delivered</v>
      </c>
      <c r="D2819" t="str">
        <f>VLOOKUP($A2819,orders[#All],5,0)</f>
        <v>Denpasar</v>
      </c>
      <c r="E2819" t="str">
        <f>VLOOKUP($A2819,orders[#All],6,0)</f>
        <v>Bali</v>
      </c>
      <c r="F2819" t="str">
        <f>VLOOKUP($A2819,orders[#All],10,0)</f>
        <v>SALE2024</v>
      </c>
      <c r="G2819" t="s">
        <v>3041</v>
      </c>
      <c r="H2819">
        <f>VLOOKUP(working_table!G2819,order_items[[#All],[product_id]:[subtotal_idr]],2,0)</f>
        <v>1</v>
      </c>
      <c r="I2819" s="5">
        <f>VLOOKUP(working_table!$G2819,order_items[[#All],[product_id]:[subtotal_idr]],3,0)</f>
        <v>89000</v>
      </c>
      <c r="J2819" s="5">
        <f>VLOOKUP(working_table!$G2819,order_items[[#All],[product_id]:[subtotal_idr]],4,0)</f>
        <v>89000</v>
      </c>
      <c r="K2819" t="str">
        <f>VLOOKUP($G2819,products7[#All],2,0)</f>
        <v>Tas Selempang Pesona Indo</v>
      </c>
      <c r="L2819" t="str">
        <f>VLOOKUP($G2819,products7[#All],3,0)</f>
        <v>Accessories</v>
      </c>
      <c r="M2819" t="str">
        <f>VLOOKUP($G2819,products7[#All],7,0)</f>
        <v>Pesona Indo</v>
      </c>
    </row>
    <row r="2820" spans="1:13" x14ac:dyDescent="0.35">
      <c r="A2820" t="s">
        <v>7212</v>
      </c>
      <c r="B2820" s="2">
        <f>VLOOKUP(A2820,orders[#All],3,0)</f>
        <v>45371</v>
      </c>
      <c r="C2820" t="str">
        <f>VLOOKUP($A2820,orders[#All],9,0)</f>
        <v>delivered</v>
      </c>
      <c r="D2820" t="str">
        <f>VLOOKUP($A2820,orders[#All],5,0)</f>
        <v>Palembang</v>
      </c>
      <c r="E2820" t="str">
        <f>VLOOKUP($A2820,orders[#All],6,0)</f>
        <v>Sumatera Selatan</v>
      </c>
      <c r="F2820" t="str">
        <f>VLOOKUP($A2820,orders[#All],10,0)</f>
        <v>TANPA PROMO</v>
      </c>
      <c r="G2820" t="s">
        <v>2692</v>
      </c>
      <c r="H2820">
        <f>VLOOKUP(working_table!G2820,order_items[[#All],[product_id]:[subtotal_idr]],2,0)</f>
        <v>1</v>
      </c>
      <c r="I2820" s="5">
        <f>VLOOKUP(working_table!$G2820,order_items[[#All],[product_id]:[subtotal_idr]],3,0)</f>
        <v>549000</v>
      </c>
      <c r="J2820" s="5">
        <f>VLOOKUP(working_table!$G2820,order_items[[#All],[product_id]:[subtotal_idr]],4,0)</f>
        <v>549000</v>
      </c>
      <c r="K2820" t="str">
        <f>VLOOKUP($G2820,products7[#All],2,0)</f>
        <v>Kacamata Hitam Ratu Mode</v>
      </c>
      <c r="L2820" t="str">
        <f>VLOOKUP($G2820,products7[#All],3,0)</f>
        <v>Accessories</v>
      </c>
      <c r="M2820" t="str">
        <f>VLOOKUP($G2820,products7[#All],7,0)</f>
        <v>Ratu Mode</v>
      </c>
    </row>
    <row r="2821" spans="1:13" x14ac:dyDescent="0.35">
      <c r="A2821" t="s">
        <v>7212</v>
      </c>
      <c r="B2821" s="2">
        <f>VLOOKUP(A2821,orders[#All],3,0)</f>
        <v>45371</v>
      </c>
      <c r="C2821" t="str">
        <f>VLOOKUP($A2821,orders[#All],9,0)</f>
        <v>delivered</v>
      </c>
      <c r="D2821" t="str">
        <f>VLOOKUP($A2821,orders[#All],5,0)</f>
        <v>Palembang</v>
      </c>
      <c r="E2821" t="str">
        <f>VLOOKUP($A2821,orders[#All],6,0)</f>
        <v>Sumatera Selatan</v>
      </c>
      <c r="F2821" t="str">
        <f>VLOOKUP($A2821,orders[#All],10,0)</f>
        <v>TANPA PROMO</v>
      </c>
      <c r="G2821" t="s">
        <v>3287</v>
      </c>
      <c r="H2821">
        <f>VLOOKUP(working_table!G2821,order_items[[#All],[product_id]:[subtotal_idr]],2,0)</f>
        <v>1</v>
      </c>
      <c r="I2821" s="5">
        <f>VLOOKUP(working_table!$G2821,order_items[[#All],[product_id]:[subtotal_idr]],3,0)</f>
        <v>229000</v>
      </c>
      <c r="J2821" s="5">
        <f>VLOOKUP(working_table!$G2821,order_items[[#All],[product_id]:[subtotal_idr]],4,0)</f>
        <v>229000</v>
      </c>
      <c r="K2821" t="str">
        <f>VLOOKUP($G2821,products7[#All],2,0)</f>
        <v>T-Shirt Graphic SandangIndo</v>
      </c>
      <c r="L2821" t="str">
        <f>VLOOKUP($G2821,products7[#All],3,0)</f>
        <v>T-Shirt</v>
      </c>
      <c r="M2821" t="str">
        <f>VLOOKUP($G2821,products7[#All],7,0)</f>
        <v>SandangIndo</v>
      </c>
    </row>
    <row r="2822" spans="1:13" x14ac:dyDescent="0.35">
      <c r="A2822" t="s">
        <v>7215</v>
      </c>
      <c r="B2822" s="2">
        <f>VLOOKUP(A2822,orders[#All],3,0)</f>
        <v>45428</v>
      </c>
      <c r="C2822" t="str">
        <f>VLOOKUP($A2822,orders[#All],9,0)</f>
        <v>cancelled</v>
      </c>
      <c r="D2822" t="str">
        <f>VLOOKUP($A2822,orders[#All],5,0)</f>
        <v>Bogor</v>
      </c>
      <c r="E2822" t="str">
        <f>VLOOKUP($A2822,orders[#All],6,0)</f>
        <v>Jawa Barat</v>
      </c>
      <c r="F2822" t="str">
        <f>VLOOKUP($A2822,orders[#All],10,0)</f>
        <v>TANPA PROMO</v>
      </c>
      <c r="G2822" t="s">
        <v>3109</v>
      </c>
      <c r="H2822">
        <f>VLOOKUP(working_table!G2822,order_items[[#All],[product_id]:[subtotal_idr]],2,0)</f>
        <v>2</v>
      </c>
      <c r="I2822" s="5">
        <f>VLOOKUP(working_table!$G2822,order_items[[#All],[product_id]:[subtotal_idr]],3,0)</f>
        <v>599000</v>
      </c>
      <c r="J2822" s="5">
        <f>VLOOKUP(working_table!$G2822,order_items[[#All],[product_id]:[subtotal_idr]],4,0)</f>
        <v>1198000</v>
      </c>
      <c r="K2822" t="str">
        <f>VLOOKUP($G2822,products7[#All],2,0)</f>
        <v>Dress Wrap Pesona Indo</v>
      </c>
      <c r="L2822" t="str">
        <f>VLOOKUP($G2822,products7[#All],3,0)</f>
        <v>Dress</v>
      </c>
      <c r="M2822" t="str">
        <f>VLOOKUP($G2822,products7[#All],7,0)</f>
        <v>Pesona Indo</v>
      </c>
    </row>
    <row r="2823" spans="1:13" x14ac:dyDescent="0.35">
      <c r="A2823" t="s">
        <v>7217</v>
      </c>
      <c r="B2823" s="2">
        <f>VLOOKUP(A2823,orders[#All],3,0)</f>
        <v>45386</v>
      </c>
      <c r="C2823" t="str">
        <f>VLOOKUP($A2823,orders[#All],9,0)</f>
        <v>cancelled</v>
      </c>
      <c r="D2823" t="str">
        <f>VLOOKUP($A2823,orders[#All],5,0)</f>
        <v>Pekanbaru</v>
      </c>
      <c r="E2823" t="str">
        <f>VLOOKUP($A2823,orders[#All],6,0)</f>
        <v>Riau</v>
      </c>
      <c r="F2823" t="str">
        <f>VLOOKUP($A2823,orders[#All],10,0)</f>
        <v>TANPA PROMO</v>
      </c>
      <c r="G2823" t="s">
        <v>2652</v>
      </c>
      <c r="H2823">
        <f>VLOOKUP(working_table!G2823,order_items[[#All],[product_id]:[subtotal_idr]],2,0)</f>
        <v>1</v>
      </c>
      <c r="I2823" s="5">
        <f>VLOOKUP(working_table!$G2823,order_items[[#All],[product_id]:[subtotal_idr]],3,0)</f>
        <v>229000</v>
      </c>
      <c r="J2823" s="5">
        <f>VLOOKUP(working_table!$G2823,order_items[[#All],[product_id]:[subtotal_idr]],4,0)</f>
        <v>229000</v>
      </c>
      <c r="K2823" t="str">
        <f>VLOOKUP($G2823,products7[#All],2,0)</f>
        <v>Kemeja Oxford Riang Apparel</v>
      </c>
      <c r="L2823" t="str">
        <f>VLOOKUP($G2823,products7[#All],3,0)</f>
        <v>T-Shirt</v>
      </c>
      <c r="M2823" t="str">
        <f>VLOOKUP($G2823,products7[#All],7,0)</f>
        <v>Riang Apparel</v>
      </c>
    </row>
    <row r="2824" spans="1:13" x14ac:dyDescent="0.35">
      <c r="A2824" t="s">
        <v>7219</v>
      </c>
      <c r="B2824" s="2">
        <f>VLOOKUP(A2824,orders[#All],3,0)</f>
        <v>45073</v>
      </c>
      <c r="C2824" t="str">
        <f>VLOOKUP($A2824,orders[#All],9,0)</f>
        <v>delivered</v>
      </c>
      <c r="D2824" t="str">
        <f>VLOOKUP($A2824,orders[#All],5,0)</f>
        <v>Tangerang</v>
      </c>
      <c r="E2824" t="str">
        <f>VLOOKUP($A2824,orders[#All],6,0)</f>
        <v>Banten</v>
      </c>
      <c r="F2824" t="str">
        <f>VLOOKUP($A2824,orders[#All],10,0)</f>
        <v>WEEKEND25</v>
      </c>
      <c r="G2824" t="s">
        <v>2594</v>
      </c>
      <c r="H2824">
        <f>VLOOKUP(working_table!G2824,order_items[[#All],[product_id]:[subtotal_idr]],2,0)</f>
        <v>1</v>
      </c>
      <c r="I2824" s="5">
        <f>VLOOKUP(working_table!$G2824,order_items[[#All],[product_id]:[subtotal_idr]],3,0)</f>
        <v>249000</v>
      </c>
      <c r="J2824" s="5">
        <f>VLOOKUP(working_table!$G2824,order_items[[#All],[product_id]:[subtotal_idr]],4,0)</f>
        <v>249000</v>
      </c>
      <c r="K2824" t="str">
        <f>VLOOKUP($G2824,products7[#All],2,0)</f>
        <v>Dress Bodycon Kanvas Lokal</v>
      </c>
      <c r="L2824" t="str">
        <f>VLOOKUP($G2824,products7[#All],3,0)</f>
        <v>Dress</v>
      </c>
      <c r="M2824" t="str">
        <f>VLOOKUP($G2824,products7[#All],7,0)</f>
        <v>Kanvas Lokal</v>
      </c>
    </row>
    <row r="2825" spans="1:13" x14ac:dyDescent="0.35">
      <c r="A2825" t="s">
        <v>7221</v>
      </c>
      <c r="B2825" s="2">
        <f>VLOOKUP(A2825,orders[#All],3,0)</f>
        <v>45055</v>
      </c>
      <c r="C2825" t="str">
        <f>VLOOKUP($A2825,orders[#All],9,0)</f>
        <v>delivered</v>
      </c>
      <c r="D2825" t="str">
        <f>VLOOKUP($A2825,orders[#All],5,0)</f>
        <v>Bekasi</v>
      </c>
      <c r="E2825" t="str">
        <f>VLOOKUP($A2825,orders[#All],6,0)</f>
        <v>Jawa Barat</v>
      </c>
      <c r="F2825" t="str">
        <f>VLOOKUP($A2825,orders[#All],10,0)</f>
        <v>TANPA PROMO</v>
      </c>
      <c r="G2825" t="s">
        <v>2516</v>
      </c>
      <c r="H2825">
        <f>VLOOKUP(working_table!G2825,order_items[[#All],[product_id]:[subtotal_idr]],2,0)</f>
        <v>1</v>
      </c>
      <c r="I2825" s="5">
        <f>VLOOKUP(working_table!$G2825,order_items[[#All],[product_id]:[subtotal_idr]],3,0)</f>
        <v>229000</v>
      </c>
      <c r="J2825" s="5">
        <f>VLOOKUP(working_table!$G2825,order_items[[#All],[product_id]:[subtotal_idr]],4,0)</f>
        <v>229000</v>
      </c>
      <c r="K2825" t="str">
        <f>VLOOKUP($G2825,products7[#All],2,0)</f>
        <v>Dress Bodycon BajuKita</v>
      </c>
      <c r="L2825" t="str">
        <f>VLOOKUP($G2825,products7[#All],3,0)</f>
        <v>Dress</v>
      </c>
      <c r="M2825" t="str">
        <f>VLOOKUP($G2825,products7[#All],7,0)</f>
        <v>BajuKita</v>
      </c>
    </row>
    <row r="2826" spans="1:13" x14ac:dyDescent="0.35">
      <c r="A2826" t="s">
        <v>7221</v>
      </c>
      <c r="B2826" s="2">
        <f>VLOOKUP(A2826,orders[#All],3,0)</f>
        <v>45055</v>
      </c>
      <c r="C2826" t="str">
        <f>VLOOKUP($A2826,orders[#All],9,0)</f>
        <v>delivered</v>
      </c>
      <c r="D2826" t="str">
        <f>VLOOKUP($A2826,orders[#All],5,0)</f>
        <v>Bekasi</v>
      </c>
      <c r="E2826" t="str">
        <f>VLOOKUP($A2826,orders[#All],6,0)</f>
        <v>Jawa Barat</v>
      </c>
      <c r="F2826" t="str">
        <f>VLOOKUP($A2826,orders[#All],10,0)</f>
        <v>TANPA PROMO</v>
      </c>
      <c r="G2826" t="s">
        <v>2761</v>
      </c>
      <c r="H2826">
        <f>VLOOKUP(working_table!G2826,order_items[[#All],[product_id]:[subtotal_idr]],2,0)</f>
        <v>1</v>
      </c>
      <c r="I2826" s="5">
        <f>VLOOKUP(working_table!$G2826,order_items[[#All],[product_id]:[subtotal_idr]],3,0)</f>
        <v>179000</v>
      </c>
      <c r="J2826" s="5">
        <f>VLOOKUP(working_table!$G2826,order_items[[#All],[product_id]:[subtotal_idr]],4,0)</f>
        <v>179000</v>
      </c>
      <c r="K2826" t="str">
        <f>VLOOKUP($G2826,products7[#All],2,0)</f>
        <v>T-Shirt Striped Kanvas Lokal</v>
      </c>
      <c r="L2826" t="str">
        <f>VLOOKUP($G2826,products7[#All],3,0)</f>
        <v>T-Shirt</v>
      </c>
      <c r="M2826" t="str">
        <f>VLOOKUP($G2826,products7[#All],7,0)</f>
        <v>Kanvas Lokal</v>
      </c>
    </row>
    <row r="2827" spans="1:13" x14ac:dyDescent="0.35">
      <c r="A2827" t="s">
        <v>7224</v>
      </c>
      <c r="B2827" s="2">
        <f>VLOOKUP(A2827,orders[#All],3,0)</f>
        <v>45412</v>
      </c>
      <c r="C2827" t="str">
        <f>VLOOKUP($A2827,orders[#All],9,0)</f>
        <v>delivered</v>
      </c>
      <c r="D2827" t="str">
        <f>VLOOKUP($A2827,orders[#All],5,0)</f>
        <v>Banjarmasin</v>
      </c>
      <c r="E2827" t="str">
        <f>VLOOKUP($A2827,orders[#All],6,0)</f>
        <v>Kalimantan Selatan</v>
      </c>
      <c r="F2827" t="str">
        <f>VLOOKUP($A2827,orders[#All],10,0)</f>
        <v>TANPA PROMO</v>
      </c>
      <c r="G2827" t="s">
        <v>2695</v>
      </c>
      <c r="H2827">
        <f>VLOOKUP(working_table!G2827,order_items[[#All],[product_id]:[subtotal_idr]],2,0)</f>
        <v>1</v>
      </c>
      <c r="I2827" s="5">
        <f>VLOOKUP(working_table!$G2827,order_items[[#All],[product_id]:[subtotal_idr]],3,0)</f>
        <v>349000</v>
      </c>
      <c r="J2827" s="5">
        <f>VLOOKUP(working_table!$G2827,order_items[[#All],[product_id]:[subtotal_idr]],4,0)</f>
        <v>349000</v>
      </c>
      <c r="K2827" t="str">
        <f>VLOOKUP($G2827,products7[#All],2,0)</f>
        <v>Jacket Varsity Ratu Mode</v>
      </c>
      <c r="L2827" t="str">
        <f>VLOOKUP($G2827,products7[#All],3,0)</f>
        <v>Jacket</v>
      </c>
      <c r="M2827" t="str">
        <f>VLOOKUP($G2827,products7[#All],7,0)</f>
        <v>Ratu Mode</v>
      </c>
    </row>
    <row r="2828" spans="1:13" x14ac:dyDescent="0.35">
      <c r="A2828" t="s">
        <v>7226</v>
      </c>
      <c r="B2828" s="2">
        <f>VLOOKUP(A2828,orders[#All],3,0)</f>
        <v>45274</v>
      </c>
      <c r="C2828" t="str">
        <f>VLOOKUP($A2828,orders[#All],9,0)</f>
        <v>cancelled</v>
      </c>
      <c r="D2828" t="str">
        <f>VLOOKUP($A2828,orders[#All],5,0)</f>
        <v>Yogyakarta</v>
      </c>
      <c r="E2828" t="str">
        <f>VLOOKUP($A2828,orders[#All],6,0)</f>
        <v>DI Yogyakarta</v>
      </c>
      <c r="F2828" t="str">
        <f>VLOOKUP($A2828,orders[#All],10,0)</f>
        <v>TANPA PROMO</v>
      </c>
      <c r="G2828" t="s">
        <v>4230</v>
      </c>
      <c r="H2828">
        <f>VLOOKUP(working_table!G2828,order_items[[#All],[product_id]:[subtotal_idr]],2,0)</f>
        <v>1</v>
      </c>
      <c r="I2828" s="5">
        <f>VLOOKUP(working_table!$G2828,order_items[[#All],[product_id]:[subtotal_idr]],3,0)</f>
        <v>449000</v>
      </c>
      <c r="J2828" s="5">
        <f>VLOOKUP(working_table!$G2828,order_items[[#All],[product_id]:[subtotal_idr]],4,0)</f>
        <v>449000</v>
      </c>
      <c r="K2828" t="str">
        <f>VLOOKUP($G2828,products7[#All],2,0)</f>
        <v>Syal Rajut BajuKita</v>
      </c>
      <c r="L2828" t="str">
        <f>VLOOKUP($G2828,products7[#All],3,0)</f>
        <v>Accessories</v>
      </c>
      <c r="M2828" t="str">
        <f>VLOOKUP($G2828,products7[#All],7,0)</f>
        <v>BajuKita</v>
      </c>
    </row>
    <row r="2829" spans="1:13" x14ac:dyDescent="0.35">
      <c r="A2829" t="s">
        <v>7228</v>
      </c>
      <c r="B2829" s="2">
        <f>VLOOKUP(A2829,orders[#All],3,0)</f>
        <v>45057</v>
      </c>
      <c r="C2829" t="str">
        <f>VLOOKUP($A2829,orders[#All],9,0)</f>
        <v>delivered</v>
      </c>
      <c r="D2829" t="str">
        <f>VLOOKUP($A2829,orders[#All],5,0)</f>
        <v>Bogor</v>
      </c>
      <c r="E2829" t="str">
        <f>VLOOKUP($A2829,orders[#All],6,0)</f>
        <v>Jawa Barat</v>
      </c>
      <c r="F2829" t="str">
        <f>VLOOKUP($A2829,orders[#All],10,0)</f>
        <v>TANPA PROMO</v>
      </c>
      <c r="G2829" t="s">
        <v>3422</v>
      </c>
      <c r="H2829">
        <f>VLOOKUP(working_table!G2829,order_items[[#All],[product_id]:[subtotal_idr]],2,0)</f>
        <v>1</v>
      </c>
      <c r="I2829" s="5">
        <f>VLOOKUP(working_table!$G2829,order_items[[#All],[product_id]:[subtotal_idr]],3,0)</f>
        <v>229000</v>
      </c>
      <c r="J2829" s="5">
        <f>VLOOKUP(working_table!$G2829,order_items[[#All],[product_id]:[subtotal_idr]],4,0)</f>
        <v>229000</v>
      </c>
      <c r="K2829" t="str">
        <f>VLOOKUP($G2829,products7[#All],2,0)</f>
        <v>Dompet Kulit NusaBrand</v>
      </c>
      <c r="L2829" t="str">
        <f>VLOOKUP($G2829,products7[#All],3,0)</f>
        <v>Accessories</v>
      </c>
      <c r="M2829" t="str">
        <f>VLOOKUP($G2829,products7[#All],7,0)</f>
        <v>NusaBrand</v>
      </c>
    </row>
    <row r="2830" spans="1:13" x14ac:dyDescent="0.35">
      <c r="A2830" t="s">
        <v>7228</v>
      </c>
      <c r="B2830" s="2">
        <f>VLOOKUP(A2830,orders[#All],3,0)</f>
        <v>45057</v>
      </c>
      <c r="C2830" t="str">
        <f>VLOOKUP($A2830,orders[#All],9,0)</f>
        <v>delivered</v>
      </c>
      <c r="D2830" t="str">
        <f>VLOOKUP($A2830,orders[#All],5,0)</f>
        <v>Bogor</v>
      </c>
      <c r="E2830" t="str">
        <f>VLOOKUP($A2830,orders[#All],6,0)</f>
        <v>Jawa Barat</v>
      </c>
      <c r="F2830" t="str">
        <f>VLOOKUP($A2830,orders[#All],10,0)</f>
        <v>TANPA PROMO</v>
      </c>
      <c r="G2830" t="s">
        <v>2680</v>
      </c>
      <c r="H2830">
        <f>VLOOKUP(working_table!G2830,order_items[[#All],[product_id]:[subtotal_idr]],2,0)</f>
        <v>2</v>
      </c>
      <c r="I2830" s="5">
        <f>VLOOKUP(working_table!$G2830,order_items[[#All],[product_id]:[subtotal_idr]],3,0)</f>
        <v>279000</v>
      </c>
      <c r="J2830" s="5">
        <f>VLOOKUP(working_table!$G2830,order_items[[#All],[product_id]:[subtotal_idr]],4,0)</f>
        <v>558000</v>
      </c>
      <c r="K2830" t="str">
        <f>VLOOKUP($G2830,products7[#All],2,0)</f>
        <v>T-Shirt Lengan Panjang Riang Apparel</v>
      </c>
      <c r="L2830" t="str">
        <f>VLOOKUP($G2830,products7[#All],3,0)</f>
        <v>T-Shirt</v>
      </c>
      <c r="M2830" t="str">
        <f>VLOOKUP($G2830,products7[#All],7,0)</f>
        <v>Riang Apparel</v>
      </c>
    </row>
    <row r="2831" spans="1:13" x14ac:dyDescent="0.35">
      <c r="A2831" t="s">
        <v>7231</v>
      </c>
      <c r="B2831" s="2">
        <f>VLOOKUP(A2831,orders[#All],3,0)</f>
        <v>45371</v>
      </c>
      <c r="C2831" t="str">
        <f>VLOOKUP($A2831,orders[#All],9,0)</f>
        <v>delivered</v>
      </c>
      <c r="D2831" t="str">
        <f>VLOOKUP($A2831,orders[#All],5,0)</f>
        <v>Padang</v>
      </c>
      <c r="E2831" t="str">
        <f>VLOOKUP($A2831,orders[#All],6,0)</f>
        <v>Sumatera Barat</v>
      </c>
      <c r="F2831" t="str">
        <f>VLOOKUP($A2831,orders[#All],10,0)</f>
        <v>RAMADAN23</v>
      </c>
      <c r="G2831" t="s">
        <v>3400</v>
      </c>
      <c r="H2831">
        <f>VLOOKUP(working_table!G2831,order_items[[#All],[product_id]:[subtotal_idr]],2,0)</f>
        <v>1</v>
      </c>
      <c r="I2831" s="5">
        <f>VLOOKUP(working_table!$G2831,order_items[[#All],[product_id]:[subtotal_idr]],3,0)</f>
        <v>119000</v>
      </c>
      <c r="J2831" s="5">
        <f>VLOOKUP(working_table!$G2831,order_items[[#All],[product_id]:[subtotal_idr]],4,0)</f>
        <v>119000</v>
      </c>
      <c r="K2831" t="str">
        <f>VLOOKUP($G2831,products7[#All],2,0)</f>
        <v>Jacket Hoodie Senja Wear</v>
      </c>
      <c r="L2831" t="str">
        <f>VLOOKUP($G2831,products7[#All],3,0)</f>
        <v>Jacket</v>
      </c>
      <c r="M2831" t="str">
        <f>VLOOKUP($G2831,products7[#All],7,0)</f>
        <v>Senja Wear</v>
      </c>
    </row>
    <row r="2832" spans="1:13" x14ac:dyDescent="0.35">
      <c r="A2832" t="s">
        <v>7231</v>
      </c>
      <c r="B2832" s="2">
        <f>VLOOKUP(A2832,orders[#All],3,0)</f>
        <v>45371</v>
      </c>
      <c r="C2832" t="str">
        <f>VLOOKUP($A2832,orders[#All],9,0)</f>
        <v>delivered</v>
      </c>
      <c r="D2832" t="str">
        <f>VLOOKUP($A2832,orders[#All],5,0)</f>
        <v>Padang</v>
      </c>
      <c r="E2832" t="str">
        <f>VLOOKUP($A2832,orders[#All],6,0)</f>
        <v>Sumatera Barat</v>
      </c>
      <c r="F2832" t="str">
        <f>VLOOKUP($A2832,orders[#All],10,0)</f>
        <v>RAMADAN23</v>
      </c>
      <c r="G2832" t="s">
        <v>2535</v>
      </c>
      <c r="H2832">
        <f>VLOOKUP(working_table!G2832,order_items[[#All],[product_id]:[subtotal_idr]],2,0)</f>
        <v>1</v>
      </c>
      <c r="I2832" s="5">
        <f>VLOOKUP(working_table!$G2832,order_items[[#All],[product_id]:[subtotal_idr]],3,0)</f>
        <v>499000</v>
      </c>
      <c r="J2832" s="5">
        <f>VLOOKUP(working_table!$G2832,order_items[[#All],[product_id]:[subtotal_idr]],4,0)</f>
        <v>499000</v>
      </c>
      <c r="K2832" t="str">
        <f>VLOOKUP($G2832,products7[#All],2,0)</f>
        <v>T-Shirt Striped Riang Apparel</v>
      </c>
      <c r="L2832" t="str">
        <f>VLOOKUP($G2832,products7[#All],3,0)</f>
        <v>T-Shirt</v>
      </c>
      <c r="M2832" t="str">
        <f>VLOOKUP($G2832,products7[#All],7,0)</f>
        <v>Riang Apparel</v>
      </c>
    </row>
    <row r="2833" spans="1:13" x14ac:dyDescent="0.35">
      <c r="A2833" t="s">
        <v>7231</v>
      </c>
      <c r="B2833" s="2">
        <f>VLOOKUP(A2833,orders[#All],3,0)</f>
        <v>45371</v>
      </c>
      <c r="C2833" t="str">
        <f>VLOOKUP($A2833,orders[#All],9,0)</f>
        <v>delivered</v>
      </c>
      <c r="D2833" t="str">
        <f>VLOOKUP($A2833,orders[#All],5,0)</f>
        <v>Padang</v>
      </c>
      <c r="E2833" t="str">
        <f>VLOOKUP($A2833,orders[#All],6,0)</f>
        <v>Sumatera Barat</v>
      </c>
      <c r="F2833" t="str">
        <f>VLOOKUP($A2833,orders[#All],10,0)</f>
        <v>RAMADAN23</v>
      </c>
      <c r="G2833" t="s">
        <v>2455</v>
      </c>
      <c r="H2833">
        <f>VLOOKUP(working_table!G2833,order_items[[#All],[product_id]:[subtotal_idr]],2,0)</f>
        <v>1</v>
      </c>
      <c r="I2833" s="5">
        <f>VLOOKUP(working_table!$G2833,order_items[[#All],[product_id]:[subtotal_idr]],3,0)</f>
        <v>249000</v>
      </c>
      <c r="J2833" s="5">
        <f>VLOOKUP(working_table!$G2833,order_items[[#All],[product_id]:[subtotal_idr]],4,0)</f>
        <v>249000</v>
      </c>
      <c r="K2833" t="str">
        <f>VLOOKUP($G2833,products7[#All],2,0)</f>
        <v>Dompet Kulit NusaBrand</v>
      </c>
      <c r="L2833" t="str">
        <f>VLOOKUP($G2833,products7[#All],3,0)</f>
        <v>Accessories</v>
      </c>
      <c r="M2833" t="str">
        <f>VLOOKUP($G2833,products7[#All],7,0)</f>
        <v>NusaBrand</v>
      </c>
    </row>
    <row r="2834" spans="1:13" x14ac:dyDescent="0.35">
      <c r="A2834" t="s">
        <v>7235</v>
      </c>
      <c r="B2834" s="2">
        <f>VLOOKUP(A2834,orders[#All],3,0)</f>
        <v>45268</v>
      </c>
      <c r="C2834" t="str">
        <f>VLOOKUP($A2834,orders[#All],9,0)</f>
        <v>delivered</v>
      </c>
      <c r="D2834" t="str">
        <f>VLOOKUP($A2834,orders[#All],5,0)</f>
        <v>Makassar</v>
      </c>
      <c r="E2834" t="str">
        <f>VLOOKUP($A2834,orders[#All],6,0)</f>
        <v>Sulawesi Selatan</v>
      </c>
      <c r="F2834" t="str">
        <f>VLOOKUP($A2834,orders[#All],10,0)</f>
        <v>TANPA PROMO</v>
      </c>
      <c r="G2834" t="s">
        <v>3015</v>
      </c>
      <c r="H2834">
        <f>VLOOKUP(working_table!G2834,order_items[[#All],[product_id]:[subtotal_idr]],2,0)</f>
        <v>1</v>
      </c>
      <c r="I2834" s="5">
        <f>VLOOKUP(working_table!$G2834,order_items[[#All],[product_id]:[subtotal_idr]],3,0)</f>
        <v>179000</v>
      </c>
      <c r="J2834" s="5">
        <f>VLOOKUP(working_table!$G2834,order_items[[#All],[product_id]:[subtotal_idr]],4,0)</f>
        <v>179000</v>
      </c>
      <c r="K2834" t="str">
        <f>VLOOKUP($G2834,products7[#All],2,0)</f>
        <v>Pants Chino Cendana Co</v>
      </c>
      <c r="L2834" t="str">
        <f>VLOOKUP($G2834,products7[#All],3,0)</f>
        <v>Pants</v>
      </c>
      <c r="M2834" t="str">
        <f>VLOOKUP($G2834,products7[#All],7,0)</f>
        <v>Cendana Co</v>
      </c>
    </row>
    <row r="2835" spans="1:13" x14ac:dyDescent="0.35">
      <c r="A2835" t="s">
        <v>7237</v>
      </c>
      <c r="B2835" s="2">
        <f>VLOOKUP(A2835,orders[#All],3,0)</f>
        <v>45472</v>
      </c>
      <c r="C2835" t="str">
        <f>VLOOKUP($A2835,orders[#All],9,0)</f>
        <v>delivered</v>
      </c>
      <c r="D2835" t="str">
        <f>VLOOKUP($A2835,orders[#All],5,0)</f>
        <v>Depok</v>
      </c>
      <c r="E2835" t="str">
        <f>VLOOKUP($A2835,orders[#All],6,0)</f>
        <v>Jawa Barat</v>
      </c>
      <c r="F2835" t="str">
        <f>VLOOKUP($A2835,orders[#All],10,0)</f>
        <v>TANPA PROMO</v>
      </c>
      <c r="G2835" t="s">
        <v>3422</v>
      </c>
      <c r="H2835">
        <f>VLOOKUP(working_table!G2835,order_items[[#All],[product_id]:[subtotal_idr]],2,0)</f>
        <v>1</v>
      </c>
      <c r="I2835" s="5">
        <f>VLOOKUP(working_table!$G2835,order_items[[#All],[product_id]:[subtotal_idr]],3,0)</f>
        <v>229000</v>
      </c>
      <c r="J2835" s="5">
        <f>VLOOKUP(working_table!$G2835,order_items[[#All],[product_id]:[subtotal_idr]],4,0)</f>
        <v>229000</v>
      </c>
      <c r="K2835" t="str">
        <f>VLOOKUP($G2835,products7[#All],2,0)</f>
        <v>Dompet Kulit NusaBrand</v>
      </c>
      <c r="L2835" t="str">
        <f>VLOOKUP($G2835,products7[#All],3,0)</f>
        <v>Accessories</v>
      </c>
      <c r="M2835" t="str">
        <f>VLOOKUP($G2835,products7[#All],7,0)</f>
        <v>NusaBrand</v>
      </c>
    </row>
    <row r="2836" spans="1:13" x14ac:dyDescent="0.35">
      <c r="A2836" t="s">
        <v>7237</v>
      </c>
      <c r="B2836" s="2">
        <f>VLOOKUP(A2836,orders[#All],3,0)</f>
        <v>45472</v>
      </c>
      <c r="C2836" t="str">
        <f>VLOOKUP($A2836,orders[#All],9,0)</f>
        <v>delivered</v>
      </c>
      <c r="D2836" t="str">
        <f>VLOOKUP($A2836,orders[#All],5,0)</f>
        <v>Depok</v>
      </c>
      <c r="E2836" t="str">
        <f>VLOOKUP($A2836,orders[#All],6,0)</f>
        <v>Jawa Barat</v>
      </c>
      <c r="F2836" t="str">
        <f>VLOOKUP($A2836,orders[#All],10,0)</f>
        <v>TANPA PROMO</v>
      </c>
      <c r="G2836" t="s">
        <v>2814</v>
      </c>
      <c r="H2836">
        <f>VLOOKUP(working_table!G2836,order_items[[#All],[product_id]:[subtotal_idr]],2,0)</f>
        <v>2</v>
      </c>
      <c r="I2836" s="5">
        <f>VLOOKUP(working_table!$G2836,order_items[[#All],[product_id]:[subtotal_idr]],3,0)</f>
        <v>149000</v>
      </c>
      <c r="J2836" s="5">
        <f>VLOOKUP(working_table!$G2836,order_items[[#All],[product_id]:[subtotal_idr]],4,0)</f>
        <v>298000</v>
      </c>
      <c r="K2836" t="str">
        <f>VLOOKUP($G2836,products7[#All],2,0)</f>
        <v>Pants Cargo Ratu Mode</v>
      </c>
      <c r="L2836" t="str">
        <f>VLOOKUP($G2836,products7[#All],3,0)</f>
        <v>Pants</v>
      </c>
      <c r="M2836" t="str">
        <f>VLOOKUP($G2836,products7[#All],7,0)</f>
        <v>Ratu Mode</v>
      </c>
    </row>
    <row r="2837" spans="1:13" x14ac:dyDescent="0.35">
      <c r="A2837" t="s">
        <v>7240</v>
      </c>
      <c r="B2837" s="2">
        <f>VLOOKUP(A2837,orders[#All],3,0)</f>
        <v>44750</v>
      </c>
      <c r="C2837" t="str">
        <f>VLOOKUP($A2837,orders[#All],9,0)</f>
        <v>delivered</v>
      </c>
      <c r="D2837" t="str">
        <f>VLOOKUP($A2837,orders[#All],5,0)</f>
        <v>Bekasi</v>
      </c>
      <c r="E2837" t="str">
        <f>VLOOKUP($A2837,orders[#All],6,0)</f>
        <v>Jawa Barat</v>
      </c>
      <c r="F2837" t="str">
        <f>VLOOKUP($A2837,orders[#All],10,0)</f>
        <v>NEWUSER</v>
      </c>
      <c r="G2837" t="s">
        <v>3198</v>
      </c>
      <c r="H2837">
        <f>VLOOKUP(working_table!G2837,order_items[[#All],[product_id]:[subtotal_idr]],2,0)</f>
        <v>1</v>
      </c>
      <c r="I2837" s="5">
        <f>VLOOKUP(working_table!$G2837,order_items[[#All],[product_id]:[subtotal_idr]],3,0)</f>
        <v>399000</v>
      </c>
      <c r="J2837" s="5">
        <f>VLOOKUP(working_table!$G2837,order_items[[#All],[product_id]:[subtotal_idr]],4,0)</f>
        <v>399000</v>
      </c>
      <c r="K2837" t="str">
        <f>VLOOKUP($G2837,products7[#All],2,0)</f>
        <v>Pants Kulot Tropika Style</v>
      </c>
      <c r="L2837" t="str">
        <f>VLOOKUP($G2837,products7[#All],3,0)</f>
        <v>Pants</v>
      </c>
      <c r="M2837" t="str">
        <f>VLOOKUP($G2837,products7[#All],7,0)</f>
        <v>Tropika Style</v>
      </c>
    </row>
    <row r="2838" spans="1:13" x14ac:dyDescent="0.35">
      <c r="A2838" t="s">
        <v>7242</v>
      </c>
      <c r="B2838" s="2">
        <f>VLOOKUP(A2838,orders[#All],3,0)</f>
        <v>45516</v>
      </c>
      <c r="C2838" t="str">
        <f>VLOOKUP($A2838,orders[#All],9,0)</f>
        <v>cancelled</v>
      </c>
      <c r="D2838" t="str">
        <f>VLOOKUP($A2838,orders[#All],5,0)</f>
        <v>Pontianak</v>
      </c>
      <c r="E2838" t="str">
        <f>VLOOKUP($A2838,orders[#All],6,0)</f>
        <v>Kalimantan Barat</v>
      </c>
      <c r="F2838" t="str">
        <f>VLOOKUP($A2838,orders[#All],10,0)</f>
        <v>TANPA PROMO</v>
      </c>
      <c r="G2838" t="s">
        <v>3007</v>
      </c>
      <c r="H2838">
        <f>VLOOKUP(working_table!G2838,order_items[[#All],[product_id]:[subtotal_idr]],2,0)</f>
        <v>1</v>
      </c>
      <c r="I2838" s="5">
        <f>VLOOKUP(working_table!$G2838,order_items[[#All],[product_id]:[subtotal_idr]],3,0)</f>
        <v>79000</v>
      </c>
      <c r="J2838" s="5">
        <f>VLOOKUP(working_table!$G2838,order_items[[#All],[product_id]:[subtotal_idr]],4,0)</f>
        <v>79000</v>
      </c>
      <c r="K2838" t="str">
        <f>VLOOKUP($G2838,products7[#All],2,0)</f>
        <v>Jacket Denim Ratu Mode</v>
      </c>
      <c r="L2838" t="str">
        <f>VLOOKUP($G2838,products7[#All],3,0)</f>
        <v>Jacket</v>
      </c>
      <c r="M2838" t="str">
        <f>VLOOKUP($G2838,products7[#All],7,0)</f>
        <v>Ratu Mode</v>
      </c>
    </row>
    <row r="2839" spans="1:13" x14ac:dyDescent="0.35">
      <c r="A2839" t="s">
        <v>7242</v>
      </c>
      <c r="B2839" s="2">
        <f>VLOOKUP(A2839,orders[#All],3,0)</f>
        <v>45516</v>
      </c>
      <c r="C2839" t="str">
        <f>VLOOKUP($A2839,orders[#All],9,0)</f>
        <v>cancelled</v>
      </c>
      <c r="D2839" t="str">
        <f>VLOOKUP($A2839,orders[#All],5,0)</f>
        <v>Pontianak</v>
      </c>
      <c r="E2839" t="str">
        <f>VLOOKUP($A2839,orders[#All],6,0)</f>
        <v>Kalimantan Barat</v>
      </c>
      <c r="F2839" t="str">
        <f>VLOOKUP($A2839,orders[#All],10,0)</f>
        <v>TANPA PROMO</v>
      </c>
      <c r="G2839" t="s">
        <v>3671</v>
      </c>
      <c r="H2839">
        <f>VLOOKUP(working_table!G2839,order_items[[#All],[product_id]:[subtotal_idr]],2,0)</f>
        <v>2</v>
      </c>
      <c r="I2839" s="5">
        <f>VLOOKUP(working_table!$G2839,order_items[[#All],[product_id]:[subtotal_idr]],3,0)</f>
        <v>299000</v>
      </c>
      <c r="J2839" s="5">
        <f>VLOOKUP(working_table!$G2839,order_items[[#All],[product_id]:[subtotal_idr]],4,0)</f>
        <v>598000</v>
      </c>
      <c r="K2839" t="str">
        <f>VLOOKUP($G2839,products7[#All],2,0)</f>
        <v>Kemeja Casual Ratu Mode</v>
      </c>
      <c r="L2839" t="str">
        <f>VLOOKUP($G2839,products7[#All],3,0)</f>
        <v>Kemeja</v>
      </c>
      <c r="M2839" t="str">
        <f>VLOOKUP($G2839,products7[#All],7,0)</f>
        <v>Ratu Mode</v>
      </c>
    </row>
    <row r="2840" spans="1:13" x14ac:dyDescent="0.35">
      <c r="A2840" t="s">
        <v>7242</v>
      </c>
      <c r="B2840" s="2">
        <f>VLOOKUP(A2840,orders[#All],3,0)</f>
        <v>45516</v>
      </c>
      <c r="C2840" t="str">
        <f>VLOOKUP($A2840,orders[#All],9,0)</f>
        <v>cancelled</v>
      </c>
      <c r="D2840" t="str">
        <f>VLOOKUP($A2840,orders[#All],5,0)</f>
        <v>Pontianak</v>
      </c>
      <c r="E2840" t="str">
        <f>VLOOKUP($A2840,orders[#All],6,0)</f>
        <v>Kalimantan Barat</v>
      </c>
      <c r="F2840" t="str">
        <f>VLOOKUP($A2840,orders[#All],10,0)</f>
        <v>TANPA PROMO</v>
      </c>
      <c r="G2840" t="s">
        <v>2429</v>
      </c>
      <c r="H2840">
        <f>VLOOKUP(working_table!G2840,order_items[[#All],[product_id]:[subtotal_idr]],2,0)</f>
        <v>1</v>
      </c>
      <c r="I2840" s="5">
        <f>VLOOKUP(working_table!$G2840,order_items[[#All],[product_id]:[subtotal_idr]],3,0)</f>
        <v>79000</v>
      </c>
      <c r="J2840" s="5">
        <f>VLOOKUP(working_table!$G2840,order_items[[#All],[product_id]:[subtotal_idr]],4,0)</f>
        <v>79000</v>
      </c>
      <c r="K2840" t="str">
        <f>VLOOKUP($G2840,products7[#All],2,0)</f>
        <v>Pants Cargo Ratu Mode</v>
      </c>
      <c r="L2840" t="str">
        <f>VLOOKUP($G2840,products7[#All],3,0)</f>
        <v>Pants</v>
      </c>
      <c r="M2840" t="str">
        <f>VLOOKUP($G2840,products7[#All],7,0)</f>
        <v>Ratu Mode</v>
      </c>
    </row>
    <row r="2841" spans="1:13" x14ac:dyDescent="0.35">
      <c r="A2841" t="s">
        <v>7246</v>
      </c>
      <c r="B2841" s="2">
        <f>VLOOKUP(A2841,orders[#All],3,0)</f>
        <v>44647</v>
      </c>
      <c r="C2841" t="str">
        <f>VLOOKUP($A2841,orders[#All],9,0)</f>
        <v>cancelled</v>
      </c>
      <c r="D2841" t="str">
        <f>VLOOKUP($A2841,orders[#All],5,0)</f>
        <v>Pekanbaru</v>
      </c>
      <c r="E2841" t="str">
        <f>VLOOKUP($A2841,orders[#All],6,0)</f>
        <v>Riau</v>
      </c>
      <c r="F2841" t="str">
        <f>VLOOKUP($A2841,orders[#All],10,0)</f>
        <v>NEWUSER</v>
      </c>
      <c r="G2841" t="s">
        <v>3161</v>
      </c>
      <c r="H2841">
        <f>VLOOKUP(working_table!G2841,order_items[[#All],[product_id]:[subtotal_idr]],2,0)</f>
        <v>1</v>
      </c>
      <c r="I2841" s="5">
        <f>VLOOKUP(working_table!$G2841,order_items[[#All],[product_id]:[subtotal_idr]],3,0)</f>
        <v>349000</v>
      </c>
      <c r="J2841" s="5">
        <f>VLOOKUP(working_table!$G2841,order_items[[#All],[product_id]:[subtotal_idr]],4,0)</f>
        <v>349000</v>
      </c>
      <c r="K2841" t="str">
        <f>VLOOKUP($G2841,products7[#All],2,0)</f>
        <v>Tas Selempang Pesona Indo</v>
      </c>
      <c r="L2841" t="str">
        <f>VLOOKUP($G2841,products7[#All],3,0)</f>
        <v>Accessories</v>
      </c>
      <c r="M2841" t="str">
        <f>VLOOKUP($G2841,products7[#All],7,0)</f>
        <v>Pesona Indo</v>
      </c>
    </row>
    <row r="2842" spans="1:13" x14ac:dyDescent="0.35">
      <c r="A2842" t="s">
        <v>7248</v>
      </c>
      <c r="B2842" s="2">
        <f>VLOOKUP(A2842,orders[#All],3,0)</f>
        <v>45414</v>
      </c>
      <c r="C2842" t="str">
        <f>VLOOKUP($A2842,orders[#All],9,0)</f>
        <v>delivered</v>
      </c>
      <c r="D2842" t="str">
        <f>VLOOKUP($A2842,orders[#All],5,0)</f>
        <v>Semarang</v>
      </c>
      <c r="E2842" t="str">
        <f>VLOOKUP($A2842,orders[#All],6,0)</f>
        <v>Jawa Tengah</v>
      </c>
      <c r="F2842" t="str">
        <f>VLOOKUP($A2842,orders[#All],10,0)</f>
        <v>TANPA PROMO</v>
      </c>
      <c r="G2842" t="s">
        <v>2475</v>
      </c>
      <c r="H2842">
        <f>VLOOKUP(working_table!G2842,order_items[[#All],[product_id]:[subtotal_idr]],2,0)</f>
        <v>1</v>
      </c>
      <c r="I2842" s="5">
        <f>VLOOKUP(working_table!$G2842,order_items[[#All],[product_id]:[subtotal_idr]],3,0)</f>
        <v>249000</v>
      </c>
      <c r="J2842" s="5">
        <f>VLOOKUP(working_table!$G2842,order_items[[#All],[product_id]:[subtotal_idr]],4,0)</f>
        <v>249000</v>
      </c>
      <c r="K2842" t="str">
        <f>VLOOKUP($G2842,products7[#All],2,0)</f>
        <v>T-Shirt Lengan Panjang BajuKita</v>
      </c>
      <c r="L2842" t="str">
        <f>VLOOKUP($G2842,products7[#All],3,0)</f>
        <v>T-Shirt</v>
      </c>
      <c r="M2842" t="str">
        <f>VLOOKUP($G2842,products7[#All],7,0)</f>
        <v>BajuKita</v>
      </c>
    </row>
    <row r="2843" spans="1:13" x14ac:dyDescent="0.35">
      <c r="A2843" t="s">
        <v>7250</v>
      </c>
      <c r="B2843" s="2">
        <f>VLOOKUP(A2843,orders[#All],3,0)</f>
        <v>44627</v>
      </c>
      <c r="C2843" t="str">
        <f>VLOOKUP($A2843,orders[#All],9,0)</f>
        <v>cancelled</v>
      </c>
      <c r="D2843" t="str">
        <f>VLOOKUP($A2843,orders[#All],5,0)</f>
        <v>Palembang</v>
      </c>
      <c r="E2843" t="str">
        <f>VLOOKUP($A2843,orders[#All],6,0)</f>
        <v>Sumatera Selatan</v>
      </c>
      <c r="F2843" t="str">
        <f>VLOOKUP($A2843,orders[#All],10,0)</f>
        <v>FLASHSALE</v>
      </c>
      <c r="G2843" t="s">
        <v>2733</v>
      </c>
      <c r="H2843">
        <f>VLOOKUP(working_table!G2843,order_items[[#All],[product_id]:[subtotal_idr]],2,0)</f>
        <v>2</v>
      </c>
      <c r="I2843" s="5">
        <f>VLOOKUP(working_table!$G2843,order_items[[#All],[product_id]:[subtotal_idr]],3,0)</f>
        <v>249000</v>
      </c>
      <c r="J2843" s="5">
        <f>VLOOKUP(working_table!$G2843,order_items[[#All],[product_id]:[subtotal_idr]],4,0)</f>
        <v>498000</v>
      </c>
      <c r="K2843" t="str">
        <f>VLOOKUP($G2843,products7[#All],2,0)</f>
        <v>Pants Kulot NusaBrand</v>
      </c>
      <c r="L2843" t="str">
        <f>VLOOKUP($G2843,products7[#All],3,0)</f>
        <v>Pants</v>
      </c>
      <c r="M2843" t="str">
        <f>VLOOKUP($G2843,products7[#All],7,0)</f>
        <v>NusaBrand</v>
      </c>
    </row>
    <row r="2844" spans="1:13" x14ac:dyDescent="0.35">
      <c r="A2844" t="s">
        <v>7250</v>
      </c>
      <c r="B2844" s="2">
        <f>VLOOKUP(A2844,orders[#All],3,0)</f>
        <v>44627</v>
      </c>
      <c r="C2844" t="str">
        <f>VLOOKUP($A2844,orders[#All],9,0)</f>
        <v>cancelled</v>
      </c>
      <c r="D2844" t="str">
        <f>VLOOKUP($A2844,orders[#All],5,0)</f>
        <v>Palembang</v>
      </c>
      <c r="E2844" t="str">
        <f>VLOOKUP($A2844,orders[#All],6,0)</f>
        <v>Sumatera Selatan</v>
      </c>
      <c r="F2844" t="str">
        <f>VLOOKUP($A2844,orders[#All],10,0)</f>
        <v>FLASHSALE</v>
      </c>
      <c r="G2844" t="s">
        <v>2901</v>
      </c>
      <c r="H2844">
        <f>VLOOKUP(working_table!G2844,order_items[[#All],[product_id]:[subtotal_idr]],2,0)</f>
        <v>1</v>
      </c>
      <c r="I2844" s="5">
        <f>VLOOKUP(working_table!$G2844,order_items[[#All],[product_id]:[subtotal_idr]],3,0)</f>
        <v>119000</v>
      </c>
      <c r="J2844" s="5">
        <f>VLOOKUP(working_table!$G2844,order_items[[#All],[product_id]:[subtotal_idr]],4,0)</f>
        <v>119000</v>
      </c>
      <c r="K2844" t="str">
        <f>VLOOKUP($G2844,products7[#All],2,0)</f>
        <v>Kemeja Linen Pesona Indo</v>
      </c>
      <c r="L2844" t="str">
        <f>VLOOKUP($G2844,products7[#All],3,0)</f>
        <v>T-Shirt</v>
      </c>
      <c r="M2844" t="str">
        <f>VLOOKUP($G2844,products7[#All],7,0)</f>
        <v>Pesona Indo</v>
      </c>
    </row>
    <row r="2845" spans="1:13" x14ac:dyDescent="0.35">
      <c r="A2845" t="s">
        <v>7253</v>
      </c>
      <c r="B2845" s="2">
        <f>VLOOKUP(A2845,orders[#All],3,0)</f>
        <v>45676</v>
      </c>
      <c r="C2845" t="str">
        <f>VLOOKUP($A2845,orders[#All],9,0)</f>
        <v>delivered</v>
      </c>
      <c r="D2845" t="str">
        <f>VLOOKUP($A2845,orders[#All],5,0)</f>
        <v>Banjarmasin</v>
      </c>
      <c r="E2845" t="str">
        <f>VLOOKUP($A2845,orders[#All],6,0)</f>
        <v>Kalimantan Selatan</v>
      </c>
      <c r="F2845" t="str">
        <f>VLOOKUP($A2845,orders[#All],10,0)</f>
        <v>TANPA PROMO</v>
      </c>
      <c r="G2845" t="s">
        <v>2387</v>
      </c>
      <c r="H2845">
        <f>VLOOKUP(working_table!G2845,order_items[[#All],[product_id]:[subtotal_idr]],2,0)</f>
        <v>2</v>
      </c>
      <c r="I2845" s="5">
        <f>VLOOKUP(working_table!$G2845,order_items[[#All],[product_id]:[subtotal_idr]],3,0)</f>
        <v>599000</v>
      </c>
      <c r="J2845" s="5">
        <f>VLOOKUP(working_table!$G2845,order_items[[#All],[product_id]:[subtotal_idr]],4,0)</f>
        <v>1198000</v>
      </c>
      <c r="K2845" t="str">
        <f>VLOOKUP($G2845,products7[#All],2,0)</f>
        <v>Dress Bodycon Pesona Indo</v>
      </c>
      <c r="L2845" t="str">
        <f>VLOOKUP($G2845,products7[#All],3,0)</f>
        <v>dress</v>
      </c>
      <c r="M2845" t="str">
        <f>VLOOKUP($G2845,products7[#All],7,0)</f>
        <v>Pesona Indo</v>
      </c>
    </row>
    <row r="2846" spans="1:13" x14ac:dyDescent="0.35">
      <c r="A2846" t="s">
        <v>7253</v>
      </c>
      <c r="B2846" s="2">
        <f>VLOOKUP(A2846,orders[#All],3,0)</f>
        <v>45676</v>
      </c>
      <c r="C2846" t="str">
        <f>VLOOKUP($A2846,orders[#All],9,0)</f>
        <v>delivered</v>
      </c>
      <c r="D2846" t="str">
        <f>VLOOKUP($A2846,orders[#All],5,0)</f>
        <v>Banjarmasin</v>
      </c>
      <c r="E2846" t="str">
        <f>VLOOKUP($A2846,orders[#All],6,0)</f>
        <v>Kalimantan Selatan</v>
      </c>
      <c r="F2846" t="str">
        <f>VLOOKUP($A2846,orders[#All],10,0)</f>
        <v>TANPA PROMO</v>
      </c>
      <c r="G2846" t="s">
        <v>2746</v>
      </c>
      <c r="H2846">
        <f>VLOOKUP(working_table!G2846,order_items[[#All],[product_id]:[subtotal_idr]],2,0)</f>
        <v>1</v>
      </c>
      <c r="I2846" s="5">
        <f>VLOOKUP(working_table!$G2846,order_items[[#All],[product_id]:[subtotal_idr]],3,0)</f>
        <v>329000</v>
      </c>
      <c r="J2846" s="5">
        <f>VLOOKUP(working_table!$G2846,order_items[[#All],[product_id]:[subtotal_idr]],4,0)</f>
        <v>329000</v>
      </c>
      <c r="K2846" t="str">
        <f>VLOOKUP($G2846,products7[#All],2,0)</f>
        <v>Kemeja Oxford Riang Apparel</v>
      </c>
      <c r="L2846" t="str">
        <f>VLOOKUP($G2846,products7[#All],3,0)</f>
        <v>kemeja</v>
      </c>
      <c r="M2846" t="str">
        <f>VLOOKUP($G2846,products7[#All],7,0)</f>
        <v>Riang Apparel</v>
      </c>
    </row>
    <row r="2847" spans="1:13" x14ac:dyDescent="0.35">
      <c r="A2847" t="s">
        <v>7256</v>
      </c>
      <c r="B2847" s="2">
        <f>VLOOKUP(A2847,orders[#All],3,0)</f>
        <v>45258</v>
      </c>
      <c r="C2847" t="str">
        <f>VLOOKUP($A2847,orders[#All],9,0)</f>
        <v>returned</v>
      </c>
      <c r="D2847" t="str">
        <f>VLOOKUP($A2847,orders[#All],5,0)</f>
        <v>Semarang</v>
      </c>
      <c r="E2847" t="str">
        <f>VLOOKUP($A2847,orders[#All],6,0)</f>
        <v>Jawa Tengah</v>
      </c>
      <c r="F2847" t="str">
        <f>VLOOKUP($A2847,orders[#All],10,0)</f>
        <v>TANPA PROMO</v>
      </c>
      <c r="G2847" t="s">
        <v>2879</v>
      </c>
      <c r="H2847">
        <f>VLOOKUP(working_table!G2847,order_items[[#All],[product_id]:[subtotal_idr]],2,0)</f>
        <v>1</v>
      </c>
      <c r="I2847" s="5">
        <f>VLOOKUP(working_table!$G2847,order_items[[#All],[product_id]:[subtotal_idr]],3,0)</f>
        <v>199000</v>
      </c>
      <c r="J2847" s="5">
        <f>VLOOKUP(working_table!$G2847,order_items[[#All],[product_id]:[subtotal_idr]],4,0)</f>
        <v>199000</v>
      </c>
      <c r="K2847" t="str">
        <f>VLOOKUP($G2847,products7[#All],2,0)</f>
        <v>Dompet Kulit Cendana Co</v>
      </c>
      <c r="L2847" t="str">
        <f>VLOOKUP($G2847,products7[#All],3,0)</f>
        <v>Accessories</v>
      </c>
      <c r="M2847" t="str">
        <f>VLOOKUP($G2847,products7[#All],7,0)</f>
        <v>Cendana Co</v>
      </c>
    </row>
    <row r="2848" spans="1:13" x14ac:dyDescent="0.35">
      <c r="A2848" t="s">
        <v>7256</v>
      </c>
      <c r="B2848" s="2">
        <f>VLOOKUP(A2848,orders[#All],3,0)</f>
        <v>45258</v>
      </c>
      <c r="C2848" t="str">
        <f>VLOOKUP($A2848,orders[#All],9,0)</f>
        <v>returned</v>
      </c>
      <c r="D2848" t="str">
        <f>VLOOKUP($A2848,orders[#All],5,0)</f>
        <v>Semarang</v>
      </c>
      <c r="E2848" t="str">
        <f>VLOOKUP($A2848,orders[#All],6,0)</f>
        <v>Jawa Tengah</v>
      </c>
      <c r="F2848" t="str">
        <f>VLOOKUP($A2848,orders[#All],10,0)</f>
        <v>TANPA PROMO</v>
      </c>
      <c r="G2848" t="s">
        <v>2798</v>
      </c>
      <c r="H2848">
        <f>VLOOKUP(working_table!G2848,order_items[[#All],[product_id]:[subtotal_idr]],2,0)</f>
        <v>1</v>
      </c>
      <c r="I2848" s="5">
        <f>VLOOKUP(working_table!$G2848,order_items[[#All],[product_id]:[subtotal_idr]],3,0)</f>
        <v>59000</v>
      </c>
      <c r="J2848" s="5">
        <f>VLOOKUP(working_table!$G2848,order_items[[#All],[product_id]:[subtotal_idr]],4,0)</f>
        <v>59000</v>
      </c>
      <c r="K2848" t="str">
        <f>VLOOKUP($G2848,products7[#All],2,0)</f>
        <v>Jacket Denim Kanvas Lokal</v>
      </c>
      <c r="L2848" t="str">
        <f>VLOOKUP($G2848,products7[#All],3,0)</f>
        <v>Jacket</v>
      </c>
      <c r="M2848" t="str">
        <f>VLOOKUP($G2848,products7[#All],7,0)</f>
        <v>Kanvas Lokal</v>
      </c>
    </row>
    <row r="2849" spans="1:13" x14ac:dyDescent="0.35">
      <c r="A2849" t="s">
        <v>7256</v>
      </c>
      <c r="B2849" s="2">
        <f>VLOOKUP(A2849,orders[#All],3,0)</f>
        <v>45258</v>
      </c>
      <c r="C2849" t="str">
        <f>VLOOKUP($A2849,orders[#All],9,0)</f>
        <v>returned</v>
      </c>
      <c r="D2849" t="str">
        <f>VLOOKUP($A2849,orders[#All],5,0)</f>
        <v>Semarang</v>
      </c>
      <c r="E2849" t="str">
        <f>VLOOKUP($A2849,orders[#All],6,0)</f>
        <v>Jawa Tengah</v>
      </c>
      <c r="F2849" t="str">
        <f>VLOOKUP($A2849,orders[#All],10,0)</f>
        <v>TANPA PROMO</v>
      </c>
      <c r="G2849" t="s">
        <v>2429</v>
      </c>
      <c r="H2849">
        <f>VLOOKUP(working_table!G2849,order_items[[#All],[product_id]:[subtotal_idr]],2,0)</f>
        <v>1</v>
      </c>
      <c r="I2849" s="5">
        <f>VLOOKUP(working_table!$G2849,order_items[[#All],[product_id]:[subtotal_idr]],3,0)</f>
        <v>79000</v>
      </c>
      <c r="J2849" s="5">
        <f>VLOOKUP(working_table!$G2849,order_items[[#All],[product_id]:[subtotal_idr]],4,0)</f>
        <v>79000</v>
      </c>
      <c r="K2849" t="str">
        <f>VLOOKUP($G2849,products7[#All],2,0)</f>
        <v>Pants Cargo Ratu Mode</v>
      </c>
      <c r="L2849" t="str">
        <f>VLOOKUP($G2849,products7[#All],3,0)</f>
        <v>Pants</v>
      </c>
      <c r="M2849" t="str">
        <f>VLOOKUP($G2849,products7[#All],7,0)</f>
        <v>Ratu Mode</v>
      </c>
    </row>
    <row r="2850" spans="1:13" x14ac:dyDescent="0.35">
      <c r="A2850" t="s">
        <v>7260</v>
      </c>
      <c r="B2850" s="2">
        <f>VLOOKUP(A2850,orders[#All],3,0)</f>
        <v>45474</v>
      </c>
      <c r="C2850" t="str">
        <f>VLOOKUP($A2850,orders[#All],9,0)</f>
        <v>delivered</v>
      </c>
      <c r="D2850" t="str">
        <f>VLOOKUP($A2850,orders[#All],5,0)</f>
        <v>Pekanbaru</v>
      </c>
      <c r="E2850" t="str">
        <f>VLOOKUP($A2850,orders[#All],6,0)</f>
        <v>Riau</v>
      </c>
      <c r="F2850" t="str">
        <f>VLOOKUP($A2850,orders[#All],10,0)</f>
        <v>TANPA PROMO</v>
      </c>
      <c r="G2850" t="s">
        <v>3536</v>
      </c>
      <c r="H2850">
        <f>VLOOKUP(working_table!G2850,order_items[[#All],[product_id]:[subtotal_idr]],2,0)</f>
        <v>1</v>
      </c>
      <c r="I2850" s="5">
        <f>VLOOKUP(working_table!$G2850,order_items[[#All],[product_id]:[subtotal_idr]],3,0)</f>
        <v>119000</v>
      </c>
      <c r="J2850" s="5">
        <f>VLOOKUP(working_table!$G2850,order_items[[#All],[product_id]:[subtotal_idr]],4,0)</f>
        <v>119000</v>
      </c>
      <c r="K2850" t="str">
        <f>VLOOKUP($G2850,products7[#All],2,0)</f>
        <v>Pants Kulot Tropika Style</v>
      </c>
      <c r="L2850" t="str">
        <f>VLOOKUP($G2850,products7[#All],3,0)</f>
        <v>Pants</v>
      </c>
      <c r="M2850" t="str">
        <f>VLOOKUP($G2850,products7[#All],7,0)</f>
        <v>Tropika Style</v>
      </c>
    </row>
    <row r="2851" spans="1:13" x14ac:dyDescent="0.35">
      <c r="A2851" t="s">
        <v>7260</v>
      </c>
      <c r="B2851" s="2">
        <f>VLOOKUP(A2851,orders[#All],3,0)</f>
        <v>45474</v>
      </c>
      <c r="C2851" t="str">
        <f>VLOOKUP($A2851,orders[#All],9,0)</f>
        <v>delivered</v>
      </c>
      <c r="D2851" t="str">
        <f>VLOOKUP($A2851,orders[#All],5,0)</f>
        <v>Pekanbaru</v>
      </c>
      <c r="E2851" t="str">
        <f>VLOOKUP($A2851,orders[#All],6,0)</f>
        <v>Riau</v>
      </c>
      <c r="F2851" t="str">
        <f>VLOOKUP($A2851,orders[#All],10,0)</f>
        <v>TANPA PROMO</v>
      </c>
      <c r="G2851" t="s">
        <v>2736</v>
      </c>
      <c r="H2851">
        <f>VLOOKUP(working_table!G2851,order_items[[#All],[product_id]:[subtotal_idr]],2,0)</f>
        <v>1</v>
      </c>
      <c r="I2851" s="5">
        <f>VLOOKUP(working_table!$G2851,order_items[[#All],[product_id]:[subtotal_idr]],3,0)</f>
        <v>499000</v>
      </c>
      <c r="J2851" s="5">
        <f>VLOOKUP(working_table!$G2851,order_items[[#All],[product_id]:[subtotal_idr]],4,0)</f>
        <v>499000</v>
      </c>
      <c r="K2851" t="str">
        <f>VLOOKUP($G2851,products7[#All],2,0)</f>
        <v>T-Shirt Slim Fit Tropika Style</v>
      </c>
      <c r="L2851" t="str">
        <f>VLOOKUP($G2851,products7[#All],3,0)</f>
        <v>kemeja</v>
      </c>
      <c r="M2851" t="str">
        <f>VLOOKUP($G2851,products7[#All],7,0)</f>
        <v>Tropika Style</v>
      </c>
    </row>
    <row r="2852" spans="1:13" x14ac:dyDescent="0.35">
      <c r="A2852" t="s">
        <v>7260</v>
      </c>
      <c r="B2852" s="2">
        <f>VLOOKUP(A2852,orders[#All],3,0)</f>
        <v>45474</v>
      </c>
      <c r="C2852" t="str">
        <f>VLOOKUP($A2852,orders[#All],9,0)</f>
        <v>delivered</v>
      </c>
      <c r="D2852" t="str">
        <f>VLOOKUP($A2852,orders[#All],5,0)</f>
        <v>Pekanbaru</v>
      </c>
      <c r="E2852" t="str">
        <f>VLOOKUP($A2852,orders[#All],6,0)</f>
        <v>Riau</v>
      </c>
      <c r="F2852" t="str">
        <f>VLOOKUP($A2852,orders[#All],10,0)</f>
        <v>TANPA PROMO</v>
      </c>
      <c r="G2852" t="s">
        <v>3420</v>
      </c>
      <c r="H2852">
        <f>VLOOKUP(working_table!G2852,order_items[[#All],[product_id]:[subtotal_idr]],2,0)</f>
        <v>3</v>
      </c>
      <c r="I2852" s="5">
        <f>VLOOKUP(working_table!$G2852,order_items[[#All],[product_id]:[subtotal_idr]],3,0)</f>
        <v>89000</v>
      </c>
      <c r="J2852" s="5">
        <f>VLOOKUP(working_table!$G2852,order_items[[#All],[product_id]:[subtotal_idr]],4,0)</f>
        <v>267000</v>
      </c>
      <c r="K2852" t="str">
        <f>VLOOKUP($G2852,products7[#All],2,0)</f>
        <v>Kacamata Hitam Riang Apparel</v>
      </c>
      <c r="L2852" t="str">
        <f>VLOOKUP($G2852,products7[#All],3,0)</f>
        <v>Accessories</v>
      </c>
      <c r="M2852" t="str">
        <f>VLOOKUP($G2852,products7[#All],7,0)</f>
        <v>Riang Apparel</v>
      </c>
    </row>
    <row r="2853" spans="1:13" x14ac:dyDescent="0.35">
      <c r="A2853" t="s">
        <v>7264</v>
      </c>
      <c r="B2853" s="2">
        <f>VLOOKUP(A2853,orders[#All],3,0)</f>
        <v>45228</v>
      </c>
      <c r="C2853" t="str">
        <f>VLOOKUP($A2853,orders[#All],9,0)</f>
        <v>cancelled</v>
      </c>
      <c r="D2853" t="str">
        <f>VLOOKUP($A2853,orders[#All],5,0)</f>
        <v>Jakarta</v>
      </c>
      <c r="E2853" t="str">
        <f>VLOOKUP($A2853,orders[#All],6,0)</f>
        <v>DKI Jakarta</v>
      </c>
      <c r="F2853" t="str">
        <f>VLOOKUP($A2853,orders[#All],10,0)</f>
        <v>MEMBER10</v>
      </c>
      <c r="G2853" t="s">
        <v>2399</v>
      </c>
      <c r="H2853">
        <f>VLOOKUP(working_table!G2853,order_items[[#All],[product_id]:[subtotal_idr]],2,0)</f>
        <v>1</v>
      </c>
      <c r="I2853" s="5">
        <f>VLOOKUP(working_table!$G2853,order_items[[#All],[product_id]:[subtotal_idr]],3,0)</f>
        <v>199000</v>
      </c>
      <c r="J2853" s="5">
        <f>VLOOKUP(working_table!$G2853,order_items[[#All],[product_id]:[subtotal_idr]],4,0)</f>
        <v>199000</v>
      </c>
      <c r="K2853" t="str">
        <f>VLOOKUP($G2853,products7[#All],2,0)</f>
        <v>Syal Rajut Ratu Mode</v>
      </c>
      <c r="L2853" t="str">
        <f>VLOOKUP($G2853,products7[#All],3,0)</f>
        <v>Accessories</v>
      </c>
      <c r="M2853" t="str">
        <f>VLOOKUP($G2853,products7[#All],7,0)</f>
        <v>Ratu Mode</v>
      </c>
    </row>
    <row r="2854" spans="1:13" x14ac:dyDescent="0.35">
      <c r="A2854" t="s">
        <v>7264</v>
      </c>
      <c r="B2854" s="2">
        <f>VLOOKUP(A2854,orders[#All],3,0)</f>
        <v>45228</v>
      </c>
      <c r="C2854" t="str">
        <f>VLOOKUP($A2854,orders[#All],9,0)</f>
        <v>cancelled</v>
      </c>
      <c r="D2854" t="str">
        <f>VLOOKUP($A2854,orders[#All],5,0)</f>
        <v>Jakarta</v>
      </c>
      <c r="E2854" t="str">
        <f>VLOOKUP($A2854,orders[#All],6,0)</f>
        <v>DKI Jakarta</v>
      </c>
      <c r="F2854" t="str">
        <f>VLOOKUP($A2854,orders[#All],10,0)</f>
        <v>MEMBER10</v>
      </c>
      <c r="G2854" t="s">
        <v>3360</v>
      </c>
      <c r="H2854">
        <f>VLOOKUP(working_table!G2854,order_items[[#All],[product_id]:[subtotal_idr]],2,0)</f>
        <v>1</v>
      </c>
      <c r="I2854" s="5">
        <f>VLOOKUP(working_table!$G2854,order_items[[#All],[product_id]:[subtotal_idr]],3,0)</f>
        <v>329000</v>
      </c>
      <c r="J2854" s="5">
        <f>VLOOKUP(working_table!$G2854,order_items[[#All],[product_id]:[subtotal_idr]],4,0)</f>
        <v>329000</v>
      </c>
      <c r="K2854" t="str">
        <f>VLOOKUP($G2854,products7[#All],2,0)</f>
        <v>Kacamata Hitam Senja Wear</v>
      </c>
      <c r="L2854" t="str">
        <f>VLOOKUP($G2854,products7[#All],3,0)</f>
        <v>Accessories</v>
      </c>
      <c r="M2854" t="str">
        <f>VLOOKUP($G2854,products7[#All],7,0)</f>
        <v>Senja Wear</v>
      </c>
    </row>
    <row r="2855" spans="1:13" x14ac:dyDescent="0.35">
      <c r="A2855" t="s">
        <v>7267</v>
      </c>
      <c r="B2855" s="2">
        <f>VLOOKUP(A2855,orders[#All],3,0)</f>
        <v>44844</v>
      </c>
      <c r="C2855" t="str">
        <f>VLOOKUP($A2855,orders[#All],9,0)</f>
        <v>delivered</v>
      </c>
      <c r="D2855" t="str">
        <f>VLOOKUP($A2855,orders[#All],5,0)</f>
        <v>Yogyakarta</v>
      </c>
      <c r="E2855" t="str">
        <f>VLOOKUP($A2855,orders[#All],6,0)</f>
        <v>DI Yogyakarta</v>
      </c>
      <c r="F2855" t="str">
        <f>VLOOKUP($A2855,orders[#All],10,0)</f>
        <v>TANPA PROMO</v>
      </c>
      <c r="G2855" t="s">
        <v>2740</v>
      </c>
      <c r="H2855">
        <f>VLOOKUP(working_table!G2855,order_items[[#All],[product_id]:[subtotal_idr]],2,0)</f>
        <v>1</v>
      </c>
      <c r="I2855" s="5">
        <f>VLOOKUP(working_table!$G2855,order_items[[#All],[product_id]:[subtotal_idr]],3,0)</f>
        <v>199000</v>
      </c>
      <c r="J2855" s="5">
        <f>VLOOKUP(working_table!$G2855,order_items[[#All],[product_id]:[subtotal_idr]],4,0)</f>
        <v>199000</v>
      </c>
      <c r="K2855" t="str">
        <f>VLOOKUP($G2855,products7[#All],2,0)</f>
        <v>Pants Chino NusaBrand</v>
      </c>
      <c r="L2855" t="str">
        <f>VLOOKUP($G2855,products7[#All],3,0)</f>
        <v>Pants</v>
      </c>
      <c r="M2855" t="str">
        <f>VLOOKUP($G2855,products7[#All],7,0)</f>
        <v>NusaBrand</v>
      </c>
    </row>
    <row r="2856" spans="1:13" x14ac:dyDescent="0.35">
      <c r="A2856" t="s">
        <v>7269</v>
      </c>
      <c r="B2856" s="2">
        <f>VLOOKUP(A2856,orders[#All],3,0)</f>
        <v>45694</v>
      </c>
      <c r="C2856" t="str">
        <f>VLOOKUP($A2856,orders[#All],9,0)</f>
        <v>delivered</v>
      </c>
      <c r="D2856" t="str">
        <f>VLOOKUP($A2856,orders[#All],5,0)</f>
        <v>Pekanbaru</v>
      </c>
      <c r="E2856" t="str">
        <f>VLOOKUP($A2856,orders[#All],6,0)</f>
        <v>Riau</v>
      </c>
      <c r="F2856" t="str">
        <f>VLOOKUP($A2856,orders[#All],10,0)</f>
        <v>TANPA PROMO</v>
      </c>
      <c r="G2856" t="s">
        <v>2953</v>
      </c>
      <c r="H2856">
        <f>VLOOKUP(working_table!G2856,order_items[[#All],[product_id]:[subtotal_idr]],2,0)</f>
        <v>1</v>
      </c>
      <c r="I2856" s="5">
        <f>VLOOKUP(working_table!$G2856,order_items[[#All],[product_id]:[subtotal_idr]],3,0)</f>
        <v>399000</v>
      </c>
      <c r="J2856" s="5">
        <f>VLOOKUP(working_table!$G2856,order_items[[#All],[product_id]:[subtotal_idr]],4,0)</f>
        <v>399000</v>
      </c>
      <c r="K2856" t="str">
        <f>VLOOKUP($G2856,products7[#All],2,0)</f>
        <v>T-Shirt Graphic SandangIndo</v>
      </c>
      <c r="L2856" t="str">
        <f>VLOOKUP($G2856,products7[#All],3,0)</f>
        <v>T-Shirt</v>
      </c>
      <c r="M2856" t="str">
        <f>VLOOKUP($G2856,products7[#All],7,0)</f>
        <v>SandangIndo</v>
      </c>
    </row>
    <row r="2857" spans="1:13" x14ac:dyDescent="0.35">
      <c r="A2857" t="s">
        <v>7269</v>
      </c>
      <c r="B2857" s="2">
        <f>VLOOKUP(A2857,orders[#All],3,0)</f>
        <v>45694</v>
      </c>
      <c r="C2857" t="str">
        <f>VLOOKUP($A2857,orders[#All],9,0)</f>
        <v>delivered</v>
      </c>
      <c r="D2857" t="str">
        <f>VLOOKUP($A2857,orders[#All],5,0)</f>
        <v>Pekanbaru</v>
      </c>
      <c r="E2857" t="str">
        <f>VLOOKUP($A2857,orders[#All],6,0)</f>
        <v>Riau</v>
      </c>
      <c r="F2857" t="str">
        <f>VLOOKUP($A2857,orders[#All],10,0)</f>
        <v>TANPA PROMO</v>
      </c>
      <c r="G2857" t="s">
        <v>3340</v>
      </c>
      <c r="H2857">
        <f>VLOOKUP(working_table!G2857,order_items[[#All],[product_id]:[subtotal_idr]],2,0)</f>
        <v>1</v>
      </c>
      <c r="I2857" s="5">
        <f>VLOOKUP(working_table!$G2857,order_items[[#All],[product_id]:[subtotal_idr]],3,0)</f>
        <v>59000</v>
      </c>
      <c r="J2857" s="5">
        <f>VLOOKUP(working_table!$G2857,order_items[[#All],[product_id]:[subtotal_idr]],4,0)</f>
        <v>59000</v>
      </c>
      <c r="K2857" t="str">
        <f>VLOOKUP($G2857,products7[#All],2,0)</f>
        <v>Pants Jogger Riang Apparel</v>
      </c>
      <c r="L2857" t="str">
        <f>VLOOKUP($G2857,products7[#All],3,0)</f>
        <v>Pants</v>
      </c>
      <c r="M2857" t="str">
        <f>VLOOKUP($G2857,products7[#All],7,0)</f>
        <v>Riang Apparel</v>
      </c>
    </row>
    <row r="2858" spans="1:13" x14ac:dyDescent="0.35">
      <c r="A2858" t="s">
        <v>7272</v>
      </c>
      <c r="B2858" s="2">
        <f>VLOOKUP(A2858,orders[#All],3,0)</f>
        <v>44735</v>
      </c>
      <c r="C2858" t="str">
        <f>VLOOKUP($A2858,orders[#All],9,0)</f>
        <v>processing</v>
      </c>
      <c r="D2858" t="str">
        <f>VLOOKUP($A2858,orders[#All],5,0)</f>
        <v>Tangerang</v>
      </c>
      <c r="E2858" t="str">
        <f>VLOOKUP($A2858,orders[#All],6,0)</f>
        <v>Banten</v>
      </c>
      <c r="F2858" t="str">
        <f>VLOOKUP($A2858,orders[#All],10,0)</f>
        <v>TANPA PROMO</v>
      </c>
      <c r="G2858" t="s">
        <v>4018</v>
      </c>
      <c r="H2858">
        <f>VLOOKUP(working_table!G2858,order_items[[#All],[product_id]:[subtotal_idr]],2,0)</f>
        <v>2</v>
      </c>
      <c r="I2858" s="5">
        <f>VLOOKUP(working_table!$G2858,order_items[[#All],[product_id]:[subtotal_idr]],3,0)</f>
        <v>69000</v>
      </c>
      <c r="J2858" s="5">
        <f>VLOOKUP(working_table!$G2858,order_items[[#All],[product_id]:[subtotal_idr]],4,0)</f>
        <v>138000</v>
      </c>
      <c r="K2858" t="str">
        <f>VLOOKUP($G2858,products7[#All],2,0)</f>
        <v>Kemeja Flanel Riang Apparel</v>
      </c>
      <c r="L2858" t="str">
        <f>VLOOKUP($G2858,products7[#All],3,0)</f>
        <v>kemeja</v>
      </c>
      <c r="M2858" t="str">
        <f>VLOOKUP($G2858,products7[#All],7,0)</f>
        <v>Riang Apparel</v>
      </c>
    </row>
    <row r="2859" spans="1:13" x14ac:dyDescent="0.35">
      <c r="A2859" t="s">
        <v>7272</v>
      </c>
      <c r="B2859" s="2">
        <f>VLOOKUP(A2859,orders[#All],3,0)</f>
        <v>44735</v>
      </c>
      <c r="C2859" t="str">
        <f>VLOOKUP($A2859,orders[#All],9,0)</f>
        <v>processing</v>
      </c>
      <c r="D2859" t="str">
        <f>VLOOKUP($A2859,orders[#All],5,0)</f>
        <v>Tangerang</v>
      </c>
      <c r="E2859" t="str">
        <f>VLOOKUP($A2859,orders[#All],6,0)</f>
        <v>Banten</v>
      </c>
      <c r="F2859" t="str">
        <f>VLOOKUP($A2859,orders[#All],10,0)</f>
        <v>TANPA PROMO</v>
      </c>
      <c r="G2859" t="s">
        <v>2559</v>
      </c>
      <c r="H2859">
        <f>VLOOKUP(working_table!G2859,order_items[[#All],[product_id]:[subtotal_idr]],2,0)</f>
        <v>1</v>
      </c>
      <c r="I2859" s="5">
        <f>VLOOKUP(working_table!$G2859,order_items[[#All],[product_id]:[subtotal_idr]],3,0)</f>
        <v>129000</v>
      </c>
      <c r="J2859" s="5">
        <f>VLOOKUP(working_table!$G2859,order_items[[#All],[product_id]:[subtotal_idr]],4,0)</f>
        <v>129000</v>
      </c>
      <c r="K2859" t="str">
        <f>VLOOKUP($G2859,products7[#All],2,0)</f>
        <v>Syal Rajut Riang Apparel</v>
      </c>
      <c r="L2859" t="str">
        <f>VLOOKUP($G2859,products7[#All],3,0)</f>
        <v>Accessories</v>
      </c>
      <c r="M2859" t="str">
        <f>VLOOKUP($G2859,products7[#All],7,0)</f>
        <v>Riang Apparel</v>
      </c>
    </row>
    <row r="2860" spans="1:13" x14ac:dyDescent="0.35">
      <c r="A2860" t="s">
        <v>7275</v>
      </c>
      <c r="B2860" s="2">
        <f>VLOOKUP(A2860,orders[#All],3,0)</f>
        <v>44797</v>
      </c>
      <c r="C2860" t="str">
        <f>VLOOKUP($A2860,orders[#All],9,0)</f>
        <v>processing</v>
      </c>
      <c r="D2860" t="str">
        <f>VLOOKUP($A2860,orders[#All],5,0)</f>
        <v>Malang</v>
      </c>
      <c r="E2860" t="str">
        <f>VLOOKUP($A2860,orders[#All],6,0)</f>
        <v>Jawa Timur</v>
      </c>
      <c r="F2860" t="str">
        <f>VLOOKUP($A2860,orders[#All],10,0)</f>
        <v>SALE2024</v>
      </c>
      <c r="G2860" t="s">
        <v>2720</v>
      </c>
      <c r="H2860">
        <f>VLOOKUP(working_table!G2860,order_items[[#All],[product_id]:[subtotal_idr]],2,0)</f>
        <v>1</v>
      </c>
      <c r="I2860" s="5">
        <f>VLOOKUP(working_table!$G2860,order_items[[#All],[product_id]:[subtotal_idr]],3,0)</f>
        <v>199000</v>
      </c>
      <c r="J2860" s="5">
        <f>VLOOKUP(working_table!$G2860,order_items[[#All],[product_id]:[subtotal_idr]],4,0)</f>
        <v>199000</v>
      </c>
      <c r="K2860" t="str">
        <f>VLOOKUP($G2860,products7[#All],2,0)</f>
        <v>Topi Baseball SandangIndo</v>
      </c>
      <c r="L2860" t="str">
        <f>VLOOKUP($G2860,products7[#All],3,0)</f>
        <v>Accessories</v>
      </c>
      <c r="M2860" t="str">
        <f>VLOOKUP($G2860,products7[#All],7,0)</f>
        <v>SandangIndo</v>
      </c>
    </row>
    <row r="2861" spans="1:13" x14ac:dyDescent="0.35">
      <c r="A2861" t="s">
        <v>7277</v>
      </c>
      <c r="B2861" s="2">
        <f>VLOOKUP(A2861,orders[#All],3,0)</f>
        <v>45177</v>
      </c>
      <c r="C2861" t="str">
        <f>VLOOKUP($A2861,orders[#All],9,0)</f>
        <v>delivered</v>
      </c>
      <c r="D2861" t="str">
        <f>VLOOKUP($A2861,orders[#All],5,0)</f>
        <v>Bogor</v>
      </c>
      <c r="E2861" t="str">
        <f>VLOOKUP($A2861,orders[#All],6,0)</f>
        <v>Jawa Barat</v>
      </c>
      <c r="F2861" t="str">
        <f>VLOOKUP($A2861,orders[#All],10,0)</f>
        <v>TANPA PROMO</v>
      </c>
      <c r="G2861" t="s">
        <v>2649</v>
      </c>
      <c r="H2861">
        <f>VLOOKUP(working_table!G2861,order_items[[#All],[product_id]:[subtotal_idr]],2,0)</f>
        <v>1</v>
      </c>
      <c r="I2861" s="5">
        <f>VLOOKUP(working_table!$G2861,order_items[[#All],[product_id]:[subtotal_idr]],3,0)</f>
        <v>129000</v>
      </c>
      <c r="J2861" s="5">
        <f>VLOOKUP(working_table!$G2861,order_items[[#All],[product_id]:[subtotal_idr]],4,0)</f>
        <v>129000</v>
      </c>
      <c r="K2861" t="str">
        <f>VLOOKUP($G2861,products7[#All],2,0)</f>
        <v>Dress Bodycon SandangIndo</v>
      </c>
      <c r="L2861" t="str">
        <f>VLOOKUP($G2861,products7[#All],3,0)</f>
        <v>Dress</v>
      </c>
      <c r="M2861" t="str">
        <f>VLOOKUP($G2861,products7[#All],7,0)</f>
        <v>SandangIndo</v>
      </c>
    </row>
    <row r="2862" spans="1:13" x14ac:dyDescent="0.35">
      <c r="A2862" t="s">
        <v>7277</v>
      </c>
      <c r="B2862" s="2">
        <f>VLOOKUP(A2862,orders[#All],3,0)</f>
        <v>45177</v>
      </c>
      <c r="C2862" t="str">
        <f>VLOOKUP($A2862,orders[#All],9,0)</f>
        <v>delivered</v>
      </c>
      <c r="D2862" t="str">
        <f>VLOOKUP($A2862,orders[#All],5,0)</f>
        <v>Bogor</v>
      </c>
      <c r="E2862" t="str">
        <f>VLOOKUP($A2862,orders[#All],6,0)</f>
        <v>Jawa Barat</v>
      </c>
      <c r="F2862" t="str">
        <f>VLOOKUP($A2862,orders[#All],10,0)</f>
        <v>TANPA PROMO</v>
      </c>
      <c r="G2862" t="s">
        <v>2794</v>
      </c>
      <c r="H2862">
        <f>VLOOKUP(working_table!G2862,order_items[[#All],[product_id]:[subtotal_idr]],2,0)</f>
        <v>1</v>
      </c>
      <c r="I2862" s="5">
        <f>VLOOKUP(working_table!$G2862,order_items[[#All],[product_id]:[subtotal_idr]],3,0)</f>
        <v>399000</v>
      </c>
      <c r="J2862" s="5">
        <f>VLOOKUP(working_table!$G2862,order_items[[#All],[product_id]:[subtotal_idr]],4,0)</f>
        <v>399000</v>
      </c>
      <c r="K2862" t="str">
        <f>VLOOKUP($G2862,products7[#All],2,0)</f>
        <v>Pants Cargo NusaBrand</v>
      </c>
      <c r="L2862" t="str">
        <f>VLOOKUP($G2862,products7[#All],3,0)</f>
        <v>Pants</v>
      </c>
      <c r="M2862" t="str">
        <f>VLOOKUP($G2862,products7[#All],7,0)</f>
        <v>NusaBrand</v>
      </c>
    </row>
    <row r="2863" spans="1:13" x14ac:dyDescent="0.35">
      <c r="A2863" t="s">
        <v>7280</v>
      </c>
      <c r="B2863" s="2">
        <f>VLOOKUP(A2863,orders[#All],3,0)</f>
        <v>44914</v>
      </c>
      <c r="C2863" t="str">
        <f>VLOOKUP($A2863,orders[#All],9,0)</f>
        <v>delivered</v>
      </c>
      <c r="D2863" t="str">
        <f>VLOOKUP($A2863,orders[#All],5,0)</f>
        <v>Pontianak</v>
      </c>
      <c r="E2863" t="str">
        <f>VLOOKUP($A2863,orders[#All],6,0)</f>
        <v>Kalimantan Barat</v>
      </c>
      <c r="F2863" t="str">
        <f>VLOOKUP($A2863,orders[#All],10,0)</f>
        <v>WEEKEND25</v>
      </c>
      <c r="G2863" t="s">
        <v>2516</v>
      </c>
      <c r="H2863">
        <f>VLOOKUP(working_table!G2863,order_items[[#All],[product_id]:[subtotal_idr]],2,0)</f>
        <v>1</v>
      </c>
      <c r="I2863" s="5">
        <f>VLOOKUP(working_table!$G2863,order_items[[#All],[product_id]:[subtotal_idr]],3,0)</f>
        <v>229000</v>
      </c>
      <c r="J2863" s="5">
        <f>VLOOKUP(working_table!$G2863,order_items[[#All],[product_id]:[subtotal_idr]],4,0)</f>
        <v>229000</v>
      </c>
      <c r="K2863" t="str">
        <f>VLOOKUP($G2863,products7[#All],2,0)</f>
        <v>Dress Bodycon BajuKita</v>
      </c>
      <c r="L2863" t="str">
        <f>VLOOKUP($G2863,products7[#All],3,0)</f>
        <v>Dress</v>
      </c>
      <c r="M2863" t="str">
        <f>VLOOKUP($G2863,products7[#All],7,0)</f>
        <v>BajuKita</v>
      </c>
    </row>
    <row r="2864" spans="1:13" x14ac:dyDescent="0.35">
      <c r="A2864" t="s">
        <v>7280</v>
      </c>
      <c r="B2864" s="2">
        <f>VLOOKUP(A2864,orders[#All],3,0)</f>
        <v>44914</v>
      </c>
      <c r="C2864" t="str">
        <f>VLOOKUP($A2864,orders[#All],9,0)</f>
        <v>delivered</v>
      </c>
      <c r="D2864" t="str">
        <f>VLOOKUP($A2864,orders[#All],5,0)</f>
        <v>Pontianak</v>
      </c>
      <c r="E2864" t="str">
        <f>VLOOKUP($A2864,orders[#All],6,0)</f>
        <v>Kalimantan Barat</v>
      </c>
      <c r="F2864" t="str">
        <f>VLOOKUP($A2864,orders[#All],10,0)</f>
        <v>WEEKEND25</v>
      </c>
      <c r="G2864" t="s">
        <v>3093</v>
      </c>
      <c r="H2864">
        <f>VLOOKUP(working_table!G2864,order_items[[#All],[product_id]:[subtotal_idr]],2,0)</f>
        <v>1</v>
      </c>
      <c r="I2864" s="5">
        <f>VLOOKUP(working_table!$G2864,order_items[[#All],[product_id]:[subtotal_idr]],3,0)</f>
        <v>79000</v>
      </c>
      <c r="J2864" s="5">
        <f>VLOOKUP(working_table!$G2864,order_items[[#All],[product_id]:[subtotal_idr]],4,0)</f>
        <v>79000</v>
      </c>
      <c r="K2864" t="str">
        <f>VLOOKUP($G2864,products7[#All],2,0)</f>
        <v>T-Shirt Oversize Ratu Mode</v>
      </c>
      <c r="L2864" t="str">
        <f>VLOOKUP($G2864,products7[#All],3,0)</f>
        <v>T-Shirt</v>
      </c>
      <c r="M2864" t="str">
        <f>VLOOKUP($G2864,products7[#All],7,0)</f>
        <v>Ratu Mode</v>
      </c>
    </row>
    <row r="2865" spans="1:13" x14ac:dyDescent="0.35">
      <c r="A2865" t="s">
        <v>7280</v>
      </c>
      <c r="B2865" s="2">
        <f>VLOOKUP(A2865,orders[#All],3,0)</f>
        <v>44914</v>
      </c>
      <c r="C2865" t="str">
        <f>VLOOKUP($A2865,orders[#All],9,0)</f>
        <v>delivered</v>
      </c>
      <c r="D2865" t="str">
        <f>VLOOKUP($A2865,orders[#All],5,0)</f>
        <v>Pontianak</v>
      </c>
      <c r="E2865" t="str">
        <f>VLOOKUP($A2865,orders[#All],6,0)</f>
        <v>Kalimantan Barat</v>
      </c>
      <c r="F2865" t="str">
        <f>VLOOKUP($A2865,orders[#All],10,0)</f>
        <v>WEEKEND25</v>
      </c>
      <c r="G2865" t="s">
        <v>2418</v>
      </c>
      <c r="H2865">
        <f>VLOOKUP(working_table!G2865,order_items[[#All],[product_id]:[subtotal_idr]],2,0)</f>
        <v>3</v>
      </c>
      <c r="I2865" s="5">
        <f>VLOOKUP(working_table!$G2865,order_items[[#All],[product_id]:[subtotal_idr]],3,0)</f>
        <v>279000</v>
      </c>
      <c r="J2865" s="5">
        <f>VLOOKUP(working_table!$G2865,order_items[[#All],[product_id]:[subtotal_idr]],4,0)</f>
        <v>837000</v>
      </c>
      <c r="K2865" t="str">
        <f>VLOOKUP($G2865,products7[#All],2,0)</f>
        <v>Dress Mini Casual Riang Apparel</v>
      </c>
      <c r="L2865" t="str">
        <f>VLOOKUP($G2865,products7[#All],3,0)</f>
        <v>Dress</v>
      </c>
      <c r="M2865" t="str">
        <f>VLOOKUP($G2865,products7[#All],7,0)</f>
        <v>Riang Apparel</v>
      </c>
    </row>
    <row r="2866" spans="1:13" x14ac:dyDescent="0.35">
      <c r="A2866" t="s">
        <v>7284</v>
      </c>
      <c r="B2866" s="2">
        <f>VLOOKUP(A2866,orders[#All],3,0)</f>
        <v>45542</v>
      </c>
      <c r="C2866" t="str">
        <f>VLOOKUP($A2866,orders[#All],9,0)</f>
        <v>delivered</v>
      </c>
      <c r="D2866" t="str">
        <f>VLOOKUP($A2866,orders[#All],5,0)</f>
        <v>Bogor</v>
      </c>
      <c r="E2866" t="str">
        <f>VLOOKUP($A2866,orders[#All],6,0)</f>
        <v>Jawa Barat</v>
      </c>
      <c r="F2866" t="str">
        <f>VLOOKUP($A2866,orders[#All],10,0)</f>
        <v>HARI BELANJA</v>
      </c>
      <c r="G2866" t="s">
        <v>2599</v>
      </c>
      <c r="H2866">
        <f>VLOOKUP(working_table!G2866,order_items[[#All],[product_id]:[subtotal_idr]],2,0)</f>
        <v>1</v>
      </c>
      <c r="I2866" s="5">
        <f>VLOOKUP(working_table!$G2866,order_items[[#All],[product_id]:[subtotal_idr]],3,0)</f>
        <v>199000</v>
      </c>
      <c r="J2866" s="5">
        <f>VLOOKUP(working_table!$G2866,order_items[[#All],[product_id]:[subtotal_idr]],4,0)</f>
        <v>199000</v>
      </c>
      <c r="K2866" t="str">
        <f>VLOOKUP($G2866,products7[#All],2,0)</f>
        <v>Pants Jeans Slim Pesona Indo</v>
      </c>
      <c r="L2866" t="str">
        <f>VLOOKUP($G2866,products7[#All],3,0)</f>
        <v>Pants</v>
      </c>
      <c r="M2866" t="str">
        <f>VLOOKUP($G2866,products7[#All],7,0)</f>
        <v>Pesona Indo</v>
      </c>
    </row>
    <row r="2867" spans="1:13" x14ac:dyDescent="0.35">
      <c r="A2867" t="s">
        <v>7284</v>
      </c>
      <c r="B2867" s="2">
        <f>VLOOKUP(A2867,orders[#All],3,0)</f>
        <v>45542</v>
      </c>
      <c r="C2867" t="str">
        <f>VLOOKUP($A2867,orders[#All],9,0)</f>
        <v>delivered</v>
      </c>
      <c r="D2867" t="str">
        <f>VLOOKUP($A2867,orders[#All],5,0)</f>
        <v>Bogor</v>
      </c>
      <c r="E2867" t="str">
        <f>VLOOKUP($A2867,orders[#All],6,0)</f>
        <v>Jawa Barat</v>
      </c>
      <c r="F2867" t="str">
        <f>VLOOKUP($A2867,orders[#All],10,0)</f>
        <v>HARI BELANJA</v>
      </c>
      <c r="G2867" t="s">
        <v>2733</v>
      </c>
      <c r="H2867">
        <f>VLOOKUP(working_table!G2867,order_items[[#All],[product_id]:[subtotal_idr]],2,0)</f>
        <v>2</v>
      </c>
      <c r="I2867" s="5">
        <f>VLOOKUP(working_table!$G2867,order_items[[#All],[product_id]:[subtotal_idr]],3,0)</f>
        <v>249000</v>
      </c>
      <c r="J2867" s="5">
        <f>VLOOKUP(working_table!$G2867,order_items[[#All],[product_id]:[subtotal_idr]],4,0)</f>
        <v>498000</v>
      </c>
      <c r="K2867" t="str">
        <f>VLOOKUP($G2867,products7[#All],2,0)</f>
        <v>Pants Kulot NusaBrand</v>
      </c>
      <c r="L2867" t="str">
        <f>VLOOKUP($G2867,products7[#All],3,0)</f>
        <v>Pants</v>
      </c>
      <c r="M2867" t="str">
        <f>VLOOKUP($G2867,products7[#All],7,0)</f>
        <v>NusaBrand</v>
      </c>
    </row>
    <row r="2868" spans="1:13" x14ac:dyDescent="0.35">
      <c r="A2868" t="s">
        <v>7287</v>
      </c>
      <c r="B2868" s="2">
        <f>VLOOKUP(A2868,orders[#All],3,0)</f>
        <v>45530</v>
      </c>
      <c r="C2868" t="str">
        <f>VLOOKUP($A2868,orders[#All],9,0)</f>
        <v>processing</v>
      </c>
      <c r="D2868" t="str">
        <f>VLOOKUP($A2868,orders[#All],5,0)</f>
        <v>Bekasi</v>
      </c>
      <c r="E2868" t="str">
        <f>VLOOKUP($A2868,orders[#All],6,0)</f>
        <v>Jawa Barat</v>
      </c>
      <c r="F2868" t="str">
        <f>VLOOKUP($A2868,orders[#All],10,0)</f>
        <v>TANPA PROMO</v>
      </c>
      <c r="G2868" t="s">
        <v>2803</v>
      </c>
      <c r="H2868">
        <f>VLOOKUP(working_table!G2868,order_items[[#All],[product_id]:[subtotal_idr]],2,0)</f>
        <v>1</v>
      </c>
      <c r="I2868" s="5">
        <f>VLOOKUP(working_table!$G2868,order_items[[#All],[product_id]:[subtotal_idr]],3,0)</f>
        <v>99000</v>
      </c>
      <c r="J2868" s="5">
        <f>VLOOKUP(working_table!$G2868,order_items[[#All],[product_id]:[subtotal_idr]],4,0)</f>
        <v>99000</v>
      </c>
      <c r="K2868" t="str">
        <f>VLOOKUP($G2868,products7[#All],2,0)</f>
        <v>T-Shirt Polos Basic Cendana Co</v>
      </c>
      <c r="L2868" t="str">
        <f>VLOOKUP($G2868,products7[#All],3,0)</f>
        <v>T-Shirt</v>
      </c>
      <c r="M2868" t="str">
        <f>VLOOKUP($G2868,products7[#All],7,0)</f>
        <v>Cendana Co</v>
      </c>
    </row>
    <row r="2869" spans="1:13" x14ac:dyDescent="0.35">
      <c r="A2869" t="s">
        <v>7287</v>
      </c>
      <c r="B2869" s="2">
        <f>VLOOKUP(A2869,orders[#All],3,0)</f>
        <v>45530</v>
      </c>
      <c r="C2869" t="str">
        <f>VLOOKUP($A2869,orders[#All],9,0)</f>
        <v>processing</v>
      </c>
      <c r="D2869" t="str">
        <f>VLOOKUP($A2869,orders[#All],5,0)</f>
        <v>Bekasi</v>
      </c>
      <c r="E2869" t="str">
        <f>VLOOKUP($A2869,orders[#All],6,0)</f>
        <v>Jawa Barat</v>
      </c>
      <c r="F2869" t="str">
        <f>VLOOKUP($A2869,orders[#All],10,0)</f>
        <v>TANPA PROMO</v>
      </c>
      <c r="G2869" t="s">
        <v>2919</v>
      </c>
      <c r="H2869">
        <f>VLOOKUP(working_table!G2869,order_items[[#All],[product_id]:[subtotal_idr]],2,0)</f>
        <v>1</v>
      </c>
      <c r="I2869" s="5">
        <f>VLOOKUP(working_table!$G2869,order_items[[#All],[product_id]:[subtotal_idr]],3,0)</f>
        <v>179000</v>
      </c>
      <c r="J2869" s="5">
        <f>VLOOKUP(working_table!$G2869,order_items[[#All],[product_id]:[subtotal_idr]],4,0)</f>
        <v>179000</v>
      </c>
      <c r="K2869" t="str">
        <f>VLOOKUP($G2869,products7[#All],2,0)</f>
        <v>Jacket Parasut Kanvas Lokal</v>
      </c>
      <c r="L2869" t="str">
        <f>VLOOKUP($G2869,products7[#All],3,0)</f>
        <v>Jacket</v>
      </c>
      <c r="M2869" t="str">
        <f>VLOOKUP($G2869,products7[#All],7,0)</f>
        <v>Kanvas Lokal</v>
      </c>
    </row>
    <row r="2870" spans="1:13" x14ac:dyDescent="0.35">
      <c r="A2870" t="s">
        <v>7290</v>
      </c>
      <c r="B2870" s="2">
        <f>VLOOKUP(A2870,orders[#All],3,0)</f>
        <v>44735</v>
      </c>
      <c r="C2870" t="str">
        <f>VLOOKUP($A2870,orders[#All],9,0)</f>
        <v>delivered</v>
      </c>
      <c r="D2870" t="str">
        <f>VLOOKUP($A2870,orders[#All],5,0)</f>
        <v>Balikpapan</v>
      </c>
      <c r="E2870" t="str">
        <f>VLOOKUP($A2870,orders[#All],6,0)</f>
        <v>Kalimantan Timur</v>
      </c>
      <c r="F2870" t="str">
        <f>VLOOKUP($A2870,orders[#All],10,0)</f>
        <v>MEMBER10</v>
      </c>
      <c r="G2870" t="s">
        <v>4281</v>
      </c>
      <c r="H2870">
        <f>VLOOKUP(working_table!G2870,order_items[[#All],[product_id]:[subtotal_idr]],2,0)</f>
        <v>1</v>
      </c>
      <c r="I2870" s="5">
        <f>VLOOKUP(working_table!$G2870,order_items[[#All],[product_id]:[subtotal_idr]],3,0)</f>
        <v>49000</v>
      </c>
      <c r="J2870" s="5">
        <f>VLOOKUP(working_table!$G2870,order_items[[#All],[product_id]:[subtotal_idr]],4,0)</f>
        <v>49000</v>
      </c>
      <c r="K2870" t="str">
        <f>VLOOKUP($G2870,products7[#All],2,0)</f>
        <v>Kemeja Batik Pesona Indo</v>
      </c>
      <c r="L2870" t="str">
        <f>VLOOKUP($G2870,products7[#All],3,0)</f>
        <v>kemeja</v>
      </c>
      <c r="M2870" t="str">
        <f>VLOOKUP($G2870,products7[#All],7,0)</f>
        <v>Pesona Indo</v>
      </c>
    </row>
    <row r="2871" spans="1:13" x14ac:dyDescent="0.35">
      <c r="A2871" t="s">
        <v>7290</v>
      </c>
      <c r="B2871" s="2">
        <f>VLOOKUP(A2871,orders[#All],3,0)</f>
        <v>44735</v>
      </c>
      <c r="C2871" t="str">
        <f>VLOOKUP($A2871,orders[#All],9,0)</f>
        <v>delivered</v>
      </c>
      <c r="D2871" t="str">
        <f>VLOOKUP($A2871,orders[#All],5,0)</f>
        <v>Balikpapan</v>
      </c>
      <c r="E2871" t="str">
        <f>VLOOKUP($A2871,orders[#All],6,0)</f>
        <v>Kalimantan Timur</v>
      </c>
      <c r="F2871" t="str">
        <f>VLOOKUP($A2871,orders[#All],10,0)</f>
        <v>MEMBER10</v>
      </c>
      <c r="G2871" t="s">
        <v>2942</v>
      </c>
      <c r="H2871">
        <f>VLOOKUP(working_table!G2871,order_items[[#All],[product_id]:[subtotal_idr]],2,0)</f>
        <v>1</v>
      </c>
      <c r="I2871" s="5">
        <f>VLOOKUP(working_table!$G2871,order_items[[#All],[product_id]:[subtotal_idr]],3,0)</f>
        <v>149000</v>
      </c>
      <c r="J2871" s="5">
        <f>VLOOKUP(working_table!$G2871,order_items[[#All],[product_id]:[subtotal_idr]],4,0)</f>
        <v>149000</v>
      </c>
      <c r="K2871" t="str">
        <f>VLOOKUP($G2871,products7[#All],2,0)</f>
        <v>Dress Mini Casual Riang Apparel</v>
      </c>
      <c r="L2871" t="str">
        <f>VLOOKUP($G2871,products7[#All],3,0)</f>
        <v>dress</v>
      </c>
      <c r="M2871" t="str">
        <f>VLOOKUP($G2871,products7[#All],7,0)</f>
        <v>Riang Apparel</v>
      </c>
    </row>
    <row r="2872" spans="1:13" x14ac:dyDescent="0.35">
      <c r="A2872" t="s">
        <v>7293</v>
      </c>
      <c r="B2872" s="2">
        <f>VLOOKUP(A2872,orders[#All],3,0)</f>
        <v>45308</v>
      </c>
      <c r="C2872" t="str">
        <f>VLOOKUP($A2872,orders[#All],9,0)</f>
        <v>delivered</v>
      </c>
      <c r="D2872" t="str">
        <f>VLOOKUP($A2872,orders[#All],5,0)</f>
        <v>Medan</v>
      </c>
      <c r="E2872" t="str">
        <f>VLOOKUP($A2872,orders[#All],6,0)</f>
        <v>Sumatera Utara</v>
      </c>
      <c r="F2872" t="str">
        <f>VLOOKUP($A2872,orders[#All],10,0)</f>
        <v>TANPA PROMO</v>
      </c>
      <c r="G2872" t="s">
        <v>3031</v>
      </c>
      <c r="H2872">
        <f>VLOOKUP(working_table!G2872,order_items[[#All],[product_id]:[subtotal_idr]],2,0)</f>
        <v>1</v>
      </c>
      <c r="I2872" s="5">
        <f>VLOOKUP(working_table!$G2872,order_items[[#All],[product_id]:[subtotal_idr]],3,0)</f>
        <v>69000</v>
      </c>
      <c r="J2872" s="5">
        <f>VLOOKUP(working_table!$G2872,order_items[[#All],[product_id]:[subtotal_idr]],4,0)</f>
        <v>69000</v>
      </c>
      <c r="K2872" t="str">
        <f>VLOOKUP($G2872,products7[#All],2,0)</f>
        <v>Kemeja Linen Kanvas Lokal</v>
      </c>
      <c r="L2872" t="str">
        <f>VLOOKUP($G2872,products7[#All],3,0)</f>
        <v>T-Shirt</v>
      </c>
      <c r="M2872" t="str">
        <f>VLOOKUP($G2872,products7[#All],7,0)</f>
        <v>Kanvas Lokal</v>
      </c>
    </row>
    <row r="2873" spans="1:13" x14ac:dyDescent="0.35">
      <c r="A2873" t="s">
        <v>7295</v>
      </c>
      <c r="B2873" s="2">
        <f>VLOOKUP(A2873,orders[#All],3,0)</f>
        <v>45335</v>
      </c>
      <c r="C2873" t="str">
        <f>VLOOKUP($A2873,orders[#All],9,0)</f>
        <v>delivered</v>
      </c>
      <c r="D2873" t="str">
        <f>VLOOKUP($A2873,orders[#All],5,0)</f>
        <v>Semarang</v>
      </c>
      <c r="E2873" t="str">
        <f>VLOOKUP($A2873,orders[#All],6,0)</f>
        <v>Jawa Tengah</v>
      </c>
      <c r="F2873" t="str">
        <f>VLOOKUP($A2873,orders[#All],10,0)</f>
        <v>TANPA PROMO</v>
      </c>
      <c r="G2873" t="s">
        <v>2886</v>
      </c>
      <c r="H2873">
        <f>VLOOKUP(working_table!G2873,order_items[[#All],[product_id]:[subtotal_idr]],2,0)</f>
        <v>1</v>
      </c>
      <c r="I2873" s="5">
        <f>VLOOKUP(working_table!$G2873,order_items[[#All],[product_id]:[subtotal_idr]],3,0)</f>
        <v>599000</v>
      </c>
      <c r="J2873" s="5">
        <f>VLOOKUP(working_table!$G2873,order_items[[#All],[product_id]:[subtotal_idr]],4,0)</f>
        <v>599000</v>
      </c>
      <c r="K2873" t="str">
        <f>VLOOKUP($G2873,products7[#All],2,0)</f>
        <v>Pants Jeans Slim SandangIndo</v>
      </c>
      <c r="L2873" t="str">
        <f>VLOOKUP($G2873,products7[#All],3,0)</f>
        <v>Pants</v>
      </c>
      <c r="M2873" t="str">
        <f>VLOOKUP($G2873,products7[#All],7,0)</f>
        <v>SandangIndo</v>
      </c>
    </row>
    <row r="2874" spans="1:13" x14ac:dyDescent="0.35">
      <c r="A2874" t="s">
        <v>7297</v>
      </c>
      <c r="B2874" s="2">
        <f>VLOOKUP(A2874,orders[#All],3,0)</f>
        <v>44875</v>
      </c>
      <c r="C2874" t="str">
        <f>VLOOKUP($A2874,orders[#All],9,0)</f>
        <v>shipped</v>
      </c>
      <c r="D2874" t="str">
        <f>VLOOKUP($A2874,orders[#All],5,0)</f>
        <v>Pekanbaru</v>
      </c>
      <c r="E2874" t="str">
        <f>VLOOKUP($A2874,orders[#All],6,0)</f>
        <v>Riau</v>
      </c>
      <c r="F2874" t="str">
        <f>VLOOKUP($A2874,orders[#All],10,0)</f>
        <v>SALE2024</v>
      </c>
      <c r="G2874" t="s">
        <v>3303</v>
      </c>
      <c r="H2874">
        <f>VLOOKUP(working_table!G2874,order_items[[#All],[product_id]:[subtotal_idr]],2,0)</f>
        <v>1</v>
      </c>
      <c r="I2874" s="5">
        <f>VLOOKUP(working_table!$G2874,order_items[[#All],[product_id]:[subtotal_idr]],3,0)</f>
        <v>79000</v>
      </c>
      <c r="J2874" s="5">
        <f>VLOOKUP(working_table!$G2874,order_items[[#All],[product_id]:[subtotal_idr]],4,0)</f>
        <v>79000</v>
      </c>
      <c r="K2874" t="str">
        <f>VLOOKUP($G2874,products7[#All],2,0)</f>
        <v>Dress Midi Floral Riang Apparel</v>
      </c>
      <c r="L2874" t="str">
        <f>VLOOKUP($G2874,products7[#All],3,0)</f>
        <v>Dress</v>
      </c>
      <c r="M2874" t="str">
        <f>VLOOKUP($G2874,products7[#All],7,0)</f>
        <v>Riang Apparel</v>
      </c>
    </row>
    <row r="2875" spans="1:13" x14ac:dyDescent="0.35">
      <c r="A2875" t="s">
        <v>7299</v>
      </c>
      <c r="B2875" s="2">
        <f>VLOOKUP(A2875,orders[#All],3,0)</f>
        <v>45135</v>
      </c>
      <c r="C2875" t="str">
        <f>VLOOKUP($A2875,orders[#All],9,0)</f>
        <v>shipped</v>
      </c>
      <c r="D2875" t="str">
        <f>VLOOKUP($A2875,orders[#All],5,0)</f>
        <v>Pontianak</v>
      </c>
      <c r="E2875" t="str">
        <f>VLOOKUP($A2875,orders[#All],6,0)</f>
        <v>Kalimantan Barat</v>
      </c>
      <c r="F2875" t="str">
        <f>VLOOKUP($A2875,orders[#All],10,0)</f>
        <v>TANPA PROMO</v>
      </c>
      <c r="G2875" t="s">
        <v>2603</v>
      </c>
      <c r="H2875">
        <f>VLOOKUP(working_table!G2875,order_items[[#All],[product_id]:[subtotal_idr]],2,0)</f>
        <v>1</v>
      </c>
      <c r="I2875" s="5">
        <f>VLOOKUP(working_table!$G2875,order_items[[#All],[product_id]:[subtotal_idr]],3,0)</f>
        <v>179000</v>
      </c>
      <c r="J2875" s="5">
        <f>VLOOKUP(working_table!$G2875,order_items[[#All],[product_id]:[subtotal_idr]],4,0)</f>
        <v>179000</v>
      </c>
      <c r="K2875" t="str">
        <f>VLOOKUP($G2875,products7[#All],2,0)</f>
        <v>Jacket Denim Riang Apparel</v>
      </c>
      <c r="L2875" t="str">
        <f>VLOOKUP($G2875,products7[#All],3,0)</f>
        <v>Jacket</v>
      </c>
      <c r="M2875" t="str">
        <f>VLOOKUP($G2875,products7[#All],7,0)</f>
        <v>Riang Apparel</v>
      </c>
    </row>
    <row r="2876" spans="1:13" x14ac:dyDescent="0.35">
      <c r="A2876" t="s">
        <v>7299</v>
      </c>
      <c r="B2876" s="2">
        <f>VLOOKUP(A2876,orders[#All],3,0)</f>
        <v>45135</v>
      </c>
      <c r="C2876" t="str">
        <f>VLOOKUP($A2876,orders[#All],9,0)</f>
        <v>shipped</v>
      </c>
      <c r="D2876" t="str">
        <f>VLOOKUP($A2876,orders[#All],5,0)</f>
        <v>Pontianak</v>
      </c>
      <c r="E2876" t="str">
        <f>VLOOKUP($A2876,orders[#All],6,0)</f>
        <v>Kalimantan Barat</v>
      </c>
      <c r="F2876" t="str">
        <f>VLOOKUP($A2876,orders[#All],10,0)</f>
        <v>TANPA PROMO</v>
      </c>
      <c r="G2876" t="s">
        <v>2649</v>
      </c>
      <c r="H2876">
        <f>VLOOKUP(working_table!G2876,order_items[[#All],[product_id]:[subtotal_idr]],2,0)</f>
        <v>1</v>
      </c>
      <c r="I2876" s="5">
        <f>VLOOKUP(working_table!$G2876,order_items[[#All],[product_id]:[subtotal_idr]],3,0)</f>
        <v>129000</v>
      </c>
      <c r="J2876" s="5">
        <f>VLOOKUP(working_table!$G2876,order_items[[#All],[product_id]:[subtotal_idr]],4,0)</f>
        <v>129000</v>
      </c>
      <c r="K2876" t="str">
        <f>VLOOKUP($G2876,products7[#All],2,0)</f>
        <v>Dress Bodycon SandangIndo</v>
      </c>
      <c r="L2876" t="str">
        <f>VLOOKUP($G2876,products7[#All],3,0)</f>
        <v>Dress</v>
      </c>
      <c r="M2876" t="str">
        <f>VLOOKUP($G2876,products7[#All],7,0)</f>
        <v>SandangIndo</v>
      </c>
    </row>
    <row r="2877" spans="1:13" x14ac:dyDescent="0.35">
      <c r="A2877" t="s">
        <v>7302</v>
      </c>
      <c r="B2877" s="2">
        <f>VLOOKUP(A2877,orders[#All],3,0)</f>
        <v>45321</v>
      </c>
      <c r="C2877" t="str">
        <f>VLOOKUP($A2877,orders[#All],9,0)</f>
        <v>delivered</v>
      </c>
      <c r="D2877" t="str">
        <f>VLOOKUP($A2877,orders[#All],5,0)</f>
        <v>Jakarta</v>
      </c>
      <c r="E2877" t="str">
        <f>VLOOKUP($A2877,orders[#All],6,0)</f>
        <v>DKI Jakarta</v>
      </c>
      <c r="F2877" t="str">
        <f>VLOOKUP($A2877,orders[#All],10,0)</f>
        <v>FLASHSALE</v>
      </c>
      <c r="G2877" t="s">
        <v>2806</v>
      </c>
      <c r="H2877">
        <f>VLOOKUP(working_table!G2877,order_items[[#All],[product_id]:[subtotal_idr]],2,0)</f>
        <v>1</v>
      </c>
      <c r="I2877" s="5">
        <f>VLOOKUP(working_table!$G2877,order_items[[#All],[product_id]:[subtotal_idr]],3,0)</f>
        <v>129000</v>
      </c>
      <c r="J2877" s="5">
        <f>VLOOKUP(working_table!$G2877,order_items[[#All],[product_id]:[subtotal_idr]],4,0)</f>
        <v>129000</v>
      </c>
      <c r="K2877" t="str">
        <f>VLOOKUP($G2877,products7[#All],2,0)</f>
        <v>T-Shirt Polos Basic Ratu Mode</v>
      </c>
      <c r="L2877" t="str">
        <f>VLOOKUP($G2877,products7[#All],3,0)</f>
        <v>T-Shirt</v>
      </c>
      <c r="M2877" t="str">
        <f>VLOOKUP($G2877,products7[#All],7,0)</f>
        <v>Ratu Mode</v>
      </c>
    </row>
    <row r="2878" spans="1:13" x14ac:dyDescent="0.35">
      <c r="A2878" t="s">
        <v>7304</v>
      </c>
      <c r="B2878" s="2">
        <f>VLOOKUP(A2878,orders[#All],3,0)</f>
        <v>44578</v>
      </c>
      <c r="C2878" t="str">
        <f>VLOOKUP($A2878,orders[#All],9,0)</f>
        <v>processing</v>
      </c>
      <c r="D2878" t="str">
        <f>VLOOKUP($A2878,orders[#All],5,0)</f>
        <v>Balikpapan</v>
      </c>
      <c r="E2878" t="str">
        <f>VLOOKUP($A2878,orders[#All],6,0)</f>
        <v>Kalimantan Timur</v>
      </c>
      <c r="F2878" t="str">
        <f>VLOOKUP($A2878,orders[#All],10,0)</f>
        <v>TANPA PROMO</v>
      </c>
      <c r="G2878" t="s">
        <v>2674</v>
      </c>
      <c r="H2878">
        <f>VLOOKUP(working_table!G2878,order_items[[#All],[product_id]:[subtotal_idr]],2,0)</f>
        <v>1</v>
      </c>
      <c r="I2878" s="5">
        <f>VLOOKUP(working_table!$G2878,order_items[[#All],[product_id]:[subtotal_idr]],3,0)</f>
        <v>89000</v>
      </c>
      <c r="J2878" s="5">
        <f>VLOOKUP(working_table!$G2878,order_items[[#All],[product_id]:[subtotal_idr]],4,0)</f>
        <v>89000</v>
      </c>
      <c r="K2878" t="str">
        <f>VLOOKUP($G2878,products7[#All],2,0)</f>
        <v>Dompet Kulit Pesona Indo</v>
      </c>
      <c r="L2878" t="str">
        <f>VLOOKUP($G2878,products7[#All],3,0)</f>
        <v>Accessories</v>
      </c>
      <c r="M2878" t="str">
        <f>VLOOKUP($G2878,products7[#All],7,0)</f>
        <v>Pesona Indo</v>
      </c>
    </row>
    <row r="2879" spans="1:13" x14ac:dyDescent="0.35">
      <c r="A2879" t="s">
        <v>7304</v>
      </c>
      <c r="B2879" s="2">
        <f>VLOOKUP(A2879,orders[#All],3,0)</f>
        <v>44578</v>
      </c>
      <c r="C2879" t="str">
        <f>VLOOKUP($A2879,orders[#All],9,0)</f>
        <v>processing</v>
      </c>
      <c r="D2879" t="str">
        <f>VLOOKUP($A2879,orders[#All],5,0)</f>
        <v>Balikpapan</v>
      </c>
      <c r="E2879" t="str">
        <f>VLOOKUP($A2879,orders[#All],6,0)</f>
        <v>Kalimantan Timur</v>
      </c>
      <c r="F2879" t="str">
        <f>VLOOKUP($A2879,orders[#All],10,0)</f>
        <v>TANPA PROMO</v>
      </c>
      <c r="G2879" t="s">
        <v>3054</v>
      </c>
      <c r="H2879">
        <f>VLOOKUP(working_table!G2879,order_items[[#All],[product_id]:[subtotal_idr]],2,0)</f>
        <v>1</v>
      </c>
      <c r="I2879" s="5">
        <f>VLOOKUP(working_table!$G2879,order_items[[#All],[product_id]:[subtotal_idr]],3,0)</f>
        <v>129000</v>
      </c>
      <c r="J2879" s="5">
        <f>VLOOKUP(working_table!$G2879,order_items[[#All],[product_id]:[subtotal_idr]],4,0)</f>
        <v>129000</v>
      </c>
      <c r="K2879" t="str">
        <f>VLOOKUP($G2879,products7[#All],2,0)</f>
        <v>T-Shirt Raglan Cendana Co</v>
      </c>
      <c r="L2879" t="str">
        <f>VLOOKUP($G2879,products7[#All],3,0)</f>
        <v>T-Shirt</v>
      </c>
      <c r="M2879" t="str">
        <f>VLOOKUP($G2879,products7[#All],7,0)</f>
        <v>Cendana Co</v>
      </c>
    </row>
    <row r="2880" spans="1:13" x14ac:dyDescent="0.35">
      <c r="A2880" t="s">
        <v>7304</v>
      </c>
      <c r="B2880" s="2">
        <f>VLOOKUP(A2880,orders[#All],3,0)</f>
        <v>44578</v>
      </c>
      <c r="C2880" t="str">
        <f>VLOOKUP($A2880,orders[#All],9,0)</f>
        <v>processing</v>
      </c>
      <c r="D2880" t="str">
        <f>VLOOKUP($A2880,orders[#All],5,0)</f>
        <v>Balikpapan</v>
      </c>
      <c r="E2880" t="str">
        <f>VLOOKUP($A2880,orders[#All],6,0)</f>
        <v>Kalimantan Timur</v>
      </c>
      <c r="F2880" t="str">
        <f>VLOOKUP($A2880,orders[#All],10,0)</f>
        <v>TANPA PROMO</v>
      </c>
      <c r="G2880" t="s">
        <v>3138</v>
      </c>
      <c r="H2880">
        <f>VLOOKUP(working_table!G2880,order_items[[#All],[product_id]:[subtotal_idr]],2,0)</f>
        <v>3</v>
      </c>
      <c r="I2880" s="5">
        <f>VLOOKUP(working_table!$G2880,order_items[[#All],[product_id]:[subtotal_idr]],3,0)</f>
        <v>179000</v>
      </c>
      <c r="J2880" s="5">
        <f>VLOOKUP(working_table!$G2880,order_items[[#All],[product_id]:[subtotal_idr]],4,0)</f>
        <v>537000</v>
      </c>
      <c r="K2880" t="str">
        <f>VLOOKUP($G2880,products7[#All],2,0)</f>
        <v>Kemeja Oxford NusaBrand</v>
      </c>
      <c r="L2880" t="str">
        <f>VLOOKUP($G2880,products7[#All],3,0)</f>
        <v>kemeja</v>
      </c>
      <c r="M2880" t="str">
        <f>VLOOKUP($G2880,products7[#All],7,0)</f>
        <v>NusaBrand</v>
      </c>
    </row>
    <row r="2881" spans="1:13" x14ac:dyDescent="0.35">
      <c r="A2881" t="s">
        <v>7308</v>
      </c>
      <c r="B2881" s="2">
        <f>VLOOKUP(A2881,orders[#All],3,0)</f>
        <v>45038</v>
      </c>
      <c r="C2881" t="str">
        <f>VLOOKUP($A2881,orders[#All],9,0)</f>
        <v>delivered</v>
      </c>
      <c r="D2881" t="str">
        <f>VLOOKUP($A2881,orders[#All],5,0)</f>
        <v>Medan</v>
      </c>
      <c r="E2881" t="str">
        <f>VLOOKUP($A2881,orders[#All],6,0)</f>
        <v>Sumatera Utara</v>
      </c>
      <c r="F2881" t="str">
        <f>VLOOKUP($A2881,orders[#All],10,0)</f>
        <v>TANPA PROMO</v>
      </c>
      <c r="G2881" t="s">
        <v>2416</v>
      </c>
      <c r="H2881">
        <f>VLOOKUP(working_table!G2881,order_items[[#All],[product_id]:[subtotal_idr]],2,0)</f>
        <v>1</v>
      </c>
      <c r="I2881" s="5">
        <f>VLOOKUP(working_table!$G2881,order_items[[#All],[product_id]:[subtotal_idr]],3,0)</f>
        <v>149000</v>
      </c>
      <c r="J2881" s="5">
        <f>VLOOKUP(working_table!$G2881,order_items[[#All],[product_id]:[subtotal_idr]],4,0)</f>
        <v>149000</v>
      </c>
      <c r="K2881" t="str">
        <f>VLOOKUP($G2881,products7[#All],2,0)</f>
        <v>Pants Wide Leg SandangIndo</v>
      </c>
      <c r="L2881" t="str">
        <f>VLOOKUP($G2881,products7[#All],3,0)</f>
        <v>Pants</v>
      </c>
      <c r="M2881" t="str">
        <f>VLOOKUP($G2881,products7[#All],7,0)</f>
        <v>SandangIndo</v>
      </c>
    </row>
    <row r="2882" spans="1:13" x14ac:dyDescent="0.35">
      <c r="A2882" t="s">
        <v>7308</v>
      </c>
      <c r="B2882" s="2">
        <f>VLOOKUP(A2882,orders[#All],3,0)</f>
        <v>45038</v>
      </c>
      <c r="C2882" t="str">
        <f>VLOOKUP($A2882,orders[#All],9,0)</f>
        <v>delivered</v>
      </c>
      <c r="D2882" t="str">
        <f>VLOOKUP($A2882,orders[#All],5,0)</f>
        <v>Medan</v>
      </c>
      <c r="E2882" t="str">
        <f>VLOOKUP($A2882,orders[#All],6,0)</f>
        <v>Sumatera Utara</v>
      </c>
      <c r="F2882" t="str">
        <f>VLOOKUP($A2882,orders[#All],10,0)</f>
        <v>TANPA PROMO</v>
      </c>
      <c r="G2882" t="s">
        <v>3028</v>
      </c>
      <c r="H2882">
        <f>VLOOKUP(working_table!G2882,order_items[[#All],[product_id]:[subtotal_idr]],2,0)</f>
        <v>3</v>
      </c>
      <c r="I2882" s="5">
        <f>VLOOKUP(working_table!$G2882,order_items[[#All],[product_id]:[subtotal_idr]],3,0)</f>
        <v>99000</v>
      </c>
      <c r="J2882" s="5">
        <f>VLOOKUP(working_table!$G2882,order_items[[#All],[product_id]:[subtotal_idr]],4,0)</f>
        <v>297000</v>
      </c>
      <c r="K2882" t="str">
        <f>VLOOKUP($G2882,products7[#All],2,0)</f>
        <v>T-Shirt Raglan BajuKita</v>
      </c>
      <c r="L2882" t="str">
        <f>VLOOKUP($G2882,products7[#All],3,0)</f>
        <v>T-Shirt</v>
      </c>
      <c r="M2882" t="str">
        <f>VLOOKUP($G2882,products7[#All],7,0)</f>
        <v>BajuKita</v>
      </c>
    </row>
    <row r="2883" spans="1:13" x14ac:dyDescent="0.35">
      <c r="A2883" t="s">
        <v>7311</v>
      </c>
      <c r="B2883" s="2">
        <f>VLOOKUP(A2883,orders[#All],3,0)</f>
        <v>45561</v>
      </c>
      <c r="C2883" t="str">
        <f>VLOOKUP($A2883,orders[#All],9,0)</f>
        <v>processing</v>
      </c>
      <c r="D2883" t="str">
        <f>VLOOKUP($A2883,orders[#All],5,0)</f>
        <v>Bogor</v>
      </c>
      <c r="E2883" t="str">
        <f>VLOOKUP($A2883,orders[#All],6,0)</f>
        <v>Jawa Barat</v>
      </c>
      <c r="F2883" t="str">
        <f>VLOOKUP($A2883,orders[#All],10,0)</f>
        <v>TANPA PROMO</v>
      </c>
      <c r="G2883" t="s">
        <v>2726</v>
      </c>
      <c r="H2883">
        <f>VLOOKUP(working_table!G2883,order_items[[#All],[product_id]:[subtotal_idr]],2,0)</f>
        <v>1</v>
      </c>
      <c r="I2883" s="5">
        <f>VLOOKUP(working_table!$G2883,order_items[[#All],[product_id]:[subtotal_idr]],3,0)</f>
        <v>229000</v>
      </c>
      <c r="J2883" s="5">
        <f>VLOOKUP(working_table!$G2883,order_items[[#All],[product_id]:[subtotal_idr]],4,0)</f>
        <v>229000</v>
      </c>
      <c r="K2883" t="str">
        <f>VLOOKUP($G2883,products7[#All],2,0)</f>
        <v>Kemeja Flanel Tropika Style</v>
      </c>
      <c r="L2883" t="str">
        <f>VLOOKUP($G2883,products7[#All],3,0)</f>
        <v>Kemeja</v>
      </c>
      <c r="M2883" t="str">
        <f>VLOOKUP($G2883,products7[#All],7,0)</f>
        <v>Tropika Style</v>
      </c>
    </row>
    <row r="2884" spans="1:13" x14ac:dyDescent="0.35">
      <c r="A2884" t="s">
        <v>7313</v>
      </c>
      <c r="B2884" s="2">
        <f>VLOOKUP(A2884,orders[#All],3,0)</f>
        <v>45550</v>
      </c>
      <c r="C2884" t="str">
        <f>VLOOKUP($A2884,orders[#All],9,0)</f>
        <v>returned</v>
      </c>
      <c r="D2884" t="str">
        <f>VLOOKUP($A2884,orders[#All],5,0)</f>
        <v>Malang</v>
      </c>
      <c r="E2884" t="str">
        <f>VLOOKUP($A2884,orders[#All],6,0)</f>
        <v>Jawa Timur</v>
      </c>
      <c r="F2884" t="str">
        <f>VLOOKUP($A2884,orders[#All],10,0)</f>
        <v>TANPA PROMO</v>
      </c>
      <c r="G2884" t="s">
        <v>3410</v>
      </c>
      <c r="H2884">
        <f>VLOOKUP(working_table!G2884,order_items[[#All],[product_id]:[subtotal_idr]],2,0)</f>
        <v>1</v>
      </c>
      <c r="I2884" s="5">
        <f>VLOOKUP(working_table!$G2884,order_items[[#All],[product_id]:[subtotal_idr]],3,0)</f>
        <v>69000</v>
      </c>
      <c r="J2884" s="5">
        <f>VLOOKUP(working_table!$G2884,order_items[[#All],[product_id]:[subtotal_idr]],4,0)</f>
        <v>69000</v>
      </c>
      <c r="K2884" t="str">
        <f>VLOOKUP($G2884,products7[#All],2,0)</f>
        <v>Pants Kulot SandangIndo</v>
      </c>
      <c r="L2884" t="str">
        <f>VLOOKUP($G2884,products7[#All],3,0)</f>
        <v>Pants</v>
      </c>
      <c r="M2884" t="str">
        <f>VLOOKUP($G2884,products7[#All],7,0)</f>
        <v>SandangIndo</v>
      </c>
    </row>
    <row r="2885" spans="1:13" x14ac:dyDescent="0.35">
      <c r="A2885" t="s">
        <v>7315</v>
      </c>
      <c r="B2885" s="2">
        <f>VLOOKUP(A2885,orders[#All],3,0)</f>
        <v>44569</v>
      </c>
      <c r="C2885" t="str">
        <f>VLOOKUP($A2885,orders[#All],9,0)</f>
        <v>delivered</v>
      </c>
      <c r="D2885" t="str">
        <f>VLOOKUP($A2885,orders[#All],5,0)</f>
        <v>Balikpapan</v>
      </c>
      <c r="E2885" t="str">
        <f>VLOOKUP($A2885,orders[#All],6,0)</f>
        <v>Kalimantan Timur</v>
      </c>
      <c r="F2885" t="str">
        <f>VLOOKUP($A2885,orders[#All],10,0)</f>
        <v>MEMBER10</v>
      </c>
      <c r="G2885" t="s">
        <v>2646</v>
      </c>
      <c r="H2885">
        <f>VLOOKUP(working_table!G2885,order_items[[#All],[product_id]:[subtotal_idr]],2,0)</f>
        <v>1</v>
      </c>
      <c r="I2885" s="5">
        <f>VLOOKUP(working_table!$G2885,order_items[[#All],[product_id]:[subtotal_idr]],3,0)</f>
        <v>299000</v>
      </c>
      <c r="J2885" s="5">
        <f>VLOOKUP(working_table!$G2885,order_items[[#All],[product_id]:[subtotal_idr]],4,0)</f>
        <v>299000</v>
      </c>
      <c r="K2885" t="str">
        <f>VLOOKUP($G2885,products7[#All],2,0)</f>
        <v>Dress Bodycon Tropika Style</v>
      </c>
      <c r="L2885" t="str">
        <f>VLOOKUP($G2885,products7[#All],3,0)</f>
        <v>Dress</v>
      </c>
      <c r="M2885" t="str">
        <f>VLOOKUP($G2885,products7[#All],7,0)</f>
        <v>Tropika Style</v>
      </c>
    </row>
    <row r="2886" spans="1:13" x14ac:dyDescent="0.35">
      <c r="A2886" t="s">
        <v>7317</v>
      </c>
      <c r="B2886" s="2">
        <f>VLOOKUP(A2886,orders[#All],3,0)</f>
        <v>45703</v>
      </c>
      <c r="C2886" t="str">
        <f>VLOOKUP($A2886,orders[#All],9,0)</f>
        <v>delivered</v>
      </c>
      <c r="D2886" t="str">
        <f>VLOOKUP($A2886,orders[#All],5,0)</f>
        <v>Makassar</v>
      </c>
      <c r="E2886" t="str">
        <f>VLOOKUP($A2886,orders[#All],6,0)</f>
        <v>Sulawesi Selatan</v>
      </c>
      <c r="F2886" t="str">
        <f>VLOOKUP($A2886,orders[#All],10,0)</f>
        <v>SALE2024</v>
      </c>
      <c r="G2886" t="s">
        <v>2492</v>
      </c>
      <c r="H2886">
        <f>VLOOKUP(working_table!G2886,order_items[[#All],[product_id]:[subtotal_idr]],2,0)</f>
        <v>1</v>
      </c>
      <c r="I2886" s="5">
        <f>VLOOKUP(working_table!$G2886,order_items[[#All],[product_id]:[subtotal_idr]],3,0)</f>
        <v>59000</v>
      </c>
      <c r="J2886" s="5">
        <f>VLOOKUP(working_table!$G2886,order_items[[#All],[product_id]:[subtotal_idr]],4,0)</f>
        <v>59000</v>
      </c>
      <c r="K2886" t="str">
        <f>VLOOKUP($G2886,products7[#All],2,0)</f>
        <v>Jacket Bomber Tropika Style</v>
      </c>
      <c r="L2886" t="str">
        <f>VLOOKUP($G2886,products7[#All],3,0)</f>
        <v>Jacket</v>
      </c>
      <c r="M2886" t="str">
        <f>VLOOKUP($G2886,products7[#All],7,0)</f>
        <v>Tropika Style</v>
      </c>
    </row>
    <row r="2887" spans="1:13" x14ac:dyDescent="0.35">
      <c r="A2887" t="s">
        <v>7319</v>
      </c>
      <c r="B2887" s="2">
        <f>VLOOKUP(A2887,orders[#All],3,0)</f>
        <v>45704</v>
      </c>
      <c r="C2887" t="str">
        <f>VLOOKUP($A2887,orders[#All],9,0)</f>
        <v>shipped</v>
      </c>
      <c r="D2887" t="str">
        <f>VLOOKUP($A2887,orders[#All],5,0)</f>
        <v>Padang</v>
      </c>
      <c r="E2887" t="str">
        <f>VLOOKUP($A2887,orders[#All],6,0)</f>
        <v>Sumatera Barat</v>
      </c>
      <c r="F2887" t="str">
        <f>VLOOKUP($A2887,orders[#All],10,0)</f>
        <v>FLASHSALE</v>
      </c>
      <c r="G2887" t="s">
        <v>2634</v>
      </c>
      <c r="H2887">
        <f>VLOOKUP(working_table!G2887,order_items[[#All],[product_id]:[subtotal_idr]],2,0)</f>
        <v>1</v>
      </c>
      <c r="I2887" s="5">
        <f>VLOOKUP(working_table!$G2887,order_items[[#All],[product_id]:[subtotal_idr]],3,0)</f>
        <v>49000</v>
      </c>
      <c r="J2887" s="5">
        <f>VLOOKUP(working_table!$G2887,order_items[[#All],[product_id]:[subtotal_idr]],4,0)</f>
        <v>49000</v>
      </c>
      <c r="K2887" t="str">
        <f>VLOOKUP($G2887,products7[#All],2,0)</f>
        <v>T-Shirt Raglan Riang Apparel</v>
      </c>
      <c r="L2887" t="str">
        <f>VLOOKUP($G2887,products7[#All],3,0)</f>
        <v>T-Shirt</v>
      </c>
      <c r="M2887" t="str">
        <f>VLOOKUP($G2887,products7[#All],7,0)</f>
        <v>Riang Apparel</v>
      </c>
    </row>
    <row r="2888" spans="1:13" x14ac:dyDescent="0.35">
      <c r="A2888" t="s">
        <v>7319</v>
      </c>
      <c r="B2888" s="2">
        <f>VLOOKUP(A2888,orders[#All],3,0)</f>
        <v>45704</v>
      </c>
      <c r="C2888" t="str">
        <f>VLOOKUP($A2888,orders[#All],9,0)</f>
        <v>shipped</v>
      </c>
      <c r="D2888" t="str">
        <f>VLOOKUP($A2888,orders[#All],5,0)</f>
        <v>Padang</v>
      </c>
      <c r="E2888" t="str">
        <f>VLOOKUP($A2888,orders[#All],6,0)</f>
        <v>Sumatera Barat</v>
      </c>
      <c r="F2888" t="str">
        <f>VLOOKUP($A2888,orders[#All],10,0)</f>
        <v>FLASHSALE</v>
      </c>
      <c r="G2888" t="s">
        <v>3396</v>
      </c>
      <c r="H2888">
        <f>VLOOKUP(working_table!G2888,order_items[[#All],[product_id]:[subtotal_idr]],2,0)</f>
        <v>1</v>
      </c>
      <c r="I2888" s="5">
        <f>VLOOKUP(working_table!$G2888,order_items[[#All],[product_id]:[subtotal_idr]],3,0)</f>
        <v>129000</v>
      </c>
      <c r="J2888" s="5">
        <f>VLOOKUP(working_table!$G2888,order_items[[#All],[product_id]:[subtotal_idr]],4,0)</f>
        <v>129000</v>
      </c>
      <c r="K2888" t="str">
        <f>VLOOKUP($G2888,products7[#All],2,0)</f>
        <v>Pants Kulot Riang Apparel</v>
      </c>
      <c r="L2888" t="str">
        <f>VLOOKUP($G2888,products7[#All],3,0)</f>
        <v>Pants</v>
      </c>
      <c r="M2888" t="str">
        <f>VLOOKUP($G2888,products7[#All],7,0)</f>
        <v>Riang Apparel</v>
      </c>
    </row>
    <row r="2889" spans="1:13" x14ac:dyDescent="0.35">
      <c r="A2889" t="s">
        <v>7322</v>
      </c>
      <c r="B2889" s="2">
        <f>VLOOKUP(A2889,orders[#All],3,0)</f>
        <v>45686</v>
      </c>
      <c r="C2889" t="str">
        <f>VLOOKUP($A2889,orders[#All],9,0)</f>
        <v>processing</v>
      </c>
      <c r="D2889" t="str">
        <f>VLOOKUP($A2889,orders[#All],5,0)</f>
        <v>Makassar</v>
      </c>
      <c r="E2889" t="str">
        <f>VLOOKUP($A2889,orders[#All],6,0)</f>
        <v>Sulawesi Selatan</v>
      </c>
      <c r="F2889" t="str">
        <f>VLOOKUP($A2889,orders[#All],10,0)</f>
        <v>RAMADAN23</v>
      </c>
      <c r="G2889" t="s">
        <v>3422</v>
      </c>
      <c r="H2889">
        <f>VLOOKUP(working_table!G2889,order_items[[#All],[product_id]:[subtotal_idr]],2,0)</f>
        <v>1</v>
      </c>
      <c r="I2889" s="5">
        <f>VLOOKUP(working_table!$G2889,order_items[[#All],[product_id]:[subtotal_idr]],3,0)</f>
        <v>229000</v>
      </c>
      <c r="J2889" s="5">
        <f>VLOOKUP(working_table!$G2889,order_items[[#All],[product_id]:[subtotal_idr]],4,0)</f>
        <v>229000</v>
      </c>
      <c r="K2889" t="str">
        <f>VLOOKUP($G2889,products7[#All],2,0)</f>
        <v>Dompet Kulit NusaBrand</v>
      </c>
      <c r="L2889" t="str">
        <f>VLOOKUP($G2889,products7[#All],3,0)</f>
        <v>Accessories</v>
      </c>
      <c r="M2889" t="str">
        <f>VLOOKUP($G2889,products7[#All],7,0)</f>
        <v>NusaBrand</v>
      </c>
    </row>
    <row r="2890" spans="1:13" x14ac:dyDescent="0.35">
      <c r="A2890" t="s">
        <v>7322</v>
      </c>
      <c r="B2890" s="2">
        <f>VLOOKUP(A2890,orders[#All],3,0)</f>
        <v>45686</v>
      </c>
      <c r="C2890" t="str">
        <f>VLOOKUP($A2890,orders[#All],9,0)</f>
        <v>processing</v>
      </c>
      <c r="D2890" t="str">
        <f>VLOOKUP($A2890,orders[#All],5,0)</f>
        <v>Makassar</v>
      </c>
      <c r="E2890" t="str">
        <f>VLOOKUP($A2890,orders[#All],6,0)</f>
        <v>Sulawesi Selatan</v>
      </c>
      <c r="F2890" t="str">
        <f>VLOOKUP($A2890,orders[#All],10,0)</f>
        <v>RAMADAN23</v>
      </c>
      <c r="G2890" t="s">
        <v>2413</v>
      </c>
      <c r="H2890">
        <f>VLOOKUP(working_table!G2890,order_items[[#All],[product_id]:[subtotal_idr]],2,0)</f>
        <v>2</v>
      </c>
      <c r="I2890" s="5">
        <f>VLOOKUP(working_table!$G2890,order_items[[#All],[product_id]:[subtotal_idr]],3,0)</f>
        <v>129000</v>
      </c>
      <c r="J2890" s="5">
        <f>VLOOKUP(working_table!$G2890,order_items[[#All],[product_id]:[subtotal_idr]],4,0)</f>
        <v>258000</v>
      </c>
      <c r="K2890" t="str">
        <f>VLOOKUP($G2890,products7[#All],2,0)</f>
        <v>Topi Baseball NusaBrand</v>
      </c>
      <c r="L2890" t="str">
        <f>VLOOKUP($G2890,products7[#All],3,0)</f>
        <v>Accessories</v>
      </c>
      <c r="M2890" t="str">
        <f>VLOOKUP($G2890,products7[#All],7,0)</f>
        <v>NusaBrand</v>
      </c>
    </row>
    <row r="2891" spans="1:13" x14ac:dyDescent="0.35">
      <c r="A2891" t="s">
        <v>7322</v>
      </c>
      <c r="B2891" s="2">
        <f>VLOOKUP(A2891,orders[#All],3,0)</f>
        <v>45686</v>
      </c>
      <c r="C2891" t="str">
        <f>VLOOKUP($A2891,orders[#All],9,0)</f>
        <v>processing</v>
      </c>
      <c r="D2891" t="str">
        <f>VLOOKUP($A2891,orders[#All],5,0)</f>
        <v>Makassar</v>
      </c>
      <c r="E2891" t="str">
        <f>VLOOKUP($A2891,orders[#All],6,0)</f>
        <v>Sulawesi Selatan</v>
      </c>
      <c r="F2891" t="str">
        <f>VLOOKUP($A2891,orders[#All],10,0)</f>
        <v>RAMADAN23</v>
      </c>
      <c r="G2891" t="s">
        <v>2937</v>
      </c>
      <c r="H2891">
        <f>VLOOKUP(working_table!G2891,order_items[[#All],[product_id]:[subtotal_idr]],2,0)</f>
        <v>1</v>
      </c>
      <c r="I2891" s="5">
        <f>VLOOKUP(working_table!$G2891,order_items[[#All],[product_id]:[subtotal_idr]],3,0)</f>
        <v>49000</v>
      </c>
      <c r="J2891" s="5">
        <f>VLOOKUP(working_table!$G2891,order_items[[#All],[product_id]:[subtotal_idr]],4,0)</f>
        <v>49000</v>
      </c>
      <c r="K2891" t="str">
        <f>VLOOKUP($G2891,products7[#All],2,0)</f>
        <v>Jacket Denim Ratu Mode</v>
      </c>
      <c r="L2891" t="str">
        <f>VLOOKUP($G2891,products7[#All],3,0)</f>
        <v>Jacket</v>
      </c>
      <c r="M2891" t="str">
        <f>VLOOKUP($G2891,products7[#All],7,0)</f>
        <v>Ratu Mode</v>
      </c>
    </row>
    <row r="2892" spans="1:13" x14ac:dyDescent="0.35">
      <c r="A2892" t="s">
        <v>7326</v>
      </c>
      <c r="B2892" s="2">
        <f>VLOOKUP(A2892,orders[#All],3,0)</f>
        <v>45077</v>
      </c>
      <c r="C2892" t="str">
        <f>VLOOKUP($A2892,orders[#All],9,0)</f>
        <v>shipped</v>
      </c>
      <c r="D2892" t="str">
        <f>VLOOKUP($A2892,orders[#All],5,0)</f>
        <v>Surabaya</v>
      </c>
      <c r="E2892" t="str">
        <f>VLOOKUP($A2892,orders[#All],6,0)</f>
        <v>Jawa Timur</v>
      </c>
      <c r="F2892" t="str">
        <f>VLOOKUP($A2892,orders[#All],10,0)</f>
        <v>TANPA PROMO</v>
      </c>
      <c r="G2892" t="s">
        <v>3161</v>
      </c>
      <c r="H2892">
        <f>VLOOKUP(working_table!G2892,order_items[[#All],[product_id]:[subtotal_idr]],2,0)</f>
        <v>1</v>
      </c>
      <c r="I2892" s="5">
        <f>VLOOKUP(working_table!$G2892,order_items[[#All],[product_id]:[subtotal_idr]],3,0)</f>
        <v>349000</v>
      </c>
      <c r="J2892" s="5">
        <f>VLOOKUP(working_table!$G2892,order_items[[#All],[product_id]:[subtotal_idr]],4,0)</f>
        <v>349000</v>
      </c>
      <c r="K2892" t="str">
        <f>VLOOKUP($G2892,products7[#All],2,0)</f>
        <v>Tas Selempang Pesona Indo</v>
      </c>
      <c r="L2892" t="str">
        <f>VLOOKUP($G2892,products7[#All],3,0)</f>
        <v>Accessories</v>
      </c>
      <c r="M2892" t="str">
        <f>VLOOKUP($G2892,products7[#All],7,0)</f>
        <v>Pesona Indo</v>
      </c>
    </row>
    <row r="2893" spans="1:13" x14ac:dyDescent="0.35">
      <c r="A2893" t="s">
        <v>7326</v>
      </c>
      <c r="B2893" s="2">
        <f>VLOOKUP(A2893,orders[#All],3,0)</f>
        <v>45077</v>
      </c>
      <c r="C2893" t="str">
        <f>VLOOKUP($A2893,orders[#All],9,0)</f>
        <v>shipped</v>
      </c>
      <c r="D2893" t="str">
        <f>VLOOKUP($A2893,orders[#All],5,0)</f>
        <v>Surabaya</v>
      </c>
      <c r="E2893" t="str">
        <f>VLOOKUP($A2893,orders[#All],6,0)</f>
        <v>Jawa Timur</v>
      </c>
      <c r="F2893" t="str">
        <f>VLOOKUP($A2893,orders[#All],10,0)</f>
        <v>TANPA PROMO</v>
      </c>
      <c r="G2893" t="s">
        <v>2872</v>
      </c>
      <c r="H2893">
        <f>VLOOKUP(working_table!G2893,order_items[[#All],[product_id]:[subtotal_idr]],2,0)</f>
        <v>1</v>
      </c>
      <c r="I2893" s="5">
        <f>VLOOKUP(working_table!$G2893,order_items[[#All],[product_id]:[subtotal_idr]],3,0)</f>
        <v>399000</v>
      </c>
      <c r="J2893" s="5">
        <f>VLOOKUP(working_table!$G2893,order_items[[#All],[product_id]:[subtotal_idr]],4,0)</f>
        <v>399000</v>
      </c>
      <c r="K2893" t="str">
        <f>VLOOKUP($G2893,products7[#All],2,0)</f>
        <v>Ikat Pinggang Kulit SandangIndo</v>
      </c>
      <c r="L2893" t="str">
        <f>VLOOKUP($G2893,products7[#All],3,0)</f>
        <v>Accessories</v>
      </c>
      <c r="M2893" t="str">
        <f>VLOOKUP($G2893,products7[#All],7,0)</f>
        <v>SandangIndo</v>
      </c>
    </row>
    <row r="2894" spans="1:13" x14ac:dyDescent="0.35">
      <c r="A2894" t="s">
        <v>7329</v>
      </c>
      <c r="B2894" s="2">
        <f>VLOOKUP(A2894,orders[#All],3,0)</f>
        <v>45653</v>
      </c>
      <c r="C2894" t="str">
        <f>VLOOKUP($A2894,orders[#All],9,0)</f>
        <v>delivered</v>
      </c>
      <c r="D2894" t="str">
        <f>VLOOKUP($A2894,orders[#All],5,0)</f>
        <v>Bekasi</v>
      </c>
      <c r="E2894" t="str">
        <f>VLOOKUP($A2894,orders[#All],6,0)</f>
        <v>Jawa Barat</v>
      </c>
      <c r="F2894" t="str">
        <f>VLOOKUP($A2894,orders[#All],10,0)</f>
        <v>TANPA PROMO</v>
      </c>
      <c r="G2894" t="s">
        <v>3519</v>
      </c>
      <c r="H2894">
        <f>VLOOKUP(working_table!G2894,order_items[[#All],[product_id]:[subtotal_idr]],2,0)</f>
        <v>1</v>
      </c>
      <c r="I2894" s="5">
        <f>VLOOKUP(working_table!$G2894,order_items[[#All],[product_id]:[subtotal_idr]],3,0)</f>
        <v>49000</v>
      </c>
      <c r="J2894" s="5">
        <f>VLOOKUP(working_table!$G2894,order_items[[#All],[product_id]:[subtotal_idr]],4,0)</f>
        <v>49000</v>
      </c>
      <c r="K2894" t="str">
        <f>VLOOKUP($G2894,products7[#All],2,0)</f>
        <v>Dress Mini Casual Kanvas Lokal</v>
      </c>
      <c r="L2894" t="str">
        <f>VLOOKUP($G2894,products7[#All],3,0)</f>
        <v>dress</v>
      </c>
      <c r="M2894" t="str">
        <f>VLOOKUP($G2894,products7[#All],7,0)</f>
        <v>Kanvas Lokal</v>
      </c>
    </row>
    <row r="2895" spans="1:13" x14ac:dyDescent="0.35">
      <c r="A2895" t="s">
        <v>7331</v>
      </c>
      <c r="B2895" s="2">
        <f>VLOOKUP(A2895,orders[#All],3,0)</f>
        <v>45137</v>
      </c>
      <c r="C2895" t="str">
        <f>VLOOKUP($A2895,orders[#All],9,0)</f>
        <v>delivered</v>
      </c>
      <c r="D2895" t="str">
        <f>VLOOKUP($A2895,orders[#All],5,0)</f>
        <v>Pekanbaru</v>
      </c>
      <c r="E2895" t="str">
        <f>VLOOKUP($A2895,orders[#All],6,0)</f>
        <v>Riau</v>
      </c>
      <c r="F2895" t="str">
        <f>VLOOKUP($A2895,orders[#All],10,0)</f>
        <v>TANPA PROMO</v>
      </c>
      <c r="G2895" t="s">
        <v>4230</v>
      </c>
      <c r="H2895">
        <f>VLOOKUP(working_table!G2895,order_items[[#All],[product_id]:[subtotal_idr]],2,0)</f>
        <v>1</v>
      </c>
      <c r="I2895" s="5">
        <f>VLOOKUP(working_table!$G2895,order_items[[#All],[product_id]:[subtotal_idr]],3,0)</f>
        <v>449000</v>
      </c>
      <c r="J2895" s="5">
        <f>VLOOKUP(working_table!$G2895,order_items[[#All],[product_id]:[subtotal_idr]],4,0)</f>
        <v>449000</v>
      </c>
      <c r="K2895" t="str">
        <f>VLOOKUP($G2895,products7[#All],2,0)</f>
        <v>Syal Rajut BajuKita</v>
      </c>
      <c r="L2895" t="str">
        <f>VLOOKUP($G2895,products7[#All],3,0)</f>
        <v>Accessories</v>
      </c>
      <c r="M2895" t="str">
        <f>VLOOKUP($G2895,products7[#All],7,0)</f>
        <v>BajuKita</v>
      </c>
    </row>
    <row r="2896" spans="1:13" x14ac:dyDescent="0.35">
      <c r="A2896" t="s">
        <v>7333</v>
      </c>
      <c r="B2896" s="2">
        <f>VLOOKUP(A2896,orders[#All],3,0)</f>
        <v>45047</v>
      </c>
      <c r="C2896" t="str">
        <f>VLOOKUP($A2896,orders[#All],9,0)</f>
        <v>delivered</v>
      </c>
      <c r="D2896" t="str">
        <f>VLOOKUP($A2896,orders[#All],5,0)</f>
        <v>Bandung</v>
      </c>
      <c r="E2896" t="str">
        <f>VLOOKUP($A2896,orders[#All],6,0)</f>
        <v>Jawa Barat</v>
      </c>
      <c r="F2896" t="str">
        <f>VLOOKUP($A2896,orders[#All],10,0)</f>
        <v>NEWUSER</v>
      </c>
      <c r="G2896" t="s">
        <v>4679</v>
      </c>
      <c r="H2896">
        <f>VLOOKUP(working_table!G2896,order_items[[#All],[product_id]:[subtotal_idr]],2,0)</f>
        <v>1</v>
      </c>
      <c r="I2896" s="5">
        <f>VLOOKUP(working_table!$G2896,order_items[[#All],[product_id]:[subtotal_idr]],3,0)</f>
        <v>279000</v>
      </c>
      <c r="J2896" s="5">
        <f>VLOOKUP(working_table!$G2896,order_items[[#All],[product_id]:[subtotal_idr]],4,0)</f>
        <v>279000</v>
      </c>
      <c r="K2896" t="str">
        <f>VLOOKUP($G2896,products7[#All],2,0)</f>
        <v>Dress Mini Casual Tropika Style</v>
      </c>
      <c r="L2896" t="str">
        <f>VLOOKUP($G2896,products7[#All],3,0)</f>
        <v>Dress</v>
      </c>
      <c r="M2896" t="str">
        <f>VLOOKUP($G2896,products7[#All],7,0)</f>
        <v>Tropika Style</v>
      </c>
    </row>
    <row r="2897" spans="1:13" x14ac:dyDescent="0.35">
      <c r="A2897" t="s">
        <v>7335</v>
      </c>
      <c r="B2897" s="2">
        <f>VLOOKUP(A2897,orders[#All],3,0)</f>
        <v>45329</v>
      </c>
      <c r="C2897" t="str">
        <f>VLOOKUP($A2897,orders[#All],9,0)</f>
        <v>delivered</v>
      </c>
      <c r="D2897" t="str">
        <f>VLOOKUP($A2897,orders[#All],5,0)</f>
        <v>Manado</v>
      </c>
      <c r="E2897" t="str">
        <f>VLOOKUP($A2897,orders[#All],6,0)</f>
        <v>Sulawesi Utara</v>
      </c>
      <c r="F2897" t="str">
        <f>VLOOKUP($A2897,orders[#All],10,0)</f>
        <v>FLASHSALE</v>
      </c>
      <c r="G2897" t="s">
        <v>4679</v>
      </c>
      <c r="H2897">
        <f>VLOOKUP(working_table!G2897,order_items[[#All],[product_id]:[subtotal_idr]],2,0)</f>
        <v>1</v>
      </c>
      <c r="I2897" s="5">
        <f>VLOOKUP(working_table!$G2897,order_items[[#All],[product_id]:[subtotal_idr]],3,0)</f>
        <v>279000</v>
      </c>
      <c r="J2897" s="5">
        <f>VLOOKUP(working_table!$G2897,order_items[[#All],[product_id]:[subtotal_idr]],4,0)</f>
        <v>279000</v>
      </c>
      <c r="K2897" t="str">
        <f>VLOOKUP($G2897,products7[#All],2,0)</f>
        <v>Dress Mini Casual Tropika Style</v>
      </c>
      <c r="L2897" t="str">
        <f>VLOOKUP($G2897,products7[#All],3,0)</f>
        <v>Dress</v>
      </c>
      <c r="M2897" t="str">
        <f>VLOOKUP($G2897,products7[#All],7,0)</f>
        <v>Tropika Style</v>
      </c>
    </row>
    <row r="2898" spans="1:13" x14ac:dyDescent="0.35">
      <c r="A2898" t="s">
        <v>7337</v>
      </c>
      <c r="B2898" s="2">
        <f>VLOOKUP(A2898,orders[#All],3,0)</f>
        <v>45090</v>
      </c>
      <c r="C2898" t="str">
        <f>VLOOKUP($A2898,orders[#All],9,0)</f>
        <v>cancelled</v>
      </c>
      <c r="D2898" t="str">
        <f>VLOOKUP($A2898,orders[#All],5,0)</f>
        <v>Banjarmasin</v>
      </c>
      <c r="E2898" t="str">
        <f>VLOOKUP($A2898,orders[#All],6,0)</f>
        <v>Kalimantan Selatan</v>
      </c>
      <c r="F2898" t="str">
        <f>VLOOKUP($A2898,orders[#All],10,0)</f>
        <v>NEWUSER</v>
      </c>
      <c r="G2898" t="s">
        <v>4650</v>
      </c>
      <c r="H2898">
        <f>VLOOKUP(working_table!G2898,order_items[[#All],[product_id]:[subtotal_idr]],2,0)</f>
        <v>3</v>
      </c>
      <c r="I2898" s="5">
        <f>VLOOKUP(working_table!$G2898,order_items[[#All],[product_id]:[subtotal_idr]],3,0)</f>
        <v>149000</v>
      </c>
      <c r="J2898" s="5">
        <f>VLOOKUP(working_table!$G2898,order_items[[#All],[product_id]:[subtotal_idr]],4,0)</f>
        <v>447000</v>
      </c>
      <c r="K2898" t="str">
        <f>VLOOKUP($G2898,products7[#All],2,0)</f>
        <v>Pants Kulot Senja Wear</v>
      </c>
      <c r="L2898" t="str">
        <f>VLOOKUP($G2898,products7[#All],3,0)</f>
        <v>Pants</v>
      </c>
      <c r="M2898" t="str">
        <f>VLOOKUP($G2898,products7[#All],7,0)</f>
        <v>Senja Wear</v>
      </c>
    </row>
    <row r="2899" spans="1:13" x14ac:dyDescent="0.35">
      <c r="A2899" t="s">
        <v>7337</v>
      </c>
      <c r="B2899" s="2">
        <f>VLOOKUP(A2899,orders[#All],3,0)</f>
        <v>45090</v>
      </c>
      <c r="C2899" t="str">
        <f>VLOOKUP($A2899,orders[#All],9,0)</f>
        <v>cancelled</v>
      </c>
      <c r="D2899" t="str">
        <f>VLOOKUP($A2899,orders[#All],5,0)</f>
        <v>Banjarmasin</v>
      </c>
      <c r="E2899" t="str">
        <f>VLOOKUP($A2899,orders[#All],6,0)</f>
        <v>Kalimantan Selatan</v>
      </c>
      <c r="F2899" t="str">
        <f>VLOOKUP($A2899,orders[#All],10,0)</f>
        <v>NEWUSER</v>
      </c>
      <c r="G2899" t="s">
        <v>3136</v>
      </c>
      <c r="H2899">
        <f>VLOOKUP(working_table!G2899,order_items[[#All],[product_id]:[subtotal_idr]],2,0)</f>
        <v>1</v>
      </c>
      <c r="I2899" s="5">
        <f>VLOOKUP(working_table!$G2899,order_items[[#All],[product_id]:[subtotal_idr]],3,0)</f>
        <v>119000</v>
      </c>
      <c r="J2899" s="5">
        <f>VLOOKUP(working_table!$G2899,order_items[[#All],[product_id]:[subtotal_idr]],4,0)</f>
        <v>119000</v>
      </c>
      <c r="K2899" t="str">
        <f>VLOOKUP($G2899,products7[#All],2,0)</f>
        <v>T-Shirt Graphic Cendana Co</v>
      </c>
      <c r="L2899" t="str">
        <f>VLOOKUP($G2899,products7[#All],3,0)</f>
        <v>T-Shirt</v>
      </c>
      <c r="M2899" t="str">
        <f>VLOOKUP($G2899,products7[#All],7,0)</f>
        <v>Cendana Co</v>
      </c>
    </row>
    <row r="2900" spans="1:13" x14ac:dyDescent="0.35">
      <c r="A2900" t="s">
        <v>7340</v>
      </c>
      <c r="B2900" s="2">
        <f>VLOOKUP(A2900,orders[#All],3,0)</f>
        <v>44871</v>
      </c>
      <c r="C2900" t="str">
        <f>VLOOKUP($A2900,orders[#All],9,0)</f>
        <v>cancelled</v>
      </c>
      <c r="D2900" t="str">
        <f>VLOOKUP($A2900,orders[#All],5,0)</f>
        <v>Bogor</v>
      </c>
      <c r="E2900" t="str">
        <f>VLOOKUP($A2900,orders[#All],6,0)</f>
        <v>Jawa Barat</v>
      </c>
      <c r="F2900" t="str">
        <f>VLOOKUP($A2900,orders[#All],10,0)</f>
        <v>TANPA PROMO</v>
      </c>
      <c r="G2900" t="s">
        <v>2669</v>
      </c>
      <c r="H2900">
        <f>VLOOKUP(working_table!G2900,order_items[[#All],[product_id]:[subtotal_idr]],2,0)</f>
        <v>1</v>
      </c>
      <c r="I2900" s="5">
        <f>VLOOKUP(working_table!$G2900,order_items[[#All],[product_id]:[subtotal_idr]],3,0)</f>
        <v>249000</v>
      </c>
      <c r="J2900" s="5">
        <f>VLOOKUP(working_table!$G2900,order_items[[#All],[product_id]:[subtotal_idr]],4,0)</f>
        <v>249000</v>
      </c>
      <c r="K2900" t="str">
        <f>VLOOKUP($G2900,products7[#All],2,0)</f>
        <v>Pants Cargo Kanvas Lokal</v>
      </c>
      <c r="L2900" t="str">
        <f>VLOOKUP($G2900,products7[#All],3,0)</f>
        <v>Pants</v>
      </c>
      <c r="M2900" t="str">
        <f>VLOOKUP($G2900,products7[#All],7,0)</f>
        <v>Kanvas Lokal</v>
      </c>
    </row>
    <row r="2901" spans="1:13" x14ac:dyDescent="0.35">
      <c r="A2901" t="s">
        <v>7342</v>
      </c>
      <c r="B2901" s="2">
        <f>VLOOKUP(A2901,orders[#All],3,0)</f>
        <v>45112</v>
      </c>
      <c r="C2901" t="str">
        <f>VLOOKUP($A2901,orders[#All],9,0)</f>
        <v>delivered</v>
      </c>
      <c r="D2901" t="str">
        <f>VLOOKUP($A2901,orders[#All],5,0)</f>
        <v>Pekanbaru</v>
      </c>
      <c r="E2901" t="str">
        <f>VLOOKUP($A2901,orders[#All],6,0)</f>
        <v>Riau</v>
      </c>
      <c r="F2901" t="str">
        <f>VLOOKUP($A2901,orders[#All],10,0)</f>
        <v>TANPA PROMO</v>
      </c>
      <c r="G2901" t="s">
        <v>2858</v>
      </c>
      <c r="H2901">
        <f>VLOOKUP(working_table!G2901,order_items[[#All],[product_id]:[subtotal_idr]],2,0)</f>
        <v>1</v>
      </c>
      <c r="I2901" s="5">
        <f>VLOOKUP(working_table!$G2901,order_items[[#All],[product_id]:[subtotal_idr]],3,0)</f>
        <v>79000</v>
      </c>
      <c r="J2901" s="5">
        <f>VLOOKUP(working_table!$G2901,order_items[[#All],[product_id]:[subtotal_idr]],4,0)</f>
        <v>79000</v>
      </c>
      <c r="K2901" t="str">
        <f>VLOOKUP($G2901,products7[#All],2,0)</f>
        <v>Pants Jogger Pesona Indo</v>
      </c>
      <c r="L2901" t="str">
        <f>VLOOKUP($G2901,products7[#All],3,0)</f>
        <v>Pants</v>
      </c>
      <c r="M2901" t="str">
        <f>VLOOKUP($G2901,products7[#All],7,0)</f>
        <v>Pesona Indo</v>
      </c>
    </row>
    <row r="2902" spans="1:13" x14ac:dyDescent="0.35">
      <c r="A2902" t="s">
        <v>7344</v>
      </c>
      <c r="B2902" s="2">
        <f>VLOOKUP(A2902,orders[#All],3,0)</f>
        <v>45437</v>
      </c>
      <c r="C2902" t="str">
        <f>VLOOKUP($A2902,orders[#All],9,0)</f>
        <v>delivered</v>
      </c>
      <c r="D2902" t="str">
        <f>VLOOKUP($A2902,orders[#All],5,0)</f>
        <v>Surabaya</v>
      </c>
      <c r="E2902" t="str">
        <f>VLOOKUP($A2902,orders[#All],6,0)</f>
        <v>Jawa Timur</v>
      </c>
      <c r="F2902" t="str">
        <f>VLOOKUP($A2902,orders[#All],10,0)</f>
        <v>TANPA PROMO</v>
      </c>
      <c r="G2902" t="s">
        <v>2726</v>
      </c>
      <c r="H2902">
        <f>VLOOKUP(working_table!G2902,order_items[[#All],[product_id]:[subtotal_idr]],2,0)</f>
        <v>1</v>
      </c>
      <c r="I2902" s="5">
        <f>VLOOKUP(working_table!$G2902,order_items[[#All],[product_id]:[subtotal_idr]],3,0)</f>
        <v>229000</v>
      </c>
      <c r="J2902" s="5">
        <f>VLOOKUP(working_table!$G2902,order_items[[#All],[product_id]:[subtotal_idr]],4,0)</f>
        <v>229000</v>
      </c>
      <c r="K2902" t="str">
        <f>VLOOKUP($G2902,products7[#All],2,0)</f>
        <v>Kemeja Flanel Tropika Style</v>
      </c>
      <c r="L2902" t="str">
        <f>VLOOKUP($G2902,products7[#All],3,0)</f>
        <v>Kemeja</v>
      </c>
      <c r="M2902" t="str">
        <f>VLOOKUP($G2902,products7[#All],7,0)</f>
        <v>Tropika Style</v>
      </c>
    </row>
    <row r="2903" spans="1:13" x14ac:dyDescent="0.35">
      <c r="A2903" t="s">
        <v>7344</v>
      </c>
      <c r="B2903" s="2">
        <f>VLOOKUP(A2903,orders[#All],3,0)</f>
        <v>45437</v>
      </c>
      <c r="C2903" t="str">
        <f>VLOOKUP($A2903,orders[#All],9,0)</f>
        <v>delivered</v>
      </c>
      <c r="D2903" t="str">
        <f>VLOOKUP($A2903,orders[#All],5,0)</f>
        <v>Surabaya</v>
      </c>
      <c r="E2903" t="str">
        <f>VLOOKUP($A2903,orders[#All],6,0)</f>
        <v>Jawa Timur</v>
      </c>
      <c r="F2903" t="str">
        <f>VLOOKUP($A2903,orders[#All],10,0)</f>
        <v>TANPA PROMO</v>
      </c>
      <c r="G2903" t="s">
        <v>3095</v>
      </c>
      <c r="H2903">
        <f>VLOOKUP(working_table!G2903,order_items[[#All],[product_id]:[subtotal_idr]],2,0)</f>
        <v>2</v>
      </c>
      <c r="I2903" s="5">
        <f>VLOOKUP(working_table!$G2903,order_items[[#All],[product_id]:[subtotal_idr]],3,0)</f>
        <v>549000</v>
      </c>
      <c r="J2903" s="5">
        <f>VLOOKUP(working_table!$G2903,order_items[[#All],[product_id]:[subtotal_idr]],4,0)</f>
        <v>1098000</v>
      </c>
      <c r="K2903" t="str">
        <f>VLOOKUP($G2903,products7[#All],2,0)</f>
        <v>Kemeja Oxford NusaBrand</v>
      </c>
      <c r="L2903" t="str">
        <f>VLOOKUP($G2903,products7[#All],3,0)</f>
        <v>T-Shirt</v>
      </c>
      <c r="M2903" t="str">
        <f>VLOOKUP($G2903,products7[#All],7,0)</f>
        <v>NusaBrand</v>
      </c>
    </row>
    <row r="2904" spans="1:13" x14ac:dyDescent="0.35">
      <c r="A2904" t="s">
        <v>7347</v>
      </c>
      <c r="B2904" s="2">
        <f>VLOOKUP(A2904,orders[#All],3,0)</f>
        <v>45098</v>
      </c>
      <c r="C2904" t="str">
        <f>VLOOKUP($A2904,orders[#All],9,0)</f>
        <v>cancelled</v>
      </c>
      <c r="D2904" t="str">
        <f>VLOOKUP($A2904,orders[#All],5,0)</f>
        <v>Yogyakarta</v>
      </c>
      <c r="E2904" t="str">
        <f>VLOOKUP($A2904,orders[#All],6,0)</f>
        <v>DI Yogyakarta</v>
      </c>
      <c r="F2904" t="str">
        <f>VLOOKUP($A2904,orders[#All],10,0)</f>
        <v>WEEKEND25</v>
      </c>
      <c r="G2904" t="s">
        <v>2555</v>
      </c>
      <c r="H2904">
        <f>VLOOKUP(working_table!G2904,order_items[[#All],[product_id]:[subtotal_idr]],2,0)</f>
        <v>1</v>
      </c>
      <c r="I2904" s="5">
        <f>VLOOKUP(working_table!$G2904,order_items[[#All],[product_id]:[subtotal_idr]],3,0)</f>
        <v>349000</v>
      </c>
      <c r="J2904" s="5">
        <f>VLOOKUP(working_table!$G2904,order_items[[#All],[product_id]:[subtotal_idr]],4,0)</f>
        <v>349000</v>
      </c>
      <c r="K2904" t="str">
        <f>VLOOKUP($G2904,products7[#All],2,0)</f>
        <v>Dress Maxi Polos Senja Wear</v>
      </c>
      <c r="L2904" t="str">
        <f>VLOOKUP($G2904,products7[#All],3,0)</f>
        <v>dress</v>
      </c>
      <c r="M2904" t="str">
        <f>VLOOKUP($G2904,products7[#All],7,0)</f>
        <v>Senja Wear</v>
      </c>
    </row>
    <row r="2905" spans="1:13" x14ac:dyDescent="0.35">
      <c r="A2905" t="s">
        <v>7349</v>
      </c>
      <c r="B2905" s="2">
        <f>VLOOKUP(A2905,orders[#All],3,0)</f>
        <v>45407</v>
      </c>
      <c r="C2905" t="str">
        <f>VLOOKUP($A2905,orders[#All],9,0)</f>
        <v>delivered</v>
      </c>
      <c r="D2905" t="str">
        <f>VLOOKUP($A2905,orders[#All],5,0)</f>
        <v>Bandung</v>
      </c>
      <c r="E2905" t="str">
        <f>VLOOKUP($A2905,orders[#All],6,0)</f>
        <v>Jawa Barat</v>
      </c>
      <c r="F2905" t="str">
        <f>VLOOKUP($A2905,orders[#All],10,0)</f>
        <v>HARBOLNAS22</v>
      </c>
      <c r="G2905" t="s">
        <v>2557</v>
      </c>
      <c r="H2905">
        <f>VLOOKUP(working_table!G2905,order_items[[#All],[product_id]:[subtotal_idr]],2,0)</f>
        <v>2</v>
      </c>
      <c r="I2905" s="5">
        <f>VLOOKUP(working_table!$G2905,order_items[[#All],[product_id]:[subtotal_idr]],3,0)</f>
        <v>129000</v>
      </c>
      <c r="J2905" s="5">
        <f>VLOOKUP(working_table!$G2905,order_items[[#All],[product_id]:[subtotal_idr]],4,0)</f>
        <v>258000</v>
      </c>
      <c r="K2905" t="str">
        <f>VLOOKUP($G2905,products7[#All],2,0)</f>
        <v>Jacket Hoodie Pesona Indo</v>
      </c>
      <c r="L2905" t="str">
        <f>VLOOKUP($G2905,products7[#All],3,0)</f>
        <v>Jacket</v>
      </c>
      <c r="M2905" t="str">
        <f>VLOOKUP($G2905,products7[#All],7,0)</f>
        <v>Pesona Indo</v>
      </c>
    </row>
    <row r="2906" spans="1:13" x14ac:dyDescent="0.35">
      <c r="A2906" t="s">
        <v>7349</v>
      </c>
      <c r="B2906" s="2">
        <f>VLOOKUP(A2906,orders[#All],3,0)</f>
        <v>45407</v>
      </c>
      <c r="C2906" t="str">
        <f>VLOOKUP($A2906,orders[#All],9,0)</f>
        <v>delivered</v>
      </c>
      <c r="D2906" t="str">
        <f>VLOOKUP($A2906,orders[#All],5,0)</f>
        <v>Bandung</v>
      </c>
      <c r="E2906" t="str">
        <f>VLOOKUP($A2906,orders[#All],6,0)</f>
        <v>Jawa Barat</v>
      </c>
      <c r="F2906" t="str">
        <f>VLOOKUP($A2906,orders[#All],10,0)</f>
        <v>HARBOLNAS22</v>
      </c>
      <c r="G2906" t="s">
        <v>3659</v>
      </c>
      <c r="H2906">
        <f>VLOOKUP(working_table!G2906,order_items[[#All],[product_id]:[subtotal_idr]],2,0)</f>
        <v>1</v>
      </c>
      <c r="I2906" s="5">
        <f>VLOOKUP(working_table!$G2906,order_items[[#All],[product_id]:[subtotal_idr]],3,0)</f>
        <v>299000</v>
      </c>
      <c r="J2906" s="5">
        <f>VLOOKUP(working_table!$G2906,order_items[[#All],[product_id]:[subtotal_idr]],4,0)</f>
        <v>299000</v>
      </c>
      <c r="K2906" t="str">
        <f>VLOOKUP($G2906,products7[#All],2,0)</f>
        <v>Pants Jogger Riang Apparel</v>
      </c>
      <c r="L2906" t="str">
        <f>VLOOKUP($G2906,products7[#All],3,0)</f>
        <v>Pants</v>
      </c>
      <c r="M2906" t="str">
        <f>VLOOKUP($G2906,products7[#All],7,0)</f>
        <v>Riang Apparel</v>
      </c>
    </row>
    <row r="2907" spans="1:13" x14ac:dyDescent="0.35">
      <c r="A2907" t="s">
        <v>7352</v>
      </c>
      <c r="B2907" s="2">
        <f>VLOOKUP(A2907,orders[#All],3,0)</f>
        <v>45389</v>
      </c>
      <c r="C2907" t="str">
        <f>VLOOKUP($A2907,orders[#All],9,0)</f>
        <v>shipped</v>
      </c>
      <c r="D2907" t="str">
        <f>VLOOKUP($A2907,orders[#All],5,0)</f>
        <v>Bekasi</v>
      </c>
      <c r="E2907" t="str">
        <f>VLOOKUP($A2907,orders[#All],6,0)</f>
        <v>Jawa Barat</v>
      </c>
      <c r="F2907" t="str">
        <f>VLOOKUP($A2907,orders[#All],10,0)</f>
        <v>TANPA PROMO</v>
      </c>
      <c r="G2907" t="s">
        <v>2535</v>
      </c>
      <c r="H2907">
        <f>VLOOKUP(working_table!G2907,order_items[[#All],[product_id]:[subtotal_idr]],2,0)</f>
        <v>1</v>
      </c>
      <c r="I2907" s="5">
        <f>VLOOKUP(working_table!$G2907,order_items[[#All],[product_id]:[subtotal_idr]],3,0)</f>
        <v>499000</v>
      </c>
      <c r="J2907" s="5">
        <f>VLOOKUP(working_table!$G2907,order_items[[#All],[product_id]:[subtotal_idr]],4,0)</f>
        <v>499000</v>
      </c>
      <c r="K2907" t="str">
        <f>VLOOKUP($G2907,products7[#All],2,0)</f>
        <v>T-Shirt Striped Riang Apparel</v>
      </c>
      <c r="L2907" t="str">
        <f>VLOOKUP($G2907,products7[#All],3,0)</f>
        <v>T-Shirt</v>
      </c>
      <c r="M2907" t="str">
        <f>VLOOKUP($G2907,products7[#All],7,0)</f>
        <v>Riang Apparel</v>
      </c>
    </row>
    <row r="2908" spans="1:13" x14ac:dyDescent="0.35">
      <c r="A2908" t="s">
        <v>7354</v>
      </c>
      <c r="B2908" s="2">
        <f>VLOOKUP(A2908,orders[#All],3,0)</f>
        <v>45359</v>
      </c>
      <c r="C2908" t="str">
        <f>VLOOKUP($A2908,orders[#All],9,0)</f>
        <v>delivered</v>
      </c>
      <c r="D2908" t="str">
        <f>VLOOKUP($A2908,orders[#All],5,0)</f>
        <v>Semarang</v>
      </c>
      <c r="E2908" t="str">
        <f>VLOOKUP($A2908,orders[#All],6,0)</f>
        <v>Jawa Tengah</v>
      </c>
      <c r="F2908" t="str">
        <f>VLOOKUP($A2908,orders[#All],10,0)</f>
        <v>TANPA PROMO</v>
      </c>
      <c r="G2908" t="s">
        <v>3223</v>
      </c>
      <c r="H2908">
        <f>VLOOKUP(working_table!G2908,order_items[[#All],[product_id]:[subtotal_idr]],2,0)</f>
        <v>1</v>
      </c>
      <c r="I2908" s="5">
        <f>VLOOKUP(working_table!$G2908,order_items[[#All],[product_id]:[subtotal_idr]],3,0)</f>
        <v>69000</v>
      </c>
      <c r="J2908" s="5">
        <f>VLOOKUP(working_table!$G2908,order_items[[#All],[product_id]:[subtotal_idr]],4,0)</f>
        <v>69000</v>
      </c>
      <c r="K2908" t="str">
        <f>VLOOKUP($G2908,products7[#All],2,0)</f>
        <v>Pants Jeans Slim Senja Wear</v>
      </c>
      <c r="L2908" t="str">
        <f>VLOOKUP($G2908,products7[#All],3,0)</f>
        <v>Pants</v>
      </c>
      <c r="M2908" t="str">
        <f>VLOOKUP($G2908,products7[#All],7,0)</f>
        <v>Senja Wear</v>
      </c>
    </row>
    <row r="2909" spans="1:13" x14ac:dyDescent="0.35">
      <c r="A2909" t="s">
        <v>7354</v>
      </c>
      <c r="B2909" s="2">
        <f>VLOOKUP(A2909,orders[#All],3,0)</f>
        <v>45359</v>
      </c>
      <c r="C2909" t="str">
        <f>VLOOKUP($A2909,orders[#All],9,0)</f>
        <v>delivered</v>
      </c>
      <c r="D2909" t="str">
        <f>VLOOKUP($A2909,orders[#All],5,0)</f>
        <v>Semarang</v>
      </c>
      <c r="E2909" t="str">
        <f>VLOOKUP($A2909,orders[#All],6,0)</f>
        <v>Jawa Tengah</v>
      </c>
      <c r="F2909" t="str">
        <f>VLOOKUP($A2909,orders[#All],10,0)</f>
        <v>TANPA PROMO</v>
      </c>
      <c r="G2909" t="s">
        <v>2768</v>
      </c>
      <c r="H2909">
        <f>VLOOKUP(working_table!G2909,order_items[[#All],[product_id]:[subtotal_idr]],2,0)</f>
        <v>2</v>
      </c>
      <c r="I2909" s="5">
        <f>VLOOKUP(working_table!$G2909,order_items[[#All],[product_id]:[subtotal_idr]],3,0)</f>
        <v>79000</v>
      </c>
      <c r="J2909" s="5">
        <f>VLOOKUP(working_table!$G2909,order_items[[#All],[product_id]:[subtotal_idr]],4,0)</f>
        <v>158000</v>
      </c>
      <c r="K2909" t="str">
        <f>VLOOKUP($G2909,products7[#All],2,0)</f>
        <v>Jacket Hoodie Cendana Co</v>
      </c>
      <c r="L2909" t="str">
        <f>VLOOKUP($G2909,products7[#All],3,0)</f>
        <v>Jacket</v>
      </c>
      <c r="M2909" t="str">
        <f>VLOOKUP($G2909,products7[#All],7,0)</f>
        <v>Cendana Co</v>
      </c>
    </row>
    <row r="2910" spans="1:13" x14ac:dyDescent="0.35">
      <c r="A2910" t="s">
        <v>7357</v>
      </c>
      <c r="B2910" s="2">
        <f>VLOOKUP(A2910,orders[#All],3,0)</f>
        <v>45581</v>
      </c>
      <c r="C2910" t="str">
        <f>VLOOKUP($A2910,orders[#All],9,0)</f>
        <v>delivered</v>
      </c>
      <c r="D2910" t="str">
        <f>VLOOKUP($A2910,orders[#All],5,0)</f>
        <v>Padang</v>
      </c>
      <c r="E2910" t="str">
        <f>VLOOKUP($A2910,orders[#All],6,0)</f>
        <v>Sumatera Barat</v>
      </c>
      <c r="F2910" t="str">
        <f>VLOOKUP($A2910,orders[#All],10,0)</f>
        <v>TANPA PROMO</v>
      </c>
      <c r="G2910" t="s">
        <v>2503</v>
      </c>
      <c r="H2910">
        <f>VLOOKUP(working_table!G2910,order_items[[#All],[product_id]:[subtotal_idr]],2,0)</f>
        <v>1</v>
      </c>
      <c r="I2910" s="5">
        <f>VLOOKUP(working_table!$G2910,order_items[[#All],[product_id]:[subtotal_idr]],3,0)</f>
        <v>349000</v>
      </c>
      <c r="J2910" s="5">
        <f>VLOOKUP(working_table!$G2910,order_items[[#All],[product_id]:[subtotal_idr]],4,0)</f>
        <v>349000</v>
      </c>
      <c r="K2910" t="str">
        <f>VLOOKUP($G2910,products7[#All],2,0)</f>
        <v>T-Shirt Slim Fit BajuKita</v>
      </c>
      <c r="L2910" t="str">
        <f>VLOOKUP($G2910,products7[#All],3,0)</f>
        <v>Kemeja</v>
      </c>
      <c r="M2910" t="str">
        <f>VLOOKUP($G2910,products7[#All],7,0)</f>
        <v>BajuKita</v>
      </c>
    </row>
    <row r="2911" spans="1:13" x14ac:dyDescent="0.35">
      <c r="A2911" t="s">
        <v>7357</v>
      </c>
      <c r="B2911" s="2">
        <f>VLOOKUP(A2911,orders[#All],3,0)</f>
        <v>45581</v>
      </c>
      <c r="C2911" t="str">
        <f>VLOOKUP($A2911,orders[#All],9,0)</f>
        <v>delivered</v>
      </c>
      <c r="D2911" t="str">
        <f>VLOOKUP($A2911,orders[#All],5,0)</f>
        <v>Padang</v>
      </c>
      <c r="E2911" t="str">
        <f>VLOOKUP($A2911,orders[#All],6,0)</f>
        <v>Sumatera Barat</v>
      </c>
      <c r="F2911" t="str">
        <f>VLOOKUP($A2911,orders[#All],10,0)</f>
        <v>TANPA PROMO</v>
      </c>
      <c r="G2911" t="s">
        <v>3064</v>
      </c>
      <c r="H2911">
        <f>VLOOKUP(working_table!G2911,order_items[[#All],[product_id]:[subtotal_idr]],2,0)</f>
        <v>1</v>
      </c>
      <c r="I2911" s="5">
        <f>VLOOKUP(working_table!$G2911,order_items[[#All],[product_id]:[subtotal_idr]],3,0)</f>
        <v>279000</v>
      </c>
      <c r="J2911" s="5">
        <f>VLOOKUP(working_table!$G2911,order_items[[#All],[product_id]:[subtotal_idr]],4,0)</f>
        <v>279000</v>
      </c>
      <c r="K2911" t="str">
        <f>VLOOKUP($G2911,products7[#All],2,0)</f>
        <v>T-Shirt Slim Fit NusaBrand</v>
      </c>
      <c r="L2911" t="str">
        <f>VLOOKUP($G2911,products7[#All],3,0)</f>
        <v>T-Shirt</v>
      </c>
      <c r="M2911" t="str">
        <f>VLOOKUP($G2911,products7[#All],7,0)</f>
        <v>NusaBrand</v>
      </c>
    </row>
    <row r="2912" spans="1:13" x14ac:dyDescent="0.35">
      <c r="A2912" t="s">
        <v>7357</v>
      </c>
      <c r="B2912" s="2">
        <f>VLOOKUP(A2912,orders[#All],3,0)</f>
        <v>45581</v>
      </c>
      <c r="C2912" t="str">
        <f>VLOOKUP($A2912,orders[#All],9,0)</f>
        <v>delivered</v>
      </c>
      <c r="D2912" t="str">
        <f>VLOOKUP($A2912,orders[#All],5,0)</f>
        <v>Padang</v>
      </c>
      <c r="E2912" t="str">
        <f>VLOOKUP($A2912,orders[#All],6,0)</f>
        <v>Sumatera Barat</v>
      </c>
      <c r="F2912" t="str">
        <f>VLOOKUP($A2912,orders[#All],10,0)</f>
        <v>TANPA PROMO</v>
      </c>
      <c r="G2912" t="s">
        <v>2977</v>
      </c>
      <c r="H2912">
        <f>VLOOKUP(working_table!G2912,order_items[[#All],[product_id]:[subtotal_idr]],2,0)</f>
        <v>1</v>
      </c>
      <c r="I2912" s="5">
        <f>VLOOKUP(working_table!$G2912,order_items[[#All],[product_id]:[subtotal_idr]],3,0)</f>
        <v>599000</v>
      </c>
      <c r="J2912" s="5">
        <f>VLOOKUP(working_table!$G2912,order_items[[#All],[product_id]:[subtotal_idr]],4,0)</f>
        <v>599000</v>
      </c>
      <c r="K2912" t="str">
        <f>VLOOKUP($G2912,products7[#All],2,0)</f>
        <v>Kemeja Batik NusaBrand</v>
      </c>
      <c r="L2912" t="str">
        <f>VLOOKUP($G2912,products7[#All],3,0)</f>
        <v>T-Shirt</v>
      </c>
      <c r="M2912" t="str">
        <f>VLOOKUP($G2912,products7[#All],7,0)</f>
        <v>NusaBrand</v>
      </c>
    </row>
    <row r="2913" spans="1:13" x14ac:dyDescent="0.35">
      <c r="A2913" t="s">
        <v>7361</v>
      </c>
      <c r="B2913" s="2">
        <f>VLOOKUP(A2913,orders[#All],3,0)</f>
        <v>45119</v>
      </c>
      <c r="C2913" t="str">
        <f>VLOOKUP($A2913,orders[#All],9,0)</f>
        <v>delivered</v>
      </c>
      <c r="D2913" t="str">
        <f>VLOOKUP($A2913,orders[#All],5,0)</f>
        <v>Padang</v>
      </c>
      <c r="E2913" t="str">
        <f>VLOOKUP($A2913,orders[#All],6,0)</f>
        <v>Sumatera Barat</v>
      </c>
      <c r="F2913" t="str">
        <f>VLOOKUP($A2913,orders[#All],10,0)</f>
        <v>TANPA PROMO</v>
      </c>
      <c r="G2913" t="s">
        <v>2924</v>
      </c>
      <c r="H2913">
        <f>VLOOKUP(working_table!G2913,order_items[[#All],[product_id]:[subtotal_idr]],2,0)</f>
        <v>1</v>
      </c>
      <c r="I2913" s="5">
        <f>VLOOKUP(working_table!$G2913,order_items[[#All],[product_id]:[subtotal_idr]],3,0)</f>
        <v>449000</v>
      </c>
      <c r="J2913" s="5">
        <f>VLOOKUP(working_table!$G2913,order_items[[#All],[product_id]:[subtotal_idr]],4,0)</f>
        <v>449000</v>
      </c>
      <c r="K2913" t="str">
        <f>VLOOKUP($G2913,products7[#All],2,0)</f>
        <v>Jacket Varsity NusaBrand</v>
      </c>
      <c r="L2913" t="str">
        <f>VLOOKUP($G2913,products7[#All],3,0)</f>
        <v>Jacket</v>
      </c>
      <c r="M2913" t="str">
        <f>VLOOKUP($G2913,products7[#All],7,0)</f>
        <v>NusaBrand</v>
      </c>
    </row>
    <row r="2914" spans="1:13" x14ac:dyDescent="0.35">
      <c r="A2914" t="s">
        <v>7361</v>
      </c>
      <c r="B2914" s="2">
        <f>VLOOKUP(A2914,orders[#All],3,0)</f>
        <v>45119</v>
      </c>
      <c r="C2914" t="str">
        <f>VLOOKUP($A2914,orders[#All],9,0)</f>
        <v>delivered</v>
      </c>
      <c r="D2914" t="str">
        <f>VLOOKUP($A2914,orders[#All],5,0)</f>
        <v>Padang</v>
      </c>
      <c r="E2914" t="str">
        <f>VLOOKUP($A2914,orders[#All],6,0)</f>
        <v>Sumatera Barat</v>
      </c>
      <c r="F2914" t="str">
        <f>VLOOKUP($A2914,orders[#All],10,0)</f>
        <v>TANPA PROMO</v>
      </c>
      <c r="G2914" t="s">
        <v>3303</v>
      </c>
      <c r="H2914">
        <f>VLOOKUP(working_table!G2914,order_items[[#All],[product_id]:[subtotal_idr]],2,0)</f>
        <v>1</v>
      </c>
      <c r="I2914" s="5">
        <f>VLOOKUP(working_table!$G2914,order_items[[#All],[product_id]:[subtotal_idr]],3,0)</f>
        <v>79000</v>
      </c>
      <c r="J2914" s="5">
        <f>VLOOKUP(working_table!$G2914,order_items[[#All],[product_id]:[subtotal_idr]],4,0)</f>
        <v>79000</v>
      </c>
      <c r="K2914" t="str">
        <f>VLOOKUP($G2914,products7[#All],2,0)</f>
        <v>Dress Midi Floral Riang Apparel</v>
      </c>
      <c r="L2914" t="str">
        <f>VLOOKUP($G2914,products7[#All],3,0)</f>
        <v>Dress</v>
      </c>
      <c r="M2914" t="str">
        <f>VLOOKUP($G2914,products7[#All],7,0)</f>
        <v>Riang Apparel</v>
      </c>
    </row>
    <row r="2915" spans="1:13" x14ac:dyDescent="0.35">
      <c r="A2915" t="s">
        <v>7364</v>
      </c>
      <c r="B2915" s="2">
        <f>VLOOKUP(A2915,orders[#All],3,0)</f>
        <v>44716</v>
      </c>
      <c r="C2915" t="str">
        <f>VLOOKUP($A2915,orders[#All],9,0)</f>
        <v>delivered</v>
      </c>
      <c r="D2915" t="str">
        <f>VLOOKUP($A2915,orders[#All],5,0)</f>
        <v>Makassar</v>
      </c>
      <c r="E2915" t="str">
        <f>VLOOKUP($A2915,orders[#All],6,0)</f>
        <v>Sulawesi Selatan</v>
      </c>
      <c r="F2915" t="str">
        <f>VLOOKUP($A2915,orders[#All],10,0)</f>
        <v>TANPA PROMO</v>
      </c>
      <c r="G2915" t="s">
        <v>3191</v>
      </c>
      <c r="H2915">
        <f>VLOOKUP(working_table!G2915,order_items[[#All],[product_id]:[subtotal_idr]],2,0)</f>
        <v>1</v>
      </c>
      <c r="I2915" s="5">
        <f>VLOOKUP(working_table!$G2915,order_items[[#All],[product_id]:[subtotal_idr]],3,0)</f>
        <v>399000</v>
      </c>
      <c r="J2915" s="5">
        <f>VLOOKUP(working_table!$G2915,order_items[[#All],[product_id]:[subtotal_idr]],4,0)</f>
        <v>399000</v>
      </c>
      <c r="K2915" t="str">
        <f>VLOOKUP($G2915,products7[#All],2,0)</f>
        <v>Jacket Denim Tropika Style</v>
      </c>
      <c r="L2915" t="str">
        <f>VLOOKUP($G2915,products7[#All],3,0)</f>
        <v>Jacket</v>
      </c>
      <c r="M2915" t="str">
        <f>VLOOKUP($G2915,products7[#All],7,0)</f>
        <v>Tropika Style</v>
      </c>
    </row>
    <row r="2916" spans="1:13" x14ac:dyDescent="0.35">
      <c r="A2916" t="s">
        <v>7366</v>
      </c>
      <c r="B2916" s="2">
        <f>VLOOKUP(A2916,orders[#All],3,0)</f>
        <v>44747</v>
      </c>
      <c r="C2916" t="str">
        <f>VLOOKUP($A2916,orders[#All],9,0)</f>
        <v>delivered</v>
      </c>
      <c r="D2916" t="str">
        <f>VLOOKUP($A2916,orders[#All],5,0)</f>
        <v>Medan</v>
      </c>
      <c r="E2916" t="str">
        <f>VLOOKUP($A2916,orders[#All],6,0)</f>
        <v>Sumatera Utara</v>
      </c>
      <c r="F2916" t="str">
        <f>VLOOKUP($A2916,orders[#All],10,0)</f>
        <v>HARI BELANJA</v>
      </c>
      <c r="G2916" t="s">
        <v>2756</v>
      </c>
      <c r="H2916">
        <f>VLOOKUP(working_table!G2916,order_items[[#All],[product_id]:[subtotal_idr]],2,0)</f>
        <v>2</v>
      </c>
      <c r="I2916" s="5">
        <f>VLOOKUP(working_table!$G2916,order_items[[#All],[product_id]:[subtotal_idr]],3,0)</f>
        <v>279000</v>
      </c>
      <c r="J2916" s="5">
        <f>VLOOKUP(working_table!$G2916,order_items[[#All],[product_id]:[subtotal_idr]],4,0)</f>
        <v>558000</v>
      </c>
      <c r="K2916" t="str">
        <f>VLOOKUP($G2916,products7[#All],2,0)</f>
        <v>Syal Rajut Riang Apparel</v>
      </c>
      <c r="L2916" t="str">
        <f>VLOOKUP($G2916,products7[#All],3,0)</f>
        <v>Accessories</v>
      </c>
      <c r="M2916" t="str">
        <f>VLOOKUP($G2916,products7[#All],7,0)</f>
        <v>Riang Apparel</v>
      </c>
    </row>
    <row r="2917" spans="1:13" x14ac:dyDescent="0.35">
      <c r="A2917" t="s">
        <v>7366</v>
      </c>
      <c r="B2917" s="2">
        <f>VLOOKUP(A2917,orders[#All],3,0)</f>
        <v>44747</v>
      </c>
      <c r="C2917" t="str">
        <f>VLOOKUP($A2917,orders[#All],9,0)</f>
        <v>delivered</v>
      </c>
      <c r="D2917" t="str">
        <f>VLOOKUP($A2917,orders[#All],5,0)</f>
        <v>Medan</v>
      </c>
      <c r="E2917" t="str">
        <f>VLOOKUP($A2917,orders[#All],6,0)</f>
        <v>Sumatera Utara</v>
      </c>
      <c r="F2917" t="str">
        <f>VLOOKUP($A2917,orders[#All],10,0)</f>
        <v>HARI BELANJA</v>
      </c>
      <c r="G2917" t="s">
        <v>2463</v>
      </c>
      <c r="H2917">
        <f>VLOOKUP(working_table!G2917,order_items[[#All],[product_id]:[subtotal_idr]],2,0)</f>
        <v>1</v>
      </c>
      <c r="I2917" s="5">
        <f>VLOOKUP(working_table!$G2917,order_items[[#All],[product_id]:[subtotal_idr]],3,0)</f>
        <v>179000</v>
      </c>
      <c r="J2917" s="5">
        <f>VLOOKUP(working_table!$G2917,order_items[[#All],[product_id]:[subtotal_idr]],4,0)</f>
        <v>179000</v>
      </c>
      <c r="K2917" t="str">
        <f>VLOOKUP($G2917,products7[#All],2,0)</f>
        <v>Pants Jogger Ratu Mode</v>
      </c>
      <c r="L2917" t="str">
        <f>VLOOKUP($G2917,products7[#All],3,0)</f>
        <v>Pants</v>
      </c>
      <c r="M2917" t="str">
        <f>VLOOKUP($G2917,products7[#All],7,0)</f>
        <v>Ratu Mode</v>
      </c>
    </row>
    <row r="2918" spans="1:13" x14ac:dyDescent="0.35">
      <c r="A2918" t="s">
        <v>7366</v>
      </c>
      <c r="B2918" s="2">
        <f>VLOOKUP(A2918,orders[#All],3,0)</f>
        <v>44747</v>
      </c>
      <c r="C2918" t="str">
        <f>VLOOKUP($A2918,orders[#All],9,0)</f>
        <v>delivered</v>
      </c>
      <c r="D2918" t="str">
        <f>VLOOKUP($A2918,orders[#All],5,0)</f>
        <v>Medan</v>
      </c>
      <c r="E2918" t="str">
        <f>VLOOKUP($A2918,orders[#All],6,0)</f>
        <v>Sumatera Utara</v>
      </c>
      <c r="F2918" t="str">
        <f>VLOOKUP($A2918,orders[#All],10,0)</f>
        <v>HARI BELANJA</v>
      </c>
      <c r="G2918" t="s">
        <v>3028</v>
      </c>
      <c r="H2918">
        <f>VLOOKUP(working_table!G2918,order_items[[#All],[product_id]:[subtotal_idr]],2,0)</f>
        <v>3</v>
      </c>
      <c r="I2918" s="5">
        <f>VLOOKUP(working_table!$G2918,order_items[[#All],[product_id]:[subtotal_idr]],3,0)</f>
        <v>99000</v>
      </c>
      <c r="J2918" s="5">
        <f>VLOOKUP(working_table!$G2918,order_items[[#All],[product_id]:[subtotal_idr]],4,0)</f>
        <v>297000</v>
      </c>
      <c r="K2918" t="str">
        <f>VLOOKUP($G2918,products7[#All],2,0)</f>
        <v>T-Shirt Raglan BajuKita</v>
      </c>
      <c r="L2918" t="str">
        <f>VLOOKUP($G2918,products7[#All],3,0)</f>
        <v>T-Shirt</v>
      </c>
      <c r="M2918" t="str">
        <f>VLOOKUP($G2918,products7[#All],7,0)</f>
        <v>BajuKita</v>
      </c>
    </row>
    <row r="2919" spans="1:13" x14ac:dyDescent="0.35">
      <c r="A2919" t="s">
        <v>7370</v>
      </c>
      <c r="B2919" s="2">
        <f>VLOOKUP(A2919,orders[#All],3,0)</f>
        <v>45490</v>
      </c>
      <c r="C2919" t="str">
        <f>VLOOKUP($A2919,orders[#All],9,0)</f>
        <v>delivered</v>
      </c>
      <c r="D2919" t="str">
        <f>VLOOKUP($A2919,orders[#All],5,0)</f>
        <v>Tangerang</v>
      </c>
      <c r="E2919" t="str">
        <f>VLOOKUP($A2919,orders[#All],6,0)</f>
        <v>Banten</v>
      </c>
      <c r="F2919" t="str">
        <f>VLOOKUP($A2919,orders[#All],10,0)</f>
        <v>TANPA PROMO</v>
      </c>
      <c r="G2919" t="s">
        <v>3595</v>
      </c>
      <c r="H2919">
        <f>VLOOKUP(working_table!G2919,order_items[[#All],[product_id]:[subtotal_idr]],2,0)</f>
        <v>1</v>
      </c>
      <c r="I2919" s="5">
        <f>VLOOKUP(working_table!$G2919,order_items[[#All],[product_id]:[subtotal_idr]],3,0)</f>
        <v>119000</v>
      </c>
      <c r="J2919" s="5">
        <f>VLOOKUP(working_table!$G2919,order_items[[#All],[product_id]:[subtotal_idr]],4,0)</f>
        <v>119000</v>
      </c>
      <c r="K2919" t="str">
        <f>VLOOKUP($G2919,products7[#All],2,0)</f>
        <v>Pants Chino BajuKita</v>
      </c>
      <c r="L2919" t="str">
        <f>VLOOKUP($G2919,products7[#All],3,0)</f>
        <v>Pants</v>
      </c>
      <c r="M2919" t="str">
        <f>VLOOKUP($G2919,products7[#All],7,0)</f>
        <v>BajuKita</v>
      </c>
    </row>
    <row r="2920" spans="1:13" x14ac:dyDescent="0.35">
      <c r="A2920" t="s">
        <v>7372</v>
      </c>
      <c r="B2920" s="2">
        <f>VLOOKUP(A2920,orders[#All],3,0)</f>
        <v>44576</v>
      </c>
      <c r="C2920" t="str">
        <f>VLOOKUP($A2920,orders[#All],9,0)</f>
        <v>shipped</v>
      </c>
      <c r="D2920" t="str">
        <f>VLOOKUP($A2920,orders[#All],5,0)</f>
        <v>Pekanbaru</v>
      </c>
      <c r="E2920" t="str">
        <f>VLOOKUP($A2920,orders[#All],6,0)</f>
        <v>Riau</v>
      </c>
      <c r="F2920" t="str">
        <f>VLOOKUP($A2920,orders[#All],10,0)</f>
        <v>HARBOLNAS22</v>
      </c>
      <c r="G2920" t="s">
        <v>3956</v>
      </c>
      <c r="H2920">
        <f>VLOOKUP(working_table!G2920,order_items[[#All],[product_id]:[subtotal_idr]],2,0)</f>
        <v>1</v>
      </c>
      <c r="I2920" s="5">
        <f>VLOOKUP(working_table!$G2920,order_items[[#All],[product_id]:[subtotal_idr]],3,0)</f>
        <v>59000</v>
      </c>
      <c r="J2920" s="5">
        <f>VLOOKUP(working_table!$G2920,order_items[[#All],[product_id]:[subtotal_idr]],4,0)</f>
        <v>59000</v>
      </c>
      <c r="K2920" t="str">
        <f>VLOOKUP($G2920,products7[#All],2,0)</f>
        <v>Dress Maxi Polos Kanvas Lokal</v>
      </c>
      <c r="L2920" t="str">
        <f>VLOOKUP($G2920,products7[#All],3,0)</f>
        <v>dress</v>
      </c>
      <c r="M2920" t="str">
        <f>VLOOKUP($G2920,products7[#All],7,0)</f>
        <v>Kanvas Lokal</v>
      </c>
    </row>
    <row r="2921" spans="1:13" x14ac:dyDescent="0.35">
      <c r="A2921" t="s">
        <v>7372</v>
      </c>
      <c r="B2921" s="2">
        <f>VLOOKUP(A2921,orders[#All],3,0)</f>
        <v>44576</v>
      </c>
      <c r="C2921" t="str">
        <f>VLOOKUP($A2921,orders[#All],9,0)</f>
        <v>shipped</v>
      </c>
      <c r="D2921" t="str">
        <f>VLOOKUP($A2921,orders[#All],5,0)</f>
        <v>Pekanbaru</v>
      </c>
      <c r="E2921" t="str">
        <f>VLOOKUP($A2921,orders[#All],6,0)</f>
        <v>Riau</v>
      </c>
      <c r="F2921" t="str">
        <f>VLOOKUP($A2921,orders[#All],10,0)</f>
        <v>HARBOLNAS22</v>
      </c>
      <c r="G2921" t="s">
        <v>2503</v>
      </c>
      <c r="H2921">
        <f>VLOOKUP(working_table!G2921,order_items[[#All],[product_id]:[subtotal_idr]],2,0)</f>
        <v>1</v>
      </c>
      <c r="I2921" s="5">
        <f>VLOOKUP(working_table!$G2921,order_items[[#All],[product_id]:[subtotal_idr]],3,0)</f>
        <v>349000</v>
      </c>
      <c r="J2921" s="5">
        <f>VLOOKUP(working_table!$G2921,order_items[[#All],[product_id]:[subtotal_idr]],4,0)</f>
        <v>349000</v>
      </c>
      <c r="K2921" t="str">
        <f>VLOOKUP($G2921,products7[#All],2,0)</f>
        <v>T-Shirt Slim Fit BajuKita</v>
      </c>
      <c r="L2921" t="str">
        <f>VLOOKUP($G2921,products7[#All],3,0)</f>
        <v>Kemeja</v>
      </c>
      <c r="M2921" t="str">
        <f>VLOOKUP($G2921,products7[#All],7,0)</f>
        <v>BajuKita</v>
      </c>
    </row>
    <row r="2922" spans="1:13" x14ac:dyDescent="0.35">
      <c r="A2922" t="s">
        <v>7372</v>
      </c>
      <c r="B2922" s="2">
        <f>VLOOKUP(A2922,orders[#All],3,0)</f>
        <v>44576</v>
      </c>
      <c r="C2922" t="str">
        <f>VLOOKUP($A2922,orders[#All],9,0)</f>
        <v>shipped</v>
      </c>
      <c r="D2922" t="str">
        <f>VLOOKUP($A2922,orders[#All],5,0)</f>
        <v>Pekanbaru</v>
      </c>
      <c r="E2922" t="str">
        <f>VLOOKUP($A2922,orders[#All],6,0)</f>
        <v>Riau</v>
      </c>
      <c r="F2922" t="str">
        <f>VLOOKUP($A2922,orders[#All],10,0)</f>
        <v>HARBOLNAS22</v>
      </c>
      <c r="G2922" t="s">
        <v>3028</v>
      </c>
      <c r="H2922">
        <f>VLOOKUP(working_table!G2922,order_items[[#All],[product_id]:[subtotal_idr]],2,0)</f>
        <v>3</v>
      </c>
      <c r="I2922" s="5">
        <f>VLOOKUP(working_table!$G2922,order_items[[#All],[product_id]:[subtotal_idr]],3,0)</f>
        <v>99000</v>
      </c>
      <c r="J2922" s="5">
        <f>VLOOKUP(working_table!$G2922,order_items[[#All],[product_id]:[subtotal_idr]],4,0)</f>
        <v>297000</v>
      </c>
      <c r="K2922" t="str">
        <f>VLOOKUP($G2922,products7[#All],2,0)</f>
        <v>T-Shirt Raglan BajuKita</v>
      </c>
      <c r="L2922" t="str">
        <f>VLOOKUP($G2922,products7[#All],3,0)</f>
        <v>T-Shirt</v>
      </c>
      <c r="M2922" t="str">
        <f>VLOOKUP($G2922,products7[#All],7,0)</f>
        <v>BajuKita</v>
      </c>
    </row>
    <row r="2923" spans="1:13" x14ac:dyDescent="0.35">
      <c r="A2923" t="s">
        <v>7376</v>
      </c>
      <c r="B2923" s="2">
        <f>VLOOKUP(A2923,orders[#All],3,0)</f>
        <v>45364</v>
      </c>
      <c r="C2923" t="str">
        <f>VLOOKUP($A2923,orders[#All],9,0)</f>
        <v>delivered</v>
      </c>
      <c r="D2923" t="str">
        <f>VLOOKUP($A2923,orders[#All],5,0)</f>
        <v>Pontianak</v>
      </c>
      <c r="E2923" t="str">
        <f>VLOOKUP($A2923,orders[#All],6,0)</f>
        <v>Kalimantan Barat</v>
      </c>
      <c r="F2923" t="str">
        <f>VLOOKUP($A2923,orders[#All],10,0)</f>
        <v>HARI BELANJA</v>
      </c>
      <c r="G2923" t="s">
        <v>3161</v>
      </c>
      <c r="H2923">
        <f>VLOOKUP(working_table!G2923,order_items[[#All],[product_id]:[subtotal_idr]],2,0)</f>
        <v>1</v>
      </c>
      <c r="I2923" s="5">
        <f>VLOOKUP(working_table!$G2923,order_items[[#All],[product_id]:[subtotal_idr]],3,0)</f>
        <v>349000</v>
      </c>
      <c r="J2923" s="5">
        <f>VLOOKUP(working_table!$G2923,order_items[[#All],[product_id]:[subtotal_idr]],4,0)</f>
        <v>349000</v>
      </c>
      <c r="K2923" t="str">
        <f>VLOOKUP($G2923,products7[#All],2,0)</f>
        <v>Tas Selempang Pesona Indo</v>
      </c>
      <c r="L2923" t="str">
        <f>VLOOKUP($G2923,products7[#All],3,0)</f>
        <v>Accessories</v>
      </c>
      <c r="M2923" t="str">
        <f>VLOOKUP($G2923,products7[#All],7,0)</f>
        <v>Pesona Indo</v>
      </c>
    </row>
    <row r="2924" spans="1:13" x14ac:dyDescent="0.35">
      <c r="A2924" t="s">
        <v>7378</v>
      </c>
      <c r="B2924" s="2">
        <f>VLOOKUP(A2924,orders[#All],3,0)</f>
        <v>45555</v>
      </c>
      <c r="C2924" t="str">
        <f>VLOOKUP($A2924,orders[#All],9,0)</f>
        <v>delivered</v>
      </c>
      <c r="D2924" t="str">
        <f>VLOOKUP($A2924,orders[#All],5,0)</f>
        <v>Medan</v>
      </c>
      <c r="E2924" t="str">
        <f>VLOOKUP($A2924,orders[#All],6,0)</f>
        <v>Sumatera Utara</v>
      </c>
      <c r="F2924" t="str">
        <f>VLOOKUP($A2924,orders[#All],10,0)</f>
        <v>TANPA PROMO</v>
      </c>
      <c r="G2924" t="s">
        <v>2770</v>
      </c>
      <c r="H2924">
        <f>VLOOKUP(working_table!G2924,order_items[[#All],[product_id]:[subtotal_idr]],2,0)</f>
        <v>1</v>
      </c>
      <c r="I2924" s="5">
        <f>VLOOKUP(working_table!$G2924,order_items[[#All],[product_id]:[subtotal_idr]],3,0)</f>
        <v>49000</v>
      </c>
      <c r="J2924" s="5">
        <f>VLOOKUP(working_table!$G2924,order_items[[#All],[product_id]:[subtotal_idr]],4,0)</f>
        <v>49000</v>
      </c>
      <c r="K2924" t="str">
        <f>VLOOKUP($G2924,products7[#All],2,0)</f>
        <v>Dress A-Line Kanvas Lokal</v>
      </c>
      <c r="L2924" t="str">
        <f>VLOOKUP($G2924,products7[#All],3,0)</f>
        <v>Dress</v>
      </c>
      <c r="M2924" t="str">
        <f>VLOOKUP($G2924,products7[#All],7,0)</f>
        <v>Kanvas Lokal</v>
      </c>
    </row>
    <row r="2925" spans="1:13" x14ac:dyDescent="0.35">
      <c r="A2925" t="s">
        <v>7380</v>
      </c>
      <c r="B2925" s="2">
        <f>VLOOKUP(A2925,orders[#All],3,0)</f>
        <v>45214</v>
      </c>
      <c r="C2925" t="str">
        <f>VLOOKUP($A2925,orders[#All],9,0)</f>
        <v>delivered</v>
      </c>
      <c r="D2925" t="str">
        <f>VLOOKUP($A2925,orders[#All],5,0)</f>
        <v>Medan</v>
      </c>
      <c r="E2925" t="str">
        <f>VLOOKUP($A2925,orders[#All],6,0)</f>
        <v>Sumatera Utara</v>
      </c>
      <c r="F2925" t="str">
        <f>VLOOKUP($A2925,orders[#All],10,0)</f>
        <v>TANPA PROMO</v>
      </c>
      <c r="G2925" t="s">
        <v>2570</v>
      </c>
      <c r="H2925">
        <f>VLOOKUP(working_table!G2925,order_items[[#All],[product_id]:[subtotal_idr]],2,0)</f>
        <v>1</v>
      </c>
      <c r="I2925" s="5">
        <f>VLOOKUP(working_table!$G2925,order_items[[#All],[product_id]:[subtotal_idr]],3,0)</f>
        <v>279000</v>
      </c>
      <c r="J2925" s="5">
        <f>VLOOKUP(working_table!$G2925,order_items[[#All],[product_id]:[subtotal_idr]],4,0)</f>
        <v>279000</v>
      </c>
      <c r="K2925" t="str">
        <f>VLOOKUP($G2925,products7[#All],2,0)</f>
        <v>Dress Mini Casual Pesona Indo</v>
      </c>
      <c r="L2925" t="str">
        <f>VLOOKUP($G2925,products7[#All],3,0)</f>
        <v>Dress</v>
      </c>
      <c r="M2925" t="str">
        <f>VLOOKUP($G2925,products7[#All],7,0)</f>
        <v>Pesona Indo</v>
      </c>
    </row>
    <row r="2926" spans="1:13" x14ac:dyDescent="0.35">
      <c r="A2926" t="s">
        <v>7382</v>
      </c>
      <c r="B2926" s="2">
        <f>VLOOKUP(A2926,orders[#All],3,0)</f>
        <v>45087</v>
      </c>
      <c r="C2926" t="str">
        <f>VLOOKUP($A2926,orders[#All],9,0)</f>
        <v>delivered</v>
      </c>
      <c r="D2926" t="str">
        <f>VLOOKUP($A2926,orders[#All],5,0)</f>
        <v>Surabaya</v>
      </c>
      <c r="E2926" t="str">
        <f>VLOOKUP($A2926,orders[#All],6,0)</f>
        <v>Jawa Timur</v>
      </c>
      <c r="F2926" t="str">
        <f>VLOOKUP($A2926,orders[#All],10,0)</f>
        <v>TANPA PROMO</v>
      </c>
      <c r="G2926" t="s">
        <v>2898</v>
      </c>
      <c r="H2926">
        <f>VLOOKUP(working_table!G2926,order_items[[#All],[product_id]:[subtotal_idr]],2,0)</f>
        <v>1</v>
      </c>
      <c r="I2926" s="5">
        <f>VLOOKUP(working_table!$G2926,order_items[[#All],[product_id]:[subtotal_idr]],3,0)</f>
        <v>49000</v>
      </c>
      <c r="J2926" s="5">
        <f>VLOOKUP(working_table!$G2926,order_items[[#All],[product_id]:[subtotal_idr]],4,0)</f>
        <v>49000</v>
      </c>
      <c r="K2926" t="str">
        <f>VLOOKUP($G2926,products7[#All],2,0)</f>
        <v>Kemeja Oxford Cendana Co</v>
      </c>
      <c r="L2926" t="str">
        <f>VLOOKUP($G2926,products7[#All],3,0)</f>
        <v>kemeja</v>
      </c>
      <c r="M2926" t="str">
        <f>VLOOKUP($G2926,products7[#All],7,0)</f>
        <v>Cendana Co</v>
      </c>
    </row>
    <row r="2927" spans="1:13" x14ac:dyDescent="0.35">
      <c r="A2927" t="s">
        <v>7382</v>
      </c>
      <c r="B2927" s="2">
        <f>VLOOKUP(A2927,orders[#All],3,0)</f>
        <v>45087</v>
      </c>
      <c r="C2927" t="str">
        <f>VLOOKUP($A2927,orders[#All],9,0)</f>
        <v>delivered</v>
      </c>
      <c r="D2927" t="str">
        <f>VLOOKUP($A2927,orders[#All],5,0)</f>
        <v>Surabaya</v>
      </c>
      <c r="E2927" t="str">
        <f>VLOOKUP($A2927,orders[#All],6,0)</f>
        <v>Jawa Timur</v>
      </c>
      <c r="F2927" t="str">
        <f>VLOOKUP($A2927,orders[#All],10,0)</f>
        <v>TANPA PROMO</v>
      </c>
      <c r="G2927" t="s">
        <v>2652</v>
      </c>
      <c r="H2927">
        <f>VLOOKUP(working_table!G2927,order_items[[#All],[product_id]:[subtotal_idr]],2,0)</f>
        <v>1</v>
      </c>
      <c r="I2927" s="5">
        <f>VLOOKUP(working_table!$G2927,order_items[[#All],[product_id]:[subtotal_idr]],3,0)</f>
        <v>229000</v>
      </c>
      <c r="J2927" s="5">
        <f>VLOOKUP(working_table!$G2927,order_items[[#All],[product_id]:[subtotal_idr]],4,0)</f>
        <v>229000</v>
      </c>
      <c r="K2927" t="str">
        <f>VLOOKUP($G2927,products7[#All],2,0)</f>
        <v>Kemeja Oxford Riang Apparel</v>
      </c>
      <c r="L2927" t="str">
        <f>VLOOKUP($G2927,products7[#All],3,0)</f>
        <v>T-Shirt</v>
      </c>
      <c r="M2927" t="str">
        <f>VLOOKUP($G2927,products7[#All],7,0)</f>
        <v>Riang Apparel</v>
      </c>
    </row>
    <row r="2928" spans="1:13" x14ac:dyDescent="0.35">
      <c r="A2928" t="s">
        <v>7385</v>
      </c>
      <c r="B2928" s="2">
        <f>VLOOKUP(A2928,orders[#All],3,0)</f>
        <v>45071</v>
      </c>
      <c r="C2928" t="str">
        <f>VLOOKUP($A2928,orders[#All],9,0)</f>
        <v>delivered</v>
      </c>
      <c r="D2928" t="str">
        <f>VLOOKUP($A2928,orders[#All],5,0)</f>
        <v>Jakarta</v>
      </c>
      <c r="E2928" t="str">
        <f>VLOOKUP($A2928,orders[#All],6,0)</f>
        <v>DKI Jakarta</v>
      </c>
      <c r="F2928" t="str">
        <f>VLOOKUP($A2928,orders[#All],10,0)</f>
        <v>TANPA PROMO</v>
      </c>
      <c r="G2928" t="s">
        <v>2527</v>
      </c>
      <c r="H2928">
        <f>VLOOKUP(working_table!G2928,order_items[[#All],[product_id]:[subtotal_idr]],2,0)</f>
        <v>1</v>
      </c>
      <c r="I2928" s="5">
        <f>VLOOKUP(working_table!$G2928,order_items[[#All],[product_id]:[subtotal_idr]],3,0)</f>
        <v>279000</v>
      </c>
      <c r="J2928" s="5">
        <f>VLOOKUP(working_table!$G2928,order_items[[#All],[product_id]:[subtotal_idr]],4,0)</f>
        <v>279000</v>
      </c>
      <c r="K2928" t="str">
        <f>VLOOKUP($G2928,products7[#All],2,0)</f>
        <v>Dress Maxi Polos NusaBrand</v>
      </c>
      <c r="L2928" t="str">
        <f>VLOOKUP($G2928,products7[#All],3,0)</f>
        <v>dress</v>
      </c>
      <c r="M2928" t="str">
        <f>VLOOKUP($G2928,products7[#All],7,0)</f>
        <v>NusaBrand</v>
      </c>
    </row>
    <row r="2929" spans="1:13" x14ac:dyDescent="0.35">
      <c r="A2929" t="s">
        <v>7387</v>
      </c>
      <c r="B2929" s="2">
        <f>VLOOKUP(A2929,orders[#All],3,0)</f>
        <v>45439</v>
      </c>
      <c r="C2929" t="str">
        <f>VLOOKUP($A2929,orders[#All],9,0)</f>
        <v>delivered</v>
      </c>
      <c r="D2929" t="str">
        <f>VLOOKUP($A2929,orders[#All],5,0)</f>
        <v>Balikpapan</v>
      </c>
      <c r="E2929" t="str">
        <f>VLOOKUP($A2929,orders[#All],6,0)</f>
        <v>Kalimantan Timur</v>
      </c>
      <c r="F2929" t="str">
        <f>VLOOKUP($A2929,orders[#All],10,0)</f>
        <v>HARI BELANJA</v>
      </c>
      <c r="G2929" t="s">
        <v>3689</v>
      </c>
      <c r="H2929">
        <f>VLOOKUP(working_table!G2929,order_items[[#All],[product_id]:[subtotal_idr]],2,0)</f>
        <v>2</v>
      </c>
      <c r="I2929" s="5">
        <f>VLOOKUP(working_table!$G2929,order_items[[#All],[product_id]:[subtotal_idr]],3,0)</f>
        <v>499000</v>
      </c>
      <c r="J2929" s="5">
        <f>VLOOKUP(working_table!$G2929,order_items[[#All],[product_id]:[subtotal_idr]],4,0)</f>
        <v>998000</v>
      </c>
      <c r="K2929" t="str">
        <f>VLOOKUP($G2929,products7[#All],2,0)</f>
        <v>Jacket Parasut Cendana Co</v>
      </c>
      <c r="L2929" t="str">
        <f>VLOOKUP($G2929,products7[#All],3,0)</f>
        <v>Jacket</v>
      </c>
      <c r="M2929" t="str">
        <f>VLOOKUP($G2929,products7[#All],7,0)</f>
        <v>Cendana Co</v>
      </c>
    </row>
    <row r="2930" spans="1:13" x14ac:dyDescent="0.35">
      <c r="A2930" t="s">
        <v>7387</v>
      </c>
      <c r="B2930" s="2">
        <f>VLOOKUP(A2930,orders[#All],3,0)</f>
        <v>45439</v>
      </c>
      <c r="C2930" t="str">
        <f>VLOOKUP($A2930,orders[#All],9,0)</f>
        <v>delivered</v>
      </c>
      <c r="D2930" t="str">
        <f>VLOOKUP($A2930,orders[#All],5,0)</f>
        <v>Balikpapan</v>
      </c>
      <c r="E2930" t="str">
        <f>VLOOKUP($A2930,orders[#All],6,0)</f>
        <v>Kalimantan Timur</v>
      </c>
      <c r="F2930" t="str">
        <f>VLOOKUP($A2930,orders[#All],10,0)</f>
        <v>HARI BELANJA</v>
      </c>
      <c r="G2930" t="s">
        <v>2940</v>
      </c>
      <c r="H2930">
        <f>VLOOKUP(working_table!G2930,order_items[[#All],[product_id]:[subtotal_idr]],2,0)</f>
        <v>1</v>
      </c>
      <c r="I2930" s="5">
        <f>VLOOKUP(working_table!$G2930,order_items[[#All],[product_id]:[subtotal_idr]],3,0)</f>
        <v>149000</v>
      </c>
      <c r="J2930" s="5">
        <f>VLOOKUP(working_table!$G2930,order_items[[#All],[product_id]:[subtotal_idr]],4,0)</f>
        <v>149000</v>
      </c>
      <c r="K2930" t="str">
        <f>VLOOKUP($G2930,products7[#All],2,0)</f>
        <v>Jacket Denim Ratu Mode</v>
      </c>
      <c r="L2930" t="str">
        <f>VLOOKUP($G2930,products7[#All],3,0)</f>
        <v>Jacket</v>
      </c>
      <c r="M2930" t="str">
        <f>VLOOKUP($G2930,products7[#All],7,0)</f>
        <v>Ratu Mode</v>
      </c>
    </row>
    <row r="2931" spans="1:13" x14ac:dyDescent="0.35">
      <c r="A2931" t="s">
        <v>7390</v>
      </c>
      <c r="B2931" s="2">
        <f>VLOOKUP(A2931,orders[#All],3,0)</f>
        <v>45348</v>
      </c>
      <c r="C2931" t="str">
        <f>VLOOKUP($A2931,orders[#All],9,0)</f>
        <v>shipped</v>
      </c>
      <c r="D2931" t="str">
        <f>VLOOKUP($A2931,orders[#All],5,0)</f>
        <v>Bekasi</v>
      </c>
      <c r="E2931" t="str">
        <f>VLOOKUP($A2931,orders[#All],6,0)</f>
        <v>Jawa Barat</v>
      </c>
      <c r="F2931" t="str">
        <f>VLOOKUP($A2931,orders[#All],10,0)</f>
        <v>TANPA PROMO</v>
      </c>
      <c r="G2931" t="s">
        <v>2901</v>
      </c>
      <c r="H2931">
        <f>VLOOKUP(working_table!G2931,order_items[[#All],[product_id]:[subtotal_idr]],2,0)</f>
        <v>1</v>
      </c>
      <c r="I2931" s="5">
        <f>VLOOKUP(working_table!$G2931,order_items[[#All],[product_id]:[subtotal_idr]],3,0)</f>
        <v>119000</v>
      </c>
      <c r="J2931" s="5">
        <f>VLOOKUP(working_table!$G2931,order_items[[#All],[product_id]:[subtotal_idr]],4,0)</f>
        <v>119000</v>
      </c>
      <c r="K2931" t="str">
        <f>VLOOKUP($G2931,products7[#All],2,0)</f>
        <v>Kemeja Linen Pesona Indo</v>
      </c>
      <c r="L2931" t="str">
        <f>VLOOKUP($G2931,products7[#All],3,0)</f>
        <v>T-Shirt</v>
      </c>
      <c r="M2931" t="str">
        <f>VLOOKUP($G2931,products7[#All],7,0)</f>
        <v>Pesona Indo</v>
      </c>
    </row>
    <row r="2932" spans="1:13" x14ac:dyDescent="0.35">
      <c r="A2932" t="s">
        <v>7392</v>
      </c>
      <c r="B2932" s="2">
        <f>VLOOKUP(A2932,orders[#All],3,0)</f>
        <v>45116</v>
      </c>
      <c r="C2932" t="str">
        <f>VLOOKUP($A2932,orders[#All],9,0)</f>
        <v>delivered</v>
      </c>
      <c r="D2932" t="str">
        <f>VLOOKUP($A2932,orders[#All],5,0)</f>
        <v>Padang</v>
      </c>
      <c r="E2932" t="str">
        <f>VLOOKUP($A2932,orders[#All],6,0)</f>
        <v>Sumatera Barat</v>
      </c>
      <c r="F2932" t="str">
        <f>VLOOKUP($A2932,orders[#All],10,0)</f>
        <v>TANPA PROMO</v>
      </c>
      <c r="G2932" t="s">
        <v>2585</v>
      </c>
      <c r="H2932">
        <f>VLOOKUP(working_table!G2932,order_items[[#All],[product_id]:[subtotal_idr]],2,0)</f>
        <v>1</v>
      </c>
      <c r="I2932" s="5">
        <f>VLOOKUP(working_table!$G2932,order_items[[#All],[product_id]:[subtotal_idr]],3,0)</f>
        <v>499000</v>
      </c>
      <c r="J2932" s="5">
        <f>VLOOKUP(working_table!$G2932,order_items[[#All],[product_id]:[subtotal_idr]],4,0)</f>
        <v>499000</v>
      </c>
      <c r="K2932" t="str">
        <f>VLOOKUP($G2932,products7[#All],2,0)</f>
        <v>Kemeja Flanel NusaBrand</v>
      </c>
      <c r="L2932" t="str">
        <f>VLOOKUP($G2932,products7[#All],3,0)</f>
        <v>T-Shirt</v>
      </c>
      <c r="M2932" t="str">
        <f>VLOOKUP($G2932,products7[#All],7,0)</f>
        <v>NusaBrand</v>
      </c>
    </row>
    <row r="2933" spans="1:13" x14ac:dyDescent="0.35">
      <c r="A2933" t="s">
        <v>7392</v>
      </c>
      <c r="B2933" s="2">
        <f>VLOOKUP(A2933,orders[#All],3,0)</f>
        <v>45116</v>
      </c>
      <c r="C2933" t="str">
        <f>VLOOKUP($A2933,orders[#All],9,0)</f>
        <v>delivered</v>
      </c>
      <c r="D2933" t="str">
        <f>VLOOKUP($A2933,orders[#All],5,0)</f>
        <v>Padang</v>
      </c>
      <c r="E2933" t="str">
        <f>VLOOKUP($A2933,orders[#All],6,0)</f>
        <v>Sumatera Barat</v>
      </c>
      <c r="F2933" t="str">
        <f>VLOOKUP($A2933,orders[#All],10,0)</f>
        <v>TANPA PROMO</v>
      </c>
      <c r="G2933" t="s">
        <v>3823</v>
      </c>
      <c r="H2933">
        <f>VLOOKUP(working_table!G2933,order_items[[#All],[product_id]:[subtotal_idr]],2,0)</f>
        <v>1</v>
      </c>
      <c r="I2933" s="5">
        <f>VLOOKUP(working_table!$G2933,order_items[[#All],[product_id]:[subtotal_idr]],3,0)</f>
        <v>399000</v>
      </c>
      <c r="J2933" s="5">
        <f>VLOOKUP(working_table!$G2933,order_items[[#All],[product_id]:[subtotal_idr]],4,0)</f>
        <v>399000</v>
      </c>
      <c r="K2933" t="str">
        <f>VLOOKUP($G2933,products7[#All],2,0)</f>
        <v>T-Shirt Lengan Panjang Tropika Style</v>
      </c>
      <c r="L2933" t="str">
        <f>VLOOKUP($G2933,products7[#All],3,0)</f>
        <v>T-Shirt</v>
      </c>
      <c r="M2933" t="str">
        <f>VLOOKUP($G2933,products7[#All],7,0)</f>
        <v>Tropika Style</v>
      </c>
    </row>
    <row r="2934" spans="1:13" x14ac:dyDescent="0.35">
      <c r="A2934" t="s">
        <v>7395</v>
      </c>
      <c r="B2934" s="2">
        <f>VLOOKUP(A2934,orders[#All],3,0)</f>
        <v>45690</v>
      </c>
      <c r="C2934" t="str">
        <f>VLOOKUP($A2934,orders[#All],9,0)</f>
        <v>delivered</v>
      </c>
      <c r="D2934" t="str">
        <f>VLOOKUP($A2934,orders[#All],5,0)</f>
        <v>Pekanbaru</v>
      </c>
      <c r="E2934" t="str">
        <f>VLOOKUP($A2934,orders[#All],6,0)</f>
        <v>Riau</v>
      </c>
      <c r="F2934" t="str">
        <f>VLOOKUP($A2934,orders[#All],10,0)</f>
        <v>SALE2024</v>
      </c>
      <c r="G2934" t="s">
        <v>2402</v>
      </c>
      <c r="H2934">
        <f>VLOOKUP(working_table!G2934,order_items[[#All],[product_id]:[subtotal_idr]],2,0)</f>
        <v>1</v>
      </c>
      <c r="I2934" s="5">
        <f>VLOOKUP(working_table!$G2934,order_items[[#All],[product_id]:[subtotal_idr]],3,0)</f>
        <v>119000</v>
      </c>
      <c r="J2934" s="5">
        <f>VLOOKUP(working_table!$G2934,order_items[[#All],[product_id]:[subtotal_idr]],4,0)</f>
        <v>119000</v>
      </c>
      <c r="K2934" t="str">
        <f>VLOOKUP($G2934,products7[#All],2,0)</f>
        <v>Syal Rajut Senja Wear</v>
      </c>
      <c r="L2934" t="str">
        <f>VLOOKUP($G2934,products7[#All],3,0)</f>
        <v>Accessories</v>
      </c>
      <c r="M2934" t="str">
        <f>VLOOKUP($G2934,products7[#All],7,0)</f>
        <v>Senja Wear</v>
      </c>
    </row>
    <row r="2935" spans="1:13" x14ac:dyDescent="0.35">
      <c r="A2935" t="s">
        <v>7395</v>
      </c>
      <c r="B2935" s="2">
        <f>VLOOKUP(A2935,orders[#All],3,0)</f>
        <v>45690</v>
      </c>
      <c r="C2935" t="str">
        <f>VLOOKUP($A2935,orders[#All],9,0)</f>
        <v>delivered</v>
      </c>
      <c r="D2935" t="str">
        <f>VLOOKUP($A2935,orders[#All],5,0)</f>
        <v>Pekanbaru</v>
      </c>
      <c r="E2935" t="str">
        <f>VLOOKUP($A2935,orders[#All],6,0)</f>
        <v>Riau</v>
      </c>
      <c r="F2935" t="str">
        <f>VLOOKUP($A2935,orders[#All],10,0)</f>
        <v>SALE2024</v>
      </c>
      <c r="G2935" t="s">
        <v>2532</v>
      </c>
      <c r="H2935">
        <f>VLOOKUP(working_table!G2935,order_items[[#All],[product_id]:[subtotal_idr]],2,0)</f>
        <v>2</v>
      </c>
      <c r="I2935" s="5">
        <f>VLOOKUP(working_table!$G2935,order_items[[#All],[product_id]:[subtotal_idr]],3,0)</f>
        <v>49000</v>
      </c>
      <c r="J2935" s="5">
        <f>VLOOKUP(working_table!$G2935,order_items[[#All],[product_id]:[subtotal_idr]],4,0)</f>
        <v>98000</v>
      </c>
      <c r="K2935" t="str">
        <f>VLOOKUP($G2935,products7[#All],2,0)</f>
        <v>Jacket Coach Ratu Mode</v>
      </c>
      <c r="L2935" t="str">
        <f>VLOOKUP($G2935,products7[#All],3,0)</f>
        <v>Jacket</v>
      </c>
      <c r="M2935" t="str">
        <f>VLOOKUP($G2935,products7[#All],7,0)</f>
        <v>Ratu Mode</v>
      </c>
    </row>
    <row r="2936" spans="1:13" x14ac:dyDescent="0.35">
      <c r="A2936" t="s">
        <v>7398</v>
      </c>
      <c r="B2936" s="2">
        <f>VLOOKUP(A2936,orders[#All],3,0)</f>
        <v>44776</v>
      </c>
      <c r="C2936" t="str">
        <f>VLOOKUP($A2936,orders[#All],9,0)</f>
        <v>delivered</v>
      </c>
      <c r="D2936" t="str">
        <f>VLOOKUP($A2936,orders[#All],5,0)</f>
        <v>Yogyakarta</v>
      </c>
      <c r="E2936" t="str">
        <f>VLOOKUP($A2936,orders[#All],6,0)</f>
        <v>DI Yogyakarta</v>
      </c>
      <c r="F2936" t="str">
        <f>VLOOKUP($A2936,orders[#All],10,0)</f>
        <v>RAMADAN23</v>
      </c>
      <c r="G2936" t="s">
        <v>2524</v>
      </c>
      <c r="H2936">
        <f>VLOOKUP(working_table!G2936,order_items[[#All],[product_id]:[subtotal_idr]],2,0)</f>
        <v>1</v>
      </c>
      <c r="I2936" s="5">
        <f>VLOOKUP(working_table!$G2936,order_items[[#All],[product_id]:[subtotal_idr]],3,0)</f>
        <v>79000</v>
      </c>
      <c r="J2936" s="5">
        <f>VLOOKUP(working_table!$G2936,order_items[[#All],[product_id]:[subtotal_idr]],4,0)</f>
        <v>79000</v>
      </c>
      <c r="K2936" t="str">
        <f>VLOOKUP($G2936,products7[#All],2,0)</f>
        <v>Jacket Bomber Pesona Indo</v>
      </c>
      <c r="L2936" t="str">
        <f>VLOOKUP($G2936,products7[#All],3,0)</f>
        <v>Jacket</v>
      </c>
      <c r="M2936" t="str">
        <f>VLOOKUP($G2936,products7[#All],7,0)</f>
        <v>Pesona Indo</v>
      </c>
    </row>
    <row r="2937" spans="1:13" x14ac:dyDescent="0.35">
      <c r="A2937" t="s">
        <v>7398</v>
      </c>
      <c r="B2937" s="2">
        <f>VLOOKUP(A2937,orders[#All],3,0)</f>
        <v>44776</v>
      </c>
      <c r="C2937" t="str">
        <f>VLOOKUP($A2937,orders[#All],9,0)</f>
        <v>delivered</v>
      </c>
      <c r="D2937" t="str">
        <f>VLOOKUP($A2937,orders[#All],5,0)</f>
        <v>Yogyakarta</v>
      </c>
      <c r="E2937" t="str">
        <f>VLOOKUP($A2937,orders[#All],6,0)</f>
        <v>DI Yogyakarta</v>
      </c>
      <c r="F2937" t="str">
        <f>VLOOKUP($A2937,orders[#All],10,0)</f>
        <v>RAMADAN23</v>
      </c>
      <c r="G2937" t="s">
        <v>2622</v>
      </c>
      <c r="H2937">
        <f>VLOOKUP(working_table!G2937,order_items[[#All],[product_id]:[subtotal_idr]],2,0)</f>
        <v>1</v>
      </c>
      <c r="I2937" s="5">
        <f>VLOOKUP(working_table!$G2937,order_items[[#All],[product_id]:[subtotal_idr]],3,0)</f>
        <v>149000</v>
      </c>
      <c r="J2937" s="5">
        <f>VLOOKUP(working_table!$G2937,order_items[[#All],[product_id]:[subtotal_idr]],4,0)</f>
        <v>149000</v>
      </c>
      <c r="K2937" t="str">
        <f>VLOOKUP($G2937,products7[#All],2,0)</f>
        <v>Kemeja Linen Tropika Style</v>
      </c>
      <c r="L2937" t="str">
        <f>VLOOKUP($G2937,products7[#All],3,0)</f>
        <v>T-Shirt</v>
      </c>
      <c r="M2937" t="str">
        <f>VLOOKUP($G2937,products7[#All],7,0)</f>
        <v>Tropika Style</v>
      </c>
    </row>
    <row r="2938" spans="1:13" x14ac:dyDescent="0.35">
      <c r="A2938" t="s">
        <v>7398</v>
      </c>
      <c r="B2938" s="2">
        <f>VLOOKUP(A2938,orders[#All],3,0)</f>
        <v>44776</v>
      </c>
      <c r="C2938" t="str">
        <f>VLOOKUP($A2938,orders[#All],9,0)</f>
        <v>delivered</v>
      </c>
      <c r="D2938" t="str">
        <f>VLOOKUP($A2938,orders[#All],5,0)</f>
        <v>Yogyakarta</v>
      </c>
      <c r="E2938" t="str">
        <f>VLOOKUP($A2938,orders[#All],6,0)</f>
        <v>DI Yogyakarta</v>
      </c>
      <c r="F2938" t="str">
        <f>VLOOKUP($A2938,orders[#All],10,0)</f>
        <v>RAMADAN23</v>
      </c>
      <c r="G2938" t="s">
        <v>2718</v>
      </c>
      <c r="H2938">
        <f>VLOOKUP(working_table!G2938,order_items[[#All],[product_id]:[subtotal_idr]],2,0)</f>
        <v>1</v>
      </c>
      <c r="I2938" s="5">
        <f>VLOOKUP(working_table!$G2938,order_items[[#All],[product_id]:[subtotal_idr]],3,0)</f>
        <v>59000</v>
      </c>
      <c r="J2938" s="5">
        <f>VLOOKUP(working_table!$G2938,order_items[[#All],[product_id]:[subtotal_idr]],4,0)</f>
        <v>59000</v>
      </c>
      <c r="K2938" t="str">
        <f>VLOOKUP($G2938,products7[#All],2,0)</f>
        <v>T-Shirt Oversize Kanvas Lokal</v>
      </c>
      <c r="L2938" t="str">
        <f>VLOOKUP($G2938,products7[#All],3,0)</f>
        <v>T-Shirt</v>
      </c>
      <c r="M2938" t="str">
        <f>VLOOKUP($G2938,products7[#All],7,0)</f>
        <v>Kanvas Lokal</v>
      </c>
    </row>
    <row r="2939" spans="1:13" x14ac:dyDescent="0.35">
      <c r="A2939" t="s">
        <v>7402</v>
      </c>
      <c r="B2939" s="2">
        <f>VLOOKUP(A2939,orders[#All],3,0)</f>
        <v>44726</v>
      </c>
      <c r="C2939" t="str">
        <f>VLOOKUP($A2939,orders[#All],9,0)</f>
        <v>delivered</v>
      </c>
      <c r="D2939" t="str">
        <f>VLOOKUP($A2939,orders[#All],5,0)</f>
        <v>Semarang</v>
      </c>
      <c r="E2939" t="str">
        <f>VLOOKUP($A2939,orders[#All],6,0)</f>
        <v>Jawa Tengah</v>
      </c>
      <c r="F2939" t="str">
        <f>VLOOKUP($A2939,orders[#All],10,0)</f>
        <v>TANPA PROMO</v>
      </c>
      <c r="G2939" t="s">
        <v>2872</v>
      </c>
      <c r="H2939">
        <f>VLOOKUP(working_table!G2939,order_items[[#All],[product_id]:[subtotal_idr]],2,0)</f>
        <v>1</v>
      </c>
      <c r="I2939" s="5">
        <f>VLOOKUP(working_table!$G2939,order_items[[#All],[product_id]:[subtotal_idr]],3,0)</f>
        <v>399000</v>
      </c>
      <c r="J2939" s="5">
        <f>VLOOKUP(working_table!$G2939,order_items[[#All],[product_id]:[subtotal_idr]],4,0)</f>
        <v>399000</v>
      </c>
      <c r="K2939" t="str">
        <f>VLOOKUP($G2939,products7[#All],2,0)</f>
        <v>Ikat Pinggang Kulit SandangIndo</v>
      </c>
      <c r="L2939" t="str">
        <f>VLOOKUP($G2939,products7[#All],3,0)</f>
        <v>Accessories</v>
      </c>
      <c r="M2939" t="str">
        <f>VLOOKUP($G2939,products7[#All],7,0)</f>
        <v>SandangIndo</v>
      </c>
    </row>
    <row r="2940" spans="1:13" x14ac:dyDescent="0.35">
      <c r="A2940" t="s">
        <v>7404</v>
      </c>
      <c r="B2940" s="2">
        <f>VLOOKUP(A2940,orders[#All],3,0)</f>
        <v>45050</v>
      </c>
      <c r="C2940" t="str">
        <f>VLOOKUP($A2940,orders[#All],9,0)</f>
        <v>delivered</v>
      </c>
      <c r="D2940" t="str">
        <f>VLOOKUP($A2940,orders[#All],5,0)</f>
        <v>Bogor</v>
      </c>
      <c r="E2940" t="str">
        <f>VLOOKUP($A2940,orders[#All],6,0)</f>
        <v>Jawa Barat</v>
      </c>
      <c r="F2940" t="str">
        <f>VLOOKUP($A2940,orders[#All],10,0)</f>
        <v>TANPA PROMO</v>
      </c>
      <c r="G2940" t="s">
        <v>2761</v>
      </c>
      <c r="H2940">
        <f>VLOOKUP(working_table!G2940,order_items[[#All],[product_id]:[subtotal_idr]],2,0)</f>
        <v>1</v>
      </c>
      <c r="I2940" s="5">
        <f>VLOOKUP(working_table!$G2940,order_items[[#All],[product_id]:[subtotal_idr]],3,0)</f>
        <v>179000</v>
      </c>
      <c r="J2940" s="5">
        <f>VLOOKUP(working_table!$G2940,order_items[[#All],[product_id]:[subtotal_idr]],4,0)</f>
        <v>179000</v>
      </c>
      <c r="K2940" t="str">
        <f>VLOOKUP($G2940,products7[#All],2,0)</f>
        <v>T-Shirt Striped Kanvas Lokal</v>
      </c>
      <c r="L2940" t="str">
        <f>VLOOKUP($G2940,products7[#All],3,0)</f>
        <v>T-Shirt</v>
      </c>
      <c r="M2940" t="str">
        <f>VLOOKUP($G2940,products7[#All],7,0)</f>
        <v>Kanvas Lokal</v>
      </c>
    </row>
    <row r="2941" spans="1:13" x14ac:dyDescent="0.35">
      <c r="A2941" t="s">
        <v>7404</v>
      </c>
      <c r="B2941" s="2">
        <f>VLOOKUP(A2941,orders[#All],3,0)</f>
        <v>45050</v>
      </c>
      <c r="C2941" t="str">
        <f>VLOOKUP($A2941,orders[#All],9,0)</f>
        <v>delivered</v>
      </c>
      <c r="D2941" t="str">
        <f>VLOOKUP($A2941,orders[#All],5,0)</f>
        <v>Bogor</v>
      </c>
      <c r="E2941" t="str">
        <f>VLOOKUP($A2941,orders[#All],6,0)</f>
        <v>Jawa Barat</v>
      </c>
      <c r="F2941" t="str">
        <f>VLOOKUP($A2941,orders[#All],10,0)</f>
        <v>TANPA PROMO</v>
      </c>
      <c r="G2941" t="s">
        <v>3142</v>
      </c>
      <c r="H2941">
        <f>VLOOKUP(working_table!G2941,order_items[[#All],[product_id]:[subtotal_idr]],2,0)</f>
        <v>1</v>
      </c>
      <c r="I2941" s="5">
        <f>VLOOKUP(working_table!$G2941,order_items[[#All],[product_id]:[subtotal_idr]],3,0)</f>
        <v>399000</v>
      </c>
      <c r="J2941" s="5">
        <f>VLOOKUP(working_table!$G2941,order_items[[#All],[product_id]:[subtotal_idr]],4,0)</f>
        <v>399000</v>
      </c>
      <c r="K2941" t="str">
        <f>VLOOKUP($G2941,products7[#All],2,0)</f>
        <v>Dress Bodycon Kanvas Lokal</v>
      </c>
      <c r="L2941" t="str">
        <f>VLOOKUP($G2941,products7[#All],3,0)</f>
        <v>Dress</v>
      </c>
      <c r="M2941" t="str">
        <f>VLOOKUP($G2941,products7[#All],7,0)</f>
        <v>Kanvas Lokal</v>
      </c>
    </row>
    <row r="2942" spans="1:13" x14ac:dyDescent="0.35">
      <c r="A2942" t="s">
        <v>7407</v>
      </c>
      <c r="B2942" s="2">
        <f>VLOOKUP(A2942,orders[#All],3,0)</f>
        <v>44995</v>
      </c>
      <c r="C2942" t="str">
        <f>VLOOKUP($A2942,orders[#All],9,0)</f>
        <v>delivered</v>
      </c>
      <c r="D2942" t="str">
        <f>VLOOKUP($A2942,orders[#All],5,0)</f>
        <v>Yogyakarta</v>
      </c>
      <c r="E2942" t="str">
        <f>VLOOKUP($A2942,orders[#All],6,0)</f>
        <v>DI Yogyakarta</v>
      </c>
      <c r="F2942" t="str">
        <f>VLOOKUP($A2942,orders[#All],10,0)</f>
        <v>RAMADAN23</v>
      </c>
      <c r="G2942" t="s">
        <v>3626</v>
      </c>
      <c r="H2942">
        <f>VLOOKUP(working_table!G2942,order_items[[#All],[product_id]:[subtotal_idr]],2,0)</f>
        <v>2</v>
      </c>
      <c r="I2942" s="5">
        <f>VLOOKUP(working_table!$G2942,order_items[[#All],[product_id]:[subtotal_idr]],3,0)</f>
        <v>499000</v>
      </c>
      <c r="J2942" s="5">
        <f>VLOOKUP(working_table!$G2942,order_items[[#All],[product_id]:[subtotal_idr]],4,0)</f>
        <v>998000</v>
      </c>
      <c r="K2942" t="str">
        <f>VLOOKUP($G2942,products7[#All],2,0)</f>
        <v>Dress Wrap NusaBrand</v>
      </c>
      <c r="L2942" t="str">
        <f>VLOOKUP($G2942,products7[#All],3,0)</f>
        <v>Dress</v>
      </c>
      <c r="M2942" t="str">
        <f>VLOOKUP($G2942,products7[#All],7,0)</f>
        <v>NusaBrand</v>
      </c>
    </row>
    <row r="2943" spans="1:13" x14ac:dyDescent="0.35">
      <c r="A2943" t="s">
        <v>7409</v>
      </c>
      <c r="B2943" s="2">
        <f>VLOOKUP(A2943,orders[#All],3,0)</f>
        <v>45008</v>
      </c>
      <c r="C2943" t="str">
        <f>VLOOKUP($A2943,orders[#All],9,0)</f>
        <v>shipped</v>
      </c>
      <c r="D2943" t="str">
        <f>VLOOKUP($A2943,orders[#All],5,0)</f>
        <v>Medan</v>
      </c>
      <c r="E2943" t="str">
        <f>VLOOKUP($A2943,orders[#All],6,0)</f>
        <v>Sumatera Utara</v>
      </c>
      <c r="F2943" t="str">
        <f>VLOOKUP($A2943,orders[#All],10,0)</f>
        <v>TANPA PROMO</v>
      </c>
      <c r="G2943" t="s">
        <v>3701</v>
      </c>
      <c r="H2943">
        <f>VLOOKUP(working_table!G2943,order_items[[#All],[product_id]:[subtotal_idr]],2,0)</f>
        <v>1</v>
      </c>
      <c r="I2943" s="5">
        <f>VLOOKUP(working_table!$G2943,order_items[[#All],[product_id]:[subtotal_idr]],3,0)</f>
        <v>399000</v>
      </c>
      <c r="J2943" s="5">
        <f>VLOOKUP(working_table!$G2943,order_items[[#All],[product_id]:[subtotal_idr]],4,0)</f>
        <v>399000</v>
      </c>
      <c r="K2943" t="str">
        <f>VLOOKUP($G2943,products7[#All],2,0)</f>
        <v>Tas Selempang Riang Apparel</v>
      </c>
      <c r="L2943" t="str">
        <f>VLOOKUP($G2943,products7[#All],3,0)</f>
        <v>Accessories</v>
      </c>
      <c r="M2943" t="str">
        <f>VLOOKUP($G2943,products7[#All],7,0)</f>
        <v>Riang Apparel</v>
      </c>
    </row>
    <row r="2944" spans="1:13" x14ac:dyDescent="0.35">
      <c r="A2944" t="s">
        <v>7409</v>
      </c>
      <c r="B2944" s="2">
        <f>VLOOKUP(A2944,orders[#All],3,0)</f>
        <v>45008</v>
      </c>
      <c r="C2944" t="str">
        <f>VLOOKUP($A2944,orders[#All],9,0)</f>
        <v>shipped</v>
      </c>
      <c r="D2944" t="str">
        <f>VLOOKUP($A2944,orders[#All],5,0)</f>
        <v>Medan</v>
      </c>
      <c r="E2944" t="str">
        <f>VLOOKUP($A2944,orders[#All],6,0)</f>
        <v>Sumatera Utara</v>
      </c>
      <c r="F2944" t="str">
        <f>VLOOKUP($A2944,orders[#All],10,0)</f>
        <v>TANPA PROMO</v>
      </c>
      <c r="G2944" t="s">
        <v>2821</v>
      </c>
      <c r="H2944">
        <f>VLOOKUP(working_table!G2944,order_items[[#All],[product_id]:[subtotal_idr]],2,0)</f>
        <v>1</v>
      </c>
      <c r="I2944" s="5">
        <f>VLOOKUP(working_table!$G2944,order_items[[#All],[product_id]:[subtotal_idr]],3,0)</f>
        <v>69000</v>
      </c>
      <c r="J2944" s="5">
        <f>VLOOKUP(working_table!$G2944,order_items[[#All],[product_id]:[subtotal_idr]],4,0)</f>
        <v>69000</v>
      </c>
      <c r="K2944" t="str">
        <f>VLOOKUP($G2944,products7[#All],2,0)</f>
        <v>T-Shirt Slim Fit SandangIndo</v>
      </c>
      <c r="L2944" t="str">
        <f>VLOOKUP($G2944,products7[#All],3,0)</f>
        <v>T-Shirt</v>
      </c>
      <c r="M2944" t="str">
        <f>VLOOKUP($G2944,products7[#All],7,0)</f>
        <v>SandangIndo</v>
      </c>
    </row>
    <row r="2945" spans="1:13" x14ac:dyDescent="0.35">
      <c r="A2945" t="s">
        <v>7412</v>
      </c>
      <c r="B2945" s="2">
        <f>VLOOKUP(A2945,orders[#All],3,0)</f>
        <v>45555</v>
      </c>
      <c r="C2945" t="str">
        <f>VLOOKUP($A2945,orders[#All],9,0)</f>
        <v>delivered</v>
      </c>
      <c r="D2945" t="str">
        <f>VLOOKUP($A2945,orders[#All],5,0)</f>
        <v>Medan</v>
      </c>
      <c r="E2945" t="str">
        <f>VLOOKUP($A2945,orders[#All],6,0)</f>
        <v>Sumatera Utara</v>
      </c>
      <c r="F2945" t="str">
        <f>VLOOKUP($A2945,orders[#All],10,0)</f>
        <v>TANPA PROMO</v>
      </c>
      <c r="G2945" t="s">
        <v>2557</v>
      </c>
      <c r="H2945">
        <f>VLOOKUP(working_table!G2945,order_items[[#All],[product_id]:[subtotal_idr]],2,0)</f>
        <v>2</v>
      </c>
      <c r="I2945" s="5">
        <f>VLOOKUP(working_table!$G2945,order_items[[#All],[product_id]:[subtotal_idr]],3,0)</f>
        <v>129000</v>
      </c>
      <c r="J2945" s="5">
        <f>VLOOKUP(working_table!$G2945,order_items[[#All],[product_id]:[subtotal_idr]],4,0)</f>
        <v>258000</v>
      </c>
      <c r="K2945" t="str">
        <f>VLOOKUP($G2945,products7[#All],2,0)</f>
        <v>Jacket Hoodie Pesona Indo</v>
      </c>
      <c r="L2945" t="str">
        <f>VLOOKUP($G2945,products7[#All],3,0)</f>
        <v>Jacket</v>
      </c>
      <c r="M2945" t="str">
        <f>VLOOKUP($G2945,products7[#All],7,0)</f>
        <v>Pesona Indo</v>
      </c>
    </row>
    <row r="2946" spans="1:13" x14ac:dyDescent="0.35">
      <c r="A2946" t="s">
        <v>7414</v>
      </c>
      <c r="B2946" s="2">
        <f>VLOOKUP(A2946,orders[#All],3,0)</f>
        <v>44644</v>
      </c>
      <c r="C2946" t="str">
        <f>VLOOKUP($A2946,orders[#All],9,0)</f>
        <v>processing</v>
      </c>
      <c r="D2946" t="str">
        <f>VLOOKUP($A2946,orders[#All],5,0)</f>
        <v>Pontianak</v>
      </c>
      <c r="E2946" t="str">
        <f>VLOOKUP($A2946,orders[#All],6,0)</f>
        <v>Kalimantan Barat</v>
      </c>
      <c r="F2946" t="str">
        <f>VLOOKUP($A2946,orders[#All],10,0)</f>
        <v>TANPA PROMO</v>
      </c>
      <c r="G2946" t="s">
        <v>2508</v>
      </c>
      <c r="H2946">
        <f>VLOOKUP(working_table!G2946,order_items[[#All],[product_id]:[subtotal_idr]],2,0)</f>
        <v>1</v>
      </c>
      <c r="I2946" s="5">
        <f>VLOOKUP(working_table!$G2946,order_items[[#All],[product_id]:[subtotal_idr]],3,0)</f>
        <v>69000</v>
      </c>
      <c r="J2946" s="5">
        <f>VLOOKUP(working_table!$G2946,order_items[[#All],[product_id]:[subtotal_idr]],4,0)</f>
        <v>69000</v>
      </c>
      <c r="K2946" t="str">
        <f>VLOOKUP($G2946,products7[#All],2,0)</f>
        <v>Dress Midi Floral Cendana Co</v>
      </c>
      <c r="L2946" t="str">
        <f>VLOOKUP($G2946,products7[#All],3,0)</f>
        <v>dress</v>
      </c>
      <c r="M2946" t="str">
        <f>VLOOKUP($G2946,products7[#All],7,0)</f>
        <v>Cendana Co</v>
      </c>
    </row>
    <row r="2947" spans="1:13" x14ac:dyDescent="0.35">
      <c r="A2947" t="s">
        <v>7416</v>
      </c>
      <c r="B2947" s="2">
        <f>VLOOKUP(A2947,orders[#All],3,0)</f>
        <v>45672</v>
      </c>
      <c r="C2947" t="str">
        <f>VLOOKUP($A2947,orders[#All],9,0)</f>
        <v>processing</v>
      </c>
      <c r="D2947" t="str">
        <f>VLOOKUP($A2947,orders[#All],5,0)</f>
        <v>Medan</v>
      </c>
      <c r="E2947" t="str">
        <f>VLOOKUP($A2947,orders[#All],6,0)</f>
        <v>Sumatera Utara</v>
      </c>
      <c r="F2947" t="str">
        <f>VLOOKUP($A2947,orders[#All],10,0)</f>
        <v>TANPA PROMO</v>
      </c>
      <c r="G2947" t="s">
        <v>2387</v>
      </c>
      <c r="H2947">
        <f>VLOOKUP(working_table!G2947,order_items[[#All],[product_id]:[subtotal_idr]],2,0)</f>
        <v>2</v>
      </c>
      <c r="I2947" s="5">
        <f>VLOOKUP(working_table!$G2947,order_items[[#All],[product_id]:[subtotal_idr]],3,0)</f>
        <v>599000</v>
      </c>
      <c r="J2947" s="5">
        <f>VLOOKUP(working_table!$G2947,order_items[[#All],[product_id]:[subtotal_idr]],4,0)</f>
        <v>1198000</v>
      </c>
      <c r="K2947" t="str">
        <f>VLOOKUP($G2947,products7[#All],2,0)</f>
        <v>Dress Bodycon Pesona Indo</v>
      </c>
      <c r="L2947" t="str">
        <f>VLOOKUP($G2947,products7[#All],3,0)</f>
        <v>dress</v>
      </c>
      <c r="M2947" t="str">
        <f>VLOOKUP($G2947,products7[#All],7,0)</f>
        <v>Pesona Indo</v>
      </c>
    </row>
    <row r="2948" spans="1:13" x14ac:dyDescent="0.35">
      <c r="A2948" t="s">
        <v>7418</v>
      </c>
      <c r="B2948" s="2">
        <f>VLOOKUP(A2948,orders[#All],3,0)</f>
        <v>45098</v>
      </c>
      <c r="C2948" t="str">
        <f>VLOOKUP($A2948,orders[#All],9,0)</f>
        <v>processing</v>
      </c>
      <c r="D2948" t="str">
        <f>VLOOKUP($A2948,orders[#All],5,0)</f>
        <v>Bekasi</v>
      </c>
      <c r="E2948" t="str">
        <f>VLOOKUP($A2948,orders[#All],6,0)</f>
        <v>Jawa Barat</v>
      </c>
      <c r="F2948" t="str">
        <f>VLOOKUP($A2948,orders[#All],10,0)</f>
        <v>TANPA PROMO</v>
      </c>
      <c r="G2948" t="s">
        <v>2905</v>
      </c>
      <c r="H2948">
        <f>VLOOKUP(working_table!G2948,order_items[[#All],[product_id]:[subtotal_idr]],2,0)</f>
        <v>1</v>
      </c>
      <c r="I2948" s="5">
        <f>VLOOKUP(working_table!$G2948,order_items[[#All],[product_id]:[subtotal_idr]],3,0)</f>
        <v>89000</v>
      </c>
      <c r="J2948" s="5">
        <f>VLOOKUP(working_table!$G2948,order_items[[#All],[product_id]:[subtotal_idr]],4,0)</f>
        <v>89000</v>
      </c>
      <c r="K2948" t="str">
        <f>VLOOKUP($G2948,products7[#All],2,0)</f>
        <v>Dress A-Line NusaBrand</v>
      </c>
      <c r="L2948" t="str">
        <f>VLOOKUP($G2948,products7[#All],3,0)</f>
        <v>dress</v>
      </c>
      <c r="M2948" t="str">
        <f>VLOOKUP($G2948,products7[#All],7,0)</f>
        <v>NusaBrand</v>
      </c>
    </row>
    <row r="2949" spans="1:13" x14ac:dyDescent="0.35">
      <c r="A2949" t="s">
        <v>7420</v>
      </c>
      <c r="B2949" s="2">
        <f>VLOOKUP(A2949,orders[#All],3,0)</f>
        <v>44972</v>
      </c>
      <c r="C2949" t="str">
        <f>VLOOKUP($A2949,orders[#All],9,0)</f>
        <v>cancelled</v>
      </c>
      <c r="D2949" t="str">
        <f>VLOOKUP($A2949,orders[#All],5,0)</f>
        <v>Pontianak</v>
      </c>
      <c r="E2949" t="str">
        <f>VLOOKUP($A2949,orders[#All],6,0)</f>
        <v>Kalimantan Barat</v>
      </c>
      <c r="F2949" t="str">
        <f>VLOOKUP($A2949,orders[#All],10,0)</f>
        <v>TANPA PROMO</v>
      </c>
      <c r="G2949" t="s">
        <v>2634</v>
      </c>
      <c r="H2949">
        <f>VLOOKUP(working_table!G2949,order_items[[#All],[product_id]:[subtotal_idr]],2,0)</f>
        <v>1</v>
      </c>
      <c r="I2949" s="5">
        <f>VLOOKUP(working_table!$G2949,order_items[[#All],[product_id]:[subtotal_idr]],3,0)</f>
        <v>49000</v>
      </c>
      <c r="J2949" s="5">
        <f>VLOOKUP(working_table!$G2949,order_items[[#All],[product_id]:[subtotal_idr]],4,0)</f>
        <v>49000</v>
      </c>
      <c r="K2949" t="str">
        <f>VLOOKUP($G2949,products7[#All],2,0)</f>
        <v>T-Shirt Raglan Riang Apparel</v>
      </c>
      <c r="L2949" t="str">
        <f>VLOOKUP($G2949,products7[#All],3,0)</f>
        <v>T-Shirt</v>
      </c>
      <c r="M2949" t="str">
        <f>VLOOKUP($G2949,products7[#All],7,0)</f>
        <v>Riang Apparel</v>
      </c>
    </row>
    <row r="2950" spans="1:13" x14ac:dyDescent="0.35">
      <c r="A2950" t="s">
        <v>7420</v>
      </c>
      <c r="B2950" s="2">
        <f>VLOOKUP(A2950,orders[#All],3,0)</f>
        <v>44972</v>
      </c>
      <c r="C2950" t="str">
        <f>VLOOKUP($A2950,orders[#All],9,0)</f>
        <v>cancelled</v>
      </c>
      <c r="D2950" t="str">
        <f>VLOOKUP($A2950,orders[#All],5,0)</f>
        <v>Pontianak</v>
      </c>
      <c r="E2950" t="str">
        <f>VLOOKUP($A2950,orders[#All],6,0)</f>
        <v>Kalimantan Barat</v>
      </c>
      <c r="F2950" t="str">
        <f>VLOOKUP($A2950,orders[#All],10,0)</f>
        <v>TANPA PROMO</v>
      </c>
      <c r="G2950" t="s">
        <v>2690</v>
      </c>
      <c r="H2950">
        <f>VLOOKUP(working_table!G2950,order_items[[#All],[product_id]:[subtotal_idr]],2,0)</f>
        <v>2</v>
      </c>
      <c r="I2950" s="5">
        <f>VLOOKUP(working_table!$G2950,order_items[[#All],[product_id]:[subtotal_idr]],3,0)</f>
        <v>199000</v>
      </c>
      <c r="J2950" s="5">
        <f>VLOOKUP(working_table!$G2950,order_items[[#All],[product_id]:[subtotal_idr]],4,0)</f>
        <v>398000</v>
      </c>
      <c r="K2950" t="str">
        <f>VLOOKUP($G2950,products7[#All],2,0)</f>
        <v>Kemeja Casual Senja Wear</v>
      </c>
      <c r="L2950" t="str">
        <f>VLOOKUP($G2950,products7[#All],3,0)</f>
        <v>kemeja</v>
      </c>
      <c r="M2950" t="str">
        <f>VLOOKUP($G2950,products7[#All],7,0)</f>
        <v>Senja Wear</v>
      </c>
    </row>
    <row r="2951" spans="1:13" x14ac:dyDescent="0.35">
      <c r="A2951" t="s">
        <v>7423</v>
      </c>
      <c r="B2951" s="2">
        <f>VLOOKUP(A2951,orders[#All],3,0)</f>
        <v>45599</v>
      </c>
      <c r="C2951" t="str">
        <f>VLOOKUP($A2951,orders[#All],9,0)</f>
        <v>returned</v>
      </c>
      <c r="D2951" t="str">
        <f>VLOOKUP($A2951,orders[#All],5,0)</f>
        <v>Banjarmasin</v>
      </c>
      <c r="E2951" t="str">
        <f>VLOOKUP($A2951,orders[#All],6,0)</f>
        <v>Kalimantan Selatan</v>
      </c>
      <c r="F2951" t="str">
        <f>VLOOKUP($A2951,orders[#All],10,0)</f>
        <v>RAMADAN23</v>
      </c>
      <c r="G2951" t="s">
        <v>2480</v>
      </c>
      <c r="H2951">
        <f>VLOOKUP(working_table!G2951,order_items[[#All],[product_id]:[subtotal_idr]],2,0)</f>
        <v>3</v>
      </c>
      <c r="I2951" s="5">
        <f>VLOOKUP(working_table!$G2951,order_items[[#All],[product_id]:[subtotal_idr]],3,0)</f>
        <v>129000</v>
      </c>
      <c r="J2951" s="5">
        <f>VLOOKUP(working_table!$G2951,order_items[[#All],[product_id]:[subtotal_idr]],4,0)</f>
        <v>387000</v>
      </c>
      <c r="K2951" t="str">
        <f>VLOOKUP($G2951,products7[#All],2,0)</f>
        <v>Ikat Pinggang Kulit Pesona Indo</v>
      </c>
      <c r="L2951" t="str">
        <f>VLOOKUP($G2951,products7[#All],3,0)</f>
        <v>Accessories</v>
      </c>
      <c r="M2951" t="str">
        <f>VLOOKUP($G2951,products7[#All],7,0)</f>
        <v>Pesona Indo</v>
      </c>
    </row>
    <row r="2952" spans="1:13" x14ac:dyDescent="0.35">
      <c r="A2952" t="s">
        <v>7425</v>
      </c>
      <c r="B2952" s="2">
        <f>VLOOKUP(A2952,orders[#All],3,0)</f>
        <v>45497</v>
      </c>
      <c r="C2952" t="str">
        <f>VLOOKUP($A2952,orders[#All],9,0)</f>
        <v>returned</v>
      </c>
      <c r="D2952" t="str">
        <f>VLOOKUP($A2952,orders[#All],5,0)</f>
        <v>Pontianak</v>
      </c>
      <c r="E2952" t="str">
        <f>VLOOKUP($A2952,orders[#All],6,0)</f>
        <v>Kalimantan Barat</v>
      </c>
      <c r="F2952" t="str">
        <f>VLOOKUP($A2952,orders[#All],10,0)</f>
        <v>SALE2024</v>
      </c>
      <c r="G2952" t="s">
        <v>3454</v>
      </c>
      <c r="H2952">
        <f>VLOOKUP(working_table!G2952,order_items[[#All],[product_id]:[subtotal_idr]],2,0)</f>
        <v>3</v>
      </c>
      <c r="I2952" s="5">
        <f>VLOOKUP(working_table!$G2952,order_items[[#All],[product_id]:[subtotal_idr]],3,0)</f>
        <v>199000</v>
      </c>
      <c r="J2952" s="5">
        <f>VLOOKUP(working_table!$G2952,order_items[[#All],[product_id]:[subtotal_idr]],4,0)</f>
        <v>597000</v>
      </c>
      <c r="K2952" t="str">
        <f>VLOOKUP($G2952,products7[#All],2,0)</f>
        <v>Kemeja Casual Ratu Mode</v>
      </c>
      <c r="L2952" t="str">
        <f>VLOOKUP($G2952,products7[#All],3,0)</f>
        <v>Kemeja</v>
      </c>
      <c r="M2952" t="str">
        <f>VLOOKUP($G2952,products7[#All],7,0)</f>
        <v>Ratu Mode</v>
      </c>
    </row>
    <row r="2953" spans="1:13" x14ac:dyDescent="0.35">
      <c r="A2953" t="s">
        <v>7427</v>
      </c>
      <c r="B2953" s="2">
        <f>VLOOKUP(A2953,orders[#All],3,0)</f>
        <v>45349</v>
      </c>
      <c r="C2953" t="str">
        <f>VLOOKUP($A2953,orders[#All],9,0)</f>
        <v>delivered</v>
      </c>
      <c r="D2953" t="str">
        <f>VLOOKUP($A2953,orders[#All],5,0)</f>
        <v>Surabaya</v>
      </c>
      <c r="E2953" t="str">
        <f>VLOOKUP($A2953,orders[#All],6,0)</f>
        <v>Jawa Timur</v>
      </c>
      <c r="F2953" t="str">
        <f>VLOOKUP($A2953,orders[#All],10,0)</f>
        <v>TANPA PROMO</v>
      </c>
      <c r="G2953" t="s">
        <v>4424</v>
      </c>
      <c r="H2953">
        <f>VLOOKUP(working_table!G2953,order_items[[#All],[product_id]:[subtotal_idr]],2,0)</f>
        <v>1</v>
      </c>
      <c r="I2953" s="5">
        <f>VLOOKUP(working_table!$G2953,order_items[[#All],[product_id]:[subtotal_idr]],3,0)</f>
        <v>449000</v>
      </c>
      <c r="J2953" s="5">
        <f>VLOOKUP(working_table!$G2953,order_items[[#All],[product_id]:[subtotal_idr]],4,0)</f>
        <v>449000</v>
      </c>
      <c r="K2953" t="str">
        <f>VLOOKUP($G2953,products7[#All],2,0)</f>
        <v>Jacket Denim Cendana Co</v>
      </c>
      <c r="L2953" t="str">
        <f>VLOOKUP($G2953,products7[#All],3,0)</f>
        <v>Jacket</v>
      </c>
      <c r="M2953" t="str">
        <f>VLOOKUP($G2953,products7[#All],7,0)</f>
        <v>Cendana Co</v>
      </c>
    </row>
    <row r="2954" spans="1:13" x14ac:dyDescent="0.35">
      <c r="A2954" t="s">
        <v>7429</v>
      </c>
      <c r="B2954" s="2">
        <f>VLOOKUP(A2954,orders[#All],3,0)</f>
        <v>44947</v>
      </c>
      <c r="C2954" t="str">
        <f>VLOOKUP($A2954,orders[#All],9,0)</f>
        <v>delivered</v>
      </c>
      <c r="D2954" t="str">
        <f>VLOOKUP($A2954,orders[#All],5,0)</f>
        <v>Manado</v>
      </c>
      <c r="E2954" t="str">
        <f>VLOOKUP($A2954,orders[#All],6,0)</f>
        <v>Sulawesi Utara</v>
      </c>
      <c r="F2954" t="str">
        <f>VLOOKUP($A2954,orders[#All],10,0)</f>
        <v>TANPA PROMO</v>
      </c>
      <c r="G2954" t="s">
        <v>3054</v>
      </c>
      <c r="H2954">
        <f>VLOOKUP(working_table!G2954,order_items[[#All],[product_id]:[subtotal_idr]],2,0)</f>
        <v>1</v>
      </c>
      <c r="I2954" s="5">
        <f>VLOOKUP(working_table!$G2954,order_items[[#All],[product_id]:[subtotal_idr]],3,0)</f>
        <v>129000</v>
      </c>
      <c r="J2954" s="5">
        <f>VLOOKUP(working_table!$G2954,order_items[[#All],[product_id]:[subtotal_idr]],4,0)</f>
        <v>129000</v>
      </c>
      <c r="K2954" t="str">
        <f>VLOOKUP($G2954,products7[#All],2,0)</f>
        <v>T-Shirt Raglan Cendana Co</v>
      </c>
      <c r="L2954" t="str">
        <f>VLOOKUP($G2954,products7[#All],3,0)</f>
        <v>T-Shirt</v>
      </c>
      <c r="M2954" t="str">
        <f>VLOOKUP($G2954,products7[#All],7,0)</f>
        <v>Cendana Co</v>
      </c>
    </row>
    <row r="2955" spans="1:13" x14ac:dyDescent="0.35">
      <c r="A2955" t="s">
        <v>7429</v>
      </c>
      <c r="B2955" s="2">
        <f>VLOOKUP(A2955,orders[#All],3,0)</f>
        <v>44947</v>
      </c>
      <c r="C2955" t="str">
        <f>VLOOKUP($A2955,orders[#All],9,0)</f>
        <v>delivered</v>
      </c>
      <c r="D2955" t="str">
        <f>VLOOKUP($A2955,orders[#All],5,0)</f>
        <v>Manado</v>
      </c>
      <c r="E2955" t="str">
        <f>VLOOKUP($A2955,orders[#All],6,0)</f>
        <v>Sulawesi Utara</v>
      </c>
      <c r="F2955" t="str">
        <f>VLOOKUP($A2955,orders[#All],10,0)</f>
        <v>TANPA PROMO</v>
      </c>
      <c r="G2955" t="s">
        <v>2402</v>
      </c>
      <c r="H2955">
        <f>VLOOKUP(working_table!G2955,order_items[[#All],[product_id]:[subtotal_idr]],2,0)</f>
        <v>1</v>
      </c>
      <c r="I2955" s="5">
        <f>VLOOKUP(working_table!$G2955,order_items[[#All],[product_id]:[subtotal_idr]],3,0)</f>
        <v>119000</v>
      </c>
      <c r="J2955" s="5">
        <f>VLOOKUP(working_table!$G2955,order_items[[#All],[product_id]:[subtotal_idr]],4,0)</f>
        <v>119000</v>
      </c>
      <c r="K2955" t="str">
        <f>VLOOKUP($G2955,products7[#All],2,0)</f>
        <v>Syal Rajut Senja Wear</v>
      </c>
      <c r="L2955" t="str">
        <f>VLOOKUP($G2955,products7[#All],3,0)</f>
        <v>Accessories</v>
      </c>
      <c r="M2955" t="str">
        <f>VLOOKUP($G2955,products7[#All],7,0)</f>
        <v>Senja Wear</v>
      </c>
    </row>
    <row r="2956" spans="1:13" x14ac:dyDescent="0.35">
      <c r="A2956" t="s">
        <v>7429</v>
      </c>
      <c r="B2956" s="2">
        <f>VLOOKUP(A2956,orders[#All],3,0)</f>
        <v>44947</v>
      </c>
      <c r="C2956" t="str">
        <f>VLOOKUP($A2956,orders[#All],9,0)</f>
        <v>delivered</v>
      </c>
      <c r="D2956" t="str">
        <f>VLOOKUP($A2956,orders[#All],5,0)</f>
        <v>Manado</v>
      </c>
      <c r="E2956" t="str">
        <f>VLOOKUP($A2956,orders[#All],6,0)</f>
        <v>Sulawesi Utara</v>
      </c>
      <c r="F2956" t="str">
        <f>VLOOKUP($A2956,orders[#All],10,0)</f>
        <v>TANPA PROMO</v>
      </c>
      <c r="G2956" t="s">
        <v>2736</v>
      </c>
      <c r="H2956">
        <f>VLOOKUP(working_table!G2956,order_items[[#All],[product_id]:[subtotal_idr]],2,0)</f>
        <v>1</v>
      </c>
      <c r="I2956" s="5">
        <f>VLOOKUP(working_table!$G2956,order_items[[#All],[product_id]:[subtotal_idr]],3,0)</f>
        <v>499000</v>
      </c>
      <c r="J2956" s="5">
        <f>VLOOKUP(working_table!$G2956,order_items[[#All],[product_id]:[subtotal_idr]],4,0)</f>
        <v>499000</v>
      </c>
      <c r="K2956" t="str">
        <f>VLOOKUP($G2956,products7[#All],2,0)</f>
        <v>T-Shirt Slim Fit Tropika Style</v>
      </c>
      <c r="L2956" t="str">
        <f>VLOOKUP($G2956,products7[#All],3,0)</f>
        <v>kemeja</v>
      </c>
      <c r="M2956" t="str">
        <f>VLOOKUP($G2956,products7[#All],7,0)</f>
        <v>Tropika Style</v>
      </c>
    </row>
    <row r="2957" spans="1:13" x14ac:dyDescent="0.35">
      <c r="A2957" t="s">
        <v>7433</v>
      </c>
      <c r="B2957" s="2">
        <f>VLOOKUP(A2957,orders[#All],3,0)</f>
        <v>45463</v>
      </c>
      <c r="C2957" t="str">
        <f>VLOOKUP($A2957,orders[#All],9,0)</f>
        <v>delivered</v>
      </c>
      <c r="D2957" t="str">
        <f>VLOOKUP($A2957,orders[#All],5,0)</f>
        <v>Semarang</v>
      </c>
      <c r="E2957" t="str">
        <f>VLOOKUP($A2957,orders[#All],6,0)</f>
        <v>Jawa Tengah</v>
      </c>
      <c r="F2957" t="str">
        <f>VLOOKUP($A2957,orders[#All],10,0)</f>
        <v>NEWUSER</v>
      </c>
      <c r="G2957" t="s">
        <v>2489</v>
      </c>
      <c r="H2957">
        <f>VLOOKUP(working_table!G2957,order_items[[#All],[product_id]:[subtotal_idr]],2,0)</f>
        <v>1</v>
      </c>
      <c r="I2957" s="5">
        <f>VLOOKUP(working_table!$G2957,order_items[[#All],[product_id]:[subtotal_idr]],3,0)</f>
        <v>299000</v>
      </c>
      <c r="J2957" s="5">
        <f>VLOOKUP(working_table!$G2957,order_items[[#All],[product_id]:[subtotal_idr]],4,0)</f>
        <v>299000</v>
      </c>
      <c r="K2957" t="str">
        <f>VLOOKUP($G2957,products7[#All],2,0)</f>
        <v>Kemeja Flanel Senja Wear</v>
      </c>
      <c r="L2957" t="str">
        <f>VLOOKUP($G2957,products7[#All],3,0)</f>
        <v>Kemeja</v>
      </c>
      <c r="M2957" t="str">
        <f>VLOOKUP($G2957,products7[#All],7,0)</f>
        <v>Senja Wear</v>
      </c>
    </row>
    <row r="2958" spans="1:13" x14ac:dyDescent="0.35">
      <c r="A2958" t="s">
        <v>7435</v>
      </c>
      <c r="B2958" s="2">
        <f>VLOOKUP(A2958,orders[#All],3,0)</f>
        <v>45707</v>
      </c>
      <c r="C2958" t="str">
        <f>VLOOKUP($A2958,orders[#All],9,0)</f>
        <v>processing</v>
      </c>
      <c r="D2958" t="str">
        <f>VLOOKUP($A2958,orders[#All],5,0)</f>
        <v>Semarang</v>
      </c>
      <c r="E2958" t="str">
        <f>VLOOKUP($A2958,orders[#All],6,0)</f>
        <v>Jawa Tengah</v>
      </c>
      <c r="F2958" t="str">
        <f>VLOOKUP($A2958,orders[#All],10,0)</f>
        <v>RAMADAN23</v>
      </c>
      <c r="G2958" t="s">
        <v>2461</v>
      </c>
      <c r="H2958">
        <f>VLOOKUP(working_table!G2958,order_items[[#All],[product_id]:[subtotal_idr]],2,0)</f>
        <v>1</v>
      </c>
      <c r="I2958" s="5">
        <f>VLOOKUP(working_table!$G2958,order_items[[#All],[product_id]:[subtotal_idr]],3,0)</f>
        <v>89000</v>
      </c>
      <c r="J2958" s="5">
        <f>VLOOKUP(working_table!$G2958,order_items[[#All],[product_id]:[subtotal_idr]],4,0)</f>
        <v>89000</v>
      </c>
      <c r="K2958" t="str">
        <f>VLOOKUP($G2958,products7[#All],2,0)</f>
        <v>Pants Cargo Cendana Co</v>
      </c>
      <c r="L2958" t="str">
        <f>VLOOKUP($G2958,products7[#All],3,0)</f>
        <v>Pants</v>
      </c>
      <c r="M2958" t="str">
        <f>VLOOKUP($G2958,products7[#All],7,0)</f>
        <v>Cendana Co</v>
      </c>
    </row>
    <row r="2959" spans="1:13" x14ac:dyDescent="0.35">
      <c r="A2959" t="s">
        <v>7437</v>
      </c>
      <c r="B2959" s="2">
        <f>VLOOKUP(A2959,orders[#All],3,0)</f>
        <v>45610</v>
      </c>
      <c r="C2959" t="str">
        <f>VLOOKUP($A2959,orders[#All],9,0)</f>
        <v>delivered</v>
      </c>
      <c r="D2959" t="str">
        <f>VLOOKUP($A2959,orders[#All],5,0)</f>
        <v>Banjarmasin</v>
      </c>
      <c r="E2959" t="str">
        <f>VLOOKUP($A2959,orders[#All],6,0)</f>
        <v>Kalimantan Selatan</v>
      </c>
      <c r="F2959" t="str">
        <f>VLOOKUP($A2959,orders[#All],10,0)</f>
        <v>WEEKEND25</v>
      </c>
      <c r="G2959" t="s">
        <v>3655</v>
      </c>
      <c r="H2959">
        <f>VLOOKUP(working_table!G2959,order_items[[#All],[product_id]:[subtotal_idr]],2,0)</f>
        <v>1</v>
      </c>
      <c r="I2959" s="5">
        <f>VLOOKUP(working_table!$G2959,order_items[[#All],[product_id]:[subtotal_idr]],3,0)</f>
        <v>449000</v>
      </c>
      <c r="J2959" s="5">
        <f>VLOOKUP(working_table!$G2959,order_items[[#All],[product_id]:[subtotal_idr]],4,0)</f>
        <v>449000</v>
      </c>
      <c r="K2959" t="str">
        <f>VLOOKUP($G2959,products7[#All],2,0)</f>
        <v>Tas Selempang Riang Apparel</v>
      </c>
      <c r="L2959" t="str">
        <f>VLOOKUP($G2959,products7[#All],3,0)</f>
        <v>Accessories</v>
      </c>
      <c r="M2959" t="str">
        <f>VLOOKUP($G2959,products7[#All],7,0)</f>
        <v>Riang Apparel</v>
      </c>
    </row>
    <row r="2960" spans="1:13" x14ac:dyDescent="0.35">
      <c r="A2960" t="s">
        <v>7437</v>
      </c>
      <c r="B2960" s="2">
        <f>VLOOKUP(A2960,orders[#All],3,0)</f>
        <v>45610</v>
      </c>
      <c r="C2960" t="str">
        <f>VLOOKUP($A2960,orders[#All],9,0)</f>
        <v>delivered</v>
      </c>
      <c r="D2960" t="str">
        <f>VLOOKUP($A2960,orders[#All],5,0)</f>
        <v>Banjarmasin</v>
      </c>
      <c r="E2960" t="str">
        <f>VLOOKUP($A2960,orders[#All],6,0)</f>
        <v>Kalimantan Selatan</v>
      </c>
      <c r="F2960" t="str">
        <f>VLOOKUP($A2960,orders[#All],10,0)</f>
        <v>WEEKEND25</v>
      </c>
      <c r="G2960" t="s">
        <v>2622</v>
      </c>
      <c r="H2960">
        <f>VLOOKUP(working_table!G2960,order_items[[#All],[product_id]:[subtotal_idr]],2,0)</f>
        <v>1</v>
      </c>
      <c r="I2960" s="5">
        <f>VLOOKUP(working_table!$G2960,order_items[[#All],[product_id]:[subtotal_idr]],3,0)</f>
        <v>149000</v>
      </c>
      <c r="J2960" s="5">
        <f>VLOOKUP(working_table!$G2960,order_items[[#All],[product_id]:[subtotal_idr]],4,0)</f>
        <v>149000</v>
      </c>
      <c r="K2960" t="str">
        <f>VLOOKUP($G2960,products7[#All],2,0)</f>
        <v>Kemeja Linen Tropika Style</v>
      </c>
      <c r="L2960" t="str">
        <f>VLOOKUP($G2960,products7[#All],3,0)</f>
        <v>T-Shirt</v>
      </c>
      <c r="M2960" t="str">
        <f>VLOOKUP($G2960,products7[#All],7,0)</f>
        <v>Tropika Style</v>
      </c>
    </row>
    <row r="2961" spans="1:13" x14ac:dyDescent="0.35">
      <c r="A2961" t="s">
        <v>7437</v>
      </c>
      <c r="B2961" s="2">
        <f>VLOOKUP(A2961,orders[#All],3,0)</f>
        <v>45610</v>
      </c>
      <c r="C2961" t="str">
        <f>VLOOKUP($A2961,orders[#All],9,0)</f>
        <v>delivered</v>
      </c>
      <c r="D2961" t="str">
        <f>VLOOKUP($A2961,orders[#All],5,0)</f>
        <v>Banjarmasin</v>
      </c>
      <c r="E2961" t="str">
        <f>VLOOKUP($A2961,orders[#All],6,0)</f>
        <v>Kalimantan Selatan</v>
      </c>
      <c r="F2961" t="str">
        <f>VLOOKUP($A2961,orders[#All],10,0)</f>
        <v>WEEKEND25</v>
      </c>
      <c r="G2961" t="s">
        <v>3659</v>
      </c>
      <c r="H2961">
        <f>VLOOKUP(working_table!G2961,order_items[[#All],[product_id]:[subtotal_idr]],2,0)</f>
        <v>1</v>
      </c>
      <c r="I2961" s="5">
        <f>VLOOKUP(working_table!$G2961,order_items[[#All],[product_id]:[subtotal_idr]],3,0)</f>
        <v>299000</v>
      </c>
      <c r="J2961" s="5">
        <f>VLOOKUP(working_table!$G2961,order_items[[#All],[product_id]:[subtotal_idr]],4,0)</f>
        <v>299000</v>
      </c>
      <c r="K2961" t="str">
        <f>VLOOKUP($G2961,products7[#All],2,0)</f>
        <v>Pants Jogger Riang Apparel</v>
      </c>
      <c r="L2961" t="str">
        <f>VLOOKUP($G2961,products7[#All],3,0)</f>
        <v>Pants</v>
      </c>
      <c r="M2961" t="str">
        <f>VLOOKUP($G2961,products7[#All],7,0)</f>
        <v>Riang Apparel</v>
      </c>
    </row>
    <row r="2962" spans="1:13" x14ac:dyDescent="0.35">
      <c r="A2962" t="s">
        <v>7441</v>
      </c>
      <c r="B2962" s="2">
        <f>VLOOKUP(A2962,orders[#All],3,0)</f>
        <v>45543</v>
      </c>
      <c r="C2962" t="str">
        <f>VLOOKUP($A2962,orders[#All],9,0)</f>
        <v>delivered</v>
      </c>
      <c r="D2962" t="str">
        <f>VLOOKUP($A2962,orders[#All],5,0)</f>
        <v>Denpasar</v>
      </c>
      <c r="E2962" t="str">
        <f>VLOOKUP($A2962,orders[#All],6,0)</f>
        <v>Bali</v>
      </c>
      <c r="F2962" t="str">
        <f>VLOOKUP($A2962,orders[#All],10,0)</f>
        <v>TANPA PROMO</v>
      </c>
      <c r="G2962" t="s">
        <v>2545</v>
      </c>
      <c r="H2962">
        <f>VLOOKUP(working_table!G2962,order_items[[#All],[product_id]:[subtotal_idr]],2,0)</f>
        <v>1</v>
      </c>
      <c r="I2962" s="5">
        <f>VLOOKUP(working_table!$G2962,order_items[[#All],[product_id]:[subtotal_idr]],3,0)</f>
        <v>329000</v>
      </c>
      <c r="J2962" s="5">
        <f>VLOOKUP(working_table!$G2962,order_items[[#All],[product_id]:[subtotal_idr]],4,0)</f>
        <v>329000</v>
      </c>
      <c r="K2962" t="str">
        <f>VLOOKUP($G2962,products7[#All],2,0)</f>
        <v>Pants Kulot Pesona Indo</v>
      </c>
      <c r="L2962" t="str">
        <f>VLOOKUP($G2962,products7[#All],3,0)</f>
        <v>Pants</v>
      </c>
      <c r="M2962" t="str">
        <f>VLOOKUP($G2962,products7[#All],7,0)</f>
        <v>Pesona Indo</v>
      </c>
    </row>
    <row r="2963" spans="1:13" x14ac:dyDescent="0.35">
      <c r="A2963" t="s">
        <v>7443</v>
      </c>
      <c r="B2963" s="2">
        <f>VLOOKUP(A2963,orders[#All],3,0)</f>
        <v>45268</v>
      </c>
      <c r="C2963" t="str">
        <f>VLOOKUP($A2963,orders[#All],9,0)</f>
        <v>cancelled</v>
      </c>
      <c r="D2963" t="str">
        <f>VLOOKUP($A2963,orders[#All],5,0)</f>
        <v>Yogyakarta</v>
      </c>
      <c r="E2963" t="str">
        <f>VLOOKUP($A2963,orders[#All],6,0)</f>
        <v>DI Yogyakarta</v>
      </c>
      <c r="F2963" t="str">
        <f>VLOOKUP($A2963,orders[#All],10,0)</f>
        <v>TANPA PROMO</v>
      </c>
      <c r="G2963" t="s">
        <v>2559</v>
      </c>
      <c r="H2963">
        <f>VLOOKUP(working_table!G2963,order_items[[#All],[product_id]:[subtotal_idr]],2,0)</f>
        <v>1</v>
      </c>
      <c r="I2963" s="5">
        <f>VLOOKUP(working_table!$G2963,order_items[[#All],[product_id]:[subtotal_idr]],3,0)</f>
        <v>129000</v>
      </c>
      <c r="J2963" s="5">
        <f>VLOOKUP(working_table!$G2963,order_items[[#All],[product_id]:[subtotal_idr]],4,0)</f>
        <v>129000</v>
      </c>
      <c r="K2963" t="str">
        <f>VLOOKUP($G2963,products7[#All],2,0)</f>
        <v>Syal Rajut Riang Apparel</v>
      </c>
      <c r="L2963" t="str">
        <f>VLOOKUP($G2963,products7[#All],3,0)</f>
        <v>Accessories</v>
      </c>
      <c r="M2963" t="str">
        <f>VLOOKUP($G2963,products7[#All],7,0)</f>
        <v>Riang Apparel</v>
      </c>
    </row>
    <row r="2964" spans="1:13" x14ac:dyDescent="0.35">
      <c r="A2964" t="s">
        <v>7445</v>
      </c>
      <c r="B2964" s="2">
        <f>VLOOKUP(A2964,orders[#All],3,0)</f>
        <v>45378</v>
      </c>
      <c r="C2964" t="str">
        <f>VLOOKUP($A2964,orders[#All],9,0)</f>
        <v>processing</v>
      </c>
      <c r="D2964" t="str">
        <f>VLOOKUP($A2964,orders[#All],5,0)</f>
        <v>Palembang</v>
      </c>
      <c r="E2964" t="str">
        <f>VLOOKUP($A2964,orders[#All],6,0)</f>
        <v>Sumatera Selatan</v>
      </c>
      <c r="F2964" t="str">
        <f>VLOOKUP($A2964,orders[#All],10,0)</f>
        <v>TANPA PROMO</v>
      </c>
      <c r="G2964" t="s">
        <v>2798</v>
      </c>
      <c r="H2964">
        <f>VLOOKUP(working_table!G2964,order_items[[#All],[product_id]:[subtotal_idr]],2,0)</f>
        <v>1</v>
      </c>
      <c r="I2964" s="5">
        <f>VLOOKUP(working_table!$G2964,order_items[[#All],[product_id]:[subtotal_idr]],3,0)</f>
        <v>59000</v>
      </c>
      <c r="J2964" s="5">
        <f>VLOOKUP(working_table!$G2964,order_items[[#All],[product_id]:[subtotal_idr]],4,0)</f>
        <v>59000</v>
      </c>
      <c r="K2964" t="str">
        <f>VLOOKUP($G2964,products7[#All],2,0)</f>
        <v>Jacket Denim Kanvas Lokal</v>
      </c>
      <c r="L2964" t="str">
        <f>VLOOKUP($G2964,products7[#All],3,0)</f>
        <v>Jacket</v>
      </c>
      <c r="M2964" t="str">
        <f>VLOOKUP($G2964,products7[#All],7,0)</f>
        <v>Kanvas Lokal</v>
      </c>
    </row>
    <row r="2965" spans="1:13" x14ac:dyDescent="0.35">
      <c r="A2965" t="s">
        <v>7445</v>
      </c>
      <c r="B2965" s="2">
        <f>VLOOKUP(A2965,orders[#All],3,0)</f>
        <v>45378</v>
      </c>
      <c r="C2965" t="str">
        <f>VLOOKUP($A2965,orders[#All],9,0)</f>
        <v>processing</v>
      </c>
      <c r="D2965" t="str">
        <f>VLOOKUP($A2965,orders[#All],5,0)</f>
        <v>Palembang</v>
      </c>
      <c r="E2965" t="str">
        <f>VLOOKUP($A2965,orders[#All],6,0)</f>
        <v>Sumatera Selatan</v>
      </c>
      <c r="F2965" t="str">
        <f>VLOOKUP($A2965,orders[#All],10,0)</f>
        <v>TANPA PROMO</v>
      </c>
      <c r="G2965" t="s">
        <v>2505</v>
      </c>
      <c r="H2965">
        <f>VLOOKUP(working_table!G2965,order_items[[#All],[product_id]:[subtotal_idr]],2,0)</f>
        <v>1</v>
      </c>
      <c r="I2965" s="5">
        <f>VLOOKUP(working_table!$G2965,order_items[[#All],[product_id]:[subtotal_idr]],3,0)</f>
        <v>99000</v>
      </c>
      <c r="J2965" s="5">
        <f>VLOOKUP(working_table!$G2965,order_items[[#All],[product_id]:[subtotal_idr]],4,0)</f>
        <v>99000</v>
      </c>
      <c r="K2965" t="str">
        <f>VLOOKUP($G2965,products7[#All],2,0)</f>
        <v>Dress Mini Casual Pesona Indo</v>
      </c>
      <c r="L2965" t="str">
        <f>VLOOKUP($G2965,products7[#All],3,0)</f>
        <v>dress</v>
      </c>
      <c r="M2965" t="str">
        <f>VLOOKUP($G2965,products7[#All],7,0)</f>
        <v>Pesona Indo</v>
      </c>
    </row>
    <row r="2966" spans="1:13" x14ac:dyDescent="0.35">
      <c r="A2966" t="s">
        <v>7445</v>
      </c>
      <c r="B2966" s="2">
        <f>VLOOKUP(A2966,orders[#All],3,0)</f>
        <v>45378</v>
      </c>
      <c r="C2966" t="str">
        <f>VLOOKUP($A2966,orders[#All],9,0)</f>
        <v>processing</v>
      </c>
      <c r="D2966" t="str">
        <f>VLOOKUP($A2966,orders[#All],5,0)</f>
        <v>Palembang</v>
      </c>
      <c r="E2966" t="str">
        <f>VLOOKUP($A2966,orders[#All],6,0)</f>
        <v>Sumatera Selatan</v>
      </c>
      <c r="F2966" t="str">
        <f>VLOOKUP($A2966,orders[#All],10,0)</f>
        <v>TANPA PROMO</v>
      </c>
      <c r="G2966" t="s">
        <v>2555</v>
      </c>
      <c r="H2966">
        <f>VLOOKUP(working_table!G2966,order_items[[#All],[product_id]:[subtotal_idr]],2,0)</f>
        <v>1</v>
      </c>
      <c r="I2966" s="5">
        <f>VLOOKUP(working_table!$G2966,order_items[[#All],[product_id]:[subtotal_idr]],3,0)</f>
        <v>349000</v>
      </c>
      <c r="J2966" s="5">
        <f>VLOOKUP(working_table!$G2966,order_items[[#All],[product_id]:[subtotal_idr]],4,0)</f>
        <v>349000</v>
      </c>
      <c r="K2966" t="str">
        <f>VLOOKUP($G2966,products7[#All],2,0)</f>
        <v>Dress Maxi Polos Senja Wear</v>
      </c>
      <c r="L2966" t="str">
        <f>VLOOKUP($G2966,products7[#All],3,0)</f>
        <v>dress</v>
      </c>
      <c r="M2966" t="str">
        <f>VLOOKUP($G2966,products7[#All],7,0)</f>
        <v>Senja Wear</v>
      </c>
    </row>
    <row r="2967" spans="1:13" x14ac:dyDescent="0.35">
      <c r="A2967" t="s">
        <v>7449</v>
      </c>
      <c r="B2967" s="2">
        <f>VLOOKUP(A2967,orders[#All],3,0)</f>
        <v>45578</v>
      </c>
      <c r="C2967" t="str">
        <f>VLOOKUP($A2967,orders[#All],9,0)</f>
        <v>shipped</v>
      </c>
      <c r="D2967" t="str">
        <f>VLOOKUP($A2967,orders[#All],5,0)</f>
        <v>Makassar</v>
      </c>
      <c r="E2967" t="str">
        <f>VLOOKUP($A2967,orders[#All],6,0)</f>
        <v>Sulawesi Selatan</v>
      </c>
      <c r="F2967" t="str">
        <f>VLOOKUP($A2967,orders[#All],10,0)</f>
        <v>TANPA PROMO</v>
      </c>
      <c r="G2967" t="s">
        <v>2418</v>
      </c>
      <c r="H2967">
        <f>VLOOKUP(working_table!G2967,order_items[[#All],[product_id]:[subtotal_idr]],2,0)</f>
        <v>3</v>
      </c>
      <c r="I2967" s="5">
        <f>VLOOKUP(working_table!$G2967,order_items[[#All],[product_id]:[subtotal_idr]],3,0)</f>
        <v>279000</v>
      </c>
      <c r="J2967" s="5">
        <f>VLOOKUP(working_table!$G2967,order_items[[#All],[product_id]:[subtotal_idr]],4,0)</f>
        <v>837000</v>
      </c>
      <c r="K2967" t="str">
        <f>VLOOKUP($G2967,products7[#All],2,0)</f>
        <v>Dress Mini Casual Riang Apparel</v>
      </c>
      <c r="L2967" t="str">
        <f>VLOOKUP($G2967,products7[#All],3,0)</f>
        <v>Dress</v>
      </c>
      <c r="M2967" t="str">
        <f>VLOOKUP($G2967,products7[#All],7,0)</f>
        <v>Riang Apparel</v>
      </c>
    </row>
    <row r="2968" spans="1:13" x14ac:dyDescent="0.35">
      <c r="A2968" t="s">
        <v>7451</v>
      </c>
      <c r="B2968" s="2">
        <f>VLOOKUP(A2968,orders[#All],3,0)</f>
        <v>45677</v>
      </c>
      <c r="C2968" t="str">
        <f>VLOOKUP($A2968,orders[#All],9,0)</f>
        <v>delivered</v>
      </c>
      <c r="D2968" t="str">
        <f>VLOOKUP($A2968,orders[#All],5,0)</f>
        <v>Makassar</v>
      </c>
      <c r="E2968" t="str">
        <f>VLOOKUP($A2968,orders[#All],6,0)</f>
        <v>Sulawesi Selatan</v>
      </c>
      <c r="F2968" t="str">
        <f>VLOOKUP($A2968,orders[#All],10,0)</f>
        <v>SALE2024</v>
      </c>
      <c r="G2968" t="s">
        <v>3445</v>
      </c>
      <c r="H2968">
        <f>VLOOKUP(working_table!G2968,order_items[[#All],[product_id]:[subtotal_idr]],2,0)</f>
        <v>1</v>
      </c>
      <c r="I2968" s="5">
        <f>VLOOKUP(working_table!$G2968,order_items[[#All],[product_id]:[subtotal_idr]],3,0)</f>
        <v>499000</v>
      </c>
      <c r="J2968" s="5">
        <f>VLOOKUP(working_table!$G2968,order_items[[#All],[product_id]:[subtotal_idr]],4,0)</f>
        <v>499000</v>
      </c>
      <c r="K2968" t="str">
        <f>VLOOKUP($G2968,products7[#All],2,0)</f>
        <v>T-Shirt Striped Kanvas Lokal</v>
      </c>
      <c r="L2968" t="str">
        <f>VLOOKUP($G2968,products7[#All],3,0)</f>
        <v>T-Shirt</v>
      </c>
      <c r="M2968" t="str">
        <f>VLOOKUP($G2968,products7[#All],7,0)</f>
        <v>Kanvas Lokal</v>
      </c>
    </row>
    <row r="2969" spans="1:13" x14ac:dyDescent="0.35">
      <c r="A2969" t="s">
        <v>7451</v>
      </c>
      <c r="B2969" s="2">
        <f>VLOOKUP(A2969,orders[#All],3,0)</f>
        <v>45677</v>
      </c>
      <c r="C2969" t="str">
        <f>VLOOKUP($A2969,orders[#All],9,0)</f>
        <v>delivered</v>
      </c>
      <c r="D2969" t="str">
        <f>VLOOKUP($A2969,orders[#All],5,0)</f>
        <v>Makassar</v>
      </c>
      <c r="E2969" t="str">
        <f>VLOOKUP($A2969,orders[#All],6,0)</f>
        <v>Sulawesi Selatan</v>
      </c>
      <c r="F2969" t="str">
        <f>VLOOKUP($A2969,orders[#All],10,0)</f>
        <v>SALE2024</v>
      </c>
      <c r="G2969" t="s">
        <v>3410</v>
      </c>
      <c r="H2969">
        <f>VLOOKUP(working_table!G2969,order_items[[#All],[product_id]:[subtotal_idr]],2,0)</f>
        <v>1</v>
      </c>
      <c r="I2969" s="5">
        <f>VLOOKUP(working_table!$G2969,order_items[[#All],[product_id]:[subtotal_idr]],3,0)</f>
        <v>69000</v>
      </c>
      <c r="J2969" s="5">
        <f>VLOOKUP(working_table!$G2969,order_items[[#All],[product_id]:[subtotal_idr]],4,0)</f>
        <v>69000</v>
      </c>
      <c r="K2969" t="str">
        <f>VLOOKUP($G2969,products7[#All],2,0)</f>
        <v>Pants Kulot SandangIndo</v>
      </c>
      <c r="L2969" t="str">
        <f>VLOOKUP($G2969,products7[#All],3,0)</f>
        <v>Pants</v>
      </c>
      <c r="M2969" t="str">
        <f>VLOOKUP($G2969,products7[#All],7,0)</f>
        <v>SandangIndo</v>
      </c>
    </row>
    <row r="2970" spans="1:13" x14ac:dyDescent="0.35">
      <c r="A2970" t="s">
        <v>7454</v>
      </c>
      <c r="B2970" s="2">
        <f>VLOOKUP(A2970,orders[#All],3,0)</f>
        <v>45234</v>
      </c>
      <c r="C2970" t="str">
        <f>VLOOKUP($A2970,orders[#All],9,0)</f>
        <v>delivered</v>
      </c>
      <c r="D2970" t="str">
        <f>VLOOKUP($A2970,orders[#All],5,0)</f>
        <v>Pontianak</v>
      </c>
      <c r="E2970" t="str">
        <f>VLOOKUP($A2970,orders[#All],6,0)</f>
        <v>Kalimantan Barat</v>
      </c>
      <c r="F2970" t="str">
        <f>VLOOKUP($A2970,orders[#All],10,0)</f>
        <v>TANPA PROMO</v>
      </c>
      <c r="G2970" t="s">
        <v>3175</v>
      </c>
      <c r="H2970">
        <f>VLOOKUP(working_table!G2970,order_items[[#All],[product_id]:[subtotal_idr]],2,0)</f>
        <v>1</v>
      </c>
      <c r="I2970" s="5">
        <f>VLOOKUP(working_table!$G2970,order_items[[#All],[product_id]:[subtotal_idr]],3,0)</f>
        <v>449000</v>
      </c>
      <c r="J2970" s="5">
        <f>VLOOKUP(working_table!$G2970,order_items[[#All],[product_id]:[subtotal_idr]],4,0)</f>
        <v>449000</v>
      </c>
      <c r="K2970" t="str">
        <f>VLOOKUP($G2970,products7[#All],2,0)</f>
        <v>Pants Wide Leg NusaBrand</v>
      </c>
      <c r="L2970" t="str">
        <f>VLOOKUP($G2970,products7[#All],3,0)</f>
        <v>Pants</v>
      </c>
      <c r="M2970" t="str">
        <f>VLOOKUP($G2970,products7[#All],7,0)</f>
        <v>NusaBrand</v>
      </c>
    </row>
    <row r="2971" spans="1:13" x14ac:dyDescent="0.35">
      <c r="A2971" t="s">
        <v>7454</v>
      </c>
      <c r="B2971" s="2">
        <f>VLOOKUP(A2971,orders[#All],3,0)</f>
        <v>45234</v>
      </c>
      <c r="C2971" t="str">
        <f>VLOOKUP($A2971,orders[#All],9,0)</f>
        <v>delivered</v>
      </c>
      <c r="D2971" t="str">
        <f>VLOOKUP($A2971,orders[#All],5,0)</f>
        <v>Pontianak</v>
      </c>
      <c r="E2971" t="str">
        <f>VLOOKUP($A2971,orders[#All],6,0)</f>
        <v>Kalimantan Barat</v>
      </c>
      <c r="F2971" t="str">
        <f>VLOOKUP($A2971,orders[#All],10,0)</f>
        <v>TANPA PROMO</v>
      </c>
      <c r="G2971" t="s">
        <v>4541</v>
      </c>
      <c r="H2971">
        <f>VLOOKUP(working_table!G2971,order_items[[#All],[product_id]:[subtotal_idr]],2,0)</f>
        <v>1</v>
      </c>
      <c r="I2971" s="5">
        <f>VLOOKUP(working_table!$G2971,order_items[[#All],[product_id]:[subtotal_idr]],3,0)</f>
        <v>69000</v>
      </c>
      <c r="J2971" s="5">
        <f>VLOOKUP(working_table!$G2971,order_items[[#All],[product_id]:[subtotal_idr]],4,0)</f>
        <v>69000</v>
      </c>
      <c r="K2971" t="str">
        <f>VLOOKUP($G2971,products7[#All],2,0)</f>
        <v>Dress Bodycon SandangIndo</v>
      </c>
      <c r="L2971" t="str">
        <f>VLOOKUP($G2971,products7[#All],3,0)</f>
        <v>dress</v>
      </c>
      <c r="M2971" t="str">
        <f>VLOOKUP($G2971,products7[#All],7,0)</f>
        <v>SandangIndo</v>
      </c>
    </row>
    <row r="2972" spans="1:13" x14ac:dyDescent="0.35">
      <c r="A2972" t="s">
        <v>7457</v>
      </c>
      <c r="B2972" s="2">
        <f>VLOOKUP(A2972,orders[#All],3,0)</f>
        <v>44828</v>
      </c>
      <c r="C2972" t="str">
        <f>VLOOKUP($A2972,orders[#All],9,0)</f>
        <v>processing</v>
      </c>
      <c r="D2972" t="str">
        <f>VLOOKUP($A2972,orders[#All],5,0)</f>
        <v>Balikpapan</v>
      </c>
      <c r="E2972" t="str">
        <f>VLOOKUP($A2972,orders[#All],6,0)</f>
        <v>Kalimantan Timur</v>
      </c>
      <c r="F2972" t="str">
        <f>VLOOKUP($A2972,orders[#All],10,0)</f>
        <v>TANPA PROMO</v>
      </c>
      <c r="G2972" t="s">
        <v>2439</v>
      </c>
      <c r="H2972">
        <f>VLOOKUP(working_table!G2972,order_items[[#All],[product_id]:[subtotal_idr]],2,0)</f>
        <v>1</v>
      </c>
      <c r="I2972" s="5">
        <f>VLOOKUP(working_table!$G2972,order_items[[#All],[product_id]:[subtotal_idr]],3,0)</f>
        <v>599000</v>
      </c>
      <c r="J2972" s="5">
        <f>VLOOKUP(working_table!$G2972,order_items[[#All],[product_id]:[subtotal_idr]],4,0)</f>
        <v>599000</v>
      </c>
      <c r="K2972" t="str">
        <f>VLOOKUP($G2972,products7[#All],2,0)</f>
        <v>Pants Jogger Tropika Style</v>
      </c>
      <c r="L2972" t="str">
        <f>VLOOKUP($G2972,products7[#All],3,0)</f>
        <v>Pants</v>
      </c>
      <c r="M2972" t="str">
        <f>VLOOKUP($G2972,products7[#All],7,0)</f>
        <v>Tropika Style</v>
      </c>
    </row>
    <row r="2973" spans="1:13" x14ac:dyDescent="0.35">
      <c r="A2973" t="s">
        <v>7459</v>
      </c>
      <c r="B2973" s="2">
        <f>VLOOKUP(A2973,orders[#All],3,0)</f>
        <v>44809</v>
      </c>
      <c r="C2973" t="str">
        <f>VLOOKUP($A2973,orders[#All],9,0)</f>
        <v>returned</v>
      </c>
      <c r="D2973" t="str">
        <f>VLOOKUP($A2973,orders[#All],5,0)</f>
        <v>Manado</v>
      </c>
      <c r="E2973" t="str">
        <f>VLOOKUP($A2973,orders[#All],6,0)</f>
        <v>Sulawesi Utara</v>
      </c>
      <c r="F2973" t="str">
        <f>VLOOKUP($A2973,orders[#All],10,0)</f>
        <v>NEWUSER</v>
      </c>
      <c r="G2973" t="s">
        <v>2396</v>
      </c>
      <c r="H2973">
        <f>VLOOKUP(working_table!G2973,order_items[[#All],[product_id]:[subtotal_idr]],2,0)</f>
        <v>1</v>
      </c>
      <c r="I2973" s="5">
        <f>VLOOKUP(working_table!$G2973,order_items[[#All],[product_id]:[subtotal_idr]],3,0)</f>
        <v>49000</v>
      </c>
      <c r="J2973" s="5">
        <f>VLOOKUP(working_table!$G2973,order_items[[#All],[product_id]:[subtotal_idr]],4,0)</f>
        <v>49000</v>
      </c>
      <c r="K2973" t="str">
        <f>VLOOKUP($G2973,products7[#All],2,0)</f>
        <v>Dress Maxi Polos Kanvas Lokal</v>
      </c>
      <c r="L2973" t="str">
        <f>VLOOKUP($G2973,products7[#All],3,0)</f>
        <v>Dress</v>
      </c>
      <c r="M2973" t="str">
        <f>VLOOKUP($G2973,products7[#All],7,0)</f>
        <v>Kanvas Lokal</v>
      </c>
    </row>
    <row r="2974" spans="1:13" x14ac:dyDescent="0.35">
      <c r="A2974" t="s">
        <v>7461</v>
      </c>
      <c r="B2974" s="2">
        <f>VLOOKUP(A2974,orders[#All],3,0)</f>
        <v>45692</v>
      </c>
      <c r="C2974" t="str">
        <f>VLOOKUP($A2974,orders[#All],9,0)</f>
        <v>delivered</v>
      </c>
      <c r="D2974" t="str">
        <f>VLOOKUP($A2974,orders[#All],5,0)</f>
        <v>Balikpapan</v>
      </c>
      <c r="E2974" t="str">
        <f>VLOOKUP($A2974,orders[#All],6,0)</f>
        <v>Kalimantan Timur</v>
      </c>
      <c r="F2974" t="str">
        <f>VLOOKUP($A2974,orders[#All],10,0)</f>
        <v>TANPA PROMO</v>
      </c>
      <c r="G2974" t="s">
        <v>3837</v>
      </c>
      <c r="H2974">
        <f>VLOOKUP(working_table!G2974,order_items[[#All],[product_id]:[subtotal_idr]],2,0)</f>
        <v>1</v>
      </c>
      <c r="I2974" s="5">
        <f>VLOOKUP(working_table!$G2974,order_items[[#All],[product_id]:[subtotal_idr]],3,0)</f>
        <v>329000</v>
      </c>
      <c r="J2974" s="5">
        <f>VLOOKUP(working_table!$G2974,order_items[[#All],[product_id]:[subtotal_idr]],4,0)</f>
        <v>329000</v>
      </c>
      <c r="K2974" t="str">
        <f>VLOOKUP($G2974,products7[#All],2,0)</f>
        <v>Topi Baseball Cendana Co</v>
      </c>
      <c r="L2974" t="str">
        <f>VLOOKUP($G2974,products7[#All],3,0)</f>
        <v>Accessories</v>
      </c>
      <c r="M2974" t="str">
        <f>VLOOKUP($G2974,products7[#All],7,0)</f>
        <v>Cendana Co</v>
      </c>
    </row>
    <row r="2975" spans="1:13" x14ac:dyDescent="0.35">
      <c r="A2975" t="s">
        <v>7463</v>
      </c>
      <c r="B2975" s="2">
        <f>VLOOKUP(A2975,orders[#All],3,0)</f>
        <v>44992</v>
      </c>
      <c r="C2975" t="str">
        <f>VLOOKUP($A2975,orders[#All],9,0)</f>
        <v>delivered</v>
      </c>
      <c r="D2975" t="str">
        <f>VLOOKUP($A2975,orders[#All],5,0)</f>
        <v>Medan</v>
      </c>
      <c r="E2975" t="str">
        <f>VLOOKUP($A2975,orders[#All],6,0)</f>
        <v>Sumatera Utara</v>
      </c>
      <c r="F2975" t="str">
        <f>VLOOKUP($A2975,orders[#All],10,0)</f>
        <v>TANPA PROMO</v>
      </c>
      <c r="G2975" t="s">
        <v>2446</v>
      </c>
      <c r="H2975">
        <f>VLOOKUP(working_table!G2975,order_items[[#All],[product_id]:[subtotal_idr]],2,0)</f>
        <v>1</v>
      </c>
      <c r="I2975" s="5">
        <f>VLOOKUP(working_table!$G2975,order_items[[#All],[product_id]:[subtotal_idr]],3,0)</f>
        <v>399000</v>
      </c>
      <c r="J2975" s="5">
        <f>VLOOKUP(working_table!$G2975,order_items[[#All],[product_id]:[subtotal_idr]],4,0)</f>
        <v>399000</v>
      </c>
      <c r="K2975" t="str">
        <f>VLOOKUP($G2975,products7[#All],2,0)</f>
        <v>Pants Wide Leg Cendana Co</v>
      </c>
      <c r="L2975" t="str">
        <f>VLOOKUP($G2975,products7[#All],3,0)</f>
        <v>Pants</v>
      </c>
      <c r="M2975" t="str">
        <f>VLOOKUP($G2975,products7[#All],7,0)</f>
        <v>Cendana Co</v>
      </c>
    </row>
    <row r="2976" spans="1:13" x14ac:dyDescent="0.35">
      <c r="A2976" t="s">
        <v>7463</v>
      </c>
      <c r="B2976" s="2">
        <f>VLOOKUP(A2976,orders[#All],3,0)</f>
        <v>44992</v>
      </c>
      <c r="C2976" t="str">
        <f>VLOOKUP($A2976,orders[#All],9,0)</f>
        <v>delivered</v>
      </c>
      <c r="D2976" t="str">
        <f>VLOOKUP($A2976,orders[#All],5,0)</f>
        <v>Medan</v>
      </c>
      <c r="E2976" t="str">
        <f>VLOOKUP($A2976,orders[#All],6,0)</f>
        <v>Sumatera Utara</v>
      </c>
      <c r="F2976" t="str">
        <f>VLOOKUP($A2976,orders[#All],10,0)</f>
        <v>TANPA PROMO</v>
      </c>
      <c r="G2976" t="s">
        <v>2466</v>
      </c>
      <c r="H2976">
        <f>VLOOKUP(working_table!G2976,order_items[[#All],[product_id]:[subtotal_idr]],2,0)</f>
        <v>1</v>
      </c>
      <c r="I2976" s="5">
        <f>VLOOKUP(working_table!$G2976,order_items[[#All],[product_id]:[subtotal_idr]],3,0)</f>
        <v>89000</v>
      </c>
      <c r="J2976" s="5">
        <f>VLOOKUP(working_table!$G2976,order_items[[#All],[product_id]:[subtotal_idr]],4,0)</f>
        <v>89000</v>
      </c>
      <c r="K2976" t="str">
        <f>VLOOKUP($G2976,products7[#All],2,0)</f>
        <v>Jacket Hoodie Kanvas Lokal</v>
      </c>
      <c r="L2976" t="str">
        <f>VLOOKUP($G2976,products7[#All],3,0)</f>
        <v>Jacket</v>
      </c>
      <c r="M2976" t="str">
        <f>VLOOKUP($G2976,products7[#All],7,0)</f>
        <v>Kanvas Lokal</v>
      </c>
    </row>
    <row r="2977" spans="1:13" x14ac:dyDescent="0.35">
      <c r="A2977" t="s">
        <v>7463</v>
      </c>
      <c r="B2977" s="2">
        <f>VLOOKUP(A2977,orders[#All],3,0)</f>
        <v>44992</v>
      </c>
      <c r="C2977" t="str">
        <f>VLOOKUP($A2977,orders[#All],9,0)</f>
        <v>delivered</v>
      </c>
      <c r="D2977" t="str">
        <f>VLOOKUP($A2977,orders[#All],5,0)</f>
        <v>Medan</v>
      </c>
      <c r="E2977" t="str">
        <f>VLOOKUP($A2977,orders[#All],6,0)</f>
        <v>Sumatera Utara</v>
      </c>
      <c r="F2977" t="str">
        <f>VLOOKUP($A2977,orders[#All],10,0)</f>
        <v>TANPA PROMO</v>
      </c>
      <c r="G2977" t="s">
        <v>2983</v>
      </c>
      <c r="H2977">
        <f>VLOOKUP(working_table!G2977,order_items[[#All],[product_id]:[subtotal_idr]],2,0)</f>
        <v>1</v>
      </c>
      <c r="I2977" s="5">
        <f>VLOOKUP(working_table!$G2977,order_items[[#All],[product_id]:[subtotal_idr]],3,0)</f>
        <v>99000</v>
      </c>
      <c r="J2977" s="5">
        <f>VLOOKUP(working_table!$G2977,order_items[[#All],[product_id]:[subtotal_idr]],4,0)</f>
        <v>99000</v>
      </c>
      <c r="K2977" t="str">
        <f>VLOOKUP($G2977,products7[#All],2,0)</f>
        <v>T-Shirt Striped Cendana Co</v>
      </c>
      <c r="L2977" t="str">
        <f>VLOOKUP($G2977,products7[#All],3,0)</f>
        <v>T-Shirt</v>
      </c>
      <c r="M2977" t="str">
        <f>VLOOKUP($G2977,products7[#All],7,0)</f>
        <v>Cendana Co</v>
      </c>
    </row>
    <row r="2978" spans="1:13" x14ac:dyDescent="0.35">
      <c r="A2978" t="s">
        <v>7467</v>
      </c>
      <c r="B2978" s="2">
        <f>VLOOKUP(A2978,orders[#All],3,0)</f>
        <v>45098</v>
      </c>
      <c r="C2978" t="str">
        <f>VLOOKUP($A2978,orders[#All],9,0)</f>
        <v>shipped</v>
      </c>
      <c r="D2978" t="str">
        <f>VLOOKUP($A2978,orders[#All],5,0)</f>
        <v>Padang</v>
      </c>
      <c r="E2978" t="str">
        <f>VLOOKUP($A2978,orders[#All],6,0)</f>
        <v>Sumatera Barat</v>
      </c>
      <c r="F2978" t="str">
        <f>VLOOKUP($A2978,orders[#All],10,0)</f>
        <v>FLASHSALE</v>
      </c>
      <c r="G2978" t="s">
        <v>3266</v>
      </c>
      <c r="H2978">
        <f>VLOOKUP(working_table!G2978,order_items[[#All],[product_id]:[subtotal_idr]],2,0)</f>
        <v>1</v>
      </c>
      <c r="I2978" s="5">
        <f>VLOOKUP(working_table!$G2978,order_items[[#All],[product_id]:[subtotal_idr]],3,0)</f>
        <v>179000</v>
      </c>
      <c r="J2978" s="5">
        <f>VLOOKUP(working_table!$G2978,order_items[[#All],[product_id]:[subtotal_idr]],4,0)</f>
        <v>179000</v>
      </c>
      <c r="K2978" t="str">
        <f>VLOOKUP($G2978,products7[#All],2,0)</f>
        <v>Ikat Pinggang Kulit Cendana Co</v>
      </c>
      <c r="L2978" t="str">
        <f>VLOOKUP($G2978,products7[#All],3,0)</f>
        <v>Accessories</v>
      </c>
      <c r="M2978" t="str">
        <f>VLOOKUP($G2978,products7[#All],7,0)</f>
        <v>Cendana Co</v>
      </c>
    </row>
    <row r="2979" spans="1:13" x14ac:dyDescent="0.35">
      <c r="A2979" t="s">
        <v>7469</v>
      </c>
      <c r="B2979" s="2">
        <f>VLOOKUP(A2979,orders[#All],3,0)</f>
        <v>45319</v>
      </c>
      <c r="C2979" t="str">
        <f>VLOOKUP($A2979,orders[#All],9,0)</f>
        <v>processing</v>
      </c>
      <c r="D2979" t="str">
        <f>VLOOKUP($A2979,orders[#All],5,0)</f>
        <v>Padang</v>
      </c>
      <c r="E2979" t="str">
        <f>VLOOKUP($A2979,orders[#All],6,0)</f>
        <v>Sumatera Barat</v>
      </c>
      <c r="F2979" t="str">
        <f>VLOOKUP($A2979,orders[#All],10,0)</f>
        <v>TANPA PROMO</v>
      </c>
      <c r="G2979" t="s">
        <v>2794</v>
      </c>
      <c r="H2979">
        <f>VLOOKUP(working_table!G2979,order_items[[#All],[product_id]:[subtotal_idr]],2,0)</f>
        <v>1</v>
      </c>
      <c r="I2979" s="5">
        <f>VLOOKUP(working_table!$G2979,order_items[[#All],[product_id]:[subtotal_idr]],3,0)</f>
        <v>399000</v>
      </c>
      <c r="J2979" s="5">
        <f>VLOOKUP(working_table!$G2979,order_items[[#All],[product_id]:[subtotal_idr]],4,0)</f>
        <v>399000</v>
      </c>
      <c r="K2979" t="str">
        <f>VLOOKUP($G2979,products7[#All],2,0)</f>
        <v>Pants Cargo NusaBrand</v>
      </c>
      <c r="L2979" t="str">
        <f>VLOOKUP($G2979,products7[#All],3,0)</f>
        <v>Pants</v>
      </c>
      <c r="M2979" t="str">
        <f>VLOOKUP($G2979,products7[#All],7,0)</f>
        <v>NusaBrand</v>
      </c>
    </row>
    <row r="2980" spans="1:13" x14ac:dyDescent="0.35">
      <c r="A2980" t="s">
        <v>7471</v>
      </c>
      <c r="B2980" s="2">
        <f>VLOOKUP(A2980,orders[#All],3,0)</f>
        <v>45157</v>
      </c>
      <c r="C2980" t="str">
        <f>VLOOKUP($A2980,orders[#All],9,0)</f>
        <v>shipped</v>
      </c>
      <c r="D2980" t="str">
        <f>VLOOKUP($A2980,orders[#All],5,0)</f>
        <v>Surabaya</v>
      </c>
      <c r="E2980" t="str">
        <f>VLOOKUP($A2980,orders[#All],6,0)</f>
        <v>Jawa Timur</v>
      </c>
      <c r="F2980" t="str">
        <f>VLOOKUP($A2980,orders[#All],10,0)</f>
        <v>TANPA PROMO</v>
      </c>
      <c r="G2980" t="s">
        <v>4762</v>
      </c>
      <c r="H2980">
        <f>VLOOKUP(working_table!G2980,order_items[[#All],[product_id]:[subtotal_idr]],2,0)</f>
        <v>1</v>
      </c>
      <c r="I2980" s="5">
        <f>VLOOKUP(working_table!$G2980,order_items[[#All],[product_id]:[subtotal_idr]],3,0)</f>
        <v>149000</v>
      </c>
      <c r="J2980" s="5">
        <f>VLOOKUP(working_table!$G2980,order_items[[#All],[product_id]:[subtotal_idr]],4,0)</f>
        <v>149000</v>
      </c>
      <c r="K2980" t="str">
        <f>VLOOKUP($G2980,products7[#All],2,0)</f>
        <v>Dress A-Line Kanvas Lokal</v>
      </c>
      <c r="L2980" t="str">
        <f>VLOOKUP($G2980,products7[#All],3,0)</f>
        <v>dress</v>
      </c>
      <c r="M2980" t="str">
        <f>VLOOKUP($G2980,products7[#All],7,0)</f>
        <v>Kanvas Lokal</v>
      </c>
    </row>
    <row r="2981" spans="1:13" x14ac:dyDescent="0.35">
      <c r="A2981" t="s">
        <v>7471</v>
      </c>
      <c r="B2981" s="2">
        <f>VLOOKUP(A2981,orders[#All],3,0)</f>
        <v>45157</v>
      </c>
      <c r="C2981" t="str">
        <f>VLOOKUP($A2981,orders[#All],9,0)</f>
        <v>shipped</v>
      </c>
      <c r="D2981" t="str">
        <f>VLOOKUP($A2981,orders[#All],5,0)</f>
        <v>Surabaya</v>
      </c>
      <c r="E2981" t="str">
        <f>VLOOKUP($A2981,orders[#All],6,0)</f>
        <v>Jawa Timur</v>
      </c>
      <c r="F2981" t="str">
        <f>VLOOKUP($A2981,orders[#All],10,0)</f>
        <v>TANPA PROMO</v>
      </c>
      <c r="G2981" t="s">
        <v>2993</v>
      </c>
      <c r="H2981">
        <f>VLOOKUP(working_table!G2981,order_items[[#All],[product_id]:[subtotal_idr]],2,0)</f>
        <v>1</v>
      </c>
      <c r="I2981" s="5">
        <f>VLOOKUP(working_table!$G2981,order_items[[#All],[product_id]:[subtotal_idr]],3,0)</f>
        <v>349000</v>
      </c>
      <c r="J2981" s="5">
        <f>VLOOKUP(working_table!$G2981,order_items[[#All],[product_id]:[subtotal_idr]],4,0)</f>
        <v>349000</v>
      </c>
      <c r="K2981" t="str">
        <f>VLOOKUP($G2981,products7[#All],2,0)</f>
        <v>Jacket Hoodie Cendana Co</v>
      </c>
      <c r="L2981" t="str">
        <f>VLOOKUP($G2981,products7[#All],3,0)</f>
        <v>Jacket</v>
      </c>
      <c r="M2981" t="str">
        <f>VLOOKUP($G2981,products7[#All],7,0)</f>
        <v>Cendana Co</v>
      </c>
    </row>
    <row r="2982" spans="1:13" x14ac:dyDescent="0.35">
      <c r="A2982" t="s">
        <v>7471</v>
      </c>
      <c r="B2982" s="2">
        <f>VLOOKUP(A2982,orders[#All],3,0)</f>
        <v>45157</v>
      </c>
      <c r="C2982" t="str">
        <f>VLOOKUP($A2982,orders[#All],9,0)</f>
        <v>shipped</v>
      </c>
      <c r="D2982" t="str">
        <f>VLOOKUP($A2982,orders[#All],5,0)</f>
        <v>Surabaya</v>
      </c>
      <c r="E2982" t="str">
        <f>VLOOKUP($A2982,orders[#All],6,0)</f>
        <v>Jawa Timur</v>
      </c>
      <c r="F2982" t="str">
        <f>VLOOKUP($A2982,orders[#All],10,0)</f>
        <v>TANPA PROMO</v>
      </c>
      <c r="G2982" t="s">
        <v>2801</v>
      </c>
      <c r="H2982">
        <f>VLOOKUP(working_table!G2982,order_items[[#All],[product_id]:[subtotal_idr]],2,0)</f>
        <v>1</v>
      </c>
      <c r="I2982" s="5">
        <f>VLOOKUP(working_table!$G2982,order_items[[#All],[product_id]:[subtotal_idr]],3,0)</f>
        <v>399000</v>
      </c>
      <c r="J2982" s="5">
        <f>VLOOKUP(working_table!$G2982,order_items[[#All],[product_id]:[subtotal_idr]],4,0)</f>
        <v>399000</v>
      </c>
      <c r="K2982" t="str">
        <f>VLOOKUP($G2982,products7[#All],2,0)</f>
        <v>T-Shirt Graphic BajuKita</v>
      </c>
      <c r="L2982" t="str">
        <f>VLOOKUP($G2982,products7[#All],3,0)</f>
        <v>T-Shirt</v>
      </c>
      <c r="M2982" t="str">
        <f>VLOOKUP($G2982,products7[#All],7,0)</f>
        <v>BajuKita</v>
      </c>
    </row>
    <row r="2983" spans="1:13" x14ac:dyDescent="0.35">
      <c r="A2983" t="s">
        <v>7475</v>
      </c>
      <c r="B2983" s="2">
        <f>VLOOKUP(A2983,orders[#All],3,0)</f>
        <v>44872</v>
      </c>
      <c r="C2983" t="str">
        <f>VLOOKUP($A2983,orders[#All],9,0)</f>
        <v>delivered</v>
      </c>
      <c r="D2983" t="str">
        <f>VLOOKUP($A2983,orders[#All],5,0)</f>
        <v>Denpasar</v>
      </c>
      <c r="E2983" t="str">
        <f>VLOOKUP($A2983,orders[#All],6,0)</f>
        <v>Bali</v>
      </c>
      <c r="F2983" t="str">
        <f>VLOOKUP($A2983,orders[#All],10,0)</f>
        <v>TANPA PROMO</v>
      </c>
      <c r="G2983" t="s">
        <v>2521</v>
      </c>
      <c r="H2983">
        <f>VLOOKUP(working_table!G2983,order_items[[#All],[product_id]:[subtotal_idr]],2,0)</f>
        <v>1</v>
      </c>
      <c r="I2983" s="5">
        <f>VLOOKUP(working_table!$G2983,order_items[[#All],[product_id]:[subtotal_idr]],3,0)</f>
        <v>69000</v>
      </c>
      <c r="J2983" s="5">
        <f>VLOOKUP(working_table!$G2983,order_items[[#All],[product_id]:[subtotal_idr]],4,0)</f>
        <v>69000</v>
      </c>
      <c r="K2983" t="str">
        <f>VLOOKUP($G2983,products7[#All],2,0)</f>
        <v>Jacket Varsity Ratu Mode</v>
      </c>
      <c r="L2983" t="str">
        <f>VLOOKUP($G2983,products7[#All],3,0)</f>
        <v>Jacket</v>
      </c>
      <c r="M2983" t="str">
        <f>VLOOKUP($G2983,products7[#All],7,0)</f>
        <v>Ratu Mode</v>
      </c>
    </row>
    <row r="2984" spans="1:13" x14ac:dyDescent="0.35">
      <c r="A2984" t="s">
        <v>7475</v>
      </c>
      <c r="B2984" s="2">
        <f>VLOOKUP(A2984,orders[#All],3,0)</f>
        <v>44872</v>
      </c>
      <c r="C2984" t="str">
        <f>VLOOKUP($A2984,orders[#All],9,0)</f>
        <v>delivered</v>
      </c>
      <c r="D2984" t="str">
        <f>VLOOKUP($A2984,orders[#All],5,0)</f>
        <v>Denpasar</v>
      </c>
      <c r="E2984" t="str">
        <f>VLOOKUP($A2984,orders[#All],6,0)</f>
        <v>Bali</v>
      </c>
      <c r="F2984" t="str">
        <f>VLOOKUP($A2984,orders[#All],10,0)</f>
        <v>TANPA PROMO</v>
      </c>
      <c r="G2984" t="s">
        <v>3054</v>
      </c>
      <c r="H2984">
        <f>VLOOKUP(working_table!G2984,order_items[[#All],[product_id]:[subtotal_idr]],2,0)</f>
        <v>1</v>
      </c>
      <c r="I2984" s="5">
        <f>VLOOKUP(working_table!$G2984,order_items[[#All],[product_id]:[subtotal_idr]],3,0)</f>
        <v>129000</v>
      </c>
      <c r="J2984" s="5">
        <f>VLOOKUP(working_table!$G2984,order_items[[#All],[product_id]:[subtotal_idr]],4,0)</f>
        <v>129000</v>
      </c>
      <c r="K2984" t="str">
        <f>VLOOKUP($G2984,products7[#All],2,0)</f>
        <v>T-Shirt Raglan Cendana Co</v>
      </c>
      <c r="L2984" t="str">
        <f>VLOOKUP($G2984,products7[#All],3,0)</f>
        <v>T-Shirt</v>
      </c>
      <c r="M2984" t="str">
        <f>VLOOKUP($G2984,products7[#All],7,0)</f>
        <v>Cendana Co</v>
      </c>
    </row>
    <row r="2985" spans="1:13" x14ac:dyDescent="0.35">
      <c r="A2985" t="s">
        <v>7478</v>
      </c>
      <c r="B2985" s="2">
        <f>VLOOKUP(A2985,orders[#All],3,0)</f>
        <v>45650</v>
      </c>
      <c r="C2985" t="str">
        <f>VLOOKUP($A2985,orders[#All],9,0)</f>
        <v>shipped</v>
      </c>
      <c r="D2985" t="str">
        <f>VLOOKUP($A2985,orders[#All],5,0)</f>
        <v>Yogyakarta</v>
      </c>
      <c r="E2985" t="str">
        <f>VLOOKUP($A2985,orders[#All],6,0)</f>
        <v>DI Yogyakarta</v>
      </c>
      <c r="F2985" t="str">
        <f>VLOOKUP($A2985,orders[#All],10,0)</f>
        <v>TANPA PROMO</v>
      </c>
      <c r="G2985" t="s">
        <v>3193</v>
      </c>
      <c r="H2985">
        <f>VLOOKUP(working_table!G2985,order_items[[#All],[product_id]:[subtotal_idr]],2,0)</f>
        <v>1</v>
      </c>
      <c r="I2985" s="5">
        <f>VLOOKUP(working_table!$G2985,order_items[[#All],[product_id]:[subtotal_idr]],3,0)</f>
        <v>299000</v>
      </c>
      <c r="J2985" s="5">
        <f>VLOOKUP(working_table!$G2985,order_items[[#All],[product_id]:[subtotal_idr]],4,0)</f>
        <v>299000</v>
      </c>
      <c r="K2985" t="str">
        <f>VLOOKUP($G2985,products7[#All],2,0)</f>
        <v>Dress Maxi Polos Cendana Co</v>
      </c>
      <c r="L2985" t="str">
        <f>VLOOKUP($G2985,products7[#All],3,0)</f>
        <v>dress</v>
      </c>
      <c r="M2985" t="str">
        <f>VLOOKUP($G2985,products7[#All],7,0)</f>
        <v>Cendana Co</v>
      </c>
    </row>
    <row r="2986" spans="1:13" x14ac:dyDescent="0.35">
      <c r="A2986" t="s">
        <v>7478</v>
      </c>
      <c r="B2986" s="2">
        <f>VLOOKUP(A2986,orders[#All],3,0)</f>
        <v>45650</v>
      </c>
      <c r="C2986" t="str">
        <f>VLOOKUP($A2986,orders[#All],9,0)</f>
        <v>shipped</v>
      </c>
      <c r="D2986" t="str">
        <f>VLOOKUP($A2986,orders[#All],5,0)</f>
        <v>Yogyakarta</v>
      </c>
      <c r="E2986" t="str">
        <f>VLOOKUP($A2986,orders[#All],6,0)</f>
        <v>DI Yogyakarta</v>
      </c>
      <c r="F2986" t="str">
        <f>VLOOKUP($A2986,orders[#All],10,0)</f>
        <v>TANPA PROMO</v>
      </c>
      <c r="G2986" t="s">
        <v>2773</v>
      </c>
      <c r="H2986">
        <f>VLOOKUP(working_table!G2986,order_items[[#All],[product_id]:[subtotal_idr]],2,0)</f>
        <v>1</v>
      </c>
      <c r="I2986" s="5">
        <f>VLOOKUP(working_table!$G2986,order_items[[#All],[product_id]:[subtotal_idr]],3,0)</f>
        <v>49000</v>
      </c>
      <c r="J2986" s="5">
        <f>VLOOKUP(working_table!$G2986,order_items[[#All],[product_id]:[subtotal_idr]],4,0)</f>
        <v>49000</v>
      </c>
      <c r="K2986" t="str">
        <f>VLOOKUP($G2986,products7[#All],2,0)</f>
        <v>Jacket Denim BajuKita</v>
      </c>
      <c r="L2986" t="str">
        <f>VLOOKUP($G2986,products7[#All],3,0)</f>
        <v>Jacket</v>
      </c>
      <c r="M2986" t="str">
        <f>VLOOKUP($G2986,products7[#All],7,0)</f>
        <v>BajuKita</v>
      </c>
    </row>
    <row r="2987" spans="1:13" x14ac:dyDescent="0.35">
      <c r="A2987" t="s">
        <v>7478</v>
      </c>
      <c r="B2987" s="2">
        <f>VLOOKUP(A2987,orders[#All],3,0)</f>
        <v>45650</v>
      </c>
      <c r="C2987" t="str">
        <f>VLOOKUP($A2987,orders[#All],9,0)</f>
        <v>shipped</v>
      </c>
      <c r="D2987" t="str">
        <f>VLOOKUP($A2987,orders[#All],5,0)</f>
        <v>Yogyakarta</v>
      </c>
      <c r="E2987" t="str">
        <f>VLOOKUP($A2987,orders[#All],6,0)</f>
        <v>DI Yogyakarta</v>
      </c>
      <c r="F2987" t="str">
        <f>VLOOKUP($A2987,orders[#All],10,0)</f>
        <v>TANPA PROMO</v>
      </c>
      <c r="G2987" t="s">
        <v>3659</v>
      </c>
      <c r="H2987">
        <f>VLOOKUP(working_table!G2987,order_items[[#All],[product_id]:[subtotal_idr]],2,0)</f>
        <v>1</v>
      </c>
      <c r="I2987" s="5">
        <f>VLOOKUP(working_table!$G2987,order_items[[#All],[product_id]:[subtotal_idr]],3,0)</f>
        <v>299000</v>
      </c>
      <c r="J2987" s="5">
        <f>VLOOKUP(working_table!$G2987,order_items[[#All],[product_id]:[subtotal_idr]],4,0)</f>
        <v>299000</v>
      </c>
      <c r="K2987" t="str">
        <f>VLOOKUP($G2987,products7[#All],2,0)</f>
        <v>Pants Jogger Riang Apparel</v>
      </c>
      <c r="L2987" t="str">
        <f>VLOOKUP($G2987,products7[#All],3,0)</f>
        <v>Pants</v>
      </c>
      <c r="M2987" t="str">
        <f>VLOOKUP($G2987,products7[#All],7,0)</f>
        <v>Riang Apparel</v>
      </c>
    </row>
    <row r="2988" spans="1:13" x14ac:dyDescent="0.35">
      <c r="A2988" t="s">
        <v>7482</v>
      </c>
      <c r="B2988" s="2">
        <f>VLOOKUP(A2988,orders[#All],3,0)</f>
        <v>44914</v>
      </c>
      <c r="C2988" t="str">
        <f>VLOOKUP($A2988,orders[#All],9,0)</f>
        <v>delivered</v>
      </c>
      <c r="D2988" t="str">
        <f>VLOOKUP($A2988,orders[#All],5,0)</f>
        <v>Yogyakarta</v>
      </c>
      <c r="E2988" t="str">
        <f>VLOOKUP($A2988,orders[#All],6,0)</f>
        <v>DI Yogyakarta</v>
      </c>
      <c r="F2988" t="str">
        <f>VLOOKUP($A2988,orders[#All],10,0)</f>
        <v>RAMADAN23</v>
      </c>
      <c r="G2988" t="s">
        <v>4679</v>
      </c>
      <c r="H2988">
        <f>VLOOKUP(working_table!G2988,order_items[[#All],[product_id]:[subtotal_idr]],2,0)</f>
        <v>1</v>
      </c>
      <c r="I2988" s="5">
        <f>VLOOKUP(working_table!$G2988,order_items[[#All],[product_id]:[subtotal_idr]],3,0)</f>
        <v>279000</v>
      </c>
      <c r="J2988" s="5">
        <f>VLOOKUP(working_table!$G2988,order_items[[#All],[product_id]:[subtotal_idr]],4,0)</f>
        <v>279000</v>
      </c>
      <c r="K2988" t="str">
        <f>VLOOKUP($G2988,products7[#All],2,0)</f>
        <v>Dress Mini Casual Tropika Style</v>
      </c>
      <c r="L2988" t="str">
        <f>VLOOKUP($G2988,products7[#All],3,0)</f>
        <v>Dress</v>
      </c>
      <c r="M2988" t="str">
        <f>VLOOKUP($G2988,products7[#All],7,0)</f>
        <v>Tropika Style</v>
      </c>
    </row>
    <row r="2989" spans="1:13" x14ac:dyDescent="0.35">
      <c r="A2989" t="s">
        <v>7482</v>
      </c>
      <c r="B2989" s="2">
        <f>VLOOKUP(A2989,orders[#All],3,0)</f>
        <v>44914</v>
      </c>
      <c r="C2989" t="str">
        <f>VLOOKUP($A2989,orders[#All],9,0)</f>
        <v>delivered</v>
      </c>
      <c r="D2989" t="str">
        <f>VLOOKUP($A2989,orders[#All],5,0)</f>
        <v>Yogyakarta</v>
      </c>
      <c r="E2989" t="str">
        <f>VLOOKUP($A2989,orders[#All],6,0)</f>
        <v>DI Yogyakarta</v>
      </c>
      <c r="F2989" t="str">
        <f>VLOOKUP($A2989,orders[#All],10,0)</f>
        <v>RAMADAN23</v>
      </c>
      <c r="G2989" t="s">
        <v>4045</v>
      </c>
      <c r="H2989">
        <f>VLOOKUP(working_table!G2989,order_items[[#All],[product_id]:[subtotal_idr]],2,0)</f>
        <v>2</v>
      </c>
      <c r="I2989" s="5">
        <f>VLOOKUP(working_table!$G2989,order_items[[#All],[product_id]:[subtotal_idr]],3,0)</f>
        <v>99000</v>
      </c>
      <c r="J2989" s="5">
        <f>VLOOKUP(working_table!$G2989,order_items[[#All],[product_id]:[subtotal_idr]],4,0)</f>
        <v>198000</v>
      </c>
      <c r="K2989" t="str">
        <f>VLOOKUP($G2989,products7[#All],2,0)</f>
        <v>Kemeja Batik BajuKita</v>
      </c>
      <c r="L2989" t="str">
        <f>VLOOKUP($G2989,products7[#All],3,0)</f>
        <v>Kemeja</v>
      </c>
      <c r="M2989" t="str">
        <f>VLOOKUP($G2989,products7[#All],7,0)</f>
        <v>BajuKita</v>
      </c>
    </row>
    <row r="2990" spans="1:13" x14ac:dyDescent="0.35">
      <c r="A2990" t="s">
        <v>7482</v>
      </c>
      <c r="B2990" s="2">
        <f>VLOOKUP(A2990,orders[#All],3,0)</f>
        <v>44914</v>
      </c>
      <c r="C2990" t="str">
        <f>VLOOKUP($A2990,orders[#All],9,0)</f>
        <v>delivered</v>
      </c>
      <c r="D2990" t="str">
        <f>VLOOKUP($A2990,orders[#All],5,0)</f>
        <v>Yogyakarta</v>
      </c>
      <c r="E2990" t="str">
        <f>VLOOKUP($A2990,orders[#All],6,0)</f>
        <v>DI Yogyakarta</v>
      </c>
      <c r="F2990" t="str">
        <f>VLOOKUP($A2990,orders[#All],10,0)</f>
        <v>RAMADAN23</v>
      </c>
      <c r="G2990" t="s">
        <v>2863</v>
      </c>
      <c r="H2990">
        <f>VLOOKUP(working_table!G2990,order_items[[#All],[product_id]:[subtotal_idr]],2,0)</f>
        <v>2</v>
      </c>
      <c r="I2990" s="5">
        <f>VLOOKUP(working_table!$G2990,order_items[[#All],[product_id]:[subtotal_idr]],3,0)</f>
        <v>449000</v>
      </c>
      <c r="J2990" s="5">
        <f>VLOOKUP(working_table!$G2990,order_items[[#All],[product_id]:[subtotal_idr]],4,0)</f>
        <v>898000</v>
      </c>
      <c r="K2990" t="str">
        <f>VLOOKUP($G2990,products7[#All],2,0)</f>
        <v>T-Shirt Graphic Pesona Indo</v>
      </c>
      <c r="L2990" t="str">
        <f>VLOOKUP($G2990,products7[#All],3,0)</f>
        <v>T-Shirt</v>
      </c>
      <c r="M2990" t="str">
        <f>VLOOKUP($G2990,products7[#All],7,0)</f>
        <v>Pesona Indo</v>
      </c>
    </row>
    <row r="2991" spans="1:13" x14ac:dyDescent="0.35">
      <c r="A2991" t="s">
        <v>7486</v>
      </c>
      <c r="B2991" s="2">
        <f>VLOOKUP(A2991,orders[#All],3,0)</f>
        <v>45364</v>
      </c>
      <c r="C2991" t="str">
        <f>VLOOKUP($A2991,orders[#All],9,0)</f>
        <v>returned</v>
      </c>
      <c r="D2991" t="str">
        <f>VLOOKUP($A2991,orders[#All],5,0)</f>
        <v>Malang</v>
      </c>
      <c r="E2991" t="str">
        <f>VLOOKUP($A2991,orders[#All],6,0)</f>
        <v>Jawa Timur</v>
      </c>
      <c r="F2991" t="str">
        <f>VLOOKUP($A2991,orders[#All],10,0)</f>
        <v>HARI BELANJA</v>
      </c>
      <c r="G2991" t="s">
        <v>2427</v>
      </c>
      <c r="H2991">
        <f>VLOOKUP(working_table!G2991,order_items[[#All],[product_id]:[subtotal_idr]],2,0)</f>
        <v>3</v>
      </c>
      <c r="I2991" s="5">
        <f>VLOOKUP(working_table!$G2991,order_items[[#All],[product_id]:[subtotal_idr]],3,0)</f>
        <v>49000</v>
      </c>
      <c r="J2991" s="5">
        <f>VLOOKUP(working_table!$G2991,order_items[[#All],[product_id]:[subtotal_idr]],4,0)</f>
        <v>147000</v>
      </c>
      <c r="K2991" t="str">
        <f>VLOOKUP($G2991,products7[#All],2,0)</f>
        <v>Dress Wrap BajuKita</v>
      </c>
      <c r="L2991" t="str">
        <f>VLOOKUP($G2991,products7[#All],3,0)</f>
        <v>dress</v>
      </c>
      <c r="M2991" t="str">
        <f>VLOOKUP($G2991,products7[#All],7,0)</f>
        <v>BajuKita</v>
      </c>
    </row>
    <row r="2992" spans="1:13" x14ac:dyDescent="0.35">
      <c r="A2992" t="s">
        <v>7488</v>
      </c>
      <c r="B2992" s="2">
        <f>VLOOKUP(A2992,orders[#All],3,0)</f>
        <v>45217</v>
      </c>
      <c r="C2992" t="str">
        <f>VLOOKUP($A2992,orders[#All],9,0)</f>
        <v>delivered</v>
      </c>
      <c r="D2992" t="str">
        <f>VLOOKUP($A2992,orders[#All],5,0)</f>
        <v>Denpasar</v>
      </c>
      <c r="E2992" t="str">
        <f>VLOOKUP($A2992,orders[#All],6,0)</f>
        <v>Bali</v>
      </c>
      <c r="F2992" t="str">
        <f>VLOOKUP($A2992,orders[#All],10,0)</f>
        <v>MEMBER10</v>
      </c>
      <c r="G2992" t="s">
        <v>3198</v>
      </c>
      <c r="H2992">
        <f>VLOOKUP(working_table!G2992,order_items[[#All],[product_id]:[subtotal_idr]],2,0)</f>
        <v>1</v>
      </c>
      <c r="I2992" s="5">
        <f>VLOOKUP(working_table!$G2992,order_items[[#All],[product_id]:[subtotal_idr]],3,0)</f>
        <v>399000</v>
      </c>
      <c r="J2992" s="5">
        <f>VLOOKUP(working_table!$G2992,order_items[[#All],[product_id]:[subtotal_idr]],4,0)</f>
        <v>399000</v>
      </c>
      <c r="K2992" t="str">
        <f>VLOOKUP($G2992,products7[#All],2,0)</f>
        <v>Pants Kulot Tropika Style</v>
      </c>
      <c r="L2992" t="str">
        <f>VLOOKUP($G2992,products7[#All],3,0)</f>
        <v>Pants</v>
      </c>
      <c r="M2992" t="str">
        <f>VLOOKUP($G2992,products7[#All],7,0)</f>
        <v>Tropika Style</v>
      </c>
    </row>
    <row r="2993" spans="1:13" x14ac:dyDescent="0.35">
      <c r="A2993" t="s">
        <v>7488</v>
      </c>
      <c r="B2993" s="2">
        <f>VLOOKUP(A2993,orders[#All],3,0)</f>
        <v>45217</v>
      </c>
      <c r="C2993" t="str">
        <f>VLOOKUP($A2993,orders[#All],9,0)</f>
        <v>delivered</v>
      </c>
      <c r="D2993" t="str">
        <f>VLOOKUP($A2993,orders[#All],5,0)</f>
        <v>Denpasar</v>
      </c>
      <c r="E2993" t="str">
        <f>VLOOKUP($A2993,orders[#All],6,0)</f>
        <v>Bali</v>
      </c>
      <c r="F2993" t="str">
        <f>VLOOKUP($A2993,orders[#All],10,0)</f>
        <v>MEMBER10</v>
      </c>
      <c r="G2993" t="s">
        <v>2836</v>
      </c>
      <c r="H2993">
        <f>VLOOKUP(working_table!G2993,order_items[[#All],[product_id]:[subtotal_idr]],2,0)</f>
        <v>2</v>
      </c>
      <c r="I2993" s="5">
        <f>VLOOKUP(working_table!$G2993,order_items[[#All],[product_id]:[subtotal_idr]],3,0)</f>
        <v>279000</v>
      </c>
      <c r="J2993" s="5">
        <f>VLOOKUP(working_table!$G2993,order_items[[#All],[product_id]:[subtotal_idr]],4,0)</f>
        <v>558000</v>
      </c>
      <c r="K2993" t="str">
        <f>VLOOKUP($G2993,products7[#All],2,0)</f>
        <v>Jacket Varsity Pesona Indo</v>
      </c>
      <c r="L2993" t="str">
        <f>VLOOKUP($G2993,products7[#All],3,0)</f>
        <v>Jacket</v>
      </c>
      <c r="M2993" t="str">
        <f>VLOOKUP($G2993,products7[#All],7,0)</f>
        <v>Pesona Indo</v>
      </c>
    </row>
    <row r="2994" spans="1:13" x14ac:dyDescent="0.35">
      <c r="A2994" t="s">
        <v>7488</v>
      </c>
      <c r="B2994" s="2">
        <f>VLOOKUP(A2994,orders[#All],3,0)</f>
        <v>45217</v>
      </c>
      <c r="C2994" t="str">
        <f>VLOOKUP($A2994,orders[#All],9,0)</f>
        <v>delivered</v>
      </c>
      <c r="D2994" t="str">
        <f>VLOOKUP($A2994,orders[#All],5,0)</f>
        <v>Denpasar</v>
      </c>
      <c r="E2994" t="str">
        <f>VLOOKUP($A2994,orders[#All],6,0)</f>
        <v>Bali</v>
      </c>
      <c r="F2994" t="str">
        <f>VLOOKUP($A2994,orders[#All],10,0)</f>
        <v>MEMBER10</v>
      </c>
      <c r="G2994" t="s">
        <v>3655</v>
      </c>
      <c r="H2994">
        <f>VLOOKUP(working_table!G2994,order_items[[#All],[product_id]:[subtotal_idr]],2,0)</f>
        <v>1</v>
      </c>
      <c r="I2994" s="5">
        <f>VLOOKUP(working_table!$G2994,order_items[[#All],[product_id]:[subtotal_idr]],3,0)</f>
        <v>449000</v>
      </c>
      <c r="J2994" s="5">
        <f>VLOOKUP(working_table!$G2994,order_items[[#All],[product_id]:[subtotal_idr]],4,0)</f>
        <v>449000</v>
      </c>
      <c r="K2994" t="str">
        <f>VLOOKUP($G2994,products7[#All],2,0)</f>
        <v>Tas Selempang Riang Apparel</v>
      </c>
      <c r="L2994" t="str">
        <f>VLOOKUP($G2994,products7[#All],3,0)</f>
        <v>Accessories</v>
      </c>
      <c r="M2994" t="str">
        <f>VLOOKUP($G2994,products7[#All],7,0)</f>
        <v>Riang Apparel</v>
      </c>
    </row>
    <row r="2995" spans="1:13" x14ac:dyDescent="0.35">
      <c r="A2995" t="s">
        <v>7492</v>
      </c>
      <c r="B2995" s="2">
        <f>VLOOKUP(A2995,orders[#All],3,0)</f>
        <v>45073</v>
      </c>
      <c r="C2995" t="str">
        <f>VLOOKUP($A2995,orders[#All],9,0)</f>
        <v>cancelled</v>
      </c>
      <c r="D2995" t="str">
        <f>VLOOKUP($A2995,orders[#All],5,0)</f>
        <v>Yogyakarta</v>
      </c>
      <c r="E2995" t="str">
        <f>VLOOKUP($A2995,orders[#All],6,0)</f>
        <v>DI Yogyakarta</v>
      </c>
      <c r="F2995" t="str">
        <f>VLOOKUP($A2995,orders[#All],10,0)</f>
        <v>TANPA PROMO</v>
      </c>
      <c r="G2995" t="s">
        <v>2890</v>
      </c>
      <c r="H2995">
        <f>VLOOKUP(working_table!G2995,order_items[[#All],[product_id]:[subtotal_idr]],2,0)</f>
        <v>2</v>
      </c>
      <c r="I2995" s="5">
        <f>VLOOKUP(working_table!$G2995,order_items[[#All],[product_id]:[subtotal_idr]],3,0)</f>
        <v>129000</v>
      </c>
      <c r="J2995" s="5">
        <f>VLOOKUP(working_table!$G2995,order_items[[#All],[product_id]:[subtotal_idr]],4,0)</f>
        <v>258000</v>
      </c>
      <c r="K2995" t="str">
        <f>VLOOKUP($G2995,products7[#All],2,0)</f>
        <v>T-Shirt Oversize Tropika Style</v>
      </c>
      <c r="L2995" t="str">
        <f>VLOOKUP($G2995,products7[#All],3,0)</f>
        <v>T-Shirt</v>
      </c>
      <c r="M2995" t="str">
        <f>VLOOKUP($G2995,products7[#All],7,0)</f>
        <v>Tropika Style</v>
      </c>
    </row>
    <row r="2996" spans="1:13" x14ac:dyDescent="0.35">
      <c r="A2996" t="s">
        <v>7494</v>
      </c>
      <c r="B2996" s="2">
        <f>VLOOKUP(A2996,orders[#All],3,0)</f>
        <v>45552</v>
      </c>
      <c r="C2996" t="str">
        <f>VLOOKUP($A2996,orders[#All],9,0)</f>
        <v>delivered</v>
      </c>
      <c r="D2996" t="str">
        <f>VLOOKUP($A2996,orders[#All],5,0)</f>
        <v>Semarang</v>
      </c>
      <c r="E2996" t="str">
        <f>VLOOKUP($A2996,orders[#All],6,0)</f>
        <v>Jawa Tengah</v>
      </c>
      <c r="F2996" t="str">
        <f>VLOOKUP($A2996,orders[#All],10,0)</f>
        <v>TANPA PROMO</v>
      </c>
      <c r="G2996" t="s">
        <v>2826</v>
      </c>
      <c r="H2996">
        <f>VLOOKUP(working_table!G2996,order_items[[#All],[product_id]:[subtotal_idr]],2,0)</f>
        <v>1</v>
      </c>
      <c r="I2996" s="5">
        <f>VLOOKUP(working_table!$G2996,order_items[[#All],[product_id]:[subtotal_idr]],3,0)</f>
        <v>99000</v>
      </c>
      <c r="J2996" s="5">
        <f>VLOOKUP(working_table!$G2996,order_items[[#All],[product_id]:[subtotal_idr]],4,0)</f>
        <v>99000</v>
      </c>
      <c r="K2996" t="str">
        <f>VLOOKUP($G2996,products7[#All],2,0)</f>
        <v>Dress Midi Floral Senja Wear</v>
      </c>
      <c r="L2996" t="str">
        <f>VLOOKUP($G2996,products7[#All],3,0)</f>
        <v>Dress</v>
      </c>
      <c r="M2996" t="str">
        <f>VLOOKUP($G2996,products7[#All],7,0)</f>
        <v>Senja Wear</v>
      </c>
    </row>
    <row r="2997" spans="1:13" x14ac:dyDescent="0.35">
      <c r="A2997" t="s">
        <v>7496</v>
      </c>
      <c r="B2997" s="2">
        <f>VLOOKUP(A2997,orders[#All],3,0)</f>
        <v>45634</v>
      </c>
      <c r="C2997" t="str">
        <f>VLOOKUP($A2997,orders[#All],9,0)</f>
        <v>cancelled</v>
      </c>
      <c r="D2997" t="str">
        <f>VLOOKUP($A2997,orders[#All],5,0)</f>
        <v>Medan</v>
      </c>
      <c r="E2997" t="str">
        <f>VLOOKUP($A2997,orders[#All],6,0)</f>
        <v>Sumatera Utara</v>
      </c>
      <c r="F2997" t="str">
        <f>VLOOKUP($A2997,orders[#All],10,0)</f>
        <v>FLASHSALE</v>
      </c>
      <c r="G2997" t="s">
        <v>2922</v>
      </c>
      <c r="H2997">
        <f>VLOOKUP(working_table!G2997,order_items[[#All],[product_id]:[subtotal_idr]],2,0)</f>
        <v>3</v>
      </c>
      <c r="I2997" s="5">
        <f>VLOOKUP(working_table!$G2997,order_items[[#All],[product_id]:[subtotal_idr]],3,0)</f>
        <v>49000</v>
      </c>
      <c r="J2997" s="5">
        <f>VLOOKUP(working_table!$G2997,order_items[[#All],[product_id]:[subtotal_idr]],4,0)</f>
        <v>147000</v>
      </c>
      <c r="K2997" t="str">
        <f>VLOOKUP($G2997,products7[#All],2,0)</f>
        <v>Dompet Kulit Ratu Mode</v>
      </c>
      <c r="L2997" t="str">
        <f>VLOOKUP($G2997,products7[#All],3,0)</f>
        <v>Accessories</v>
      </c>
      <c r="M2997" t="str">
        <f>VLOOKUP($G2997,products7[#All],7,0)</f>
        <v>Ratu Mode</v>
      </c>
    </row>
    <row r="2998" spans="1:13" x14ac:dyDescent="0.35">
      <c r="A2998" t="s">
        <v>7496</v>
      </c>
      <c r="B2998" s="2">
        <f>VLOOKUP(A2998,orders[#All],3,0)</f>
        <v>45634</v>
      </c>
      <c r="C2998" t="str">
        <f>VLOOKUP($A2998,orders[#All],9,0)</f>
        <v>cancelled</v>
      </c>
      <c r="D2998" t="str">
        <f>VLOOKUP($A2998,orders[#All],5,0)</f>
        <v>Medan</v>
      </c>
      <c r="E2998" t="str">
        <f>VLOOKUP($A2998,orders[#All],6,0)</f>
        <v>Sumatera Utara</v>
      </c>
      <c r="F2998" t="str">
        <f>VLOOKUP($A2998,orders[#All],10,0)</f>
        <v>FLASHSALE</v>
      </c>
      <c r="G2998" t="s">
        <v>2919</v>
      </c>
      <c r="H2998">
        <f>VLOOKUP(working_table!G2998,order_items[[#All],[product_id]:[subtotal_idr]],2,0)</f>
        <v>1</v>
      </c>
      <c r="I2998" s="5">
        <f>VLOOKUP(working_table!$G2998,order_items[[#All],[product_id]:[subtotal_idr]],3,0)</f>
        <v>179000</v>
      </c>
      <c r="J2998" s="5">
        <f>VLOOKUP(working_table!$G2998,order_items[[#All],[product_id]:[subtotal_idr]],4,0)</f>
        <v>179000</v>
      </c>
      <c r="K2998" t="str">
        <f>VLOOKUP($G2998,products7[#All],2,0)</f>
        <v>Jacket Parasut Kanvas Lokal</v>
      </c>
      <c r="L2998" t="str">
        <f>VLOOKUP($G2998,products7[#All],3,0)</f>
        <v>Jacket</v>
      </c>
      <c r="M2998" t="str">
        <f>VLOOKUP($G2998,products7[#All],7,0)</f>
        <v>Kanvas Lokal</v>
      </c>
    </row>
    <row r="2999" spans="1:13" x14ac:dyDescent="0.35">
      <c r="A2999" t="s">
        <v>7499</v>
      </c>
      <c r="B2999" s="2">
        <f>VLOOKUP(A2999,orders[#All],3,0)</f>
        <v>45397</v>
      </c>
      <c r="C2999" t="str">
        <f>VLOOKUP($A2999,orders[#All],9,0)</f>
        <v>delivered</v>
      </c>
      <c r="D2999" t="str">
        <f>VLOOKUP($A2999,orders[#All],5,0)</f>
        <v>Depok</v>
      </c>
      <c r="E2999" t="str">
        <f>VLOOKUP($A2999,orders[#All],6,0)</f>
        <v>Jawa Barat</v>
      </c>
      <c r="F2999" t="str">
        <f>VLOOKUP($A2999,orders[#All],10,0)</f>
        <v>TANPA PROMO</v>
      </c>
      <c r="G2999" t="s">
        <v>2443</v>
      </c>
      <c r="H2999">
        <f>VLOOKUP(working_table!G2999,order_items[[#All],[product_id]:[subtotal_idr]],2,0)</f>
        <v>2</v>
      </c>
      <c r="I2999" s="5">
        <f>VLOOKUP(working_table!$G2999,order_items[[#All],[product_id]:[subtotal_idr]],3,0)</f>
        <v>89000</v>
      </c>
      <c r="J2999" s="5">
        <f>VLOOKUP(working_table!$G2999,order_items[[#All],[product_id]:[subtotal_idr]],4,0)</f>
        <v>178000</v>
      </c>
      <c r="K2999" t="str">
        <f>VLOOKUP($G2999,products7[#All],2,0)</f>
        <v>Kemeja Flanel Tropika Style</v>
      </c>
      <c r="L2999" t="str">
        <f>VLOOKUP($G2999,products7[#All],3,0)</f>
        <v>T-Shirt</v>
      </c>
      <c r="M2999" t="str">
        <f>VLOOKUP($G2999,products7[#All],7,0)</f>
        <v>Tropika Style</v>
      </c>
    </row>
    <row r="3000" spans="1:13" x14ac:dyDescent="0.35">
      <c r="A3000" t="s">
        <v>7499</v>
      </c>
      <c r="B3000" s="2">
        <f>VLOOKUP(A3000,orders[#All],3,0)</f>
        <v>45397</v>
      </c>
      <c r="C3000" t="str">
        <f>VLOOKUP($A3000,orders[#All],9,0)</f>
        <v>delivered</v>
      </c>
      <c r="D3000" t="str">
        <f>VLOOKUP($A3000,orders[#All],5,0)</f>
        <v>Depok</v>
      </c>
      <c r="E3000" t="str">
        <f>VLOOKUP($A3000,orders[#All],6,0)</f>
        <v>Jawa Barat</v>
      </c>
      <c r="F3000" t="str">
        <f>VLOOKUP($A3000,orders[#All],10,0)</f>
        <v>TANPA PROMO</v>
      </c>
      <c r="G3000" t="s">
        <v>3745</v>
      </c>
      <c r="H3000">
        <f>VLOOKUP(working_table!G3000,order_items[[#All],[product_id]:[subtotal_idr]],2,0)</f>
        <v>1</v>
      </c>
      <c r="I3000" s="5">
        <f>VLOOKUP(working_table!$G3000,order_items[[#All],[product_id]:[subtotal_idr]],3,0)</f>
        <v>449000</v>
      </c>
      <c r="J3000" s="5">
        <f>VLOOKUP(working_table!$G3000,order_items[[#All],[product_id]:[subtotal_idr]],4,0)</f>
        <v>449000</v>
      </c>
      <c r="K3000" t="str">
        <f>VLOOKUP($G3000,products7[#All],2,0)</f>
        <v>T-Shirt Slim Fit BajuKita</v>
      </c>
      <c r="L3000" t="str">
        <f>VLOOKUP($G3000,products7[#All],3,0)</f>
        <v>kemeja</v>
      </c>
      <c r="M3000" t="str">
        <f>VLOOKUP($G3000,products7[#All],7,0)</f>
        <v>BajuKita</v>
      </c>
    </row>
    <row r="3001" spans="1:13" x14ac:dyDescent="0.35">
      <c r="A3001" t="s">
        <v>7499</v>
      </c>
      <c r="B3001" s="2">
        <f>VLOOKUP(A3001,orders[#All],3,0)</f>
        <v>45397</v>
      </c>
      <c r="C3001" t="str">
        <f>VLOOKUP($A3001,orders[#All],9,0)</f>
        <v>delivered</v>
      </c>
      <c r="D3001" t="str">
        <f>VLOOKUP($A3001,orders[#All],5,0)</f>
        <v>Depok</v>
      </c>
      <c r="E3001" t="str">
        <f>VLOOKUP($A3001,orders[#All],6,0)</f>
        <v>Jawa Barat</v>
      </c>
      <c r="F3001" t="str">
        <f>VLOOKUP($A3001,orders[#All],10,0)</f>
        <v>TANPA PROMO</v>
      </c>
      <c r="G3001" t="s">
        <v>3193</v>
      </c>
      <c r="H3001">
        <f>VLOOKUP(working_table!G3001,order_items[[#All],[product_id]:[subtotal_idr]],2,0)</f>
        <v>1</v>
      </c>
      <c r="I3001" s="5">
        <f>VLOOKUP(working_table!$G3001,order_items[[#All],[product_id]:[subtotal_idr]],3,0)</f>
        <v>299000</v>
      </c>
      <c r="J3001" s="5">
        <f>VLOOKUP(working_table!$G3001,order_items[[#All],[product_id]:[subtotal_idr]],4,0)</f>
        <v>299000</v>
      </c>
      <c r="K3001" t="str">
        <f>VLOOKUP($G3001,products7[#All],2,0)</f>
        <v>Dress Maxi Polos Cendana Co</v>
      </c>
      <c r="L3001" t="str">
        <f>VLOOKUP($G3001,products7[#All],3,0)</f>
        <v>dress</v>
      </c>
      <c r="M3001" t="str">
        <f>VLOOKUP($G3001,products7[#All],7,0)</f>
        <v>Cendana Co</v>
      </c>
    </row>
    <row r="3002" spans="1:13" x14ac:dyDescent="0.35">
      <c r="A3002" t="s">
        <v>7503</v>
      </c>
      <c r="B3002" s="2">
        <f>VLOOKUP(A3002,orders[#All],3,0)</f>
        <v>44888</v>
      </c>
      <c r="C3002" t="str">
        <f>VLOOKUP($A3002,orders[#All],9,0)</f>
        <v>delivered</v>
      </c>
      <c r="D3002" t="str">
        <f>VLOOKUP($A3002,orders[#All],5,0)</f>
        <v>Pekanbaru</v>
      </c>
      <c r="E3002" t="str">
        <f>VLOOKUP($A3002,orders[#All],6,0)</f>
        <v>Riau</v>
      </c>
      <c r="F3002" t="str">
        <f>VLOOKUP($A3002,orders[#All],10,0)</f>
        <v>NEWUSER</v>
      </c>
      <c r="G3002" t="s">
        <v>2934</v>
      </c>
      <c r="H3002">
        <f>VLOOKUP(working_table!G3002,order_items[[#All],[product_id]:[subtotal_idr]],2,0)</f>
        <v>2</v>
      </c>
      <c r="I3002" s="5">
        <f>VLOOKUP(working_table!$G3002,order_items[[#All],[product_id]:[subtotal_idr]],3,0)</f>
        <v>69000</v>
      </c>
      <c r="J3002" s="5">
        <f>VLOOKUP(working_table!$G3002,order_items[[#All],[product_id]:[subtotal_idr]],4,0)</f>
        <v>138000</v>
      </c>
      <c r="K3002" t="str">
        <f>VLOOKUP($G3002,products7[#All],2,0)</f>
        <v>Syal Rajut Kanvas Lokal</v>
      </c>
      <c r="L3002" t="str">
        <f>VLOOKUP($G3002,products7[#All],3,0)</f>
        <v>Accessories</v>
      </c>
      <c r="M3002" t="str">
        <f>VLOOKUP($G3002,products7[#All],7,0)</f>
        <v>Kanvas Lokal</v>
      </c>
    </row>
    <row r="3003" spans="1:13" x14ac:dyDescent="0.35">
      <c r="A3003" t="s">
        <v>7503</v>
      </c>
      <c r="B3003" s="2">
        <f>VLOOKUP(A3003,orders[#All],3,0)</f>
        <v>44888</v>
      </c>
      <c r="C3003" t="str">
        <f>VLOOKUP($A3003,orders[#All],9,0)</f>
        <v>delivered</v>
      </c>
      <c r="D3003" t="str">
        <f>VLOOKUP($A3003,orders[#All],5,0)</f>
        <v>Pekanbaru</v>
      </c>
      <c r="E3003" t="str">
        <f>VLOOKUP($A3003,orders[#All],6,0)</f>
        <v>Riau</v>
      </c>
      <c r="F3003" t="str">
        <f>VLOOKUP($A3003,orders[#All],10,0)</f>
        <v>NEWUSER</v>
      </c>
      <c r="G3003" t="s">
        <v>2692</v>
      </c>
      <c r="H3003">
        <f>VLOOKUP(working_table!G3003,order_items[[#All],[product_id]:[subtotal_idr]],2,0)</f>
        <v>1</v>
      </c>
      <c r="I3003" s="5">
        <f>VLOOKUP(working_table!$G3003,order_items[[#All],[product_id]:[subtotal_idr]],3,0)</f>
        <v>549000</v>
      </c>
      <c r="J3003" s="5">
        <f>VLOOKUP(working_table!$G3003,order_items[[#All],[product_id]:[subtotal_idr]],4,0)</f>
        <v>549000</v>
      </c>
      <c r="K3003" t="str">
        <f>VLOOKUP($G3003,products7[#All],2,0)</f>
        <v>Kacamata Hitam Ratu Mode</v>
      </c>
      <c r="L3003" t="str">
        <f>VLOOKUP($G3003,products7[#All],3,0)</f>
        <v>Accessories</v>
      </c>
      <c r="M3003" t="str">
        <f>VLOOKUP($G3003,products7[#All],7,0)</f>
        <v>Ratu Mode</v>
      </c>
    </row>
    <row r="3004" spans="1:13" x14ac:dyDescent="0.35">
      <c r="A3004" t="s">
        <v>7506</v>
      </c>
      <c r="B3004" s="2">
        <f>VLOOKUP(A3004,orders[#All],3,0)</f>
        <v>45040</v>
      </c>
      <c r="C3004" t="str">
        <f>VLOOKUP($A3004,orders[#All],9,0)</f>
        <v>delivered</v>
      </c>
      <c r="D3004" t="str">
        <f>VLOOKUP($A3004,orders[#All],5,0)</f>
        <v>Depok</v>
      </c>
      <c r="E3004" t="str">
        <f>VLOOKUP($A3004,orders[#All],6,0)</f>
        <v>Jawa Barat</v>
      </c>
      <c r="F3004" t="str">
        <f>VLOOKUP($A3004,orders[#All],10,0)</f>
        <v>TANPA PROMO</v>
      </c>
      <c r="G3004" t="s">
        <v>2405</v>
      </c>
      <c r="H3004">
        <f>VLOOKUP(working_table!G3004,order_items[[#All],[product_id]:[subtotal_idr]],2,0)</f>
        <v>2</v>
      </c>
      <c r="I3004" s="5">
        <f>VLOOKUP(working_table!$G3004,order_items[[#All],[product_id]:[subtotal_idr]],3,0)</f>
        <v>179000</v>
      </c>
      <c r="J3004" s="5">
        <f>VLOOKUP(working_table!$G3004,order_items[[#All],[product_id]:[subtotal_idr]],4,0)</f>
        <v>358000</v>
      </c>
      <c r="K3004" t="str">
        <f>VLOOKUP($G3004,products7[#All],2,0)</f>
        <v>Jacket Hoodie NusaBrand</v>
      </c>
      <c r="L3004" t="str">
        <f>VLOOKUP($G3004,products7[#All],3,0)</f>
        <v>Jacket</v>
      </c>
      <c r="M3004" t="str">
        <f>VLOOKUP($G3004,products7[#All],7,0)</f>
        <v>NusaBrand</v>
      </c>
    </row>
    <row r="3005" spans="1:13" x14ac:dyDescent="0.35">
      <c r="A3005" t="s">
        <v>7506</v>
      </c>
      <c r="B3005" s="2">
        <f>VLOOKUP(A3005,orders[#All],3,0)</f>
        <v>45040</v>
      </c>
      <c r="C3005" t="str">
        <f>VLOOKUP($A3005,orders[#All],9,0)</f>
        <v>delivered</v>
      </c>
      <c r="D3005" t="str">
        <f>VLOOKUP($A3005,orders[#All],5,0)</f>
        <v>Depok</v>
      </c>
      <c r="E3005" t="str">
        <f>VLOOKUP($A3005,orders[#All],6,0)</f>
        <v>Jawa Barat</v>
      </c>
      <c r="F3005" t="str">
        <f>VLOOKUP($A3005,orders[#All],10,0)</f>
        <v>TANPA PROMO</v>
      </c>
      <c r="G3005" t="s">
        <v>2450</v>
      </c>
      <c r="H3005">
        <f>VLOOKUP(working_table!G3005,order_items[[#All],[product_id]:[subtotal_idr]],2,0)</f>
        <v>2</v>
      </c>
      <c r="I3005" s="5">
        <f>VLOOKUP(working_table!$G3005,order_items[[#All],[product_id]:[subtotal_idr]],3,0)</f>
        <v>599000</v>
      </c>
      <c r="J3005" s="5">
        <f>VLOOKUP(working_table!$G3005,order_items[[#All],[product_id]:[subtotal_idr]],4,0)</f>
        <v>1198000</v>
      </c>
      <c r="K3005" t="str">
        <f>VLOOKUP($G3005,products7[#All],2,0)</f>
        <v>Dress Bodycon Senja Wear</v>
      </c>
      <c r="L3005" t="str">
        <f>VLOOKUP($G3005,products7[#All],3,0)</f>
        <v>dress</v>
      </c>
      <c r="M3005" t="str">
        <f>VLOOKUP($G3005,products7[#All],7,0)</f>
        <v>Senja Wear</v>
      </c>
    </row>
    <row r="3006" spans="1:13" x14ac:dyDescent="0.35">
      <c r="A3006" t="s">
        <v>7509</v>
      </c>
      <c r="B3006" s="2">
        <f>VLOOKUP(A3006,orders[#All],3,0)</f>
        <v>45111</v>
      </c>
      <c r="C3006" t="str">
        <f>VLOOKUP($A3006,orders[#All],9,0)</f>
        <v>cancelled</v>
      </c>
      <c r="D3006" t="str">
        <f>VLOOKUP($A3006,orders[#All],5,0)</f>
        <v>Manado</v>
      </c>
      <c r="E3006" t="str">
        <f>VLOOKUP($A3006,orders[#All],6,0)</f>
        <v>Sulawesi Utara</v>
      </c>
      <c r="F3006" t="str">
        <f>VLOOKUP($A3006,orders[#All],10,0)</f>
        <v>TANPA PROMO</v>
      </c>
      <c r="G3006" t="s">
        <v>3231</v>
      </c>
      <c r="H3006">
        <f>VLOOKUP(working_table!G3006,order_items[[#All],[product_id]:[subtotal_idr]],2,0)</f>
        <v>1</v>
      </c>
      <c r="I3006" s="5">
        <f>VLOOKUP(working_table!$G3006,order_items[[#All],[product_id]:[subtotal_idr]],3,0)</f>
        <v>329000</v>
      </c>
      <c r="J3006" s="5">
        <f>VLOOKUP(working_table!$G3006,order_items[[#All],[product_id]:[subtotal_idr]],4,0)</f>
        <v>329000</v>
      </c>
      <c r="K3006" t="str">
        <f>VLOOKUP($G3006,products7[#All],2,0)</f>
        <v>T-Shirt Graphic Kanvas Lokal</v>
      </c>
      <c r="L3006" t="str">
        <f>VLOOKUP($G3006,products7[#All],3,0)</f>
        <v>T-Shirt</v>
      </c>
      <c r="M3006" t="str">
        <f>VLOOKUP($G3006,products7[#All],7,0)</f>
        <v>Kanvas Lokal</v>
      </c>
    </row>
    <row r="3007" spans="1:13" x14ac:dyDescent="0.35">
      <c r="A3007" t="s">
        <v>7509</v>
      </c>
      <c r="B3007" s="2">
        <f>VLOOKUP(A3007,orders[#All],3,0)</f>
        <v>45111</v>
      </c>
      <c r="C3007" t="str">
        <f>VLOOKUP($A3007,orders[#All],9,0)</f>
        <v>cancelled</v>
      </c>
      <c r="D3007" t="str">
        <f>VLOOKUP($A3007,orders[#All],5,0)</f>
        <v>Manado</v>
      </c>
      <c r="E3007" t="str">
        <f>VLOOKUP($A3007,orders[#All],6,0)</f>
        <v>Sulawesi Utara</v>
      </c>
      <c r="F3007" t="str">
        <f>VLOOKUP($A3007,orders[#All],10,0)</f>
        <v>TANPA PROMO</v>
      </c>
      <c r="G3007" t="s">
        <v>2986</v>
      </c>
      <c r="H3007">
        <f>VLOOKUP(working_table!G3007,order_items[[#All],[product_id]:[subtotal_idr]],2,0)</f>
        <v>2</v>
      </c>
      <c r="I3007" s="5">
        <f>VLOOKUP(working_table!$G3007,order_items[[#All],[product_id]:[subtotal_idr]],3,0)</f>
        <v>549000</v>
      </c>
      <c r="J3007" s="5">
        <f>VLOOKUP(working_table!$G3007,order_items[[#All],[product_id]:[subtotal_idr]],4,0)</f>
        <v>1098000</v>
      </c>
      <c r="K3007" t="str">
        <f>VLOOKUP($G3007,products7[#All],2,0)</f>
        <v>Jacket Parasut Riang Apparel</v>
      </c>
      <c r="L3007" t="str">
        <f>VLOOKUP($G3007,products7[#All],3,0)</f>
        <v>Jacket</v>
      </c>
      <c r="M3007" t="str">
        <f>VLOOKUP($G3007,products7[#All],7,0)</f>
        <v>Riang Apparel</v>
      </c>
    </row>
    <row r="3008" spans="1:13" x14ac:dyDescent="0.35">
      <c r="A3008" t="s">
        <v>7509</v>
      </c>
      <c r="B3008" s="2">
        <f>VLOOKUP(A3008,orders[#All],3,0)</f>
        <v>45111</v>
      </c>
      <c r="C3008" t="str">
        <f>VLOOKUP($A3008,orders[#All],9,0)</f>
        <v>cancelled</v>
      </c>
      <c r="D3008" t="str">
        <f>VLOOKUP($A3008,orders[#All],5,0)</f>
        <v>Manado</v>
      </c>
      <c r="E3008" t="str">
        <f>VLOOKUP($A3008,orders[#All],6,0)</f>
        <v>Sulawesi Utara</v>
      </c>
      <c r="F3008" t="str">
        <f>VLOOKUP($A3008,orders[#All],10,0)</f>
        <v>TANPA PROMO</v>
      </c>
      <c r="G3008" t="s">
        <v>2622</v>
      </c>
      <c r="H3008">
        <f>VLOOKUP(working_table!G3008,order_items[[#All],[product_id]:[subtotal_idr]],2,0)</f>
        <v>1</v>
      </c>
      <c r="I3008" s="5">
        <f>VLOOKUP(working_table!$G3008,order_items[[#All],[product_id]:[subtotal_idr]],3,0)</f>
        <v>149000</v>
      </c>
      <c r="J3008" s="5">
        <f>VLOOKUP(working_table!$G3008,order_items[[#All],[product_id]:[subtotal_idr]],4,0)</f>
        <v>149000</v>
      </c>
      <c r="K3008" t="str">
        <f>VLOOKUP($G3008,products7[#All],2,0)</f>
        <v>Kemeja Linen Tropika Style</v>
      </c>
      <c r="L3008" t="str">
        <f>VLOOKUP($G3008,products7[#All],3,0)</f>
        <v>T-Shirt</v>
      </c>
      <c r="M3008" t="str">
        <f>VLOOKUP($G3008,products7[#All],7,0)</f>
        <v>Tropika Style</v>
      </c>
    </row>
    <row r="3009" spans="1:13" x14ac:dyDescent="0.35">
      <c r="A3009" t="s">
        <v>7513</v>
      </c>
      <c r="B3009" s="2">
        <f>VLOOKUP(A3009,orders[#All],3,0)</f>
        <v>45693</v>
      </c>
      <c r="C3009" t="str">
        <f>VLOOKUP($A3009,orders[#All],9,0)</f>
        <v>delivered</v>
      </c>
      <c r="D3009" t="str">
        <f>VLOOKUP($A3009,orders[#All],5,0)</f>
        <v>Jakarta</v>
      </c>
      <c r="E3009" t="str">
        <f>VLOOKUP($A3009,orders[#All],6,0)</f>
        <v>DKI Jakarta</v>
      </c>
      <c r="F3009" t="str">
        <f>VLOOKUP($A3009,orders[#All],10,0)</f>
        <v>TANPA PROMO</v>
      </c>
      <c r="G3009" t="s">
        <v>2890</v>
      </c>
      <c r="H3009">
        <f>VLOOKUP(working_table!G3009,order_items[[#All],[product_id]:[subtotal_idr]],2,0)</f>
        <v>2</v>
      </c>
      <c r="I3009" s="5">
        <f>VLOOKUP(working_table!$G3009,order_items[[#All],[product_id]:[subtotal_idr]],3,0)</f>
        <v>129000</v>
      </c>
      <c r="J3009" s="5">
        <f>VLOOKUP(working_table!$G3009,order_items[[#All],[product_id]:[subtotal_idr]],4,0)</f>
        <v>258000</v>
      </c>
      <c r="K3009" t="str">
        <f>VLOOKUP($G3009,products7[#All],2,0)</f>
        <v>T-Shirt Oversize Tropika Style</v>
      </c>
      <c r="L3009" t="str">
        <f>VLOOKUP($G3009,products7[#All],3,0)</f>
        <v>T-Shirt</v>
      </c>
      <c r="M3009" t="str">
        <f>VLOOKUP($G3009,products7[#All],7,0)</f>
        <v>Tropika Style</v>
      </c>
    </row>
    <row r="3010" spans="1:13" x14ac:dyDescent="0.35">
      <c r="A3010" t="s">
        <v>7513</v>
      </c>
      <c r="B3010" s="2">
        <f>VLOOKUP(A3010,orders[#All],3,0)</f>
        <v>45693</v>
      </c>
      <c r="C3010" t="str">
        <f>VLOOKUP($A3010,orders[#All],9,0)</f>
        <v>delivered</v>
      </c>
      <c r="D3010" t="str">
        <f>VLOOKUP($A3010,orders[#All],5,0)</f>
        <v>Jakarta</v>
      </c>
      <c r="E3010" t="str">
        <f>VLOOKUP($A3010,orders[#All],6,0)</f>
        <v>DKI Jakarta</v>
      </c>
      <c r="F3010" t="str">
        <f>VLOOKUP($A3010,orders[#All],10,0)</f>
        <v>TANPA PROMO</v>
      </c>
      <c r="G3010" t="s">
        <v>2702</v>
      </c>
      <c r="H3010">
        <f>VLOOKUP(working_table!G3010,order_items[[#All],[product_id]:[subtotal_idr]],2,0)</f>
        <v>1</v>
      </c>
      <c r="I3010" s="5">
        <f>VLOOKUP(working_table!$G3010,order_items[[#All],[product_id]:[subtotal_idr]],3,0)</f>
        <v>99000</v>
      </c>
      <c r="J3010" s="5">
        <f>VLOOKUP(working_table!$G3010,order_items[[#All],[product_id]:[subtotal_idr]],4,0)</f>
        <v>99000</v>
      </c>
      <c r="K3010" t="str">
        <f>VLOOKUP($G3010,products7[#All],2,0)</f>
        <v>Ikat Pinggang Kulit Tropika Style</v>
      </c>
      <c r="L3010" t="str">
        <f>VLOOKUP($G3010,products7[#All],3,0)</f>
        <v>Accessories</v>
      </c>
      <c r="M3010" t="str">
        <f>VLOOKUP($G3010,products7[#All],7,0)</f>
        <v>Tropika Style</v>
      </c>
    </row>
    <row r="3011" spans="1:13" x14ac:dyDescent="0.35">
      <c r="A3011" t="s">
        <v>7513</v>
      </c>
      <c r="B3011" s="2">
        <f>VLOOKUP(A3011,orders[#All],3,0)</f>
        <v>45693</v>
      </c>
      <c r="C3011" t="str">
        <f>VLOOKUP($A3011,orders[#All],9,0)</f>
        <v>delivered</v>
      </c>
      <c r="D3011" t="str">
        <f>VLOOKUP($A3011,orders[#All],5,0)</f>
        <v>Jakarta</v>
      </c>
      <c r="E3011" t="str">
        <f>VLOOKUP($A3011,orders[#All],6,0)</f>
        <v>DKI Jakarta</v>
      </c>
      <c r="F3011" t="str">
        <f>VLOOKUP($A3011,orders[#All],10,0)</f>
        <v>TANPA PROMO</v>
      </c>
      <c r="G3011" t="s">
        <v>2599</v>
      </c>
      <c r="H3011">
        <f>VLOOKUP(working_table!G3011,order_items[[#All],[product_id]:[subtotal_idr]],2,0)</f>
        <v>1</v>
      </c>
      <c r="I3011" s="5">
        <f>VLOOKUP(working_table!$G3011,order_items[[#All],[product_id]:[subtotal_idr]],3,0)</f>
        <v>199000</v>
      </c>
      <c r="J3011" s="5">
        <f>VLOOKUP(working_table!$G3011,order_items[[#All],[product_id]:[subtotal_idr]],4,0)</f>
        <v>199000</v>
      </c>
      <c r="K3011" t="str">
        <f>VLOOKUP($G3011,products7[#All],2,0)</f>
        <v>Pants Jeans Slim Pesona Indo</v>
      </c>
      <c r="L3011" t="str">
        <f>VLOOKUP($G3011,products7[#All],3,0)</f>
        <v>Pants</v>
      </c>
      <c r="M3011" t="str">
        <f>VLOOKUP($G3011,products7[#All],7,0)</f>
        <v>Pesona Indo</v>
      </c>
    </row>
    <row r="3012" spans="1:13" x14ac:dyDescent="0.35">
      <c r="A3012" t="s">
        <v>7517</v>
      </c>
      <c r="B3012" s="2">
        <f>VLOOKUP(A3012,orders[#All],3,0)</f>
        <v>45395</v>
      </c>
      <c r="C3012" t="str">
        <f>VLOOKUP($A3012,orders[#All],9,0)</f>
        <v>delivered</v>
      </c>
      <c r="D3012" t="str">
        <f>VLOOKUP($A3012,orders[#All],5,0)</f>
        <v>Padang</v>
      </c>
      <c r="E3012" t="str">
        <f>VLOOKUP($A3012,orders[#All],6,0)</f>
        <v>Sumatera Barat</v>
      </c>
      <c r="F3012" t="str">
        <f>VLOOKUP($A3012,orders[#All],10,0)</f>
        <v>TANPA PROMO</v>
      </c>
      <c r="G3012" t="s">
        <v>3193</v>
      </c>
      <c r="H3012">
        <f>VLOOKUP(working_table!G3012,order_items[[#All],[product_id]:[subtotal_idr]],2,0)</f>
        <v>1</v>
      </c>
      <c r="I3012" s="5">
        <f>VLOOKUP(working_table!$G3012,order_items[[#All],[product_id]:[subtotal_idr]],3,0)</f>
        <v>299000</v>
      </c>
      <c r="J3012" s="5">
        <f>VLOOKUP(working_table!$G3012,order_items[[#All],[product_id]:[subtotal_idr]],4,0)</f>
        <v>299000</v>
      </c>
      <c r="K3012" t="str">
        <f>VLOOKUP($G3012,products7[#All],2,0)</f>
        <v>Dress Maxi Polos Cendana Co</v>
      </c>
      <c r="L3012" t="str">
        <f>VLOOKUP($G3012,products7[#All],3,0)</f>
        <v>dress</v>
      </c>
      <c r="M3012" t="str">
        <f>VLOOKUP($G3012,products7[#All],7,0)</f>
        <v>Cendana Co</v>
      </c>
    </row>
    <row r="3013" spans="1:13" x14ac:dyDescent="0.35">
      <c r="A3013" t="s">
        <v>7517</v>
      </c>
      <c r="B3013" s="2">
        <f>VLOOKUP(A3013,orders[#All],3,0)</f>
        <v>45395</v>
      </c>
      <c r="C3013" t="str">
        <f>VLOOKUP($A3013,orders[#All],9,0)</f>
        <v>delivered</v>
      </c>
      <c r="D3013" t="str">
        <f>VLOOKUP($A3013,orders[#All],5,0)</f>
        <v>Padang</v>
      </c>
      <c r="E3013" t="str">
        <f>VLOOKUP($A3013,orders[#All],6,0)</f>
        <v>Sumatera Barat</v>
      </c>
      <c r="F3013" t="str">
        <f>VLOOKUP($A3013,orders[#All],10,0)</f>
        <v>TANPA PROMO</v>
      </c>
      <c r="G3013" t="s">
        <v>2780</v>
      </c>
      <c r="H3013">
        <f>VLOOKUP(working_table!G3013,order_items[[#All],[product_id]:[subtotal_idr]],2,0)</f>
        <v>2</v>
      </c>
      <c r="I3013" s="5">
        <f>VLOOKUP(working_table!$G3013,order_items[[#All],[product_id]:[subtotal_idr]],3,0)</f>
        <v>449000</v>
      </c>
      <c r="J3013" s="5">
        <f>VLOOKUP(working_table!$G3013,order_items[[#All],[product_id]:[subtotal_idr]],4,0)</f>
        <v>898000</v>
      </c>
      <c r="K3013" t="str">
        <f>VLOOKUP($G3013,products7[#All],2,0)</f>
        <v>Jacket Coach NusaBrand</v>
      </c>
      <c r="L3013" t="str">
        <f>VLOOKUP($G3013,products7[#All],3,0)</f>
        <v>Jacket</v>
      </c>
      <c r="M3013" t="str">
        <f>VLOOKUP($G3013,products7[#All],7,0)</f>
        <v>NusaBrand</v>
      </c>
    </row>
    <row r="3014" spans="1:13" x14ac:dyDescent="0.35">
      <c r="A3014" t="s">
        <v>7517</v>
      </c>
      <c r="B3014" s="2">
        <f>VLOOKUP(A3014,orders[#All],3,0)</f>
        <v>45395</v>
      </c>
      <c r="C3014" t="str">
        <f>VLOOKUP($A3014,orders[#All],9,0)</f>
        <v>delivered</v>
      </c>
      <c r="D3014" t="str">
        <f>VLOOKUP($A3014,orders[#All],5,0)</f>
        <v>Padang</v>
      </c>
      <c r="E3014" t="str">
        <f>VLOOKUP($A3014,orders[#All],6,0)</f>
        <v>Sumatera Barat</v>
      </c>
      <c r="F3014" t="str">
        <f>VLOOKUP($A3014,orders[#All],10,0)</f>
        <v>TANPA PROMO</v>
      </c>
      <c r="G3014" t="s">
        <v>2559</v>
      </c>
      <c r="H3014">
        <f>VLOOKUP(working_table!G3014,order_items[[#All],[product_id]:[subtotal_idr]],2,0)</f>
        <v>1</v>
      </c>
      <c r="I3014" s="5">
        <f>VLOOKUP(working_table!$G3014,order_items[[#All],[product_id]:[subtotal_idr]],3,0)</f>
        <v>129000</v>
      </c>
      <c r="J3014" s="5">
        <f>VLOOKUP(working_table!$G3014,order_items[[#All],[product_id]:[subtotal_idr]],4,0)</f>
        <v>129000</v>
      </c>
      <c r="K3014" t="str">
        <f>VLOOKUP($G3014,products7[#All],2,0)</f>
        <v>Syal Rajut Riang Apparel</v>
      </c>
      <c r="L3014" t="str">
        <f>VLOOKUP($G3014,products7[#All],3,0)</f>
        <v>Accessories</v>
      </c>
      <c r="M3014" t="str">
        <f>VLOOKUP($G3014,products7[#All],7,0)</f>
        <v>Riang Apparel</v>
      </c>
    </row>
    <row r="3015" spans="1:13" x14ac:dyDescent="0.35">
      <c r="A3015" t="s">
        <v>7521</v>
      </c>
      <c r="B3015" s="2">
        <f>VLOOKUP(A3015,orders[#All],3,0)</f>
        <v>45637</v>
      </c>
      <c r="C3015" t="str">
        <f>VLOOKUP($A3015,orders[#All],9,0)</f>
        <v>shipped</v>
      </c>
      <c r="D3015" t="str">
        <f>VLOOKUP($A3015,orders[#All],5,0)</f>
        <v>Banjarmasin</v>
      </c>
      <c r="E3015" t="str">
        <f>VLOOKUP($A3015,orders[#All],6,0)</f>
        <v>Kalimantan Selatan</v>
      </c>
      <c r="F3015" t="str">
        <f>VLOOKUP($A3015,orders[#All],10,0)</f>
        <v>TANPA PROMO</v>
      </c>
      <c r="G3015" t="s">
        <v>2720</v>
      </c>
      <c r="H3015">
        <f>VLOOKUP(working_table!G3015,order_items[[#All],[product_id]:[subtotal_idr]],2,0)</f>
        <v>1</v>
      </c>
      <c r="I3015" s="5">
        <f>VLOOKUP(working_table!$G3015,order_items[[#All],[product_id]:[subtotal_idr]],3,0)</f>
        <v>199000</v>
      </c>
      <c r="J3015" s="5">
        <f>VLOOKUP(working_table!$G3015,order_items[[#All],[product_id]:[subtotal_idr]],4,0)</f>
        <v>199000</v>
      </c>
      <c r="K3015" t="str">
        <f>VLOOKUP($G3015,products7[#All],2,0)</f>
        <v>Topi Baseball SandangIndo</v>
      </c>
      <c r="L3015" t="str">
        <f>VLOOKUP($G3015,products7[#All],3,0)</f>
        <v>Accessories</v>
      </c>
      <c r="M3015" t="str">
        <f>VLOOKUP($G3015,products7[#All],7,0)</f>
        <v>SandangIndo</v>
      </c>
    </row>
    <row r="3016" spans="1:13" x14ac:dyDescent="0.35">
      <c r="A3016" t="s">
        <v>7521</v>
      </c>
      <c r="B3016" s="2">
        <f>VLOOKUP(A3016,orders[#All],3,0)</f>
        <v>45637</v>
      </c>
      <c r="C3016" t="str">
        <f>VLOOKUP($A3016,orders[#All],9,0)</f>
        <v>shipped</v>
      </c>
      <c r="D3016" t="str">
        <f>VLOOKUP($A3016,orders[#All],5,0)</f>
        <v>Banjarmasin</v>
      </c>
      <c r="E3016" t="str">
        <f>VLOOKUP($A3016,orders[#All],6,0)</f>
        <v>Kalimantan Selatan</v>
      </c>
      <c r="F3016" t="str">
        <f>VLOOKUP($A3016,orders[#All],10,0)</f>
        <v>TANPA PROMO</v>
      </c>
      <c r="G3016" t="s">
        <v>2838</v>
      </c>
      <c r="H3016">
        <f>VLOOKUP(working_table!G3016,order_items[[#All],[product_id]:[subtotal_idr]],2,0)</f>
        <v>2</v>
      </c>
      <c r="I3016" s="5">
        <f>VLOOKUP(working_table!$G3016,order_items[[#All],[product_id]:[subtotal_idr]],3,0)</f>
        <v>129000</v>
      </c>
      <c r="J3016" s="5">
        <f>VLOOKUP(working_table!$G3016,order_items[[#All],[product_id]:[subtotal_idr]],4,0)</f>
        <v>258000</v>
      </c>
      <c r="K3016" t="str">
        <f>VLOOKUP($G3016,products7[#All],2,0)</f>
        <v>Pants Wide Leg Cendana Co</v>
      </c>
      <c r="L3016" t="str">
        <f>VLOOKUP($G3016,products7[#All],3,0)</f>
        <v>Pants</v>
      </c>
      <c r="M3016" t="str">
        <f>VLOOKUP($G3016,products7[#All],7,0)</f>
        <v>Cendana Co</v>
      </c>
    </row>
    <row r="3017" spans="1:13" x14ac:dyDescent="0.35">
      <c r="A3017" t="s">
        <v>7521</v>
      </c>
      <c r="B3017" s="2">
        <f>VLOOKUP(A3017,orders[#All],3,0)</f>
        <v>45637</v>
      </c>
      <c r="C3017" t="str">
        <f>VLOOKUP($A3017,orders[#All],9,0)</f>
        <v>shipped</v>
      </c>
      <c r="D3017" t="str">
        <f>VLOOKUP($A3017,orders[#All],5,0)</f>
        <v>Banjarmasin</v>
      </c>
      <c r="E3017" t="str">
        <f>VLOOKUP($A3017,orders[#All],6,0)</f>
        <v>Kalimantan Selatan</v>
      </c>
      <c r="F3017" t="str">
        <f>VLOOKUP($A3017,orders[#All],10,0)</f>
        <v>TANPA PROMO</v>
      </c>
      <c r="G3017" t="s">
        <v>2814</v>
      </c>
      <c r="H3017">
        <f>VLOOKUP(working_table!G3017,order_items[[#All],[product_id]:[subtotal_idr]],2,0)</f>
        <v>2</v>
      </c>
      <c r="I3017" s="5">
        <f>VLOOKUP(working_table!$G3017,order_items[[#All],[product_id]:[subtotal_idr]],3,0)</f>
        <v>149000</v>
      </c>
      <c r="J3017" s="5">
        <f>VLOOKUP(working_table!$G3017,order_items[[#All],[product_id]:[subtotal_idr]],4,0)</f>
        <v>298000</v>
      </c>
      <c r="K3017" t="str">
        <f>VLOOKUP($G3017,products7[#All],2,0)</f>
        <v>Pants Cargo Ratu Mode</v>
      </c>
      <c r="L3017" t="str">
        <f>VLOOKUP($G3017,products7[#All],3,0)</f>
        <v>Pants</v>
      </c>
      <c r="M3017" t="str">
        <f>VLOOKUP($G3017,products7[#All],7,0)</f>
        <v>Ratu Mode</v>
      </c>
    </row>
    <row r="3018" spans="1:13" x14ac:dyDescent="0.35">
      <c r="A3018" t="s">
        <v>7525</v>
      </c>
      <c r="B3018" s="2">
        <f>VLOOKUP(A3018,orders[#All],3,0)</f>
        <v>45560</v>
      </c>
      <c r="C3018" t="str">
        <f>VLOOKUP($A3018,orders[#All],9,0)</f>
        <v>delivered</v>
      </c>
      <c r="D3018" t="str">
        <f>VLOOKUP($A3018,orders[#All],5,0)</f>
        <v>Balikpapan</v>
      </c>
      <c r="E3018" t="str">
        <f>VLOOKUP($A3018,orders[#All],6,0)</f>
        <v>Kalimantan Timur</v>
      </c>
      <c r="F3018" t="str">
        <f>VLOOKUP($A3018,orders[#All],10,0)</f>
        <v>TANPA PROMO</v>
      </c>
      <c r="G3018" t="s">
        <v>3054</v>
      </c>
      <c r="H3018">
        <f>VLOOKUP(working_table!G3018,order_items[[#All],[product_id]:[subtotal_idr]],2,0)</f>
        <v>1</v>
      </c>
      <c r="I3018" s="5">
        <f>VLOOKUP(working_table!$G3018,order_items[[#All],[product_id]:[subtotal_idr]],3,0)</f>
        <v>129000</v>
      </c>
      <c r="J3018" s="5">
        <f>VLOOKUP(working_table!$G3018,order_items[[#All],[product_id]:[subtotal_idr]],4,0)</f>
        <v>129000</v>
      </c>
      <c r="K3018" t="str">
        <f>VLOOKUP($G3018,products7[#All],2,0)</f>
        <v>T-Shirt Raglan Cendana Co</v>
      </c>
      <c r="L3018" t="str">
        <f>VLOOKUP($G3018,products7[#All],3,0)</f>
        <v>T-Shirt</v>
      </c>
      <c r="M3018" t="str">
        <f>VLOOKUP($G3018,products7[#All],7,0)</f>
        <v>Cendana Co</v>
      </c>
    </row>
    <row r="3019" spans="1:13" x14ac:dyDescent="0.35">
      <c r="A3019" t="s">
        <v>7525</v>
      </c>
      <c r="B3019" s="2">
        <f>VLOOKUP(A3019,orders[#All],3,0)</f>
        <v>45560</v>
      </c>
      <c r="C3019" t="str">
        <f>VLOOKUP($A3019,orders[#All],9,0)</f>
        <v>delivered</v>
      </c>
      <c r="D3019" t="str">
        <f>VLOOKUP($A3019,orders[#All],5,0)</f>
        <v>Balikpapan</v>
      </c>
      <c r="E3019" t="str">
        <f>VLOOKUP($A3019,orders[#All],6,0)</f>
        <v>Kalimantan Timur</v>
      </c>
      <c r="F3019" t="str">
        <f>VLOOKUP($A3019,orders[#All],10,0)</f>
        <v>TANPA PROMO</v>
      </c>
      <c r="G3019" t="s">
        <v>2736</v>
      </c>
      <c r="H3019">
        <f>VLOOKUP(working_table!G3019,order_items[[#All],[product_id]:[subtotal_idr]],2,0)</f>
        <v>1</v>
      </c>
      <c r="I3019" s="5">
        <f>VLOOKUP(working_table!$G3019,order_items[[#All],[product_id]:[subtotal_idr]],3,0)</f>
        <v>499000</v>
      </c>
      <c r="J3019" s="5">
        <f>VLOOKUP(working_table!$G3019,order_items[[#All],[product_id]:[subtotal_idr]],4,0)</f>
        <v>499000</v>
      </c>
      <c r="K3019" t="str">
        <f>VLOOKUP($G3019,products7[#All],2,0)</f>
        <v>T-Shirt Slim Fit Tropika Style</v>
      </c>
      <c r="L3019" t="str">
        <f>VLOOKUP($G3019,products7[#All],3,0)</f>
        <v>kemeja</v>
      </c>
      <c r="M3019" t="str">
        <f>VLOOKUP($G3019,products7[#All],7,0)</f>
        <v>Tropika Style</v>
      </c>
    </row>
    <row r="3020" spans="1:13" x14ac:dyDescent="0.35">
      <c r="A3020" t="s">
        <v>7525</v>
      </c>
      <c r="B3020" s="2">
        <f>VLOOKUP(A3020,orders[#All],3,0)</f>
        <v>45560</v>
      </c>
      <c r="C3020" t="str">
        <f>VLOOKUP($A3020,orders[#All],9,0)</f>
        <v>delivered</v>
      </c>
      <c r="D3020" t="str">
        <f>VLOOKUP($A3020,orders[#All],5,0)</f>
        <v>Balikpapan</v>
      </c>
      <c r="E3020" t="str">
        <f>VLOOKUP($A3020,orders[#All],6,0)</f>
        <v>Kalimantan Timur</v>
      </c>
      <c r="F3020" t="str">
        <f>VLOOKUP($A3020,orders[#All],10,0)</f>
        <v>TANPA PROMO</v>
      </c>
      <c r="G3020" t="s">
        <v>5047</v>
      </c>
      <c r="H3020">
        <f>VLOOKUP(working_table!G3020,order_items[[#All],[product_id]:[subtotal_idr]],2,0)</f>
        <v>1</v>
      </c>
      <c r="I3020" s="5">
        <f>VLOOKUP(working_table!$G3020,order_items[[#All],[product_id]:[subtotal_idr]],3,0)</f>
        <v>129000</v>
      </c>
      <c r="J3020" s="5">
        <f>VLOOKUP(working_table!$G3020,order_items[[#All],[product_id]:[subtotal_idr]],4,0)</f>
        <v>129000</v>
      </c>
      <c r="K3020" t="str">
        <f>VLOOKUP($G3020,products7[#All],2,0)</f>
        <v>T-Shirt Slim Fit Riang Apparel</v>
      </c>
      <c r="L3020" t="str">
        <f>VLOOKUP($G3020,products7[#All],3,0)</f>
        <v>Kemeja</v>
      </c>
      <c r="M3020" t="str">
        <f>VLOOKUP($G3020,products7[#All],7,0)</f>
        <v>Riang Apparel</v>
      </c>
    </row>
    <row r="3021" spans="1:13" x14ac:dyDescent="0.35">
      <c r="A3021" t="s">
        <v>7529</v>
      </c>
      <c r="B3021" s="2">
        <f>VLOOKUP(A3021,orders[#All],3,0)</f>
        <v>45164</v>
      </c>
      <c r="C3021" t="str">
        <f>VLOOKUP($A3021,orders[#All],9,0)</f>
        <v>delivered</v>
      </c>
      <c r="D3021" t="str">
        <f>VLOOKUP($A3021,orders[#All],5,0)</f>
        <v>Jakarta</v>
      </c>
      <c r="E3021" t="str">
        <f>VLOOKUP($A3021,orders[#All],6,0)</f>
        <v>DKI Jakarta</v>
      </c>
      <c r="F3021" t="str">
        <f>VLOOKUP($A3021,orders[#All],10,0)</f>
        <v>MEMBER10</v>
      </c>
      <c r="G3021" t="s">
        <v>2482</v>
      </c>
      <c r="H3021">
        <f>VLOOKUP(working_table!G3021,order_items[[#All],[product_id]:[subtotal_idr]],2,0)</f>
        <v>2</v>
      </c>
      <c r="I3021" s="5">
        <f>VLOOKUP(working_table!$G3021,order_items[[#All],[product_id]:[subtotal_idr]],3,0)</f>
        <v>119000</v>
      </c>
      <c r="J3021" s="5">
        <f>VLOOKUP(working_table!$G3021,order_items[[#All],[product_id]:[subtotal_idr]],4,0)</f>
        <v>238000</v>
      </c>
      <c r="K3021" t="str">
        <f>VLOOKUP($G3021,products7[#All],2,0)</f>
        <v>Jacket Hoodie Tropika Style</v>
      </c>
      <c r="L3021" t="str">
        <f>VLOOKUP($G3021,products7[#All],3,0)</f>
        <v>Jacket</v>
      </c>
      <c r="M3021" t="str">
        <f>VLOOKUP($G3021,products7[#All],7,0)</f>
        <v>Tropika Style</v>
      </c>
    </row>
    <row r="3022" spans="1:13" x14ac:dyDescent="0.35">
      <c r="A3022" t="s">
        <v>7529</v>
      </c>
      <c r="B3022" s="2">
        <f>VLOOKUP(A3022,orders[#All],3,0)</f>
        <v>45164</v>
      </c>
      <c r="C3022" t="str">
        <f>VLOOKUP($A3022,orders[#All],9,0)</f>
        <v>delivered</v>
      </c>
      <c r="D3022" t="str">
        <f>VLOOKUP($A3022,orders[#All],5,0)</f>
        <v>Jakarta</v>
      </c>
      <c r="E3022" t="str">
        <f>VLOOKUP($A3022,orders[#All],6,0)</f>
        <v>DKI Jakarta</v>
      </c>
      <c r="F3022" t="str">
        <f>VLOOKUP($A3022,orders[#All],10,0)</f>
        <v>MEMBER10</v>
      </c>
      <c r="G3022" t="s">
        <v>2840</v>
      </c>
      <c r="H3022">
        <f>VLOOKUP(working_table!G3022,order_items[[#All],[product_id]:[subtotal_idr]],2,0)</f>
        <v>1</v>
      </c>
      <c r="I3022" s="5">
        <f>VLOOKUP(working_table!$G3022,order_items[[#All],[product_id]:[subtotal_idr]],3,0)</f>
        <v>279000</v>
      </c>
      <c r="J3022" s="5">
        <f>VLOOKUP(working_table!$G3022,order_items[[#All],[product_id]:[subtotal_idr]],4,0)</f>
        <v>279000</v>
      </c>
      <c r="K3022" t="str">
        <f>VLOOKUP($G3022,products7[#All],2,0)</f>
        <v>T-Shirt Polos Basic Riang Apparel</v>
      </c>
      <c r="L3022" t="str">
        <f>VLOOKUP($G3022,products7[#All],3,0)</f>
        <v>T-Shirt</v>
      </c>
      <c r="M3022" t="str">
        <f>VLOOKUP($G3022,products7[#All],7,0)</f>
        <v>Riang Apparel</v>
      </c>
    </row>
    <row r="3023" spans="1:13" x14ac:dyDescent="0.35">
      <c r="A3023" t="s">
        <v>7532</v>
      </c>
      <c r="B3023" s="2">
        <f>VLOOKUP(A3023,orders[#All],3,0)</f>
        <v>45467</v>
      </c>
      <c r="C3023" t="str">
        <f>VLOOKUP($A3023,orders[#All],9,0)</f>
        <v>delivered</v>
      </c>
      <c r="D3023" t="str">
        <f>VLOOKUP($A3023,orders[#All],5,0)</f>
        <v>Semarang</v>
      </c>
      <c r="E3023" t="str">
        <f>VLOOKUP($A3023,orders[#All],6,0)</f>
        <v>Jawa Tengah</v>
      </c>
      <c r="F3023" t="str">
        <f>VLOOKUP($A3023,orders[#All],10,0)</f>
        <v>MEMBER10</v>
      </c>
      <c r="G3023" t="s">
        <v>3138</v>
      </c>
      <c r="H3023">
        <f>VLOOKUP(working_table!G3023,order_items[[#All],[product_id]:[subtotal_idr]],2,0)</f>
        <v>3</v>
      </c>
      <c r="I3023" s="5">
        <f>VLOOKUP(working_table!$G3023,order_items[[#All],[product_id]:[subtotal_idr]],3,0)</f>
        <v>179000</v>
      </c>
      <c r="J3023" s="5">
        <f>VLOOKUP(working_table!$G3023,order_items[[#All],[product_id]:[subtotal_idr]],4,0)</f>
        <v>537000</v>
      </c>
      <c r="K3023" t="str">
        <f>VLOOKUP($G3023,products7[#All],2,0)</f>
        <v>Kemeja Oxford NusaBrand</v>
      </c>
      <c r="L3023" t="str">
        <f>VLOOKUP($G3023,products7[#All],3,0)</f>
        <v>kemeja</v>
      </c>
      <c r="M3023" t="str">
        <f>VLOOKUP($G3023,products7[#All],7,0)</f>
        <v>NusaBrand</v>
      </c>
    </row>
    <row r="3024" spans="1:13" x14ac:dyDescent="0.35">
      <c r="A3024" t="s">
        <v>7532</v>
      </c>
      <c r="B3024" s="2">
        <f>VLOOKUP(A3024,orders[#All],3,0)</f>
        <v>45467</v>
      </c>
      <c r="C3024" t="str">
        <f>VLOOKUP($A3024,orders[#All],9,0)</f>
        <v>delivered</v>
      </c>
      <c r="D3024" t="str">
        <f>VLOOKUP($A3024,orders[#All],5,0)</f>
        <v>Semarang</v>
      </c>
      <c r="E3024" t="str">
        <f>VLOOKUP($A3024,orders[#All],6,0)</f>
        <v>Jawa Tengah</v>
      </c>
      <c r="F3024" t="str">
        <f>VLOOKUP($A3024,orders[#All],10,0)</f>
        <v>MEMBER10</v>
      </c>
      <c r="G3024" t="s">
        <v>2627</v>
      </c>
      <c r="H3024">
        <f>VLOOKUP(working_table!G3024,order_items[[#All],[product_id]:[subtotal_idr]],2,0)</f>
        <v>1</v>
      </c>
      <c r="I3024" s="5">
        <f>VLOOKUP(working_table!$G3024,order_items[[#All],[product_id]:[subtotal_idr]],3,0)</f>
        <v>179000</v>
      </c>
      <c r="J3024" s="5">
        <f>VLOOKUP(working_table!$G3024,order_items[[#All],[product_id]:[subtotal_idr]],4,0)</f>
        <v>179000</v>
      </c>
      <c r="K3024" t="str">
        <f>VLOOKUP($G3024,products7[#All],2,0)</f>
        <v>T-Shirt Oversize BajuKita</v>
      </c>
      <c r="L3024" t="str">
        <f>VLOOKUP($G3024,products7[#All],3,0)</f>
        <v>T-Shirt</v>
      </c>
      <c r="M3024" t="str">
        <f>VLOOKUP($G3024,products7[#All],7,0)</f>
        <v>BajuKita</v>
      </c>
    </row>
    <row r="3025" spans="1:13" x14ac:dyDescent="0.35">
      <c r="A3025" t="s">
        <v>7532</v>
      </c>
      <c r="B3025" s="2">
        <f>VLOOKUP(A3025,orders[#All],3,0)</f>
        <v>45467</v>
      </c>
      <c r="C3025" t="str">
        <f>VLOOKUP($A3025,orders[#All],9,0)</f>
        <v>delivered</v>
      </c>
      <c r="D3025" t="str">
        <f>VLOOKUP($A3025,orders[#All],5,0)</f>
        <v>Semarang</v>
      </c>
      <c r="E3025" t="str">
        <f>VLOOKUP($A3025,orders[#All],6,0)</f>
        <v>Jawa Tengah</v>
      </c>
      <c r="F3025" t="str">
        <f>VLOOKUP($A3025,orders[#All],10,0)</f>
        <v>MEMBER10</v>
      </c>
      <c r="G3025" t="s">
        <v>3087</v>
      </c>
      <c r="H3025">
        <f>VLOOKUP(working_table!G3025,order_items[[#All],[product_id]:[subtotal_idr]],2,0)</f>
        <v>2</v>
      </c>
      <c r="I3025" s="5">
        <f>VLOOKUP(working_table!$G3025,order_items[[#All],[product_id]:[subtotal_idr]],3,0)</f>
        <v>199000</v>
      </c>
      <c r="J3025" s="5">
        <f>VLOOKUP(working_table!$G3025,order_items[[#All],[product_id]:[subtotal_idr]],4,0)</f>
        <v>398000</v>
      </c>
      <c r="K3025" t="str">
        <f>VLOOKUP($G3025,products7[#All],2,0)</f>
        <v>Jacket Denim Ratu Mode</v>
      </c>
      <c r="L3025" t="str">
        <f>VLOOKUP($G3025,products7[#All],3,0)</f>
        <v>Jacket</v>
      </c>
      <c r="M3025" t="str">
        <f>VLOOKUP($G3025,products7[#All],7,0)</f>
        <v>Ratu Mode</v>
      </c>
    </row>
    <row r="3026" spans="1:13" x14ac:dyDescent="0.35">
      <c r="A3026" t="s">
        <v>7536</v>
      </c>
      <c r="B3026" s="2">
        <f>VLOOKUP(A3026,orders[#All],3,0)</f>
        <v>45116</v>
      </c>
      <c r="C3026" t="str">
        <f>VLOOKUP($A3026,orders[#All],9,0)</f>
        <v>delivered</v>
      </c>
      <c r="D3026" t="str">
        <f>VLOOKUP($A3026,orders[#All],5,0)</f>
        <v>Denpasar</v>
      </c>
      <c r="E3026" t="str">
        <f>VLOOKUP($A3026,orders[#All],6,0)</f>
        <v>Bali</v>
      </c>
      <c r="F3026" t="str">
        <f>VLOOKUP($A3026,orders[#All],10,0)</f>
        <v>SALE2024</v>
      </c>
      <c r="G3026" t="s">
        <v>2765</v>
      </c>
      <c r="H3026">
        <f>VLOOKUP(working_table!G3026,order_items[[#All],[product_id]:[subtotal_idr]],2,0)</f>
        <v>1</v>
      </c>
      <c r="I3026" s="5">
        <f>VLOOKUP(working_table!$G3026,order_items[[#All],[product_id]:[subtotal_idr]],3,0)</f>
        <v>329000</v>
      </c>
      <c r="J3026" s="5">
        <f>VLOOKUP(working_table!$G3026,order_items[[#All],[product_id]:[subtotal_idr]],4,0)</f>
        <v>329000</v>
      </c>
      <c r="K3026" t="str">
        <f>VLOOKUP($G3026,products7[#All],2,0)</f>
        <v>Jacket Parasut Cendana Co</v>
      </c>
      <c r="L3026" t="str">
        <f>VLOOKUP($G3026,products7[#All],3,0)</f>
        <v>Jacket</v>
      </c>
      <c r="M3026" t="str">
        <f>VLOOKUP($G3026,products7[#All],7,0)</f>
        <v>Cendana Co</v>
      </c>
    </row>
    <row r="3027" spans="1:13" x14ac:dyDescent="0.35">
      <c r="A3027" t="s">
        <v>7536</v>
      </c>
      <c r="B3027" s="2">
        <f>VLOOKUP(A3027,orders[#All],3,0)</f>
        <v>45116</v>
      </c>
      <c r="C3027" t="str">
        <f>VLOOKUP($A3027,orders[#All],9,0)</f>
        <v>delivered</v>
      </c>
      <c r="D3027" t="str">
        <f>VLOOKUP($A3027,orders[#All],5,0)</f>
        <v>Denpasar</v>
      </c>
      <c r="E3027" t="str">
        <f>VLOOKUP($A3027,orders[#All],6,0)</f>
        <v>Bali</v>
      </c>
      <c r="F3027" t="str">
        <f>VLOOKUP($A3027,orders[#All],10,0)</f>
        <v>SALE2024</v>
      </c>
      <c r="G3027" t="s">
        <v>2863</v>
      </c>
      <c r="H3027">
        <f>VLOOKUP(working_table!G3027,order_items[[#All],[product_id]:[subtotal_idr]],2,0)</f>
        <v>2</v>
      </c>
      <c r="I3027" s="5">
        <f>VLOOKUP(working_table!$G3027,order_items[[#All],[product_id]:[subtotal_idr]],3,0)</f>
        <v>449000</v>
      </c>
      <c r="J3027" s="5">
        <f>VLOOKUP(working_table!$G3027,order_items[[#All],[product_id]:[subtotal_idr]],4,0)</f>
        <v>898000</v>
      </c>
      <c r="K3027" t="str">
        <f>VLOOKUP($G3027,products7[#All],2,0)</f>
        <v>T-Shirt Graphic Pesona Indo</v>
      </c>
      <c r="L3027" t="str">
        <f>VLOOKUP($G3027,products7[#All],3,0)</f>
        <v>T-Shirt</v>
      </c>
      <c r="M3027" t="str">
        <f>VLOOKUP($G3027,products7[#All],7,0)</f>
        <v>Pesona Indo</v>
      </c>
    </row>
    <row r="3028" spans="1:13" x14ac:dyDescent="0.35">
      <c r="A3028" t="s">
        <v>7539</v>
      </c>
      <c r="B3028" s="2">
        <f>VLOOKUP(A3028,orders[#All],3,0)</f>
        <v>45092</v>
      </c>
      <c r="C3028" t="str">
        <f>VLOOKUP($A3028,orders[#All],9,0)</f>
        <v>delivered</v>
      </c>
      <c r="D3028" t="str">
        <f>VLOOKUP($A3028,orders[#All],5,0)</f>
        <v>Jakarta</v>
      </c>
      <c r="E3028" t="str">
        <f>VLOOKUP($A3028,orders[#All],6,0)</f>
        <v>DKI Jakarta</v>
      </c>
      <c r="F3028" t="str">
        <f>VLOOKUP($A3028,orders[#All],10,0)</f>
        <v>TANPA PROMO</v>
      </c>
      <c r="G3028" t="s">
        <v>2819</v>
      </c>
      <c r="H3028">
        <f>VLOOKUP(working_table!G3028,order_items[[#All],[product_id]:[subtotal_idr]],2,0)</f>
        <v>1</v>
      </c>
      <c r="I3028" s="5">
        <f>VLOOKUP(working_table!$G3028,order_items[[#All],[product_id]:[subtotal_idr]],3,0)</f>
        <v>199000</v>
      </c>
      <c r="J3028" s="5">
        <f>VLOOKUP(working_table!$G3028,order_items[[#All],[product_id]:[subtotal_idr]],4,0)</f>
        <v>199000</v>
      </c>
      <c r="K3028" t="str">
        <f>VLOOKUP($G3028,products7[#All],2,0)</f>
        <v>Syal Rajut SandangIndo</v>
      </c>
      <c r="L3028" t="str">
        <f>VLOOKUP($G3028,products7[#All],3,0)</f>
        <v>Accessories</v>
      </c>
      <c r="M3028" t="str">
        <f>VLOOKUP($G3028,products7[#All],7,0)</f>
        <v>SandangIndo</v>
      </c>
    </row>
    <row r="3029" spans="1:13" x14ac:dyDescent="0.35">
      <c r="A3029" t="s">
        <v>7539</v>
      </c>
      <c r="B3029" s="2">
        <f>VLOOKUP(A3029,orders[#All],3,0)</f>
        <v>45092</v>
      </c>
      <c r="C3029" t="str">
        <f>VLOOKUP($A3029,orders[#All],9,0)</f>
        <v>delivered</v>
      </c>
      <c r="D3029" t="str">
        <f>VLOOKUP($A3029,orders[#All],5,0)</f>
        <v>Jakarta</v>
      </c>
      <c r="E3029" t="str">
        <f>VLOOKUP($A3029,orders[#All],6,0)</f>
        <v>DKI Jakarta</v>
      </c>
      <c r="F3029" t="str">
        <f>VLOOKUP($A3029,orders[#All],10,0)</f>
        <v>TANPA PROMO</v>
      </c>
      <c r="G3029" t="s">
        <v>3457</v>
      </c>
      <c r="H3029">
        <f>VLOOKUP(working_table!G3029,order_items[[#All],[product_id]:[subtotal_idr]],2,0)</f>
        <v>1</v>
      </c>
      <c r="I3029" s="5">
        <f>VLOOKUP(working_table!$G3029,order_items[[#All],[product_id]:[subtotal_idr]],3,0)</f>
        <v>199000</v>
      </c>
      <c r="J3029" s="5">
        <f>VLOOKUP(working_table!$G3029,order_items[[#All],[product_id]:[subtotal_idr]],4,0)</f>
        <v>199000</v>
      </c>
      <c r="K3029" t="str">
        <f>VLOOKUP($G3029,products7[#All],2,0)</f>
        <v>Jacket Coach Pesona Indo</v>
      </c>
      <c r="L3029" t="str">
        <f>VLOOKUP($G3029,products7[#All],3,0)</f>
        <v>Jacket</v>
      </c>
      <c r="M3029" t="str">
        <f>VLOOKUP($G3029,products7[#All],7,0)</f>
        <v>Pesona Indo</v>
      </c>
    </row>
    <row r="3030" spans="1:13" x14ac:dyDescent="0.35">
      <c r="A3030" t="s">
        <v>7542</v>
      </c>
      <c r="B3030" s="2">
        <f>VLOOKUP(A3030,orders[#All],3,0)</f>
        <v>45485</v>
      </c>
      <c r="C3030" t="str">
        <f>VLOOKUP($A3030,orders[#All],9,0)</f>
        <v>shipped</v>
      </c>
      <c r="D3030" t="str">
        <f>VLOOKUP($A3030,orders[#All],5,0)</f>
        <v>Bogor</v>
      </c>
      <c r="E3030" t="str">
        <f>VLOOKUP($A3030,orders[#All],6,0)</f>
        <v>Jawa Barat</v>
      </c>
      <c r="F3030" t="str">
        <f>VLOOKUP($A3030,orders[#All],10,0)</f>
        <v>HARBOLNAS22</v>
      </c>
      <c r="G3030" t="s">
        <v>2977</v>
      </c>
      <c r="H3030">
        <f>VLOOKUP(working_table!G3030,order_items[[#All],[product_id]:[subtotal_idr]],2,0)</f>
        <v>1</v>
      </c>
      <c r="I3030" s="5">
        <f>VLOOKUP(working_table!$G3030,order_items[[#All],[product_id]:[subtotal_idr]],3,0)</f>
        <v>599000</v>
      </c>
      <c r="J3030" s="5">
        <f>VLOOKUP(working_table!$G3030,order_items[[#All],[product_id]:[subtotal_idr]],4,0)</f>
        <v>599000</v>
      </c>
      <c r="K3030" t="str">
        <f>VLOOKUP($G3030,products7[#All],2,0)</f>
        <v>Kemeja Batik NusaBrand</v>
      </c>
      <c r="L3030" t="str">
        <f>VLOOKUP($G3030,products7[#All],3,0)</f>
        <v>T-Shirt</v>
      </c>
      <c r="M3030" t="str">
        <f>VLOOKUP($G3030,products7[#All],7,0)</f>
        <v>NusaBrand</v>
      </c>
    </row>
    <row r="3031" spans="1:13" x14ac:dyDescent="0.35">
      <c r="A3031" t="s">
        <v>7544</v>
      </c>
      <c r="B3031" s="2">
        <f>VLOOKUP(A3031,orders[#All],3,0)</f>
        <v>45415</v>
      </c>
      <c r="C3031" t="str">
        <f>VLOOKUP($A3031,orders[#All],9,0)</f>
        <v>processing</v>
      </c>
      <c r="D3031" t="str">
        <f>VLOOKUP($A3031,orders[#All],5,0)</f>
        <v>Bogor</v>
      </c>
      <c r="E3031" t="str">
        <f>VLOOKUP($A3031,orders[#All],6,0)</f>
        <v>Jawa Barat</v>
      </c>
      <c r="F3031" t="str">
        <f>VLOOKUP($A3031,orders[#All],10,0)</f>
        <v>TANPA PROMO</v>
      </c>
      <c r="G3031" t="s">
        <v>2565</v>
      </c>
      <c r="H3031">
        <f>VLOOKUP(working_table!G3031,order_items[[#All],[product_id]:[subtotal_idr]],2,0)</f>
        <v>1</v>
      </c>
      <c r="I3031" s="5">
        <f>VLOOKUP(working_table!$G3031,order_items[[#All],[product_id]:[subtotal_idr]],3,0)</f>
        <v>69000</v>
      </c>
      <c r="J3031" s="5">
        <f>VLOOKUP(working_table!$G3031,order_items[[#All],[product_id]:[subtotal_idr]],4,0)</f>
        <v>69000</v>
      </c>
      <c r="K3031" t="str">
        <f>VLOOKUP($G3031,products7[#All],2,0)</f>
        <v>T-Shirt Polos Basic Ratu Mode</v>
      </c>
      <c r="L3031" t="str">
        <f>VLOOKUP($G3031,products7[#All],3,0)</f>
        <v>T-Shirt</v>
      </c>
      <c r="M3031" t="str">
        <f>VLOOKUP($G3031,products7[#All],7,0)</f>
        <v>Ratu Mode</v>
      </c>
    </row>
    <row r="3032" spans="1:13" x14ac:dyDescent="0.35">
      <c r="A3032" t="s">
        <v>7544</v>
      </c>
      <c r="B3032" s="2">
        <f>VLOOKUP(A3032,orders[#All],3,0)</f>
        <v>45415</v>
      </c>
      <c r="C3032" t="str">
        <f>VLOOKUP($A3032,orders[#All],9,0)</f>
        <v>processing</v>
      </c>
      <c r="D3032" t="str">
        <f>VLOOKUP($A3032,orders[#All],5,0)</f>
        <v>Bogor</v>
      </c>
      <c r="E3032" t="str">
        <f>VLOOKUP($A3032,orders[#All],6,0)</f>
        <v>Jawa Barat</v>
      </c>
      <c r="F3032" t="str">
        <f>VLOOKUP($A3032,orders[#All],10,0)</f>
        <v>TANPA PROMO</v>
      </c>
      <c r="G3032" t="s">
        <v>3519</v>
      </c>
      <c r="H3032">
        <f>VLOOKUP(working_table!G3032,order_items[[#All],[product_id]:[subtotal_idr]],2,0)</f>
        <v>1</v>
      </c>
      <c r="I3032" s="5">
        <f>VLOOKUP(working_table!$G3032,order_items[[#All],[product_id]:[subtotal_idr]],3,0)</f>
        <v>49000</v>
      </c>
      <c r="J3032" s="5">
        <f>VLOOKUP(working_table!$G3032,order_items[[#All],[product_id]:[subtotal_idr]],4,0)</f>
        <v>49000</v>
      </c>
      <c r="K3032" t="str">
        <f>VLOOKUP($G3032,products7[#All],2,0)</f>
        <v>Dress Mini Casual Kanvas Lokal</v>
      </c>
      <c r="L3032" t="str">
        <f>VLOOKUP($G3032,products7[#All],3,0)</f>
        <v>dress</v>
      </c>
      <c r="M3032" t="str">
        <f>VLOOKUP($G3032,products7[#All],7,0)</f>
        <v>Kanvas Lokal</v>
      </c>
    </row>
    <row r="3033" spans="1:13" x14ac:dyDescent="0.35">
      <c r="A3033" t="s">
        <v>7544</v>
      </c>
      <c r="B3033" s="2">
        <f>VLOOKUP(A3033,orders[#All],3,0)</f>
        <v>45415</v>
      </c>
      <c r="C3033" t="str">
        <f>VLOOKUP($A3033,orders[#All],9,0)</f>
        <v>processing</v>
      </c>
      <c r="D3033" t="str">
        <f>VLOOKUP($A3033,orders[#All],5,0)</f>
        <v>Bogor</v>
      </c>
      <c r="E3033" t="str">
        <f>VLOOKUP($A3033,orders[#All],6,0)</f>
        <v>Jawa Barat</v>
      </c>
      <c r="F3033" t="str">
        <f>VLOOKUP($A3033,orders[#All],10,0)</f>
        <v>TANPA PROMO</v>
      </c>
      <c r="G3033" t="s">
        <v>2446</v>
      </c>
      <c r="H3033">
        <f>VLOOKUP(working_table!G3033,order_items[[#All],[product_id]:[subtotal_idr]],2,0)</f>
        <v>1</v>
      </c>
      <c r="I3033" s="5">
        <f>VLOOKUP(working_table!$G3033,order_items[[#All],[product_id]:[subtotal_idr]],3,0)</f>
        <v>399000</v>
      </c>
      <c r="J3033" s="5">
        <f>VLOOKUP(working_table!$G3033,order_items[[#All],[product_id]:[subtotal_idr]],4,0)</f>
        <v>399000</v>
      </c>
      <c r="K3033" t="str">
        <f>VLOOKUP($G3033,products7[#All],2,0)</f>
        <v>Pants Wide Leg Cendana Co</v>
      </c>
      <c r="L3033" t="str">
        <f>VLOOKUP($G3033,products7[#All],3,0)</f>
        <v>Pants</v>
      </c>
      <c r="M3033" t="str">
        <f>VLOOKUP($G3033,products7[#All],7,0)</f>
        <v>Cendana Co</v>
      </c>
    </row>
    <row r="3034" spans="1:13" x14ac:dyDescent="0.35">
      <c r="A3034" t="s">
        <v>7548</v>
      </c>
      <c r="B3034" s="2">
        <f>VLOOKUP(A3034,orders[#All],3,0)</f>
        <v>45341</v>
      </c>
      <c r="C3034" t="str">
        <f>VLOOKUP($A3034,orders[#All],9,0)</f>
        <v>delivered</v>
      </c>
      <c r="D3034" t="str">
        <f>VLOOKUP($A3034,orders[#All],5,0)</f>
        <v>Depok</v>
      </c>
      <c r="E3034" t="str">
        <f>VLOOKUP($A3034,orders[#All],6,0)</f>
        <v>Jawa Barat</v>
      </c>
      <c r="F3034" t="str">
        <f>VLOOKUP($A3034,orders[#All],10,0)</f>
        <v>WEEKEND25</v>
      </c>
      <c r="G3034" t="s">
        <v>2826</v>
      </c>
      <c r="H3034">
        <f>VLOOKUP(working_table!G3034,order_items[[#All],[product_id]:[subtotal_idr]],2,0)</f>
        <v>1</v>
      </c>
      <c r="I3034" s="5">
        <f>VLOOKUP(working_table!$G3034,order_items[[#All],[product_id]:[subtotal_idr]],3,0)</f>
        <v>99000</v>
      </c>
      <c r="J3034" s="5">
        <f>VLOOKUP(working_table!$G3034,order_items[[#All],[product_id]:[subtotal_idr]],4,0)</f>
        <v>99000</v>
      </c>
      <c r="K3034" t="str">
        <f>VLOOKUP($G3034,products7[#All],2,0)</f>
        <v>Dress Midi Floral Senja Wear</v>
      </c>
      <c r="L3034" t="str">
        <f>VLOOKUP($G3034,products7[#All],3,0)</f>
        <v>Dress</v>
      </c>
      <c r="M3034" t="str">
        <f>VLOOKUP($G3034,products7[#All],7,0)</f>
        <v>Senja Wear</v>
      </c>
    </row>
    <row r="3035" spans="1:13" x14ac:dyDescent="0.35">
      <c r="A3035" t="s">
        <v>7550</v>
      </c>
      <c r="B3035" s="2">
        <f>VLOOKUP(A3035,orders[#All],3,0)</f>
        <v>45247</v>
      </c>
      <c r="C3035" t="str">
        <f>VLOOKUP($A3035,orders[#All],9,0)</f>
        <v>shipped</v>
      </c>
      <c r="D3035" t="str">
        <f>VLOOKUP($A3035,orders[#All],5,0)</f>
        <v>Yogyakarta</v>
      </c>
      <c r="E3035" t="str">
        <f>VLOOKUP($A3035,orders[#All],6,0)</f>
        <v>DI Yogyakarta</v>
      </c>
      <c r="F3035" t="str">
        <f>VLOOKUP($A3035,orders[#All],10,0)</f>
        <v>TANPA PROMO</v>
      </c>
      <c r="G3035" t="s">
        <v>2532</v>
      </c>
      <c r="H3035">
        <f>VLOOKUP(working_table!G3035,order_items[[#All],[product_id]:[subtotal_idr]],2,0)</f>
        <v>2</v>
      </c>
      <c r="I3035" s="5">
        <f>VLOOKUP(working_table!$G3035,order_items[[#All],[product_id]:[subtotal_idr]],3,0)</f>
        <v>49000</v>
      </c>
      <c r="J3035" s="5">
        <f>VLOOKUP(working_table!$G3035,order_items[[#All],[product_id]:[subtotal_idr]],4,0)</f>
        <v>98000</v>
      </c>
      <c r="K3035" t="str">
        <f>VLOOKUP($G3035,products7[#All],2,0)</f>
        <v>Jacket Coach Ratu Mode</v>
      </c>
      <c r="L3035" t="str">
        <f>VLOOKUP($G3035,products7[#All],3,0)</f>
        <v>Jacket</v>
      </c>
      <c r="M3035" t="str">
        <f>VLOOKUP($G3035,products7[#All],7,0)</f>
        <v>Ratu Mode</v>
      </c>
    </row>
    <row r="3036" spans="1:13" x14ac:dyDescent="0.35">
      <c r="A3036" t="s">
        <v>7550</v>
      </c>
      <c r="B3036" s="2">
        <f>VLOOKUP(A3036,orders[#All],3,0)</f>
        <v>45247</v>
      </c>
      <c r="C3036" t="str">
        <f>VLOOKUP($A3036,orders[#All],9,0)</f>
        <v>shipped</v>
      </c>
      <c r="D3036" t="str">
        <f>VLOOKUP($A3036,orders[#All],5,0)</f>
        <v>Yogyakarta</v>
      </c>
      <c r="E3036" t="str">
        <f>VLOOKUP($A3036,orders[#All],6,0)</f>
        <v>DI Yogyakarta</v>
      </c>
      <c r="F3036" t="str">
        <f>VLOOKUP($A3036,orders[#All],10,0)</f>
        <v>TANPA PROMO</v>
      </c>
      <c r="G3036" t="s">
        <v>2674</v>
      </c>
      <c r="H3036">
        <f>VLOOKUP(working_table!G3036,order_items[[#All],[product_id]:[subtotal_idr]],2,0)</f>
        <v>1</v>
      </c>
      <c r="I3036" s="5">
        <f>VLOOKUP(working_table!$G3036,order_items[[#All],[product_id]:[subtotal_idr]],3,0)</f>
        <v>89000</v>
      </c>
      <c r="J3036" s="5">
        <f>VLOOKUP(working_table!$G3036,order_items[[#All],[product_id]:[subtotal_idr]],4,0)</f>
        <v>89000</v>
      </c>
      <c r="K3036" t="str">
        <f>VLOOKUP($G3036,products7[#All],2,0)</f>
        <v>Dompet Kulit Pesona Indo</v>
      </c>
      <c r="L3036" t="str">
        <f>VLOOKUP($G3036,products7[#All],3,0)</f>
        <v>Accessories</v>
      </c>
      <c r="M3036" t="str">
        <f>VLOOKUP($G3036,products7[#All],7,0)</f>
        <v>Pesona Indo</v>
      </c>
    </row>
    <row r="3037" spans="1:13" x14ac:dyDescent="0.35">
      <c r="A3037" t="s">
        <v>7553</v>
      </c>
      <c r="B3037" s="2">
        <f>VLOOKUP(A3037,orders[#All],3,0)</f>
        <v>45601</v>
      </c>
      <c r="C3037" t="str">
        <f>VLOOKUP($A3037,orders[#All],9,0)</f>
        <v>processing</v>
      </c>
      <c r="D3037" t="str">
        <f>VLOOKUP($A3037,orders[#All],5,0)</f>
        <v>Pekanbaru</v>
      </c>
      <c r="E3037" t="str">
        <f>VLOOKUP($A3037,orders[#All],6,0)</f>
        <v>Riau</v>
      </c>
      <c r="F3037" t="str">
        <f>VLOOKUP($A3037,orders[#All],10,0)</f>
        <v>TANPA PROMO</v>
      </c>
      <c r="G3037" t="s">
        <v>2636</v>
      </c>
      <c r="H3037">
        <f>VLOOKUP(working_table!G3037,order_items[[#All],[product_id]:[subtotal_idr]],2,0)</f>
        <v>1</v>
      </c>
      <c r="I3037" s="5">
        <f>VLOOKUP(working_table!$G3037,order_items[[#All],[product_id]:[subtotal_idr]],3,0)</f>
        <v>229000</v>
      </c>
      <c r="J3037" s="5">
        <f>VLOOKUP(working_table!$G3037,order_items[[#All],[product_id]:[subtotal_idr]],4,0)</f>
        <v>229000</v>
      </c>
      <c r="K3037" t="str">
        <f>VLOOKUP($G3037,products7[#All],2,0)</f>
        <v>Pants Jogger Kanvas Lokal</v>
      </c>
      <c r="L3037" t="str">
        <f>VLOOKUP($G3037,products7[#All],3,0)</f>
        <v>Pants</v>
      </c>
      <c r="M3037" t="str">
        <f>VLOOKUP($G3037,products7[#All],7,0)</f>
        <v>Kanvas Lokal</v>
      </c>
    </row>
    <row r="3038" spans="1:13" x14ac:dyDescent="0.35">
      <c r="A3038" t="s">
        <v>7553</v>
      </c>
      <c r="B3038" s="2">
        <f>VLOOKUP(A3038,orders[#All],3,0)</f>
        <v>45601</v>
      </c>
      <c r="C3038" t="str">
        <f>VLOOKUP($A3038,orders[#All],9,0)</f>
        <v>processing</v>
      </c>
      <c r="D3038" t="str">
        <f>VLOOKUP($A3038,orders[#All],5,0)</f>
        <v>Pekanbaru</v>
      </c>
      <c r="E3038" t="str">
        <f>VLOOKUP($A3038,orders[#All],6,0)</f>
        <v>Riau</v>
      </c>
      <c r="F3038" t="str">
        <f>VLOOKUP($A3038,orders[#All],10,0)</f>
        <v>TANPA PROMO</v>
      </c>
      <c r="G3038" t="s">
        <v>2503</v>
      </c>
      <c r="H3038">
        <f>VLOOKUP(working_table!G3038,order_items[[#All],[product_id]:[subtotal_idr]],2,0)</f>
        <v>1</v>
      </c>
      <c r="I3038" s="5">
        <f>VLOOKUP(working_table!$G3038,order_items[[#All],[product_id]:[subtotal_idr]],3,0)</f>
        <v>349000</v>
      </c>
      <c r="J3038" s="5">
        <f>VLOOKUP(working_table!$G3038,order_items[[#All],[product_id]:[subtotal_idr]],4,0)</f>
        <v>349000</v>
      </c>
      <c r="K3038" t="str">
        <f>VLOOKUP($G3038,products7[#All],2,0)</f>
        <v>T-Shirt Slim Fit BajuKita</v>
      </c>
      <c r="L3038" t="str">
        <f>VLOOKUP($G3038,products7[#All],3,0)</f>
        <v>Kemeja</v>
      </c>
      <c r="M3038" t="str">
        <f>VLOOKUP($G3038,products7[#All],7,0)</f>
        <v>BajuKita</v>
      </c>
    </row>
    <row r="3039" spans="1:13" x14ac:dyDescent="0.35">
      <c r="A3039" t="s">
        <v>7556</v>
      </c>
      <c r="B3039" s="2">
        <f>VLOOKUP(A3039,orders[#All],3,0)</f>
        <v>45442</v>
      </c>
      <c r="C3039" t="str">
        <f>VLOOKUP($A3039,orders[#All],9,0)</f>
        <v>delivered</v>
      </c>
      <c r="D3039" t="str">
        <f>VLOOKUP($A3039,orders[#All],5,0)</f>
        <v>Banjarmasin</v>
      </c>
      <c r="E3039" t="str">
        <f>VLOOKUP($A3039,orders[#All],6,0)</f>
        <v>Kalimantan Selatan</v>
      </c>
      <c r="F3039" t="str">
        <f>VLOOKUP($A3039,orders[#All],10,0)</f>
        <v>WEEKEND25</v>
      </c>
      <c r="G3039" t="s">
        <v>3077</v>
      </c>
      <c r="H3039">
        <f>VLOOKUP(working_table!G3039,order_items[[#All],[product_id]:[subtotal_idr]],2,0)</f>
        <v>2</v>
      </c>
      <c r="I3039" s="5">
        <f>VLOOKUP(working_table!$G3039,order_items[[#All],[product_id]:[subtotal_idr]],3,0)</f>
        <v>199000</v>
      </c>
      <c r="J3039" s="5">
        <f>VLOOKUP(working_table!$G3039,order_items[[#All],[product_id]:[subtotal_idr]],4,0)</f>
        <v>398000</v>
      </c>
      <c r="K3039" t="str">
        <f>VLOOKUP($G3039,products7[#All],2,0)</f>
        <v>T-Shirt Striped Tropika Style</v>
      </c>
      <c r="L3039" t="str">
        <f>VLOOKUP($G3039,products7[#All],3,0)</f>
        <v>T-Shirt</v>
      </c>
      <c r="M3039" t="str">
        <f>VLOOKUP($G3039,products7[#All],7,0)</f>
        <v>Tropika Style</v>
      </c>
    </row>
    <row r="3040" spans="1:13" x14ac:dyDescent="0.35">
      <c r="A3040" t="s">
        <v>7556</v>
      </c>
      <c r="B3040" s="2">
        <f>VLOOKUP(A3040,orders[#All],3,0)</f>
        <v>45442</v>
      </c>
      <c r="C3040" t="str">
        <f>VLOOKUP($A3040,orders[#All],9,0)</f>
        <v>delivered</v>
      </c>
      <c r="D3040" t="str">
        <f>VLOOKUP($A3040,orders[#All],5,0)</f>
        <v>Banjarmasin</v>
      </c>
      <c r="E3040" t="str">
        <f>VLOOKUP($A3040,orders[#All],6,0)</f>
        <v>Kalimantan Selatan</v>
      </c>
      <c r="F3040" t="str">
        <f>VLOOKUP($A3040,orders[#All],10,0)</f>
        <v>WEEKEND25</v>
      </c>
      <c r="G3040" t="s">
        <v>4018</v>
      </c>
      <c r="H3040">
        <f>VLOOKUP(working_table!G3040,order_items[[#All],[product_id]:[subtotal_idr]],2,0)</f>
        <v>2</v>
      </c>
      <c r="I3040" s="5">
        <f>VLOOKUP(working_table!$G3040,order_items[[#All],[product_id]:[subtotal_idr]],3,0)</f>
        <v>69000</v>
      </c>
      <c r="J3040" s="5">
        <f>VLOOKUP(working_table!$G3040,order_items[[#All],[product_id]:[subtotal_idr]],4,0)</f>
        <v>138000</v>
      </c>
      <c r="K3040" t="str">
        <f>VLOOKUP($G3040,products7[#All],2,0)</f>
        <v>Kemeja Flanel Riang Apparel</v>
      </c>
      <c r="L3040" t="str">
        <f>VLOOKUP($G3040,products7[#All],3,0)</f>
        <v>kemeja</v>
      </c>
      <c r="M3040" t="str">
        <f>VLOOKUP($G3040,products7[#All],7,0)</f>
        <v>Riang Apparel</v>
      </c>
    </row>
    <row r="3041" spans="1:13" x14ac:dyDescent="0.35">
      <c r="A3041" t="s">
        <v>7559</v>
      </c>
      <c r="B3041" s="2">
        <f>VLOOKUP(A3041,orders[#All],3,0)</f>
        <v>45270</v>
      </c>
      <c r="C3041" t="str">
        <f>VLOOKUP($A3041,orders[#All],9,0)</f>
        <v>delivered</v>
      </c>
      <c r="D3041" t="str">
        <f>VLOOKUP($A3041,orders[#All],5,0)</f>
        <v>Malang</v>
      </c>
      <c r="E3041" t="str">
        <f>VLOOKUP($A3041,orders[#All],6,0)</f>
        <v>Jawa Timur</v>
      </c>
      <c r="F3041" t="str">
        <f>VLOOKUP($A3041,orders[#All],10,0)</f>
        <v>TANPA PROMO</v>
      </c>
      <c r="G3041" t="s">
        <v>2840</v>
      </c>
      <c r="H3041">
        <f>VLOOKUP(working_table!G3041,order_items[[#All],[product_id]:[subtotal_idr]],2,0)</f>
        <v>1</v>
      </c>
      <c r="I3041" s="5">
        <f>VLOOKUP(working_table!$G3041,order_items[[#All],[product_id]:[subtotal_idr]],3,0)</f>
        <v>279000</v>
      </c>
      <c r="J3041" s="5">
        <f>VLOOKUP(working_table!$G3041,order_items[[#All],[product_id]:[subtotal_idr]],4,0)</f>
        <v>279000</v>
      </c>
      <c r="K3041" t="str">
        <f>VLOOKUP($G3041,products7[#All],2,0)</f>
        <v>T-Shirt Polos Basic Riang Apparel</v>
      </c>
      <c r="L3041" t="str">
        <f>VLOOKUP($G3041,products7[#All],3,0)</f>
        <v>T-Shirt</v>
      </c>
      <c r="M3041" t="str">
        <f>VLOOKUP($G3041,products7[#All],7,0)</f>
        <v>Riang Apparel</v>
      </c>
    </row>
    <row r="3042" spans="1:13" x14ac:dyDescent="0.35">
      <c r="A3042" t="s">
        <v>7559</v>
      </c>
      <c r="B3042" s="2">
        <f>VLOOKUP(A3042,orders[#All],3,0)</f>
        <v>45270</v>
      </c>
      <c r="C3042" t="str">
        <f>VLOOKUP($A3042,orders[#All],9,0)</f>
        <v>delivered</v>
      </c>
      <c r="D3042" t="str">
        <f>VLOOKUP($A3042,orders[#All],5,0)</f>
        <v>Malang</v>
      </c>
      <c r="E3042" t="str">
        <f>VLOOKUP($A3042,orders[#All],6,0)</f>
        <v>Jawa Timur</v>
      </c>
      <c r="F3042" t="str">
        <f>VLOOKUP($A3042,orders[#All],10,0)</f>
        <v>TANPA PROMO</v>
      </c>
      <c r="G3042" t="s">
        <v>2559</v>
      </c>
      <c r="H3042">
        <f>VLOOKUP(working_table!G3042,order_items[[#All],[product_id]:[subtotal_idr]],2,0)</f>
        <v>1</v>
      </c>
      <c r="I3042" s="5">
        <f>VLOOKUP(working_table!$G3042,order_items[[#All],[product_id]:[subtotal_idr]],3,0)</f>
        <v>129000</v>
      </c>
      <c r="J3042" s="5">
        <f>VLOOKUP(working_table!$G3042,order_items[[#All],[product_id]:[subtotal_idr]],4,0)</f>
        <v>129000</v>
      </c>
      <c r="K3042" t="str">
        <f>VLOOKUP($G3042,products7[#All],2,0)</f>
        <v>Syal Rajut Riang Apparel</v>
      </c>
      <c r="L3042" t="str">
        <f>VLOOKUP($G3042,products7[#All],3,0)</f>
        <v>Accessories</v>
      </c>
      <c r="M3042" t="str">
        <f>VLOOKUP($G3042,products7[#All],7,0)</f>
        <v>Riang Apparel</v>
      </c>
    </row>
    <row r="3043" spans="1:13" x14ac:dyDescent="0.35">
      <c r="A3043" t="s">
        <v>7559</v>
      </c>
      <c r="B3043" s="2">
        <f>VLOOKUP(A3043,orders[#All],3,0)</f>
        <v>45270</v>
      </c>
      <c r="C3043" t="str">
        <f>VLOOKUP($A3043,orders[#All],9,0)</f>
        <v>delivered</v>
      </c>
      <c r="D3043" t="str">
        <f>VLOOKUP($A3043,orders[#All],5,0)</f>
        <v>Malang</v>
      </c>
      <c r="E3043" t="str">
        <f>VLOOKUP($A3043,orders[#All],6,0)</f>
        <v>Jawa Timur</v>
      </c>
      <c r="F3043" t="str">
        <f>VLOOKUP($A3043,orders[#All],10,0)</f>
        <v>TANPA PROMO</v>
      </c>
      <c r="G3043" t="s">
        <v>3410</v>
      </c>
      <c r="H3043">
        <f>VLOOKUP(working_table!G3043,order_items[[#All],[product_id]:[subtotal_idr]],2,0)</f>
        <v>1</v>
      </c>
      <c r="I3043" s="5">
        <f>VLOOKUP(working_table!$G3043,order_items[[#All],[product_id]:[subtotal_idr]],3,0)</f>
        <v>69000</v>
      </c>
      <c r="J3043" s="5">
        <f>VLOOKUP(working_table!$G3043,order_items[[#All],[product_id]:[subtotal_idr]],4,0)</f>
        <v>69000</v>
      </c>
      <c r="K3043" t="str">
        <f>VLOOKUP($G3043,products7[#All],2,0)</f>
        <v>Pants Kulot SandangIndo</v>
      </c>
      <c r="L3043" t="str">
        <f>VLOOKUP($G3043,products7[#All],3,0)</f>
        <v>Pants</v>
      </c>
      <c r="M3043" t="str">
        <f>VLOOKUP($G3043,products7[#All],7,0)</f>
        <v>SandangIndo</v>
      </c>
    </row>
    <row r="3044" spans="1:13" x14ac:dyDescent="0.35">
      <c r="A3044" t="s">
        <v>7563</v>
      </c>
      <c r="B3044" s="2">
        <f>VLOOKUP(A3044,orders[#All],3,0)</f>
        <v>45031</v>
      </c>
      <c r="C3044" t="str">
        <f>VLOOKUP($A3044,orders[#All],9,0)</f>
        <v>cancelled</v>
      </c>
      <c r="D3044" t="str">
        <f>VLOOKUP($A3044,orders[#All],5,0)</f>
        <v>Manado</v>
      </c>
      <c r="E3044" t="str">
        <f>VLOOKUP($A3044,orders[#All],6,0)</f>
        <v>Sulawesi Utara</v>
      </c>
      <c r="F3044" t="str">
        <f>VLOOKUP($A3044,orders[#All],10,0)</f>
        <v>TANPA PROMO</v>
      </c>
      <c r="G3044" t="s">
        <v>2911</v>
      </c>
      <c r="H3044">
        <f>VLOOKUP(working_table!G3044,order_items[[#All],[product_id]:[subtotal_idr]],2,0)</f>
        <v>1</v>
      </c>
      <c r="I3044" s="5">
        <f>VLOOKUP(working_table!$G3044,order_items[[#All],[product_id]:[subtotal_idr]],3,0)</f>
        <v>329000</v>
      </c>
      <c r="J3044" s="5">
        <f>VLOOKUP(working_table!$G3044,order_items[[#All],[product_id]:[subtotal_idr]],4,0)</f>
        <v>329000</v>
      </c>
      <c r="K3044" t="str">
        <f>VLOOKUP($G3044,products7[#All],2,0)</f>
        <v>Jacket Hoodie SandangIndo</v>
      </c>
      <c r="L3044" t="str">
        <f>VLOOKUP($G3044,products7[#All],3,0)</f>
        <v>Jacket</v>
      </c>
      <c r="M3044" t="str">
        <f>VLOOKUP($G3044,products7[#All],7,0)</f>
        <v>SandangIndo</v>
      </c>
    </row>
    <row r="3045" spans="1:13" x14ac:dyDescent="0.35">
      <c r="A3045" t="s">
        <v>7563</v>
      </c>
      <c r="B3045" s="2">
        <f>VLOOKUP(A3045,orders[#All],3,0)</f>
        <v>45031</v>
      </c>
      <c r="C3045" t="str">
        <f>VLOOKUP($A3045,orders[#All],9,0)</f>
        <v>cancelled</v>
      </c>
      <c r="D3045" t="str">
        <f>VLOOKUP($A3045,orders[#All],5,0)</f>
        <v>Manado</v>
      </c>
      <c r="E3045" t="str">
        <f>VLOOKUP($A3045,orders[#All],6,0)</f>
        <v>Sulawesi Utara</v>
      </c>
      <c r="F3045" t="str">
        <f>VLOOKUP($A3045,orders[#All],10,0)</f>
        <v>TANPA PROMO</v>
      </c>
      <c r="G3045" t="s">
        <v>2898</v>
      </c>
      <c r="H3045">
        <f>VLOOKUP(working_table!G3045,order_items[[#All],[product_id]:[subtotal_idr]],2,0)</f>
        <v>1</v>
      </c>
      <c r="I3045" s="5">
        <f>VLOOKUP(working_table!$G3045,order_items[[#All],[product_id]:[subtotal_idr]],3,0)</f>
        <v>49000</v>
      </c>
      <c r="J3045" s="5">
        <f>VLOOKUP(working_table!$G3045,order_items[[#All],[product_id]:[subtotal_idr]],4,0)</f>
        <v>49000</v>
      </c>
      <c r="K3045" t="str">
        <f>VLOOKUP($G3045,products7[#All],2,0)</f>
        <v>Kemeja Oxford Cendana Co</v>
      </c>
      <c r="L3045" t="str">
        <f>VLOOKUP($G3045,products7[#All],3,0)</f>
        <v>kemeja</v>
      </c>
      <c r="M3045" t="str">
        <f>VLOOKUP($G3045,products7[#All],7,0)</f>
        <v>Cendana Co</v>
      </c>
    </row>
    <row r="3046" spans="1:13" x14ac:dyDescent="0.35">
      <c r="A3046" t="s">
        <v>7566</v>
      </c>
      <c r="B3046" s="2">
        <f>VLOOKUP(A3046,orders[#All],3,0)</f>
        <v>45133</v>
      </c>
      <c r="C3046" t="str">
        <f>VLOOKUP($A3046,orders[#All],9,0)</f>
        <v>delivered</v>
      </c>
      <c r="D3046" t="str">
        <f>VLOOKUP($A3046,orders[#All],5,0)</f>
        <v>Depok</v>
      </c>
      <c r="E3046" t="str">
        <f>VLOOKUP($A3046,orders[#All],6,0)</f>
        <v>Jawa Barat</v>
      </c>
      <c r="F3046" t="str">
        <f>VLOOKUP($A3046,orders[#All],10,0)</f>
        <v>TANPA PROMO</v>
      </c>
      <c r="G3046" t="s">
        <v>3396</v>
      </c>
      <c r="H3046">
        <f>VLOOKUP(working_table!G3046,order_items[[#All],[product_id]:[subtotal_idr]],2,0)</f>
        <v>1</v>
      </c>
      <c r="I3046" s="5">
        <f>VLOOKUP(working_table!$G3046,order_items[[#All],[product_id]:[subtotal_idr]],3,0)</f>
        <v>129000</v>
      </c>
      <c r="J3046" s="5">
        <f>VLOOKUP(working_table!$G3046,order_items[[#All],[product_id]:[subtotal_idr]],4,0)</f>
        <v>129000</v>
      </c>
      <c r="K3046" t="str">
        <f>VLOOKUP($G3046,products7[#All],2,0)</f>
        <v>Pants Kulot Riang Apparel</v>
      </c>
      <c r="L3046" t="str">
        <f>VLOOKUP($G3046,products7[#All],3,0)</f>
        <v>Pants</v>
      </c>
      <c r="M3046" t="str">
        <f>VLOOKUP($G3046,products7[#All],7,0)</f>
        <v>Riang Apparel</v>
      </c>
    </row>
    <row r="3047" spans="1:13" x14ac:dyDescent="0.35">
      <c r="A3047" t="s">
        <v>7566</v>
      </c>
      <c r="B3047" s="2">
        <f>VLOOKUP(A3047,orders[#All],3,0)</f>
        <v>45133</v>
      </c>
      <c r="C3047" t="str">
        <f>VLOOKUP($A3047,orders[#All],9,0)</f>
        <v>delivered</v>
      </c>
      <c r="D3047" t="str">
        <f>VLOOKUP($A3047,orders[#All],5,0)</f>
        <v>Depok</v>
      </c>
      <c r="E3047" t="str">
        <f>VLOOKUP($A3047,orders[#All],6,0)</f>
        <v>Jawa Barat</v>
      </c>
      <c r="F3047" t="str">
        <f>VLOOKUP($A3047,orders[#All],10,0)</f>
        <v>TANPA PROMO</v>
      </c>
      <c r="G3047" t="s">
        <v>3406</v>
      </c>
      <c r="H3047">
        <f>VLOOKUP(working_table!G3047,order_items[[#All],[product_id]:[subtotal_idr]],2,0)</f>
        <v>1</v>
      </c>
      <c r="I3047" s="5">
        <f>VLOOKUP(working_table!$G3047,order_items[[#All],[product_id]:[subtotal_idr]],3,0)</f>
        <v>299000</v>
      </c>
      <c r="J3047" s="5">
        <f>VLOOKUP(working_table!$G3047,order_items[[#All],[product_id]:[subtotal_idr]],4,0)</f>
        <v>299000</v>
      </c>
      <c r="K3047" t="str">
        <f>VLOOKUP($G3047,products7[#All],2,0)</f>
        <v>Topi Baseball Riang Apparel</v>
      </c>
      <c r="L3047" t="str">
        <f>VLOOKUP($G3047,products7[#All],3,0)</f>
        <v>Accessories</v>
      </c>
      <c r="M3047" t="str">
        <f>VLOOKUP($G3047,products7[#All],7,0)</f>
        <v>Riang Apparel</v>
      </c>
    </row>
    <row r="3048" spans="1:13" x14ac:dyDescent="0.35">
      <c r="A3048" t="s">
        <v>7569</v>
      </c>
      <c r="B3048" s="2">
        <f>VLOOKUP(A3048,orders[#All],3,0)</f>
        <v>45251</v>
      </c>
      <c r="C3048" t="str">
        <f>VLOOKUP($A3048,orders[#All],9,0)</f>
        <v>cancelled</v>
      </c>
      <c r="D3048" t="str">
        <f>VLOOKUP($A3048,orders[#All],5,0)</f>
        <v>Manado</v>
      </c>
      <c r="E3048" t="str">
        <f>VLOOKUP($A3048,orders[#All],6,0)</f>
        <v>Sulawesi Utara</v>
      </c>
      <c r="F3048" t="str">
        <f>VLOOKUP($A3048,orders[#All],10,0)</f>
        <v>FLASHSALE</v>
      </c>
      <c r="G3048" t="s">
        <v>3241</v>
      </c>
      <c r="H3048">
        <f>VLOOKUP(working_table!G3048,order_items[[#All],[product_id]:[subtotal_idr]],2,0)</f>
        <v>3</v>
      </c>
      <c r="I3048" s="5">
        <f>VLOOKUP(working_table!$G3048,order_items[[#All],[product_id]:[subtotal_idr]],3,0)</f>
        <v>549000</v>
      </c>
      <c r="J3048" s="5">
        <f>VLOOKUP(working_table!$G3048,order_items[[#All],[product_id]:[subtotal_idr]],4,0)</f>
        <v>1647000</v>
      </c>
      <c r="K3048" t="str">
        <f>VLOOKUP($G3048,products7[#All],2,0)</f>
        <v>Jacket Bomber Senja Wear</v>
      </c>
      <c r="L3048" t="str">
        <f>VLOOKUP($G3048,products7[#All],3,0)</f>
        <v>Jacket</v>
      </c>
      <c r="M3048" t="str">
        <f>VLOOKUP($G3048,products7[#All],7,0)</f>
        <v>Senja Wear</v>
      </c>
    </row>
    <row r="3049" spans="1:13" x14ac:dyDescent="0.35">
      <c r="A3049" t="s">
        <v>7569</v>
      </c>
      <c r="B3049" s="2">
        <f>VLOOKUP(A3049,orders[#All],3,0)</f>
        <v>45251</v>
      </c>
      <c r="C3049" t="str">
        <f>VLOOKUP($A3049,orders[#All],9,0)</f>
        <v>cancelled</v>
      </c>
      <c r="D3049" t="str">
        <f>VLOOKUP($A3049,orders[#All],5,0)</f>
        <v>Manado</v>
      </c>
      <c r="E3049" t="str">
        <f>VLOOKUP($A3049,orders[#All],6,0)</f>
        <v>Sulawesi Utara</v>
      </c>
      <c r="F3049" t="str">
        <f>VLOOKUP($A3049,orders[#All],10,0)</f>
        <v>FLASHSALE</v>
      </c>
      <c r="G3049" t="s">
        <v>2594</v>
      </c>
      <c r="H3049">
        <f>VLOOKUP(working_table!G3049,order_items[[#All],[product_id]:[subtotal_idr]],2,0)</f>
        <v>1</v>
      </c>
      <c r="I3049" s="5">
        <f>VLOOKUP(working_table!$G3049,order_items[[#All],[product_id]:[subtotal_idr]],3,0)</f>
        <v>249000</v>
      </c>
      <c r="J3049" s="5">
        <f>VLOOKUP(working_table!$G3049,order_items[[#All],[product_id]:[subtotal_idr]],4,0)</f>
        <v>249000</v>
      </c>
      <c r="K3049" t="str">
        <f>VLOOKUP($G3049,products7[#All],2,0)</f>
        <v>Dress Bodycon Kanvas Lokal</v>
      </c>
      <c r="L3049" t="str">
        <f>VLOOKUP($G3049,products7[#All],3,0)</f>
        <v>Dress</v>
      </c>
      <c r="M3049" t="str">
        <f>VLOOKUP($G3049,products7[#All],7,0)</f>
        <v>Kanvas Lokal</v>
      </c>
    </row>
    <row r="3050" spans="1:13" x14ac:dyDescent="0.35">
      <c r="A3050" t="s">
        <v>7569</v>
      </c>
      <c r="B3050" s="2">
        <f>VLOOKUP(A3050,orders[#All],3,0)</f>
        <v>45251</v>
      </c>
      <c r="C3050" t="str">
        <f>VLOOKUP($A3050,orders[#All],9,0)</f>
        <v>cancelled</v>
      </c>
      <c r="D3050" t="str">
        <f>VLOOKUP($A3050,orders[#All],5,0)</f>
        <v>Manado</v>
      </c>
      <c r="E3050" t="str">
        <f>VLOOKUP($A3050,orders[#All],6,0)</f>
        <v>Sulawesi Utara</v>
      </c>
      <c r="F3050" t="str">
        <f>VLOOKUP($A3050,orders[#All],10,0)</f>
        <v>FLASHSALE</v>
      </c>
      <c r="G3050" t="s">
        <v>3575</v>
      </c>
      <c r="H3050">
        <f>VLOOKUP(working_table!G3050,order_items[[#All],[product_id]:[subtotal_idr]],2,0)</f>
        <v>1</v>
      </c>
      <c r="I3050" s="5">
        <f>VLOOKUP(working_table!$G3050,order_items[[#All],[product_id]:[subtotal_idr]],3,0)</f>
        <v>119000</v>
      </c>
      <c r="J3050" s="5">
        <f>VLOOKUP(working_table!$G3050,order_items[[#All],[product_id]:[subtotal_idr]],4,0)</f>
        <v>119000</v>
      </c>
      <c r="K3050" t="str">
        <f>VLOOKUP($G3050,products7[#All],2,0)</f>
        <v>Pants Jeans Slim Cendana Co</v>
      </c>
      <c r="L3050" t="str">
        <f>VLOOKUP($G3050,products7[#All],3,0)</f>
        <v>Pants</v>
      </c>
      <c r="M3050" t="str">
        <f>VLOOKUP($G3050,products7[#All],7,0)</f>
        <v>Cendana Co</v>
      </c>
    </row>
    <row r="3051" spans="1:13" x14ac:dyDescent="0.35">
      <c r="A3051" t="s">
        <v>7573</v>
      </c>
      <c r="B3051" s="2">
        <f>VLOOKUP(A3051,orders[#All],3,0)</f>
        <v>45645</v>
      </c>
      <c r="C3051" t="str">
        <f>VLOOKUP($A3051,orders[#All],9,0)</f>
        <v>shipped</v>
      </c>
      <c r="D3051" t="str">
        <f>VLOOKUP($A3051,orders[#All],5,0)</f>
        <v>Palembang</v>
      </c>
      <c r="E3051" t="str">
        <f>VLOOKUP($A3051,orders[#All],6,0)</f>
        <v>Sumatera Selatan</v>
      </c>
      <c r="F3051" t="str">
        <f>VLOOKUP($A3051,orders[#All],10,0)</f>
        <v>FLASHSALE</v>
      </c>
      <c r="G3051" t="s">
        <v>2559</v>
      </c>
      <c r="H3051">
        <f>VLOOKUP(working_table!G3051,order_items[[#All],[product_id]:[subtotal_idr]],2,0)</f>
        <v>1</v>
      </c>
      <c r="I3051" s="5">
        <f>VLOOKUP(working_table!$G3051,order_items[[#All],[product_id]:[subtotal_idr]],3,0)</f>
        <v>129000</v>
      </c>
      <c r="J3051" s="5">
        <f>VLOOKUP(working_table!$G3051,order_items[[#All],[product_id]:[subtotal_idr]],4,0)</f>
        <v>129000</v>
      </c>
      <c r="K3051" t="str">
        <f>VLOOKUP($G3051,products7[#All],2,0)</f>
        <v>Syal Rajut Riang Apparel</v>
      </c>
      <c r="L3051" t="str">
        <f>VLOOKUP($G3051,products7[#All],3,0)</f>
        <v>Accessories</v>
      </c>
      <c r="M3051" t="str">
        <f>VLOOKUP($G3051,products7[#All],7,0)</f>
        <v>Riang Apparel</v>
      </c>
    </row>
    <row r="3052" spans="1:13" x14ac:dyDescent="0.35">
      <c r="A3052" t="s">
        <v>7573</v>
      </c>
      <c r="B3052" s="2">
        <f>VLOOKUP(A3052,orders[#All],3,0)</f>
        <v>45645</v>
      </c>
      <c r="C3052" t="str">
        <f>VLOOKUP($A3052,orders[#All],9,0)</f>
        <v>shipped</v>
      </c>
      <c r="D3052" t="str">
        <f>VLOOKUP($A3052,orders[#All],5,0)</f>
        <v>Palembang</v>
      </c>
      <c r="E3052" t="str">
        <f>VLOOKUP($A3052,orders[#All],6,0)</f>
        <v>Sumatera Selatan</v>
      </c>
      <c r="F3052" t="str">
        <f>VLOOKUP($A3052,orders[#All],10,0)</f>
        <v>FLASHSALE</v>
      </c>
      <c r="G3052" t="s">
        <v>2919</v>
      </c>
      <c r="H3052">
        <f>VLOOKUP(working_table!G3052,order_items[[#All],[product_id]:[subtotal_idr]],2,0)</f>
        <v>1</v>
      </c>
      <c r="I3052" s="5">
        <f>VLOOKUP(working_table!$G3052,order_items[[#All],[product_id]:[subtotal_idr]],3,0)</f>
        <v>179000</v>
      </c>
      <c r="J3052" s="5">
        <f>VLOOKUP(working_table!$G3052,order_items[[#All],[product_id]:[subtotal_idr]],4,0)</f>
        <v>179000</v>
      </c>
      <c r="K3052" t="str">
        <f>VLOOKUP($G3052,products7[#All],2,0)</f>
        <v>Jacket Parasut Kanvas Lokal</v>
      </c>
      <c r="L3052" t="str">
        <f>VLOOKUP($G3052,products7[#All],3,0)</f>
        <v>Jacket</v>
      </c>
      <c r="M3052" t="str">
        <f>VLOOKUP($G3052,products7[#All],7,0)</f>
        <v>Kanvas Lokal</v>
      </c>
    </row>
    <row r="3053" spans="1:13" x14ac:dyDescent="0.35">
      <c r="A3053" t="s">
        <v>7576</v>
      </c>
      <c r="B3053" s="2">
        <f>VLOOKUP(A3053,orders[#All],3,0)</f>
        <v>45662</v>
      </c>
      <c r="C3053" t="str">
        <f>VLOOKUP($A3053,orders[#All],9,0)</f>
        <v>delivered</v>
      </c>
      <c r="D3053" t="str">
        <f>VLOOKUP($A3053,orders[#All],5,0)</f>
        <v>Jakarta</v>
      </c>
      <c r="E3053" t="str">
        <f>VLOOKUP($A3053,orders[#All],6,0)</f>
        <v>DKI Jakarta</v>
      </c>
      <c r="F3053" t="str">
        <f>VLOOKUP($A3053,orders[#All],10,0)</f>
        <v>WEEKEND25</v>
      </c>
      <c r="G3053" t="s">
        <v>2861</v>
      </c>
      <c r="H3053">
        <f>VLOOKUP(working_table!G3053,order_items[[#All],[product_id]:[subtotal_idr]],2,0)</f>
        <v>1</v>
      </c>
      <c r="I3053" s="5">
        <f>VLOOKUP(working_table!$G3053,order_items[[#All],[product_id]:[subtotal_idr]],3,0)</f>
        <v>119000</v>
      </c>
      <c r="J3053" s="5">
        <f>VLOOKUP(working_table!$G3053,order_items[[#All],[product_id]:[subtotal_idr]],4,0)</f>
        <v>119000</v>
      </c>
      <c r="K3053" t="str">
        <f>VLOOKUP($G3053,products7[#All],2,0)</f>
        <v>Jacket Hoodie Senja Wear</v>
      </c>
      <c r="L3053" t="str">
        <f>VLOOKUP($G3053,products7[#All],3,0)</f>
        <v>Jacket</v>
      </c>
      <c r="M3053" t="str">
        <f>VLOOKUP($G3053,products7[#All],7,0)</f>
        <v>Senja Wear</v>
      </c>
    </row>
    <row r="3054" spans="1:13" x14ac:dyDescent="0.35">
      <c r="A3054" t="s">
        <v>7576</v>
      </c>
      <c r="B3054" s="2">
        <f>VLOOKUP(A3054,orders[#All],3,0)</f>
        <v>45662</v>
      </c>
      <c r="C3054" t="str">
        <f>VLOOKUP($A3054,orders[#All],9,0)</f>
        <v>delivered</v>
      </c>
      <c r="D3054" t="str">
        <f>VLOOKUP($A3054,orders[#All],5,0)</f>
        <v>Jakarta</v>
      </c>
      <c r="E3054" t="str">
        <f>VLOOKUP($A3054,orders[#All],6,0)</f>
        <v>DKI Jakarta</v>
      </c>
      <c r="F3054" t="str">
        <f>VLOOKUP($A3054,orders[#All],10,0)</f>
        <v>WEEKEND25</v>
      </c>
      <c r="G3054" t="s">
        <v>2911</v>
      </c>
      <c r="H3054">
        <f>VLOOKUP(working_table!G3054,order_items[[#All],[product_id]:[subtotal_idr]],2,0)</f>
        <v>1</v>
      </c>
      <c r="I3054" s="5">
        <f>VLOOKUP(working_table!$G3054,order_items[[#All],[product_id]:[subtotal_idr]],3,0)</f>
        <v>329000</v>
      </c>
      <c r="J3054" s="5">
        <f>VLOOKUP(working_table!$G3054,order_items[[#All],[product_id]:[subtotal_idr]],4,0)</f>
        <v>329000</v>
      </c>
      <c r="K3054" t="str">
        <f>VLOOKUP($G3054,products7[#All],2,0)</f>
        <v>Jacket Hoodie SandangIndo</v>
      </c>
      <c r="L3054" t="str">
        <f>VLOOKUP($G3054,products7[#All],3,0)</f>
        <v>Jacket</v>
      </c>
      <c r="M3054" t="str">
        <f>VLOOKUP($G3054,products7[#All],7,0)</f>
        <v>SandangIndo</v>
      </c>
    </row>
    <row r="3055" spans="1:13" x14ac:dyDescent="0.35">
      <c r="A3055" t="s">
        <v>7579</v>
      </c>
      <c r="B3055" s="2">
        <f>VLOOKUP(A3055,orders[#All],3,0)</f>
        <v>45076</v>
      </c>
      <c r="C3055" t="str">
        <f>VLOOKUP($A3055,orders[#All],9,0)</f>
        <v>shipped</v>
      </c>
      <c r="D3055" t="str">
        <f>VLOOKUP($A3055,orders[#All],5,0)</f>
        <v>Depok</v>
      </c>
      <c r="E3055" t="str">
        <f>VLOOKUP($A3055,orders[#All],6,0)</f>
        <v>Jawa Barat</v>
      </c>
      <c r="F3055" t="str">
        <f>VLOOKUP($A3055,orders[#All],10,0)</f>
        <v>TANPA PROMO</v>
      </c>
      <c r="G3055" t="s">
        <v>3445</v>
      </c>
      <c r="H3055">
        <f>VLOOKUP(working_table!G3055,order_items[[#All],[product_id]:[subtotal_idr]],2,0)</f>
        <v>1</v>
      </c>
      <c r="I3055" s="5">
        <f>VLOOKUP(working_table!$G3055,order_items[[#All],[product_id]:[subtotal_idr]],3,0)</f>
        <v>499000</v>
      </c>
      <c r="J3055" s="5">
        <f>VLOOKUP(working_table!$G3055,order_items[[#All],[product_id]:[subtotal_idr]],4,0)</f>
        <v>499000</v>
      </c>
      <c r="K3055" t="str">
        <f>VLOOKUP($G3055,products7[#All],2,0)</f>
        <v>T-Shirt Striped Kanvas Lokal</v>
      </c>
      <c r="L3055" t="str">
        <f>VLOOKUP($G3055,products7[#All],3,0)</f>
        <v>T-Shirt</v>
      </c>
      <c r="M3055" t="str">
        <f>VLOOKUP($G3055,products7[#All],7,0)</f>
        <v>Kanvas Lokal</v>
      </c>
    </row>
    <row r="3056" spans="1:13" x14ac:dyDescent="0.35">
      <c r="A3056" t="s">
        <v>7579</v>
      </c>
      <c r="B3056" s="2">
        <f>VLOOKUP(A3056,orders[#All],3,0)</f>
        <v>45076</v>
      </c>
      <c r="C3056" t="str">
        <f>VLOOKUP($A3056,orders[#All],9,0)</f>
        <v>shipped</v>
      </c>
      <c r="D3056" t="str">
        <f>VLOOKUP($A3056,orders[#All],5,0)</f>
        <v>Depok</v>
      </c>
      <c r="E3056" t="str">
        <f>VLOOKUP($A3056,orders[#All],6,0)</f>
        <v>Jawa Barat</v>
      </c>
      <c r="F3056" t="str">
        <f>VLOOKUP($A3056,orders[#All],10,0)</f>
        <v>TANPA PROMO</v>
      </c>
      <c r="G3056" t="s">
        <v>2475</v>
      </c>
      <c r="H3056">
        <f>VLOOKUP(working_table!G3056,order_items[[#All],[product_id]:[subtotal_idr]],2,0)</f>
        <v>1</v>
      </c>
      <c r="I3056" s="5">
        <f>VLOOKUP(working_table!$G3056,order_items[[#All],[product_id]:[subtotal_idr]],3,0)</f>
        <v>249000</v>
      </c>
      <c r="J3056" s="5">
        <f>VLOOKUP(working_table!$G3056,order_items[[#All],[product_id]:[subtotal_idr]],4,0)</f>
        <v>249000</v>
      </c>
      <c r="K3056" t="str">
        <f>VLOOKUP($G3056,products7[#All],2,0)</f>
        <v>T-Shirt Lengan Panjang BajuKita</v>
      </c>
      <c r="L3056" t="str">
        <f>VLOOKUP($G3056,products7[#All],3,0)</f>
        <v>T-Shirt</v>
      </c>
      <c r="M3056" t="str">
        <f>VLOOKUP($G3056,products7[#All],7,0)</f>
        <v>BajuKita</v>
      </c>
    </row>
    <row r="3057" spans="1:13" x14ac:dyDescent="0.35">
      <c r="A3057" t="s">
        <v>7582</v>
      </c>
      <c r="B3057" s="2">
        <f>VLOOKUP(A3057,orders[#All],3,0)</f>
        <v>44713</v>
      </c>
      <c r="C3057" t="str">
        <f>VLOOKUP($A3057,orders[#All],9,0)</f>
        <v>shipped</v>
      </c>
      <c r="D3057" t="str">
        <f>VLOOKUP($A3057,orders[#All],5,0)</f>
        <v>Bekasi</v>
      </c>
      <c r="E3057" t="str">
        <f>VLOOKUP($A3057,orders[#All],6,0)</f>
        <v>Jawa Barat</v>
      </c>
      <c r="F3057" t="str">
        <f>VLOOKUP($A3057,orders[#All],10,0)</f>
        <v>FLASHSALE</v>
      </c>
      <c r="G3057" t="s">
        <v>2429</v>
      </c>
      <c r="H3057">
        <f>VLOOKUP(working_table!G3057,order_items[[#All],[product_id]:[subtotal_idr]],2,0)</f>
        <v>1</v>
      </c>
      <c r="I3057" s="5">
        <f>VLOOKUP(working_table!$G3057,order_items[[#All],[product_id]:[subtotal_idr]],3,0)</f>
        <v>79000</v>
      </c>
      <c r="J3057" s="5">
        <f>VLOOKUP(working_table!$G3057,order_items[[#All],[product_id]:[subtotal_idr]],4,0)</f>
        <v>79000</v>
      </c>
      <c r="K3057" t="str">
        <f>VLOOKUP($G3057,products7[#All],2,0)</f>
        <v>Pants Cargo Ratu Mode</v>
      </c>
      <c r="L3057" t="str">
        <f>VLOOKUP($G3057,products7[#All],3,0)</f>
        <v>Pants</v>
      </c>
      <c r="M3057" t="str">
        <f>VLOOKUP($G3057,products7[#All],7,0)</f>
        <v>Ratu Mode</v>
      </c>
    </row>
    <row r="3058" spans="1:13" x14ac:dyDescent="0.35">
      <c r="A3058" t="s">
        <v>7582</v>
      </c>
      <c r="B3058" s="2">
        <f>VLOOKUP(A3058,orders[#All],3,0)</f>
        <v>44713</v>
      </c>
      <c r="C3058" t="str">
        <f>VLOOKUP($A3058,orders[#All],9,0)</f>
        <v>shipped</v>
      </c>
      <c r="D3058" t="str">
        <f>VLOOKUP($A3058,orders[#All],5,0)</f>
        <v>Bekasi</v>
      </c>
      <c r="E3058" t="str">
        <f>VLOOKUP($A3058,orders[#All],6,0)</f>
        <v>Jawa Barat</v>
      </c>
      <c r="F3058" t="str">
        <f>VLOOKUP($A3058,orders[#All],10,0)</f>
        <v>FLASHSALE</v>
      </c>
      <c r="G3058" t="s">
        <v>2986</v>
      </c>
      <c r="H3058">
        <f>VLOOKUP(working_table!G3058,order_items[[#All],[product_id]:[subtotal_idr]],2,0)</f>
        <v>2</v>
      </c>
      <c r="I3058" s="5">
        <f>VLOOKUP(working_table!$G3058,order_items[[#All],[product_id]:[subtotal_idr]],3,0)</f>
        <v>549000</v>
      </c>
      <c r="J3058" s="5">
        <f>VLOOKUP(working_table!$G3058,order_items[[#All],[product_id]:[subtotal_idr]],4,0)</f>
        <v>1098000</v>
      </c>
      <c r="K3058" t="str">
        <f>VLOOKUP($G3058,products7[#All],2,0)</f>
        <v>Jacket Parasut Riang Apparel</v>
      </c>
      <c r="L3058" t="str">
        <f>VLOOKUP($G3058,products7[#All],3,0)</f>
        <v>Jacket</v>
      </c>
      <c r="M3058" t="str">
        <f>VLOOKUP($G3058,products7[#All],7,0)</f>
        <v>Riang Apparel</v>
      </c>
    </row>
    <row r="3059" spans="1:13" x14ac:dyDescent="0.35">
      <c r="A3059" t="s">
        <v>7582</v>
      </c>
      <c r="B3059" s="2">
        <f>VLOOKUP(A3059,orders[#All],3,0)</f>
        <v>44713</v>
      </c>
      <c r="C3059" t="str">
        <f>VLOOKUP($A3059,orders[#All],9,0)</f>
        <v>shipped</v>
      </c>
      <c r="D3059" t="str">
        <f>VLOOKUP($A3059,orders[#All],5,0)</f>
        <v>Bekasi</v>
      </c>
      <c r="E3059" t="str">
        <f>VLOOKUP($A3059,orders[#All],6,0)</f>
        <v>Jawa Barat</v>
      </c>
      <c r="F3059" t="str">
        <f>VLOOKUP($A3059,orders[#All],10,0)</f>
        <v>FLASHSALE</v>
      </c>
      <c r="G3059" t="s">
        <v>2751</v>
      </c>
      <c r="H3059">
        <f>VLOOKUP(working_table!G3059,order_items[[#All],[product_id]:[subtotal_idr]],2,0)</f>
        <v>1</v>
      </c>
      <c r="I3059" s="5">
        <f>VLOOKUP(working_table!$G3059,order_items[[#All],[product_id]:[subtotal_idr]],3,0)</f>
        <v>129000</v>
      </c>
      <c r="J3059" s="5">
        <f>VLOOKUP(working_table!$G3059,order_items[[#All],[product_id]:[subtotal_idr]],4,0)</f>
        <v>129000</v>
      </c>
      <c r="K3059" t="str">
        <f>VLOOKUP($G3059,products7[#All],2,0)</f>
        <v>Kemeja Casual Kanvas Lokal</v>
      </c>
      <c r="L3059" t="str">
        <f>VLOOKUP($G3059,products7[#All],3,0)</f>
        <v>T-Shirt</v>
      </c>
      <c r="M3059" t="str">
        <f>VLOOKUP($G3059,products7[#All],7,0)</f>
        <v>Kanvas Lokal</v>
      </c>
    </row>
    <row r="3060" spans="1:13" x14ac:dyDescent="0.35">
      <c r="A3060" t="s">
        <v>7586</v>
      </c>
      <c r="B3060" s="2">
        <f>VLOOKUP(A3060,orders[#All],3,0)</f>
        <v>45278</v>
      </c>
      <c r="C3060" t="str">
        <f>VLOOKUP($A3060,orders[#All],9,0)</f>
        <v>cancelled</v>
      </c>
      <c r="D3060" t="str">
        <f>VLOOKUP($A3060,orders[#All],5,0)</f>
        <v>Makassar</v>
      </c>
      <c r="E3060" t="str">
        <f>VLOOKUP($A3060,orders[#All],6,0)</f>
        <v>Sulawesi Selatan</v>
      </c>
      <c r="F3060" t="str">
        <f>VLOOKUP($A3060,orders[#All],10,0)</f>
        <v>TANPA PROMO</v>
      </c>
      <c r="G3060" t="s">
        <v>2516</v>
      </c>
      <c r="H3060">
        <f>VLOOKUP(working_table!G3060,order_items[[#All],[product_id]:[subtotal_idr]],2,0)</f>
        <v>1</v>
      </c>
      <c r="I3060" s="5">
        <f>VLOOKUP(working_table!$G3060,order_items[[#All],[product_id]:[subtotal_idr]],3,0)</f>
        <v>229000</v>
      </c>
      <c r="J3060" s="5">
        <f>VLOOKUP(working_table!$G3060,order_items[[#All],[product_id]:[subtotal_idr]],4,0)</f>
        <v>229000</v>
      </c>
      <c r="K3060" t="str">
        <f>VLOOKUP($G3060,products7[#All],2,0)</f>
        <v>Dress Bodycon BajuKita</v>
      </c>
      <c r="L3060" t="str">
        <f>VLOOKUP($G3060,products7[#All],3,0)</f>
        <v>Dress</v>
      </c>
      <c r="M3060" t="str">
        <f>VLOOKUP($G3060,products7[#All],7,0)</f>
        <v>BajuKita</v>
      </c>
    </row>
    <row r="3061" spans="1:13" x14ac:dyDescent="0.35">
      <c r="A3061" t="s">
        <v>7586</v>
      </c>
      <c r="B3061" s="2">
        <f>VLOOKUP(A3061,orders[#All],3,0)</f>
        <v>45278</v>
      </c>
      <c r="C3061" t="str">
        <f>VLOOKUP($A3061,orders[#All],9,0)</f>
        <v>cancelled</v>
      </c>
      <c r="D3061" t="str">
        <f>VLOOKUP($A3061,orders[#All],5,0)</f>
        <v>Makassar</v>
      </c>
      <c r="E3061" t="str">
        <f>VLOOKUP($A3061,orders[#All],6,0)</f>
        <v>Sulawesi Selatan</v>
      </c>
      <c r="F3061" t="str">
        <f>VLOOKUP($A3061,orders[#All],10,0)</f>
        <v>TANPA PROMO</v>
      </c>
      <c r="G3061" t="s">
        <v>2808</v>
      </c>
      <c r="H3061">
        <f>VLOOKUP(working_table!G3061,order_items[[#All],[product_id]:[subtotal_idr]],2,0)</f>
        <v>1</v>
      </c>
      <c r="I3061" s="5">
        <f>VLOOKUP(working_table!$G3061,order_items[[#All],[product_id]:[subtotal_idr]],3,0)</f>
        <v>199000</v>
      </c>
      <c r="J3061" s="5">
        <f>VLOOKUP(working_table!$G3061,order_items[[#All],[product_id]:[subtotal_idr]],4,0)</f>
        <v>199000</v>
      </c>
      <c r="K3061" t="str">
        <f>VLOOKUP($G3061,products7[#All],2,0)</f>
        <v>Dress Midi Floral SandangIndo</v>
      </c>
      <c r="L3061" t="str">
        <f>VLOOKUP($G3061,products7[#All],3,0)</f>
        <v>Dress</v>
      </c>
      <c r="M3061" t="str">
        <f>VLOOKUP($G3061,products7[#All],7,0)</f>
        <v>SandangIndo</v>
      </c>
    </row>
    <row r="3062" spans="1:13" x14ac:dyDescent="0.35">
      <c r="A3062" t="s">
        <v>7589</v>
      </c>
      <c r="B3062" s="2">
        <f>VLOOKUP(A3062,orders[#All],3,0)</f>
        <v>45602</v>
      </c>
      <c r="C3062" t="str">
        <f>VLOOKUP($A3062,orders[#All],9,0)</f>
        <v>delivered</v>
      </c>
      <c r="D3062" t="str">
        <f>VLOOKUP($A3062,orders[#All],5,0)</f>
        <v>Jakarta</v>
      </c>
      <c r="E3062" t="str">
        <f>VLOOKUP($A3062,orders[#All],6,0)</f>
        <v>DKI Jakarta</v>
      </c>
      <c r="F3062" t="str">
        <f>VLOOKUP($A3062,orders[#All],10,0)</f>
        <v>TANPA PROMO</v>
      </c>
      <c r="G3062" t="s">
        <v>3161</v>
      </c>
      <c r="H3062">
        <f>VLOOKUP(working_table!G3062,order_items[[#All],[product_id]:[subtotal_idr]],2,0)</f>
        <v>1</v>
      </c>
      <c r="I3062" s="5">
        <f>VLOOKUP(working_table!$G3062,order_items[[#All],[product_id]:[subtotal_idr]],3,0)</f>
        <v>349000</v>
      </c>
      <c r="J3062" s="5">
        <f>VLOOKUP(working_table!$G3062,order_items[[#All],[product_id]:[subtotal_idr]],4,0)</f>
        <v>349000</v>
      </c>
      <c r="K3062" t="str">
        <f>VLOOKUP($G3062,products7[#All],2,0)</f>
        <v>Tas Selempang Pesona Indo</v>
      </c>
      <c r="L3062" t="str">
        <f>VLOOKUP($G3062,products7[#All],3,0)</f>
        <v>Accessories</v>
      </c>
      <c r="M3062" t="str">
        <f>VLOOKUP($G3062,products7[#All],7,0)</f>
        <v>Pesona Indo</v>
      </c>
    </row>
    <row r="3063" spans="1:13" x14ac:dyDescent="0.35">
      <c r="A3063" t="s">
        <v>7589</v>
      </c>
      <c r="B3063" s="2">
        <f>VLOOKUP(A3063,orders[#All],3,0)</f>
        <v>45602</v>
      </c>
      <c r="C3063" t="str">
        <f>VLOOKUP($A3063,orders[#All],9,0)</f>
        <v>delivered</v>
      </c>
      <c r="D3063" t="str">
        <f>VLOOKUP($A3063,orders[#All],5,0)</f>
        <v>Jakarta</v>
      </c>
      <c r="E3063" t="str">
        <f>VLOOKUP($A3063,orders[#All],6,0)</f>
        <v>DKI Jakarta</v>
      </c>
      <c r="F3063" t="str">
        <f>VLOOKUP($A3063,orders[#All],10,0)</f>
        <v>TANPA PROMO</v>
      </c>
      <c r="G3063" t="s">
        <v>2980</v>
      </c>
      <c r="H3063">
        <f>VLOOKUP(working_table!G3063,order_items[[#All],[product_id]:[subtotal_idr]],2,0)</f>
        <v>2</v>
      </c>
      <c r="I3063" s="5">
        <f>VLOOKUP(working_table!$G3063,order_items[[#All],[product_id]:[subtotal_idr]],3,0)</f>
        <v>279000</v>
      </c>
      <c r="J3063" s="5">
        <f>VLOOKUP(working_table!$G3063,order_items[[#All],[product_id]:[subtotal_idr]],4,0)</f>
        <v>558000</v>
      </c>
      <c r="K3063" t="str">
        <f>VLOOKUP($G3063,products7[#All],2,0)</f>
        <v>T-Shirt Graphic SandangIndo</v>
      </c>
      <c r="L3063" t="str">
        <f>VLOOKUP($G3063,products7[#All],3,0)</f>
        <v>T-Shirt</v>
      </c>
      <c r="M3063" t="str">
        <f>VLOOKUP($G3063,products7[#All],7,0)</f>
        <v>SandangIndo</v>
      </c>
    </row>
    <row r="3064" spans="1:13" x14ac:dyDescent="0.35">
      <c r="A3064" t="s">
        <v>7592</v>
      </c>
      <c r="B3064" s="2">
        <f>VLOOKUP(A3064,orders[#All],3,0)</f>
        <v>45336</v>
      </c>
      <c r="C3064" t="str">
        <f>VLOOKUP($A3064,orders[#All],9,0)</f>
        <v>processing</v>
      </c>
      <c r="D3064" t="str">
        <f>VLOOKUP($A3064,orders[#All],5,0)</f>
        <v>Manado</v>
      </c>
      <c r="E3064" t="str">
        <f>VLOOKUP($A3064,orders[#All],6,0)</f>
        <v>Sulawesi Utara</v>
      </c>
      <c r="F3064" t="str">
        <f>VLOOKUP($A3064,orders[#All],10,0)</f>
        <v>TANPA PROMO</v>
      </c>
      <c r="G3064" t="s">
        <v>3837</v>
      </c>
      <c r="H3064">
        <f>VLOOKUP(working_table!G3064,order_items[[#All],[product_id]:[subtotal_idr]],2,0)</f>
        <v>1</v>
      </c>
      <c r="I3064" s="5">
        <f>VLOOKUP(working_table!$G3064,order_items[[#All],[product_id]:[subtotal_idr]],3,0)</f>
        <v>329000</v>
      </c>
      <c r="J3064" s="5">
        <f>VLOOKUP(working_table!$G3064,order_items[[#All],[product_id]:[subtotal_idr]],4,0)</f>
        <v>329000</v>
      </c>
      <c r="K3064" t="str">
        <f>VLOOKUP($G3064,products7[#All],2,0)</f>
        <v>Topi Baseball Cendana Co</v>
      </c>
      <c r="L3064" t="str">
        <f>VLOOKUP($G3064,products7[#All],3,0)</f>
        <v>Accessories</v>
      </c>
      <c r="M3064" t="str">
        <f>VLOOKUP($G3064,products7[#All],7,0)</f>
        <v>Cendana Co</v>
      </c>
    </row>
    <row r="3065" spans="1:13" x14ac:dyDescent="0.35">
      <c r="A3065" t="s">
        <v>7594</v>
      </c>
      <c r="B3065" s="2">
        <f>VLOOKUP(A3065,orders[#All],3,0)</f>
        <v>45341</v>
      </c>
      <c r="C3065" t="str">
        <f>VLOOKUP($A3065,orders[#All],9,0)</f>
        <v>delivered</v>
      </c>
      <c r="D3065" t="str">
        <f>VLOOKUP($A3065,orders[#All],5,0)</f>
        <v>Manado</v>
      </c>
      <c r="E3065" t="str">
        <f>VLOOKUP($A3065,orders[#All],6,0)</f>
        <v>Sulawesi Utara</v>
      </c>
      <c r="F3065" t="str">
        <f>VLOOKUP($A3065,orders[#All],10,0)</f>
        <v>TANPA PROMO</v>
      </c>
      <c r="G3065" t="s">
        <v>3637</v>
      </c>
      <c r="H3065">
        <f>VLOOKUP(working_table!G3065,order_items[[#All],[product_id]:[subtotal_idr]],2,0)</f>
        <v>1</v>
      </c>
      <c r="I3065" s="5">
        <f>VLOOKUP(working_table!$G3065,order_items[[#All],[product_id]:[subtotal_idr]],3,0)</f>
        <v>449000</v>
      </c>
      <c r="J3065" s="5">
        <f>VLOOKUP(working_table!$G3065,order_items[[#All],[product_id]:[subtotal_idr]],4,0)</f>
        <v>449000</v>
      </c>
      <c r="K3065" t="str">
        <f>VLOOKUP($G3065,products7[#All],2,0)</f>
        <v>T-Shirt Slim Fit NusaBrand</v>
      </c>
      <c r="L3065" t="str">
        <f>VLOOKUP($G3065,products7[#All],3,0)</f>
        <v>kemeja</v>
      </c>
      <c r="M3065" t="str">
        <f>VLOOKUP($G3065,products7[#All],7,0)</f>
        <v>NusaBrand</v>
      </c>
    </row>
    <row r="3066" spans="1:13" x14ac:dyDescent="0.35">
      <c r="A3066" t="s">
        <v>7594</v>
      </c>
      <c r="B3066" s="2">
        <f>VLOOKUP(A3066,orders[#All],3,0)</f>
        <v>45341</v>
      </c>
      <c r="C3066" t="str">
        <f>VLOOKUP($A3066,orders[#All],9,0)</f>
        <v>delivered</v>
      </c>
      <c r="D3066" t="str">
        <f>VLOOKUP($A3066,orders[#All],5,0)</f>
        <v>Manado</v>
      </c>
      <c r="E3066" t="str">
        <f>VLOOKUP($A3066,orders[#All],6,0)</f>
        <v>Sulawesi Utara</v>
      </c>
      <c r="F3066" t="str">
        <f>VLOOKUP($A3066,orders[#All],10,0)</f>
        <v>TANPA PROMO</v>
      </c>
      <c r="G3066" t="s">
        <v>4650</v>
      </c>
      <c r="H3066">
        <f>VLOOKUP(working_table!G3066,order_items[[#All],[product_id]:[subtotal_idr]],2,0)</f>
        <v>3</v>
      </c>
      <c r="I3066" s="5">
        <f>VLOOKUP(working_table!$G3066,order_items[[#All],[product_id]:[subtotal_idr]],3,0)</f>
        <v>149000</v>
      </c>
      <c r="J3066" s="5">
        <f>VLOOKUP(working_table!$G3066,order_items[[#All],[product_id]:[subtotal_idr]],4,0)</f>
        <v>447000</v>
      </c>
      <c r="K3066" t="str">
        <f>VLOOKUP($G3066,products7[#All],2,0)</f>
        <v>Pants Kulot Senja Wear</v>
      </c>
      <c r="L3066" t="str">
        <f>VLOOKUP($G3066,products7[#All],3,0)</f>
        <v>Pants</v>
      </c>
      <c r="M3066" t="str">
        <f>VLOOKUP($G3066,products7[#All],7,0)</f>
        <v>Senja Wear</v>
      </c>
    </row>
    <row r="3067" spans="1:13" x14ac:dyDescent="0.35">
      <c r="A3067" t="s">
        <v>7594</v>
      </c>
      <c r="B3067" s="2">
        <f>VLOOKUP(A3067,orders[#All],3,0)</f>
        <v>45341</v>
      </c>
      <c r="C3067" t="str">
        <f>VLOOKUP($A3067,orders[#All],9,0)</f>
        <v>delivered</v>
      </c>
      <c r="D3067" t="str">
        <f>VLOOKUP($A3067,orders[#All],5,0)</f>
        <v>Manado</v>
      </c>
      <c r="E3067" t="str">
        <f>VLOOKUP($A3067,orders[#All],6,0)</f>
        <v>Sulawesi Utara</v>
      </c>
      <c r="F3067" t="str">
        <f>VLOOKUP($A3067,orders[#All],10,0)</f>
        <v>TANPA PROMO</v>
      </c>
      <c r="G3067" t="s">
        <v>2886</v>
      </c>
      <c r="H3067">
        <f>VLOOKUP(working_table!G3067,order_items[[#All],[product_id]:[subtotal_idr]],2,0)</f>
        <v>1</v>
      </c>
      <c r="I3067" s="5">
        <f>VLOOKUP(working_table!$G3067,order_items[[#All],[product_id]:[subtotal_idr]],3,0)</f>
        <v>599000</v>
      </c>
      <c r="J3067" s="5">
        <f>VLOOKUP(working_table!$G3067,order_items[[#All],[product_id]:[subtotal_idr]],4,0)</f>
        <v>599000</v>
      </c>
      <c r="K3067" t="str">
        <f>VLOOKUP($G3067,products7[#All],2,0)</f>
        <v>Pants Jeans Slim SandangIndo</v>
      </c>
      <c r="L3067" t="str">
        <f>VLOOKUP($G3067,products7[#All],3,0)</f>
        <v>Pants</v>
      </c>
      <c r="M3067" t="str">
        <f>VLOOKUP($G3067,products7[#All],7,0)</f>
        <v>SandangIndo</v>
      </c>
    </row>
    <row r="3068" spans="1:13" x14ac:dyDescent="0.35">
      <c r="A3068" t="s">
        <v>7598</v>
      </c>
      <c r="B3068" s="2">
        <f>VLOOKUP(A3068,orders[#All],3,0)</f>
        <v>45155</v>
      </c>
      <c r="C3068" t="str">
        <f>VLOOKUP($A3068,orders[#All],9,0)</f>
        <v>delivered</v>
      </c>
      <c r="D3068" t="str">
        <f>VLOOKUP($A3068,orders[#All],5,0)</f>
        <v>Bekasi</v>
      </c>
      <c r="E3068" t="str">
        <f>VLOOKUP($A3068,orders[#All],6,0)</f>
        <v>Jawa Barat</v>
      </c>
      <c r="F3068" t="str">
        <f>VLOOKUP($A3068,orders[#All],10,0)</f>
        <v>TANPA PROMO</v>
      </c>
      <c r="G3068" t="s">
        <v>2866</v>
      </c>
      <c r="H3068">
        <f>VLOOKUP(working_table!G3068,order_items[[#All],[product_id]:[subtotal_idr]],2,0)</f>
        <v>1</v>
      </c>
      <c r="I3068" s="5">
        <f>VLOOKUP(working_table!$G3068,order_items[[#All],[product_id]:[subtotal_idr]],3,0)</f>
        <v>199000</v>
      </c>
      <c r="J3068" s="5">
        <f>VLOOKUP(working_table!$G3068,order_items[[#All],[product_id]:[subtotal_idr]],4,0)</f>
        <v>199000</v>
      </c>
      <c r="K3068" t="str">
        <f>VLOOKUP($G3068,products7[#All],2,0)</f>
        <v>Pants Chino BajuKita</v>
      </c>
      <c r="L3068" t="str">
        <f>VLOOKUP($G3068,products7[#All],3,0)</f>
        <v>Pants</v>
      </c>
      <c r="M3068" t="str">
        <f>VLOOKUP($G3068,products7[#All],7,0)</f>
        <v>BajuKita</v>
      </c>
    </row>
    <row r="3069" spans="1:13" x14ac:dyDescent="0.35">
      <c r="A3069" t="s">
        <v>7600</v>
      </c>
      <c r="B3069" s="2">
        <f>VLOOKUP(A3069,orders[#All],3,0)</f>
        <v>45279</v>
      </c>
      <c r="C3069" t="str">
        <f>VLOOKUP($A3069,orders[#All],9,0)</f>
        <v>delivered</v>
      </c>
      <c r="D3069" t="str">
        <f>VLOOKUP($A3069,orders[#All],5,0)</f>
        <v>Denpasar</v>
      </c>
      <c r="E3069" t="str">
        <f>VLOOKUP($A3069,orders[#All],6,0)</f>
        <v>Bali</v>
      </c>
      <c r="F3069" t="str">
        <f>VLOOKUP($A3069,orders[#All],10,0)</f>
        <v>TANPA PROMO</v>
      </c>
      <c r="G3069" t="s">
        <v>2627</v>
      </c>
      <c r="H3069">
        <f>VLOOKUP(working_table!G3069,order_items[[#All],[product_id]:[subtotal_idr]],2,0)</f>
        <v>1</v>
      </c>
      <c r="I3069" s="5">
        <f>VLOOKUP(working_table!$G3069,order_items[[#All],[product_id]:[subtotal_idr]],3,0)</f>
        <v>179000</v>
      </c>
      <c r="J3069" s="5">
        <f>VLOOKUP(working_table!$G3069,order_items[[#All],[product_id]:[subtotal_idr]],4,0)</f>
        <v>179000</v>
      </c>
      <c r="K3069" t="str">
        <f>VLOOKUP($G3069,products7[#All],2,0)</f>
        <v>T-Shirt Oversize BajuKita</v>
      </c>
      <c r="L3069" t="str">
        <f>VLOOKUP($G3069,products7[#All],3,0)</f>
        <v>T-Shirt</v>
      </c>
      <c r="M3069" t="str">
        <f>VLOOKUP($G3069,products7[#All],7,0)</f>
        <v>BajuKita</v>
      </c>
    </row>
    <row r="3070" spans="1:13" x14ac:dyDescent="0.35">
      <c r="A3070" t="s">
        <v>7600</v>
      </c>
      <c r="B3070" s="2">
        <f>VLOOKUP(A3070,orders[#All],3,0)</f>
        <v>45279</v>
      </c>
      <c r="C3070" t="str">
        <f>VLOOKUP($A3070,orders[#All],9,0)</f>
        <v>delivered</v>
      </c>
      <c r="D3070" t="str">
        <f>VLOOKUP($A3070,orders[#All],5,0)</f>
        <v>Denpasar</v>
      </c>
      <c r="E3070" t="str">
        <f>VLOOKUP($A3070,orders[#All],6,0)</f>
        <v>Bali</v>
      </c>
      <c r="F3070" t="str">
        <f>VLOOKUP($A3070,orders[#All],10,0)</f>
        <v>TANPA PROMO</v>
      </c>
      <c r="G3070" t="s">
        <v>2759</v>
      </c>
      <c r="H3070">
        <f>VLOOKUP(working_table!G3070,order_items[[#All],[product_id]:[subtotal_idr]],2,0)</f>
        <v>2</v>
      </c>
      <c r="I3070" s="5">
        <f>VLOOKUP(working_table!$G3070,order_items[[#All],[product_id]:[subtotal_idr]],3,0)</f>
        <v>229000</v>
      </c>
      <c r="J3070" s="5">
        <f>VLOOKUP(working_table!$G3070,order_items[[#All],[product_id]:[subtotal_idr]],4,0)</f>
        <v>458000</v>
      </c>
      <c r="K3070" t="str">
        <f>VLOOKUP($G3070,products7[#All],2,0)</f>
        <v>Dress Wrap Senja Wear</v>
      </c>
      <c r="L3070" t="str">
        <f>VLOOKUP($G3070,products7[#All],3,0)</f>
        <v>dress</v>
      </c>
      <c r="M3070" t="str">
        <f>VLOOKUP($G3070,products7[#All],7,0)</f>
        <v>Senja Wear</v>
      </c>
    </row>
    <row r="3071" spans="1:13" x14ac:dyDescent="0.35">
      <c r="A3071" t="s">
        <v>7600</v>
      </c>
      <c r="B3071" s="2">
        <f>VLOOKUP(A3071,orders[#All],3,0)</f>
        <v>45279</v>
      </c>
      <c r="C3071" t="str">
        <f>VLOOKUP($A3071,orders[#All],9,0)</f>
        <v>delivered</v>
      </c>
      <c r="D3071" t="str">
        <f>VLOOKUP($A3071,orders[#All],5,0)</f>
        <v>Denpasar</v>
      </c>
      <c r="E3071" t="str">
        <f>VLOOKUP($A3071,orders[#All],6,0)</f>
        <v>Bali</v>
      </c>
      <c r="F3071" t="str">
        <f>VLOOKUP($A3071,orders[#All],10,0)</f>
        <v>TANPA PROMO</v>
      </c>
      <c r="G3071" t="s">
        <v>2770</v>
      </c>
      <c r="H3071">
        <f>VLOOKUP(working_table!G3071,order_items[[#All],[product_id]:[subtotal_idr]],2,0)</f>
        <v>1</v>
      </c>
      <c r="I3071" s="5">
        <f>VLOOKUP(working_table!$G3071,order_items[[#All],[product_id]:[subtotal_idr]],3,0)</f>
        <v>49000</v>
      </c>
      <c r="J3071" s="5">
        <f>VLOOKUP(working_table!$G3071,order_items[[#All],[product_id]:[subtotal_idr]],4,0)</f>
        <v>49000</v>
      </c>
      <c r="K3071" t="str">
        <f>VLOOKUP($G3071,products7[#All],2,0)</f>
        <v>Dress A-Line Kanvas Lokal</v>
      </c>
      <c r="L3071" t="str">
        <f>VLOOKUP($G3071,products7[#All],3,0)</f>
        <v>Dress</v>
      </c>
      <c r="M3071" t="str">
        <f>VLOOKUP($G3071,products7[#All],7,0)</f>
        <v>Kanvas Lokal</v>
      </c>
    </row>
    <row r="3072" spans="1:13" x14ac:dyDescent="0.35">
      <c r="A3072" t="s">
        <v>7604</v>
      </c>
      <c r="B3072" s="2">
        <f>VLOOKUP(A3072,orders[#All],3,0)</f>
        <v>45615</v>
      </c>
      <c r="C3072" t="str">
        <f>VLOOKUP($A3072,orders[#All],9,0)</f>
        <v>shipped</v>
      </c>
      <c r="D3072" t="str">
        <f>VLOOKUP($A3072,orders[#All],5,0)</f>
        <v>Bandung</v>
      </c>
      <c r="E3072" t="str">
        <f>VLOOKUP($A3072,orders[#All],6,0)</f>
        <v>Jawa Barat</v>
      </c>
      <c r="F3072" t="str">
        <f>VLOOKUP($A3072,orders[#All],10,0)</f>
        <v>RAMADAN23</v>
      </c>
      <c r="G3072" t="s">
        <v>2814</v>
      </c>
      <c r="H3072">
        <f>VLOOKUP(working_table!G3072,order_items[[#All],[product_id]:[subtotal_idr]],2,0)</f>
        <v>2</v>
      </c>
      <c r="I3072" s="5">
        <f>VLOOKUP(working_table!$G3072,order_items[[#All],[product_id]:[subtotal_idr]],3,0)</f>
        <v>149000</v>
      </c>
      <c r="J3072" s="5">
        <f>VLOOKUP(working_table!$G3072,order_items[[#All],[product_id]:[subtotal_idr]],4,0)</f>
        <v>298000</v>
      </c>
      <c r="K3072" t="str">
        <f>VLOOKUP($G3072,products7[#All],2,0)</f>
        <v>Pants Cargo Ratu Mode</v>
      </c>
      <c r="L3072" t="str">
        <f>VLOOKUP($G3072,products7[#All],3,0)</f>
        <v>Pants</v>
      </c>
      <c r="M3072" t="str">
        <f>VLOOKUP($G3072,products7[#All],7,0)</f>
        <v>Ratu Mode</v>
      </c>
    </row>
    <row r="3073" spans="1:13" x14ac:dyDescent="0.35">
      <c r="A3073" t="s">
        <v>7606</v>
      </c>
      <c r="B3073" s="2">
        <f>VLOOKUP(A3073,orders[#All],3,0)</f>
        <v>45594</v>
      </c>
      <c r="C3073" t="str">
        <f>VLOOKUP($A3073,orders[#All],9,0)</f>
        <v>delivered</v>
      </c>
      <c r="D3073" t="str">
        <f>VLOOKUP($A3073,orders[#All],5,0)</f>
        <v>Pontianak</v>
      </c>
      <c r="E3073" t="str">
        <f>VLOOKUP($A3073,orders[#All],6,0)</f>
        <v>Kalimantan Barat</v>
      </c>
      <c r="F3073" t="str">
        <f>VLOOKUP($A3073,orders[#All],10,0)</f>
        <v>NEWUSER</v>
      </c>
      <c r="G3073" t="s">
        <v>2575</v>
      </c>
      <c r="H3073">
        <f>VLOOKUP(working_table!G3073,order_items[[#All],[product_id]:[subtotal_idr]],2,0)</f>
        <v>1</v>
      </c>
      <c r="I3073" s="5">
        <f>VLOOKUP(working_table!$G3073,order_items[[#All],[product_id]:[subtotal_idr]],3,0)</f>
        <v>499000</v>
      </c>
      <c r="J3073" s="5">
        <f>VLOOKUP(working_table!$G3073,order_items[[#All],[product_id]:[subtotal_idr]],4,0)</f>
        <v>499000</v>
      </c>
      <c r="K3073" t="str">
        <f>VLOOKUP($G3073,products7[#All],2,0)</f>
        <v>Ikat Pinggang Kulit Tropika Style</v>
      </c>
      <c r="L3073" t="str">
        <f>VLOOKUP($G3073,products7[#All],3,0)</f>
        <v>Accessories</v>
      </c>
      <c r="M3073" t="str">
        <f>VLOOKUP($G3073,products7[#All],7,0)</f>
        <v>Tropika Style</v>
      </c>
    </row>
    <row r="3074" spans="1:13" x14ac:dyDescent="0.35">
      <c r="A3074" t="s">
        <v>7608</v>
      </c>
      <c r="B3074" s="2">
        <f>VLOOKUP(A3074,orders[#All],3,0)</f>
        <v>45708</v>
      </c>
      <c r="C3074" t="str">
        <f>VLOOKUP($A3074,orders[#All],9,0)</f>
        <v>delivered</v>
      </c>
      <c r="D3074" t="str">
        <f>VLOOKUP($A3074,orders[#All],5,0)</f>
        <v>Bogor</v>
      </c>
      <c r="E3074" t="str">
        <f>VLOOKUP($A3074,orders[#All],6,0)</f>
        <v>Jawa Barat</v>
      </c>
      <c r="F3074" t="str">
        <f>VLOOKUP($A3074,orders[#All],10,0)</f>
        <v>TANPA PROMO</v>
      </c>
      <c r="G3074" t="s">
        <v>3095</v>
      </c>
      <c r="H3074">
        <f>VLOOKUP(working_table!G3074,order_items[[#All],[product_id]:[subtotal_idr]],2,0)</f>
        <v>2</v>
      </c>
      <c r="I3074" s="5">
        <f>VLOOKUP(working_table!$G3074,order_items[[#All],[product_id]:[subtotal_idr]],3,0)</f>
        <v>549000</v>
      </c>
      <c r="J3074" s="5">
        <f>VLOOKUP(working_table!$G3074,order_items[[#All],[product_id]:[subtotal_idr]],4,0)</f>
        <v>1098000</v>
      </c>
      <c r="K3074" t="str">
        <f>VLOOKUP($G3074,products7[#All],2,0)</f>
        <v>Kemeja Oxford NusaBrand</v>
      </c>
      <c r="L3074" t="str">
        <f>VLOOKUP($G3074,products7[#All],3,0)</f>
        <v>T-Shirt</v>
      </c>
      <c r="M3074" t="str">
        <f>VLOOKUP($G3074,products7[#All],7,0)</f>
        <v>NusaBrand</v>
      </c>
    </row>
    <row r="3075" spans="1:13" x14ac:dyDescent="0.35">
      <c r="A3075" t="s">
        <v>7608</v>
      </c>
      <c r="B3075" s="2">
        <f>VLOOKUP(A3075,orders[#All],3,0)</f>
        <v>45708</v>
      </c>
      <c r="C3075" t="str">
        <f>VLOOKUP($A3075,orders[#All],9,0)</f>
        <v>delivered</v>
      </c>
      <c r="D3075" t="str">
        <f>VLOOKUP($A3075,orders[#All],5,0)</f>
        <v>Bogor</v>
      </c>
      <c r="E3075" t="str">
        <f>VLOOKUP($A3075,orders[#All],6,0)</f>
        <v>Jawa Barat</v>
      </c>
      <c r="F3075" t="str">
        <f>VLOOKUP($A3075,orders[#All],10,0)</f>
        <v>TANPA PROMO</v>
      </c>
      <c r="G3075" t="s">
        <v>3519</v>
      </c>
      <c r="H3075">
        <f>VLOOKUP(working_table!G3075,order_items[[#All],[product_id]:[subtotal_idr]],2,0)</f>
        <v>1</v>
      </c>
      <c r="I3075" s="5">
        <f>VLOOKUP(working_table!$G3075,order_items[[#All],[product_id]:[subtotal_idr]],3,0)</f>
        <v>49000</v>
      </c>
      <c r="J3075" s="5">
        <f>VLOOKUP(working_table!$G3075,order_items[[#All],[product_id]:[subtotal_idr]],4,0)</f>
        <v>49000</v>
      </c>
      <c r="K3075" t="str">
        <f>VLOOKUP($G3075,products7[#All],2,0)</f>
        <v>Dress Mini Casual Kanvas Lokal</v>
      </c>
      <c r="L3075" t="str">
        <f>VLOOKUP($G3075,products7[#All],3,0)</f>
        <v>dress</v>
      </c>
      <c r="M3075" t="str">
        <f>VLOOKUP($G3075,products7[#All],7,0)</f>
        <v>Kanvas Lokal</v>
      </c>
    </row>
    <row r="3076" spans="1:13" x14ac:dyDescent="0.35">
      <c r="A3076" t="s">
        <v>7608</v>
      </c>
      <c r="B3076" s="2">
        <f>VLOOKUP(A3076,orders[#All],3,0)</f>
        <v>45708</v>
      </c>
      <c r="C3076" t="str">
        <f>VLOOKUP($A3076,orders[#All],9,0)</f>
        <v>delivered</v>
      </c>
      <c r="D3076" t="str">
        <f>VLOOKUP($A3076,orders[#All],5,0)</f>
        <v>Bogor</v>
      </c>
      <c r="E3076" t="str">
        <f>VLOOKUP($A3076,orders[#All],6,0)</f>
        <v>Jawa Barat</v>
      </c>
      <c r="F3076" t="str">
        <f>VLOOKUP($A3076,orders[#All],10,0)</f>
        <v>TANPA PROMO</v>
      </c>
      <c r="G3076" t="s">
        <v>2773</v>
      </c>
      <c r="H3076">
        <f>VLOOKUP(working_table!G3076,order_items[[#All],[product_id]:[subtotal_idr]],2,0)</f>
        <v>1</v>
      </c>
      <c r="I3076" s="5">
        <f>VLOOKUP(working_table!$G3076,order_items[[#All],[product_id]:[subtotal_idr]],3,0)</f>
        <v>49000</v>
      </c>
      <c r="J3076" s="5">
        <f>VLOOKUP(working_table!$G3076,order_items[[#All],[product_id]:[subtotal_idr]],4,0)</f>
        <v>49000</v>
      </c>
      <c r="K3076" t="str">
        <f>VLOOKUP($G3076,products7[#All],2,0)</f>
        <v>Jacket Denim BajuKita</v>
      </c>
      <c r="L3076" t="str">
        <f>VLOOKUP($G3076,products7[#All],3,0)</f>
        <v>Jacket</v>
      </c>
      <c r="M3076" t="str">
        <f>VLOOKUP($G3076,products7[#All],7,0)</f>
        <v>BajuKita</v>
      </c>
    </row>
    <row r="3077" spans="1:13" x14ac:dyDescent="0.35">
      <c r="A3077" t="s">
        <v>7612</v>
      </c>
      <c r="B3077" s="2">
        <f>VLOOKUP(A3077,orders[#All],3,0)</f>
        <v>45441</v>
      </c>
      <c r="C3077" t="str">
        <f>VLOOKUP($A3077,orders[#All],9,0)</f>
        <v>delivered</v>
      </c>
      <c r="D3077" t="str">
        <f>VLOOKUP($A3077,orders[#All],5,0)</f>
        <v>Pontianak</v>
      </c>
      <c r="E3077" t="str">
        <f>VLOOKUP($A3077,orders[#All],6,0)</f>
        <v>Kalimantan Barat</v>
      </c>
      <c r="F3077" t="str">
        <f>VLOOKUP($A3077,orders[#All],10,0)</f>
        <v>NEWUSER</v>
      </c>
      <c r="G3077" t="s">
        <v>2784</v>
      </c>
      <c r="H3077">
        <f>VLOOKUP(working_table!G3077,order_items[[#All],[product_id]:[subtotal_idr]],2,0)</f>
        <v>1</v>
      </c>
      <c r="I3077" s="5">
        <f>VLOOKUP(working_table!$G3077,order_items[[#All],[product_id]:[subtotal_idr]],3,0)</f>
        <v>149000</v>
      </c>
      <c r="J3077" s="5">
        <f>VLOOKUP(working_table!$G3077,order_items[[#All],[product_id]:[subtotal_idr]],4,0)</f>
        <v>149000</v>
      </c>
      <c r="K3077" t="str">
        <f>VLOOKUP($G3077,products7[#All],2,0)</f>
        <v>Pants Wide Leg Pesona Indo</v>
      </c>
      <c r="L3077" t="str">
        <f>VLOOKUP($G3077,products7[#All],3,0)</f>
        <v>Pants</v>
      </c>
      <c r="M3077" t="str">
        <f>VLOOKUP($G3077,products7[#All],7,0)</f>
        <v>Pesona Indo</v>
      </c>
    </row>
    <row r="3078" spans="1:13" x14ac:dyDescent="0.35">
      <c r="A3078" t="s">
        <v>7614</v>
      </c>
      <c r="B3078" s="2">
        <f>VLOOKUP(A3078,orders[#All],3,0)</f>
        <v>45154</v>
      </c>
      <c r="C3078" t="str">
        <f>VLOOKUP($A3078,orders[#All],9,0)</f>
        <v>delivered</v>
      </c>
      <c r="D3078" t="str">
        <f>VLOOKUP($A3078,orders[#All],5,0)</f>
        <v>Tangerang</v>
      </c>
      <c r="E3078" t="str">
        <f>VLOOKUP($A3078,orders[#All],6,0)</f>
        <v>Banten</v>
      </c>
      <c r="F3078" t="str">
        <f>VLOOKUP($A3078,orders[#All],10,0)</f>
        <v>TANPA PROMO</v>
      </c>
      <c r="G3078" t="s">
        <v>3087</v>
      </c>
      <c r="H3078">
        <f>VLOOKUP(working_table!G3078,order_items[[#All],[product_id]:[subtotal_idr]],2,0)</f>
        <v>2</v>
      </c>
      <c r="I3078" s="5">
        <f>VLOOKUP(working_table!$G3078,order_items[[#All],[product_id]:[subtotal_idr]],3,0)</f>
        <v>199000</v>
      </c>
      <c r="J3078" s="5">
        <f>VLOOKUP(working_table!$G3078,order_items[[#All],[product_id]:[subtotal_idr]],4,0)</f>
        <v>398000</v>
      </c>
      <c r="K3078" t="str">
        <f>VLOOKUP($G3078,products7[#All],2,0)</f>
        <v>Jacket Denim Ratu Mode</v>
      </c>
      <c r="L3078" t="str">
        <f>VLOOKUP($G3078,products7[#All],3,0)</f>
        <v>Jacket</v>
      </c>
      <c r="M3078" t="str">
        <f>VLOOKUP($G3078,products7[#All],7,0)</f>
        <v>Ratu Mode</v>
      </c>
    </row>
    <row r="3079" spans="1:13" x14ac:dyDescent="0.35">
      <c r="A3079" t="s">
        <v>7616</v>
      </c>
      <c r="B3079" s="2">
        <f>VLOOKUP(A3079,orders[#All],3,0)</f>
        <v>45122</v>
      </c>
      <c r="C3079" t="str">
        <f>VLOOKUP($A3079,orders[#All],9,0)</f>
        <v>processing</v>
      </c>
      <c r="D3079" t="str">
        <f>VLOOKUP($A3079,orders[#All],5,0)</f>
        <v>Pekanbaru</v>
      </c>
      <c r="E3079" t="str">
        <f>VLOOKUP($A3079,orders[#All],6,0)</f>
        <v>Riau</v>
      </c>
      <c r="F3079" t="str">
        <f>VLOOKUP($A3079,orders[#All],10,0)</f>
        <v>TANPA PROMO</v>
      </c>
      <c r="G3079" t="s">
        <v>2826</v>
      </c>
      <c r="H3079">
        <f>VLOOKUP(working_table!G3079,order_items[[#All],[product_id]:[subtotal_idr]],2,0)</f>
        <v>1</v>
      </c>
      <c r="I3079" s="5">
        <f>VLOOKUP(working_table!$G3079,order_items[[#All],[product_id]:[subtotal_idr]],3,0)</f>
        <v>99000</v>
      </c>
      <c r="J3079" s="5">
        <f>VLOOKUP(working_table!$G3079,order_items[[#All],[product_id]:[subtotal_idr]],4,0)</f>
        <v>99000</v>
      </c>
      <c r="K3079" t="str">
        <f>VLOOKUP($G3079,products7[#All],2,0)</f>
        <v>Dress Midi Floral Senja Wear</v>
      </c>
      <c r="L3079" t="str">
        <f>VLOOKUP($G3079,products7[#All],3,0)</f>
        <v>Dress</v>
      </c>
      <c r="M3079" t="str">
        <f>VLOOKUP($G3079,products7[#All],7,0)</f>
        <v>Senja Wear</v>
      </c>
    </row>
    <row r="3080" spans="1:13" x14ac:dyDescent="0.35">
      <c r="A3080" t="s">
        <v>7616</v>
      </c>
      <c r="B3080" s="2">
        <f>VLOOKUP(A3080,orders[#All],3,0)</f>
        <v>45122</v>
      </c>
      <c r="C3080" t="str">
        <f>VLOOKUP($A3080,orders[#All],9,0)</f>
        <v>processing</v>
      </c>
      <c r="D3080" t="str">
        <f>VLOOKUP($A3080,orders[#All],5,0)</f>
        <v>Pekanbaru</v>
      </c>
      <c r="E3080" t="str">
        <f>VLOOKUP($A3080,orders[#All],6,0)</f>
        <v>Riau</v>
      </c>
      <c r="F3080" t="str">
        <f>VLOOKUP($A3080,orders[#All],10,0)</f>
        <v>TANPA PROMO</v>
      </c>
      <c r="G3080" t="s">
        <v>2432</v>
      </c>
      <c r="H3080">
        <f>VLOOKUP(working_table!G3080,order_items[[#All],[product_id]:[subtotal_idr]],2,0)</f>
        <v>1</v>
      </c>
      <c r="I3080" s="5">
        <f>VLOOKUP(working_table!$G3080,order_items[[#All],[product_id]:[subtotal_idr]],3,0)</f>
        <v>279000</v>
      </c>
      <c r="J3080" s="5">
        <f>VLOOKUP(working_table!$G3080,order_items[[#All],[product_id]:[subtotal_idr]],4,0)</f>
        <v>279000</v>
      </c>
      <c r="K3080" t="str">
        <f>VLOOKUP($G3080,products7[#All],2,0)</f>
        <v>T-Shirt Oversize Riang Apparel</v>
      </c>
      <c r="L3080" t="str">
        <f>VLOOKUP($G3080,products7[#All],3,0)</f>
        <v>T-Shirt</v>
      </c>
      <c r="M3080" t="str">
        <f>VLOOKUP($G3080,products7[#All],7,0)</f>
        <v>Riang Apparel</v>
      </c>
    </row>
    <row r="3081" spans="1:13" x14ac:dyDescent="0.35">
      <c r="A3081" t="s">
        <v>7619</v>
      </c>
      <c r="B3081" s="2">
        <f>VLOOKUP(A3081,orders[#All],3,0)</f>
        <v>45276</v>
      </c>
      <c r="C3081" t="str">
        <f>VLOOKUP($A3081,orders[#All],9,0)</f>
        <v>cancelled</v>
      </c>
      <c r="D3081" t="str">
        <f>VLOOKUP($A3081,orders[#All],5,0)</f>
        <v>Pekanbaru</v>
      </c>
      <c r="E3081" t="str">
        <f>VLOOKUP($A3081,orders[#All],6,0)</f>
        <v>Riau</v>
      </c>
      <c r="F3081" t="str">
        <f>VLOOKUP($A3081,orders[#All],10,0)</f>
        <v>TANPA PROMO</v>
      </c>
      <c r="G3081" t="s">
        <v>2819</v>
      </c>
      <c r="H3081">
        <f>VLOOKUP(working_table!G3081,order_items[[#All],[product_id]:[subtotal_idr]],2,0)</f>
        <v>1</v>
      </c>
      <c r="I3081" s="5">
        <f>VLOOKUP(working_table!$G3081,order_items[[#All],[product_id]:[subtotal_idr]],3,0)</f>
        <v>199000</v>
      </c>
      <c r="J3081" s="5">
        <f>VLOOKUP(working_table!$G3081,order_items[[#All],[product_id]:[subtotal_idr]],4,0)</f>
        <v>199000</v>
      </c>
      <c r="K3081" t="str">
        <f>VLOOKUP($G3081,products7[#All],2,0)</f>
        <v>Syal Rajut SandangIndo</v>
      </c>
      <c r="L3081" t="str">
        <f>VLOOKUP($G3081,products7[#All],3,0)</f>
        <v>Accessories</v>
      </c>
      <c r="M3081" t="str">
        <f>VLOOKUP($G3081,products7[#All],7,0)</f>
        <v>SandangIndo</v>
      </c>
    </row>
    <row r="3082" spans="1:13" x14ac:dyDescent="0.35">
      <c r="A3082" t="s">
        <v>7619</v>
      </c>
      <c r="B3082" s="2">
        <f>VLOOKUP(A3082,orders[#All],3,0)</f>
        <v>45276</v>
      </c>
      <c r="C3082" t="str">
        <f>VLOOKUP($A3082,orders[#All],9,0)</f>
        <v>cancelled</v>
      </c>
      <c r="D3082" t="str">
        <f>VLOOKUP($A3082,orders[#All],5,0)</f>
        <v>Pekanbaru</v>
      </c>
      <c r="E3082" t="str">
        <f>VLOOKUP($A3082,orders[#All],6,0)</f>
        <v>Riau</v>
      </c>
      <c r="F3082" t="str">
        <f>VLOOKUP($A3082,orders[#All],10,0)</f>
        <v>TANPA PROMO</v>
      </c>
      <c r="G3082" t="s">
        <v>2685</v>
      </c>
      <c r="H3082">
        <f>VLOOKUP(working_table!G3082,order_items[[#All],[product_id]:[subtotal_idr]],2,0)</f>
        <v>1</v>
      </c>
      <c r="I3082" s="5">
        <f>VLOOKUP(working_table!$G3082,order_items[[#All],[product_id]:[subtotal_idr]],3,0)</f>
        <v>199000</v>
      </c>
      <c r="J3082" s="5">
        <f>VLOOKUP(working_table!$G3082,order_items[[#All],[product_id]:[subtotal_idr]],4,0)</f>
        <v>199000</v>
      </c>
      <c r="K3082" t="str">
        <f>VLOOKUP($G3082,products7[#All],2,0)</f>
        <v>Pants Jeans Slim SandangIndo</v>
      </c>
      <c r="L3082" t="str">
        <f>VLOOKUP($G3082,products7[#All],3,0)</f>
        <v>Pants</v>
      </c>
      <c r="M3082" t="str">
        <f>VLOOKUP($G3082,products7[#All],7,0)</f>
        <v>SandangIndo</v>
      </c>
    </row>
    <row r="3083" spans="1:13" x14ac:dyDescent="0.35">
      <c r="A3083" t="s">
        <v>7619</v>
      </c>
      <c r="B3083" s="2">
        <f>VLOOKUP(A3083,orders[#All],3,0)</f>
        <v>45276</v>
      </c>
      <c r="C3083" t="str">
        <f>VLOOKUP($A3083,orders[#All],9,0)</f>
        <v>cancelled</v>
      </c>
      <c r="D3083" t="str">
        <f>VLOOKUP($A3083,orders[#All],5,0)</f>
        <v>Pekanbaru</v>
      </c>
      <c r="E3083" t="str">
        <f>VLOOKUP($A3083,orders[#All],6,0)</f>
        <v>Riau</v>
      </c>
      <c r="F3083" t="str">
        <f>VLOOKUP($A3083,orders[#All],10,0)</f>
        <v>TANPA PROMO</v>
      </c>
      <c r="G3083" t="s">
        <v>2672</v>
      </c>
      <c r="H3083">
        <f>VLOOKUP(working_table!G3083,order_items[[#All],[product_id]:[subtotal_idr]],2,0)</f>
        <v>1</v>
      </c>
      <c r="I3083" s="5">
        <f>VLOOKUP(working_table!$G3083,order_items[[#All],[product_id]:[subtotal_idr]],3,0)</f>
        <v>349000</v>
      </c>
      <c r="J3083" s="5">
        <f>VLOOKUP(working_table!$G3083,order_items[[#All],[product_id]:[subtotal_idr]],4,0)</f>
        <v>349000</v>
      </c>
      <c r="K3083" t="str">
        <f>VLOOKUP($G3083,products7[#All],2,0)</f>
        <v>Jacket Coach BajuKita</v>
      </c>
      <c r="L3083" t="str">
        <f>VLOOKUP($G3083,products7[#All],3,0)</f>
        <v>Jacket</v>
      </c>
      <c r="M3083" t="str">
        <f>VLOOKUP($G3083,products7[#All],7,0)</f>
        <v>BajuKita</v>
      </c>
    </row>
    <row r="3084" spans="1:13" x14ac:dyDescent="0.35">
      <c r="A3084" t="s">
        <v>7623</v>
      </c>
      <c r="B3084" s="2">
        <f>VLOOKUP(A3084,orders[#All],3,0)</f>
        <v>45503</v>
      </c>
      <c r="C3084" t="str">
        <f>VLOOKUP($A3084,orders[#All],9,0)</f>
        <v>delivered</v>
      </c>
      <c r="D3084" t="str">
        <f>VLOOKUP($A3084,orders[#All],5,0)</f>
        <v>Pekanbaru</v>
      </c>
      <c r="E3084" t="str">
        <f>VLOOKUP($A3084,orders[#All],6,0)</f>
        <v>Riau</v>
      </c>
      <c r="F3084" t="str">
        <f>VLOOKUP($A3084,orders[#All],10,0)</f>
        <v>TANPA PROMO</v>
      </c>
      <c r="G3084" t="s">
        <v>2791</v>
      </c>
      <c r="H3084">
        <f>VLOOKUP(working_table!G3084,order_items[[#All],[product_id]:[subtotal_idr]],2,0)</f>
        <v>1</v>
      </c>
      <c r="I3084" s="5">
        <f>VLOOKUP(working_table!$G3084,order_items[[#All],[product_id]:[subtotal_idr]],3,0)</f>
        <v>129000</v>
      </c>
      <c r="J3084" s="5">
        <f>VLOOKUP(working_table!$G3084,order_items[[#All],[product_id]:[subtotal_idr]],4,0)</f>
        <v>129000</v>
      </c>
      <c r="K3084" t="str">
        <f>VLOOKUP($G3084,products7[#All],2,0)</f>
        <v>T-Shirt Striped Riang Apparel</v>
      </c>
      <c r="L3084" t="str">
        <f>VLOOKUP($G3084,products7[#All],3,0)</f>
        <v>T-Shirt</v>
      </c>
      <c r="M3084" t="str">
        <f>VLOOKUP($G3084,products7[#All],7,0)</f>
        <v>Riang Apparel</v>
      </c>
    </row>
    <row r="3085" spans="1:13" x14ac:dyDescent="0.35">
      <c r="A3085" t="s">
        <v>7623</v>
      </c>
      <c r="B3085" s="2">
        <f>VLOOKUP(A3085,orders[#All],3,0)</f>
        <v>45503</v>
      </c>
      <c r="C3085" t="str">
        <f>VLOOKUP($A3085,orders[#All],9,0)</f>
        <v>delivered</v>
      </c>
      <c r="D3085" t="str">
        <f>VLOOKUP($A3085,orders[#All],5,0)</f>
        <v>Pekanbaru</v>
      </c>
      <c r="E3085" t="str">
        <f>VLOOKUP($A3085,orders[#All],6,0)</f>
        <v>Riau</v>
      </c>
      <c r="F3085" t="str">
        <f>VLOOKUP($A3085,orders[#All],10,0)</f>
        <v>TANPA PROMO</v>
      </c>
      <c r="G3085" t="s">
        <v>3400</v>
      </c>
      <c r="H3085">
        <f>VLOOKUP(working_table!G3085,order_items[[#All],[product_id]:[subtotal_idr]],2,0)</f>
        <v>1</v>
      </c>
      <c r="I3085" s="5">
        <f>VLOOKUP(working_table!$G3085,order_items[[#All],[product_id]:[subtotal_idr]],3,0)</f>
        <v>119000</v>
      </c>
      <c r="J3085" s="5">
        <f>VLOOKUP(working_table!$G3085,order_items[[#All],[product_id]:[subtotal_idr]],4,0)</f>
        <v>119000</v>
      </c>
      <c r="K3085" t="str">
        <f>VLOOKUP($G3085,products7[#All],2,0)</f>
        <v>Jacket Hoodie Senja Wear</v>
      </c>
      <c r="L3085" t="str">
        <f>VLOOKUP($G3085,products7[#All],3,0)</f>
        <v>Jacket</v>
      </c>
      <c r="M3085" t="str">
        <f>VLOOKUP($G3085,products7[#All],7,0)</f>
        <v>Senja Wear</v>
      </c>
    </row>
    <row r="3086" spans="1:13" x14ac:dyDescent="0.35">
      <c r="A3086" t="s">
        <v>7623</v>
      </c>
      <c r="B3086" s="2">
        <f>VLOOKUP(A3086,orders[#All],3,0)</f>
        <v>45503</v>
      </c>
      <c r="C3086" t="str">
        <f>VLOOKUP($A3086,orders[#All],9,0)</f>
        <v>delivered</v>
      </c>
      <c r="D3086" t="str">
        <f>VLOOKUP($A3086,orders[#All],5,0)</f>
        <v>Pekanbaru</v>
      </c>
      <c r="E3086" t="str">
        <f>VLOOKUP($A3086,orders[#All],6,0)</f>
        <v>Riau</v>
      </c>
      <c r="F3086" t="str">
        <f>VLOOKUP($A3086,orders[#All],10,0)</f>
        <v>TANPA PROMO</v>
      </c>
      <c r="G3086" t="s">
        <v>3175</v>
      </c>
      <c r="H3086">
        <f>VLOOKUP(working_table!G3086,order_items[[#All],[product_id]:[subtotal_idr]],2,0)</f>
        <v>1</v>
      </c>
      <c r="I3086" s="5">
        <f>VLOOKUP(working_table!$G3086,order_items[[#All],[product_id]:[subtotal_idr]],3,0)</f>
        <v>449000</v>
      </c>
      <c r="J3086" s="5">
        <f>VLOOKUP(working_table!$G3086,order_items[[#All],[product_id]:[subtotal_idr]],4,0)</f>
        <v>449000</v>
      </c>
      <c r="K3086" t="str">
        <f>VLOOKUP($G3086,products7[#All],2,0)</f>
        <v>Pants Wide Leg NusaBrand</v>
      </c>
      <c r="L3086" t="str">
        <f>VLOOKUP($G3086,products7[#All],3,0)</f>
        <v>Pants</v>
      </c>
      <c r="M3086" t="str">
        <f>VLOOKUP($G3086,products7[#All],7,0)</f>
        <v>NusaBrand</v>
      </c>
    </row>
    <row r="3087" spans="1:13" x14ac:dyDescent="0.35">
      <c r="A3087" t="s">
        <v>7627</v>
      </c>
      <c r="B3087" s="2">
        <f>VLOOKUP(A3087,orders[#All],3,0)</f>
        <v>45247</v>
      </c>
      <c r="C3087" t="str">
        <f>VLOOKUP($A3087,orders[#All],9,0)</f>
        <v>delivered</v>
      </c>
      <c r="D3087" t="str">
        <f>VLOOKUP($A3087,orders[#All],5,0)</f>
        <v>Depok</v>
      </c>
      <c r="E3087" t="str">
        <f>VLOOKUP($A3087,orders[#All],6,0)</f>
        <v>Jawa Barat</v>
      </c>
      <c r="F3087" t="str">
        <f>VLOOKUP($A3087,orders[#All],10,0)</f>
        <v>MEMBER10</v>
      </c>
      <c r="G3087" t="s">
        <v>2833</v>
      </c>
      <c r="H3087">
        <f>VLOOKUP(working_table!G3087,order_items[[#All],[product_id]:[subtotal_idr]],2,0)</f>
        <v>2</v>
      </c>
      <c r="I3087" s="5">
        <f>VLOOKUP(working_table!$G3087,order_items[[#All],[product_id]:[subtotal_idr]],3,0)</f>
        <v>49000</v>
      </c>
      <c r="J3087" s="5">
        <f>VLOOKUP(working_table!$G3087,order_items[[#All],[product_id]:[subtotal_idr]],4,0)</f>
        <v>98000</v>
      </c>
      <c r="K3087" t="str">
        <f>VLOOKUP($G3087,products7[#All],2,0)</f>
        <v>Dress Wrap Senja Wear</v>
      </c>
      <c r="L3087" t="str">
        <f>VLOOKUP($G3087,products7[#All],3,0)</f>
        <v>Dress</v>
      </c>
      <c r="M3087" t="str">
        <f>VLOOKUP($G3087,products7[#All],7,0)</f>
        <v>Senja Wear</v>
      </c>
    </row>
    <row r="3088" spans="1:13" x14ac:dyDescent="0.35">
      <c r="A3088" t="s">
        <v>7629</v>
      </c>
      <c r="B3088" s="2">
        <f>VLOOKUP(A3088,orders[#All],3,0)</f>
        <v>44956</v>
      </c>
      <c r="C3088" t="str">
        <f>VLOOKUP($A3088,orders[#All],9,0)</f>
        <v>cancelled</v>
      </c>
      <c r="D3088" t="str">
        <f>VLOOKUP($A3088,orders[#All],5,0)</f>
        <v>Semarang</v>
      </c>
      <c r="E3088" t="str">
        <f>VLOOKUP($A3088,orders[#All],6,0)</f>
        <v>Jawa Tengah</v>
      </c>
      <c r="F3088" t="str">
        <f>VLOOKUP($A3088,orders[#All],10,0)</f>
        <v>NEWUSER</v>
      </c>
      <c r="G3088" t="s">
        <v>3087</v>
      </c>
      <c r="H3088">
        <f>VLOOKUP(working_table!G3088,order_items[[#All],[product_id]:[subtotal_idr]],2,0)</f>
        <v>2</v>
      </c>
      <c r="I3088" s="5">
        <f>VLOOKUP(working_table!$G3088,order_items[[#All],[product_id]:[subtotal_idr]],3,0)</f>
        <v>199000</v>
      </c>
      <c r="J3088" s="5">
        <f>VLOOKUP(working_table!$G3088,order_items[[#All],[product_id]:[subtotal_idr]],4,0)</f>
        <v>398000</v>
      </c>
      <c r="K3088" t="str">
        <f>VLOOKUP($G3088,products7[#All],2,0)</f>
        <v>Jacket Denim Ratu Mode</v>
      </c>
      <c r="L3088" t="str">
        <f>VLOOKUP($G3088,products7[#All],3,0)</f>
        <v>Jacket</v>
      </c>
      <c r="M3088" t="str">
        <f>VLOOKUP($G3088,products7[#All],7,0)</f>
        <v>Ratu Mode</v>
      </c>
    </row>
    <row r="3089" spans="1:13" x14ac:dyDescent="0.35">
      <c r="A3089" t="s">
        <v>7631</v>
      </c>
      <c r="B3089" s="2">
        <f>VLOOKUP(A3089,orders[#All],3,0)</f>
        <v>45658</v>
      </c>
      <c r="C3089" t="str">
        <f>VLOOKUP($A3089,orders[#All],9,0)</f>
        <v>delivered</v>
      </c>
      <c r="D3089" t="str">
        <f>VLOOKUP($A3089,orders[#All],5,0)</f>
        <v>Bekasi</v>
      </c>
      <c r="E3089" t="str">
        <f>VLOOKUP($A3089,orders[#All],6,0)</f>
        <v>Jawa Barat</v>
      </c>
      <c r="F3089" t="str">
        <f>VLOOKUP($A3089,orders[#All],10,0)</f>
        <v>HARI BELANJA</v>
      </c>
      <c r="G3089" t="s">
        <v>2642</v>
      </c>
      <c r="H3089">
        <f>VLOOKUP(working_table!G3089,order_items[[#All],[product_id]:[subtotal_idr]],2,0)</f>
        <v>1</v>
      </c>
      <c r="I3089" s="5">
        <f>VLOOKUP(working_table!$G3089,order_items[[#All],[product_id]:[subtotal_idr]],3,0)</f>
        <v>329000</v>
      </c>
      <c r="J3089" s="5">
        <f>VLOOKUP(working_table!$G3089,order_items[[#All],[product_id]:[subtotal_idr]],4,0)</f>
        <v>329000</v>
      </c>
      <c r="K3089" t="str">
        <f>VLOOKUP($G3089,products7[#All],2,0)</f>
        <v>Pants Jeans Slim Riang Apparel</v>
      </c>
      <c r="L3089" t="str">
        <f>VLOOKUP($G3089,products7[#All],3,0)</f>
        <v>Pants</v>
      </c>
      <c r="M3089" t="str">
        <f>VLOOKUP($G3089,products7[#All],7,0)</f>
        <v>Riang Apparel</v>
      </c>
    </row>
    <row r="3090" spans="1:13" x14ac:dyDescent="0.35">
      <c r="A3090" t="s">
        <v>7631</v>
      </c>
      <c r="B3090" s="2">
        <f>VLOOKUP(A3090,orders[#All],3,0)</f>
        <v>45658</v>
      </c>
      <c r="C3090" t="str">
        <f>VLOOKUP($A3090,orders[#All],9,0)</f>
        <v>delivered</v>
      </c>
      <c r="D3090" t="str">
        <f>VLOOKUP($A3090,orders[#All],5,0)</f>
        <v>Bekasi</v>
      </c>
      <c r="E3090" t="str">
        <f>VLOOKUP($A3090,orders[#All],6,0)</f>
        <v>Jawa Barat</v>
      </c>
      <c r="F3090" t="str">
        <f>VLOOKUP($A3090,orders[#All],10,0)</f>
        <v>HARI BELANJA</v>
      </c>
      <c r="G3090" t="s">
        <v>2777</v>
      </c>
      <c r="H3090">
        <f>VLOOKUP(working_table!G3090,order_items[[#All],[product_id]:[subtotal_idr]],2,0)</f>
        <v>1</v>
      </c>
      <c r="I3090" s="5">
        <f>VLOOKUP(working_table!$G3090,order_items[[#All],[product_id]:[subtotal_idr]],3,0)</f>
        <v>499000</v>
      </c>
      <c r="J3090" s="5">
        <f>VLOOKUP(working_table!$G3090,order_items[[#All],[product_id]:[subtotal_idr]],4,0)</f>
        <v>499000</v>
      </c>
      <c r="K3090" t="str">
        <f>VLOOKUP($G3090,products7[#All],2,0)</f>
        <v>Jacket Denim Riang Apparel</v>
      </c>
      <c r="L3090" t="str">
        <f>VLOOKUP($G3090,products7[#All],3,0)</f>
        <v>Jacket</v>
      </c>
      <c r="M3090" t="str">
        <f>VLOOKUP($G3090,products7[#All],7,0)</f>
        <v>Riang Apparel</v>
      </c>
    </row>
    <row r="3091" spans="1:13" x14ac:dyDescent="0.35">
      <c r="A3091" t="s">
        <v>7631</v>
      </c>
      <c r="B3091" s="2">
        <f>VLOOKUP(A3091,orders[#All],3,0)</f>
        <v>45658</v>
      </c>
      <c r="C3091" t="str">
        <f>VLOOKUP($A3091,orders[#All],9,0)</f>
        <v>delivered</v>
      </c>
      <c r="D3091" t="str">
        <f>VLOOKUP($A3091,orders[#All],5,0)</f>
        <v>Bekasi</v>
      </c>
      <c r="E3091" t="str">
        <f>VLOOKUP($A3091,orders[#All],6,0)</f>
        <v>Jawa Barat</v>
      </c>
      <c r="F3091" t="str">
        <f>VLOOKUP($A3091,orders[#All],10,0)</f>
        <v>HARI BELANJA</v>
      </c>
      <c r="G3091" t="s">
        <v>2559</v>
      </c>
      <c r="H3091">
        <f>VLOOKUP(working_table!G3091,order_items[[#All],[product_id]:[subtotal_idr]],2,0)</f>
        <v>1</v>
      </c>
      <c r="I3091" s="5">
        <f>VLOOKUP(working_table!$G3091,order_items[[#All],[product_id]:[subtotal_idr]],3,0)</f>
        <v>129000</v>
      </c>
      <c r="J3091" s="5">
        <f>VLOOKUP(working_table!$G3091,order_items[[#All],[product_id]:[subtotal_idr]],4,0)</f>
        <v>129000</v>
      </c>
      <c r="K3091" t="str">
        <f>VLOOKUP($G3091,products7[#All],2,0)</f>
        <v>Syal Rajut Riang Apparel</v>
      </c>
      <c r="L3091" t="str">
        <f>VLOOKUP($G3091,products7[#All],3,0)</f>
        <v>Accessories</v>
      </c>
      <c r="M3091" t="str">
        <f>VLOOKUP($G3091,products7[#All],7,0)</f>
        <v>Riang Apparel</v>
      </c>
    </row>
    <row r="3092" spans="1:13" x14ac:dyDescent="0.35">
      <c r="A3092" t="s">
        <v>7635</v>
      </c>
      <c r="B3092" s="2">
        <f>VLOOKUP(A3092,orders[#All],3,0)</f>
        <v>45150</v>
      </c>
      <c r="C3092" t="str">
        <f>VLOOKUP($A3092,orders[#All],9,0)</f>
        <v>returned</v>
      </c>
      <c r="D3092" t="str">
        <f>VLOOKUP($A3092,orders[#All],5,0)</f>
        <v>Jakarta</v>
      </c>
      <c r="E3092" t="str">
        <f>VLOOKUP($A3092,orders[#All],6,0)</f>
        <v>DKI Jakarta</v>
      </c>
      <c r="F3092" t="str">
        <f>VLOOKUP($A3092,orders[#All],10,0)</f>
        <v>TANPA PROMO</v>
      </c>
      <c r="G3092" t="s">
        <v>3388</v>
      </c>
      <c r="H3092">
        <f>VLOOKUP(working_table!G3092,order_items[[#All],[product_id]:[subtotal_idr]],2,0)</f>
        <v>1</v>
      </c>
      <c r="I3092" s="5">
        <f>VLOOKUP(working_table!$G3092,order_items[[#All],[product_id]:[subtotal_idr]],3,0)</f>
        <v>399000</v>
      </c>
      <c r="J3092" s="5">
        <f>VLOOKUP(working_table!$G3092,order_items[[#All],[product_id]:[subtotal_idr]],4,0)</f>
        <v>399000</v>
      </c>
      <c r="K3092" t="str">
        <f>VLOOKUP($G3092,products7[#All],2,0)</f>
        <v>Dress Wrap Tropika Style</v>
      </c>
      <c r="L3092" t="str">
        <f>VLOOKUP($G3092,products7[#All],3,0)</f>
        <v>dress</v>
      </c>
      <c r="M3092" t="str">
        <f>VLOOKUP($G3092,products7[#All],7,0)</f>
        <v>Tropika Style</v>
      </c>
    </row>
    <row r="3093" spans="1:13" x14ac:dyDescent="0.35">
      <c r="A3093" t="s">
        <v>7635</v>
      </c>
      <c r="B3093" s="2">
        <f>VLOOKUP(A3093,orders[#All],3,0)</f>
        <v>45150</v>
      </c>
      <c r="C3093" t="str">
        <f>VLOOKUP($A3093,orders[#All],9,0)</f>
        <v>returned</v>
      </c>
      <c r="D3093" t="str">
        <f>VLOOKUP($A3093,orders[#All],5,0)</f>
        <v>Jakarta</v>
      </c>
      <c r="E3093" t="str">
        <f>VLOOKUP($A3093,orders[#All],6,0)</f>
        <v>DKI Jakarta</v>
      </c>
      <c r="F3093" t="str">
        <f>VLOOKUP($A3093,orders[#All],10,0)</f>
        <v>TANPA PROMO</v>
      </c>
      <c r="G3093" t="s">
        <v>2690</v>
      </c>
      <c r="H3093">
        <f>VLOOKUP(working_table!G3093,order_items[[#All],[product_id]:[subtotal_idr]],2,0)</f>
        <v>2</v>
      </c>
      <c r="I3093" s="5">
        <f>VLOOKUP(working_table!$G3093,order_items[[#All],[product_id]:[subtotal_idr]],3,0)</f>
        <v>199000</v>
      </c>
      <c r="J3093" s="5">
        <f>VLOOKUP(working_table!$G3093,order_items[[#All],[product_id]:[subtotal_idr]],4,0)</f>
        <v>398000</v>
      </c>
      <c r="K3093" t="str">
        <f>VLOOKUP($G3093,products7[#All],2,0)</f>
        <v>Kemeja Casual Senja Wear</v>
      </c>
      <c r="L3093" t="str">
        <f>VLOOKUP($G3093,products7[#All],3,0)</f>
        <v>kemeja</v>
      </c>
      <c r="M3093" t="str">
        <f>VLOOKUP($G3093,products7[#All],7,0)</f>
        <v>Senja Wear</v>
      </c>
    </row>
    <row r="3094" spans="1:13" x14ac:dyDescent="0.35">
      <c r="A3094" t="s">
        <v>7635</v>
      </c>
      <c r="B3094" s="2">
        <f>VLOOKUP(A3094,orders[#All],3,0)</f>
        <v>45150</v>
      </c>
      <c r="C3094" t="str">
        <f>VLOOKUP($A3094,orders[#All],9,0)</f>
        <v>returned</v>
      </c>
      <c r="D3094" t="str">
        <f>VLOOKUP($A3094,orders[#All],5,0)</f>
        <v>Jakarta</v>
      </c>
      <c r="E3094" t="str">
        <f>VLOOKUP($A3094,orders[#All],6,0)</f>
        <v>DKI Jakarta</v>
      </c>
      <c r="F3094" t="str">
        <f>VLOOKUP($A3094,orders[#All],10,0)</f>
        <v>TANPA PROMO</v>
      </c>
      <c r="G3094" t="s">
        <v>2898</v>
      </c>
      <c r="H3094">
        <f>VLOOKUP(working_table!G3094,order_items[[#All],[product_id]:[subtotal_idr]],2,0)</f>
        <v>1</v>
      </c>
      <c r="I3094" s="5">
        <f>VLOOKUP(working_table!$G3094,order_items[[#All],[product_id]:[subtotal_idr]],3,0)</f>
        <v>49000</v>
      </c>
      <c r="J3094" s="5">
        <f>VLOOKUP(working_table!$G3094,order_items[[#All],[product_id]:[subtotal_idr]],4,0)</f>
        <v>49000</v>
      </c>
      <c r="K3094" t="str">
        <f>VLOOKUP($G3094,products7[#All],2,0)</f>
        <v>Kemeja Oxford Cendana Co</v>
      </c>
      <c r="L3094" t="str">
        <f>VLOOKUP($G3094,products7[#All],3,0)</f>
        <v>kemeja</v>
      </c>
      <c r="M3094" t="str">
        <f>VLOOKUP($G3094,products7[#All],7,0)</f>
        <v>Cendana Co</v>
      </c>
    </row>
    <row r="3095" spans="1:13" x14ac:dyDescent="0.35">
      <c r="A3095" t="s">
        <v>7639</v>
      </c>
      <c r="B3095" s="2">
        <f>VLOOKUP(A3095,orders[#All],3,0)</f>
        <v>44565</v>
      </c>
      <c r="C3095" t="str">
        <f>VLOOKUP($A3095,orders[#All],9,0)</f>
        <v>delivered</v>
      </c>
      <c r="D3095" t="str">
        <f>VLOOKUP($A3095,orders[#All],5,0)</f>
        <v>Malang</v>
      </c>
      <c r="E3095" t="str">
        <f>VLOOKUP($A3095,orders[#All],6,0)</f>
        <v>Jawa Timur</v>
      </c>
      <c r="F3095" t="str">
        <f>VLOOKUP($A3095,orders[#All],10,0)</f>
        <v>TANPA PROMO</v>
      </c>
      <c r="G3095" t="s">
        <v>2539</v>
      </c>
      <c r="H3095">
        <f>VLOOKUP(working_table!G3095,order_items[[#All],[product_id]:[subtotal_idr]],2,0)</f>
        <v>1</v>
      </c>
      <c r="I3095" s="5">
        <f>VLOOKUP(working_table!$G3095,order_items[[#All],[product_id]:[subtotal_idr]],3,0)</f>
        <v>249000</v>
      </c>
      <c r="J3095" s="5">
        <f>VLOOKUP(working_table!$G3095,order_items[[#All],[product_id]:[subtotal_idr]],4,0)</f>
        <v>249000</v>
      </c>
      <c r="K3095" t="str">
        <f>VLOOKUP($G3095,products7[#All],2,0)</f>
        <v>Kacamata Hitam Tropika Style</v>
      </c>
      <c r="L3095" t="str">
        <f>VLOOKUP($G3095,products7[#All],3,0)</f>
        <v>Accessories</v>
      </c>
      <c r="M3095" t="str">
        <f>VLOOKUP($G3095,products7[#All],7,0)</f>
        <v>Tropika Style</v>
      </c>
    </row>
    <row r="3096" spans="1:13" x14ac:dyDescent="0.35">
      <c r="A3096" t="s">
        <v>7639</v>
      </c>
      <c r="B3096" s="2">
        <f>VLOOKUP(A3096,orders[#All],3,0)</f>
        <v>44565</v>
      </c>
      <c r="C3096" t="str">
        <f>VLOOKUP($A3096,orders[#All],9,0)</f>
        <v>delivered</v>
      </c>
      <c r="D3096" t="str">
        <f>VLOOKUP($A3096,orders[#All],5,0)</f>
        <v>Malang</v>
      </c>
      <c r="E3096" t="str">
        <f>VLOOKUP($A3096,orders[#All],6,0)</f>
        <v>Jawa Timur</v>
      </c>
      <c r="F3096" t="str">
        <f>VLOOKUP($A3096,orders[#All],10,0)</f>
        <v>TANPA PROMO</v>
      </c>
      <c r="G3096" t="s">
        <v>2636</v>
      </c>
      <c r="H3096">
        <f>VLOOKUP(working_table!G3096,order_items[[#All],[product_id]:[subtotal_idr]],2,0)</f>
        <v>1</v>
      </c>
      <c r="I3096" s="5">
        <f>VLOOKUP(working_table!$G3096,order_items[[#All],[product_id]:[subtotal_idr]],3,0)</f>
        <v>229000</v>
      </c>
      <c r="J3096" s="5">
        <f>VLOOKUP(working_table!$G3096,order_items[[#All],[product_id]:[subtotal_idr]],4,0)</f>
        <v>229000</v>
      </c>
      <c r="K3096" t="str">
        <f>VLOOKUP($G3096,products7[#All],2,0)</f>
        <v>Pants Jogger Kanvas Lokal</v>
      </c>
      <c r="L3096" t="str">
        <f>VLOOKUP($G3096,products7[#All],3,0)</f>
        <v>Pants</v>
      </c>
      <c r="M3096" t="str">
        <f>VLOOKUP($G3096,products7[#All],7,0)</f>
        <v>Kanvas Lokal</v>
      </c>
    </row>
    <row r="3097" spans="1:13" x14ac:dyDescent="0.35">
      <c r="A3097" t="s">
        <v>7642</v>
      </c>
      <c r="B3097" s="2">
        <f>VLOOKUP(A3097,orders[#All],3,0)</f>
        <v>44575</v>
      </c>
      <c r="C3097" t="str">
        <f>VLOOKUP($A3097,orders[#All],9,0)</f>
        <v>delivered</v>
      </c>
      <c r="D3097" t="str">
        <f>VLOOKUP($A3097,orders[#All],5,0)</f>
        <v>Balikpapan</v>
      </c>
      <c r="E3097" t="str">
        <f>VLOOKUP($A3097,orders[#All],6,0)</f>
        <v>Kalimantan Timur</v>
      </c>
      <c r="F3097" t="str">
        <f>VLOOKUP($A3097,orders[#All],10,0)</f>
        <v>TANPA PROMO</v>
      </c>
      <c r="G3097" t="s">
        <v>2808</v>
      </c>
      <c r="H3097">
        <f>VLOOKUP(working_table!G3097,order_items[[#All],[product_id]:[subtotal_idr]],2,0)</f>
        <v>1</v>
      </c>
      <c r="I3097" s="5">
        <f>VLOOKUP(working_table!$G3097,order_items[[#All],[product_id]:[subtotal_idr]],3,0)</f>
        <v>199000</v>
      </c>
      <c r="J3097" s="5">
        <f>VLOOKUP(working_table!$G3097,order_items[[#All],[product_id]:[subtotal_idr]],4,0)</f>
        <v>199000</v>
      </c>
      <c r="K3097" t="str">
        <f>VLOOKUP($G3097,products7[#All],2,0)</f>
        <v>Dress Midi Floral SandangIndo</v>
      </c>
      <c r="L3097" t="str">
        <f>VLOOKUP($G3097,products7[#All],3,0)</f>
        <v>Dress</v>
      </c>
      <c r="M3097" t="str">
        <f>VLOOKUP($G3097,products7[#All],7,0)</f>
        <v>SandangIndo</v>
      </c>
    </row>
    <row r="3098" spans="1:13" x14ac:dyDescent="0.35">
      <c r="A3098" t="s">
        <v>7644</v>
      </c>
      <c r="B3098" s="2">
        <f>VLOOKUP(A3098,orders[#All],3,0)</f>
        <v>45420</v>
      </c>
      <c r="C3098" t="str">
        <f>VLOOKUP($A3098,orders[#All],9,0)</f>
        <v>delivered</v>
      </c>
      <c r="D3098" t="str">
        <f>VLOOKUP($A3098,orders[#All],5,0)</f>
        <v>Makassar</v>
      </c>
      <c r="E3098" t="str">
        <f>VLOOKUP($A3098,orders[#All],6,0)</f>
        <v>Sulawesi Selatan</v>
      </c>
      <c r="F3098" t="str">
        <f>VLOOKUP($A3098,orders[#All],10,0)</f>
        <v>HARBOLNAS22</v>
      </c>
      <c r="G3098" t="s">
        <v>2773</v>
      </c>
      <c r="H3098">
        <f>VLOOKUP(working_table!G3098,order_items[[#All],[product_id]:[subtotal_idr]],2,0)</f>
        <v>1</v>
      </c>
      <c r="I3098" s="5">
        <f>VLOOKUP(working_table!$G3098,order_items[[#All],[product_id]:[subtotal_idr]],3,0)</f>
        <v>49000</v>
      </c>
      <c r="J3098" s="5">
        <f>VLOOKUP(working_table!$G3098,order_items[[#All],[product_id]:[subtotal_idr]],4,0)</f>
        <v>49000</v>
      </c>
      <c r="K3098" t="str">
        <f>VLOOKUP($G3098,products7[#All],2,0)</f>
        <v>Jacket Denim BajuKita</v>
      </c>
      <c r="L3098" t="str">
        <f>VLOOKUP($G3098,products7[#All],3,0)</f>
        <v>Jacket</v>
      </c>
      <c r="M3098" t="str">
        <f>VLOOKUP($G3098,products7[#All],7,0)</f>
        <v>BajuKita</v>
      </c>
    </row>
    <row r="3099" spans="1:13" x14ac:dyDescent="0.35">
      <c r="A3099" t="s">
        <v>7646</v>
      </c>
      <c r="B3099" s="2">
        <f>VLOOKUP(A3099,orders[#All],3,0)</f>
        <v>44736</v>
      </c>
      <c r="C3099" t="str">
        <f>VLOOKUP($A3099,orders[#All],9,0)</f>
        <v>delivered</v>
      </c>
      <c r="D3099" t="str">
        <f>VLOOKUP($A3099,orders[#All],5,0)</f>
        <v>Bandung</v>
      </c>
      <c r="E3099" t="str">
        <f>VLOOKUP($A3099,orders[#All],6,0)</f>
        <v>Jawa Barat</v>
      </c>
      <c r="F3099" t="str">
        <f>VLOOKUP($A3099,orders[#All],10,0)</f>
        <v>TANPA PROMO</v>
      </c>
      <c r="G3099" t="s">
        <v>2669</v>
      </c>
      <c r="H3099">
        <f>VLOOKUP(working_table!G3099,order_items[[#All],[product_id]:[subtotal_idr]],2,0)</f>
        <v>1</v>
      </c>
      <c r="I3099" s="5">
        <f>VLOOKUP(working_table!$G3099,order_items[[#All],[product_id]:[subtotal_idr]],3,0)</f>
        <v>249000</v>
      </c>
      <c r="J3099" s="5">
        <f>VLOOKUP(working_table!$G3099,order_items[[#All],[product_id]:[subtotal_idr]],4,0)</f>
        <v>249000</v>
      </c>
      <c r="K3099" t="str">
        <f>VLOOKUP($G3099,products7[#All],2,0)</f>
        <v>Pants Cargo Kanvas Lokal</v>
      </c>
      <c r="L3099" t="str">
        <f>VLOOKUP($G3099,products7[#All],3,0)</f>
        <v>Pants</v>
      </c>
      <c r="M3099" t="str">
        <f>VLOOKUP($G3099,products7[#All],7,0)</f>
        <v>Kanvas Lokal</v>
      </c>
    </row>
    <row r="3100" spans="1:13" x14ac:dyDescent="0.35">
      <c r="A3100" t="s">
        <v>7646</v>
      </c>
      <c r="B3100" s="2">
        <f>VLOOKUP(A3100,orders[#All],3,0)</f>
        <v>44736</v>
      </c>
      <c r="C3100" t="str">
        <f>VLOOKUP($A3100,orders[#All],9,0)</f>
        <v>delivered</v>
      </c>
      <c r="D3100" t="str">
        <f>VLOOKUP($A3100,orders[#All],5,0)</f>
        <v>Bandung</v>
      </c>
      <c r="E3100" t="str">
        <f>VLOOKUP($A3100,orders[#All],6,0)</f>
        <v>Jawa Barat</v>
      </c>
      <c r="F3100" t="str">
        <f>VLOOKUP($A3100,orders[#All],10,0)</f>
        <v>TANPA PROMO</v>
      </c>
      <c r="G3100" t="s">
        <v>3425</v>
      </c>
      <c r="H3100">
        <f>VLOOKUP(working_table!G3100,order_items[[#All],[product_id]:[subtotal_idr]],2,0)</f>
        <v>1</v>
      </c>
      <c r="I3100" s="5">
        <f>VLOOKUP(working_table!$G3100,order_items[[#All],[product_id]:[subtotal_idr]],3,0)</f>
        <v>199000</v>
      </c>
      <c r="J3100" s="5">
        <f>VLOOKUP(working_table!$G3100,order_items[[#All],[product_id]:[subtotal_idr]],4,0)</f>
        <v>199000</v>
      </c>
      <c r="K3100" t="str">
        <f>VLOOKUP($G3100,products7[#All],2,0)</f>
        <v>Jacket Hoodie Kanvas Lokal</v>
      </c>
      <c r="L3100" t="str">
        <f>VLOOKUP($G3100,products7[#All],3,0)</f>
        <v>Jacket</v>
      </c>
      <c r="M3100" t="str">
        <f>VLOOKUP($G3100,products7[#All],7,0)</f>
        <v>Kanvas Lokal</v>
      </c>
    </row>
    <row r="3101" spans="1:13" x14ac:dyDescent="0.35">
      <c r="A3101" t="s">
        <v>7646</v>
      </c>
      <c r="B3101" s="2">
        <f>VLOOKUP(A3101,orders[#All],3,0)</f>
        <v>44736</v>
      </c>
      <c r="C3101" t="str">
        <f>VLOOKUP($A3101,orders[#All],9,0)</f>
        <v>delivered</v>
      </c>
      <c r="D3101" t="str">
        <f>VLOOKUP($A3101,orders[#All],5,0)</f>
        <v>Bandung</v>
      </c>
      <c r="E3101" t="str">
        <f>VLOOKUP($A3101,orders[#All],6,0)</f>
        <v>Jawa Barat</v>
      </c>
      <c r="F3101" t="str">
        <f>VLOOKUP($A3101,orders[#All],10,0)</f>
        <v>TANPA PROMO</v>
      </c>
      <c r="G3101" t="s">
        <v>2983</v>
      </c>
      <c r="H3101">
        <f>VLOOKUP(working_table!G3101,order_items[[#All],[product_id]:[subtotal_idr]],2,0)</f>
        <v>1</v>
      </c>
      <c r="I3101" s="5">
        <f>VLOOKUP(working_table!$G3101,order_items[[#All],[product_id]:[subtotal_idr]],3,0)</f>
        <v>99000</v>
      </c>
      <c r="J3101" s="5">
        <f>VLOOKUP(working_table!$G3101,order_items[[#All],[product_id]:[subtotal_idr]],4,0)</f>
        <v>99000</v>
      </c>
      <c r="K3101" t="str">
        <f>VLOOKUP($G3101,products7[#All],2,0)</f>
        <v>T-Shirt Striped Cendana Co</v>
      </c>
      <c r="L3101" t="str">
        <f>VLOOKUP($G3101,products7[#All],3,0)</f>
        <v>T-Shirt</v>
      </c>
      <c r="M3101" t="str">
        <f>VLOOKUP($G3101,products7[#All],7,0)</f>
        <v>Cendana Co</v>
      </c>
    </row>
    <row r="3102" spans="1:13" x14ac:dyDescent="0.35">
      <c r="A3102" t="s">
        <v>7650</v>
      </c>
      <c r="B3102" s="2">
        <f>VLOOKUP(A3102,orders[#All],3,0)</f>
        <v>45520</v>
      </c>
      <c r="C3102" t="str">
        <f>VLOOKUP($A3102,orders[#All],9,0)</f>
        <v>delivered</v>
      </c>
      <c r="D3102" t="str">
        <f>VLOOKUP($A3102,orders[#All],5,0)</f>
        <v>Pontianak</v>
      </c>
      <c r="E3102" t="str">
        <f>VLOOKUP($A3102,orders[#All],6,0)</f>
        <v>Kalimantan Barat</v>
      </c>
      <c r="F3102" t="str">
        <f>VLOOKUP($A3102,orders[#All],10,0)</f>
        <v>MEMBER10</v>
      </c>
      <c r="G3102" t="s">
        <v>2649</v>
      </c>
      <c r="H3102">
        <f>VLOOKUP(working_table!G3102,order_items[[#All],[product_id]:[subtotal_idr]],2,0)</f>
        <v>1</v>
      </c>
      <c r="I3102" s="5">
        <f>VLOOKUP(working_table!$G3102,order_items[[#All],[product_id]:[subtotal_idr]],3,0)</f>
        <v>129000</v>
      </c>
      <c r="J3102" s="5">
        <f>VLOOKUP(working_table!$G3102,order_items[[#All],[product_id]:[subtotal_idr]],4,0)</f>
        <v>129000</v>
      </c>
      <c r="K3102" t="str">
        <f>VLOOKUP($G3102,products7[#All],2,0)</f>
        <v>Dress Bodycon SandangIndo</v>
      </c>
      <c r="L3102" t="str">
        <f>VLOOKUP($G3102,products7[#All],3,0)</f>
        <v>Dress</v>
      </c>
      <c r="M3102" t="str">
        <f>VLOOKUP($G3102,products7[#All],7,0)</f>
        <v>SandangIndo</v>
      </c>
    </row>
    <row r="3103" spans="1:13" x14ac:dyDescent="0.35">
      <c r="A3103" t="s">
        <v>7650</v>
      </c>
      <c r="B3103" s="2">
        <f>VLOOKUP(A3103,orders[#All],3,0)</f>
        <v>45520</v>
      </c>
      <c r="C3103" t="str">
        <f>VLOOKUP($A3103,orders[#All],9,0)</f>
        <v>delivered</v>
      </c>
      <c r="D3103" t="str">
        <f>VLOOKUP($A3103,orders[#All],5,0)</f>
        <v>Pontianak</v>
      </c>
      <c r="E3103" t="str">
        <f>VLOOKUP($A3103,orders[#All],6,0)</f>
        <v>Kalimantan Barat</v>
      </c>
      <c r="F3103" t="str">
        <f>VLOOKUP($A3103,orders[#All],10,0)</f>
        <v>MEMBER10</v>
      </c>
      <c r="G3103" t="s">
        <v>2761</v>
      </c>
      <c r="H3103">
        <f>VLOOKUP(working_table!G3103,order_items[[#All],[product_id]:[subtotal_idr]],2,0)</f>
        <v>1</v>
      </c>
      <c r="I3103" s="5">
        <f>VLOOKUP(working_table!$G3103,order_items[[#All],[product_id]:[subtotal_idr]],3,0)</f>
        <v>179000</v>
      </c>
      <c r="J3103" s="5">
        <f>VLOOKUP(working_table!$G3103,order_items[[#All],[product_id]:[subtotal_idr]],4,0)</f>
        <v>179000</v>
      </c>
      <c r="K3103" t="str">
        <f>VLOOKUP($G3103,products7[#All],2,0)</f>
        <v>T-Shirt Striped Kanvas Lokal</v>
      </c>
      <c r="L3103" t="str">
        <f>VLOOKUP($G3103,products7[#All],3,0)</f>
        <v>T-Shirt</v>
      </c>
      <c r="M3103" t="str">
        <f>VLOOKUP($G3103,products7[#All],7,0)</f>
        <v>Kanvas Lokal</v>
      </c>
    </row>
    <row r="3104" spans="1:13" x14ac:dyDescent="0.35">
      <c r="A3104" t="s">
        <v>7650</v>
      </c>
      <c r="B3104" s="2">
        <f>VLOOKUP(A3104,orders[#All],3,0)</f>
        <v>45520</v>
      </c>
      <c r="C3104" t="str">
        <f>VLOOKUP($A3104,orders[#All],9,0)</f>
        <v>delivered</v>
      </c>
      <c r="D3104" t="str">
        <f>VLOOKUP($A3104,orders[#All],5,0)</f>
        <v>Pontianak</v>
      </c>
      <c r="E3104" t="str">
        <f>VLOOKUP($A3104,orders[#All],6,0)</f>
        <v>Kalimantan Barat</v>
      </c>
      <c r="F3104" t="str">
        <f>VLOOKUP($A3104,orders[#All],10,0)</f>
        <v>MEMBER10</v>
      </c>
      <c r="G3104" t="s">
        <v>4146</v>
      </c>
      <c r="H3104">
        <f>VLOOKUP(working_table!G3104,order_items[[#All],[product_id]:[subtotal_idr]],2,0)</f>
        <v>2</v>
      </c>
      <c r="I3104" s="5">
        <f>VLOOKUP(working_table!$G3104,order_items[[#All],[product_id]:[subtotal_idr]],3,0)</f>
        <v>329000</v>
      </c>
      <c r="J3104" s="5">
        <f>VLOOKUP(working_table!$G3104,order_items[[#All],[product_id]:[subtotal_idr]],4,0)</f>
        <v>658000</v>
      </c>
      <c r="K3104" t="str">
        <f>VLOOKUP($G3104,products7[#All],2,0)</f>
        <v>T-Shirt Slim Fit Cendana Co</v>
      </c>
      <c r="L3104" t="str">
        <f>VLOOKUP($G3104,products7[#All],3,0)</f>
        <v>kemeja</v>
      </c>
      <c r="M3104" t="str">
        <f>VLOOKUP($G3104,products7[#All],7,0)</f>
        <v>Cendana Co</v>
      </c>
    </row>
    <row r="3105" spans="1:13" x14ac:dyDescent="0.35">
      <c r="A3105" t="s">
        <v>7654</v>
      </c>
      <c r="B3105" s="2">
        <f>VLOOKUP(A3105,orders[#All],3,0)</f>
        <v>45492</v>
      </c>
      <c r="C3105" t="str">
        <f>VLOOKUP($A3105,orders[#All],9,0)</f>
        <v>processing</v>
      </c>
      <c r="D3105" t="str">
        <f>VLOOKUP($A3105,orders[#All],5,0)</f>
        <v>Banjarmasin</v>
      </c>
      <c r="E3105" t="str">
        <f>VLOOKUP($A3105,orders[#All],6,0)</f>
        <v>Kalimantan Selatan</v>
      </c>
      <c r="F3105" t="str">
        <f>VLOOKUP($A3105,orders[#All],10,0)</f>
        <v>TANPA PROMO</v>
      </c>
      <c r="G3105" t="s">
        <v>2542</v>
      </c>
      <c r="H3105">
        <f>VLOOKUP(working_table!G3105,order_items[[#All],[product_id]:[subtotal_idr]],2,0)</f>
        <v>2</v>
      </c>
      <c r="I3105" s="5">
        <f>VLOOKUP(working_table!$G3105,order_items[[#All],[product_id]:[subtotal_idr]],3,0)</f>
        <v>399000</v>
      </c>
      <c r="J3105" s="5">
        <f>VLOOKUP(working_table!$G3105,order_items[[#All],[product_id]:[subtotal_idr]],4,0)</f>
        <v>798000</v>
      </c>
      <c r="K3105" t="str">
        <f>VLOOKUP($G3105,products7[#All],2,0)</f>
        <v>Tas Selempang Cendana Co</v>
      </c>
      <c r="L3105" t="str">
        <f>VLOOKUP($G3105,products7[#All],3,0)</f>
        <v>Accessories</v>
      </c>
      <c r="M3105" t="str">
        <f>VLOOKUP($G3105,products7[#All],7,0)</f>
        <v>Cendana Co</v>
      </c>
    </row>
    <row r="3106" spans="1:13" x14ac:dyDescent="0.35">
      <c r="A3106" t="s">
        <v>7656</v>
      </c>
      <c r="B3106" s="2">
        <f>VLOOKUP(A3106,orders[#All],3,0)</f>
        <v>45142</v>
      </c>
      <c r="C3106" t="str">
        <f>VLOOKUP($A3106,orders[#All],9,0)</f>
        <v>processing</v>
      </c>
      <c r="D3106" t="str">
        <f>VLOOKUP($A3106,orders[#All],5,0)</f>
        <v>Bandung</v>
      </c>
      <c r="E3106" t="str">
        <f>VLOOKUP($A3106,orders[#All],6,0)</f>
        <v>Jawa Barat</v>
      </c>
      <c r="F3106" t="str">
        <f>VLOOKUP($A3106,orders[#All],10,0)</f>
        <v>HARI BELANJA</v>
      </c>
      <c r="G3106" t="s">
        <v>3112</v>
      </c>
      <c r="H3106">
        <f>VLOOKUP(working_table!G3106,order_items[[#All],[product_id]:[subtotal_idr]],2,0)</f>
        <v>1</v>
      </c>
      <c r="I3106" s="5">
        <f>VLOOKUP(working_table!$G3106,order_items[[#All],[product_id]:[subtotal_idr]],3,0)</f>
        <v>499000</v>
      </c>
      <c r="J3106" s="5">
        <f>VLOOKUP(working_table!$G3106,order_items[[#All],[product_id]:[subtotal_idr]],4,0)</f>
        <v>499000</v>
      </c>
      <c r="K3106" t="str">
        <f>VLOOKUP($G3106,products7[#All],2,0)</f>
        <v>Topi Baseball Kanvas Lokal</v>
      </c>
      <c r="L3106" t="str">
        <f>VLOOKUP($G3106,products7[#All],3,0)</f>
        <v>Accessories</v>
      </c>
      <c r="M3106" t="str">
        <f>VLOOKUP($G3106,products7[#All],7,0)</f>
        <v>Kanvas Lokal</v>
      </c>
    </row>
    <row r="3107" spans="1:13" x14ac:dyDescent="0.35">
      <c r="A3107" t="s">
        <v>7658</v>
      </c>
      <c r="B3107" s="2">
        <f>VLOOKUP(A3107,orders[#All],3,0)</f>
        <v>45675</v>
      </c>
      <c r="C3107" t="str">
        <f>VLOOKUP($A3107,orders[#All],9,0)</f>
        <v>delivered</v>
      </c>
      <c r="D3107" t="str">
        <f>VLOOKUP($A3107,orders[#All],5,0)</f>
        <v>Surabaya</v>
      </c>
      <c r="E3107" t="str">
        <f>VLOOKUP($A3107,orders[#All],6,0)</f>
        <v>Jawa Timur</v>
      </c>
      <c r="F3107" t="str">
        <f>VLOOKUP($A3107,orders[#All],10,0)</f>
        <v>TANPA PROMO</v>
      </c>
      <c r="G3107" t="s">
        <v>2814</v>
      </c>
      <c r="H3107">
        <f>VLOOKUP(working_table!G3107,order_items[[#All],[product_id]:[subtotal_idr]],2,0)</f>
        <v>2</v>
      </c>
      <c r="I3107" s="5">
        <f>VLOOKUP(working_table!$G3107,order_items[[#All],[product_id]:[subtotal_idr]],3,0)</f>
        <v>149000</v>
      </c>
      <c r="J3107" s="5">
        <f>VLOOKUP(working_table!$G3107,order_items[[#All],[product_id]:[subtotal_idr]],4,0)</f>
        <v>298000</v>
      </c>
      <c r="K3107" t="str">
        <f>VLOOKUP($G3107,products7[#All],2,0)</f>
        <v>Pants Cargo Ratu Mode</v>
      </c>
      <c r="L3107" t="str">
        <f>VLOOKUP($G3107,products7[#All],3,0)</f>
        <v>Pants</v>
      </c>
      <c r="M3107" t="str">
        <f>VLOOKUP($G3107,products7[#All],7,0)</f>
        <v>Ratu Mode</v>
      </c>
    </row>
    <row r="3108" spans="1:13" x14ac:dyDescent="0.35">
      <c r="A3108" t="s">
        <v>7658</v>
      </c>
      <c r="B3108" s="2">
        <f>VLOOKUP(A3108,orders[#All],3,0)</f>
        <v>45675</v>
      </c>
      <c r="C3108" t="str">
        <f>VLOOKUP($A3108,orders[#All],9,0)</f>
        <v>delivered</v>
      </c>
      <c r="D3108" t="str">
        <f>VLOOKUP($A3108,orders[#All],5,0)</f>
        <v>Surabaya</v>
      </c>
      <c r="E3108" t="str">
        <f>VLOOKUP($A3108,orders[#All],6,0)</f>
        <v>Jawa Timur</v>
      </c>
      <c r="F3108" t="str">
        <f>VLOOKUP($A3108,orders[#All],10,0)</f>
        <v>TANPA PROMO</v>
      </c>
      <c r="G3108" t="s">
        <v>2519</v>
      </c>
      <c r="H3108">
        <f>VLOOKUP(working_table!G3108,order_items[[#All],[product_id]:[subtotal_idr]],2,0)</f>
        <v>1</v>
      </c>
      <c r="I3108" s="5">
        <f>VLOOKUP(working_table!$G3108,order_items[[#All],[product_id]:[subtotal_idr]],3,0)</f>
        <v>599000</v>
      </c>
      <c r="J3108" s="5">
        <f>VLOOKUP(working_table!$G3108,order_items[[#All],[product_id]:[subtotal_idr]],4,0)</f>
        <v>599000</v>
      </c>
      <c r="K3108" t="str">
        <f>VLOOKUP($G3108,products7[#All],2,0)</f>
        <v>Dress A-Line BajuKita</v>
      </c>
      <c r="L3108" t="str">
        <f>VLOOKUP($G3108,products7[#All],3,0)</f>
        <v>Dress</v>
      </c>
      <c r="M3108" t="str">
        <f>VLOOKUP($G3108,products7[#All],7,0)</f>
        <v>BajuKita</v>
      </c>
    </row>
    <row r="3109" spans="1:13" x14ac:dyDescent="0.35">
      <c r="A3109" t="s">
        <v>7658</v>
      </c>
      <c r="B3109" s="2">
        <f>VLOOKUP(A3109,orders[#All],3,0)</f>
        <v>45675</v>
      </c>
      <c r="C3109" t="str">
        <f>VLOOKUP($A3109,orders[#All],9,0)</f>
        <v>delivered</v>
      </c>
      <c r="D3109" t="str">
        <f>VLOOKUP($A3109,orders[#All],5,0)</f>
        <v>Surabaya</v>
      </c>
      <c r="E3109" t="str">
        <f>VLOOKUP($A3109,orders[#All],6,0)</f>
        <v>Jawa Timur</v>
      </c>
      <c r="F3109" t="str">
        <f>VLOOKUP($A3109,orders[#All],10,0)</f>
        <v>TANPA PROMO</v>
      </c>
      <c r="G3109" t="s">
        <v>3095</v>
      </c>
      <c r="H3109">
        <f>VLOOKUP(working_table!G3109,order_items[[#All],[product_id]:[subtotal_idr]],2,0)</f>
        <v>2</v>
      </c>
      <c r="I3109" s="5">
        <f>VLOOKUP(working_table!$G3109,order_items[[#All],[product_id]:[subtotal_idr]],3,0)</f>
        <v>549000</v>
      </c>
      <c r="J3109" s="5">
        <f>VLOOKUP(working_table!$G3109,order_items[[#All],[product_id]:[subtotal_idr]],4,0)</f>
        <v>1098000</v>
      </c>
      <c r="K3109" t="str">
        <f>VLOOKUP($G3109,products7[#All],2,0)</f>
        <v>Kemeja Oxford NusaBrand</v>
      </c>
      <c r="L3109" t="str">
        <f>VLOOKUP($G3109,products7[#All],3,0)</f>
        <v>T-Shirt</v>
      </c>
      <c r="M3109" t="str">
        <f>VLOOKUP($G3109,products7[#All],7,0)</f>
        <v>NusaBrand</v>
      </c>
    </row>
    <row r="3110" spans="1:13" x14ac:dyDescent="0.35">
      <c r="A3110" t="s">
        <v>7662</v>
      </c>
      <c r="B3110" s="2">
        <f>VLOOKUP(A3110,orders[#All],3,0)</f>
        <v>45713</v>
      </c>
      <c r="C3110" t="str">
        <f>VLOOKUP($A3110,orders[#All],9,0)</f>
        <v>shipped</v>
      </c>
      <c r="D3110" t="str">
        <f>VLOOKUP($A3110,orders[#All],5,0)</f>
        <v>Denpasar</v>
      </c>
      <c r="E3110" t="str">
        <f>VLOOKUP($A3110,orders[#All],6,0)</f>
        <v>Bali</v>
      </c>
      <c r="F3110" t="str">
        <f>VLOOKUP($A3110,orders[#All],10,0)</f>
        <v>RAMADAN23</v>
      </c>
      <c r="G3110" t="s">
        <v>3522</v>
      </c>
      <c r="H3110">
        <f>VLOOKUP(working_table!G3110,order_items[[#All],[product_id]:[subtotal_idr]],2,0)</f>
        <v>3</v>
      </c>
      <c r="I3110" s="5">
        <f>VLOOKUP(working_table!$G3110,order_items[[#All],[product_id]:[subtotal_idr]],3,0)</f>
        <v>249000</v>
      </c>
      <c r="J3110" s="5">
        <f>VLOOKUP(working_table!$G3110,order_items[[#All],[product_id]:[subtotal_idr]],4,0)</f>
        <v>747000</v>
      </c>
      <c r="K3110" t="str">
        <f>VLOOKUP($G3110,products7[#All],2,0)</f>
        <v>Dompet Kulit Pesona Indo</v>
      </c>
      <c r="L3110" t="str">
        <f>VLOOKUP($G3110,products7[#All],3,0)</f>
        <v>Accessories</v>
      </c>
      <c r="M3110" t="str">
        <f>VLOOKUP($G3110,products7[#All],7,0)</f>
        <v>Pesona Indo</v>
      </c>
    </row>
    <row r="3111" spans="1:13" x14ac:dyDescent="0.35">
      <c r="A3111" t="s">
        <v>7664</v>
      </c>
      <c r="B3111" s="2">
        <f>VLOOKUP(A3111,orders[#All],3,0)</f>
        <v>45610</v>
      </c>
      <c r="C3111" t="str">
        <f>VLOOKUP($A3111,orders[#All],9,0)</f>
        <v>cancelled</v>
      </c>
      <c r="D3111" t="str">
        <f>VLOOKUP($A3111,orders[#All],5,0)</f>
        <v>Yogyakarta</v>
      </c>
      <c r="E3111" t="str">
        <f>VLOOKUP($A3111,orders[#All],6,0)</f>
        <v>DI Yogyakarta</v>
      </c>
      <c r="F3111" t="str">
        <f>VLOOKUP($A3111,orders[#All],10,0)</f>
        <v>RAMADAN23</v>
      </c>
      <c r="G3111" t="s">
        <v>3152</v>
      </c>
      <c r="H3111">
        <f>VLOOKUP(working_table!G3111,order_items[[#All],[product_id]:[subtotal_idr]],2,0)</f>
        <v>1</v>
      </c>
      <c r="I3111" s="5">
        <f>VLOOKUP(working_table!$G3111,order_items[[#All],[product_id]:[subtotal_idr]],3,0)</f>
        <v>249000</v>
      </c>
      <c r="J3111" s="5">
        <f>VLOOKUP(working_table!$G3111,order_items[[#All],[product_id]:[subtotal_idr]],4,0)</f>
        <v>249000</v>
      </c>
      <c r="K3111" t="str">
        <f>VLOOKUP($G3111,products7[#All],2,0)</f>
        <v>Pants Jeans Slim Senja Wear</v>
      </c>
      <c r="L3111" t="str">
        <f>VLOOKUP($G3111,products7[#All],3,0)</f>
        <v>Pants</v>
      </c>
      <c r="M3111" t="str">
        <f>VLOOKUP($G3111,products7[#All],7,0)</f>
        <v>Senja Wear</v>
      </c>
    </row>
    <row r="3112" spans="1:13" x14ac:dyDescent="0.35">
      <c r="A3112" t="s">
        <v>7666</v>
      </c>
      <c r="B3112" s="2">
        <f>VLOOKUP(A3112,orders[#All],3,0)</f>
        <v>45306</v>
      </c>
      <c r="C3112" t="str">
        <f>VLOOKUP($A3112,orders[#All],9,0)</f>
        <v>delivered</v>
      </c>
      <c r="D3112" t="str">
        <f>VLOOKUP($A3112,orders[#All],5,0)</f>
        <v>Balikpapan</v>
      </c>
      <c r="E3112" t="str">
        <f>VLOOKUP($A3112,orders[#All],6,0)</f>
        <v>Kalimantan Timur</v>
      </c>
      <c r="F3112" t="str">
        <f>VLOOKUP($A3112,orders[#All],10,0)</f>
        <v>HARI BELANJA</v>
      </c>
      <c r="G3112" t="s">
        <v>2748</v>
      </c>
      <c r="H3112">
        <f>VLOOKUP(working_table!G3112,order_items[[#All],[product_id]:[subtotal_idr]],2,0)</f>
        <v>3</v>
      </c>
      <c r="I3112" s="5">
        <f>VLOOKUP(working_table!$G3112,order_items[[#All],[product_id]:[subtotal_idr]],3,0)</f>
        <v>119000</v>
      </c>
      <c r="J3112" s="5">
        <f>VLOOKUP(working_table!$G3112,order_items[[#All],[product_id]:[subtotal_idr]],4,0)</f>
        <v>357000</v>
      </c>
      <c r="K3112" t="str">
        <f>VLOOKUP($G3112,products7[#All],2,0)</f>
        <v>Kemeja Flanel SandangIndo</v>
      </c>
      <c r="L3112" t="str">
        <f>VLOOKUP($G3112,products7[#All],3,0)</f>
        <v>Kemeja</v>
      </c>
      <c r="M3112" t="str">
        <f>VLOOKUP($G3112,products7[#All],7,0)</f>
        <v>SandangIndo</v>
      </c>
    </row>
    <row r="3113" spans="1:13" x14ac:dyDescent="0.35">
      <c r="A3113" t="s">
        <v>7668</v>
      </c>
      <c r="B3113" s="2">
        <f>VLOOKUP(A3113,orders[#All],3,0)</f>
        <v>45701</v>
      </c>
      <c r="C3113" t="str">
        <f>VLOOKUP($A3113,orders[#All],9,0)</f>
        <v>delivered</v>
      </c>
      <c r="D3113" t="str">
        <f>VLOOKUP($A3113,orders[#All],5,0)</f>
        <v>Malang</v>
      </c>
      <c r="E3113" t="str">
        <f>VLOOKUP($A3113,orders[#All],6,0)</f>
        <v>Jawa Timur</v>
      </c>
      <c r="F3113" t="str">
        <f>VLOOKUP($A3113,orders[#All],10,0)</f>
        <v>HARI BELANJA</v>
      </c>
      <c r="G3113" t="s">
        <v>2448</v>
      </c>
      <c r="H3113">
        <f>VLOOKUP(working_table!G3113,order_items[[#All],[product_id]:[subtotal_idr]],2,0)</f>
        <v>1</v>
      </c>
      <c r="I3113" s="5">
        <f>VLOOKUP(working_table!$G3113,order_items[[#All],[product_id]:[subtotal_idr]],3,0)</f>
        <v>149000</v>
      </c>
      <c r="J3113" s="5">
        <f>VLOOKUP(working_table!$G3113,order_items[[#All],[product_id]:[subtotal_idr]],4,0)</f>
        <v>149000</v>
      </c>
      <c r="K3113" t="str">
        <f>VLOOKUP($G3113,products7[#All],2,0)</f>
        <v>T-Shirt Oversize Tropika Style</v>
      </c>
      <c r="L3113" t="str">
        <f>VLOOKUP($G3113,products7[#All],3,0)</f>
        <v>T-Shirt</v>
      </c>
      <c r="M3113" t="str">
        <f>VLOOKUP($G3113,products7[#All],7,0)</f>
        <v>Tropika Style</v>
      </c>
    </row>
    <row r="3114" spans="1:13" x14ac:dyDescent="0.35">
      <c r="A3114" t="s">
        <v>7670</v>
      </c>
      <c r="B3114" s="2">
        <f>VLOOKUP(A3114,orders[#All],3,0)</f>
        <v>44785</v>
      </c>
      <c r="C3114" t="str">
        <f>VLOOKUP($A3114,orders[#All],9,0)</f>
        <v>delivered</v>
      </c>
      <c r="D3114" t="str">
        <f>VLOOKUP($A3114,orders[#All],5,0)</f>
        <v>Medan</v>
      </c>
      <c r="E3114" t="str">
        <f>VLOOKUP($A3114,orders[#All],6,0)</f>
        <v>Sumatera Utara</v>
      </c>
      <c r="F3114" t="str">
        <f>VLOOKUP($A3114,orders[#All],10,0)</f>
        <v>TANPA PROMO</v>
      </c>
      <c r="G3114" t="s">
        <v>2680</v>
      </c>
      <c r="H3114">
        <f>VLOOKUP(working_table!G3114,order_items[[#All],[product_id]:[subtotal_idr]],2,0)</f>
        <v>2</v>
      </c>
      <c r="I3114" s="5">
        <f>VLOOKUP(working_table!$G3114,order_items[[#All],[product_id]:[subtotal_idr]],3,0)</f>
        <v>279000</v>
      </c>
      <c r="J3114" s="5">
        <f>VLOOKUP(working_table!$G3114,order_items[[#All],[product_id]:[subtotal_idr]],4,0)</f>
        <v>558000</v>
      </c>
      <c r="K3114" t="str">
        <f>VLOOKUP($G3114,products7[#All],2,0)</f>
        <v>T-Shirt Lengan Panjang Riang Apparel</v>
      </c>
      <c r="L3114" t="str">
        <f>VLOOKUP($G3114,products7[#All],3,0)</f>
        <v>T-Shirt</v>
      </c>
      <c r="M3114" t="str">
        <f>VLOOKUP($G3114,products7[#All],7,0)</f>
        <v>Riang Apparel</v>
      </c>
    </row>
    <row r="3115" spans="1:13" x14ac:dyDescent="0.35">
      <c r="A3115" t="s">
        <v>7670</v>
      </c>
      <c r="B3115" s="2">
        <f>VLOOKUP(A3115,orders[#All],3,0)</f>
        <v>44785</v>
      </c>
      <c r="C3115" t="str">
        <f>VLOOKUP($A3115,orders[#All],9,0)</f>
        <v>delivered</v>
      </c>
      <c r="D3115" t="str">
        <f>VLOOKUP($A3115,orders[#All],5,0)</f>
        <v>Medan</v>
      </c>
      <c r="E3115" t="str">
        <f>VLOOKUP($A3115,orders[#All],6,0)</f>
        <v>Sumatera Utara</v>
      </c>
      <c r="F3115" t="str">
        <f>VLOOKUP($A3115,orders[#All],10,0)</f>
        <v>TANPA PROMO</v>
      </c>
      <c r="G3115" t="s">
        <v>2953</v>
      </c>
      <c r="H3115">
        <f>VLOOKUP(working_table!G3115,order_items[[#All],[product_id]:[subtotal_idr]],2,0)</f>
        <v>1</v>
      </c>
      <c r="I3115" s="5">
        <f>VLOOKUP(working_table!$G3115,order_items[[#All],[product_id]:[subtotal_idr]],3,0)</f>
        <v>399000</v>
      </c>
      <c r="J3115" s="5">
        <f>VLOOKUP(working_table!$G3115,order_items[[#All],[product_id]:[subtotal_idr]],4,0)</f>
        <v>399000</v>
      </c>
      <c r="K3115" t="str">
        <f>VLOOKUP($G3115,products7[#All],2,0)</f>
        <v>T-Shirt Graphic SandangIndo</v>
      </c>
      <c r="L3115" t="str">
        <f>VLOOKUP($G3115,products7[#All],3,0)</f>
        <v>T-Shirt</v>
      </c>
      <c r="M3115" t="str">
        <f>VLOOKUP($G3115,products7[#All],7,0)</f>
        <v>SandangIndo</v>
      </c>
    </row>
    <row r="3116" spans="1:13" x14ac:dyDescent="0.35">
      <c r="A3116" t="s">
        <v>7670</v>
      </c>
      <c r="B3116" s="2">
        <f>VLOOKUP(A3116,orders[#All],3,0)</f>
        <v>44785</v>
      </c>
      <c r="C3116" t="str">
        <f>VLOOKUP($A3116,orders[#All],9,0)</f>
        <v>delivered</v>
      </c>
      <c r="D3116" t="str">
        <f>VLOOKUP($A3116,orders[#All],5,0)</f>
        <v>Medan</v>
      </c>
      <c r="E3116" t="str">
        <f>VLOOKUP($A3116,orders[#All],6,0)</f>
        <v>Sumatera Utara</v>
      </c>
      <c r="F3116" t="str">
        <f>VLOOKUP($A3116,orders[#All],10,0)</f>
        <v>TANPA PROMO</v>
      </c>
      <c r="G3116" t="s">
        <v>2524</v>
      </c>
      <c r="H3116">
        <f>VLOOKUP(working_table!G3116,order_items[[#All],[product_id]:[subtotal_idr]],2,0)</f>
        <v>1</v>
      </c>
      <c r="I3116" s="5">
        <f>VLOOKUP(working_table!$G3116,order_items[[#All],[product_id]:[subtotal_idr]],3,0)</f>
        <v>79000</v>
      </c>
      <c r="J3116" s="5">
        <f>VLOOKUP(working_table!$G3116,order_items[[#All],[product_id]:[subtotal_idr]],4,0)</f>
        <v>79000</v>
      </c>
      <c r="K3116" t="str">
        <f>VLOOKUP($G3116,products7[#All],2,0)</f>
        <v>Jacket Bomber Pesona Indo</v>
      </c>
      <c r="L3116" t="str">
        <f>VLOOKUP($G3116,products7[#All],3,0)</f>
        <v>Jacket</v>
      </c>
      <c r="M3116" t="str">
        <f>VLOOKUP($G3116,products7[#All],7,0)</f>
        <v>Pesona Indo</v>
      </c>
    </row>
    <row r="3117" spans="1:13" x14ac:dyDescent="0.35">
      <c r="A3117" t="s">
        <v>7674</v>
      </c>
      <c r="B3117" s="2">
        <f>VLOOKUP(A3117,orders[#All],3,0)</f>
        <v>45503</v>
      </c>
      <c r="C3117" t="str">
        <f>VLOOKUP($A3117,orders[#All],9,0)</f>
        <v>delivered</v>
      </c>
      <c r="D3117" t="str">
        <f>VLOOKUP($A3117,orders[#All],5,0)</f>
        <v>Palembang</v>
      </c>
      <c r="E3117" t="str">
        <f>VLOOKUP($A3117,orders[#All],6,0)</f>
        <v>Sumatera Selatan</v>
      </c>
      <c r="F3117" t="str">
        <f>VLOOKUP($A3117,orders[#All],10,0)</f>
        <v>TANPA PROMO</v>
      </c>
      <c r="G3117" t="s">
        <v>2854</v>
      </c>
      <c r="H3117">
        <f>VLOOKUP(working_table!G3117,order_items[[#All],[product_id]:[subtotal_idr]],2,0)</f>
        <v>1</v>
      </c>
      <c r="I3117" s="5">
        <f>VLOOKUP(working_table!$G3117,order_items[[#All],[product_id]:[subtotal_idr]],3,0)</f>
        <v>229000</v>
      </c>
      <c r="J3117" s="5">
        <f>VLOOKUP(working_table!$G3117,order_items[[#All],[product_id]:[subtotal_idr]],4,0)</f>
        <v>229000</v>
      </c>
      <c r="K3117" t="str">
        <f>VLOOKUP($G3117,products7[#All],2,0)</f>
        <v>Dress Midi Floral Tropika Style</v>
      </c>
      <c r="L3117" t="str">
        <f>VLOOKUP($G3117,products7[#All],3,0)</f>
        <v>Dress</v>
      </c>
      <c r="M3117" t="str">
        <f>VLOOKUP($G3117,products7[#All],7,0)</f>
        <v>Tropika Style</v>
      </c>
    </row>
    <row r="3118" spans="1:13" x14ac:dyDescent="0.35">
      <c r="A3118" t="s">
        <v>7674</v>
      </c>
      <c r="B3118" s="2">
        <f>VLOOKUP(A3118,orders[#All],3,0)</f>
        <v>45503</v>
      </c>
      <c r="C3118" t="str">
        <f>VLOOKUP($A3118,orders[#All],9,0)</f>
        <v>delivered</v>
      </c>
      <c r="D3118" t="str">
        <f>VLOOKUP($A3118,orders[#All],5,0)</f>
        <v>Palembang</v>
      </c>
      <c r="E3118" t="str">
        <f>VLOOKUP($A3118,orders[#All],6,0)</f>
        <v>Sumatera Selatan</v>
      </c>
      <c r="F3118" t="str">
        <f>VLOOKUP($A3118,orders[#All],10,0)</f>
        <v>TANPA PROMO</v>
      </c>
      <c r="G3118" t="s">
        <v>4541</v>
      </c>
      <c r="H3118">
        <f>VLOOKUP(working_table!G3118,order_items[[#All],[product_id]:[subtotal_idr]],2,0)</f>
        <v>1</v>
      </c>
      <c r="I3118" s="5">
        <f>VLOOKUP(working_table!$G3118,order_items[[#All],[product_id]:[subtotal_idr]],3,0)</f>
        <v>69000</v>
      </c>
      <c r="J3118" s="5">
        <f>VLOOKUP(working_table!$G3118,order_items[[#All],[product_id]:[subtotal_idr]],4,0)</f>
        <v>69000</v>
      </c>
      <c r="K3118" t="str">
        <f>VLOOKUP($G3118,products7[#All],2,0)</f>
        <v>Dress Bodycon SandangIndo</v>
      </c>
      <c r="L3118" t="str">
        <f>VLOOKUP($G3118,products7[#All],3,0)</f>
        <v>dress</v>
      </c>
      <c r="M3118" t="str">
        <f>VLOOKUP($G3118,products7[#All],7,0)</f>
        <v>SandangIndo</v>
      </c>
    </row>
    <row r="3119" spans="1:13" x14ac:dyDescent="0.35">
      <c r="A3119" t="s">
        <v>7677</v>
      </c>
      <c r="B3119" s="2">
        <f>VLOOKUP(A3119,orders[#All],3,0)</f>
        <v>44957</v>
      </c>
      <c r="C3119" t="str">
        <f>VLOOKUP($A3119,orders[#All],9,0)</f>
        <v>delivered</v>
      </c>
      <c r="D3119" t="str">
        <f>VLOOKUP($A3119,orders[#All],5,0)</f>
        <v>Manado</v>
      </c>
      <c r="E3119" t="str">
        <f>VLOOKUP($A3119,orders[#All],6,0)</f>
        <v>Sulawesi Utara</v>
      </c>
      <c r="F3119" t="str">
        <f>VLOOKUP($A3119,orders[#All],10,0)</f>
        <v>TANPA PROMO</v>
      </c>
      <c r="G3119" t="s">
        <v>4230</v>
      </c>
      <c r="H3119">
        <f>VLOOKUP(working_table!G3119,order_items[[#All],[product_id]:[subtotal_idr]],2,0)</f>
        <v>1</v>
      </c>
      <c r="I3119" s="5">
        <f>VLOOKUP(working_table!$G3119,order_items[[#All],[product_id]:[subtotal_idr]],3,0)</f>
        <v>449000</v>
      </c>
      <c r="J3119" s="5">
        <f>VLOOKUP(working_table!$G3119,order_items[[#All],[product_id]:[subtotal_idr]],4,0)</f>
        <v>449000</v>
      </c>
      <c r="K3119" t="str">
        <f>VLOOKUP($G3119,products7[#All],2,0)</f>
        <v>Syal Rajut BajuKita</v>
      </c>
      <c r="L3119" t="str">
        <f>VLOOKUP($G3119,products7[#All],3,0)</f>
        <v>Accessories</v>
      </c>
      <c r="M3119" t="str">
        <f>VLOOKUP($G3119,products7[#All],7,0)</f>
        <v>BajuKita</v>
      </c>
    </row>
    <row r="3120" spans="1:13" x14ac:dyDescent="0.35">
      <c r="A3120" t="s">
        <v>7677</v>
      </c>
      <c r="B3120" s="2">
        <f>VLOOKUP(A3120,orders[#All],3,0)</f>
        <v>44957</v>
      </c>
      <c r="C3120" t="str">
        <f>VLOOKUP($A3120,orders[#All],9,0)</f>
        <v>delivered</v>
      </c>
      <c r="D3120" t="str">
        <f>VLOOKUP($A3120,orders[#All],5,0)</f>
        <v>Manado</v>
      </c>
      <c r="E3120" t="str">
        <f>VLOOKUP($A3120,orders[#All],6,0)</f>
        <v>Sulawesi Utara</v>
      </c>
      <c r="F3120" t="str">
        <f>VLOOKUP($A3120,orders[#All],10,0)</f>
        <v>TANPA PROMO</v>
      </c>
      <c r="G3120" t="s">
        <v>3058</v>
      </c>
      <c r="H3120">
        <f>VLOOKUP(working_table!G3120,order_items[[#All],[product_id]:[subtotal_idr]],2,0)</f>
        <v>1</v>
      </c>
      <c r="I3120" s="5">
        <f>VLOOKUP(working_table!$G3120,order_items[[#All],[product_id]:[subtotal_idr]],3,0)</f>
        <v>229000</v>
      </c>
      <c r="J3120" s="5">
        <f>VLOOKUP(working_table!$G3120,order_items[[#All],[product_id]:[subtotal_idr]],4,0)</f>
        <v>229000</v>
      </c>
      <c r="K3120" t="str">
        <f>VLOOKUP($G3120,products7[#All],2,0)</f>
        <v>T-Shirt Striped NusaBrand</v>
      </c>
      <c r="L3120" t="str">
        <f>VLOOKUP($G3120,products7[#All],3,0)</f>
        <v>T-Shirt</v>
      </c>
      <c r="M3120" t="str">
        <f>VLOOKUP($G3120,products7[#All],7,0)</f>
        <v>NusaBrand</v>
      </c>
    </row>
    <row r="3121" spans="1:13" x14ac:dyDescent="0.35">
      <c r="A3121" t="s">
        <v>7680</v>
      </c>
      <c r="B3121" s="2">
        <f>VLOOKUP(A3121,orders[#All],3,0)</f>
        <v>45320</v>
      </c>
      <c r="C3121" t="str">
        <f>VLOOKUP($A3121,orders[#All],9,0)</f>
        <v>shipped</v>
      </c>
      <c r="D3121" t="str">
        <f>VLOOKUP($A3121,orders[#All],5,0)</f>
        <v>Balikpapan</v>
      </c>
      <c r="E3121" t="str">
        <f>VLOOKUP($A3121,orders[#All],6,0)</f>
        <v>Kalimantan Timur</v>
      </c>
      <c r="F3121" t="str">
        <f>VLOOKUP($A3121,orders[#All],10,0)</f>
        <v>TANPA PROMO</v>
      </c>
      <c r="G3121" t="s">
        <v>3269</v>
      </c>
      <c r="H3121">
        <f>VLOOKUP(working_table!G3121,order_items[[#All],[product_id]:[subtotal_idr]],2,0)</f>
        <v>1</v>
      </c>
      <c r="I3121" s="5">
        <f>VLOOKUP(working_table!$G3121,order_items[[#All],[product_id]:[subtotal_idr]],3,0)</f>
        <v>79000</v>
      </c>
      <c r="J3121" s="5">
        <f>VLOOKUP(working_table!$G3121,order_items[[#All],[product_id]:[subtotal_idr]],4,0)</f>
        <v>79000</v>
      </c>
      <c r="K3121" t="str">
        <f>VLOOKUP($G3121,products7[#All],2,0)</f>
        <v>Jacket Denim Tropika Style</v>
      </c>
      <c r="L3121" t="str">
        <f>VLOOKUP($G3121,products7[#All],3,0)</f>
        <v>Jacket</v>
      </c>
      <c r="M3121" t="str">
        <f>VLOOKUP($G3121,products7[#All],7,0)</f>
        <v>Tropika Style</v>
      </c>
    </row>
    <row r="3122" spans="1:13" x14ac:dyDescent="0.35">
      <c r="A3122" t="s">
        <v>7680</v>
      </c>
      <c r="B3122" s="2">
        <f>VLOOKUP(A3122,orders[#All],3,0)</f>
        <v>45320</v>
      </c>
      <c r="C3122" t="str">
        <f>VLOOKUP($A3122,orders[#All],9,0)</f>
        <v>shipped</v>
      </c>
      <c r="D3122" t="str">
        <f>VLOOKUP($A3122,orders[#All],5,0)</f>
        <v>Balikpapan</v>
      </c>
      <c r="E3122" t="str">
        <f>VLOOKUP($A3122,orders[#All],6,0)</f>
        <v>Kalimantan Timur</v>
      </c>
      <c r="F3122" t="str">
        <f>VLOOKUP($A3122,orders[#All],10,0)</f>
        <v>TANPA PROMO</v>
      </c>
      <c r="G3122" t="s">
        <v>3161</v>
      </c>
      <c r="H3122">
        <f>VLOOKUP(working_table!G3122,order_items[[#All],[product_id]:[subtotal_idr]],2,0)</f>
        <v>1</v>
      </c>
      <c r="I3122" s="5">
        <f>VLOOKUP(working_table!$G3122,order_items[[#All],[product_id]:[subtotal_idr]],3,0)</f>
        <v>349000</v>
      </c>
      <c r="J3122" s="5">
        <f>VLOOKUP(working_table!$G3122,order_items[[#All],[product_id]:[subtotal_idr]],4,0)</f>
        <v>349000</v>
      </c>
      <c r="K3122" t="str">
        <f>VLOOKUP($G3122,products7[#All],2,0)</f>
        <v>Tas Selempang Pesona Indo</v>
      </c>
      <c r="L3122" t="str">
        <f>VLOOKUP($G3122,products7[#All],3,0)</f>
        <v>Accessories</v>
      </c>
      <c r="M3122" t="str">
        <f>VLOOKUP($G3122,products7[#All],7,0)</f>
        <v>Pesona Indo</v>
      </c>
    </row>
    <row r="3123" spans="1:13" x14ac:dyDescent="0.35">
      <c r="A3123" t="s">
        <v>7683</v>
      </c>
      <c r="B3123" s="2">
        <f>VLOOKUP(A3123,orders[#All],3,0)</f>
        <v>45563</v>
      </c>
      <c r="C3123" t="str">
        <f>VLOOKUP($A3123,orders[#All],9,0)</f>
        <v>processing</v>
      </c>
      <c r="D3123" t="str">
        <f>VLOOKUP($A3123,orders[#All],5,0)</f>
        <v>Bandung</v>
      </c>
      <c r="E3123" t="str">
        <f>VLOOKUP($A3123,orders[#All],6,0)</f>
        <v>Jawa Barat</v>
      </c>
      <c r="F3123" t="str">
        <f>VLOOKUP($A3123,orders[#All],10,0)</f>
        <v>RAMADAN23</v>
      </c>
      <c r="G3123" t="s">
        <v>2986</v>
      </c>
      <c r="H3123">
        <f>VLOOKUP(working_table!G3123,order_items[[#All],[product_id]:[subtotal_idr]],2,0)</f>
        <v>2</v>
      </c>
      <c r="I3123" s="5">
        <f>VLOOKUP(working_table!$G3123,order_items[[#All],[product_id]:[subtotal_idr]],3,0)</f>
        <v>549000</v>
      </c>
      <c r="J3123" s="5">
        <f>VLOOKUP(working_table!$G3123,order_items[[#All],[product_id]:[subtotal_idr]],4,0)</f>
        <v>1098000</v>
      </c>
      <c r="K3123" t="str">
        <f>VLOOKUP($G3123,products7[#All],2,0)</f>
        <v>Jacket Parasut Riang Apparel</v>
      </c>
      <c r="L3123" t="str">
        <f>VLOOKUP($G3123,products7[#All],3,0)</f>
        <v>Jacket</v>
      </c>
      <c r="M3123" t="str">
        <f>VLOOKUP($G3123,products7[#All],7,0)</f>
        <v>Riang Apparel</v>
      </c>
    </row>
    <row r="3124" spans="1:13" x14ac:dyDescent="0.35">
      <c r="A3124" t="s">
        <v>7685</v>
      </c>
      <c r="B3124" s="2">
        <f>VLOOKUP(A3124,orders[#All],3,0)</f>
        <v>45363</v>
      </c>
      <c r="C3124" t="str">
        <f>VLOOKUP($A3124,orders[#All],9,0)</f>
        <v>processing</v>
      </c>
      <c r="D3124" t="str">
        <f>VLOOKUP($A3124,orders[#All],5,0)</f>
        <v>Bogor</v>
      </c>
      <c r="E3124" t="str">
        <f>VLOOKUP($A3124,orders[#All],6,0)</f>
        <v>Jawa Barat</v>
      </c>
      <c r="F3124" t="str">
        <f>VLOOKUP($A3124,orders[#All],10,0)</f>
        <v>NEWUSER</v>
      </c>
      <c r="G3124" t="s">
        <v>2798</v>
      </c>
      <c r="H3124">
        <f>VLOOKUP(working_table!G3124,order_items[[#All],[product_id]:[subtotal_idr]],2,0)</f>
        <v>1</v>
      </c>
      <c r="I3124" s="5">
        <f>VLOOKUP(working_table!$G3124,order_items[[#All],[product_id]:[subtotal_idr]],3,0)</f>
        <v>59000</v>
      </c>
      <c r="J3124" s="5">
        <f>VLOOKUP(working_table!$G3124,order_items[[#All],[product_id]:[subtotal_idr]],4,0)</f>
        <v>59000</v>
      </c>
      <c r="K3124" t="str">
        <f>VLOOKUP($G3124,products7[#All],2,0)</f>
        <v>Jacket Denim Kanvas Lokal</v>
      </c>
      <c r="L3124" t="str">
        <f>VLOOKUP($G3124,products7[#All],3,0)</f>
        <v>Jacket</v>
      </c>
      <c r="M3124" t="str">
        <f>VLOOKUP($G3124,products7[#All],7,0)</f>
        <v>Kanvas Lokal</v>
      </c>
    </row>
    <row r="3125" spans="1:13" x14ac:dyDescent="0.35">
      <c r="A3125" t="s">
        <v>7687</v>
      </c>
      <c r="B3125" s="2">
        <f>VLOOKUP(A3125,orders[#All],3,0)</f>
        <v>45107</v>
      </c>
      <c r="C3125" t="str">
        <f>VLOOKUP($A3125,orders[#All],9,0)</f>
        <v>shipped</v>
      </c>
      <c r="D3125" t="str">
        <f>VLOOKUP($A3125,orders[#All],5,0)</f>
        <v>Bekasi</v>
      </c>
      <c r="E3125" t="str">
        <f>VLOOKUP($A3125,orders[#All],6,0)</f>
        <v>Jawa Barat</v>
      </c>
      <c r="F3125" t="str">
        <f>VLOOKUP($A3125,orders[#All],10,0)</f>
        <v>TANPA PROMO</v>
      </c>
      <c r="G3125" t="s">
        <v>3400</v>
      </c>
      <c r="H3125">
        <f>VLOOKUP(working_table!G3125,order_items[[#All],[product_id]:[subtotal_idr]],2,0)</f>
        <v>1</v>
      </c>
      <c r="I3125" s="5">
        <f>VLOOKUP(working_table!$G3125,order_items[[#All],[product_id]:[subtotal_idr]],3,0)</f>
        <v>119000</v>
      </c>
      <c r="J3125" s="5">
        <f>VLOOKUP(working_table!$G3125,order_items[[#All],[product_id]:[subtotal_idr]],4,0)</f>
        <v>119000</v>
      </c>
      <c r="K3125" t="str">
        <f>VLOOKUP($G3125,products7[#All],2,0)</f>
        <v>Jacket Hoodie Senja Wear</v>
      </c>
      <c r="L3125" t="str">
        <f>VLOOKUP($G3125,products7[#All],3,0)</f>
        <v>Jacket</v>
      </c>
      <c r="M3125" t="str">
        <f>VLOOKUP($G3125,products7[#All],7,0)</f>
        <v>Senja Wear</v>
      </c>
    </row>
    <row r="3126" spans="1:13" x14ac:dyDescent="0.35">
      <c r="A3126" t="s">
        <v>7689</v>
      </c>
      <c r="B3126" s="2">
        <f>VLOOKUP(A3126,orders[#All],3,0)</f>
        <v>45212</v>
      </c>
      <c r="C3126" t="str">
        <f>VLOOKUP($A3126,orders[#All],9,0)</f>
        <v>cancelled</v>
      </c>
      <c r="D3126" t="str">
        <f>VLOOKUP($A3126,orders[#All],5,0)</f>
        <v>Tangerang</v>
      </c>
      <c r="E3126" t="str">
        <f>VLOOKUP($A3126,orders[#All],6,0)</f>
        <v>Banten</v>
      </c>
      <c r="F3126" t="str">
        <f>VLOOKUP($A3126,orders[#All],10,0)</f>
        <v>WEEKEND25</v>
      </c>
      <c r="G3126" t="s">
        <v>2646</v>
      </c>
      <c r="H3126">
        <f>VLOOKUP(working_table!G3126,order_items[[#All],[product_id]:[subtotal_idr]],2,0)</f>
        <v>1</v>
      </c>
      <c r="I3126" s="5">
        <f>VLOOKUP(working_table!$G3126,order_items[[#All],[product_id]:[subtotal_idr]],3,0)</f>
        <v>299000</v>
      </c>
      <c r="J3126" s="5">
        <f>VLOOKUP(working_table!$G3126,order_items[[#All],[product_id]:[subtotal_idr]],4,0)</f>
        <v>299000</v>
      </c>
      <c r="K3126" t="str">
        <f>VLOOKUP($G3126,products7[#All],2,0)</f>
        <v>Dress Bodycon Tropika Style</v>
      </c>
      <c r="L3126" t="str">
        <f>VLOOKUP($G3126,products7[#All],3,0)</f>
        <v>Dress</v>
      </c>
      <c r="M3126" t="str">
        <f>VLOOKUP($G3126,products7[#All],7,0)</f>
        <v>Tropika Style</v>
      </c>
    </row>
    <row r="3127" spans="1:13" x14ac:dyDescent="0.35">
      <c r="A3127" t="s">
        <v>7691</v>
      </c>
      <c r="B3127" s="2">
        <f>VLOOKUP(A3127,orders[#All],3,0)</f>
        <v>45011</v>
      </c>
      <c r="C3127" t="str">
        <f>VLOOKUP($A3127,orders[#All],9,0)</f>
        <v>cancelled</v>
      </c>
      <c r="D3127" t="str">
        <f>VLOOKUP($A3127,orders[#All],5,0)</f>
        <v>Pontianak</v>
      </c>
      <c r="E3127" t="str">
        <f>VLOOKUP($A3127,orders[#All],6,0)</f>
        <v>Kalimantan Barat</v>
      </c>
      <c r="F3127" t="str">
        <f>VLOOKUP($A3127,orders[#All],10,0)</f>
        <v>TANPA PROMO</v>
      </c>
      <c r="G3127" t="s">
        <v>2731</v>
      </c>
      <c r="H3127">
        <f>VLOOKUP(working_table!G3127,order_items[[#All],[product_id]:[subtotal_idr]],2,0)</f>
        <v>1</v>
      </c>
      <c r="I3127" s="5">
        <f>VLOOKUP(working_table!$G3127,order_items[[#All],[product_id]:[subtotal_idr]],3,0)</f>
        <v>149000</v>
      </c>
      <c r="J3127" s="5">
        <f>VLOOKUP(working_table!$G3127,order_items[[#All],[product_id]:[subtotal_idr]],4,0)</f>
        <v>149000</v>
      </c>
      <c r="K3127" t="str">
        <f>VLOOKUP($G3127,products7[#All],2,0)</f>
        <v>Topi Baseball Cendana Co</v>
      </c>
      <c r="L3127" t="str">
        <f>VLOOKUP($G3127,products7[#All],3,0)</f>
        <v>Accessories</v>
      </c>
      <c r="M3127" t="str">
        <f>VLOOKUP($G3127,products7[#All],7,0)</f>
        <v>Cendana Co</v>
      </c>
    </row>
    <row r="3128" spans="1:13" x14ac:dyDescent="0.35">
      <c r="A3128" t="s">
        <v>7691</v>
      </c>
      <c r="B3128" s="2">
        <f>VLOOKUP(A3128,orders[#All],3,0)</f>
        <v>45011</v>
      </c>
      <c r="C3128" t="str">
        <f>VLOOKUP($A3128,orders[#All],9,0)</f>
        <v>cancelled</v>
      </c>
      <c r="D3128" t="str">
        <f>VLOOKUP($A3128,orders[#All],5,0)</f>
        <v>Pontianak</v>
      </c>
      <c r="E3128" t="str">
        <f>VLOOKUP($A3128,orders[#All],6,0)</f>
        <v>Kalimantan Barat</v>
      </c>
      <c r="F3128" t="str">
        <f>VLOOKUP($A3128,orders[#All],10,0)</f>
        <v>TANPA PROMO</v>
      </c>
      <c r="G3128" t="s">
        <v>2565</v>
      </c>
      <c r="H3128">
        <f>VLOOKUP(working_table!G3128,order_items[[#All],[product_id]:[subtotal_idr]],2,0)</f>
        <v>1</v>
      </c>
      <c r="I3128" s="5">
        <f>VLOOKUP(working_table!$G3128,order_items[[#All],[product_id]:[subtotal_idr]],3,0)</f>
        <v>69000</v>
      </c>
      <c r="J3128" s="5">
        <f>VLOOKUP(working_table!$G3128,order_items[[#All],[product_id]:[subtotal_idr]],4,0)</f>
        <v>69000</v>
      </c>
      <c r="K3128" t="str">
        <f>VLOOKUP($G3128,products7[#All],2,0)</f>
        <v>T-Shirt Polos Basic Ratu Mode</v>
      </c>
      <c r="L3128" t="str">
        <f>VLOOKUP($G3128,products7[#All],3,0)</f>
        <v>T-Shirt</v>
      </c>
      <c r="M3128" t="str">
        <f>VLOOKUP($G3128,products7[#All],7,0)</f>
        <v>Ratu Mode</v>
      </c>
    </row>
    <row r="3129" spans="1:13" x14ac:dyDescent="0.35">
      <c r="A3129" t="s">
        <v>7694</v>
      </c>
      <c r="B3129" s="2">
        <f>VLOOKUP(A3129,orders[#All],3,0)</f>
        <v>45624</v>
      </c>
      <c r="C3129" t="str">
        <f>VLOOKUP($A3129,orders[#All],9,0)</f>
        <v>delivered</v>
      </c>
      <c r="D3129" t="str">
        <f>VLOOKUP($A3129,orders[#All],5,0)</f>
        <v>Palembang</v>
      </c>
      <c r="E3129" t="str">
        <f>VLOOKUP($A3129,orders[#All],6,0)</f>
        <v>Sumatera Selatan</v>
      </c>
      <c r="F3129" t="str">
        <f>VLOOKUP($A3129,orders[#All],10,0)</f>
        <v>MEMBER10</v>
      </c>
      <c r="G3129" t="s">
        <v>2439</v>
      </c>
      <c r="H3129">
        <f>VLOOKUP(working_table!G3129,order_items[[#All],[product_id]:[subtotal_idr]],2,0)</f>
        <v>1</v>
      </c>
      <c r="I3129" s="5">
        <f>VLOOKUP(working_table!$G3129,order_items[[#All],[product_id]:[subtotal_idr]],3,0)</f>
        <v>599000</v>
      </c>
      <c r="J3129" s="5">
        <f>VLOOKUP(working_table!$G3129,order_items[[#All],[product_id]:[subtotal_idr]],4,0)</f>
        <v>599000</v>
      </c>
      <c r="K3129" t="str">
        <f>VLOOKUP($G3129,products7[#All],2,0)</f>
        <v>Pants Jogger Tropika Style</v>
      </c>
      <c r="L3129" t="str">
        <f>VLOOKUP($G3129,products7[#All],3,0)</f>
        <v>Pants</v>
      </c>
      <c r="M3129" t="str">
        <f>VLOOKUP($G3129,products7[#All],7,0)</f>
        <v>Tropika Style</v>
      </c>
    </row>
    <row r="3130" spans="1:13" x14ac:dyDescent="0.35">
      <c r="A3130" t="s">
        <v>7694</v>
      </c>
      <c r="B3130" s="2">
        <f>VLOOKUP(A3130,orders[#All],3,0)</f>
        <v>45624</v>
      </c>
      <c r="C3130" t="str">
        <f>VLOOKUP($A3130,orders[#All],9,0)</f>
        <v>delivered</v>
      </c>
      <c r="D3130" t="str">
        <f>VLOOKUP($A3130,orders[#All],5,0)</f>
        <v>Palembang</v>
      </c>
      <c r="E3130" t="str">
        <f>VLOOKUP($A3130,orders[#All],6,0)</f>
        <v>Sumatera Selatan</v>
      </c>
      <c r="F3130" t="str">
        <f>VLOOKUP($A3130,orders[#All],10,0)</f>
        <v>MEMBER10</v>
      </c>
      <c r="G3130" t="s">
        <v>2736</v>
      </c>
      <c r="H3130">
        <f>VLOOKUP(working_table!G3130,order_items[[#All],[product_id]:[subtotal_idr]],2,0)</f>
        <v>1</v>
      </c>
      <c r="I3130" s="5">
        <f>VLOOKUP(working_table!$G3130,order_items[[#All],[product_id]:[subtotal_idr]],3,0)</f>
        <v>499000</v>
      </c>
      <c r="J3130" s="5">
        <f>VLOOKUP(working_table!$G3130,order_items[[#All],[product_id]:[subtotal_idr]],4,0)</f>
        <v>499000</v>
      </c>
      <c r="K3130" t="str">
        <f>VLOOKUP($G3130,products7[#All],2,0)</f>
        <v>T-Shirt Slim Fit Tropika Style</v>
      </c>
      <c r="L3130" t="str">
        <f>VLOOKUP($G3130,products7[#All],3,0)</f>
        <v>kemeja</v>
      </c>
      <c r="M3130" t="str">
        <f>VLOOKUP($G3130,products7[#All],7,0)</f>
        <v>Tropika Style</v>
      </c>
    </row>
    <row r="3131" spans="1:13" x14ac:dyDescent="0.35">
      <c r="A3131" t="s">
        <v>7694</v>
      </c>
      <c r="B3131" s="2">
        <f>VLOOKUP(A3131,orders[#All],3,0)</f>
        <v>45624</v>
      </c>
      <c r="C3131" t="str">
        <f>VLOOKUP($A3131,orders[#All],9,0)</f>
        <v>delivered</v>
      </c>
      <c r="D3131" t="str">
        <f>VLOOKUP($A3131,orders[#All],5,0)</f>
        <v>Palembang</v>
      </c>
      <c r="E3131" t="str">
        <f>VLOOKUP($A3131,orders[#All],6,0)</f>
        <v>Sumatera Selatan</v>
      </c>
      <c r="F3131" t="str">
        <f>VLOOKUP($A3131,orders[#All],10,0)</f>
        <v>MEMBER10</v>
      </c>
      <c r="G3131" t="s">
        <v>2510</v>
      </c>
      <c r="H3131">
        <f>VLOOKUP(working_table!G3131,order_items[[#All],[product_id]:[subtotal_idr]],2,0)</f>
        <v>1</v>
      </c>
      <c r="I3131" s="5">
        <f>VLOOKUP(working_table!$G3131,order_items[[#All],[product_id]:[subtotal_idr]],3,0)</f>
        <v>229000</v>
      </c>
      <c r="J3131" s="5">
        <f>VLOOKUP(working_table!$G3131,order_items[[#All],[product_id]:[subtotal_idr]],4,0)</f>
        <v>229000</v>
      </c>
      <c r="K3131" t="str">
        <f>VLOOKUP($G3131,products7[#All],2,0)</f>
        <v>Dompet Kulit Cendana Co</v>
      </c>
      <c r="L3131" t="str">
        <f>VLOOKUP($G3131,products7[#All],3,0)</f>
        <v>Accessories</v>
      </c>
      <c r="M3131" t="str">
        <f>VLOOKUP($G3131,products7[#All],7,0)</f>
        <v>Cendana Co</v>
      </c>
    </row>
    <row r="3132" spans="1:13" x14ac:dyDescent="0.35">
      <c r="A3132" t="s">
        <v>7698</v>
      </c>
      <c r="B3132" s="2">
        <f>VLOOKUP(A3132,orders[#All],3,0)</f>
        <v>45573</v>
      </c>
      <c r="C3132" t="str">
        <f>VLOOKUP($A3132,orders[#All],9,0)</f>
        <v>delivered</v>
      </c>
      <c r="D3132" t="str">
        <f>VLOOKUP($A3132,orders[#All],5,0)</f>
        <v>Jakarta</v>
      </c>
      <c r="E3132" t="str">
        <f>VLOOKUP($A3132,orders[#All],6,0)</f>
        <v>DKI Jakarta</v>
      </c>
      <c r="F3132" t="str">
        <f>VLOOKUP($A3132,orders[#All],10,0)</f>
        <v>TANPA PROMO</v>
      </c>
      <c r="G3132" t="s">
        <v>2720</v>
      </c>
      <c r="H3132">
        <f>VLOOKUP(working_table!G3132,order_items[[#All],[product_id]:[subtotal_idr]],2,0)</f>
        <v>1</v>
      </c>
      <c r="I3132" s="5">
        <f>VLOOKUP(working_table!$G3132,order_items[[#All],[product_id]:[subtotal_idr]],3,0)</f>
        <v>199000</v>
      </c>
      <c r="J3132" s="5">
        <f>VLOOKUP(working_table!$G3132,order_items[[#All],[product_id]:[subtotal_idr]],4,0)</f>
        <v>199000</v>
      </c>
      <c r="K3132" t="str">
        <f>VLOOKUP($G3132,products7[#All],2,0)</f>
        <v>Topi Baseball SandangIndo</v>
      </c>
      <c r="L3132" t="str">
        <f>VLOOKUP($G3132,products7[#All],3,0)</f>
        <v>Accessories</v>
      </c>
      <c r="M3132" t="str">
        <f>VLOOKUP($G3132,products7[#All],7,0)</f>
        <v>SandangIndo</v>
      </c>
    </row>
    <row r="3133" spans="1:13" x14ac:dyDescent="0.35">
      <c r="A3133" t="s">
        <v>7698</v>
      </c>
      <c r="B3133" s="2">
        <f>VLOOKUP(A3133,orders[#All],3,0)</f>
        <v>45573</v>
      </c>
      <c r="C3133" t="str">
        <f>VLOOKUP($A3133,orders[#All],9,0)</f>
        <v>delivered</v>
      </c>
      <c r="D3133" t="str">
        <f>VLOOKUP($A3133,orders[#All],5,0)</f>
        <v>Jakarta</v>
      </c>
      <c r="E3133" t="str">
        <f>VLOOKUP($A3133,orders[#All],6,0)</f>
        <v>DKI Jakarta</v>
      </c>
      <c r="F3133" t="str">
        <f>VLOOKUP($A3133,orders[#All],10,0)</f>
        <v>TANPA PROMO</v>
      </c>
      <c r="G3133" t="s">
        <v>2387</v>
      </c>
      <c r="H3133">
        <f>VLOOKUP(working_table!G3133,order_items[[#All],[product_id]:[subtotal_idr]],2,0)</f>
        <v>2</v>
      </c>
      <c r="I3133" s="5">
        <f>VLOOKUP(working_table!$G3133,order_items[[#All],[product_id]:[subtotal_idr]],3,0)</f>
        <v>599000</v>
      </c>
      <c r="J3133" s="5">
        <f>VLOOKUP(working_table!$G3133,order_items[[#All],[product_id]:[subtotal_idr]],4,0)</f>
        <v>1198000</v>
      </c>
      <c r="K3133" t="str">
        <f>VLOOKUP($G3133,products7[#All],2,0)</f>
        <v>Dress Bodycon Pesona Indo</v>
      </c>
      <c r="L3133" t="str">
        <f>VLOOKUP($G3133,products7[#All],3,0)</f>
        <v>dress</v>
      </c>
      <c r="M3133" t="str">
        <f>VLOOKUP($G3133,products7[#All],7,0)</f>
        <v>Pesona Indo</v>
      </c>
    </row>
    <row r="3134" spans="1:13" x14ac:dyDescent="0.35">
      <c r="A3134" t="s">
        <v>7698</v>
      </c>
      <c r="B3134" s="2">
        <f>VLOOKUP(A3134,orders[#All],3,0)</f>
        <v>45573</v>
      </c>
      <c r="C3134" t="str">
        <f>VLOOKUP($A3134,orders[#All],9,0)</f>
        <v>delivered</v>
      </c>
      <c r="D3134" t="str">
        <f>VLOOKUP($A3134,orders[#All],5,0)</f>
        <v>Jakarta</v>
      </c>
      <c r="E3134" t="str">
        <f>VLOOKUP($A3134,orders[#All],6,0)</f>
        <v>DKI Jakarta</v>
      </c>
      <c r="F3134" t="str">
        <f>VLOOKUP($A3134,orders[#All],10,0)</f>
        <v>TANPA PROMO</v>
      </c>
      <c r="G3134" t="s">
        <v>3058</v>
      </c>
      <c r="H3134">
        <f>VLOOKUP(working_table!G3134,order_items[[#All],[product_id]:[subtotal_idr]],2,0)</f>
        <v>1</v>
      </c>
      <c r="I3134" s="5">
        <f>VLOOKUP(working_table!$G3134,order_items[[#All],[product_id]:[subtotal_idr]],3,0)</f>
        <v>229000</v>
      </c>
      <c r="J3134" s="5">
        <f>VLOOKUP(working_table!$G3134,order_items[[#All],[product_id]:[subtotal_idr]],4,0)</f>
        <v>229000</v>
      </c>
      <c r="K3134" t="str">
        <f>VLOOKUP($G3134,products7[#All],2,0)</f>
        <v>T-Shirt Striped NusaBrand</v>
      </c>
      <c r="L3134" t="str">
        <f>VLOOKUP($G3134,products7[#All],3,0)</f>
        <v>T-Shirt</v>
      </c>
      <c r="M3134" t="str">
        <f>VLOOKUP($G3134,products7[#All],7,0)</f>
        <v>NusaBrand</v>
      </c>
    </row>
    <row r="3135" spans="1:13" x14ac:dyDescent="0.35">
      <c r="A3135" t="s">
        <v>7702</v>
      </c>
      <c r="B3135" s="2">
        <f>VLOOKUP(A3135,orders[#All],3,0)</f>
        <v>45238</v>
      </c>
      <c r="C3135" t="str">
        <f>VLOOKUP($A3135,orders[#All],9,0)</f>
        <v>delivered</v>
      </c>
      <c r="D3135" t="str">
        <f>VLOOKUP($A3135,orders[#All],5,0)</f>
        <v>Bekasi</v>
      </c>
      <c r="E3135" t="str">
        <f>VLOOKUP($A3135,orders[#All],6,0)</f>
        <v>Jawa Barat</v>
      </c>
      <c r="F3135" t="str">
        <f>VLOOKUP($A3135,orders[#All],10,0)</f>
        <v>TANPA PROMO</v>
      </c>
      <c r="G3135" t="s">
        <v>2482</v>
      </c>
      <c r="H3135">
        <f>VLOOKUP(working_table!G3135,order_items[[#All],[product_id]:[subtotal_idr]],2,0)</f>
        <v>2</v>
      </c>
      <c r="I3135" s="5">
        <f>VLOOKUP(working_table!$G3135,order_items[[#All],[product_id]:[subtotal_idr]],3,0)</f>
        <v>119000</v>
      </c>
      <c r="J3135" s="5">
        <f>VLOOKUP(working_table!$G3135,order_items[[#All],[product_id]:[subtotal_idr]],4,0)</f>
        <v>238000</v>
      </c>
      <c r="K3135" t="str">
        <f>VLOOKUP($G3135,products7[#All],2,0)</f>
        <v>Jacket Hoodie Tropika Style</v>
      </c>
      <c r="L3135" t="str">
        <f>VLOOKUP($G3135,products7[#All],3,0)</f>
        <v>Jacket</v>
      </c>
      <c r="M3135" t="str">
        <f>VLOOKUP($G3135,products7[#All],7,0)</f>
        <v>Tropika Style</v>
      </c>
    </row>
    <row r="3136" spans="1:13" x14ac:dyDescent="0.35">
      <c r="A3136" t="s">
        <v>7704</v>
      </c>
      <c r="B3136" s="2">
        <f>VLOOKUP(A3136,orders[#All],3,0)</f>
        <v>44931</v>
      </c>
      <c r="C3136" t="str">
        <f>VLOOKUP($A3136,orders[#All],9,0)</f>
        <v>delivered</v>
      </c>
      <c r="D3136" t="str">
        <f>VLOOKUP($A3136,orders[#All],5,0)</f>
        <v>Pekanbaru</v>
      </c>
      <c r="E3136" t="str">
        <f>VLOOKUP($A3136,orders[#All],6,0)</f>
        <v>Riau</v>
      </c>
      <c r="F3136" t="str">
        <f>VLOOKUP($A3136,orders[#All],10,0)</f>
        <v>HARBOLNAS22</v>
      </c>
      <c r="G3136" t="s">
        <v>4306</v>
      </c>
      <c r="H3136">
        <f>VLOOKUP(working_table!G3136,order_items[[#All],[product_id]:[subtotal_idr]],2,0)</f>
        <v>2</v>
      </c>
      <c r="I3136" s="5">
        <f>VLOOKUP(working_table!$G3136,order_items[[#All],[product_id]:[subtotal_idr]],3,0)</f>
        <v>399000</v>
      </c>
      <c r="J3136" s="5">
        <f>VLOOKUP(working_table!$G3136,order_items[[#All],[product_id]:[subtotal_idr]],4,0)</f>
        <v>798000</v>
      </c>
      <c r="K3136" t="str">
        <f>VLOOKUP($G3136,products7[#All],2,0)</f>
        <v>Dress Wrap Senja Wear</v>
      </c>
      <c r="L3136" t="str">
        <f>VLOOKUP($G3136,products7[#All],3,0)</f>
        <v>dress</v>
      </c>
      <c r="M3136" t="str">
        <f>VLOOKUP($G3136,products7[#All],7,0)</f>
        <v>Senja Wear</v>
      </c>
    </row>
    <row r="3137" spans="1:13" x14ac:dyDescent="0.35">
      <c r="A3137" t="s">
        <v>7706</v>
      </c>
      <c r="B3137" s="2">
        <f>VLOOKUP(A3137,orders[#All],3,0)</f>
        <v>45342</v>
      </c>
      <c r="C3137" t="str">
        <f>VLOOKUP($A3137,orders[#All],9,0)</f>
        <v>delivered</v>
      </c>
      <c r="D3137" t="str">
        <f>VLOOKUP($A3137,orders[#All],5,0)</f>
        <v>Malang</v>
      </c>
      <c r="E3137" t="str">
        <f>VLOOKUP($A3137,orders[#All],6,0)</f>
        <v>Jawa Timur</v>
      </c>
      <c r="F3137" t="str">
        <f>VLOOKUP($A3137,orders[#All],10,0)</f>
        <v>MEMBER10</v>
      </c>
      <c r="G3137" t="s">
        <v>3975</v>
      </c>
      <c r="H3137">
        <f>VLOOKUP(working_table!G3137,order_items[[#All],[product_id]:[subtotal_idr]],2,0)</f>
        <v>1</v>
      </c>
      <c r="I3137" s="5">
        <f>VLOOKUP(working_table!$G3137,order_items[[#All],[product_id]:[subtotal_idr]],3,0)</f>
        <v>499000</v>
      </c>
      <c r="J3137" s="5">
        <f>VLOOKUP(working_table!$G3137,order_items[[#All],[product_id]:[subtotal_idr]],4,0)</f>
        <v>499000</v>
      </c>
      <c r="K3137" t="str">
        <f>VLOOKUP($G3137,products7[#All],2,0)</f>
        <v>T-Shirt Slim Fit Senja Wear</v>
      </c>
      <c r="L3137" t="str">
        <f>VLOOKUP($G3137,products7[#All],3,0)</f>
        <v>kemeja</v>
      </c>
      <c r="M3137" t="str">
        <f>VLOOKUP($G3137,products7[#All],7,0)</f>
        <v>Senja Wear</v>
      </c>
    </row>
    <row r="3138" spans="1:13" x14ac:dyDescent="0.35">
      <c r="A3138" t="s">
        <v>7708</v>
      </c>
      <c r="B3138" s="2">
        <f>VLOOKUP(A3138,orders[#All],3,0)</f>
        <v>45113</v>
      </c>
      <c r="C3138" t="str">
        <f>VLOOKUP($A3138,orders[#All],9,0)</f>
        <v>delivered</v>
      </c>
      <c r="D3138" t="str">
        <f>VLOOKUP($A3138,orders[#All],5,0)</f>
        <v>Makassar</v>
      </c>
      <c r="E3138" t="str">
        <f>VLOOKUP($A3138,orders[#All],6,0)</f>
        <v>Sulawesi Selatan</v>
      </c>
      <c r="F3138" t="str">
        <f>VLOOKUP($A3138,orders[#All],10,0)</f>
        <v>TANPA PROMO</v>
      </c>
      <c r="G3138" t="s">
        <v>2674</v>
      </c>
      <c r="H3138">
        <f>VLOOKUP(working_table!G3138,order_items[[#All],[product_id]:[subtotal_idr]],2,0)</f>
        <v>1</v>
      </c>
      <c r="I3138" s="5">
        <f>VLOOKUP(working_table!$G3138,order_items[[#All],[product_id]:[subtotal_idr]],3,0)</f>
        <v>89000</v>
      </c>
      <c r="J3138" s="5">
        <f>VLOOKUP(working_table!$G3138,order_items[[#All],[product_id]:[subtotal_idr]],4,0)</f>
        <v>89000</v>
      </c>
      <c r="K3138" t="str">
        <f>VLOOKUP($G3138,products7[#All],2,0)</f>
        <v>Dompet Kulit Pesona Indo</v>
      </c>
      <c r="L3138" t="str">
        <f>VLOOKUP($G3138,products7[#All],3,0)</f>
        <v>Accessories</v>
      </c>
      <c r="M3138" t="str">
        <f>VLOOKUP($G3138,products7[#All],7,0)</f>
        <v>Pesona Indo</v>
      </c>
    </row>
    <row r="3139" spans="1:13" x14ac:dyDescent="0.35">
      <c r="A3139" t="s">
        <v>7710</v>
      </c>
      <c r="B3139" s="2">
        <f>VLOOKUP(A3139,orders[#All],3,0)</f>
        <v>45104</v>
      </c>
      <c r="C3139" t="str">
        <f>VLOOKUP($A3139,orders[#All],9,0)</f>
        <v>delivered</v>
      </c>
      <c r="D3139" t="str">
        <f>VLOOKUP($A3139,orders[#All],5,0)</f>
        <v>Depok</v>
      </c>
      <c r="E3139" t="str">
        <f>VLOOKUP($A3139,orders[#All],6,0)</f>
        <v>Jawa Barat</v>
      </c>
      <c r="F3139" t="str">
        <f>VLOOKUP($A3139,orders[#All],10,0)</f>
        <v>TANPA PROMO</v>
      </c>
      <c r="G3139" t="s">
        <v>3198</v>
      </c>
      <c r="H3139">
        <f>VLOOKUP(working_table!G3139,order_items[[#All],[product_id]:[subtotal_idr]],2,0)</f>
        <v>1</v>
      </c>
      <c r="I3139" s="5">
        <f>VLOOKUP(working_table!$G3139,order_items[[#All],[product_id]:[subtotal_idr]],3,0)</f>
        <v>399000</v>
      </c>
      <c r="J3139" s="5">
        <f>VLOOKUP(working_table!$G3139,order_items[[#All],[product_id]:[subtotal_idr]],4,0)</f>
        <v>399000</v>
      </c>
      <c r="K3139" t="str">
        <f>VLOOKUP($G3139,products7[#All],2,0)</f>
        <v>Pants Kulot Tropika Style</v>
      </c>
      <c r="L3139" t="str">
        <f>VLOOKUP($G3139,products7[#All],3,0)</f>
        <v>Pants</v>
      </c>
      <c r="M3139" t="str">
        <f>VLOOKUP($G3139,products7[#All],7,0)</f>
        <v>Tropika Style</v>
      </c>
    </row>
    <row r="3140" spans="1:13" x14ac:dyDescent="0.35">
      <c r="A3140" t="s">
        <v>7712</v>
      </c>
      <c r="B3140" s="2">
        <f>VLOOKUP(A3140,orders[#All],3,0)</f>
        <v>45689</v>
      </c>
      <c r="C3140" t="str">
        <f>VLOOKUP($A3140,orders[#All],9,0)</f>
        <v>cancelled</v>
      </c>
      <c r="D3140" t="str">
        <f>VLOOKUP($A3140,orders[#All],5,0)</f>
        <v>Medan</v>
      </c>
      <c r="E3140" t="str">
        <f>VLOOKUP($A3140,orders[#All],6,0)</f>
        <v>Sumatera Utara</v>
      </c>
      <c r="F3140" t="str">
        <f>VLOOKUP($A3140,orders[#All],10,0)</f>
        <v>HARBOLNAS22</v>
      </c>
      <c r="G3140" t="s">
        <v>2594</v>
      </c>
      <c r="H3140">
        <f>VLOOKUP(working_table!G3140,order_items[[#All],[product_id]:[subtotal_idr]],2,0)</f>
        <v>1</v>
      </c>
      <c r="I3140" s="5">
        <f>VLOOKUP(working_table!$G3140,order_items[[#All],[product_id]:[subtotal_idr]],3,0)</f>
        <v>249000</v>
      </c>
      <c r="J3140" s="5">
        <f>VLOOKUP(working_table!$G3140,order_items[[#All],[product_id]:[subtotal_idr]],4,0)</f>
        <v>249000</v>
      </c>
      <c r="K3140" t="str">
        <f>VLOOKUP($G3140,products7[#All],2,0)</f>
        <v>Dress Bodycon Kanvas Lokal</v>
      </c>
      <c r="L3140" t="str">
        <f>VLOOKUP($G3140,products7[#All],3,0)</f>
        <v>Dress</v>
      </c>
      <c r="M3140" t="str">
        <f>VLOOKUP($G3140,products7[#All],7,0)</f>
        <v>Kanvas Lokal</v>
      </c>
    </row>
    <row r="3141" spans="1:13" x14ac:dyDescent="0.35">
      <c r="A3141" t="s">
        <v>7714</v>
      </c>
      <c r="B3141" s="2">
        <f>VLOOKUP(A3141,orders[#All],3,0)</f>
        <v>44685</v>
      </c>
      <c r="C3141" t="str">
        <f>VLOOKUP($A3141,orders[#All],9,0)</f>
        <v>delivered</v>
      </c>
      <c r="D3141" t="str">
        <f>VLOOKUP($A3141,orders[#All],5,0)</f>
        <v>Palembang</v>
      </c>
      <c r="E3141" t="str">
        <f>VLOOKUP($A3141,orders[#All],6,0)</f>
        <v>Sumatera Selatan</v>
      </c>
      <c r="F3141" t="str">
        <f>VLOOKUP($A3141,orders[#All],10,0)</f>
        <v>SALE2024</v>
      </c>
      <c r="G3141" t="s">
        <v>4424</v>
      </c>
      <c r="H3141">
        <f>VLOOKUP(working_table!G3141,order_items[[#All],[product_id]:[subtotal_idr]],2,0)</f>
        <v>1</v>
      </c>
      <c r="I3141" s="5">
        <f>VLOOKUP(working_table!$G3141,order_items[[#All],[product_id]:[subtotal_idr]],3,0)</f>
        <v>449000</v>
      </c>
      <c r="J3141" s="5">
        <f>VLOOKUP(working_table!$G3141,order_items[[#All],[product_id]:[subtotal_idr]],4,0)</f>
        <v>449000</v>
      </c>
      <c r="K3141" t="str">
        <f>VLOOKUP($G3141,products7[#All],2,0)</f>
        <v>Jacket Denim Cendana Co</v>
      </c>
      <c r="L3141" t="str">
        <f>VLOOKUP($G3141,products7[#All],3,0)</f>
        <v>Jacket</v>
      </c>
      <c r="M3141" t="str">
        <f>VLOOKUP($G3141,products7[#All],7,0)</f>
        <v>Cendana Co</v>
      </c>
    </row>
    <row r="3142" spans="1:13" x14ac:dyDescent="0.35">
      <c r="A3142" t="s">
        <v>7714</v>
      </c>
      <c r="B3142" s="2">
        <f>VLOOKUP(A3142,orders[#All],3,0)</f>
        <v>44685</v>
      </c>
      <c r="C3142" t="str">
        <f>VLOOKUP($A3142,orders[#All],9,0)</f>
        <v>delivered</v>
      </c>
      <c r="D3142" t="str">
        <f>VLOOKUP($A3142,orders[#All],5,0)</f>
        <v>Palembang</v>
      </c>
      <c r="E3142" t="str">
        <f>VLOOKUP($A3142,orders[#All],6,0)</f>
        <v>Sumatera Selatan</v>
      </c>
      <c r="F3142" t="str">
        <f>VLOOKUP($A3142,orders[#All],10,0)</f>
        <v>SALE2024</v>
      </c>
      <c r="G3142" t="s">
        <v>3287</v>
      </c>
      <c r="H3142">
        <f>VLOOKUP(working_table!G3142,order_items[[#All],[product_id]:[subtotal_idr]],2,0)</f>
        <v>1</v>
      </c>
      <c r="I3142" s="5">
        <f>VLOOKUP(working_table!$G3142,order_items[[#All],[product_id]:[subtotal_idr]],3,0)</f>
        <v>229000</v>
      </c>
      <c r="J3142" s="5">
        <f>VLOOKUP(working_table!$G3142,order_items[[#All],[product_id]:[subtotal_idr]],4,0)</f>
        <v>229000</v>
      </c>
      <c r="K3142" t="str">
        <f>VLOOKUP($G3142,products7[#All],2,0)</f>
        <v>T-Shirt Graphic SandangIndo</v>
      </c>
      <c r="L3142" t="str">
        <f>VLOOKUP($G3142,products7[#All],3,0)</f>
        <v>T-Shirt</v>
      </c>
      <c r="M3142" t="str">
        <f>VLOOKUP($G3142,products7[#All],7,0)</f>
        <v>SandangIndo</v>
      </c>
    </row>
    <row r="3143" spans="1:13" x14ac:dyDescent="0.35">
      <c r="A3143" t="s">
        <v>7714</v>
      </c>
      <c r="B3143" s="2">
        <f>VLOOKUP(A3143,orders[#All],3,0)</f>
        <v>44685</v>
      </c>
      <c r="C3143" t="str">
        <f>VLOOKUP($A3143,orders[#All],9,0)</f>
        <v>delivered</v>
      </c>
      <c r="D3143" t="str">
        <f>VLOOKUP($A3143,orders[#All],5,0)</f>
        <v>Palembang</v>
      </c>
      <c r="E3143" t="str">
        <f>VLOOKUP($A3143,orders[#All],6,0)</f>
        <v>Sumatera Selatan</v>
      </c>
      <c r="F3143" t="str">
        <f>VLOOKUP($A3143,orders[#All],10,0)</f>
        <v>SALE2024</v>
      </c>
      <c r="G3143" t="s">
        <v>2530</v>
      </c>
      <c r="H3143">
        <f>VLOOKUP(working_table!G3143,order_items[[#All],[product_id]:[subtotal_idr]],2,0)</f>
        <v>2</v>
      </c>
      <c r="I3143" s="5">
        <f>VLOOKUP(working_table!$G3143,order_items[[#All],[product_id]:[subtotal_idr]],3,0)</f>
        <v>399000</v>
      </c>
      <c r="J3143" s="5">
        <f>VLOOKUP(working_table!$G3143,order_items[[#All],[product_id]:[subtotal_idr]],4,0)</f>
        <v>798000</v>
      </c>
      <c r="K3143" t="str">
        <f>VLOOKUP($G3143,products7[#All],2,0)</f>
        <v>Jacket Denim Tropika Style</v>
      </c>
      <c r="L3143" t="str">
        <f>VLOOKUP($G3143,products7[#All],3,0)</f>
        <v>Jacket</v>
      </c>
      <c r="M3143" t="str">
        <f>VLOOKUP($G3143,products7[#All],7,0)</f>
        <v>Tropika Style</v>
      </c>
    </row>
    <row r="3144" spans="1:13" x14ac:dyDescent="0.35">
      <c r="A3144" t="s">
        <v>7718</v>
      </c>
      <c r="B3144" s="2">
        <f>VLOOKUP(A3144,orders[#All],3,0)</f>
        <v>45377</v>
      </c>
      <c r="C3144" t="str">
        <f>VLOOKUP($A3144,orders[#All],9,0)</f>
        <v>cancelled</v>
      </c>
      <c r="D3144" t="str">
        <f>VLOOKUP($A3144,orders[#All],5,0)</f>
        <v>Medan</v>
      </c>
      <c r="E3144" t="str">
        <f>VLOOKUP($A3144,orders[#All],6,0)</f>
        <v>Sumatera Utara</v>
      </c>
      <c r="F3144" t="str">
        <f>VLOOKUP($A3144,orders[#All],10,0)</f>
        <v>SALE2024</v>
      </c>
      <c r="G3144" t="s">
        <v>2405</v>
      </c>
      <c r="H3144">
        <f>VLOOKUP(working_table!G3144,order_items[[#All],[product_id]:[subtotal_idr]],2,0)</f>
        <v>2</v>
      </c>
      <c r="I3144" s="5">
        <f>VLOOKUP(working_table!$G3144,order_items[[#All],[product_id]:[subtotal_idr]],3,0)</f>
        <v>179000</v>
      </c>
      <c r="J3144" s="5">
        <f>VLOOKUP(working_table!$G3144,order_items[[#All],[product_id]:[subtotal_idr]],4,0)</f>
        <v>358000</v>
      </c>
      <c r="K3144" t="str">
        <f>VLOOKUP($G3144,products7[#All],2,0)</f>
        <v>Jacket Hoodie NusaBrand</v>
      </c>
      <c r="L3144" t="str">
        <f>VLOOKUP($G3144,products7[#All],3,0)</f>
        <v>Jacket</v>
      </c>
      <c r="M3144" t="str">
        <f>VLOOKUP($G3144,products7[#All],7,0)</f>
        <v>NusaBrand</v>
      </c>
    </row>
    <row r="3145" spans="1:13" x14ac:dyDescent="0.35">
      <c r="A3145" t="s">
        <v>7720</v>
      </c>
      <c r="B3145" s="2">
        <f>VLOOKUP(A3145,orders[#All],3,0)</f>
        <v>45567</v>
      </c>
      <c r="C3145" t="str">
        <f>VLOOKUP($A3145,orders[#All],9,0)</f>
        <v>delivered</v>
      </c>
      <c r="D3145" t="str">
        <f>VLOOKUP($A3145,orders[#All],5,0)</f>
        <v>Yogyakarta</v>
      </c>
      <c r="E3145" t="str">
        <f>VLOOKUP($A3145,orders[#All],6,0)</f>
        <v>DI Yogyakarta</v>
      </c>
      <c r="F3145" t="str">
        <f>VLOOKUP($A3145,orders[#All],10,0)</f>
        <v>TANPA PROMO</v>
      </c>
      <c r="G3145" t="s">
        <v>4146</v>
      </c>
      <c r="H3145">
        <f>VLOOKUP(working_table!G3145,order_items[[#All],[product_id]:[subtotal_idr]],2,0)</f>
        <v>2</v>
      </c>
      <c r="I3145" s="5">
        <f>VLOOKUP(working_table!$G3145,order_items[[#All],[product_id]:[subtotal_idr]],3,0)</f>
        <v>329000</v>
      </c>
      <c r="J3145" s="5">
        <f>VLOOKUP(working_table!$G3145,order_items[[#All],[product_id]:[subtotal_idr]],4,0)</f>
        <v>658000</v>
      </c>
      <c r="K3145" t="str">
        <f>VLOOKUP($G3145,products7[#All],2,0)</f>
        <v>T-Shirt Slim Fit Cendana Co</v>
      </c>
      <c r="L3145" t="str">
        <f>VLOOKUP($G3145,products7[#All],3,0)</f>
        <v>kemeja</v>
      </c>
      <c r="M3145" t="str">
        <f>VLOOKUP($G3145,products7[#All],7,0)</f>
        <v>Cendana Co</v>
      </c>
    </row>
    <row r="3146" spans="1:13" x14ac:dyDescent="0.35">
      <c r="A3146" t="s">
        <v>7722</v>
      </c>
      <c r="B3146" s="2">
        <f>VLOOKUP(A3146,orders[#All],3,0)</f>
        <v>45036</v>
      </c>
      <c r="C3146" t="str">
        <f>VLOOKUP($A3146,orders[#All],9,0)</f>
        <v>delivered</v>
      </c>
      <c r="D3146" t="str">
        <f>VLOOKUP($A3146,orders[#All],5,0)</f>
        <v>Pontianak</v>
      </c>
      <c r="E3146" t="str">
        <f>VLOOKUP($A3146,orders[#All],6,0)</f>
        <v>Kalimantan Barat</v>
      </c>
      <c r="F3146" t="str">
        <f>VLOOKUP($A3146,orders[#All],10,0)</f>
        <v>MEMBER10</v>
      </c>
      <c r="G3146" t="s">
        <v>3280</v>
      </c>
      <c r="H3146">
        <f>VLOOKUP(working_table!G3146,order_items[[#All],[product_id]:[subtotal_idr]],2,0)</f>
        <v>3</v>
      </c>
      <c r="I3146" s="5">
        <f>VLOOKUP(working_table!$G3146,order_items[[#All],[product_id]:[subtotal_idr]],3,0)</f>
        <v>199000</v>
      </c>
      <c r="J3146" s="5">
        <f>VLOOKUP(working_table!$G3146,order_items[[#All],[product_id]:[subtotal_idr]],4,0)</f>
        <v>597000</v>
      </c>
      <c r="K3146" t="str">
        <f>VLOOKUP($G3146,products7[#All],2,0)</f>
        <v>Jacket Denim Senja Wear</v>
      </c>
      <c r="L3146" t="str">
        <f>VLOOKUP($G3146,products7[#All],3,0)</f>
        <v>Jacket</v>
      </c>
      <c r="M3146" t="str">
        <f>VLOOKUP($G3146,products7[#All],7,0)</f>
        <v>Senja Wear</v>
      </c>
    </row>
    <row r="3147" spans="1:13" x14ac:dyDescent="0.35">
      <c r="A3147" t="s">
        <v>7724</v>
      </c>
      <c r="B3147" s="2">
        <f>VLOOKUP(A3147,orders[#All],3,0)</f>
        <v>45119</v>
      </c>
      <c r="C3147" t="str">
        <f>VLOOKUP($A3147,orders[#All],9,0)</f>
        <v>delivered</v>
      </c>
      <c r="D3147" t="str">
        <f>VLOOKUP($A3147,orders[#All],5,0)</f>
        <v>Palembang</v>
      </c>
      <c r="E3147" t="str">
        <f>VLOOKUP($A3147,orders[#All],6,0)</f>
        <v>Sumatera Selatan</v>
      </c>
      <c r="F3147" t="str">
        <f>VLOOKUP($A3147,orders[#All],10,0)</f>
        <v>TANPA PROMO</v>
      </c>
      <c r="G3147" t="s">
        <v>2876</v>
      </c>
      <c r="H3147">
        <f>VLOOKUP(working_table!G3147,order_items[[#All],[product_id]:[subtotal_idr]],2,0)</f>
        <v>2</v>
      </c>
      <c r="I3147" s="5">
        <f>VLOOKUP(working_table!$G3147,order_items[[#All],[product_id]:[subtotal_idr]],3,0)</f>
        <v>59000</v>
      </c>
      <c r="J3147" s="5">
        <f>VLOOKUP(working_table!$G3147,order_items[[#All],[product_id]:[subtotal_idr]],4,0)</f>
        <v>118000</v>
      </c>
      <c r="K3147" t="str">
        <f>VLOOKUP($G3147,products7[#All],2,0)</f>
        <v>Pants Jogger Pesona Indo</v>
      </c>
      <c r="L3147" t="str">
        <f>VLOOKUP($G3147,products7[#All],3,0)</f>
        <v>Pants</v>
      </c>
      <c r="M3147" t="str">
        <f>VLOOKUP($G3147,products7[#All],7,0)</f>
        <v>Pesona Indo</v>
      </c>
    </row>
    <row r="3148" spans="1:13" x14ac:dyDescent="0.35">
      <c r="A3148" t="s">
        <v>7726</v>
      </c>
      <c r="B3148" s="2">
        <f>VLOOKUP(A3148,orders[#All],3,0)</f>
        <v>44586</v>
      </c>
      <c r="C3148" t="str">
        <f>VLOOKUP($A3148,orders[#All],9,0)</f>
        <v>cancelled</v>
      </c>
      <c r="D3148" t="str">
        <f>VLOOKUP($A3148,orders[#All],5,0)</f>
        <v>Medan</v>
      </c>
      <c r="E3148" t="str">
        <f>VLOOKUP($A3148,orders[#All],6,0)</f>
        <v>Sumatera Utara</v>
      </c>
      <c r="F3148" t="str">
        <f>VLOOKUP($A3148,orders[#All],10,0)</f>
        <v>TANPA PROMO</v>
      </c>
      <c r="G3148" t="s">
        <v>3132</v>
      </c>
      <c r="H3148">
        <f>VLOOKUP(working_table!G3148,order_items[[#All],[product_id]:[subtotal_idr]],2,0)</f>
        <v>1</v>
      </c>
      <c r="I3148" s="5">
        <f>VLOOKUP(working_table!$G3148,order_items[[#All],[product_id]:[subtotal_idr]],3,0)</f>
        <v>229000</v>
      </c>
      <c r="J3148" s="5">
        <f>VLOOKUP(working_table!$G3148,order_items[[#All],[product_id]:[subtotal_idr]],4,0)</f>
        <v>229000</v>
      </c>
      <c r="K3148" t="str">
        <f>VLOOKUP($G3148,products7[#All],2,0)</f>
        <v>Jacket Denim Riang Apparel</v>
      </c>
      <c r="L3148" t="str">
        <f>VLOOKUP($G3148,products7[#All],3,0)</f>
        <v>Jacket</v>
      </c>
      <c r="M3148" t="str">
        <f>VLOOKUP($G3148,products7[#All],7,0)</f>
        <v>Riang Apparel</v>
      </c>
    </row>
    <row r="3149" spans="1:13" x14ac:dyDescent="0.35">
      <c r="A3149" t="s">
        <v>7728</v>
      </c>
      <c r="B3149" s="2">
        <f>VLOOKUP(A3149,orders[#All],3,0)</f>
        <v>45132</v>
      </c>
      <c r="C3149" t="str">
        <f>VLOOKUP($A3149,orders[#All],9,0)</f>
        <v>delivered</v>
      </c>
      <c r="D3149" t="str">
        <f>VLOOKUP($A3149,orders[#All],5,0)</f>
        <v>Bekasi</v>
      </c>
      <c r="E3149" t="str">
        <f>VLOOKUP($A3149,orders[#All],6,0)</f>
        <v>Jawa Barat</v>
      </c>
      <c r="F3149" t="str">
        <f>VLOOKUP($A3149,orders[#All],10,0)</f>
        <v>TANPA PROMO</v>
      </c>
      <c r="G3149" t="s">
        <v>2603</v>
      </c>
      <c r="H3149">
        <f>VLOOKUP(working_table!G3149,order_items[[#All],[product_id]:[subtotal_idr]],2,0)</f>
        <v>1</v>
      </c>
      <c r="I3149" s="5">
        <f>VLOOKUP(working_table!$G3149,order_items[[#All],[product_id]:[subtotal_idr]],3,0)</f>
        <v>179000</v>
      </c>
      <c r="J3149" s="5">
        <f>VLOOKUP(working_table!$G3149,order_items[[#All],[product_id]:[subtotal_idr]],4,0)</f>
        <v>179000</v>
      </c>
      <c r="K3149" t="str">
        <f>VLOOKUP($G3149,products7[#All],2,0)</f>
        <v>Jacket Denim Riang Apparel</v>
      </c>
      <c r="L3149" t="str">
        <f>VLOOKUP($G3149,products7[#All],3,0)</f>
        <v>Jacket</v>
      </c>
      <c r="M3149" t="str">
        <f>VLOOKUP($G3149,products7[#All],7,0)</f>
        <v>Riang Apparel</v>
      </c>
    </row>
    <row r="3150" spans="1:13" x14ac:dyDescent="0.35">
      <c r="A3150" t="s">
        <v>7728</v>
      </c>
      <c r="B3150" s="2">
        <f>VLOOKUP(A3150,orders[#All],3,0)</f>
        <v>45132</v>
      </c>
      <c r="C3150" t="str">
        <f>VLOOKUP($A3150,orders[#All],9,0)</f>
        <v>delivered</v>
      </c>
      <c r="D3150" t="str">
        <f>VLOOKUP($A3150,orders[#All],5,0)</f>
        <v>Bekasi</v>
      </c>
      <c r="E3150" t="str">
        <f>VLOOKUP($A3150,orders[#All],6,0)</f>
        <v>Jawa Barat</v>
      </c>
      <c r="F3150" t="str">
        <f>VLOOKUP($A3150,orders[#All],10,0)</f>
        <v>TANPA PROMO</v>
      </c>
      <c r="G3150" t="s">
        <v>3280</v>
      </c>
      <c r="H3150">
        <f>VLOOKUP(working_table!G3150,order_items[[#All],[product_id]:[subtotal_idr]],2,0)</f>
        <v>3</v>
      </c>
      <c r="I3150" s="5">
        <f>VLOOKUP(working_table!$G3150,order_items[[#All],[product_id]:[subtotal_idr]],3,0)</f>
        <v>199000</v>
      </c>
      <c r="J3150" s="5">
        <f>VLOOKUP(working_table!$G3150,order_items[[#All],[product_id]:[subtotal_idr]],4,0)</f>
        <v>597000</v>
      </c>
      <c r="K3150" t="str">
        <f>VLOOKUP($G3150,products7[#All],2,0)</f>
        <v>Jacket Denim Senja Wear</v>
      </c>
      <c r="L3150" t="str">
        <f>VLOOKUP($G3150,products7[#All],3,0)</f>
        <v>Jacket</v>
      </c>
      <c r="M3150" t="str">
        <f>VLOOKUP($G3150,products7[#All],7,0)</f>
        <v>Senja Wear</v>
      </c>
    </row>
    <row r="3151" spans="1:13" x14ac:dyDescent="0.35">
      <c r="A3151" t="s">
        <v>7731</v>
      </c>
      <c r="B3151" s="2">
        <f>VLOOKUP(A3151,orders[#All],3,0)</f>
        <v>45474</v>
      </c>
      <c r="C3151" t="str">
        <f>VLOOKUP($A3151,orders[#All],9,0)</f>
        <v>shipped</v>
      </c>
      <c r="D3151" t="str">
        <f>VLOOKUP($A3151,orders[#All],5,0)</f>
        <v>Depok</v>
      </c>
      <c r="E3151" t="str">
        <f>VLOOKUP($A3151,orders[#All],6,0)</f>
        <v>Jawa Barat</v>
      </c>
      <c r="F3151" t="str">
        <f>VLOOKUP($A3151,orders[#All],10,0)</f>
        <v>TANPA PROMO</v>
      </c>
      <c r="G3151" t="s">
        <v>2542</v>
      </c>
      <c r="H3151">
        <f>VLOOKUP(working_table!G3151,order_items[[#All],[product_id]:[subtotal_idr]],2,0)</f>
        <v>2</v>
      </c>
      <c r="I3151" s="5">
        <f>VLOOKUP(working_table!$G3151,order_items[[#All],[product_id]:[subtotal_idr]],3,0)</f>
        <v>399000</v>
      </c>
      <c r="J3151" s="5">
        <f>VLOOKUP(working_table!$G3151,order_items[[#All],[product_id]:[subtotal_idr]],4,0)</f>
        <v>798000</v>
      </c>
      <c r="K3151" t="str">
        <f>VLOOKUP($G3151,products7[#All],2,0)</f>
        <v>Tas Selempang Cendana Co</v>
      </c>
      <c r="L3151" t="str">
        <f>VLOOKUP($G3151,products7[#All],3,0)</f>
        <v>Accessories</v>
      </c>
      <c r="M3151" t="str">
        <f>VLOOKUP($G3151,products7[#All],7,0)</f>
        <v>Cendana Co</v>
      </c>
    </row>
    <row r="3152" spans="1:13" x14ac:dyDescent="0.35">
      <c r="A3152" t="s">
        <v>7733</v>
      </c>
      <c r="B3152" s="2">
        <f>VLOOKUP(A3152,orders[#All],3,0)</f>
        <v>45565</v>
      </c>
      <c r="C3152" t="str">
        <f>VLOOKUP($A3152,orders[#All],9,0)</f>
        <v>delivered</v>
      </c>
      <c r="D3152" t="str">
        <f>VLOOKUP($A3152,orders[#All],5,0)</f>
        <v>Balikpapan</v>
      </c>
      <c r="E3152" t="str">
        <f>VLOOKUP($A3152,orders[#All],6,0)</f>
        <v>Kalimantan Timur</v>
      </c>
      <c r="F3152" t="str">
        <f>VLOOKUP($A3152,orders[#All],10,0)</f>
        <v>TANPA PROMO</v>
      </c>
      <c r="G3152" t="s">
        <v>2869</v>
      </c>
      <c r="H3152">
        <f>VLOOKUP(working_table!G3152,order_items[[#All],[product_id]:[subtotal_idr]],2,0)</f>
        <v>2</v>
      </c>
      <c r="I3152" s="5">
        <f>VLOOKUP(working_table!$G3152,order_items[[#All],[product_id]:[subtotal_idr]],3,0)</f>
        <v>499000</v>
      </c>
      <c r="J3152" s="5">
        <f>VLOOKUP(working_table!$G3152,order_items[[#All],[product_id]:[subtotal_idr]],4,0)</f>
        <v>998000</v>
      </c>
      <c r="K3152" t="str">
        <f>VLOOKUP($G3152,products7[#All],2,0)</f>
        <v>Jacket Coach Senja Wear</v>
      </c>
      <c r="L3152" t="str">
        <f>VLOOKUP($G3152,products7[#All],3,0)</f>
        <v>Jacket</v>
      </c>
      <c r="M3152" t="str">
        <f>VLOOKUP($G3152,products7[#All],7,0)</f>
        <v>Senja Wear</v>
      </c>
    </row>
    <row r="3153" spans="1:13" x14ac:dyDescent="0.35">
      <c r="A3153" t="s">
        <v>7735</v>
      </c>
      <c r="B3153" s="2">
        <f>VLOOKUP(A3153,orders[#All],3,0)</f>
        <v>45277</v>
      </c>
      <c r="C3153" t="str">
        <f>VLOOKUP($A3153,orders[#All],9,0)</f>
        <v>delivered</v>
      </c>
      <c r="D3153" t="str">
        <f>VLOOKUP($A3153,orders[#All],5,0)</f>
        <v>Jakarta</v>
      </c>
      <c r="E3153" t="str">
        <f>VLOOKUP($A3153,orders[#All],6,0)</f>
        <v>DKI Jakarta</v>
      </c>
      <c r="F3153" t="str">
        <f>VLOOKUP($A3153,orders[#All],10,0)</f>
        <v>SALE2024</v>
      </c>
      <c r="G3153" t="s">
        <v>4230</v>
      </c>
      <c r="H3153">
        <f>VLOOKUP(working_table!G3153,order_items[[#All],[product_id]:[subtotal_idr]],2,0)</f>
        <v>1</v>
      </c>
      <c r="I3153" s="5">
        <f>VLOOKUP(working_table!$G3153,order_items[[#All],[product_id]:[subtotal_idr]],3,0)</f>
        <v>449000</v>
      </c>
      <c r="J3153" s="5">
        <f>VLOOKUP(working_table!$G3153,order_items[[#All],[product_id]:[subtotal_idr]],4,0)</f>
        <v>449000</v>
      </c>
      <c r="K3153" t="str">
        <f>VLOOKUP($G3153,products7[#All],2,0)</f>
        <v>Syal Rajut BajuKita</v>
      </c>
      <c r="L3153" t="str">
        <f>VLOOKUP($G3153,products7[#All],3,0)</f>
        <v>Accessories</v>
      </c>
      <c r="M3153" t="str">
        <f>VLOOKUP($G3153,products7[#All],7,0)</f>
        <v>BajuKita</v>
      </c>
    </row>
    <row r="3154" spans="1:13" x14ac:dyDescent="0.35">
      <c r="A3154" t="s">
        <v>7737</v>
      </c>
      <c r="B3154" s="2">
        <f>VLOOKUP(A3154,orders[#All],3,0)</f>
        <v>45310</v>
      </c>
      <c r="C3154" t="str">
        <f>VLOOKUP($A3154,orders[#All],9,0)</f>
        <v>returned</v>
      </c>
      <c r="D3154" t="str">
        <f>VLOOKUP($A3154,orders[#All],5,0)</f>
        <v>Bekasi</v>
      </c>
      <c r="E3154" t="str">
        <f>VLOOKUP($A3154,orders[#All],6,0)</f>
        <v>Jawa Barat</v>
      </c>
      <c r="F3154" t="str">
        <f>VLOOKUP($A3154,orders[#All],10,0)</f>
        <v>TANPA PROMO</v>
      </c>
      <c r="G3154" t="s">
        <v>2396</v>
      </c>
      <c r="H3154">
        <f>VLOOKUP(working_table!G3154,order_items[[#All],[product_id]:[subtotal_idr]],2,0)</f>
        <v>1</v>
      </c>
      <c r="I3154" s="5">
        <f>VLOOKUP(working_table!$G3154,order_items[[#All],[product_id]:[subtotal_idr]],3,0)</f>
        <v>49000</v>
      </c>
      <c r="J3154" s="5">
        <f>VLOOKUP(working_table!$G3154,order_items[[#All],[product_id]:[subtotal_idr]],4,0)</f>
        <v>49000</v>
      </c>
      <c r="K3154" t="str">
        <f>VLOOKUP($G3154,products7[#All],2,0)</f>
        <v>Dress Maxi Polos Kanvas Lokal</v>
      </c>
      <c r="L3154" t="str">
        <f>VLOOKUP($G3154,products7[#All],3,0)</f>
        <v>Dress</v>
      </c>
      <c r="M3154" t="str">
        <f>VLOOKUP($G3154,products7[#All],7,0)</f>
        <v>Kanvas Lokal</v>
      </c>
    </row>
    <row r="3155" spans="1:13" x14ac:dyDescent="0.35">
      <c r="A3155" t="s">
        <v>7739</v>
      </c>
      <c r="B3155" s="2">
        <f>VLOOKUP(A3155,orders[#All],3,0)</f>
        <v>44925</v>
      </c>
      <c r="C3155" t="str">
        <f>VLOOKUP($A3155,orders[#All],9,0)</f>
        <v>delivered</v>
      </c>
      <c r="D3155" t="str">
        <f>VLOOKUP($A3155,orders[#All],5,0)</f>
        <v>Bandung</v>
      </c>
      <c r="E3155" t="str">
        <f>VLOOKUP($A3155,orders[#All],6,0)</f>
        <v>Jawa Barat</v>
      </c>
      <c r="F3155" t="str">
        <f>VLOOKUP($A3155,orders[#All],10,0)</f>
        <v>TANPA PROMO</v>
      </c>
      <c r="G3155" t="s">
        <v>2606</v>
      </c>
      <c r="H3155">
        <f>VLOOKUP(working_table!G3155,order_items[[#All],[product_id]:[subtotal_idr]],2,0)</f>
        <v>1</v>
      </c>
      <c r="I3155" s="5">
        <f>VLOOKUP(working_table!$G3155,order_items[[#All],[product_id]:[subtotal_idr]],3,0)</f>
        <v>499000</v>
      </c>
      <c r="J3155" s="5">
        <f>VLOOKUP(working_table!$G3155,order_items[[#All],[product_id]:[subtotal_idr]],4,0)</f>
        <v>499000</v>
      </c>
      <c r="K3155" t="str">
        <f>VLOOKUP($G3155,products7[#All],2,0)</f>
        <v>Pants Jeans Slim Riang Apparel</v>
      </c>
      <c r="L3155" t="str">
        <f>VLOOKUP($G3155,products7[#All],3,0)</f>
        <v>Pants</v>
      </c>
      <c r="M3155" t="str">
        <f>VLOOKUP($G3155,products7[#All],7,0)</f>
        <v>Riang Apparel</v>
      </c>
    </row>
    <row r="3156" spans="1:13" x14ac:dyDescent="0.35">
      <c r="A3156" t="s">
        <v>7739</v>
      </c>
      <c r="B3156" s="2">
        <f>VLOOKUP(A3156,orders[#All],3,0)</f>
        <v>44925</v>
      </c>
      <c r="C3156" t="str">
        <f>VLOOKUP($A3156,orders[#All],9,0)</f>
        <v>delivered</v>
      </c>
      <c r="D3156" t="str">
        <f>VLOOKUP($A3156,orders[#All],5,0)</f>
        <v>Bandung</v>
      </c>
      <c r="E3156" t="str">
        <f>VLOOKUP($A3156,orders[#All],6,0)</f>
        <v>Jawa Barat</v>
      </c>
      <c r="F3156" t="str">
        <f>VLOOKUP($A3156,orders[#All],10,0)</f>
        <v>TANPA PROMO</v>
      </c>
      <c r="G3156" t="s">
        <v>3519</v>
      </c>
      <c r="H3156">
        <f>VLOOKUP(working_table!G3156,order_items[[#All],[product_id]:[subtotal_idr]],2,0)</f>
        <v>1</v>
      </c>
      <c r="I3156" s="5">
        <f>VLOOKUP(working_table!$G3156,order_items[[#All],[product_id]:[subtotal_idr]],3,0)</f>
        <v>49000</v>
      </c>
      <c r="J3156" s="5">
        <f>VLOOKUP(working_table!$G3156,order_items[[#All],[product_id]:[subtotal_idr]],4,0)</f>
        <v>49000</v>
      </c>
      <c r="K3156" t="str">
        <f>VLOOKUP($G3156,products7[#All],2,0)</f>
        <v>Dress Mini Casual Kanvas Lokal</v>
      </c>
      <c r="L3156" t="str">
        <f>VLOOKUP($G3156,products7[#All],3,0)</f>
        <v>dress</v>
      </c>
      <c r="M3156" t="str">
        <f>VLOOKUP($G3156,products7[#All],7,0)</f>
        <v>Kanvas Lokal</v>
      </c>
    </row>
    <row r="3157" spans="1:13" x14ac:dyDescent="0.35">
      <c r="A3157" t="s">
        <v>7742</v>
      </c>
      <c r="B3157" s="2">
        <f>VLOOKUP(A3157,orders[#All],3,0)</f>
        <v>45599</v>
      </c>
      <c r="C3157" t="str">
        <f>VLOOKUP($A3157,orders[#All],9,0)</f>
        <v>delivered</v>
      </c>
      <c r="D3157" t="str">
        <f>VLOOKUP($A3157,orders[#All],5,0)</f>
        <v>Balikpapan</v>
      </c>
      <c r="E3157" t="str">
        <f>VLOOKUP($A3157,orders[#All],6,0)</f>
        <v>Kalimantan Timur</v>
      </c>
      <c r="F3157" t="str">
        <f>VLOOKUP($A3157,orders[#All],10,0)</f>
        <v>SALE2024</v>
      </c>
      <c r="G3157" t="s">
        <v>2699</v>
      </c>
      <c r="H3157">
        <f>VLOOKUP(working_table!G3157,order_items[[#All],[product_id]:[subtotal_idr]],2,0)</f>
        <v>1</v>
      </c>
      <c r="I3157" s="5">
        <f>VLOOKUP(working_table!$G3157,order_items[[#All],[product_id]:[subtotal_idr]],3,0)</f>
        <v>599000</v>
      </c>
      <c r="J3157" s="5">
        <f>VLOOKUP(working_table!$G3157,order_items[[#All],[product_id]:[subtotal_idr]],4,0)</f>
        <v>599000</v>
      </c>
      <c r="K3157" t="str">
        <f>VLOOKUP($G3157,products7[#All],2,0)</f>
        <v>Dress Midi Floral NusaBrand</v>
      </c>
      <c r="L3157" t="str">
        <f>VLOOKUP($G3157,products7[#All],3,0)</f>
        <v>Dress</v>
      </c>
      <c r="M3157" t="str">
        <f>VLOOKUP($G3157,products7[#All],7,0)</f>
        <v>NusaBrand</v>
      </c>
    </row>
    <row r="3158" spans="1:13" x14ac:dyDescent="0.35">
      <c r="A3158" t="s">
        <v>7742</v>
      </c>
      <c r="B3158" s="2">
        <f>VLOOKUP(A3158,orders[#All],3,0)</f>
        <v>45599</v>
      </c>
      <c r="C3158" t="str">
        <f>VLOOKUP($A3158,orders[#All],9,0)</f>
        <v>delivered</v>
      </c>
      <c r="D3158" t="str">
        <f>VLOOKUP($A3158,orders[#All],5,0)</f>
        <v>Balikpapan</v>
      </c>
      <c r="E3158" t="str">
        <f>VLOOKUP($A3158,orders[#All],6,0)</f>
        <v>Kalimantan Timur</v>
      </c>
      <c r="F3158" t="str">
        <f>VLOOKUP($A3158,orders[#All],10,0)</f>
        <v>SALE2024</v>
      </c>
      <c r="G3158" t="s">
        <v>2746</v>
      </c>
      <c r="H3158">
        <f>VLOOKUP(working_table!G3158,order_items[[#All],[product_id]:[subtotal_idr]],2,0)</f>
        <v>1</v>
      </c>
      <c r="I3158" s="5">
        <f>VLOOKUP(working_table!$G3158,order_items[[#All],[product_id]:[subtotal_idr]],3,0)</f>
        <v>329000</v>
      </c>
      <c r="J3158" s="5">
        <f>VLOOKUP(working_table!$G3158,order_items[[#All],[product_id]:[subtotal_idr]],4,0)</f>
        <v>329000</v>
      </c>
      <c r="K3158" t="str">
        <f>VLOOKUP($G3158,products7[#All],2,0)</f>
        <v>Kemeja Oxford Riang Apparel</v>
      </c>
      <c r="L3158" t="str">
        <f>VLOOKUP($G3158,products7[#All],3,0)</f>
        <v>kemeja</v>
      </c>
      <c r="M3158" t="str">
        <f>VLOOKUP($G3158,products7[#All],7,0)</f>
        <v>Riang Apparel</v>
      </c>
    </row>
    <row r="3159" spans="1:13" x14ac:dyDescent="0.35">
      <c r="A3159" t="s">
        <v>7742</v>
      </c>
      <c r="B3159" s="2">
        <f>VLOOKUP(A3159,orders[#All],3,0)</f>
        <v>45599</v>
      </c>
      <c r="C3159" t="str">
        <f>VLOOKUP($A3159,orders[#All],9,0)</f>
        <v>delivered</v>
      </c>
      <c r="D3159" t="str">
        <f>VLOOKUP($A3159,orders[#All],5,0)</f>
        <v>Balikpapan</v>
      </c>
      <c r="E3159" t="str">
        <f>VLOOKUP($A3159,orders[#All],6,0)</f>
        <v>Kalimantan Timur</v>
      </c>
      <c r="F3159" t="str">
        <f>VLOOKUP($A3159,orders[#All],10,0)</f>
        <v>SALE2024</v>
      </c>
      <c r="G3159" t="s">
        <v>2866</v>
      </c>
      <c r="H3159">
        <f>VLOOKUP(working_table!G3159,order_items[[#All],[product_id]:[subtotal_idr]],2,0)</f>
        <v>1</v>
      </c>
      <c r="I3159" s="5">
        <f>VLOOKUP(working_table!$G3159,order_items[[#All],[product_id]:[subtotal_idr]],3,0)</f>
        <v>199000</v>
      </c>
      <c r="J3159" s="5">
        <f>VLOOKUP(working_table!$G3159,order_items[[#All],[product_id]:[subtotal_idr]],4,0)</f>
        <v>199000</v>
      </c>
      <c r="K3159" t="str">
        <f>VLOOKUP($G3159,products7[#All],2,0)</f>
        <v>Pants Chino BajuKita</v>
      </c>
      <c r="L3159" t="str">
        <f>VLOOKUP($G3159,products7[#All],3,0)</f>
        <v>Pants</v>
      </c>
      <c r="M3159" t="str">
        <f>VLOOKUP($G3159,products7[#All],7,0)</f>
        <v>BajuKita</v>
      </c>
    </row>
    <row r="3160" spans="1:13" x14ac:dyDescent="0.35">
      <c r="A3160" t="s">
        <v>7746</v>
      </c>
      <c r="B3160" s="2">
        <f>VLOOKUP(A3160,orders[#All],3,0)</f>
        <v>45425</v>
      </c>
      <c r="C3160" t="str">
        <f>VLOOKUP($A3160,orders[#All],9,0)</f>
        <v>processing</v>
      </c>
      <c r="D3160" t="str">
        <f>VLOOKUP($A3160,orders[#All],5,0)</f>
        <v>Tangerang</v>
      </c>
      <c r="E3160" t="str">
        <f>VLOOKUP($A3160,orders[#All],6,0)</f>
        <v>Banten</v>
      </c>
      <c r="F3160" t="str">
        <f>VLOOKUP($A3160,orders[#All],10,0)</f>
        <v>TANPA PROMO</v>
      </c>
      <c r="G3160" t="s">
        <v>2636</v>
      </c>
      <c r="H3160">
        <f>VLOOKUP(working_table!G3160,order_items[[#All],[product_id]:[subtotal_idr]],2,0)</f>
        <v>1</v>
      </c>
      <c r="I3160" s="5">
        <f>VLOOKUP(working_table!$G3160,order_items[[#All],[product_id]:[subtotal_idr]],3,0)</f>
        <v>229000</v>
      </c>
      <c r="J3160" s="5">
        <f>VLOOKUP(working_table!$G3160,order_items[[#All],[product_id]:[subtotal_idr]],4,0)</f>
        <v>229000</v>
      </c>
      <c r="K3160" t="str">
        <f>VLOOKUP($G3160,products7[#All],2,0)</f>
        <v>Pants Jogger Kanvas Lokal</v>
      </c>
      <c r="L3160" t="str">
        <f>VLOOKUP($G3160,products7[#All],3,0)</f>
        <v>Pants</v>
      </c>
      <c r="M3160" t="str">
        <f>VLOOKUP($G3160,products7[#All],7,0)</f>
        <v>Kanvas Lokal</v>
      </c>
    </row>
    <row r="3161" spans="1:13" x14ac:dyDescent="0.35">
      <c r="A3161" t="s">
        <v>7746</v>
      </c>
      <c r="B3161" s="2">
        <f>VLOOKUP(A3161,orders[#All],3,0)</f>
        <v>45425</v>
      </c>
      <c r="C3161" t="str">
        <f>VLOOKUP($A3161,orders[#All],9,0)</f>
        <v>processing</v>
      </c>
      <c r="D3161" t="str">
        <f>VLOOKUP($A3161,orders[#All],5,0)</f>
        <v>Tangerang</v>
      </c>
      <c r="E3161" t="str">
        <f>VLOOKUP($A3161,orders[#All],6,0)</f>
        <v>Banten</v>
      </c>
      <c r="F3161" t="str">
        <f>VLOOKUP($A3161,orders[#All],10,0)</f>
        <v>TANPA PROMO</v>
      </c>
      <c r="G3161" t="s">
        <v>3161</v>
      </c>
      <c r="H3161">
        <f>VLOOKUP(working_table!G3161,order_items[[#All],[product_id]:[subtotal_idr]],2,0)</f>
        <v>1</v>
      </c>
      <c r="I3161" s="5">
        <f>VLOOKUP(working_table!$G3161,order_items[[#All],[product_id]:[subtotal_idr]],3,0)</f>
        <v>349000</v>
      </c>
      <c r="J3161" s="5">
        <f>VLOOKUP(working_table!$G3161,order_items[[#All],[product_id]:[subtotal_idr]],4,0)</f>
        <v>349000</v>
      </c>
      <c r="K3161" t="str">
        <f>VLOOKUP($G3161,products7[#All],2,0)</f>
        <v>Tas Selempang Pesona Indo</v>
      </c>
      <c r="L3161" t="str">
        <f>VLOOKUP($G3161,products7[#All],3,0)</f>
        <v>Accessories</v>
      </c>
      <c r="M3161" t="str">
        <f>VLOOKUP($G3161,products7[#All],7,0)</f>
        <v>Pesona Indo</v>
      </c>
    </row>
    <row r="3162" spans="1:13" x14ac:dyDescent="0.35">
      <c r="A3162" t="s">
        <v>7749</v>
      </c>
      <c r="B3162" s="2">
        <f>VLOOKUP(A3162,orders[#All],3,0)</f>
        <v>45020</v>
      </c>
      <c r="C3162" t="str">
        <f>VLOOKUP($A3162,orders[#All],9,0)</f>
        <v>delivered</v>
      </c>
      <c r="D3162" t="str">
        <f>VLOOKUP($A3162,orders[#All],5,0)</f>
        <v>Yogyakarta</v>
      </c>
      <c r="E3162" t="str">
        <f>VLOOKUP($A3162,orders[#All],6,0)</f>
        <v>DI Yogyakarta</v>
      </c>
      <c r="F3162" t="str">
        <f>VLOOKUP($A3162,orders[#All],10,0)</f>
        <v>TANPA PROMO</v>
      </c>
      <c r="G3162" t="s">
        <v>3522</v>
      </c>
      <c r="H3162">
        <f>VLOOKUP(working_table!G3162,order_items[[#All],[product_id]:[subtotal_idr]],2,0)</f>
        <v>3</v>
      </c>
      <c r="I3162" s="5">
        <f>VLOOKUP(working_table!$G3162,order_items[[#All],[product_id]:[subtotal_idr]],3,0)</f>
        <v>249000</v>
      </c>
      <c r="J3162" s="5">
        <f>VLOOKUP(working_table!$G3162,order_items[[#All],[product_id]:[subtotal_idr]],4,0)</f>
        <v>747000</v>
      </c>
      <c r="K3162" t="str">
        <f>VLOOKUP($G3162,products7[#All],2,0)</f>
        <v>Dompet Kulit Pesona Indo</v>
      </c>
      <c r="L3162" t="str">
        <f>VLOOKUP($G3162,products7[#All],3,0)</f>
        <v>Accessories</v>
      </c>
      <c r="M3162" t="str">
        <f>VLOOKUP($G3162,products7[#All],7,0)</f>
        <v>Pesona Indo</v>
      </c>
    </row>
    <row r="3163" spans="1:13" x14ac:dyDescent="0.35">
      <c r="A3163" t="s">
        <v>7749</v>
      </c>
      <c r="B3163" s="2">
        <f>VLOOKUP(A3163,orders[#All],3,0)</f>
        <v>45020</v>
      </c>
      <c r="C3163" t="str">
        <f>VLOOKUP($A3163,orders[#All],9,0)</f>
        <v>delivered</v>
      </c>
      <c r="D3163" t="str">
        <f>VLOOKUP($A3163,orders[#All],5,0)</f>
        <v>Yogyakarta</v>
      </c>
      <c r="E3163" t="str">
        <f>VLOOKUP($A3163,orders[#All],6,0)</f>
        <v>DI Yogyakarta</v>
      </c>
      <c r="F3163" t="str">
        <f>VLOOKUP($A3163,orders[#All],10,0)</f>
        <v>TANPA PROMO</v>
      </c>
      <c r="G3163" t="s">
        <v>2542</v>
      </c>
      <c r="H3163">
        <f>VLOOKUP(working_table!G3163,order_items[[#All],[product_id]:[subtotal_idr]],2,0)</f>
        <v>2</v>
      </c>
      <c r="I3163" s="5">
        <f>VLOOKUP(working_table!$G3163,order_items[[#All],[product_id]:[subtotal_idr]],3,0)</f>
        <v>399000</v>
      </c>
      <c r="J3163" s="5">
        <f>VLOOKUP(working_table!$G3163,order_items[[#All],[product_id]:[subtotal_idr]],4,0)</f>
        <v>798000</v>
      </c>
      <c r="K3163" t="str">
        <f>VLOOKUP($G3163,products7[#All],2,0)</f>
        <v>Tas Selempang Cendana Co</v>
      </c>
      <c r="L3163" t="str">
        <f>VLOOKUP($G3163,products7[#All],3,0)</f>
        <v>Accessories</v>
      </c>
      <c r="M3163" t="str">
        <f>VLOOKUP($G3163,products7[#All],7,0)</f>
        <v>Cendana Co</v>
      </c>
    </row>
    <row r="3164" spans="1:13" x14ac:dyDescent="0.35">
      <c r="A3164" t="s">
        <v>7752</v>
      </c>
      <c r="B3164" s="2">
        <f>VLOOKUP(A3164,orders[#All],3,0)</f>
        <v>44710</v>
      </c>
      <c r="C3164" t="str">
        <f>VLOOKUP($A3164,orders[#All],9,0)</f>
        <v>cancelled</v>
      </c>
      <c r="D3164" t="str">
        <f>VLOOKUP($A3164,orders[#All],5,0)</f>
        <v>Palembang</v>
      </c>
      <c r="E3164" t="str">
        <f>VLOOKUP($A3164,orders[#All],6,0)</f>
        <v>Sumatera Selatan</v>
      </c>
      <c r="F3164" t="str">
        <f>VLOOKUP($A3164,orders[#All],10,0)</f>
        <v>TANPA PROMO</v>
      </c>
      <c r="G3164" t="s">
        <v>2582</v>
      </c>
      <c r="H3164">
        <f>VLOOKUP(working_table!G3164,order_items[[#All],[product_id]:[subtotal_idr]],2,0)</f>
        <v>1</v>
      </c>
      <c r="I3164" s="5">
        <f>VLOOKUP(working_table!$G3164,order_items[[#All],[product_id]:[subtotal_idr]],3,0)</f>
        <v>59000</v>
      </c>
      <c r="J3164" s="5">
        <f>VLOOKUP(working_table!$G3164,order_items[[#All],[product_id]:[subtotal_idr]],4,0)</f>
        <v>59000</v>
      </c>
      <c r="K3164" t="str">
        <f>VLOOKUP($G3164,products7[#All],2,0)</f>
        <v>Jacket Denim SandangIndo</v>
      </c>
      <c r="L3164" t="str">
        <f>VLOOKUP($G3164,products7[#All],3,0)</f>
        <v>Jacket</v>
      </c>
      <c r="M3164" t="str">
        <f>VLOOKUP($G3164,products7[#All],7,0)</f>
        <v>SandangIndo</v>
      </c>
    </row>
    <row r="3165" spans="1:13" x14ac:dyDescent="0.35">
      <c r="A3165" t="s">
        <v>7754</v>
      </c>
      <c r="B3165" s="2">
        <f>VLOOKUP(A3165,orders[#All],3,0)</f>
        <v>44599</v>
      </c>
      <c r="C3165" t="str">
        <f>VLOOKUP($A3165,orders[#All],9,0)</f>
        <v>delivered</v>
      </c>
      <c r="D3165" t="str">
        <f>VLOOKUP($A3165,orders[#All],5,0)</f>
        <v>Balikpapan</v>
      </c>
      <c r="E3165" t="str">
        <f>VLOOKUP($A3165,orders[#All],6,0)</f>
        <v>Kalimantan Timur</v>
      </c>
      <c r="F3165" t="str">
        <f>VLOOKUP($A3165,orders[#All],10,0)</f>
        <v>TANPA PROMO</v>
      </c>
      <c r="G3165" t="s">
        <v>2551</v>
      </c>
      <c r="H3165">
        <f>VLOOKUP(working_table!G3165,order_items[[#All],[product_id]:[subtotal_idr]],2,0)</f>
        <v>1</v>
      </c>
      <c r="I3165" s="5">
        <f>VLOOKUP(working_table!$G3165,order_items[[#All],[product_id]:[subtotal_idr]],3,0)</f>
        <v>179000</v>
      </c>
      <c r="J3165" s="5">
        <f>VLOOKUP(working_table!$G3165,order_items[[#All],[product_id]:[subtotal_idr]],4,0)</f>
        <v>179000</v>
      </c>
      <c r="K3165" t="str">
        <f>VLOOKUP($G3165,products7[#All],2,0)</f>
        <v>Jacket Hoodie Tropika Style</v>
      </c>
      <c r="L3165" t="str">
        <f>VLOOKUP($G3165,products7[#All],3,0)</f>
        <v>Jacket</v>
      </c>
      <c r="M3165" t="str">
        <f>VLOOKUP($G3165,products7[#All],7,0)</f>
        <v>Tropika Style</v>
      </c>
    </row>
    <row r="3166" spans="1:13" x14ac:dyDescent="0.35">
      <c r="A3166" t="s">
        <v>7754</v>
      </c>
      <c r="B3166" s="2">
        <f>VLOOKUP(A3166,orders[#All],3,0)</f>
        <v>44599</v>
      </c>
      <c r="C3166" t="str">
        <f>VLOOKUP($A3166,orders[#All],9,0)</f>
        <v>delivered</v>
      </c>
      <c r="D3166" t="str">
        <f>VLOOKUP($A3166,orders[#All],5,0)</f>
        <v>Balikpapan</v>
      </c>
      <c r="E3166" t="str">
        <f>VLOOKUP($A3166,orders[#All],6,0)</f>
        <v>Kalimantan Timur</v>
      </c>
      <c r="F3166" t="str">
        <f>VLOOKUP($A3166,orders[#All],10,0)</f>
        <v>TANPA PROMO</v>
      </c>
      <c r="G3166" t="s">
        <v>2736</v>
      </c>
      <c r="H3166">
        <f>VLOOKUP(working_table!G3166,order_items[[#All],[product_id]:[subtotal_idr]],2,0)</f>
        <v>1</v>
      </c>
      <c r="I3166" s="5">
        <f>VLOOKUP(working_table!$G3166,order_items[[#All],[product_id]:[subtotal_idr]],3,0)</f>
        <v>499000</v>
      </c>
      <c r="J3166" s="5">
        <f>VLOOKUP(working_table!$G3166,order_items[[#All],[product_id]:[subtotal_idr]],4,0)</f>
        <v>499000</v>
      </c>
      <c r="K3166" t="str">
        <f>VLOOKUP($G3166,products7[#All],2,0)</f>
        <v>T-Shirt Slim Fit Tropika Style</v>
      </c>
      <c r="L3166" t="str">
        <f>VLOOKUP($G3166,products7[#All],3,0)</f>
        <v>kemeja</v>
      </c>
      <c r="M3166" t="str">
        <f>VLOOKUP($G3166,products7[#All],7,0)</f>
        <v>Tropika Style</v>
      </c>
    </row>
    <row r="3167" spans="1:13" x14ac:dyDescent="0.35">
      <c r="A3167" t="s">
        <v>7757</v>
      </c>
      <c r="B3167" s="2">
        <f>VLOOKUP(A3167,orders[#All],3,0)</f>
        <v>45420</v>
      </c>
      <c r="C3167" t="str">
        <f>VLOOKUP($A3167,orders[#All],9,0)</f>
        <v>delivered</v>
      </c>
      <c r="D3167" t="str">
        <f>VLOOKUP($A3167,orders[#All],5,0)</f>
        <v>Bogor</v>
      </c>
      <c r="E3167" t="str">
        <f>VLOOKUP($A3167,orders[#All],6,0)</f>
        <v>Jawa Barat</v>
      </c>
      <c r="F3167" t="str">
        <f>VLOOKUP($A3167,orders[#All],10,0)</f>
        <v>TANPA PROMO</v>
      </c>
      <c r="G3167" t="s">
        <v>2746</v>
      </c>
      <c r="H3167">
        <f>VLOOKUP(working_table!G3167,order_items[[#All],[product_id]:[subtotal_idr]],2,0)</f>
        <v>1</v>
      </c>
      <c r="I3167" s="5">
        <f>VLOOKUP(working_table!$G3167,order_items[[#All],[product_id]:[subtotal_idr]],3,0)</f>
        <v>329000</v>
      </c>
      <c r="J3167" s="5">
        <f>VLOOKUP(working_table!$G3167,order_items[[#All],[product_id]:[subtotal_idr]],4,0)</f>
        <v>329000</v>
      </c>
      <c r="K3167" t="str">
        <f>VLOOKUP($G3167,products7[#All],2,0)</f>
        <v>Kemeja Oxford Riang Apparel</v>
      </c>
      <c r="L3167" t="str">
        <f>VLOOKUP($G3167,products7[#All],3,0)</f>
        <v>kemeja</v>
      </c>
      <c r="M3167" t="str">
        <f>VLOOKUP($G3167,products7[#All],7,0)</f>
        <v>Riang Apparel</v>
      </c>
    </row>
    <row r="3168" spans="1:13" x14ac:dyDescent="0.35">
      <c r="A3168" t="s">
        <v>7759</v>
      </c>
      <c r="B3168" s="2">
        <f>VLOOKUP(A3168,orders[#All],3,0)</f>
        <v>45031</v>
      </c>
      <c r="C3168" t="str">
        <f>VLOOKUP($A3168,orders[#All],9,0)</f>
        <v>cancelled</v>
      </c>
      <c r="D3168" t="str">
        <f>VLOOKUP($A3168,orders[#All],5,0)</f>
        <v>Jakarta</v>
      </c>
      <c r="E3168" t="str">
        <f>VLOOKUP($A3168,orders[#All],6,0)</f>
        <v>DKI Jakarta</v>
      </c>
      <c r="F3168" t="str">
        <f>VLOOKUP($A3168,orders[#All],10,0)</f>
        <v>TANPA PROMO</v>
      </c>
      <c r="G3168" t="s">
        <v>3676</v>
      </c>
      <c r="H3168">
        <f>VLOOKUP(working_table!G3168,order_items[[#All],[product_id]:[subtotal_idr]],2,0)</f>
        <v>1</v>
      </c>
      <c r="I3168" s="5">
        <f>VLOOKUP(working_table!$G3168,order_items[[#All],[product_id]:[subtotal_idr]],3,0)</f>
        <v>449000</v>
      </c>
      <c r="J3168" s="5">
        <f>VLOOKUP(working_table!$G3168,order_items[[#All],[product_id]:[subtotal_idr]],4,0)</f>
        <v>449000</v>
      </c>
      <c r="K3168" t="str">
        <f>VLOOKUP($G3168,products7[#All],2,0)</f>
        <v>Pants Chino Ratu Mode</v>
      </c>
      <c r="L3168" t="str">
        <f>VLOOKUP($G3168,products7[#All],3,0)</f>
        <v>Pants</v>
      </c>
      <c r="M3168" t="str">
        <f>VLOOKUP($G3168,products7[#All],7,0)</f>
        <v>Ratu Mode</v>
      </c>
    </row>
    <row r="3169" spans="1:13" x14ac:dyDescent="0.35">
      <c r="A3169" t="s">
        <v>7761</v>
      </c>
      <c r="B3169" s="2">
        <f>VLOOKUP(A3169,orders[#All],3,0)</f>
        <v>45600</v>
      </c>
      <c r="C3169" t="str">
        <f>VLOOKUP($A3169,orders[#All],9,0)</f>
        <v>delivered</v>
      </c>
      <c r="D3169" t="str">
        <f>VLOOKUP($A3169,orders[#All],5,0)</f>
        <v>Tangerang</v>
      </c>
      <c r="E3169" t="str">
        <f>VLOOKUP($A3169,orders[#All],6,0)</f>
        <v>Banten</v>
      </c>
      <c r="F3169" t="str">
        <f>VLOOKUP($A3169,orders[#All],10,0)</f>
        <v>TANPA PROMO</v>
      </c>
      <c r="G3169" t="s">
        <v>3396</v>
      </c>
      <c r="H3169">
        <f>VLOOKUP(working_table!G3169,order_items[[#All],[product_id]:[subtotal_idr]],2,0)</f>
        <v>1</v>
      </c>
      <c r="I3169" s="5">
        <f>VLOOKUP(working_table!$G3169,order_items[[#All],[product_id]:[subtotal_idr]],3,0)</f>
        <v>129000</v>
      </c>
      <c r="J3169" s="5">
        <f>VLOOKUP(working_table!$G3169,order_items[[#All],[product_id]:[subtotal_idr]],4,0)</f>
        <v>129000</v>
      </c>
      <c r="K3169" t="str">
        <f>VLOOKUP($G3169,products7[#All],2,0)</f>
        <v>Pants Kulot Riang Apparel</v>
      </c>
      <c r="L3169" t="str">
        <f>VLOOKUP($G3169,products7[#All],3,0)</f>
        <v>Pants</v>
      </c>
      <c r="M3169" t="str">
        <f>VLOOKUP($G3169,products7[#All],7,0)</f>
        <v>Riang Apparel</v>
      </c>
    </row>
    <row r="3170" spans="1:13" x14ac:dyDescent="0.35">
      <c r="A3170" t="s">
        <v>7761</v>
      </c>
      <c r="B3170" s="2">
        <f>VLOOKUP(A3170,orders[#All],3,0)</f>
        <v>45600</v>
      </c>
      <c r="C3170" t="str">
        <f>VLOOKUP($A3170,orders[#All],9,0)</f>
        <v>delivered</v>
      </c>
      <c r="D3170" t="str">
        <f>VLOOKUP($A3170,orders[#All],5,0)</f>
        <v>Tangerang</v>
      </c>
      <c r="E3170" t="str">
        <f>VLOOKUP($A3170,orders[#All],6,0)</f>
        <v>Banten</v>
      </c>
      <c r="F3170" t="str">
        <f>VLOOKUP($A3170,orders[#All],10,0)</f>
        <v>TANPA PROMO</v>
      </c>
      <c r="G3170" t="s">
        <v>2559</v>
      </c>
      <c r="H3170">
        <f>VLOOKUP(working_table!G3170,order_items[[#All],[product_id]:[subtotal_idr]],2,0)</f>
        <v>1</v>
      </c>
      <c r="I3170" s="5">
        <f>VLOOKUP(working_table!$G3170,order_items[[#All],[product_id]:[subtotal_idr]],3,0)</f>
        <v>129000</v>
      </c>
      <c r="J3170" s="5">
        <f>VLOOKUP(working_table!$G3170,order_items[[#All],[product_id]:[subtotal_idr]],4,0)</f>
        <v>129000</v>
      </c>
      <c r="K3170" t="str">
        <f>VLOOKUP($G3170,products7[#All],2,0)</f>
        <v>Syal Rajut Riang Apparel</v>
      </c>
      <c r="L3170" t="str">
        <f>VLOOKUP($G3170,products7[#All],3,0)</f>
        <v>Accessories</v>
      </c>
      <c r="M3170" t="str">
        <f>VLOOKUP($G3170,products7[#All],7,0)</f>
        <v>Riang Apparel</v>
      </c>
    </row>
    <row r="3171" spans="1:13" x14ac:dyDescent="0.35">
      <c r="A3171" t="s">
        <v>7761</v>
      </c>
      <c r="B3171" s="2">
        <f>VLOOKUP(A3171,orders[#All],3,0)</f>
        <v>45600</v>
      </c>
      <c r="C3171" t="str">
        <f>VLOOKUP($A3171,orders[#All],9,0)</f>
        <v>delivered</v>
      </c>
      <c r="D3171" t="str">
        <f>VLOOKUP($A3171,orders[#All],5,0)</f>
        <v>Tangerang</v>
      </c>
      <c r="E3171" t="str">
        <f>VLOOKUP($A3171,orders[#All],6,0)</f>
        <v>Banten</v>
      </c>
      <c r="F3171" t="str">
        <f>VLOOKUP($A3171,orders[#All],10,0)</f>
        <v>TANPA PROMO</v>
      </c>
      <c r="G3171" t="s">
        <v>4018</v>
      </c>
      <c r="H3171">
        <f>VLOOKUP(working_table!G3171,order_items[[#All],[product_id]:[subtotal_idr]],2,0)</f>
        <v>2</v>
      </c>
      <c r="I3171" s="5">
        <f>VLOOKUP(working_table!$G3171,order_items[[#All],[product_id]:[subtotal_idr]],3,0)</f>
        <v>69000</v>
      </c>
      <c r="J3171" s="5">
        <f>VLOOKUP(working_table!$G3171,order_items[[#All],[product_id]:[subtotal_idr]],4,0)</f>
        <v>138000</v>
      </c>
      <c r="K3171" t="str">
        <f>VLOOKUP($G3171,products7[#All],2,0)</f>
        <v>Kemeja Flanel Riang Apparel</v>
      </c>
      <c r="L3171" t="str">
        <f>VLOOKUP($G3171,products7[#All],3,0)</f>
        <v>kemeja</v>
      </c>
      <c r="M3171" t="str">
        <f>VLOOKUP($G3171,products7[#All],7,0)</f>
        <v>Riang Apparel</v>
      </c>
    </row>
    <row r="3172" spans="1:13" x14ac:dyDescent="0.35">
      <c r="A3172" t="s">
        <v>7765</v>
      </c>
      <c r="B3172" s="2">
        <f>VLOOKUP(A3172,orders[#All],3,0)</f>
        <v>45043</v>
      </c>
      <c r="C3172" t="str">
        <f>VLOOKUP($A3172,orders[#All],9,0)</f>
        <v>delivered</v>
      </c>
      <c r="D3172" t="str">
        <f>VLOOKUP($A3172,orders[#All],5,0)</f>
        <v>Denpasar</v>
      </c>
      <c r="E3172" t="str">
        <f>VLOOKUP($A3172,orders[#All],6,0)</f>
        <v>Bali</v>
      </c>
      <c r="F3172" t="str">
        <f>VLOOKUP($A3172,orders[#All],10,0)</f>
        <v>MEMBER10</v>
      </c>
      <c r="G3172" t="s">
        <v>2559</v>
      </c>
      <c r="H3172">
        <f>VLOOKUP(working_table!G3172,order_items[[#All],[product_id]:[subtotal_idr]],2,0)</f>
        <v>1</v>
      </c>
      <c r="I3172" s="5">
        <f>VLOOKUP(working_table!$G3172,order_items[[#All],[product_id]:[subtotal_idr]],3,0)</f>
        <v>129000</v>
      </c>
      <c r="J3172" s="5">
        <f>VLOOKUP(working_table!$G3172,order_items[[#All],[product_id]:[subtotal_idr]],4,0)</f>
        <v>129000</v>
      </c>
      <c r="K3172" t="str">
        <f>VLOOKUP($G3172,products7[#All],2,0)</f>
        <v>Syal Rajut Riang Apparel</v>
      </c>
      <c r="L3172" t="str">
        <f>VLOOKUP($G3172,products7[#All],3,0)</f>
        <v>Accessories</v>
      </c>
      <c r="M3172" t="str">
        <f>VLOOKUP($G3172,products7[#All],7,0)</f>
        <v>Riang Apparel</v>
      </c>
    </row>
    <row r="3173" spans="1:13" x14ac:dyDescent="0.35">
      <c r="A3173" t="s">
        <v>7767</v>
      </c>
      <c r="B3173" s="2">
        <f>VLOOKUP(A3173,orders[#All],3,0)</f>
        <v>45656</v>
      </c>
      <c r="C3173" t="str">
        <f>VLOOKUP($A3173,orders[#All],9,0)</f>
        <v>delivered</v>
      </c>
      <c r="D3173" t="str">
        <f>VLOOKUP($A3173,orders[#All],5,0)</f>
        <v>Semarang</v>
      </c>
      <c r="E3173" t="str">
        <f>VLOOKUP($A3173,orders[#All],6,0)</f>
        <v>Jawa Tengah</v>
      </c>
      <c r="F3173" t="str">
        <f>VLOOKUP($A3173,orders[#All],10,0)</f>
        <v>TANPA PROMO</v>
      </c>
      <c r="G3173" t="s">
        <v>3375</v>
      </c>
      <c r="H3173">
        <f>VLOOKUP(working_table!G3173,order_items[[#All],[product_id]:[subtotal_idr]],2,0)</f>
        <v>1</v>
      </c>
      <c r="I3173" s="5">
        <f>VLOOKUP(working_table!$G3173,order_items[[#All],[product_id]:[subtotal_idr]],3,0)</f>
        <v>149000</v>
      </c>
      <c r="J3173" s="5">
        <f>VLOOKUP(working_table!$G3173,order_items[[#All],[product_id]:[subtotal_idr]],4,0)</f>
        <v>149000</v>
      </c>
      <c r="K3173" t="str">
        <f>VLOOKUP($G3173,products7[#All],2,0)</f>
        <v>Pants Cargo Senja Wear</v>
      </c>
      <c r="L3173" t="str">
        <f>VLOOKUP($G3173,products7[#All],3,0)</f>
        <v>Pants</v>
      </c>
      <c r="M3173" t="str">
        <f>VLOOKUP($G3173,products7[#All],7,0)</f>
        <v>Senja Wear</v>
      </c>
    </row>
    <row r="3174" spans="1:13" x14ac:dyDescent="0.35">
      <c r="A3174" t="s">
        <v>7769</v>
      </c>
      <c r="B3174" s="2">
        <f>VLOOKUP(A3174,orders[#All],3,0)</f>
        <v>45241</v>
      </c>
      <c r="C3174" t="str">
        <f>VLOOKUP($A3174,orders[#All],9,0)</f>
        <v>delivered</v>
      </c>
      <c r="D3174" t="str">
        <f>VLOOKUP($A3174,orders[#All],5,0)</f>
        <v>Bekasi</v>
      </c>
      <c r="E3174" t="str">
        <f>VLOOKUP($A3174,orders[#All],6,0)</f>
        <v>Jawa Barat</v>
      </c>
      <c r="F3174" t="str">
        <f>VLOOKUP($A3174,orders[#All],10,0)</f>
        <v>TANPA PROMO</v>
      </c>
      <c r="G3174" t="s">
        <v>2718</v>
      </c>
      <c r="H3174">
        <f>VLOOKUP(working_table!G3174,order_items[[#All],[product_id]:[subtotal_idr]],2,0)</f>
        <v>1</v>
      </c>
      <c r="I3174" s="5">
        <f>VLOOKUP(working_table!$G3174,order_items[[#All],[product_id]:[subtotal_idr]],3,0)</f>
        <v>59000</v>
      </c>
      <c r="J3174" s="5">
        <f>VLOOKUP(working_table!$G3174,order_items[[#All],[product_id]:[subtotal_idr]],4,0)</f>
        <v>59000</v>
      </c>
      <c r="K3174" t="str">
        <f>VLOOKUP($G3174,products7[#All],2,0)</f>
        <v>T-Shirt Oversize Kanvas Lokal</v>
      </c>
      <c r="L3174" t="str">
        <f>VLOOKUP($G3174,products7[#All],3,0)</f>
        <v>T-Shirt</v>
      </c>
      <c r="M3174" t="str">
        <f>VLOOKUP($G3174,products7[#All],7,0)</f>
        <v>Kanvas Lokal</v>
      </c>
    </row>
    <row r="3175" spans="1:13" x14ac:dyDescent="0.35">
      <c r="A3175" t="s">
        <v>7771</v>
      </c>
      <c r="B3175" s="2">
        <f>VLOOKUP(A3175,orders[#All],3,0)</f>
        <v>45004</v>
      </c>
      <c r="C3175" t="str">
        <f>VLOOKUP($A3175,orders[#All],9,0)</f>
        <v>returned</v>
      </c>
      <c r="D3175" t="str">
        <f>VLOOKUP($A3175,orders[#All],5,0)</f>
        <v>Balikpapan</v>
      </c>
      <c r="E3175" t="str">
        <f>VLOOKUP($A3175,orders[#All],6,0)</f>
        <v>Kalimantan Timur</v>
      </c>
      <c r="F3175" t="str">
        <f>VLOOKUP($A3175,orders[#All],10,0)</f>
        <v>TANPA PROMO</v>
      </c>
      <c r="G3175" t="s">
        <v>2612</v>
      </c>
      <c r="H3175">
        <f>VLOOKUP(working_table!G3175,order_items[[#All],[product_id]:[subtotal_idr]],2,0)</f>
        <v>1</v>
      </c>
      <c r="I3175" s="5">
        <f>VLOOKUP(working_table!$G3175,order_items[[#All],[product_id]:[subtotal_idr]],3,0)</f>
        <v>149000</v>
      </c>
      <c r="J3175" s="5">
        <f>VLOOKUP(working_table!$G3175,order_items[[#All],[product_id]:[subtotal_idr]],4,0)</f>
        <v>149000</v>
      </c>
      <c r="K3175" t="str">
        <f>VLOOKUP($G3175,products7[#All],2,0)</f>
        <v>Jacket Parasut Ratu Mode</v>
      </c>
      <c r="L3175" t="str">
        <f>VLOOKUP($G3175,products7[#All],3,0)</f>
        <v>Jacket</v>
      </c>
      <c r="M3175" t="str">
        <f>VLOOKUP($G3175,products7[#All],7,0)</f>
        <v>Ratu Mode</v>
      </c>
    </row>
    <row r="3176" spans="1:13" x14ac:dyDescent="0.35">
      <c r="A3176" t="s">
        <v>7771</v>
      </c>
      <c r="B3176" s="2">
        <f>VLOOKUP(A3176,orders[#All],3,0)</f>
        <v>45004</v>
      </c>
      <c r="C3176" t="str">
        <f>VLOOKUP($A3176,orders[#All],9,0)</f>
        <v>returned</v>
      </c>
      <c r="D3176" t="str">
        <f>VLOOKUP($A3176,orders[#All],5,0)</f>
        <v>Balikpapan</v>
      </c>
      <c r="E3176" t="str">
        <f>VLOOKUP($A3176,orders[#All],6,0)</f>
        <v>Kalimantan Timur</v>
      </c>
      <c r="F3176" t="str">
        <f>VLOOKUP($A3176,orders[#All],10,0)</f>
        <v>TANPA PROMO</v>
      </c>
      <c r="G3176" t="s">
        <v>2627</v>
      </c>
      <c r="H3176">
        <f>VLOOKUP(working_table!G3176,order_items[[#All],[product_id]:[subtotal_idr]],2,0)</f>
        <v>1</v>
      </c>
      <c r="I3176" s="5">
        <f>VLOOKUP(working_table!$G3176,order_items[[#All],[product_id]:[subtotal_idr]],3,0)</f>
        <v>179000</v>
      </c>
      <c r="J3176" s="5">
        <f>VLOOKUP(working_table!$G3176,order_items[[#All],[product_id]:[subtotal_idr]],4,0)</f>
        <v>179000</v>
      </c>
      <c r="K3176" t="str">
        <f>VLOOKUP($G3176,products7[#All],2,0)</f>
        <v>T-Shirt Oversize BajuKita</v>
      </c>
      <c r="L3176" t="str">
        <f>VLOOKUP($G3176,products7[#All],3,0)</f>
        <v>T-Shirt</v>
      </c>
      <c r="M3176" t="str">
        <f>VLOOKUP($G3176,products7[#All],7,0)</f>
        <v>BajuKita</v>
      </c>
    </row>
    <row r="3177" spans="1:13" x14ac:dyDescent="0.35">
      <c r="A3177" t="s">
        <v>7774</v>
      </c>
      <c r="B3177" s="2">
        <f>VLOOKUP(A3177,orders[#All],3,0)</f>
        <v>44810</v>
      </c>
      <c r="C3177" t="str">
        <f>VLOOKUP($A3177,orders[#All],9,0)</f>
        <v>shipped</v>
      </c>
      <c r="D3177" t="str">
        <f>VLOOKUP($A3177,orders[#All],5,0)</f>
        <v>Bekasi</v>
      </c>
      <c r="E3177" t="str">
        <f>VLOOKUP($A3177,orders[#All],6,0)</f>
        <v>Jawa Barat</v>
      </c>
      <c r="F3177" t="str">
        <f>VLOOKUP($A3177,orders[#All],10,0)</f>
        <v>MEMBER10</v>
      </c>
      <c r="G3177" t="s">
        <v>2385</v>
      </c>
      <c r="H3177">
        <f>VLOOKUP(working_table!G3177,order_items[[#All],[product_id]:[subtotal_idr]],2,0)</f>
        <v>1</v>
      </c>
      <c r="I3177" s="5">
        <f>VLOOKUP(working_table!$G3177,order_items[[#All],[product_id]:[subtotal_idr]],3,0)</f>
        <v>349000</v>
      </c>
      <c r="J3177" s="5">
        <f>VLOOKUP(working_table!$G3177,order_items[[#All],[product_id]:[subtotal_idr]],4,0)</f>
        <v>349000</v>
      </c>
      <c r="K3177" t="str">
        <f>VLOOKUP($G3177,products7[#All],2,0)</f>
        <v>Pants Cargo Pesona Indo</v>
      </c>
      <c r="L3177" t="str">
        <f>VLOOKUP($G3177,products7[#All],3,0)</f>
        <v>Pants</v>
      </c>
      <c r="M3177" t="str">
        <f>VLOOKUP($G3177,products7[#All],7,0)</f>
        <v>Pesona Indo</v>
      </c>
    </row>
    <row r="3178" spans="1:13" x14ac:dyDescent="0.35">
      <c r="A3178" t="s">
        <v>7774</v>
      </c>
      <c r="B3178" s="2">
        <f>VLOOKUP(A3178,orders[#All],3,0)</f>
        <v>44810</v>
      </c>
      <c r="C3178" t="str">
        <f>VLOOKUP($A3178,orders[#All],9,0)</f>
        <v>shipped</v>
      </c>
      <c r="D3178" t="str">
        <f>VLOOKUP($A3178,orders[#All],5,0)</f>
        <v>Bekasi</v>
      </c>
      <c r="E3178" t="str">
        <f>VLOOKUP($A3178,orders[#All],6,0)</f>
        <v>Jawa Barat</v>
      </c>
      <c r="F3178" t="str">
        <f>VLOOKUP($A3178,orders[#All],10,0)</f>
        <v>MEMBER10</v>
      </c>
      <c r="G3178" t="s">
        <v>2494</v>
      </c>
      <c r="H3178">
        <f>VLOOKUP(working_table!G3178,order_items[[#All],[product_id]:[subtotal_idr]],2,0)</f>
        <v>1</v>
      </c>
      <c r="I3178" s="5">
        <f>VLOOKUP(working_table!$G3178,order_items[[#All],[product_id]:[subtotal_idr]],3,0)</f>
        <v>229000</v>
      </c>
      <c r="J3178" s="5">
        <f>VLOOKUP(working_table!$G3178,order_items[[#All],[product_id]:[subtotal_idr]],4,0)</f>
        <v>229000</v>
      </c>
      <c r="K3178" t="str">
        <f>VLOOKUP($G3178,products7[#All],2,0)</f>
        <v>Kemeja Casual BajuKita</v>
      </c>
      <c r="L3178" t="str">
        <f>VLOOKUP($G3178,products7[#All],3,0)</f>
        <v>T-Shirt</v>
      </c>
      <c r="M3178" t="str">
        <f>VLOOKUP($G3178,products7[#All],7,0)</f>
        <v>BajuKita</v>
      </c>
    </row>
    <row r="3179" spans="1:13" x14ac:dyDescent="0.35">
      <c r="A3179" t="s">
        <v>7774</v>
      </c>
      <c r="B3179" s="2">
        <f>VLOOKUP(A3179,orders[#All],3,0)</f>
        <v>44810</v>
      </c>
      <c r="C3179" t="str">
        <f>VLOOKUP($A3179,orders[#All],9,0)</f>
        <v>shipped</v>
      </c>
      <c r="D3179" t="str">
        <f>VLOOKUP($A3179,orders[#All],5,0)</f>
        <v>Bekasi</v>
      </c>
      <c r="E3179" t="str">
        <f>VLOOKUP($A3179,orders[#All],6,0)</f>
        <v>Jawa Barat</v>
      </c>
      <c r="F3179" t="str">
        <f>VLOOKUP($A3179,orders[#All],10,0)</f>
        <v>MEMBER10</v>
      </c>
      <c r="G3179" t="s">
        <v>2765</v>
      </c>
      <c r="H3179">
        <f>VLOOKUP(working_table!G3179,order_items[[#All],[product_id]:[subtotal_idr]],2,0)</f>
        <v>1</v>
      </c>
      <c r="I3179" s="5">
        <f>VLOOKUP(working_table!$G3179,order_items[[#All],[product_id]:[subtotal_idr]],3,0)</f>
        <v>329000</v>
      </c>
      <c r="J3179" s="5">
        <f>VLOOKUP(working_table!$G3179,order_items[[#All],[product_id]:[subtotal_idr]],4,0)</f>
        <v>329000</v>
      </c>
      <c r="K3179" t="str">
        <f>VLOOKUP($G3179,products7[#All],2,0)</f>
        <v>Jacket Parasut Cendana Co</v>
      </c>
      <c r="L3179" t="str">
        <f>VLOOKUP($G3179,products7[#All],3,0)</f>
        <v>Jacket</v>
      </c>
      <c r="M3179" t="str">
        <f>VLOOKUP($G3179,products7[#All],7,0)</f>
        <v>Cendana Co</v>
      </c>
    </row>
    <row r="3180" spans="1:13" x14ac:dyDescent="0.35">
      <c r="A3180" t="s">
        <v>7778</v>
      </c>
      <c r="B3180" s="2">
        <f>VLOOKUP(A3180,orders[#All],3,0)</f>
        <v>45479</v>
      </c>
      <c r="C3180" t="str">
        <f>VLOOKUP($A3180,orders[#All],9,0)</f>
        <v>delivered</v>
      </c>
      <c r="D3180" t="str">
        <f>VLOOKUP($A3180,orders[#All],5,0)</f>
        <v>Surabaya</v>
      </c>
      <c r="E3180" t="str">
        <f>VLOOKUP($A3180,orders[#All],6,0)</f>
        <v>Jawa Timur</v>
      </c>
      <c r="F3180" t="str">
        <f>VLOOKUP($A3180,orders[#All],10,0)</f>
        <v>MEMBER10</v>
      </c>
      <c r="G3180" t="s">
        <v>3269</v>
      </c>
      <c r="H3180">
        <f>VLOOKUP(working_table!G3180,order_items[[#All],[product_id]:[subtotal_idr]],2,0)</f>
        <v>1</v>
      </c>
      <c r="I3180" s="5">
        <f>VLOOKUP(working_table!$G3180,order_items[[#All],[product_id]:[subtotal_idr]],3,0)</f>
        <v>79000</v>
      </c>
      <c r="J3180" s="5">
        <f>VLOOKUP(working_table!$G3180,order_items[[#All],[product_id]:[subtotal_idr]],4,0)</f>
        <v>79000</v>
      </c>
      <c r="K3180" t="str">
        <f>VLOOKUP($G3180,products7[#All],2,0)</f>
        <v>Jacket Denim Tropika Style</v>
      </c>
      <c r="L3180" t="str">
        <f>VLOOKUP($G3180,products7[#All],3,0)</f>
        <v>Jacket</v>
      </c>
      <c r="M3180" t="str">
        <f>VLOOKUP($G3180,products7[#All],7,0)</f>
        <v>Tropika Style</v>
      </c>
    </row>
    <row r="3181" spans="1:13" x14ac:dyDescent="0.35">
      <c r="A3181" t="s">
        <v>7780</v>
      </c>
      <c r="B3181" s="2">
        <f>VLOOKUP(A3181,orders[#All],3,0)</f>
        <v>45345</v>
      </c>
      <c r="C3181" t="str">
        <f>VLOOKUP($A3181,orders[#All],9,0)</f>
        <v>delivered</v>
      </c>
      <c r="D3181" t="str">
        <f>VLOOKUP($A3181,orders[#All],5,0)</f>
        <v>Depok</v>
      </c>
      <c r="E3181" t="str">
        <f>VLOOKUP($A3181,orders[#All],6,0)</f>
        <v>Jawa Barat</v>
      </c>
      <c r="F3181" t="str">
        <f>VLOOKUP($A3181,orders[#All],10,0)</f>
        <v>TANPA PROMO</v>
      </c>
      <c r="G3181" t="s">
        <v>2402</v>
      </c>
      <c r="H3181">
        <f>VLOOKUP(working_table!G3181,order_items[[#All],[product_id]:[subtotal_idr]],2,0)</f>
        <v>1</v>
      </c>
      <c r="I3181" s="5">
        <f>VLOOKUP(working_table!$G3181,order_items[[#All],[product_id]:[subtotal_idr]],3,0)</f>
        <v>119000</v>
      </c>
      <c r="J3181" s="5">
        <f>VLOOKUP(working_table!$G3181,order_items[[#All],[product_id]:[subtotal_idr]],4,0)</f>
        <v>119000</v>
      </c>
      <c r="K3181" t="str">
        <f>VLOOKUP($G3181,products7[#All],2,0)</f>
        <v>Syal Rajut Senja Wear</v>
      </c>
      <c r="L3181" t="str">
        <f>VLOOKUP($G3181,products7[#All],3,0)</f>
        <v>Accessories</v>
      </c>
      <c r="M3181" t="str">
        <f>VLOOKUP($G3181,products7[#All],7,0)</f>
        <v>Senja Wear</v>
      </c>
    </row>
    <row r="3182" spans="1:13" x14ac:dyDescent="0.35">
      <c r="A3182" t="s">
        <v>7782</v>
      </c>
      <c r="B3182" s="2">
        <f>VLOOKUP(A3182,orders[#All],3,0)</f>
        <v>45501</v>
      </c>
      <c r="C3182" t="str">
        <f>VLOOKUP($A3182,orders[#All],9,0)</f>
        <v>delivered</v>
      </c>
      <c r="D3182" t="str">
        <f>VLOOKUP($A3182,orders[#All],5,0)</f>
        <v>Pontianak</v>
      </c>
      <c r="E3182" t="str">
        <f>VLOOKUP($A3182,orders[#All],6,0)</f>
        <v>Kalimantan Barat</v>
      </c>
      <c r="F3182" t="str">
        <f>VLOOKUP($A3182,orders[#All],10,0)</f>
        <v>TANPA PROMO</v>
      </c>
      <c r="G3182" t="s">
        <v>2861</v>
      </c>
      <c r="H3182">
        <f>VLOOKUP(working_table!G3182,order_items[[#All],[product_id]:[subtotal_idr]],2,0)</f>
        <v>1</v>
      </c>
      <c r="I3182" s="5">
        <f>VLOOKUP(working_table!$G3182,order_items[[#All],[product_id]:[subtotal_idr]],3,0)</f>
        <v>119000</v>
      </c>
      <c r="J3182" s="5">
        <f>VLOOKUP(working_table!$G3182,order_items[[#All],[product_id]:[subtotal_idr]],4,0)</f>
        <v>119000</v>
      </c>
      <c r="K3182" t="str">
        <f>VLOOKUP($G3182,products7[#All],2,0)</f>
        <v>Jacket Hoodie Senja Wear</v>
      </c>
      <c r="L3182" t="str">
        <f>VLOOKUP($G3182,products7[#All],3,0)</f>
        <v>Jacket</v>
      </c>
      <c r="M3182" t="str">
        <f>VLOOKUP($G3182,products7[#All],7,0)</f>
        <v>Senja Wear</v>
      </c>
    </row>
    <row r="3183" spans="1:13" x14ac:dyDescent="0.35">
      <c r="A3183" t="s">
        <v>7784</v>
      </c>
      <c r="B3183" s="2">
        <f>VLOOKUP(A3183,orders[#All],3,0)</f>
        <v>44606</v>
      </c>
      <c r="C3183" t="str">
        <f>VLOOKUP($A3183,orders[#All],9,0)</f>
        <v>cancelled</v>
      </c>
      <c r="D3183" t="str">
        <f>VLOOKUP($A3183,orders[#All],5,0)</f>
        <v>Medan</v>
      </c>
      <c r="E3183" t="str">
        <f>VLOOKUP($A3183,orders[#All],6,0)</f>
        <v>Sumatera Utara</v>
      </c>
      <c r="F3183" t="str">
        <f>VLOOKUP($A3183,orders[#All],10,0)</f>
        <v>TANPA PROMO</v>
      </c>
      <c r="G3183" t="s">
        <v>2570</v>
      </c>
      <c r="H3183">
        <f>VLOOKUP(working_table!G3183,order_items[[#All],[product_id]:[subtotal_idr]],2,0)</f>
        <v>1</v>
      </c>
      <c r="I3183" s="5">
        <f>VLOOKUP(working_table!$G3183,order_items[[#All],[product_id]:[subtotal_idr]],3,0)</f>
        <v>279000</v>
      </c>
      <c r="J3183" s="5">
        <f>VLOOKUP(working_table!$G3183,order_items[[#All],[product_id]:[subtotal_idr]],4,0)</f>
        <v>279000</v>
      </c>
      <c r="K3183" t="str">
        <f>VLOOKUP($G3183,products7[#All],2,0)</f>
        <v>Dress Mini Casual Pesona Indo</v>
      </c>
      <c r="L3183" t="str">
        <f>VLOOKUP($G3183,products7[#All],3,0)</f>
        <v>Dress</v>
      </c>
      <c r="M3183" t="str">
        <f>VLOOKUP($G3183,products7[#All],7,0)</f>
        <v>Pesona Indo</v>
      </c>
    </row>
    <row r="3184" spans="1:13" x14ac:dyDescent="0.35">
      <c r="A3184" t="s">
        <v>7784</v>
      </c>
      <c r="B3184" s="2">
        <f>VLOOKUP(A3184,orders[#All],3,0)</f>
        <v>44606</v>
      </c>
      <c r="C3184" t="str">
        <f>VLOOKUP($A3184,orders[#All],9,0)</f>
        <v>cancelled</v>
      </c>
      <c r="D3184" t="str">
        <f>VLOOKUP($A3184,orders[#All],5,0)</f>
        <v>Medan</v>
      </c>
      <c r="E3184" t="str">
        <f>VLOOKUP($A3184,orders[#All],6,0)</f>
        <v>Sumatera Utara</v>
      </c>
      <c r="F3184" t="str">
        <f>VLOOKUP($A3184,orders[#All],10,0)</f>
        <v>TANPA PROMO</v>
      </c>
      <c r="G3184" t="s">
        <v>2706</v>
      </c>
      <c r="H3184">
        <f>VLOOKUP(working_table!G3184,order_items[[#All],[product_id]:[subtotal_idr]],2,0)</f>
        <v>3</v>
      </c>
      <c r="I3184" s="5">
        <f>VLOOKUP(working_table!$G3184,order_items[[#All],[product_id]:[subtotal_idr]],3,0)</f>
        <v>59000</v>
      </c>
      <c r="J3184" s="5">
        <f>VLOOKUP(working_table!$G3184,order_items[[#All],[product_id]:[subtotal_idr]],4,0)</f>
        <v>177000</v>
      </c>
      <c r="K3184" t="str">
        <f>VLOOKUP($G3184,products7[#All],2,0)</f>
        <v>Kemeja Linen Senja Wear</v>
      </c>
      <c r="L3184" t="str">
        <f>VLOOKUP($G3184,products7[#All],3,0)</f>
        <v>kemeja</v>
      </c>
      <c r="M3184" t="str">
        <f>VLOOKUP($G3184,products7[#All],7,0)</f>
        <v>Senja Wear</v>
      </c>
    </row>
    <row r="3185" spans="1:13" x14ac:dyDescent="0.35">
      <c r="A3185" t="s">
        <v>7784</v>
      </c>
      <c r="B3185" s="2">
        <f>VLOOKUP(A3185,orders[#All],3,0)</f>
        <v>44606</v>
      </c>
      <c r="C3185" t="str">
        <f>VLOOKUP($A3185,orders[#All],9,0)</f>
        <v>cancelled</v>
      </c>
      <c r="D3185" t="str">
        <f>VLOOKUP($A3185,orders[#All],5,0)</f>
        <v>Medan</v>
      </c>
      <c r="E3185" t="str">
        <f>VLOOKUP($A3185,orders[#All],6,0)</f>
        <v>Sumatera Utara</v>
      </c>
      <c r="F3185" t="str">
        <f>VLOOKUP($A3185,orders[#All],10,0)</f>
        <v>TANPA PROMO</v>
      </c>
      <c r="G3185" t="s">
        <v>2646</v>
      </c>
      <c r="H3185">
        <f>VLOOKUP(working_table!G3185,order_items[[#All],[product_id]:[subtotal_idr]],2,0)</f>
        <v>1</v>
      </c>
      <c r="I3185" s="5">
        <f>VLOOKUP(working_table!$G3185,order_items[[#All],[product_id]:[subtotal_idr]],3,0)</f>
        <v>299000</v>
      </c>
      <c r="J3185" s="5">
        <f>VLOOKUP(working_table!$G3185,order_items[[#All],[product_id]:[subtotal_idr]],4,0)</f>
        <v>299000</v>
      </c>
      <c r="K3185" t="str">
        <f>VLOOKUP($G3185,products7[#All],2,0)</f>
        <v>Dress Bodycon Tropika Style</v>
      </c>
      <c r="L3185" t="str">
        <f>VLOOKUP($G3185,products7[#All],3,0)</f>
        <v>Dress</v>
      </c>
      <c r="M3185" t="str">
        <f>VLOOKUP($G3185,products7[#All],7,0)</f>
        <v>Tropika Style</v>
      </c>
    </row>
    <row r="3186" spans="1:13" x14ac:dyDescent="0.35">
      <c r="A3186" t="s">
        <v>7788</v>
      </c>
      <c r="B3186" s="2">
        <f>VLOOKUP(A3186,orders[#All],3,0)</f>
        <v>45528</v>
      </c>
      <c r="C3186" t="str">
        <f>VLOOKUP($A3186,orders[#All],9,0)</f>
        <v>delivered</v>
      </c>
      <c r="D3186" t="str">
        <f>VLOOKUP($A3186,orders[#All],5,0)</f>
        <v>Tangerang</v>
      </c>
      <c r="E3186" t="str">
        <f>VLOOKUP($A3186,orders[#All],6,0)</f>
        <v>Banten</v>
      </c>
      <c r="F3186" t="str">
        <f>VLOOKUP($A3186,orders[#All],10,0)</f>
        <v>TANPA PROMO</v>
      </c>
      <c r="G3186" t="s">
        <v>2986</v>
      </c>
      <c r="H3186">
        <f>VLOOKUP(working_table!G3186,order_items[[#All],[product_id]:[subtotal_idr]],2,0)</f>
        <v>2</v>
      </c>
      <c r="I3186" s="5">
        <f>VLOOKUP(working_table!$G3186,order_items[[#All],[product_id]:[subtotal_idr]],3,0)</f>
        <v>549000</v>
      </c>
      <c r="J3186" s="5">
        <f>VLOOKUP(working_table!$G3186,order_items[[#All],[product_id]:[subtotal_idr]],4,0)</f>
        <v>1098000</v>
      </c>
      <c r="K3186" t="str">
        <f>VLOOKUP($G3186,products7[#All],2,0)</f>
        <v>Jacket Parasut Riang Apparel</v>
      </c>
      <c r="L3186" t="str">
        <f>VLOOKUP($G3186,products7[#All],3,0)</f>
        <v>Jacket</v>
      </c>
      <c r="M3186" t="str">
        <f>VLOOKUP($G3186,products7[#All],7,0)</f>
        <v>Riang Apparel</v>
      </c>
    </row>
    <row r="3187" spans="1:13" x14ac:dyDescent="0.35">
      <c r="A3187" t="s">
        <v>7790</v>
      </c>
      <c r="B3187" s="2">
        <f>VLOOKUP(A3187,orders[#All],3,0)</f>
        <v>45526</v>
      </c>
      <c r="C3187" t="str">
        <f>VLOOKUP($A3187,orders[#All],9,0)</f>
        <v>returned</v>
      </c>
      <c r="D3187" t="str">
        <f>VLOOKUP($A3187,orders[#All],5,0)</f>
        <v>Semarang</v>
      </c>
      <c r="E3187" t="str">
        <f>VLOOKUP($A3187,orders[#All],6,0)</f>
        <v>Jawa Tengah</v>
      </c>
      <c r="F3187" t="str">
        <f>VLOOKUP($A3187,orders[#All],10,0)</f>
        <v>TANPA PROMO</v>
      </c>
      <c r="G3187" t="s">
        <v>3410</v>
      </c>
      <c r="H3187">
        <f>VLOOKUP(working_table!G3187,order_items[[#All],[product_id]:[subtotal_idr]],2,0)</f>
        <v>1</v>
      </c>
      <c r="I3187" s="5">
        <f>VLOOKUP(working_table!$G3187,order_items[[#All],[product_id]:[subtotal_idr]],3,0)</f>
        <v>69000</v>
      </c>
      <c r="J3187" s="5">
        <f>VLOOKUP(working_table!$G3187,order_items[[#All],[product_id]:[subtotal_idr]],4,0)</f>
        <v>69000</v>
      </c>
      <c r="K3187" t="str">
        <f>VLOOKUP($G3187,products7[#All],2,0)</f>
        <v>Pants Kulot SandangIndo</v>
      </c>
      <c r="L3187" t="str">
        <f>VLOOKUP($G3187,products7[#All],3,0)</f>
        <v>Pants</v>
      </c>
      <c r="M3187" t="str">
        <f>VLOOKUP($G3187,products7[#All],7,0)</f>
        <v>SandangIndo</v>
      </c>
    </row>
    <row r="3188" spans="1:13" x14ac:dyDescent="0.35">
      <c r="A3188" t="s">
        <v>7792</v>
      </c>
      <c r="B3188" s="2">
        <f>VLOOKUP(A3188,orders[#All],3,0)</f>
        <v>45324</v>
      </c>
      <c r="C3188" t="str">
        <f>VLOOKUP($A3188,orders[#All],9,0)</f>
        <v>shipped</v>
      </c>
      <c r="D3188" t="str">
        <f>VLOOKUP($A3188,orders[#All],5,0)</f>
        <v>Semarang</v>
      </c>
      <c r="E3188" t="str">
        <f>VLOOKUP($A3188,orders[#All],6,0)</f>
        <v>Jawa Tengah</v>
      </c>
      <c r="F3188" t="str">
        <f>VLOOKUP($A3188,orders[#All],10,0)</f>
        <v>HARBOLNAS22</v>
      </c>
      <c r="G3188" t="s">
        <v>2439</v>
      </c>
      <c r="H3188">
        <f>VLOOKUP(working_table!G3188,order_items[[#All],[product_id]:[subtotal_idr]],2,0)</f>
        <v>1</v>
      </c>
      <c r="I3188" s="5">
        <f>VLOOKUP(working_table!$G3188,order_items[[#All],[product_id]:[subtotal_idr]],3,0)</f>
        <v>599000</v>
      </c>
      <c r="J3188" s="5">
        <f>VLOOKUP(working_table!$G3188,order_items[[#All],[product_id]:[subtotal_idr]],4,0)</f>
        <v>599000</v>
      </c>
      <c r="K3188" t="str">
        <f>VLOOKUP($G3188,products7[#All],2,0)</f>
        <v>Pants Jogger Tropika Style</v>
      </c>
      <c r="L3188" t="str">
        <f>VLOOKUP($G3188,products7[#All],3,0)</f>
        <v>Pants</v>
      </c>
      <c r="M3188" t="str">
        <f>VLOOKUP($G3188,products7[#All],7,0)</f>
        <v>Tropika Style</v>
      </c>
    </row>
    <row r="3189" spans="1:13" x14ac:dyDescent="0.35">
      <c r="A3189" t="s">
        <v>7792</v>
      </c>
      <c r="B3189" s="2">
        <f>VLOOKUP(A3189,orders[#All],3,0)</f>
        <v>45324</v>
      </c>
      <c r="C3189" t="str">
        <f>VLOOKUP($A3189,orders[#All],9,0)</f>
        <v>shipped</v>
      </c>
      <c r="D3189" t="str">
        <f>VLOOKUP($A3189,orders[#All],5,0)</f>
        <v>Semarang</v>
      </c>
      <c r="E3189" t="str">
        <f>VLOOKUP($A3189,orders[#All],6,0)</f>
        <v>Jawa Tengah</v>
      </c>
      <c r="F3189" t="str">
        <f>VLOOKUP($A3189,orders[#All],10,0)</f>
        <v>HARBOLNAS22</v>
      </c>
      <c r="G3189" t="s">
        <v>2489</v>
      </c>
      <c r="H3189">
        <f>VLOOKUP(working_table!G3189,order_items[[#All],[product_id]:[subtotal_idr]],2,0)</f>
        <v>1</v>
      </c>
      <c r="I3189" s="5">
        <f>VLOOKUP(working_table!$G3189,order_items[[#All],[product_id]:[subtotal_idr]],3,0)</f>
        <v>299000</v>
      </c>
      <c r="J3189" s="5">
        <f>VLOOKUP(working_table!$G3189,order_items[[#All],[product_id]:[subtotal_idr]],4,0)</f>
        <v>299000</v>
      </c>
      <c r="K3189" t="str">
        <f>VLOOKUP($G3189,products7[#All],2,0)</f>
        <v>Kemeja Flanel Senja Wear</v>
      </c>
      <c r="L3189" t="str">
        <f>VLOOKUP($G3189,products7[#All],3,0)</f>
        <v>Kemeja</v>
      </c>
      <c r="M3189" t="str">
        <f>VLOOKUP($G3189,products7[#All],7,0)</f>
        <v>Senja Wear</v>
      </c>
    </row>
    <row r="3190" spans="1:13" x14ac:dyDescent="0.35">
      <c r="A3190" t="s">
        <v>7792</v>
      </c>
      <c r="B3190" s="2">
        <f>VLOOKUP(A3190,orders[#All],3,0)</f>
        <v>45324</v>
      </c>
      <c r="C3190" t="str">
        <f>VLOOKUP($A3190,orders[#All],9,0)</f>
        <v>shipped</v>
      </c>
      <c r="D3190" t="str">
        <f>VLOOKUP($A3190,orders[#All],5,0)</f>
        <v>Semarang</v>
      </c>
      <c r="E3190" t="str">
        <f>VLOOKUP($A3190,orders[#All],6,0)</f>
        <v>Jawa Tengah</v>
      </c>
      <c r="F3190" t="str">
        <f>VLOOKUP($A3190,orders[#All],10,0)</f>
        <v>HARBOLNAS22</v>
      </c>
      <c r="G3190" t="s">
        <v>2934</v>
      </c>
      <c r="H3190">
        <f>VLOOKUP(working_table!G3190,order_items[[#All],[product_id]:[subtotal_idr]],2,0)</f>
        <v>2</v>
      </c>
      <c r="I3190" s="5">
        <f>VLOOKUP(working_table!$G3190,order_items[[#All],[product_id]:[subtotal_idr]],3,0)</f>
        <v>69000</v>
      </c>
      <c r="J3190" s="5">
        <f>VLOOKUP(working_table!$G3190,order_items[[#All],[product_id]:[subtotal_idr]],4,0)</f>
        <v>138000</v>
      </c>
      <c r="K3190" t="str">
        <f>VLOOKUP($G3190,products7[#All],2,0)</f>
        <v>Syal Rajut Kanvas Lokal</v>
      </c>
      <c r="L3190" t="str">
        <f>VLOOKUP($G3190,products7[#All],3,0)</f>
        <v>Accessories</v>
      </c>
      <c r="M3190" t="str">
        <f>VLOOKUP($G3190,products7[#All],7,0)</f>
        <v>Kanvas Lokal</v>
      </c>
    </row>
    <row r="3191" spans="1:13" x14ac:dyDescent="0.35">
      <c r="A3191" t="s">
        <v>7796</v>
      </c>
      <c r="B3191" s="2">
        <f>VLOOKUP(A3191,orders[#All],3,0)</f>
        <v>45000</v>
      </c>
      <c r="C3191" t="str">
        <f>VLOOKUP($A3191,orders[#All],9,0)</f>
        <v>delivered</v>
      </c>
      <c r="D3191" t="str">
        <f>VLOOKUP($A3191,orders[#All],5,0)</f>
        <v>Denpasar</v>
      </c>
      <c r="E3191" t="str">
        <f>VLOOKUP($A3191,orders[#All],6,0)</f>
        <v>Bali</v>
      </c>
      <c r="F3191" t="str">
        <f>VLOOKUP($A3191,orders[#All],10,0)</f>
        <v>TANPA PROMO</v>
      </c>
      <c r="G3191" t="s">
        <v>4018</v>
      </c>
      <c r="H3191">
        <f>VLOOKUP(working_table!G3191,order_items[[#All],[product_id]:[subtotal_idr]],2,0)</f>
        <v>2</v>
      </c>
      <c r="I3191" s="5">
        <f>VLOOKUP(working_table!$G3191,order_items[[#All],[product_id]:[subtotal_idr]],3,0)</f>
        <v>69000</v>
      </c>
      <c r="J3191" s="5">
        <f>VLOOKUP(working_table!$G3191,order_items[[#All],[product_id]:[subtotal_idr]],4,0)</f>
        <v>138000</v>
      </c>
      <c r="K3191" t="str">
        <f>VLOOKUP($G3191,products7[#All],2,0)</f>
        <v>Kemeja Flanel Riang Apparel</v>
      </c>
      <c r="L3191" t="str">
        <f>VLOOKUP($G3191,products7[#All],3,0)</f>
        <v>kemeja</v>
      </c>
      <c r="M3191" t="str">
        <f>VLOOKUP($G3191,products7[#All],7,0)</f>
        <v>Riang Apparel</v>
      </c>
    </row>
    <row r="3192" spans="1:13" x14ac:dyDescent="0.35">
      <c r="A3192" t="s">
        <v>7796</v>
      </c>
      <c r="B3192" s="2">
        <f>VLOOKUP(A3192,orders[#All],3,0)</f>
        <v>45000</v>
      </c>
      <c r="C3192" t="str">
        <f>VLOOKUP($A3192,orders[#All],9,0)</f>
        <v>delivered</v>
      </c>
      <c r="D3192" t="str">
        <f>VLOOKUP($A3192,orders[#All],5,0)</f>
        <v>Denpasar</v>
      </c>
      <c r="E3192" t="str">
        <f>VLOOKUP($A3192,orders[#All],6,0)</f>
        <v>Bali</v>
      </c>
      <c r="F3192" t="str">
        <f>VLOOKUP($A3192,orders[#All],10,0)</f>
        <v>TANPA PROMO</v>
      </c>
      <c r="G3192" t="s">
        <v>2806</v>
      </c>
      <c r="H3192">
        <f>VLOOKUP(working_table!G3192,order_items[[#All],[product_id]:[subtotal_idr]],2,0)</f>
        <v>1</v>
      </c>
      <c r="I3192" s="5">
        <f>VLOOKUP(working_table!$G3192,order_items[[#All],[product_id]:[subtotal_idr]],3,0)</f>
        <v>129000</v>
      </c>
      <c r="J3192" s="5">
        <f>VLOOKUP(working_table!$G3192,order_items[[#All],[product_id]:[subtotal_idr]],4,0)</f>
        <v>129000</v>
      </c>
      <c r="K3192" t="str">
        <f>VLOOKUP($G3192,products7[#All],2,0)</f>
        <v>T-Shirt Polos Basic Ratu Mode</v>
      </c>
      <c r="L3192" t="str">
        <f>VLOOKUP($G3192,products7[#All],3,0)</f>
        <v>T-Shirt</v>
      </c>
      <c r="M3192" t="str">
        <f>VLOOKUP($G3192,products7[#All],7,0)</f>
        <v>Ratu Mode</v>
      </c>
    </row>
    <row r="3193" spans="1:13" x14ac:dyDescent="0.35">
      <c r="A3193" t="s">
        <v>7799</v>
      </c>
      <c r="B3193" s="2">
        <f>VLOOKUP(A3193,orders[#All],3,0)</f>
        <v>45392</v>
      </c>
      <c r="C3193" t="str">
        <f>VLOOKUP($A3193,orders[#All],9,0)</f>
        <v>delivered</v>
      </c>
      <c r="D3193" t="str">
        <f>VLOOKUP($A3193,orders[#All],5,0)</f>
        <v>Pekanbaru</v>
      </c>
      <c r="E3193" t="str">
        <f>VLOOKUP($A3193,orders[#All],6,0)</f>
        <v>Riau</v>
      </c>
      <c r="F3193" t="str">
        <f>VLOOKUP($A3193,orders[#All],10,0)</f>
        <v>TANPA PROMO</v>
      </c>
      <c r="G3193" t="s">
        <v>2636</v>
      </c>
      <c r="H3193">
        <f>VLOOKUP(working_table!G3193,order_items[[#All],[product_id]:[subtotal_idr]],2,0)</f>
        <v>1</v>
      </c>
      <c r="I3193" s="5">
        <f>VLOOKUP(working_table!$G3193,order_items[[#All],[product_id]:[subtotal_idr]],3,0)</f>
        <v>229000</v>
      </c>
      <c r="J3193" s="5">
        <f>VLOOKUP(working_table!$G3193,order_items[[#All],[product_id]:[subtotal_idr]],4,0)</f>
        <v>229000</v>
      </c>
      <c r="K3193" t="str">
        <f>VLOOKUP($G3193,products7[#All],2,0)</f>
        <v>Pants Jogger Kanvas Lokal</v>
      </c>
      <c r="L3193" t="str">
        <f>VLOOKUP($G3193,products7[#All],3,0)</f>
        <v>Pants</v>
      </c>
      <c r="M3193" t="str">
        <f>VLOOKUP($G3193,products7[#All],7,0)</f>
        <v>Kanvas Lokal</v>
      </c>
    </row>
    <row r="3194" spans="1:13" x14ac:dyDescent="0.35">
      <c r="A3194" t="s">
        <v>7801</v>
      </c>
      <c r="B3194" s="2">
        <f>VLOOKUP(A3194,orders[#All],3,0)</f>
        <v>45187</v>
      </c>
      <c r="C3194" t="str">
        <f>VLOOKUP($A3194,orders[#All],9,0)</f>
        <v>shipped</v>
      </c>
      <c r="D3194" t="str">
        <f>VLOOKUP($A3194,orders[#All],5,0)</f>
        <v>Pekanbaru</v>
      </c>
      <c r="E3194" t="str">
        <f>VLOOKUP($A3194,orders[#All],6,0)</f>
        <v>Riau</v>
      </c>
      <c r="F3194" t="str">
        <f>VLOOKUP($A3194,orders[#All],10,0)</f>
        <v>SALE2024</v>
      </c>
      <c r="G3194" t="s">
        <v>3007</v>
      </c>
      <c r="H3194">
        <f>VLOOKUP(working_table!G3194,order_items[[#All],[product_id]:[subtotal_idr]],2,0)</f>
        <v>1</v>
      </c>
      <c r="I3194" s="5">
        <f>VLOOKUP(working_table!$G3194,order_items[[#All],[product_id]:[subtotal_idr]],3,0)</f>
        <v>79000</v>
      </c>
      <c r="J3194" s="5">
        <f>VLOOKUP(working_table!$G3194,order_items[[#All],[product_id]:[subtotal_idr]],4,0)</f>
        <v>79000</v>
      </c>
      <c r="K3194" t="str">
        <f>VLOOKUP($G3194,products7[#All],2,0)</f>
        <v>Jacket Denim Ratu Mode</v>
      </c>
      <c r="L3194" t="str">
        <f>VLOOKUP($G3194,products7[#All],3,0)</f>
        <v>Jacket</v>
      </c>
      <c r="M3194" t="str">
        <f>VLOOKUP($G3194,products7[#All],7,0)</f>
        <v>Ratu Mode</v>
      </c>
    </row>
    <row r="3195" spans="1:13" x14ac:dyDescent="0.35">
      <c r="A3195" t="s">
        <v>7801</v>
      </c>
      <c r="B3195" s="2">
        <f>VLOOKUP(A3195,orders[#All],3,0)</f>
        <v>45187</v>
      </c>
      <c r="C3195" t="str">
        <f>VLOOKUP($A3195,orders[#All],9,0)</f>
        <v>shipped</v>
      </c>
      <c r="D3195" t="str">
        <f>VLOOKUP($A3195,orders[#All],5,0)</f>
        <v>Pekanbaru</v>
      </c>
      <c r="E3195" t="str">
        <f>VLOOKUP($A3195,orders[#All],6,0)</f>
        <v>Riau</v>
      </c>
      <c r="F3195" t="str">
        <f>VLOOKUP($A3195,orders[#All],10,0)</f>
        <v>SALE2024</v>
      </c>
      <c r="G3195" t="s">
        <v>2883</v>
      </c>
      <c r="H3195">
        <f>VLOOKUP(working_table!G3195,order_items[[#All],[product_id]:[subtotal_idr]],2,0)</f>
        <v>1</v>
      </c>
      <c r="I3195" s="5">
        <f>VLOOKUP(working_table!$G3195,order_items[[#All],[product_id]:[subtotal_idr]],3,0)</f>
        <v>69000</v>
      </c>
      <c r="J3195" s="5">
        <f>VLOOKUP(working_table!$G3195,order_items[[#All],[product_id]:[subtotal_idr]],4,0)</f>
        <v>69000</v>
      </c>
      <c r="K3195" t="str">
        <f>VLOOKUP($G3195,products7[#All],2,0)</f>
        <v>Jacket Varsity Kanvas Lokal</v>
      </c>
      <c r="L3195" t="str">
        <f>VLOOKUP($G3195,products7[#All],3,0)</f>
        <v>Jacket</v>
      </c>
      <c r="M3195" t="str">
        <f>VLOOKUP($G3195,products7[#All],7,0)</f>
        <v>Kanvas Lokal</v>
      </c>
    </row>
    <row r="3196" spans="1:13" x14ac:dyDescent="0.35">
      <c r="A3196" t="s">
        <v>7801</v>
      </c>
      <c r="B3196" s="2">
        <f>VLOOKUP(A3196,orders[#All],3,0)</f>
        <v>45187</v>
      </c>
      <c r="C3196" t="str">
        <f>VLOOKUP($A3196,orders[#All],9,0)</f>
        <v>shipped</v>
      </c>
      <c r="D3196" t="str">
        <f>VLOOKUP($A3196,orders[#All],5,0)</f>
        <v>Pekanbaru</v>
      </c>
      <c r="E3196" t="str">
        <f>VLOOKUP($A3196,orders[#All],6,0)</f>
        <v>Riau</v>
      </c>
      <c r="F3196" t="str">
        <f>VLOOKUP($A3196,orders[#All],10,0)</f>
        <v>SALE2024</v>
      </c>
      <c r="G3196" t="s">
        <v>2580</v>
      </c>
      <c r="H3196">
        <f>VLOOKUP(working_table!G3196,order_items[[#All],[product_id]:[subtotal_idr]],2,0)</f>
        <v>1</v>
      </c>
      <c r="I3196" s="5">
        <f>VLOOKUP(working_table!$G3196,order_items[[#All],[product_id]:[subtotal_idr]],3,0)</f>
        <v>69000</v>
      </c>
      <c r="J3196" s="5">
        <f>VLOOKUP(working_table!$G3196,order_items[[#All],[product_id]:[subtotal_idr]],4,0)</f>
        <v>69000</v>
      </c>
      <c r="K3196" t="str">
        <f>VLOOKUP($G3196,products7[#All],2,0)</f>
        <v>T-Shirt Slim Fit Tropika Style</v>
      </c>
      <c r="L3196" t="str">
        <f>VLOOKUP($G3196,products7[#All],3,0)</f>
        <v>Kemeja</v>
      </c>
      <c r="M3196" t="str">
        <f>VLOOKUP($G3196,products7[#All],7,0)</f>
        <v>Tropika Style</v>
      </c>
    </row>
    <row r="3197" spans="1:13" x14ac:dyDescent="0.35">
      <c r="A3197" t="s">
        <v>7805</v>
      </c>
      <c r="B3197" s="2">
        <f>VLOOKUP(A3197,orders[#All],3,0)</f>
        <v>45335</v>
      </c>
      <c r="C3197" t="str">
        <f>VLOOKUP($A3197,orders[#All],9,0)</f>
        <v>cancelled</v>
      </c>
      <c r="D3197" t="str">
        <f>VLOOKUP($A3197,orders[#All],5,0)</f>
        <v>Denpasar</v>
      </c>
      <c r="E3197" t="str">
        <f>VLOOKUP($A3197,orders[#All],6,0)</f>
        <v>Bali</v>
      </c>
      <c r="F3197" t="str">
        <f>VLOOKUP($A3197,orders[#All],10,0)</f>
        <v>SALE2024</v>
      </c>
      <c r="G3197" t="s">
        <v>2712</v>
      </c>
      <c r="H3197">
        <f>VLOOKUP(working_table!G3197,order_items[[#All],[product_id]:[subtotal_idr]],2,0)</f>
        <v>1</v>
      </c>
      <c r="I3197" s="5">
        <f>VLOOKUP(working_table!$G3197,order_items[[#All],[product_id]:[subtotal_idr]],3,0)</f>
        <v>229000</v>
      </c>
      <c r="J3197" s="5">
        <f>VLOOKUP(working_table!$G3197,order_items[[#All],[product_id]:[subtotal_idr]],4,0)</f>
        <v>229000</v>
      </c>
      <c r="K3197" t="str">
        <f>VLOOKUP($G3197,products7[#All],2,0)</f>
        <v>Jacket Coach Ratu Mode</v>
      </c>
      <c r="L3197" t="str">
        <f>VLOOKUP($G3197,products7[#All],3,0)</f>
        <v>Jacket</v>
      </c>
      <c r="M3197" t="str">
        <f>VLOOKUP($G3197,products7[#All],7,0)</f>
        <v>Ratu Mode</v>
      </c>
    </row>
    <row r="3198" spans="1:13" x14ac:dyDescent="0.35">
      <c r="A3198" t="s">
        <v>7805</v>
      </c>
      <c r="B3198" s="2">
        <f>VLOOKUP(A3198,orders[#All],3,0)</f>
        <v>45335</v>
      </c>
      <c r="C3198" t="str">
        <f>VLOOKUP($A3198,orders[#All],9,0)</f>
        <v>cancelled</v>
      </c>
      <c r="D3198" t="str">
        <f>VLOOKUP($A3198,orders[#All],5,0)</f>
        <v>Denpasar</v>
      </c>
      <c r="E3198" t="str">
        <f>VLOOKUP($A3198,orders[#All],6,0)</f>
        <v>Bali</v>
      </c>
      <c r="F3198" t="str">
        <f>VLOOKUP($A3198,orders[#All],10,0)</f>
        <v>SALE2024</v>
      </c>
      <c r="G3198" t="s">
        <v>2489</v>
      </c>
      <c r="H3198">
        <f>VLOOKUP(working_table!G3198,order_items[[#All],[product_id]:[subtotal_idr]],2,0)</f>
        <v>1</v>
      </c>
      <c r="I3198" s="5">
        <f>VLOOKUP(working_table!$G3198,order_items[[#All],[product_id]:[subtotal_idr]],3,0)</f>
        <v>299000</v>
      </c>
      <c r="J3198" s="5">
        <f>VLOOKUP(working_table!$G3198,order_items[[#All],[product_id]:[subtotal_idr]],4,0)</f>
        <v>299000</v>
      </c>
      <c r="K3198" t="str">
        <f>VLOOKUP($G3198,products7[#All],2,0)</f>
        <v>Kemeja Flanel Senja Wear</v>
      </c>
      <c r="L3198" t="str">
        <f>VLOOKUP($G3198,products7[#All],3,0)</f>
        <v>Kemeja</v>
      </c>
      <c r="M3198" t="str">
        <f>VLOOKUP($G3198,products7[#All],7,0)</f>
        <v>Senja Wear</v>
      </c>
    </row>
    <row r="3199" spans="1:13" x14ac:dyDescent="0.35">
      <c r="A3199" t="s">
        <v>7805</v>
      </c>
      <c r="B3199" s="2">
        <f>VLOOKUP(A3199,orders[#All],3,0)</f>
        <v>45335</v>
      </c>
      <c r="C3199" t="str">
        <f>VLOOKUP($A3199,orders[#All],9,0)</f>
        <v>cancelled</v>
      </c>
      <c r="D3199" t="str">
        <f>VLOOKUP($A3199,orders[#All],5,0)</f>
        <v>Denpasar</v>
      </c>
      <c r="E3199" t="str">
        <f>VLOOKUP($A3199,orders[#All],6,0)</f>
        <v>Bali</v>
      </c>
      <c r="F3199" t="str">
        <f>VLOOKUP($A3199,orders[#All],10,0)</f>
        <v>SALE2024</v>
      </c>
      <c r="G3199" t="s">
        <v>2582</v>
      </c>
      <c r="H3199">
        <f>VLOOKUP(working_table!G3199,order_items[[#All],[product_id]:[subtotal_idr]],2,0)</f>
        <v>1</v>
      </c>
      <c r="I3199" s="5">
        <f>VLOOKUP(working_table!$G3199,order_items[[#All],[product_id]:[subtotal_idr]],3,0)</f>
        <v>59000</v>
      </c>
      <c r="J3199" s="5">
        <f>VLOOKUP(working_table!$G3199,order_items[[#All],[product_id]:[subtotal_idr]],4,0)</f>
        <v>59000</v>
      </c>
      <c r="K3199" t="str">
        <f>VLOOKUP($G3199,products7[#All],2,0)</f>
        <v>Jacket Denim SandangIndo</v>
      </c>
      <c r="L3199" t="str">
        <f>VLOOKUP($G3199,products7[#All],3,0)</f>
        <v>Jacket</v>
      </c>
      <c r="M3199" t="str">
        <f>VLOOKUP($G3199,products7[#All],7,0)</f>
        <v>SandangIndo</v>
      </c>
    </row>
    <row r="3200" spans="1:13" x14ac:dyDescent="0.35">
      <c r="A3200" t="s">
        <v>7809</v>
      </c>
      <c r="B3200" s="2">
        <f>VLOOKUP(A3200,orders[#All],3,0)</f>
        <v>45245</v>
      </c>
      <c r="C3200" t="str">
        <f>VLOOKUP($A3200,orders[#All],9,0)</f>
        <v>shipped</v>
      </c>
      <c r="D3200" t="str">
        <f>VLOOKUP($A3200,orders[#All],5,0)</f>
        <v>Palembang</v>
      </c>
      <c r="E3200" t="str">
        <f>VLOOKUP($A3200,orders[#All],6,0)</f>
        <v>Sumatera Selatan</v>
      </c>
      <c r="F3200" t="str">
        <f>VLOOKUP($A3200,orders[#All],10,0)</f>
        <v>WEEKEND25</v>
      </c>
      <c r="G3200" t="s">
        <v>3637</v>
      </c>
      <c r="H3200">
        <f>VLOOKUP(working_table!G3200,order_items[[#All],[product_id]:[subtotal_idr]],2,0)</f>
        <v>1</v>
      </c>
      <c r="I3200" s="5">
        <f>VLOOKUP(working_table!$G3200,order_items[[#All],[product_id]:[subtotal_idr]],3,0)</f>
        <v>449000</v>
      </c>
      <c r="J3200" s="5">
        <f>VLOOKUP(working_table!$G3200,order_items[[#All],[product_id]:[subtotal_idr]],4,0)</f>
        <v>449000</v>
      </c>
      <c r="K3200" t="str">
        <f>VLOOKUP($G3200,products7[#All],2,0)</f>
        <v>T-Shirt Slim Fit NusaBrand</v>
      </c>
      <c r="L3200" t="str">
        <f>VLOOKUP($G3200,products7[#All],3,0)</f>
        <v>kemeja</v>
      </c>
      <c r="M3200" t="str">
        <f>VLOOKUP($G3200,products7[#All],7,0)</f>
        <v>NusaBrand</v>
      </c>
    </row>
    <row r="3201" spans="1:13" x14ac:dyDescent="0.35">
      <c r="A3201" t="s">
        <v>7811</v>
      </c>
      <c r="B3201" s="2">
        <f>VLOOKUP(A3201,orders[#All],3,0)</f>
        <v>45286</v>
      </c>
      <c r="C3201" t="str">
        <f>VLOOKUP($A3201,orders[#All],9,0)</f>
        <v>delivered</v>
      </c>
      <c r="D3201" t="str">
        <f>VLOOKUP($A3201,orders[#All],5,0)</f>
        <v>Yogyakarta</v>
      </c>
      <c r="E3201" t="str">
        <f>VLOOKUP($A3201,orders[#All],6,0)</f>
        <v>DI Yogyakarta</v>
      </c>
      <c r="F3201" t="str">
        <f>VLOOKUP($A3201,orders[#All],10,0)</f>
        <v>TANPA PROMO</v>
      </c>
      <c r="G3201" t="s">
        <v>2893</v>
      </c>
      <c r="H3201">
        <f>VLOOKUP(working_table!G3201,order_items[[#All],[product_id]:[subtotal_idr]],2,0)</f>
        <v>2</v>
      </c>
      <c r="I3201" s="5">
        <f>VLOOKUP(working_table!$G3201,order_items[[#All],[product_id]:[subtotal_idr]],3,0)</f>
        <v>399000</v>
      </c>
      <c r="J3201" s="5">
        <f>VLOOKUP(working_table!$G3201,order_items[[#All],[product_id]:[subtotal_idr]],4,0)</f>
        <v>798000</v>
      </c>
      <c r="K3201" t="str">
        <f>VLOOKUP($G3201,products7[#All],2,0)</f>
        <v>Jacket Denim SandangIndo</v>
      </c>
      <c r="L3201" t="str">
        <f>VLOOKUP($G3201,products7[#All],3,0)</f>
        <v>Jacket</v>
      </c>
      <c r="M3201" t="str">
        <f>VLOOKUP($G3201,products7[#All],7,0)</f>
        <v>SandangIndo</v>
      </c>
    </row>
    <row r="3202" spans="1:13" x14ac:dyDescent="0.35">
      <c r="A3202" t="s">
        <v>7813</v>
      </c>
      <c r="B3202" s="2">
        <f>VLOOKUP(A3202,orders[#All],3,0)</f>
        <v>45418</v>
      </c>
      <c r="C3202" t="str">
        <f>VLOOKUP($A3202,orders[#All],9,0)</f>
        <v>delivered</v>
      </c>
      <c r="D3202" t="str">
        <f>VLOOKUP($A3202,orders[#All],5,0)</f>
        <v>Malang</v>
      </c>
      <c r="E3202" t="str">
        <f>VLOOKUP($A3202,orders[#All],6,0)</f>
        <v>Jawa Timur</v>
      </c>
      <c r="F3202" t="str">
        <f>VLOOKUP($A3202,orders[#All],10,0)</f>
        <v>FLASHSALE</v>
      </c>
      <c r="G3202" t="s">
        <v>2905</v>
      </c>
      <c r="H3202">
        <f>VLOOKUP(working_table!G3202,order_items[[#All],[product_id]:[subtotal_idr]],2,0)</f>
        <v>1</v>
      </c>
      <c r="I3202" s="5">
        <f>VLOOKUP(working_table!$G3202,order_items[[#All],[product_id]:[subtotal_idr]],3,0)</f>
        <v>89000</v>
      </c>
      <c r="J3202" s="5">
        <f>VLOOKUP(working_table!$G3202,order_items[[#All],[product_id]:[subtotal_idr]],4,0)</f>
        <v>89000</v>
      </c>
      <c r="K3202" t="str">
        <f>VLOOKUP($G3202,products7[#All],2,0)</f>
        <v>Dress A-Line NusaBrand</v>
      </c>
      <c r="L3202" t="str">
        <f>VLOOKUP($G3202,products7[#All],3,0)</f>
        <v>dress</v>
      </c>
      <c r="M3202" t="str">
        <f>VLOOKUP($G3202,products7[#All],7,0)</f>
        <v>NusaBrand</v>
      </c>
    </row>
    <row r="3203" spans="1:13" x14ac:dyDescent="0.35">
      <c r="A3203" t="s">
        <v>7815</v>
      </c>
      <c r="B3203" s="2">
        <f>VLOOKUP(A3203,orders[#All],3,0)</f>
        <v>45713</v>
      </c>
      <c r="C3203" t="str">
        <f>VLOOKUP($A3203,orders[#All],9,0)</f>
        <v>delivered</v>
      </c>
      <c r="D3203" t="str">
        <f>VLOOKUP($A3203,orders[#All],5,0)</f>
        <v>Bekasi</v>
      </c>
      <c r="E3203" t="str">
        <f>VLOOKUP($A3203,orders[#All],6,0)</f>
        <v>Jawa Barat</v>
      </c>
      <c r="F3203" t="str">
        <f>VLOOKUP($A3203,orders[#All],10,0)</f>
        <v>TANPA PROMO</v>
      </c>
      <c r="G3203" t="s">
        <v>2429</v>
      </c>
      <c r="H3203">
        <f>VLOOKUP(working_table!G3203,order_items[[#All],[product_id]:[subtotal_idr]],2,0)</f>
        <v>1</v>
      </c>
      <c r="I3203" s="5">
        <f>VLOOKUP(working_table!$G3203,order_items[[#All],[product_id]:[subtotal_idr]],3,0)</f>
        <v>79000</v>
      </c>
      <c r="J3203" s="5">
        <f>VLOOKUP(working_table!$G3203,order_items[[#All],[product_id]:[subtotal_idr]],4,0)</f>
        <v>79000</v>
      </c>
      <c r="K3203" t="str">
        <f>VLOOKUP($G3203,products7[#All],2,0)</f>
        <v>Pants Cargo Ratu Mode</v>
      </c>
      <c r="L3203" t="str">
        <f>VLOOKUP($G3203,products7[#All],3,0)</f>
        <v>Pants</v>
      </c>
      <c r="M3203" t="str">
        <f>VLOOKUP($G3203,products7[#All],7,0)</f>
        <v>Ratu Mode</v>
      </c>
    </row>
    <row r="3204" spans="1:13" x14ac:dyDescent="0.35">
      <c r="A3204" t="s">
        <v>7815</v>
      </c>
      <c r="B3204" s="2">
        <f>VLOOKUP(A3204,orders[#All],3,0)</f>
        <v>45713</v>
      </c>
      <c r="C3204" t="str">
        <f>VLOOKUP($A3204,orders[#All],9,0)</f>
        <v>delivered</v>
      </c>
      <c r="D3204" t="str">
        <f>VLOOKUP($A3204,orders[#All],5,0)</f>
        <v>Bekasi</v>
      </c>
      <c r="E3204" t="str">
        <f>VLOOKUP($A3204,orders[#All],6,0)</f>
        <v>Jawa Barat</v>
      </c>
      <c r="F3204" t="str">
        <f>VLOOKUP($A3204,orders[#All],10,0)</f>
        <v>TANPA PROMO</v>
      </c>
      <c r="G3204" t="s">
        <v>3007</v>
      </c>
      <c r="H3204">
        <f>VLOOKUP(working_table!G3204,order_items[[#All],[product_id]:[subtotal_idr]],2,0)</f>
        <v>1</v>
      </c>
      <c r="I3204" s="5">
        <f>VLOOKUP(working_table!$G3204,order_items[[#All],[product_id]:[subtotal_idr]],3,0)</f>
        <v>79000</v>
      </c>
      <c r="J3204" s="5">
        <f>VLOOKUP(working_table!$G3204,order_items[[#All],[product_id]:[subtotal_idr]],4,0)</f>
        <v>79000</v>
      </c>
      <c r="K3204" t="str">
        <f>VLOOKUP($G3204,products7[#All],2,0)</f>
        <v>Jacket Denim Ratu Mode</v>
      </c>
      <c r="L3204" t="str">
        <f>VLOOKUP($G3204,products7[#All],3,0)</f>
        <v>Jacket</v>
      </c>
      <c r="M3204" t="str">
        <f>VLOOKUP($G3204,products7[#All],7,0)</f>
        <v>Ratu Mode</v>
      </c>
    </row>
    <row r="3205" spans="1:13" x14ac:dyDescent="0.35">
      <c r="A3205" t="s">
        <v>7818</v>
      </c>
      <c r="B3205" s="2">
        <f>VLOOKUP(A3205,orders[#All],3,0)</f>
        <v>45391</v>
      </c>
      <c r="C3205" t="str">
        <f>VLOOKUP($A3205,orders[#All],9,0)</f>
        <v>delivered</v>
      </c>
      <c r="D3205" t="str">
        <f>VLOOKUP($A3205,orders[#All],5,0)</f>
        <v>Semarang</v>
      </c>
      <c r="E3205" t="str">
        <f>VLOOKUP($A3205,orders[#All],6,0)</f>
        <v>Jawa Tengah</v>
      </c>
      <c r="F3205" t="str">
        <f>VLOOKUP($A3205,orders[#All],10,0)</f>
        <v>TANPA PROMO</v>
      </c>
      <c r="G3205" t="s">
        <v>2794</v>
      </c>
      <c r="H3205">
        <f>VLOOKUP(working_table!G3205,order_items[[#All],[product_id]:[subtotal_idr]],2,0)</f>
        <v>1</v>
      </c>
      <c r="I3205" s="5">
        <f>VLOOKUP(working_table!$G3205,order_items[[#All],[product_id]:[subtotal_idr]],3,0)</f>
        <v>399000</v>
      </c>
      <c r="J3205" s="5">
        <f>VLOOKUP(working_table!$G3205,order_items[[#All],[product_id]:[subtotal_idr]],4,0)</f>
        <v>399000</v>
      </c>
      <c r="K3205" t="str">
        <f>VLOOKUP($G3205,products7[#All],2,0)</f>
        <v>Pants Cargo NusaBrand</v>
      </c>
      <c r="L3205" t="str">
        <f>VLOOKUP($G3205,products7[#All],3,0)</f>
        <v>Pants</v>
      </c>
      <c r="M3205" t="str">
        <f>VLOOKUP($G3205,products7[#All],7,0)</f>
        <v>NusaBrand</v>
      </c>
    </row>
    <row r="3206" spans="1:13" x14ac:dyDescent="0.35">
      <c r="A3206" t="s">
        <v>7820</v>
      </c>
      <c r="B3206" s="2">
        <f>VLOOKUP(A3206,orders[#All],3,0)</f>
        <v>44796</v>
      </c>
      <c r="C3206" t="str">
        <f>VLOOKUP($A3206,orders[#All],9,0)</f>
        <v>shipped</v>
      </c>
      <c r="D3206" t="str">
        <f>VLOOKUP($A3206,orders[#All],5,0)</f>
        <v>Tangerang</v>
      </c>
      <c r="E3206" t="str">
        <f>VLOOKUP($A3206,orders[#All],6,0)</f>
        <v>Banten</v>
      </c>
      <c r="F3206" t="str">
        <f>VLOOKUP($A3206,orders[#All],10,0)</f>
        <v>TANPA PROMO</v>
      </c>
      <c r="G3206" t="s">
        <v>3266</v>
      </c>
      <c r="H3206">
        <f>VLOOKUP(working_table!G3206,order_items[[#All],[product_id]:[subtotal_idr]],2,0)</f>
        <v>1</v>
      </c>
      <c r="I3206" s="5">
        <f>VLOOKUP(working_table!$G3206,order_items[[#All],[product_id]:[subtotal_idr]],3,0)</f>
        <v>179000</v>
      </c>
      <c r="J3206" s="5">
        <f>VLOOKUP(working_table!$G3206,order_items[[#All],[product_id]:[subtotal_idr]],4,0)</f>
        <v>179000</v>
      </c>
      <c r="K3206" t="str">
        <f>VLOOKUP($G3206,products7[#All],2,0)</f>
        <v>Ikat Pinggang Kulit Cendana Co</v>
      </c>
      <c r="L3206" t="str">
        <f>VLOOKUP($G3206,products7[#All],3,0)</f>
        <v>Accessories</v>
      </c>
      <c r="M3206" t="str">
        <f>VLOOKUP($G3206,products7[#All],7,0)</f>
        <v>Cendana Co</v>
      </c>
    </row>
    <row r="3207" spans="1:13" x14ac:dyDescent="0.35">
      <c r="A3207" t="s">
        <v>7820</v>
      </c>
      <c r="B3207" s="2">
        <f>VLOOKUP(A3207,orders[#All],3,0)</f>
        <v>44796</v>
      </c>
      <c r="C3207" t="str">
        <f>VLOOKUP($A3207,orders[#All],9,0)</f>
        <v>shipped</v>
      </c>
      <c r="D3207" t="str">
        <f>VLOOKUP($A3207,orders[#All],5,0)</f>
        <v>Tangerang</v>
      </c>
      <c r="E3207" t="str">
        <f>VLOOKUP($A3207,orders[#All],6,0)</f>
        <v>Banten</v>
      </c>
      <c r="F3207" t="str">
        <f>VLOOKUP($A3207,orders[#All],10,0)</f>
        <v>TANPA PROMO</v>
      </c>
      <c r="G3207" t="s">
        <v>3420</v>
      </c>
      <c r="H3207">
        <f>VLOOKUP(working_table!G3207,order_items[[#All],[product_id]:[subtotal_idr]],2,0)</f>
        <v>3</v>
      </c>
      <c r="I3207" s="5">
        <f>VLOOKUP(working_table!$G3207,order_items[[#All],[product_id]:[subtotal_idr]],3,0)</f>
        <v>89000</v>
      </c>
      <c r="J3207" s="5">
        <f>VLOOKUP(working_table!$G3207,order_items[[#All],[product_id]:[subtotal_idr]],4,0)</f>
        <v>267000</v>
      </c>
      <c r="K3207" t="str">
        <f>VLOOKUP($G3207,products7[#All],2,0)</f>
        <v>Kacamata Hitam Riang Apparel</v>
      </c>
      <c r="L3207" t="str">
        <f>VLOOKUP($G3207,products7[#All],3,0)</f>
        <v>Accessories</v>
      </c>
      <c r="M3207" t="str">
        <f>VLOOKUP($G3207,products7[#All],7,0)</f>
        <v>Riang Apparel</v>
      </c>
    </row>
    <row r="3208" spans="1:13" x14ac:dyDescent="0.35">
      <c r="A3208" t="s">
        <v>7823</v>
      </c>
      <c r="B3208" s="2">
        <f>VLOOKUP(A3208,orders[#All],3,0)</f>
        <v>45708</v>
      </c>
      <c r="C3208" t="str">
        <f>VLOOKUP($A3208,orders[#All],9,0)</f>
        <v>shipped</v>
      </c>
      <c r="D3208" t="str">
        <f>VLOOKUP($A3208,orders[#All],5,0)</f>
        <v>Malang</v>
      </c>
      <c r="E3208" t="str">
        <f>VLOOKUP($A3208,orders[#All],6,0)</f>
        <v>Jawa Timur</v>
      </c>
      <c r="F3208" t="str">
        <f>VLOOKUP($A3208,orders[#All],10,0)</f>
        <v>RAMADAN23</v>
      </c>
      <c r="G3208" t="s">
        <v>2821</v>
      </c>
      <c r="H3208">
        <f>VLOOKUP(working_table!G3208,order_items[[#All],[product_id]:[subtotal_idr]],2,0)</f>
        <v>1</v>
      </c>
      <c r="I3208" s="5">
        <f>VLOOKUP(working_table!$G3208,order_items[[#All],[product_id]:[subtotal_idr]],3,0)</f>
        <v>69000</v>
      </c>
      <c r="J3208" s="5">
        <f>VLOOKUP(working_table!$G3208,order_items[[#All],[product_id]:[subtotal_idr]],4,0)</f>
        <v>69000</v>
      </c>
      <c r="K3208" t="str">
        <f>VLOOKUP($G3208,products7[#All],2,0)</f>
        <v>T-Shirt Slim Fit SandangIndo</v>
      </c>
      <c r="L3208" t="str">
        <f>VLOOKUP($G3208,products7[#All],3,0)</f>
        <v>T-Shirt</v>
      </c>
      <c r="M3208" t="str">
        <f>VLOOKUP($G3208,products7[#All],7,0)</f>
        <v>SandangIndo</v>
      </c>
    </row>
    <row r="3209" spans="1:13" x14ac:dyDescent="0.35">
      <c r="A3209" t="s">
        <v>7825</v>
      </c>
      <c r="B3209" s="2">
        <f>VLOOKUP(A3209,orders[#All],3,0)</f>
        <v>44989</v>
      </c>
      <c r="C3209" t="str">
        <f>VLOOKUP($A3209,orders[#All],9,0)</f>
        <v>delivered</v>
      </c>
      <c r="D3209" t="str">
        <f>VLOOKUP($A3209,orders[#All],5,0)</f>
        <v>Banjarmasin</v>
      </c>
      <c r="E3209" t="str">
        <f>VLOOKUP($A3209,orders[#All],6,0)</f>
        <v>Kalimantan Selatan</v>
      </c>
      <c r="F3209" t="str">
        <f>VLOOKUP($A3209,orders[#All],10,0)</f>
        <v>TANPA PROMO</v>
      </c>
      <c r="G3209" t="s">
        <v>2801</v>
      </c>
      <c r="H3209">
        <f>VLOOKUP(working_table!G3209,order_items[[#All],[product_id]:[subtotal_idr]],2,0)</f>
        <v>1</v>
      </c>
      <c r="I3209" s="5">
        <f>VLOOKUP(working_table!$G3209,order_items[[#All],[product_id]:[subtotal_idr]],3,0)</f>
        <v>399000</v>
      </c>
      <c r="J3209" s="5">
        <f>VLOOKUP(working_table!$G3209,order_items[[#All],[product_id]:[subtotal_idr]],4,0)</f>
        <v>399000</v>
      </c>
      <c r="K3209" t="str">
        <f>VLOOKUP($G3209,products7[#All],2,0)</f>
        <v>T-Shirt Graphic BajuKita</v>
      </c>
      <c r="L3209" t="str">
        <f>VLOOKUP($G3209,products7[#All],3,0)</f>
        <v>T-Shirt</v>
      </c>
      <c r="M3209" t="str">
        <f>VLOOKUP($G3209,products7[#All],7,0)</f>
        <v>BajuKita</v>
      </c>
    </row>
    <row r="3210" spans="1:13" x14ac:dyDescent="0.35">
      <c r="A3210" t="s">
        <v>7825</v>
      </c>
      <c r="B3210" s="2">
        <f>VLOOKUP(A3210,orders[#All],3,0)</f>
        <v>44989</v>
      </c>
      <c r="C3210" t="str">
        <f>VLOOKUP($A3210,orders[#All],9,0)</f>
        <v>delivered</v>
      </c>
      <c r="D3210" t="str">
        <f>VLOOKUP($A3210,orders[#All],5,0)</f>
        <v>Banjarmasin</v>
      </c>
      <c r="E3210" t="str">
        <f>VLOOKUP($A3210,orders[#All],6,0)</f>
        <v>Kalimantan Selatan</v>
      </c>
      <c r="F3210" t="str">
        <f>VLOOKUP($A3210,orders[#All],10,0)</f>
        <v>TANPA PROMO</v>
      </c>
      <c r="G3210" t="s">
        <v>3547</v>
      </c>
      <c r="H3210">
        <f>VLOOKUP(working_table!G3210,order_items[[#All],[product_id]:[subtotal_idr]],2,0)</f>
        <v>1</v>
      </c>
      <c r="I3210" s="5">
        <f>VLOOKUP(working_table!$G3210,order_items[[#All],[product_id]:[subtotal_idr]],3,0)</f>
        <v>249000</v>
      </c>
      <c r="J3210" s="5">
        <f>VLOOKUP(working_table!$G3210,order_items[[#All],[product_id]:[subtotal_idr]],4,0)</f>
        <v>249000</v>
      </c>
      <c r="K3210" t="str">
        <f>VLOOKUP($G3210,products7[#All],2,0)</f>
        <v>T-Shirt Oversize BajuKita</v>
      </c>
      <c r="L3210" t="str">
        <f>VLOOKUP($G3210,products7[#All],3,0)</f>
        <v>T-Shirt</v>
      </c>
      <c r="M3210" t="str">
        <f>VLOOKUP($G3210,products7[#All],7,0)</f>
        <v>BajuKita</v>
      </c>
    </row>
    <row r="3211" spans="1:13" x14ac:dyDescent="0.35">
      <c r="A3211" t="s">
        <v>7828</v>
      </c>
      <c r="B3211" s="2">
        <f>VLOOKUP(A3211,orders[#All],3,0)</f>
        <v>44576</v>
      </c>
      <c r="C3211" t="str">
        <f>VLOOKUP($A3211,orders[#All],9,0)</f>
        <v>shipped</v>
      </c>
      <c r="D3211" t="str">
        <f>VLOOKUP($A3211,orders[#All],5,0)</f>
        <v>Pontianak</v>
      </c>
      <c r="E3211" t="str">
        <f>VLOOKUP($A3211,orders[#All],6,0)</f>
        <v>Kalimantan Barat</v>
      </c>
      <c r="F3211" t="str">
        <f>VLOOKUP($A3211,orders[#All],10,0)</f>
        <v>TANPA PROMO</v>
      </c>
      <c r="G3211" t="s">
        <v>3375</v>
      </c>
      <c r="H3211">
        <f>VLOOKUP(working_table!G3211,order_items[[#All],[product_id]:[subtotal_idr]],2,0)</f>
        <v>1</v>
      </c>
      <c r="I3211" s="5">
        <f>VLOOKUP(working_table!$G3211,order_items[[#All],[product_id]:[subtotal_idr]],3,0)</f>
        <v>149000</v>
      </c>
      <c r="J3211" s="5">
        <f>VLOOKUP(working_table!$G3211,order_items[[#All],[product_id]:[subtotal_idr]],4,0)</f>
        <v>149000</v>
      </c>
      <c r="K3211" t="str">
        <f>VLOOKUP($G3211,products7[#All],2,0)</f>
        <v>Pants Cargo Senja Wear</v>
      </c>
      <c r="L3211" t="str">
        <f>VLOOKUP($G3211,products7[#All],3,0)</f>
        <v>Pants</v>
      </c>
      <c r="M3211" t="str">
        <f>VLOOKUP($G3211,products7[#All],7,0)</f>
        <v>Senja Wear</v>
      </c>
    </row>
    <row r="3212" spans="1:13" x14ac:dyDescent="0.35">
      <c r="A3212" t="s">
        <v>7828</v>
      </c>
      <c r="B3212" s="2">
        <f>VLOOKUP(A3212,orders[#All],3,0)</f>
        <v>44576</v>
      </c>
      <c r="C3212" t="str">
        <f>VLOOKUP($A3212,orders[#All],9,0)</f>
        <v>shipped</v>
      </c>
      <c r="D3212" t="str">
        <f>VLOOKUP($A3212,orders[#All],5,0)</f>
        <v>Pontianak</v>
      </c>
      <c r="E3212" t="str">
        <f>VLOOKUP($A3212,orders[#All],6,0)</f>
        <v>Kalimantan Barat</v>
      </c>
      <c r="F3212" t="str">
        <f>VLOOKUP($A3212,orders[#All],10,0)</f>
        <v>TANPA PROMO</v>
      </c>
      <c r="G3212" t="s">
        <v>3547</v>
      </c>
      <c r="H3212">
        <f>VLOOKUP(working_table!G3212,order_items[[#All],[product_id]:[subtotal_idr]],2,0)</f>
        <v>1</v>
      </c>
      <c r="I3212" s="5">
        <f>VLOOKUP(working_table!$G3212,order_items[[#All],[product_id]:[subtotal_idr]],3,0)</f>
        <v>249000</v>
      </c>
      <c r="J3212" s="5">
        <f>VLOOKUP(working_table!$G3212,order_items[[#All],[product_id]:[subtotal_idr]],4,0)</f>
        <v>249000</v>
      </c>
      <c r="K3212" t="str">
        <f>VLOOKUP($G3212,products7[#All],2,0)</f>
        <v>T-Shirt Oversize BajuKita</v>
      </c>
      <c r="L3212" t="str">
        <f>VLOOKUP($G3212,products7[#All],3,0)</f>
        <v>T-Shirt</v>
      </c>
      <c r="M3212" t="str">
        <f>VLOOKUP($G3212,products7[#All],7,0)</f>
        <v>BajuKita</v>
      </c>
    </row>
    <row r="3213" spans="1:13" x14ac:dyDescent="0.35">
      <c r="A3213" t="s">
        <v>7828</v>
      </c>
      <c r="B3213" s="2">
        <f>VLOOKUP(A3213,orders[#All],3,0)</f>
        <v>44576</v>
      </c>
      <c r="C3213" t="str">
        <f>VLOOKUP($A3213,orders[#All],9,0)</f>
        <v>shipped</v>
      </c>
      <c r="D3213" t="str">
        <f>VLOOKUP($A3213,orders[#All],5,0)</f>
        <v>Pontianak</v>
      </c>
      <c r="E3213" t="str">
        <f>VLOOKUP($A3213,orders[#All],6,0)</f>
        <v>Kalimantan Barat</v>
      </c>
      <c r="F3213" t="str">
        <f>VLOOKUP($A3213,orders[#All],10,0)</f>
        <v>TANPA PROMO</v>
      </c>
      <c r="G3213" t="s">
        <v>2674</v>
      </c>
      <c r="H3213">
        <f>VLOOKUP(working_table!G3213,order_items[[#All],[product_id]:[subtotal_idr]],2,0)</f>
        <v>1</v>
      </c>
      <c r="I3213" s="5">
        <f>VLOOKUP(working_table!$G3213,order_items[[#All],[product_id]:[subtotal_idr]],3,0)</f>
        <v>89000</v>
      </c>
      <c r="J3213" s="5">
        <f>VLOOKUP(working_table!$G3213,order_items[[#All],[product_id]:[subtotal_idr]],4,0)</f>
        <v>89000</v>
      </c>
      <c r="K3213" t="str">
        <f>VLOOKUP($G3213,products7[#All],2,0)</f>
        <v>Dompet Kulit Pesona Indo</v>
      </c>
      <c r="L3213" t="str">
        <f>VLOOKUP($G3213,products7[#All],3,0)</f>
        <v>Accessories</v>
      </c>
      <c r="M3213" t="str">
        <f>VLOOKUP($G3213,products7[#All],7,0)</f>
        <v>Pesona Indo</v>
      </c>
    </row>
    <row r="3214" spans="1:13" x14ac:dyDescent="0.35">
      <c r="A3214" t="s">
        <v>7832</v>
      </c>
      <c r="B3214" s="2">
        <f>VLOOKUP(A3214,orders[#All],3,0)</f>
        <v>45387</v>
      </c>
      <c r="C3214" t="str">
        <f>VLOOKUP($A3214,orders[#All],9,0)</f>
        <v>returned</v>
      </c>
      <c r="D3214" t="str">
        <f>VLOOKUP($A3214,orders[#All],5,0)</f>
        <v>Denpasar</v>
      </c>
      <c r="E3214" t="str">
        <f>VLOOKUP($A3214,orders[#All],6,0)</f>
        <v>Bali</v>
      </c>
      <c r="F3214" t="str">
        <f>VLOOKUP($A3214,orders[#All],10,0)</f>
        <v>TANPA PROMO</v>
      </c>
      <c r="G3214" t="s">
        <v>2505</v>
      </c>
      <c r="H3214">
        <f>VLOOKUP(working_table!G3214,order_items[[#All],[product_id]:[subtotal_idr]],2,0)</f>
        <v>1</v>
      </c>
      <c r="I3214" s="5">
        <f>VLOOKUP(working_table!$G3214,order_items[[#All],[product_id]:[subtotal_idr]],3,0)</f>
        <v>99000</v>
      </c>
      <c r="J3214" s="5">
        <f>VLOOKUP(working_table!$G3214,order_items[[#All],[product_id]:[subtotal_idr]],4,0)</f>
        <v>99000</v>
      </c>
      <c r="K3214" t="str">
        <f>VLOOKUP($G3214,products7[#All],2,0)</f>
        <v>Dress Mini Casual Pesona Indo</v>
      </c>
      <c r="L3214" t="str">
        <f>VLOOKUP($G3214,products7[#All],3,0)</f>
        <v>dress</v>
      </c>
      <c r="M3214" t="str">
        <f>VLOOKUP($G3214,products7[#All],7,0)</f>
        <v>Pesona Indo</v>
      </c>
    </row>
    <row r="3215" spans="1:13" x14ac:dyDescent="0.35">
      <c r="A3215" t="s">
        <v>7832</v>
      </c>
      <c r="B3215" s="2">
        <f>VLOOKUP(A3215,orders[#All],3,0)</f>
        <v>45387</v>
      </c>
      <c r="C3215" t="str">
        <f>VLOOKUP($A3215,orders[#All],9,0)</f>
        <v>returned</v>
      </c>
      <c r="D3215" t="str">
        <f>VLOOKUP($A3215,orders[#All],5,0)</f>
        <v>Denpasar</v>
      </c>
      <c r="E3215" t="str">
        <f>VLOOKUP($A3215,orders[#All],6,0)</f>
        <v>Bali</v>
      </c>
      <c r="F3215" t="str">
        <f>VLOOKUP($A3215,orders[#All],10,0)</f>
        <v>TANPA PROMO</v>
      </c>
      <c r="G3215" t="s">
        <v>2922</v>
      </c>
      <c r="H3215">
        <f>VLOOKUP(working_table!G3215,order_items[[#All],[product_id]:[subtotal_idr]],2,0)</f>
        <v>3</v>
      </c>
      <c r="I3215" s="5">
        <f>VLOOKUP(working_table!$G3215,order_items[[#All],[product_id]:[subtotal_idr]],3,0)</f>
        <v>49000</v>
      </c>
      <c r="J3215" s="5">
        <f>VLOOKUP(working_table!$G3215,order_items[[#All],[product_id]:[subtotal_idr]],4,0)</f>
        <v>147000</v>
      </c>
      <c r="K3215" t="str">
        <f>VLOOKUP($G3215,products7[#All],2,0)</f>
        <v>Dompet Kulit Ratu Mode</v>
      </c>
      <c r="L3215" t="str">
        <f>VLOOKUP($G3215,products7[#All],3,0)</f>
        <v>Accessories</v>
      </c>
      <c r="M3215" t="str">
        <f>VLOOKUP($G3215,products7[#All],7,0)</f>
        <v>Ratu Mode</v>
      </c>
    </row>
    <row r="3216" spans="1:13" x14ac:dyDescent="0.35">
      <c r="A3216" t="s">
        <v>7835</v>
      </c>
      <c r="B3216" s="2">
        <f>VLOOKUP(A3216,orders[#All],3,0)</f>
        <v>45397</v>
      </c>
      <c r="C3216" t="str">
        <f>VLOOKUP($A3216,orders[#All],9,0)</f>
        <v>shipped</v>
      </c>
      <c r="D3216" t="str">
        <f>VLOOKUP($A3216,orders[#All],5,0)</f>
        <v>Yogyakarta</v>
      </c>
      <c r="E3216" t="str">
        <f>VLOOKUP($A3216,orders[#All],6,0)</f>
        <v>DI Yogyakarta</v>
      </c>
      <c r="F3216" t="str">
        <f>VLOOKUP($A3216,orders[#All],10,0)</f>
        <v>MEMBER10</v>
      </c>
      <c r="G3216" t="s">
        <v>3406</v>
      </c>
      <c r="H3216">
        <f>VLOOKUP(working_table!G3216,order_items[[#All],[product_id]:[subtotal_idr]],2,0)</f>
        <v>1</v>
      </c>
      <c r="I3216" s="5">
        <f>VLOOKUP(working_table!$G3216,order_items[[#All],[product_id]:[subtotal_idr]],3,0)</f>
        <v>299000</v>
      </c>
      <c r="J3216" s="5">
        <f>VLOOKUP(working_table!$G3216,order_items[[#All],[product_id]:[subtotal_idr]],4,0)</f>
        <v>299000</v>
      </c>
      <c r="K3216" t="str">
        <f>VLOOKUP($G3216,products7[#All],2,0)</f>
        <v>Topi Baseball Riang Apparel</v>
      </c>
      <c r="L3216" t="str">
        <f>VLOOKUP($G3216,products7[#All],3,0)</f>
        <v>Accessories</v>
      </c>
      <c r="M3216" t="str">
        <f>VLOOKUP($G3216,products7[#All],7,0)</f>
        <v>Riang Apparel</v>
      </c>
    </row>
    <row r="3217" spans="1:13" x14ac:dyDescent="0.35">
      <c r="A3217" t="s">
        <v>7835</v>
      </c>
      <c r="B3217" s="2">
        <f>VLOOKUP(A3217,orders[#All],3,0)</f>
        <v>45397</v>
      </c>
      <c r="C3217" t="str">
        <f>VLOOKUP($A3217,orders[#All],9,0)</f>
        <v>shipped</v>
      </c>
      <c r="D3217" t="str">
        <f>VLOOKUP($A3217,orders[#All],5,0)</f>
        <v>Yogyakarta</v>
      </c>
      <c r="E3217" t="str">
        <f>VLOOKUP($A3217,orders[#All],6,0)</f>
        <v>DI Yogyakarta</v>
      </c>
      <c r="F3217" t="str">
        <f>VLOOKUP($A3217,orders[#All],10,0)</f>
        <v>MEMBER10</v>
      </c>
      <c r="G3217" t="s">
        <v>2473</v>
      </c>
      <c r="H3217">
        <f>VLOOKUP(working_table!G3217,order_items[[#All],[product_id]:[subtotal_idr]],2,0)</f>
        <v>1</v>
      </c>
      <c r="I3217" s="5">
        <f>VLOOKUP(working_table!$G3217,order_items[[#All],[product_id]:[subtotal_idr]],3,0)</f>
        <v>499000</v>
      </c>
      <c r="J3217" s="5">
        <f>VLOOKUP(working_table!$G3217,order_items[[#All],[product_id]:[subtotal_idr]],4,0)</f>
        <v>499000</v>
      </c>
      <c r="K3217" t="str">
        <f>VLOOKUP($G3217,products7[#All],2,0)</f>
        <v>Kemeja Batik BajuKita</v>
      </c>
      <c r="L3217" t="str">
        <f>VLOOKUP($G3217,products7[#All],3,0)</f>
        <v>kemeja</v>
      </c>
      <c r="M3217" t="str">
        <f>VLOOKUP($G3217,products7[#All],7,0)</f>
        <v>BajuKita</v>
      </c>
    </row>
    <row r="3218" spans="1:13" x14ac:dyDescent="0.35">
      <c r="A3218" t="s">
        <v>7835</v>
      </c>
      <c r="B3218" s="2">
        <f>VLOOKUP(A3218,orders[#All],3,0)</f>
        <v>45397</v>
      </c>
      <c r="C3218" t="str">
        <f>VLOOKUP($A3218,orders[#All],9,0)</f>
        <v>shipped</v>
      </c>
      <c r="D3218" t="str">
        <f>VLOOKUP($A3218,orders[#All],5,0)</f>
        <v>Yogyakarta</v>
      </c>
      <c r="E3218" t="str">
        <f>VLOOKUP($A3218,orders[#All],6,0)</f>
        <v>DI Yogyakarta</v>
      </c>
      <c r="F3218" t="str">
        <f>VLOOKUP($A3218,orders[#All],10,0)</f>
        <v>MEMBER10</v>
      </c>
      <c r="G3218" t="s">
        <v>2768</v>
      </c>
      <c r="H3218">
        <f>VLOOKUP(working_table!G3218,order_items[[#All],[product_id]:[subtotal_idr]],2,0)</f>
        <v>2</v>
      </c>
      <c r="I3218" s="5">
        <f>VLOOKUP(working_table!$G3218,order_items[[#All],[product_id]:[subtotal_idr]],3,0)</f>
        <v>79000</v>
      </c>
      <c r="J3218" s="5">
        <f>VLOOKUP(working_table!$G3218,order_items[[#All],[product_id]:[subtotal_idr]],4,0)</f>
        <v>158000</v>
      </c>
      <c r="K3218" t="str">
        <f>VLOOKUP($G3218,products7[#All],2,0)</f>
        <v>Jacket Hoodie Cendana Co</v>
      </c>
      <c r="L3218" t="str">
        <f>VLOOKUP($G3218,products7[#All],3,0)</f>
        <v>Jacket</v>
      </c>
      <c r="M3218" t="str">
        <f>VLOOKUP($G3218,products7[#All],7,0)</f>
        <v>Cendana Co</v>
      </c>
    </row>
    <row r="3219" spans="1:13" x14ac:dyDescent="0.35">
      <c r="A3219" t="s">
        <v>7839</v>
      </c>
      <c r="B3219" s="2">
        <f>VLOOKUP(A3219,orders[#All],3,0)</f>
        <v>45583</v>
      </c>
      <c r="C3219" t="str">
        <f>VLOOKUP($A3219,orders[#All],9,0)</f>
        <v>delivered</v>
      </c>
      <c r="D3219" t="str">
        <f>VLOOKUP($A3219,orders[#All],5,0)</f>
        <v>Pontianak</v>
      </c>
      <c r="E3219" t="str">
        <f>VLOOKUP($A3219,orders[#All],6,0)</f>
        <v>Kalimantan Barat</v>
      </c>
      <c r="F3219" t="str">
        <f>VLOOKUP($A3219,orders[#All],10,0)</f>
        <v>TANPA PROMO</v>
      </c>
      <c r="G3219" t="s">
        <v>2672</v>
      </c>
      <c r="H3219">
        <f>VLOOKUP(working_table!G3219,order_items[[#All],[product_id]:[subtotal_idr]],2,0)</f>
        <v>1</v>
      </c>
      <c r="I3219" s="5">
        <f>VLOOKUP(working_table!$G3219,order_items[[#All],[product_id]:[subtotal_idr]],3,0)</f>
        <v>349000</v>
      </c>
      <c r="J3219" s="5">
        <f>VLOOKUP(working_table!$G3219,order_items[[#All],[product_id]:[subtotal_idr]],4,0)</f>
        <v>349000</v>
      </c>
      <c r="K3219" t="str">
        <f>VLOOKUP($G3219,products7[#All],2,0)</f>
        <v>Jacket Coach BajuKita</v>
      </c>
      <c r="L3219" t="str">
        <f>VLOOKUP($G3219,products7[#All],3,0)</f>
        <v>Jacket</v>
      </c>
      <c r="M3219" t="str">
        <f>VLOOKUP($G3219,products7[#All],7,0)</f>
        <v>BajuKita</v>
      </c>
    </row>
    <row r="3220" spans="1:13" x14ac:dyDescent="0.35">
      <c r="A3220" t="s">
        <v>7839</v>
      </c>
      <c r="B3220" s="2">
        <f>VLOOKUP(A3220,orders[#All],3,0)</f>
        <v>45583</v>
      </c>
      <c r="C3220" t="str">
        <f>VLOOKUP($A3220,orders[#All],9,0)</f>
        <v>delivered</v>
      </c>
      <c r="D3220" t="str">
        <f>VLOOKUP($A3220,orders[#All],5,0)</f>
        <v>Pontianak</v>
      </c>
      <c r="E3220" t="str">
        <f>VLOOKUP($A3220,orders[#All],6,0)</f>
        <v>Kalimantan Barat</v>
      </c>
      <c r="F3220" t="str">
        <f>VLOOKUP($A3220,orders[#All],10,0)</f>
        <v>TANPA PROMO</v>
      </c>
      <c r="G3220" t="s">
        <v>2791</v>
      </c>
      <c r="H3220">
        <f>VLOOKUP(working_table!G3220,order_items[[#All],[product_id]:[subtotal_idr]],2,0)</f>
        <v>1</v>
      </c>
      <c r="I3220" s="5">
        <f>VLOOKUP(working_table!$G3220,order_items[[#All],[product_id]:[subtotal_idr]],3,0)</f>
        <v>129000</v>
      </c>
      <c r="J3220" s="5">
        <f>VLOOKUP(working_table!$G3220,order_items[[#All],[product_id]:[subtotal_idr]],4,0)</f>
        <v>129000</v>
      </c>
      <c r="K3220" t="str">
        <f>VLOOKUP($G3220,products7[#All],2,0)</f>
        <v>T-Shirt Striped Riang Apparel</v>
      </c>
      <c r="L3220" t="str">
        <f>VLOOKUP($G3220,products7[#All],3,0)</f>
        <v>T-Shirt</v>
      </c>
      <c r="M3220" t="str">
        <f>VLOOKUP($G3220,products7[#All],7,0)</f>
        <v>Riang Apparel</v>
      </c>
    </row>
    <row r="3221" spans="1:13" x14ac:dyDescent="0.35">
      <c r="A3221" t="s">
        <v>7842</v>
      </c>
      <c r="B3221" s="2">
        <f>VLOOKUP(A3221,orders[#All],3,0)</f>
        <v>45081</v>
      </c>
      <c r="C3221" t="str">
        <f>VLOOKUP($A3221,orders[#All],9,0)</f>
        <v>delivered</v>
      </c>
      <c r="D3221" t="str">
        <f>VLOOKUP($A3221,orders[#All],5,0)</f>
        <v>Jakarta</v>
      </c>
      <c r="E3221" t="str">
        <f>VLOOKUP($A3221,orders[#All],6,0)</f>
        <v>DKI Jakarta</v>
      </c>
      <c r="F3221" t="str">
        <f>VLOOKUP($A3221,orders[#All],10,0)</f>
        <v>TANPA PROMO</v>
      </c>
      <c r="G3221" t="s">
        <v>3655</v>
      </c>
      <c r="H3221">
        <f>VLOOKUP(working_table!G3221,order_items[[#All],[product_id]:[subtotal_idr]],2,0)</f>
        <v>1</v>
      </c>
      <c r="I3221" s="5">
        <f>VLOOKUP(working_table!$G3221,order_items[[#All],[product_id]:[subtotal_idr]],3,0)</f>
        <v>449000</v>
      </c>
      <c r="J3221" s="5">
        <f>VLOOKUP(working_table!$G3221,order_items[[#All],[product_id]:[subtotal_idr]],4,0)</f>
        <v>449000</v>
      </c>
      <c r="K3221" t="str">
        <f>VLOOKUP($G3221,products7[#All],2,0)</f>
        <v>Tas Selempang Riang Apparel</v>
      </c>
      <c r="L3221" t="str">
        <f>VLOOKUP($G3221,products7[#All],3,0)</f>
        <v>Accessories</v>
      </c>
      <c r="M3221" t="str">
        <f>VLOOKUP($G3221,products7[#All],7,0)</f>
        <v>Riang Apparel</v>
      </c>
    </row>
    <row r="3222" spans="1:13" x14ac:dyDescent="0.35">
      <c r="A3222" t="s">
        <v>7844</v>
      </c>
      <c r="B3222" s="2">
        <f>VLOOKUP(A3222,orders[#All],3,0)</f>
        <v>45101</v>
      </c>
      <c r="C3222" t="str">
        <f>VLOOKUP($A3222,orders[#All],9,0)</f>
        <v>shipped</v>
      </c>
      <c r="D3222" t="str">
        <f>VLOOKUP($A3222,orders[#All],5,0)</f>
        <v>Makassar</v>
      </c>
      <c r="E3222" t="str">
        <f>VLOOKUP($A3222,orders[#All],6,0)</f>
        <v>Sulawesi Selatan</v>
      </c>
      <c r="F3222" t="str">
        <f>VLOOKUP($A3222,orders[#All],10,0)</f>
        <v>WEEKEND25</v>
      </c>
      <c r="G3222" t="s">
        <v>4762</v>
      </c>
      <c r="H3222">
        <f>VLOOKUP(working_table!G3222,order_items[[#All],[product_id]:[subtotal_idr]],2,0)</f>
        <v>1</v>
      </c>
      <c r="I3222" s="5">
        <f>VLOOKUP(working_table!$G3222,order_items[[#All],[product_id]:[subtotal_idr]],3,0)</f>
        <v>149000</v>
      </c>
      <c r="J3222" s="5">
        <f>VLOOKUP(working_table!$G3222,order_items[[#All],[product_id]:[subtotal_idr]],4,0)</f>
        <v>149000</v>
      </c>
      <c r="K3222" t="str">
        <f>VLOOKUP($G3222,products7[#All],2,0)</f>
        <v>Dress A-Line Kanvas Lokal</v>
      </c>
      <c r="L3222" t="str">
        <f>VLOOKUP($G3222,products7[#All],3,0)</f>
        <v>dress</v>
      </c>
      <c r="M3222" t="str">
        <f>VLOOKUP($G3222,products7[#All],7,0)</f>
        <v>Kanvas Lokal</v>
      </c>
    </row>
    <row r="3223" spans="1:13" x14ac:dyDescent="0.35">
      <c r="A3223" t="s">
        <v>7844</v>
      </c>
      <c r="B3223" s="2">
        <f>VLOOKUP(A3223,orders[#All],3,0)</f>
        <v>45101</v>
      </c>
      <c r="C3223" t="str">
        <f>VLOOKUP($A3223,orders[#All],9,0)</f>
        <v>shipped</v>
      </c>
      <c r="D3223" t="str">
        <f>VLOOKUP($A3223,orders[#All],5,0)</f>
        <v>Makassar</v>
      </c>
      <c r="E3223" t="str">
        <f>VLOOKUP($A3223,orders[#All],6,0)</f>
        <v>Sulawesi Selatan</v>
      </c>
      <c r="F3223" t="str">
        <f>VLOOKUP($A3223,orders[#All],10,0)</f>
        <v>WEEKEND25</v>
      </c>
      <c r="G3223" t="s">
        <v>2690</v>
      </c>
      <c r="H3223">
        <f>VLOOKUP(working_table!G3223,order_items[[#All],[product_id]:[subtotal_idr]],2,0)</f>
        <v>2</v>
      </c>
      <c r="I3223" s="5">
        <f>VLOOKUP(working_table!$G3223,order_items[[#All],[product_id]:[subtotal_idr]],3,0)</f>
        <v>199000</v>
      </c>
      <c r="J3223" s="5">
        <f>VLOOKUP(working_table!$G3223,order_items[[#All],[product_id]:[subtotal_idr]],4,0)</f>
        <v>398000</v>
      </c>
      <c r="K3223" t="str">
        <f>VLOOKUP($G3223,products7[#All],2,0)</f>
        <v>Kemeja Casual Senja Wear</v>
      </c>
      <c r="L3223" t="str">
        <f>VLOOKUP($G3223,products7[#All],3,0)</f>
        <v>kemeja</v>
      </c>
      <c r="M3223" t="str">
        <f>VLOOKUP($G3223,products7[#All],7,0)</f>
        <v>Senja Wear</v>
      </c>
    </row>
    <row r="3224" spans="1:13" x14ac:dyDescent="0.35">
      <c r="A3224" t="s">
        <v>7847</v>
      </c>
      <c r="B3224" s="2">
        <f>VLOOKUP(A3224,orders[#All],3,0)</f>
        <v>45630</v>
      </c>
      <c r="C3224" t="str">
        <f>VLOOKUP($A3224,orders[#All],9,0)</f>
        <v>delivered</v>
      </c>
      <c r="D3224" t="str">
        <f>VLOOKUP($A3224,orders[#All],5,0)</f>
        <v>Depok</v>
      </c>
      <c r="E3224" t="str">
        <f>VLOOKUP($A3224,orders[#All],6,0)</f>
        <v>Jawa Barat</v>
      </c>
      <c r="F3224" t="str">
        <f>VLOOKUP($A3224,orders[#All],10,0)</f>
        <v>TANPA PROMO</v>
      </c>
      <c r="G3224" t="s">
        <v>2612</v>
      </c>
      <c r="H3224">
        <f>VLOOKUP(working_table!G3224,order_items[[#All],[product_id]:[subtotal_idr]],2,0)</f>
        <v>1</v>
      </c>
      <c r="I3224" s="5">
        <f>VLOOKUP(working_table!$G3224,order_items[[#All],[product_id]:[subtotal_idr]],3,0)</f>
        <v>149000</v>
      </c>
      <c r="J3224" s="5">
        <f>VLOOKUP(working_table!$G3224,order_items[[#All],[product_id]:[subtotal_idr]],4,0)</f>
        <v>149000</v>
      </c>
      <c r="K3224" t="str">
        <f>VLOOKUP($G3224,products7[#All],2,0)</f>
        <v>Jacket Parasut Ratu Mode</v>
      </c>
      <c r="L3224" t="str">
        <f>VLOOKUP($G3224,products7[#All],3,0)</f>
        <v>Jacket</v>
      </c>
      <c r="M3224" t="str">
        <f>VLOOKUP($G3224,products7[#All],7,0)</f>
        <v>Ratu Mode</v>
      </c>
    </row>
    <row r="3225" spans="1:13" x14ac:dyDescent="0.35">
      <c r="A3225" t="s">
        <v>7847</v>
      </c>
      <c r="B3225" s="2">
        <f>VLOOKUP(A3225,orders[#All],3,0)</f>
        <v>45630</v>
      </c>
      <c r="C3225" t="str">
        <f>VLOOKUP($A3225,orders[#All],9,0)</f>
        <v>delivered</v>
      </c>
      <c r="D3225" t="str">
        <f>VLOOKUP($A3225,orders[#All],5,0)</f>
        <v>Depok</v>
      </c>
      <c r="E3225" t="str">
        <f>VLOOKUP($A3225,orders[#All],6,0)</f>
        <v>Jawa Barat</v>
      </c>
      <c r="F3225" t="str">
        <f>VLOOKUP($A3225,orders[#All],10,0)</f>
        <v>TANPA PROMO</v>
      </c>
      <c r="G3225" t="s">
        <v>2685</v>
      </c>
      <c r="H3225">
        <f>VLOOKUP(working_table!G3225,order_items[[#All],[product_id]:[subtotal_idr]],2,0)</f>
        <v>1</v>
      </c>
      <c r="I3225" s="5">
        <f>VLOOKUP(working_table!$G3225,order_items[[#All],[product_id]:[subtotal_idr]],3,0)</f>
        <v>199000</v>
      </c>
      <c r="J3225" s="5">
        <f>VLOOKUP(working_table!$G3225,order_items[[#All],[product_id]:[subtotal_idr]],4,0)</f>
        <v>199000</v>
      </c>
      <c r="K3225" t="str">
        <f>VLOOKUP($G3225,products7[#All],2,0)</f>
        <v>Pants Jeans Slim SandangIndo</v>
      </c>
      <c r="L3225" t="str">
        <f>VLOOKUP($G3225,products7[#All],3,0)</f>
        <v>Pants</v>
      </c>
      <c r="M3225" t="str">
        <f>VLOOKUP($G3225,products7[#All],7,0)</f>
        <v>SandangIndo</v>
      </c>
    </row>
    <row r="3226" spans="1:13" x14ac:dyDescent="0.35">
      <c r="A3226" t="s">
        <v>7850</v>
      </c>
      <c r="B3226" s="2">
        <f>VLOOKUP(A3226,orders[#All],3,0)</f>
        <v>45557</v>
      </c>
      <c r="C3226" t="str">
        <f>VLOOKUP($A3226,orders[#All],9,0)</f>
        <v>delivered</v>
      </c>
      <c r="D3226" t="str">
        <f>VLOOKUP($A3226,orders[#All],5,0)</f>
        <v>Padang</v>
      </c>
      <c r="E3226" t="str">
        <f>VLOOKUP($A3226,orders[#All],6,0)</f>
        <v>Sumatera Barat</v>
      </c>
      <c r="F3226" t="str">
        <f>VLOOKUP($A3226,orders[#All],10,0)</f>
        <v>TANPA PROMO</v>
      </c>
      <c r="G3226" t="s">
        <v>2532</v>
      </c>
      <c r="H3226">
        <f>VLOOKUP(working_table!G3226,order_items[[#All],[product_id]:[subtotal_idr]],2,0)</f>
        <v>2</v>
      </c>
      <c r="I3226" s="5">
        <f>VLOOKUP(working_table!$G3226,order_items[[#All],[product_id]:[subtotal_idr]],3,0)</f>
        <v>49000</v>
      </c>
      <c r="J3226" s="5">
        <f>VLOOKUP(working_table!$G3226,order_items[[#All],[product_id]:[subtotal_idr]],4,0)</f>
        <v>98000</v>
      </c>
      <c r="K3226" t="str">
        <f>VLOOKUP($G3226,products7[#All],2,0)</f>
        <v>Jacket Coach Ratu Mode</v>
      </c>
      <c r="L3226" t="str">
        <f>VLOOKUP($G3226,products7[#All],3,0)</f>
        <v>Jacket</v>
      </c>
      <c r="M3226" t="str">
        <f>VLOOKUP($G3226,products7[#All],7,0)</f>
        <v>Ratu Mode</v>
      </c>
    </row>
    <row r="3227" spans="1:13" x14ac:dyDescent="0.35">
      <c r="A3227" t="s">
        <v>7850</v>
      </c>
      <c r="B3227" s="2">
        <f>VLOOKUP(A3227,orders[#All],3,0)</f>
        <v>45557</v>
      </c>
      <c r="C3227" t="str">
        <f>VLOOKUP($A3227,orders[#All],9,0)</f>
        <v>delivered</v>
      </c>
      <c r="D3227" t="str">
        <f>VLOOKUP($A3227,orders[#All],5,0)</f>
        <v>Padang</v>
      </c>
      <c r="E3227" t="str">
        <f>VLOOKUP($A3227,orders[#All],6,0)</f>
        <v>Sumatera Barat</v>
      </c>
      <c r="F3227" t="str">
        <f>VLOOKUP($A3227,orders[#All],10,0)</f>
        <v>TANPA PROMO</v>
      </c>
      <c r="G3227" t="s">
        <v>2487</v>
      </c>
      <c r="H3227">
        <f>VLOOKUP(working_table!G3227,order_items[[#All],[product_id]:[subtotal_idr]],2,0)</f>
        <v>2</v>
      </c>
      <c r="I3227" s="5">
        <f>VLOOKUP(working_table!$G3227,order_items[[#All],[product_id]:[subtotal_idr]],3,0)</f>
        <v>89000</v>
      </c>
      <c r="J3227" s="5">
        <f>VLOOKUP(working_table!$G3227,order_items[[#All],[product_id]:[subtotal_idr]],4,0)</f>
        <v>178000</v>
      </c>
      <c r="K3227" t="str">
        <f>VLOOKUP($G3227,products7[#All],2,0)</f>
        <v>Tas Selempang BajuKita</v>
      </c>
      <c r="L3227" t="str">
        <f>VLOOKUP($G3227,products7[#All],3,0)</f>
        <v>Accessories</v>
      </c>
      <c r="M3227" t="str">
        <f>VLOOKUP($G3227,products7[#All],7,0)</f>
        <v>BajuKita</v>
      </c>
    </row>
    <row r="3228" spans="1:13" x14ac:dyDescent="0.35">
      <c r="A3228" t="s">
        <v>7850</v>
      </c>
      <c r="B3228" s="2">
        <f>VLOOKUP(A3228,orders[#All],3,0)</f>
        <v>45557</v>
      </c>
      <c r="C3228" t="str">
        <f>VLOOKUP($A3228,orders[#All],9,0)</f>
        <v>delivered</v>
      </c>
      <c r="D3228" t="str">
        <f>VLOOKUP($A3228,orders[#All],5,0)</f>
        <v>Padang</v>
      </c>
      <c r="E3228" t="str">
        <f>VLOOKUP($A3228,orders[#All],6,0)</f>
        <v>Sumatera Barat</v>
      </c>
      <c r="F3228" t="str">
        <f>VLOOKUP($A3228,orders[#All],10,0)</f>
        <v>TANPA PROMO</v>
      </c>
      <c r="G3228" t="s">
        <v>2646</v>
      </c>
      <c r="H3228">
        <f>VLOOKUP(working_table!G3228,order_items[[#All],[product_id]:[subtotal_idr]],2,0)</f>
        <v>1</v>
      </c>
      <c r="I3228" s="5">
        <f>VLOOKUP(working_table!$G3228,order_items[[#All],[product_id]:[subtotal_idr]],3,0)</f>
        <v>299000</v>
      </c>
      <c r="J3228" s="5">
        <f>VLOOKUP(working_table!$G3228,order_items[[#All],[product_id]:[subtotal_idr]],4,0)</f>
        <v>299000</v>
      </c>
      <c r="K3228" t="str">
        <f>VLOOKUP($G3228,products7[#All],2,0)</f>
        <v>Dress Bodycon Tropika Style</v>
      </c>
      <c r="L3228" t="str">
        <f>VLOOKUP($G3228,products7[#All],3,0)</f>
        <v>Dress</v>
      </c>
      <c r="M3228" t="str">
        <f>VLOOKUP($G3228,products7[#All],7,0)</f>
        <v>Tropika Style</v>
      </c>
    </row>
    <row r="3229" spans="1:13" x14ac:dyDescent="0.35">
      <c r="A3229" t="s">
        <v>7854</v>
      </c>
      <c r="B3229" s="2">
        <f>VLOOKUP(A3229,orders[#All],3,0)</f>
        <v>45045</v>
      </c>
      <c r="C3229" t="str">
        <f>VLOOKUP($A3229,orders[#All],9,0)</f>
        <v>delivered</v>
      </c>
      <c r="D3229" t="str">
        <f>VLOOKUP($A3229,orders[#All],5,0)</f>
        <v>Tangerang</v>
      </c>
      <c r="E3229" t="str">
        <f>VLOOKUP($A3229,orders[#All],6,0)</f>
        <v>Banten</v>
      </c>
      <c r="F3229" t="str">
        <f>VLOOKUP($A3229,orders[#All],10,0)</f>
        <v>TANPA PROMO</v>
      </c>
      <c r="G3229" t="s">
        <v>2726</v>
      </c>
      <c r="H3229">
        <f>VLOOKUP(working_table!G3229,order_items[[#All],[product_id]:[subtotal_idr]],2,0)</f>
        <v>1</v>
      </c>
      <c r="I3229" s="5">
        <f>VLOOKUP(working_table!$G3229,order_items[[#All],[product_id]:[subtotal_idr]],3,0)</f>
        <v>229000</v>
      </c>
      <c r="J3229" s="5">
        <f>VLOOKUP(working_table!$G3229,order_items[[#All],[product_id]:[subtotal_idr]],4,0)</f>
        <v>229000</v>
      </c>
      <c r="K3229" t="str">
        <f>VLOOKUP($G3229,products7[#All],2,0)</f>
        <v>Kemeja Flanel Tropika Style</v>
      </c>
      <c r="L3229" t="str">
        <f>VLOOKUP($G3229,products7[#All],3,0)</f>
        <v>Kemeja</v>
      </c>
      <c r="M3229" t="str">
        <f>VLOOKUP($G3229,products7[#All],7,0)</f>
        <v>Tropika Style</v>
      </c>
    </row>
    <row r="3230" spans="1:13" x14ac:dyDescent="0.35">
      <c r="A3230" t="s">
        <v>7856</v>
      </c>
      <c r="B3230" s="2">
        <f>VLOOKUP(A3230,orders[#All],3,0)</f>
        <v>45514</v>
      </c>
      <c r="C3230" t="str">
        <f>VLOOKUP($A3230,orders[#All],9,0)</f>
        <v>delivered</v>
      </c>
      <c r="D3230" t="str">
        <f>VLOOKUP($A3230,orders[#All],5,0)</f>
        <v>Medan</v>
      </c>
      <c r="E3230" t="str">
        <f>VLOOKUP($A3230,orders[#All],6,0)</f>
        <v>Sumatera Utara</v>
      </c>
      <c r="F3230" t="str">
        <f>VLOOKUP($A3230,orders[#All],10,0)</f>
        <v>TANPA PROMO</v>
      </c>
      <c r="G3230" t="s">
        <v>2614</v>
      </c>
      <c r="H3230">
        <f>VLOOKUP(working_table!G3230,order_items[[#All],[product_id]:[subtotal_idr]],2,0)</f>
        <v>1</v>
      </c>
      <c r="I3230" s="5">
        <f>VLOOKUP(working_table!$G3230,order_items[[#All],[product_id]:[subtotal_idr]],3,0)</f>
        <v>49000</v>
      </c>
      <c r="J3230" s="5">
        <f>VLOOKUP(working_table!$G3230,order_items[[#All],[product_id]:[subtotal_idr]],4,0)</f>
        <v>49000</v>
      </c>
      <c r="K3230" t="str">
        <f>VLOOKUP($G3230,products7[#All],2,0)</f>
        <v>Pants Jeans Slim Senja Wear</v>
      </c>
      <c r="L3230" t="str">
        <f>VLOOKUP($G3230,products7[#All],3,0)</f>
        <v>Pants</v>
      </c>
      <c r="M3230" t="str">
        <f>VLOOKUP($G3230,products7[#All],7,0)</f>
        <v>Senja Wear</v>
      </c>
    </row>
    <row r="3231" spans="1:13" x14ac:dyDescent="0.35">
      <c r="A3231" t="s">
        <v>7856</v>
      </c>
      <c r="B3231" s="2">
        <f>VLOOKUP(A3231,orders[#All],3,0)</f>
        <v>45514</v>
      </c>
      <c r="C3231" t="str">
        <f>VLOOKUP($A3231,orders[#All],9,0)</f>
        <v>delivered</v>
      </c>
      <c r="D3231" t="str">
        <f>VLOOKUP($A3231,orders[#All],5,0)</f>
        <v>Medan</v>
      </c>
      <c r="E3231" t="str">
        <f>VLOOKUP($A3231,orders[#All],6,0)</f>
        <v>Sumatera Utara</v>
      </c>
      <c r="F3231" t="str">
        <f>VLOOKUP($A3231,orders[#All],10,0)</f>
        <v>TANPA PROMO</v>
      </c>
      <c r="G3231" t="s">
        <v>3382</v>
      </c>
      <c r="H3231">
        <f>VLOOKUP(working_table!G3231,order_items[[#All],[product_id]:[subtotal_idr]],2,0)</f>
        <v>1</v>
      </c>
      <c r="I3231" s="5">
        <f>VLOOKUP(working_table!$G3231,order_items[[#All],[product_id]:[subtotal_idr]],3,0)</f>
        <v>119000</v>
      </c>
      <c r="J3231" s="5">
        <f>VLOOKUP(working_table!$G3231,order_items[[#All],[product_id]:[subtotal_idr]],4,0)</f>
        <v>119000</v>
      </c>
      <c r="K3231" t="str">
        <f>VLOOKUP($G3231,products7[#All],2,0)</f>
        <v>Jacket Coach NusaBrand</v>
      </c>
      <c r="L3231" t="str">
        <f>VLOOKUP($G3231,products7[#All],3,0)</f>
        <v>Jacket</v>
      </c>
      <c r="M3231" t="str">
        <f>VLOOKUP($G3231,products7[#All],7,0)</f>
        <v>NusaBrand</v>
      </c>
    </row>
    <row r="3232" spans="1:13" x14ac:dyDescent="0.35">
      <c r="A3232" t="s">
        <v>7859</v>
      </c>
      <c r="B3232" s="2">
        <f>VLOOKUP(A3232,orders[#All],3,0)</f>
        <v>45400</v>
      </c>
      <c r="C3232" t="str">
        <f>VLOOKUP($A3232,orders[#All],9,0)</f>
        <v>delivered</v>
      </c>
      <c r="D3232" t="str">
        <f>VLOOKUP($A3232,orders[#All],5,0)</f>
        <v>Banjarmasin</v>
      </c>
      <c r="E3232" t="str">
        <f>VLOOKUP($A3232,orders[#All],6,0)</f>
        <v>Kalimantan Selatan</v>
      </c>
      <c r="F3232" t="str">
        <f>VLOOKUP($A3232,orders[#All],10,0)</f>
        <v>TANPA PROMO</v>
      </c>
      <c r="G3232" t="s">
        <v>2466</v>
      </c>
      <c r="H3232">
        <f>VLOOKUP(working_table!G3232,order_items[[#All],[product_id]:[subtotal_idr]],2,0)</f>
        <v>1</v>
      </c>
      <c r="I3232" s="5">
        <f>VLOOKUP(working_table!$G3232,order_items[[#All],[product_id]:[subtotal_idr]],3,0)</f>
        <v>89000</v>
      </c>
      <c r="J3232" s="5">
        <f>VLOOKUP(working_table!$G3232,order_items[[#All],[product_id]:[subtotal_idr]],4,0)</f>
        <v>89000</v>
      </c>
      <c r="K3232" t="str">
        <f>VLOOKUP($G3232,products7[#All],2,0)</f>
        <v>Jacket Hoodie Kanvas Lokal</v>
      </c>
      <c r="L3232" t="str">
        <f>VLOOKUP($G3232,products7[#All],3,0)</f>
        <v>Jacket</v>
      </c>
      <c r="M3232" t="str">
        <f>VLOOKUP($G3232,products7[#All],7,0)</f>
        <v>Kanvas Lokal</v>
      </c>
    </row>
    <row r="3233" spans="1:13" x14ac:dyDescent="0.35">
      <c r="A3233" t="s">
        <v>7859</v>
      </c>
      <c r="B3233" s="2">
        <f>VLOOKUP(A3233,orders[#All],3,0)</f>
        <v>45400</v>
      </c>
      <c r="C3233" t="str">
        <f>VLOOKUP($A3233,orders[#All],9,0)</f>
        <v>delivered</v>
      </c>
      <c r="D3233" t="str">
        <f>VLOOKUP($A3233,orders[#All],5,0)</f>
        <v>Banjarmasin</v>
      </c>
      <c r="E3233" t="str">
        <f>VLOOKUP($A3233,orders[#All],6,0)</f>
        <v>Kalimantan Selatan</v>
      </c>
      <c r="F3233" t="str">
        <f>VLOOKUP($A3233,orders[#All],10,0)</f>
        <v>TANPA PROMO</v>
      </c>
      <c r="G3233" t="s">
        <v>2625</v>
      </c>
      <c r="H3233">
        <f>VLOOKUP(working_table!G3233,order_items[[#All],[product_id]:[subtotal_idr]],2,0)</f>
        <v>1</v>
      </c>
      <c r="I3233" s="5">
        <f>VLOOKUP(working_table!$G3233,order_items[[#All],[product_id]:[subtotal_idr]],3,0)</f>
        <v>119000</v>
      </c>
      <c r="J3233" s="5">
        <f>VLOOKUP(working_table!$G3233,order_items[[#All],[product_id]:[subtotal_idr]],4,0)</f>
        <v>119000</v>
      </c>
      <c r="K3233" t="str">
        <f>VLOOKUP($G3233,products7[#All],2,0)</f>
        <v>Kemeja Oxford Cendana Co</v>
      </c>
      <c r="L3233" t="str">
        <f>VLOOKUP($G3233,products7[#All],3,0)</f>
        <v>T-Shirt</v>
      </c>
      <c r="M3233" t="str">
        <f>VLOOKUP($G3233,products7[#All],7,0)</f>
        <v>Cendana Co</v>
      </c>
    </row>
    <row r="3234" spans="1:13" x14ac:dyDescent="0.35">
      <c r="A3234" t="s">
        <v>7862</v>
      </c>
      <c r="B3234" s="2">
        <f>VLOOKUP(A3234,orders[#All],3,0)</f>
        <v>45578</v>
      </c>
      <c r="C3234" t="str">
        <f>VLOOKUP($A3234,orders[#All],9,0)</f>
        <v>delivered</v>
      </c>
      <c r="D3234" t="str">
        <f>VLOOKUP($A3234,orders[#All],5,0)</f>
        <v>Bekasi</v>
      </c>
      <c r="E3234" t="str">
        <f>VLOOKUP($A3234,orders[#All],6,0)</f>
        <v>Jawa Barat</v>
      </c>
      <c r="F3234" t="str">
        <f>VLOOKUP($A3234,orders[#All],10,0)</f>
        <v>TANPA PROMO</v>
      </c>
      <c r="G3234" t="s">
        <v>3077</v>
      </c>
      <c r="H3234">
        <f>VLOOKUP(working_table!G3234,order_items[[#All],[product_id]:[subtotal_idr]],2,0)</f>
        <v>2</v>
      </c>
      <c r="I3234" s="5">
        <f>VLOOKUP(working_table!$G3234,order_items[[#All],[product_id]:[subtotal_idr]],3,0)</f>
        <v>199000</v>
      </c>
      <c r="J3234" s="5">
        <f>VLOOKUP(working_table!$G3234,order_items[[#All],[product_id]:[subtotal_idr]],4,0)</f>
        <v>398000</v>
      </c>
      <c r="K3234" t="str">
        <f>VLOOKUP($G3234,products7[#All],2,0)</f>
        <v>T-Shirt Striped Tropika Style</v>
      </c>
      <c r="L3234" t="str">
        <f>VLOOKUP($G3234,products7[#All],3,0)</f>
        <v>T-Shirt</v>
      </c>
      <c r="M3234" t="str">
        <f>VLOOKUP($G3234,products7[#All],7,0)</f>
        <v>Tropika Style</v>
      </c>
    </row>
    <row r="3235" spans="1:13" x14ac:dyDescent="0.35">
      <c r="A3235" t="s">
        <v>7862</v>
      </c>
      <c r="B3235" s="2">
        <f>VLOOKUP(A3235,orders[#All],3,0)</f>
        <v>45578</v>
      </c>
      <c r="C3235" t="str">
        <f>VLOOKUP($A3235,orders[#All],9,0)</f>
        <v>delivered</v>
      </c>
      <c r="D3235" t="str">
        <f>VLOOKUP($A3235,orders[#All],5,0)</f>
        <v>Bekasi</v>
      </c>
      <c r="E3235" t="str">
        <f>VLOOKUP($A3235,orders[#All],6,0)</f>
        <v>Jawa Barat</v>
      </c>
      <c r="F3235" t="str">
        <f>VLOOKUP($A3235,orders[#All],10,0)</f>
        <v>TANPA PROMO</v>
      </c>
      <c r="G3235" t="s">
        <v>4541</v>
      </c>
      <c r="H3235">
        <f>VLOOKUP(working_table!G3235,order_items[[#All],[product_id]:[subtotal_idr]],2,0)</f>
        <v>1</v>
      </c>
      <c r="I3235" s="5">
        <f>VLOOKUP(working_table!$G3235,order_items[[#All],[product_id]:[subtotal_idr]],3,0)</f>
        <v>69000</v>
      </c>
      <c r="J3235" s="5">
        <f>VLOOKUP(working_table!$G3235,order_items[[#All],[product_id]:[subtotal_idr]],4,0)</f>
        <v>69000</v>
      </c>
      <c r="K3235" t="str">
        <f>VLOOKUP($G3235,products7[#All],2,0)</f>
        <v>Dress Bodycon SandangIndo</v>
      </c>
      <c r="L3235" t="str">
        <f>VLOOKUP($G3235,products7[#All],3,0)</f>
        <v>dress</v>
      </c>
      <c r="M3235" t="str">
        <f>VLOOKUP($G3235,products7[#All],7,0)</f>
        <v>SandangIndo</v>
      </c>
    </row>
    <row r="3236" spans="1:13" x14ac:dyDescent="0.35">
      <c r="A3236" t="s">
        <v>7865</v>
      </c>
      <c r="B3236" s="2">
        <f>VLOOKUP(A3236,orders[#All],3,0)</f>
        <v>45682</v>
      </c>
      <c r="C3236" t="str">
        <f>VLOOKUP($A3236,orders[#All],9,0)</f>
        <v>delivered</v>
      </c>
      <c r="D3236" t="str">
        <f>VLOOKUP($A3236,orders[#All],5,0)</f>
        <v>Medan</v>
      </c>
      <c r="E3236" t="str">
        <f>VLOOKUP($A3236,orders[#All],6,0)</f>
        <v>Sumatera Utara</v>
      </c>
      <c r="F3236" t="str">
        <f>VLOOKUP($A3236,orders[#All],10,0)</f>
        <v>HARI BELANJA</v>
      </c>
      <c r="G3236" t="s">
        <v>2606</v>
      </c>
      <c r="H3236">
        <f>VLOOKUP(working_table!G3236,order_items[[#All],[product_id]:[subtotal_idr]],2,0)</f>
        <v>1</v>
      </c>
      <c r="I3236" s="5">
        <f>VLOOKUP(working_table!$G3236,order_items[[#All],[product_id]:[subtotal_idr]],3,0)</f>
        <v>499000</v>
      </c>
      <c r="J3236" s="5">
        <f>VLOOKUP(working_table!$G3236,order_items[[#All],[product_id]:[subtotal_idr]],4,0)</f>
        <v>499000</v>
      </c>
      <c r="K3236" t="str">
        <f>VLOOKUP($G3236,products7[#All],2,0)</f>
        <v>Pants Jeans Slim Riang Apparel</v>
      </c>
      <c r="L3236" t="str">
        <f>VLOOKUP($G3236,products7[#All],3,0)</f>
        <v>Pants</v>
      </c>
      <c r="M3236" t="str">
        <f>VLOOKUP($G3236,products7[#All],7,0)</f>
        <v>Riang Apparel</v>
      </c>
    </row>
    <row r="3237" spans="1:13" x14ac:dyDescent="0.35">
      <c r="A3237" t="s">
        <v>7867</v>
      </c>
      <c r="B3237" s="2">
        <f>VLOOKUP(A3237,orders[#All],3,0)</f>
        <v>45540</v>
      </c>
      <c r="C3237" t="str">
        <f>VLOOKUP($A3237,orders[#All],9,0)</f>
        <v>cancelled</v>
      </c>
      <c r="D3237" t="str">
        <f>VLOOKUP($A3237,orders[#All],5,0)</f>
        <v>Bekasi</v>
      </c>
      <c r="E3237" t="str">
        <f>VLOOKUP($A3237,orders[#All],6,0)</f>
        <v>Jawa Barat</v>
      </c>
      <c r="F3237" t="str">
        <f>VLOOKUP($A3237,orders[#All],10,0)</f>
        <v>TANPA PROMO</v>
      </c>
      <c r="G3237" t="s">
        <v>2634</v>
      </c>
      <c r="H3237">
        <f>VLOOKUP(working_table!G3237,order_items[[#All],[product_id]:[subtotal_idr]],2,0)</f>
        <v>1</v>
      </c>
      <c r="I3237" s="5">
        <f>VLOOKUP(working_table!$G3237,order_items[[#All],[product_id]:[subtotal_idr]],3,0)</f>
        <v>49000</v>
      </c>
      <c r="J3237" s="5">
        <f>VLOOKUP(working_table!$G3237,order_items[[#All],[product_id]:[subtotal_idr]],4,0)</f>
        <v>49000</v>
      </c>
      <c r="K3237" t="str">
        <f>VLOOKUP($G3237,products7[#All],2,0)</f>
        <v>T-Shirt Raglan Riang Apparel</v>
      </c>
      <c r="L3237" t="str">
        <f>VLOOKUP($G3237,products7[#All],3,0)</f>
        <v>T-Shirt</v>
      </c>
      <c r="M3237" t="str">
        <f>VLOOKUP($G3237,products7[#All],7,0)</f>
        <v>Riang Apparel</v>
      </c>
    </row>
    <row r="3238" spans="1:13" x14ac:dyDescent="0.35">
      <c r="A3238" t="s">
        <v>7867</v>
      </c>
      <c r="B3238" s="2">
        <f>VLOOKUP(A3238,orders[#All],3,0)</f>
        <v>45540</v>
      </c>
      <c r="C3238" t="str">
        <f>VLOOKUP($A3238,orders[#All],9,0)</f>
        <v>cancelled</v>
      </c>
      <c r="D3238" t="str">
        <f>VLOOKUP($A3238,orders[#All],5,0)</f>
        <v>Bekasi</v>
      </c>
      <c r="E3238" t="str">
        <f>VLOOKUP($A3238,orders[#All],6,0)</f>
        <v>Jawa Barat</v>
      </c>
      <c r="F3238" t="str">
        <f>VLOOKUP($A3238,orders[#All],10,0)</f>
        <v>TANPA PROMO</v>
      </c>
      <c r="G3238" t="s">
        <v>2986</v>
      </c>
      <c r="H3238">
        <f>VLOOKUP(working_table!G3238,order_items[[#All],[product_id]:[subtotal_idr]],2,0)</f>
        <v>2</v>
      </c>
      <c r="I3238" s="5">
        <f>VLOOKUP(working_table!$G3238,order_items[[#All],[product_id]:[subtotal_idr]],3,0)</f>
        <v>549000</v>
      </c>
      <c r="J3238" s="5">
        <f>VLOOKUP(working_table!$G3238,order_items[[#All],[product_id]:[subtotal_idr]],4,0)</f>
        <v>1098000</v>
      </c>
      <c r="K3238" t="str">
        <f>VLOOKUP($G3238,products7[#All],2,0)</f>
        <v>Jacket Parasut Riang Apparel</v>
      </c>
      <c r="L3238" t="str">
        <f>VLOOKUP($G3238,products7[#All],3,0)</f>
        <v>Jacket</v>
      </c>
      <c r="M3238" t="str">
        <f>VLOOKUP($G3238,products7[#All],7,0)</f>
        <v>Riang Apparel</v>
      </c>
    </row>
    <row r="3239" spans="1:13" x14ac:dyDescent="0.35">
      <c r="A3239" t="s">
        <v>7870</v>
      </c>
      <c r="B3239" s="2">
        <f>VLOOKUP(A3239,orders[#All],3,0)</f>
        <v>45272</v>
      </c>
      <c r="C3239" t="str">
        <f>VLOOKUP($A3239,orders[#All],9,0)</f>
        <v>processing</v>
      </c>
      <c r="D3239" t="str">
        <f>VLOOKUP($A3239,orders[#All],5,0)</f>
        <v>Pontianak</v>
      </c>
      <c r="E3239" t="str">
        <f>VLOOKUP($A3239,orders[#All],6,0)</f>
        <v>Kalimantan Barat</v>
      </c>
      <c r="F3239" t="str">
        <f>VLOOKUP($A3239,orders[#All],10,0)</f>
        <v>MEMBER10</v>
      </c>
      <c r="G3239" t="s">
        <v>2450</v>
      </c>
      <c r="H3239">
        <f>VLOOKUP(working_table!G3239,order_items[[#All],[product_id]:[subtotal_idr]],2,0)</f>
        <v>2</v>
      </c>
      <c r="I3239" s="5">
        <f>VLOOKUP(working_table!$G3239,order_items[[#All],[product_id]:[subtotal_idr]],3,0)</f>
        <v>599000</v>
      </c>
      <c r="J3239" s="5">
        <f>VLOOKUP(working_table!$G3239,order_items[[#All],[product_id]:[subtotal_idr]],4,0)</f>
        <v>1198000</v>
      </c>
      <c r="K3239" t="str">
        <f>VLOOKUP($G3239,products7[#All],2,0)</f>
        <v>Dress Bodycon Senja Wear</v>
      </c>
      <c r="L3239" t="str">
        <f>VLOOKUP($G3239,products7[#All],3,0)</f>
        <v>dress</v>
      </c>
      <c r="M3239" t="str">
        <f>VLOOKUP($G3239,products7[#All],7,0)</f>
        <v>Senja Wear</v>
      </c>
    </row>
    <row r="3240" spans="1:13" x14ac:dyDescent="0.35">
      <c r="A3240" t="s">
        <v>7870</v>
      </c>
      <c r="B3240" s="2">
        <f>VLOOKUP(A3240,orders[#All],3,0)</f>
        <v>45272</v>
      </c>
      <c r="C3240" t="str">
        <f>VLOOKUP($A3240,orders[#All],9,0)</f>
        <v>processing</v>
      </c>
      <c r="D3240" t="str">
        <f>VLOOKUP($A3240,orders[#All],5,0)</f>
        <v>Pontianak</v>
      </c>
      <c r="E3240" t="str">
        <f>VLOOKUP($A3240,orders[#All],6,0)</f>
        <v>Kalimantan Barat</v>
      </c>
      <c r="F3240" t="str">
        <f>VLOOKUP($A3240,orders[#All],10,0)</f>
        <v>MEMBER10</v>
      </c>
      <c r="G3240" t="s">
        <v>2934</v>
      </c>
      <c r="H3240">
        <f>VLOOKUP(working_table!G3240,order_items[[#All],[product_id]:[subtotal_idr]],2,0)</f>
        <v>2</v>
      </c>
      <c r="I3240" s="5">
        <f>VLOOKUP(working_table!$G3240,order_items[[#All],[product_id]:[subtotal_idr]],3,0)</f>
        <v>69000</v>
      </c>
      <c r="J3240" s="5">
        <f>VLOOKUP(working_table!$G3240,order_items[[#All],[product_id]:[subtotal_idr]],4,0)</f>
        <v>138000</v>
      </c>
      <c r="K3240" t="str">
        <f>VLOOKUP($G3240,products7[#All],2,0)</f>
        <v>Syal Rajut Kanvas Lokal</v>
      </c>
      <c r="L3240" t="str">
        <f>VLOOKUP($G3240,products7[#All],3,0)</f>
        <v>Accessories</v>
      </c>
      <c r="M3240" t="str">
        <f>VLOOKUP($G3240,products7[#All],7,0)</f>
        <v>Kanvas Lokal</v>
      </c>
    </row>
    <row r="3241" spans="1:13" x14ac:dyDescent="0.35">
      <c r="A3241" t="s">
        <v>7873</v>
      </c>
      <c r="B3241" s="2">
        <f>VLOOKUP(A3241,orders[#All],3,0)</f>
        <v>44633</v>
      </c>
      <c r="C3241" t="str">
        <f>VLOOKUP($A3241,orders[#All],9,0)</f>
        <v>shipped</v>
      </c>
      <c r="D3241" t="str">
        <f>VLOOKUP($A3241,orders[#All],5,0)</f>
        <v>Semarang</v>
      </c>
      <c r="E3241" t="str">
        <f>VLOOKUP($A3241,orders[#All],6,0)</f>
        <v>Jawa Tengah</v>
      </c>
      <c r="F3241" t="str">
        <f>VLOOKUP($A3241,orders[#All],10,0)</f>
        <v>TANPA PROMO</v>
      </c>
      <c r="G3241" t="s">
        <v>3114</v>
      </c>
      <c r="H3241">
        <f>VLOOKUP(working_table!G3241,order_items[[#All],[product_id]:[subtotal_idr]],2,0)</f>
        <v>1</v>
      </c>
      <c r="I3241" s="5">
        <f>VLOOKUP(working_table!$G3241,order_items[[#All],[product_id]:[subtotal_idr]],3,0)</f>
        <v>59000</v>
      </c>
      <c r="J3241" s="5">
        <f>VLOOKUP(working_table!$G3241,order_items[[#All],[product_id]:[subtotal_idr]],4,0)</f>
        <v>59000</v>
      </c>
      <c r="K3241" t="str">
        <f>VLOOKUP($G3241,products7[#All],2,0)</f>
        <v>Dress Maxi Polos Pesona Indo</v>
      </c>
      <c r="L3241" t="str">
        <f>VLOOKUP($G3241,products7[#All],3,0)</f>
        <v>Dress</v>
      </c>
      <c r="M3241" t="str">
        <f>VLOOKUP($G3241,products7[#All],7,0)</f>
        <v>Pesona Indo</v>
      </c>
    </row>
    <row r="3242" spans="1:13" x14ac:dyDescent="0.35">
      <c r="A3242" t="s">
        <v>7875</v>
      </c>
      <c r="B3242" s="2">
        <f>VLOOKUP(A3242,orders[#All],3,0)</f>
        <v>45586</v>
      </c>
      <c r="C3242" t="str">
        <f>VLOOKUP($A3242,orders[#All],9,0)</f>
        <v>processing</v>
      </c>
      <c r="D3242" t="str">
        <f>VLOOKUP($A3242,orders[#All],5,0)</f>
        <v>Malang</v>
      </c>
      <c r="E3242" t="str">
        <f>VLOOKUP($A3242,orders[#All],6,0)</f>
        <v>Jawa Timur</v>
      </c>
      <c r="F3242" t="str">
        <f>VLOOKUP($A3242,orders[#All],10,0)</f>
        <v>TANPA PROMO</v>
      </c>
      <c r="G3242" t="s">
        <v>2942</v>
      </c>
      <c r="H3242">
        <f>VLOOKUP(working_table!G3242,order_items[[#All],[product_id]:[subtotal_idr]],2,0)</f>
        <v>1</v>
      </c>
      <c r="I3242" s="5">
        <f>VLOOKUP(working_table!$G3242,order_items[[#All],[product_id]:[subtotal_idr]],3,0)</f>
        <v>149000</v>
      </c>
      <c r="J3242" s="5">
        <f>VLOOKUP(working_table!$G3242,order_items[[#All],[product_id]:[subtotal_idr]],4,0)</f>
        <v>149000</v>
      </c>
      <c r="K3242" t="str">
        <f>VLOOKUP($G3242,products7[#All],2,0)</f>
        <v>Dress Mini Casual Riang Apparel</v>
      </c>
      <c r="L3242" t="str">
        <f>VLOOKUP($G3242,products7[#All],3,0)</f>
        <v>dress</v>
      </c>
      <c r="M3242" t="str">
        <f>VLOOKUP($G3242,products7[#All],7,0)</f>
        <v>Riang Apparel</v>
      </c>
    </row>
    <row r="3243" spans="1:13" x14ac:dyDescent="0.35">
      <c r="A3243" t="s">
        <v>7877</v>
      </c>
      <c r="B3243" s="2">
        <f>VLOOKUP(A3243,orders[#All],3,0)</f>
        <v>45018</v>
      </c>
      <c r="C3243" t="str">
        <f>VLOOKUP($A3243,orders[#All],9,0)</f>
        <v>delivered</v>
      </c>
      <c r="D3243" t="str">
        <f>VLOOKUP($A3243,orders[#All],5,0)</f>
        <v>Jakarta</v>
      </c>
      <c r="E3243" t="str">
        <f>VLOOKUP($A3243,orders[#All],6,0)</f>
        <v>DKI Jakarta</v>
      </c>
      <c r="F3243" t="str">
        <f>VLOOKUP($A3243,orders[#All],10,0)</f>
        <v>TANPA PROMO</v>
      </c>
      <c r="G3243" t="s">
        <v>4230</v>
      </c>
      <c r="H3243">
        <f>VLOOKUP(working_table!G3243,order_items[[#All],[product_id]:[subtotal_idr]],2,0)</f>
        <v>1</v>
      </c>
      <c r="I3243" s="5">
        <f>VLOOKUP(working_table!$G3243,order_items[[#All],[product_id]:[subtotal_idr]],3,0)</f>
        <v>449000</v>
      </c>
      <c r="J3243" s="5">
        <f>VLOOKUP(working_table!$G3243,order_items[[#All],[product_id]:[subtotal_idr]],4,0)</f>
        <v>449000</v>
      </c>
      <c r="K3243" t="str">
        <f>VLOOKUP($G3243,products7[#All],2,0)</f>
        <v>Syal Rajut BajuKita</v>
      </c>
      <c r="L3243" t="str">
        <f>VLOOKUP($G3243,products7[#All],3,0)</f>
        <v>Accessories</v>
      </c>
      <c r="M3243" t="str">
        <f>VLOOKUP($G3243,products7[#All],7,0)</f>
        <v>BajuKita</v>
      </c>
    </row>
    <row r="3244" spans="1:13" x14ac:dyDescent="0.35">
      <c r="A3244" t="s">
        <v>7879</v>
      </c>
      <c r="B3244" s="2">
        <f>VLOOKUP(A3244,orders[#All],3,0)</f>
        <v>45451</v>
      </c>
      <c r="C3244" t="str">
        <f>VLOOKUP($A3244,orders[#All],9,0)</f>
        <v>processing</v>
      </c>
      <c r="D3244" t="str">
        <f>VLOOKUP($A3244,orders[#All],5,0)</f>
        <v>Padang</v>
      </c>
      <c r="E3244" t="str">
        <f>VLOOKUP($A3244,orders[#All],6,0)</f>
        <v>Sumatera Barat</v>
      </c>
      <c r="F3244" t="str">
        <f>VLOOKUP($A3244,orders[#All],10,0)</f>
        <v>TANPA PROMO</v>
      </c>
      <c r="G3244" t="s">
        <v>2683</v>
      </c>
      <c r="H3244">
        <f>VLOOKUP(working_table!G3244,order_items[[#All],[product_id]:[subtotal_idr]],2,0)</f>
        <v>1</v>
      </c>
      <c r="I3244" s="5">
        <f>VLOOKUP(working_table!$G3244,order_items[[#All],[product_id]:[subtotal_idr]],3,0)</f>
        <v>59000</v>
      </c>
      <c r="J3244" s="5">
        <f>VLOOKUP(working_table!$G3244,order_items[[#All],[product_id]:[subtotal_idr]],4,0)</f>
        <v>59000</v>
      </c>
      <c r="K3244" t="str">
        <f>VLOOKUP($G3244,products7[#All],2,0)</f>
        <v>T-Shirt Polos Basic Pesona Indo</v>
      </c>
      <c r="L3244" t="str">
        <f>VLOOKUP($G3244,products7[#All],3,0)</f>
        <v>T-Shirt</v>
      </c>
      <c r="M3244" t="str">
        <f>VLOOKUP($G3244,products7[#All],7,0)</f>
        <v>Pesona Indo</v>
      </c>
    </row>
    <row r="3245" spans="1:13" x14ac:dyDescent="0.35">
      <c r="A3245" t="s">
        <v>7879</v>
      </c>
      <c r="B3245" s="2">
        <f>VLOOKUP(A3245,orders[#All],3,0)</f>
        <v>45451</v>
      </c>
      <c r="C3245" t="str">
        <f>VLOOKUP($A3245,orders[#All],9,0)</f>
        <v>processing</v>
      </c>
      <c r="D3245" t="str">
        <f>VLOOKUP($A3245,orders[#All],5,0)</f>
        <v>Padang</v>
      </c>
      <c r="E3245" t="str">
        <f>VLOOKUP($A3245,orders[#All],6,0)</f>
        <v>Sumatera Barat</v>
      </c>
      <c r="F3245" t="str">
        <f>VLOOKUP($A3245,orders[#All],10,0)</f>
        <v>TANPA PROMO</v>
      </c>
      <c r="G3245" t="s">
        <v>2791</v>
      </c>
      <c r="H3245">
        <f>VLOOKUP(working_table!G3245,order_items[[#All],[product_id]:[subtotal_idr]],2,0)</f>
        <v>1</v>
      </c>
      <c r="I3245" s="5">
        <f>VLOOKUP(working_table!$G3245,order_items[[#All],[product_id]:[subtotal_idr]],3,0)</f>
        <v>129000</v>
      </c>
      <c r="J3245" s="5">
        <f>VLOOKUP(working_table!$G3245,order_items[[#All],[product_id]:[subtotal_idr]],4,0)</f>
        <v>129000</v>
      </c>
      <c r="K3245" t="str">
        <f>VLOOKUP($G3245,products7[#All],2,0)</f>
        <v>T-Shirt Striped Riang Apparel</v>
      </c>
      <c r="L3245" t="str">
        <f>VLOOKUP($G3245,products7[#All],3,0)</f>
        <v>T-Shirt</v>
      </c>
      <c r="M3245" t="str">
        <f>VLOOKUP($G3245,products7[#All],7,0)</f>
        <v>Riang Apparel</v>
      </c>
    </row>
    <row r="3246" spans="1:13" x14ac:dyDescent="0.35">
      <c r="A3246" t="s">
        <v>7882</v>
      </c>
      <c r="B3246" s="2">
        <f>VLOOKUP(A3246,orders[#All],3,0)</f>
        <v>44747</v>
      </c>
      <c r="C3246" t="str">
        <f>VLOOKUP($A3246,orders[#All],9,0)</f>
        <v>processing</v>
      </c>
      <c r="D3246" t="str">
        <f>VLOOKUP($A3246,orders[#All],5,0)</f>
        <v>Balikpapan</v>
      </c>
      <c r="E3246" t="str">
        <f>VLOOKUP($A3246,orders[#All],6,0)</f>
        <v>Kalimantan Timur</v>
      </c>
      <c r="F3246" t="str">
        <f>VLOOKUP($A3246,orders[#All],10,0)</f>
        <v>TANPA PROMO</v>
      </c>
      <c r="G3246" t="s">
        <v>2736</v>
      </c>
      <c r="H3246">
        <f>VLOOKUP(working_table!G3246,order_items[[#All],[product_id]:[subtotal_idr]],2,0)</f>
        <v>1</v>
      </c>
      <c r="I3246" s="5">
        <f>VLOOKUP(working_table!$G3246,order_items[[#All],[product_id]:[subtotal_idr]],3,0)</f>
        <v>499000</v>
      </c>
      <c r="J3246" s="5">
        <f>VLOOKUP(working_table!$G3246,order_items[[#All],[product_id]:[subtotal_idr]],4,0)</f>
        <v>499000</v>
      </c>
      <c r="K3246" t="str">
        <f>VLOOKUP($G3246,products7[#All],2,0)</f>
        <v>T-Shirt Slim Fit Tropika Style</v>
      </c>
      <c r="L3246" t="str">
        <f>VLOOKUP($G3246,products7[#All],3,0)</f>
        <v>kemeja</v>
      </c>
      <c r="M3246" t="str">
        <f>VLOOKUP($G3246,products7[#All],7,0)</f>
        <v>Tropika Style</v>
      </c>
    </row>
    <row r="3247" spans="1:13" x14ac:dyDescent="0.35">
      <c r="A3247" t="s">
        <v>7884</v>
      </c>
      <c r="B3247" s="2">
        <f>VLOOKUP(A3247,orders[#All],3,0)</f>
        <v>44970</v>
      </c>
      <c r="C3247" t="str">
        <f>VLOOKUP($A3247,orders[#All],9,0)</f>
        <v>cancelled</v>
      </c>
      <c r="D3247" t="str">
        <f>VLOOKUP($A3247,orders[#All],5,0)</f>
        <v>Semarang</v>
      </c>
      <c r="E3247" t="str">
        <f>VLOOKUP($A3247,orders[#All],6,0)</f>
        <v>Jawa Tengah</v>
      </c>
      <c r="F3247" t="str">
        <f>VLOOKUP($A3247,orders[#All],10,0)</f>
        <v>TANPA PROMO</v>
      </c>
      <c r="G3247" t="s">
        <v>3269</v>
      </c>
      <c r="H3247">
        <f>VLOOKUP(working_table!G3247,order_items[[#All],[product_id]:[subtotal_idr]],2,0)</f>
        <v>1</v>
      </c>
      <c r="I3247" s="5">
        <f>VLOOKUP(working_table!$G3247,order_items[[#All],[product_id]:[subtotal_idr]],3,0)</f>
        <v>79000</v>
      </c>
      <c r="J3247" s="5">
        <f>VLOOKUP(working_table!$G3247,order_items[[#All],[product_id]:[subtotal_idr]],4,0)</f>
        <v>79000</v>
      </c>
      <c r="K3247" t="str">
        <f>VLOOKUP($G3247,products7[#All],2,0)</f>
        <v>Jacket Denim Tropika Style</v>
      </c>
      <c r="L3247" t="str">
        <f>VLOOKUP($G3247,products7[#All],3,0)</f>
        <v>Jacket</v>
      </c>
      <c r="M3247" t="str">
        <f>VLOOKUP($G3247,products7[#All],7,0)</f>
        <v>Tropika Style</v>
      </c>
    </row>
    <row r="3248" spans="1:13" x14ac:dyDescent="0.35">
      <c r="A3248" t="s">
        <v>7884</v>
      </c>
      <c r="B3248" s="2">
        <f>VLOOKUP(A3248,orders[#All],3,0)</f>
        <v>44970</v>
      </c>
      <c r="C3248" t="str">
        <f>VLOOKUP($A3248,orders[#All],9,0)</f>
        <v>cancelled</v>
      </c>
      <c r="D3248" t="str">
        <f>VLOOKUP($A3248,orders[#All],5,0)</f>
        <v>Semarang</v>
      </c>
      <c r="E3248" t="str">
        <f>VLOOKUP($A3248,orders[#All],6,0)</f>
        <v>Jawa Tengah</v>
      </c>
      <c r="F3248" t="str">
        <f>VLOOKUP($A3248,orders[#All],10,0)</f>
        <v>TANPA PROMO</v>
      </c>
      <c r="G3248" t="s">
        <v>2439</v>
      </c>
      <c r="H3248">
        <f>VLOOKUP(working_table!G3248,order_items[[#All],[product_id]:[subtotal_idr]],2,0)</f>
        <v>1</v>
      </c>
      <c r="I3248" s="5">
        <f>VLOOKUP(working_table!$G3248,order_items[[#All],[product_id]:[subtotal_idr]],3,0)</f>
        <v>599000</v>
      </c>
      <c r="J3248" s="5">
        <f>VLOOKUP(working_table!$G3248,order_items[[#All],[product_id]:[subtotal_idr]],4,0)</f>
        <v>599000</v>
      </c>
      <c r="K3248" t="str">
        <f>VLOOKUP($G3248,products7[#All],2,0)</f>
        <v>Pants Jogger Tropika Style</v>
      </c>
      <c r="L3248" t="str">
        <f>VLOOKUP($G3248,products7[#All],3,0)</f>
        <v>Pants</v>
      </c>
      <c r="M3248" t="str">
        <f>VLOOKUP($G3248,products7[#All],7,0)</f>
        <v>Tropika Style</v>
      </c>
    </row>
    <row r="3249" spans="1:13" x14ac:dyDescent="0.35">
      <c r="A3249" t="s">
        <v>7887</v>
      </c>
      <c r="B3249" s="2">
        <f>VLOOKUP(A3249,orders[#All],3,0)</f>
        <v>45213</v>
      </c>
      <c r="C3249" t="str">
        <f>VLOOKUP($A3249,orders[#All],9,0)</f>
        <v>returned</v>
      </c>
      <c r="D3249" t="str">
        <f>VLOOKUP($A3249,orders[#All],5,0)</f>
        <v>Pekanbaru</v>
      </c>
      <c r="E3249" t="str">
        <f>VLOOKUP($A3249,orders[#All],6,0)</f>
        <v>Riau</v>
      </c>
      <c r="F3249" t="str">
        <f>VLOOKUP($A3249,orders[#All],10,0)</f>
        <v>TANPA PROMO</v>
      </c>
      <c r="G3249" t="s">
        <v>2565</v>
      </c>
      <c r="H3249">
        <f>VLOOKUP(working_table!G3249,order_items[[#All],[product_id]:[subtotal_idr]],2,0)</f>
        <v>1</v>
      </c>
      <c r="I3249" s="5">
        <f>VLOOKUP(working_table!$G3249,order_items[[#All],[product_id]:[subtotal_idr]],3,0)</f>
        <v>69000</v>
      </c>
      <c r="J3249" s="5">
        <f>VLOOKUP(working_table!$G3249,order_items[[#All],[product_id]:[subtotal_idr]],4,0)</f>
        <v>69000</v>
      </c>
      <c r="K3249" t="str">
        <f>VLOOKUP($G3249,products7[#All],2,0)</f>
        <v>T-Shirt Polos Basic Ratu Mode</v>
      </c>
      <c r="L3249" t="str">
        <f>VLOOKUP($G3249,products7[#All],3,0)</f>
        <v>T-Shirt</v>
      </c>
      <c r="M3249" t="str">
        <f>VLOOKUP($G3249,products7[#All],7,0)</f>
        <v>Ratu Mode</v>
      </c>
    </row>
    <row r="3250" spans="1:13" x14ac:dyDescent="0.35">
      <c r="A3250" t="s">
        <v>7889</v>
      </c>
      <c r="B3250" s="2">
        <f>VLOOKUP(A3250,orders[#All],3,0)</f>
        <v>45350</v>
      </c>
      <c r="C3250" t="str">
        <f>VLOOKUP($A3250,orders[#All],9,0)</f>
        <v>delivered</v>
      </c>
      <c r="D3250" t="str">
        <f>VLOOKUP($A3250,orders[#All],5,0)</f>
        <v>Balikpapan</v>
      </c>
      <c r="E3250" t="str">
        <f>VLOOKUP($A3250,orders[#All],6,0)</f>
        <v>Kalimantan Timur</v>
      </c>
      <c r="F3250" t="str">
        <f>VLOOKUP($A3250,orders[#All],10,0)</f>
        <v>TANPA PROMO</v>
      </c>
      <c r="G3250" t="s">
        <v>5387</v>
      </c>
      <c r="H3250">
        <f>VLOOKUP(working_table!G3250,order_items[[#All],[product_id]:[subtotal_idr]],2,0)</f>
        <v>1</v>
      </c>
      <c r="I3250" s="5">
        <f>VLOOKUP(working_table!$G3250,order_items[[#All],[product_id]:[subtotal_idr]],3,0)</f>
        <v>129000</v>
      </c>
      <c r="J3250" s="5">
        <f>VLOOKUP(working_table!$G3250,order_items[[#All],[product_id]:[subtotal_idr]],4,0)</f>
        <v>129000</v>
      </c>
      <c r="K3250" t="str">
        <f>VLOOKUP($G3250,products7[#All],2,0)</f>
        <v>Pants Wide Leg Tropika Style</v>
      </c>
      <c r="L3250" t="str">
        <f>VLOOKUP($G3250,products7[#All],3,0)</f>
        <v>Pants</v>
      </c>
      <c r="M3250" t="str">
        <f>VLOOKUP($G3250,products7[#All],7,0)</f>
        <v>Tropika Style</v>
      </c>
    </row>
    <row r="3251" spans="1:13" x14ac:dyDescent="0.35">
      <c r="A3251" t="s">
        <v>7889</v>
      </c>
      <c r="B3251" s="2">
        <f>VLOOKUP(A3251,orders[#All],3,0)</f>
        <v>45350</v>
      </c>
      <c r="C3251" t="str">
        <f>VLOOKUP($A3251,orders[#All],9,0)</f>
        <v>delivered</v>
      </c>
      <c r="D3251" t="str">
        <f>VLOOKUP($A3251,orders[#All],5,0)</f>
        <v>Balikpapan</v>
      </c>
      <c r="E3251" t="str">
        <f>VLOOKUP($A3251,orders[#All],6,0)</f>
        <v>Kalimantan Timur</v>
      </c>
      <c r="F3251" t="str">
        <f>VLOOKUP($A3251,orders[#All],10,0)</f>
        <v>TANPA PROMO</v>
      </c>
      <c r="G3251" t="s">
        <v>3975</v>
      </c>
      <c r="H3251">
        <f>VLOOKUP(working_table!G3251,order_items[[#All],[product_id]:[subtotal_idr]],2,0)</f>
        <v>1</v>
      </c>
      <c r="I3251" s="5">
        <f>VLOOKUP(working_table!$G3251,order_items[[#All],[product_id]:[subtotal_idr]],3,0)</f>
        <v>499000</v>
      </c>
      <c r="J3251" s="5">
        <f>VLOOKUP(working_table!$G3251,order_items[[#All],[product_id]:[subtotal_idr]],4,0)</f>
        <v>499000</v>
      </c>
      <c r="K3251" t="str">
        <f>VLOOKUP($G3251,products7[#All],2,0)</f>
        <v>T-Shirt Slim Fit Senja Wear</v>
      </c>
      <c r="L3251" t="str">
        <f>VLOOKUP($G3251,products7[#All],3,0)</f>
        <v>kemeja</v>
      </c>
      <c r="M3251" t="str">
        <f>VLOOKUP($G3251,products7[#All],7,0)</f>
        <v>Senja Wear</v>
      </c>
    </row>
    <row r="3252" spans="1:13" x14ac:dyDescent="0.35">
      <c r="A3252" t="s">
        <v>7892</v>
      </c>
      <c r="B3252" s="2">
        <f>VLOOKUP(A3252,orders[#All],3,0)</f>
        <v>45540</v>
      </c>
      <c r="C3252" t="str">
        <f>VLOOKUP($A3252,orders[#All],9,0)</f>
        <v>shipped</v>
      </c>
      <c r="D3252" t="str">
        <f>VLOOKUP($A3252,orders[#All],5,0)</f>
        <v>Tangerang</v>
      </c>
      <c r="E3252" t="str">
        <f>VLOOKUP($A3252,orders[#All],6,0)</f>
        <v>Banten</v>
      </c>
      <c r="F3252" t="str">
        <f>VLOOKUP($A3252,orders[#All],10,0)</f>
        <v>SALE2024</v>
      </c>
      <c r="G3252" t="s">
        <v>2911</v>
      </c>
      <c r="H3252">
        <f>VLOOKUP(working_table!G3252,order_items[[#All],[product_id]:[subtotal_idr]],2,0)</f>
        <v>1</v>
      </c>
      <c r="I3252" s="5">
        <f>VLOOKUP(working_table!$G3252,order_items[[#All],[product_id]:[subtotal_idr]],3,0)</f>
        <v>329000</v>
      </c>
      <c r="J3252" s="5">
        <f>VLOOKUP(working_table!$G3252,order_items[[#All],[product_id]:[subtotal_idr]],4,0)</f>
        <v>329000</v>
      </c>
      <c r="K3252" t="str">
        <f>VLOOKUP($G3252,products7[#All],2,0)</f>
        <v>Jacket Hoodie SandangIndo</v>
      </c>
      <c r="L3252" t="str">
        <f>VLOOKUP($G3252,products7[#All],3,0)</f>
        <v>Jacket</v>
      </c>
      <c r="M3252" t="str">
        <f>VLOOKUP($G3252,products7[#All],7,0)</f>
        <v>SandangIndo</v>
      </c>
    </row>
    <row r="3253" spans="1:13" x14ac:dyDescent="0.35">
      <c r="A3253" t="s">
        <v>7892</v>
      </c>
      <c r="B3253" s="2">
        <f>VLOOKUP(A3253,orders[#All],3,0)</f>
        <v>45540</v>
      </c>
      <c r="C3253" t="str">
        <f>VLOOKUP($A3253,orders[#All],9,0)</f>
        <v>shipped</v>
      </c>
      <c r="D3253" t="str">
        <f>VLOOKUP($A3253,orders[#All],5,0)</f>
        <v>Tangerang</v>
      </c>
      <c r="E3253" t="str">
        <f>VLOOKUP($A3253,orders[#All],6,0)</f>
        <v>Banten</v>
      </c>
      <c r="F3253" t="str">
        <f>VLOOKUP($A3253,orders[#All],10,0)</f>
        <v>SALE2024</v>
      </c>
      <c r="G3253" t="s">
        <v>2688</v>
      </c>
      <c r="H3253">
        <f>VLOOKUP(working_table!G3253,order_items[[#All],[product_id]:[subtotal_idr]],2,0)</f>
        <v>1</v>
      </c>
      <c r="I3253" s="5">
        <f>VLOOKUP(working_table!$G3253,order_items[[#All],[product_id]:[subtotal_idr]],3,0)</f>
        <v>119000</v>
      </c>
      <c r="J3253" s="5">
        <f>VLOOKUP(working_table!$G3253,order_items[[#All],[product_id]:[subtotal_idr]],4,0)</f>
        <v>119000</v>
      </c>
      <c r="K3253" t="str">
        <f>VLOOKUP($G3253,products7[#All],2,0)</f>
        <v>Jacket Coach NusaBrand</v>
      </c>
      <c r="L3253" t="str">
        <f>VLOOKUP($G3253,products7[#All],3,0)</f>
        <v>Jacket</v>
      </c>
      <c r="M3253" t="str">
        <f>VLOOKUP($G3253,products7[#All],7,0)</f>
        <v>NusaBrand</v>
      </c>
    </row>
    <row r="3254" spans="1:13" x14ac:dyDescent="0.35">
      <c r="A3254" t="s">
        <v>7895</v>
      </c>
      <c r="B3254" s="2">
        <f>VLOOKUP(A3254,orders[#All],3,0)</f>
        <v>45310</v>
      </c>
      <c r="C3254" t="str">
        <f>VLOOKUP($A3254,orders[#All],9,0)</f>
        <v>delivered</v>
      </c>
      <c r="D3254" t="str">
        <f>VLOOKUP($A3254,orders[#All],5,0)</f>
        <v>Makassar</v>
      </c>
      <c r="E3254" t="str">
        <f>VLOOKUP($A3254,orders[#All],6,0)</f>
        <v>Sulawesi Selatan</v>
      </c>
      <c r="F3254" t="str">
        <f>VLOOKUP($A3254,orders[#All],10,0)</f>
        <v>TANPA PROMO</v>
      </c>
      <c r="G3254" t="s">
        <v>3575</v>
      </c>
      <c r="H3254">
        <f>VLOOKUP(working_table!G3254,order_items[[#All],[product_id]:[subtotal_idr]],2,0)</f>
        <v>1</v>
      </c>
      <c r="I3254" s="5">
        <f>VLOOKUP(working_table!$G3254,order_items[[#All],[product_id]:[subtotal_idr]],3,0)</f>
        <v>119000</v>
      </c>
      <c r="J3254" s="5">
        <f>VLOOKUP(working_table!$G3254,order_items[[#All],[product_id]:[subtotal_idr]],4,0)</f>
        <v>119000</v>
      </c>
      <c r="K3254" t="str">
        <f>VLOOKUP($G3254,products7[#All],2,0)</f>
        <v>Pants Jeans Slim Cendana Co</v>
      </c>
      <c r="L3254" t="str">
        <f>VLOOKUP($G3254,products7[#All],3,0)</f>
        <v>Pants</v>
      </c>
      <c r="M3254" t="str">
        <f>VLOOKUP($G3254,products7[#All],7,0)</f>
        <v>Cendana Co</v>
      </c>
    </row>
    <row r="3255" spans="1:13" x14ac:dyDescent="0.35">
      <c r="A3255" t="s">
        <v>7895</v>
      </c>
      <c r="B3255" s="2">
        <f>VLOOKUP(A3255,orders[#All],3,0)</f>
        <v>45310</v>
      </c>
      <c r="C3255" t="str">
        <f>VLOOKUP($A3255,orders[#All],9,0)</f>
        <v>delivered</v>
      </c>
      <c r="D3255" t="str">
        <f>VLOOKUP($A3255,orders[#All],5,0)</f>
        <v>Makassar</v>
      </c>
      <c r="E3255" t="str">
        <f>VLOOKUP($A3255,orders[#All],6,0)</f>
        <v>Sulawesi Selatan</v>
      </c>
      <c r="F3255" t="str">
        <f>VLOOKUP($A3255,orders[#All],10,0)</f>
        <v>TANPA PROMO</v>
      </c>
      <c r="G3255" t="s">
        <v>2535</v>
      </c>
      <c r="H3255">
        <f>VLOOKUP(working_table!G3255,order_items[[#All],[product_id]:[subtotal_idr]],2,0)</f>
        <v>1</v>
      </c>
      <c r="I3255" s="5">
        <f>VLOOKUP(working_table!$G3255,order_items[[#All],[product_id]:[subtotal_idr]],3,0)</f>
        <v>499000</v>
      </c>
      <c r="J3255" s="5">
        <f>VLOOKUP(working_table!$G3255,order_items[[#All],[product_id]:[subtotal_idr]],4,0)</f>
        <v>499000</v>
      </c>
      <c r="K3255" t="str">
        <f>VLOOKUP($G3255,products7[#All],2,0)</f>
        <v>T-Shirt Striped Riang Apparel</v>
      </c>
      <c r="L3255" t="str">
        <f>VLOOKUP($G3255,products7[#All],3,0)</f>
        <v>T-Shirt</v>
      </c>
      <c r="M3255" t="str">
        <f>VLOOKUP($G3255,products7[#All],7,0)</f>
        <v>Riang Apparel</v>
      </c>
    </row>
    <row r="3256" spans="1:13" x14ac:dyDescent="0.35">
      <c r="A3256" t="s">
        <v>7898</v>
      </c>
      <c r="B3256" s="2">
        <f>VLOOKUP(A3256,orders[#All],3,0)</f>
        <v>45009</v>
      </c>
      <c r="C3256" t="str">
        <f>VLOOKUP($A3256,orders[#All],9,0)</f>
        <v>delivered</v>
      </c>
      <c r="D3256" t="str">
        <f>VLOOKUP($A3256,orders[#All],5,0)</f>
        <v>Manado</v>
      </c>
      <c r="E3256" t="str">
        <f>VLOOKUP($A3256,orders[#All],6,0)</f>
        <v>Sulawesi Utara</v>
      </c>
      <c r="F3256" t="str">
        <f>VLOOKUP($A3256,orders[#All],10,0)</f>
        <v>TANPA PROMO</v>
      </c>
      <c r="G3256" t="s">
        <v>2424</v>
      </c>
      <c r="H3256">
        <f>VLOOKUP(working_table!G3256,order_items[[#All],[product_id]:[subtotal_idr]],2,0)</f>
        <v>1</v>
      </c>
      <c r="I3256" s="5">
        <f>VLOOKUP(working_table!$G3256,order_items[[#All],[product_id]:[subtotal_idr]],3,0)</f>
        <v>279000</v>
      </c>
      <c r="J3256" s="5">
        <f>VLOOKUP(working_table!$G3256,order_items[[#All],[product_id]:[subtotal_idr]],4,0)</f>
        <v>279000</v>
      </c>
      <c r="K3256" t="str">
        <f>VLOOKUP($G3256,products7[#All],2,0)</f>
        <v>Topi Baseball Senja Wear</v>
      </c>
      <c r="L3256" t="str">
        <f>VLOOKUP($G3256,products7[#All],3,0)</f>
        <v>Accessories</v>
      </c>
      <c r="M3256" t="str">
        <f>VLOOKUP($G3256,products7[#All],7,0)</f>
        <v>Senja Wear</v>
      </c>
    </row>
    <row r="3257" spans="1:13" x14ac:dyDescent="0.35">
      <c r="A3257" t="s">
        <v>7898</v>
      </c>
      <c r="B3257" s="2">
        <f>VLOOKUP(A3257,orders[#All],3,0)</f>
        <v>45009</v>
      </c>
      <c r="C3257" t="str">
        <f>VLOOKUP($A3257,orders[#All],9,0)</f>
        <v>delivered</v>
      </c>
      <c r="D3257" t="str">
        <f>VLOOKUP($A3257,orders[#All],5,0)</f>
        <v>Manado</v>
      </c>
      <c r="E3257" t="str">
        <f>VLOOKUP($A3257,orders[#All],6,0)</f>
        <v>Sulawesi Utara</v>
      </c>
      <c r="F3257" t="str">
        <f>VLOOKUP($A3257,orders[#All],10,0)</f>
        <v>TANPA PROMO</v>
      </c>
      <c r="G3257" t="s">
        <v>3326</v>
      </c>
      <c r="H3257">
        <f>VLOOKUP(working_table!G3257,order_items[[#All],[product_id]:[subtotal_idr]],2,0)</f>
        <v>1</v>
      </c>
      <c r="I3257" s="5">
        <f>VLOOKUP(working_table!$G3257,order_items[[#All],[product_id]:[subtotal_idr]],3,0)</f>
        <v>199000</v>
      </c>
      <c r="J3257" s="5">
        <f>VLOOKUP(working_table!$G3257,order_items[[#All],[product_id]:[subtotal_idr]],4,0)</f>
        <v>199000</v>
      </c>
      <c r="K3257" t="str">
        <f>VLOOKUP($G3257,products7[#All],2,0)</f>
        <v>Pants Jogger Ratu Mode</v>
      </c>
      <c r="L3257" t="str">
        <f>VLOOKUP($G3257,products7[#All],3,0)</f>
        <v>Pants</v>
      </c>
      <c r="M3257" t="str">
        <f>VLOOKUP($G3257,products7[#All],7,0)</f>
        <v>Ratu Mode</v>
      </c>
    </row>
    <row r="3258" spans="1:13" x14ac:dyDescent="0.35">
      <c r="A3258" t="s">
        <v>7901</v>
      </c>
      <c r="B3258" s="2">
        <f>VLOOKUP(A3258,orders[#All],3,0)</f>
        <v>45483</v>
      </c>
      <c r="C3258" t="str">
        <f>VLOOKUP($A3258,orders[#All],9,0)</f>
        <v>delivered</v>
      </c>
      <c r="D3258" t="str">
        <f>VLOOKUP($A3258,orders[#All],5,0)</f>
        <v>Medan</v>
      </c>
      <c r="E3258" t="str">
        <f>VLOOKUP($A3258,orders[#All],6,0)</f>
        <v>Sumatera Utara</v>
      </c>
      <c r="F3258" t="str">
        <f>VLOOKUP($A3258,orders[#All],10,0)</f>
        <v>NEWUSER</v>
      </c>
      <c r="G3258" t="s">
        <v>3837</v>
      </c>
      <c r="H3258">
        <f>VLOOKUP(working_table!G3258,order_items[[#All],[product_id]:[subtotal_idr]],2,0)</f>
        <v>1</v>
      </c>
      <c r="I3258" s="5">
        <f>VLOOKUP(working_table!$G3258,order_items[[#All],[product_id]:[subtotal_idr]],3,0)</f>
        <v>329000</v>
      </c>
      <c r="J3258" s="5">
        <f>VLOOKUP(working_table!$G3258,order_items[[#All],[product_id]:[subtotal_idr]],4,0)</f>
        <v>329000</v>
      </c>
      <c r="K3258" t="str">
        <f>VLOOKUP($G3258,products7[#All],2,0)</f>
        <v>Topi Baseball Cendana Co</v>
      </c>
      <c r="L3258" t="str">
        <f>VLOOKUP($G3258,products7[#All],3,0)</f>
        <v>Accessories</v>
      </c>
      <c r="M3258" t="str">
        <f>VLOOKUP($G3258,products7[#All],7,0)</f>
        <v>Cendana Co</v>
      </c>
    </row>
    <row r="3259" spans="1:13" x14ac:dyDescent="0.35">
      <c r="A3259" t="s">
        <v>7903</v>
      </c>
      <c r="B3259" s="2">
        <f>VLOOKUP(A3259,orders[#All],3,0)</f>
        <v>45709</v>
      </c>
      <c r="C3259" t="str">
        <f>VLOOKUP($A3259,orders[#All],9,0)</f>
        <v>delivered</v>
      </c>
      <c r="D3259" t="str">
        <f>VLOOKUP($A3259,orders[#All],5,0)</f>
        <v>Padang</v>
      </c>
      <c r="E3259" t="str">
        <f>VLOOKUP($A3259,orders[#All],6,0)</f>
        <v>Sumatera Barat</v>
      </c>
      <c r="F3259" t="str">
        <f>VLOOKUP($A3259,orders[#All],10,0)</f>
        <v>TANPA PROMO</v>
      </c>
      <c r="G3259" t="s">
        <v>2866</v>
      </c>
      <c r="H3259">
        <f>VLOOKUP(working_table!G3259,order_items[[#All],[product_id]:[subtotal_idr]],2,0)</f>
        <v>1</v>
      </c>
      <c r="I3259" s="5">
        <f>VLOOKUP(working_table!$G3259,order_items[[#All],[product_id]:[subtotal_idr]],3,0)</f>
        <v>199000</v>
      </c>
      <c r="J3259" s="5">
        <f>VLOOKUP(working_table!$G3259,order_items[[#All],[product_id]:[subtotal_idr]],4,0)</f>
        <v>199000</v>
      </c>
      <c r="K3259" t="str">
        <f>VLOOKUP($G3259,products7[#All],2,0)</f>
        <v>Pants Chino BajuKita</v>
      </c>
      <c r="L3259" t="str">
        <f>VLOOKUP($G3259,products7[#All],3,0)</f>
        <v>Pants</v>
      </c>
      <c r="M3259" t="str">
        <f>VLOOKUP($G3259,products7[#All],7,0)</f>
        <v>BajuKita</v>
      </c>
    </row>
    <row r="3260" spans="1:13" x14ac:dyDescent="0.35">
      <c r="A3260" t="s">
        <v>7903</v>
      </c>
      <c r="B3260" s="2">
        <f>VLOOKUP(A3260,orders[#All],3,0)</f>
        <v>45709</v>
      </c>
      <c r="C3260" t="str">
        <f>VLOOKUP($A3260,orders[#All],9,0)</f>
        <v>delivered</v>
      </c>
      <c r="D3260" t="str">
        <f>VLOOKUP($A3260,orders[#All],5,0)</f>
        <v>Padang</v>
      </c>
      <c r="E3260" t="str">
        <f>VLOOKUP($A3260,orders[#All],6,0)</f>
        <v>Sumatera Barat</v>
      </c>
      <c r="F3260" t="str">
        <f>VLOOKUP($A3260,orders[#All],10,0)</f>
        <v>TANPA PROMO</v>
      </c>
      <c r="G3260" t="s">
        <v>2967</v>
      </c>
      <c r="H3260">
        <f>VLOOKUP(working_table!G3260,order_items[[#All],[product_id]:[subtotal_idr]],2,0)</f>
        <v>1</v>
      </c>
      <c r="I3260" s="5">
        <f>VLOOKUP(working_table!$G3260,order_items[[#All],[product_id]:[subtotal_idr]],3,0)</f>
        <v>49000</v>
      </c>
      <c r="J3260" s="5">
        <f>VLOOKUP(working_table!$G3260,order_items[[#All],[product_id]:[subtotal_idr]],4,0)</f>
        <v>49000</v>
      </c>
      <c r="K3260" t="str">
        <f>VLOOKUP($G3260,products7[#All],2,0)</f>
        <v>Topi Baseball SandangIndo</v>
      </c>
      <c r="L3260" t="str">
        <f>VLOOKUP($G3260,products7[#All],3,0)</f>
        <v>Accessories</v>
      </c>
      <c r="M3260" t="str">
        <f>VLOOKUP($G3260,products7[#All],7,0)</f>
        <v>SandangIndo</v>
      </c>
    </row>
    <row r="3261" spans="1:13" x14ac:dyDescent="0.35">
      <c r="A3261" t="s">
        <v>7906</v>
      </c>
      <c r="B3261" s="2">
        <f>VLOOKUP(A3261,orders[#All],3,0)</f>
        <v>45292</v>
      </c>
      <c r="C3261" t="str">
        <f>VLOOKUP($A3261,orders[#All],9,0)</f>
        <v>delivered</v>
      </c>
      <c r="D3261" t="str">
        <f>VLOOKUP($A3261,orders[#All],5,0)</f>
        <v>Pontianak</v>
      </c>
      <c r="E3261" t="str">
        <f>VLOOKUP($A3261,orders[#All],6,0)</f>
        <v>Kalimantan Barat</v>
      </c>
      <c r="F3261" t="str">
        <f>VLOOKUP($A3261,orders[#All],10,0)</f>
        <v>RAMADAN23</v>
      </c>
      <c r="G3261" t="s">
        <v>2814</v>
      </c>
      <c r="H3261">
        <f>VLOOKUP(working_table!G3261,order_items[[#All],[product_id]:[subtotal_idr]],2,0)</f>
        <v>2</v>
      </c>
      <c r="I3261" s="5">
        <f>VLOOKUP(working_table!$G3261,order_items[[#All],[product_id]:[subtotal_idr]],3,0)</f>
        <v>149000</v>
      </c>
      <c r="J3261" s="5">
        <f>VLOOKUP(working_table!$G3261,order_items[[#All],[product_id]:[subtotal_idr]],4,0)</f>
        <v>298000</v>
      </c>
      <c r="K3261" t="str">
        <f>VLOOKUP($G3261,products7[#All],2,0)</f>
        <v>Pants Cargo Ratu Mode</v>
      </c>
      <c r="L3261" t="str">
        <f>VLOOKUP($G3261,products7[#All],3,0)</f>
        <v>Pants</v>
      </c>
      <c r="M3261" t="str">
        <f>VLOOKUP($G3261,products7[#All],7,0)</f>
        <v>Ratu Mode</v>
      </c>
    </row>
    <row r="3262" spans="1:13" x14ac:dyDescent="0.35">
      <c r="A3262" t="s">
        <v>7908</v>
      </c>
      <c r="B3262" s="2">
        <f>VLOOKUP(A3262,orders[#All],3,0)</f>
        <v>45402</v>
      </c>
      <c r="C3262" t="str">
        <f>VLOOKUP($A3262,orders[#All],9,0)</f>
        <v>delivered</v>
      </c>
      <c r="D3262" t="str">
        <f>VLOOKUP($A3262,orders[#All],5,0)</f>
        <v>Semarang</v>
      </c>
      <c r="E3262" t="str">
        <f>VLOOKUP($A3262,orders[#All],6,0)</f>
        <v>Jawa Tengah</v>
      </c>
      <c r="F3262" t="str">
        <f>VLOOKUP($A3262,orders[#All],10,0)</f>
        <v>TANPA PROMO</v>
      </c>
      <c r="G3262" t="s">
        <v>2631</v>
      </c>
      <c r="H3262">
        <f>VLOOKUP(working_table!G3262,order_items[[#All],[product_id]:[subtotal_idr]],2,0)</f>
        <v>1</v>
      </c>
      <c r="I3262" s="5">
        <f>VLOOKUP(working_table!$G3262,order_items[[#All],[product_id]:[subtotal_idr]],3,0)</f>
        <v>299000</v>
      </c>
      <c r="J3262" s="5">
        <f>VLOOKUP(working_table!$G3262,order_items[[#All],[product_id]:[subtotal_idr]],4,0)</f>
        <v>299000</v>
      </c>
      <c r="K3262" t="str">
        <f>VLOOKUP($G3262,products7[#All],2,0)</f>
        <v>Kemeja Linen NusaBrand</v>
      </c>
      <c r="L3262" t="str">
        <f>VLOOKUP($G3262,products7[#All],3,0)</f>
        <v>kemeja</v>
      </c>
      <c r="M3262" t="str">
        <f>VLOOKUP($G3262,products7[#All],7,0)</f>
        <v>NusaBrand</v>
      </c>
    </row>
    <row r="3263" spans="1:13" x14ac:dyDescent="0.35">
      <c r="A3263" t="s">
        <v>7908</v>
      </c>
      <c r="B3263" s="2">
        <f>VLOOKUP(A3263,orders[#All],3,0)</f>
        <v>45402</v>
      </c>
      <c r="C3263" t="str">
        <f>VLOOKUP($A3263,orders[#All],9,0)</f>
        <v>delivered</v>
      </c>
      <c r="D3263" t="str">
        <f>VLOOKUP($A3263,orders[#All],5,0)</f>
        <v>Semarang</v>
      </c>
      <c r="E3263" t="str">
        <f>VLOOKUP($A3263,orders[#All],6,0)</f>
        <v>Jawa Tengah</v>
      </c>
      <c r="F3263" t="str">
        <f>VLOOKUP($A3263,orders[#All],10,0)</f>
        <v>TANPA PROMO</v>
      </c>
      <c r="G3263" t="s">
        <v>3883</v>
      </c>
      <c r="H3263">
        <f>VLOOKUP(working_table!G3263,order_items[[#All],[product_id]:[subtotal_idr]],2,0)</f>
        <v>1</v>
      </c>
      <c r="I3263" s="5">
        <f>VLOOKUP(working_table!$G3263,order_items[[#All],[product_id]:[subtotal_idr]],3,0)</f>
        <v>49000</v>
      </c>
      <c r="J3263" s="5">
        <f>VLOOKUP(working_table!$G3263,order_items[[#All],[product_id]:[subtotal_idr]],4,0)</f>
        <v>49000</v>
      </c>
      <c r="K3263" t="str">
        <f>VLOOKUP($G3263,products7[#All],2,0)</f>
        <v>T-Shirt Slim Fit Kanvas Lokal</v>
      </c>
      <c r="L3263" t="str">
        <f>VLOOKUP($G3263,products7[#All],3,0)</f>
        <v>Kemeja</v>
      </c>
      <c r="M3263" t="str">
        <f>VLOOKUP($G3263,products7[#All],7,0)</f>
        <v>Kanvas Lokal</v>
      </c>
    </row>
    <row r="3264" spans="1:13" x14ac:dyDescent="0.35">
      <c r="A3264" t="s">
        <v>7908</v>
      </c>
      <c r="B3264" s="2">
        <f>VLOOKUP(A3264,orders[#All],3,0)</f>
        <v>45402</v>
      </c>
      <c r="C3264" t="str">
        <f>VLOOKUP($A3264,orders[#All],9,0)</f>
        <v>delivered</v>
      </c>
      <c r="D3264" t="str">
        <f>VLOOKUP($A3264,orders[#All],5,0)</f>
        <v>Semarang</v>
      </c>
      <c r="E3264" t="str">
        <f>VLOOKUP($A3264,orders[#All],6,0)</f>
        <v>Jawa Tengah</v>
      </c>
      <c r="F3264" t="str">
        <f>VLOOKUP($A3264,orders[#All],10,0)</f>
        <v>TANPA PROMO</v>
      </c>
      <c r="G3264" t="s">
        <v>2473</v>
      </c>
      <c r="H3264">
        <f>VLOOKUP(working_table!G3264,order_items[[#All],[product_id]:[subtotal_idr]],2,0)</f>
        <v>1</v>
      </c>
      <c r="I3264" s="5">
        <f>VLOOKUP(working_table!$G3264,order_items[[#All],[product_id]:[subtotal_idr]],3,0)</f>
        <v>499000</v>
      </c>
      <c r="J3264" s="5">
        <f>VLOOKUP(working_table!$G3264,order_items[[#All],[product_id]:[subtotal_idr]],4,0)</f>
        <v>499000</v>
      </c>
      <c r="K3264" t="str">
        <f>VLOOKUP($G3264,products7[#All],2,0)</f>
        <v>Kemeja Batik BajuKita</v>
      </c>
      <c r="L3264" t="str">
        <f>VLOOKUP($G3264,products7[#All],3,0)</f>
        <v>kemeja</v>
      </c>
      <c r="M3264" t="str">
        <f>VLOOKUP($G3264,products7[#All],7,0)</f>
        <v>BajuKita</v>
      </c>
    </row>
    <row r="3265" spans="1:13" x14ac:dyDescent="0.35">
      <c r="A3265" t="s">
        <v>7912</v>
      </c>
      <c r="B3265" s="2">
        <f>VLOOKUP(A3265,orders[#All],3,0)</f>
        <v>45678</v>
      </c>
      <c r="C3265" t="str">
        <f>VLOOKUP($A3265,orders[#All],9,0)</f>
        <v>returned</v>
      </c>
      <c r="D3265" t="str">
        <f>VLOOKUP($A3265,orders[#All],5,0)</f>
        <v>Pekanbaru</v>
      </c>
      <c r="E3265" t="str">
        <f>VLOOKUP($A3265,orders[#All],6,0)</f>
        <v>Riau</v>
      </c>
      <c r="F3265" t="str">
        <f>VLOOKUP($A3265,orders[#All],10,0)</f>
        <v>MEMBER10</v>
      </c>
      <c r="G3265" t="s">
        <v>2513</v>
      </c>
      <c r="H3265">
        <f>VLOOKUP(working_table!G3265,order_items[[#All],[product_id]:[subtotal_idr]],2,0)</f>
        <v>1</v>
      </c>
      <c r="I3265" s="5">
        <f>VLOOKUP(working_table!$G3265,order_items[[#All],[product_id]:[subtotal_idr]],3,0)</f>
        <v>329000</v>
      </c>
      <c r="J3265" s="5">
        <f>VLOOKUP(working_table!$G3265,order_items[[#All],[product_id]:[subtotal_idr]],4,0)</f>
        <v>329000</v>
      </c>
      <c r="K3265" t="str">
        <f>VLOOKUP($G3265,products7[#All],2,0)</f>
        <v>Jacket Hoodie Kanvas Lokal</v>
      </c>
      <c r="L3265" t="str">
        <f>VLOOKUP($G3265,products7[#All],3,0)</f>
        <v>Jacket</v>
      </c>
      <c r="M3265" t="str">
        <f>VLOOKUP($G3265,products7[#All],7,0)</f>
        <v>Kanvas Lokal</v>
      </c>
    </row>
    <row r="3266" spans="1:13" x14ac:dyDescent="0.35">
      <c r="A3266" t="s">
        <v>7912</v>
      </c>
      <c r="B3266" s="2">
        <f>VLOOKUP(A3266,orders[#All],3,0)</f>
        <v>45678</v>
      </c>
      <c r="C3266" t="str">
        <f>VLOOKUP($A3266,orders[#All],9,0)</f>
        <v>returned</v>
      </c>
      <c r="D3266" t="str">
        <f>VLOOKUP($A3266,orders[#All],5,0)</f>
        <v>Pekanbaru</v>
      </c>
      <c r="E3266" t="str">
        <f>VLOOKUP($A3266,orders[#All],6,0)</f>
        <v>Riau</v>
      </c>
      <c r="F3266" t="str">
        <f>VLOOKUP($A3266,orders[#All],10,0)</f>
        <v>MEMBER10</v>
      </c>
      <c r="G3266" t="s">
        <v>2516</v>
      </c>
      <c r="H3266">
        <f>VLOOKUP(working_table!G3266,order_items[[#All],[product_id]:[subtotal_idr]],2,0)</f>
        <v>1</v>
      </c>
      <c r="I3266" s="5">
        <f>VLOOKUP(working_table!$G3266,order_items[[#All],[product_id]:[subtotal_idr]],3,0)</f>
        <v>229000</v>
      </c>
      <c r="J3266" s="5">
        <f>VLOOKUP(working_table!$G3266,order_items[[#All],[product_id]:[subtotal_idr]],4,0)</f>
        <v>229000</v>
      </c>
      <c r="K3266" t="str">
        <f>VLOOKUP($G3266,products7[#All],2,0)</f>
        <v>Dress Bodycon BajuKita</v>
      </c>
      <c r="L3266" t="str">
        <f>VLOOKUP($G3266,products7[#All],3,0)</f>
        <v>Dress</v>
      </c>
      <c r="M3266" t="str">
        <f>VLOOKUP($G3266,products7[#All],7,0)</f>
        <v>BajuKita</v>
      </c>
    </row>
    <row r="3267" spans="1:13" x14ac:dyDescent="0.35">
      <c r="A3267" t="s">
        <v>7912</v>
      </c>
      <c r="B3267" s="2">
        <f>VLOOKUP(A3267,orders[#All],3,0)</f>
        <v>45678</v>
      </c>
      <c r="C3267" t="str">
        <f>VLOOKUP($A3267,orders[#All],9,0)</f>
        <v>returned</v>
      </c>
      <c r="D3267" t="str">
        <f>VLOOKUP($A3267,orders[#All],5,0)</f>
        <v>Pekanbaru</v>
      </c>
      <c r="E3267" t="str">
        <f>VLOOKUP($A3267,orders[#All],6,0)</f>
        <v>Riau</v>
      </c>
      <c r="F3267" t="str">
        <f>VLOOKUP($A3267,orders[#All],10,0)</f>
        <v>MEMBER10</v>
      </c>
      <c r="G3267" t="s">
        <v>3445</v>
      </c>
      <c r="H3267">
        <f>VLOOKUP(working_table!G3267,order_items[[#All],[product_id]:[subtotal_idr]],2,0)</f>
        <v>1</v>
      </c>
      <c r="I3267" s="5">
        <f>VLOOKUP(working_table!$G3267,order_items[[#All],[product_id]:[subtotal_idr]],3,0)</f>
        <v>499000</v>
      </c>
      <c r="J3267" s="5">
        <f>VLOOKUP(working_table!$G3267,order_items[[#All],[product_id]:[subtotal_idr]],4,0)</f>
        <v>499000</v>
      </c>
      <c r="K3267" t="str">
        <f>VLOOKUP($G3267,products7[#All],2,0)</f>
        <v>T-Shirt Striped Kanvas Lokal</v>
      </c>
      <c r="L3267" t="str">
        <f>VLOOKUP($G3267,products7[#All],3,0)</f>
        <v>T-Shirt</v>
      </c>
      <c r="M3267" t="str">
        <f>VLOOKUP($G3267,products7[#All],7,0)</f>
        <v>Kanvas Lokal</v>
      </c>
    </row>
    <row r="3268" spans="1:13" x14ac:dyDescent="0.35">
      <c r="A3268" t="s">
        <v>7916</v>
      </c>
      <c r="B3268" s="2">
        <f>VLOOKUP(A3268,orders[#All],3,0)</f>
        <v>45140</v>
      </c>
      <c r="C3268" t="str">
        <f>VLOOKUP($A3268,orders[#All],9,0)</f>
        <v>delivered</v>
      </c>
      <c r="D3268" t="str">
        <f>VLOOKUP($A3268,orders[#All],5,0)</f>
        <v>Tangerang</v>
      </c>
      <c r="E3268" t="str">
        <f>VLOOKUP($A3268,orders[#All],6,0)</f>
        <v>Banten</v>
      </c>
      <c r="F3268" t="str">
        <f>VLOOKUP($A3268,orders[#All],10,0)</f>
        <v>TANPA PROMO</v>
      </c>
      <c r="G3268" t="s">
        <v>2876</v>
      </c>
      <c r="H3268">
        <f>VLOOKUP(working_table!G3268,order_items[[#All],[product_id]:[subtotal_idr]],2,0)</f>
        <v>2</v>
      </c>
      <c r="I3268" s="5">
        <f>VLOOKUP(working_table!$G3268,order_items[[#All],[product_id]:[subtotal_idr]],3,0)</f>
        <v>59000</v>
      </c>
      <c r="J3268" s="5">
        <f>VLOOKUP(working_table!$G3268,order_items[[#All],[product_id]:[subtotal_idr]],4,0)</f>
        <v>118000</v>
      </c>
      <c r="K3268" t="str">
        <f>VLOOKUP($G3268,products7[#All],2,0)</f>
        <v>Pants Jogger Pesona Indo</v>
      </c>
      <c r="L3268" t="str">
        <f>VLOOKUP($G3268,products7[#All],3,0)</f>
        <v>Pants</v>
      </c>
      <c r="M3268" t="str">
        <f>VLOOKUP($G3268,products7[#All],7,0)</f>
        <v>Pesona Indo</v>
      </c>
    </row>
    <row r="3269" spans="1:13" x14ac:dyDescent="0.35">
      <c r="A3269" t="s">
        <v>7916</v>
      </c>
      <c r="B3269" s="2">
        <f>VLOOKUP(A3269,orders[#All],3,0)</f>
        <v>45140</v>
      </c>
      <c r="C3269" t="str">
        <f>VLOOKUP($A3269,orders[#All],9,0)</f>
        <v>delivered</v>
      </c>
      <c r="D3269" t="str">
        <f>VLOOKUP($A3269,orders[#All],5,0)</f>
        <v>Tangerang</v>
      </c>
      <c r="E3269" t="str">
        <f>VLOOKUP($A3269,orders[#All],6,0)</f>
        <v>Banten</v>
      </c>
      <c r="F3269" t="str">
        <f>VLOOKUP($A3269,orders[#All],10,0)</f>
        <v>TANPA PROMO</v>
      </c>
      <c r="G3269" t="s">
        <v>3536</v>
      </c>
      <c r="H3269">
        <f>VLOOKUP(working_table!G3269,order_items[[#All],[product_id]:[subtotal_idr]],2,0)</f>
        <v>1</v>
      </c>
      <c r="I3269" s="5">
        <f>VLOOKUP(working_table!$G3269,order_items[[#All],[product_id]:[subtotal_idr]],3,0)</f>
        <v>119000</v>
      </c>
      <c r="J3269" s="5">
        <f>VLOOKUP(working_table!$G3269,order_items[[#All],[product_id]:[subtotal_idr]],4,0)</f>
        <v>119000</v>
      </c>
      <c r="K3269" t="str">
        <f>VLOOKUP($G3269,products7[#All],2,0)</f>
        <v>Pants Kulot Tropika Style</v>
      </c>
      <c r="L3269" t="str">
        <f>VLOOKUP($G3269,products7[#All],3,0)</f>
        <v>Pants</v>
      </c>
      <c r="M3269" t="str">
        <f>VLOOKUP($G3269,products7[#All],7,0)</f>
        <v>Tropika Style</v>
      </c>
    </row>
    <row r="3270" spans="1:13" x14ac:dyDescent="0.35">
      <c r="A3270" t="s">
        <v>7919</v>
      </c>
      <c r="B3270" s="2">
        <f>VLOOKUP(A3270,orders[#All],3,0)</f>
        <v>45637</v>
      </c>
      <c r="C3270" t="str">
        <f>VLOOKUP($A3270,orders[#All],9,0)</f>
        <v>delivered</v>
      </c>
      <c r="D3270" t="str">
        <f>VLOOKUP($A3270,orders[#All],5,0)</f>
        <v>Pontianak</v>
      </c>
      <c r="E3270" t="str">
        <f>VLOOKUP($A3270,orders[#All],6,0)</f>
        <v>Kalimantan Barat</v>
      </c>
      <c r="F3270" t="str">
        <f>VLOOKUP($A3270,orders[#All],10,0)</f>
        <v>TANPA PROMO</v>
      </c>
      <c r="G3270" t="s">
        <v>3223</v>
      </c>
      <c r="H3270">
        <f>VLOOKUP(working_table!G3270,order_items[[#All],[product_id]:[subtotal_idr]],2,0)</f>
        <v>1</v>
      </c>
      <c r="I3270" s="5">
        <f>VLOOKUP(working_table!$G3270,order_items[[#All],[product_id]:[subtotal_idr]],3,0)</f>
        <v>69000</v>
      </c>
      <c r="J3270" s="5">
        <f>VLOOKUP(working_table!$G3270,order_items[[#All],[product_id]:[subtotal_idr]],4,0)</f>
        <v>69000</v>
      </c>
      <c r="K3270" t="str">
        <f>VLOOKUP($G3270,products7[#All],2,0)</f>
        <v>Pants Jeans Slim Senja Wear</v>
      </c>
      <c r="L3270" t="str">
        <f>VLOOKUP($G3270,products7[#All],3,0)</f>
        <v>Pants</v>
      </c>
      <c r="M3270" t="str">
        <f>VLOOKUP($G3270,products7[#All],7,0)</f>
        <v>Senja Wear</v>
      </c>
    </row>
    <row r="3271" spans="1:13" x14ac:dyDescent="0.35">
      <c r="A3271" t="s">
        <v>7921</v>
      </c>
      <c r="B3271" s="2">
        <f>VLOOKUP(A3271,orders[#All],3,0)</f>
        <v>44731</v>
      </c>
      <c r="C3271" t="str">
        <f>VLOOKUP($A3271,orders[#All],9,0)</f>
        <v>delivered</v>
      </c>
      <c r="D3271" t="str">
        <f>VLOOKUP($A3271,orders[#All],5,0)</f>
        <v>Bekasi</v>
      </c>
      <c r="E3271" t="str">
        <f>VLOOKUP($A3271,orders[#All],6,0)</f>
        <v>Jawa Barat</v>
      </c>
      <c r="F3271" t="str">
        <f>VLOOKUP($A3271,orders[#All],10,0)</f>
        <v>TANPA PROMO</v>
      </c>
      <c r="G3271" t="s">
        <v>3031</v>
      </c>
      <c r="H3271">
        <f>VLOOKUP(working_table!G3271,order_items[[#All],[product_id]:[subtotal_idr]],2,0)</f>
        <v>1</v>
      </c>
      <c r="I3271" s="5">
        <f>VLOOKUP(working_table!$G3271,order_items[[#All],[product_id]:[subtotal_idr]],3,0)</f>
        <v>69000</v>
      </c>
      <c r="J3271" s="5">
        <f>VLOOKUP(working_table!$G3271,order_items[[#All],[product_id]:[subtotal_idr]],4,0)</f>
        <v>69000</v>
      </c>
      <c r="K3271" t="str">
        <f>VLOOKUP($G3271,products7[#All],2,0)</f>
        <v>Kemeja Linen Kanvas Lokal</v>
      </c>
      <c r="L3271" t="str">
        <f>VLOOKUP($G3271,products7[#All],3,0)</f>
        <v>T-Shirt</v>
      </c>
      <c r="M3271" t="str">
        <f>VLOOKUP($G3271,products7[#All],7,0)</f>
        <v>Kanvas Lokal</v>
      </c>
    </row>
    <row r="3272" spans="1:13" x14ac:dyDescent="0.35">
      <c r="A3272" t="s">
        <v>7923</v>
      </c>
      <c r="B3272" s="2">
        <f>VLOOKUP(A3272,orders[#All],3,0)</f>
        <v>45596</v>
      </c>
      <c r="C3272" t="str">
        <f>VLOOKUP($A3272,orders[#All],9,0)</f>
        <v>delivered</v>
      </c>
      <c r="D3272" t="str">
        <f>VLOOKUP($A3272,orders[#All],5,0)</f>
        <v>Banjarmasin</v>
      </c>
      <c r="E3272" t="str">
        <f>VLOOKUP($A3272,orders[#All],6,0)</f>
        <v>Kalimantan Selatan</v>
      </c>
      <c r="F3272" t="str">
        <f>VLOOKUP($A3272,orders[#All],10,0)</f>
        <v>TANPA PROMO</v>
      </c>
      <c r="G3272" t="s">
        <v>3536</v>
      </c>
      <c r="H3272">
        <f>VLOOKUP(working_table!G3272,order_items[[#All],[product_id]:[subtotal_idr]],2,0)</f>
        <v>1</v>
      </c>
      <c r="I3272" s="5">
        <f>VLOOKUP(working_table!$G3272,order_items[[#All],[product_id]:[subtotal_idr]],3,0)</f>
        <v>119000</v>
      </c>
      <c r="J3272" s="5">
        <f>VLOOKUP(working_table!$G3272,order_items[[#All],[product_id]:[subtotal_idr]],4,0)</f>
        <v>119000</v>
      </c>
      <c r="K3272" t="str">
        <f>VLOOKUP($G3272,products7[#All],2,0)</f>
        <v>Pants Kulot Tropika Style</v>
      </c>
      <c r="L3272" t="str">
        <f>VLOOKUP($G3272,products7[#All],3,0)</f>
        <v>Pants</v>
      </c>
      <c r="M3272" t="str">
        <f>VLOOKUP($G3272,products7[#All],7,0)</f>
        <v>Tropika Style</v>
      </c>
    </row>
    <row r="3273" spans="1:13" x14ac:dyDescent="0.35">
      <c r="A3273" t="s">
        <v>7925</v>
      </c>
      <c r="B3273" s="2">
        <f>VLOOKUP(A3273,orders[#All],3,0)</f>
        <v>45076</v>
      </c>
      <c r="C3273" t="str">
        <f>VLOOKUP($A3273,orders[#All],9,0)</f>
        <v>delivered</v>
      </c>
      <c r="D3273" t="str">
        <f>VLOOKUP($A3273,orders[#All],5,0)</f>
        <v>Surabaya</v>
      </c>
      <c r="E3273" t="str">
        <f>VLOOKUP($A3273,orders[#All],6,0)</f>
        <v>Jawa Timur</v>
      </c>
      <c r="F3273" t="str">
        <f>VLOOKUP($A3273,orders[#All],10,0)</f>
        <v>TANPA PROMO</v>
      </c>
      <c r="G3273" t="s">
        <v>2680</v>
      </c>
      <c r="H3273">
        <f>VLOOKUP(working_table!G3273,order_items[[#All],[product_id]:[subtotal_idr]],2,0)</f>
        <v>2</v>
      </c>
      <c r="I3273" s="5">
        <f>VLOOKUP(working_table!$G3273,order_items[[#All],[product_id]:[subtotal_idr]],3,0)</f>
        <v>279000</v>
      </c>
      <c r="J3273" s="5">
        <f>VLOOKUP(working_table!$G3273,order_items[[#All],[product_id]:[subtotal_idr]],4,0)</f>
        <v>558000</v>
      </c>
      <c r="K3273" t="str">
        <f>VLOOKUP($G3273,products7[#All],2,0)</f>
        <v>T-Shirt Lengan Panjang Riang Apparel</v>
      </c>
      <c r="L3273" t="str">
        <f>VLOOKUP($G3273,products7[#All],3,0)</f>
        <v>T-Shirt</v>
      </c>
      <c r="M3273" t="str">
        <f>VLOOKUP($G3273,products7[#All],7,0)</f>
        <v>Riang Apparel</v>
      </c>
    </row>
    <row r="3274" spans="1:13" x14ac:dyDescent="0.35">
      <c r="A3274" t="s">
        <v>7925</v>
      </c>
      <c r="B3274" s="2">
        <f>VLOOKUP(A3274,orders[#All],3,0)</f>
        <v>45076</v>
      </c>
      <c r="C3274" t="str">
        <f>VLOOKUP($A3274,orders[#All],9,0)</f>
        <v>delivered</v>
      </c>
      <c r="D3274" t="str">
        <f>VLOOKUP($A3274,orders[#All],5,0)</f>
        <v>Surabaya</v>
      </c>
      <c r="E3274" t="str">
        <f>VLOOKUP($A3274,orders[#All],6,0)</f>
        <v>Jawa Timur</v>
      </c>
      <c r="F3274" t="str">
        <f>VLOOKUP($A3274,orders[#All],10,0)</f>
        <v>TANPA PROMO</v>
      </c>
      <c r="G3274" t="s">
        <v>2736</v>
      </c>
      <c r="H3274">
        <f>VLOOKUP(working_table!G3274,order_items[[#All],[product_id]:[subtotal_idr]],2,0)</f>
        <v>1</v>
      </c>
      <c r="I3274" s="5">
        <f>VLOOKUP(working_table!$G3274,order_items[[#All],[product_id]:[subtotal_idr]],3,0)</f>
        <v>499000</v>
      </c>
      <c r="J3274" s="5">
        <f>VLOOKUP(working_table!$G3274,order_items[[#All],[product_id]:[subtotal_idr]],4,0)</f>
        <v>499000</v>
      </c>
      <c r="K3274" t="str">
        <f>VLOOKUP($G3274,products7[#All],2,0)</f>
        <v>T-Shirt Slim Fit Tropika Style</v>
      </c>
      <c r="L3274" t="str">
        <f>VLOOKUP($G3274,products7[#All],3,0)</f>
        <v>kemeja</v>
      </c>
      <c r="M3274" t="str">
        <f>VLOOKUP($G3274,products7[#All],7,0)</f>
        <v>Tropika Style</v>
      </c>
    </row>
    <row r="3275" spans="1:13" x14ac:dyDescent="0.35">
      <c r="A3275" t="s">
        <v>7928</v>
      </c>
      <c r="B3275" s="2">
        <f>VLOOKUP(A3275,orders[#All],3,0)</f>
        <v>44993</v>
      </c>
      <c r="C3275" t="str">
        <f>VLOOKUP($A3275,orders[#All],9,0)</f>
        <v>delivered</v>
      </c>
      <c r="D3275" t="str">
        <f>VLOOKUP($A3275,orders[#All],5,0)</f>
        <v>Bekasi</v>
      </c>
      <c r="E3275" t="str">
        <f>VLOOKUP($A3275,orders[#All],6,0)</f>
        <v>Jawa Barat</v>
      </c>
      <c r="F3275" t="str">
        <f>VLOOKUP($A3275,orders[#All],10,0)</f>
        <v>TANPA PROMO</v>
      </c>
      <c r="G3275" t="s">
        <v>2596</v>
      </c>
      <c r="H3275">
        <f>VLOOKUP(working_table!G3275,order_items[[#All],[product_id]:[subtotal_idr]],2,0)</f>
        <v>3</v>
      </c>
      <c r="I3275" s="5">
        <f>VLOOKUP(working_table!$G3275,order_items[[#All],[product_id]:[subtotal_idr]],3,0)</f>
        <v>89000</v>
      </c>
      <c r="J3275" s="5">
        <f>VLOOKUP(working_table!$G3275,order_items[[#All],[product_id]:[subtotal_idr]],4,0)</f>
        <v>267000</v>
      </c>
      <c r="K3275" t="str">
        <f>VLOOKUP($G3275,products7[#All],2,0)</f>
        <v>T-Shirt Graphic Tropika Style</v>
      </c>
      <c r="L3275" t="str">
        <f>VLOOKUP($G3275,products7[#All],3,0)</f>
        <v>T-Shirt</v>
      </c>
      <c r="M3275" t="str">
        <f>VLOOKUP($G3275,products7[#All],7,0)</f>
        <v>Tropika Style</v>
      </c>
    </row>
    <row r="3276" spans="1:13" x14ac:dyDescent="0.35">
      <c r="A3276" t="s">
        <v>7930</v>
      </c>
      <c r="B3276" s="2">
        <f>VLOOKUP(A3276,orders[#All],3,0)</f>
        <v>44733</v>
      </c>
      <c r="C3276" t="str">
        <f>VLOOKUP($A3276,orders[#All],9,0)</f>
        <v>processing</v>
      </c>
      <c r="D3276" t="str">
        <f>VLOOKUP($A3276,orders[#All],5,0)</f>
        <v>Pekanbaru</v>
      </c>
      <c r="E3276" t="str">
        <f>VLOOKUP($A3276,orders[#All],6,0)</f>
        <v>Riau</v>
      </c>
      <c r="F3276" t="str">
        <f>VLOOKUP($A3276,orders[#All],10,0)</f>
        <v>TANPA PROMO</v>
      </c>
      <c r="G3276" t="s">
        <v>2833</v>
      </c>
      <c r="H3276">
        <f>VLOOKUP(working_table!G3276,order_items[[#All],[product_id]:[subtotal_idr]],2,0)</f>
        <v>2</v>
      </c>
      <c r="I3276" s="5">
        <f>VLOOKUP(working_table!$G3276,order_items[[#All],[product_id]:[subtotal_idr]],3,0)</f>
        <v>49000</v>
      </c>
      <c r="J3276" s="5">
        <f>VLOOKUP(working_table!$G3276,order_items[[#All],[product_id]:[subtotal_idr]],4,0)</f>
        <v>98000</v>
      </c>
      <c r="K3276" t="str">
        <f>VLOOKUP($G3276,products7[#All],2,0)</f>
        <v>Dress Wrap Senja Wear</v>
      </c>
      <c r="L3276" t="str">
        <f>VLOOKUP($G3276,products7[#All],3,0)</f>
        <v>Dress</v>
      </c>
      <c r="M3276" t="str">
        <f>VLOOKUP($G3276,products7[#All],7,0)</f>
        <v>Senja Wear</v>
      </c>
    </row>
    <row r="3277" spans="1:13" x14ac:dyDescent="0.35">
      <c r="A3277" t="s">
        <v>7932</v>
      </c>
      <c r="B3277" s="2">
        <f>VLOOKUP(A3277,orders[#All],3,0)</f>
        <v>45663</v>
      </c>
      <c r="C3277" t="str">
        <f>VLOOKUP($A3277,orders[#All],9,0)</f>
        <v>delivered</v>
      </c>
      <c r="D3277" t="str">
        <f>VLOOKUP($A3277,orders[#All],5,0)</f>
        <v>Semarang</v>
      </c>
      <c r="E3277" t="str">
        <f>VLOOKUP($A3277,orders[#All],6,0)</f>
        <v>Jawa Tengah</v>
      </c>
      <c r="F3277" t="str">
        <f>VLOOKUP($A3277,orders[#All],10,0)</f>
        <v>TANPA PROMO</v>
      </c>
      <c r="G3277" t="s">
        <v>2439</v>
      </c>
      <c r="H3277">
        <f>VLOOKUP(working_table!G3277,order_items[[#All],[product_id]:[subtotal_idr]],2,0)</f>
        <v>1</v>
      </c>
      <c r="I3277" s="5">
        <f>VLOOKUP(working_table!$G3277,order_items[[#All],[product_id]:[subtotal_idr]],3,0)</f>
        <v>599000</v>
      </c>
      <c r="J3277" s="5">
        <f>VLOOKUP(working_table!$G3277,order_items[[#All],[product_id]:[subtotal_idr]],4,0)</f>
        <v>599000</v>
      </c>
      <c r="K3277" t="str">
        <f>VLOOKUP($G3277,products7[#All],2,0)</f>
        <v>Pants Jogger Tropika Style</v>
      </c>
      <c r="L3277" t="str">
        <f>VLOOKUP($G3277,products7[#All],3,0)</f>
        <v>Pants</v>
      </c>
      <c r="M3277" t="str">
        <f>VLOOKUP($G3277,products7[#All],7,0)</f>
        <v>Tropika Style</v>
      </c>
    </row>
    <row r="3278" spans="1:13" x14ac:dyDescent="0.35">
      <c r="A3278" t="s">
        <v>7934</v>
      </c>
      <c r="B3278" s="2">
        <f>VLOOKUP(A3278,orders[#All],3,0)</f>
        <v>44903</v>
      </c>
      <c r="C3278" t="str">
        <f>VLOOKUP($A3278,orders[#All],9,0)</f>
        <v>delivered</v>
      </c>
      <c r="D3278" t="str">
        <f>VLOOKUP($A3278,orders[#All],5,0)</f>
        <v>Makassar</v>
      </c>
      <c r="E3278" t="str">
        <f>VLOOKUP($A3278,orders[#All],6,0)</f>
        <v>Sulawesi Selatan</v>
      </c>
      <c r="F3278" t="str">
        <f>VLOOKUP($A3278,orders[#All],10,0)</f>
        <v>TANPA PROMO</v>
      </c>
      <c r="G3278" t="s">
        <v>3659</v>
      </c>
      <c r="H3278">
        <f>VLOOKUP(working_table!G3278,order_items[[#All],[product_id]:[subtotal_idr]],2,0)</f>
        <v>1</v>
      </c>
      <c r="I3278" s="5">
        <f>VLOOKUP(working_table!$G3278,order_items[[#All],[product_id]:[subtotal_idr]],3,0)</f>
        <v>299000</v>
      </c>
      <c r="J3278" s="5">
        <f>VLOOKUP(working_table!$G3278,order_items[[#All],[product_id]:[subtotal_idr]],4,0)</f>
        <v>299000</v>
      </c>
      <c r="K3278" t="str">
        <f>VLOOKUP($G3278,products7[#All],2,0)</f>
        <v>Pants Jogger Riang Apparel</v>
      </c>
      <c r="L3278" t="str">
        <f>VLOOKUP($G3278,products7[#All],3,0)</f>
        <v>Pants</v>
      </c>
      <c r="M3278" t="str">
        <f>VLOOKUP($G3278,products7[#All],7,0)</f>
        <v>Riang Apparel</v>
      </c>
    </row>
    <row r="3279" spans="1:13" x14ac:dyDescent="0.35">
      <c r="A3279" t="s">
        <v>7934</v>
      </c>
      <c r="B3279" s="2">
        <f>VLOOKUP(A3279,orders[#All],3,0)</f>
        <v>44903</v>
      </c>
      <c r="C3279" t="str">
        <f>VLOOKUP($A3279,orders[#All],9,0)</f>
        <v>delivered</v>
      </c>
      <c r="D3279" t="str">
        <f>VLOOKUP($A3279,orders[#All],5,0)</f>
        <v>Makassar</v>
      </c>
      <c r="E3279" t="str">
        <f>VLOOKUP($A3279,orders[#All],6,0)</f>
        <v>Sulawesi Selatan</v>
      </c>
      <c r="F3279" t="str">
        <f>VLOOKUP($A3279,orders[#All],10,0)</f>
        <v>TANPA PROMO</v>
      </c>
      <c r="G3279" t="s">
        <v>2726</v>
      </c>
      <c r="H3279">
        <f>VLOOKUP(working_table!G3279,order_items[[#All],[product_id]:[subtotal_idr]],2,0)</f>
        <v>1</v>
      </c>
      <c r="I3279" s="5">
        <f>VLOOKUP(working_table!$G3279,order_items[[#All],[product_id]:[subtotal_idr]],3,0)</f>
        <v>229000</v>
      </c>
      <c r="J3279" s="5">
        <f>VLOOKUP(working_table!$G3279,order_items[[#All],[product_id]:[subtotal_idr]],4,0)</f>
        <v>229000</v>
      </c>
      <c r="K3279" t="str">
        <f>VLOOKUP($G3279,products7[#All],2,0)</f>
        <v>Kemeja Flanel Tropika Style</v>
      </c>
      <c r="L3279" t="str">
        <f>VLOOKUP($G3279,products7[#All],3,0)</f>
        <v>Kemeja</v>
      </c>
      <c r="M3279" t="str">
        <f>VLOOKUP($G3279,products7[#All],7,0)</f>
        <v>Tropika Style</v>
      </c>
    </row>
    <row r="3280" spans="1:13" x14ac:dyDescent="0.35">
      <c r="A3280" t="s">
        <v>7937</v>
      </c>
      <c r="B3280" s="2">
        <f>VLOOKUP(A3280,orders[#All],3,0)</f>
        <v>44680</v>
      </c>
      <c r="C3280" t="str">
        <f>VLOOKUP($A3280,orders[#All],9,0)</f>
        <v>shipped</v>
      </c>
      <c r="D3280" t="str">
        <f>VLOOKUP($A3280,orders[#All],5,0)</f>
        <v>Banjarmasin</v>
      </c>
      <c r="E3280" t="str">
        <f>VLOOKUP($A3280,orders[#All],6,0)</f>
        <v>Kalimantan Selatan</v>
      </c>
      <c r="F3280" t="str">
        <f>VLOOKUP($A3280,orders[#All],10,0)</f>
        <v>MEMBER10</v>
      </c>
      <c r="G3280" t="s">
        <v>2942</v>
      </c>
      <c r="H3280">
        <f>VLOOKUP(working_table!G3280,order_items[[#All],[product_id]:[subtotal_idr]],2,0)</f>
        <v>1</v>
      </c>
      <c r="I3280" s="5">
        <f>VLOOKUP(working_table!$G3280,order_items[[#All],[product_id]:[subtotal_idr]],3,0)</f>
        <v>149000</v>
      </c>
      <c r="J3280" s="5">
        <f>VLOOKUP(working_table!$G3280,order_items[[#All],[product_id]:[subtotal_idr]],4,0)</f>
        <v>149000</v>
      </c>
      <c r="K3280" t="str">
        <f>VLOOKUP($G3280,products7[#All],2,0)</f>
        <v>Dress Mini Casual Riang Apparel</v>
      </c>
      <c r="L3280" t="str">
        <f>VLOOKUP($G3280,products7[#All],3,0)</f>
        <v>dress</v>
      </c>
      <c r="M3280" t="str">
        <f>VLOOKUP($G3280,products7[#All],7,0)</f>
        <v>Riang Apparel</v>
      </c>
    </row>
    <row r="3281" spans="1:13" x14ac:dyDescent="0.35">
      <c r="A3281" t="s">
        <v>7939</v>
      </c>
      <c r="B3281" s="2">
        <f>VLOOKUP(A3281,orders[#All],3,0)</f>
        <v>45414</v>
      </c>
      <c r="C3281" t="str">
        <f>VLOOKUP($A3281,orders[#All],9,0)</f>
        <v>delivered</v>
      </c>
      <c r="D3281" t="str">
        <f>VLOOKUP($A3281,orders[#All],5,0)</f>
        <v>Palembang</v>
      </c>
      <c r="E3281" t="str">
        <f>VLOOKUP($A3281,orders[#All],6,0)</f>
        <v>Sumatera Selatan</v>
      </c>
      <c r="F3281" t="str">
        <f>VLOOKUP($A3281,orders[#All],10,0)</f>
        <v>TANPA PROMO</v>
      </c>
      <c r="G3281" t="s">
        <v>3247</v>
      </c>
      <c r="H3281">
        <f>VLOOKUP(working_table!G3281,order_items[[#All],[product_id]:[subtotal_idr]],2,0)</f>
        <v>1</v>
      </c>
      <c r="I3281" s="5">
        <f>VLOOKUP(working_table!$G3281,order_items[[#All],[product_id]:[subtotal_idr]],3,0)</f>
        <v>599000</v>
      </c>
      <c r="J3281" s="5">
        <f>VLOOKUP(working_table!$G3281,order_items[[#All],[product_id]:[subtotal_idr]],4,0)</f>
        <v>599000</v>
      </c>
      <c r="K3281" t="str">
        <f>VLOOKUP($G3281,products7[#All],2,0)</f>
        <v>T-Shirt Polos Basic Cendana Co</v>
      </c>
      <c r="L3281" t="str">
        <f>VLOOKUP($G3281,products7[#All],3,0)</f>
        <v>T-Shirt</v>
      </c>
      <c r="M3281" t="str">
        <f>VLOOKUP($G3281,products7[#All],7,0)</f>
        <v>Cendana Co</v>
      </c>
    </row>
    <row r="3282" spans="1:13" x14ac:dyDescent="0.35">
      <c r="A3282" t="s">
        <v>7939</v>
      </c>
      <c r="B3282" s="2">
        <f>VLOOKUP(A3282,orders[#All],3,0)</f>
        <v>45414</v>
      </c>
      <c r="C3282" t="str">
        <f>VLOOKUP($A3282,orders[#All],9,0)</f>
        <v>delivered</v>
      </c>
      <c r="D3282" t="str">
        <f>VLOOKUP($A3282,orders[#All],5,0)</f>
        <v>Palembang</v>
      </c>
      <c r="E3282" t="str">
        <f>VLOOKUP($A3282,orders[#All],6,0)</f>
        <v>Sumatera Selatan</v>
      </c>
      <c r="F3282" t="str">
        <f>VLOOKUP($A3282,orders[#All],10,0)</f>
        <v>TANPA PROMO</v>
      </c>
      <c r="G3282" t="s">
        <v>2863</v>
      </c>
      <c r="H3282">
        <f>VLOOKUP(working_table!G3282,order_items[[#All],[product_id]:[subtotal_idr]],2,0)</f>
        <v>2</v>
      </c>
      <c r="I3282" s="5">
        <f>VLOOKUP(working_table!$G3282,order_items[[#All],[product_id]:[subtotal_idr]],3,0)</f>
        <v>449000</v>
      </c>
      <c r="J3282" s="5">
        <f>VLOOKUP(working_table!$G3282,order_items[[#All],[product_id]:[subtotal_idr]],4,0)</f>
        <v>898000</v>
      </c>
      <c r="K3282" t="str">
        <f>VLOOKUP($G3282,products7[#All],2,0)</f>
        <v>T-Shirt Graphic Pesona Indo</v>
      </c>
      <c r="L3282" t="str">
        <f>VLOOKUP($G3282,products7[#All],3,0)</f>
        <v>T-Shirt</v>
      </c>
      <c r="M3282" t="str">
        <f>VLOOKUP($G3282,products7[#All],7,0)</f>
        <v>Pesona Indo</v>
      </c>
    </row>
    <row r="3283" spans="1:13" x14ac:dyDescent="0.35">
      <c r="A3283" t="s">
        <v>7942</v>
      </c>
      <c r="B3283" s="2">
        <f>VLOOKUP(A3283,orders[#All],3,0)</f>
        <v>45136</v>
      </c>
      <c r="C3283" t="str">
        <f>VLOOKUP($A3283,orders[#All],9,0)</f>
        <v>cancelled</v>
      </c>
      <c r="D3283" t="str">
        <f>VLOOKUP($A3283,orders[#All],5,0)</f>
        <v>Denpasar</v>
      </c>
      <c r="E3283" t="str">
        <f>VLOOKUP($A3283,orders[#All],6,0)</f>
        <v>Bali</v>
      </c>
      <c r="F3283" t="str">
        <f>VLOOKUP($A3283,orders[#All],10,0)</f>
        <v>TANPA PROMO</v>
      </c>
      <c r="G3283" t="s">
        <v>3196</v>
      </c>
      <c r="H3283">
        <f>VLOOKUP(working_table!G3283,order_items[[#All],[product_id]:[subtotal_idr]],2,0)</f>
        <v>2</v>
      </c>
      <c r="I3283" s="5">
        <f>VLOOKUP(working_table!$G3283,order_items[[#All],[product_id]:[subtotal_idr]],3,0)</f>
        <v>149000</v>
      </c>
      <c r="J3283" s="5">
        <f>VLOOKUP(working_table!$G3283,order_items[[#All],[product_id]:[subtotal_idr]],4,0)</f>
        <v>298000</v>
      </c>
      <c r="K3283" t="str">
        <f>VLOOKUP($G3283,products7[#All],2,0)</f>
        <v>Kemeja Casual Senja Wear</v>
      </c>
      <c r="L3283" t="str">
        <f>VLOOKUP($G3283,products7[#All],3,0)</f>
        <v>Kemeja</v>
      </c>
      <c r="M3283" t="str">
        <f>VLOOKUP($G3283,products7[#All],7,0)</f>
        <v>Senja Wear</v>
      </c>
    </row>
    <row r="3284" spans="1:13" x14ac:dyDescent="0.35">
      <c r="A3284" t="s">
        <v>7942</v>
      </c>
      <c r="B3284" s="2">
        <f>VLOOKUP(A3284,orders[#All],3,0)</f>
        <v>45136</v>
      </c>
      <c r="C3284" t="str">
        <f>VLOOKUP($A3284,orders[#All],9,0)</f>
        <v>cancelled</v>
      </c>
      <c r="D3284" t="str">
        <f>VLOOKUP($A3284,orders[#All],5,0)</f>
        <v>Denpasar</v>
      </c>
      <c r="E3284" t="str">
        <f>VLOOKUP($A3284,orders[#All],6,0)</f>
        <v>Bali</v>
      </c>
      <c r="F3284" t="str">
        <f>VLOOKUP($A3284,orders[#All],10,0)</f>
        <v>TANPA PROMO</v>
      </c>
      <c r="G3284" t="s">
        <v>3028</v>
      </c>
      <c r="H3284">
        <f>VLOOKUP(working_table!G3284,order_items[[#All],[product_id]:[subtotal_idr]],2,0)</f>
        <v>3</v>
      </c>
      <c r="I3284" s="5">
        <f>VLOOKUP(working_table!$G3284,order_items[[#All],[product_id]:[subtotal_idr]],3,0)</f>
        <v>99000</v>
      </c>
      <c r="J3284" s="5">
        <f>VLOOKUP(working_table!$G3284,order_items[[#All],[product_id]:[subtotal_idr]],4,0)</f>
        <v>297000</v>
      </c>
      <c r="K3284" t="str">
        <f>VLOOKUP($G3284,products7[#All],2,0)</f>
        <v>T-Shirt Raglan BajuKita</v>
      </c>
      <c r="L3284" t="str">
        <f>VLOOKUP($G3284,products7[#All],3,0)</f>
        <v>T-Shirt</v>
      </c>
      <c r="M3284" t="str">
        <f>VLOOKUP($G3284,products7[#All],7,0)</f>
        <v>BajuKita</v>
      </c>
    </row>
    <row r="3285" spans="1:13" x14ac:dyDescent="0.35">
      <c r="A3285" t="s">
        <v>7945</v>
      </c>
      <c r="B3285" s="2">
        <f>VLOOKUP(A3285,orders[#All],3,0)</f>
        <v>44645</v>
      </c>
      <c r="C3285" t="str">
        <f>VLOOKUP($A3285,orders[#All],9,0)</f>
        <v>returned</v>
      </c>
      <c r="D3285" t="str">
        <f>VLOOKUP($A3285,orders[#All],5,0)</f>
        <v>Manado</v>
      </c>
      <c r="E3285" t="str">
        <f>VLOOKUP($A3285,orders[#All],6,0)</f>
        <v>Sulawesi Utara</v>
      </c>
      <c r="F3285" t="str">
        <f>VLOOKUP($A3285,orders[#All],10,0)</f>
        <v>SALE2024</v>
      </c>
      <c r="G3285" t="s">
        <v>2731</v>
      </c>
      <c r="H3285">
        <f>VLOOKUP(working_table!G3285,order_items[[#All],[product_id]:[subtotal_idr]],2,0)</f>
        <v>1</v>
      </c>
      <c r="I3285" s="5">
        <f>VLOOKUP(working_table!$G3285,order_items[[#All],[product_id]:[subtotal_idr]],3,0)</f>
        <v>149000</v>
      </c>
      <c r="J3285" s="5">
        <f>VLOOKUP(working_table!$G3285,order_items[[#All],[product_id]:[subtotal_idr]],4,0)</f>
        <v>149000</v>
      </c>
      <c r="K3285" t="str">
        <f>VLOOKUP($G3285,products7[#All],2,0)</f>
        <v>Topi Baseball Cendana Co</v>
      </c>
      <c r="L3285" t="str">
        <f>VLOOKUP($G3285,products7[#All],3,0)</f>
        <v>Accessories</v>
      </c>
      <c r="M3285" t="str">
        <f>VLOOKUP($G3285,products7[#All],7,0)</f>
        <v>Cendana Co</v>
      </c>
    </row>
    <row r="3286" spans="1:13" x14ac:dyDescent="0.35">
      <c r="A3286" t="s">
        <v>7947</v>
      </c>
      <c r="B3286" s="2">
        <f>VLOOKUP(A3286,orders[#All],3,0)</f>
        <v>44678</v>
      </c>
      <c r="C3286" t="str">
        <f>VLOOKUP($A3286,orders[#All],9,0)</f>
        <v>cancelled</v>
      </c>
      <c r="D3286" t="str">
        <f>VLOOKUP($A3286,orders[#All],5,0)</f>
        <v>Jakarta</v>
      </c>
      <c r="E3286" t="str">
        <f>VLOOKUP($A3286,orders[#All],6,0)</f>
        <v>DKI Jakarta</v>
      </c>
      <c r="F3286" t="str">
        <f>VLOOKUP($A3286,orders[#All],10,0)</f>
        <v>TANPA PROMO</v>
      </c>
      <c r="G3286" t="s">
        <v>2733</v>
      </c>
      <c r="H3286">
        <f>VLOOKUP(working_table!G3286,order_items[[#All],[product_id]:[subtotal_idr]],2,0)</f>
        <v>2</v>
      </c>
      <c r="I3286" s="5">
        <f>VLOOKUP(working_table!$G3286,order_items[[#All],[product_id]:[subtotal_idr]],3,0)</f>
        <v>249000</v>
      </c>
      <c r="J3286" s="5">
        <f>VLOOKUP(working_table!$G3286,order_items[[#All],[product_id]:[subtotal_idr]],4,0)</f>
        <v>498000</v>
      </c>
      <c r="K3286" t="str">
        <f>VLOOKUP($G3286,products7[#All],2,0)</f>
        <v>Pants Kulot NusaBrand</v>
      </c>
      <c r="L3286" t="str">
        <f>VLOOKUP($G3286,products7[#All],3,0)</f>
        <v>Pants</v>
      </c>
      <c r="M3286" t="str">
        <f>VLOOKUP($G3286,products7[#All],7,0)</f>
        <v>NusaBrand</v>
      </c>
    </row>
    <row r="3287" spans="1:13" x14ac:dyDescent="0.35">
      <c r="A3287" t="s">
        <v>7949</v>
      </c>
      <c r="B3287" s="2">
        <f>VLOOKUP(A3287,orders[#All],3,0)</f>
        <v>45610</v>
      </c>
      <c r="C3287" t="str">
        <f>VLOOKUP($A3287,orders[#All],9,0)</f>
        <v>returned</v>
      </c>
      <c r="D3287" t="str">
        <f>VLOOKUP($A3287,orders[#All],5,0)</f>
        <v>Denpasar</v>
      </c>
      <c r="E3287" t="str">
        <f>VLOOKUP($A3287,orders[#All],6,0)</f>
        <v>Bali</v>
      </c>
      <c r="F3287" t="str">
        <f>VLOOKUP($A3287,orders[#All],10,0)</f>
        <v>TANPA PROMO</v>
      </c>
      <c r="G3287" t="s">
        <v>3637</v>
      </c>
      <c r="H3287">
        <f>VLOOKUP(working_table!G3287,order_items[[#All],[product_id]:[subtotal_idr]],2,0)</f>
        <v>1</v>
      </c>
      <c r="I3287" s="5">
        <f>VLOOKUP(working_table!$G3287,order_items[[#All],[product_id]:[subtotal_idr]],3,0)</f>
        <v>449000</v>
      </c>
      <c r="J3287" s="5">
        <f>VLOOKUP(working_table!$G3287,order_items[[#All],[product_id]:[subtotal_idr]],4,0)</f>
        <v>449000</v>
      </c>
      <c r="K3287" t="str">
        <f>VLOOKUP($G3287,products7[#All],2,0)</f>
        <v>T-Shirt Slim Fit NusaBrand</v>
      </c>
      <c r="L3287" t="str">
        <f>VLOOKUP($G3287,products7[#All],3,0)</f>
        <v>kemeja</v>
      </c>
      <c r="M3287" t="str">
        <f>VLOOKUP($G3287,products7[#All],7,0)</f>
        <v>NusaBrand</v>
      </c>
    </row>
    <row r="3288" spans="1:13" x14ac:dyDescent="0.35">
      <c r="A3288" t="s">
        <v>7949</v>
      </c>
      <c r="B3288" s="2">
        <f>VLOOKUP(A3288,orders[#All],3,0)</f>
        <v>45610</v>
      </c>
      <c r="C3288" t="str">
        <f>VLOOKUP($A3288,orders[#All],9,0)</f>
        <v>returned</v>
      </c>
      <c r="D3288" t="str">
        <f>VLOOKUP($A3288,orders[#All],5,0)</f>
        <v>Denpasar</v>
      </c>
      <c r="E3288" t="str">
        <f>VLOOKUP($A3288,orders[#All],6,0)</f>
        <v>Bali</v>
      </c>
      <c r="F3288" t="str">
        <f>VLOOKUP($A3288,orders[#All],10,0)</f>
        <v>TANPA PROMO</v>
      </c>
      <c r="G3288" t="s">
        <v>2450</v>
      </c>
      <c r="H3288">
        <f>VLOOKUP(working_table!G3288,order_items[[#All],[product_id]:[subtotal_idr]],2,0)</f>
        <v>2</v>
      </c>
      <c r="I3288" s="5">
        <f>VLOOKUP(working_table!$G3288,order_items[[#All],[product_id]:[subtotal_idr]],3,0)</f>
        <v>599000</v>
      </c>
      <c r="J3288" s="5">
        <f>VLOOKUP(working_table!$G3288,order_items[[#All],[product_id]:[subtotal_idr]],4,0)</f>
        <v>1198000</v>
      </c>
      <c r="K3288" t="str">
        <f>VLOOKUP($G3288,products7[#All],2,0)</f>
        <v>Dress Bodycon Senja Wear</v>
      </c>
      <c r="L3288" t="str">
        <f>VLOOKUP($G3288,products7[#All],3,0)</f>
        <v>dress</v>
      </c>
      <c r="M3288" t="str">
        <f>VLOOKUP($G3288,products7[#All],7,0)</f>
        <v>Senja Wear</v>
      </c>
    </row>
    <row r="3289" spans="1:13" x14ac:dyDescent="0.35">
      <c r="A3289" t="s">
        <v>7952</v>
      </c>
      <c r="B3289" s="2">
        <f>VLOOKUP(A3289,orders[#All],3,0)</f>
        <v>45003</v>
      </c>
      <c r="C3289" t="str">
        <f>VLOOKUP($A3289,orders[#All],9,0)</f>
        <v>processing</v>
      </c>
      <c r="D3289" t="str">
        <f>VLOOKUP($A3289,orders[#All],5,0)</f>
        <v>Balikpapan</v>
      </c>
      <c r="E3289" t="str">
        <f>VLOOKUP($A3289,orders[#All],6,0)</f>
        <v>Kalimantan Timur</v>
      </c>
      <c r="F3289" t="str">
        <f>VLOOKUP($A3289,orders[#All],10,0)</f>
        <v>TANPA PROMO</v>
      </c>
      <c r="G3289" t="s">
        <v>2794</v>
      </c>
      <c r="H3289">
        <f>VLOOKUP(working_table!G3289,order_items[[#All],[product_id]:[subtotal_idr]],2,0)</f>
        <v>1</v>
      </c>
      <c r="I3289" s="5">
        <f>VLOOKUP(working_table!$G3289,order_items[[#All],[product_id]:[subtotal_idr]],3,0)</f>
        <v>399000</v>
      </c>
      <c r="J3289" s="5">
        <f>VLOOKUP(working_table!$G3289,order_items[[#All],[product_id]:[subtotal_idr]],4,0)</f>
        <v>399000</v>
      </c>
      <c r="K3289" t="str">
        <f>VLOOKUP($G3289,products7[#All],2,0)</f>
        <v>Pants Cargo NusaBrand</v>
      </c>
      <c r="L3289" t="str">
        <f>VLOOKUP($G3289,products7[#All],3,0)</f>
        <v>Pants</v>
      </c>
      <c r="M3289" t="str">
        <f>VLOOKUP($G3289,products7[#All],7,0)</f>
        <v>NusaBrand</v>
      </c>
    </row>
    <row r="3290" spans="1:13" x14ac:dyDescent="0.35">
      <c r="A3290" t="s">
        <v>7952</v>
      </c>
      <c r="B3290" s="2">
        <f>VLOOKUP(A3290,orders[#All],3,0)</f>
        <v>45003</v>
      </c>
      <c r="C3290" t="str">
        <f>VLOOKUP($A3290,orders[#All],9,0)</f>
        <v>processing</v>
      </c>
      <c r="D3290" t="str">
        <f>VLOOKUP($A3290,orders[#All],5,0)</f>
        <v>Balikpapan</v>
      </c>
      <c r="E3290" t="str">
        <f>VLOOKUP($A3290,orders[#All],6,0)</f>
        <v>Kalimantan Timur</v>
      </c>
      <c r="F3290" t="str">
        <f>VLOOKUP($A3290,orders[#All],10,0)</f>
        <v>TANPA PROMO</v>
      </c>
      <c r="G3290" t="s">
        <v>3445</v>
      </c>
      <c r="H3290">
        <f>VLOOKUP(working_table!G3290,order_items[[#All],[product_id]:[subtotal_idr]],2,0)</f>
        <v>1</v>
      </c>
      <c r="I3290" s="5">
        <f>VLOOKUP(working_table!$G3290,order_items[[#All],[product_id]:[subtotal_idr]],3,0)</f>
        <v>499000</v>
      </c>
      <c r="J3290" s="5">
        <f>VLOOKUP(working_table!$G3290,order_items[[#All],[product_id]:[subtotal_idr]],4,0)</f>
        <v>499000</v>
      </c>
      <c r="K3290" t="str">
        <f>VLOOKUP($G3290,products7[#All],2,0)</f>
        <v>T-Shirt Striped Kanvas Lokal</v>
      </c>
      <c r="L3290" t="str">
        <f>VLOOKUP($G3290,products7[#All],3,0)</f>
        <v>T-Shirt</v>
      </c>
      <c r="M3290" t="str">
        <f>VLOOKUP($G3290,products7[#All],7,0)</f>
        <v>Kanvas Lokal</v>
      </c>
    </row>
    <row r="3291" spans="1:13" x14ac:dyDescent="0.35">
      <c r="A3291" t="s">
        <v>7955</v>
      </c>
      <c r="B3291" s="2">
        <f>VLOOKUP(A3291,orders[#All],3,0)</f>
        <v>45612</v>
      </c>
      <c r="C3291" t="str">
        <f>VLOOKUP($A3291,orders[#All],9,0)</f>
        <v>delivered</v>
      </c>
      <c r="D3291" t="str">
        <f>VLOOKUP($A3291,orders[#All],5,0)</f>
        <v>Semarang</v>
      </c>
      <c r="E3291" t="str">
        <f>VLOOKUP($A3291,orders[#All],6,0)</f>
        <v>Jawa Tengah</v>
      </c>
      <c r="F3291" t="str">
        <f>VLOOKUP($A3291,orders[#All],10,0)</f>
        <v>TANPA PROMO</v>
      </c>
      <c r="G3291" t="s">
        <v>3077</v>
      </c>
      <c r="H3291">
        <f>VLOOKUP(working_table!G3291,order_items[[#All],[product_id]:[subtotal_idr]],2,0)</f>
        <v>2</v>
      </c>
      <c r="I3291" s="5">
        <f>VLOOKUP(working_table!$G3291,order_items[[#All],[product_id]:[subtotal_idr]],3,0)</f>
        <v>199000</v>
      </c>
      <c r="J3291" s="5">
        <f>VLOOKUP(working_table!$G3291,order_items[[#All],[product_id]:[subtotal_idr]],4,0)</f>
        <v>398000</v>
      </c>
      <c r="K3291" t="str">
        <f>VLOOKUP($G3291,products7[#All],2,0)</f>
        <v>T-Shirt Striped Tropika Style</v>
      </c>
      <c r="L3291" t="str">
        <f>VLOOKUP($G3291,products7[#All],3,0)</f>
        <v>T-Shirt</v>
      </c>
      <c r="M3291" t="str">
        <f>VLOOKUP($G3291,products7[#All],7,0)</f>
        <v>Tropika Style</v>
      </c>
    </row>
    <row r="3292" spans="1:13" x14ac:dyDescent="0.35">
      <c r="A3292" t="s">
        <v>7955</v>
      </c>
      <c r="B3292" s="2">
        <f>VLOOKUP(A3292,orders[#All],3,0)</f>
        <v>45612</v>
      </c>
      <c r="C3292" t="str">
        <f>VLOOKUP($A3292,orders[#All],9,0)</f>
        <v>delivered</v>
      </c>
      <c r="D3292" t="str">
        <f>VLOOKUP($A3292,orders[#All],5,0)</f>
        <v>Semarang</v>
      </c>
      <c r="E3292" t="str">
        <f>VLOOKUP($A3292,orders[#All],6,0)</f>
        <v>Jawa Tengah</v>
      </c>
      <c r="F3292" t="str">
        <f>VLOOKUP($A3292,orders[#All],10,0)</f>
        <v>TANPA PROMO</v>
      </c>
      <c r="G3292" t="s">
        <v>3316</v>
      </c>
      <c r="H3292">
        <f>VLOOKUP(working_table!G3292,order_items[[#All],[product_id]:[subtotal_idr]],2,0)</f>
        <v>1</v>
      </c>
      <c r="I3292" s="5">
        <f>VLOOKUP(working_table!$G3292,order_items[[#All],[product_id]:[subtotal_idr]],3,0)</f>
        <v>329000</v>
      </c>
      <c r="J3292" s="5">
        <f>VLOOKUP(working_table!$G3292,order_items[[#All],[product_id]:[subtotal_idr]],4,0)</f>
        <v>329000</v>
      </c>
      <c r="K3292" t="str">
        <f>VLOOKUP($G3292,products7[#All],2,0)</f>
        <v>T-Shirt Slim Fit Cendana Co</v>
      </c>
      <c r="L3292" t="str">
        <f>VLOOKUP($G3292,products7[#All],3,0)</f>
        <v>Kemeja</v>
      </c>
      <c r="M3292" t="str">
        <f>VLOOKUP($G3292,products7[#All],7,0)</f>
        <v>Cendana Co</v>
      </c>
    </row>
    <row r="3293" spans="1:13" x14ac:dyDescent="0.35">
      <c r="A3293" t="s">
        <v>7958</v>
      </c>
      <c r="B3293" s="2">
        <f>VLOOKUP(A3293,orders[#All],3,0)</f>
        <v>45071</v>
      </c>
      <c r="C3293" t="str">
        <f>VLOOKUP($A3293,orders[#All],9,0)</f>
        <v>processing</v>
      </c>
      <c r="D3293" t="str">
        <f>VLOOKUP($A3293,orders[#All],5,0)</f>
        <v>Makassar</v>
      </c>
      <c r="E3293" t="str">
        <f>VLOOKUP($A3293,orders[#All],6,0)</f>
        <v>Sulawesi Selatan</v>
      </c>
      <c r="F3293" t="str">
        <f>VLOOKUP($A3293,orders[#All],10,0)</f>
        <v>WEEKEND25</v>
      </c>
      <c r="G3293" t="s">
        <v>3375</v>
      </c>
      <c r="H3293">
        <f>VLOOKUP(working_table!G3293,order_items[[#All],[product_id]:[subtotal_idr]],2,0)</f>
        <v>1</v>
      </c>
      <c r="I3293" s="5">
        <f>VLOOKUP(working_table!$G3293,order_items[[#All],[product_id]:[subtotal_idr]],3,0)</f>
        <v>149000</v>
      </c>
      <c r="J3293" s="5">
        <f>VLOOKUP(working_table!$G3293,order_items[[#All],[product_id]:[subtotal_idr]],4,0)</f>
        <v>149000</v>
      </c>
      <c r="K3293" t="str">
        <f>VLOOKUP($G3293,products7[#All],2,0)</f>
        <v>Pants Cargo Senja Wear</v>
      </c>
      <c r="L3293" t="str">
        <f>VLOOKUP($G3293,products7[#All],3,0)</f>
        <v>Pants</v>
      </c>
      <c r="M3293" t="str">
        <f>VLOOKUP($G3293,products7[#All],7,0)</f>
        <v>Senja Wear</v>
      </c>
    </row>
    <row r="3294" spans="1:13" x14ac:dyDescent="0.35">
      <c r="A3294" t="s">
        <v>7958</v>
      </c>
      <c r="B3294" s="2">
        <f>VLOOKUP(A3294,orders[#All],3,0)</f>
        <v>45071</v>
      </c>
      <c r="C3294" t="str">
        <f>VLOOKUP($A3294,orders[#All],9,0)</f>
        <v>processing</v>
      </c>
      <c r="D3294" t="str">
        <f>VLOOKUP($A3294,orders[#All],5,0)</f>
        <v>Makassar</v>
      </c>
      <c r="E3294" t="str">
        <f>VLOOKUP($A3294,orders[#All],6,0)</f>
        <v>Sulawesi Selatan</v>
      </c>
      <c r="F3294" t="str">
        <f>VLOOKUP($A3294,orders[#All],10,0)</f>
        <v>WEEKEND25</v>
      </c>
      <c r="G3294" t="s">
        <v>2905</v>
      </c>
      <c r="H3294">
        <f>VLOOKUP(working_table!G3294,order_items[[#All],[product_id]:[subtotal_idr]],2,0)</f>
        <v>1</v>
      </c>
      <c r="I3294" s="5">
        <f>VLOOKUP(working_table!$G3294,order_items[[#All],[product_id]:[subtotal_idr]],3,0)</f>
        <v>89000</v>
      </c>
      <c r="J3294" s="5">
        <f>VLOOKUP(working_table!$G3294,order_items[[#All],[product_id]:[subtotal_idr]],4,0)</f>
        <v>89000</v>
      </c>
      <c r="K3294" t="str">
        <f>VLOOKUP($G3294,products7[#All],2,0)</f>
        <v>Dress A-Line NusaBrand</v>
      </c>
      <c r="L3294" t="str">
        <f>VLOOKUP($G3294,products7[#All],3,0)</f>
        <v>dress</v>
      </c>
      <c r="M3294" t="str">
        <f>VLOOKUP($G3294,products7[#All],7,0)</f>
        <v>NusaBrand</v>
      </c>
    </row>
    <row r="3295" spans="1:13" x14ac:dyDescent="0.35">
      <c r="A3295" t="s">
        <v>7961</v>
      </c>
      <c r="B3295" s="2">
        <f>VLOOKUP(A3295,orders[#All],3,0)</f>
        <v>45225</v>
      </c>
      <c r="C3295" t="str">
        <f>VLOOKUP($A3295,orders[#All],9,0)</f>
        <v>delivered</v>
      </c>
      <c r="D3295" t="str">
        <f>VLOOKUP($A3295,orders[#All],5,0)</f>
        <v>Palembang</v>
      </c>
      <c r="E3295" t="str">
        <f>VLOOKUP($A3295,orders[#All],6,0)</f>
        <v>Sumatera Selatan</v>
      </c>
      <c r="F3295" t="str">
        <f>VLOOKUP($A3295,orders[#All],10,0)</f>
        <v>TANPA PROMO</v>
      </c>
      <c r="G3295" t="s">
        <v>2751</v>
      </c>
      <c r="H3295">
        <f>VLOOKUP(working_table!G3295,order_items[[#All],[product_id]:[subtotal_idr]],2,0)</f>
        <v>1</v>
      </c>
      <c r="I3295" s="5">
        <f>VLOOKUP(working_table!$G3295,order_items[[#All],[product_id]:[subtotal_idr]],3,0)</f>
        <v>129000</v>
      </c>
      <c r="J3295" s="5">
        <f>VLOOKUP(working_table!$G3295,order_items[[#All],[product_id]:[subtotal_idr]],4,0)</f>
        <v>129000</v>
      </c>
      <c r="K3295" t="str">
        <f>VLOOKUP($G3295,products7[#All],2,0)</f>
        <v>Kemeja Casual Kanvas Lokal</v>
      </c>
      <c r="L3295" t="str">
        <f>VLOOKUP($G3295,products7[#All],3,0)</f>
        <v>T-Shirt</v>
      </c>
      <c r="M3295" t="str">
        <f>VLOOKUP($G3295,products7[#All],7,0)</f>
        <v>Kanvas Lokal</v>
      </c>
    </row>
    <row r="3296" spans="1:13" x14ac:dyDescent="0.35">
      <c r="A3296" t="s">
        <v>7963</v>
      </c>
      <c r="B3296" s="2">
        <f>VLOOKUP(A3296,orders[#All],3,0)</f>
        <v>44747</v>
      </c>
      <c r="C3296" t="str">
        <f>VLOOKUP($A3296,orders[#All],9,0)</f>
        <v>delivered</v>
      </c>
      <c r="D3296" t="str">
        <f>VLOOKUP($A3296,orders[#All],5,0)</f>
        <v>Banjarmasin</v>
      </c>
      <c r="E3296" t="str">
        <f>VLOOKUP($A3296,orders[#All],6,0)</f>
        <v>Kalimantan Selatan</v>
      </c>
      <c r="F3296" t="str">
        <f>VLOOKUP($A3296,orders[#All],10,0)</f>
        <v>TANPA PROMO</v>
      </c>
      <c r="G3296" t="s">
        <v>2489</v>
      </c>
      <c r="H3296">
        <f>VLOOKUP(working_table!G3296,order_items[[#All],[product_id]:[subtotal_idr]],2,0)</f>
        <v>1</v>
      </c>
      <c r="I3296" s="5">
        <f>VLOOKUP(working_table!$G3296,order_items[[#All],[product_id]:[subtotal_idr]],3,0)</f>
        <v>299000</v>
      </c>
      <c r="J3296" s="5">
        <f>VLOOKUP(working_table!$G3296,order_items[[#All],[product_id]:[subtotal_idr]],4,0)</f>
        <v>299000</v>
      </c>
      <c r="K3296" t="str">
        <f>VLOOKUP($G3296,products7[#All],2,0)</f>
        <v>Kemeja Flanel Senja Wear</v>
      </c>
      <c r="L3296" t="str">
        <f>VLOOKUP($G3296,products7[#All],3,0)</f>
        <v>Kemeja</v>
      </c>
      <c r="M3296" t="str">
        <f>VLOOKUP($G3296,products7[#All],7,0)</f>
        <v>Senja Wear</v>
      </c>
    </row>
    <row r="3297" spans="1:13" x14ac:dyDescent="0.35">
      <c r="A3297" t="s">
        <v>7963</v>
      </c>
      <c r="B3297" s="2">
        <f>VLOOKUP(A3297,orders[#All],3,0)</f>
        <v>44747</v>
      </c>
      <c r="C3297" t="str">
        <f>VLOOKUP($A3297,orders[#All],9,0)</f>
        <v>delivered</v>
      </c>
      <c r="D3297" t="str">
        <f>VLOOKUP($A3297,orders[#All],5,0)</f>
        <v>Banjarmasin</v>
      </c>
      <c r="E3297" t="str">
        <f>VLOOKUP($A3297,orders[#All],6,0)</f>
        <v>Kalimantan Selatan</v>
      </c>
      <c r="F3297" t="str">
        <f>VLOOKUP($A3297,orders[#All],10,0)</f>
        <v>TANPA PROMO</v>
      </c>
      <c r="G3297" t="s">
        <v>2557</v>
      </c>
      <c r="H3297">
        <f>VLOOKUP(working_table!G3297,order_items[[#All],[product_id]:[subtotal_idr]],2,0)</f>
        <v>2</v>
      </c>
      <c r="I3297" s="5">
        <f>VLOOKUP(working_table!$G3297,order_items[[#All],[product_id]:[subtotal_idr]],3,0)</f>
        <v>129000</v>
      </c>
      <c r="J3297" s="5">
        <f>VLOOKUP(working_table!$G3297,order_items[[#All],[product_id]:[subtotal_idr]],4,0)</f>
        <v>258000</v>
      </c>
      <c r="K3297" t="str">
        <f>VLOOKUP($G3297,products7[#All],2,0)</f>
        <v>Jacket Hoodie Pesona Indo</v>
      </c>
      <c r="L3297" t="str">
        <f>VLOOKUP($G3297,products7[#All],3,0)</f>
        <v>Jacket</v>
      </c>
      <c r="M3297" t="str">
        <f>VLOOKUP($G3297,products7[#All],7,0)</f>
        <v>Pesona Indo</v>
      </c>
    </row>
    <row r="3298" spans="1:13" x14ac:dyDescent="0.35">
      <c r="A3298" t="s">
        <v>7966</v>
      </c>
      <c r="B3298" s="2">
        <f>VLOOKUP(A3298,orders[#All],3,0)</f>
        <v>44762</v>
      </c>
      <c r="C3298" t="str">
        <f>VLOOKUP($A3298,orders[#All],9,0)</f>
        <v>cancelled</v>
      </c>
      <c r="D3298" t="str">
        <f>VLOOKUP($A3298,orders[#All],5,0)</f>
        <v>Yogyakarta</v>
      </c>
      <c r="E3298" t="str">
        <f>VLOOKUP($A3298,orders[#All],6,0)</f>
        <v>DI Yogyakarta</v>
      </c>
      <c r="F3298" t="str">
        <f>VLOOKUP($A3298,orders[#All],10,0)</f>
        <v>SALE2024</v>
      </c>
      <c r="G3298" t="s">
        <v>2756</v>
      </c>
      <c r="H3298">
        <f>VLOOKUP(working_table!G3298,order_items[[#All],[product_id]:[subtotal_idr]],2,0)</f>
        <v>2</v>
      </c>
      <c r="I3298" s="5">
        <f>VLOOKUP(working_table!$G3298,order_items[[#All],[product_id]:[subtotal_idr]],3,0)</f>
        <v>279000</v>
      </c>
      <c r="J3298" s="5">
        <f>VLOOKUP(working_table!$G3298,order_items[[#All],[product_id]:[subtotal_idr]],4,0)</f>
        <v>558000</v>
      </c>
      <c r="K3298" t="str">
        <f>VLOOKUP($G3298,products7[#All],2,0)</f>
        <v>Syal Rajut Riang Apparel</v>
      </c>
      <c r="L3298" t="str">
        <f>VLOOKUP($G3298,products7[#All],3,0)</f>
        <v>Accessories</v>
      </c>
      <c r="M3298" t="str">
        <f>VLOOKUP($G3298,products7[#All],7,0)</f>
        <v>Riang Apparel</v>
      </c>
    </row>
    <row r="3299" spans="1:13" x14ac:dyDescent="0.35">
      <c r="A3299" t="s">
        <v>7968</v>
      </c>
      <c r="B3299" s="2">
        <f>VLOOKUP(A3299,orders[#All],3,0)</f>
        <v>45187</v>
      </c>
      <c r="C3299" t="str">
        <f>VLOOKUP($A3299,orders[#All],9,0)</f>
        <v>delivered</v>
      </c>
      <c r="D3299" t="str">
        <f>VLOOKUP($A3299,orders[#All],5,0)</f>
        <v>Denpasar</v>
      </c>
      <c r="E3299" t="str">
        <f>VLOOKUP($A3299,orders[#All],6,0)</f>
        <v>Bali</v>
      </c>
      <c r="F3299" t="str">
        <f>VLOOKUP($A3299,orders[#All],10,0)</f>
        <v>TANPA PROMO</v>
      </c>
      <c r="G3299" t="s">
        <v>3145</v>
      </c>
      <c r="H3299">
        <f>VLOOKUP(working_table!G3299,order_items[[#All],[product_id]:[subtotal_idr]],2,0)</f>
        <v>1</v>
      </c>
      <c r="I3299" s="5">
        <f>VLOOKUP(working_table!$G3299,order_items[[#All],[product_id]:[subtotal_idr]],3,0)</f>
        <v>79000</v>
      </c>
      <c r="J3299" s="5">
        <f>VLOOKUP(working_table!$G3299,order_items[[#All],[product_id]:[subtotal_idr]],4,0)</f>
        <v>79000</v>
      </c>
      <c r="K3299" t="str">
        <f>VLOOKUP($G3299,products7[#All],2,0)</f>
        <v>Dress Bodycon Cendana Co</v>
      </c>
      <c r="L3299" t="str">
        <f>VLOOKUP($G3299,products7[#All],3,0)</f>
        <v>Dress</v>
      </c>
      <c r="M3299" t="str">
        <f>VLOOKUP($G3299,products7[#All],7,0)</f>
        <v>Cendana Co</v>
      </c>
    </row>
    <row r="3300" spans="1:13" x14ac:dyDescent="0.35">
      <c r="A3300" t="s">
        <v>7968</v>
      </c>
      <c r="B3300" s="2">
        <f>VLOOKUP(A3300,orders[#All],3,0)</f>
        <v>45187</v>
      </c>
      <c r="C3300" t="str">
        <f>VLOOKUP($A3300,orders[#All],9,0)</f>
        <v>delivered</v>
      </c>
      <c r="D3300" t="str">
        <f>VLOOKUP($A3300,orders[#All],5,0)</f>
        <v>Denpasar</v>
      </c>
      <c r="E3300" t="str">
        <f>VLOOKUP($A3300,orders[#All],6,0)</f>
        <v>Bali</v>
      </c>
      <c r="F3300" t="str">
        <f>VLOOKUP($A3300,orders[#All],10,0)</f>
        <v>TANPA PROMO</v>
      </c>
      <c r="G3300" t="s">
        <v>3671</v>
      </c>
      <c r="H3300">
        <f>VLOOKUP(working_table!G3300,order_items[[#All],[product_id]:[subtotal_idr]],2,0)</f>
        <v>2</v>
      </c>
      <c r="I3300" s="5">
        <f>VLOOKUP(working_table!$G3300,order_items[[#All],[product_id]:[subtotal_idr]],3,0)</f>
        <v>299000</v>
      </c>
      <c r="J3300" s="5">
        <f>VLOOKUP(working_table!$G3300,order_items[[#All],[product_id]:[subtotal_idr]],4,0)</f>
        <v>598000</v>
      </c>
      <c r="K3300" t="str">
        <f>VLOOKUP($G3300,products7[#All],2,0)</f>
        <v>Kemeja Casual Ratu Mode</v>
      </c>
      <c r="L3300" t="str">
        <f>VLOOKUP($G3300,products7[#All],3,0)</f>
        <v>Kemeja</v>
      </c>
      <c r="M3300" t="str">
        <f>VLOOKUP($G3300,products7[#All],7,0)</f>
        <v>Ratu Mode</v>
      </c>
    </row>
    <row r="3301" spans="1:13" x14ac:dyDescent="0.35">
      <c r="A3301" t="s">
        <v>7971</v>
      </c>
      <c r="B3301" s="2">
        <f>VLOOKUP(A3301,orders[#All],3,0)</f>
        <v>45306</v>
      </c>
      <c r="C3301" t="str">
        <f>VLOOKUP($A3301,orders[#All],9,0)</f>
        <v>cancelled</v>
      </c>
      <c r="D3301" t="str">
        <f>VLOOKUP($A3301,orders[#All],5,0)</f>
        <v>Pekanbaru</v>
      </c>
      <c r="E3301" t="str">
        <f>VLOOKUP($A3301,orders[#All],6,0)</f>
        <v>Riau</v>
      </c>
      <c r="F3301" t="str">
        <f>VLOOKUP($A3301,orders[#All],10,0)</f>
        <v>TANPA PROMO</v>
      </c>
      <c r="G3301" t="s">
        <v>2432</v>
      </c>
      <c r="H3301">
        <f>VLOOKUP(working_table!G3301,order_items[[#All],[product_id]:[subtotal_idr]],2,0)</f>
        <v>1</v>
      </c>
      <c r="I3301" s="5">
        <f>VLOOKUP(working_table!$G3301,order_items[[#All],[product_id]:[subtotal_idr]],3,0)</f>
        <v>279000</v>
      </c>
      <c r="J3301" s="5">
        <f>VLOOKUP(working_table!$G3301,order_items[[#All],[product_id]:[subtotal_idr]],4,0)</f>
        <v>279000</v>
      </c>
      <c r="K3301" t="str">
        <f>VLOOKUP($G3301,products7[#All],2,0)</f>
        <v>T-Shirt Oversize Riang Apparel</v>
      </c>
      <c r="L3301" t="str">
        <f>VLOOKUP($G3301,products7[#All],3,0)</f>
        <v>T-Shirt</v>
      </c>
      <c r="M3301" t="str">
        <f>VLOOKUP($G3301,products7[#All],7,0)</f>
        <v>Riang Apparel</v>
      </c>
    </row>
    <row r="3302" spans="1:13" x14ac:dyDescent="0.35">
      <c r="A3302" t="s">
        <v>7973</v>
      </c>
      <c r="B3302" s="2">
        <f>VLOOKUP(A3302,orders[#All],3,0)</f>
        <v>45461</v>
      </c>
      <c r="C3302" t="str">
        <f>VLOOKUP($A3302,orders[#All],9,0)</f>
        <v>processing</v>
      </c>
      <c r="D3302" t="str">
        <f>VLOOKUP($A3302,orders[#All],5,0)</f>
        <v>Pontianak</v>
      </c>
      <c r="E3302" t="str">
        <f>VLOOKUP($A3302,orders[#All],6,0)</f>
        <v>Kalimantan Barat</v>
      </c>
      <c r="F3302" t="str">
        <f>VLOOKUP($A3302,orders[#All],10,0)</f>
        <v>TANPA PROMO</v>
      </c>
      <c r="G3302" t="s">
        <v>2712</v>
      </c>
      <c r="H3302">
        <f>VLOOKUP(working_table!G3302,order_items[[#All],[product_id]:[subtotal_idr]],2,0)</f>
        <v>1</v>
      </c>
      <c r="I3302" s="5">
        <f>VLOOKUP(working_table!$G3302,order_items[[#All],[product_id]:[subtotal_idr]],3,0)</f>
        <v>229000</v>
      </c>
      <c r="J3302" s="5">
        <f>VLOOKUP(working_table!$G3302,order_items[[#All],[product_id]:[subtotal_idr]],4,0)</f>
        <v>229000</v>
      </c>
      <c r="K3302" t="str">
        <f>VLOOKUP($G3302,products7[#All],2,0)</f>
        <v>Jacket Coach Ratu Mode</v>
      </c>
      <c r="L3302" t="str">
        <f>VLOOKUP($G3302,products7[#All],3,0)</f>
        <v>Jacket</v>
      </c>
      <c r="M3302" t="str">
        <f>VLOOKUP($G3302,products7[#All],7,0)</f>
        <v>Ratu Mode</v>
      </c>
    </row>
    <row r="3303" spans="1:13" x14ac:dyDescent="0.35">
      <c r="A3303" t="s">
        <v>7973</v>
      </c>
      <c r="B3303" s="2">
        <f>VLOOKUP(A3303,orders[#All],3,0)</f>
        <v>45461</v>
      </c>
      <c r="C3303" t="str">
        <f>VLOOKUP($A3303,orders[#All],9,0)</f>
        <v>processing</v>
      </c>
      <c r="D3303" t="str">
        <f>VLOOKUP($A3303,orders[#All],5,0)</f>
        <v>Pontianak</v>
      </c>
      <c r="E3303" t="str">
        <f>VLOOKUP($A3303,orders[#All],6,0)</f>
        <v>Kalimantan Barat</v>
      </c>
      <c r="F3303" t="str">
        <f>VLOOKUP($A3303,orders[#All],10,0)</f>
        <v>TANPA PROMO</v>
      </c>
      <c r="G3303" t="s">
        <v>2895</v>
      </c>
      <c r="H3303">
        <f>VLOOKUP(working_table!G3303,order_items[[#All],[product_id]:[subtotal_idr]],2,0)</f>
        <v>1</v>
      </c>
      <c r="I3303" s="5">
        <f>VLOOKUP(working_table!$G3303,order_items[[#All],[product_id]:[subtotal_idr]],3,0)</f>
        <v>299000</v>
      </c>
      <c r="J3303" s="5">
        <f>VLOOKUP(working_table!$G3303,order_items[[#All],[product_id]:[subtotal_idr]],4,0)</f>
        <v>299000</v>
      </c>
      <c r="K3303" t="str">
        <f>VLOOKUP($G3303,products7[#All],2,0)</f>
        <v>Jacket Denim Ratu Mode</v>
      </c>
      <c r="L3303" t="str">
        <f>VLOOKUP($G3303,products7[#All],3,0)</f>
        <v>Jacket</v>
      </c>
      <c r="M3303" t="str">
        <f>VLOOKUP($G3303,products7[#All],7,0)</f>
        <v>Ratu Mode</v>
      </c>
    </row>
    <row r="3304" spans="1:13" x14ac:dyDescent="0.35">
      <c r="A3304" t="s">
        <v>7973</v>
      </c>
      <c r="B3304" s="2">
        <f>VLOOKUP(A3304,orders[#All],3,0)</f>
        <v>45461</v>
      </c>
      <c r="C3304" t="str">
        <f>VLOOKUP($A3304,orders[#All],9,0)</f>
        <v>processing</v>
      </c>
      <c r="D3304" t="str">
        <f>VLOOKUP($A3304,orders[#All],5,0)</f>
        <v>Pontianak</v>
      </c>
      <c r="E3304" t="str">
        <f>VLOOKUP($A3304,orders[#All],6,0)</f>
        <v>Kalimantan Barat</v>
      </c>
      <c r="F3304" t="str">
        <f>VLOOKUP($A3304,orders[#All],10,0)</f>
        <v>TANPA PROMO</v>
      </c>
      <c r="G3304" t="s">
        <v>3956</v>
      </c>
      <c r="H3304">
        <f>VLOOKUP(working_table!G3304,order_items[[#All],[product_id]:[subtotal_idr]],2,0)</f>
        <v>1</v>
      </c>
      <c r="I3304" s="5">
        <f>VLOOKUP(working_table!$G3304,order_items[[#All],[product_id]:[subtotal_idr]],3,0)</f>
        <v>59000</v>
      </c>
      <c r="J3304" s="5">
        <f>VLOOKUP(working_table!$G3304,order_items[[#All],[product_id]:[subtotal_idr]],4,0)</f>
        <v>59000</v>
      </c>
      <c r="K3304" t="str">
        <f>VLOOKUP($G3304,products7[#All],2,0)</f>
        <v>Dress Maxi Polos Kanvas Lokal</v>
      </c>
      <c r="L3304" t="str">
        <f>VLOOKUP($G3304,products7[#All],3,0)</f>
        <v>dress</v>
      </c>
      <c r="M3304" t="str">
        <f>VLOOKUP($G3304,products7[#All],7,0)</f>
        <v>Kanvas Lokal</v>
      </c>
    </row>
    <row r="3305" spans="1:13" x14ac:dyDescent="0.35">
      <c r="A3305" t="s">
        <v>7977</v>
      </c>
      <c r="B3305" s="2">
        <f>VLOOKUP(A3305,orders[#All],3,0)</f>
        <v>45410</v>
      </c>
      <c r="C3305" t="str">
        <f>VLOOKUP($A3305,orders[#All],9,0)</f>
        <v>delivered</v>
      </c>
      <c r="D3305" t="str">
        <f>VLOOKUP($A3305,orders[#All],5,0)</f>
        <v>Manado</v>
      </c>
      <c r="E3305" t="str">
        <f>VLOOKUP($A3305,orders[#All],6,0)</f>
        <v>Sulawesi Utara</v>
      </c>
      <c r="F3305" t="str">
        <f>VLOOKUP($A3305,orders[#All],10,0)</f>
        <v>TANPA PROMO</v>
      </c>
      <c r="G3305" t="s">
        <v>2699</v>
      </c>
      <c r="H3305">
        <f>VLOOKUP(working_table!G3305,order_items[[#All],[product_id]:[subtotal_idr]],2,0)</f>
        <v>1</v>
      </c>
      <c r="I3305" s="5">
        <f>VLOOKUP(working_table!$G3305,order_items[[#All],[product_id]:[subtotal_idr]],3,0)</f>
        <v>599000</v>
      </c>
      <c r="J3305" s="5">
        <f>VLOOKUP(working_table!$G3305,order_items[[#All],[product_id]:[subtotal_idr]],4,0)</f>
        <v>599000</v>
      </c>
      <c r="K3305" t="str">
        <f>VLOOKUP($G3305,products7[#All],2,0)</f>
        <v>Dress Midi Floral NusaBrand</v>
      </c>
      <c r="L3305" t="str">
        <f>VLOOKUP($G3305,products7[#All],3,0)</f>
        <v>Dress</v>
      </c>
      <c r="M3305" t="str">
        <f>VLOOKUP($G3305,products7[#All],7,0)</f>
        <v>NusaBrand</v>
      </c>
    </row>
    <row r="3306" spans="1:13" x14ac:dyDescent="0.35">
      <c r="A3306" t="s">
        <v>7977</v>
      </c>
      <c r="B3306" s="2">
        <f>VLOOKUP(A3306,orders[#All],3,0)</f>
        <v>45410</v>
      </c>
      <c r="C3306" t="str">
        <f>VLOOKUP($A3306,orders[#All],9,0)</f>
        <v>delivered</v>
      </c>
      <c r="D3306" t="str">
        <f>VLOOKUP($A3306,orders[#All],5,0)</f>
        <v>Manado</v>
      </c>
      <c r="E3306" t="str">
        <f>VLOOKUP($A3306,orders[#All],6,0)</f>
        <v>Sulawesi Utara</v>
      </c>
      <c r="F3306" t="str">
        <f>VLOOKUP($A3306,orders[#All],10,0)</f>
        <v>TANPA PROMO</v>
      </c>
      <c r="G3306" t="s">
        <v>2736</v>
      </c>
      <c r="H3306">
        <f>VLOOKUP(working_table!G3306,order_items[[#All],[product_id]:[subtotal_idr]],2,0)</f>
        <v>1</v>
      </c>
      <c r="I3306" s="5">
        <f>VLOOKUP(working_table!$G3306,order_items[[#All],[product_id]:[subtotal_idr]],3,0)</f>
        <v>499000</v>
      </c>
      <c r="J3306" s="5">
        <f>VLOOKUP(working_table!$G3306,order_items[[#All],[product_id]:[subtotal_idr]],4,0)</f>
        <v>499000</v>
      </c>
      <c r="K3306" t="str">
        <f>VLOOKUP($G3306,products7[#All],2,0)</f>
        <v>T-Shirt Slim Fit Tropika Style</v>
      </c>
      <c r="L3306" t="str">
        <f>VLOOKUP($G3306,products7[#All],3,0)</f>
        <v>kemeja</v>
      </c>
      <c r="M3306" t="str">
        <f>VLOOKUP($G3306,products7[#All],7,0)</f>
        <v>Tropika Style</v>
      </c>
    </row>
    <row r="3307" spans="1:13" x14ac:dyDescent="0.35">
      <c r="A3307" t="s">
        <v>7980</v>
      </c>
      <c r="B3307" s="2">
        <f>VLOOKUP(A3307,orders[#All],3,0)</f>
        <v>45215</v>
      </c>
      <c r="C3307" t="str">
        <f>VLOOKUP($A3307,orders[#All],9,0)</f>
        <v>processing</v>
      </c>
      <c r="D3307" t="str">
        <f>VLOOKUP($A3307,orders[#All],5,0)</f>
        <v>Yogyakarta</v>
      </c>
      <c r="E3307" t="str">
        <f>VLOOKUP($A3307,orders[#All],6,0)</f>
        <v>DI Yogyakarta</v>
      </c>
      <c r="F3307" t="str">
        <f>VLOOKUP($A3307,orders[#All],10,0)</f>
        <v>TANPA PROMO</v>
      </c>
      <c r="G3307" t="s">
        <v>4541</v>
      </c>
      <c r="H3307">
        <f>VLOOKUP(working_table!G3307,order_items[[#All],[product_id]:[subtotal_idr]],2,0)</f>
        <v>1</v>
      </c>
      <c r="I3307" s="5">
        <f>VLOOKUP(working_table!$G3307,order_items[[#All],[product_id]:[subtotal_idr]],3,0)</f>
        <v>69000</v>
      </c>
      <c r="J3307" s="5">
        <f>VLOOKUP(working_table!$G3307,order_items[[#All],[product_id]:[subtotal_idr]],4,0)</f>
        <v>69000</v>
      </c>
      <c r="K3307" t="str">
        <f>VLOOKUP($G3307,products7[#All],2,0)</f>
        <v>Dress Bodycon SandangIndo</v>
      </c>
      <c r="L3307" t="str">
        <f>VLOOKUP($G3307,products7[#All],3,0)</f>
        <v>dress</v>
      </c>
      <c r="M3307" t="str">
        <f>VLOOKUP($G3307,products7[#All],7,0)</f>
        <v>SandangIndo</v>
      </c>
    </row>
    <row r="3308" spans="1:13" x14ac:dyDescent="0.35">
      <c r="A3308" t="s">
        <v>7980</v>
      </c>
      <c r="B3308" s="2">
        <f>VLOOKUP(A3308,orders[#All],3,0)</f>
        <v>45215</v>
      </c>
      <c r="C3308" t="str">
        <f>VLOOKUP($A3308,orders[#All],9,0)</f>
        <v>processing</v>
      </c>
      <c r="D3308" t="str">
        <f>VLOOKUP($A3308,orders[#All],5,0)</f>
        <v>Yogyakarta</v>
      </c>
      <c r="E3308" t="str">
        <f>VLOOKUP($A3308,orders[#All],6,0)</f>
        <v>DI Yogyakarta</v>
      </c>
      <c r="F3308" t="str">
        <f>VLOOKUP($A3308,orders[#All],10,0)</f>
        <v>TANPA PROMO</v>
      </c>
      <c r="G3308" t="s">
        <v>2439</v>
      </c>
      <c r="H3308">
        <f>VLOOKUP(working_table!G3308,order_items[[#All],[product_id]:[subtotal_idr]],2,0)</f>
        <v>1</v>
      </c>
      <c r="I3308" s="5">
        <f>VLOOKUP(working_table!$G3308,order_items[[#All],[product_id]:[subtotal_idr]],3,0)</f>
        <v>599000</v>
      </c>
      <c r="J3308" s="5">
        <f>VLOOKUP(working_table!$G3308,order_items[[#All],[product_id]:[subtotal_idr]],4,0)</f>
        <v>599000</v>
      </c>
      <c r="K3308" t="str">
        <f>VLOOKUP($G3308,products7[#All],2,0)</f>
        <v>Pants Jogger Tropika Style</v>
      </c>
      <c r="L3308" t="str">
        <f>VLOOKUP($G3308,products7[#All],3,0)</f>
        <v>Pants</v>
      </c>
      <c r="M3308" t="str">
        <f>VLOOKUP($G3308,products7[#All],7,0)</f>
        <v>Tropika Style</v>
      </c>
    </row>
    <row r="3309" spans="1:13" x14ac:dyDescent="0.35">
      <c r="A3309" t="s">
        <v>7983</v>
      </c>
      <c r="B3309" s="2">
        <f>VLOOKUP(A3309,orders[#All],3,0)</f>
        <v>45642</v>
      </c>
      <c r="C3309" t="str">
        <f>VLOOKUP($A3309,orders[#All],9,0)</f>
        <v>shipped</v>
      </c>
      <c r="D3309" t="str">
        <f>VLOOKUP($A3309,orders[#All],5,0)</f>
        <v>Makassar</v>
      </c>
      <c r="E3309" t="str">
        <f>VLOOKUP($A3309,orders[#All],6,0)</f>
        <v>Sulawesi Selatan</v>
      </c>
      <c r="F3309" t="str">
        <f>VLOOKUP($A3309,orders[#All],10,0)</f>
        <v>HARI BELANJA</v>
      </c>
      <c r="G3309" t="s">
        <v>2905</v>
      </c>
      <c r="H3309">
        <f>VLOOKUP(working_table!G3309,order_items[[#All],[product_id]:[subtotal_idr]],2,0)</f>
        <v>1</v>
      </c>
      <c r="I3309" s="5">
        <f>VLOOKUP(working_table!$G3309,order_items[[#All],[product_id]:[subtotal_idr]],3,0)</f>
        <v>89000</v>
      </c>
      <c r="J3309" s="5">
        <f>VLOOKUP(working_table!$G3309,order_items[[#All],[product_id]:[subtotal_idr]],4,0)</f>
        <v>89000</v>
      </c>
      <c r="K3309" t="str">
        <f>VLOOKUP($G3309,products7[#All],2,0)</f>
        <v>Dress A-Line NusaBrand</v>
      </c>
      <c r="L3309" t="str">
        <f>VLOOKUP($G3309,products7[#All],3,0)</f>
        <v>dress</v>
      </c>
      <c r="M3309" t="str">
        <f>VLOOKUP($G3309,products7[#All],7,0)</f>
        <v>NusaBrand</v>
      </c>
    </row>
    <row r="3310" spans="1:13" x14ac:dyDescent="0.35">
      <c r="A3310" t="s">
        <v>7985</v>
      </c>
      <c r="B3310" s="2">
        <f>VLOOKUP(A3310,orders[#All],3,0)</f>
        <v>44566</v>
      </c>
      <c r="C3310" t="str">
        <f>VLOOKUP($A3310,orders[#All],9,0)</f>
        <v>delivered</v>
      </c>
      <c r="D3310" t="str">
        <f>VLOOKUP($A3310,orders[#All],5,0)</f>
        <v>Balikpapan</v>
      </c>
      <c r="E3310" t="str">
        <f>VLOOKUP($A3310,orders[#All],6,0)</f>
        <v>Kalimantan Timur</v>
      </c>
      <c r="F3310" t="str">
        <f>VLOOKUP($A3310,orders[#All],10,0)</f>
        <v>FLASHSALE</v>
      </c>
      <c r="G3310" t="s">
        <v>2535</v>
      </c>
      <c r="H3310">
        <f>VLOOKUP(working_table!G3310,order_items[[#All],[product_id]:[subtotal_idr]],2,0)</f>
        <v>1</v>
      </c>
      <c r="I3310" s="5">
        <f>VLOOKUP(working_table!$G3310,order_items[[#All],[product_id]:[subtotal_idr]],3,0)</f>
        <v>499000</v>
      </c>
      <c r="J3310" s="5">
        <f>VLOOKUP(working_table!$G3310,order_items[[#All],[product_id]:[subtotal_idr]],4,0)</f>
        <v>499000</v>
      </c>
      <c r="K3310" t="str">
        <f>VLOOKUP($G3310,products7[#All],2,0)</f>
        <v>T-Shirt Striped Riang Apparel</v>
      </c>
      <c r="L3310" t="str">
        <f>VLOOKUP($G3310,products7[#All],3,0)</f>
        <v>T-Shirt</v>
      </c>
      <c r="M3310" t="str">
        <f>VLOOKUP($G3310,products7[#All],7,0)</f>
        <v>Riang Apparel</v>
      </c>
    </row>
    <row r="3311" spans="1:13" x14ac:dyDescent="0.35">
      <c r="A3311" t="s">
        <v>7985</v>
      </c>
      <c r="B3311" s="2">
        <f>VLOOKUP(A3311,orders[#All],3,0)</f>
        <v>44566</v>
      </c>
      <c r="C3311" t="str">
        <f>VLOOKUP($A3311,orders[#All],9,0)</f>
        <v>delivered</v>
      </c>
      <c r="D3311" t="str">
        <f>VLOOKUP($A3311,orders[#All],5,0)</f>
        <v>Balikpapan</v>
      </c>
      <c r="E3311" t="str">
        <f>VLOOKUP($A3311,orders[#All],6,0)</f>
        <v>Kalimantan Timur</v>
      </c>
      <c r="F3311" t="str">
        <f>VLOOKUP($A3311,orders[#All],10,0)</f>
        <v>FLASHSALE</v>
      </c>
      <c r="G3311" t="s">
        <v>2441</v>
      </c>
      <c r="H3311">
        <f>VLOOKUP(working_table!G3311,order_items[[#All],[product_id]:[subtotal_idr]],2,0)</f>
        <v>3</v>
      </c>
      <c r="I3311" s="5">
        <f>VLOOKUP(working_table!$G3311,order_items[[#All],[product_id]:[subtotal_idr]],3,0)</f>
        <v>599000</v>
      </c>
      <c r="J3311" s="5">
        <f>VLOOKUP(working_table!$G3311,order_items[[#All],[product_id]:[subtotal_idr]],4,0)</f>
        <v>1797000</v>
      </c>
      <c r="K3311" t="str">
        <f>VLOOKUP($G3311,products7[#All],2,0)</f>
        <v>Dress Midi Floral Riang Apparel</v>
      </c>
      <c r="L3311" t="str">
        <f>VLOOKUP($G3311,products7[#All],3,0)</f>
        <v>Dress</v>
      </c>
      <c r="M3311" t="str">
        <f>VLOOKUP($G3311,products7[#All],7,0)</f>
        <v>Riang Apparel</v>
      </c>
    </row>
    <row r="3312" spans="1:13" x14ac:dyDescent="0.35">
      <c r="A3312" t="s">
        <v>7988</v>
      </c>
      <c r="B3312" s="2">
        <f>VLOOKUP(A3312,orders[#All],3,0)</f>
        <v>45340</v>
      </c>
      <c r="C3312" t="str">
        <f>VLOOKUP($A3312,orders[#All],9,0)</f>
        <v>delivered</v>
      </c>
      <c r="D3312" t="str">
        <f>VLOOKUP($A3312,orders[#All],5,0)</f>
        <v>Denpasar</v>
      </c>
      <c r="E3312" t="str">
        <f>VLOOKUP($A3312,orders[#All],6,0)</f>
        <v>Bali</v>
      </c>
      <c r="F3312" t="str">
        <f>VLOOKUP($A3312,orders[#All],10,0)</f>
        <v>TANPA PROMO</v>
      </c>
      <c r="G3312" t="s">
        <v>2780</v>
      </c>
      <c r="H3312">
        <f>VLOOKUP(working_table!G3312,order_items[[#All],[product_id]:[subtotal_idr]],2,0)</f>
        <v>2</v>
      </c>
      <c r="I3312" s="5">
        <f>VLOOKUP(working_table!$G3312,order_items[[#All],[product_id]:[subtotal_idr]],3,0)</f>
        <v>449000</v>
      </c>
      <c r="J3312" s="5">
        <f>VLOOKUP(working_table!$G3312,order_items[[#All],[product_id]:[subtotal_idr]],4,0)</f>
        <v>898000</v>
      </c>
      <c r="K3312" t="str">
        <f>VLOOKUP($G3312,products7[#All],2,0)</f>
        <v>Jacket Coach NusaBrand</v>
      </c>
      <c r="L3312" t="str">
        <f>VLOOKUP($G3312,products7[#All],3,0)</f>
        <v>Jacket</v>
      </c>
      <c r="M3312" t="str">
        <f>VLOOKUP($G3312,products7[#All],7,0)</f>
        <v>NusaBrand</v>
      </c>
    </row>
    <row r="3313" spans="1:13" x14ac:dyDescent="0.35">
      <c r="A3313" t="s">
        <v>7990</v>
      </c>
      <c r="B3313" s="2">
        <f>VLOOKUP(A3313,orders[#All],3,0)</f>
        <v>44838</v>
      </c>
      <c r="C3313" t="str">
        <f>VLOOKUP($A3313,orders[#All],9,0)</f>
        <v>cancelled</v>
      </c>
      <c r="D3313" t="str">
        <f>VLOOKUP($A3313,orders[#All],5,0)</f>
        <v>Jakarta</v>
      </c>
      <c r="E3313" t="str">
        <f>VLOOKUP($A3313,orders[#All],6,0)</f>
        <v>DKI Jakarta</v>
      </c>
      <c r="F3313" t="str">
        <f>VLOOKUP($A3313,orders[#All],10,0)</f>
        <v>TANPA PROMO</v>
      </c>
      <c r="G3313" t="s">
        <v>3451</v>
      </c>
      <c r="H3313">
        <f>VLOOKUP(working_table!G3313,order_items[[#All],[product_id]:[subtotal_idr]],2,0)</f>
        <v>1</v>
      </c>
      <c r="I3313" s="5">
        <f>VLOOKUP(working_table!$G3313,order_items[[#All],[product_id]:[subtotal_idr]],3,0)</f>
        <v>299000</v>
      </c>
      <c r="J3313" s="5">
        <f>VLOOKUP(working_table!$G3313,order_items[[#All],[product_id]:[subtotal_idr]],4,0)</f>
        <v>299000</v>
      </c>
      <c r="K3313" t="str">
        <f>VLOOKUP($G3313,products7[#All],2,0)</f>
        <v>Syal Rajut Pesona Indo</v>
      </c>
      <c r="L3313" t="str">
        <f>VLOOKUP($G3313,products7[#All],3,0)</f>
        <v>Accessories</v>
      </c>
      <c r="M3313" t="str">
        <f>VLOOKUP($G3313,products7[#All],7,0)</f>
        <v>Pesona Indo</v>
      </c>
    </row>
    <row r="3314" spans="1:13" x14ac:dyDescent="0.35">
      <c r="A3314" t="s">
        <v>7990</v>
      </c>
      <c r="B3314" s="2">
        <f>VLOOKUP(A3314,orders[#All],3,0)</f>
        <v>44838</v>
      </c>
      <c r="C3314" t="str">
        <f>VLOOKUP($A3314,orders[#All],9,0)</f>
        <v>cancelled</v>
      </c>
      <c r="D3314" t="str">
        <f>VLOOKUP($A3314,orders[#All],5,0)</f>
        <v>Jakarta</v>
      </c>
      <c r="E3314" t="str">
        <f>VLOOKUP($A3314,orders[#All],6,0)</f>
        <v>DKI Jakarta</v>
      </c>
      <c r="F3314" t="str">
        <f>VLOOKUP($A3314,orders[#All],10,0)</f>
        <v>TANPA PROMO</v>
      </c>
      <c r="G3314" t="s">
        <v>3340</v>
      </c>
      <c r="H3314">
        <f>VLOOKUP(working_table!G3314,order_items[[#All],[product_id]:[subtotal_idr]],2,0)</f>
        <v>1</v>
      </c>
      <c r="I3314" s="5">
        <f>VLOOKUP(working_table!$G3314,order_items[[#All],[product_id]:[subtotal_idr]],3,0)</f>
        <v>59000</v>
      </c>
      <c r="J3314" s="5">
        <f>VLOOKUP(working_table!$G3314,order_items[[#All],[product_id]:[subtotal_idr]],4,0)</f>
        <v>59000</v>
      </c>
      <c r="K3314" t="str">
        <f>VLOOKUP($G3314,products7[#All],2,0)</f>
        <v>Pants Jogger Riang Apparel</v>
      </c>
      <c r="L3314" t="str">
        <f>VLOOKUP($G3314,products7[#All],3,0)</f>
        <v>Pants</v>
      </c>
      <c r="M3314" t="str">
        <f>VLOOKUP($G3314,products7[#All],7,0)</f>
        <v>Riang Apparel</v>
      </c>
    </row>
    <row r="3315" spans="1:13" x14ac:dyDescent="0.35">
      <c r="A3315" t="s">
        <v>7990</v>
      </c>
      <c r="B3315" s="2">
        <f>VLOOKUP(A3315,orders[#All],3,0)</f>
        <v>44838</v>
      </c>
      <c r="C3315" t="str">
        <f>VLOOKUP($A3315,orders[#All],9,0)</f>
        <v>cancelled</v>
      </c>
      <c r="D3315" t="str">
        <f>VLOOKUP($A3315,orders[#All],5,0)</f>
        <v>Jakarta</v>
      </c>
      <c r="E3315" t="str">
        <f>VLOOKUP($A3315,orders[#All],6,0)</f>
        <v>DKI Jakarta</v>
      </c>
      <c r="F3315" t="str">
        <f>VLOOKUP($A3315,orders[#All],10,0)</f>
        <v>TANPA PROMO</v>
      </c>
      <c r="G3315" t="s">
        <v>2961</v>
      </c>
      <c r="H3315">
        <f>VLOOKUP(working_table!G3315,order_items[[#All],[product_id]:[subtotal_idr]],2,0)</f>
        <v>1</v>
      </c>
      <c r="I3315" s="5">
        <f>VLOOKUP(working_table!$G3315,order_items[[#All],[product_id]:[subtotal_idr]],3,0)</f>
        <v>279000</v>
      </c>
      <c r="J3315" s="5">
        <f>VLOOKUP(working_table!$G3315,order_items[[#All],[product_id]:[subtotal_idr]],4,0)</f>
        <v>279000</v>
      </c>
      <c r="K3315" t="str">
        <f>VLOOKUP($G3315,products7[#All],2,0)</f>
        <v>T-Shirt Lengan Panjang Cendana Co</v>
      </c>
      <c r="L3315" t="str">
        <f>VLOOKUP($G3315,products7[#All],3,0)</f>
        <v>T-Shirt</v>
      </c>
      <c r="M3315" t="str">
        <f>VLOOKUP($G3315,products7[#All],7,0)</f>
        <v>Cendana Co</v>
      </c>
    </row>
    <row r="3316" spans="1:13" x14ac:dyDescent="0.35">
      <c r="A3316" t="s">
        <v>7994</v>
      </c>
      <c r="B3316" s="2">
        <f>VLOOKUP(A3316,orders[#All],3,0)</f>
        <v>45231</v>
      </c>
      <c r="C3316" t="str">
        <f>VLOOKUP($A3316,orders[#All],9,0)</f>
        <v>delivered</v>
      </c>
      <c r="D3316" t="str">
        <f>VLOOKUP($A3316,orders[#All],5,0)</f>
        <v>Pontianak</v>
      </c>
      <c r="E3316" t="str">
        <f>VLOOKUP($A3316,orders[#All],6,0)</f>
        <v>Kalimantan Barat</v>
      </c>
      <c r="F3316" t="str">
        <f>VLOOKUP($A3316,orders[#All],10,0)</f>
        <v>MEMBER10</v>
      </c>
      <c r="G3316" t="s">
        <v>3948</v>
      </c>
      <c r="H3316">
        <f>VLOOKUP(working_table!G3316,order_items[[#All],[product_id]:[subtotal_idr]],2,0)</f>
        <v>2</v>
      </c>
      <c r="I3316" s="5">
        <f>VLOOKUP(working_table!$G3316,order_items[[#All],[product_id]:[subtotal_idr]],3,0)</f>
        <v>449000</v>
      </c>
      <c r="J3316" s="5">
        <f>VLOOKUP(working_table!$G3316,order_items[[#All],[product_id]:[subtotal_idr]],4,0)</f>
        <v>898000</v>
      </c>
      <c r="K3316" t="str">
        <f>VLOOKUP($G3316,products7[#All],2,0)</f>
        <v>Dress Mini Casual SandangIndo</v>
      </c>
      <c r="L3316" t="str">
        <f>VLOOKUP($G3316,products7[#All],3,0)</f>
        <v>Dress</v>
      </c>
      <c r="M3316" t="str">
        <f>VLOOKUP($G3316,products7[#All],7,0)</f>
        <v>SandangIndo</v>
      </c>
    </row>
    <row r="3317" spans="1:13" x14ac:dyDescent="0.35">
      <c r="A3317" t="s">
        <v>7994</v>
      </c>
      <c r="B3317" s="2">
        <f>VLOOKUP(A3317,orders[#All],3,0)</f>
        <v>45231</v>
      </c>
      <c r="C3317" t="str">
        <f>VLOOKUP($A3317,orders[#All],9,0)</f>
        <v>delivered</v>
      </c>
      <c r="D3317" t="str">
        <f>VLOOKUP($A3317,orders[#All],5,0)</f>
        <v>Pontianak</v>
      </c>
      <c r="E3317" t="str">
        <f>VLOOKUP($A3317,orders[#All],6,0)</f>
        <v>Kalimantan Barat</v>
      </c>
      <c r="F3317" t="str">
        <f>VLOOKUP($A3317,orders[#All],10,0)</f>
        <v>MEMBER10</v>
      </c>
      <c r="G3317" t="s">
        <v>2642</v>
      </c>
      <c r="H3317">
        <f>VLOOKUP(working_table!G3317,order_items[[#All],[product_id]:[subtotal_idr]],2,0)</f>
        <v>1</v>
      </c>
      <c r="I3317" s="5">
        <f>VLOOKUP(working_table!$G3317,order_items[[#All],[product_id]:[subtotal_idr]],3,0)</f>
        <v>329000</v>
      </c>
      <c r="J3317" s="5">
        <f>VLOOKUP(working_table!$G3317,order_items[[#All],[product_id]:[subtotal_idr]],4,0)</f>
        <v>329000</v>
      </c>
      <c r="K3317" t="str">
        <f>VLOOKUP($G3317,products7[#All],2,0)</f>
        <v>Pants Jeans Slim Riang Apparel</v>
      </c>
      <c r="L3317" t="str">
        <f>VLOOKUP($G3317,products7[#All],3,0)</f>
        <v>Pants</v>
      </c>
      <c r="M3317" t="str">
        <f>VLOOKUP($G3317,products7[#All],7,0)</f>
        <v>Riang Apparel</v>
      </c>
    </row>
    <row r="3318" spans="1:13" x14ac:dyDescent="0.35">
      <c r="A3318" t="s">
        <v>7997</v>
      </c>
      <c r="B3318" s="2">
        <f>VLOOKUP(A3318,orders[#All],3,0)</f>
        <v>45268</v>
      </c>
      <c r="C3318" t="str">
        <f>VLOOKUP($A3318,orders[#All],9,0)</f>
        <v>cancelled</v>
      </c>
      <c r="D3318" t="str">
        <f>VLOOKUP($A3318,orders[#All],5,0)</f>
        <v>Surabaya</v>
      </c>
      <c r="E3318" t="str">
        <f>VLOOKUP($A3318,orders[#All],6,0)</f>
        <v>Jawa Timur</v>
      </c>
      <c r="F3318" t="str">
        <f>VLOOKUP($A3318,orders[#All],10,0)</f>
        <v>TANPA PROMO</v>
      </c>
      <c r="G3318" t="s">
        <v>3074</v>
      </c>
      <c r="H3318">
        <f>VLOOKUP(working_table!G3318,order_items[[#All],[product_id]:[subtotal_idr]],2,0)</f>
        <v>1</v>
      </c>
      <c r="I3318" s="5">
        <f>VLOOKUP(working_table!$G3318,order_items[[#All],[product_id]:[subtotal_idr]],3,0)</f>
        <v>229000</v>
      </c>
      <c r="J3318" s="5">
        <f>VLOOKUP(working_table!$G3318,order_items[[#All],[product_id]:[subtotal_idr]],4,0)</f>
        <v>229000</v>
      </c>
      <c r="K3318" t="str">
        <f>VLOOKUP($G3318,products7[#All],2,0)</f>
        <v>Kemeja Batik NusaBrand</v>
      </c>
      <c r="L3318" t="str">
        <f>VLOOKUP($G3318,products7[#All],3,0)</f>
        <v>Kemeja</v>
      </c>
      <c r="M3318" t="str">
        <f>VLOOKUP($G3318,products7[#All],7,0)</f>
        <v>NusaBrand</v>
      </c>
    </row>
    <row r="3319" spans="1:13" x14ac:dyDescent="0.35">
      <c r="A3319" t="s">
        <v>7997</v>
      </c>
      <c r="B3319" s="2">
        <f>VLOOKUP(A3319,orders[#All],3,0)</f>
        <v>45268</v>
      </c>
      <c r="C3319" t="str">
        <f>VLOOKUP($A3319,orders[#All],9,0)</f>
        <v>cancelled</v>
      </c>
      <c r="D3319" t="str">
        <f>VLOOKUP($A3319,orders[#All],5,0)</f>
        <v>Surabaya</v>
      </c>
      <c r="E3319" t="str">
        <f>VLOOKUP($A3319,orders[#All],6,0)</f>
        <v>Jawa Timur</v>
      </c>
      <c r="F3319" t="str">
        <f>VLOOKUP($A3319,orders[#All],10,0)</f>
        <v>TANPA PROMO</v>
      </c>
      <c r="G3319" t="s">
        <v>2967</v>
      </c>
      <c r="H3319">
        <f>VLOOKUP(working_table!G3319,order_items[[#All],[product_id]:[subtotal_idr]],2,0)</f>
        <v>1</v>
      </c>
      <c r="I3319" s="5">
        <f>VLOOKUP(working_table!$G3319,order_items[[#All],[product_id]:[subtotal_idr]],3,0)</f>
        <v>49000</v>
      </c>
      <c r="J3319" s="5">
        <f>VLOOKUP(working_table!$G3319,order_items[[#All],[product_id]:[subtotal_idr]],4,0)</f>
        <v>49000</v>
      </c>
      <c r="K3319" t="str">
        <f>VLOOKUP($G3319,products7[#All],2,0)</f>
        <v>Topi Baseball SandangIndo</v>
      </c>
      <c r="L3319" t="str">
        <f>VLOOKUP($G3319,products7[#All],3,0)</f>
        <v>Accessories</v>
      </c>
      <c r="M3319" t="str">
        <f>VLOOKUP($G3319,products7[#All],7,0)</f>
        <v>SandangIndo</v>
      </c>
    </row>
    <row r="3320" spans="1:13" x14ac:dyDescent="0.35">
      <c r="A3320" t="s">
        <v>8000</v>
      </c>
      <c r="B3320" s="2">
        <f>VLOOKUP(A3320,orders[#All],3,0)</f>
        <v>45039</v>
      </c>
      <c r="C3320" t="str">
        <f>VLOOKUP($A3320,orders[#All],9,0)</f>
        <v>returned</v>
      </c>
      <c r="D3320" t="str">
        <f>VLOOKUP($A3320,orders[#All],5,0)</f>
        <v>Denpasar</v>
      </c>
      <c r="E3320" t="str">
        <f>VLOOKUP($A3320,orders[#All],6,0)</f>
        <v>Bali</v>
      </c>
      <c r="F3320" t="str">
        <f>VLOOKUP($A3320,orders[#All],10,0)</f>
        <v>TANPA PROMO</v>
      </c>
      <c r="G3320" t="s">
        <v>3895</v>
      </c>
      <c r="H3320">
        <f>VLOOKUP(working_table!G3320,order_items[[#All],[product_id]:[subtotal_idr]],2,0)</f>
        <v>1</v>
      </c>
      <c r="I3320" s="5">
        <f>VLOOKUP(working_table!$G3320,order_items[[#All],[product_id]:[subtotal_idr]],3,0)</f>
        <v>59000</v>
      </c>
      <c r="J3320" s="5">
        <f>VLOOKUP(working_table!$G3320,order_items[[#All],[product_id]:[subtotal_idr]],4,0)</f>
        <v>59000</v>
      </c>
      <c r="K3320" t="str">
        <f>VLOOKUP($G3320,products7[#All],2,0)</f>
        <v>Tas Selempang SandangIndo</v>
      </c>
      <c r="L3320" t="str">
        <f>VLOOKUP($G3320,products7[#All],3,0)</f>
        <v>Accessories</v>
      </c>
      <c r="M3320" t="str">
        <f>VLOOKUP($G3320,products7[#All],7,0)</f>
        <v>SandangIndo</v>
      </c>
    </row>
    <row r="3321" spans="1:13" x14ac:dyDescent="0.35">
      <c r="A3321" t="s">
        <v>8002</v>
      </c>
      <c r="B3321" s="2">
        <f>VLOOKUP(A3321,orders[#All],3,0)</f>
        <v>45667</v>
      </c>
      <c r="C3321" t="str">
        <f>VLOOKUP($A3321,orders[#All],9,0)</f>
        <v>delivered</v>
      </c>
      <c r="D3321" t="str">
        <f>VLOOKUP($A3321,orders[#All],5,0)</f>
        <v>Manado</v>
      </c>
      <c r="E3321" t="str">
        <f>VLOOKUP($A3321,orders[#All],6,0)</f>
        <v>Sulawesi Utara</v>
      </c>
      <c r="F3321" t="str">
        <f>VLOOKUP($A3321,orders[#All],10,0)</f>
        <v>TANPA PROMO</v>
      </c>
      <c r="G3321" t="s">
        <v>5047</v>
      </c>
      <c r="H3321">
        <f>VLOOKUP(working_table!G3321,order_items[[#All],[product_id]:[subtotal_idr]],2,0)</f>
        <v>1</v>
      </c>
      <c r="I3321" s="5">
        <f>VLOOKUP(working_table!$G3321,order_items[[#All],[product_id]:[subtotal_idr]],3,0)</f>
        <v>129000</v>
      </c>
      <c r="J3321" s="5">
        <f>VLOOKUP(working_table!$G3321,order_items[[#All],[product_id]:[subtotal_idr]],4,0)</f>
        <v>129000</v>
      </c>
      <c r="K3321" t="str">
        <f>VLOOKUP($G3321,products7[#All],2,0)</f>
        <v>T-Shirt Slim Fit Riang Apparel</v>
      </c>
      <c r="L3321" t="str">
        <f>VLOOKUP($G3321,products7[#All],3,0)</f>
        <v>Kemeja</v>
      </c>
      <c r="M3321" t="str">
        <f>VLOOKUP($G3321,products7[#All],7,0)</f>
        <v>Riang Apparel</v>
      </c>
    </row>
    <row r="3322" spans="1:13" x14ac:dyDescent="0.35">
      <c r="A3322" t="s">
        <v>8002</v>
      </c>
      <c r="B3322" s="2">
        <f>VLOOKUP(A3322,orders[#All],3,0)</f>
        <v>45667</v>
      </c>
      <c r="C3322" t="str">
        <f>VLOOKUP($A3322,orders[#All],9,0)</f>
        <v>delivered</v>
      </c>
      <c r="D3322" t="str">
        <f>VLOOKUP($A3322,orders[#All],5,0)</f>
        <v>Manado</v>
      </c>
      <c r="E3322" t="str">
        <f>VLOOKUP($A3322,orders[#All],6,0)</f>
        <v>Sulawesi Utara</v>
      </c>
      <c r="F3322" t="str">
        <f>VLOOKUP($A3322,orders[#All],10,0)</f>
        <v>TANPA PROMO</v>
      </c>
      <c r="G3322" t="s">
        <v>2893</v>
      </c>
      <c r="H3322">
        <f>VLOOKUP(working_table!G3322,order_items[[#All],[product_id]:[subtotal_idr]],2,0)</f>
        <v>2</v>
      </c>
      <c r="I3322" s="5">
        <f>VLOOKUP(working_table!$G3322,order_items[[#All],[product_id]:[subtotal_idr]],3,0)</f>
        <v>399000</v>
      </c>
      <c r="J3322" s="5">
        <f>VLOOKUP(working_table!$G3322,order_items[[#All],[product_id]:[subtotal_idr]],4,0)</f>
        <v>798000</v>
      </c>
      <c r="K3322" t="str">
        <f>VLOOKUP($G3322,products7[#All],2,0)</f>
        <v>Jacket Denim SandangIndo</v>
      </c>
      <c r="L3322" t="str">
        <f>VLOOKUP($G3322,products7[#All],3,0)</f>
        <v>Jacket</v>
      </c>
      <c r="M3322" t="str">
        <f>VLOOKUP($G3322,products7[#All],7,0)</f>
        <v>SandangIndo</v>
      </c>
    </row>
    <row r="3323" spans="1:13" x14ac:dyDescent="0.35">
      <c r="A3323" t="s">
        <v>8002</v>
      </c>
      <c r="B3323" s="2">
        <f>VLOOKUP(A3323,orders[#All],3,0)</f>
        <v>45667</v>
      </c>
      <c r="C3323" t="str">
        <f>VLOOKUP($A3323,orders[#All],9,0)</f>
        <v>delivered</v>
      </c>
      <c r="D3323" t="str">
        <f>VLOOKUP($A3323,orders[#All],5,0)</f>
        <v>Manado</v>
      </c>
      <c r="E3323" t="str">
        <f>VLOOKUP($A3323,orders[#All],6,0)</f>
        <v>Sulawesi Utara</v>
      </c>
      <c r="F3323" t="str">
        <f>VLOOKUP($A3323,orders[#All],10,0)</f>
        <v>TANPA PROMO</v>
      </c>
      <c r="G3323" t="s">
        <v>4018</v>
      </c>
      <c r="H3323">
        <f>VLOOKUP(working_table!G3323,order_items[[#All],[product_id]:[subtotal_idr]],2,0)</f>
        <v>2</v>
      </c>
      <c r="I3323" s="5">
        <f>VLOOKUP(working_table!$G3323,order_items[[#All],[product_id]:[subtotal_idr]],3,0)</f>
        <v>69000</v>
      </c>
      <c r="J3323" s="5">
        <f>VLOOKUP(working_table!$G3323,order_items[[#All],[product_id]:[subtotal_idr]],4,0)</f>
        <v>138000</v>
      </c>
      <c r="K3323" t="str">
        <f>VLOOKUP($G3323,products7[#All],2,0)</f>
        <v>Kemeja Flanel Riang Apparel</v>
      </c>
      <c r="L3323" t="str">
        <f>VLOOKUP($G3323,products7[#All],3,0)</f>
        <v>kemeja</v>
      </c>
      <c r="M3323" t="str">
        <f>VLOOKUP($G3323,products7[#All],7,0)</f>
        <v>Riang Apparel</v>
      </c>
    </row>
    <row r="3324" spans="1:13" x14ac:dyDescent="0.35">
      <c r="A3324" t="s">
        <v>8006</v>
      </c>
      <c r="B3324" s="2">
        <f>VLOOKUP(A3324,orders[#All],3,0)</f>
        <v>45226</v>
      </c>
      <c r="C3324" t="str">
        <f>VLOOKUP($A3324,orders[#All],9,0)</f>
        <v>delivered</v>
      </c>
      <c r="D3324" t="str">
        <f>VLOOKUP($A3324,orders[#All],5,0)</f>
        <v>Makassar</v>
      </c>
      <c r="E3324" t="str">
        <f>VLOOKUP($A3324,orders[#All],6,0)</f>
        <v>Sulawesi Selatan</v>
      </c>
      <c r="F3324" t="str">
        <f>VLOOKUP($A3324,orders[#All],10,0)</f>
        <v>WEEKEND25</v>
      </c>
      <c r="G3324" t="s">
        <v>4018</v>
      </c>
      <c r="H3324">
        <f>VLOOKUP(working_table!G3324,order_items[[#All],[product_id]:[subtotal_idr]],2,0)</f>
        <v>2</v>
      </c>
      <c r="I3324" s="5">
        <f>VLOOKUP(working_table!$G3324,order_items[[#All],[product_id]:[subtotal_idr]],3,0)</f>
        <v>69000</v>
      </c>
      <c r="J3324" s="5">
        <f>VLOOKUP(working_table!$G3324,order_items[[#All],[product_id]:[subtotal_idr]],4,0)</f>
        <v>138000</v>
      </c>
      <c r="K3324" t="str">
        <f>VLOOKUP($G3324,products7[#All],2,0)</f>
        <v>Kemeja Flanel Riang Apparel</v>
      </c>
      <c r="L3324" t="str">
        <f>VLOOKUP($G3324,products7[#All],3,0)</f>
        <v>kemeja</v>
      </c>
      <c r="M3324" t="str">
        <f>VLOOKUP($G3324,products7[#All],7,0)</f>
        <v>Riang Apparel</v>
      </c>
    </row>
    <row r="3325" spans="1:13" x14ac:dyDescent="0.35">
      <c r="A3325" t="s">
        <v>8006</v>
      </c>
      <c r="B3325" s="2">
        <f>VLOOKUP(A3325,orders[#All],3,0)</f>
        <v>45226</v>
      </c>
      <c r="C3325" t="str">
        <f>VLOOKUP($A3325,orders[#All],9,0)</f>
        <v>delivered</v>
      </c>
      <c r="D3325" t="str">
        <f>VLOOKUP($A3325,orders[#All],5,0)</f>
        <v>Makassar</v>
      </c>
      <c r="E3325" t="str">
        <f>VLOOKUP($A3325,orders[#All],6,0)</f>
        <v>Sulawesi Selatan</v>
      </c>
      <c r="F3325" t="str">
        <f>VLOOKUP($A3325,orders[#All],10,0)</f>
        <v>WEEKEND25</v>
      </c>
      <c r="G3325" t="s">
        <v>3245</v>
      </c>
      <c r="H3325">
        <f>VLOOKUP(working_table!G3325,order_items[[#All],[product_id]:[subtotal_idr]],2,0)</f>
        <v>1</v>
      </c>
      <c r="I3325" s="5">
        <f>VLOOKUP(working_table!$G3325,order_items[[#All],[product_id]:[subtotal_idr]],3,0)</f>
        <v>499000</v>
      </c>
      <c r="J3325" s="5">
        <f>VLOOKUP(working_table!$G3325,order_items[[#All],[product_id]:[subtotal_idr]],4,0)</f>
        <v>499000</v>
      </c>
      <c r="K3325" t="str">
        <f>VLOOKUP($G3325,products7[#All],2,0)</f>
        <v>Dress Mini Casual SandangIndo</v>
      </c>
      <c r="L3325" t="str">
        <f>VLOOKUP($G3325,products7[#All],3,0)</f>
        <v>Dress</v>
      </c>
      <c r="M3325" t="str">
        <f>VLOOKUP($G3325,products7[#All],7,0)</f>
        <v>SandangIndo</v>
      </c>
    </row>
    <row r="3326" spans="1:13" x14ac:dyDescent="0.35">
      <c r="A3326" t="s">
        <v>8006</v>
      </c>
      <c r="B3326" s="2">
        <f>VLOOKUP(A3326,orders[#All],3,0)</f>
        <v>45226</v>
      </c>
      <c r="C3326" t="str">
        <f>VLOOKUP($A3326,orders[#All],9,0)</f>
        <v>delivered</v>
      </c>
      <c r="D3326" t="str">
        <f>VLOOKUP($A3326,orders[#All],5,0)</f>
        <v>Makassar</v>
      </c>
      <c r="E3326" t="str">
        <f>VLOOKUP($A3326,orders[#All],6,0)</f>
        <v>Sulawesi Selatan</v>
      </c>
      <c r="F3326" t="str">
        <f>VLOOKUP($A3326,orders[#All],10,0)</f>
        <v>WEEKEND25</v>
      </c>
      <c r="G3326" t="s">
        <v>3125</v>
      </c>
      <c r="H3326">
        <f>VLOOKUP(working_table!G3326,order_items[[#All],[product_id]:[subtotal_idr]],2,0)</f>
        <v>1</v>
      </c>
      <c r="I3326" s="5">
        <f>VLOOKUP(working_table!$G3326,order_items[[#All],[product_id]:[subtotal_idr]],3,0)</f>
        <v>89000</v>
      </c>
      <c r="J3326" s="5">
        <f>VLOOKUP(working_table!$G3326,order_items[[#All],[product_id]:[subtotal_idr]],4,0)</f>
        <v>89000</v>
      </c>
      <c r="K3326" t="str">
        <f>VLOOKUP($G3326,products7[#All],2,0)</f>
        <v>Jacket Hoodie Kanvas Lokal</v>
      </c>
      <c r="L3326" t="str">
        <f>VLOOKUP($G3326,products7[#All],3,0)</f>
        <v>Jacket</v>
      </c>
      <c r="M3326" t="str">
        <f>VLOOKUP($G3326,products7[#All],7,0)</f>
        <v>Kanvas Lokal</v>
      </c>
    </row>
    <row r="3327" spans="1:13" x14ac:dyDescent="0.35">
      <c r="A3327" t="s">
        <v>8010</v>
      </c>
      <c r="B3327" s="2">
        <f>VLOOKUP(A3327,orders[#All],3,0)</f>
        <v>45704</v>
      </c>
      <c r="C3327" t="str">
        <f>VLOOKUP($A3327,orders[#All],9,0)</f>
        <v>delivered</v>
      </c>
      <c r="D3327" t="str">
        <f>VLOOKUP($A3327,orders[#All],5,0)</f>
        <v>Surabaya</v>
      </c>
      <c r="E3327" t="str">
        <f>VLOOKUP($A3327,orders[#All],6,0)</f>
        <v>Jawa Timur</v>
      </c>
      <c r="F3327" t="str">
        <f>VLOOKUP($A3327,orders[#All],10,0)</f>
        <v>TANPA PROMO</v>
      </c>
      <c r="G3327" t="s">
        <v>3536</v>
      </c>
      <c r="H3327">
        <f>VLOOKUP(working_table!G3327,order_items[[#All],[product_id]:[subtotal_idr]],2,0)</f>
        <v>1</v>
      </c>
      <c r="I3327" s="5">
        <f>VLOOKUP(working_table!$G3327,order_items[[#All],[product_id]:[subtotal_idr]],3,0)</f>
        <v>119000</v>
      </c>
      <c r="J3327" s="5">
        <f>VLOOKUP(working_table!$G3327,order_items[[#All],[product_id]:[subtotal_idr]],4,0)</f>
        <v>119000</v>
      </c>
      <c r="K3327" t="str">
        <f>VLOOKUP($G3327,products7[#All],2,0)</f>
        <v>Pants Kulot Tropika Style</v>
      </c>
      <c r="L3327" t="str">
        <f>VLOOKUP($G3327,products7[#All],3,0)</f>
        <v>Pants</v>
      </c>
      <c r="M3327" t="str">
        <f>VLOOKUP($G3327,products7[#All],7,0)</f>
        <v>Tropika Style</v>
      </c>
    </row>
    <row r="3328" spans="1:13" x14ac:dyDescent="0.35">
      <c r="A3328" t="s">
        <v>8012</v>
      </c>
      <c r="B3328" s="2">
        <f>VLOOKUP(A3328,orders[#All],3,0)</f>
        <v>45243</v>
      </c>
      <c r="C3328" t="str">
        <f>VLOOKUP($A3328,orders[#All],9,0)</f>
        <v>delivered</v>
      </c>
      <c r="D3328" t="str">
        <f>VLOOKUP($A3328,orders[#All],5,0)</f>
        <v>Padang</v>
      </c>
      <c r="E3328" t="str">
        <f>VLOOKUP($A3328,orders[#All],6,0)</f>
        <v>Sumatera Barat</v>
      </c>
      <c r="F3328" t="str">
        <f>VLOOKUP($A3328,orders[#All],10,0)</f>
        <v>TANPA PROMO</v>
      </c>
      <c r="G3328" t="s">
        <v>3269</v>
      </c>
      <c r="H3328">
        <f>VLOOKUP(working_table!G3328,order_items[[#All],[product_id]:[subtotal_idr]],2,0)</f>
        <v>1</v>
      </c>
      <c r="I3328" s="5">
        <f>VLOOKUP(working_table!$G3328,order_items[[#All],[product_id]:[subtotal_idr]],3,0)</f>
        <v>79000</v>
      </c>
      <c r="J3328" s="5">
        <f>VLOOKUP(working_table!$G3328,order_items[[#All],[product_id]:[subtotal_idr]],4,0)</f>
        <v>79000</v>
      </c>
      <c r="K3328" t="str">
        <f>VLOOKUP($G3328,products7[#All],2,0)</f>
        <v>Jacket Denim Tropika Style</v>
      </c>
      <c r="L3328" t="str">
        <f>VLOOKUP($G3328,products7[#All],3,0)</f>
        <v>Jacket</v>
      </c>
      <c r="M3328" t="str">
        <f>VLOOKUP($G3328,products7[#All],7,0)</f>
        <v>Tropika Style</v>
      </c>
    </row>
    <row r="3329" spans="1:13" x14ac:dyDescent="0.35">
      <c r="A3329" t="s">
        <v>8012</v>
      </c>
      <c r="B3329" s="2">
        <f>VLOOKUP(A3329,orders[#All],3,0)</f>
        <v>45243</v>
      </c>
      <c r="C3329" t="str">
        <f>VLOOKUP($A3329,orders[#All],9,0)</f>
        <v>delivered</v>
      </c>
      <c r="D3329" t="str">
        <f>VLOOKUP($A3329,orders[#All],5,0)</f>
        <v>Padang</v>
      </c>
      <c r="E3329" t="str">
        <f>VLOOKUP($A3329,orders[#All],6,0)</f>
        <v>Sumatera Barat</v>
      </c>
      <c r="F3329" t="str">
        <f>VLOOKUP($A3329,orders[#All],10,0)</f>
        <v>TANPA PROMO</v>
      </c>
      <c r="G3329" t="s">
        <v>3595</v>
      </c>
      <c r="H3329">
        <f>VLOOKUP(working_table!G3329,order_items[[#All],[product_id]:[subtotal_idr]],2,0)</f>
        <v>1</v>
      </c>
      <c r="I3329" s="5">
        <f>VLOOKUP(working_table!$G3329,order_items[[#All],[product_id]:[subtotal_idr]],3,0)</f>
        <v>119000</v>
      </c>
      <c r="J3329" s="5">
        <f>VLOOKUP(working_table!$G3329,order_items[[#All],[product_id]:[subtotal_idr]],4,0)</f>
        <v>119000</v>
      </c>
      <c r="K3329" t="str">
        <f>VLOOKUP($G3329,products7[#All],2,0)</f>
        <v>Pants Chino BajuKita</v>
      </c>
      <c r="L3329" t="str">
        <f>VLOOKUP($G3329,products7[#All],3,0)</f>
        <v>Pants</v>
      </c>
      <c r="M3329" t="str">
        <f>VLOOKUP($G3329,products7[#All],7,0)</f>
        <v>BajuKita</v>
      </c>
    </row>
    <row r="3330" spans="1:13" x14ac:dyDescent="0.35">
      <c r="A3330" t="s">
        <v>8015</v>
      </c>
      <c r="B3330" s="2">
        <f>VLOOKUP(A3330,orders[#All],3,0)</f>
        <v>45625</v>
      </c>
      <c r="C3330" t="str">
        <f>VLOOKUP($A3330,orders[#All],9,0)</f>
        <v>shipped</v>
      </c>
      <c r="D3330" t="str">
        <f>VLOOKUP($A3330,orders[#All],5,0)</f>
        <v>Tangerang</v>
      </c>
      <c r="E3330" t="str">
        <f>VLOOKUP($A3330,orders[#All],6,0)</f>
        <v>Banten</v>
      </c>
      <c r="F3330" t="str">
        <f>VLOOKUP($A3330,orders[#All],10,0)</f>
        <v>RAMADAN23</v>
      </c>
      <c r="G3330" t="s">
        <v>2389</v>
      </c>
      <c r="H3330">
        <f>VLOOKUP(working_table!G3330,order_items[[#All],[product_id]:[subtotal_idr]],2,0)</f>
        <v>1</v>
      </c>
      <c r="I3330" s="5">
        <f>VLOOKUP(working_table!$G3330,order_items[[#All],[product_id]:[subtotal_idr]],3,0)</f>
        <v>449000</v>
      </c>
      <c r="J3330" s="5">
        <f>VLOOKUP(working_table!$G3330,order_items[[#All],[product_id]:[subtotal_idr]],4,0)</f>
        <v>449000</v>
      </c>
      <c r="K3330" t="str">
        <f>VLOOKUP($G3330,products7[#All],2,0)</f>
        <v>T-Shirt Striped Kanvas Lokal</v>
      </c>
      <c r="L3330" t="str">
        <f>VLOOKUP($G3330,products7[#All],3,0)</f>
        <v>T-Shirt</v>
      </c>
      <c r="M3330" t="str">
        <f>VLOOKUP($G3330,products7[#All],7,0)</f>
        <v>Kanvas Lokal</v>
      </c>
    </row>
    <row r="3331" spans="1:13" x14ac:dyDescent="0.35">
      <c r="A3331" t="s">
        <v>8017</v>
      </c>
      <c r="B3331" s="2">
        <f>VLOOKUP(A3331,orders[#All],3,0)</f>
        <v>44621</v>
      </c>
      <c r="C3331" t="str">
        <f>VLOOKUP($A3331,orders[#All],9,0)</f>
        <v>delivered</v>
      </c>
      <c r="D3331" t="str">
        <f>VLOOKUP($A3331,orders[#All],5,0)</f>
        <v>Surabaya</v>
      </c>
      <c r="E3331" t="str">
        <f>VLOOKUP($A3331,orders[#All],6,0)</f>
        <v>Jawa Timur</v>
      </c>
      <c r="F3331" t="str">
        <f>VLOOKUP($A3331,orders[#All],10,0)</f>
        <v>HARI BELANJA</v>
      </c>
      <c r="G3331" t="s">
        <v>2535</v>
      </c>
      <c r="H3331">
        <f>VLOOKUP(working_table!G3331,order_items[[#All],[product_id]:[subtotal_idr]],2,0)</f>
        <v>1</v>
      </c>
      <c r="I3331" s="5">
        <f>VLOOKUP(working_table!$G3331,order_items[[#All],[product_id]:[subtotal_idr]],3,0)</f>
        <v>499000</v>
      </c>
      <c r="J3331" s="5">
        <f>VLOOKUP(working_table!$G3331,order_items[[#All],[product_id]:[subtotal_idr]],4,0)</f>
        <v>499000</v>
      </c>
      <c r="K3331" t="str">
        <f>VLOOKUP($G3331,products7[#All],2,0)</f>
        <v>T-Shirt Striped Riang Apparel</v>
      </c>
      <c r="L3331" t="str">
        <f>VLOOKUP($G3331,products7[#All],3,0)</f>
        <v>T-Shirt</v>
      </c>
      <c r="M3331" t="str">
        <f>VLOOKUP($G3331,products7[#All],7,0)</f>
        <v>Riang Apparel</v>
      </c>
    </row>
    <row r="3332" spans="1:13" x14ac:dyDescent="0.35">
      <c r="A3332" t="s">
        <v>8019</v>
      </c>
      <c r="B3332" s="2">
        <f>VLOOKUP(A3332,orders[#All],3,0)</f>
        <v>45081</v>
      </c>
      <c r="C3332" t="str">
        <f>VLOOKUP($A3332,orders[#All],9,0)</f>
        <v>cancelled</v>
      </c>
      <c r="D3332" t="str">
        <f>VLOOKUP($A3332,orders[#All],5,0)</f>
        <v>Manado</v>
      </c>
      <c r="E3332" t="str">
        <f>VLOOKUP($A3332,orders[#All],6,0)</f>
        <v>Sulawesi Utara</v>
      </c>
      <c r="F3332" t="str">
        <f>VLOOKUP($A3332,orders[#All],10,0)</f>
        <v>WEEKEND25</v>
      </c>
      <c r="G3332" t="s">
        <v>2731</v>
      </c>
      <c r="H3332">
        <f>VLOOKUP(working_table!G3332,order_items[[#All],[product_id]:[subtotal_idr]],2,0)</f>
        <v>1</v>
      </c>
      <c r="I3332" s="5">
        <f>VLOOKUP(working_table!$G3332,order_items[[#All],[product_id]:[subtotal_idr]],3,0)</f>
        <v>149000</v>
      </c>
      <c r="J3332" s="5">
        <f>VLOOKUP(working_table!$G3332,order_items[[#All],[product_id]:[subtotal_idr]],4,0)</f>
        <v>149000</v>
      </c>
      <c r="K3332" t="str">
        <f>VLOOKUP($G3332,products7[#All],2,0)</f>
        <v>Topi Baseball Cendana Co</v>
      </c>
      <c r="L3332" t="str">
        <f>VLOOKUP($G3332,products7[#All],3,0)</f>
        <v>Accessories</v>
      </c>
      <c r="M3332" t="str">
        <f>VLOOKUP($G3332,products7[#All],7,0)</f>
        <v>Cendana Co</v>
      </c>
    </row>
    <row r="3333" spans="1:13" x14ac:dyDescent="0.35">
      <c r="A3333" t="s">
        <v>8021</v>
      </c>
      <c r="B3333" s="2">
        <f>VLOOKUP(A3333,orders[#All],3,0)</f>
        <v>44895</v>
      </c>
      <c r="C3333" t="str">
        <f>VLOOKUP($A3333,orders[#All],9,0)</f>
        <v>shipped</v>
      </c>
      <c r="D3333" t="str">
        <f>VLOOKUP($A3333,orders[#All],5,0)</f>
        <v>Surabaya</v>
      </c>
      <c r="E3333" t="str">
        <f>VLOOKUP($A3333,orders[#All],6,0)</f>
        <v>Jawa Timur</v>
      </c>
      <c r="F3333" t="str">
        <f>VLOOKUP($A3333,orders[#All],10,0)</f>
        <v>TANPA PROMO</v>
      </c>
      <c r="G3333" t="s">
        <v>2911</v>
      </c>
      <c r="H3333">
        <f>VLOOKUP(working_table!G3333,order_items[[#All],[product_id]:[subtotal_idr]],2,0)</f>
        <v>1</v>
      </c>
      <c r="I3333" s="5">
        <f>VLOOKUP(working_table!$G3333,order_items[[#All],[product_id]:[subtotal_idr]],3,0)</f>
        <v>329000</v>
      </c>
      <c r="J3333" s="5">
        <f>VLOOKUP(working_table!$G3333,order_items[[#All],[product_id]:[subtotal_idr]],4,0)</f>
        <v>329000</v>
      </c>
      <c r="K3333" t="str">
        <f>VLOOKUP($G3333,products7[#All],2,0)</f>
        <v>Jacket Hoodie SandangIndo</v>
      </c>
      <c r="L3333" t="str">
        <f>VLOOKUP($G3333,products7[#All],3,0)</f>
        <v>Jacket</v>
      </c>
      <c r="M3333" t="str">
        <f>VLOOKUP($G3333,products7[#All],7,0)</f>
        <v>SandangIndo</v>
      </c>
    </row>
    <row r="3334" spans="1:13" x14ac:dyDescent="0.35">
      <c r="A3334" t="s">
        <v>8023</v>
      </c>
      <c r="B3334" s="2">
        <f>VLOOKUP(A3334,orders[#All],3,0)</f>
        <v>45612</v>
      </c>
      <c r="C3334" t="str">
        <f>VLOOKUP($A3334,orders[#All],9,0)</f>
        <v>cancelled</v>
      </c>
      <c r="D3334" t="str">
        <f>VLOOKUP($A3334,orders[#All],5,0)</f>
        <v>Semarang</v>
      </c>
      <c r="E3334" t="str">
        <f>VLOOKUP($A3334,orders[#All],6,0)</f>
        <v>Jawa Tengah</v>
      </c>
      <c r="F3334" t="str">
        <f>VLOOKUP($A3334,orders[#All],10,0)</f>
        <v>TANPA PROMO</v>
      </c>
      <c r="G3334" t="s">
        <v>3112</v>
      </c>
      <c r="H3334">
        <f>VLOOKUP(working_table!G3334,order_items[[#All],[product_id]:[subtotal_idr]],2,0)</f>
        <v>1</v>
      </c>
      <c r="I3334" s="5">
        <f>VLOOKUP(working_table!$G3334,order_items[[#All],[product_id]:[subtotal_idr]],3,0)</f>
        <v>499000</v>
      </c>
      <c r="J3334" s="5">
        <f>VLOOKUP(working_table!$G3334,order_items[[#All],[product_id]:[subtotal_idr]],4,0)</f>
        <v>499000</v>
      </c>
      <c r="K3334" t="str">
        <f>VLOOKUP($G3334,products7[#All],2,0)</f>
        <v>Topi Baseball Kanvas Lokal</v>
      </c>
      <c r="L3334" t="str">
        <f>VLOOKUP($G3334,products7[#All],3,0)</f>
        <v>Accessories</v>
      </c>
      <c r="M3334" t="str">
        <f>VLOOKUP($G3334,products7[#All],7,0)</f>
        <v>Kanvas Lokal</v>
      </c>
    </row>
    <row r="3335" spans="1:13" x14ac:dyDescent="0.35">
      <c r="A3335" t="s">
        <v>8023</v>
      </c>
      <c r="B3335" s="2">
        <f>VLOOKUP(A3335,orders[#All],3,0)</f>
        <v>45612</v>
      </c>
      <c r="C3335" t="str">
        <f>VLOOKUP($A3335,orders[#All],9,0)</f>
        <v>cancelled</v>
      </c>
      <c r="D3335" t="str">
        <f>VLOOKUP($A3335,orders[#All],5,0)</f>
        <v>Semarang</v>
      </c>
      <c r="E3335" t="str">
        <f>VLOOKUP($A3335,orders[#All],6,0)</f>
        <v>Jawa Tengah</v>
      </c>
      <c r="F3335" t="str">
        <f>VLOOKUP($A3335,orders[#All],10,0)</f>
        <v>TANPA PROMO</v>
      </c>
      <c r="G3335" t="s">
        <v>4230</v>
      </c>
      <c r="H3335">
        <f>VLOOKUP(working_table!G3335,order_items[[#All],[product_id]:[subtotal_idr]],2,0)</f>
        <v>1</v>
      </c>
      <c r="I3335" s="5">
        <f>VLOOKUP(working_table!$G3335,order_items[[#All],[product_id]:[subtotal_idr]],3,0)</f>
        <v>449000</v>
      </c>
      <c r="J3335" s="5">
        <f>VLOOKUP(working_table!$G3335,order_items[[#All],[product_id]:[subtotal_idr]],4,0)</f>
        <v>449000</v>
      </c>
      <c r="K3335" t="str">
        <f>VLOOKUP($G3335,products7[#All],2,0)</f>
        <v>Syal Rajut BajuKita</v>
      </c>
      <c r="L3335" t="str">
        <f>VLOOKUP($G3335,products7[#All],3,0)</f>
        <v>Accessories</v>
      </c>
      <c r="M3335" t="str">
        <f>VLOOKUP($G3335,products7[#All],7,0)</f>
        <v>BajuKita</v>
      </c>
    </row>
    <row r="3336" spans="1:13" x14ac:dyDescent="0.35">
      <c r="A3336" t="s">
        <v>8023</v>
      </c>
      <c r="B3336" s="2">
        <f>VLOOKUP(A3336,orders[#All],3,0)</f>
        <v>45612</v>
      </c>
      <c r="C3336" t="str">
        <f>VLOOKUP($A3336,orders[#All],9,0)</f>
        <v>cancelled</v>
      </c>
      <c r="D3336" t="str">
        <f>VLOOKUP($A3336,orders[#All],5,0)</f>
        <v>Semarang</v>
      </c>
      <c r="E3336" t="str">
        <f>VLOOKUP($A3336,orders[#All],6,0)</f>
        <v>Jawa Tengah</v>
      </c>
      <c r="F3336" t="str">
        <f>VLOOKUP($A3336,orders[#All],10,0)</f>
        <v>TANPA PROMO</v>
      </c>
      <c r="G3336" t="s">
        <v>3676</v>
      </c>
      <c r="H3336">
        <f>VLOOKUP(working_table!G3336,order_items[[#All],[product_id]:[subtotal_idr]],2,0)</f>
        <v>1</v>
      </c>
      <c r="I3336" s="5">
        <f>VLOOKUP(working_table!$G3336,order_items[[#All],[product_id]:[subtotal_idr]],3,0)</f>
        <v>449000</v>
      </c>
      <c r="J3336" s="5">
        <f>VLOOKUP(working_table!$G3336,order_items[[#All],[product_id]:[subtotal_idr]],4,0)</f>
        <v>449000</v>
      </c>
      <c r="K3336" t="str">
        <f>VLOOKUP($G3336,products7[#All],2,0)</f>
        <v>Pants Chino Ratu Mode</v>
      </c>
      <c r="L3336" t="str">
        <f>VLOOKUP($G3336,products7[#All],3,0)</f>
        <v>Pants</v>
      </c>
      <c r="M3336" t="str">
        <f>VLOOKUP($G3336,products7[#All],7,0)</f>
        <v>Ratu Mode</v>
      </c>
    </row>
    <row r="3337" spans="1:13" x14ac:dyDescent="0.35">
      <c r="A3337" t="s">
        <v>8027</v>
      </c>
      <c r="B3337" s="2">
        <f>VLOOKUP(A3337,orders[#All],3,0)</f>
        <v>45132</v>
      </c>
      <c r="C3337" t="str">
        <f>VLOOKUP($A3337,orders[#All],9,0)</f>
        <v>delivered</v>
      </c>
      <c r="D3337" t="str">
        <f>VLOOKUP($A3337,orders[#All],5,0)</f>
        <v>Manado</v>
      </c>
      <c r="E3337" t="str">
        <f>VLOOKUP($A3337,orders[#All],6,0)</f>
        <v>Sulawesi Utara</v>
      </c>
      <c r="F3337" t="str">
        <f>VLOOKUP($A3337,orders[#All],10,0)</f>
        <v>MEMBER10</v>
      </c>
      <c r="G3337" t="s">
        <v>2429</v>
      </c>
      <c r="H3337">
        <f>VLOOKUP(working_table!G3337,order_items[[#All],[product_id]:[subtotal_idr]],2,0)</f>
        <v>1</v>
      </c>
      <c r="I3337" s="5">
        <f>VLOOKUP(working_table!$G3337,order_items[[#All],[product_id]:[subtotal_idr]],3,0)</f>
        <v>79000</v>
      </c>
      <c r="J3337" s="5">
        <f>VLOOKUP(working_table!$G3337,order_items[[#All],[product_id]:[subtotal_idr]],4,0)</f>
        <v>79000</v>
      </c>
      <c r="K3337" t="str">
        <f>VLOOKUP($G3337,products7[#All],2,0)</f>
        <v>Pants Cargo Ratu Mode</v>
      </c>
      <c r="L3337" t="str">
        <f>VLOOKUP($G3337,products7[#All],3,0)</f>
        <v>Pants</v>
      </c>
      <c r="M3337" t="str">
        <f>VLOOKUP($G3337,products7[#All],7,0)</f>
        <v>Ratu Mode</v>
      </c>
    </row>
    <row r="3338" spans="1:13" x14ac:dyDescent="0.35">
      <c r="A3338" t="s">
        <v>8027</v>
      </c>
      <c r="B3338" s="2">
        <f>VLOOKUP(A3338,orders[#All],3,0)</f>
        <v>45132</v>
      </c>
      <c r="C3338" t="str">
        <f>VLOOKUP($A3338,orders[#All],9,0)</f>
        <v>delivered</v>
      </c>
      <c r="D3338" t="str">
        <f>VLOOKUP($A3338,orders[#All],5,0)</f>
        <v>Manado</v>
      </c>
      <c r="E3338" t="str">
        <f>VLOOKUP($A3338,orders[#All],6,0)</f>
        <v>Sulawesi Utara</v>
      </c>
      <c r="F3338" t="str">
        <f>VLOOKUP($A3338,orders[#All],10,0)</f>
        <v>MEMBER10</v>
      </c>
      <c r="G3338" t="s">
        <v>4306</v>
      </c>
      <c r="H3338">
        <f>VLOOKUP(working_table!G3338,order_items[[#All],[product_id]:[subtotal_idr]],2,0)</f>
        <v>2</v>
      </c>
      <c r="I3338" s="5">
        <f>VLOOKUP(working_table!$G3338,order_items[[#All],[product_id]:[subtotal_idr]],3,0)</f>
        <v>399000</v>
      </c>
      <c r="J3338" s="5">
        <f>VLOOKUP(working_table!$G3338,order_items[[#All],[product_id]:[subtotal_idr]],4,0)</f>
        <v>798000</v>
      </c>
      <c r="K3338" t="str">
        <f>VLOOKUP($G3338,products7[#All],2,0)</f>
        <v>Dress Wrap Senja Wear</v>
      </c>
      <c r="L3338" t="str">
        <f>VLOOKUP($G3338,products7[#All],3,0)</f>
        <v>dress</v>
      </c>
      <c r="M3338" t="str">
        <f>VLOOKUP($G3338,products7[#All],7,0)</f>
        <v>Senja Wear</v>
      </c>
    </row>
    <row r="3339" spans="1:13" x14ac:dyDescent="0.35">
      <c r="A3339" t="s">
        <v>8027</v>
      </c>
      <c r="B3339" s="2">
        <f>VLOOKUP(A3339,orders[#All],3,0)</f>
        <v>45132</v>
      </c>
      <c r="C3339" t="str">
        <f>VLOOKUP($A3339,orders[#All],9,0)</f>
        <v>delivered</v>
      </c>
      <c r="D3339" t="str">
        <f>VLOOKUP($A3339,orders[#All],5,0)</f>
        <v>Manado</v>
      </c>
      <c r="E3339" t="str">
        <f>VLOOKUP($A3339,orders[#All],6,0)</f>
        <v>Sulawesi Utara</v>
      </c>
      <c r="F3339" t="str">
        <f>VLOOKUP($A3339,orders[#All],10,0)</f>
        <v>MEMBER10</v>
      </c>
      <c r="G3339" t="s">
        <v>2801</v>
      </c>
      <c r="H3339">
        <f>VLOOKUP(working_table!G3339,order_items[[#All],[product_id]:[subtotal_idr]],2,0)</f>
        <v>1</v>
      </c>
      <c r="I3339" s="5">
        <f>VLOOKUP(working_table!$G3339,order_items[[#All],[product_id]:[subtotal_idr]],3,0)</f>
        <v>399000</v>
      </c>
      <c r="J3339" s="5">
        <f>VLOOKUP(working_table!$G3339,order_items[[#All],[product_id]:[subtotal_idr]],4,0)</f>
        <v>399000</v>
      </c>
      <c r="K3339" t="str">
        <f>VLOOKUP($G3339,products7[#All],2,0)</f>
        <v>T-Shirt Graphic BajuKita</v>
      </c>
      <c r="L3339" t="str">
        <f>VLOOKUP($G3339,products7[#All],3,0)</f>
        <v>T-Shirt</v>
      </c>
      <c r="M3339" t="str">
        <f>VLOOKUP($G3339,products7[#All],7,0)</f>
        <v>BajuKita</v>
      </c>
    </row>
    <row r="3340" spans="1:13" x14ac:dyDescent="0.35">
      <c r="A3340" t="s">
        <v>8031</v>
      </c>
      <c r="B3340" s="2">
        <f>VLOOKUP(A3340,orders[#All],3,0)</f>
        <v>44957</v>
      </c>
      <c r="C3340" t="str">
        <f>VLOOKUP($A3340,orders[#All],9,0)</f>
        <v>shipped</v>
      </c>
      <c r="D3340" t="str">
        <f>VLOOKUP($A3340,orders[#All],5,0)</f>
        <v>Surabaya</v>
      </c>
      <c r="E3340" t="str">
        <f>VLOOKUP($A3340,orders[#All],6,0)</f>
        <v>Jawa Timur</v>
      </c>
      <c r="F3340" t="str">
        <f>VLOOKUP($A3340,orders[#All],10,0)</f>
        <v>TANPA PROMO</v>
      </c>
      <c r="G3340" t="s">
        <v>2801</v>
      </c>
      <c r="H3340">
        <f>VLOOKUP(working_table!G3340,order_items[[#All],[product_id]:[subtotal_idr]],2,0)</f>
        <v>1</v>
      </c>
      <c r="I3340" s="5">
        <f>VLOOKUP(working_table!$G3340,order_items[[#All],[product_id]:[subtotal_idr]],3,0)</f>
        <v>399000</v>
      </c>
      <c r="J3340" s="5">
        <f>VLOOKUP(working_table!$G3340,order_items[[#All],[product_id]:[subtotal_idr]],4,0)</f>
        <v>399000</v>
      </c>
      <c r="K3340" t="str">
        <f>VLOOKUP($G3340,products7[#All],2,0)</f>
        <v>T-Shirt Graphic BajuKita</v>
      </c>
      <c r="L3340" t="str">
        <f>VLOOKUP($G3340,products7[#All],3,0)</f>
        <v>T-Shirt</v>
      </c>
      <c r="M3340" t="str">
        <f>VLOOKUP($G3340,products7[#All],7,0)</f>
        <v>BajuKita</v>
      </c>
    </row>
    <row r="3341" spans="1:13" x14ac:dyDescent="0.35">
      <c r="A3341" t="s">
        <v>8031</v>
      </c>
      <c r="B3341" s="2">
        <f>VLOOKUP(A3341,orders[#All],3,0)</f>
        <v>44957</v>
      </c>
      <c r="C3341" t="str">
        <f>VLOOKUP($A3341,orders[#All],9,0)</f>
        <v>shipped</v>
      </c>
      <c r="D3341" t="str">
        <f>VLOOKUP($A3341,orders[#All],5,0)</f>
        <v>Surabaya</v>
      </c>
      <c r="E3341" t="str">
        <f>VLOOKUP($A3341,orders[#All],6,0)</f>
        <v>Jawa Timur</v>
      </c>
      <c r="F3341" t="str">
        <f>VLOOKUP($A3341,orders[#All],10,0)</f>
        <v>TANPA PROMO</v>
      </c>
      <c r="G3341" t="s">
        <v>2527</v>
      </c>
      <c r="H3341">
        <f>VLOOKUP(working_table!G3341,order_items[[#All],[product_id]:[subtotal_idr]],2,0)</f>
        <v>1</v>
      </c>
      <c r="I3341" s="5">
        <f>VLOOKUP(working_table!$G3341,order_items[[#All],[product_id]:[subtotal_idr]],3,0)</f>
        <v>279000</v>
      </c>
      <c r="J3341" s="5">
        <f>VLOOKUP(working_table!$G3341,order_items[[#All],[product_id]:[subtotal_idr]],4,0)</f>
        <v>279000</v>
      </c>
      <c r="K3341" t="str">
        <f>VLOOKUP($G3341,products7[#All],2,0)</f>
        <v>Dress Maxi Polos NusaBrand</v>
      </c>
      <c r="L3341" t="str">
        <f>VLOOKUP($G3341,products7[#All],3,0)</f>
        <v>dress</v>
      </c>
      <c r="M3341" t="str">
        <f>VLOOKUP($G3341,products7[#All],7,0)</f>
        <v>NusaBrand</v>
      </c>
    </row>
    <row r="3342" spans="1:13" x14ac:dyDescent="0.35">
      <c r="A3342" t="s">
        <v>8031</v>
      </c>
      <c r="B3342" s="2">
        <f>VLOOKUP(A3342,orders[#All],3,0)</f>
        <v>44957</v>
      </c>
      <c r="C3342" t="str">
        <f>VLOOKUP($A3342,orders[#All],9,0)</f>
        <v>shipped</v>
      </c>
      <c r="D3342" t="str">
        <f>VLOOKUP($A3342,orders[#All],5,0)</f>
        <v>Surabaya</v>
      </c>
      <c r="E3342" t="str">
        <f>VLOOKUP($A3342,orders[#All],6,0)</f>
        <v>Jawa Timur</v>
      </c>
      <c r="F3342" t="str">
        <f>VLOOKUP($A3342,orders[#All],10,0)</f>
        <v>TANPA PROMO</v>
      </c>
      <c r="G3342" t="s">
        <v>2508</v>
      </c>
      <c r="H3342">
        <f>VLOOKUP(working_table!G3342,order_items[[#All],[product_id]:[subtotal_idr]],2,0)</f>
        <v>1</v>
      </c>
      <c r="I3342" s="5">
        <f>VLOOKUP(working_table!$G3342,order_items[[#All],[product_id]:[subtotal_idr]],3,0)</f>
        <v>69000</v>
      </c>
      <c r="J3342" s="5">
        <f>VLOOKUP(working_table!$G3342,order_items[[#All],[product_id]:[subtotal_idr]],4,0)</f>
        <v>69000</v>
      </c>
      <c r="K3342" t="str">
        <f>VLOOKUP($G3342,products7[#All],2,0)</f>
        <v>Dress Midi Floral Cendana Co</v>
      </c>
      <c r="L3342" t="str">
        <f>VLOOKUP($G3342,products7[#All],3,0)</f>
        <v>dress</v>
      </c>
      <c r="M3342" t="str">
        <f>VLOOKUP($G3342,products7[#All],7,0)</f>
        <v>Cendana Co</v>
      </c>
    </row>
    <row r="3343" spans="1:13" x14ac:dyDescent="0.35">
      <c r="A3343" t="s">
        <v>8035</v>
      </c>
      <c r="B3343" s="2">
        <f>VLOOKUP(A3343,orders[#All],3,0)</f>
        <v>45631</v>
      </c>
      <c r="C3343" t="str">
        <f>VLOOKUP($A3343,orders[#All],9,0)</f>
        <v>delivered</v>
      </c>
      <c r="D3343" t="str">
        <f>VLOOKUP($A3343,orders[#All],5,0)</f>
        <v>Bekasi</v>
      </c>
      <c r="E3343" t="str">
        <f>VLOOKUP($A3343,orders[#All],6,0)</f>
        <v>Jawa Barat</v>
      </c>
      <c r="F3343" t="str">
        <f>VLOOKUP($A3343,orders[#All],10,0)</f>
        <v>RAMADAN23</v>
      </c>
      <c r="G3343" t="s">
        <v>2418</v>
      </c>
      <c r="H3343">
        <f>VLOOKUP(working_table!G3343,order_items[[#All],[product_id]:[subtotal_idr]],2,0)</f>
        <v>3</v>
      </c>
      <c r="I3343" s="5">
        <f>VLOOKUP(working_table!$G3343,order_items[[#All],[product_id]:[subtotal_idr]],3,0)</f>
        <v>279000</v>
      </c>
      <c r="J3343" s="5">
        <f>VLOOKUP(working_table!$G3343,order_items[[#All],[product_id]:[subtotal_idr]],4,0)</f>
        <v>837000</v>
      </c>
      <c r="K3343" t="str">
        <f>VLOOKUP($G3343,products7[#All],2,0)</f>
        <v>Dress Mini Casual Riang Apparel</v>
      </c>
      <c r="L3343" t="str">
        <f>VLOOKUP($G3343,products7[#All],3,0)</f>
        <v>Dress</v>
      </c>
      <c r="M3343" t="str">
        <f>VLOOKUP($G3343,products7[#All],7,0)</f>
        <v>Riang Apparel</v>
      </c>
    </row>
    <row r="3344" spans="1:13" x14ac:dyDescent="0.35">
      <c r="A3344" t="s">
        <v>8035</v>
      </c>
      <c r="B3344" s="2">
        <f>VLOOKUP(A3344,orders[#All],3,0)</f>
        <v>45631</v>
      </c>
      <c r="C3344" t="str">
        <f>VLOOKUP($A3344,orders[#All],9,0)</f>
        <v>delivered</v>
      </c>
      <c r="D3344" t="str">
        <f>VLOOKUP($A3344,orders[#All],5,0)</f>
        <v>Bekasi</v>
      </c>
      <c r="E3344" t="str">
        <f>VLOOKUP($A3344,orders[#All],6,0)</f>
        <v>Jawa Barat</v>
      </c>
      <c r="F3344" t="str">
        <f>VLOOKUP($A3344,orders[#All],10,0)</f>
        <v>RAMADAN23</v>
      </c>
      <c r="G3344" t="s">
        <v>2738</v>
      </c>
      <c r="H3344">
        <f>VLOOKUP(working_table!G3344,order_items[[#All],[product_id]:[subtotal_idr]],2,0)</f>
        <v>1</v>
      </c>
      <c r="I3344" s="5">
        <f>VLOOKUP(working_table!$G3344,order_items[[#All],[product_id]:[subtotal_idr]],3,0)</f>
        <v>59000</v>
      </c>
      <c r="J3344" s="5">
        <f>VLOOKUP(working_table!$G3344,order_items[[#All],[product_id]:[subtotal_idr]],4,0)</f>
        <v>59000</v>
      </c>
      <c r="K3344" t="str">
        <f>VLOOKUP($G3344,products7[#All],2,0)</f>
        <v>Topi Baseball Cendana Co</v>
      </c>
      <c r="L3344" t="str">
        <f>VLOOKUP($G3344,products7[#All],3,0)</f>
        <v>Accessories</v>
      </c>
      <c r="M3344" t="str">
        <f>VLOOKUP($G3344,products7[#All],7,0)</f>
        <v>Cendana Co</v>
      </c>
    </row>
    <row r="3345" spans="1:13" x14ac:dyDescent="0.35">
      <c r="A3345" t="s">
        <v>8038</v>
      </c>
      <c r="B3345" s="2">
        <f>VLOOKUP(A3345,orders[#All],3,0)</f>
        <v>45061</v>
      </c>
      <c r="C3345" t="str">
        <f>VLOOKUP($A3345,orders[#All],9,0)</f>
        <v>delivered</v>
      </c>
      <c r="D3345" t="str">
        <f>VLOOKUP($A3345,orders[#All],5,0)</f>
        <v>Semarang</v>
      </c>
      <c r="E3345" t="str">
        <f>VLOOKUP($A3345,orders[#All],6,0)</f>
        <v>Jawa Tengah</v>
      </c>
      <c r="F3345" t="str">
        <f>VLOOKUP($A3345,orders[#All],10,0)</f>
        <v>SALE2024</v>
      </c>
      <c r="G3345" t="s">
        <v>2513</v>
      </c>
      <c r="H3345">
        <f>VLOOKUP(working_table!G3345,order_items[[#All],[product_id]:[subtotal_idr]],2,0)</f>
        <v>1</v>
      </c>
      <c r="I3345" s="5">
        <f>VLOOKUP(working_table!$G3345,order_items[[#All],[product_id]:[subtotal_idr]],3,0)</f>
        <v>329000</v>
      </c>
      <c r="J3345" s="5">
        <f>VLOOKUP(working_table!$G3345,order_items[[#All],[product_id]:[subtotal_idr]],4,0)</f>
        <v>329000</v>
      </c>
      <c r="K3345" t="str">
        <f>VLOOKUP($G3345,products7[#All],2,0)</f>
        <v>Jacket Hoodie Kanvas Lokal</v>
      </c>
      <c r="L3345" t="str">
        <f>VLOOKUP($G3345,products7[#All],3,0)</f>
        <v>Jacket</v>
      </c>
      <c r="M3345" t="str">
        <f>VLOOKUP($G3345,products7[#All],7,0)</f>
        <v>Kanvas Lokal</v>
      </c>
    </row>
    <row r="3346" spans="1:13" x14ac:dyDescent="0.35">
      <c r="A3346" t="s">
        <v>8040</v>
      </c>
      <c r="B3346" s="2">
        <f>VLOOKUP(A3346,orders[#All],3,0)</f>
        <v>45679</v>
      </c>
      <c r="C3346" t="str">
        <f>VLOOKUP($A3346,orders[#All],9,0)</f>
        <v>delivered</v>
      </c>
      <c r="D3346" t="str">
        <f>VLOOKUP($A3346,orders[#All],5,0)</f>
        <v>Depok</v>
      </c>
      <c r="E3346" t="str">
        <f>VLOOKUP($A3346,orders[#All],6,0)</f>
        <v>Jawa Barat</v>
      </c>
      <c r="F3346" t="str">
        <f>VLOOKUP($A3346,orders[#All],10,0)</f>
        <v>HARBOLNAS22</v>
      </c>
      <c r="G3346" t="s">
        <v>2652</v>
      </c>
      <c r="H3346">
        <f>VLOOKUP(working_table!G3346,order_items[[#All],[product_id]:[subtotal_idr]],2,0)</f>
        <v>1</v>
      </c>
      <c r="I3346" s="5">
        <f>VLOOKUP(working_table!$G3346,order_items[[#All],[product_id]:[subtotal_idr]],3,0)</f>
        <v>229000</v>
      </c>
      <c r="J3346" s="5">
        <f>VLOOKUP(working_table!$G3346,order_items[[#All],[product_id]:[subtotal_idr]],4,0)</f>
        <v>229000</v>
      </c>
      <c r="K3346" t="str">
        <f>VLOOKUP($G3346,products7[#All],2,0)</f>
        <v>Kemeja Oxford Riang Apparel</v>
      </c>
      <c r="L3346" t="str">
        <f>VLOOKUP($G3346,products7[#All],3,0)</f>
        <v>T-Shirt</v>
      </c>
      <c r="M3346" t="str">
        <f>VLOOKUP($G3346,products7[#All],7,0)</f>
        <v>Riang Apparel</v>
      </c>
    </row>
    <row r="3347" spans="1:13" x14ac:dyDescent="0.35">
      <c r="A3347" t="s">
        <v>8040</v>
      </c>
      <c r="B3347" s="2">
        <f>VLOOKUP(A3347,orders[#All],3,0)</f>
        <v>45679</v>
      </c>
      <c r="C3347" t="str">
        <f>VLOOKUP($A3347,orders[#All],9,0)</f>
        <v>delivered</v>
      </c>
      <c r="D3347" t="str">
        <f>VLOOKUP($A3347,orders[#All],5,0)</f>
        <v>Depok</v>
      </c>
      <c r="E3347" t="str">
        <f>VLOOKUP($A3347,orders[#All],6,0)</f>
        <v>Jawa Barat</v>
      </c>
      <c r="F3347" t="str">
        <f>VLOOKUP($A3347,orders[#All],10,0)</f>
        <v>HARBOLNAS22</v>
      </c>
      <c r="G3347" t="s">
        <v>2947</v>
      </c>
      <c r="H3347">
        <f>VLOOKUP(working_table!G3347,order_items[[#All],[product_id]:[subtotal_idr]],2,0)</f>
        <v>1</v>
      </c>
      <c r="I3347" s="5">
        <f>VLOOKUP(working_table!$G3347,order_items[[#All],[product_id]:[subtotal_idr]],3,0)</f>
        <v>449000</v>
      </c>
      <c r="J3347" s="5">
        <f>VLOOKUP(working_table!$G3347,order_items[[#All],[product_id]:[subtotal_idr]],4,0)</f>
        <v>449000</v>
      </c>
      <c r="K3347" t="str">
        <f>VLOOKUP($G3347,products7[#All],2,0)</f>
        <v>T-Shirt Oversize Kanvas Lokal</v>
      </c>
      <c r="L3347" t="str">
        <f>VLOOKUP($G3347,products7[#All],3,0)</f>
        <v>T-Shirt</v>
      </c>
      <c r="M3347" t="str">
        <f>VLOOKUP($G3347,products7[#All],7,0)</f>
        <v>Kanvas Lokal</v>
      </c>
    </row>
    <row r="3348" spans="1:13" x14ac:dyDescent="0.35">
      <c r="A3348" t="s">
        <v>8040</v>
      </c>
      <c r="B3348" s="2">
        <f>VLOOKUP(A3348,orders[#All],3,0)</f>
        <v>45679</v>
      </c>
      <c r="C3348" t="str">
        <f>VLOOKUP($A3348,orders[#All],9,0)</f>
        <v>delivered</v>
      </c>
      <c r="D3348" t="str">
        <f>VLOOKUP($A3348,orders[#All],5,0)</f>
        <v>Depok</v>
      </c>
      <c r="E3348" t="str">
        <f>VLOOKUP($A3348,orders[#All],6,0)</f>
        <v>Jawa Barat</v>
      </c>
      <c r="F3348" t="str">
        <f>VLOOKUP($A3348,orders[#All],10,0)</f>
        <v>HARBOLNAS22</v>
      </c>
      <c r="G3348" t="s">
        <v>2726</v>
      </c>
      <c r="H3348">
        <f>VLOOKUP(working_table!G3348,order_items[[#All],[product_id]:[subtotal_idr]],2,0)</f>
        <v>1</v>
      </c>
      <c r="I3348" s="5">
        <f>VLOOKUP(working_table!$G3348,order_items[[#All],[product_id]:[subtotal_idr]],3,0)</f>
        <v>229000</v>
      </c>
      <c r="J3348" s="5">
        <f>VLOOKUP(working_table!$G3348,order_items[[#All],[product_id]:[subtotal_idr]],4,0)</f>
        <v>229000</v>
      </c>
      <c r="K3348" t="str">
        <f>VLOOKUP($G3348,products7[#All],2,0)</f>
        <v>Kemeja Flanel Tropika Style</v>
      </c>
      <c r="L3348" t="str">
        <f>VLOOKUP($G3348,products7[#All],3,0)</f>
        <v>Kemeja</v>
      </c>
      <c r="M3348" t="str">
        <f>VLOOKUP($G3348,products7[#All],7,0)</f>
        <v>Tropika Style</v>
      </c>
    </row>
    <row r="3349" spans="1:13" x14ac:dyDescent="0.35">
      <c r="A3349" t="s">
        <v>8044</v>
      </c>
      <c r="B3349" s="2">
        <f>VLOOKUP(A3349,orders[#All],3,0)</f>
        <v>45158</v>
      </c>
      <c r="C3349" t="str">
        <f>VLOOKUP($A3349,orders[#All],9,0)</f>
        <v>delivered</v>
      </c>
      <c r="D3349" t="str">
        <f>VLOOKUP($A3349,orders[#All],5,0)</f>
        <v>Banjarmasin</v>
      </c>
      <c r="E3349" t="str">
        <f>VLOOKUP($A3349,orders[#All],6,0)</f>
        <v>Kalimantan Selatan</v>
      </c>
      <c r="F3349" t="str">
        <f>VLOOKUP($A3349,orders[#All],10,0)</f>
        <v>TANPA PROMO</v>
      </c>
      <c r="G3349" t="s">
        <v>2740</v>
      </c>
      <c r="H3349">
        <f>VLOOKUP(working_table!G3349,order_items[[#All],[product_id]:[subtotal_idr]],2,0)</f>
        <v>1</v>
      </c>
      <c r="I3349" s="5">
        <f>VLOOKUP(working_table!$G3349,order_items[[#All],[product_id]:[subtotal_idr]],3,0)</f>
        <v>199000</v>
      </c>
      <c r="J3349" s="5">
        <f>VLOOKUP(working_table!$G3349,order_items[[#All],[product_id]:[subtotal_idr]],4,0)</f>
        <v>199000</v>
      </c>
      <c r="K3349" t="str">
        <f>VLOOKUP($G3349,products7[#All],2,0)</f>
        <v>Pants Chino NusaBrand</v>
      </c>
      <c r="L3349" t="str">
        <f>VLOOKUP($G3349,products7[#All],3,0)</f>
        <v>Pants</v>
      </c>
      <c r="M3349" t="str">
        <f>VLOOKUP($G3349,products7[#All],7,0)</f>
        <v>NusaBrand</v>
      </c>
    </row>
    <row r="3350" spans="1:13" x14ac:dyDescent="0.35">
      <c r="A3350" t="s">
        <v>8046</v>
      </c>
      <c r="B3350" s="2">
        <f>VLOOKUP(A3350,orders[#All],3,0)</f>
        <v>45259</v>
      </c>
      <c r="C3350" t="str">
        <f>VLOOKUP($A3350,orders[#All],9,0)</f>
        <v>processing</v>
      </c>
      <c r="D3350" t="str">
        <f>VLOOKUP($A3350,orders[#All],5,0)</f>
        <v>Yogyakarta</v>
      </c>
      <c r="E3350" t="str">
        <f>VLOOKUP($A3350,orders[#All],6,0)</f>
        <v>DI Yogyakarta</v>
      </c>
      <c r="F3350" t="str">
        <f>VLOOKUP($A3350,orders[#All],10,0)</f>
        <v>TANPA PROMO</v>
      </c>
      <c r="G3350" t="s">
        <v>3642</v>
      </c>
      <c r="H3350">
        <f>VLOOKUP(working_table!G3350,order_items[[#All],[product_id]:[subtotal_idr]],2,0)</f>
        <v>1</v>
      </c>
      <c r="I3350" s="5">
        <f>VLOOKUP(working_table!$G3350,order_items[[#All],[product_id]:[subtotal_idr]],3,0)</f>
        <v>149000</v>
      </c>
      <c r="J3350" s="5">
        <f>VLOOKUP(working_table!$G3350,order_items[[#All],[product_id]:[subtotal_idr]],4,0)</f>
        <v>149000</v>
      </c>
      <c r="K3350" t="str">
        <f>VLOOKUP($G3350,products7[#All],2,0)</f>
        <v>T-Shirt Slim Fit BajuKita</v>
      </c>
      <c r="L3350" t="str">
        <f>VLOOKUP($G3350,products7[#All],3,0)</f>
        <v>Kemeja</v>
      </c>
      <c r="M3350" t="str">
        <f>VLOOKUP($G3350,products7[#All],7,0)</f>
        <v>BajuKita</v>
      </c>
    </row>
    <row r="3351" spans="1:13" x14ac:dyDescent="0.35">
      <c r="A3351" t="s">
        <v>8048</v>
      </c>
      <c r="B3351" s="2">
        <f>VLOOKUP(A3351,orders[#All],3,0)</f>
        <v>44962</v>
      </c>
      <c r="C3351" t="str">
        <f>VLOOKUP($A3351,orders[#All],9,0)</f>
        <v>shipped</v>
      </c>
      <c r="D3351" t="str">
        <f>VLOOKUP($A3351,orders[#All],5,0)</f>
        <v>Depok</v>
      </c>
      <c r="E3351" t="str">
        <f>VLOOKUP($A3351,orders[#All],6,0)</f>
        <v>Jawa Barat</v>
      </c>
      <c r="F3351" t="str">
        <f>VLOOKUP($A3351,orders[#All],10,0)</f>
        <v>TANPA PROMO</v>
      </c>
      <c r="G3351" t="s">
        <v>2761</v>
      </c>
      <c r="H3351">
        <f>VLOOKUP(working_table!G3351,order_items[[#All],[product_id]:[subtotal_idr]],2,0)</f>
        <v>1</v>
      </c>
      <c r="I3351" s="5">
        <f>VLOOKUP(working_table!$G3351,order_items[[#All],[product_id]:[subtotal_idr]],3,0)</f>
        <v>179000</v>
      </c>
      <c r="J3351" s="5">
        <f>VLOOKUP(working_table!$G3351,order_items[[#All],[product_id]:[subtotal_idr]],4,0)</f>
        <v>179000</v>
      </c>
      <c r="K3351" t="str">
        <f>VLOOKUP($G3351,products7[#All],2,0)</f>
        <v>T-Shirt Striped Kanvas Lokal</v>
      </c>
      <c r="L3351" t="str">
        <f>VLOOKUP($G3351,products7[#All],3,0)</f>
        <v>T-Shirt</v>
      </c>
      <c r="M3351" t="str">
        <f>VLOOKUP($G3351,products7[#All],7,0)</f>
        <v>Kanvas Lokal</v>
      </c>
    </row>
    <row r="3352" spans="1:13" x14ac:dyDescent="0.35">
      <c r="A3352" t="s">
        <v>8048</v>
      </c>
      <c r="B3352" s="2">
        <f>VLOOKUP(A3352,orders[#All],3,0)</f>
        <v>44962</v>
      </c>
      <c r="C3352" t="str">
        <f>VLOOKUP($A3352,orders[#All],9,0)</f>
        <v>shipped</v>
      </c>
      <c r="D3352" t="str">
        <f>VLOOKUP($A3352,orders[#All],5,0)</f>
        <v>Depok</v>
      </c>
      <c r="E3352" t="str">
        <f>VLOOKUP($A3352,orders[#All],6,0)</f>
        <v>Jawa Barat</v>
      </c>
      <c r="F3352" t="str">
        <f>VLOOKUP($A3352,orders[#All],10,0)</f>
        <v>TANPA PROMO</v>
      </c>
      <c r="G3352" t="s">
        <v>2542</v>
      </c>
      <c r="H3352">
        <f>VLOOKUP(working_table!G3352,order_items[[#All],[product_id]:[subtotal_idr]],2,0)</f>
        <v>2</v>
      </c>
      <c r="I3352" s="5">
        <f>VLOOKUP(working_table!$G3352,order_items[[#All],[product_id]:[subtotal_idr]],3,0)</f>
        <v>399000</v>
      </c>
      <c r="J3352" s="5">
        <f>VLOOKUP(working_table!$G3352,order_items[[#All],[product_id]:[subtotal_idr]],4,0)</f>
        <v>798000</v>
      </c>
      <c r="K3352" t="str">
        <f>VLOOKUP($G3352,products7[#All],2,0)</f>
        <v>Tas Selempang Cendana Co</v>
      </c>
      <c r="L3352" t="str">
        <f>VLOOKUP($G3352,products7[#All],3,0)</f>
        <v>Accessories</v>
      </c>
      <c r="M3352" t="str">
        <f>VLOOKUP($G3352,products7[#All],7,0)</f>
        <v>Cendana Co</v>
      </c>
    </row>
    <row r="3353" spans="1:13" x14ac:dyDescent="0.35">
      <c r="A3353" t="s">
        <v>8048</v>
      </c>
      <c r="B3353" s="2">
        <f>VLOOKUP(A3353,orders[#All],3,0)</f>
        <v>44962</v>
      </c>
      <c r="C3353" t="str">
        <f>VLOOKUP($A3353,orders[#All],9,0)</f>
        <v>shipped</v>
      </c>
      <c r="D3353" t="str">
        <f>VLOOKUP($A3353,orders[#All],5,0)</f>
        <v>Depok</v>
      </c>
      <c r="E3353" t="str">
        <f>VLOOKUP($A3353,orders[#All],6,0)</f>
        <v>Jawa Barat</v>
      </c>
      <c r="F3353" t="str">
        <f>VLOOKUP($A3353,orders[#All],10,0)</f>
        <v>TANPA PROMO</v>
      </c>
      <c r="G3353" t="s">
        <v>3689</v>
      </c>
      <c r="H3353">
        <f>VLOOKUP(working_table!G3353,order_items[[#All],[product_id]:[subtotal_idr]],2,0)</f>
        <v>2</v>
      </c>
      <c r="I3353" s="5">
        <f>VLOOKUP(working_table!$G3353,order_items[[#All],[product_id]:[subtotal_idr]],3,0)</f>
        <v>499000</v>
      </c>
      <c r="J3353" s="5">
        <f>VLOOKUP(working_table!$G3353,order_items[[#All],[product_id]:[subtotal_idr]],4,0)</f>
        <v>998000</v>
      </c>
      <c r="K3353" t="str">
        <f>VLOOKUP($G3353,products7[#All],2,0)</f>
        <v>Jacket Parasut Cendana Co</v>
      </c>
      <c r="L3353" t="str">
        <f>VLOOKUP($G3353,products7[#All],3,0)</f>
        <v>Jacket</v>
      </c>
      <c r="M3353" t="str">
        <f>VLOOKUP($G3353,products7[#All],7,0)</f>
        <v>Cendana Co</v>
      </c>
    </row>
    <row r="3354" spans="1:13" x14ac:dyDescent="0.35">
      <c r="A3354" t="s">
        <v>8052</v>
      </c>
      <c r="B3354" s="2">
        <f>VLOOKUP(A3354,orders[#All],3,0)</f>
        <v>45079</v>
      </c>
      <c r="C3354" t="str">
        <f>VLOOKUP($A3354,orders[#All],9,0)</f>
        <v>returned</v>
      </c>
      <c r="D3354" t="str">
        <f>VLOOKUP($A3354,orders[#All],5,0)</f>
        <v>Pekanbaru</v>
      </c>
      <c r="E3354" t="str">
        <f>VLOOKUP($A3354,orders[#All],6,0)</f>
        <v>Riau</v>
      </c>
      <c r="F3354" t="str">
        <f>VLOOKUP($A3354,orders[#All],10,0)</f>
        <v>HARI BELANJA</v>
      </c>
      <c r="G3354" t="s">
        <v>2759</v>
      </c>
      <c r="H3354">
        <f>VLOOKUP(working_table!G3354,order_items[[#All],[product_id]:[subtotal_idr]],2,0)</f>
        <v>2</v>
      </c>
      <c r="I3354" s="5">
        <f>VLOOKUP(working_table!$G3354,order_items[[#All],[product_id]:[subtotal_idr]],3,0)</f>
        <v>229000</v>
      </c>
      <c r="J3354" s="5">
        <f>VLOOKUP(working_table!$G3354,order_items[[#All],[product_id]:[subtotal_idr]],4,0)</f>
        <v>458000</v>
      </c>
      <c r="K3354" t="str">
        <f>VLOOKUP($G3354,products7[#All],2,0)</f>
        <v>Dress Wrap Senja Wear</v>
      </c>
      <c r="L3354" t="str">
        <f>VLOOKUP($G3354,products7[#All],3,0)</f>
        <v>dress</v>
      </c>
      <c r="M3354" t="str">
        <f>VLOOKUP($G3354,products7[#All],7,0)</f>
        <v>Senja Wear</v>
      </c>
    </row>
    <row r="3355" spans="1:13" x14ac:dyDescent="0.35">
      <c r="A3355" t="s">
        <v>8054</v>
      </c>
      <c r="B3355" s="2">
        <f>VLOOKUP(A3355,orders[#All],3,0)</f>
        <v>45368</v>
      </c>
      <c r="C3355" t="str">
        <f>VLOOKUP($A3355,orders[#All],9,0)</f>
        <v>delivered</v>
      </c>
      <c r="D3355" t="str">
        <f>VLOOKUP($A3355,orders[#All],5,0)</f>
        <v>Surabaya</v>
      </c>
      <c r="E3355" t="str">
        <f>VLOOKUP($A3355,orders[#All],6,0)</f>
        <v>Jawa Timur</v>
      </c>
      <c r="F3355" t="str">
        <f>VLOOKUP($A3355,orders[#All],10,0)</f>
        <v>NEWUSER</v>
      </c>
      <c r="G3355" t="s">
        <v>2524</v>
      </c>
      <c r="H3355">
        <f>VLOOKUP(working_table!G3355,order_items[[#All],[product_id]:[subtotal_idr]],2,0)</f>
        <v>1</v>
      </c>
      <c r="I3355" s="5">
        <f>VLOOKUP(working_table!$G3355,order_items[[#All],[product_id]:[subtotal_idr]],3,0)</f>
        <v>79000</v>
      </c>
      <c r="J3355" s="5">
        <f>VLOOKUP(working_table!$G3355,order_items[[#All],[product_id]:[subtotal_idr]],4,0)</f>
        <v>79000</v>
      </c>
      <c r="K3355" t="str">
        <f>VLOOKUP($G3355,products7[#All],2,0)</f>
        <v>Jacket Bomber Pesona Indo</v>
      </c>
      <c r="L3355" t="str">
        <f>VLOOKUP($G3355,products7[#All],3,0)</f>
        <v>Jacket</v>
      </c>
      <c r="M3355" t="str">
        <f>VLOOKUP($G3355,products7[#All],7,0)</f>
        <v>Pesona Indo</v>
      </c>
    </row>
    <row r="3356" spans="1:13" x14ac:dyDescent="0.35">
      <c r="A3356" t="s">
        <v>8054</v>
      </c>
      <c r="B3356" s="2">
        <f>VLOOKUP(A3356,orders[#All],3,0)</f>
        <v>45368</v>
      </c>
      <c r="C3356" t="str">
        <f>VLOOKUP($A3356,orders[#All],9,0)</f>
        <v>delivered</v>
      </c>
      <c r="D3356" t="str">
        <f>VLOOKUP($A3356,orders[#All],5,0)</f>
        <v>Surabaya</v>
      </c>
      <c r="E3356" t="str">
        <f>VLOOKUP($A3356,orders[#All],6,0)</f>
        <v>Jawa Timur</v>
      </c>
      <c r="F3356" t="str">
        <f>VLOOKUP($A3356,orders[#All],10,0)</f>
        <v>NEWUSER</v>
      </c>
      <c r="G3356" t="s">
        <v>2485</v>
      </c>
      <c r="H3356">
        <f>VLOOKUP(working_table!G3356,order_items[[#All],[product_id]:[subtotal_idr]],2,0)</f>
        <v>3</v>
      </c>
      <c r="I3356" s="5">
        <f>VLOOKUP(working_table!$G3356,order_items[[#All],[product_id]:[subtotal_idr]],3,0)</f>
        <v>89000</v>
      </c>
      <c r="J3356" s="5">
        <f>VLOOKUP(working_table!$G3356,order_items[[#All],[product_id]:[subtotal_idr]],4,0)</f>
        <v>267000</v>
      </c>
      <c r="K3356" t="str">
        <f>VLOOKUP($G3356,products7[#All],2,0)</f>
        <v>Dress Mini Casual Riang Apparel</v>
      </c>
      <c r="L3356" t="str">
        <f>VLOOKUP($G3356,products7[#All],3,0)</f>
        <v>Dress</v>
      </c>
      <c r="M3356" t="str">
        <f>VLOOKUP($G3356,products7[#All],7,0)</f>
        <v>Riang Apparel</v>
      </c>
    </row>
    <row r="3357" spans="1:13" x14ac:dyDescent="0.35">
      <c r="A3357" t="s">
        <v>8054</v>
      </c>
      <c r="B3357" s="2">
        <f>VLOOKUP(A3357,orders[#All],3,0)</f>
        <v>45368</v>
      </c>
      <c r="C3357" t="str">
        <f>VLOOKUP($A3357,orders[#All],9,0)</f>
        <v>delivered</v>
      </c>
      <c r="D3357" t="str">
        <f>VLOOKUP($A3357,orders[#All],5,0)</f>
        <v>Surabaya</v>
      </c>
      <c r="E3357" t="str">
        <f>VLOOKUP($A3357,orders[#All],6,0)</f>
        <v>Jawa Timur</v>
      </c>
      <c r="F3357" t="str">
        <f>VLOOKUP($A3357,orders[#All],10,0)</f>
        <v>NEWUSER</v>
      </c>
      <c r="G3357" t="s">
        <v>2751</v>
      </c>
      <c r="H3357">
        <f>VLOOKUP(working_table!G3357,order_items[[#All],[product_id]:[subtotal_idr]],2,0)</f>
        <v>1</v>
      </c>
      <c r="I3357" s="5">
        <f>VLOOKUP(working_table!$G3357,order_items[[#All],[product_id]:[subtotal_idr]],3,0)</f>
        <v>129000</v>
      </c>
      <c r="J3357" s="5">
        <f>VLOOKUP(working_table!$G3357,order_items[[#All],[product_id]:[subtotal_idr]],4,0)</f>
        <v>129000</v>
      </c>
      <c r="K3357" t="str">
        <f>VLOOKUP($G3357,products7[#All],2,0)</f>
        <v>Kemeja Casual Kanvas Lokal</v>
      </c>
      <c r="L3357" t="str">
        <f>VLOOKUP($G3357,products7[#All],3,0)</f>
        <v>T-Shirt</v>
      </c>
      <c r="M3357" t="str">
        <f>VLOOKUP($G3357,products7[#All],7,0)</f>
        <v>Kanvas Lokal</v>
      </c>
    </row>
    <row r="3358" spans="1:13" x14ac:dyDescent="0.35">
      <c r="A3358" t="s">
        <v>8058</v>
      </c>
      <c r="B3358" s="2">
        <f>VLOOKUP(A3358,orders[#All],3,0)</f>
        <v>45560</v>
      </c>
      <c r="C3358" t="str">
        <f>VLOOKUP($A3358,orders[#All],9,0)</f>
        <v>delivered</v>
      </c>
      <c r="D3358" t="str">
        <f>VLOOKUP($A3358,orders[#All],5,0)</f>
        <v>Medan</v>
      </c>
      <c r="E3358" t="str">
        <f>VLOOKUP($A3358,orders[#All],6,0)</f>
        <v>Sumatera Utara</v>
      </c>
      <c r="F3358" t="str">
        <f>VLOOKUP($A3358,orders[#All],10,0)</f>
        <v>TANPA PROMO</v>
      </c>
      <c r="G3358" t="s">
        <v>3007</v>
      </c>
      <c r="H3358">
        <f>VLOOKUP(working_table!G3358,order_items[[#All],[product_id]:[subtotal_idr]],2,0)</f>
        <v>1</v>
      </c>
      <c r="I3358" s="5">
        <f>VLOOKUP(working_table!$G3358,order_items[[#All],[product_id]:[subtotal_idr]],3,0)</f>
        <v>79000</v>
      </c>
      <c r="J3358" s="5">
        <f>VLOOKUP(working_table!$G3358,order_items[[#All],[product_id]:[subtotal_idr]],4,0)</f>
        <v>79000</v>
      </c>
      <c r="K3358" t="str">
        <f>VLOOKUP($G3358,products7[#All],2,0)</f>
        <v>Jacket Denim Ratu Mode</v>
      </c>
      <c r="L3358" t="str">
        <f>VLOOKUP($G3358,products7[#All],3,0)</f>
        <v>Jacket</v>
      </c>
      <c r="M3358" t="str">
        <f>VLOOKUP($G3358,products7[#All],7,0)</f>
        <v>Ratu Mode</v>
      </c>
    </row>
    <row r="3359" spans="1:13" x14ac:dyDescent="0.35">
      <c r="A3359" t="s">
        <v>8058</v>
      </c>
      <c r="B3359" s="2">
        <f>VLOOKUP(A3359,orders[#All],3,0)</f>
        <v>45560</v>
      </c>
      <c r="C3359" t="str">
        <f>VLOOKUP($A3359,orders[#All],9,0)</f>
        <v>delivered</v>
      </c>
      <c r="D3359" t="str">
        <f>VLOOKUP($A3359,orders[#All],5,0)</f>
        <v>Medan</v>
      </c>
      <c r="E3359" t="str">
        <f>VLOOKUP($A3359,orders[#All],6,0)</f>
        <v>Sumatera Utara</v>
      </c>
      <c r="F3359" t="str">
        <f>VLOOKUP($A3359,orders[#All],10,0)</f>
        <v>TANPA PROMO</v>
      </c>
      <c r="G3359" t="s">
        <v>2751</v>
      </c>
      <c r="H3359">
        <f>VLOOKUP(working_table!G3359,order_items[[#All],[product_id]:[subtotal_idr]],2,0)</f>
        <v>1</v>
      </c>
      <c r="I3359" s="5">
        <f>VLOOKUP(working_table!$G3359,order_items[[#All],[product_id]:[subtotal_idr]],3,0)</f>
        <v>129000</v>
      </c>
      <c r="J3359" s="5">
        <f>VLOOKUP(working_table!$G3359,order_items[[#All],[product_id]:[subtotal_idr]],4,0)</f>
        <v>129000</v>
      </c>
      <c r="K3359" t="str">
        <f>VLOOKUP($G3359,products7[#All],2,0)</f>
        <v>Kemeja Casual Kanvas Lokal</v>
      </c>
      <c r="L3359" t="str">
        <f>VLOOKUP($G3359,products7[#All],3,0)</f>
        <v>T-Shirt</v>
      </c>
      <c r="M3359" t="str">
        <f>VLOOKUP($G3359,products7[#All],7,0)</f>
        <v>Kanvas Lokal</v>
      </c>
    </row>
    <row r="3360" spans="1:13" x14ac:dyDescent="0.35">
      <c r="A3360" t="s">
        <v>8058</v>
      </c>
      <c r="B3360" s="2">
        <f>VLOOKUP(A3360,orders[#All],3,0)</f>
        <v>45560</v>
      </c>
      <c r="C3360" t="str">
        <f>VLOOKUP($A3360,orders[#All],9,0)</f>
        <v>delivered</v>
      </c>
      <c r="D3360" t="str">
        <f>VLOOKUP($A3360,orders[#All],5,0)</f>
        <v>Medan</v>
      </c>
      <c r="E3360" t="str">
        <f>VLOOKUP($A3360,orders[#All],6,0)</f>
        <v>Sumatera Utara</v>
      </c>
      <c r="F3360" t="str">
        <f>VLOOKUP($A3360,orders[#All],10,0)</f>
        <v>TANPA PROMO</v>
      </c>
      <c r="G3360" t="s">
        <v>2861</v>
      </c>
      <c r="H3360">
        <f>VLOOKUP(working_table!G3360,order_items[[#All],[product_id]:[subtotal_idr]],2,0)</f>
        <v>1</v>
      </c>
      <c r="I3360" s="5">
        <f>VLOOKUP(working_table!$G3360,order_items[[#All],[product_id]:[subtotal_idr]],3,0)</f>
        <v>119000</v>
      </c>
      <c r="J3360" s="5">
        <f>VLOOKUP(working_table!$G3360,order_items[[#All],[product_id]:[subtotal_idr]],4,0)</f>
        <v>119000</v>
      </c>
      <c r="K3360" t="str">
        <f>VLOOKUP($G3360,products7[#All],2,0)</f>
        <v>Jacket Hoodie Senja Wear</v>
      </c>
      <c r="L3360" t="str">
        <f>VLOOKUP($G3360,products7[#All],3,0)</f>
        <v>Jacket</v>
      </c>
      <c r="M3360" t="str">
        <f>VLOOKUP($G3360,products7[#All],7,0)</f>
        <v>Senja Wear</v>
      </c>
    </row>
    <row r="3361" spans="1:13" x14ac:dyDescent="0.35">
      <c r="A3361" t="s">
        <v>8062</v>
      </c>
      <c r="B3361" s="2">
        <f>VLOOKUP(A3361,orders[#All],3,0)</f>
        <v>45685</v>
      </c>
      <c r="C3361" t="str">
        <f>VLOOKUP($A3361,orders[#All],9,0)</f>
        <v>delivered</v>
      </c>
      <c r="D3361" t="str">
        <f>VLOOKUP($A3361,orders[#All],5,0)</f>
        <v>Semarang</v>
      </c>
      <c r="E3361" t="str">
        <f>VLOOKUP($A3361,orders[#All],6,0)</f>
        <v>Jawa Tengah</v>
      </c>
      <c r="F3361" t="str">
        <f>VLOOKUP($A3361,orders[#All],10,0)</f>
        <v>TANPA PROMO</v>
      </c>
      <c r="G3361" t="s">
        <v>3975</v>
      </c>
      <c r="H3361">
        <f>VLOOKUP(working_table!G3361,order_items[[#All],[product_id]:[subtotal_idr]],2,0)</f>
        <v>1</v>
      </c>
      <c r="I3361" s="5">
        <f>VLOOKUP(working_table!$G3361,order_items[[#All],[product_id]:[subtotal_idr]],3,0)</f>
        <v>499000</v>
      </c>
      <c r="J3361" s="5">
        <f>VLOOKUP(working_table!$G3361,order_items[[#All],[product_id]:[subtotal_idr]],4,0)</f>
        <v>499000</v>
      </c>
      <c r="K3361" t="str">
        <f>VLOOKUP($G3361,products7[#All],2,0)</f>
        <v>T-Shirt Slim Fit Senja Wear</v>
      </c>
      <c r="L3361" t="str">
        <f>VLOOKUP($G3361,products7[#All],3,0)</f>
        <v>kemeja</v>
      </c>
      <c r="M3361" t="str">
        <f>VLOOKUP($G3361,products7[#All],7,0)</f>
        <v>Senja Wear</v>
      </c>
    </row>
    <row r="3362" spans="1:13" x14ac:dyDescent="0.35">
      <c r="A3362" t="s">
        <v>8062</v>
      </c>
      <c r="B3362" s="2">
        <f>VLOOKUP(A3362,orders[#All],3,0)</f>
        <v>45685</v>
      </c>
      <c r="C3362" t="str">
        <f>VLOOKUP($A3362,orders[#All],9,0)</f>
        <v>delivered</v>
      </c>
      <c r="D3362" t="str">
        <f>VLOOKUP($A3362,orders[#All],5,0)</f>
        <v>Semarang</v>
      </c>
      <c r="E3362" t="str">
        <f>VLOOKUP($A3362,orders[#All],6,0)</f>
        <v>Jawa Tengah</v>
      </c>
      <c r="F3362" t="str">
        <f>VLOOKUP($A3362,orders[#All],10,0)</f>
        <v>TANPA PROMO</v>
      </c>
      <c r="G3362" t="s">
        <v>3289</v>
      </c>
      <c r="H3362">
        <f>VLOOKUP(working_table!G3362,order_items[[#All],[product_id]:[subtotal_idr]],2,0)</f>
        <v>1</v>
      </c>
      <c r="I3362" s="5">
        <f>VLOOKUP(working_table!$G3362,order_items[[#All],[product_id]:[subtotal_idr]],3,0)</f>
        <v>299000</v>
      </c>
      <c r="J3362" s="5">
        <f>VLOOKUP(working_table!$G3362,order_items[[#All],[product_id]:[subtotal_idr]],4,0)</f>
        <v>299000</v>
      </c>
      <c r="K3362" t="str">
        <f>VLOOKUP($G3362,products7[#All],2,0)</f>
        <v>Ikat Pinggang Kulit Senja Wear</v>
      </c>
      <c r="L3362" t="str">
        <f>VLOOKUP($G3362,products7[#All],3,0)</f>
        <v>Accessories</v>
      </c>
      <c r="M3362" t="str">
        <f>VLOOKUP($G3362,products7[#All],7,0)</f>
        <v>Senja Wear</v>
      </c>
    </row>
    <row r="3363" spans="1:13" x14ac:dyDescent="0.35">
      <c r="A3363" t="s">
        <v>8065</v>
      </c>
      <c r="B3363" s="2">
        <f>VLOOKUP(A3363,orders[#All],3,0)</f>
        <v>44909</v>
      </c>
      <c r="C3363" t="str">
        <f>VLOOKUP($A3363,orders[#All],9,0)</f>
        <v>delivered</v>
      </c>
      <c r="D3363" t="str">
        <f>VLOOKUP($A3363,orders[#All],5,0)</f>
        <v>Banjarmasin</v>
      </c>
      <c r="E3363" t="str">
        <f>VLOOKUP($A3363,orders[#All],6,0)</f>
        <v>Kalimantan Selatan</v>
      </c>
      <c r="F3363" t="str">
        <f>VLOOKUP($A3363,orders[#All],10,0)</f>
        <v>TANPA PROMO</v>
      </c>
      <c r="G3363" t="s">
        <v>2756</v>
      </c>
      <c r="H3363">
        <f>VLOOKUP(working_table!G3363,order_items[[#All],[product_id]:[subtotal_idr]],2,0)</f>
        <v>2</v>
      </c>
      <c r="I3363" s="5">
        <f>VLOOKUP(working_table!$G3363,order_items[[#All],[product_id]:[subtotal_idr]],3,0)</f>
        <v>279000</v>
      </c>
      <c r="J3363" s="5">
        <f>VLOOKUP(working_table!$G3363,order_items[[#All],[product_id]:[subtotal_idr]],4,0)</f>
        <v>558000</v>
      </c>
      <c r="K3363" t="str">
        <f>VLOOKUP($G3363,products7[#All],2,0)</f>
        <v>Syal Rajut Riang Apparel</v>
      </c>
      <c r="L3363" t="str">
        <f>VLOOKUP($G3363,products7[#All],3,0)</f>
        <v>Accessories</v>
      </c>
      <c r="M3363" t="str">
        <f>VLOOKUP($G3363,products7[#All],7,0)</f>
        <v>Riang Apparel</v>
      </c>
    </row>
    <row r="3364" spans="1:13" x14ac:dyDescent="0.35">
      <c r="A3364" t="s">
        <v>8065</v>
      </c>
      <c r="B3364" s="2">
        <f>VLOOKUP(A3364,orders[#All],3,0)</f>
        <v>44909</v>
      </c>
      <c r="C3364" t="str">
        <f>VLOOKUP($A3364,orders[#All],9,0)</f>
        <v>delivered</v>
      </c>
      <c r="D3364" t="str">
        <f>VLOOKUP($A3364,orders[#All],5,0)</f>
        <v>Banjarmasin</v>
      </c>
      <c r="E3364" t="str">
        <f>VLOOKUP($A3364,orders[#All],6,0)</f>
        <v>Kalimantan Selatan</v>
      </c>
      <c r="F3364" t="str">
        <f>VLOOKUP($A3364,orders[#All],10,0)</f>
        <v>TANPA PROMO</v>
      </c>
      <c r="G3364" t="s">
        <v>2905</v>
      </c>
      <c r="H3364">
        <f>VLOOKUP(working_table!G3364,order_items[[#All],[product_id]:[subtotal_idr]],2,0)</f>
        <v>1</v>
      </c>
      <c r="I3364" s="5">
        <f>VLOOKUP(working_table!$G3364,order_items[[#All],[product_id]:[subtotal_idr]],3,0)</f>
        <v>89000</v>
      </c>
      <c r="J3364" s="5">
        <f>VLOOKUP(working_table!$G3364,order_items[[#All],[product_id]:[subtotal_idr]],4,0)</f>
        <v>89000</v>
      </c>
      <c r="K3364" t="str">
        <f>VLOOKUP($G3364,products7[#All],2,0)</f>
        <v>Dress A-Line NusaBrand</v>
      </c>
      <c r="L3364" t="str">
        <f>VLOOKUP($G3364,products7[#All],3,0)</f>
        <v>dress</v>
      </c>
      <c r="M3364" t="str">
        <f>VLOOKUP($G3364,products7[#All],7,0)</f>
        <v>NusaBrand</v>
      </c>
    </row>
    <row r="3365" spans="1:13" x14ac:dyDescent="0.35">
      <c r="A3365" t="s">
        <v>8065</v>
      </c>
      <c r="B3365" s="2">
        <f>VLOOKUP(A3365,orders[#All],3,0)</f>
        <v>44909</v>
      </c>
      <c r="C3365" t="str">
        <f>VLOOKUP($A3365,orders[#All],9,0)</f>
        <v>delivered</v>
      </c>
      <c r="D3365" t="str">
        <f>VLOOKUP($A3365,orders[#All],5,0)</f>
        <v>Banjarmasin</v>
      </c>
      <c r="E3365" t="str">
        <f>VLOOKUP($A3365,orders[#All],6,0)</f>
        <v>Kalimantan Selatan</v>
      </c>
      <c r="F3365" t="str">
        <f>VLOOKUP($A3365,orders[#All],10,0)</f>
        <v>TANPA PROMO</v>
      </c>
      <c r="G3365" t="s">
        <v>2535</v>
      </c>
      <c r="H3365">
        <f>VLOOKUP(working_table!G3365,order_items[[#All],[product_id]:[subtotal_idr]],2,0)</f>
        <v>1</v>
      </c>
      <c r="I3365" s="5">
        <f>VLOOKUP(working_table!$G3365,order_items[[#All],[product_id]:[subtotal_idr]],3,0)</f>
        <v>499000</v>
      </c>
      <c r="J3365" s="5">
        <f>VLOOKUP(working_table!$G3365,order_items[[#All],[product_id]:[subtotal_idr]],4,0)</f>
        <v>499000</v>
      </c>
      <c r="K3365" t="str">
        <f>VLOOKUP($G3365,products7[#All],2,0)</f>
        <v>T-Shirt Striped Riang Apparel</v>
      </c>
      <c r="L3365" t="str">
        <f>VLOOKUP($G3365,products7[#All],3,0)</f>
        <v>T-Shirt</v>
      </c>
      <c r="M3365" t="str">
        <f>VLOOKUP($G3365,products7[#All],7,0)</f>
        <v>Riang Apparel</v>
      </c>
    </row>
    <row r="3366" spans="1:13" x14ac:dyDescent="0.35">
      <c r="A3366" t="s">
        <v>8069</v>
      </c>
      <c r="B3366" s="2">
        <f>VLOOKUP(A3366,orders[#All],3,0)</f>
        <v>45514</v>
      </c>
      <c r="C3366" t="str">
        <f>VLOOKUP($A3366,orders[#All],9,0)</f>
        <v>delivered</v>
      </c>
      <c r="D3366" t="str">
        <f>VLOOKUP($A3366,orders[#All],5,0)</f>
        <v>Malang</v>
      </c>
      <c r="E3366" t="str">
        <f>VLOOKUP($A3366,orders[#All],6,0)</f>
        <v>Jawa Timur</v>
      </c>
      <c r="F3366" t="str">
        <f>VLOOKUP($A3366,orders[#All],10,0)</f>
        <v>TANPA PROMO</v>
      </c>
      <c r="G3366" t="s">
        <v>2959</v>
      </c>
      <c r="H3366">
        <f>VLOOKUP(working_table!G3366,order_items[[#All],[product_id]:[subtotal_idr]],2,0)</f>
        <v>2</v>
      </c>
      <c r="I3366" s="5">
        <f>VLOOKUP(working_table!$G3366,order_items[[#All],[product_id]:[subtotal_idr]],3,0)</f>
        <v>549000</v>
      </c>
      <c r="J3366" s="5">
        <f>VLOOKUP(working_table!$G3366,order_items[[#All],[product_id]:[subtotal_idr]],4,0)</f>
        <v>1098000</v>
      </c>
      <c r="K3366" t="str">
        <f>VLOOKUP($G3366,products7[#All],2,0)</f>
        <v>Dress Wrap Cendana Co</v>
      </c>
      <c r="L3366" t="str">
        <f>VLOOKUP($G3366,products7[#All],3,0)</f>
        <v>Dress</v>
      </c>
      <c r="M3366" t="str">
        <f>VLOOKUP($G3366,products7[#All],7,0)</f>
        <v>Cendana Co</v>
      </c>
    </row>
    <row r="3367" spans="1:13" x14ac:dyDescent="0.35">
      <c r="A3367" t="s">
        <v>8069</v>
      </c>
      <c r="B3367" s="2">
        <f>VLOOKUP(A3367,orders[#All],3,0)</f>
        <v>45514</v>
      </c>
      <c r="C3367" t="str">
        <f>VLOOKUP($A3367,orders[#All],9,0)</f>
        <v>delivered</v>
      </c>
      <c r="D3367" t="str">
        <f>VLOOKUP($A3367,orders[#All],5,0)</f>
        <v>Malang</v>
      </c>
      <c r="E3367" t="str">
        <f>VLOOKUP($A3367,orders[#All],6,0)</f>
        <v>Jawa Timur</v>
      </c>
      <c r="F3367" t="str">
        <f>VLOOKUP($A3367,orders[#All],10,0)</f>
        <v>TANPA PROMO</v>
      </c>
      <c r="G3367" t="s">
        <v>2466</v>
      </c>
      <c r="H3367">
        <f>VLOOKUP(working_table!G3367,order_items[[#All],[product_id]:[subtotal_idr]],2,0)</f>
        <v>1</v>
      </c>
      <c r="I3367" s="5">
        <f>VLOOKUP(working_table!$G3367,order_items[[#All],[product_id]:[subtotal_idr]],3,0)</f>
        <v>89000</v>
      </c>
      <c r="J3367" s="5">
        <f>VLOOKUP(working_table!$G3367,order_items[[#All],[product_id]:[subtotal_idr]],4,0)</f>
        <v>89000</v>
      </c>
      <c r="K3367" t="str">
        <f>VLOOKUP($G3367,products7[#All],2,0)</f>
        <v>Jacket Hoodie Kanvas Lokal</v>
      </c>
      <c r="L3367" t="str">
        <f>VLOOKUP($G3367,products7[#All],3,0)</f>
        <v>Jacket</v>
      </c>
      <c r="M3367" t="str">
        <f>VLOOKUP($G3367,products7[#All],7,0)</f>
        <v>Kanvas Lokal</v>
      </c>
    </row>
    <row r="3368" spans="1:13" x14ac:dyDescent="0.35">
      <c r="A3368" t="s">
        <v>8072</v>
      </c>
      <c r="B3368" s="2">
        <f>VLOOKUP(A3368,orders[#All],3,0)</f>
        <v>45420</v>
      </c>
      <c r="C3368" t="str">
        <f>VLOOKUP($A3368,orders[#All],9,0)</f>
        <v>delivered</v>
      </c>
      <c r="D3368" t="str">
        <f>VLOOKUP($A3368,orders[#All],5,0)</f>
        <v>Medan</v>
      </c>
      <c r="E3368" t="str">
        <f>VLOOKUP($A3368,orders[#All],6,0)</f>
        <v>Sumatera Utara</v>
      </c>
      <c r="F3368" t="str">
        <f>VLOOKUP($A3368,orders[#All],10,0)</f>
        <v>TANPA PROMO</v>
      </c>
      <c r="G3368" t="s">
        <v>2599</v>
      </c>
      <c r="H3368">
        <f>VLOOKUP(working_table!G3368,order_items[[#All],[product_id]:[subtotal_idr]],2,0)</f>
        <v>1</v>
      </c>
      <c r="I3368" s="5">
        <f>VLOOKUP(working_table!$G3368,order_items[[#All],[product_id]:[subtotal_idr]],3,0)</f>
        <v>199000</v>
      </c>
      <c r="J3368" s="5">
        <f>VLOOKUP(working_table!$G3368,order_items[[#All],[product_id]:[subtotal_idr]],4,0)</f>
        <v>199000</v>
      </c>
      <c r="K3368" t="str">
        <f>VLOOKUP($G3368,products7[#All],2,0)</f>
        <v>Pants Jeans Slim Pesona Indo</v>
      </c>
      <c r="L3368" t="str">
        <f>VLOOKUP($G3368,products7[#All],3,0)</f>
        <v>Pants</v>
      </c>
      <c r="M3368" t="str">
        <f>VLOOKUP($G3368,products7[#All],7,0)</f>
        <v>Pesona Indo</v>
      </c>
    </row>
    <row r="3369" spans="1:13" x14ac:dyDescent="0.35">
      <c r="A3369" t="s">
        <v>8074</v>
      </c>
      <c r="B3369" s="2">
        <f>VLOOKUP(A3369,orders[#All],3,0)</f>
        <v>45578</v>
      </c>
      <c r="C3369" t="str">
        <f>VLOOKUP($A3369,orders[#All],9,0)</f>
        <v>shipped</v>
      </c>
      <c r="D3369" t="str">
        <f>VLOOKUP($A3369,orders[#All],5,0)</f>
        <v>Banjarmasin</v>
      </c>
      <c r="E3369" t="str">
        <f>VLOOKUP($A3369,orders[#All],6,0)</f>
        <v>Kalimantan Selatan</v>
      </c>
      <c r="F3369" t="str">
        <f>VLOOKUP($A3369,orders[#All],10,0)</f>
        <v>TANPA PROMO</v>
      </c>
      <c r="G3369" t="s">
        <v>2532</v>
      </c>
      <c r="H3369">
        <f>VLOOKUP(working_table!G3369,order_items[[#All],[product_id]:[subtotal_idr]],2,0)</f>
        <v>2</v>
      </c>
      <c r="I3369" s="5">
        <f>VLOOKUP(working_table!$G3369,order_items[[#All],[product_id]:[subtotal_idr]],3,0)</f>
        <v>49000</v>
      </c>
      <c r="J3369" s="5">
        <f>VLOOKUP(working_table!$G3369,order_items[[#All],[product_id]:[subtotal_idr]],4,0)</f>
        <v>98000</v>
      </c>
      <c r="K3369" t="str">
        <f>VLOOKUP($G3369,products7[#All],2,0)</f>
        <v>Jacket Coach Ratu Mode</v>
      </c>
      <c r="L3369" t="str">
        <f>VLOOKUP($G3369,products7[#All],3,0)</f>
        <v>Jacket</v>
      </c>
      <c r="M3369" t="str">
        <f>VLOOKUP($G3369,products7[#All],7,0)</f>
        <v>Ratu Mode</v>
      </c>
    </row>
    <row r="3370" spans="1:13" x14ac:dyDescent="0.35">
      <c r="A3370" t="s">
        <v>8074</v>
      </c>
      <c r="B3370" s="2">
        <f>VLOOKUP(A3370,orders[#All],3,0)</f>
        <v>45578</v>
      </c>
      <c r="C3370" t="str">
        <f>VLOOKUP($A3370,orders[#All],9,0)</f>
        <v>shipped</v>
      </c>
      <c r="D3370" t="str">
        <f>VLOOKUP($A3370,orders[#All],5,0)</f>
        <v>Banjarmasin</v>
      </c>
      <c r="E3370" t="str">
        <f>VLOOKUP($A3370,orders[#All],6,0)</f>
        <v>Kalimantan Selatan</v>
      </c>
      <c r="F3370" t="str">
        <f>VLOOKUP($A3370,orders[#All],10,0)</f>
        <v>TANPA PROMO</v>
      </c>
      <c r="G3370" t="s">
        <v>5387</v>
      </c>
      <c r="H3370">
        <f>VLOOKUP(working_table!G3370,order_items[[#All],[product_id]:[subtotal_idr]],2,0)</f>
        <v>1</v>
      </c>
      <c r="I3370" s="5">
        <f>VLOOKUP(working_table!$G3370,order_items[[#All],[product_id]:[subtotal_idr]],3,0)</f>
        <v>129000</v>
      </c>
      <c r="J3370" s="5">
        <f>VLOOKUP(working_table!$G3370,order_items[[#All],[product_id]:[subtotal_idr]],4,0)</f>
        <v>129000</v>
      </c>
      <c r="K3370" t="str">
        <f>VLOOKUP($G3370,products7[#All],2,0)</f>
        <v>Pants Wide Leg Tropika Style</v>
      </c>
      <c r="L3370" t="str">
        <f>VLOOKUP($G3370,products7[#All],3,0)</f>
        <v>Pants</v>
      </c>
      <c r="M3370" t="str">
        <f>VLOOKUP($G3370,products7[#All],7,0)</f>
        <v>Tropika Style</v>
      </c>
    </row>
    <row r="3371" spans="1:13" x14ac:dyDescent="0.35">
      <c r="A3371" t="s">
        <v>8074</v>
      </c>
      <c r="B3371" s="2">
        <f>VLOOKUP(A3371,orders[#All],3,0)</f>
        <v>45578</v>
      </c>
      <c r="C3371" t="str">
        <f>VLOOKUP($A3371,orders[#All],9,0)</f>
        <v>shipped</v>
      </c>
      <c r="D3371" t="str">
        <f>VLOOKUP($A3371,orders[#All],5,0)</f>
        <v>Banjarmasin</v>
      </c>
      <c r="E3371" t="str">
        <f>VLOOKUP($A3371,orders[#All],6,0)</f>
        <v>Kalimantan Selatan</v>
      </c>
      <c r="F3371" t="str">
        <f>VLOOKUP($A3371,orders[#All],10,0)</f>
        <v>TANPA PROMO</v>
      </c>
      <c r="G3371" t="s">
        <v>3098</v>
      </c>
      <c r="H3371">
        <f>VLOOKUP(working_table!G3371,order_items[[#All],[product_id]:[subtotal_idr]],2,0)</f>
        <v>1</v>
      </c>
      <c r="I3371" s="5">
        <f>VLOOKUP(working_table!$G3371,order_items[[#All],[product_id]:[subtotal_idr]],3,0)</f>
        <v>299000</v>
      </c>
      <c r="J3371" s="5">
        <f>VLOOKUP(working_table!$G3371,order_items[[#All],[product_id]:[subtotal_idr]],4,0)</f>
        <v>299000</v>
      </c>
      <c r="K3371" t="str">
        <f>VLOOKUP($G3371,products7[#All],2,0)</f>
        <v>T-Shirt Graphic BajuKita</v>
      </c>
      <c r="L3371" t="str">
        <f>VLOOKUP($G3371,products7[#All],3,0)</f>
        <v>T-Shirt</v>
      </c>
      <c r="M3371" t="str">
        <f>VLOOKUP($G3371,products7[#All],7,0)</f>
        <v>BajuKita</v>
      </c>
    </row>
    <row r="3372" spans="1:13" x14ac:dyDescent="0.35">
      <c r="A3372" t="s">
        <v>8078</v>
      </c>
      <c r="B3372" s="2">
        <f>VLOOKUP(A3372,orders[#All],3,0)</f>
        <v>45132</v>
      </c>
      <c r="C3372" t="str">
        <f>VLOOKUP($A3372,orders[#All],9,0)</f>
        <v>delivered</v>
      </c>
      <c r="D3372" t="str">
        <f>VLOOKUP($A3372,orders[#All],5,0)</f>
        <v>Bogor</v>
      </c>
      <c r="E3372" t="str">
        <f>VLOOKUP($A3372,orders[#All],6,0)</f>
        <v>Jawa Barat</v>
      </c>
      <c r="F3372" t="str">
        <f>VLOOKUP($A3372,orders[#All],10,0)</f>
        <v>NEWUSER</v>
      </c>
      <c r="G3372" t="s">
        <v>2731</v>
      </c>
      <c r="H3372">
        <f>VLOOKUP(working_table!G3372,order_items[[#All],[product_id]:[subtotal_idr]],2,0)</f>
        <v>1</v>
      </c>
      <c r="I3372" s="5">
        <f>VLOOKUP(working_table!$G3372,order_items[[#All],[product_id]:[subtotal_idr]],3,0)</f>
        <v>149000</v>
      </c>
      <c r="J3372" s="5">
        <f>VLOOKUP(working_table!$G3372,order_items[[#All],[product_id]:[subtotal_idr]],4,0)</f>
        <v>149000</v>
      </c>
      <c r="K3372" t="str">
        <f>VLOOKUP($G3372,products7[#All],2,0)</f>
        <v>Topi Baseball Cendana Co</v>
      </c>
      <c r="L3372" t="str">
        <f>VLOOKUP($G3372,products7[#All],3,0)</f>
        <v>Accessories</v>
      </c>
      <c r="M3372" t="str">
        <f>VLOOKUP($G3372,products7[#All],7,0)</f>
        <v>Cendana Co</v>
      </c>
    </row>
    <row r="3373" spans="1:13" x14ac:dyDescent="0.35">
      <c r="A3373" t="s">
        <v>8080</v>
      </c>
      <c r="B3373" s="2">
        <f>VLOOKUP(A3373,orders[#All],3,0)</f>
        <v>45517</v>
      </c>
      <c r="C3373" t="str">
        <f>VLOOKUP($A3373,orders[#All],9,0)</f>
        <v>shipped</v>
      </c>
      <c r="D3373" t="str">
        <f>VLOOKUP($A3373,orders[#All],5,0)</f>
        <v>Balikpapan</v>
      </c>
      <c r="E3373" t="str">
        <f>VLOOKUP($A3373,orders[#All],6,0)</f>
        <v>Kalimantan Timur</v>
      </c>
      <c r="F3373" t="str">
        <f>VLOOKUP($A3373,orders[#All],10,0)</f>
        <v>TANPA PROMO</v>
      </c>
      <c r="G3373" t="s">
        <v>2937</v>
      </c>
      <c r="H3373">
        <f>VLOOKUP(working_table!G3373,order_items[[#All],[product_id]:[subtotal_idr]],2,0)</f>
        <v>1</v>
      </c>
      <c r="I3373" s="5">
        <f>VLOOKUP(working_table!$G3373,order_items[[#All],[product_id]:[subtotal_idr]],3,0)</f>
        <v>49000</v>
      </c>
      <c r="J3373" s="5">
        <f>VLOOKUP(working_table!$G3373,order_items[[#All],[product_id]:[subtotal_idr]],4,0)</f>
        <v>49000</v>
      </c>
      <c r="K3373" t="str">
        <f>VLOOKUP($G3373,products7[#All],2,0)</f>
        <v>Jacket Denim Ratu Mode</v>
      </c>
      <c r="L3373" t="str">
        <f>VLOOKUP($G3373,products7[#All],3,0)</f>
        <v>Jacket</v>
      </c>
      <c r="M3373" t="str">
        <f>VLOOKUP($G3373,products7[#All],7,0)</f>
        <v>Ratu Mode</v>
      </c>
    </row>
    <row r="3374" spans="1:13" x14ac:dyDescent="0.35">
      <c r="A3374" t="s">
        <v>8082</v>
      </c>
      <c r="B3374" s="2">
        <f>VLOOKUP(A3374,orders[#All],3,0)</f>
        <v>45052</v>
      </c>
      <c r="C3374" t="str">
        <f>VLOOKUP($A3374,orders[#All],9,0)</f>
        <v>shipped</v>
      </c>
      <c r="D3374" t="str">
        <f>VLOOKUP($A3374,orders[#All],5,0)</f>
        <v>Bogor</v>
      </c>
      <c r="E3374" t="str">
        <f>VLOOKUP($A3374,orders[#All],6,0)</f>
        <v>Jawa Barat</v>
      </c>
      <c r="F3374" t="str">
        <f>VLOOKUP($A3374,orders[#All],10,0)</f>
        <v>TANPA PROMO</v>
      </c>
      <c r="G3374" t="s">
        <v>2622</v>
      </c>
      <c r="H3374">
        <f>VLOOKUP(working_table!G3374,order_items[[#All],[product_id]:[subtotal_idr]],2,0)</f>
        <v>1</v>
      </c>
      <c r="I3374" s="5">
        <f>VLOOKUP(working_table!$G3374,order_items[[#All],[product_id]:[subtotal_idr]],3,0)</f>
        <v>149000</v>
      </c>
      <c r="J3374" s="5">
        <f>VLOOKUP(working_table!$G3374,order_items[[#All],[product_id]:[subtotal_idr]],4,0)</f>
        <v>149000</v>
      </c>
      <c r="K3374" t="str">
        <f>VLOOKUP($G3374,products7[#All],2,0)</f>
        <v>Kemeja Linen Tropika Style</v>
      </c>
      <c r="L3374" t="str">
        <f>VLOOKUP($G3374,products7[#All],3,0)</f>
        <v>T-Shirt</v>
      </c>
      <c r="M3374" t="str">
        <f>VLOOKUP($G3374,products7[#All],7,0)</f>
        <v>Tropika Style</v>
      </c>
    </row>
    <row r="3375" spans="1:13" x14ac:dyDescent="0.35">
      <c r="A3375" t="s">
        <v>8084</v>
      </c>
      <c r="B3375" s="2">
        <f>VLOOKUP(A3375,orders[#All],3,0)</f>
        <v>45667</v>
      </c>
      <c r="C3375" t="str">
        <f>VLOOKUP($A3375,orders[#All],9,0)</f>
        <v>delivered</v>
      </c>
      <c r="D3375" t="str">
        <f>VLOOKUP($A3375,orders[#All],5,0)</f>
        <v>Balikpapan</v>
      </c>
      <c r="E3375" t="str">
        <f>VLOOKUP($A3375,orders[#All],6,0)</f>
        <v>Kalimantan Timur</v>
      </c>
      <c r="F3375" t="str">
        <f>VLOOKUP($A3375,orders[#All],10,0)</f>
        <v>RAMADAN23</v>
      </c>
      <c r="G3375" t="s">
        <v>4045</v>
      </c>
      <c r="H3375">
        <f>VLOOKUP(working_table!G3375,order_items[[#All],[product_id]:[subtotal_idr]],2,0)</f>
        <v>2</v>
      </c>
      <c r="I3375" s="5">
        <f>VLOOKUP(working_table!$G3375,order_items[[#All],[product_id]:[subtotal_idr]],3,0)</f>
        <v>99000</v>
      </c>
      <c r="J3375" s="5">
        <f>VLOOKUP(working_table!$G3375,order_items[[#All],[product_id]:[subtotal_idr]],4,0)</f>
        <v>198000</v>
      </c>
      <c r="K3375" t="str">
        <f>VLOOKUP($G3375,products7[#All],2,0)</f>
        <v>Kemeja Batik BajuKita</v>
      </c>
      <c r="L3375" t="str">
        <f>VLOOKUP($G3375,products7[#All],3,0)</f>
        <v>Kemeja</v>
      </c>
      <c r="M3375" t="str">
        <f>VLOOKUP($G3375,products7[#All],7,0)</f>
        <v>BajuKita</v>
      </c>
    </row>
    <row r="3376" spans="1:13" x14ac:dyDescent="0.35">
      <c r="A3376" t="s">
        <v>8086</v>
      </c>
      <c r="B3376" s="2">
        <f>VLOOKUP(A3376,orders[#All],3,0)</f>
        <v>44986</v>
      </c>
      <c r="C3376" t="str">
        <f>VLOOKUP($A3376,orders[#All],9,0)</f>
        <v>delivered</v>
      </c>
      <c r="D3376" t="str">
        <f>VLOOKUP($A3376,orders[#All],5,0)</f>
        <v>Banjarmasin</v>
      </c>
      <c r="E3376" t="str">
        <f>VLOOKUP($A3376,orders[#All],6,0)</f>
        <v>Kalimantan Selatan</v>
      </c>
      <c r="F3376" t="str">
        <f>VLOOKUP($A3376,orders[#All],10,0)</f>
        <v>FLASHSALE</v>
      </c>
      <c r="G3376" t="s">
        <v>2780</v>
      </c>
      <c r="H3376">
        <f>VLOOKUP(working_table!G3376,order_items[[#All],[product_id]:[subtotal_idr]],2,0)</f>
        <v>2</v>
      </c>
      <c r="I3376" s="5">
        <f>VLOOKUP(working_table!$G3376,order_items[[#All],[product_id]:[subtotal_idr]],3,0)</f>
        <v>449000</v>
      </c>
      <c r="J3376" s="5">
        <f>VLOOKUP(working_table!$G3376,order_items[[#All],[product_id]:[subtotal_idr]],4,0)</f>
        <v>898000</v>
      </c>
      <c r="K3376" t="str">
        <f>VLOOKUP($G3376,products7[#All],2,0)</f>
        <v>Jacket Coach NusaBrand</v>
      </c>
      <c r="L3376" t="str">
        <f>VLOOKUP($G3376,products7[#All],3,0)</f>
        <v>Jacket</v>
      </c>
      <c r="M3376" t="str">
        <f>VLOOKUP($G3376,products7[#All],7,0)</f>
        <v>NusaBrand</v>
      </c>
    </row>
    <row r="3377" spans="1:13" x14ac:dyDescent="0.35">
      <c r="A3377" t="s">
        <v>8088</v>
      </c>
      <c r="B3377" s="2">
        <f>VLOOKUP(A3377,orders[#All],3,0)</f>
        <v>45533</v>
      </c>
      <c r="C3377" t="str">
        <f>VLOOKUP($A3377,orders[#All],9,0)</f>
        <v>processing</v>
      </c>
      <c r="D3377" t="str">
        <f>VLOOKUP($A3377,orders[#All],5,0)</f>
        <v>Semarang</v>
      </c>
      <c r="E3377" t="str">
        <f>VLOOKUP($A3377,orders[#All],6,0)</f>
        <v>Jawa Tengah</v>
      </c>
      <c r="F3377" t="str">
        <f>VLOOKUP($A3377,orders[#All],10,0)</f>
        <v>HARBOLNAS22</v>
      </c>
      <c r="G3377" t="s">
        <v>4541</v>
      </c>
      <c r="H3377">
        <f>VLOOKUP(working_table!G3377,order_items[[#All],[product_id]:[subtotal_idr]],2,0)</f>
        <v>1</v>
      </c>
      <c r="I3377" s="5">
        <f>VLOOKUP(working_table!$G3377,order_items[[#All],[product_id]:[subtotal_idr]],3,0)</f>
        <v>69000</v>
      </c>
      <c r="J3377" s="5">
        <f>VLOOKUP(working_table!$G3377,order_items[[#All],[product_id]:[subtotal_idr]],4,0)</f>
        <v>69000</v>
      </c>
      <c r="K3377" t="str">
        <f>VLOOKUP($G3377,products7[#All],2,0)</f>
        <v>Dress Bodycon SandangIndo</v>
      </c>
      <c r="L3377" t="str">
        <f>VLOOKUP($G3377,products7[#All],3,0)</f>
        <v>dress</v>
      </c>
      <c r="M3377" t="str">
        <f>VLOOKUP($G3377,products7[#All],7,0)</f>
        <v>SandangIndo</v>
      </c>
    </row>
    <row r="3378" spans="1:13" x14ac:dyDescent="0.35">
      <c r="A3378" t="s">
        <v>8090</v>
      </c>
      <c r="B3378" s="2">
        <f>VLOOKUP(A3378,orders[#All],3,0)</f>
        <v>45564</v>
      </c>
      <c r="C3378" t="str">
        <f>VLOOKUP($A3378,orders[#All],9,0)</f>
        <v>delivered</v>
      </c>
      <c r="D3378" t="str">
        <f>VLOOKUP($A3378,orders[#All],5,0)</f>
        <v>Bogor</v>
      </c>
      <c r="E3378" t="str">
        <f>VLOOKUP($A3378,orders[#All],6,0)</f>
        <v>Jawa Barat</v>
      </c>
      <c r="F3378" t="str">
        <f>VLOOKUP($A3378,orders[#All],10,0)</f>
        <v>TANPA PROMO</v>
      </c>
      <c r="G3378" t="s">
        <v>2680</v>
      </c>
      <c r="H3378">
        <f>VLOOKUP(working_table!G3378,order_items[[#All],[product_id]:[subtotal_idr]],2,0)</f>
        <v>2</v>
      </c>
      <c r="I3378" s="5">
        <f>VLOOKUP(working_table!$G3378,order_items[[#All],[product_id]:[subtotal_idr]],3,0)</f>
        <v>279000</v>
      </c>
      <c r="J3378" s="5">
        <f>VLOOKUP(working_table!$G3378,order_items[[#All],[product_id]:[subtotal_idr]],4,0)</f>
        <v>558000</v>
      </c>
      <c r="K3378" t="str">
        <f>VLOOKUP($G3378,products7[#All],2,0)</f>
        <v>T-Shirt Lengan Panjang Riang Apparel</v>
      </c>
      <c r="L3378" t="str">
        <f>VLOOKUP($G3378,products7[#All],3,0)</f>
        <v>T-Shirt</v>
      </c>
      <c r="M3378" t="str">
        <f>VLOOKUP($G3378,products7[#All],7,0)</f>
        <v>Riang Apparel</v>
      </c>
    </row>
    <row r="3379" spans="1:13" x14ac:dyDescent="0.35">
      <c r="A3379" t="s">
        <v>8090</v>
      </c>
      <c r="B3379" s="2">
        <f>VLOOKUP(A3379,orders[#All],3,0)</f>
        <v>45564</v>
      </c>
      <c r="C3379" t="str">
        <f>VLOOKUP($A3379,orders[#All],9,0)</f>
        <v>delivered</v>
      </c>
      <c r="D3379" t="str">
        <f>VLOOKUP($A3379,orders[#All],5,0)</f>
        <v>Bogor</v>
      </c>
      <c r="E3379" t="str">
        <f>VLOOKUP($A3379,orders[#All],6,0)</f>
        <v>Jawa Barat</v>
      </c>
      <c r="F3379" t="str">
        <f>VLOOKUP($A3379,orders[#All],10,0)</f>
        <v>TANPA PROMO</v>
      </c>
      <c r="G3379" t="s">
        <v>2858</v>
      </c>
      <c r="H3379">
        <f>VLOOKUP(working_table!G3379,order_items[[#All],[product_id]:[subtotal_idr]],2,0)</f>
        <v>1</v>
      </c>
      <c r="I3379" s="5">
        <f>VLOOKUP(working_table!$G3379,order_items[[#All],[product_id]:[subtotal_idr]],3,0)</f>
        <v>79000</v>
      </c>
      <c r="J3379" s="5">
        <f>VLOOKUP(working_table!$G3379,order_items[[#All],[product_id]:[subtotal_idr]],4,0)</f>
        <v>79000</v>
      </c>
      <c r="K3379" t="str">
        <f>VLOOKUP($G3379,products7[#All],2,0)</f>
        <v>Pants Jogger Pesona Indo</v>
      </c>
      <c r="L3379" t="str">
        <f>VLOOKUP($G3379,products7[#All],3,0)</f>
        <v>Pants</v>
      </c>
      <c r="M3379" t="str">
        <f>VLOOKUP($G3379,products7[#All],7,0)</f>
        <v>Pesona Indo</v>
      </c>
    </row>
    <row r="3380" spans="1:13" x14ac:dyDescent="0.35">
      <c r="A3380" t="s">
        <v>8093</v>
      </c>
      <c r="B3380" s="2">
        <f>VLOOKUP(A3380,orders[#All],3,0)</f>
        <v>44806</v>
      </c>
      <c r="C3380" t="str">
        <f>VLOOKUP($A3380,orders[#All],9,0)</f>
        <v>shipped</v>
      </c>
      <c r="D3380" t="str">
        <f>VLOOKUP($A3380,orders[#All],5,0)</f>
        <v>Denpasar</v>
      </c>
      <c r="E3380" t="str">
        <f>VLOOKUP($A3380,orders[#All],6,0)</f>
        <v>Bali</v>
      </c>
      <c r="F3380" t="str">
        <f>VLOOKUP($A3380,orders[#All],10,0)</f>
        <v>SALE2024</v>
      </c>
      <c r="G3380" t="s">
        <v>3074</v>
      </c>
      <c r="H3380">
        <f>VLOOKUP(working_table!G3380,order_items[[#All],[product_id]:[subtotal_idr]],2,0)</f>
        <v>1</v>
      </c>
      <c r="I3380" s="5">
        <f>VLOOKUP(working_table!$G3380,order_items[[#All],[product_id]:[subtotal_idr]],3,0)</f>
        <v>229000</v>
      </c>
      <c r="J3380" s="5">
        <f>VLOOKUP(working_table!$G3380,order_items[[#All],[product_id]:[subtotal_idr]],4,0)</f>
        <v>229000</v>
      </c>
      <c r="K3380" t="str">
        <f>VLOOKUP($G3380,products7[#All],2,0)</f>
        <v>Kemeja Batik NusaBrand</v>
      </c>
      <c r="L3380" t="str">
        <f>VLOOKUP($G3380,products7[#All],3,0)</f>
        <v>Kemeja</v>
      </c>
      <c r="M3380" t="str">
        <f>VLOOKUP($G3380,products7[#All],7,0)</f>
        <v>NusaBrand</v>
      </c>
    </row>
    <row r="3381" spans="1:13" x14ac:dyDescent="0.35">
      <c r="A3381" t="s">
        <v>8093</v>
      </c>
      <c r="B3381" s="2">
        <f>VLOOKUP(A3381,orders[#All],3,0)</f>
        <v>44806</v>
      </c>
      <c r="C3381" t="str">
        <f>VLOOKUP($A3381,orders[#All],9,0)</f>
        <v>shipped</v>
      </c>
      <c r="D3381" t="str">
        <f>VLOOKUP($A3381,orders[#All],5,0)</f>
        <v>Denpasar</v>
      </c>
      <c r="E3381" t="str">
        <f>VLOOKUP($A3381,orders[#All],6,0)</f>
        <v>Bali</v>
      </c>
      <c r="F3381" t="str">
        <f>VLOOKUP($A3381,orders[#All],10,0)</f>
        <v>SALE2024</v>
      </c>
      <c r="G3381" t="s">
        <v>2545</v>
      </c>
      <c r="H3381">
        <f>VLOOKUP(working_table!G3381,order_items[[#All],[product_id]:[subtotal_idr]],2,0)</f>
        <v>1</v>
      </c>
      <c r="I3381" s="5">
        <f>VLOOKUP(working_table!$G3381,order_items[[#All],[product_id]:[subtotal_idr]],3,0)</f>
        <v>329000</v>
      </c>
      <c r="J3381" s="5">
        <f>VLOOKUP(working_table!$G3381,order_items[[#All],[product_id]:[subtotal_idr]],4,0)</f>
        <v>329000</v>
      </c>
      <c r="K3381" t="str">
        <f>VLOOKUP($G3381,products7[#All],2,0)</f>
        <v>Pants Kulot Pesona Indo</v>
      </c>
      <c r="L3381" t="str">
        <f>VLOOKUP($G3381,products7[#All],3,0)</f>
        <v>Pants</v>
      </c>
      <c r="M3381" t="str">
        <f>VLOOKUP($G3381,products7[#All],7,0)</f>
        <v>Pesona Indo</v>
      </c>
    </row>
    <row r="3382" spans="1:13" x14ac:dyDescent="0.35">
      <c r="A3382" t="s">
        <v>8096</v>
      </c>
      <c r="B3382" s="2">
        <f>VLOOKUP(A3382,orders[#All],3,0)</f>
        <v>45069</v>
      </c>
      <c r="C3382" t="str">
        <f>VLOOKUP($A3382,orders[#All],9,0)</f>
        <v>delivered</v>
      </c>
      <c r="D3382" t="str">
        <f>VLOOKUP($A3382,orders[#All],5,0)</f>
        <v>Makassar</v>
      </c>
      <c r="E3382" t="str">
        <f>VLOOKUP($A3382,orders[#All],6,0)</f>
        <v>Sulawesi Selatan</v>
      </c>
      <c r="F3382" t="str">
        <f>VLOOKUP($A3382,orders[#All],10,0)</f>
        <v>TANPA PROMO</v>
      </c>
      <c r="G3382" t="s">
        <v>2819</v>
      </c>
      <c r="H3382">
        <f>VLOOKUP(working_table!G3382,order_items[[#All],[product_id]:[subtotal_idr]],2,0)</f>
        <v>1</v>
      </c>
      <c r="I3382" s="5">
        <f>VLOOKUP(working_table!$G3382,order_items[[#All],[product_id]:[subtotal_idr]],3,0)</f>
        <v>199000</v>
      </c>
      <c r="J3382" s="5">
        <f>VLOOKUP(working_table!$G3382,order_items[[#All],[product_id]:[subtotal_idr]],4,0)</f>
        <v>199000</v>
      </c>
      <c r="K3382" t="str">
        <f>VLOOKUP($G3382,products7[#All],2,0)</f>
        <v>Syal Rajut SandangIndo</v>
      </c>
      <c r="L3382" t="str">
        <f>VLOOKUP($G3382,products7[#All],3,0)</f>
        <v>Accessories</v>
      </c>
      <c r="M3382" t="str">
        <f>VLOOKUP($G3382,products7[#All],7,0)</f>
        <v>SandangIndo</v>
      </c>
    </row>
    <row r="3383" spans="1:13" x14ac:dyDescent="0.35">
      <c r="A3383" t="s">
        <v>8096</v>
      </c>
      <c r="B3383" s="2">
        <f>VLOOKUP(A3383,orders[#All],3,0)</f>
        <v>45069</v>
      </c>
      <c r="C3383" t="str">
        <f>VLOOKUP($A3383,orders[#All],9,0)</f>
        <v>delivered</v>
      </c>
      <c r="D3383" t="str">
        <f>VLOOKUP($A3383,orders[#All],5,0)</f>
        <v>Makassar</v>
      </c>
      <c r="E3383" t="str">
        <f>VLOOKUP($A3383,orders[#All],6,0)</f>
        <v>Sulawesi Selatan</v>
      </c>
      <c r="F3383" t="str">
        <f>VLOOKUP($A3383,orders[#All],10,0)</f>
        <v>TANPA PROMO</v>
      </c>
      <c r="G3383" t="s">
        <v>2814</v>
      </c>
      <c r="H3383">
        <f>VLOOKUP(working_table!G3383,order_items[[#All],[product_id]:[subtotal_idr]],2,0)</f>
        <v>2</v>
      </c>
      <c r="I3383" s="5">
        <f>VLOOKUP(working_table!$G3383,order_items[[#All],[product_id]:[subtotal_idr]],3,0)</f>
        <v>149000</v>
      </c>
      <c r="J3383" s="5">
        <f>VLOOKUP(working_table!$G3383,order_items[[#All],[product_id]:[subtotal_idr]],4,0)</f>
        <v>298000</v>
      </c>
      <c r="K3383" t="str">
        <f>VLOOKUP($G3383,products7[#All],2,0)</f>
        <v>Pants Cargo Ratu Mode</v>
      </c>
      <c r="L3383" t="str">
        <f>VLOOKUP($G3383,products7[#All],3,0)</f>
        <v>Pants</v>
      </c>
      <c r="M3383" t="str">
        <f>VLOOKUP($G3383,products7[#All],7,0)</f>
        <v>Ratu Mode</v>
      </c>
    </row>
    <row r="3384" spans="1:13" x14ac:dyDescent="0.35">
      <c r="A3384" t="s">
        <v>8096</v>
      </c>
      <c r="B3384" s="2">
        <f>VLOOKUP(A3384,orders[#All],3,0)</f>
        <v>45069</v>
      </c>
      <c r="C3384" t="str">
        <f>VLOOKUP($A3384,orders[#All],9,0)</f>
        <v>delivered</v>
      </c>
      <c r="D3384" t="str">
        <f>VLOOKUP($A3384,orders[#All],5,0)</f>
        <v>Makassar</v>
      </c>
      <c r="E3384" t="str">
        <f>VLOOKUP($A3384,orders[#All],6,0)</f>
        <v>Sulawesi Selatan</v>
      </c>
      <c r="F3384" t="str">
        <f>VLOOKUP($A3384,orders[#All],10,0)</f>
        <v>TANPA PROMO</v>
      </c>
      <c r="G3384" t="s">
        <v>3007</v>
      </c>
      <c r="H3384">
        <f>VLOOKUP(working_table!G3384,order_items[[#All],[product_id]:[subtotal_idr]],2,0)</f>
        <v>1</v>
      </c>
      <c r="I3384" s="5">
        <f>VLOOKUP(working_table!$G3384,order_items[[#All],[product_id]:[subtotal_idr]],3,0)</f>
        <v>79000</v>
      </c>
      <c r="J3384" s="5">
        <f>VLOOKUP(working_table!$G3384,order_items[[#All],[product_id]:[subtotal_idr]],4,0)</f>
        <v>79000</v>
      </c>
      <c r="K3384" t="str">
        <f>VLOOKUP($G3384,products7[#All],2,0)</f>
        <v>Jacket Denim Ratu Mode</v>
      </c>
      <c r="L3384" t="str">
        <f>VLOOKUP($G3384,products7[#All],3,0)</f>
        <v>Jacket</v>
      </c>
      <c r="M3384" t="str">
        <f>VLOOKUP($G3384,products7[#All],7,0)</f>
        <v>Ratu Mode</v>
      </c>
    </row>
    <row r="3385" spans="1:13" x14ac:dyDescent="0.35">
      <c r="A3385" t="s">
        <v>8100</v>
      </c>
      <c r="B3385" s="2">
        <f>VLOOKUP(A3385,orders[#All],3,0)</f>
        <v>45589</v>
      </c>
      <c r="C3385" t="str">
        <f>VLOOKUP($A3385,orders[#All],9,0)</f>
        <v>delivered</v>
      </c>
      <c r="D3385" t="str">
        <f>VLOOKUP($A3385,orders[#All],5,0)</f>
        <v>Surabaya</v>
      </c>
      <c r="E3385" t="str">
        <f>VLOOKUP($A3385,orders[#All],6,0)</f>
        <v>Jawa Timur</v>
      </c>
      <c r="F3385" t="str">
        <f>VLOOKUP($A3385,orders[#All],10,0)</f>
        <v>MEMBER10</v>
      </c>
      <c r="G3385" t="s">
        <v>2746</v>
      </c>
      <c r="H3385">
        <f>VLOOKUP(working_table!G3385,order_items[[#All],[product_id]:[subtotal_idr]],2,0)</f>
        <v>1</v>
      </c>
      <c r="I3385" s="5">
        <f>VLOOKUP(working_table!$G3385,order_items[[#All],[product_id]:[subtotal_idr]],3,0)</f>
        <v>329000</v>
      </c>
      <c r="J3385" s="5">
        <f>VLOOKUP(working_table!$G3385,order_items[[#All],[product_id]:[subtotal_idr]],4,0)</f>
        <v>329000</v>
      </c>
      <c r="K3385" t="str">
        <f>VLOOKUP($G3385,products7[#All],2,0)</f>
        <v>Kemeja Oxford Riang Apparel</v>
      </c>
      <c r="L3385" t="str">
        <f>VLOOKUP($G3385,products7[#All],3,0)</f>
        <v>kemeja</v>
      </c>
      <c r="M3385" t="str">
        <f>VLOOKUP($G3385,products7[#All],7,0)</f>
        <v>Riang Apparel</v>
      </c>
    </row>
    <row r="3386" spans="1:13" x14ac:dyDescent="0.35">
      <c r="A3386" t="s">
        <v>8100</v>
      </c>
      <c r="B3386" s="2">
        <f>VLOOKUP(A3386,orders[#All],3,0)</f>
        <v>45589</v>
      </c>
      <c r="C3386" t="str">
        <f>VLOOKUP($A3386,orders[#All],9,0)</f>
        <v>delivered</v>
      </c>
      <c r="D3386" t="str">
        <f>VLOOKUP($A3386,orders[#All],5,0)</f>
        <v>Surabaya</v>
      </c>
      <c r="E3386" t="str">
        <f>VLOOKUP($A3386,orders[#All],6,0)</f>
        <v>Jawa Timur</v>
      </c>
      <c r="F3386" t="str">
        <f>VLOOKUP($A3386,orders[#All],10,0)</f>
        <v>MEMBER10</v>
      </c>
      <c r="G3386" t="s">
        <v>2695</v>
      </c>
      <c r="H3386">
        <f>VLOOKUP(working_table!G3386,order_items[[#All],[product_id]:[subtotal_idr]],2,0)</f>
        <v>1</v>
      </c>
      <c r="I3386" s="5">
        <f>VLOOKUP(working_table!$G3386,order_items[[#All],[product_id]:[subtotal_idr]],3,0)</f>
        <v>349000</v>
      </c>
      <c r="J3386" s="5">
        <f>VLOOKUP(working_table!$G3386,order_items[[#All],[product_id]:[subtotal_idr]],4,0)</f>
        <v>349000</v>
      </c>
      <c r="K3386" t="str">
        <f>VLOOKUP($G3386,products7[#All],2,0)</f>
        <v>Jacket Varsity Ratu Mode</v>
      </c>
      <c r="L3386" t="str">
        <f>VLOOKUP($G3386,products7[#All],3,0)</f>
        <v>Jacket</v>
      </c>
      <c r="M3386" t="str">
        <f>VLOOKUP($G3386,products7[#All],7,0)</f>
        <v>Ratu Mode</v>
      </c>
    </row>
    <row r="3387" spans="1:13" x14ac:dyDescent="0.35">
      <c r="A3387" t="s">
        <v>8103</v>
      </c>
      <c r="B3387" s="2">
        <f>VLOOKUP(A3387,orders[#All],3,0)</f>
        <v>45009</v>
      </c>
      <c r="C3387" t="str">
        <f>VLOOKUP($A3387,orders[#All],9,0)</f>
        <v>delivered</v>
      </c>
      <c r="D3387" t="str">
        <f>VLOOKUP($A3387,orders[#All],5,0)</f>
        <v>Padang</v>
      </c>
      <c r="E3387" t="str">
        <f>VLOOKUP($A3387,orders[#All],6,0)</f>
        <v>Sumatera Barat</v>
      </c>
      <c r="F3387" t="str">
        <f>VLOOKUP($A3387,orders[#All],10,0)</f>
        <v>TANPA PROMO</v>
      </c>
      <c r="G3387" t="s">
        <v>2620</v>
      </c>
      <c r="H3387">
        <f>VLOOKUP(working_table!G3387,order_items[[#All],[product_id]:[subtotal_idr]],2,0)</f>
        <v>1</v>
      </c>
      <c r="I3387" s="5">
        <f>VLOOKUP(working_table!$G3387,order_items[[#All],[product_id]:[subtotal_idr]],3,0)</f>
        <v>89000</v>
      </c>
      <c r="J3387" s="5">
        <f>VLOOKUP(working_table!$G3387,order_items[[#All],[product_id]:[subtotal_idr]],4,0)</f>
        <v>89000</v>
      </c>
      <c r="K3387" t="str">
        <f>VLOOKUP($G3387,products7[#All],2,0)</f>
        <v>Jacket Parasut Kanvas Lokal</v>
      </c>
      <c r="L3387" t="str">
        <f>VLOOKUP($G3387,products7[#All],3,0)</f>
        <v>Jacket</v>
      </c>
      <c r="M3387" t="str">
        <f>VLOOKUP($G3387,products7[#All],7,0)</f>
        <v>Kanvas Lokal</v>
      </c>
    </row>
    <row r="3388" spans="1:13" x14ac:dyDescent="0.35">
      <c r="A3388" t="s">
        <v>8105</v>
      </c>
      <c r="B3388" s="2">
        <f>VLOOKUP(A3388,orders[#All],3,0)</f>
        <v>45372</v>
      </c>
      <c r="C3388" t="str">
        <f>VLOOKUP($A3388,orders[#All],9,0)</f>
        <v>delivered</v>
      </c>
      <c r="D3388" t="str">
        <f>VLOOKUP($A3388,orders[#All],5,0)</f>
        <v>Makassar</v>
      </c>
      <c r="E3388" t="str">
        <f>VLOOKUP($A3388,orders[#All],6,0)</f>
        <v>Sulawesi Selatan</v>
      </c>
      <c r="F3388" t="str">
        <f>VLOOKUP($A3388,orders[#All],10,0)</f>
        <v>NEWUSER</v>
      </c>
      <c r="G3388" t="s">
        <v>3823</v>
      </c>
      <c r="H3388">
        <f>VLOOKUP(working_table!G3388,order_items[[#All],[product_id]:[subtotal_idr]],2,0)</f>
        <v>1</v>
      </c>
      <c r="I3388" s="5">
        <f>VLOOKUP(working_table!$G3388,order_items[[#All],[product_id]:[subtotal_idr]],3,0)</f>
        <v>399000</v>
      </c>
      <c r="J3388" s="5">
        <f>VLOOKUP(working_table!$G3388,order_items[[#All],[product_id]:[subtotal_idr]],4,0)</f>
        <v>399000</v>
      </c>
      <c r="K3388" t="str">
        <f>VLOOKUP($G3388,products7[#All],2,0)</f>
        <v>T-Shirt Lengan Panjang Tropika Style</v>
      </c>
      <c r="L3388" t="str">
        <f>VLOOKUP($G3388,products7[#All],3,0)</f>
        <v>T-Shirt</v>
      </c>
      <c r="M3388" t="str">
        <f>VLOOKUP($G3388,products7[#All],7,0)</f>
        <v>Tropika Style</v>
      </c>
    </row>
    <row r="3389" spans="1:13" x14ac:dyDescent="0.35">
      <c r="A3389" t="s">
        <v>8107</v>
      </c>
      <c r="B3389" s="2">
        <f>VLOOKUP(A3389,orders[#All],3,0)</f>
        <v>44758</v>
      </c>
      <c r="C3389" t="str">
        <f>VLOOKUP($A3389,orders[#All],9,0)</f>
        <v>delivered</v>
      </c>
      <c r="D3389" t="str">
        <f>VLOOKUP($A3389,orders[#All],5,0)</f>
        <v>Tangerang</v>
      </c>
      <c r="E3389" t="str">
        <f>VLOOKUP($A3389,orders[#All],6,0)</f>
        <v>Banten</v>
      </c>
      <c r="F3389" t="str">
        <f>VLOOKUP($A3389,orders[#All],10,0)</f>
        <v>TANPA PROMO</v>
      </c>
      <c r="G3389" t="s">
        <v>2680</v>
      </c>
      <c r="H3389">
        <f>VLOOKUP(working_table!G3389,order_items[[#All],[product_id]:[subtotal_idr]],2,0)</f>
        <v>2</v>
      </c>
      <c r="I3389" s="5">
        <f>VLOOKUP(working_table!$G3389,order_items[[#All],[product_id]:[subtotal_idr]],3,0)</f>
        <v>279000</v>
      </c>
      <c r="J3389" s="5">
        <f>VLOOKUP(working_table!$G3389,order_items[[#All],[product_id]:[subtotal_idr]],4,0)</f>
        <v>558000</v>
      </c>
      <c r="K3389" t="str">
        <f>VLOOKUP($G3389,products7[#All],2,0)</f>
        <v>T-Shirt Lengan Panjang Riang Apparel</v>
      </c>
      <c r="L3389" t="str">
        <f>VLOOKUP($G3389,products7[#All],3,0)</f>
        <v>T-Shirt</v>
      </c>
      <c r="M3389" t="str">
        <f>VLOOKUP($G3389,products7[#All],7,0)</f>
        <v>Riang Apparel</v>
      </c>
    </row>
    <row r="3390" spans="1:13" x14ac:dyDescent="0.35">
      <c r="A3390" t="s">
        <v>8107</v>
      </c>
      <c r="B3390" s="2">
        <f>VLOOKUP(A3390,orders[#All],3,0)</f>
        <v>44758</v>
      </c>
      <c r="C3390" t="str">
        <f>VLOOKUP($A3390,orders[#All],9,0)</f>
        <v>delivered</v>
      </c>
      <c r="D3390" t="str">
        <f>VLOOKUP($A3390,orders[#All],5,0)</f>
        <v>Tangerang</v>
      </c>
      <c r="E3390" t="str">
        <f>VLOOKUP($A3390,orders[#All],6,0)</f>
        <v>Banten</v>
      </c>
      <c r="F3390" t="str">
        <f>VLOOKUP($A3390,orders[#All],10,0)</f>
        <v>TANPA PROMO</v>
      </c>
      <c r="G3390" t="s">
        <v>2738</v>
      </c>
      <c r="H3390">
        <f>VLOOKUP(working_table!G3390,order_items[[#All],[product_id]:[subtotal_idr]],2,0)</f>
        <v>1</v>
      </c>
      <c r="I3390" s="5">
        <f>VLOOKUP(working_table!$G3390,order_items[[#All],[product_id]:[subtotal_idr]],3,0)</f>
        <v>59000</v>
      </c>
      <c r="J3390" s="5">
        <f>VLOOKUP(working_table!$G3390,order_items[[#All],[product_id]:[subtotal_idr]],4,0)</f>
        <v>59000</v>
      </c>
      <c r="K3390" t="str">
        <f>VLOOKUP($G3390,products7[#All],2,0)</f>
        <v>Topi Baseball Cendana Co</v>
      </c>
      <c r="L3390" t="str">
        <f>VLOOKUP($G3390,products7[#All],3,0)</f>
        <v>Accessories</v>
      </c>
      <c r="M3390" t="str">
        <f>VLOOKUP($G3390,products7[#All],7,0)</f>
        <v>Cendana Co</v>
      </c>
    </row>
    <row r="3391" spans="1:13" x14ac:dyDescent="0.35">
      <c r="A3391" t="s">
        <v>8107</v>
      </c>
      <c r="B3391" s="2">
        <f>VLOOKUP(A3391,orders[#All],3,0)</f>
        <v>44758</v>
      </c>
      <c r="C3391" t="str">
        <f>VLOOKUP($A3391,orders[#All],9,0)</f>
        <v>delivered</v>
      </c>
      <c r="D3391" t="str">
        <f>VLOOKUP($A3391,orders[#All],5,0)</f>
        <v>Tangerang</v>
      </c>
      <c r="E3391" t="str">
        <f>VLOOKUP($A3391,orders[#All],6,0)</f>
        <v>Banten</v>
      </c>
      <c r="F3391" t="str">
        <f>VLOOKUP($A3391,orders[#All],10,0)</f>
        <v>TANPA PROMO</v>
      </c>
      <c r="G3391" t="s">
        <v>2898</v>
      </c>
      <c r="H3391">
        <f>VLOOKUP(working_table!G3391,order_items[[#All],[product_id]:[subtotal_idr]],2,0)</f>
        <v>1</v>
      </c>
      <c r="I3391" s="5">
        <f>VLOOKUP(working_table!$G3391,order_items[[#All],[product_id]:[subtotal_idr]],3,0)</f>
        <v>49000</v>
      </c>
      <c r="J3391" s="5">
        <f>VLOOKUP(working_table!$G3391,order_items[[#All],[product_id]:[subtotal_idr]],4,0)</f>
        <v>49000</v>
      </c>
      <c r="K3391" t="str">
        <f>VLOOKUP($G3391,products7[#All],2,0)</f>
        <v>Kemeja Oxford Cendana Co</v>
      </c>
      <c r="L3391" t="str">
        <f>VLOOKUP($G3391,products7[#All],3,0)</f>
        <v>kemeja</v>
      </c>
      <c r="M3391" t="str">
        <f>VLOOKUP($G3391,products7[#All],7,0)</f>
        <v>Cendana Co</v>
      </c>
    </row>
    <row r="3392" spans="1:13" x14ac:dyDescent="0.35">
      <c r="A3392" t="s">
        <v>8111</v>
      </c>
      <c r="B3392" s="2">
        <f>VLOOKUP(A3392,orders[#All],3,0)</f>
        <v>45137</v>
      </c>
      <c r="C3392" t="str">
        <f>VLOOKUP($A3392,orders[#All],9,0)</f>
        <v>delivered</v>
      </c>
      <c r="D3392" t="str">
        <f>VLOOKUP($A3392,orders[#All],5,0)</f>
        <v>Medan</v>
      </c>
      <c r="E3392" t="str">
        <f>VLOOKUP($A3392,orders[#All],6,0)</f>
        <v>Sumatera Utara</v>
      </c>
      <c r="F3392" t="str">
        <f>VLOOKUP($A3392,orders[#All],10,0)</f>
        <v>TANPA PROMO</v>
      </c>
      <c r="G3392" t="s">
        <v>3457</v>
      </c>
      <c r="H3392">
        <f>VLOOKUP(working_table!G3392,order_items[[#All],[product_id]:[subtotal_idr]],2,0)</f>
        <v>1</v>
      </c>
      <c r="I3392" s="5">
        <f>VLOOKUP(working_table!$G3392,order_items[[#All],[product_id]:[subtotal_idr]],3,0)</f>
        <v>199000</v>
      </c>
      <c r="J3392" s="5">
        <f>VLOOKUP(working_table!$G3392,order_items[[#All],[product_id]:[subtotal_idr]],4,0)</f>
        <v>199000</v>
      </c>
      <c r="K3392" t="str">
        <f>VLOOKUP($G3392,products7[#All],2,0)</f>
        <v>Jacket Coach Pesona Indo</v>
      </c>
      <c r="L3392" t="str">
        <f>VLOOKUP($G3392,products7[#All],3,0)</f>
        <v>Jacket</v>
      </c>
      <c r="M3392" t="str">
        <f>VLOOKUP($G3392,products7[#All],7,0)</f>
        <v>Pesona Indo</v>
      </c>
    </row>
    <row r="3393" spans="1:13" x14ac:dyDescent="0.35">
      <c r="A3393" t="s">
        <v>8113</v>
      </c>
      <c r="B3393" s="2">
        <f>VLOOKUP(A3393,orders[#All],3,0)</f>
        <v>45604</v>
      </c>
      <c r="C3393" t="str">
        <f>VLOOKUP($A3393,orders[#All],9,0)</f>
        <v>shipped</v>
      </c>
      <c r="D3393" t="str">
        <f>VLOOKUP($A3393,orders[#All],5,0)</f>
        <v>Yogyakarta</v>
      </c>
      <c r="E3393" t="str">
        <f>VLOOKUP($A3393,orders[#All],6,0)</f>
        <v>DI Yogyakarta</v>
      </c>
      <c r="F3393" t="str">
        <f>VLOOKUP($A3393,orders[#All],10,0)</f>
        <v>TANPA PROMO</v>
      </c>
      <c r="G3393" t="s">
        <v>2794</v>
      </c>
      <c r="H3393">
        <f>VLOOKUP(working_table!G3393,order_items[[#All],[product_id]:[subtotal_idr]],2,0)</f>
        <v>1</v>
      </c>
      <c r="I3393" s="5">
        <f>VLOOKUP(working_table!$G3393,order_items[[#All],[product_id]:[subtotal_idr]],3,0)</f>
        <v>399000</v>
      </c>
      <c r="J3393" s="5">
        <f>VLOOKUP(working_table!$G3393,order_items[[#All],[product_id]:[subtotal_idr]],4,0)</f>
        <v>399000</v>
      </c>
      <c r="K3393" t="str">
        <f>VLOOKUP($G3393,products7[#All],2,0)</f>
        <v>Pants Cargo NusaBrand</v>
      </c>
      <c r="L3393" t="str">
        <f>VLOOKUP($G3393,products7[#All],3,0)</f>
        <v>Pants</v>
      </c>
      <c r="M3393" t="str">
        <f>VLOOKUP($G3393,products7[#All],7,0)</f>
        <v>NusaBrand</v>
      </c>
    </row>
    <row r="3394" spans="1:13" x14ac:dyDescent="0.35">
      <c r="A3394" t="s">
        <v>8113</v>
      </c>
      <c r="B3394" s="2">
        <f>VLOOKUP(A3394,orders[#All],3,0)</f>
        <v>45604</v>
      </c>
      <c r="C3394" t="str">
        <f>VLOOKUP($A3394,orders[#All],9,0)</f>
        <v>shipped</v>
      </c>
      <c r="D3394" t="str">
        <f>VLOOKUP($A3394,orders[#All],5,0)</f>
        <v>Yogyakarta</v>
      </c>
      <c r="E3394" t="str">
        <f>VLOOKUP($A3394,orders[#All],6,0)</f>
        <v>DI Yogyakarta</v>
      </c>
      <c r="F3394" t="str">
        <f>VLOOKUP($A3394,orders[#All],10,0)</f>
        <v>TANPA PROMO</v>
      </c>
      <c r="G3394" t="s">
        <v>3425</v>
      </c>
      <c r="H3394">
        <f>VLOOKUP(working_table!G3394,order_items[[#All],[product_id]:[subtotal_idr]],2,0)</f>
        <v>1</v>
      </c>
      <c r="I3394" s="5">
        <f>VLOOKUP(working_table!$G3394,order_items[[#All],[product_id]:[subtotal_idr]],3,0)</f>
        <v>199000</v>
      </c>
      <c r="J3394" s="5">
        <f>VLOOKUP(working_table!$G3394,order_items[[#All],[product_id]:[subtotal_idr]],4,0)</f>
        <v>199000</v>
      </c>
      <c r="K3394" t="str">
        <f>VLOOKUP($G3394,products7[#All],2,0)</f>
        <v>Jacket Hoodie Kanvas Lokal</v>
      </c>
      <c r="L3394" t="str">
        <f>VLOOKUP($G3394,products7[#All],3,0)</f>
        <v>Jacket</v>
      </c>
      <c r="M3394" t="str">
        <f>VLOOKUP($G3394,products7[#All],7,0)</f>
        <v>Kanvas Lokal</v>
      </c>
    </row>
    <row r="3395" spans="1:13" x14ac:dyDescent="0.35">
      <c r="A3395" t="s">
        <v>8116</v>
      </c>
      <c r="B3395" s="2">
        <f>VLOOKUP(A3395,orders[#All],3,0)</f>
        <v>45613</v>
      </c>
      <c r="C3395" t="str">
        <f>VLOOKUP($A3395,orders[#All],9,0)</f>
        <v>delivered</v>
      </c>
      <c r="D3395" t="str">
        <f>VLOOKUP($A3395,orders[#All],5,0)</f>
        <v>Tangerang</v>
      </c>
      <c r="E3395" t="str">
        <f>VLOOKUP($A3395,orders[#All],6,0)</f>
        <v>Banten</v>
      </c>
      <c r="F3395" t="str">
        <f>VLOOKUP($A3395,orders[#All],10,0)</f>
        <v>TANPA PROMO</v>
      </c>
      <c r="G3395" t="s">
        <v>3454</v>
      </c>
      <c r="H3395">
        <f>VLOOKUP(working_table!G3395,order_items[[#All],[product_id]:[subtotal_idr]],2,0)</f>
        <v>3</v>
      </c>
      <c r="I3395" s="5">
        <f>VLOOKUP(working_table!$G3395,order_items[[#All],[product_id]:[subtotal_idr]],3,0)</f>
        <v>199000</v>
      </c>
      <c r="J3395" s="5">
        <f>VLOOKUP(working_table!$G3395,order_items[[#All],[product_id]:[subtotal_idr]],4,0)</f>
        <v>597000</v>
      </c>
      <c r="K3395" t="str">
        <f>VLOOKUP($G3395,products7[#All],2,0)</f>
        <v>Kemeja Casual Ratu Mode</v>
      </c>
      <c r="L3395" t="str">
        <f>VLOOKUP($G3395,products7[#All],3,0)</f>
        <v>Kemeja</v>
      </c>
      <c r="M3395" t="str">
        <f>VLOOKUP($G3395,products7[#All],7,0)</f>
        <v>Ratu Mode</v>
      </c>
    </row>
    <row r="3396" spans="1:13" x14ac:dyDescent="0.35">
      <c r="A3396" t="s">
        <v>8116</v>
      </c>
      <c r="B3396" s="2">
        <f>VLOOKUP(A3396,orders[#All],3,0)</f>
        <v>45613</v>
      </c>
      <c r="C3396" t="str">
        <f>VLOOKUP($A3396,orders[#All],9,0)</f>
        <v>delivered</v>
      </c>
      <c r="D3396" t="str">
        <f>VLOOKUP($A3396,orders[#All],5,0)</f>
        <v>Tangerang</v>
      </c>
      <c r="E3396" t="str">
        <f>VLOOKUP($A3396,orders[#All],6,0)</f>
        <v>Banten</v>
      </c>
      <c r="F3396" t="str">
        <f>VLOOKUP($A3396,orders[#All],10,0)</f>
        <v>TANPA PROMO</v>
      </c>
      <c r="G3396" t="s">
        <v>3231</v>
      </c>
      <c r="H3396">
        <f>VLOOKUP(working_table!G3396,order_items[[#All],[product_id]:[subtotal_idr]],2,0)</f>
        <v>1</v>
      </c>
      <c r="I3396" s="5">
        <f>VLOOKUP(working_table!$G3396,order_items[[#All],[product_id]:[subtotal_idr]],3,0)</f>
        <v>329000</v>
      </c>
      <c r="J3396" s="5">
        <f>VLOOKUP(working_table!$G3396,order_items[[#All],[product_id]:[subtotal_idr]],4,0)</f>
        <v>329000</v>
      </c>
      <c r="K3396" t="str">
        <f>VLOOKUP($G3396,products7[#All],2,0)</f>
        <v>T-Shirt Graphic Kanvas Lokal</v>
      </c>
      <c r="L3396" t="str">
        <f>VLOOKUP($G3396,products7[#All],3,0)</f>
        <v>T-Shirt</v>
      </c>
      <c r="M3396" t="str">
        <f>VLOOKUP($G3396,products7[#All],7,0)</f>
        <v>Kanvas Lokal</v>
      </c>
    </row>
    <row r="3397" spans="1:13" x14ac:dyDescent="0.35">
      <c r="A3397" t="s">
        <v>8119</v>
      </c>
      <c r="B3397" s="2">
        <f>VLOOKUP(A3397,orders[#All],3,0)</f>
        <v>44641</v>
      </c>
      <c r="C3397" t="str">
        <f>VLOOKUP($A3397,orders[#All],9,0)</f>
        <v>cancelled</v>
      </c>
      <c r="D3397" t="str">
        <f>VLOOKUP($A3397,orders[#All],5,0)</f>
        <v>Medan</v>
      </c>
      <c r="E3397" t="str">
        <f>VLOOKUP($A3397,orders[#All],6,0)</f>
        <v>Sumatera Utara</v>
      </c>
      <c r="F3397" t="str">
        <f>VLOOKUP($A3397,orders[#All],10,0)</f>
        <v>WEEKEND25</v>
      </c>
      <c r="G3397" t="s">
        <v>2854</v>
      </c>
      <c r="H3397">
        <f>VLOOKUP(working_table!G3397,order_items[[#All],[product_id]:[subtotal_idr]],2,0)</f>
        <v>1</v>
      </c>
      <c r="I3397" s="5">
        <f>VLOOKUP(working_table!$G3397,order_items[[#All],[product_id]:[subtotal_idr]],3,0)</f>
        <v>229000</v>
      </c>
      <c r="J3397" s="5">
        <f>VLOOKUP(working_table!$G3397,order_items[[#All],[product_id]:[subtotal_idr]],4,0)</f>
        <v>229000</v>
      </c>
      <c r="K3397" t="str">
        <f>VLOOKUP($G3397,products7[#All],2,0)</f>
        <v>Dress Midi Floral Tropika Style</v>
      </c>
      <c r="L3397" t="str">
        <f>VLOOKUP($G3397,products7[#All],3,0)</f>
        <v>Dress</v>
      </c>
      <c r="M3397" t="str">
        <f>VLOOKUP($G3397,products7[#All],7,0)</f>
        <v>Tropika Style</v>
      </c>
    </row>
    <row r="3398" spans="1:13" x14ac:dyDescent="0.35">
      <c r="A3398" t="s">
        <v>8121</v>
      </c>
      <c r="B3398" s="2">
        <f>VLOOKUP(A3398,orders[#All],3,0)</f>
        <v>44884</v>
      </c>
      <c r="C3398" t="str">
        <f>VLOOKUP($A3398,orders[#All],9,0)</f>
        <v>delivered</v>
      </c>
      <c r="D3398" t="str">
        <f>VLOOKUP($A3398,orders[#All],5,0)</f>
        <v>Malang</v>
      </c>
      <c r="E3398" t="str">
        <f>VLOOKUP($A3398,orders[#All],6,0)</f>
        <v>Jawa Timur</v>
      </c>
      <c r="F3398" t="str">
        <f>VLOOKUP($A3398,orders[#All],10,0)</f>
        <v>TANPA PROMO</v>
      </c>
      <c r="G3398" t="s">
        <v>2983</v>
      </c>
      <c r="H3398">
        <f>VLOOKUP(working_table!G3398,order_items[[#All],[product_id]:[subtotal_idr]],2,0)</f>
        <v>1</v>
      </c>
      <c r="I3398" s="5">
        <f>VLOOKUP(working_table!$G3398,order_items[[#All],[product_id]:[subtotal_idr]],3,0)</f>
        <v>99000</v>
      </c>
      <c r="J3398" s="5">
        <f>VLOOKUP(working_table!$G3398,order_items[[#All],[product_id]:[subtotal_idr]],4,0)</f>
        <v>99000</v>
      </c>
      <c r="K3398" t="str">
        <f>VLOOKUP($G3398,products7[#All],2,0)</f>
        <v>T-Shirt Striped Cendana Co</v>
      </c>
      <c r="L3398" t="str">
        <f>VLOOKUP($G3398,products7[#All],3,0)</f>
        <v>T-Shirt</v>
      </c>
      <c r="M3398" t="str">
        <f>VLOOKUP($G3398,products7[#All],7,0)</f>
        <v>Cendana Co</v>
      </c>
    </row>
    <row r="3399" spans="1:13" x14ac:dyDescent="0.35">
      <c r="A3399" t="s">
        <v>8123</v>
      </c>
      <c r="B3399" s="2">
        <f>VLOOKUP(A3399,orders[#All],3,0)</f>
        <v>44985</v>
      </c>
      <c r="C3399" t="str">
        <f>VLOOKUP($A3399,orders[#All],9,0)</f>
        <v>delivered</v>
      </c>
      <c r="D3399" t="str">
        <f>VLOOKUP($A3399,orders[#All],5,0)</f>
        <v>Medan</v>
      </c>
      <c r="E3399" t="str">
        <f>VLOOKUP($A3399,orders[#All],6,0)</f>
        <v>Sumatera Utara</v>
      </c>
      <c r="F3399" t="str">
        <f>VLOOKUP($A3399,orders[#All],10,0)</f>
        <v>HARI BELANJA</v>
      </c>
      <c r="G3399" t="s">
        <v>2394</v>
      </c>
      <c r="H3399">
        <f>VLOOKUP(working_table!G3399,order_items[[#All],[product_id]:[subtotal_idr]],2,0)</f>
        <v>1</v>
      </c>
      <c r="I3399" s="5">
        <f>VLOOKUP(working_table!$G3399,order_items[[#All],[product_id]:[subtotal_idr]],3,0)</f>
        <v>129000</v>
      </c>
      <c r="J3399" s="5">
        <f>VLOOKUP(working_table!$G3399,order_items[[#All],[product_id]:[subtotal_idr]],4,0)</f>
        <v>129000</v>
      </c>
      <c r="K3399" t="str">
        <f>VLOOKUP($G3399,products7[#All],2,0)</f>
        <v>Kacamata Hitam Kanvas Lokal</v>
      </c>
      <c r="L3399" t="str">
        <f>VLOOKUP($G3399,products7[#All],3,0)</f>
        <v>Accessories</v>
      </c>
      <c r="M3399" t="str">
        <f>VLOOKUP($G3399,products7[#All],7,0)</f>
        <v>Kanvas Lokal</v>
      </c>
    </row>
    <row r="3400" spans="1:13" x14ac:dyDescent="0.35">
      <c r="A3400" t="s">
        <v>8125</v>
      </c>
      <c r="B3400" s="2">
        <f>VLOOKUP(A3400,orders[#All],3,0)</f>
        <v>45711</v>
      </c>
      <c r="C3400" t="str">
        <f>VLOOKUP($A3400,orders[#All],9,0)</f>
        <v>delivered</v>
      </c>
      <c r="D3400" t="str">
        <f>VLOOKUP($A3400,orders[#All],5,0)</f>
        <v>Balikpapan</v>
      </c>
      <c r="E3400" t="str">
        <f>VLOOKUP($A3400,orders[#All],6,0)</f>
        <v>Kalimantan Timur</v>
      </c>
      <c r="F3400" t="str">
        <f>VLOOKUP($A3400,orders[#All],10,0)</f>
        <v>NEWUSER</v>
      </c>
      <c r="G3400" t="s">
        <v>2411</v>
      </c>
      <c r="H3400">
        <f>VLOOKUP(working_table!G3400,order_items[[#All],[product_id]:[subtotal_idr]],2,0)</f>
        <v>1</v>
      </c>
      <c r="I3400" s="5">
        <f>VLOOKUP(working_table!$G3400,order_items[[#All],[product_id]:[subtotal_idr]],3,0)</f>
        <v>149000</v>
      </c>
      <c r="J3400" s="5">
        <f>VLOOKUP(working_table!$G3400,order_items[[#All],[product_id]:[subtotal_idr]],4,0)</f>
        <v>149000</v>
      </c>
      <c r="K3400" t="str">
        <f>VLOOKUP($G3400,products7[#All],2,0)</f>
        <v>Pants Cargo NusaBrand</v>
      </c>
      <c r="L3400" t="str">
        <f>VLOOKUP($G3400,products7[#All],3,0)</f>
        <v>Pants</v>
      </c>
      <c r="M3400" t="str">
        <f>VLOOKUP($G3400,products7[#All],7,0)</f>
        <v>NusaBrand</v>
      </c>
    </row>
    <row r="3401" spans="1:13" x14ac:dyDescent="0.35">
      <c r="A3401" t="s">
        <v>8125</v>
      </c>
      <c r="B3401" s="2">
        <f>VLOOKUP(A3401,orders[#All],3,0)</f>
        <v>45711</v>
      </c>
      <c r="C3401" t="str">
        <f>VLOOKUP($A3401,orders[#All],9,0)</f>
        <v>delivered</v>
      </c>
      <c r="D3401" t="str">
        <f>VLOOKUP($A3401,orders[#All],5,0)</f>
        <v>Balikpapan</v>
      </c>
      <c r="E3401" t="str">
        <f>VLOOKUP($A3401,orders[#All],6,0)</f>
        <v>Kalimantan Timur</v>
      </c>
      <c r="F3401" t="str">
        <f>VLOOKUP($A3401,orders[#All],10,0)</f>
        <v>NEWUSER</v>
      </c>
      <c r="G3401" t="s">
        <v>2720</v>
      </c>
      <c r="H3401">
        <f>VLOOKUP(working_table!G3401,order_items[[#All],[product_id]:[subtotal_idr]],2,0)</f>
        <v>1</v>
      </c>
      <c r="I3401" s="5">
        <f>VLOOKUP(working_table!$G3401,order_items[[#All],[product_id]:[subtotal_idr]],3,0)</f>
        <v>199000</v>
      </c>
      <c r="J3401" s="5">
        <f>VLOOKUP(working_table!$G3401,order_items[[#All],[product_id]:[subtotal_idr]],4,0)</f>
        <v>199000</v>
      </c>
      <c r="K3401" t="str">
        <f>VLOOKUP($G3401,products7[#All],2,0)</f>
        <v>Topi Baseball SandangIndo</v>
      </c>
      <c r="L3401" t="str">
        <f>VLOOKUP($G3401,products7[#All],3,0)</f>
        <v>Accessories</v>
      </c>
      <c r="M3401" t="str">
        <f>VLOOKUP($G3401,products7[#All],7,0)</f>
        <v>SandangIndo</v>
      </c>
    </row>
    <row r="3402" spans="1:13" x14ac:dyDescent="0.35">
      <c r="A3402" t="s">
        <v>8125</v>
      </c>
      <c r="B3402" s="2">
        <f>VLOOKUP(A3402,orders[#All],3,0)</f>
        <v>45711</v>
      </c>
      <c r="C3402" t="str">
        <f>VLOOKUP($A3402,orders[#All],9,0)</f>
        <v>delivered</v>
      </c>
      <c r="D3402" t="str">
        <f>VLOOKUP($A3402,orders[#All],5,0)</f>
        <v>Balikpapan</v>
      </c>
      <c r="E3402" t="str">
        <f>VLOOKUP($A3402,orders[#All],6,0)</f>
        <v>Kalimantan Timur</v>
      </c>
      <c r="F3402" t="str">
        <f>VLOOKUP($A3402,orders[#All],10,0)</f>
        <v>NEWUSER</v>
      </c>
      <c r="G3402" t="s">
        <v>3519</v>
      </c>
      <c r="H3402">
        <f>VLOOKUP(working_table!G3402,order_items[[#All],[product_id]:[subtotal_idr]],2,0)</f>
        <v>1</v>
      </c>
      <c r="I3402" s="5">
        <f>VLOOKUP(working_table!$G3402,order_items[[#All],[product_id]:[subtotal_idr]],3,0)</f>
        <v>49000</v>
      </c>
      <c r="J3402" s="5">
        <f>VLOOKUP(working_table!$G3402,order_items[[#All],[product_id]:[subtotal_idr]],4,0)</f>
        <v>49000</v>
      </c>
      <c r="K3402" t="str">
        <f>VLOOKUP($G3402,products7[#All],2,0)</f>
        <v>Dress Mini Casual Kanvas Lokal</v>
      </c>
      <c r="L3402" t="str">
        <f>VLOOKUP($G3402,products7[#All],3,0)</f>
        <v>dress</v>
      </c>
      <c r="M3402" t="str">
        <f>VLOOKUP($G3402,products7[#All],7,0)</f>
        <v>Kanvas Lokal</v>
      </c>
    </row>
    <row r="3403" spans="1:13" x14ac:dyDescent="0.35">
      <c r="A3403" t="s">
        <v>8129</v>
      </c>
      <c r="B3403" s="2">
        <f>VLOOKUP(A3403,orders[#All],3,0)</f>
        <v>45567</v>
      </c>
      <c r="C3403" t="str">
        <f>VLOOKUP($A3403,orders[#All],9,0)</f>
        <v>delivered</v>
      </c>
      <c r="D3403" t="str">
        <f>VLOOKUP($A3403,orders[#All],5,0)</f>
        <v>Manado</v>
      </c>
      <c r="E3403" t="str">
        <f>VLOOKUP($A3403,orders[#All],6,0)</f>
        <v>Sulawesi Utara</v>
      </c>
      <c r="F3403" t="str">
        <f>VLOOKUP($A3403,orders[#All],10,0)</f>
        <v>TANPA PROMO</v>
      </c>
      <c r="G3403" t="s">
        <v>2777</v>
      </c>
      <c r="H3403">
        <f>VLOOKUP(working_table!G3403,order_items[[#All],[product_id]:[subtotal_idr]],2,0)</f>
        <v>1</v>
      </c>
      <c r="I3403" s="5">
        <f>VLOOKUP(working_table!$G3403,order_items[[#All],[product_id]:[subtotal_idr]],3,0)</f>
        <v>499000</v>
      </c>
      <c r="J3403" s="5">
        <f>VLOOKUP(working_table!$G3403,order_items[[#All],[product_id]:[subtotal_idr]],4,0)</f>
        <v>499000</v>
      </c>
      <c r="K3403" t="str">
        <f>VLOOKUP($G3403,products7[#All],2,0)</f>
        <v>Jacket Denim Riang Apparel</v>
      </c>
      <c r="L3403" t="str">
        <f>VLOOKUP($G3403,products7[#All],3,0)</f>
        <v>Jacket</v>
      </c>
      <c r="M3403" t="str">
        <f>VLOOKUP($G3403,products7[#All],7,0)</f>
        <v>Riang Apparel</v>
      </c>
    </row>
    <row r="3404" spans="1:13" x14ac:dyDescent="0.35">
      <c r="A3404" t="s">
        <v>8129</v>
      </c>
      <c r="B3404" s="2">
        <f>VLOOKUP(A3404,orders[#All],3,0)</f>
        <v>45567</v>
      </c>
      <c r="C3404" t="str">
        <f>VLOOKUP($A3404,orders[#All],9,0)</f>
        <v>delivered</v>
      </c>
      <c r="D3404" t="str">
        <f>VLOOKUP($A3404,orders[#All],5,0)</f>
        <v>Manado</v>
      </c>
      <c r="E3404" t="str">
        <f>VLOOKUP($A3404,orders[#All],6,0)</f>
        <v>Sulawesi Utara</v>
      </c>
      <c r="F3404" t="str">
        <f>VLOOKUP($A3404,orders[#All],10,0)</f>
        <v>TANPA PROMO</v>
      </c>
      <c r="G3404" t="s">
        <v>2720</v>
      </c>
      <c r="H3404">
        <f>VLOOKUP(working_table!G3404,order_items[[#All],[product_id]:[subtotal_idr]],2,0)</f>
        <v>1</v>
      </c>
      <c r="I3404" s="5">
        <f>VLOOKUP(working_table!$G3404,order_items[[#All],[product_id]:[subtotal_idr]],3,0)</f>
        <v>199000</v>
      </c>
      <c r="J3404" s="5">
        <f>VLOOKUP(working_table!$G3404,order_items[[#All],[product_id]:[subtotal_idr]],4,0)</f>
        <v>199000</v>
      </c>
      <c r="K3404" t="str">
        <f>VLOOKUP($G3404,products7[#All],2,0)</f>
        <v>Topi Baseball SandangIndo</v>
      </c>
      <c r="L3404" t="str">
        <f>VLOOKUP($G3404,products7[#All],3,0)</f>
        <v>Accessories</v>
      </c>
      <c r="M3404" t="str">
        <f>VLOOKUP($G3404,products7[#All],7,0)</f>
        <v>SandangIndo</v>
      </c>
    </row>
    <row r="3405" spans="1:13" x14ac:dyDescent="0.35">
      <c r="A3405" t="s">
        <v>8132</v>
      </c>
      <c r="B3405" s="2">
        <f>VLOOKUP(A3405,orders[#All],3,0)</f>
        <v>45457</v>
      </c>
      <c r="C3405" t="str">
        <f>VLOOKUP($A3405,orders[#All],9,0)</f>
        <v>delivered</v>
      </c>
      <c r="D3405" t="str">
        <f>VLOOKUP($A3405,orders[#All],5,0)</f>
        <v>Bogor</v>
      </c>
      <c r="E3405" t="str">
        <f>VLOOKUP($A3405,orders[#All],6,0)</f>
        <v>Jawa Barat</v>
      </c>
      <c r="F3405" t="str">
        <f>VLOOKUP($A3405,orders[#All],10,0)</f>
        <v>SALE2024</v>
      </c>
      <c r="G3405" t="s">
        <v>2489</v>
      </c>
      <c r="H3405">
        <f>VLOOKUP(working_table!G3405,order_items[[#All],[product_id]:[subtotal_idr]],2,0)</f>
        <v>1</v>
      </c>
      <c r="I3405" s="5">
        <f>VLOOKUP(working_table!$G3405,order_items[[#All],[product_id]:[subtotal_idr]],3,0)</f>
        <v>299000</v>
      </c>
      <c r="J3405" s="5">
        <f>VLOOKUP(working_table!$G3405,order_items[[#All],[product_id]:[subtotal_idr]],4,0)</f>
        <v>299000</v>
      </c>
      <c r="K3405" t="str">
        <f>VLOOKUP($G3405,products7[#All],2,0)</f>
        <v>Kemeja Flanel Senja Wear</v>
      </c>
      <c r="L3405" t="str">
        <f>VLOOKUP($G3405,products7[#All],3,0)</f>
        <v>Kemeja</v>
      </c>
      <c r="M3405" t="str">
        <f>VLOOKUP($G3405,products7[#All],7,0)</f>
        <v>Senja Wear</v>
      </c>
    </row>
    <row r="3406" spans="1:13" x14ac:dyDescent="0.35">
      <c r="A3406" t="s">
        <v>8134</v>
      </c>
      <c r="B3406" s="2">
        <f>VLOOKUP(A3406,orders[#All],3,0)</f>
        <v>45671</v>
      </c>
      <c r="C3406" t="str">
        <f>VLOOKUP($A3406,orders[#All],9,0)</f>
        <v>delivered</v>
      </c>
      <c r="D3406" t="str">
        <f>VLOOKUP($A3406,orders[#All],5,0)</f>
        <v>Bandung</v>
      </c>
      <c r="E3406" t="str">
        <f>VLOOKUP($A3406,orders[#All],6,0)</f>
        <v>Jawa Barat</v>
      </c>
      <c r="F3406" t="str">
        <f>VLOOKUP($A3406,orders[#All],10,0)</f>
        <v>TANPA PROMO</v>
      </c>
      <c r="G3406" t="s">
        <v>2418</v>
      </c>
      <c r="H3406">
        <f>VLOOKUP(working_table!G3406,order_items[[#All],[product_id]:[subtotal_idr]],2,0)</f>
        <v>3</v>
      </c>
      <c r="I3406" s="5">
        <f>VLOOKUP(working_table!$G3406,order_items[[#All],[product_id]:[subtotal_idr]],3,0)</f>
        <v>279000</v>
      </c>
      <c r="J3406" s="5">
        <f>VLOOKUP(working_table!$G3406,order_items[[#All],[product_id]:[subtotal_idr]],4,0)</f>
        <v>837000</v>
      </c>
      <c r="K3406" t="str">
        <f>VLOOKUP($G3406,products7[#All],2,0)</f>
        <v>Dress Mini Casual Riang Apparel</v>
      </c>
      <c r="L3406" t="str">
        <f>VLOOKUP($G3406,products7[#All],3,0)</f>
        <v>Dress</v>
      </c>
      <c r="M3406" t="str">
        <f>VLOOKUP($G3406,products7[#All],7,0)</f>
        <v>Riang Apparel</v>
      </c>
    </row>
    <row r="3407" spans="1:13" x14ac:dyDescent="0.35">
      <c r="A3407" t="s">
        <v>8134</v>
      </c>
      <c r="B3407" s="2">
        <f>VLOOKUP(A3407,orders[#All],3,0)</f>
        <v>45671</v>
      </c>
      <c r="C3407" t="str">
        <f>VLOOKUP($A3407,orders[#All],9,0)</f>
        <v>delivered</v>
      </c>
      <c r="D3407" t="str">
        <f>VLOOKUP($A3407,orders[#All],5,0)</f>
        <v>Bandung</v>
      </c>
      <c r="E3407" t="str">
        <f>VLOOKUP($A3407,orders[#All],6,0)</f>
        <v>Jawa Barat</v>
      </c>
      <c r="F3407" t="str">
        <f>VLOOKUP($A3407,orders[#All],10,0)</f>
        <v>TANPA PROMO</v>
      </c>
      <c r="G3407" t="s">
        <v>2392</v>
      </c>
      <c r="H3407">
        <f>VLOOKUP(working_table!G3407,order_items[[#All],[product_id]:[subtotal_idr]],2,0)</f>
        <v>1</v>
      </c>
      <c r="I3407" s="5">
        <f>VLOOKUP(working_table!$G3407,order_items[[#All],[product_id]:[subtotal_idr]],3,0)</f>
        <v>329000</v>
      </c>
      <c r="J3407" s="5">
        <f>VLOOKUP(working_table!$G3407,order_items[[#All],[product_id]:[subtotal_idr]],4,0)</f>
        <v>329000</v>
      </c>
      <c r="K3407" t="str">
        <f>VLOOKUP($G3407,products7[#All],2,0)</f>
        <v>Pants Jogger SandangIndo</v>
      </c>
      <c r="L3407" t="str">
        <f>VLOOKUP($G3407,products7[#All],3,0)</f>
        <v>Pants</v>
      </c>
      <c r="M3407" t="str">
        <f>VLOOKUP($G3407,products7[#All],7,0)</f>
        <v>SandangIndo</v>
      </c>
    </row>
    <row r="3408" spans="1:13" x14ac:dyDescent="0.35">
      <c r="A3408" t="s">
        <v>8137</v>
      </c>
      <c r="B3408" s="2">
        <f>VLOOKUP(A3408,orders[#All],3,0)</f>
        <v>45055</v>
      </c>
      <c r="C3408" t="str">
        <f>VLOOKUP($A3408,orders[#All],9,0)</f>
        <v>processing</v>
      </c>
      <c r="D3408" t="str">
        <f>VLOOKUP($A3408,orders[#All],5,0)</f>
        <v>Semarang</v>
      </c>
      <c r="E3408" t="str">
        <f>VLOOKUP($A3408,orders[#All],6,0)</f>
        <v>Jawa Tengah</v>
      </c>
      <c r="F3408" t="str">
        <f>VLOOKUP($A3408,orders[#All],10,0)</f>
        <v>TANPA PROMO</v>
      </c>
      <c r="G3408" t="s">
        <v>3396</v>
      </c>
      <c r="H3408">
        <f>VLOOKUP(working_table!G3408,order_items[[#All],[product_id]:[subtotal_idr]],2,0)</f>
        <v>1</v>
      </c>
      <c r="I3408" s="5">
        <f>VLOOKUP(working_table!$G3408,order_items[[#All],[product_id]:[subtotal_idr]],3,0)</f>
        <v>129000</v>
      </c>
      <c r="J3408" s="5">
        <f>VLOOKUP(working_table!$G3408,order_items[[#All],[product_id]:[subtotal_idr]],4,0)</f>
        <v>129000</v>
      </c>
      <c r="K3408" t="str">
        <f>VLOOKUP($G3408,products7[#All],2,0)</f>
        <v>Pants Kulot Riang Apparel</v>
      </c>
      <c r="L3408" t="str">
        <f>VLOOKUP($G3408,products7[#All],3,0)</f>
        <v>Pants</v>
      </c>
      <c r="M3408" t="str">
        <f>VLOOKUP($G3408,products7[#All],7,0)</f>
        <v>Riang Apparel</v>
      </c>
    </row>
    <row r="3409" spans="1:13" x14ac:dyDescent="0.35">
      <c r="A3409" t="s">
        <v>8139</v>
      </c>
      <c r="B3409" s="2">
        <f>VLOOKUP(A3409,orders[#All],3,0)</f>
        <v>45583</v>
      </c>
      <c r="C3409" t="str">
        <f>VLOOKUP($A3409,orders[#All],9,0)</f>
        <v>processing</v>
      </c>
      <c r="D3409" t="str">
        <f>VLOOKUP($A3409,orders[#All],5,0)</f>
        <v>Yogyakarta</v>
      </c>
      <c r="E3409" t="str">
        <f>VLOOKUP($A3409,orders[#All],6,0)</f>
        <v>DI Yogyakarta</v>
      </c>
      <c r="F3409" t="str">
        <f>VLOOKUP($A3409,orders[#All],10,0)</f>
        <v>TANPA PROMO</v>
      </c>
      <c r="G3409" t="s">
        <v>3198</v>
      </c>
      <c r="H3409">
        <f>VLOOKUP(working_table!G3409,order_items[[#All],[product_id]:[subtotal_idr]],2,0)</f>
        <v>1</v>
      </c>
      <c r="I3409" s="5">
        <f>VLOOKUP(working_table!$G3409,order_items[[#All],[product_id]:[subtotal_idr]],3,0)</f>
        <v>399000</v>
      </c>
      <c r="J3409" s="5">
        <f>VLOOKUP(working_table!$G3409,order_items[[#All],[product_id]:[subtotal_idr]],4,0)</f>
        <v>399000</v>
      </c>
      <c r="K3409" t="str">
        <f>VLOOKUP($G3409,products7[#All],2,0)</f>
        <v>Pants Kulot Tropika Style</v>
      </c>
      <c r="L3409" t="str">
        <f>VLOOKUP($G3409,products7[#All],3,0)</f>
        <v>Pants</v>
      </c>
      <c r="M3409" t="str">
        <f>VLOOKUP($G3409,products7[#All],7,0)</f>
        <v>Tropika Style</v>
      </c>
    </row>
    <row r="3410" spans="1:13" x14ac:dyDescent="0.35">
      <c r="A3410" t="s">
        <v>8139</v>
      </c>
      <c r="B3410" s="2">
        <f>VLOOKUP(A3410,orders[#All],3,0)</f>
        <v>45583</v>
      </c>
      <c r="C3410" t="str">
        <f>VLOOKUP($A3410,orders[#All],9,0)</f>
        <v>processing</v>
      </c>
      <c r="D3410" t="str">
        <f>VLOOKUP($A3410,orders[#All],5,0)</f>
        <v>Yogyakarta</v>
      </c>
      <c r="E3410" t="str">
        <f>VLOOKUP($A3410,orders[#All],6,0)</f>
        <v>DI Yogyakarta</v>
      </c>
      <c r="F3410" t="str">
        <f>VLOOKUP($A3410,orders[#All],10,0)</f>
        <v>TANPA PROMO</v>
      </c>
      <c r="G3410" t="s">
        <v>2810</v>
      </c>
      <c r="H3410">
        <f>VLOOKUP(working_table!G3410,order_items[[#All],[product_id]:[subtotal_idr]],2,0)</f>
        <v>1</v>
      </c>
      <c r="I3410" s="5">
        <f>VLOOKUP(working_table!$G3410,order_items[[#All],[product_id]:[subtotal_idr]],3,0)</f>
        <v>329000</v>
      </c>
      <c r="J3410" s="5">
        <f>VLOOKUP(working_table!$G3410,order_items[[#All],[product_id]:[subtotal_idr]],4,0)</f>
        <v>329000</v>
      </c>
      <c r="K3410" t="str">
        <f>VLOOKUP($G3410,products7[#All],2,0)</f>
        <v>Kemeja Flanel Tropika Style</v>
      </c>
      <c r="L3410" t="str">
        <f>VLOOKUP($G3410,products7[#All],3,0)</f>
        <v>Kemeja</v>
      </c>
      <c r="M3410" t="str">
        <f>VLOOKUP($G3410,products7[#All],7,0)</f>
        <v>Tropika Style</v>
      </c>
    </row>
    <row r="3411" spans="1:13" x14ac:dyDescent="0.35">
      <c r="A3411" t="s">
        <v>8139</v>
      </c>
      <c r="B3411" s="2">
        <f>VLOOKUP(A3411,orders[#All],3,0)</f>
        <v>45583</v>
      </c>
      <c r="C3411" t="str">
        <f>VLOOKUP($A3411,orders[#All],9,0)</f>
        <v>processing</v>
      </c>
      <c r="D3411" t="str">
        <f>VLOOKUP($A3411,orders[#All],5,0)</f>
        <v>Yogyakarta</v>
      </c>
      <c r="E3411" t="str">
        <f>VLOOKUP($A3411,orders[#All],6,0)</f>
        <v>DI Yogyakarta</v>
      </c>
      <c r="F3411" t="str">
        <f>VLOOKUP($A3411,orders[#All],10,0)</f>
        <v>TANPA PROMO</v>
      </c>
      <c r="G3411" t="s">
        <v>3823</v>
      </c>
      <c r="H3411">
        <f>VLOOKUP(working_table!G3411,order_items[[#All],[product_id]:[subtotal_idr]],2,0)</f>
        <v>1</v>
      </c>
      <c r="I3411" s="5">
        <f>VLOOKUP(working_table!$G3411,order_items[[#All],[product_id]:[subtotal_idr]],3,0)</f>
        <v>399000</v>
      </c>
      <c r="J3411" s="5">
        <f>VLOOKUP(working_table!$G3411,order_items[[#All],[product_id]:[subtotal_idr]],4,0)</f>
        <v>399000</v>
      </c>
      <c r="K3411" t="str">
        <f>VLOOKUP($G3411,products7[#All],2,0)</f>
        <v>T-Shirt Lengan Panjang Tropika Style</v>
      </c>
      <c r="L3411" t="str">
        <f>VLOOKUP($G3411,products7[#All],3,0)</f>
        <v>T-Shirt</v>
      </c>
      <c r="M3411" t="str">
        <f>VLOOKUP($G3411,products7[#All],7,0)</f>
        <v>Tropika Style</v>
      </c>
    </row>
    <row r="3412" spans="1:13" x14ac:dyDescent="0.35">
      <c r="A3412" t="s">
        <v>8143</v>
      </c>
      <c r="B3412" s="2">
        <f>VLOOKUP(A3412,orders[#All],3,0)</f>
        <v>45667</v>
      </c>
      <c r="C3412" t="str">
        <f>VLOOKUP($A3412,orders[#All],9,0)</f>
        <v>delivered</v>
      </c>
      <c r="D3412" t="str">
        <f>VLOOKUP($A3412,orders[#All],5,0)</f>
        <v>Palembang</v>
      </c>
      <c r="E3412" t="str">
        <f>VLOOKUP($A3412,orders[#All],6,0)</f>
        <v>Sumatera Selatan</v>
      </c>
      <c r="F3412" t="str">
        <f>VLOOKUP($A3412,orders[#All],10,0)</f>
        <v>TANPA PROMO</v>
      </c>
      <c r="G3412" t="s">
        <v>2450</v>
      </c>
      <c r="H3412">
        <f>VLOOKUP(working_table!G3412,order_items[[#All],[product_id]:[subtotal_idr]],2,0)</f>
        <v>2</v>
      </c>
      <c r="I3412" s="5">
        <f>VLOOKUP(working_table!$G3412,order_items[[#All],[product_id]:[subtotal_idr]],3,0)</f>
        <v>599000</v>
      </c>
      <c r="J3412" s="5">
        <f>VLOOKUP(working_table!$G3412,order_items[[#All],[product_id]:[subtotal_idr]],4,0)</f>
        <v>1198000</v>
      </c>
      <c r="K3412" t="str">
        <f>VLOOKUP($G3412,products7[#All],2,0)</f>
        <v>Dress Bodycon Senja Wear</v>
      </c>
      <c r="L3412" t="str">
        <f>VLOOKUP($G3412,products7[#All],3,0)</f>
        <v>dress</v>
      </c>
      <c r="M3412" t="str">
        <f>VLOOKUP($G3412,products7[#All],7,0)</f>
        <v>Senja Wear</v>
      </c>
    </row>
    <row r="3413" spans="1:13" x14ac:dyDescent="0.35">
      <c r="A3413" t="s">
        <v>8143</v>
      </c>
      <c r="B3413" s="2">
        <f>VLOOKUP(A3413,orders[#All],3,0)</f>
        <v>45667</v>
      </c>
      <c r="C3413" t="str">
        <f>VLOOKUP($A3413,orders[#All],9,0)</f>
        <v>delivered</v>
      </c>
      <c r="D3413" t="str">
        <f>VLOOKUP($A3413,orders[#All],5,0)</f>
        <v>Palembang</v>
      </c>
      <c r="E3413" t="str">
        <f>VLOOKUP($A3413,orders[#All],6,0)</f>
        <v>Sumatera Selatan</v>
      </c>
      <c r="F3413" t="str">
        <f>VLOOKUP($A3413,orders[#All],10,0)</f>
        <v>TANPA PROMO</v>
      </c>
      <c r="G3413" t="s">
        <v>2487</v>
      </c>
      <c r="H3413">
        <f>VLOOKUP(working_table!G3413,order_items[[#All],[product_id]:[subtotal_idr]],2,0)</f>
        <v>2</v>
      </c>
      <c r="I3413" s="5">
        <f>VLOOKUP(working_table!$G3413,order_items[[#All],[product_id]:[subtotal_idr]],3,0)</f>
        <v>89000</v>
      </c>
      <c r="J3413" s="5">
        <f>VLOOKUP(working_table!$G3413,order_items[[#All],[product_id]:[subtotal_idr]],4,0)</f>
        <v>178000</v>
      </c>
      <c r="K3413" t="str">
        <f>VLOOKUP($G3413,products7[#All],2,0)</f>
        <v>Tas Selempang BajuKita</v>
      </c>
      <c r="L3413" t="str">
        <f>VLOOKUP($G3413,products7[#All],3,0)</f>
        <v>Accessories</v>
      </c>
      <c r="M3413" t="str">
        <f>VLOOKUP($G3413,products7[#All],7,0)</f>
        <v>BajuKita</v>
      </c>
    </row>
    <row r="3414" spans="1:13" x14ac:dyDescent="0.35">
      <c r="A3414" t="s">
        <v>8146</v>
      </c>
      <c r="B3414" s="2">
        <f>VLOOKUP(A3414,orders[#All],3,0)</f>
        <v>45342</v>
      </c>
      <c r="C3414" t="str">
        <f>VLOOKUP($A3414,orders[#All],9,0)</f>
        <v>processing</v>
      </c>
      <c r="D3414" t="str">
        <f>VLOOKUP($A3414,orders[#All],5,0)</f>
        <v>Padang</v>
      </c>
      <c r="E3414" t="str">
        <f>VLOOKUP($A3414,orders[#All],6,0)</f>
        <v>Sumatera Barat</v>
      </c>
      <c r="F3414" t="str">
        <f>VLOOKUP($A3414,orders[#All],10,0)</f>
        <v>MEMBER10</v>
      </c>
      <c r="G3414" t="s">
        <v>2577</v>
      </c>
      <c r="H3414">
        <f>VLOOKUP(working_table!G3414,order_items[[#All],[product_id]:[subtotal_idr]],2,0)</f>
        <v>1</v>
      </c>
      <c r="I3414" s="5">
        <f>VLOOKUP(working_table!$G3414,order_items[[#All],[product_id]:[subtotal_idr]],3,0)</f>
        <v>99000</v>
      </c>
      <c r="J3414" s="5">
        <f>VLOOKUP(working_table!$G3414,order_items[[#All],[product_id]:[subtotal_idr]],4,0)</f>
        <v>99000</v>
      </c>
      <c r="K3414" t="str">
        <f>VLOOKUP($G3414,products7[#All],2,0)</f>
        <v>T-Shirt Raglan Cendana Co</v>
      </c>
      <c r="L3414" t="str">
        <f>VLOOKUP($G3414,products7[#All],3,0)</f>
        <v>T-Shirt</v>
      </c>
      <c r="M3414" t="str">
        <f>VLOOKUP($G3414,products7[#All],7,0)</f>
        <v>Cendana Co</v>
      </c>
    </row>
    <row r="3415" spans="1:13" x14ac:dyDescent="0.35">
      <c r="A3415" t="s">
        <v>8148</v>
      </c>
      <c r="B3415" s="2">
        <f>VLOOKUP(A3415,orders[#All],3,0)</f>
        <v>45462</v>
      </c>
      <c r="C3415" t="str">
        <f>VLOOKUP($A3415,orders[#All],9,0)</f>
        <v>delivered</v>
      </c>
      <c r="D3415" t="str">
        <f>VLOOKUP($A3415,orders[#All],5,0)</f>
        <v>Pekanbaru</v>
      </c>
      <c r="E3415" t="str">
        <f>VLOOKUP($A3415,orders[#All],6,0)</f>
        <v>Riau</v>
      </c>
      <c r="F3415" t="str">
        <f>VLOOKUP($A3415,orders[#All],10,0)</f>
        <v>TANPA PROMO</v>
      </c>
      <c r="G3415" t="s">
        <v>2967</v>
      </c>
      <c r="H3415">
        <f>VLOOKUP(working_table!G3415,order_items[[#All],[product_id]:[subtotal_idr]],2,0)</f>
        <v>1</v>
      </c>
      <c r="I3415" s="5">
        <f>VLOOKUP(working_table!$G3415,order_items[[#All],[product_id]:[subtotal_idr]],3,0)</f>
        <v>49000</v>
      </c>
      <c r="J3415" s="5">
        <f>VLOOKUP(working_table!$G3415,order_items[[#All],[product_id]:[subtotal_idr]],4,0)</f>
        <v>49000</v>
      </c>
      <c r="K3415" t="str">
        <f>VLOOKUP($G3415,products7[#All],2,0)</f>
        <v>Topi Baseball SandangIndo</v>
      </c>
      <c r="L3415" t="str">
        <f>VLOOKUP($G3415,products7[#All],3,0)</f>
        <v>Accessories</v>
      </c>
      <c r="M3415" t="str">
        <f>VLOOKUP($G3415,products7[#All],7,0)</f>
        <v>SandangIndo</v>
      </c>
    </row>
    <row r="3416" spans="1:13" x14ac:dyDescent="0.35">
      <c r="A3416" t="s">
        <v>8150</v>
      </c>
      <c r="B3416" s="2">
        <f>VLOOKUP(A3416,orders[#All],3,0)</f>
        <v>45235</v>
      </c>
      <c r="C3416" t="str">
        <f>VLOOKUP($A3416,orders[#All],9,0)</f>
        <v>shipped</v>
      </c>
      <c r="D3416" t="str">
        <f>VLOOKUP($A3416,orders[#All],5,0)</f>
        <v>Depok</v>
      </c>
      <c r="E3416" t="str">
        <f>VLOOKUP($A3416,orders[#All],6,0)</f>
        <v>Jawa Barat</v>
      </c>
      <c r="F3416" t="str">
        <f>VLOOKUP($A3416,orders[#All],10,0)</f>
        <v>TANPA PROMO</v>
      </c>
      <c r="G3416" t="s">
        <v>2704</v>
      </c>
      <c r="H3416">
        <f>VLOOKUP(working_table!G3416,order_items[[#All],[product_id]:[subtotal_idr]],2,0)</f>
        <v>1</v>
      </c>
      <c r="I3416" s="5">
        <f>VLOOKUP(working_table!$G3416,order_items[[#All],[product_id]:[subtotal_idr]],3,0)</f>
        <v>279000</v>
      </c>
      <c r="J3416" s="5">
        <f>VLOOKUP(working_table!$G3416,order_items[[#All],[product_id]:[subtotal_idr]],4,0)</f>
        <v>279000</v>
      </c>
      <c r="K3416" t="str">
        <f>VLOOKUP($G3416,products7[#All],2,0)</f>
        <v>Pants Kulot SandangIndo</v>
      </c>
      <c r="L3416" t="str">
        <f>VLOOKUP($G3416,products7[#All],3,0)</f>
        <v>Pants</v>
      </c>
      <c r="M3416" t="str">
        <f>VLOOKUP($G3416,products7[#All],7,0)</f>
        <v>SandangIndo</v>
      </c>
    </row>
    <row r="3417" spans="1:13" x14ac:dyDescent="0.35">
      <c r="A3417" t="s">
        <v>8150</v>
      </c>
      <c r="B3417" s="2">
        <f>VLOOKUP(A3417,orders[#All],3,0)</f>
        <v>45235</v>
      </c>
      <c r="C3417" t="str">
        <f>VLOOKUP($A3417,orders[#All],9,0)</f>
        <v>shipped</v>
      </c>
      <c r="D3417" t="str">
        <f>VLOOKUP($A3417,orders[#All],5,0)</f>
        <v>Depok</v>
      </c>
      <c r="E3417" t="str">
        <f>VLOOKUP($A3417,orders[#All],6,0)</f>
        <v>Jawa Barat</v>
      </c>
      <c r="F3417" t="str">
        <f>VLOOKUP($A3417,orders[#All],10,0)</f>
        <v>TANPA PROMO</v>
      </c>
      <c r="G3417" t="s">
        <v>2421</v>
      </c>
      <c r="H3417">
        <f>VLOOKUP(working_table!G3417,order_items[[#All],[product_id]:[subtotal_idr]],2,0)</f>
        <v>1</v>
      </c>
      <c r="I3417" s="5">
        <f>VLOOKUP(working_table!$G3417,order_items[[#All],[product_id]:[subtotal_idr]],3,0)</f>
        <v>249000</v>
      </c>
      <c r="J3417" s="5">
        <f>VLOOKUP(working_table!$G3417,order_items[[#All],[product_id]:[subtotal_idr]],4,0)</f>
        <v>249000</v>
      </c>
      <c r="K3417" t="str">
        <f>VLOOKUP($G3417,products7[#All],2,0)</f>
        <v>Topi Baseball SandangIndo</v>
      </c>
      <c r="L3417" t="str">
        <f>VLOOKUP($G3417,products7[#All],3,0)</f>
        <v>Accessories</v>
      </c>
      <c r="M3417" t="str">
        <f>VLOOKUP($G3417,products7[#All],7,0)</f>
        <v>SandangIndo</v>
      </c>
    </row>
    <row r="3418" spans="1:13" x14ac:dyDescent="0.35">
      <c r="A3418" t="s">
        <v>8153</v>
      </c>
      <c r="B3418" s="2">
        <f>VLOOKUP(A3418,orders[#All],3,0)</f>
        <v>45281</v>
      </c>
      <c r="C3418" t="str">
        <f>VLOOKUP($A3418,orders[#All],9,0)</f>
        <v>delivered</v>
      </c>
      <c r="D3418" t="str">
        <f>VLOOKUP($A3418,orders[#All],5,0)</f>
        <v>Yogyakarta</v>
      </c>
      <c r="E3418" t="str">
        <f>VLOOKUP($A3418,orders[#All],6,0)</f>
        <v>DI Yogyakarta</v>
      </c>
      <c r="F3418" t="str">
        <f>VLOOKUP($A3418,orders[#All],10,0)</f>
        <v>TANPA PROMO</v>
      </c>
      <c r="G3418" t="s">
        <v>2688</v>
      </c>
      <c r="H3418">
        <f>VLOOKUP(working_table!G3418,order_items[[#All],[product_id]:[subtotal_idr]],2,0)</f>
        <v>1</v>
      </c>
      <c r="I3418" s="5">
        <f>VLOOKUP(working_table!$G3418,order_items[[#All],[product_id]:[subtotal_idr]],3,0)</f>
        <v>119000</v>
      </c>
      <c r="J3418" s="5">
        <f>VLOOKUP(working_table!$G3418,order_items[[#All],[product_id]:[subtotal_idr]],4,0)</f>
        <v>119000</v>
      </c>
      <c r="K3418" t="str">
        <f>VLOOKUP($G3418,products7[#All],2,0)</f>
        <v>Jacket Coach NusaBrand</v>
      </c>
      <c r="L3418" t="str">
        <f>VLOOKUP($G3418,products7[#All],3,0)</f>
        <v>Jacket</v>
      </c>
      <c r="M3418" t="str">
        <f>VLOOKUP($G3418,products7[#All],7,0)</f>
        <v>NusaBrand</v>
      </c>
    </row>
    <row r="3419" spans="1:13" x14ac:dyDescent="0.35">
      <c r="A3419" t="s">
        <v>8153</v>
      </c>
      <c r="B3419" s="2">
        <f>VLOOKUP(A3419,orders[#All],3,0)</f>
        <v>45281</v>
      </c>
      <c r="C3419" t="str">
        <f>VLOOKUP($A3419,orders[#All],9,0)</f>
        <v>delivered</v>
      </c>
      <c r="D3419" t="str">
        <f>VLOOKUP($A3419,orders[#All],5,0)</f>
        <v>Yogyakarta</v>
      </c>
      <c r="E3419" t="str">
        <f>VLOOKUP($A3419,orders[#All],6,0)</f>
        <v>DI Yogyakarta</v>
      </c>
      <c r="F3419" t="str">
        <f>VLOOKUP($A3419,orders[#All],10,0)</f>
        <v>TANPA PROMO</v>
      </c>
      <c r="G3419" t="s">
        <v>3196</v>
      </c>
      <c r="H3419">
        <f>VLOOKUP(working_table!G3419,order_items[[#All],[product_id]:[subtotal_idr]],2,0)</f>
        <v>2</v>
      </c>
      <c r="I3419" s="5">
        <f>VLOOKUP(working_table!$G3419,order_items[[#All],[product_id]:[subtotal_idr]],3,0)</f>
        <v>149000</v>
      </c>
      <c r="J3419" s="5">
        <f>VLOOKUP(working_table!$G3419,order_items[[#All],[product_id]:[subtotal_idr]],4,0)</f>
        <v>298000</v>
      </c>
      <c r="K3419" t="str">
        <f>VLOOKUP($G3419,products7[#All],2,0)</f>
        <v>Kemeja Casual Senja Wear</v>
      </c>
      <c r="L3419" t="str">
        <f>VLOOKUP($G3419,products7[#All],3,0)</f>
        <v>Kemeja</v>
      </c>
      <c r="M3419" t="str">
        <f>VLOOKUP($G3419,products7[#All],7,0)</f>
        <v>Senja Wear</v>
      </c>
    </row>
    <row r="3420" spans="1:13" x14ac:dyDescent="0.35">
      <c r="A3420" t="s">
        <v>8156</v>
      </c>
      <c r="B3420" s="2">
        <f>VLOOKUP(A3420,orders[#All],3,0)</f>
        <v>45607</v>
      </c>
      <c r="C3420" t="str">
        <f>VLOOKUP($A3420,orders[#All],9,0)</f>
        <v>delivered</v>
      </c>
      <c r="D3420" t="str">
        <f>VLOOKUP($A3420,orders[#All],5,0)</f>
        <v>Jakarta</v>
      </c>
      <c r="E3420" t="str">
        <f>VLOOKUP($A3420,orders[#All],6,0)</f>
        <v>DKI Jakarta</v>
      </c>
      <c r="F3420" t="str">
        <f>VLOOKUP($A3420,orders[#All],10,0)</f>
        <v>HARI BELANJA</v>
      </c>
      <c r="G3420" t="s">
        <v>3420</v>
      </c>
      <c r="H3420">
        <f>VLOOKUP(working_table!G3420,order_items[[#All],[product_id]:[subtotal_idr]],2,0)</f>
        <v>3</v>
      </c>
      <c r="I3420" s="5">
        <f>VLOOKUP(working_table!$G3420,order_items[[#All],[product_id]:[subtotal_idr]],3,0)</f>
        <v>89000</v>
      </c>
      <c r="J3420" s="5">
        <f>VLOOKUP(working_table!$G3420,order_items[[#All],[product_id]:[subtotal_idr]],4,0)</f>
        <v>267000</v>
      </c>
      <c r="K3420" t="str">
        <f>VLOOKUP($G3420,products7[#All],2,0)</f>
        <v>Kacamata Hitam Riang Apparel</v>
      </c>
      <c r="L3420" t="str">
        <f>VLOOKUP($G3420,products7[#All],3,0)</f>
        <v>Accessories</v>
      </c>
      <c r="M3420" t="str">
        <f>VLOOKUP($G3420,products7[#All],7,0)</f>
        <v>Riang Apparel</v>
      </c>
    </row>
    <row r="3421" spans="1:13" x14ac:dyDescent="0.35">
      <c r="A3421" t="s">
        <v>8158</v>
      </c>
      <c r="B3421" s="2">
        <f>VLOOKUP(A3421,orders[#All],3,0)</f>
        <v>45419</v>
      </c>
      <c r="C3421" t="str">
        <f>VLOOKUP($A3421,orders[#All],9,0)</f>
        <v>processing</v>
      </c>
      <c r="D3421" t="str">
        <f>VLOOKUP($A3421,orders[#All],5,0)</f>
        <v>Pekanbaru</v>
      </c>
      <c r="E3421" t="str">
        <f>VLOOKUP($A3421,orders[#All],6,0)</f>
        <v>Riau</v>
      </c>
      <c r="F3421" t="str">
        <f>VLOOKUP($A3421,orders[#All],10,0)</f>
        <v>NEWUSER</v>
      </c>
      <c r="G3421" t="s">
        <v>3266</v>
      </c>
      <c r="H3421">
        <f>VLOOKUP(working_table!G3421,order_items[[#All],[product_id]:[subtotal_idr]],2,0)</f>
        <v>1</v>
      </c>
      <c r="I3421" s="5">
        <f>VLOOKUP(working_table!$G3421,order_items[[#All],[product_id]:[subtotal_idr]],3,0)</f>
        <v>179000</v>
      </c>
      <c r="J3421" s="5">
        <f>VLOOKUP(working_table!$G3421,order_items[[#All],[product_id]:[subtotal_idr]],4,0)</f>
        <v>179000</v>
      </c>
      <c r="K3421" t="str">
        <f>VLOOKUP($G3421,products7[#All],2,0)</f>
        <v>Ikat Pinggang Kulit Cendana Co</v>
      </c>
      <c r="L3421" t="str">
        <f>VLOOKUP($G3421,products7[#All],3,0)</f>
        <v>Accessories</v>
      </c>
      <c r="M3421" t="str">
        <f>VLOOKUP($G3421,products7[#All],7,0)</f>
        <v>Cendana Co</v>
      </c>
    </row>
    <row r="3422" spans="1:13" x14ac:dyDescent="0.35">
      <c r="A3422" t="s">
        <v>8158</v>
      </c>
      <c r="B3422" s="2">
        <f>VLOOKUP(A3422,orders[#All],3,0)</f>
        <v>45419</v>
      </c>
      <c r="C3422" t="str">
        <f>VLOOKUP($A3422,orders[#All],9,0)</f>
        <v>processing</v>
      </c>
      <c r="D3422" t="str">
        <f>VLOOKUP($A3422,orders[#All],5,0)</f>
        <v>Pekanbaru</v>
      </c>
      <c r="E3422" t="str">
        <f>VLOOKUP($A3422,orders[#All],6,0)</f>
        <v>Riau</v>
      </c>
      <c r="F3422" t="str">
        <f>VLOOKUP($A3422,orders[#All],10,0)</f>
        <v>NEWUSER</v>
      </c>
      <c r="G3422" t="s">
        <v>2582</v>
      </c>
      <c r="H3422">
        <f>VLOOKUP(working_table!G3422,order_items[[#All],[product_id]:[subtotal_idr]],2,0)</f>
        <v>1</v>
      </c>
      <c r="I3422" s="5">
        <f>VLOOKUP(working_table!$G3422,order_items[[#All],[product_id]:[subtotal_idr]],3,0)</f>
        <v>59000</v>
      </c>
      <c r="J3422" s="5">
        <f>VLOOKUP(working_table!$G3422,order_items[[#All],[product_id]:[subtotal_idr]],4,0)</f>
        <v>59000</v>
      </c>
      <c r="K3422" t="str">
        <f>VLOOKUP($G3422,products7[#All],2,0)</f>
        <v>Jacket Denim SandangIndo</v>
      </c>
      <c r="L3422" t="str">
        <f>VLOOKUP($G3422,products7[#All],3,0)</f>
        <v>Jacket</v>
      </c>
      <c r="M3422" t="str">
        <f>VLOOKUP($G3422,products7[#All],7,0)</f>
        <v>SandangIndo</v>
      </c>
    </row>
    <row r="3423" spans="1:13" x14ac:dyDescent="0.35">
      <c r="A3423" t="s">
        <v>8158</v>
      </c>
      <c r="B3423" s="2">
        <f>VLOOKUP(A3423,orders[#All],3,0)</f>
        <v>45419</v>
      </c>
      <c r="C3423" t="str">
        <f>VLOOKUP($A3423,orders[#All],9,0)</f>
        <v>processing</v>
      </c>
      <c r="D3423" t="str">
        <f>VLOOKUP($A3423,orders[#All],5,0)</f>
        <v>Pekanbaru</v>
      </c>
      <c r="E3423" t="str">
        <f>VLOOKUP($A3423,orders[#All],6,0)</f>
        <v>Riau</v>
      </c>
      <c r="F3423" t="str">
        <f>VLOOKUP($A3423,orders[#All],10,0)</f>
        <v>NEWUSER</v>
      </c>
      <c r="G3423" t="s">
        <v>2649</v>
      </c>
      <c r="H3423">
        <f>VLOOKUP(working_table!G3423,order_items[[#All],[product_id]:[subtotal_idr]],2,0)</f>
        <v>1</v>
      </c>
      <c r="I3423" s="5">
        <f>VLOOKUP(working_table!$G3423,order_items[[#All],[product_id]:[subtotal_idr]],3,0)</f>
        <v>129000</v>
      </c>
      <c r="J3423" s="5">
        <f>VLOOKUP(working_table!$G3423,order_items[[#All],[product_id]:[subtotal_idr]],4,0)</f>
        <v>129000</v>
      </c>
      <c r="K3423" t="str">
        <f>VLOOKUP($G3423,products7[#All],2,0)</f>
        <v>Dress Bodycon SandangIndo</v>
      </c>
      <c r="L3423" t="str">
        <f>VLOOKUP($G3423,products7[#All],3,0)</f>
        <v>Dress</v>
      </c>
      <c r="M3423" t="str">
        <f>VLOOKUP($G3423,products7[#All],7,0)</f>
        <v>SandangIndo</v>
      </c>
    </row>
    <row r="3424" spans="1:13" x14ac:dyDescent="0.35">
      <c r="A3424" t="s">
        <v>8162</v>
      </c>
      <c r="B3424" s="2">
        <f>VLOOKUP(A3424,orders[#All],3,0)</f>
        <v>45689</v>
      </c>
      <c r="C3424" t="str">
        <f>VLOOKUP($A3424,orders[#All],9,0)</f>
        <v>delivered</v>
      </c>
      <c r="D3424" t="str">
        <f>VLOOKUP($A3424,orders[#All],5,0)</f>
        <v>Pekanbaru</v>
      </c>
      <c r="E3424" t="str">
        <f>VLOOKUP($A3424,orders[#All],6,0)</f>
        <v>Riau</v>
      </c>
      <c r="F3424" t="str">
        <f>VLOOKUP($A3424,orders[#All],10,0)</f>
        <v>HARBOLNAS22</v>
      </c>
      <c r="G3424" t="s">
        <v>2473</v>
      </c>
      <c r="H3424">
        <f>VLOOKUP(working_table!G3424,order_items[[#All],[product_id]:[subtotal_idr]],2,0)</f>
        <v>1</v>
      </c>
      <c r="I3424" s="5">
        <f>VLOOKUP(working_table!$G3424,order_items[[#All],[product_id]:[subtotal_idr]],3,0)</f>
        <v>499000</v>
      </c>
      <c r="J3424" s="5">
        <f>VLOOKUP(working_table!$G3424,order_items[[#All],[product_id]:[subtotal_idr]],4,0)</f>
        <v>499000</v>
      </c>
      <c r="K3424" t="str">
        <f>VLOOKUP($G3424,products7[#All],2,0)</f>
        <v>Kemeja Batik BajuKita</v>
      </c>
      <c r="L3424" t="str">
        <f>VLOOKUP($G3424,products7[#All],3,0)</f>
        <v>kemeja</v>
      </c>
      <c r="M3424" t="str">
        <f>VLOOKUP($G3424,products7[#All],7,0)</f>
        <v>BajuKita</v>
      </c>
    </row>
    <row r="3425" spans="1:13" x14ac:dyDescent="0.35">
      <c r="A3425" t="s">
        <v>8164</v>
      </c>
      <c r="B3425" s="2">
        <f>VLOOKUP(A3425,orders[#All],3,0)</f>
        <v>45653</v>
      </c>
      <c r="C3425" t="str">
        <f>VLOOKUP($A3425,orders[#All],9,0)</f>
        <v>delivered</v>
      </c>
      <c r="D3425" t="str">
        <f>VLOOKUP($A3425,orders[#All],5,0)</f>
        <v>Jakarta</v>
      </c>
      <c r="E3425" t="str">
        <f>VLOOKUP($A3425,orders[#All],6,0)</f>
        <v>DKI Jakarta</v>
      </c>
      <c r="F3425" t="str">
        <f>VLOOKUP($A3425,orders[#All],10,0)</f>
        <v>NEWUSER</v>
      </c>
      <c r="G3425" t="s">
        <v>3095</v>
      </c>
      <c r="H3425">
        <f>VLOOKUP(working_table!G3425,order_items[[#All],[product_id]:[subtotal_idr]],2,0)</f>
        <v>2</v>
      </c>
      <c r="I3425" s="5">
        <f>VLOOKUP(working_table!$G3425,order_items[[#All],[product_id]:[subtotal_idr]],3,0)</f>
        <v>549000</v>
      </c>
      <c r="J3425" s="5">
        <f>VLOOKUP(working_table!$G3425,order_items[[#All],[product_id]:[subtotal_idr]],4,0)</f>
        <v>1098000</v>
      </c>
      <c r="K3425" t="str">
        <f>VLOOKUP($G3425,products7[#All],2,0)</f>
        <v>Kemeja Oxford NusaBrand</v>
      </c>
      <c r="L3425" t="str">
        <f>VLOOKUP($G3425,products7[#All],3,0)</f>
        <v>T-Shirt</v>
      </c>
      <c r="M3425" t="str">
        <f>VLOOKUP($G3425,products7[#All],7,0)</f>
        <v>NusaBrand</v>
      </c>
    </row>
    <row r="3426" spans="1:13" x14ac:dyDescent="0.35">
      <c r="A3426" t="s">
        <v>8166</v>
      </c>
      <c r="B3426" s="2">
        <f>VLOOKUP(A3426,orders[#All],3,0)</f>
        <v>45081</v>
      </c>
      <c r="C3426" t="str">
        <f>VLOOKUP($A3426,orders[#All],9,0)</f>
        <v>delivered</v>
      </c>
      <c r="D3426" t="str">
        <f>VLOOKUP($A3426,orders[#All],5,0)</f>
        <v>Bekasi</v>
      </c>
      <c r="E3426" t="str">
        <f>VLOOKUP($A3426,orders[#All],6,0)</f>
        <v>Jawa Barat</v>
      </c>
      <c r="F3426" t="str">
        <f>VLOOKUP($A3426,orders[#All],10,0)</f>
        <v>NEWUSER</v>
      </c>
      <c r="G3426" t="s">
        <v>2736</v>
      </c>
      <c r="H3426">
        <f>VLOOKUP(working_table!G3426,order_items[[#All],[product_id]:[subtotal_idr]],2,0)</f>
        <v>1</v>
      </c>
      <c r="I3426" s="5">
        <f>VLOOKUP(working_table!$G3426,order_items[[#All],[product_id]:[subtotal_idr]],3,0)</f>
        <v>499000</v>
      </c>
      <c r="J3426" s="5">
        <f>VLOOKUP(working_table!$G3426,order_items[[#All],[product_id]:[subtotal_idr]],4,0)</f>
        <v>499000</v>
      </c>
      <c r="K3426" t="str">
        <f>VLOOKUP($G3426,products7[#All],2,0)</f>
        <v>T-Shirt Slim Fit Tropika Style</v>
      </c>
      <c r="L3426" t="str">
        <f>VLOOKUP($G3426,products7[#All],3,0)</f>
        <v>kemeja</v>
      </c>
      <c r="M3426" t="str">
        <f>VLOOKUP($G3426,products7[#All],7,0)</f>
        <v>Tropika Style</v>
      </c>
    </row>
    <row r="3427" spans="1:13" x14ac:dyDescent="0.35">
      <c r="A3427" t="s">
        <v>8168</v>
      </c>
      <c r="B3427" s="2">
        <f>VLOOKUP(A3427,orders[#All],3,0)</f>
        <v>45422</v>
      </c>
      <c r="C3427" t="str">
        <f>VLOOKUP($A3427,orders[#All],9,0)</f>
        <v>delivered</v>
      </c>
      <c r="D3427" t="str">
        <f>VLOOKUP($A3427,orders[#All],5,0)</f>
        <v>Banjarmasin</v>
      </c>
      <c r="E3427" t="str">
        <f>VLOOKUP($A3427,orders[#All],6,0)</f>
        <v>Kalimantan Selatan</v>
      </c>
      <c r="F3427" t="str">
        <f>VLOOKUP($A3427,orders[#All],10,0)</f>
        <v>TANPA PROMO</v>
      </c>
      <c r="G3427" t="s">
        <v>3369</v>
      </c>
      <c r="H3427">
        <f>VLOOKUP(working_table!G3427,order_items[[#All],[product_id]:[subtotal_idr]],2,0)</f>
        <v>1</v>
      </c>
      <c r="I3427" s="5">
        <f>VLOOKUP(working_table!$G3427,order_items[[#All],[product_id]:[subtotal_idr]],3,0)</f>
        <v>549000</v>
      </c>
      <c r="J3427" s="5">
        <f>VLOOKUP(working_table!$G3427,order_items[[#All],[product_id]:[subtotal_idr]],4,0)</f>
        <v>549000</v>
      </c>
      <c r="K3427" t="str">
        <f>VLOOKUP($G3427,products7[#All],2,0)</f>
        <v>Dompet Kulit Pesona Indo</v>
      </c>
      <c r="L3427" t="str">
        <f>VLOOKUP($G3427,products7[#All],3,0)</f>
        <v>Accessories</v>
      </c>
      <c r="M3427" t="str">
        <f>VLOOKUP($G3427,products7[#All],7,0)</f>
        <v>Pesona Indo</v>
      </c>
    </row>
    <row r="3428" spans="1:13" x14ac:dyDescent="0.35">
      <c r="A3428" t="s">
        <v>8168</v>
      </c>
      <c r="B3428" s="2">
        <f>VLOOKUP(A3428,orders[#All],3,0)</f>
        <v>45422</v>
      </c>
      <c r="C3428" t="str">
        <f>VLOOKUP($A3428,orders[#All],9,0)</f>
        <v>delivered</v>
      </c>
      <c r="D3428" t="str">
        <f>VLOOKUP($A3428,orders[#All],5,0)</f>
        <v>Banjarmasin</v>
      </c>
      <c r="E3428" t="str">
        <f>VLOOKUP($A3428,orders[#All],6,0)</f>
        <v>Kalimantan Selatan</v>
      </c>
      <c r="F3428" t="str">
        <f>VLOOKUP($A3428,orders[#All],10,0)</f>
        <v>TANPA PROMO</v>
      </c>
      <c r="G3428" t="s">
        <v>2408</v>
      </c>
      <c r="H3428">
        <f>VLOOKUP(working_table!G3428,order_items[[#All],[product_id]:[subtotal_idr]],2,0)</f>
        <v>1</v>
      </c>
      <c r="I3428" s="5">
        <f>VLOOKUP(working_table!$G3428,order_items[[#All],[product_id]:[subtotal_idr]],3,0)</f>
        <v>349000</v>
      </c>
      <c r="J3428" s="5">
        <f>VLOOKUP(working_table!$G3428,order_items[[#All],[product_id]:[subtotal_idr]],4,0)</f>
        <v>349000</v>
      </c>
      <c r="K3428" t="str">
        <f>VLOOKUP($G3428,products7[#All],2,0)</f>
        <v>Kemeja Oxford BajuKita</v>
      </c>
      <c r="L3428" t="str">
        <f>VLOOKUP($G3428,products7[#All],3,0)</f>
        <v>Kemeja</v>
      </c>
      <c r="M3428" t="str">
        <f>VLOOKUP($G3428,products7[#All],7,0)</f>
        <v>BajuKita</v>
      </c>
    </row>
    <row r="3429" spans="1:13" x14ac:dyDescent="0.35">
      <c r="A3429" t="s">
        <v>8168</v>
      </c>
      <c r="B3429" s="2">
        <f>VLOOKUP(A3429,orders[#All],3,0)</f>
        <v>45422</v>
      </c>
      <c r="C3429" t="str">
        <f>VLOOKUP($A3429,orders[#All],9,0)</f>
        <v>delivered</v>
      </c>
      <c r="D3429" t="str">
        <f>VLOOKUP($A3429,orders[#All],5,0)</f>
        <v>Banjarmasin</v>
      </c>
      <c r="E3429" t="str">
        <f>VLOOKUP($A3429,orders[#All],6,0)</f>
        <v>Kalimantan Selatan</v>
      </c>
      <c r="F3429" t="str">
        <f>VLOOKUP($A3429,orders[#All],10,0)</f>
        <v>TANPA PROMO</v>
      </c>
      <c r="G3429" t="s">
        <v>2863</v>
      </c>
      <c r="H3429">
        <f>VLOOKUP(working_table!G3429,order_items[[#All],[product_id]:[subtotal_idr]],2,0)</f>
        <v>2</v>
      </c>
      <c r="I3429" s="5">
        <f>VLOOKUP(working_table!$G3429,order_items[[#All],[product_id]:[subtotal_idr]],3,0)</f>
        <v>449000</v>
      </c>
      <c r="J3429" s="5">
        <f>VLOOKUP(working_table!$G3429,order_items[[#All],[product_id]:[subtotal_idr]],4,0)</f>
        <v>898000</v>
      </c>
      <c r="K3429" t="str">
        <f>VLOOKUP($G3429,products7[#All],2,0)</f>
        <v>T-Shirt Graphic Pesona Indo</v>
      </c>
      <c r="L3429" t="str">
        <f>VLOOKUP($G3429,products7[#All],3,0)</f>
        <v>T-Shirt</v>
      </c>
      <c r="M3429" t="str">
        <f>VLOOKUP($G3429,products7[#All],7,0)</f>
        <v>Pesona Indo</v>
      </c>
    </row>
    <row r="3430" spans="1:13" x14ac:dyDescent="0.35">
      <c r="A3430" t="s">
        <v>8172</v>
      </c>
      <c r="B3430" s="2">
        <f>VLOOKUP(A3430,orders[#All],3,0)</f>
        <v>45185</v>
      </c>
      <c r="C3430" t="str">
        <f>VLOOKUP($A3430,orders[#All],9,0)</f>
        <v>shipped</v>
      </c>
      <c r="D3430" t="str">
        <f>VLOOKUP($A3430,orders[#All],5,0)</f>
        <v>Tangerang</v>
      </c>
      <c r="E3430" t="str">
        <f>VLOOKUP($A3430,orders[#All],6,0)</f>
        <v>Banten</v>
      </c>
      <c r="F3430" t="str">
        <f>VLOOKUP($A3430,orders[#All],10,0)</f>
        <v>TANPA PROMO</v>
      </c>
      <c r="G3430" t="s">
        <v>2672</v>
      </c>
      <c r="H3430">
        <f>VLOOKUP(working_table!G3430,order_items[[#All],[product_id]:[subtotal_idr]],2,0)</f>
        <v>1</v>
      </c>
      <c r="I3430" s="5">
        <f>VLOOKUP(working_table!$G3430,order_items[[#All],[product_id]:[subtotal_idr]],3,0)</f>
        <v>349000</v>
      </c>
      <c r="J3430" s="5">
        <f>VLOOKUP(working_table!$G3430,order_items[[#All],[product_id]:[subtotal_idr]],4,0)</f>
        <v>349000</v>
      </c>
      <c r="K3430" t="str">
        <f>VLOOKUP($G3430,products7[#All],2,0)</f>
        <v>Jacket Coach BajuKita</v>
      </c>
      <c r="L3430" t="str">
        <f>VLOOKUP($G3430,products7[#All],3,0)</f>
        <v>Jacket</v>
      </c>
      <c r="M3430" t="str">
        <f>VLOOKUP($G3430,products7[#All],7,0)</f>
        <v>BajuKita</v>
      </c>
    </row>
    <row r="3431" spans="1:13" x14ac:dyDescent="0.35">
      <c r="A3431" t="s">
        <v>8174</v>
      </c>
      <c r="B3431" s="2">
        <f>VLOOKUP(A3431,orders[#All],3,0)</f>
        <v>45447</v>
      </c>
      <c r="C3431" t="str">
        <f>VLOOKUP($A3431,orders[#All],9,0)</f>
        <v>delivered</v>
      </c>
      <c r="D3431" t="str">
        <f>VLOOKUP($A3431,orders[#All],5,0)</f>
        <v>Surabaya</v>
      </c>
      <c r="E3431" t="str">
        <f>VLOOKUP($A3431,orders[#All],6,0)</f>
        <v>Jawa Timur</v>
      </c>
      <c r="F3431" t="str">
        <f>VLOOKUP($A3431,orders[#All],10,0)</f>
        <v>TANPA PROMO</v>
      </c>
      <c r="G3431" t="s">
        <v>4266</v>
      </c>
      <c r="H3431">
        <f>VLOOKUP(working_table!G3431,order_items[[#All],[product_id]:[subtotal_idr]],2,0)</f>
        <v>2</v>
      </c>
      <c r="I3431" s="5">
        <f>VLOOKUP(working_table!$G3431,order_items[[#All],[product_id]:[subtotal_idr]],3,0)</f>
        <v>149000</v>
      </c>
      <c r="J3431" s="5">
        <f>VLOOKUP(working_table!$G3431,order_items[[#All],[product_id]:[subtotal_idr]],4,0)</f>
        <v>298000</v>
      </c>
      <c r="K3431" t="str">
        <f>VLOOKUP($G3431,products7[#All],2,0)</f>
        <v>Jacket Varsity NusaBrand</v>
      </c>
      <c r="L3431" t="str">
        <f>VLOOKUP($G3431,products7[#All],3,0)</f>
        <v>Jacket</v>
      </c>
      <c r="M3431" t="str">
        <f>VLOOKUP($G3431,products7[#All],7,0)</f>
        <v>NusaBrand</v>
      </c>
    </row>
    <row r="3432" spans="1:13" x14ac:dyDescent="0.35">
      <c r="A3432" t="s">
        <v>8174</v>
      </c>
      <c r="B3432" s="2">
        <f>VLOOKUP(A3432,orders[#All],3,0)</f>
        <v>45447</v>
      </c>
      <c r="C3432" t="str">
        <f>VLOOKUP($A3432,orders[#All],9,0)</f>
        <v>delivered</v>
      </c>
      <c r="D3432" t="str">
        <f>VLOOKUP($A3432,orders[#All],5,0)</f>
        <v>Surabaya</v>
      </c>
      <c r="E3432" t="str">
        <f>VLOOKUP($A3432,orders[#All],6,0)</f>
        <v>Jawa Timur</v>
      </c>
      <c r="F3432" t="str">
        <f>VLOOKUP($A3432,orders[#All],10,0)</f>
        <v>TANPA PROMO</v>
      </c>
      <c r="G3432" t="s">
        <v>3109</v>
      </c>
      <c r="H3432">
        <f>VLOOKUP(working_table!G3432,order_items[[#All],[product_id]:[subtotal_idr]],2,0)</f>
        <v>2</v>
      </c>
      <c r="I3432" s="5">
        <f>VLOOKUP(working_table!$G3432,order_items[[#All],[product_id]:[subtotal_idr]],3,0)</f>
        <v>599000</v>
      </c>
      <c r="J3432" s="5">
        <f>VLOOKUP(working_table!$G3432,order_items[[#All],[product_id]:[subtotal_idr]],4,0)</f>
        <v>1198000</v>
      </c>
      <c r="K3432" t="str">
        <f>VLOOKUP($G3432,products7[#All],2,0)</f>
        <v>Dress Wrap Pesona Indo</v>
      </c>
      <c r="L3432" t="str">
        <f>VLOOKUP($G3432,products7[#All],3,0)</f>
        <v>Dress</v>
      </c>
      <c r="M3432" t="str">
        <f>VLOOKUP($G3432,products7[#All],7,0)</f>
        <v>Pesona Indo</v>
      </c>
    </row>
    <row r="3433" spans="1:13" x14ac:dyDescent="0.35">
      <c r="A3433" t="s">
        <v>8174</v>
      </c>
      <c r="B3433" s="2">
        <f>VLOOKUP(A3433,orders[#All],3,0)</f>
        <v>45447</v>
      </c>
      <c r="C3433" t="str">
        <f>VLOOKUP($A3433,orders[#All],9,0)</f>
        <v>delivered</v>
      </c>
      <c r="D3433" t="str">
        <f>VLOOKUP($A3433,orders[#All],5,0)</f>
        <v>Surabaya</v>
      </c>
      <c r="E3433" t="str">
        <f>VLOOKUP($A3433,orders[#All],6,0)</f>
        <v>Jawa Timur</v>
      </c>
      <c r="F3433" t="str">
        <f>VLOOKUP($A3433,orders[#All],10,0)</f>
        <v>TANPA PROMO</v>
      </c>
      <c r="G3433" t="s">
        <v>2503</v>
      </c>
      <c r="H3433">
        <f>VLOOKUP(working_table!G3433,order_items[[#All],[product_id]:[subtotal_idr]],2,0)</f>
        <v>1</v>
      </c>
      <c r="I3433" s="5">
        <f>VLOOKUP(working_table!$G3433,order_items[[#All],[product_id]:[subtotal_idr]],3,0)</f>
        <v>349000</v>
      </c>
      <c r="J3433" s="5">
        <f>VLOOKUP(working_table!$G3433,order_items[[#All],[product_id]:[subtotal_idr]],4,0)</f>
        <v>349000</v>
      </c>
      <c r="K3433" t="str">
        <f>VLOOKUP($G3433,products7[#All],2,0)</f>
        <v>T-Shirt Slim Fit BajuKita</v>
      </c>
      <c r="L3433" t="str">
        <f>VLOOKUP($G3433,products7[#All],3,0)</f>
        <v>Kemeja</v>
      </c>
      <c r="M3433" t="str">
        <f>VLOOKUP($G3433,products7[#All],7,0)</f>
        <v>BajuKita</v>
      </c>
    </row>
    <row r="3434" spans="1:13" x14ac:dyDescent="0.35">
      <c r="A3434" t="s">
        <v>8178</v>
      </c>
      <c r="B3434" s="2">
        <f>VLOOKUP(A3434,orders[#All],3,0)</f>
        <v>45212</v>
      </c>
      <c r="C3434" t="str">
        <f>VLOOKUP($A3434,orders[#All],9,0)</f>
        <v>delivered</v>
      </c>
      <c r="D3434" t="str">
        <f>VLOOKUP($A3434,orders[#All],5,0)</f>
        <v>Jakarta</v>
      </c>
      <c r="E3434" t="str">
        <f>VLOOKUP($A3434,orders[#All],6,0)</f>
        <v>DKI Jakarta</v>
      </c>
      <c r="F3434" t="str">
        <f>VLOOKUP($A3434,orders[#All],10,0)</f>
        <v>TANPA PROMO</v>
      </c>
      <c r="G3434" t="s">
        <v>2801</v>
      </c>
      <c r="H3434">
        <f>VLOOKUP(working_table!G3434,order_items[[#All],[product_id]:[subtotal_idr]],2,0)</f>
        <v>1</v>
      </c>
      <c r="I3434" s="5">
        <f>VLOOKUP(working_table!$G3434,order_items[[#All],[product_id]:[subtotal_idr]],3,0)</f>
        <v>399000</v>
      </c>
      <c r="J3434" s="5">
        <f>VLOOKUP(working_table!$G3434,order_items[[#All],[product_id]:[subtotal_idr]],4,0)</f>
        <v>399000</v>
      </c>
      <c r="K3434" t="str">
        <f>VLOOKUP($G3434,products7[#All],2,0)</f>
        <v>T-Shirt Graphic BajuKita</v>
      </c>
      <c r="L3434" t="str">
        <f>VLOOKUP($G3434,products7[#All],3,0)</f>
        <v>T-Shirt</v>
      </c>
      <c r="M3434" t="str">
        <f>VLOOKUP($G3434,products7[#All],7,0)</f>
        <v>BajuKita</v>
      </c>
    </row>
    <row r="3435" spans="1:13" x14ac:dyDescent="0.35">
      <c r="A3435" t="s">
        <v>8178</v>
      </c>
      <c r="B3435" s="2">
        <f>VLOOKUP(A3435,orders[#All],3,0)</f>
        <v>45212</v>
      </c>
      <c r="C3435" t="str">
        <f>VLOOKUP($A3435,orders[#All],9,0)</f>
        <v>delivered</v>
      </c>
      <c r="D3435" t="str">
        <f>VLOOKUP($A3435,orders[#All],5,0)</f>
        <v>Jakarta</v>
      </c>
      <c r="E3435" t="str">
        <f>VLOOKUP($A3435,orders[#All],6,0)</f>
        <v>DKI Jakarta</v>
      </c>
      <c r="F3435" t="str">
        <f>VLOOKUP($A3435,orders[#All],10,0)</f>
        <v>TANPA PROMO</v>
      </c>
      <c r="G3435" t="s">
        <v>2439</v>
      </c>
      <c r="H3435">
        <f>VLOOKUP(working_table!G3435,order_items[[#All],[product_id]:[subtotal_idr]],2,0)</f>
        <v>1</v>
      </c>
      <c r="I3435" s="5">
        <f>VLOOKUP(working_table!$G3435,order_items[[#All],[product_id]:[subtotal_idr]],3,0)</f>
        <v>599000</v>
      </c>
      <c r="J3435" s="5">
        <f>VLOOKUP(working_table!$G3435,order_items[[#All],[product_id]:[subtotal_idr]],4,0)</f>
        <v>599000</v>
      </c>
      <c r="K3435" t="str">
        <f>VLOOKUP($G3435,products7[#All],2,0)</f>
        <v>Pants Jogger Tropika Style</v>
      </c>
      <c r="L3435" t="str">
        <f>VLOOKUP($G3435,products7[#All],3,0)</f>
        <v>Pants</v>
      </c>
      <c r="M3435" t="str">
        <f>VLOOKUP($G3435,products7[#All],7,0)</f>
        <v>Tropika Style</v>
      </c>
    </row>
    <row r="3436" spans="1:13" x14ac:dyDescent="0.35">
      <c r="A3436" t="s">
        <v>8181</v>
      </c>
      <c r="B3436" s="2">
        <f>VLOOKUP(A3436,orders[#All],3,0)</f>
        <v>44956</v>
      </c>
      <c r="C3436" t="str">
        <f>VLOOKUP($A3436,orders[#All],9,0)</f>
        <v>shipped</v>
      </c>
      <c r="D3436" t="str">
        <f>VLOOKUP($A3436,orders[#All],5,0)</f>
        <v>Balikpapan</v>
      </c>
      <c r="E3436" t="str">
        <f>VLOOKUP($A3436,orders[#All],6,0)</f>
        <v>Kalimantan Timur</v>
      </c>
      <c r="F3436" t="str">
        <f>VLOOKUP($A3436,orders[#All],10,0)</f>
        <v>TANPA PROMO</v>
      </c>
      <c r="G3436" t="s">
        <v>2751</v>
      </c>
      <c r="H3436">
        <f>VLOOKUP(working_table!G3436,order_items[[#All],[product_id]:[subtotal_idr]],2,0)</f>
        <v>1</v>
      </c>
      <c r="I3436" s="5">
        <f>VLOOKUP(working_table!$G3436,order_items[[#All],[product_id]:[subtotal_idr]],3,0)</f>
        <v>129000</v>
      </c>
      <c r="J3436" s="5">
        <f>VLOOKUP(working_table!$G3436,order_items[[#All],[product_id]:[subtotal_idr]],4,0)</f>
        <v>129000</v>
      </c>
      <c r="K3436" t="str">
        <f>VLOOKUP($G3436,products7[#All],2,0)</f>
        <v>Kemeja Casual Kanvas Lokal</v>
      </c>
      <c r="L3436" t="str">
        <f>VLOOKUP($G3436,products7[#All],3,0)</f>
        <v>T-Shirt</v>
      </c>
      <c r="M3436" t="str">
        <f>VLOOKUP($G3436,products7[#All],7,0)</f>
        <v>Kanvas Lokal</v>
      </c>
    </row>
    <row r="3437" spans="1:13" x14ac:dyDescent="0.35">
      <c r="A3437" t="s">
        <v>8183</v>
      </c>
      <c r="B3437" s="2">
        <f>VLOOKUP(A3437,orders[#All],3,0)</f>
        <v>45077</v>
      </c>
      <c r="C3437" t="str">
        <f>VLOOKUP($A3437,orders[#All],9,0)</f>
        <v>delivered</v>
      </c>
      <c r="D3437" t="str">
        <f>VLOOKUP($A3437,orders[#All],5,0)</f>
        <v>Depok</v>
      </c>
      <c r="E3437" t="str">
        <f>VLOOKUP($A3437,orders[#All],6,0)</f>
        <v>Jawa Barat</v>
      </c>
      <c r="F3437" t="str">
        <f>VLOOKUP($A3437,orders[#All],10,0)</f>
        <v>TANPA PROMO</v>
      </c>
      <c r="G3437" t="s">
        <v>2858</v>
      </c>
      <c r="H3437">
        <f>VLOOKUP(working_table!G3437,order_items[[#All],[product_id]:[subtotal_idr]],2,0)</f>
        <v>1</v>
      </c>
      <c r="I3437" s="5">
        <f>VLOOKUP(working_table!$G3437,order_items[[#All],[product_id]:[subtotal_idr]],3,0)</f>
        <v>79000</v>
      </c>
      <c r="J3437" s="5">
        <f>VLOOKUP(working_table!$G3437,order_items[[#All],[product_id]:[subtotal_idr]],4,0)</f>
        <v>79000</v>
      </c>
      <c r="K3437" t="str">
        <f>VLOOKUP($G3437,products7[#All],2,0)</f>
        <v>Pants Jogger Pesona Indo</v>
      </c>
      <c r="L3437" t="str">
        <f>VLOOKUP($G3437,products7[#All],3,0)</f>
        <v>Pants</v>
      </c>
      <c r="M3437" t="str">
        <f>VLOOKUP($G3437,products7[#All],7,0)</f>
        <v>Pesona Indo</v>
      </c>
    </row>
    <row r="3438" spans="1:13" x14ac:dyDescent="0.35">
      <c r="A3438" t="s">
        <v>8185</v>
      </c>
      <c r="B3438" s="2">
        <f>VLOOKUP(A3438,orders[#All],3,0)</f>
        <v>45560</v>
      </c>
      <c r="C3438" t="str">
        <f>VLOOKUP($A3438,orders[#All],9,0)</f>
        <v>cancelled</v>
      </c>
      <c r="D3438" t="str">
        <f>VLOOKUP($A3438,orders[#All],5,0)</f>
        <v>Padang</v>
      </c>
      <c r="E3438" t="str">
        <f>VLOOKUP($A3438,orders[#All],6,0)</f>
        <v>Sumatera Barat</v>
      </c>
      <c r="F3438" t="str">
        <f>VLOOKUP($A3438,orders[#All],10,0)</f>
        <v>HARBOLNAS22</v>
      </c>
      <c r="G3438" t="s">
        <v>2838</v>
      </c>
      <c r="H3438">
        <f>VLOOKUP(working_table!G3438,order_items[[#All],[product_id]:[subtotal_idr]],2,0)</f>
        <v>2</v>
      </c>
      <c r="I3438" s="5">
        <f>VLOOKUP(working_table!$G3438,order_items[[#All],[product_id]:[subtotal_idr]],3,0)</f>
        <v>129000</v>
      </c>
      <c r="J3438" s="5">
        <f>VLOOKUP(working_table!$G3438,order_items[[#All],[product_id]:[subtotal_idr]],4,0)</f>
        <v>258000</v>
      </c>
      <c r="K3438" t="str">
        <f>VLOOKUP($G3438,products7[#All],2,0)</f>
        <v>Pants Wide Leg Cendana Co</v>
      </c>
      <c r="L3438" t="str">
        <f>VLOOKUP($G3438,products7[#All],3,0)</f>
        <v>Pants</v>
      </c>
      <c r="M3438" t="str">
        <f>VLOOKUP($G3438,products7[#All],7,0)</f>
        <v>Cendana Co</v>
      </c>
    </row>
    <row r="3439" spans="1:13" x14ac:dyDescent="0.35">
      <c r="A3439" t="s">
        <v>8187</v>
      </c>
      <c r="B3439" s="2">
        <f>VLOOKUP(A3439,orders[#All],3,0)</f>
        <v>44707</v>
      </c>
      <c r="C3439" t="str">
        <f>VLOOKUP($A3439,orders[#All],9,0)</f>
        <v>delivered</v>
      </c>
      <c r="D3439" t="str">
        <f>VLOOKUP($A3439,orders[#All],5,0)</f>
        <v>Jakarta</v>
      </c>
      <c r="E3439" t="str">
        <f>VLOOKUP($A3439,orders[#All],6,0)</f>
        <v>DKI Jakarta</v>
      </c>
      <c r="F3439" t="str">
        <f>VLOOKUP($A3439,orders[#All],10,0)</f>
        <v>WEEKEND25</v>
      </c>
      <c r="G3439" t="s">
        <v>3138</v>
      </c>
      <c r="H3439">
        <f>VLOOKUP(working_table!G3439,order_items[[#All],[product_id]:[subtotal_idr]],2,0)</f>
        <v>3</v>
      </c>
      <c r="I3439" s="5">
        <f>VLOOKUP(working_table!$G3439,order_items[[#All],[product_id]:[subtotal_idr]],3,0)</f>
        <v>179000</v>
      </c>
      <c r="J3439" s="5">
        <f>VLOOKUP(working_table!$G3439,order_items[[#All],[product_id]:[subtotal_idr]],4,0)</f>
        <v>537000</v>
      </c>
      <c r="K3439" t="str">
        <f>VLOOKUP($G3439,products7[#All],2,0)</f>
        <v>Kemeja Oxford NusaBrand</v>
      </c>
      <c r="L3439" t="str">
        <f>VLOOKUP($G3439,products7[#All],3,0)</f>
        <v>kemeja</v>
      </c>
      <c r="M3439" t="str">
        <f>VLOOKUP($G3439,products7[#All],7,0)</f>
        <v>NusaBrand</v>
      </c>
    </row>
    <row r="3440" spans="1:13" x14ac:dyDescent="0.35">
      <c r="A3440" t="s">
        <v>8189</v>
      </c>
      <c r="B3440" s="2">
        <f>VLOOKUP(A3440,orders[#All],3,0)</f>
        <v>45427</v>
      </c>
      <c r="C3440" t="str">
        <f>VLOOKUP($A3440,orders[#All],9,0)</f>
        <v>cancelled</v>
      </c>
      <c r="D3440" t="str">
        <f>VLOOKUP($A3440,orders[#All],5,0)</f>
        <v>Yogyakarta</v>
      </c>
      <c r="E3440" t="str">
        <f>VLOOKUP($A3440,orders[#All],6,0)</f>
        <v>DI Yogyakarta</v>
      </c>
      <c r="F3440" t="str">
        <f>VLOOKUP($A3440,orders[#All],10,0)</f>
        <v>HARBOLNAS22</v>
      </c>
      <c r="G3440" t="s">
        <v>2432</v>
      </c>
      <c r="H3440">
        <f>VLOOKUP(working_table!G3440,order_items[[#All],[product_id]:[subtotal_idr]],2,0)</f>
        <v>1</v>
      </c>
      <c r="I3440" s="5">
        <f>VLOOKUP(working_table!$G3440,order_items[[#All],[product_id]:[subtotal_idr]],3,0)</f>
        <v>279000</v>
      </c>
      <c r="J3440" s="5">
        <f>VLOOKUP(working_table!$G3440,order_items[[#All],[product_id]:[subtotal_idr]],4,0)</f>
        <v>279000</v>
      </c>
      <c r="K3440" t="str">
        <f>VLOOKUP($G3440,products7[#All],2,0)</f>
        <v>T-Shirt Oversize Riang Apparel</v>
      </c>
      <c r="L3440" t="str">
        <f>VLOOKUP($G3440,products7[#All],3,0)</f>
        <v>T-Shirt</v>
      </c>
      <c r="M3440" t="str">
        <f>VLOOKUP($G3440,products7[#All],7,0)</f>
        <v>Riang Apparel</v>
      </c>
    </row>
    <row r="3441" spans="1:13" x14ac:dyDescent="0.35">
      <c r="A3441" t="s">
        <v>8189</v>
      </c>
      <c r="B3441" s="2">
        <f>VLOOKUP(A3441,orders[#All],3,0)</f>
        <v>45427</v>
      </c>
      <c r="C3441" t="str">
        <f>VLOOKUP($A3441,orders[#All],9,0)</f>
        <v>cancelled</v>
      </c>
      <c r="D3441" t="str">
        <f>VLOOKUP($A3441,orders[#All],5,0)</f>
        <v>Yogyakarta</v>
      </c>
      <c r="E3441" t="str">
        <f>VLOOKUP($A3441,orders[#All],6,0)</f>
        <v>DI Yogyakarta</v>
      </c>
      <c r="F3441" t="str">
        <f>VLOOKUP($A3441,orders[#All],10,0)</f>
        <v>HARBOLNAS22</v>
      </c>
      <c r="G3441" t="s">
        <v>3168</v>
      </c>
      <c r="H3441">
        <f>VLOOKUP(working_table!G3441,order_items[[#All],[product_id]:[subtotal_idr]],2,0)</f>
        <v>1</v>
      </c>
      <c r="I3441" s="5">
        <f>VLOOKUP(working_table!$G3441,order_items[[#All],[product_id]:[subtotal_idr]],3,0)</f>
        <v>449000</v>
      </c>
      <c r="J3441" s="5">
        <f>VLOOKUP(working_table!$G3441,order_items[[#All],[product_id]:[subtotal_idr]],4,0)</f>
        <v>449000</v>
      </c>
      <c r="K3441" t="str">
        <f>VLOOKUP($G3441,products7[#All],2,0)</f>
        <v>Dompet Kulit BajuKita</v>
      </c>
      <c r="L3441" t="str">
        <f>VLOOKUP($G3441,products7[#All],3,0)</f>
        <v>Accessories</v>
      </c>
      <c r="M3441" t="str">
        <f>VLOOKUP($G3441,products7[#All],7,0)</f>
        <v>BajuKita</v>
      </c>
    </row>
    <row r="3442" spans="1:13" x14ac:dyDescent="0.35">
      <c r="A3442" t="s">
        <v>8189</v>
      </c>
      <c r="B3442" s="2">
        <f>VLOOKUP(A3442,orders[#All],3,0)</f>
        <v>45427</v>
      </c>
      <c r="C3442" t="str">
        <f>VLOOKUP($A3442,orders[#All],9,0)</f>
        <v>cancelled</v>
      </c>
      <c r="D3442" t="str">
        <f>VLOOKUP($A3442,orders[#All],5,0)</f>
        <v>Yogyakarta</v>
      </c>
      <c r="E3442" t="str">
        <f>VLOOKUP($A3442,orders[#All],6,0)</f>
        <v>DI Yogyakarta</v>
      </c>
      <c r="F3442" t="str">
        <f>VLOOKUP($A3442,orders[#All],10,0)</f>
        <v>HARBOLNAS22</v>
      </c>
      <c r="G3442" t="s">
        <v>3422</v>
      </c>
      <c r="H3442">
        <f>VLOOKUP(working_table!G3442,order_items[[#All],[product_id]:[subtotal_idr]],2,0)</f>
        <v>1</v>
      </c>
      <c r="I3442" s="5">
        <f>VLOOKUP(working_table!$G3442,order_items[[#All],[product_id]:[subtotal_idr]],3,0)</f>
        <v>229000</v>
      </c>
      <c r="J3442" s="5">
        <f>VLOOKUP(working_table!$G3442,order_items[[#All],[product_id]:[subtotal_idr]],4,0)</f>
        <v>229000</v>
      </c>
      <c r="K3442" t="str">
        <f>VLOOKUP($G3442,products7[#All],2,0)</f>
        <v>Dompet Kulit NusaBrand</v>
      </c>
      <c r="L3442" t="str">
        <f>VLOOKUP($G3442,products7[#All],3,0)</f>
        <v>Accessories</v>
      </c>
      <c r="M3442" t="str">
        <f>VLOOKUP($G3442,products7[#All],7,0)</f>
        <v>NusaBrand</v>
      </c>
    </row>
    <row r="3443" spans="1:13" x14ac:dyDescent="0.35">
      <c r="A3443" t="s">
        <v>8193</v>
      </c>
      <c r="B3443" s="2">
        <f>VLOOKUP(A3443,orders[#All],3,0)</f>
        <v>45219</v>
      </c>
      <c r="C3443" t="str">
        <f>VLOOKUP($A3443,orders[#All],9,0)</f>
        <v>delivered</v>
      </c>
      <c r="D3443" t="str">
        <f>VLOOKUP($A3443,orders[#All],5,0)</f>
        <v>Banjarmasin</v>
      </c>
      <c r="E3443" t="str">
        <f>VLOOKUP($A3443,orders[#All],6,0)</f>
        <v>Kalimantan Selatan</v>
      </c>
      <c r="F3443" t="str">
        <f>VLOOKUP($A3443,orders[#All],10,0)</f>
        <v>RAMADAN23</v>
      </c>
      <c r="G3443" t="s">
        <v>3142</v>
      </c>
      <c r="H3443">
        <f>VLOOKUP(working_table!G3443,order_items[[#All],[product_id]:[subtotal_idr]],2,0)</f>
        <v>1</v>
      </c>
      <c r="I3443" s="5">
        <f>VLOOKUP(working_table!$G3443,order_items[[#All],[product_id]:[subtotal_idr]],3,0)</f>
        <v>399000</v>
      </c>
      <c r="J3443" s="5">
        <f>VLOOKUP(working_table!$G3443,order_items[[#All],[product_id]:[subtotal_idr]],4,0)</f>
        <v>399000</v>
      </c>
      <c r="K3443" t="str">
        <f>VLOOKUP($G3443,products7[#All],2,0)</f>
        <v>Dress Bodycon Kanvas Lokal</v>
      </c>
      <c r="L3443" t="str">
        <f>VLOOKUP($G3443,products7[#All],3,0)</f>
        <v>Dress</v>
      </c>
      <c r="M3443" t="str">
        <f>VLOOKUP($G3443,products7[#All],7,0)</f>
        <v>Kanvas Lokal</v>
      </c>
    </row>
    <row r="3444" spans="1:13" x14ac:dyDescent="0.35">
      <c r="A3444" t="s">
        <v>8193</v>
      </c>
      <c r="B3444" s="2">
        <f>VLOOKUP(A3444,orders[#All],3,0)</f>
        <v>45219</v>
      </c>
      <c r="C3444" t="str">
        <f>VLOOKUP($A3444,orders[#All],9,0)</f>
        <v>delivered</v>
      </c>
      <c r="D3444" t="str">
        <f>VLOOKUP($A3444,orders[#All],5,0)</f>
        <v>Banjarmasin</v>
      </c>
      <c r="E3444" t="str">
        <f>VLOOKUP($A3444,orders[#All],6,0)</f>
        <v>Kalimantan Selatan</v>
      </c>
      <c r="F3444" t="str">
        <f>VLOOKUP($A3444,orders[#All],10,0)</f>
        <v>RAMADAN23</v>
      </c>
      <c r="G3444" t="s">
        <v>3340</v>
      </c>
      <c r="H3444">
        <f>VLOOKUP(working_table!G3444,order_items[[#All],[product_id]:[subtotal_idr]],2,0)</f>
        <v>1</v>
      </c>
      <c r="I3444" s="5">
        <f>VLOOKUP(working_table!$G3444,order_items[[#All],[product_id]:[subtotal_idr]],3,0)</f>
        <v>59000</v>
      </c>
      <c r="J3444" s="5">
        <f>VLOOKUP(working_table!$G3444,order_items[[#All],[product_id]:[subtotal_idr]],4,0)</f>
        <v>59000</v>
      </c>
      <c r="K3444" t="str">
        <f>VLOOKUP($G3444,products7[#All],2,0)</f>
        <v>Pants Jogger Riang Apparel</v>
      </c>
      <c r="L3444" t="str">
        <f>VLOOKUP($G3444,products7[#All],3,0)</f>
        <v>Pants</v>
      </c>
      <c r="M3444" t="str">
        <f>VLOOKUP($G3444,products7[#All],7,0)</f>
        <v>Riang Apparel</v>
      </c>
    </row>
    <row r="3445" spans="1:13" x14ac:dyDescent="0.35">
      <c r="A3445" t="s">
        <v>8196</v>
      </c>
      <c r="B3445" s="2">
        <f>VLOOKUP(A3445,orders[#All],3,0)</f>
        <v>45572</v>
      </c>
      <c r="C3445" t="str">
        <f>VLOOKUP($A3445,orders[#All],9,0)</f>
        <v>delivered</v>
      </c>
      <c r="D3445" t="str">
        <f>VLOOKUP($A3445,orders[#All],5,0)</f>
        <v>Pontianak</v>
      </c>
      <c r="E3445" t="str">
        <f>VLOOKUP($A3445,orders[#All],6,0)</f>
        <v>Kalimantan Barat</v>
      </c>
      <c r="F3445" t="str">
        <f>VLOOKUP($A3445,orders[#All],10,0)</f>
        <v>WEEKEND25</v>
      </c>
      <c r="G3445" t="s">
        <v>2559</v>
      </c>
      <c r="H3445">
        <f>VLOOKUP(working_table!G3445,order_items[[#All],[product_id]:[subtotal_idr]],2,0)</f>
        <v>1</v>
      </c>
      <c r="I3445" s="5">
        <f>VLOOKUP(working_table!$G3445,order_items[[#All],[product_id]:[subtotal_idr]],3,0)</f>
        <v>129000</v>
      </c>
      <c r="J3445" s="5">
        <f>VLOOKUP(working_table!$G3445,order_items[[#All],[product_id]:[subtotal_idr]],4,0)</f>
        <v>129000</v>
      </c>
      <c r="K3445" t="str">
        <f>VLOOKUP($G3445,products7[#All],2,0)</f>
        <v>Syal Rajut Riang Apparel</v>
      </c>
      <c r="L3445" t="str">
        <f>VLOOKUP($G3445,products7[#All],3,0)</f>
        <v>Accessories</v>
      </c>
      <c r="M3445" t="str">
        <f>VLOOKUP($G3445,products7[#All],7,0)</f>
        <v>Riang Apparel</v>
      </c>
    </row>
    <row r="3446" spans="1:13" x14ac:dyDescent="0.35">
      <c r="A3446" t="s">
        <v>8198</v>
      </c>
      <c r="B3446" s="2">
        <f>VLOOKUP(A3446,orders[#All],3,0)</f>
        <v>45529</v>
      </c>
      <c r="C3446" t="str">
        <f>VLOOKUP($A3446,orders[#All],9,0)</f>
        <v>delivered</v>
      </c>
      <c r="D3446" t="str">
        <f>VLOOKUP($A3446,orders[#All],5,0)</f>
        <v>Yogyakarta</v>
      </c>
      <c r="E3446" t="str">
        <f>VLOOKUP($A3446,orders[#All],6,0)</f>
        <v>DI Yogyakarta</v>
      </c>
      <c r="F3446" t="str">
        <f>VLOOKUP($A3446,orders[#All],10,0)</f>
        <v>TANPA PROMO</v>
      </c>
      <c r="G3446" t="s">
        <v>2751</v>
      </c>
      <c r="H3446">
        <f>VLOOKUP(working_table!G3446,order_items[[#All],[product_id]:[subtotal_idr]],2,0)</f>
        <v>1</v>
      </c>
      <c r="I3446" s="5">
        <f>VLOOKUP(working_table!$G3446,order_items[[#All],[product_id]:[subtotal_idr]],3,0)</f>
        <v>129000</v>
      </c>
      <c r="J3446" s="5">
        <f>VLOOKUP(working_table!$G3446,order_items[[#All],[product_id]:[subtotal_idr]],4,0)</f>
        <v>129000</v>
      </c>
      <c r="K3446" t="str">
        <f>VLOOKUP($G3446,products7[#All],2,0)</f>
        <v>Kemeja Casual Kanvas Lokal</v>
      </c>
      <c r="L3446" t="str">
        <f>VLOOKUP($G3446,products7[#All],3,0)</f>
        <v>T-Shirt</v>
      </c>
      <c r="M3446" t="str">
        <f>VLOOKUP($G3446,products7[#All],7,0)</f>
        <v>Kanvas Lokal</v>
      </c>
    </row>
    <row r="3447" spans="1:13" x14ac:dyDescent="0.35">
      <c r="A3447" t="s">
        <v>8198</v>
      </c>
      <c r="B3447" s="2">
        <f>VLOOKUP(A3447,orders[#All],3,0)</f>
        <v>45529</v>
      </c>
      <c r="C3447" t="str">
        <f>VLOOKUP($A3447,orders[#All],9,0)</f>
        <v>delivered</v>
      </c>
      <c r="D3447" t="str">
        <f>VLOOKUP($A3447,orders[#All],5,0)</f>
        <v>Yogyakarta</v>
      </c>
      <c r="E3447" t="str">
        <f>VLOOKUP($A3447,orders[#All],6,0)</f>
        <v>DI Yogyakarta</v>
      </c>
      <c r="F3447" t="str">
        <f>VLOOKUP($A3447,orders[#All],10,0)</f>
        <v>TANPA PROMO</v>
      </c>
      <c r="G3447" t="s">
        <v>2810</v>
      </c>
      <c r="H3447">
        <f>VLOOKUP(working_table!G3447,order_items[[#All],[product_id]:[subtotal_idr]],2,0)</f>
        <v>1</v>
      </c>
      <c r="I3447" s="5">
        <f>VLOOKUP(working_table!$G3447,order_items[[#All],[product_id]:[subtotal_idr]],3,0)</f>
        <v>329000</v>
      </c>
      <c r="J3447" s="5">
        <f>VLOOKUP(working_table!$G3447,order_items[[#All],[product_id]:[subtotal_idr]],4,0)</f>
        <v>329000</v>
      </c>
      <c r="K3447" t="str">
        <f>VLOOKUP($G3447,products7[#All],2,0)</f>
        <v>Kemeja Flanel Tropika Style</v>
      </c>
      <c r="L3447" t="str">
        <f>VLOOKUP($G3447,products7[#All],3,0)</f>
        <v>Kemeja</v>
      </c>
      <c r="M3447" t="str">
        <f>VLOOKUP($G3447,products7[#All],7,0)</f>
        <v>Tropika Style</v>
      </c>
    </row>
    <row r="3448" spans="1:13" x14ac:dyDescent="0.35">
      <c r="A3448" t="s">
        <v>8201</v>
      </c>
      <c r="B3448" s="2">
        <f>VLOOKUP(A3448,orders[#All],3,0)</f>
        <v>45408</v>
      </c>
      <c r="C3448" t="str">
        <f>VLOOKUP($A3448,orders[#All],9,0)</f>
        <v>delivered</v>
      </c>
      <c r="D3448" t="str">
        <f>VLOOKUP($A3448,orders[#All],5,0)</f>
        <v>Tangerang</v>
      </c>
      <c r="E3448" t="str">
        <f>VLOOKUP($A3448,orders[#All],6,0)</f>
        <v>Banten</v>
      </c>
      <c r="F3448" t="str">
        <f>VLOOKUP($A3448,orders[#All],10,0)</f>
        <v>TANPA PROMO</v>
      </c>
      <c r="G3448" t="s">
        <v>3056</v>
      </c>
      <c r="H3448">
        <f>VLOOKUP(working_table!G3448,order_items[[#All],[product_id]:[subtotal_idr]],2,0)</f>
        <v>2</v>
      </c>
      <c r="I3448" s="5">
        <f>VLOOKUP(working_table!$G3448,order_items[[#All],[product_id]:[subtotal_idr]],3,0)</f>
        <v>99000</v>
      </c>
      <c r="J3448" s="5">
        <f>VLOOKUP(working_table!$G3448,order_items[[#All],[product_id]:[subtotal_idr]],4,0)</f>
        <v>198000</v>
      </c>
      <c r="K3448" t="str">
        <f>VLOOKUP($G3448,products7[#All],2,0)</f>
        <v>T-Shirt Raglan Cendana Co</v>
      </c>
      <c r="L3448" t="str">
        <f>VLOOKUP($G3448,products7[#All],3,0)</f>
        <v>T-Shirt</v>
      </c>
      <c r="M3448" t="str">
        <f>VLOOKUP($G3448,products7[#All],7,0)</f>
        <v>Cendana Co</v>
      </c>
    </row>
    <row r="3449" spans="1:13" x14ac:dyDescent="0.35">
      <c r="A3449" t="s">
        <v>8203</v>
      </c>
      <c r="B3449" s="2">
        <f>VLOOKUP(A3449,orders[#All],3,0)</f>
        <v>45208</v>
      </c>
      <c r="C3449" t="str">
        <f>VLOOKUP($A3449,orders[#All],9,0)</f>
        <v>delivered</v>
      </c>
      <c r="D3449" t="str">
        <f>VLOOKUP($A3449,orders[#All],5,0)</f>
        <v>Depok</v>
      </c>
      <c r="E3449" t="str">
        <f>VLOOKUP($A3449,orders[#All],6,0)</f>
        <v>Jawa Barat</v>
      </c>
      <c r="F3449" t="str">
        <f>VLOOKUP($A3449,orders[#All],10,0)</f>
        <v>NEWUSER</v>
      </c>
      <c r="G3449" t="s">
        <v>2787</v>
      </c>
      <c r="H3449">
        <f>VLOOKUP(working_table!G3449,order_items[[#All],[product_id]:[subtotal_idr]],2,0)</f>
        <v>1</v>
      </c>
      <c r="I3449" s="5">
        <f>VLOOKUP(working_table!$G3449,order_items[[#All],[product_id]:[subtotal_idr]],3,0)</f>
        <v>179000</v>
      </c>
      <c r="J3449" s="5">
        <f>VLOOKUP(working_table!$G3449,order_items[[#All],[product_id]:[subtotal_idr]],4,0)</f>
        <v>179000</v>
      </c>
      <c r="K3449" t="str">
        <f>VLOOKUP($G3449,products7[#All],2,0)</f>
        <v>Pants Jeans Slim SandangIndo</v>
      </c>
      <c r="L3449" t="str">
        <f>VLOOKUP($G3449,products7[#All],3,0)</f>
        <v>Pants</v>
      </c>
      <c r="M3449" t="str">
        <f>VLOOKUP($G3449,products7[#All],7,0)</f>
        <v>SandangIndo</v>
      </c>
    </row>
    <row r="3450" spans="1:13" x14ac:dyDescent="0.35">
      <c r="A3450" t="s">
        <v>8205</v>
      </c>
      <c r="B3450" s="2">
        <f>VLOOKUP(A3450,orders[#All],3,0)</f>
        <v>45416</v>
      </c>
      <c r="C3450" t="str">
        <f>VLOOKUP($A3450,orders[#All],9,0)</f>
        <v>delivered</v>
      </c>
      <c r="D3450" t="str">
        <f>VLOOKUP($A3450,orders[#All],5,0)</f>
        <v>Tangerang</v>
      </c>
      <c r="E3450" t="str">
        <f>VLOOKUP($A3450,orders[#All],6,0)</f>
        <v>Banten</v>
      </c>
      <c r="F3450" t="str">
        <f>VLOOKUP($A3450,orders[#All],10,0)</f>
        <v>TANPA PROMO</v>
      </c>
      <c r="G3450" t="s">
        <v>3906</v>
      </c>
      <c r="H3450">
        <f>VLOOKUP(working_table!G3450,order_items[[#All],[product_id]:[subtotal_idr]],2,0)</f>
        <v>1</v>
      </c>
      <c r="I3450" s="5">
        <f>VLOOKUP(working_table!$G3450,order_items[[#All],[product_id]:[subtotal_idr]],3,0)</f>
        <v>449000</v>
      </c>
      <c r="J3450" s="5">
        <f>VLOOKUP(working_table!$G3450,order_items[[#All],[product_id]:[subtotal_idr]],4,0)</f>
        <v>449000</v>
      </c>
      <c r="K3450" t="str">
        <f>VLOOKUP($G3450,products7[#All],2,0)</f>
        <v>Pants Kulot Cendana Co</v>
      </c>
      <c r="L3450" t="str">
        <f>VLOOKUP($G3450,products7[#All],3,0)</f>
        <v>Pants</v>
      </c>
      <c r="M3450" t="str">
        <f>VLOOKUP($G3450,products7[#All],7,0)</f>
        <v>Cendana Co</v>
      </c>
    </row>
    <row r="3451" spans="1:13" x14ac:dyDescent="0.35">
      <c r="A3451" t="s">
        <v>8207</v>
      </c>
      <c r="B3451" s="2">
        <f>VLOOKUP(A3451,orders[#All],3,0)</f>
        <v>45076</v>
      </c>
      <c r="C3451" t="str">
        <f>VLOOKUP($A3451,orders[#All],9,0)</f>
        <v>delivered</v>
      </c>
      <c r="D3451" t="str">
        <f>VLOOKUP($A3451,orders[#All],5,0)</f>
        <v>Medan</v>
      </c>
      <c r="E3451" t="str">
        <f>VLOOKUP($A3451,orders[#All],6,0)</f>
        <v>Sumatera Utara</v>
      </c>
      <c r="F3451" t="str">
        <f>VLOOKUP($A3451,orders[#All],10,0)</f>
        <v>TANPA PROMO</v>
      </c>
      <c r="G3451" t="s">
        <v>3028</v>
      </c>
      <c r="H3451">
        <f>VLOOKUP(working_table!G3451,order_items[[#All],[product_id]:[subtotal_idr]],2,0)</f>
        <v>3</v>
      </c>
      <c r="I3451" s="5">
        <f>VLOOKUP(working_table!$G3451,order_items[[#All],[product_id]:[subtotal_idr]],3,0)</f>
        <v>99000</v>
      </c>
      <c r="J3451" s="5">
        <f>VLOOKUP(working_table!$G3451,order_items[[#All],[product_id]:[subtotal_idr]],4,0)</f>
        <v>297000</v>
      </c>
      <c r="K3451" t="str">
        <f>VLOOKUP($G3451,products7[#All],2,0)</f>
        <v>T-Shirt Raglan BajuKita</v>
      </c>
      <c r="L3451" t="str">
        <f>VLOOKUP($G3451,products7[#All],3,0)</f>
        <v>T-Shirt</v>
      </c>
      <c r="M3451" t="str">
        <f>VLOOKUP($G3451,products7[#All],7,0)</f>
        <v>BajuKita</v>
      </c>
    </row>
    <row r="3452" spans="1:13" x14ac:dyDescent="0.35">
      <c r="A3452" t="s">
        <v>8209</v>
      </c>
      <c r="B3452" s="2">
        <f>VLOOKUP(A3452,orders[#All],3,0)</f>
        <v>44877</v>
      </c>
      <c r="C3452" t="str">
        <f>VLOOKUP($A3452,orders[#All],9,0)</f>
        <v>delivered</v>
      </c>
      <c r="D3452" t="str">
        <f>VLOOKUP($A3452,orders[#All],5,0)</f>
        <v>Semarang</v>
      </c>
      <c r="E3452" t="str">
        <f>VLOOKUP($A3452,orders[#All],6,0)</f>
        <v>Jawa Tengah</v>
      </c>
      <c r="F3452" t="str">
        <f>VLOOKUP($A3452,orders[#All],10,0)</f>
        <v>FLASHSALE</v>
      </c>
      <c r="G3452" t="s">
        <v>3346</v>
      </c>
      <c r="H3452">
        <f>VLOOKUP(working_table!G3452,order_items[[#All],[product_id]:[subtotal_idr]],2,0)</f>
        <v>1</v>
      </c>
      <c r="I3452" s="5">
        <f>VLOOKUP(working_table!$G3452,order_items[[#All],[product_id]:[subtotal_idr]],3,0)</f>
        <v>399000</v>
      </c>
      <c r="J3452" s="5">
        <f>VLOOKUP(working_table!$G3452,order_items[[#All],[product_id]:[subtotal_idr]],4,0)</f>
        <v>399000</v>
      </c>
      <c r="K3452" t="str">
        <f>VLOOKUP($G3452,products7[#All],2,0)</f>
        <v>Kemeja Batik Ratu Mode</v>
      </c>
      <c r="L3452" t="str">
        <f>VLOOKUP($G3452,products7[#All],3,0)</f>
        <v>T-Shirt</v>
      </c>
      <c r="M3452" t="str">
        <f>VLOOKUP($G3452,products7[#All],7,0)</f>
        <v>Ratu Mode</v>
      </c>
    </row>
    <row r="3453" spans="1:13" x14ac:dyDescent="0.35">
      <c r="A3453" t="s">
        <v>8211</v>
      </c>
      <c r="B3453" s="2">
        <f>VLOOKUP(A3453,orders[#All],3,0)</f>
        <v>44710</v>
      </c>
      <c r="C3453" t="str">
        <f>VLOOKUP($A3453,orders[#All],9,0)</f>
        <v>shipped</v>
      </c>
      <c r="D3453" t="str">
        <f>VLOOKUP($A3453,orders[#All],5,0)</f>
        <v>Bekasi</v>
      </c>
      <c r="E3453" t="str">
        <f>VLOOKUP($A3453,orders[#All],6,0)</f>
        <v>Jawa Barat</v>
      </c>
      <c r="F3453" t="str">
        <f>VLOOKUP($A3453,orders[#All],10,0)</f>
        <v>TANPA PROMO</v>
      </c>
      <c r="G3453" t="s">
        <v>2480</v>
      </c>
      <c r="H3453">
        <f>VLOOKUP(working_table!G3453,order_items[[#All],[product_id]:[subtotal_idr]],2,0)</f>
        <v>3</v>
      </c>
      <c r="I3453" s="5">
        <f>VLOOKUP(working_table!$G3453,order_items[[#All],[product_id]:[subtotal_idr]],3,0)</f>
        <v>129000</v>
      </c>
      <c r="J3453" s="5">
        <f>VLOOKUP(working_table!$G3453,order_items[[#All],[product_id]:[subtotal_idr]],4,0)</f>
        <v>387000</v>
      </c>
      <c r="K3453" t="str">
        <f>VLOOKUP($G3453,products7[#All],2,0)</f>
        <v>Ikat Pinggang Kulit Pesona Indo</v>
      </c>
      <c r="L3453" t="str">
        <f>VLOOKUP($G3453,products7[#All],3,0)</f>
        <v>Accessories</v>
      </c>
      <c r="M3453" t="str">
        <f>VLOOKUP($G3453,products7[#All],7,0)</f>
        <v>Pesona Indo</v>
      </c>
    </row>
    <row r="3454" spans="1:13" x14ac:dyDescent="0.35">
      <c r="A3454" t="s">
        <v>8213</v>
      </c>
      <c r="B3454" s="2">
        <f>VLOOKUP(A3454,orders[#All],3,0)</f>
        <v>45367</v>
      </c>
      <c r="C3454" t="str">
        <f>VLOOKUP($A3454,orders[#All],9,0)</f>
        <v>delivered</v>
      </c>
      <c r="D3454" t="str">
        <f>VLOOKUP($A3454,orders[#All],5,0)</f>
        <v>Pontianak</v>
      </c>
      <c r="E3454" t="str">
        <f>VLOOKUP($A3454,orders[#All],6,0)</f>
        <v>Kalimantan Barat</v>
      </c>
      <c r="F3454" t="str">
        <f>VLOOKUP($A3454,orders[#All],10,0)</f>
        <v>TANPA PROMO</v>
      </c>
      <c r="G3454" t="s">
        <v>3289</v>
      </c>
      <c r="H3454">
        <f>VLOOKUP(working_table!G3454,order_items[[#All],[product_id]:[subtotal_idr]],2,0)</f>
        <v>1</v>
      </c>
      <c r="I3454" s="5">
        <f>VLOOKUP(working_table!$G3454,order_items[[#All],[product_id]:[subtotal_idr]],3,0)</f>
        <v>299000</v>
      </c>
      <c r="J3454" s="5">
        <f>VLOOKUP(working_table!$G3454,order_items[[#All],[product_id]:[subtotal_idr]],4,0)</f>
        <v>299000</v>
      </c>
      <c r="K3454" t="str">
        <f>VLOOKUP($G3454,products7[#All],2,0)</f>
        <v>Ikat Pinggang Kulit Senja Wear</v>
      </c>
      <c r="L3454" t="str">
        <f>VLOOKUP($G3454,products7[#All],3,0)</f>
        <v>Accessories</v>
      </c>
      <c r="M3454" t="str">
        <f>VLOOKUP($G3454,products7[#All],7,0)</f>
        <v>Senja Wear</v>
      </c>
    </row>
    <row r="3455" spans="1:13" x14ac:dyDescent="0.35">
      <c r="A3455" t="s">
        <v>8213</v>
      </c>
      <c r="B3455" s="2">
        <f>VLOOKUP(A3455,orders[#All],3,0)</f>
        <v>45367</v>
      </c>
      <c r="C3455" t="str">
        <f>VLOOKUP($A3455,orders[#All],9,0)</f>
        <v>delivered</v>
      </c>
      <c r="D3455" t="str">
        <f>VLOOKUP($A3455,orders[#All],5,0)</f>
        <v>Pontianak</v>
      </c>
      <c r="E3455" t="str">
        <f>VLOOKUP($A3455,orders[#All],6,0)</f>
        <v>Kalimantan Barat</v>
      </c>
      <c r="F3455" t="str">
        <f>VLOOKUP($A3455,orders[#All],10,0)</f>
        <v>TANPA PROMO</v>
      </c>
      <c r="G3455" t="s">
        <v>2485</v>
      </c>
      <c r="H3455">
        <f>VLOOKUP(working_table!G3455,order_items[[#All],[product_id]:[subtotal_idr]],2,0)</f>
        <v>3</v>
      </c>
      <c r="I3455" s="5">
        <f>VLOOKUP(working_table!$G3455,order_items[[#All],[product_id]:[subtotal_idr]],3,0)</f>
        <v>89000</v>
      </c>
      <c r="J3455" s="5">
        <f>VLOOKUP(working_table!$G3455,order_items[[#All],[product_id]:[subtotal_idr]],4,0)</f>
        <v>267000</v>
      </c>
      <c r="K3455" t="str">
        <f>VLOOKUP($G3455,products7[#All],2,0)</f>
        <v>Dress Mini Casual Riang Apparel</v>
      </c>
      <c r="L3455" t="str">
        <f>VLOOKUP($G3455,products7[#All],3,0)</f>
        <v>Dress</v>
      </c>
      <c r="M3455" t="str">
        <f>VLOOKUP($G3455,products7[#All],7,0)</f>
        <v>Riang Apparel</v>
      </c>
    </row>
    <row r="3456" spans="1:13" x14ac:dyDescent="0.35">
      <c r="A3456" t="s">
        <v>8216</v>
      </c>
      <c r="B3456" s="2">
        <f>VLOOKUP(A3456,orders[#All],3,0)</f>
        <v>45660</v>
      </c>
      <c r="C3456" t="str">
        <f>VLOOKUP($A3456,orders[#All],9,0)</f>
        <v>delivered</v>
      </c>
      <c r="D3456" t="str">
        <f>VLOOKUP($A3456,orders[#All],5,0)</f>
        <v>Bandung</v>
      </c>
      <c r="E3456" t="str">
        <f>VLOOKUP($A3456,orders[#All],6,0)</f>
        <v>Jawa Barat</v>
      </c>
      <c r="F3456" t="str">
        <f>VLOOKUP($A3456,orders[#All],10,0)</f>
        <v>TANPA PROMO</v>
      </c>
      <c r="G3456" t="s">
        <v>2770</v>
      </c>
      <c r="H3456">
        <f>VLOOKUP(working_table!G3456,order_items[[#All],[product_id]:[subtotal_idr]],2,0)</f>
        <v>1</v>
      </c>
      <c r="I3456" s="5">
        <f>VLOOKUP(working_table!$G3456,order_items[[#All],[product_id]:[subtotal_idr]],3,0)</f>
        <v>49000</v>
      </c>
      <c r="J3456" s="5">
        <f>VLOOKUP(working_table!$G3456,order_items[[#All],[product_id]:[subtotal_idr]],4,0)</f>
        <v>49000</v>
      </c>
      <c r="K3456" t="str">
        <f>VLOOKUP($G3456,products7[#All],2,0)</f>
        <v>Dress A-Line Kanvas Lokal</v>
      </c>
      <c r="L3456" t="str">
        <f>VLOOKUP($G3456,products7[#All],3,0)</f>
        <v>Dress</v>
      </c>
      <c r="M3456" t="str">
        <f>VLOOKUP($G3456,products7[#All],7,0)</f>
        <v>Kanvas Lokal</v>
      </c>
    </row>
    <row r="3457" spans="1:13" x14ac:dyDescent="0.35">
      <c r="A3457" t="s">
        <v>8218</v>
      </c>
      <c r="B3457" s="2">
        <f>VLOOKUP(A3457,orders[#All],3,0)</f>
        <v>45315</v>
      </c>
      <c r="C3457" t="str">
        <f>VLOOKUP($A3457,orders[#All],9,0)</f>
        <v>delivered</v>
      </c>
      <c r="D3457" t="str">
        <f>VLOOKUP($A3457,orders[#All],5,0)</f>
        <v>Makassar</v>
      </c>
      <c r="E3457" t="str">
        <f>VLOOKUP($A3457,orders[#All],6,0)</f>
        <v>Sulawesi Selatan</v>
      </c>
      <c r="F3457" t="str">
        <f>VLOOKUP($A3457,orders[#All],10,0)</f>
        <v>SALE2024</v>
      </c>
      <c r="G3457" t="s">
        <v>4266</v>
      </c>
      <c r="H3457">
        <f>VLOOKUP(working_table!G3457,order_items[[#All],[product_id]:[subtotal_idr]],2,0)</f>
        <v>2</v>
      </c>
      <c r="I3457" s="5">
        <f>VLOOKUP(working_table!$G3457,order_items[[#All],[product_id]:[subtotal_idr]],3,0)</f>
        <v>149000</v>
      </c>
      <c r="J3457" s="5">
        <f>VLOOKUP(working_table!$G3457,order_items[[#All],[product_id]:[subtotal_idr]],4,0)</f>
        <v>298000</v>
      </c>
      <c r="K3457" t="str">
        <f>VLOOKUP($G3457,products7[#All],2,0)</f>
        <v>Jacket Varsity NusaBrand</v>
      </c>
      <c r="L3457" t="str">
        <f>VLOOKUP($G3457,products7[#All],3,0)</f>
        <v>Jacket</v>
      </c>
      <c r="M3457" t="str">
        <f>VLOOKUP($G3457,products7[#All],7,0)</f>
        <v>NusaBrand</v>
      </c>
    </row>
    <row r="3458" spans="1:13" x14ac:dyDescent="0.35">
      <c r="A3458" t="s">
        <v>8218</v>
      </c>
      <c r="B3458" s="2">
        <f>VLOOKUP(A3458,orders[#All],3,0)</f>
        <v>45315</v>
      </c>
      <c r="C3458" t="str">
        <f>VLOOKUP($A3458,orders[#All],9,0)</f>
        <v>delivered</v>
      </c>
      <c r="D3458" t="str">
        <f>VLOOKUP($A3458,orders[#All],5,0)</f>
        <v>Makassar</v>
      </c>
      <c r="E3458" t="str">
        <f>VLOOKUP($A3458,orders[#All],6,0)</f>
        <v>Sulawesi Selatan</v>
      </c>
      <c r="F3458" t="str">
        <f>VLOOKUP($A3458,orders[#All],10,0)</f>
        <v>SALE2024</v>
      </c>
      <c r="G3458" t="s">
        <v>2432</v>
      </c>
      <c r="H3458">
        <f>VLOOKUP(working_table!G3458,order_items[[#All],[product_id]:[subtotal_idr]],2,0)</f>
        <v>1</v>
      </c>
      <c r="I3458" s="5">
        <f>VLOOKUP(working_table!$G3458,order_items[[#All],[product_id]:[subtotal_idr]],3,0)</f>
        <v>279000</v>
      </c>
      <c r="J3458" s="5">
        <f>VLOOKUP(working_table!$G3458,order_items[[#All],[product_id]:[subtotal_idr]],4,0)</f>
        <v>279000</v>
      </c>
      <c r="K3458" t="str">
        <f>VLOOKUP($G3458,products7[#All],2,0)</f>
        <v>T-Shirt Oversize Riang Apparel</v>
      </c>
      <c r="L3458" t="str">
        <f>VLOOKUP($G3458,products7[#All],3,0)</f>
        <v>T-Shirt</v>
      </c>
      <c r="M3458" t="str">
        <f>VLOOKUP($G3458,products7[#All],7,0)</f>
        <v>Riang Apparel</v>
      </c>
    </row>
    <row r="3459" spans="1:13" x14ac:dyDescent="0.35">
      <c r="A3459" t="s">
        <v>8221</v>
      </c>
      <c r="B3459" s="2">
        <f>VLOOKUP(A3459,orders[#All],3,0)</f>
        <v>45485</v>
      </c>
      <c r="C3459" t="str">
        <f>VLOOKUP($A3459,orders[#All],9,0)</f>
        <v>delivered</v>
      </c>
      <c r="D3459" t="str">
        <f>VLOOKUP($A3459,orders[#All],5,0)</f>
        <v>Medan</v>
      </c>
      <c r="E3459" t="str">
        <f>VLOOKUP($A3459,orders[#All],6,0)</f>
        <v>Sumatera Utara</v>
      </c>
      <c r="F3459" t="str">
        <f>VLOOKUP($A3459,orders[#All],10,0)</f>
        <v>TANPA PROMO</v>
      </c>
      <c r="G3459" t="s">
        <v>2702</v>
      </c>
      <c r="H3459">
        <f>VLOOKUP(working_table!G3459,order_items[[#All],[product_id]:[subtotal_idr]],2,0)</f>
        <v>1</v>
      </c>
      <c r="I3459" s="5">
        <f>VLOOKUP(working_table!$G3459,order_items[[#All],[product_id]:[subtotal_idr]],3,0)</f>
        <v>99000</v>
      </c>
      <c r="J3459" s="5">
        <f>VLOOKUP(working_table!$G3459,order_items[[#All],[product_id]:[subtotal_idr]],4,0)</f>
        <v>99000</v>
      </c>
      <c r="K3459" t="str">
        <f>VLOOKUP($G3459,products7[#All],2,0)</f>
        <v>Ikat Pinggang Kulit Tropika Style</v>
      </c>
      <c r="L3459" t="str">
        <f>VLOOKUP($G3459,products7[#All],3,0)</f>
        <v>Accessories</v>
      </c>
      <c r="M3459" t="str">
        <f>VLOOKUP($G3459,products7[#All],7,0)</f>
        <v>Tropika Style</v>
      </c>
    </row>
    <row r="3460" spans="1:13" x14ac:dyDescent="0.35">
      <c r="A3460" t="s">
        <v>8221</v>
      </c>
      <c r="B3460" s="2">
        <f>VLOOKUP(A3460,orders[#All],3,0)</f>
        <v>45485</v>
      </c>
      <c r="C3460" t="str">
        <f>VLOOKUP($A3460,orders[#All],9,0)</f>
        <v>delivered</v>
      </c>
      <c r="D3460" t="str">
        <f>VLOOKUP($A3460,orders[#All],5,0)</f>
        <v>Medan</v>
      </c>
      <c r="E3460" t="str">
        <f>VLOOKUP($A3460,orders[#All],6,0)</f>
        <v>Sumatera Utara</v>
      </c>
      <c r="F3460" t="str">
        <f>VLOOKUP($A3460,orders[#All],10,0)</f>
        <v>TANPA PROMO</v>
      </c>
      <c r="G3460" t="s">
        <v>2777</v>
      </c>
      <c r="H3460">
        <f>VLOOKUP(working_table!G3460,order_items[[#All],[product_id]:[subtotal_idr]],2,0)</f>
        <v>1</v>
      </c>
      <c r="I3460" s="5">
        <f>VLOOKUP(working_table!$G3460,order_items[[#All],[product_id]:[subtotal_idr]],3,0)</f>
        <v>499000</v>
      </c>
      <c r="J3460" s="5">
        <f>VLOOKUP(working_table!$G3460,order_items[[#All],[product_id]:[subtotal_idr]],4,0)</f>
        <v>499000</v>
      </c>
      <c r="K3460" t="str">
        <f>VLOOKUP($G3460,products7[#All],2,0)</f>
        <v>Jacket Denim Riang Apparel</v>
      </c>
      <c r="L3460" t="str">
        <f>VLOOKUP($G3460,products7[#All],3,0)</f>
        <v>Jacket</v>
      </c>
      <c r="M3460" t="str">
        <f>VLOOKUP($G3460,products7[#All],7,0)</f>
        <v>Riang Apparel</v>
      </c>
    </row>
    <row r="3461" spans="1:13" x14ac:dyDescent="0.35">
      <c r="A3461" t="s">
        <v>8224</v>
      </c>
      <c r="B3461" s="2">
        <f>VLOOKUP(A3461,orders[#All],3,0)</f>
        <v>44999</v>
      </c>
      <c r="C3461" t="str">
        <f>VLOOKUP($A3461,orders[#All],9,0)</f>
        <v>cancelled</v>
      </c>
      <c r="D3461" t="str">
        <f>VLOOKUP($A3461,orders[#All],5,0)</f>
        <v>Makassar</v>
      </c>
      <c r="E3461" t="str">
        <f>VLOOKUP($A3461,orders[#All],6,0)</f>
        <v>Sulawesi Selatan</v>
      </c>
      <c r="F3461" t="str">
        <f>VLOOKUP($A3461,orders[#All],10,0)</f>
        <v>NEWUSER</v>
      </c>
      <c r="G3461" t="s">
        <v>4650</v>
      </c>
      <c r="H3461">
        <f>VLOOKUP(working_table!G3461,order_items[[#All],[product_id]:[subtotal_idr]],2,0)</f>
        <v>3</v>
      </c>
      <c r="I3461" s="5">
        <f>VLOOKUP(working_table!$G3461,order_items[[#All],[product_id]:[subtotal_idr]],3,0)</f>
        <v>149000</v>
      </c>
      <c r="J3461" s="5">
        <f>VLOOKUP(working_table!$G3461,order_items[[#All],[product_id]:[subtotal_idr]],4,0)</f>
        <v>447000</v>
      </c>
      <c r="K3461" t="str">
        <f>VLOOKUP($G3461,products7[#All],2,0)</f>
        <v>Pants Kulot Senja Wear</v>
      </c>
      <c r="L3461" t="str">
        <f>VLOOKUP($G3461,products7[#All],3,0)</f>
        <v>Pants</v>
      </c>
      <c r="M3461" t="str">
        <f>VLOOKUP($G3461,products7[#All],7,0)</f>
        <v>Senja Wear</v>
      </c>
    </row>
    <row r="3462" spans="1:13" x14ac:dyDescent="0.35">
      <c r="A3462" t="s">
        <v>8224</v>
      </c>
      <c r="B3462" s="2">
        <f>VLOOKUP(A3462,orders[#All],3,0)</f>
        <v>44999</v>
      </c>
      <c r="C3462" t="str">
        <f>VLOOKUP($A3462,orders[#All],9,0)</f>
        <v>cancelled</v>
      </c>
      <c r="D3462" t="str">
        <f>VLOOKUP($A3462,orders[#All],5,0)</f>
        <v>Makassar</v>
      </c>
      <c r="E3462" t="str">
        <f>VLOOKUP($A3462,orders[#All],6,0)</f>
        <v>Sulawesi Selatan</v>
      </c>
      <c r="F3462" t="str">
        <f>VLOOKUP($A3462,orders[#All],10,0)</f>
        <v>NEWUSER</v>
      </c>
      <c r="G3462" t="s">
        <v>2826</v>
      </c>
      <c r="H3462">
        <f>VLOOKUP(working_table!G3462,order_items[[#All],[product_id]:[subtotal_idr]],2,0)</f>
        <v>1</v>
      </c>
      <c r="I3462" s="5">
        <f>VLOOKUP(working_table!$G3462,order_items[[#All],[product_id]:[subtotal_idr]],3,0)</f>
        <v>99000</v>
      </c>
      <c r="J3462" s="5">
        <f>VLOOKUP(working_table!$G3462,order_items[[#All],[product_id]:[subtotal_idr]],4,0)</f>
        <v>99000</v>
      </c>
      <c r="K3462" t="str">
        <f>VLOOKUP($G3462,products7[#All],2,0)</f>
        <v>Dress Midi Floral Senja Wear</v>
      </c>
      <c r="L3462" t="str">
        <f>VLOOKUP($G3462,products7[#All],3,0)</f>
        <v>Dress</v>
      </c>
      <c r="M3462" t="str">
        <f>VLOOKUP($G3462,products7[#All],7,0)</f>
        <v>Senja Wear</v>
      </c>
    </row>
    <row r="3463" spans="1:13" x14ac:dyDescent="0.35">
      <c r="A3463" t="s">
        <v>8227</v>
      </c>
      <c r="B3463" s="2">
        <f>VLOOKUP(A3463,orders[#All],3,0)</f>
        <v>45239</v>
      </c>
      <c r="C3463" t="str">
        <f>VLOOKUP($A3463,orders[#All],9,0)</f>
        <v>returned</v>
      </c>
      <c r="D3463" t="str">
        <f>VLOOKUP($A3463,orders[#All],5,0)</f>
        <v>Bekasi</v>
      </c>
      <c r="E3463" t="str">
        <f>VLOOKUP($A3463,orders[#All],6,0)</f>
        <v>Jawa Barat</v>
      </c>
      <c r="F3463" t="str">
        <f>VLOOKUP($A3463,orders[#All],10,0)</f>
        <v>TANPA PROMO</v>
      </c>
      <c r="G3463" t="s">
        <v>3012</v>
      </c>
      <c r="H3463">
        <f>VLOOKUP(working_table!G3463,order_items[[#All],[product_id]:[subtotal_idr]],2,0)</f>
        <v>1</v>
      </c>
      <c r="I3463" s="5">
        <f>VLOOKUP(working_table!$G3463,order_items[[#All],[product_id]:[subtotal_idr]],3,0)</f>
        <v>329000</v>
      </c>
      <c r="J3463" s="5">
        <f>VLOOKUP(working_table!$G3463,order_items[[#All],[product_id]:[subtotal_idr]],4,0)</f>
        <v>329000</v>
      </c>
      <c r="K3463" t="str">
        <f>VLOOKUP($G3463,products7[#All],2,0)</f>
        <v>T-Shirt Oversize BajuKita</v>
      </c>
      <c r="L3463" t="str">
        <f>VLOOKUP($G3463,products7[#All],3,0)</f>
        <v>T-Shirt</v>
      </c>
      <c r="M3463" t="str">
        <f>VLOOKUP($G3463,products7[#All],7,0)</f>
        <v>BajuKita</v>
      </c>
    </row>
    <row r="3464" spans="1:13" x14ac:dyDescent="0.35">
      <c r="A3464" t="s">
        <v>8229</v>
      </c>
      <c r="B3464" s="2">
        <f>VLOOKUP(A3464,orders[#All],3,0)</f>
        <v>45408</v>
      </c>
      <c r="C3464" t="str">
        <f>VLOOKUP($A3464,orders[#All],9,0)</f>
        <v>delivered</v>
      </c>
      <c r="D3464" t="str">
        <f>VLOOKUP($A3464,orders[#All],5,0)</f>
        <v>Banjarmasin</v>
      </c>
      <c r="E3464" t="str">
        <f>VLOOKUP($A3464,orders[#All],6,0)</f>
        <v>Kalimantan Selatan</v>
      </c>
      <c r="F3464" t="str">
        <f>VLOOKUP($A3464,orders[#All],10,0)</f>
        <v>TANPA PROMO</v>
      </c>
      <c r="G3464" t="s">
        <v>3903</v>
      </c>
      <c r="H3464">
        <f>VLOOKUP(working_table!G3464,order_items[[#All],[product_id]:[subtotal_idr]],2,0)</f>
        <v>2</v>
      </c>
      <c r="I3464" s="5">
        <f>VLOOKUP(working_table!$G3464,order_items[[#All],[product_id]:[subtotal_idr]],3,0)</f>
        <v>229000</v>
      </c>
      <c r="J3464" s="5">
        <f>VLOOKUP(working_table!$G3464,order_items[[#All],[product_id]:[subtotal_idr]],4,0)</f>
        <v>458000</v>
      </c>
      <c r="K3464" t="str">
        <f>VLOOKUP($G3464,products7[#All],2,0)</f>
        <v>Ikat Pinggang Kulit Kanvas Lokal</v>
      </c>
      <c r="L3464" t="str">
        <f>VLOOKUP($G3464,products7[#All],3,0)</f>
        <v>Accessories</v>
      </c>
      <c r="M3464" t="str">
        <f>VLOOKUP($G3464,products7[#All],7,0)</f>
        <v>Kanvas Lokal</v>
      </c>
    </row>
    <row r="3465" spans="1:13" x14ac:dyDescent="0.35">
      <c r="A3465" t="s">
        <v>8231</v>
      </c>
      <c r="B3465" s="2">
        <f>VLOOKUP(A3465,orders[#All],3,0)</f>
        <v>45563</v>
      </c>
      <c r="C3465" t="str">
        <f>VLOOKUP($A3465,orders[#All],9,0)</f>
        <v>cancelled</v>
      </c>
      <c r="D3465" t="str">
        <f>VLOOKUP($A3465,orders[#All],5,0)</f>
        <v>Depok</v>
      </c>
      <c r="E3465" t="str">
        <f>VLOOKUP($A3465,orders[#All],6,0)</f>
        <v>Jawa Barat</v>
      </c>
      <c r="F3465" t="str">
        <f>VLOOKUP($A3465,orders[#All],10,0)</f>
        <v>FLASHSALE</v>
      </c>
      <c r="G3465" t="s">
        <v>3054</v>
      </c>
      <c r="H3465">
        <f>VLOOKUP(working_table!G3465,order_items[[#All],[product_id]:[subtotal_idr]],2,0)</f>
        <v>1</v>
      </c>
      <c r="I3465" s="5">
        <f>VLOOKUP(working_table!$G3465,order_items[[#All],[product_id]:[subtotal_idr]],3,0)</f>
        <v>129000</v>
      </c>
      <c r="J3465" s="5">
        <f>VLOOKUP(working_table!$G3465,order_items[[#All],[product_id]:[subtotal_idr]],4,0)</f>
        <v>129000</v>
      </c>
      <c r="K3465" t="str">
        <f>VLOOKUP($G3465,products7[#All],2,0)</f>
        <v>T-Shirt Raglan Cendana Co</v>
      </c>
      <c r="L3465" t="str">
        <f>VLOOKUP($G3465,products7[#All],3,0)</f>
        <v>T-Shirt</v>
      </c>
      <c r="M3465" t="str">
        <f>VLOOKUP($G3465,products7[#All],7,0)</f>
        <v>Cendana Co</v>
      </c>
    </row>
    <row r="3466" spans="1:13" x14ac:dyDescent="0.35">
      <c r="A3466" t="s">
        <v>8233</v>
      </c>
      <c r="B3466" s="2">
        <f>VLOOKUP(A3466,orders[#All],3,0)</f>
        <v>45327</v>
      </c>
      <c r="C3466" t="str">
        <f>VLOOKUP($A3466,orders[#All],9,0)</f>
        <v>shipped</v>
      </c>
      <c r="D3466" t="str">
        <f>VLOOKUP($A3466,orders[#All],5,0)</f>
        <v>Manado</v>
      </c>
      <c r="E3466" t="str">
        <f>VLOOKUP($A3466,orders[#All],6,0)</f>
        <v>Sulawesi Utara</v>
      </c>
      <c r="F3466" t="str">
        <f>VLOOKUP($A3466,orders[#All],10,0)</f>
        <v>TANPA PROMO</v>
      </c>
      <c r="G3466" t="s">
        <v>3701</v>
      </c>
      <c r="H3466">
        <f>VLOOKUP(working_table!G3466,order_items[[#All],[product_id]:[subtotal_idr]],2,0)</f>
        <v>1</v>
      </c>
      <c r="I3466" s="5">
        <f>VLOOKUP(working_table!$G3466,order_items[[#All],[product_id]:[subtotal_idr]],3,0)</f>
        <v>399000</v>
      </c>
      <c r="J3466" s="5">
        <f>VLOOKUP(working_table!$G3466,order_items[[#All],[product_id]:[subtotal_idr]],4,0)</f>
        <v>399000</v>
      </c>
      <c r="K3466" t="str">
        <f>VLOOKUP($G3466,products7[#All],2,0)</f>
        <v>Tas Selempang Riang Apparel</v>
      </c>
      <c r="L3466" t="str">
        <f>VLOOKUP($G3466,products7[#All],3,0)</f>
        <v>Accessories</v>
      </c>
      <c r="M3466" t="str">
        <f>VLOOKUP($G3466,products7[#All],7,0)</f>
        <v>Riang Apparel</v>
      </c>
    </row>
    <row r="3467" spans="1:13" x14ac:dyDescent="0.35">
      <c r="A3467" t="s">
        <v>8235</v>
      </c>
      <c r="B3467" s="2">
        <f>VLOOKUP(A3467,orders[#All],3,0)</f>
        <v>45085</v>
      </c>
      <c r="C3467" t="str">
        <f>VLOOKUP($A3467,orders[#All],9,0)</f>
        <v>delivered</v>
      </c>
      <c r="D3467" t="str">
        <f>VLOOKUP($A3467,orders[#All],5,0)</f>
        <v>Bogor</v>
      </c>
      <c r="E3467" t="str">
        <f>VLOOKUP($A3467,orders[#All],6,0)</f>
        <v>Jawa Barat</v>
      </c>
      <c r="F3467" t="str">
        <f>VLOOKUP($A3467,orders[#All],10,0)</f>
        <v>TANPA PROMO</v>
      </c>
      <c r="G3467" t="s">
        <v>2524</v>
      </c>
      <c r="H3467">
        <f>VLOOKUP(working_table!G3467,order_items[[#All],[product_id]:[subtotal_idr]],2,0)</f>
        <v>1</v>
      </c>
      <c r="I3467" s="5">
        <f>VLOOKUP(working_table!$G3467,order_items[[#All],[product_id]:[subtotal_idr]],3,0)</f>
        <v>79000</v>
      </c>
      <c r="J3467" s="5">
        <f>VLOOKUP(working_table!$G3467,order_items[[#All],[product_id]:[subtotal_idr]],4,0)</f>
        <v>79000</v>
      </c>
      <c r="K3467" t="str">
        <f>VLOOKUP($G3467,products7[#All],2,0)</f>
        <v>Jacket Bomber Pesona Indo</v>
      </c>
      <c r="L3467" t="str">
        <f>VLOOKUP($G3467,products7[#All],3,0)</f>
        <v>Jacket</v>
      </c>
      <c r="M3467" t="str">
        <f>VLOOKUP($G3467,products7[#All],7,0)</f>
        <v>Pesona Indo</v>
      </c>
    </row>
    <row r="3468" spans="1:13" x14ac:dyDescent="0.35">
      <c r="A3468" t="s">
        <v>8237</v>
      </c>
      <c r="B3468" s="2">
        <f>VLOOKUP(A3468,orders[#All],3,0)</f>
        <v>45637</v>
      </c>
      <c r="C3468" t="str">
        <f>VLOOKUP($A3468,orders[#All],9,0)</f>
        <v>returned</v>
      </c>
      <c r="D3468" t="str">
        <f>VLOOKUP($A3468,orders[#All],5,0)</f>
        <v>Bekasi</v>
      </c>
      <c r="E3468" t="str">
        <f>VLOOKUP($A3468,orders[#All],6,0)</f>
        <v>Jawa Barat</v>
      </c>
      <c r="F3468" t="str">
        <f>VLOOKUP($A3468,orders[#All],10,0)</f>
        <v>HARI BELANJA</v>
      </c>
      <c r="G3468" t="s">
        <v>2470</v>
      </c>
      <c r="H3468">
        <f>VLOOKUP(working_table!G3468,order_items[[#All],[product_id]:[subtotal_idr]],2,0)</f>
        <v>1</v>
      </c>
      <c r="I3468" s="5">
        <f>VLOOKUP(working_table!$G3468,order_items[[#All],[product_id]:[subtotal_idr]],3,0)</f>
        <v>229000</v>
      </c>
      <c r="J3468" s="5">
        <f>VLOOKUP(working_table!$G3468,order_items[[#All],[product_id]:[subtotal_idr]],4,0)</f>
        <v>229000</v>
      </c>
      <c r="K3468" t="str">
        <f>VLOOKUP($G3468,products7[#All],2,0)</f>
        <v>Pants Kulot Cendana Co</v>
      </c>
      <c r="L3468" t="str">
        <f>VLOOKUP($G3468,products7[#All],3,0)</f>
        <v>Pants</v>
      </c>
      <c r="M3468" t="str">
        <f>VLOOKUP($G3468,products7[#All],7,0)</f>
        <v>Cendana Co</v>
      </c>
    </row>
    <row r="3469" spans="1:13" x14ac:dyDescent="0.35">
      <c r="A3469" t="s">
        <v>8237</v>
      </c>
      <c r="B3469" s="2">
        <f>VLOOKUP(A3469,orders[#All],3,0)</f>
        <v>45637</v>
      </c>
      <c r="C3469" t="str">
        <f>VLOOKUP($A3469,orders[#All],9,0)</f>
        <v>returned</v>
      </c>
      <c r="D3469" t="str">
        <f>VLOOKUP($A3469,orders[#All],5,0)</f>
        <v>Bekasi</v>
      </c>
      <c r="E3469" t="str">
        <f>VLOOKUP($A3469,orders[#All],6,0)</f>
        <v>Jawa Barat</v>
      </c>
      <c r="F3469" t="str">
        <f>VLOOKUP($A3469,orders[#All],10,0)</f>
        <v>HARI BELANJA</v>
      </c>
      <c r="G3469" t="s">
        <v>3132</v>
      </c>
      <c r="H3469">
        <f>VLOOKUP(working_table!G3469,order_items[[#All],[product_id]:[subtotal_idr]],2,0)</f>
        <v>1</v>
      </c>
      <c r="I3469" s="5">
        <f>VLOOKUP(working_table!$G3469,order_items[[#All],[product_id]:[subtotal_idr]],3,0)</f>
        <v>229000</v>
      </c>
      <c r="J3469" s="5">
        <f>VLOOKUP(working_table!$G3469,order_items[[#All],[product_id]:[subtotal_idr]],4,0)</f>
        <v>229000</v>
      </c>
      <c r="K3469" t="str">
        <f>VLOOKUP($G3469,products7[#All],2,0)</f>
        <v>Jacket Denim Riang Apparel</v>
      </c>
      <c r="L3469" t="str">
        <f>VLOOKUP($G3469,products7[#All],3,0)</f>
        <v>Jacket</v>
      </c>
      <c r="M3469" t="str">
        <f>VLOOKUP($G3469,products7[#All],7,0)</f>
        <v>Riang Apparel</v>
      </c>
    </row>
    <row r="3470" spans="1:13" x14ac:dyDescent="0.35">
      <c r="A3470" t="s">
        <v>8240</v>
      </c>
      <c r="B3470" s="2">
        <f>VLOOKUP(A3470,orders[#All],3,0)</f>
        <v>45099</v>
      </c>
      <c r="C3470" t="str">
        <f>VLOOKUP($A3470,orders[#All],9,0)</f>
        <v>delivered</v>
      </c>
      <c r="D3470" t="str">
        <f>VLOOKUP($A3470,orders[#All],5,0)</f>
        <v>Manado</v>
      </c>
      <c r="E3470" t="str">
        <f>VLOOKUP($A3470,orders[#All],6,0)</f>
        <v>Sulawesi Utara</v>
      </c>
      <c r="F3470" t="str">
        <f>VLOOKUP($A3470,orders[#All],10,0)</f>
        <v>HARBOLNAS22</v>
      </c>
      <c r="G3470" t="s">
        <v>2470</v>
      </c>
      <c r="H3470">
        <f>VLOOKUP(working_table!G3470,order_items[[#All],[product_id]:[subtotal_idr]],2,0)</f>
        <v>1</v>
      </c>
      <c r="I3470" s="5">
        <f>VLOOKUP(working_table!$G3470,order_items[[#All],[product_id]:[subtotal_idr]],3,0)</f>
        <v>229000</v>
      </c>
      <c r="J3470" s="5">
        <f>VLOOKUP(working_table!$G3470,order_items[[#All],[product_id]:[subtotal_idr]],4,0)</f>
        <v>229000</v>
      </c>
      <c r="K3470" t="str">
        <f>VLOOKUP($G3470,products7[#All],2,0)</f>
        <v>Pants Kulot Cendana Co</v>
      </c>
      <c r="L3470" t="str">
        <f>VLOOKUP($G3470,products7[#All],3,0)</f>
        <v>Pants</v>
      </c>
      <c r="M3470" t="str">
        <f>VLOOKUP($G3470,products7[#All],7,0)</f>
        <v>Cendana Co</v>
      </c>
    </row>
    <row r="3471" spans="1:13" x14ac:dyDescent="0.35">
      <c r="A3471" t="s">
        <v>8240</v>
      </c>
      <c r="B3471" s="2">
        <f>VLOOKUP(A3471,orders[#All],3,0)</f>
        <v>45099</v>
      </c>
      <c r="C3471" t="str">
        <f>VLOOKUP($A3471,orders[#All],9,0)</f>
        <v>delivered</v>
      </c>
      <c r="D3471" t="str">
        <f>VLOOKUP($A3471,orders[#All],5,0)</f>
        <v>Manado</v>
      </c>
      <c r="E3471" t="str">
        <f>VLOOKUP($A3471,orders[#All],6,0)</f>
        <v>Sulawesi Utara</v>
      </c>
      <c r="F3471" t="str">
        <f>VLOOKUP($A3471,orders[#All],10,0)</f>
        <v>HARBOLNAS22</v>
      </c>
      <c r="G3471" t="s">
        <v>2883</v>
      </c>
      <c r="H3471">
        <f>VLOOKUP(working_table!G3471,order_items[[#All],[product_id]:[subtotal_idr]],2,0)</f>
        <v>1</v>
      </c>
      <c r="I3471" s="5">
        <f>VLOOKUP(working_table!$G3471,order_items[[#All],[product_id]:[subtotal_idr]],3,0)</f>
        <v>69000</v>
      </c>
      <c r="J3471" s="5">
        <f>VLOOKUP(working_table!$G3471,order_items[[#All],[product_id]:[subtotal_idr]],4,0)</f>
        <v>69000</v>
      </c>
      <c r="K3471" t="str">
        <f>VLOOKUP($G3471,products7[#All],2,0)</f>
        <v>Jacket Varsity Kanvas Lokal</v>
      </c>
      <c r="L3471" t="str">
        <f>VLOOKUP($G3471,products7[#All],3,0)</f>
        <v>Jacket</v>
      </c>
      <c r="M3471" t="str">
        <f>VLOOKUP($G3471,products7[#All],7,0)</f>
        <v>Kanvas Lokal</v>
      </c>
    </row>
    <row r="3472" spans="1:13" x14ac:dyDescent="0.35">
      <c r="A3472" t="s">
        <v>8243</v>
      </c>
      <c r="B3472" s="2">
        <f>VLOOKUP(A3472,orders[#All],3,0)</f>
        <v>45272</v>
      </c>
      <c r="C3472" t="str">
        <f>VLOOKUP($A3472,orders[#All],9,0)</f>
        <v>processing</v>
      </c>
      <c r="D3472" t="str">
        <f>VLOOKUP($A3472,orders[#All],5,0)</f>
        <v>Pekanbaru</v>
      </c>
      <c r="E3472" t="str">
        <f>VLOOKUP($A3472,orders[#All],6,0)</f>
        <v>Riau</v>
      </c>
      <c r="F3472" t="str">
        <f>VLOOKUP($A3472,orders[#All],10,0)</f>
        <v>TANPA PROMO</v>
      </c>
      <c r="G3472" t="s">
        <v>2463</v>
      </c>
      <c r="H3472">
        <f>VLOOKUP(working_table!G3472,order_items[[#All],[product_id]:[subtotal_idr]],2,0)</f>
        <v>1</v>
      </c>
      <c r="I3472" s="5">
        <f>VLOOKUP(working_table!$G3472,order_items[[#All],[product_id]:[subtotal_idr]],3,0)</f>
        <v>179000</v>
      </c>
      <c r="J3472" s="5">
        <f>VLOOKUP(working_table!$G3472,order_items[[#All],[product_id]:[subtotal_idr]],4,0)</f>
        <v>179000</v>
      </c>
      <c r="K3472" t="str">
        <f>VLOOKUP($G3472,products7[#All],2,0)</f>
        <v>Pants Jogger Ratu Mode</v>
      </c>
      <c r="L3472" t="str">
        <f>VLOOKUP($G3472,products7[#All],3,0)</f>
        <v>Pants</v>
      </c>
      <c r="M3472" t="str">
        <f>VLOOKUP($G3472,products7[#All],7,0)</f>
        <v>Ratu Mode</v>
      </c>
    </row>
    <row r="3473" spans="1:13" x14ac:dyDescent="0.35">
      <c r="A3473" t="s">
        <v>8245</v>
      </c>
      <c r="B3473" s="2">
        <f>VLOOKUP(A3473,orders[#All],3,0)</f>
        <v>45684</v>
      </c>
      <c r="C3473" t="str">
        <f>VLOOKUP($A3473,orders[#All],9,0)</f>
        <v>delivered</v>
      </c>
      <c r="D3473" t="str">
        <f>VLOOKUP($A3473,orders[#All],5,0)</f>
        <v>Palembang</v>
      </c>
      <c r="E3473" t="str">
        <f>VLOOKUP($A3473,orders[#All],6,0)</f>
        <v>Sumatera Selatan</v>
      </c>
      <c r="F3473" t="str">
        <f>VLOOKUP($A3473,orders[#All],10,0)</f>
        <v>FLASHSALE</v>
      </c>
      <c r="G3473" t="s">
        <v>2503</v>
      </c>
      <c r="H3473">
        <f>VLOOKUP(working_table!G3473,order_items[[#All],[product_id]:[subtotal_idr]],2,0)</f>
        <v>1</v>
      </c>
      <c r="I3473" s="5">
        <f>VLOOKUP(working_table!$G3473,order_items[[#All],[product_id]:[subtotal_idr]],3,0)</f>
        <v>349000</v>
      </c>
      <c r="J3473" s="5">
        <f>VLOOKUP(working_table!$G3473,order_items[[#All],[product_id]:[subtotal_idr]],4,0)</f>
        <v>349000</v>
      </c>
      <c r="K3473" t="str">
        <f>VLOOKUP($G3473,products7[#All],2,0)</f>
        <v>T-Shirt Slim Fit BajuKita</v>
      </c>
      <c r="L3473" t="str">
        <f>VLOOKUP($G3473,products7[#All],3,0)</f>
        <v>Kemeja</v>
      </c>
      <c r="M3473" t="str">
        <f>VLOOKUP($G3473,products7[#All],7,0)</f>
        <v>BajuKita</v>
      </c>
    </row>
    <row r="3474" spans="1:13" x14ac:dyDescent="0.35">
      <c r="A3474" t="s">
        <v>8247</v>
      </c>
      <c r="B3474" s="2">
        <f>VLOOKUP(A3474,orders[#All],3,0)</f>
        <v>45011</v>
      </c>
      <c r="C3474" t="str">
        <f>VLOOKUP($A3474,orders[#All],9,0)</f>
        <v>delivered</v>
      </c>
      <c r="D3474" t="str">
        <f>VLOOKUP($A3474,orders[#All],5,0)</f>
        <v>Jakarta</v>
      </c>
      <c r="E3474" t="str">
        <f>VLOOKUP($A3474,orders[#All],6,0)</f>
        <v>DKI Jakarta</v>
      </c>
      <c r="F3474" t="str">
        <f>VLOOKUP($A3474,orders[#All],10,0)</f>
        <v>TANPA PROMO</v>
      </c>
      <c r="G3474" t="s">
        <v>2588</v>
      </c>
      <c r="H3474">
        <f>VLOOKUP(working_table!G3474,order_items[[#All],[product_id]:[subtotal_idr]],2,0)</f>
        <v>1</v>
      </c>
      <c r="I3474" s="5">
        <f>VLOOKUP(working_table!$G3474,order_items[[#All],[product_id]:[subtotal_idr]],3,0)</f>
        <v>279000</v>
      </c>
      <c r="J3474" s="5">
        <f>VLOOKUP(working_table!$G3474,order_items[[#All],[product_id]:[subtotal_idr]],4,0)</f>
        <v>279000</v>
      </c>
      <c r="K3474" t="str">
        <f>VLOOKUP($G3474,products7[#All],2,0)</f>
        <v>Kemeja Batik Kanvas Lokal</v>
      </c>
      <c r="L3474" t="str">
        <f>VLOOKUP($G3474,products7[#All],3,0)</f>
        <v>Kemeja</v>
      </c>
      <c r="M3474" t="str">
        <f>VLOOKUP($G3474,products7[#All],7,0)</f>
        <v>Kanvas Lokal</v>
      </c>
    </row>
    <row r="3475" spans="1:13" x14ac:dyDescent="0.35">
      <c r="A3475" t="s">
        <v>8247</v>
      </c>
      <c r="B3475" s="2">
        <f>VLOOKUP(A3475,orders[#All],3,0)</f>
        <v>45011</v>
      </c>
      <c r="C3475" t="str">
        <f>VLOOKUP($A3475,orders[#All],9,0)</f>
        <v>delivered</v>
      </c>
      <c r="D3475" t="str">
        <f>VLOOKUP($A3475,orders[#All],5,0)</f>
        <v>Jakarta</v>
      </c>
      <c r="E3475" t="str">
        <f>VLOOKUP($A3475,orders[#All],6,0)</f>
        <v>DKI Jakarta</v>
      </c>
      <c r="F3475" t="str">
        <f>VLOOKUP($A3475,orders[#All],10,0)</f>
        <v>TANPA PROMO</v>
      </c>
      <c r="G3475" t="s">
        <v>2840</v>
      </c>
      <c r="H3475">
        <f>VLOOKUP(working_table!G3475,order_items[[#All],[product_id]:[subtotal_idr]],2,0)</f>
        <v>1</v>
      </c>
      <c r="I3475" s="5">
        <f>VLOOKUP(working_table!$G3475,order_items[[#All],[product_id]:[subtotal_idr]],3,0)</f>
        <v>279000</v>
      </c>
      <c r="J3475" s="5">
        <f>VLOOKUP(working_table!$G3475,order_items[[#All],[product_id]:[subtotal_idr]],4,0)</f>
        <v>279000</v>
      </c>
      <c r="K3475" t="str">
        <f>VLOOKUP($G3475,products7[#All],2,0)</f>
        <v>T-Shirt Polos Basic Riang Apparel</v>
      </c>
      <c r="L3475" t="str">
        <f>VLOOKUP($G3475,products7[#All],3,0)</f>
        <v>T-Shirt</v>
      </c>
      <c r="M3475" t="str">
        <f>VLOOKUP($G3475,products7[#All],7,0)</f>
        <v>Riang Apparel</v>
      </c>
    </row>
    <row r="3476" spans="1:13" x14ac:dyDescent="0.35">
      <c r="A3476" t="s">
        <v>8247</v>
      </c>
      <c r="B3476" s="2">
        <f>VLOOKUP(A3476,orders[#All],3,0)</f>
        <v>45011</v>
      </c>
      <c r="C3476" t="str">
        <f>VLOOKUP($A3476,orders[#All],9,0)</f>
        <v>delivered</v>
      </c>
      <c r="D3476" t="str">
        <f>VLOOKUP($A3476,orders[#All],5,0)</f>
        <v>Jakarta</v>
      </c>
      <c r="E3476" t="str">
        <f>VLOOKUP($A3476,orders[#All],6,0)</f>
        <v>DKI Jakarta</v>
      </c>
      <c r="F3476" t="str">
        <f>VLOOKUP($A3476,orders[#All],10,0)</f>
        <v>TANPA PROMO</v>
      </c>
      <c r="G3476" t="s">
        <v>3568</v>
      </c>
      <c r="H3476">
        <f>VLOOKUP(working_table!G3476,order_items[[#All],[product_id]:[subtotal_idr]],2,0)</f>
        <v>1</v>
      </c>
      <c r="I3476" s="5">
        <f>VLOOKUP(working_table!$G3476,order_items[[#All],[product_id]:[subtotal_idr]],3,0)</f>
        <v>79000</v>
      </c>
      <c r="J3476" s="5">
        <f>VLOOKUP(working_table!$G3476,order_items[[#All],[product_id]:[subtotal_idr]],4,0)</f>
        <v>79000</v>
      </c>
      <c r="K3476" t="str">
        <f>VLOOKUP($G3476,products7[#All],2,0)</f>
        <v>Jacket Parasut BajuKita</v>
      </c>
      <c r="L3476" t="str">
        <f>VLOOKUP($G3476,products7[#All],3,0)</f>
        <v>Jacket</v>
      </c>
      <c r="M3476" t="str">
        <f>VLOOKUP($G3476,products7[#All],7,0)</f>
        <v>BajuKita</v>
      </c>
    </row>
    <row r="3477" spans="1:13" x14ac:dyDescent="0.35">
      <c r="A3477" t="s">
        <v>8251</v>
      </c>
      <c r="B3477" s="2">
        <f>VLOOKUP(A3477,orders[#All],3,0)</f>
        <v>45098</v>
      </c>
      <c r="C3477" t="str">
        <f>VLOOKUP($A3477,orders[#All],9,0)</f>
        <v>delivered</v>
      </c>
      <c r="D3477" t="str">
        <f>VLOOKUP($A3477,orders[#All],5,0)</f>
        <v>Manado</v>
      </c>
      <c r="E3477" t="str">
        <f>VLOOKUP($A3477,orders[#All],6,0)</f>
        <v>Sulawesi Utara</v>
      </c>
      <c r="F3477" t="str">
        <f>VLOOKUP($A3477,orders[#All],10,0)</f>
        <v>TANPA PROMO</v>
      </c>
      <c r="G3477" t="s">
        <v>3028</v>
      </c>
      <c r="H3477">
        <f>VLOOKUP(working_table!G3477,order_items[[#All],[product_id]:[subtotal_idr]],2,0)</f>
        <v>3</v>
      </c>
      <c r="I3477" s="5">
        <f>VLOOKUP(working_table!$G3477,order_items[[#All],[product_id]:[subtotal_idr]],3,0)</f>
        <v>99000</v>
      </c>
      <c r="J3477" s="5">
        <f>VLOOKUP(working_table!$G3477,order_items[[#All],[product_id]:[subtotal_idr]],4,0)</f>
        <v>297000</v>
      </c>
      <c r="K3477" t="str">
        <f>VLOOKUP($G3477,products7[#All],2,0)</f>
        <v>T-Shirt Raglan BajuKita</v>
      </c>
      <c r="L3477" t="str">
        <f>VLOOKUP($G3477,products7[#All],3,0)</f>
        <v>T-Shirt</v>
      </c>
      <c r="M3477" t="str">
        <f>VLOOKUP($G3477,products7[#All],7,0)</f>
        <v>BajuKita</v>
      </c>
    </row>
    <row r="3478" spans="1:13" x14ac:dyDescent="0.35">
      <c r="A3478" t="s">
        <v>8251</v>
      </c>
      <c r="B3478" s="2">
        <f>VLOOKUP(A3478,orders[#All],3,0)</f>
        <v>45098</v>
      </c>
      <c r="C3478" t="str">
        <f>VLOOKUP($A3478,orders[#All],9,0)</f>
        <v>delivered</v>
      </c>
      <c r="D3478" t="str">
        <f>VLOOKUP($A3478,orders[#All],5,0)</f>
        <v>Manado</v>
      </c>
      <c r="E3478" t="str">
        <f>VLOOKUP($A3478,orders[#All],6,0)</f>
        <v>Sulawesi Utara</v>
      </c>
      <c r="F3478" t="str">
        <f>VLOOKUP($A3478,orders[#All],10,0)</f>
        <v>TANPA PROMO</v>
      </c>
      <c r="G3478" t="s">
        <v>3015</v>
      </c>
      <c r="H3478">
        <f>VLOOKUP(working_table!G3478,order_items[[#All],[product_id]:[subtotal_idr]],2,0)</f>
        <v>1</v>
      </c>
      <c r="I3478" s="5">
        <f>VLOOKUP(working_table!$G3478,order_items[[#All],[product_id]:[subtotal_idr]],3,0)</f>
        <v>179000</v>
      </c>
      <c r="J3478" s="5">
        <f>VLOOKUP(working_table!$G3478,order_items[[#All],[product_id]:[subtotal_idr]],4,0)</f>
        <v>179000</v>
      </c>
      <c r="K3478" t="str">
        <f>VLOOKUP($G3478,products7[#All],2,0)</f>
        <v>Pants Chino Cendana Co</v>
      </c>
      <c r="L3478" t="str">
        <f>VLOOKUP($G3478,products7[#All],3,0)</f>
        <v>Pants</v>
      </c>
      <c r="M3478" t="str">
        <f>VLOOKUP($G3478,products7[#All],7,0)</f>
        <v>Cendana Co</v>
      </c>
    </row>
    <row r="3479" spans="1:13" x14ac:dyDescent="0.35">
      <c r="A3479" t="s">
        <v>8254</v>
      </c>
      <c r="B3479" s="2">
        <f>VLOOKUP(A3479,orders[#All],3,0)</f>
        <v>45273</v>
      </c>
      <c r="C3479" t="str">
        <f>VLOOKUP($A3479,orders[#All],9,0)</f>
        <v>cancelled</v>
      </c>
      <c r="D3479" t="str">
        <f>VLOOKUP($A3479,orders[#All],5,0)</f>
        <v>Semarang</v>
      </c>
      <c r="E3479" t="str">
        <f>VLOOKUP($A3479,orders[#All],6,0)</f>
        <v>Jawa Tengah</v>
      </c>
      <c r="F3479" t="str">
        <f>VLOOKUP($A3479,orders[#All],10,0)</f>
        <v>TANPA PROMO</v>
      </c>
      <c r="G3479" t="s">
        <v>2858</v>
      </c>
      <c r="H3479">
        <f>VLOOKUP(working_table!G3479,order_items[[#All],[product_id]:[subtotal_idr]],2,0)</f>
        <v>1</v>
      </c>
      <c r="I3479" s="5">
        <f>VLOOKUP(working_table!$G3479,order_items[[#All],[product_id]:[subtotal_idr]],3,0)</f>
        <v>79000</v>
      </c>
      <c r="J3479" s="5">
        <f>VLOOKUP(working_table!$G3479,order_items[[#All],[product_id]:[subtotal_idr]],4,0)</f>
        <v>79000</v>
      </c>
      <c r="K3479" t="str">
        <f>VLOOKUP($G3479,products7[#All],2,0)</f>
        <v>Pants Jogger Pesona Indo</v>
      </c>
      <c r="L3479" t="str">
        <f>VLOOKUP($G3479,products7[#All],3,0)</f>
        <v>Pants</v>
      </c>
      <c r="M3479" t="str">
        <f>VLOOKUP($G3479,products7[#All],7,0)</f>
        <v>Pesona Indo</v>
      </c>
    </row>
    <row r="3480" spans="1:13" x14ac:dyDescent="0.35">
      <c r="A3480" t="s">
        <v>8254</v>
      </c>
      <c r="B3480" s="2">
        <f>VLOOKUP(A3480,orders[#All],3,0)</f>
        <v>45273</v>
      </c>
      <c r="C3480" t="str">
        <f>VLOOKUP($A3480,orders[#All],9,0)</f>
        <v>cancelled</v>
      </c>
      <c r="D3480" t="str">
        <f>VLOOKUP($A3480,orders[#All],5,0)</f>
        <v>Semarang</v>
      </c>
      <c r="E3480" t="str">
        <f>VLOOKUP($A3480,orders[#All],6,0)</f>
        <v>Jawa Tengah</v>
      </c>
      <c r="F3480" t="str">
        <f>VLOOKUP($A3480,orders[#All],10,0)</f>
        <v>TANPA PROMO</v>
      </c>
      <c r="G3480" t="s">
        <v>3568</v>
      </c>
      <c r="H3480">
        <f>VLOOKUP(working_table!G3480,order_items[[#All],[product_id]:[subtotal_idr]],2,0)</f>
        <v>1</v>
      </c>
      <c r="I3480" s="5">
        <f>VLOOKUP(working_table!$G3480,order_items[[#All],[product_id]:[subtotal_idr]],3,0)</f>
        <v>79000</v>
      </c>
      <c r="J3480" s="5">
        <f>VLOOKUP(working_table!$G3480,order_items[[#All],[product_id]:[subtotal_idr]],4,0)</f>
        <v>79000</v>
      </c>
      <c r="K3480" t="str">
        <f>VLOOKUP($G3480,products7[#All],2,0)</f>
        <v>Jacket Parasut BajuKita</v>
      </c>
      <c r="L3480" t="str">
        <f>VLOOKUP($G3480,products7[#All],3,0)</f>
        <v>Jacket</v>
      </c>
      <c r="M3480" t="str">
        <f>VLOOKUP($G3480,products7[#All],7,0)</f>
        <v>BajuKita</v>
      </c>
    </row>
    <row r="3481" spans="1:13" x14ac:dyDescent="0.35">
      <c r="A3481" t="s">
        <v>8254</v>
      </c>
      <c r="B3481" s="2">
        <f>VLOOKUP(A3481,orders[#All],3,0)</f>
        <v>45273</v>
      </c>
      <c r="C3481" t="str">
        <f>VLOOKUP($A3481,orders[#All],9,0)</f>
        <v>cancelled</v>
      </c>
      <c r="D3481" t="str">
        <f>VLOOKUP($A3481,orders[#All],5,0)</f>
        <v>Semarang</v>
      </c>
      <c r="E3481" t="str">
        <f>VLOOKUP($A3481,orders[#All],6,0)</f>
        <v>Jawa Tengah</v>
      </c>
      <c r="F3481" t="str">
        <f>VLOOKUP($A3481,orders[#All],10,0)</f>
        <v>TANPA PROMO</v>
      </c>
      <c r="G3481" t="s">
        <v>2453</v>
      </c>
      <c r="H3481">
        <f>VLOOKUP(working_table!G3481,order_items[[#All],[product_id]:[subtotal_idr]],2,0)</f>
        <v>1</v>
      </c>
      <c r="I3481" s="5">
        <f>VLOOKUP(working_table!$G3481,order_items[[#All],[product_id]:[subtotal_idr]],3,0)</f>
        <v>119000</v>
      </c>
      <c r="J3481" s="5">
        <f>VLOOKUP(working_table!$G3481,order_items[[#All],[product_id]:[subtotal_idr]],4,0)</f>
        <v>119000</v>
      </c>
      <c r="K3481" t="str">
        <f>VLOOKUP($G3481,products7[#All],2,0)</f>
        <v>Dress Bodycon Senja Wear</v>
      </c>
      <c r="L3481" t="str">
        <f>VLOOKUP($G3481,products7[#All],3,0)</f>
        <v>dress</v>
      </c>
      <c r="M3481" t="str">
        <f>VLOOKUP($G3481,products7[#All],7,0)</f>
        <v>Senja Wear</v>
      </c>
    </row>
    <row r="3482" spans="1:13" x14ac:dyDescent="0.35">
      <c r="A3482" t="s">
        <v>8258</v>
      </c>
      <c r="B3482" s="2">
        <f>VLOOKUP(A3482,orders[#All],3,0)</f>
        <v>45307</v>
      </c>
      <c r="C3482" t="str">
        <f>VLOOKUP($A3482,orders[#All],9,0)</f>
        <v>delivered</v>
      </c>
      <c r="D3482" t="str">
        <f>VLOOKUP($A3482,orders[#All],5,0)</f>
        <v>Balikpapan</v>
      </c>
      <c r="E3482" t="str">
        <f>VLOOKUP($A3482,orders[#All],6,0)</f>
        <v>Kalimantan Timur</v>
      </c>
      <c r="F3482" t="str">
        <f>VLOOKUP($A3482,orders[#All],10,0)</f>
        <v>MEMBER10</v>
      </c>
      <c r="G3482" t="s">
        <v>2798</v>
      </c>
      <c r="H3482">
        <f>VLOOKUP(working_table!G3482,order_items[[#All],[product_id]:[subtotal_idr]],2,0)</f>
        <v>1</v>
      </c>
      <c r="I3482" s="5">
        <f>VLOOKUP(working_table!$G3482,order_items[[#All],[product_id]:[subtotal_idr]],3,0)</f>
        <v>59000</v>
      </c>
      <c r="J3482" s="5">
        <f>VLOOKUP(working_table!$G3482,order_items[[#All],[product_id]:[subtotal_idr]],4,0)</f>
        <v>59000</v>
      </c>
      <c r="K3482" t="str">
        <f>VLOOKUP($G3482,products7[#All],2,0)</f>
        <v>Jacket Denim Kanvas Lokal</v>
      </c>
      <c r="L3482" t="str">
        <f>VLOOKUP($G3482,products7[#All],3,0)</f>
        <v>Jacket</v>
      </c>
      <c r="M3482" t="str">
        <f>VLOOKUP($G3482,products7[#All],7,0)</f>
        <v>Kanvas Lokal</v>
      </c>
    </row>
    <row r="3483" spans="1:13" x14ac:dyDescent="0.35">
      <c r="A3483" t="s">
        <v>8258</v>
      </c>
      <c r="B3483" s="2">
        <f>VLOOKUP(A3483,orders[#All],3,0)</f>
        <v>45307</v>
      </c>
      <c r="C3483" t="str">
        <f>VLOOKUP($A3483,orders[#All],9,0)</f>
        <v>delivered</v>
      </c>
      <c r="D3483" t="str">
        <f>VLOOKUP($A3483,orders[#All],5,0)</f>
        <v>Balikpapan</v>
      </c>
      <c r="E3483" t="str">
        <f>VLOOKUP($A3483,orders[#All],6,0)</f>
        <v>Kalimantan Timur</v>
      </c>
      <c r="F3483" t="str">
        <f>VLOOKUP($A3483,orders[#All],10,0)</f>
        <v>MEMBER10</v>
      </c>
      <c r="G3483" t="s">
        <v>2715</v>
      </c>
      <c r="H3483">
        <f>VLOOKUP(working_table!G3483,order_items[[#All],[product_id]:[subtotal_idr]],2,0)</f>
        <v>3</v>
      </c>
      <c r="I3483" s="5">
        <f>VLOOKUP(working_table!$G3483,order_items[[#All],[product_id]:[subtotal_idr]],3,0)</f>
        <v>199000</v>
      </c>
      <c r="J3483" s="5">
        <f>VLOOKUP(working_table!$G3483,order_items[[#All],[product_id]:[subtotal_idr]],4,0)</f>
        <v>597000</v>
      </c>
      <c r="K3483" t="str">
        <f>VLOOKUP($G3483,products7[#All],2,0)</f>
        <v>T-Shirt Oversize BajuKita</v>
      </c>
      <c r="L3483" t="str">
        <f>VLOOKUP($G3483,products7[#All],3,0)</f>
        <v>T-Shirt</v>
      </c>
      <c r="M3483" t="str">
        <f>VLOOKUP($G3483,products7[#All],7,0)</f>
        <v>BajuKita</v>
      </c>
    </row>
    <row r="3484" spans="1:13" x14ac:dyDescent="0.35">
      <c r="A3484" t="s">
        <v>8258</v>
      </c>
      <c r="B3484" s="2">
        <f>VLOOKUP(A3484,orders[#All],3,0)</f>
        <v>45307</v>
      </c>
      <c r="C3484" t="str">
        <f>VLOOKUP($A3484,orders[#All],9,0)</f>
        <v>delivered</v>
      </c>
      <c r="D3484" t="str">
        <f>VLOOKUP($A3484,orders[#All],5,0)</f>
        <v>Balikpapan</v>
      </c>
      <c r="E3484" t="str">
        <f>VLOOKUP($A3484,orders[#All],6,0)</f>
        <v>Kalimantan Timur</v>
      </c>
      <c r="F3484" t="str">
        <f>VLOOKUP($A3484,orders[#All],10,0)</f>
        <v>MEMBER10</v>
      </c>
      <c r="G3484" t="s">
        <v>2389</v>
      </c>
      <c r="H3484">
        <f>VLOOKUP(working_table!G3484,order_items[[#All],[product_id]:[subtotal_idr]],2,0)</f>
        <v>1</v>
      </c>
      <c r="I3484" s="5">
        <f>VLOOKUP(working_table!$G3484,order_items[[#All],[product_id]:[subtotal_idr]],3,0)</f>
        <v>449000</v>
      </c>
      <c r="J3484" s="5">
        <f>VLOOKUP(working_table!$G3484,order_items[[#All],[product_id]:[subtotal_idr]],4,0)</f>
        <v>449000</v>
      </c>
      <c r="K3484" t="str">
        <f>VLOOKUP($G3484,products7[#All],2,0)</f>
        <v>T-Shirt Striped Kanvas Lokal</v>
      </c>
      <c r="L3484" t="str">
        <f>VLOOKUP($G3484,products7[#All],3,0)</f>
        <v>T-Shirt</v>
      </c>
      <c r="M3484" t="str">
        <f>VLOOKUP($G3484,products7[#All],7,0)</f>
        <v>Kanvas Lokal</v>
      </c>
    </row>
    <row r="3485" spans="1:13" x14ac:dyDescent="0.35">
      <c r="A3485" t="s">
        <v>8262</v>
      </c>
      <c r="B3485" s="2">
        <f>VLOOKUP(A3485,orders[#All],3,0)</f>
        <v>44987</v>
      </c>
      <c r="C3485" t="str">
        <f>VLOOKUP($A3485,orders[#All],9,0)</f>
        <v>processing</v>
      </c>
      <c r="D3485" t="str">
        <f>VLOOKUP($A3485,orders[#All],5,0)</f>
        <v>Padang</v>
      </c>
      <c r="E3485" t="str">
        <f>VLOOKUP($A3485,orders[#All],6,0)</f>
        <v>Sumatera Barat</v>
      </c>
      <c r="F3485" t="str">
        <f>VLOOKUP($A3485,orders[#All],10,0)</f>
        <v>HARI BELANJA</v>
      </c>
      <c r="G3485" t="s">
        <v>2559</v>
      </c>
      <c r="H3485">
        <f>VLOOKUP(working_table!G3485,order_items[[#All],[product_id]:[subtotal_idr]],2,0)</f>
        <v>1</v>
      </c>
      <c r="I3485" s="5">
        <f>VLOOKUP(working_table!$G3485,order_items[[#All],[product_id]:[subtotal_idr]],3,0)</f>
        <v>129000</v>
      </c>
      <c r="J3485" s="5">
        <f>VLOOKUP(working_table!$G3485,order_items[[#All],[product_id]:[subtotal_idr]],4,0)</f>
        <v>129000</v>
      </c>
      <c r="K3485" t="str">
        <f>VLOOKUP($G3485,products7[#All],2,0)</f>
        <v>Syal Rajut Riang Apparel</v>
      </c>
      <c r="L3485" t="str">
        <f>VLOOKUP($G3485,products7[#All],3,0)</f>
        <v>Accessories</v>
      </c>
      <c r="M3485" t="str">
        <f>VLOOKUP($G3485,products7[#All],7,0)</f>
        <v>Riang Apparel</v>
      </c>
    </row>
    <row r="3486" spans="1:13" x14ac:dyDescent="0.35">
      <c r="A3486" t="s">
        <v>8264</v>
      </c>
      <c r="B3486" s="2">
        <f>VLOOKUP(A3486,orders[#All],3,0)</f>
        <v>45648</v>
      </c>
      <c r="C3486" t="str">
        <f>VLOOKUP($A3486,orders[#All],9,0)</f>
        <v>processing</v>
      </c>
      <c r="D3486" t="str">
        <f>VLOOKUP($A3486,orders[#All],5,0)</f>
        <v>Bogor</v>
      </c>
      <c r="E3486" t="str">
        <f>VLOOKUP($A3486,orders[#All],6,0)</f>
        <v>Jawa Barat</v>
      </c>
      <c r="F3486" t="str">
        <f>VLOOKUP($A3486,orders[#All],10,0)</f>
        <v>TANPA PROMO</v>
      </c>
      <c r="G3486" t="s">
        <v>2961</v>
      </c>
      <c r="H3486">
        <f>VLOOKUP(working_table!G3486,order_items[[#All],[product_id]:[subtotal_idr]],2,0)</f>
        <v>1</v>
      </c>
      <c r="I3486" s="5">
        <f>VLOOKUP(working_table!$G3486,order_items[[#All],[product_id]:[subtotal_idr]],3,0)</f>
        <v>279000</v>
      </c>
      <c r="J3486" s="5">
        <f>VLOOKUP(working_table!$G3486,order_items[[#All],[product_id]:[subtotal_idr]],4,0)</f>
        <v>279000</v>
      </c>
      <c r="K3486" t="str">
        <f>VLOOKUP($G3486,products7[#All],2,0)</f>
        <v>T-Shirt Lengan Panjang Cendana Co</v>
      </c>
      <c r="L3486" t="str">
        <f>VLOOKUP($G3486,products7[#All],3,0)</f>
        <v>T-Shirt</v>
      </c>
      <c r="M3486" t="str">
        <f>VLOOKUP($G3486,products7[#All],7,0)</f>
        <v>Cendana Co</v>
      </c>
    </row>
    <row r="3487" spans="1:13" x14ac:dyDescent="0.35">
      <c r="A3487" t="s">
        <v>8266</v>
      </c>
      <c r="B3487" s="2">
        <f>VLOOKUP(A3487,orders[#All],3,0)</f>
        <v>45591</v>
      </c>
      <c r="C3487" t="str">
        <f>VLOOKUP($A3487,orders[#All],9,0)</f>
        <v>delivered</v>
      </c>
      <c r="D3487" t="str">
        <f>VLOOKUP($A3487,orders[#All],5,0)</f>
        <v>Medan</v>
      </c>
      <c r="E3487" t="str">
        <f>VLOOKUP($A3487,orders[#All],6,0)</f>
        <v>Sumatera Utara</v>
      </c>
      <c r="F3487" t="str">
        <f>VLOOKUP($A3487,orders[#All],10,0)</f>
        <v>TANPA PROMO</v>
      </c>
      <c r="G3487" t="s">
        <v>2720</v>
      </c>
      <c r="H3487">
        <f>VLOOKUP(working_table!G3487,order_items[[#All],[product_id]:[subtotal_idr]],2,0)</f>
        <v>1</v>
      </c>
      <c r="I3487" s="5">
        <f>VLOOKUP(working_table!$G3487,order_items[[#All],[product_id]:[subtotal_idr]],3,0)</f>
        <v>199000</v>
      </c>
      <c r="J3487" s="5">
        <f>VLOOKUP(working_table!$G3487,order_items[[#All],[product_id]:[subtotal_idr]],4,0)</f>
        <v>199000</v>
      </c>
      <c r="K3487" t="str">
        <f>VLOOKUP($G3487,products7[#All],2,0)</f>
        <v>Topi Baseball SandangIndo</v>
      </c>
      <c r="L3487" t="str">
        <f>VLOOKUP($G3487,products7[#All],3,0)</f>
        <v>Accessories</v>
      </c>
      <c r="M3487" t="str">
        <f>VLOOKUP($G3487,products7[#All],7,0)</f>
        <v>SandangIndo</v>
      </c>
    </row>
    <row r="3488" spans="1:13" x14ac:dyDescent="0.35">
      <c r="A3488" t="s">
        <v>8266</v>
      </c>
      <c r="B3488" s="2">
        <f>VLOOKUP(A3488,orders[#All],3,0)</f>
        <v>45591</v>
      </c>
      <c r="C3488" t="str">
        <f>VLOOKUP($A3488,orders[#All],9,0)</f>
        <v>delivered</v>
      </c>
      <c r="D3488" t="str">
        <f>VLOOKUP($A3488,orders[#All],5,0)</f>
        <v>Medan</v>
      </c>
      <c r="E3488" t="str">
        <f>VLOOKUP($A3488,orders[#All],6,0)</f>
        <v>Sumatera Utara</v>
      </c>
      <c r="F3488" t="str">
        <f>VLOOKUP($A3488,orders[#All],10,0)</f>
        <v>TANPA PROMO</v>
      </c>
      <c r="G3488" t="s">
        <v>3454</v>
      </c>
      <c r="H3488">
        <f>VLOOKUP(working_table!G3488,order_items[[#All],[product_id]:[subtotal_idr]],2,0)</f>
        <v>3</v>
      </c>
      <c r="I3488" s="5">
        <f>VLOOKUP(working_table!$G3488,order_items[[#All],[product_id]:[subtotal_idr]],3,0)</f>
        <v>199000</v>
      </c>
      <c r="J3488" s="5">
        <f>VLOOKUP(working_table!$G3488,order_items[[#All],[product_id]:[subtotal_idr]],4,0)</f>
        <v>597000</v>
      </c>
      <c r="K3488" t="str">
        <f>VLOOKUP($G3488,products7[#All],2,0)</f>
        <v>Kemeja Casual Ratu Mode</v>
      </c>
      <c r="L3488" t="str">
        <f>VLOOKUP($G3488,products7[#All],3,0)</f>
        <v>Kemeja</v>
      </c>
      <c r="M3488" t="str">
        <f>VLOOKUP($G3488,products7[#All],7,0)</f>
        <v>Ratu Mode</v>
      </c>
    </row>
    <row r="3489" spans="1:13" x14ac:dyDescent="0.35">
      <c r="A3489" t="s">
        <v>8266</v>
      </c>
      <c r="B3489" s="2">
        <f>VLOOKUP(A3489,orders[#All],3,0)</f>
        <v>45591</v>
      </c>
      <c r="C3489" t="str">
        <f>VLOOKUP($A3489,orders[#All],9,0)</f>
        <v>delivered</v>
      </c>
      <c r="D3489" t="str">
        <f>VLOOKUP($A3489,orders[#All],5,0)</f>
        <v>Medan</v>
      </c>
      <c r="E3489" t="str">
        <f>VLOOKUP($A3489,orders[#All],6,0)</f>
        <v>Sumatera Utara</v>
      </c>
      <c r="F3489" t="str">
        <f>VLOOKUP($A3489,orders[#All],10,0)</f>
        <v>TANPA PROMO</v>
      </c>
      <c r="G3489" t="s">
        <v>4424</v>
      </c>
      <c r="H3489">
        <f>VLOOKUP(working_table!G3489,order_items[[#All],[product_id]:[subtotal_idr]],2,0)</f>
        <v>1</v>
      </c>
      <c r="I3489" s="5">
        <f>VLOOKUP(working_table!$G3489,order_items[[#All],[product_id]:[subtotal_idr]],3,0)</f>
        <v>449000</v>
      </c>
      <c r="J3489" s="5">
        <f>VLOOKUP(working_table!$G3489,order_items[[#All],[product_id]:[subtotal_idr]],4,0)</f>
        <v>449000</v>
      </c>
      <c r="K3489" t="str">
        <f>VLOOKUP($G3489,products7[#All],2,0)</f>
        <v>Jacket Denim Cendana Co</v>
      </c>
      <c r="L3489" t="str">
        <f>VLOOKUP($G3489,products7[#All],3,0)</f>
        <v>Jacket</v>
      </c>
      <c r="M3489" t="str">
        <f>VLOOKUP($G3489,products7[#All],7,0)</f>
        <v>Cendana Co</v>
      </c>
    </row>
    <row r="3490" spans="1:13" x14ac:dyDescent="0.35">
      <c r="A3490" t="s">
        <v>8270</v>
      </c>
      <c r="B3490" s="2">
        <f>VLOOKUP(A3490,orders[#All],3,0)</f>
        <v>45091</v>
      </c>
      <c r="C3490" t="str">
        <f>VLOOKUP($A3490,orders[#All],9,0)</f>
        <v>delivered</v>
      </c>
      <c r="D3490" t="str">
        <f>VLOOKUP($A3490,orders[#All],5,0)</f>
        <v>Medan</v>
      </c>
      <c r="E3490" t="str">
        <f>VLOOKUP($A3490,orders[#All],6,0)</f>
        <v>Sumatera Utara</v>
      </c>
      <c r="F3490" t="str">
        <f>VLOOKUP($A3490,orders[#All],10,0)</f>
        <v>NEWUSER</v>
      </c>
      <c r="G3490" t="s">
        <v>3093</v>
      </c>
      <c r="H3490">
        <f>VLOOKUP(working_table!G3490,order_items[[#All],[product_id]:[subtotal_idr]],2,0)</f>
        <v>1</v>
      </c>
      <c r="I3490" s="5">
        <f>VLOOKUP(working_table!$G3490,order_items[[#All],[product_id]:[subtotal_idr]],3,0)</f>
        <v>79000</v>
      </c>
      <c r="J3490" s="5">
        <f>VLOOKUP(working_table!$G3490,order_items[[#All],[product_id]:[subtotal_idr]],4,0)</f>
        <v>79000</v>
      </c>
      <c r="K3490" t="str">
        <f>VLOOKUP($G3490,products7[#All],2,0)</f>
        <v>T-Shirt Oversize Ratu Mode</v>
      </c>
      <c r="L3490" t="str">
        <f>VLOOKUP($G3490,products7[#All],3,0)</f>
        <v>T-Shirt</v>
      </c>
      <c r="M3490" t="str">
        <f>VLOOKUP($G3490,products7[#All],7,0)</f>
        <v>Ratu Mode</v>
      </c>
    </row>
    <row r="3491" spans="1:13" x14ac:dyDescent="0.35">
      <c r="A3491" t="s">
        <v>8270</v>
      </c>
      <c r="B3491" s="2">
        <f>VLOOKUP(A3491,orders[#All],3,0)</f>
        <v>45091</v>
      </c>
      <c r="C3491" t="str">
        <f>VLOOKUP($A3491,orders[#All],9,0)</f>
        <v>delivered</v>
      </c>
      <c r="D3491" t="str">
        <f>VLOOKUP($A3491,orders[#All],5,0)</f>
        <v>Medan</v>
      </c>
      <c r="E3491" t="str">
        <f>VLOOKUP($A3491,orders[#All],6,0)</f>
        <v>Sumatera Utara</v>
      </c>
      <c r="F3491" t="str">
        <f>VLOOKUP($A3491,orders[#All],10,0)</f>
        <v>NEWUSER</v>
      </c>
      <c r="G3491" t="s">
        <v>3536</v>
      </c>
      <c r="H3491">
        <f>VLOOKUP(working_table!G3491,order_items[[#All],[product_id]:[subtotal_idr]],2,0)</f>
        <v>1</v>
      </c>
      <c r="I3491" s="5">
        <f>VLOOKUP(working_table!$G3491,order_items[[#All],[product_id]:[subtotal_idr]],3,0)</f>
        <v>119000</v>
      </c>
      <c r="J3491" s="5">
        <f>VLOOKUP(working_table!$G3491,order_items[[#All],[product_id]:[subtotal_idr]],4,0)</f>
        <v>119000</v>
      </c>
      <c r="K3491" t="str">
        <f>VLOOKUP($G3491,products7[#All],2,0)</f>
        <v>Pants Kulot Tropika Style</v>
      </c>
      <c r="L3491" t="str">
        <f>VLOOKUP($G3491,products7[#All],3,0)</f>
        <v>Pants</v>
      </c>
      <c r="M3491" t="str">
        <f>VLOOKUP($G3491,products7[#All],7,0)</f>
        <v>Tropika Style</v>
      </c>
    </row>
    <row r="3492" spans="1:13" x14ac:dyDescent="0.35">
      <c r="A3492" t="s">
        <v>8273</v>
      </c>
      <c r="B3492" s="2">
        <f>VLOOKUP(A3492,orders[#All],3,0)</f>
        <v>45229</v>
      </c>
      <c r="C3492" t="str">
        <f>VLOOKUP($A3492,orders[#All],9,0)</f>
        <v>processing</v>
      </c>
      <c r="D3492" t="str">
        <f>VLOOKUP($A3492,orders[#All],5,0)</f>
        <v>Bandung</v>
      </c>
      <c r="E3492" t="str">
        <f>VLOOKUP($A3492,orders[#All],6,0)</f>
        <v>Jawa Barat</v>
      </c>
      <c r="F3492" t="str">
        <f>VLOOKUP($A3492,orders[#All],10,0)</f>
        <v>WEEKEND25</v>
      </c>
      <c r="G3492" t="s">
        <v>3269</v>
      </c>
      <c r="H3492">
        <f>VLOOKUP(working_table!G3492,order_items[[#All],[product_id]:[subtotal_idr]],2,0)</f>
        <v>1</v>
      </c>
      <c r="I3492" s="5">
        <f>VLOOKUP(working_table!$G3492,order_items[[#All],[product_id]:[subtotal_idr]],3,0)</f>
        <v>79000</v>
      </c>
      <c r="J3492" s="5">
        <f>VLOOKUP(working_table!$G3492,order_items[[#All],[product_id]:[subtotal_idr]],4,0)</f>
        <v>79000</v>
      </c>
      <c r="K3492" t="str">
        <f>VLOOKUP($G3492,products7[#All],2,0)</f>
        <v>Jacket Denim Tropika Style</v>
      </c>
      <c r="L3492" t="str">
        <f>VLOOKUP($G3492,products7[#All],3,0)</f>
        <v>Jacket</v>
      </c>
      <c r="M3492" t="str">
        <f>VLOOKUP($G3492,products7[#All],7,0)</f>
        <v>Tropika Style</v>
      </c>
    </row>
    <row r="3493" spans="1:13" x14ac:dyDescent="0.35">
      <c r="A3493" t="s">
        <v>8275</v>
      </c>
      <c r="B3493" s="2">
        <f>VLOOKUP(A3493,orders[#All],3,0)</f>
        <v>44873</v>
      </c>
      <c r="C3493" t="str">
        <f>VLOOKUP($A3493,orders[#All],9,0)</f>
        <v>delivered</v>
      </c>
      <c r="D3493" t="str">
        <f>VLOOKUP($A3493,orders[#All],5,0)</f>
        <v>Surabaya</v>
      </c>
      <c r="E3493" t="str">
        <f>VLOOKUP($A3493,orders[#All],6,0)</f>
        <v>Jawa Timur</v>
      </c>
      <c r="F3493" t="str">
        <f>VLOOKUP($A3493,orders[#All],10,0)</f>
        <v>TANPA PROMO</v>
      </c>
      <c r="G3493" t="s">
        <v>3422</v>
      </c>
      <c r="H3493">
        <f>VLOOKUP(working_table!G3493,order_items[[#All],[product_id]:[subtotal_idr]],2,0)</f>
        <v>1</v>
      </c>
      <c r="I3493" s="5">
        <f>VLOOKUP(working_table!$G3493,order_items[[#All],[product_id]:[subtotal_idr]],3,0)</f>
        <v>229000</v>
      </c>
      <c r="J3493" s="5">
        <f>VLOOKUP(working_table!$G3493,order_items[[#All],[product_id]:[subtotal_idr]],4,0)</f>
        <v>229000</v>
      </c>
      <c r="K3493" t="str">
        <f>VLOOKUP($G3493,products7[#All],2,0)</f>
        <v>Dompet Kulit NusaBrand</v>
      </c>
      <c r="L3493" t="str">
        <f>VLOOKUP($G3493,products7[#All],3,0)</f>
        <v>Accessories</v>
      </c>
      <c r="M3493" t="str">
        <f>VLOOKUP($G3493,products7[#All],7,0)</f>
        <v>NusaBrand</v>
      </c>
    </row>
    <row r="3494" spans="1:13" x14ac:dyDescent="0.35">
      <c r="A3494" t="s">
        <v>8277</v>
      </c>
      <c r="B3494" s="2">
        <f>VLOOKUP(A3494,orders[#All],3,0)</f>
        <v>45109</v>
      </c>
      <c r="C3494" t="str">
        <f>VLOOKUP($A3494,orders[#All],9,0)</f>
        <v>delivered</v>
      </c>
      <c r="D3494" t="str">
        <f>VLOOKUP($A3494,orders[#All],5,0)</f>
        <v>Malang</v>
      </c>
      <c r="E3494" t="str">
        <f>VLOOKUP($A3494,orders[#All],6,0)</f>
        <v>Jawa Timur</v>
      </c>
      <c r="F3494" t="str">
        <f>VLOOKUP($A3494,orders[#All],10,0)</f>
        <v>HARI BELANJA</v>
      </c>
      <c r="G3494" t="s">
        <v>2791</v>
      </c>
      <c r="H3494">
        <f>VLOOKUP(working_table!G3494,order_items[[#All],[product_id]:[subtotal_idr]],2,0)</f>
        <v>1</v>
      </c>
      <c r="I3494" s="5">
        <f>VLOOKUP(working_table!$G3494,order_items[[#All],[product_id]:[subtotal_idr]],3,0)</f>
        <v>129000</v>
      </c>
      <c r="J3494" s="5">
        <f>VLOOKUP(working_table!$G3494,order_items[[#All],[product_id]:[subtotal_idr]],4,0)</f>
        <v>129000</v>
      </c>
      <c r="K3494" t="str">
        <f>VLOOKUP($G3494,products7[#All],2,0)</f>
        <v>T-Shirt Striped Riang Apparel</v>
      </c>
      <c r="L3494" t="str">
        <f>VLOOKUP($G3494,products7[#All],3,0)</f>
        <v>T-Shirt</v>
      </c>
      <c r="M3494" t="str">
        <f>VLOOKUP($G3494,products7[#All],7,0)</f>
        <v>Riang Apparel</v>
      </c>
    </row>
    <row r="3495" spans="1:13" x14ac:dyDescent="0.35">
      <c r="A3495" t="s">
        <v>8277</v>
      </c>
      <c r="B3495" s="2">
        <f>VLOOKUP(A3495,orders[#All],3,0)</f>
        <v>45109</v>
      </c>
      <c r="C3495" t="str">
        <f>VLOOKUP($A3495,orders[#All],9,0)</f>
        <v>delivered</v>
      </c>
      <c r="D3495" t="str">
        <f>VLOOKUP($A3495,orders[#All],5,0)</f>
        <v>Malang</v>
      </c>
      <c r="E3495" t="str">
        <f>VLOOKUP($A3495,orders[#All],6,0)</f>
        <v>Jawa Timur</v>
      </c>
      <c r="F3495" t="str">
        <f>VLOOKUP($A3495,orders[#All],10,0)</f>
        <v>HARI BELANJA</v>
      </c>
      <c r="G3495" t="s">
        <v>2631</v>
      </c>
      <c r="H3495">
        <f>VLOOKUP(working_table!G3495,order_items[[#All],[product_id]:[subtotal_idr]],2,0)</f>
        <v>1</v>
      </c>
      <c r="I3495" s="5">
        <f>VLOOKUP(working_table!$G3495,order_items[[#All],[product_id]:[subtotal_idr]],3,0)</f>
        <v>299000</v>
      </c>
      <c r="J3495" s="5">
        <f>VLOOKUP(working_table!$G3495,order_items[[#All],[product_id]:[subtotal_idr]],4,0)</f>
        <v>299000</v>
      </c>
      <c r="K3495" t="str">
        <f>VLOOKUP($G3495,products7[#All],2,0)</f>
        <v>Kemeja Linen NusaBrand</v>
      </c>
      <c r="L3495" t="str">
        <f>VLOOKUP($G3495,products7[#All],3,0)</f>
        <v>kemeja</v>
      </c>
      <c r="M3495" t="str">
        <f>VLOOKUP($G3495,products7[#All],7,0)</f>
        <v>NusaBrand</v>
      </c>
    </row>
    <row r="3496" spans="1:13" x14ac:dyDescent="0.35">
      <c r="A3496" t="s">
        <v>8280</v>
      </c>
      <c r="B3496" s="2">
        <f>VLOOKUP(A3496,orders[#All],3,0)</f>
        <v>44874</v>
      </c>
      <c r="C3496" t="str">
        <f>VLOOKUP($A3496,orders[#All],9,0)</f>
        <v>shipped</v>
      </c>
      <c r="D3496" t="str">
        <f>VLOOKUP($A3496,orders[#All],5,0)</f>
        <v>Manado</v>
      </c>
      <c r="E3496" t="str">
        <f>VLOOKUP($A3496,orders[#All],6,0)</f>
        <v>Sulawesi Utara</v>
      </c>
      <c r="F3496" t="str">
        <f>VLOOKUP($A3496,orders[#All],10,0)</f>
        <v>WEEKEND25</v>
      </c>
      <c r="G3496" t="s">
        <v>2780</v>
      </c>
      <c r="H3496">
        <f>VLOOKUP(working_table!G3496,order_items[[#All],[product_id]:[subtotal_idr]],2,0)</f>
        <v>2</v>
      </c>
      <c r="I3496" s="5">
        <f>VLOOKUP(working_table!$G3496,order_items[[#All],[product_id]:[subtotal_idr]],3,0)</f>
        <v>449000</v>
      </c>
      <c r="J3496" s="5">
        <f>VLOOKUP(working_table!$G3496,order_items[[#All],[product_id]:[subtotal_idr]],4,0)</f>
        <v>898000</v>
      </c>
      <c r="K3496" t="str">
        <f>VLOOKUP($G3496,products7[#All],2,0)</f>
        <v>Jacket Coach NusaBrand</v>
      </c>
      <c r="L3496" t="str">
        <f>VLOOKUP($G3496,products7[#All],3,0)</f>
        <v>Jacket</v>
      </c>
      <c r="M3496" t="str">
        <f>VLOOKUP($G3496,products7[#All],7,0)</f>
        <v>NusaBrand</v>
      </c>
    </row>
    <row r="3497" spans="1:13" x14ac:dyDescent="0.35">
      <c r="A3497" t="s">
        <v>8282</v>
      </c>
      <c r="B3497" s="2">
        <f>VLOOKUP(A3497,orders[#All],3,0)</f>
        <v>45529</v>
      </c>
      <c r="C3497" t="str">
        <f>VLOOKUP($A3497,orders[#All],9,0)</f>
        <v>delivered</v>
      </c>
      <c r="D3497" t="str">
        <f>VLOOKUP($A3497,orders[#All],5,0)</f>
        <v>Malang</v>
      </c>
      <c r="E3497" t="str">
        <f>VLOOKUP($A3497,orders[#All],6,0)</f>
        <v>Jawa Timur</v>
      </c>
      <c r="F3497" t="str">
        <f>VLOOKUP($A3497,orders[#All],10,0)</f>
        <v>MEMBER10</v>
      </c>
      <c r="G3497" t="s">
        <v>2715</v>
      </c>
      <c r="H3497">
        <f>VLOOKUP(working_table!G3497,order_items[[#All],[product_id]:[subtotal_idr]],2,0)</f>
        <v>3</v>
      </c>
      <c r="I3497" s="5">
        <f>VLOOKUP(working_table!$G3497,order_items[[#All],[product_id]:[subtotal_idr]],3,0)</f>
        <v>199000</v>
      </c>
      <c r="J3497" s="5">
        <f>VLOOKUP(working_table!$G3497,order_items[[#All],[product_id]:[subtotal_idr]],4,0)</f>
        <v>597000</v>
      </c>
      <c r="K3497" t="str">
        <f>VLOOKUP($G3497,products7[#All],2,0)</f>
        <v>T-Shirt Oversize BajuKita</v>
      </c>
      <c r="L3497" t="str">
        <f>VLOOKUP($G3497,products7[#All],3,0)</f>
        <v>T-Shirt</v>
      </c>
      <c r="M3497" t="str">
        <f>VLOOKUP($G3497,products7[#All],7,0)</f>
        <v>BajuKita</v>
      </c>
    </row>
    <row r="3498" spans="1:13" x14ac:dyDescent="0.35">
      <c r="A3498" t="s">
        <v>8284</v>
      </c>
      <c r="B3498" s="2">
        <f>VLOOKUP(A3498,orders[#All],3,0)</f>
        <v>45684</v>
      </c>
      <c r="C3498" t="str">
        <f>VLOOKUP($A3498,orders[#All],9,0)</f>
        <v>delivered</v>
      </c>
      <c r="D3498" t="str">
        <f>VLOOKUP($A3498,orders[#All],5,0)</f>
        <v>Manado</v>
      </c>
      <c r="E3498" t="str">
        <f>VLOOKUP($A3498,orders[#All],6,0)</f>
        <v>Sulawesi Utara</v>
      </c>
      <c r="F3498" t="str">
        <f>VLOOKUP($A3498,orders[#All],10,0)</f>
        <v>TANPA PROMO</v>
      </c>
      <c r="G3498" t="s">
        <v>3659</v>
      </c>
      <c r="H3498">
        <f>VLOOKUP(working_table!G3498,order_items[[#All],[product_id]:[subtotal_idr]],2,0)</f>
        <v>1</v>
      </c>
      <c r="I3498" s="5">
        <f>VLOOKUP(working_table!$G3498,order_items[[#All],[product_id]:[subtotal_idr]],3,0)</f>
        <v>299000</v>
      </c>
      <c r="J3498" s="5">
        <f>VLOOKUP(working_table!$G3498,order_items[[#All],[product_id]:[subtotal_idr]],4,0)</f>
        <v>299000</v>
      </c>
      <c r="K3498" t="str">
        <f>VLOOKUP($G3498,products7[#All],2,0)</f>
        <v>Pants Jogger Riang Apparel</v>
      </c>
      <c r="L3498" t="str">
        <f>VLOOKUP($G3498,products7[#All],3,0)</f>
        <v>Pants</v>
      </c>
      <c r="M3498" t="str">
        <f>VLOOKUP($G3498,products7[#All],7,0)</f>
        <v>Riang Apparel</v>
      </c>
    </row>
    <row r="3499" spans="1:13" x14ac:dyDescent="0.35">
      <c r="A3499" t="s">
        <v>8284</v>
      </c>
      <c r="B3499" s="2">
        <f>VLOOKUP(A3499,orders[#All],3,0)</f>
        <v>45684</v>
      </c>
      <c r="C3499" t="str">
        <f>VLOOKUP($A3499,orders[#All],9,0)</f>
        <v>delivered</v>
      </c>
      <c r="D3499" t="str">
        <f>VLOOKUP($A3499,orders[#All],5,0)</f>
        <v>Manado</v>
      </c>
      <c r="E3499" t="str">
        <f>VLOOKUP($A3499,orders[#All],6,0)</f>
        <v>Sulawesi Utara</v>
      </c>
      <c r="F3499" t="str">
        <f>VLOOKUP($A3499,orders[#All],10,0)</f>
        <v>TANPA PROMO</v>
      </c>
      <c r="G3499" t="s">
        <v>2751</v>
      </c>
      <c r="H3499">
        <f>VLOOKUP(working_table!G3499,order_items[[#All],[product_id]:[subtotal_idr]],2,0)</f>
        <v>1</v>
      </c>
      <c r="I3499" s="5">
        <f>VLOOKUP(working_table!$G3499,order_items[[#All],[product_id]:[subtotal_idr]],3,0)</f>
        <v>129000</v>
      </c>
      <c r="J3499" s="5">
        <f>VLOOKUP(working_table!$G3499,order_items[[#All],[product_id]:[subtotal_idr]],4,0)</f>
        <v>129000</v>
      </c>
      <c r="K3499" t="str">
        <f>VLOOKUP($G3499,products7[#All],2,0)</f>
        <v>Kemeja Casual Kanvas Lokal</v>
      </c>
      <c r="L3499" t="str">
        <f>VLOOKUP($G3499,products7[#All],3,0)</f>
        <v>T-Shirt</v>
      </c>
      <c r="M3499" t="str">
        <f>VLOOKUP($G3499,products7[#All],7,0)</f>
        <v>Kanvas Lokal</v>
      </c>
    </row>
    <row r="3500" spans="1:13" x14ac:dyDescent="0.35">
      <c r="A3500" t="s">
        <v>8287</v>
      </c>
      <c r="B3500" s="2">
        <f>VLOOKUP(A3500,orders[#All],3,0)</f>
        <v>44944</v>
      </c>
      <c r="C3500" t="str">
        <f>VLOOKUP($A3500,orders[#All],9,0)</f>
        <v>delivered</v>
      </c>
      <c r="D3500" t="str">
        <f>VLOOKUP($A3500,orders[#All],5,0)</f>
        <v>Medan</v>
      </c>
      <c r="E3500" t="str">
        <f>VLOOKUP($A3500,orders[#All],6,0)</f>
        <v>Sumatera Utara</v>
      </c>
      <c r="F3500" t="str">
        <f>VLOOKUP($A3500,orders[#All],10,0)</f>
        <v>TANPA PROMO</v>
      </c>
      <c r="G3500" t="s">
        <v>3655</v>
      </c>
      <c r="H3500">
        <f>VLOOKUP(working_table!G3500,order_items[[#All],[product_id]:[subtotal_idr]],2,0)</f>
        <v>1</v>
      </c>
      <c r="I3500" s="5">
        <f>VLOOKUP(working_table!$G3500,order_items[[#All],[product_id]:[subtotal_idr]],3,0)</f>
        <v>449000</v>
      </c>
      <c r="J3500" s="5">
        <f>VLOOKUP(working_table!$G3500,order_items[[#All],[product_id]:[subtotal_idr]],4,0)</f>
        <v>449000</v>
      </c>
      <c r="K3500" t="str">
        <f>VLOOKUP($G3500,products7[#All],2,0)</f>
        <v>Tas Selempang Riang Apparel</v>
      </c>
      <c r="L3500" t="str">
        <f>VLOOKUP($G3500,products7[#All],3,0)</f>
        <v>Accessories</v>
      </c>
      <c r="M3500" t="str">
        <f>VLOOKUP($G3500,products7[#All],7,0)</f>
        <v>Riang Apparel</v>
      </c>
    </row>
    <row r="3501" spans="1:13" x14ac:dyDescent="0.35">
      <c r="A3501" t="s">
        <v>8289</v>
      </c>
      <c r="B3501" s="2">
        <f>VLOOKUP(A3501,orders[#All],3,0)</f>
        <v>44633</v>
      </c>
      <c r="C3501" t="str">
        <f>VLOOKUP($A3501,orders[#All],9,0)</f>
        <v>delivered</v>
      </c>
      <c r="D3501" t="str">
        <f>VLOOKUP($A3501,orders[#All],5,0)</f>
        <v>Padang</v>
      </c>
      <c r="E3501" t="str">
        <f>VLOOKUP($A3501,orders[#All],6,0)</f>
        <v>Sumatera Barat</v>
      </c>
      <c r="F3501" t="str">
        <f>VLOOKUP($A3501,orders[#All],10,0)</f>
        <v>TANPA PROMO</v>
      </c>
      <c r="G3501" t="s">
        <v>2473</v>
      </c>
      <c r="H3501">
        <f>VLOOKUP(working_table!G3501,order_items[[#All],[product_id]:[subtotal_idr]],2,0)</f>
        <v>1</v>
      </c>
      <c r="I3501" s="5">
        <f>VLOOKUP(working_table!$G3501,order_items[[#All],[product_id]:[subtotal_idr]],3,0)</f>
        <v>499000</v>
      </c>
      <c r="J3501" s="5">
        <f>VLOOKUP(working_table!$G3501,order_items[[#All],[product_id]:[subtotal_idr]],4,0)</f>
        <v>499000</v>
      </c>
      <c r="K3501" t="str">
        <f>VLOOKUP($G3501,products7[#All],2,0)</f>
        <v>Kemeja Batik BajuKita</v>
      </c>
      <c r="L3501" t="str">
        <f>VLOOKUP($G3501,products7[#All],3,0)</f>
        <v>kemeja</v>
      </c>
      <c r="M3501" t="str">
        <f>VLOOKUP($G3501,products7[#All],7,0)</f>
        <v>BajuKita</v>
      </c>
    </row>
    <row r="3502" spans="1:13" x14ac:dyDescent="0.35">
      <c r="A3502" t="s">
        <v>8289</v>
      </c>
      <c r="B3502" s="2">
        <f>VLOOKUP(A3502,orders[#All],3,0)</f>
        <v>44633</v>
      </c>
      <c r="C3502" t="str">
        <f>VLOOKUP($A3502,orders[#All],9,0)</f>
        <v>delivered</v>
      </c>
      <c r="D3502" t="str">
        <f>VLOOKUP($A3502,orders[#All],5,0)</f>
        <v>Padang</v>
      </c>
      <c r="E3502" t="str">
        <f>VLOOKUP($A3502,orders[#All],6,0)</f>
        <v>Sumatera Barat</v>
      </c>
      <c r="F3502" t="str">
        <f>VLOOKUP($A3502,orders[#All],10,0)</f>
        <v>TANPA PROMO</v>
      </c>
      <c r="G3502" t="s">
        <v>3095</v>
      </c>
      <c r="H3502">
        <f>VLOOKUP(working_table!G3502,order_items[[#All],[product_id]:[subtotal_idr]],2,0)</f>
        <v>2</v>
      </c>
      <c r="I3502" s="5">
        <f>VLOOKUP(working_table!$G3502,order_items[[#All],[product_id]:[subtotal_idr]],3,0)</f>
        <v>549000</v>
      </c>
      <c r="J3502" s="5">
        <f>VLOOKUP(working_table!$G3502,order_items[[#All],[product_id]:[subtotal_idr]],4,0)</f>
        <v>1098000</v>
      </c>
      <c r="K3502" t="str">
        <f>VLOOKUP($G3502,products7[#All],2,0)</f>
        <v>Kemeja Oxford NusaBrand</v>
      </c>
      <c r="L3502" t="str">
        <f>VLOOKUP($G3502,products7[#All],3,0)</f>
        <v>T-Shirt</v>
      </c>
      <c r="M3502" t="str">
        <f>VLOOKUP($G3502,products7[#All],7,0)</f>
        <v>NusaBrand</v>
      </c>
    </row>
    <row r="3503" spans="1:13" x14ac:dyDescent="0.35">
      <c r="A3503" t="s">
        <v>8292</v>
      </c>
      <c r="B3503" s="2">
        <f>VLOOKUP(A3503,orders[#All],3,0)</f>
        <v>44596</v>
      </c>
      <c r="C3503" t="str">
        <f>VLOOKUP($A3503,orders[#All],9,0)</f>
        <v>shipped</v>
      </c>
      <c r="D3503" t="str">
        <f>VLOOKUP($A3503,orders[#All],5,0)</f>
        <v>Semarang</v>
      </c>
      <c r="E3503" t="str">
        <f>VLOOKUP($A3503,orders[#All],6,0)</f>
        <v>Jawa Tengah</v>
      </c>
      <c r="F3503" t="str">
        <f>VLOOKUP($A3503,orders[#All],10,0)</f>
        <v>NEWUSER</v>
      </c>
      <c r="G3503" t="s">
        <v>3701</v>
      </c>
      <c r="H3503">
        <f>VLOOKUP(working_table!G3503,order_items[[#All],[product_id]:[subtotal_idr]],2,0)</f>
        <v>1</v>
      </c>
      <c r="I3503" s="5">
        <f>VLOOKUP(working_table!$G3503,order_items[[#All],[product_id]:[subtotal_idr]],3,0)</f>
        <v>399000</v>
      </c>
      <c r="J3503" s="5">
        <f>VLOOKUP(working_table!$G3503,order_items[[#All],[product_id]:[subtotal_idr]],4,0)</f>
        <v>399000</v>
      </c>
      <c r="K3503" t="str">
        <f>VLOOKUP($G3503,products7[#All],2,0)</f>
        <v>Tas Selempang Riang Apparel</v>
      </c>
      <c r="L3503" t="str">
        <f>VLOOKUP($G3503,products7[#All],3,0)</f>
        <v>Accessories</v>
      </c>
      <c r="M3503" t="str">
        <f>VLOOKUP($G3503,products7[#All],7,0)</f>
        <v>Riang Apparel</v>
      </c>
    </row>
    <row r="3504" spans="1:13" x14ac:dyDescent="0.35">
      <c r="A3504" t="s">
        <v>8292</v>
      </c>
      <c r="B3504" s="2">
        <f>VLOOKUP(A3504,orders[#All],3,0)</f>
        <v>44596</v>
      </c>
      <c r="C3504" t="str">
        <f>VLOOKUP($A3504,orders[#All],9,0)</f>
        <v>shipped</v>
      </c>
      <c r="D3504" t="str">
        <f>VLOOKUP($A3504,orders[#All],5,0)</f>
        <v>Semarang</v>
      </c>
      <c r="E3504" t="str">
        <f>VLOOKUP($A3504,orders[#All],6,0)</f>
        <v>Jawa Tengah</v>
      </c>
      <c r="F3504" t="str">
        <f>VLOOKUP($A3504,orders[#All],10,0)</f>
        <v>NEWUSER</v>
      </c>
      <c r="G3504" t="s">
        <v>2858</v>
      </c>
      <c r="H3504">
        <f>VLOOKUP(working_table!G3504,order_items[[#All],[product_id]:[subtotal_idr]],2,0)</f>
        <v>1</v>
      </c>
      <c r="I3504" s="5">
        <f>VLOOKUP(working_table!$G3504,order_items[[#All],[product_id]:[subtotal_idr]],3,0)</f>
        <v>79000</v>
      </c>
      <c r="J3504" s="5">
        <f>VLOOKUP(working_table!$G3504,order_items[[#All],[product_id]:[subtotal_idr]],4,0)</f>
        <v>79000</v>
      </c>
      <c r="K3504" t="str">
        <f>VLOOKUP($G3504,products7[#All],2,0)</f>
        <v>Pants Jogger Pesona Indo</v>
      </c>
      <c r="L3504" t="str">
        <f>VLOOKUP($G3504,products7[#All],3,0)</f>
        <v>Pants</v>
      </c>
      <c r="M3504" t="str">
        <f>VLOOKUP($G3504,products7[#All],7,0)</f>
        <v>Pesona Indo</v>
      </c>
    </row>
    <row r="3505" spans="1:13" x14ac:dyDescent="0.35">
      <c r="A3505" t="s">
        <v>8292</v>
      </c>
      <c r="B3505" s="2">
        <f>VLOOKUP(A3505,orders[#All],3,0)</f>
        <v>44596</v>
      </c>
      <c r="C3505" t="str">
        <f>VLOOKUP($A3505,orders[#All],9,0)</f>
        <v>shipped</v>
      </c>
      <c r="D3505" t="str">
        <f>VLOOKUP($A3505,orders[#All],5,0)</f>
        <v>Semarang</v>
      </c>
      <c r="E3505" t="str">
        <f>VLOOKUP($A3505,orders[#All],6,0)</f>
        <v>Jawa Tengah</v>
      </c>
      <c r="F3505" t="str">
        <f>VLOOKUP($A3505,orders[#All],10,0)</f>
        <v>NEWUSER</v>
      </c>
      <c r="G3505" t="s">
        <v>2821</v>
      </c>
      <c r="H3505">
        <f>VLOOKUP(working_table!G3505,order_items[[#All],[product_id]:[subtotal_idr]],2,0)</f>
        <v>1</v>
      </c>
      <c r="I3505" s="5">
        <f>VLOOKUP(working_table!$G3505,order_items[[#All],[product_id]:[subtotal_idr]],3,0)</f>
        <v>69000</v>
      </c>
      <c r="J3505" s="5">
        <f>VLOOKUP(working_table!$G3505,order_items[[#All],[product_id]:[subtotal_idr]],4,0)</f>
        <v>69000</v>
      </c>
      <c r="K3505" t="str">
        <f>VLOOKUP($G3505,products7[#All],2,0)</f>
        <v>T-Shirt Slim Fit SandangIndo</v>
      </c>
      <c r="L3505" t="str">
        <f>VLOOKUP($G3505,products7[#All],3,0)</f>
        <v>T-Shirt</v>
      </c>
      <c r="M3505" t="str">
        <f>VLOOKUP($G3505,products7[#All],7,0)</f>
        <v>SandangIndo</v>
      </c>
    </row>
    <row r="3506" spans="1:13" x14ac:dyDescent="0.35">
      <c r="A3506" t="s">
        <v>8296</v>
      </c>
      <c r="B3506" s="2">
        <f>VLOOKUP(A3506,orders[#All],3,0)</f>
        <v>45317</v>
      </c>
      <c r="C3506" t="str">
        <f>VLOOKUP($A3506,orders[#All],9,0)</f>
        <v>processing</v>
      </c>
      <c r="D3506" t="str">
        <f>VLOOKUP($A3506,orders[#All],5,0)</f>
        <v>Denpasar</v>
      </c>
      <c r="E3506" t="str">
        <f>VLOOKUP($A3506,orders[#All],6,0)</f>
        <v>Bali</v>
      </c>
      <c r="F3506" t="str">
        <f>VLOOKUP($A3506,orders[#All],10,0)</f>
        <v>SALE2024</v>
      </c>
      <c r="G3506" t="s">
        <v>2765</v>
      </c>
      <c r="H3506">
        <f>VLOOKUP(working_table!G3506,order_items[[#All],[product_id]:[subtotal_idr]],2,0)</f>
        <v>1</v>
      </c>
      <c r="I3506" s="5">
        <f>VLOOKUP(working_table!$G3506,order_items[[#All],[product_id]:[subtotal_idr]],3,0)</f>
        <v>329000</v>
      </c>
      <c r="J3506" s="5">
        <f>VLOOKUP(working_table!$G3506,order_items[[#All],[product_id]:[subtotal_idr]],4,0)</f>
        <v>329000</v>
      </c>
      <c r="K3506" t="str">
        <f>VLOOKUP($G3506,products7[#All],2,0)</f>
        <v>Jacket Parasut Cendana Co</v>
      </c>
      <c r="L3506" t="str">
        <f>VLOOKUP($G3506,products7[#All],3,0)</f>
        <v>Jacket</v>
      </c>
      <c r="M3506" t="str">
        <f>VLOOKUP($G3506,products7[#All],7,0)</f>
        <v>Cendana Co</v>
      </c>
    </row>
    <row r="3507" spans="1:13" x14ac:dyDescent="0.35">
      <c r="A3507" t="s">
        <v>8296</v>
      </c>
      <c r="B3507" s="2">
        <f>VLOOKUP(A3507,orders[#All],3,0)</f>
        <v>45317</v>
      </c>
      <c r="C3507" t="str">
        <f>VLOOKUP($A3507,orders[#All],9,0)</f>
        <v>processing</v>
      </c>
      <c r="D3507" t="str">
        <f>VLOOKUP($A3507,orders[#All],5,0)</f>
        <v>Denpasar</v>
      </c>
      <c r="E3507" t="str">
        <f>VLOOKUP($A3507,orders[#All],6,0)</f>
        <v>Bali</v>
      </c>
      <c r="F3507" t="str">
        <f>VLOOKUP($A3507,orders[#All],10,0)</f>
        <v>SALE2024</v>
      </c>
      <c r="G3507" t="s">
        <v>3145</v>
      </c>
      <c r="H3507">
        <f>VLOOKUP(working_table!G3507,order_items[[#All],[product_id]:[subtotal_idr]],2,0)</f>
        <v>1</v>
      </c>
      <c r="I3507" s="5">
        <f>VLOOKUP(working_table!$G3507,order_items[[#All],[product_id]:[subtotal_idr]],3,0)</f>
        <v>79000</v>
      </c>
      <c r="J3507" s="5">
        <f>VLOOKUP(working_table!$G3507,order_items[[#All],[product_id]:[subtotal_idr]],4,0)</f>
        <v>79000</v>
      </c>
      <c r="K3507" t="str">
        <f>VLOOKUP($G3507,products7[#All],2,0)</f>
        <v>Dress Bodycon Cendana Co</v>
      </c>
      <c r="L3507" t="str">
        <f>VLOOKUP($G3507,products7[#All],3,0)</f>
        <v>Dress</v>
      </c>
      <c r="M3507" t="str">
        <f>VLOOKUP($G3507,products7[#All],7,0)</f>
        <v>Cendana Co</v>
      </c>
    </row>
    <row r="3508" spans="1:13" x14ac:dyDescent="0.35">
      <c r="A3508" t="s">
        <v>8299</v>
      </c>
      <c r="B3508" s="2">
        <f>VLOOKUP(A3508,orders[#All],3,0)</f>
        <v>44704</v>
      </c>
      <c r="C3508" t="str">
        <f>VLOOKUP($A3508,orders[#All],9,0)</f>
        <v>shipped</v>
      </c>
      <c r="D3508" t="str">
        <f>VLOOKUP($A3508,orders[#All],5,0)</f>
        <v>Surabaya</v>
      </c>
      <c r="E3508" t="str">
        <f>VLOOKUP($A3508,orders[#All],6,0)</f>
        <v>Jawa Timur</v>
      </c>
      <c r="F3508" t="str">
        <f>VLOOKUP($A3508,orders[#All],10,0)</f>
        <v>RAMADAN23</v>
      </c>
      <c r="G3508" t="s">
        <v>2676</v>
      </c>
      <c r="H3508">
        <f>VLOOKUP(working_table!G3508,order_items[[#All],[product_id]:[subtotal_idr]],2,0)</f>
        <v>1</v>
      </c>
      <c r="I3508" s="5">
        <f>VLOOKUP(working_table!$G3508,order_items[[#All],[product_id]:[subtotal_idr]],3,0)</f>
        <v>249000</v>
      </c>
      <c r="J3508" s="5">
        <f>VLOOKUP(working_table!$G3508,order_items[[#All],[product_id]:[subtotal_idr]],4,0)</f>
        <v>249000</v>
      </c>
      <c r="K3508" t="str">
        <f>VLOOKUP($G3508,products7[#All],2,0)</f>
        <v>Syal Rajut Senja Wear</v>
      </c>
      <c r="L3508" t="str">
        <f>VLOOKUP($G3508,products7[#All],3,0)</f>
        <v>Accessories</v>
      </c>
      <c r="M3508" t="str">
        <f>VLOOKUP($G3508,products7[#All],7,0)</f>
        <v>Senja Wear</v>
      </c>
    </row>
    <row r="3509" spans="1:13" x14ac:dyDescent="0.35">
      <c r="A3509" t="s">
        <v>8299</v>
      </c>
      <c r="B3509" s="2">
        <f>VLOOKUP(A3509,orders[#All],3,0)</f>
        <v>44704</v>
      </c>
      <c r="C3509" t="str">
        <f>VLOOKUP($A3509,orders[#All],9,0)</f>
        <v>shipped</v>
      </c>
      <c r="D3509" t="str">
        <f>VLOOKUP($A3509,orders[#All],5,0)</f>
        <v>Surabaya</v>
      </c>
      <c r="E3509" t="str">
        <f>VLOOKUP($A3509,orders[#All],6,0)</f>
        <v>Jawa Timur</v>
      </c>
      <c r="F3509" t="str">
        <f>VLOOKUP($A3509,orders[#All],10,0)</f>
        <v>RAMADAN23</v>
      </c>
      <c r="G3509" t="s">
        <v>2934</v>
      </c>
      <c r="H3509">
        <f>VLOOKUP(working_table!G3509,order_items[[#All],[product_id]:[subtotal_idr]],2,0)</f>
        <v>2</v>
      </c>
      <c r="I3509" s="5">
        <f>VLOOKUP(working_table!$G3509,order_items[[#All],[product_id]:[subtotal_idr]],3,0)</f>
        <v>69000</v>
      </c>
      <c r="J3509" s="5">
        <f>VLOOKUP(working_table!$G3509,order_items[[#All],[product_id]:[subtotal_idr]],4,0)</f>
        <v>138000</v>
      </c>
      <c r="K3509" t="str">
        <f>VLOOKUP($G3509,products7[#All],2,0)</f>
        <v>Syal Rajut Kanvas Lokal</v>
      </c>
      <c r="L3509" t="str">
        <f>VLOOKUP($G3509,products7[#All],3,0)</f>
        <v>Accessories</v>
      </c>
      <c r="M3509" t="str">
        <f>VLOOKUP($G3509,products7[#All],7,0)</f>
        <v>Kanvas Lokal</v>
      </c>
    </row>
    <row r="3510" spans="1:13" x14ac:dyDescent="0.35">
      <c r="A3510" t="s">
        <v>8299</v>
      </c>
      <c r="B3510" s="2">
        <f>VLOOKUP(A3510,orders[#All],3,0)</f>
        <v>44704</v>
      </c>
      <c r="C3510" t="str">
        <f>VLOOKUP($A3510,orders[#All],9,0)</f>
        <v>shipped</v>
      </c>
      <c r="D3510" t="str">
        <f>VLOOKUP($A3510,orders[#All],5,0)</f>
        <v>Surabaya</v>
      </c>
      <c r="E3510" t="str">
        <f>VLOOKUP($A3510,orders[#All],6,0)</f>
        <v>Jawa Timur</v>
      </c>
      <c r="F3510" t="str">
        <f>VLOOKUP($A3510,orders[#All],10,0)</f>
        <v>RAMADAN23</v>
      </c>
      <c r="G3510" t="s">
        <v>2446</v>
      </c>
      <c r="H3510">
        <f>VLOOKUP(working_table!G3510,order_items[[#All],[product_id]:[subtotal_idr]],2,0)</f>
        <v>1</v>
      </c>
      <c r="I3510" s="5">
        <f>VLOOKUP(working_table!$G3510,order_items[[#All],[product_id]:[subtotal_idr]],3,0)</f>
        <v>399000</v>
      </c>
      <c r="J3510" s="5">
        <f>VLOOKUP(working_table!$G3510,order_items[[#All],[product_id]:[subtotal_idr]],4,0)</f>
        <v>399000</v>
      </c>
      <c r="K3510" t="str">
        <f>VLOOKUP($G3510,products7[#All],2,0)</f>
        <v>Pants Wide Leg Cendana Co</v>
      </c>
      <c r="L3510" t="str">
        <f>VLOOKUP($G3510,products7[#All],3,0)</f>
        <v>Pants</v>
      </c>
      <c r="M3510" t="str">
        <f>VLOOKUP($G3510,products7[#All],7,0)</f>
        <v>Cendana Co</v>
      </c>
    </row>
    <row r="3511" spans="1:13" x14ac:dyDescent="0.35">
      <c r="A3511" t="s">
        <v>8303</v>
      </c>
      <c r="B3511" s="2">
        <f>VLOOKUP(A3511,orders[#All],3,0)</f>
        <v>45687</v>
      </c>
      <c r="C3511" t="str">
        <f>VLOOKUP($A3511,orders[#All],9,0)</f>
        <v>cancelled</v>
      </c>
      <c r="D3511" t="str">
        <f>VLOOKUP($A3511,orders[#All],5,0)</f>
        <v>Makassar</v>
      </c>
      <c r="E3511" t="str">
        <f>VLOOKUP($A3511,orders[#All],6,0)</f>
        <v>Sulawesi Selatan</v>
      </c>
      <c r="F3511" t="str">
        <f>VLOOKUP($A3511,orders[#All],10,0)</f>
        <v>WEEKEND25</v>
      </c>
      <c r="G3511" t="s">
        <v>2634</v>
      </c>
      <c r="H3511">
        <f>VLOOKUP(working_table!G3511,order_items[[#All],[product_id]:[subtotal_idr]],2,0)</f>
        <v>1</v>
      </c>
      <c r="I3511" s="5">
        <f>VLOOKUP(working_table!$G3511,order_items[[#All],[product_id]:[subtotal_idr]],3,0)</f>
        <v>49000</v>
      </c>
      <c r="J3511" s="5">
        <f>VLOOKUP(working_table!$G3511,order_items[[#All],[product_id]:[subtotal_idr]],4,0)</f>
        <v>49000</v>
      </c>
      <c r="K3511" t="str">
        <f>VLOOKUP($G3511,products7[#All],2,0)</f>
        <v>T-Shirt Raglan Riang Apparel</v>
      </c>
      <c r="L3511" t="str">
        <f>VLOOKUP($G3511,products7[#All],3,0)</f>
        <v>T-Shirt</v>
      </c>
      <c r="M3511" t="str">
        <f>VLOOKUP($G3511,products7[#All],7,0)</f>
        <v>Riang Apparel</v>
      </c>
    </row>
    <row r="3512" spans="1:13" x14ac:dyDescent="0.35">
      <c r="A3512" t="s">
        <v>8303</v>
      </c>
      <c r="B3512" s="2">
        <f>VLOOKUP(A3512,orders[#All],3,0)</f>
        <v>45687</v>
      </c>
      <c r="C3512" t="str">
        <f>VLOOKUP($A3512,orders[#All],9,0)</f>
        <v>cancelled</v>
      </c>
      <c r="D3512" t="str">
        <f>VLOOKUP($A3512,orders[#All],5,0)</f>
        <v>Makassar</v>
      </c>
      <c r="E3512" t="str">
        <f>VLOOKUP($A3512,orders[#All],6,0)</f>
        <v>Sulawesi Selatan</v>
      </c>
      <c r="F3512" t="str">
        <f>VLOOKUP($A3512,orders[#All],10,0)</f>
        <v>WEEKEND25</v>
      </c>
      <c r="G3512" t="s">
        <v>4306</v>
      </c>
      <c r="H3512">
        <f>VLOOKUP(working_table!G3512,order_items[[#All],[product_id]:[subtotal_idr]],2,0)</f>
        <v>2</v>
      </c>
      <c r="I3512" s="5">
        <f>VLOOKUP(working_table!$G3512,order_items[[#All],[product_id]:[subtotal_idr]],3,0)</f>
        <v>399000</v>
      </c>
      <c r="J3512" s="5">
        <f>VLOOKUP(working_table!$G3512,order_items[[#All],[product_id]:[subtotal_idr]],4,0)</f>
        <v>798000</v>
      </c>
      <c r="K3512" t="str">
        <f>VLOOKUP($G3512,products7[#All],2,0)</f>
        <v>Dress Wrap Senja Wear</v>
      </c>
      <c r="L3512" t="str">
        <f>VLOOKUP($G3512,products7[#All],3,0)</f>
        <v>dress</v>
      </c>
      <c r="M3512" t="str">
        <f>VLOOKUP($G3512,products7[#All],7,0)</f>
        <v>Senja Wear</v>
      </c>
    </row>
    <row r="3513" spans="1:13" x14ac:dyDescent="0.35">
      <c r="A3513" t="s">
        <v>8306</v>
      </c>
      <c r="B3513" s="2">
        <f>VLOOKUP(A3513,orders[#All],3,0)</f>
        <v>45482</v>
      </c>
      <c r="C3513" t="str">
        <f>VLOOKUP($A3513,orders[#All],9,0)</f>
        <v>delivered</v>
      </c>
      <c r="D3513" t="str">
        <f>VLOOKUP($A3513,orders[#All],5,0)</f>
        <v>Jakarta</v>
      </c>
      <c r="E3513" t="str">
        <f>VLOOKUP($A3513,orders[#All],6,0)</f>
        <v>DKI Jakarta</v>
      </c>
      <c r="F3513" t="str">
        <f>VLOOKUP($A3513,orders[#All],10,0)</f>
        <v>TANPA PROMO</v>
      </c>
      <c r="G3513" t="s">
        <v>3303</v>
      </c>
      <c r="H3513">
        <f>VLOOKUP(working_table!G3513,order_items[[#All],[product_id]:[subtotal_idr]],2,0)</f>
        <v>1</v>
      </c>
      <c r="I3513" s="5">
        <f>VLOOKUP(working_table!$G3513,order_items[[#All],[product_id]:[subtotal_idr]],3,0)</f>
        <v>79000</v>
      </c>
      <c r="J3513" s="5">
        <f>VLOOKUP(working_table!$G3513,order_items[[#All],[product_id]:[subtotal_idr]],4,0)</f>
        <v>79000</v>
      </c>
      <c r="K3513" t="str">
        <f>VLOOKUP($G3513,products7[#All],2,0)</f>
        <v>Dress Midi Floral Riang Apparel</v>
      </c>
      <c r="L3513" t="str">
        <f>VLOOKUP($G3513,products7[#All],3,0)</f>
        <v>Dress</v>
      </c>
      <c r="M3513" t="str">
        <f>VLOOKUP($G3513,products7[#All],7,0)</f>
        <v>Riang Apparel</v>
      </c>
    </row>
    <row r="3514" spans="1:13" x14ac:dyDescent="0.35">
      <c r="A3514" t="s">
        <v>8308</v>
      </c>
      <c r="B3514" s="2">
        <f>VLOOKUP(A3514,orders[#All],3,0)</f>
        <v>45418</v>
      </c>
      <c r="C3514" t="str">
        <f>VLOOKUP($A3514,orders[#All],9,0)</f>
        <v>cancelled</v>
      </c>
      <c r="D3514" t="str">
        <f>VLOOKUP($A3514,orders[#All],5,0)</f>
        <v>Depok</v>
      </c>
      <c r="E3514" t="str">
        <f>VLOOKUP($A3514,orders[#All],6,0)</f>
        <v>Jawa Barat</v>
      </c>
      <c r="F3514" t="str">
        <f>VLOOKUP($A3514,orders[#All],10,0)</f>
        <v>TANPA PROMO</v>
      </c>
      <c r="G3514" t="s">
        <v>2922</v>
      </c>
      <c r="H3514">
        <f>VLOOKUP(working_table!G3514,order_items[[#All],[product_id]:[subtotal_idr]],2,0)</f>
        <v>3</v>
      </c>
      <c r="I3514" s="5">
        <f>VLOOKUP(working_table!$G3514,order_items[[#All],[product_id]:[subtotal_idr]],3,0)</f>
        <v>49000</v>
      </c>
      <c r="J3514" s="5">
        <f>VLOOKUP(working_table!$G3514,order_items[[#All],[product_id]:[subtotal_idr]],4,0)</f>
        <v>147000</v>
      </c>
      <c r="K3514" t="str">
        <f>VLOOKUP($G3514,products7[#All],2,0)</f>
        <v>Dompet Kulit Ratu Mode</v>
      </c>
      <c r="L3514" t="str">
        <f>VLOOKUP($G3514,products7[#All],3,0)</f>
        <v>Accessories</v>
      </c>
      <c r="M3514" t="str">
        <f>VLOOKUP($G3514,products7[#All],7,0)</f>
        <v>Ratu Mode</v>
      </c>
    </row>
    <row r="3515" spans="1:13" x14ac:dyDescent="0.35">
      <c r="A3515" t="s">
        <v>8308</v>
      </c>
      <c r="B3515" s="2">
        <f>VLOOKUP(A3515,orders[#All],3,0)</f>
        <v>45418</v>
      </c>
      <c r="C3515" t="str">
        <f>VLOOKUP($A3515,orders[#All],9,0)</f>
        <v>cancelled</v>
      </c>
      <c r="D3515" t="str">
        <f>VLOOKUP($A3515,orders[#All],5,0)</f>
        <v>Depok</v>
      </c>
      <c r="E3515" t="str">
        <f>VLOOKUP($A3515,orders[#All],6,0)</f>
        <v>Jawa Barat</v>
      </c>
      <c r="F3515" t="str">
        <f>VLOOKUP($A3515,orders[#All],10,0)</f>
        <v>TANPA PROMO</v>
      </c>
      <c r="G3515" t="s">
        <v>2919</v>
      </c>
      <c r="H3515">
        <f>VLOOKUP(working_table!G3515,order_items[[#All],[product_id]:[subtotal_idr]],2,0)</f>
        <v>1</v>
      </c>
      <c r="I3515" s="5">
        <f>VLOOKUP(working_table!$G3515,order_items[[#All],[product_id]:[subtotal_idr]],3,0)</f>
        <v>179000</v>
      </c>
      <c r="J3515" s="5">
        <f>VLOOKUP(working_table!$G3515,order_items[[#All],[product_id]:[subtotal_idr]],4,0)</f>
        <v>179000</v>
      </c>
      <c r="K3515" t="str">
        <f>VLOOKUP($G3515,products7[#All],2,0)</f>
        <v>Jacket Parasut Kanvas Lokal</v>
      </c>
      <c r="L3515" t="str">
        <f>VLOOKUP($G3515,products7[#All],3,0)</f>
        <v>Jacket</v>
      </c>
      <c r="M3515" t="str">
        <f>VLOOKUP($G3515,products7[#All],7,0)</f>
        <v>Kanvas Lokal</v>
      </c>
    </row>
    <row r="3516" spans="1:13" x14ac:dyDescent="0.35">
      <c r="A3516" t="s">
        <v>8308</v>
      </c>
      <c r="B3516" s="2">
        <f>VLOOKUP(A3516,orders[#All],3,0)</f>
        <v>45418</v>
      </c>
      <c r="C3516" t="str">
        <f>VLOOKUP($A3516,orders[#All],9,0)</f>
        <v>cancelled</v>
      </c>
      <c r="D3516" t="str">
        <f>VLOOKUP($A3516,orders[#All],5,0)</f>
        <v>Depok</v>
      </c>
      <c r="E3516" t="str">
        <f>VLOOKUP($A3516,orders[#All],6,0)</f>
        <v>Jawa Barat</v>
      </c>
      <c r="F3516" t="str">
        <f>VLOOKUP($A3516,orders[#All],10,0)</f>
        <v>TANPA PROMO</v>
      </c>
      <c r="G3516" t="s">
        <v>3280</v>
      </c>
      <c r="H3516">
        <f>VLOOKUP(working_table!G3516,order_items[[#All],[product_id]:[subtotal_idr]],2,0)</f>
        <v>3</v>
      </c>
      <c r="I3516" s="5">
        <f>VLOOKUP(working_table!$G3516,order_items[[#All],[product_id]:[subtotal_idr]],3,0)</f>
        <v>199000</v>
      </c>
      <c r="J3516" s="5">
        <f>VLOOKUP(working_table!$G3516,order_items[[#All],[product_id]:[subtotal_idr]],4,0)</f>
        <v>597000</v>
      </c>
      <c r="K3516" t="str">
        <f>VLOOKUP($G3516,products7[#All],2,0)</f>
        <v>Jacket Denim Senja Wear</v>
      </c>
      <c r="L3516" t="str">
        <f>VLOOKUP($G3516,products7[#All],3,0)</f>
        <v>Jacket</v>
      </c>
      <c r="M3516" t="str">
        <f>VLOOKUP($G3516,products7[#All],7,0)</f>
        <v>Senja Wear</v>
      </c>
    </row>
    <row r="3517" spans="1:13" x14ac:dyDescent="0.35">
      <c r="A3517" t="s">
        <v>8312</v>
      </c>
      <c r="B3517" s="2">
        <f>VLOOKUP(A3517,orders[#All],3,0)</f>
        <v>44901</v>
      </c>
      <c r="C3517" t="str">
        <f>VLOOKUP($A3517,orders[#All],9,0)</f>
        <v>processing</v>
      </c>
      <c r="D3517" t="str">
        <f>VLOOKUP($A3517,orders[#All],5,0)</f>
        <v>Palembang</v>
      </c>
      <c r="E3517" t="str">
        <f>VLOOKUP($A3517,orders[#All],6,0)</f>
        <v>Sumatera Selatan</v>
      </c>
      <c r="F3517" t="str">
        <f>VLOOKUP($A3517,orders[#All],10,0)</f>
        <v>TANPA PROMO</v>
      </c>
      <c r="G3517" t="s">
        <v>2535</v>
      </c>
      <c r="H3517">
        <f>VLOOKUP(working_table!G3517,order_items[[#All],[product_id]:[subtotal_idr]],2,0)</f>
        <v>1</v>
      </c>
      <c r="I3517" s="5">
        <f>VLOOKUP(working_table!$G3517,order_items[[#All],[product_id]:[subtotal_idr]],3,0)</f>
        <v>499000</v>
      </c>
      <c r="J3517" s="5">
        <f>VLOOKUP(working_table!$G3517,order_items[[#All],[product_id]:[subtotal_idr]],4,0)</f>
        <v>499000</v>
      </c>
      <c r="K3517" t="str">
        <f>VLOOKUP($G3517,products7[#All],2,0)</f>
        <v>T-Shirt Striped Riang Apparel</v>
      </c>
      <c r="L3517" t="str">
        <f>VLOOKUP($G3517,products7[#All],3,0)</f>
        <v>T-Shirt</v>
      </c>
      <c r="M3517" t="str">
        <f>VLOOKUP($G3517,products7[#All],7,0)</f>
        <v>Riang Apparel</v>
      </c>
    </row>
    <row r="3518" spans="1:13" x14ac:dyDescent="0.35">
      <c r="A3518" t="s">
        <v>8312</v>
      </c>
      <c r="B3518" s="2">
        <f>VLOOKUP(A3518,orders[#All],3,0)</f>
        <v>44901</v>
      </c>
      <c r="C3518" t="str">
        <f>VLOOKUP($A3518,orders[#All],9,0)</f>
        <v>processing</v>
      </c>
      <c r="D3518" t="str">
        <f>VLOOKUP($A3518,orders[#All],5,0)</f>
        <v>Palembang</v>
      </c>
      <c r="E3518" t="str">
        <f>VLOOKUP($A3518,orders[#All],6,0)</f>
        <v>Sumatera Selatan</v>
      </c>
      <c r="F3518" t="str">
        <f>VLOOKUP($A3518,orders[#All],10,0)</f>
        <v>TANPA PROMO</v>
      </c>
      <c r="G3518" t="s">
        <v>4679</v>
      </c>
      <c r="H3518">
        <f>VLOOKUP(working_table!G3518,order_items[[#All],[product_id]:[subtotal_idr]],2,0)</f>
        <v>1</v>
      </c>
      <c r="I3518" s="5">
        <f>VLOOKUP(working_table!$G3518,order_items[[#All],[product_id]:[subtotal_idr]],3,0)</f>
        <v>279000</v>
      </c>
      <c r="J3518" s="5">
        <f>VLOOKUP(working_table!$G3518,order_items[[#All],[product_id]:[subtotal_idr]],4,0)</f>
        <v>279000</v>
      </c>
      <c r="K3518" t="str">
        <f>VLOOKUP($G3518,products7[#All],2,0)</f>
        <v>Dress Mini Casual Tropika Style</v>
      </c>
      <c r="L3518" t="str">
        <f>VLOOKUP($G3518,products7[#All],3,0)</f>
        <v>Dress</v>
      </c>
      <c r="M3518" t="str">
        <f>VLOOKUP($G3518,products7[#All],7,0)</f>
        <v>Tropika Style</v>
      </c>
    </row>
    <row r="3519" spans="1:13" x14ac:dyDescent="0.35">
      <c r="A3519" t="s">
        <v>8315</v>
      </c>
      <c r="B3519" s="2">
        <f>VLOOKUP(A3519,orders[#All],3,0)</f>
        <v>45464</v>
      </c>
      <c r="C3519" t="str">
        <f>VLOOKUP($A3519,orders[#All],9,0)</f>
        <v>delivered</v>
      </c>
      <c r="D3519" t="str">
        <f>VLOOKUP($A3519,orders[#All],5,0)</f>
        <v>Medan</v>
      </c>
      <c r="E3519" t="str">
        <f>VLOOKUP($A3519,orders[#All],6,0)</f>
        <v>Sumatera Utara</v>
      </c>
      <c r="F3519" t="str">
        <f>VLOOKUP($A3519,orders[#All],10,0)</f>
        <v>TANPA PROMO</v>
      </c>
      <c r="G3519" t="s">
        <v>2709</v>
      </c>
      <c r="H3519">
        <f>VLOOKUP(working_table!G3519,order_items[[#All],[product_id]:[subtotal_idr]],2,0)</f>
        <v>2</v>
      </c>
      <c r="I3519" s="5">
        <f>VLOOKUP(working_table!$G3519,order_items[[#All],[product_id]:[subtotal_idr]],3,0)</f>
        <v>79000</v>
      </c>
      <c r="J3519" s="5">
        <f>VLOOKUP(working_table!$G3519,order_items[[#All],[product_id]:[subtotal_idr]],4,0)</f>
        <v>158000</v>
      </c>
      <c r="K3519" t="str">
        <f>VLOOKUP($G3519,products7[#All],2,0)</f>
        <v>T-Shirt Oversize Riang Apparel</v>
      </c>
      <c r="L3519" t="str">
        <f>VLOOKUP($G3519,products7[#All],3,0)</f>
        <v>T-Shirt</v>
      </c>
      <c r="M3519" t="str">
        <f>VLOOKUP($G3519,products7[#All],7,0)</f>
        <v>Riang Apparel</v>
      </c>
    </row>
    <row r="3520" spans="1:13" x14ac:dyDescent="0.35">
      <c r="A3520" t="s">
        <v>8315</v>
      </c>
      <c r="B3520" s="2">
        <f>VLOOKUP(A3520,orders[#All],3,0)</f>
        <v>45464</v>
      </c>
      <c r="C3520" t="str">
        <f>VLOOKUP($A3520,orders[#All],9,0)</f>
        <v>delivered</v>
      </c>
      <c r="D3520" t="str">
        <f>VLOOKUP($A3520,orders[#All],5,0)</f>
        <v>Medan</v>
      </c>
      <c r="E3520" t="str">
        <f>VLOOKUP($A3520,orders[#All],6,0)</f>
        <v>Sumatera Utara</v>
      </c>
      <c r="F3520" t="str">
        <f>VLOOKUP($A3520,orders[#All],10,0)</f>
        <v>TANPA PROMO</v>
      </c>
      <c r="G3520" t="s">
        <v>2794</v>
      </c>
      <c r="H3520">
        <f>VLOOKUP(working_table!G3520,order_items[[#All],[product_id]:[subtotal_idr]],2,0)</f>
        <v>1</v>
      </c>
      <c r="I3520" s="5">
        <f>VLOOKUP(working_table!$G3520,order_items[[#All],[product_id]:[subtotal_idr]],3,0)</f>
        <v>399000</v>
      </c>
      <c r="J3520" s="5">
        <f>VLOOKUP(working_table!$G3520,order_items[[#All],[product_id]:[subtotal_idr]],4,0)</f>
        <v>399000</v>
      </c>
      <c r="K3520" t="str">
        <f>VLOOKUP($G3520,products7[#All],2,0)</f>
        <v>Pants Cargo NusaBrand</v>
      </c>
      <c r="L3520" t="str">
        <f>VLOOKUP($G3520,products7[#All],3,0)</f>
        <v>Pants</v>
      </c>
      <c r="M3520" t="str">
        <f>VLOOKUP($G3520,products7[#All],7,0)</f>
        <v>NusaBrand</v>
      </c>
    </row>
    <row r="3521" spans="1:13" x14ac:dyDescent="0.35">
      <c r="A3521" t="s">
        <v>8318</v>
      </c>
      <c r="B3521" s="2">
        <f>VLOOKUP(A3521,orders[#All],3,0)</f>
        <v>45213</v>
      </c>
      <c r="C3521" t="str">
        <f>VLOOKUP($A3521,orders[#All],9,0)</f>
        <v>returned</v>
      </c>
      <c r="D3521" t="str">
        <f>VLOOKUP($A3521,orders[#All],5,0)</f>
        <v>Pekanbaru</v>
      </c>
      <c r="E3521" t="str">
        <f>VLOOKUP($A3521,orders[#All],6,0)</f>
        <v>Riau</v>
      </c>
      <c r="F3521" t="str">
        <f>VLOOKUP($A3521,orders[#All],10,0)</f>
        <v>HARBOLNAS22</v>
      </c>
      <c r="G3521" t="s">
        <v>2695</v>
      </c>
      <c r="H3521">
        <f>VLOOKUP(working_table!G3521,order_items[[#All],[product_id]:[subtotal_idr]],2,0)</f>
        <v>1</v>
      </c>
      <c r="I3521" s="5">
        <f>VLOOKUP(working_table!$G3521,order_items[[#All],[product_id]:[subtotal_idr]],3,0)</f>
        <v>349000</v>
      </c>
      <c r="J3521" s="5">
        <f>VLOOKUP(working_table!$G3521,order_items[[#All],[product_id]:[subtotal_idr]],4,0)</f>
        <v>349000</v>
      </c>
      <c r="K3521" t="str">
        <f>VLOOKUP($G3521,products7[#All],2,0)</f>
        <v>Jacket Varsity Ratu Mode</v>
      </c>
      <c r="L3521" t="str">
        <f>VLOOKUP($G3521,products7[#All],3,0)</f>
        <v>Jacket</v>
      </c>
      <c r="M3521" t="str">
        <f>VLOOKUP($G3521,products7[#All],7,0)</f>
        <v>Ratu Mode</v>
      </c>
    </row>
    <row r="3522" spans="1:13" x14ac:dyDescent="0.35">
      <c r="A3522" t="s">
        <v>8318</v>
      </c>
      <c r="B3522" s="2">
        <f>VLOOKUP(A3522,orders[#All],3,0)</f>
        <v>45213</v>
      </c>
      <c r="C3522" t="str">
        <f>VLOOKUP($A3522,orders[#All],9,0)</f>
        <v>returned</v>
      </c>
      <c r="D3522" t="str">
        <f>VLOOKUP($A3522,orders[#All],5,0)</f>
        <v>Pekanbaru</v>
      </c>
      <c r="E3522" t="str">
        <f>VLOOKUP($A3522,orders[#All],6,0)</f>
        <v>Riau</v>
      </c>
      <c r="F3522" t="str">
        <f>VLOOKUP($A3522,orders[#All],10,0)</f>
        <v>HARBOLNAS22</v>
      </c>
      <c r="G3522" t="s">
        <v>2699</v>
      </c>
      <c r="H3522">
        <f>VLOOKUP(working_table!G3522,order_items[[#All],[product_id]:[subtotal_idr]],2,0)</f>
        <v>1</v>
      </c>
      <c r="I3522" s="5">
        <f>VLOOKUP(working_table!$G3522,order_items[[#All],[product_id]:[subtotal_idr]],3,0)</f>
        <v>599000</v>
      </c>
      <c r="J3522" s="5">
        <f>VLOOKUP(working_table!$G3522,order_items[[#All],[product_id]:[subtotal_idr]],4,0)</f>
        <v>599000</v>
      </c>
      <c r="K3522" t="str">
        <f>VLOOKUP($G3522,products7[#All],2,0)</f>
        <v>Dress Midi Floral NusaBrand</v>
      </c>
      <c r="L3522" t="str">
        <f>VLOOKUP($G3522,products7[#All],3,0)</f>
        <v>Dress</v>
      </c>
      <c r="M3522" t="str">
        <f>VLOOKUP($G3522,products7[#All],7,0)</f>
        <v>NusaBrand</v>
      </c>
    </row>
    <row r="3523" spans="1:13" x14ac:dyDescent="0.35">
      <c r="A3523" t="s">
        <v>8321</v>
      </c>
      <c r="B3523" s="2">
        <f>VLOOKUP(A3523,orders[#All],3,0)</f>
        <v>45538</v>
      </c>
      <c r="C3523" t="str">
        <f>VLOOKUP($A3523,orders[#All],9,0)</f>
        <v>delivered</v>
      </c>
      <c r="D3523" t="str">
        <f>VLOOKUP($A3523,orders[#All],5,0)</f>
        <v>Surabaya</v>
      </c>
      <c r="E3523" t="str">
        <f>VLOOKUP($A3523,orders[#All],6,0)</f>
        <v>Jawa Timur</v>
      </c>
      <c r="F3523" t="str">
        <f>VLOOKUP($A3523,orders[#All],10,0)</f>
        <v>RAMADAN23</v>
      </c>
      <c r="G3523" t="s">
        <v>3093</v>
      </c>
      <c r="H3523">
        <f>VLOOKUP(working_table!G3523,order_items[[#All],[product_id]:[subtotal_idr]],2,0)</f>
        <v>1</v>
      </c>
      <c r="I3523" s="5">
        <f>VLOOKUP(working_table!$G3523,order_items[[#All],[product_id]:[subtotal_idr]],3,0)</f>
        <v>79000</v>
      </c>
      <c r="J3523" s="5">
        <f>VLOOKUP(working_table!$G3523,order_items[[#All],[product_id]:[subtotal_idr]],4,0)</f>
        <v>79000</v>
      </c>
      <c r="K3523" t="str">
        <f>VLOOKUP($G3523,products7[#All],2,0)</f>
        <v>T-Shirt Oversize Ratu Mode</v>
      </c>
      <c r="L3523" t="str">
        <f>VLOOKUP($G3523,products7[#All],3,0)</f>
        <v>T-Shirt</v>
      </c>
      <c r="M3523" t="str">
        <f>VLOOKUP($G3523,products7[#All],7,0)</f>
        <v>Ratu Mode</v>
      </c>
    </row>
    <row r="3524" spans="1:13" x14ac:dyDescent="0.35">
      <c r="A3524" t="s">
        <v>8321</v>
      </c>
      <c r="B3524" s="2">
        <f>VLOOKUP(A3524,orders[#All],3,0)</f>
        <v>45538</v>
      </c>
      <c r="C3524" t="str">
        <f>VLOOKUP($A3524,orders[#All],9,0)</f>
        <v>delivered</v>
      </c>
      <c r="D3524" t="str">
        <f>VLOOKUP($A3524,orders[#All],5,0)</f>
        <v>Surabaya</v>
      </c>
      <c r="E3524" t="str">
        <f>VLOOKUP($A3524,orders[#All],6,0)</f>
        <v>Jawa Timur</v>
      </c>
      <c r="F3524" t="str">
        <f>VLOOKUP($A3524,orders[#All],10,0)</f>
        <v>RAMADAN23</v>
      </c>
      <c r="G3524" t="s">
        <v>2659</v>
      </c>
      <c r="H3524">
        <f>VLOOKUP(working_table!G3524,order_items[[#All],[product_id]:[subtotal_idr]],2,0)</f>
        <v>1</v>
      </c>
      <c r="I3524" s="5">
        <f>VLOOKUP(working_table!$G3524,order_items[[#All],[product_id]:[subtotal_idr]],3,0)</f>
        <v>449000</v>
      </c>
      <c r="J3524" s="5">
        <f>VLOOKUP(working_table!$G3524,order_items[[#All],[product_id]:[subtotal_idr]],4,0)</f>
        <v>449000</v>
      </c>
      <c r="K3524" t="str">
        <f>VLOOKUP($G3524,products7[#All],2,0)</f>
        <v>Jacket Hoodie Riang Apparel</v>
      </c>
      <c r="L3524" t="str">
        <f>VLOOKUP($G3524,products7[#All],3,0)</f>
        <v>Jacket</v>
      </c>
      <c r="M3524" t="str">
        <f>VLOOKUP($G3524,products7[#All],7,0)</f>
        <v>Riang Apparel</v>
      </c>
    </row>
    <row r="3525" spans="1:13" x14ac:dyDescent="0.35">
      <c r="A3525" t="s">
        <v>8324</v>
      </c>
      <c r="B3525" s="2">
        <f>VLOOKUP(A3525,orders[#All],3,0)</f>
        <v>45025</v>
      </c>
      <c r="C3525" t="str">
        <f>VLOOKUP($A3525,orders[#All],9,0)</f>
        <v>delivered</v>
      </c>
      <c r="D3525" t="str">
        <f>VLOOKUP($A3525,orders[#All],5,0)</f>
        <v>Semarang</v>
      </c>
      <c r="E3525" t="str">
        <f>VLOOKUP($A3525,orders[#All],6,0)</f>
        <v>Jawa Tengah</v>
      </c>
      <c r="F3525" t="str">
        <f>VLOOKUP($A3525,orders[#All],10,0)</f>
        <v>HARI BELANJA</v>
      </c>
      <c r="G3525" t="s">
        <v>3247</v>
      </c>
      <c r="H3525">
        <f>VLOOKUP(working_table!G3525,order_items[[#All],[product_id]:[subtotal_idr]],2,0)</f>
        <v>1</v>
      </c>
      <c r="I3525" s="5">
        <f>VLOOKUP(working_table!$G3525,order_items[[#All],[product_id]:[subtotal_idr]],3,0)</f>
        <v>599000</v>
      </c>
      <c r="J3525" s="5">
        <f>VLOOKUP(working_table!$G3525,order_items[[#All],[product_id]:[subtotal_idr]],4,0)</f>
        <v>599000</v>
      </c>
      <c r="K3525" t="str">
        <f>VLOOKUP($G3525,products7[#All],2,0)</f>
        <v>T-Shirt Polos Basic Cendana Co</v>
      </c>
      <c r="L3525" t="str">
        <f>VLOOKUP($G3525,products7[#All],3,0)</f>
        <v>T-Shirt</v>
      </c>
      <c r="M3525" t="str">
        <f>VLOOKUP($G3525,products7[#All],7,0)</f>
        <v>Cendana Co</v>
      </c>
    </row>
    <row r="3526" spans="1:13" x14ac:dyDescent="0.35">
      <c r="A3526" t="s">
        <v>8324</v>
      </c>
      <c r="B3526" s="2">
        <f>VLOOKUP(A3526,orders[#All],3,0)</f>
        <v>45025</v>
      </c>
      <c r="C3526" t="str">
        <f>VLOOKUP($A3526,orders[#All],9,0)</f>
        <v>delivered</v>
      </c>
      <c r="D3526" t="str">
        <f>VLOOKUP($A3526,orders[#All],5,0)</f>
        <v>Semarang</v>
      </c>
      <c r="E3526" t="str">
        <f>VLOOKUP($A3526,orders[#All],6,0)</f>
        <v>Jawa Tengah</v>
      </c>
      <c r="F3526" t="str">
        <f>VLOOKUP($A3526,orders[#All],10,0)</f>
        <v>HARI BELANJA</v>
      </c>
      <c r="G3526" t="s">
        <v>2396</v>
      </c>
      <c r="H3526">
        <f>VLOOKUP(working_table!G3526,order_items[[#All],[product_id]:[subtotal_idr]],2,0)</f>
        <v>1</v>
      </c>
      <c r="I3526" s="5">
        <f>VLOOKUP(working_table!$G3526,order_items[[#All],[product_id]:[subtotal_idr]],3,0)</f>
        <v>49000</v>
      </c>
      <c r="J3526" s="5">
        <f>VLOOKUP(working_table!$G3526,order_items[[#All],[product_id]:[subtotal_idr]],4,0)</f>
        <v>49000</v>
      </c>
      <c r="K3526" t="str">
        <f>VLOOKUP($G3526,products7[#All],2,0)</f>
        <v>Dress Maxi Polos Kanvas Lokal</v>
      </c>
      <c r="L3526" t="str">
        <f>VLOOKUP($G3526,products7[#All],3,0)</f>
        <v>Dress</v>
      </c>
      <c r="M3526" t="str">
        <f>VLOOKUP($G3526,products7[#All],7,0)</f>
        <v>Kanvas Lokal</v>
      </c>
    </row>
    <row r="3527" spans="1:13" x14ac:dyDescent="0.35">
      <c r="A3527" t="s">
        <v>8324</v>
      </c>
      <c r="B3527" s="2">
        <f>VLOOKUP(A3527,orders[#All],3,0)</f>
        <v>45025</v>
      </c>
      <c r="C3527" t="str">
        <f>VLOOKUP($A3527,orders[#All],9,0)</f>
        <v>delivered</v>
      </c>
      <c r="D3527" t="str">
        <f>VLOOKUP($A3527,orders[#All],5,0)</f>
        <v>Semarang</v>
      </c>
      <c r="E3527" t="str">
        <f>VLOOKUP($A3527,orders[#All],6,0)</f>
        <v>Jawa Tengah</v>
      </c>
      <c r="F3527" t="str">
        <f>VLOOKUP($A3527,orders[#All],10,0)</f>
        <v>HARI BELANJA</v>
      </c>
      <c r="G3527" t="s">
        <v>2803</v>
      </c>
      <c r="H3527">
        <f>VLOOKUP(working_table!G3527,order_items[[#All],[product_id]:[subtotal_idr]],2,0)</f>
        <v>1</v>
      </c>
      <c r="I3527" s="5">
        <f>VLOOKUP(working_table!$G3527,order_items[[#All],[product_id]:[subtotal_idr]],3,0)</f>
        <v>99000</v>
      </c>
      <c r="J3527" s="5">
        <f>VLOOKUP(working_table!$G3527,order_items[[#All],[product_id]:[subtotal_idr]],4,0)</f>
        <v>99000</v>
      </c>
      <c r="K3527" t="str">
        <f>VLOOKUP($G3527,products7[#All],2,0)</f>
        <v>T-Shirt Polos Basic Cendana Co</v>
      </c>
      <c r="L3527" t="str">
        <f>VLOOKUP($G3527,products7[#All],3,0)</f>
        <v>T-Shirt</v>
      </c>
      <c r="M3527" t="str">
        <f>VLOOKUP($G3527,products7[#All],7,0)</f>
        <v>Cendana Co</v>
      </c>
    </row>
    <row r="3528" spans="1:13" x14ac:dyDescent="0.35">
      <c r="A3528" t="s">
        <v>8328</v>
      </c>
      <c r="B3528" s="2">
        <f>VLOOKUP(A3528,orders[#All],3,0)</f>
        <v>45692</v>
      </c>
      <c r="C3528" t="str">
        <f>VLOOKUP($A3528,orders[#All],9,0)</f>
        <v>delivered</v>
      </c>
      <c r="D3528" t="str">
        <f>VLOOKUP($A3528,orders[#All],5,0)</f>
        <v>Manado</v>
      </c>
      <c r="E3528" t="str">
        <f>VLOOKUP($A3528,orders[#All],6,0)</f>
        <v>Sulawesi Utara</v>
      </c>
      <c r="F3528" t="str">
        <f>VLOOKUP($A3528,orders[#All],10,0)</f>
        <v>NEWUSER</v>
      </c>
      <c r="G3528" t="s">
        <v>2603</v>
      </c>
      <c r="H3528">
        <f>VLOOKUP(working_table!G3528,order_items[[#All],[product_id]:[subtotal_idr]],2,0)</f>
        <v>1</v>
      </c>
      <c r="I3528" s="5">
        <f>VLOOKUP(working_table!$G3528,order_items[[#All],[product_id]:[subtotal_idr]],3,0)</f>
        <v>179000</v>
      </c>
      <c r="J3528" s="5">
        <f>VLOOKUP(working_table!$G3528,order_items[[#All],[product_id]:[subtotal_idr]],4,0)</f>
        <v>179000</v>
      </c>
      <c r="K3528" t="str">
        <f>VLOOKUP($G3528,products7[#All],2,0)</f>
        <v>Jacket Denim Riang Apparel</v>
      </c>
      <c r="L3528" t="str">
        <f>VLOOKUP($G3528,products7[#All],3,0)</f>
        <v>Jacket</v>
      </c>
      <c r="M3528" t="str">
        <f>VLOOKUP($G3528,products7[#All],7,0)</f>
        <v>Riang Apparel</v>
      </c>
    </row>
    <row r="3529" spans="1:13" x14ac:dyDescent="0.35">
      <c r="A3529" t="s">
        <v>8328</v>
      </c>
      <c r="B3529" s="2">
        <f>VLOOKUP(A3529,orders[#All],3,0)</f>
        <v>45692</v>
      </c>
      <c r="C3529" t="str">
        <f>VLOOKUP($A3529,orders[#All],9,0)</f>
        <v>delivered</v>
      </c>
      <c r="D3529" t="str">
        <f>VLOOKUP($A3529,orders[#All],5,0)</f>
        <v>Manado</v>
      </c>
      <c r="E3529" t="str">
        <f>VLOOKUP($A3529,orders[#All],6,0)</f>
        <v>Sulawesi Utara</v>
      </c>
      <c r="F3529" t="str">
        <f>VLOOKUP($A3529,orders[#All],10,0)</f>
        <v>NEWUSER</v>
      </c>
      <c r="G3529" t="s">
        <v>2731</v>
      </c>
      <c r="H3529">
        <f>VLOOKUP(working_table!G3529,order_items[[#All],[product_id]:[subtotal_idr]],2,0)</f>
        <v>1</v>
      </c>
      <c r="I3529" s="5">
        <f>VLOOKUP(working_table!$G3529,order_items[[#All],[product_id]:[subtotal_idr]],3,0)</f>
        <v>149000</v>
      </c>
      <c r="J3529" s="5">
        <f>VLOOKUP(working_table!$G3529,order_items[[#All],[product_id]:[subtotal_idr]],4,0)</f>
        <v>149000</v>
      </c>
      <c r="K3529" t="str">
        <f>VLOOKUP($G3529,products7[#All],2,0)</f>
        <v>Topi Baseball Cendana Co</v>
      </c>
      <c r="L3529" t="str">
        <f>VLOOKUP($G3529,products7[#All],3,0)</f>
        <v>Accessories</v>
      </c>
      <c r="M3529" t="str">
        <f>VLOOKUP($G3529,products7[#All],7,0)</f>
        <v>Cendana Co</v>
      </c>
    </row>
    <row r="3530" spans="1:13" x14ac:dyDescent="0.35">
      <c r="A3530" t="s">
        <v>8331</v>
      </c>
      <c r="B3530" s="2">
        <f>VLOOKUP(A3530,orders[#All],3,0)</f>
        <v>45636</v>
      </c>
      <c r="C3530" t="str">
        <f>VLOOKUP($A3530,orders[#All],9,0)</f>
        <v>cancelled</v>
      </c>
      <c r="D3530" t="str">
        <f>VLOOKUP($A3530,orders[#All],5,0)</f>
        <v>Denpasar</v>
      </c>
      <c r="E3530" t="str">
        <f>VLOOKUP($A3530,orders[#All],6,0)</f>
        <v>Bali</v>
      </c>
      <c r="F3530" t="str">
        <f>VLOOKUP($A3530,orders[#All],10,0)</f>
        <v>SALE2024</v>
      </c>
      <c r="G3530" t="s">
        <v>2692</v>
      </c>
      <c r="H3530">
        <f>VLOOKUP(working_table!G3530,order_items[[#All],[product_id]:[subtotal_idr]],2,0)</f>
        <v>1</v>
      </c>
      <c r="I3530" s="5">
        <f>VLOOKUP(working_table!$G3530,order_items[[#All],[product_id]:[subtotal_idr]],3,0)</f>
        <v>549000</v>
      </c>
      <c r="J3530" s="5">
        <f>VLOOKUP(working_table!$G3530,order_items[[#All],[product_id]:[subtotal_idr]],4,0)</f>
        <v>549000</v>
      </c>
      <c r="K3530" t="str">
        <f>VLOOKUP($G3530,products7[#All],2,0)</f>
        <v>Kacamata Hitam Ratu Mode</v>
      </c>
      <c r="L3530" t="str">
        <f>VLOOKUP($G3530,products7[#All],3,0)</f>
        <v>Accessories</v>
      </c>
      <c r="M3530" t="str">
        <f>VLOOKUP($G3530,products7[#All],7,0)</f>
        <v>Ratu Mode</v>
      </c>
    </row>
    <row r="3531" spans="1:13" x14ac:dyDescent="0.35">
      <c r="A3531" t="s">
        <v>8331</v>
      </c>
      <c r="B3531" s="2">
        <f>VLOOKUP(A3531,orders[#All],3,0)</f>
        <v>45636</v>
      </c>
      <c r="C3531" t="str">
        <f>VLOOKUP($A3531,orders[#All],9,0)</f>
        <v>cancelled</v>
      </c>
      <c r="D3531" t="str">
        <f>VLOOKUP($A3531,orders[#All],5,0)</f>
        <v>Denpasar</v>
      </c>
      <c r="E3531" t="str">
        <f>VLOOKUP($A3531,orders[#All],6,0)</f>
        <v>Bali</v>
      </c>
      <c r="F3531" t="str">
        <f>VLOOKUP($A3531,orders[#All],10,0)</f>
        <v>SALE2024</v>
      </c>
      <c r="G3531" t="s">
        <v>3454</v>
      </c>
      <c r="H3531">
        <f>VLOOKUP(working_table!G3531,order_items[[#All],[product_id]:[subtotal_idr]],2,0)</f>
        <v>3</v>
      </c>
      <c r="I3531" s="5">
        <f>VLOOKUP(working_table!$G3531,order_items[[#All],[product_id]:[subtotal_idr]],3,0)</f>
        <v>199000</v>
      </c>
      <c r="J3531" s="5">
        <f>VLOOKUP(working_table!$G3531,order_items[[#All],[product_id]:[subtotal_idr]],4,0)</f>
        <v>597000</v>
      </c>
      <c r="K3531" t="str">
        <f>VLOOKUP($G3531,products7[#All],2,0)</f>
        <v>Kemeja Casual Ratu Mode</v>
      </c>
      <c r="L3531" t="str">
        <f>VLOOKUP($G3531,products7[#All],3,0)</f>
        <v>Kemeja</v>
      </c>
      <c r="M3531" t="str">
        <f>VLOOKUP($G3531,products7[#All],7,0)</f>
        <v>Ratu Mode</v>
      </c>
    </row>
    <row r="3532" spans="1:13" x14ac:dyDescent="0.35">
      <c r="A3532" t="s">
        <v>8331</v>
      </c>
      <c r="B3532" s="2">
        <f>VLOOKUP(A3532,orders[#All],3,0)</f>
        <v>45636</v>
      </c>
      <c r="C3532" t="str">
        <f>VLOOKUP($A3532,orders[#All],9,0)</f>
        <v>cancelled</v>
      </c>
      <c r="D3532" t="str">
        <f>VLOOKUP($A3532,orders[#All],5,0)</f>
        <v>Denpasar</v>
      </c>
      <c r="E3532" t="str">
        <f>VLOOKUP($A3532,orders[#All],6,0)</f>
        <v>Bali</v>
      </c>
      <c r="F3532" t="str">
        <f>VLOOKUP($A3532,orders[#All],10,0)</f>
        <v>SALE2024</v>
      </c>
      <c r="G3532" t="s">
        <v>3346</v>
      </c>
      <c r="H3532">
        <f>VLOOKUP(working_table!G3532,order_items[[#All],[product_id]:[subtotal_idr]],2,0)</f>
        <v>1</v>
      </c>
      <c r="I3532" s="5">
        <f>VLOOKUP(working_table!$G3532,order_items[[#All],[product_id]:[subtotal_idr]],3,0)</f>
        <v>399000</v>
      </c>
      <c r="J3532" s="5">
        <f>VLOOKUP(working_table!$G3532,order_items[[#All],[product_id]:[subtotal_idr]],4,0)</f>
        <v>399000</v>
      </c>
      <c r="K3532" t="str">
        <f>VLOOKUP($G3532,products7[#All],2,0)</f>
        <v>Kemeja Batik Ratu Mode</v>
      </c>
      <c r="L3532" t="str">
        <f>VLOOKUP($G3532,products7[#All],3,0)</f>
        <v>T-Shirt</v>
      </c>
      <c r="M3532" t="str">
        <f>VLOOKUP($G3532,products7[#All],7,0)</f>
        <v>Ratu Mode</v>
      </c>
    </row>
    <row r="3533" spans="1:13" x14ac:dyDescent="0.35">
      <c r="A3533" t="s">
        <v>8335</v>
      </c>
      <c r="B3533" s="2">
        <f>VLOOKUP(A3533,orders[#All],3,0)</f>
        <v>45024</v>
      </c>
      <c r="C3533" t="str">
        <f>VLOOKUP($A3533,orders[#All],9,0)</f>
        <v>delivered</v>
      </c>
      <c r="D3533" t="str">
        <f>VLOOKUP($A3533,orders[#All],5,0)</f>
        <v>Banjarmasin</v>
      </c>
      <c r="E3533" t="str">
        <f>VLOOKUP($A3533,orders[#All],6,0)</f>
        <v>Kalimantan Selatan</v>
      </c>
      <c r="F3533" t="str">
        <f>VLOOKUP($A3533,orders[#All],10,0)</f>
        <v>TANPA PROMO</v>
      </c>
      <c r="G3533" t="s">
        <v>3948</v>
      </c>
      <c r="H3533">
        <f>VLOOKUP(working_table!G3533,order_items[[#All],[product_id]:[subtotal_idr]],2,0)</f>
        <v>2</v>
      </c>
      <c r="I3533" s="5">
        <f>VLOOKUP(working_table!$G3533,order_items[[#All],[product_id]:[subtotal_idr]],3,0)</f>
        <v>449000</v>
      </c>
      <c r="J3533" s="5">
        <f>VLOOKUP(working_table!$G3533,order_items[[#All],[product_id]:[subtotal_idr]],4,0)</f>
        <v>898000</v>
      </c>
      <c r="K3533" t="str">
        <f>VLOOKUP($G3533,products7[#All],2,0)</f>
        <v>Dress Mini Casual SandangIndo</v>
      </c>
      <c r="L3533" t="str">
        <f>VLOOKUP($G3533,products7[#All],3,0)</f>
        <v>Dress</v>
      </c>
      <c r="M3533" t="str">
        <f>VLOOKUP($G3533,products7[#All],7,0)</f>
        <v>SandangIndo</v>
      </c>
    </row>
    <row r="3534" spans="1:13" x14ac:dyDescent="0.35">
      <c r="A3534" t="s">
        <v>8335</v>
      </c>
      <c r="B3534" s="2">
        <f>VLOOKUP(A3534,orders[#All],3,0)</f>
        <v>45024</v>
      </c>
      <c r="C3534" t="str">
        <f>VLOOKUP($A3534,orders[#All],9,0)</f>
        <v>delivered</v>
      </c>
      <c r="D3534" t="str">
        <f>VLOOKUP($A3534,orders[#All],5,0)</f>
        <v>Banjarmasin</v>
      </c>
      <c r="E3534" t="str">
        <f>VLOOKUP($A3534,orders[#All],6,0)</f>
        <v>Kalimantan Selatan</v>
      </c>
      <c r="F3534" t="str">
        <f>VLOOKUP($A3534,orders[#All],10,0)</f>
        <v>TANPA PROMO</v>
      </c>
      <c r="G3534" t="s">
        <v>2405</v>
      </c>
      <c r="H3534">
        <f>VLOOKUP(working_table!G3534,order_items[[#All],[product_id]:[subtotal_idr]],2,0)</f>
        <v>2</v>
      </c>
      <c r="I3534" s="5">
        <f>VLOOKUP(working_table!$G3534,order_items[[#All],[product_id]:[subtotal_idr]],3,0)</f>
        <v>179000</v>
      </c>
      <c r="J3534" s="5">
        <f>VLOOKUP(working_table!$G3534,order_items[[#All],[product_id]:[subtotal_idr]],4,0)</f>
        <v>358000</v>
      </c>
      <c r="K3534" t="str">
        <f>VLOOKUP($G3534,products7[#All],2,0)</f>
        <v>Jacket Hoodie NusaBrand</v>
      </c>
      <c r="L3534" t="str">
        <f>VLOOKUP($G3534,products7[#All],3,0)</f>
        <v>Jacket</v>
      </c>
      <c r="M3534" t="str">
        <f>VLOOKUP($G3534,products7[#All],7,0)</f>
        <v>NusaBrand</v>
      </c>
    </row>
    <row r="3535" spans="1:13" x14ac:dyDescent="0.35">
      <c r="A3535" t="s">
        <v>8335</v>
      </c>
      <c r="B3535" s="2">
        <f>VLOOKUP(A3535,orders[#All],3,0)</f>
        <v>45024</v>
      </c>
      <c r="C3535" t="str">
        <f>VLOOKUP($A3535,orders[#All],9,0)</f>
        <v>delivered</v>
      </c>
      <c r="D3535" t="str">
        <f>VLOOKUP($A3535,orders[#All],5,0)</f>
        <v>Banjarmasin</v>
      </c>
      <c r="E3535" t="str">
        <f>VLOOKUP($A3535,orders[#All],6,0)</f>
        <v>Kalimantan Selatan</v>
      </c>
      <c r="F3535" t="str">
        <f>VLOOKUP($A3535,orders[#All],10,0)</f>
        <v>TANPA PROMO</v>
      </c>
      <c r="G3535" t="s">
        <v>2421</v>
      </c>
      <c r="H3535">
        <f>VLOOKUP(working_table!G3535,order_items[[#All],[product_id]:[subtotal_idr]],2,0)</f>
        <v>1</v>
      </c>
      <c r="I3535" s="5">
        <f>VLOOKUP(working_table!$G3535,order_items[[#All],[product_id]:[subtotal_idr]],3,0)</f>
        <v>249000</v>
      </c>
      <c r="J3535" s="5">
        <f>VLOOKUP(working_table!$G3535,order_items[[#All],[product_id]:[subtotal_idr]],4,0)</f>
        <v>249000</v>
      </c>
      <c r="K3535" t="str">
        <f>VLOOKUP($G3535,products7[#All],2,0)</f>
        <v>Topi Baseball SandangIndo</v>
      </c>
      <c r="L3535" t="str">
        <f>VLOOKUP($G3535,products7[#All],3,0)</f>
        <v>Accessories</v>
      </c>
      <c r="M3535" t="str">
        <f>VLOOKUP($G3535,products7[#All],7,0)</f>
        <v>SandangIndo</v>
      </c>
    </row>
    <row r="3536" spans="1:13" x14ac:dyDescent="0.35">
      <c r="A3536" t="s">
        <v>8339</v>
      </c>
      <c r="B3536" s="2">
        <f>VLOOKUP(A3536,orders[#All],3,0)</f>
        <v>45269</v>
      </c>
      <c r="C3536" t="str">
        <f>VLOOKUP($A3536,orders[#All],9,0)</f>
        <v>shipped</v>
      </c>
      <c r="D3536" t="str">
        <f>VLOOKUP($A3536,orders[#All],5,0)</f>
        <v>Depok</v>
      </c>
      <c r="E3536" t="str">
        <f>VLOOKUP($A3536,orders[#All],6,0)</f>
        <v>Jawa Barat</v>
      </c>
      <c r="F3536" t="str">
        <f>VLOOKUP($A3536,orders[#All],10,0)</f>
        <v>TANPA PROMO</v>
      </c>
      <c r="G3536" t="s">
        <v>3895</v>
      </c>
      <c r="H3536">
        <f>VLOOKUP(working_table!G3536,order_items[[#All],[product_id]:[subtotal_idr]],2,0)</f>
        <v>1</v>
      </c>
      <c r="I3536" s="5">
        <f>VLOOKUP(working_table!$G3536,order_items[[#All],[product_id]:[subtotal_idr]],3,0)</f>
        <v>59000</v>
      </c>
      <c r="J3536" s="5">
        <f>VLOOKUP(working_table!$G3536,order_items[[#All],[product_id]:[subtotal_idr]],4,0)</f>
        <v>59000</v>
      </c>
      <c r="K3536" t="str">
        <f>VLOOKUP($G3536,products7[#All],2,0)</f>
        <v>Tas Selempang SandangIndo</v>
      </c>
      <c r="L3536" t="str">
        <f>VLOOKUP($G3536,products7[#All],3,0)</f>
        <v>Accessories</v>
      </c>
      <c r="M3536" t="str">
        <f>VLOOKUP($G3536,products7[#All],7,0)</f>
        <v>SandangIndo</v>
      </c>
    </row>
    <row r="3537" spans="1:13" x14ac:dyDescent="0.35">
      <c r="A3537" t="s">
        <v>8341</v>
      </c>
      <c r="B3537" s="2">
        <f>VLOOKUP(A3537,orders[#All],3,0)</f>
        <v>45671</v>
      </c>
      <c r="C3537" t="str">
        <f>VLOOKUP($A3537,orders[#All],9,0)</f>
        <v>delivered</v>
      </c>
      <c r="D3537" t="str">
        <f>VLOOKUP($A3537,orders[#All],5,0)</f>
        <v>Malang</v>
      </c>
      <c r="E3537" t="str">
        <f>VLOOKUP($A3537,orders[#All],6,0)</f>
        <v>Jawa Timur</v>
      </c>
      <c r="F3537" t="str">
        <f>VLOOKUP($A3537,orders[#All],10,0)</f>
        <v>MEMBER10</v>
      </c>
      <c r="G3537" t="s">
        <v>2924</v>
      </c>
      <c r="H3537">
        <f>VLOOKUP(working_table!G3537,order_items[[#All],[product_id]:[subtotal_idr]],2,0)</f>
        <v>1</v>
      </c>
      <c r="I3537" s="5">
        <f>VLOOKUP(working_table!$G3537,order_items[[#All],[product_id]:[subtotal_idr]],3,0)</f>
        <v>449000</v>
      </c>
      <c r="J3537" s="5">
        <f>VLOOKUP(working_table!$G3537,order_items[[#All],[product_id]:[subtotal_idr]],4,0)</f>
        <v>449000</v>
      </c>
      <c r="K3537" t="str">
        <f>VLOOKUP($G3537,products7[#All],2,0)</f>
        <v>Jacket Varsity NusaBrand</v>
      </c>
      <c r="L3537" t="str">
        <f>VLOOKUP($G3537,products7[#All],3,0)</f>
        <v>Jacket</v>
      </c>
      <c r="M3537" t="str">
        <f>VLOOKUP($G3537,products7[#All],7,0)</f>
        <v>NusaBrand</v>
      </c>
    </row>
    <row r="3538" spans="1:13" x14ac:dyDescent="0.35">
      <c r="A3538" t="s">
        <v>8343</v>
      </c>
      <c r="B3538" s="2">
        <f>VLOOKUP(A3538,orders[#All],3,0)</f>
        <v>45444</v>
      </c>
      <c r="C3538" t="str">
        <f>VLOOKUP($A3538,orders[#All],9,0)</f>
        <v>delivered</v>
      </c>
      <c r="D3538" t="str">
        <f>VLOOKUP($A3538,orders[#All],5,0)</f>
        <v>Pekanbaru</v>
      </c>
      <c r="E3538" t="str">
        <f>VLOOKUP($A3538,orders[#All],6,0)</f>
        <v>Riau</v>
      </c>
      <c r="F3538" t="str">
        <f>VLOOKUP($A3538,orders[#All],10,0)</f>
        <v>TANPA PROMO</v>
      </c>
      <c r="G3538" t="s">
        <v>2612</v>
      </c>
      <c r="H3538">
        <f>VLOOKUP(working_table!G3538,order_items[[#All],[product_id]:[subtotal_idr]],2,0)</f>
        <v>1</v>
      </c>
      <c r="I3538" s="5">
        <f>VLOOKUP(working_table!$G3538,order_items[[#All],[product_id]:[subtotal_idr]],3,0)</f>
        <v>149000</v>
      </c>
      <c r="J3538" s="5">
        <f>VLOOKUP(working_table!$G3538,order_items[[#All],[product_id]:[subtotal_idr]],4,0)</f>
        <v>149000</v>
      </c>
      <c r="K3538" t="str">
        <f>VLOOKUP($G3538,products7[#All],2,0)</f>
        <v>Jacket Parasut Ratu Mode</v>
      </c>
      <c r="L3538" t="str">
        <f>VLOOKUP($G3538,products7[#All],3,0)</f>
        <v>Jacket</v>
      </c>
      <c r="M3538" t="str">
        <f>VLOOKUP($G3538,products7[#All],7,0)</f>
        <v>Ratu Mode</v>
      </c>
    </row>
    <row r="3539" spans="1:13" x14ac:dyDescent="0.35">
      <c r="A3539" t="s">
        <v>8343</v>
      </c>
      <c r="B3539" s="2">
        <f>VLOOKUP(A3539,orders[#All],3,0)</f>
        <v>45444</v>
      </c>
      <c r="C3539" t="str">
        <f>VLOOKUP($A3539,orders[#All],9,0)</f>
        <v>delivered</v>
      </c>
      <c r="D3539" t="str">
        <f>VLOOKUP($A3539,orders[#All],5,0)</f>
        <v>Pekanbaru</v>
      </c>
      <c r="E3539" t="str">
        <f>VLOOKUP($A3539,orders[#All],6,0)</f>
        <v>Riau</v>
      </c>
      <c r="F3539" t="str">
        <f>VLOOKUP($A3539,orders[#All],10,0)</f>
        <v>TANPA PROMO</v>
      </c>
      <c r="G3539" t="s">
        <v>4230</v>
      </c>
      <c r="H3539">
        <f>VLOOKUP(working_table!G3539,order_items[[#All],[product_id]:[subtotal_idr]],2,0)</f>
        <v>1</v>
      </c>
      <c r="I3539" s="5">
        <f>VLOOKUP(working_table!$G3539,order_items[[#All],[product_id]:[subtotal_idr]],3,0)</f>
        <v>449000</v>
      </c>
      <c r="J3539" s="5">
        <f>VLOOKUP(working_table!$G3539,order_items[[#All],[product_id]:[subtotal_idr]],4,0)</f>
        <v>449000</v>
      </c>
      <c r="K3539" t="str">
        <f>VLOOKUP($G3539,products7[#All],2,0)</f>
        <v>Syal Rajut BajuKita</v>
      </c>
      <c r="L3539" t="str">
        <f>VLOOKUP($G3539,products7[#All],3,0)</f>
        <v>Accessories</v>
      </c>
      <c r="M3539" t="str">
        <f>VLOOKUP($G3539,products7[#All],7,0)</f>
        <v>BajuKita</v>
      </c>
    </row>
    <row r="3540" spans="1:13" x14ac:dyDescent="0.35">
      <c r="A3540" t="s">
        <v>8346</v>
      </c>
      <c r="B3540" s="2">
        <f>VLOOKUP(A3540,orders[#All],3,0)</f>
        <v>44826</v>
      </c>
      <c r="C3540" t="str">
        <f>VLOOKUP($A3540,orders[#All],9,0)</f>
        <v>delivered</v>
      </c>
      <c r="D3540" t="str">
        <f>VLOOKUP($A3540,orders[#All],5,0)</f>
        <v>Tangerang</v>
      </c>
      <c r="E3540" t="str">
        <f>VLOOKUP($A3540,orders[#All],6,0)</f>
        <v>Banten</v>
      </c>
      <c r="F3540" t="str">
        <f>VLOOKUP($A3540,orders[#All],10,0)</f>
        <v>TANPA PROMO</v>
      </c>
      <c r="G3540" t="s">
        <v>2527</v>
      </c>
      <c r="H3540">
        <f>VLOOKUP(working_table!G3540,order_items[[#All],[product_id]:[subtotal_idr]],2,0)</f>
        <v>1</v>
      </c>
      <c r="I3540" s="5">
        <f>VLOOKUP(working_table!$G3540,order_items[[#All],[product_id]:[subtotal_idr]],3,0)</f>
        <v>279000</v>
      </c>
      <c r="J3540" s="5">
        <f>VLOOKUP(working_table!$G3540,order_items[[#All],[product_id]:[subtotal_idr]],4,0)</f>
        <v>279000</v>
      </c>
      <c r="K3540" t="str">
        <f>VLOOKUP($G3540,products7[#All],2,0)</f>
        <v>Dress Maxi Polos NusaBrand</v>
      </c>
      <c r="L3540" t="str">
        <f>VLOOKUP($G3540,products7[#All],3,0)</f>
        <v>dress</v>
      </c>
      <c r="M3540" t="str">
        <f>VLOOKUP($G3540,products7[#All],7,0)</f>
        <v>NusaBrand</v>
      </c>
    </row>
    <row r="3541" spans="1:13" x14ac:dyDescent="0.35">
      <c r="A3541" t="s">
        <v>8348</v>
      </c>
      <c r="B3541" s="2">
        <f>VLOOKUP(A3541,orders[#All],3,0)</f>
        <v>45687</v>
      </c>
      <c r="C3541" t="str">
        <f>VLOOKUP($A3541,orders[#All],9,0)</f>
        <v>returned</v>
      </c>
      <c r="D3541" t="str">
        <f>VLOOKUP($A3541,orders[#All],5,0)</f>
        <v>Denpasar</v>
      </c>
      <c r="E3541" t="str">
        <f>VLOOKUP($A3541,orders[#All],6,0)</f>
        <v>Bali</v>
      </c>
      <c r="F3541" t="str">
        <f>VLOOKUP($A3541,orders[#All],10,0)</f>
        <v>TANPA PROMO</v>
      </c>
      <c r="G3541" t="s">
        <v>2565</v>
      </c>
      <c r="H3541">
        <f>VLOOKUP(working_table!G3541,order_items[[#All],[product_id]:[subtotal_idr]],2,0)</f>
        <v>1</v>
      </c>
      <c r="I3541" s="5">
        <f>VLOOKUP(working_table!$G3541,order_items[[#All],[product_id]:[subtotal_idr]],3,0)</f>
        <v>69000</v>
      </c>
      <c r="J3541" s="5">
        <f>VLOOKUP(working_table!$G3541,order_items[[#All],[product_id]:[subtotal_idr]],4,0)</f>
        <v>69000</v>
      </c>
      <c r="K3541" t="str">
        <f>VLOOKUP($G3541,products7[#All],2,0)</f>
        <v>T-Shirt Polos Basic Ratu Mode</v>
      </c>
      <c r="L3541" t="str">
        <f>VLOOKUP($G3541,products7[#All],3,0)</f>
        <v>T-Shirt</v>
      </c>
      <c r="M3541" t="str">
        <f>VLOOKUP($G3541,products7[#All],7,0)</f>
        <v>Ratu Mode</v>
      </c>
    </row>
    <row r="3542" spans="1:13" x14ac:dyDescent="0.35">
      <c r="A3542" t="s">
        <v>8348</v>
      </c>
      <c r="B3542" s="2">
        <f>VLOOKUP(A3542,orders[#All],3,0)</f>
        <v>45687</v>
      </c>
      <c r="C3542" t="str">
        <f>VLOOKUP($A3542,orders[#All],9,0)</f>
        <v>returned</v>
      </c>
      <c r="D3542" t="str">
        <f>VLOOKUP($A3542,orders[#All],5,0)</f>
        <v>Denpasar</v>
      </c>
      <c r="E3542" t="str">
        <f>VLOOKUP($A3542,orders[#All],6,0)</f>
        <v>Bali</v>
      </c>
      <c r="F3542" t="str">
        <f>VLOOKUP($A3542,orders[#All],10,0)</f>
        <v>TANPA PROMO</v>
      </c>
      <c r="G3542" t="s">
        <v>3241</v>
      </c>
      <c r="H3542">
        <f>VLOOKUP(working_table!G3542,order_items[[#All],[product_id]:[subtotal_idr]],2,0)</f>
        <v>3</v>
      </c>
      <c r="I3542" s="5">
        <f>VLOOKUP(working_table!$G3542,order_items[[#All],[product_id]:[subtotal_idr]],3,0)</f>
        <v>549000</v>
      </c>
      <c r="J3542" s="5">
        <f>VLOOKUP(working_table!$G3542,order_items[[#All],[product_id]:[subtotal_idr]],4,0)</f>
        <v>1647000</v>
      </c>
      <c r="K3542" t="str">
        <f>VLOOKUP($G3542,products7[#All],2,0)</f>
        <v>Jacket Bomber Senja Wear</v>
      </c>
      <c r="L3542" t="str">
        <f>VLOOKUP($G3542,products7[#All],3,0)</f>
        <v>Jacket</v>
      </c>
      <c r="M3542" t="str">
        <f>VLOOKUP($G3542,products7[#All],7,0)</f>
        <v>Senja Wear</v>
      </c>
    </row>
    <row r="3543" spans="1:13" x14ac:dyDescent="0.35">
      <c r="A3543" t="s">
        <v>8351</v>
      </c>
      <c r="B3543" s="2">
        <f>VLOOKUP(A3543,orders[#All],3,0)</f>
        <v>44765</v>
      </c>
      <c r="C3543" t="str">
        <f>VLOOKUP($A3543,orders[#All],9,0)</f>
        <v>delivered</v>
      </c>
      <c r="D3543" t="str">
        <f>VLOOKUP($A3543,orders[#All],5,0)</f>
        <v>Malang</v>
      </c>
      <c r="E3543" t="str">
        <f>VLOOKUP($A3543,orders[#All],6,0)</f>
        <v>Jawa Timur</v>
      </c>
      <c r="F3543" t="str">
        <f>VLOOKUP($A3543,orders[#All],10,0)</f>
        <v>TANPA PROMO</v>
      </c>
      <c r="G3543" t="s">
        <v>3132</v>
      </c>
      <c r="H3543">
        <f>VLOOKUP(working_table!G3543,order_items[[#All],[product_id]:[subtotal_idr]],2,0)</f>
        <v>1</v>
      </c>
      <c r="I3543" s="5">
        <f>VLOOKUP(working_table!$G3543,order_items[[#All],[product_id]:[subtotal_idr]],3,0)</f>
        <v>229000</v>
      </c>
      <c r="J3543" s="5">
        <f>VLOOKUP(working_table!$G3543,order_items[[#All],[product_id]:[subtotal_idr]],4,0)</f>
        <v>229000</v>
      </c>
      <c r="K3543" t="str">
        <f>VLOOKUP($G3543,products7[#All],2,0)</f>
        <v>Jacket Denim Riang Apparel</v>
      </c>
      <c r="L3543" t="str">
        <f>VLOOKUP($G3543,products7[#All],3,0)</f>
        <v>Jacket</v>
      </c>
      <c r="M3543" t="str">
        <f>VLOOKUP($G3543,products7[#All],7,0)</f>
        <v>Riang Apparel</v>
      </c>
    </row>
    <row r="3544" spans="1:13" x14ac:dyDescent="0.35">
      <c r="A3544" t="s">
        <v>8351</v>
      </c>
      <c r="B3544" s="2">
        <f>VLOOKUP(A3544,orders[#All],3,0)</f>
        <v>44765</v>
      </c>
      <c r="C3544" t="str">
        <f>VLOOKUP($A3544,orders[#All],9,0)</f>
        <v>delivered</v>
      </c>
      <c r="D3544" t="str">
        <f>VLOOKUP($A3544,orders[#All],5,0)</f>
        <v>Malang</v>
      </c>
      <c r="E3544" t="str">
        <f>VLOOKUP($A3544,orders[#All],6,0)</f>
        <v>Jawa Timur</v>
      </c>
      <c r="F3544" t="str">
        <f>VLOOKUP($A3544,orders[#All],10,0)</f>
        <v>TANPA PROMO</v>
      </c>
      <c r="G3544" t="s">
        <v>2940</v>
      </c>
      <c r="H3544">
        <f>VLOOKUP(working_table!G3544,order_items[[#All],[product_id]:[subtotal_idr]],2,0)</f>
        <v>1</v>
      </c>
      <c r="I3544" s="5">
        <f>VLOOKUP(working_table!$G3544,order_items[[#All],[product_id]:[subtotal_idr]],3,0)</f>
        <v>149000</v>
      </c>
      <c r="J3544" s="5">
        <f>VLOOKUP(working_table!$G3544,order_items[[#All],[product_id]:[subtotal_idr]],4,0)</f>
        <v>149000</v>
      </c>
      <c r="K3544" t="str">
        <f>VLOOKUP($G3544,products7[#All],2,0)</f>
        <v>Jacket Denim Ratu Mode</v>
      </c>
      <c r="L3544" t="str">
        <f>VLOOKUP($G3544,products7[#All],3,0)</f>
        <v>Jacket</v>
      </c>
      <c r="M3544" t="str">
        <f>VLOOKUP($G3544,products7[#All],7,0)</f>
        <v>Ratu Mode</v>
      </c>
    </row>
    <row r="3545" spans="1:13" x14ac:dyDescent="0.35">
      <c r="A3545" t="s">
        <v>8354</v>
      </c>
      <c r="B3545" s="2">
        <f>VLOOKUP(A3545,orders[#All],3,0)</f>
        <v>45618</v>
      </c>
      <c r="C3545" t="str">
        <f>VLOOKUP($A3545,orders[#All],9,0)</f>
        <v>processing</v>
      </c>
      <c r="D3545" t="str">
        <f>VLOOKUP($A3545,orders[#All],5,0)</f>
        <v>Yogyakarta</v>
      </c>
      <c r="E3545" t="str">
        <f>VLOOKUP($A3545,orders[#All],6,0)</f>
        <v>DI Yogyakarta</v>
      </c>
      <c r="F3545" t="str">
        <f>VLOOKUP($A3545,orders[#All],10,0)</f>
        <v>TANPA PROMO</v>
      </c>
      <c r="G3545" t="s">
        <v>2738</v>
      </c>
      <c r="H3545">
        <f>VLOOKUP(working_table!G3545,order_items[[#All],[product_id]:[subtotal_idr]],2,0)</f>
        <v>1</v>
      </c>
      <c r="I3545" s="5">
        <f>VLOOKUP(working_table!$G3545,order_items[[#All],[product_id]:[subtotal_idr]],3,0)</f>
        <v>59000</v>
      </c>
      <c r="J3545" s="5">
        <f>VLOOKUP(working_table!$G3545,order_items[[#All],[product_id]:[subtotal_idr]],4,0)</f>
        <v>59000</v>
      </c>
      <c r="K3545" t="str">
        <f>VLOOKUP($G3545,products7[#All],2,0)</f>
        <v>Topi Baseball Cendana Co</v>
      </c>
      <c r="L3545" t="str">
        <f>VLOOKUP($G3545,products7[#All],3,0)</f>
        <v>Accessories</v>
      </c>
      <c r="M3545" t="str">
        <f>VLOOKUP($G3545,products7[#All],7,0)</f>
        <v>Cendana Co</v>
      </c>
    </row>
    <row r="3546" spans="1:13" x14ac:dyDescent="0.35">
      <c r="A3546" t="s">
        <v>8354</v>
      </c>
      <c r="B3546" s="2">
        <f>VLOOKUP(A3546,orders[#All],3,0)</f>
        <v>45618</v>
      </c>
      <c r="C3546" t="str">
        <f>VLOOKUP($A3546,orders[#All],9,0)</f>
        <v>processing</v>
      </c>
      <c r="D3546" t="str">
        <f>VLOOKUP($A3546,orders[#All],5,0)</f>
        <v>Yogyakarta</v>
      </c>
      <c r="E3546" t="str">
        <f>VLOOKUP($A3546,orders[#All],6,0)</f>
        <v>DI Yogyakarta</v>
      </c>
      <c r="F3546" t="str">
        <f>VLOOKUP($A3546,orders[#All],10,0)</f>
        <v>TANPA PROMO</v>
      </c>
      <c r="G3546" t="s">
        <v>2524</v>
      </c>
      <c r="H3546">
        <f>VLOOKUP(working_table!G3546,order_items[[#All],[product_id]:[subtotal_idr]],2,0)</f>
        <v>1</v>
      </c>
      <c r="I3546" s="5">
        <f>VLOOKUP(working_table!$G3546,order_items[[#All],[product_id]:[subtotal_idr]],3,0)</f>
        <v>79000</v>
      </c>
      <c r="J3546" s="5">
        <f>VLOOKUP(working_table!$G3546,order_items[[#All],[product_id]:[subtotal_idr]],4,0)</f>
        <v>79000</v>
      </c>
      <c r="K3546" t="str">
        <f>VLOOKUP($G3546,products7[#All],2,0)</f>
        <v>Jacket Bomber Pesona Indo</v>
      </c>
      <c r="L3546" t="str">
        <f>VLOOKUP($G3546,products7[#All],3,0)</f>
        <v>Jacket</v>
      </c>
      <c r="M3546" t="str">
        <f>VLOOKUP($G3546,products7[#All],7,0)</f>
        <v>Pesona Indo</v>
      </c>
    </row>
    <row r="3547" spans="1:13" x14ac:dyDescent="0.35">
      <c r="A3547" t="s">
        <v>8357</v>
      </c>
      <c r="B3547" s="2">
        <f>VLOOKUP(A3547,orders[#All],3,0)</f>
        <v>44789</v>
      </c>
      <c r="C3547" t="str">
        <f>VLOOKUP($A3547,orders[#All],9,0)</f>
        <v>delivered</v>
      </c>
      <c r="D3547" t="str">
        <f>VLOOKUP($A3547,orders[#All],5,0)</f>
        <v>Jakarta</v>
      </c>
      <c r="E3547" t="str">
        <f>VLOOKUP($A3547,orders[#All],6,0)</f>
        <v>DKI Jakarta</v>
      </c>
      <c r="F3547" t="str">
        <f>VLOOKUP($A3547,orders[#All],10,0)</f>
        <v>HARBOLNAS22</v>
      </c>
      <c r="G3547" t="s">
        <v>2492</v>
      </c>
      <c r="H3547">
        <f>VLOOKUP(working_table!G3547,order_items[[#All],[product_id]:[subtotal_idr]],2,0)</f>
        <v>1</v>
      </c>
      <c r="I3547" s="5">
        <f>VLOOKUP(working_table!$G3547,order_items[[#All],[product_id]:[subtotal_idr]],3,0)</f>
        <v>59000</v>
      </c>
      <c r="J3547" s="5">
        <f>VLOOKUP(working_table!$G3547,order_items[[#All],[product_id]:[subtotal_idr]],4,0)</f>
        <v>59000</v>
      </c>
      <c r="K3547" t="str">
        <f>VLOOKUP($G3547,products7[#All],2,0)</f>
        <v>Jacket Bomber Tropika Style</v>
      </c>
      <c r="L3547" t="str">
        <f>VLOOKUP($G3547,products7[#All],3,0)</f>
        <v>Jacket</v>
      </c>
      <c r="M3547" t="str">
        <f>VLOOKUP($G3547,products7[#All],7,0)</f>
        <v>Tropika Style</v>
      </c>
    </row>
    <row r="3548" spans="1:13" x14ac:dyDescent="0.35">
      <c r="A3548" t="s">
        <v>8359</v>
      </c>
      <c r="B3548" s="2">
        <f>VLOOKUP(A3548,orders[#All],3,0)</f>
        <v>45421</v>
      </c>
      <c r="C3548" t="str">
        <f>VLOOKUP($A3548,orders[#All],9,0)</f>
        <v>delivered</v>
      </c>
      <c r="D3548" t="str">
        <f>VLOOKUP($A3548,orders[#All],5,0)</f>
        <v>Depok</v>
      </c>
      <c r="E3548" t="str">
        <f>VLOOKUP($A3548,orders[#All],6,0)</f>
        <v>Jawa Barat</v>
      </c>
      <c r="F3548" t="str">
        <f>VLOOKUP($A3548,orders[#All],10,0)</f>
        <v>HARBOLNAS22</v>
      </c>
      <c r="G3548" t="s">
        <v>2911</v>
      </c>
      <c r="H3548">
        <f>VLOOKUP(working_table!G3548,order_items[[#All],[product_id]:[subtotal_idr]],2,0)</f>
        <v>1</v>
      </c>
      <c r="I3548" s="5">
        <f>VLOOKUP(working_table!$G3548,order_items[[#All],[product_id]:[subtotal_idr]],3,0)</f>
        <v>329000</v>
      </c>
      <c r="J3548" s="5">
        <f>VLOOKUP(working_table!$G3548,order_items[[#All],[product_id]:[subtotal_idr]],4,0)</f>
        <v>329000</v>
      </c>
      <c r="K3548" t="str">
        <f>VLOOKUP($G3548,products7[#All],2,0)</f>
        <v>Jacket Hoodie SandangIndo</v>
      </c>
      <c r="L3548" t="str">
        <f>VLOOKUP($G3548,products7[#All],3,0)</f>
        <v>Jacket</v>
      </c>
      <c r="M3548" t="str">
        <f>VLOOKUP($G3548,products7[#All],7,0)</f>
        <v>SandangIndo</v>
      </c>
    </row>
    <row r="3549" spans="1:13" x14ac:dyDescent="0.35">
      <c r="A3549" t="s">
        <v>8361</v>
      </c>
      <c r="B3549" s="2">
        <f>VLOOKUP(A3549,orders[#All],3,0)</f>
        <v>45585</v>
      </c>
      <c r="C3549" t="str">
        <f>VLOOKUP($A3549,orders[#All],9,0)</f>
        <v>delivered</v>
      </c>
      <c r="D3549" t="str">
        <f>VLOOKUP($A3549,orders[#All],5,0)</f>
        <v>Balikpapan</v>
      </c>
      <c r="E3549" t="str">
        <f>VLOOKUP($A3549,orders[#All],6,0)</f>
        <v>Kalimantan Timur</v>
      </c>
      <c r="F3549" t="str">
        <f>VLOOKUP($A3549,orders[#All],10,0)</f>
        <v>TANPA PROMO</v>
      </c>
      <c r="G3549" t="s">
        <v>3689</v>
      </c>
      <c r="H3549">
        <f>VLOOKUP(working_table!G3549,order_items[[#All],[product_id]:[subtotal_idr]],2,0)</f>
        <v>2</v>
      </c>
      <c r="I3549" s="5">
        <f>VLOOKUP(working_table!$G3549,order_items[[#All],[product_id]:[subtotal_idr]],3,0)</f>
        <v>499000</v>
      </c>
      <c r="J3549" s="5">
        <f>VLOOKUP(working_table!$G3549,order_items[[#All],[product_id]:[subtotal_idr]],4,0)</f>
        <v>998000</v>
      </c>
      <c r="K3549" t="str">
        <f>VLOOKUP($G3549,products7[#All],2,0)</f>
        <v>Jacket Parasut Cendana Co</v>
      </c>
      <c r="L3549" t="str">
        <f>VLOOKUP($G3549,products7[#All],3,0)</f>
        <v>Jacket</v>
      </c>
      <c r="M3549" t="str">
        <f>VLOOKUP($G3549,products7[#All],7,0)</f>
        <v>Cendana Co</v>
      </c>
    </row>
    <row r="3550" spans="1:13" x14ac:dyDescent="0.35">
      <c r="A3550" t="s">
        <v>8361</v>
      </c>
      <c r="B3550" s="2">
        <f>VLOOKUP(A3550,orders[#All],3,0)</f>
        <v>45585</v>
      </c>
      <c r="C3550" t="str">
        <f>VLOOKUP($A3550,orders[#All],9,0)</f>
        <v>delivered</v>
      </c>
      <c r="D3550" t="str">
        <f>VLOOKUP($A3550,orders[#All],5,0)</f>
        <v>Balikpapan</v>
      </c>
      <c r="E3550" t="str">
        <f>VLOOKUP($A3550,orders[#All],6,0)</f>
        <v>Kalimantan Timur</v>
      </c>
      <c r="F3550" t="str">
        <f>VLOOKUP($A3550,orders[#All],10,0)</f>
        <v>TANPA PROMO</v>
      </c>
      <c r="G3550" t="s">
        <v>3454</v>
      </c>
      <c r="H3550">
        <f>VLOOKUP(working_table!G3550,order_items[[#All],[product_id]:[subtotal_idr]],2,0)</f>
        <v>3</v>
      </c>
      <c r="I3550" s="5">
        <f>VLOOKUP(working_table!$G3550,order_items[[#All],[product_id]:[subtotal_idr]],3,0)</f>
        <v>199000</v>
      </c>
      <c r="J3550" s="5">
        <f>VLOOKUP(working_table!$G3550,order_items[[#All],[product_id]:[subtotal_idr]],4,0)</f>
        <v>597000</v>
      </c>
      <c r="K3550" t="str">
        <f>VLOOKUP($G3550,products7[#All],2,0)</f>
        <v>Kemeja Casual Ratu Mode</v>
      </c>
      <c r="L3550" t="str">
        <f>VLOOKUP($G3550,products7[#All],3,0)</f>
        <v>Kemeja</v>
      </c>
      <c r="M3550" t="str">
        <f>VLOOKUP($G3550,products7[#All],7,0)</f>
        <v>Ratu Mode</v>
      </c>
    </row>
    <row r="3551" spans="1:13" x14ac:dyDescent="0.35">
      <c r="A3551" t="s">
        <v>8364</v>
      </c>
      <c r="B3551" s="2">
        <f>VLOOKUP(A3551,orders[#All],3,0)</f>
        <v>45368</v>
      </c>
      <c r="C3551" t="str">
        <f>VLOOKUP($A3551,orders[#All],9,0)</f>
        <v>cancelled</v>
      </c>
      <c r="D3551" t="str">
        <f>VLOOKUP($A3551,orders[#All],5,0)</f>
        <v>Denpasar</v>
      </c>
      <c r="E3551" t="str">
        <f>VLOOKUP($A3551,orders[#All],6,0)</f>
        <v>Bali</v>
      </c>
      <c r="F3551" t="str">
        <f>VLOOKUP($A3551,orders[#All],10,0)</f>
        <v>HARBOLNAS22</v>
      </c>
      <c r="G3551" t="s">
        <v>2606</v>
      </c>
      <c r="H3551">
        <f>VLOOKUP(working_table!G3551,order_items[[#All],[product_id]:[subtotal_idr]],2,0)</f>
        <v>1</v>
      </c>
      <c r="I3551" s="5">
        <f>VLOOKUP(working_table!$G3551,order_items[[#All],[product_id]:[subtotal_idr]],3,0)</f>
        <v>499000</v>
      </c>
      <c r="J3551" s="5">
        <f>VLOOKUP(working_table!$G3551,order_items[[#All],[product_id]:[subtotal_idr]],4,0)</f>
        <v>499000</v>
      </c>
      <c r="K3551" t="str">
        <f>VLOOKUP($G3551,products7[#All],2,0)</f>
        <v>Pants Jeans Slim Riang Apparel</v>
      </c>
      <c r="L3551" t="str">
        <f>VLOOKUP($G3551,products7[#All],3,0)</f>
        <v>Pants</v>
      </c>
      <c r="M3551" t="str">
        <f>VLOOKUP($G3551,products7[#All],7,0)</f>
        <v>Riang Apparel</v>
      </c>
    </row>
    <row r="3552" spans="1:13" x14ac:dyDescent="0.35">
      <c r="A3552" t="s">
        <v>8366</v>
      </c>
      <c r="B3552" s="2">
        <f>VLOOKUP(A3552,orders[#All],3,0)</f>
        <v>45624</v>
      </c>
      <c r="C3552" t="str">
        <f>VLOOKUP($A3552,orders[#All],9,0)</f>
        <v>delivered</v>
      </c>
      <c r="D3552" t="str">
        <f>VLOOKUP($A3552,orders[#All],5,0)</f>
        <v>Malang</v>
      </c>
      <c r="E3552" t="str">
        <f>VLOOKUP($A3552,orders[#All],6,0)</f>
        <v>Jawa Timur</v>
      </c>
      <c r="F3552" t="str">
        <f>VLOOKUP($A3552,orders[#All],10,0)</f>
        <v>SALE2024</v>
      </c>
      <c r="G3552" t="s">
        <v>2387</v>
      </c>
      <c r="H3552">
        <f>VLOOKUP(working_table!G3552,order_items[[#All],[product_id]:[subtotal_idr]],2,0)</f>
        <v>2</v>
      </c>
      <c r="I3552" s="5">
        <f>VLOOKUP(working_table!$G3552,order_items[[#All],[product_id]:[subtotal_idr]],3,0)</f>
        <v>599000</v>
      </c>
      <c r="J3552" s="5">
        <f>VLOOKUP(working_table!$G3552,order_items[[#All],[product_id]:[subtotal_idr]],4,0)</f>
        <v>1198000</v>
      </c>
      <c r="K3552" t="str">
        <f>VLOOKUP($G3552,products7[#All],2,0)</f>
        <v>Dress Bodycon Pesona Indo</v>
      </c>
      <c r="L3552" t="str">
        <f>VLOOKUP($G3552,products7[#All],3,0)</f>
        <v>dress</v>
      </c>
      <c r="M3552" t="str">
        <f>VLOOKUP($G3552,products7[#All],7,0)</f>
        <v>Pesona Indo</v>
      </c>
    </row>
    <row r="3553" spans="1:13" x14ac:dyDescent="0.35">
      <c r="A3553" t="s">
        <v>8368</v>
      </c>
      <c r="B3553" s="2">
        <f>VLOOKUP(A3553,orders[#All],3,0)</f>
        <v>45642</v>
      </c>
      <c r="C3553" t="str">
        <f>VLOOKUP($A3553,orders[#All],9,0)</f>
        <v>processing</v>
      </c>
      <c r="D3553" t="str">
        <f>VLOOKUP($A3553,orders[#All],5,0)</f>
        <v>Pontianak</v>
      </c>
      <c r="E3553" t="str">
        <f>VLOOKUP($A3553,orders[#All],6,0)</f>
        <v>Kalimantan Barat</v>
      </c>
      <c r="F3553" t="str">
        <f>VLOOKUP($A3553,orders[#All],10,0)</f>
        <v>TANPA PROMO</v>
      </c>
      <c r="G3553" t="s">
        <v>3406</v>
      </c>
      <c r="H3553">
        <f>VLOOKUP(working_table!G3553,order_items[[#All],[product_id]:[subtotal_idr]],2,0)</f>
        <v>1</v>
      </c>
      <c r="I3553" s="5">
        <f>VLOOKUP(working_table!$G3553,order_items[[#All],[product_id]:[subtotal_idr]],3,0)</f>
        <v>299000</v>
      </c>
      <c r="J3553" s="5">
        <f>VLOOKUP(working_table!$G3553,order_items[[#All],[product_id]:[subtotal_idr]],4,0)</f>
        <v>299000</v>
      </c>
      <c r="K3553" t="str">
        <f>VLOOKUP($G3553,products7[#All],2,0)</f>
        <v>Topi Baseball Riang Apparel</v>
      </c>
      <c r="L3553" t="str">
        <f>VLOOKUP($G3553,products7[#All],3,0)</f>
        <v>Accessories</v>
      </c>
      <c r="M3553" t="str">
        <f>VLOOKUP($G3553,products7[#All],7,0)</f>
        <v>Riang Apparel</v>
      </c>
    </row>
    <row r="3554" spans="1:13" x14ac:dyDescent="0.35">
      <c r="A3554" t="s">
        <v>8368</v>
      </c>
      <c r="B3554" s="2">
        <f>VLOOKUP(A3554,orders[#All],3,0)</f>
        <v>45642</v>
      </c>
      <c r="C3554" t="str">
        <f>VLOOKUP($A3554,orders[#All],9,0)</f>
        <v>processing</v>
      </c>
      <c r="D3554" t="str">
        <f>VLOOKUP($A3554,orders[#All],5,0)</f>
        <v>Pontianak</v>
      </c>
      <c r="E3554" t="str">
        <f>VLOOKUP($A3554,orders[#All],6,0)</f>
        <v>Kalimantan Barat</v>
      </c>
      <c r="F3554" t="str">
        <f>VLOOKUP($A3554,orders[#All],10,0)</f>
        <v>TANPA PROMO</v>
      </c>
      <c r="G3554" t="s">
        <v>3536</v>
      </c>
      <c r="H3554">
        <f>VLOOKUP(working_table!G3554,order_items[[#All],[product_id]:[subtotal_idr]],2,0)</f>
        <v>1</v>
      </c>
      <c r="I3554" s="5">
        <f>VLOOKUP(working_table!$G3554,order_items[[#All],[product_id]:[subtotal_idr]],3,0)</f>
        <v>119000</v>
      </c>
      <c r="J3554" s="5">
        <f>VLOOKUP(working_table!$G3554,order_items[[#All],[product_id]:[subtotal_idr]],4,0)</f>
        <v>119000</v>
      </c>
      <c r="K3554" t="str">
        <f>VLOOKUP($G3554,products7[#All],2,0)</f>
        <v>Pants Kulot Tropika Style</v>
      </c>
      <c r="L3554" t="str">
        <f>VLOOKUP($G3554,products7[#All],3,0)</f>
        <v>Pants</v>
      </c>
      <c r="M3554" t="str">
        <f>VLOOKUP($G3554,products7[#All],7,0)</f>
        <v>Tropika Style</v>
      </c>
    </row>
    <row r="3555" spans="1:13" x14ac:dyDescent="0.35">
      <c r="A3555" t="s">
        <v>8368</v>
      </c>
      <c r="B3555" s="2">
        <f>VLOOKUP(A3555,orders[#All],3,0)</f>
        <v>45642</v>
      </c>
      <c r="C3555" t="str">
        <f>VLOOKUP($A3555,orders[#All],9,0)</f>
        <v>processing</v>
      </c>
      <c r="D3555" t="str">
        <f>VLOOKUP($A3555,orders[#All],5,0)</f>
        <v>Pontianak</v>
      </c>
      <c r="E3555" t="str">
        <f>VLOOKUP($A3555,orders[#All],6,0)</f>
        <v>Kalimantan Barat</v>
      </c>
      <c r="F3555" t="str">
        <f>VLOOKUP($A3555,orders[#All],10,0)</f>
        <v>TANPA PROMO</v>
      </c>
      <c r="G3555" t="s">
        <v>2898</v>
      </c>
      <c r="H3555">
        <f>VLOOKUP(working_table!G3555,order_items[[#All],[product_id]:[subtotal_idr]],2,0)</f>
        <v>1</v>
      </c>
      <c r="I3555" s="5">
        <f>VLOOKUP(working_table!$G3555,order_items[[#All],[product_id]:[subtotal_idr]],3,0)</f>
        <v>49000</v>
      </c>
      <c r="J3555" s="5">
        <f>VLOOKUP(working_table!$G3555,order_items[[#All],[product_id]:[subtotal_idr]],4,0)</f>
        <v>49000</v>
      </c>
      <c r="K3555" t="str">
        <f>VLOOKUP($G3555,products7[#All],2,0)</f>
        <v>Kemeja Oxford Cendana Co</v>
      </c>
      <c r="L3555" t="str">
        <f>VLOOKUP($G3555,products7[#All],3,0)</f>
        <v>kemeja</v>
      </c>
      <c r="M3555" t="str">
        <f>VLOOKUP($G3555,products7[#All],7,0)</f>
        <v>Cendana Co</v>
      </c>
    </row>
    <row r="3556" spans="1:13" x14ac:dyDescent="0.35">
      <c r="A3556" t="s">
        <v>8372</v>
      </c>
      <c r="B3556" s="2">
        <f>VLOOKUP(A3556,orders[#All],3,0)</f>
        <v>45382</v>
      </c>
      <c r="C3556" t="str">
        <f>VLOOKUP($A3556,orders[#All],9,0)</f>
        <v>cancelled</v>
      </c>
      <c r="D3556" t="str">
        <f>VLOOKUP($A3556,orders[#All],5,0)</f>
        <v>Depok</v>
      </c>
      <c r="E3556" t="str">
        <f>VLOOKUP($A3556,orders[#All],6,0)</f>
        <v>Jawa Barat</v>
      </c>
      <c r="F3556" t="str">
        <f>VLOOKUP($A3556,orders[#All],10,0)</f>
        <v>TANPA PROMO</v>
      </c>
      <c r="G3556" t="s">
        <v>3269</v>
      </c>
      <c r="H3556">
        <f>VLOOKUP(working_table!G3556,order_items[[#All],[product_id]:[subtotal_idr]],2,0)</f>
        <v>1</v>
      </c>
      <c r="I3556" s="5">
        <f>VLOOKUP(working_table!$G3556,order_items[[#All],[product_id]:[subtotal_idr]],3,0)</f>
        <v>79000</v>
      </c>
      <c r="J3556" s="5">
        <f>VLOOKUP(working_table!$G3556,order_items[[#All],[product_id]:[subtotal_idr]],4,0)</f>
        <v>79000</v>
      </c>
      <c r="K3556" t="str">
        <f>VLOOKUP($G3556,products7[#All],2,0)</f>
        <v>Jacket Denim Tropika Style</v>
      </c>
      <c r="L3556" t="str">
        <f>VLOOKUP($G3556,products7[#All],3,0)</f>
        <v>Jacket</v>
      </c>
      <c r="M3556" t="str">
        <f>VLOOKUP($G3556,products7[#All],7,0)</f>
        <v>Tropika Style</v>
      </c>
    </row>
    <row r="3557" spans="1:13" x14ac:dyDescent="0.35">
      <c r="A3557" t="s">
        <v>8374</v>
      </c>
      <c r="B3557" s="2">
        <f>VLOOKUP(A3557,orders[#All],3,0)</f>
        <v>44852</v>
      </c>
      <c r="C3557" t="str">
        <f>VLOOKUP($A3557,orders[#All],9,0)</f>
        <v>shipped</v>
      </c>
      <c r="D3557" t="str">
        <f>VLOOKUP($A3557,orders[#All],5,0)</f>
        <v>Medan</v>
      </c>
      <c r="E3557" t="str">
        <f>VLOOKUP($A3557,orders[#All],6,0)</f>
        <v>Sumatera Utara</v>
      </c>
      <c r="F3557" t="str">
        <f>VLOOKUP($A3557,orders[#All],10,0)</f>
        <v>TANPA PROMO</v>
      </c>
      <c r="G3557" t="s">
        <v>2392</v>
      </c>
      <c r="H3557">
        <f>VLOOKUP(working_table!G3557,order_items[[#All],[product_id]:[subtotal_idr]],2,0)</f>
        <v>1</v>
      </c>
      <c r="I3557" s="5">
        <f>VLOOKUP(working_table!$G3557,order_items[[#All],[product_id]:[subtotal_idr]],3,0)</f>
        <v>329000</v>
      </c>
      <c r="J3557" s="5">
        <f>VLOOKUP(working_table!$G3557,order_items[[#All],[product_id]:[subtotal_idr]],4,0)</f>
        <v>329000</v>
      </c>
      <c r="K3557" t="str">
        <f>VLOOKUP($G3557,products7[#All],2,0)</f>
        <v>Pants Jogger SandangIndo</v>
      </c>
      <c r="L3557" t="str">
        <f>VLOOKUP($G3557,products7[#All],3,0)</f>
        <v>Pants</v>
      </c>
      <c r="M3557" t="str">
        <f>VLOOKUP($G3557,products7[#All],7,0)</f>
        <v>SandangIndo</v>
      </c>
    </row>
    <row r="3558" spans="1:13" x14ac:dyDescent="0.35">
      <c r="A3558" t="s">
        <v>8374</v>
      </c>
      <c r="B3558" s="2">
        <f>VLOOKUP(A3558,orders[#All],3,0)</f>
        <v>44852</v>
      </c>
      <c r="C3558" t="str">
        <f>VLOOKUP($A3558,orders[#All],9,0)</f>
        <v>shipped</v>
      </c>
      <c r="D3558" t="str">
        <f>VLOOKUP($A3558,orders[#All],5,0)</f>
        <v>Medan</v>
      </c>
      <c r="E3558" t="str">
        <f>VLOOKUP($A3558,orders[#All],6,0)</f>
        <v>Sumatera Utara</v>
      </c>
      <c r="F3558" t="str">
        <f>VLOOKUP($A3558,orders[#All],10,0)</f>
        <v>TANPA PROMO</v>
      </c>
      <c r="G3558" t="s">
        <v>2441</v>
      </c>
      <c r="H3558">
        <f>VLOOKUP(working_table!G3558,order_items[[#All],[product_id]:[subtotal_idr]],2,0)</f>
        <v>3</v>
      </c>
      <c r="I3558" s="5">
        <f>VLOOKUP(working_table!$G3558,order_items[[#All],[product_id]:[subtotal_idr]],3,0)</f>
        <v>599000</v>
      </c>
      <c r="J3558" s="5">
        <f>VLOOKUP(working_table!$G3558,order_items[[#All],[product_id]:[subtotal_idr]],4,0)</f>
        <v>1797000</v>
      </c>
      <c r="K3558" t="str">
        <f>VLOOKUP($G3558,products7[#All],2,0)</f>
        <v>Dress Midi Floral Riang Apparel</v>
      </c>
      <c r="L3558" t="str">
        <f>VLOOKUP($G3558,products7[#All],3,0)</f>
        <v>Dress</v>
      </c>
      <c r="M3558" t="str">
        <f>VLOOKUP($G3558,products7[#All],7,0)</f>
        <v>Riang Apparel</v>
      </c>
    </row>
    <row r="3559" spans="1:13" x14ac:dyDescent="0.35">
      <c r="A3559" t="s">
        <v>8377</v>
      </c>
      <c r="B3559" s="2">
        <f>VLOOKUP(A3559,orders[#All],3,0)</f>
        <v>45194</v>
      </c>
      <c r="C3559" t="str">
        <f>VLOOKUP($A3559,orders[#All],9,0)</f>
        <v>cancelled</v>
      </c>
      <c r="D3559" t="str">
        <f>VLOOKUP($A3559,orders[#All],5,0)</f>
        <v>Malang</v>
      </c>
      <c r="E3559" t="str">
        <f>VLOOKUP($A3559,orders[#All],6,0)</f>
        <v>Jawa Timur</v>
      </c>
      <c r="F3559" t="str">
        <f>VLOOKUP($A3559,orders[#All],10,0)</f>
        <v>RAMADAN23</v>
      </c>
      <c r="G3559" t="s">
        <v>2838</v>
      </c>
      <c r="H3559">
        <f>VLOOKUP(working_table!G3559,order_items[[#All],[product_id]:[subtotal_idr]],2,0)</f>
        <v>2</v>
      </c>
      <c r="I3559" s="5">
        <f>VLOOKUP(working_table!$G3559,order_items[[#All],[product_id]:[subtotal_idr]],3,0)</f>
        <v>129000</v>
      </c>
      <c r="J3559" s="5">
        <f>VLOOKUP(working_table!$G3559,order_items[[#All],[product_id]:[subtotal_idr]],4,0)</f>
        <v>258000</v>
      </c>
      <c r="K3559" t="str">
        <f>VLOOKUP($G3559,products7[#All],2,0)</f>
        <v>Pants Wide Leg Cendana Co</v>
      </c>
      <c r="L3559" t="str">
        <f>VLOOKUP($G3559,products7[#All],3,0)</f>
        <v>Pants</v>
      </c>
      <c r="M3559" t="str">
        <f>VLOOKUP($G3559,products7[#All],7,0)</f>
        <v>Cendana Co</v>
      </c>
    </row>
    <row r="3560" spans="1:13" x14ac:dyDescent="0.35">
      <c r="A3560" t="s">
        <v>8377</v>
      </c>
      <c r="B3560" s="2">
        <f>VLOOKUP(A3560,orders[#All],3,0)</f>
        <v>45194</v>
      </c>
      <c r="C3560" t="str">
        <f>VLOOKUP($A3560,orders[#All],9,0)</f>
        <v>cancelled</v>
      </c>
      <c r="D3560" t="str">
        <f>VLOOKUP($A3560,orders[#All],5,0)</f>
        <v>Malang</v>
      </c>
      <c r="E3560" t="str">
        <f>VLOOKUP($A3560,orders[#All],6,0)</f>
        <v>Jawa Timur</v>
      </c>
      <c r="F3560" t="str">
        <f>VLOOKUP($A3560,orders[#All],10,0)</f>
        <v>RAMADAN23</v>
      </c>
      <c r="G3560" t="s">
        <v>4266</v>
      </c>
      <c r="H3560">
        <f>VLOOKUP(working_table!G3560,order_items[[#All],[product_id]:[subtotal_idr]],2,0)</f>
        <v>2</v>
      </c>
      <c r="I3560" s="5">
        <f>VLOOKUP(working_table!$G3560,order_items[[#All],[product_id]:[subtotal_idr]],3,0)</f>
        <v>149000</v>
      </c>
      <c r="J3560" s="5">
        <f>VLOOKUP(working_table!$G3560,order_items[[#All],[product_id]:[subtotal_idr]],4,0)</f>
        <v>298000</v>
      </c>
      <c r="K3560" t="str">
        <f>VLOOKUP($G3560,products7[#All],2,0)</f>
        <v>Jacket Varsity NusaBrand</v>
      </c>
      <c r="L3560" t="str">
        <f>VLOOKUP($G3560,products7[#All],3,0)</f>
        <v>Jacket</v>
      </c>
      <c r="M3560" t="str">
        <f>VLOOKUP($G3560,products7[#All],7,0)</f>
        <v>NusaBrand</v>
      </c>
    </row>
    <row r="3561" spans="1:13" x14ac:dyDescent="0.35">
      <c r="A3561" t="s">
        <v>8380</v>
      </c>
      <c r="B3561" s="2">
        <f>VLOOKUP(A3561,orders[#All],3,0)</f>
        <v>44903</v>
      </c>
      <c r="C3561" t="str">
        <f>VLOOKUP($A3561,orders[#All],9,0)</f>
        <v>delivered</v>
      </c>
      <c r="D3561" t="str">
        <f>VLOOKUP($A3561,orders[#All],5,0)</f>
        <v>Tangerang</v>
      </c>
      <c r="E3561" t="str">
        <f>VLOOKUP($A3561,orders[#All],6,0)</f>
        <v>Banten</v>
      </c>
      <c r="F3561" t="str">
        <f>VLOOKUP($A3561,orders[#All],10,0)</f>
        <v>TANPA PROMO</v>
      </c>
      <c r="G3561" t="s">
        <v>3145</v>
      </c>
      <c r="H3561">
        <f>VLOOKUP(working_table!G3561,order_items[[#All],[product_id]:[subtotal_idr]],2,0)</f>
        <v>1</v>
      </c>
      <c r="I3561" s="5">
        <f>VLOOKUP(working_table!$G3561,order_items[[#All],[product_id]:[subtotal_idr]],3,0)</f>
        <v>79000</v>
      </c>
      <c r="J3561" s="5">
        <f>VLOOKUP(working_table!$G3561,order_items[[#All],[product_id]:[subtotal_idr]],4,0)</f>
        <v>79000</v>
      </c>
      <c r="K3561" t="str">
        <f>VLOOKUP($G3561,products7[#All],2,0)</f>
        <v>Dress Bodycon Cendana Co</v>
      </c>
      <c r="L3561" t="str">
        <f>VLOOKUP($G3561,products7[#All],3,0)</f>
        <v>Dress</v>
      </c>
      <c r="M3561" t="str">
        <f>VLOOKUP($G3561,products7[#All],7,0)</f>
        <v>Cendana Co</v>
      </c>
    </row>
    <row r="3562" spans="1:13" x14ac:dyDescent="0.35">
      <c r="A3562" t="s">
        <v>8380</v>
      </c>
      <c r="B3562" s="2">
        <f>VLOOKUP(A3562,orders[#All],3,0)</f>
        <v>44903</v>
      </c>
      <c r="C3562" t="str">
        <f>VLOOKUP($A3562,orders[#All],9,0)</f>
        <v>delivered</v>
      </c>
      <c r="D3562" t="str">
        <f>VLOOKUP($A3562,orders[#All],5,0)</f>
        <v>Tangerang</v>
      </c>
      <c r="E3562" t="str">
        <f>VLOOKUP($A3562,orders[#All],6,0)</f>
        <v>Banten</v>
      </c>
      <c r="F3562" t="str">
        <f>VLOOKUP($A3562,orders[#All],10,0)</f>
        <v>TANPA PROMO</v>
      </c>
      <c r="G3562" t="s">
        <v>3280</v>
      </c>
      <c r="H3562">
        <f>VLOOKUP(working_table!G3562,order_items[[#All],[product_id]:[subtotal_idr]],2,0)</f>
        <v>3</v>
      </c>
      <c r="I3562" s="5">
        <f>VLOOKUP(working_table!$G3562,order_items[[#All],[product_id]:[subtotal_idr]],3,0)</f>
        <v>199000</v>
      </c>
      <c r="J3562" s="5">
        <f>VLOOKUP(working_table!$G3562,order_items[[#All],[product_id]:[subtotal_idr]],4,0)</f>
        <v>597000</v>
      </c>
      <c r="K3562" t="str">
        <f>VLOOKUP($G3562,products7[#All],2,0)</f>
        <v>Jacket Denim Senja Wear</v>
      </c>
      <c r="L3562" t="str">
        <f>VLOOKUP($G3562,products7[#All],3,0)</f>
        <v>Jacket</v>
      </c>
      <c r="M3562" t="str">
        <f>VLOOKUP($G3562,products7[#All],7,0)</f>
        <v>Senja Wear</v>
      </c>
    </row>
    <row r="3563" spans="1:13" x14ac:dyDescent="0.35">
      <c r="A3563" t="s">
        <v>8380</v>
      </c>
      <c r="B3563" s="2">
        <f>VLOOKUP(A3563,orders[#All],3,0)</f>
        <v>44903</v>
      </c>
      <c r="C3563" t="str">
        <f>VLOOKUP($A3563,orders[#All],9,0)</f>
        <v>delivered</v>
      </c>
      <c r="D3563" t="str">
        <f>VLOOKUP($A3563,orders[#All],5,0)</f>
        <v>Tangerang</v>
      </c>
      <c r="E3563" t="str">
        <f>VLOOKUP($A3563,orders[#All],6,0)</f>
        <v>Banten</v>
      </c>
      <c r="F3563" t="str">
        <f>VLOOKUP($A3563,orders[#All],10,0)</f>
        <v>TANPA PROMO</v>
      </c>
      <c r="G3563" t="s">
        <v>2814</v>
      </c>
      <c r="H3563">
        <f>VLOOKUP(working_table!G3563,order_items[[#All],[product_id]:[subtotal_idr]],2,0)</f>
        <v>2</v>
      </c>
      <c r="I3563" s="5">
        <f>VLOOKUP(working_table!$G3563,order_items[[#All],[product_id]:[subtotal_idr]],3,0)</f>
        <v>149000</v>
      </c>
      <c r="J3563" s="5">
        <f>VLOOKUP(working_table!$G3563,order_items[[#All],[product_id]:[subtotal_idr]],4,0)</f>
        <v>298000</v>
      </c>
      <c r="K3563" t="str">
        <f>VLOOKUP($G3563,products7[#All],2,0)</f>
        <v>Pants Cargo Ratu Mode</v>
      </c>
      <c r="L3563" t="str">
        <f>VLOOKUP($G3563,products7[#All],3,0)</f>
        <v>Pants</v>
      </c>
      <c r="M3563" t="str">
        <f>VLOOKUP($G3563,products7[#All],7,0)</f>
        <v>Ratu Mode</v>
      </c>
    </row>
    <row r="3564" spans="1:13" x14ac:dyDescent="0.35">
      <c r="A3564" t="s">
        <v>8384</v>
      </c>
      <c r="B3564" s="2">
        <f>VLOOKUP(A3564,orders[#All],3,0)</f>
        <v>44835</v>
      </c>
      <c r="C3564" t="str">
        <f>VLOOKUP($A3564,orders[#All],9,0)</f>
        <v>delivered</v>
      </c>
      <c r="D3564" t="str">
        <f>VLOOKUP($A3564,orders[#All],5,0)</f>
        <v>Padang</v>
      </c>
      <c r="E3564" t="str">
        <f>VLOOKUP($A3564,orders[#All],6,0)</f>
        <v>Sumatera Barat</v>
      </c>
      <c r="F3564" t="str">
        <f>VLOOKUP($A3564,orders[#All],10,0)</f>
        <v>TANPA PROMO</v>
      </c>
      <c r="G3564" t="s">
        <v>2475</v>
      </c>
      <c r="H3564">
        <f>VLOOKUP(working_table!G3564,order_items[[#All],[product_id]:[subtotal_idr]],2,0)</f>
        <v>1</v>
      </c>
      <c r="I3564" s="5">
        <f>VLOOKUP(working_table!$G3564,order_items[[#All],[product_id]:[subtotal_idr]],3,0)</f>
        <v>249000</v>
      </c>
      <c r="J3564" s="5">
        <f>VLOOKUP(working_table!$G3564,order_items[[#All],[product_id]:[subtotal_idr]],4,0)</f>
        <v>249000</v>
      </c>
      <c r="K3564" t="str">
        <f>VLOOKUP($G3564,products7[#All],2,0)</f>
        <v>T-Shirt Lengan Panjang BajuKita</v>
      </c>
      <c r="L3564" t="str">
        <f>VLOOKUP($G3564,products7[#All],3,0)</f>
        <v>T-Shirt</v>
      </c>
      <c r="M3564" t="str">
        <f>VLOOKUP($G3564,products7[#All],7,0)</f>
        <v>BajuKita</v>
      </c>
    </row>
    <row r="3565" spans="1:13" x14ac:dyDescent="0.35">
      <c r="A3565" t="s">
        <v>8386</v>
      </c>
      <c r="B3565" s="2">
        <f>VLOOKUP(A3565,orders[#All],3,0)</f>
        <v>45317</v>
      </c>
      <c r="C3565" t="str">
        <f>VLOOKUP($A3565,orders[#All],9,0)</f>
        <v>delivered</v>
      </c>
      <c r="D3565" t="str">
        <f>VLOOKUP($A3565,orders[#All],5,0)</f>
        <v>Pontianak</v>
      </c>
      <c r="E3565" t="str">
        <f>VLOOKUP($A3565,orders[#All],6,0)</f>
        <v>Kalimantan Barat</v>
      </c>
      <c r="F3565" t="str">
        <f>VLOOKUP($A3565,orders[#All],10,0)</f>
        <v>TANPA PROMO</v>
      </c>
      <c r="G3565" t="s">
        <v>3098</v>
      </c>
      <c r="H3565">
        <f>VLOOKUP(working_table!G3565,order_items[[#All],[product_id]:[subtotal_idr]],2,0)</f>
        <v>1</v>
      </c>
      <c r="I3565" s="5">
        <f>VLOOKUP(working_table!$G3565,order_items[[#All],[product_id]:[subtotal_idr]],3,0)</f>
        <v>299000</v>
      </c>
      <c r="J3565" s="5">
        <f>VLOOKUP(working_table!$G3565,order_items[[#All],[product_id]:[subtotal_idr]],4,0)</f>
        <v>299000</v>
      </c>
      <c r="K3565" t="str">
        <f>VLOOKUP($G3565,products7[#All],2,0)</f>
        <v>T-Shirt Graphic BajuKita</v>
      </c>
      <c r="L3565" t="str">
        <f>VLOOKUP($G3565,products7[#All],3,0)</f>
        <v>T-Shirt</v>
      </c>
      <c r="M3565" t="str">
        <f>VLOOKUP($G3565,products7[#All],7,0)</f>
        <v>BajuKita</v>
      </c>
    </row>
    <row r="3566" spans="1:13" x14ac:dyDescent="0.35">
      <c r="A3566" t="s">
        <v>8386</v>
      </c>
      <c r="B3566" s="2">
        <f>VLOOKUP(A3566,orders[#All],3,0)</f>
        <v>45317</v>
      </c>
      <c r="C3566" t="str">
        <f>VLOOKUP($A3566,orders[#All],9,0)</f>
        <v>delivered</v>
      </c>
      <c r="D3566" t="str">
        <f>VLOOKUP($A3566,orders[#All],5,0)</f>
        <v>Pontianak</v>
      </c>
      <c r="E3566" t="str">
        <f>VLOOKUP($A3566,orders[#All],6,0)</f>
        <v>Kalimantan Barat</v>
      </c>
      <c r="F3566" t="str">
        <f>VLOOKUP($A3566,orders[#All],10,0)</f>
        <v>TANPA PROMO</v>
      </c>
      <c r="G3566" t="s">
        <v>2883</v>
      </c>
      <c r="H3566">
        <f>VLOOKUP(working_table!G3566,order_items[[#All],[product_id]:[subtotal_idr]],2,0)</f>
        <v>1</v>
      </c>
      <c r="I3566" s="5">
        <f>VLOOKUP(working_table!$G3566,order_items[[#All],[product_id]:[subtotal_idr]],3,0)</f>
        <v>69000</v>
      </c>
      <c r="J3566" s="5">
        <f>VLOOKUP(working_table!$G3566,order_items[[#All],[product_id]:[subtotal_idr]],4,0)</f>
        <v>69000</v>
      </c>
      <c r="K3566" t="str">
        <f>VLOOKUP($G3566,products7[#All],2,0)</f>
        <v>Jacket Varsity Kanvas Lokal</v>
      </c>
      <c r="L3566" t="str">
        <f>VLOOKUP($G3566,products7[#All],3,0)</f>
        <v>Jacket</v>
      </c>
      <c r="M3566" t="str">
        <f>VLOOKUP($G3566,products7[#All],7,0)</f>
        <v>Kanvas Lokal</v>
      </c>
    </row>
    <row r="3567" spans="1:13" x14ac:dyDescent="0.35">
      <c r="A3567" t="s">
        <v>8389</v>
      </c>
      <c r="B3567" s="2">
        <f>VLOOKUP(A3567,orders[#All],3,0)</f>
        <v>45331</v>
      </c>
      <c r="C3567" t="str">
        <f>VLOOKUP($A3567,orders[#All],9,0)</f>
        <v>delivered</v>
      </c>
      <c r="D3567" t="str">
        <f>VLOOKUP($A3567,orders[#All],5,0)</f>
        <v>Medan</v>
      </c>
      <c r="E3567" t="str">
        <f>VLOOKUP($A3567,orders[#All],6,0)</f>
        <v>Sumatera Utara</v>
      </c>
      <c r="F3567" t="str">
        <f>VLOOKUP($A3567,orders[#All],10,0)</f>
        <v>TANPA PROMO</v>
      </c>
      <c r="G3567" t="s">
        <v>3396</v>
      </c>
      <c r="H3567">
        <f>VLOOKUP(working_table!G3567,order_items[[#All],[product_id]:[subtotal_idr]],2,0)</f>
        <v>1</v>
      </c>
      <c r="I3567" s="5">
        <f>VLOOKUP(working_table!$G3567,order_items[[#All],[product_id]:[subtotal_idr]],3,0)</f>
        <v>129000</v>
      </c>
      <c r="J3567" s="5">
        <f>VLOOKUP(working_table!$G3567,order_items[[#All],[product_id]:[subtotal_idr]],4,0)</f>
        <v>129000</v>
      </c>
      <c r="K3567" t="str">
        <f>VLOOKUP($G3567,products7[#All],2,0)</f>
        <v>Pants Kulot Riang Apparel</v>
      </c>
      <c r="L3567" t="str">
        <f>VLOOKUP($G3567,products7[#All],3,0)</f>
        <v>Pants</v>
      </c>
      <c r="M3567" t="str">
        <f>VLOOKUP($G3567,products7[#All],7,0)</f>
        <v>Riang Apparel</v>
      </c>
    </row>
    <row r="3568" spans="1:13" x14ac:dyDescent="0.35">
      <c r="A3568" t="s">
        <v>8389</v>
      </c>
      <c r="B3568" s="2">
        <f>VLOOKUP(A3568,orders[#All],3,0)</f>
        <v>45331</v>
      </c>
      <c r="C3568" t="str">
        <f>VLOOKUP($A3568,orders[#All],9,0)</f>
        <v>delivered</v>
      </c>
      <c r="D3568" t="str">
        <f>VLOOKUP($A3568,orders[#All],5,0)</f>
        <v>Medan</v>
      </c>
      <c r="E3568" t="str">
        <f>VLOOKUP($A3568,orders[#All],6,0)</f>
        <v>Sumatera Utara</v>
      </c>
      <c r="F3568" t="str">
        <f>VLOOKUP($A3568,orders[#All],10,0)</f>
        <v>TANPA PROMO</v>
      </c>
      <c r="G3568" t="s">
        <v>2680</v>
      </c>
      <c r="H3568">
        <f>VLOOKUP(working_table!G3568,order_items[[#All],[product_id]:[subtotal_idr]],2,0)</f>
        <v>2</v>
      </c>
      <c r="I3568" s="5">
        <f>VLOOKUP(working_table!$G3568,order_items[[#All],[product_id]:[subtotal_idr]],3,0)</f>
        <v>279000</v>
      </c>
      <c r="J3568" s="5">
        <f>VLOOKUP(working_table!$G3568,order_items[[#All],[product_id]:[subtotal_idr]],4,0)</f>
        <v>558000</v>
      </c>
      <c r="K3568" t="str">
        <f>VLOOKUP($G3568,products7[#All],2,0)</f>
        <v>T-Shirt Lengan Panjang Riang Apparel</v>
      </c>
      <c r="L3568" t="str">
        <f>VLOOKUP($G3568,products7[#All],3,0)</f>
        <v>T-Shirt</v>
      </c>
      <c r="M3568" t="str">
        <f>VLOOKUP($G3568,products7[#All],7,0)</f>
        <v>Riang Apparel</v>
      </c>
    </row>
    <row r="3569" spans="1:13" x14ac:dyDescent="0.35">
      <c r="A3569" t="s">
        <v>8389</v>
      </c>
      <c r="B3569" s="2">
        <f>VLOOKUP(A3569,orders[#All],3,0)</f>
        <v>45331</v>
      </c>
      <c r="C3569" t="str">
        <f>VLOOKUP($A3569,orders[#All],9,0)</f>
        <v>delivered</v>
      </c>
      <c r="D3569" t="str">
        <f>VLOOKUP($A3569,orders[#All],5,0)</f>
        <v>Medan</v>
      </c>
      <c r="E3569" t="str">
        <f>VLOOKUP($A3569,orders[#All],6,0)</f>
        <v>Sumatera Utara</v>
      </c>
      <c r="F3569" t="str">
        <f>VLOOKUP($A3569,orders[#All],10,0)</f>
        <v>TANPA PROMO</v>
      </c>
      <c r="G3569" t="s">
        <v>3883</v>
      </c>
      <c r="H3569">
        <f>VLOOKUP(working_table!G3569,order_items[[#All],[product_id]:[subtotal_idr]],2,0)</f>
        <v>1</v>
      </c>
      <c r="I3569" s="5">
        <f>VLOOKUP(working_table!$G3569,order_items[[#All],[product_id]:[subtotal_idr]],3,0)</f>
        <v>49000</v>
      </c>
      <c r="J3569" s="5">
        <f>VLOOKUP(working_table!$G3569,order_items[[#All],[product_id]:[subtotal_idr]],4,0)</f>
        <v>49000</v>
      </c>
      <c r="K3569" t="str">
        <f>VLOOKUP($G3569,products7[#All],2,0)</f>
        <v>T-Shirt Slim Fit Kanvas Lokal</v>
      </c>
      <c r="L3569" t="str">
        <f>VLOOKUP($G3569,products7[#All],3,0)</f>
        <v>Kemeja</v>
      </c>
      <c r="M3569" t="str">
        <f>VLOOKUP($G3569,products7[#All],7,0)</f>
        <v>Kanvas Lokal</v>
      </c>
    </row>
    <row r="3570" spans="1:13" x14ac:dyDescent="0.35">
      <c r="A3570" t="s">
        <v>8393</v>
      </c>
      <c r="B3570" s="2">
        <f>VLOOKUP(A3570,orders[#All],3,0)</f>
        <v>45048</v>
      </c>
      <c r="C3570" t="str">
        <f>VLOOKUP($A3570,orders[#All],9,0)</f>
        <v>delivered</v>
      </c>
      <c r="D3570" t="str">
        <f>VLOOKUP($A3570,orders[#All],5,0)</f>
        <v>Manado</v>
      </c>
      <c r="E3570" t="str">
        <f>VLOOKUP($A3570,orders[#All],6,0)</f>
        <v>Sulawesi Utara</v>
      </c>
      <c r="F3570" t="str">
        <f>VLOOKUP($A3570,orders[#All],10,0)</f>
        <v>HARBOLNAS22</v>
      </c>
      <c r="G3570" t="s">
        <v>3522</v>
      </c>
      <c r="H3570">
        <f>VLOOKUP(working_table!G3570,order_items[[#All],[product_id]:[subtotal_idr]],2,0)</f>
        <v>3</v>
      </c>
      <c r="I3570" s="5">
        <f>VLOOKUP(working_table!$G3570,order_items[[#All],[product_id]:[subtotal_idr]],3,0)</f>
        <v>249000</v>
      </c>
      <c r="J3570" s="5">
        <f>VLOOKUP(working_table!$G3570,order_items[[#All],[product_id]:[subtotal_idr]],4,0)</f>
        <v>747000</v>
      </c>
      <c r="K3570" t="str">
        <f>VLOOKUP($G3570,products7[#All],2,0)</f>
        <v>Dompet Kulit Pesona Indo</v>
      </c>
      <c r="L3570" t="str">
        <f>VLOOKUP($G3570,products7[#All],3,0)</f>
        <v>Accessories</v>
      </c>
      <c r="M3570" t="str">
        <f>VLOOKUP($G3570,products7[#All],7,0)</f>
        <v>Pesona Indo</v>
      </c>
    </row>
    <row r="3571" spans="1:13" x14ac:dyDescent="0.35">
      <c r="A3571" t="s">
        <v>8393</v>
      </c>
      <c r="B3571" s="2">
        <f>VLOOKUP(A3571,orders[#All],3,0)</f>
        <v>45048</v>
      </c>
      <c r="C3571" t="str">
        <f>VLOOKUP($A3571,orders[#All],9,0)</f>
        <v>delivered</v>
      </c>
      <c r="D3571" t="str">
        <f>VLOOKUP($A3571,orders[#All],5,0)</f>
        <v>Manado</v>
      </c>
      <c r="E3571" t="str">
        <f>VLOOKUP($A3571,orders[#All],6,0)</f>
        <v>Sulawesi Utara</v>
      </c>
      <c r="F3571" t="str">
        <f>VLOOKUP($A3571,orders[#All],10,0)</f>
        <v>HARBOLNAS22</v>
      </c>
      <c r="G3571" t="s">
        <v>2838</v>
      </c>
      <c r="H3571">
        <f>VLOOKUP(working_table!G3571,order_items[[#All],[product_id]:[subtotal_idr]],2,0)</f>
        <v>2</v>
      </c>
      <c r="I3571" s="5">
        <f>VLOOKUP(working_table!$G3571,order_items[[#All],[product_id]:[subtotal_idr]],3,0)</f>
        <v>129000</v>
      </c>
      <c r="J3571" s="5">
        <f>VLOOKUP(working_table!$G3571,order_items[[#All],[product_id]:[subtotal_idr]],4,0)</f>
        <v>258000</v>
      </c>
      <c r="K3571" t="str">
        <f>VLOOKUP($G3571,products7[#All],2,0)</f>
        <v>Pants Wide Leg Cendana Co</v>
      </c>
      <c r="L3571" t="str">
        <f>VLOOKUP($G3571,products7[#All],3,0)</f>
        <v>Pants</v>
      </c>
      <c r="M3571" t="str">
        <f>VLOOKUP($G3571,products7[#All],7,0)</f>
        <v>Cendana Co</v>
      </c>
    </row>
    <row r="3572" spans="1:13" x14ac:dyDescent="0.35">
      <c r="A3572" t="s">
        <v>8393</v>
      </c>
      <c r="B3572" s="2">
        <f>VLOOKUP(A3572,orders[#All],3,0)</f>
        <v>45048</v>
      </c>
      <c r="C3572" t="str">
        <f>VLOOKUP($A3572,orders[#All],9,0)</f>
        <v>delivered</v>
      </c>
      <c r="D3572" t="str">
        <f>VLOOKUP($A3572,orders[#All],5,0)</f>
        <v>Manado</v>
      </c>
      <c r="E3572" t="str">
        <f>VLOOKUP($A3572,orders[#All],6,0)</f>
        <v>Sulawesi Utara</v>
      </c>
      <c r="F3572" t="str">
        <f>VLOOKUP($A3572,orders[#All],10,0)</f>
        <v>HARBOLNAS22</v>
      </c>
      <c r="G3572" t="s">
        <v>2977</v>
      </c>
      <c r="H3572">
        <f>VLOOKUP(working_table!G3572,order_items[[#All],[product_id]:[subtotal_idr]],2,0)</f>
        <v>1</v>
      </c>
      <c r="I3572" s="5">
        <f>VLOOKUP(working_table!$G3572,order_items[[#All],[product_id]:[subtotal_idr]],3,0)</f>
        <v>599000</v>
      </c>
      <c r="J3572" s="5">
        <f>VLOOKUP(working_table!$G3572,order_items[[#All],[product_id]:[subtotal_idr]],4,0)</f>
        <v>599000</v>
      </c>
      <c r="K3572" t="str">
        <f>VLOOKUP($G3572,products7[#All],2,0)</f>
        <v>Kemeja Batik NusaBrand</v>
      </c>
      <c r="L3572" t="str">
        <f>VLOOKUP($G3572,products7[#All],3,0)</f>
        <v>T-Shirt</v>
      </c>
      <c r="M3572" t="str">
        <f>VLOOKUP($G3572,products7[#All],7,0)</f>
        <v>NusaBrand</v>
      </c>
    </row>
    <row r="3573" spans="1:13" x14ac:dyDescent="0.35">
      <c r="A3573" t="s">
        <v>8397</v>
      </c>
      <c r="B3573" s="2">
        <f>VLOOKUP(A3573,orders[#All],3,0)</f>
        <v>45458</v>
      </c>
      <c r="C3573" t="str">
        <f>VLOOKUP($A3573,orders[#All],9,0)</f>
        <v>delivered</v>
      </c>
      <c r="D3573" t="str">
        <f>VLOOKUP($A3573,orders[#All],5,0)</f>
        <v>Bandung</v>
      </c>
      <c r="E3573" t="str">
        <f>VLOOKUP($A3573,orders[#All],6,0)</f>
        <v>Jawa Barat</v>
      </c>
      <c r="F3573" t="str">
        <f>VLOOKUP($A3573,orders[#All],10,0)</f>
        <v>TANPA PROMO</v>
      </c>
      <c r="G3573" t="s">
        <v>2890</v>
      </c>
      <c r="H3573">
        <f>VLOOKUP(working_table!G3573,order_items[[#All],[product_id]:[subtotal_idr]],2,0)</f>
        <v>2</v>
      </c>
      <c r="I3573" s="5">
        <f>VLOOKUP(working_table!$G3573,order_items[[#All],[product_id]:[subtotal_idr]],3,0)</f>
        <v>129000</v>
      </c>
      <c r="J3573" s="5">
        <f>VLOOKUP(working_table!$G3573,order_items[[#All],[product_id]:[subtotal_idr]],4,0)</f>
        <v>258000</v>
      </c>
      <c r="K3573" t="str">
        <f>VLOOKUP($G3573,products7[#All],2,0)</f>
        <v>T-Shirt Oversize Tropika Style</v>
      </c>
      <c r="L3573" t="str">
        <f>VLOOKUP($G3573,products7[#All],3,0)</f>
        <v>T-Shirt</v>
      </c>
      <c r="M3573" t="str">
        <f>VLOOKUP($G3573,products7[#All],7,0)</f>
        <v>Tropika Style</v>
      </c>
    </row>
    <row r="3574" spans="1:13" x14ac:dyDescent="0.35">
      <c r="A3574" t="s">
        <v>8397</v>
      </c>
      <c r="B3574" s="2">
        <f>VLOOKUP(A3574,orders[#All],3,0)</f>
        <v>45458</v>
      </c>
      <c r="C3574" t="str">
        <f>VLOOKUP($A3574,orders[#All],9,0)</f>
        <v>delivered</v>
      </c>
      <c r="D3574" t="str">
        <f>VLOOKUP($A3574,orders[#All],5,0)</f>
        <v>Bandung</v>
      </c>
      <c r="E3574" t="str">
        <f>VLOOKUP($A3574,orders[#All],6,0)</f>
        <v>Jawa Barat</v>
      </c>
      <c r="F3574" t="str">
        <f>VLOOKUP($A3574,orders[#All],10,0)</f>
        <v>TANPA PROMO</v>
      </c>
      <c r="G3574" t="s">
        <v>3568</v>
      </c>
      <c r="H3574">
        <f>VLOOKUP(working_table!G3574,order_items[[#All],[product_id]:[subtotal_idr]],2,0)</f>
        <v>1</v>
      </c>
      <c r="I3574" s="5">
        <f>VLOOKUP(working_table!$G3574,order_items[[#All],[product_id]:[subtotal_idr]],3,0)</f>
        <v>79000</v>
      </c>
      <c r="J3574" s="5">
        <f>VLOOKUP(working_table!$G3574,order_items[[#All],[product_id]:[subtotal_idr]],4,0)</f>
        <v>79000</v>
      </c>
      <c r="K3574" t="str">
        <f>VLOOKUP($G3574,products7[#All],2,0)</f>
        <v>Jacket Parasut BajuKita</v>
      </c>
      <c r="L3574" t="str">
        <f>VLOOKUP($G3574,products7[#All],3,0)</f>
        <v>Jacket</v>
      </c>
      <c r="M3574" t="str">
        <f>VLOOKUP($G3574,products7[#All],7,0)</f>
        <v>BajuKita</v>
      </c>
    </row>
    <row r="3575" spans="1:13" x14ac:dyDescent="0.35">
      <c r="A3575" t="s">
        <v>8400</v>
      </c>
      <c r="B3575" s="2">
        <f>VLOOKUP(A3575,orders[#All],3,0)</f>
        <v>45285</v>
      </c>
      <c r="C3575" t="str">
        <f>VLOOKUP($A3575,orders[#All],9,0)</f>
        <v>shipped</v>
      </c>
      <c r="D3575" t="str">
        <f>VLOOKUP($A3575,orders[#All],5,0)</f>
        <v>Depok</v>
      </c>
      <c r="E3575" t="str">
        <f>VLOOKUP($A3575,orders[#All],6,0)</f>
        <v>Jawa Barat</v>
      </c>
      <c r="F3575" t="str">
        <f>VLOOKUP($A3575,orders[#All],10,0)</f>
        <v>RAMADAN23</v>
      </c>
      <c r="G3575" t="s">
        <v>3136</v>
      </c>
      <c r="H3575">
        <f>VLOOKUP(working_table!G3575,order_items[[#All],[product_id]:[subtotal_idr]],2,0)</f>
        <v>1</v>
      </c>
      <c r="I3575" s="5">
        <f>VLOOKUP(working_table!$G3575,order_items[[#All],[product_id]:[subtotal_idr]],3,0)</f>
        <v>119000</v>
      </c>
      <c r="J3575" s="5">
        <f>VLOOKUP(working_table!$G3575,order_items[[#All],[product_id]:[subtotal_idr]],4,0)</f>
        <v>119000</v>
      </c>
      <c r="K3575" t="str">
        <f>VLOOKUP($G3575,products7[#All],2,0)</f>
        <v>T-Shirt Graphic Cendana Co</v>
      </c>
      <c r="L3575" t="str">
        <f>VLOOKUP($G3575,products7[#All],3,0)</f>
        <v>T-Shirt</v>
      </c>
      <c r="M3575" t="str">
        <f>VLOOKUP($G3575,products7[#All],7,0)</f>
        <v>Cendana Co</v>
      </c>
    </row>
    <row r="3576" spans="1:13" x14ac:dyDescent="0.35">
      <c r="A3576" t="s">
        <v>8402</v>
      </c>
      <c r="B3576" s="2">
        <f>VLOOKUP(A3576,orders[#All],3,0)</f>
        <v>44994</v>
      </c>
      <c r="C3576" t="str">
        <f>VLOOKUP($A3576,orders[#All],9,0)</f>
        <v>returned</v>
      </c>
      <c r="D3576" t="str">
        <f>VLOOKUP($A3576,orders[#All],5,0)</f>
        <v>Padang</v>
      </c>
      <c r="E3576" t="str">
        <f>VLOOKUP($A3576,orders[#All],6,0)</f>
        <v>Sumatera Barat</v>
      </c>
      <c r="F3576" t="str">
        <f>VLOOKUP($A3576,orders[#All],10,0)</f>
        <v>TANPA PROMO</v>
      </c>
      <c r="G3576" t="s">
        <v>2706</v>
      </c>
      <c r="H3576">
        <f>VLOOKUP(working_table!G3576,order_items[[#All],[product_id]:[subtotal_idr]],2,0)</f>
        <v>3</v>
      </c>
      <c r="I3576" s="5">
        <f>VLOOKUP(working_table!$G3576,order_items[[#All],[product_id]:[subtotal_idr]],3,0)</f>
        <v>59000</v>
      </c>
      <c r="J3576" s="5">
        <f>VLOOKUP(working_table!$G3576,order_items[[#All],[product_id]:[subtotal_idr]],4,0)</f>
        <v>177000</v>
      </c>
      <c r="K3576" t="str">
        <f>VLOOKUP($G3576,products7[#All],2,0)</f>
        <v>Kemeja Linen Senja Wear</v>
      </c>
      <c r="L3576" t="str">
        <f>VLOOKUP($G3576,products7[#All],3,0)</f>
        <v>kemeja</v>
      </c>
      <c r="M3576" t="str">
        <f>VLOOKUP($G3576,products7[#All],7,0)</f>
        <v>Senja Wear</v>
      </c>
    </row>
    <row r="3577" spans="1:13" x14ac:dyDescent="0.35">
      <c r="A3577" t="s">
        <v>8404</v>
      </c>
      <c r="B3577" s="2">
        <f>VLOOKUP(A3577,orders[#All],3,0)</f>
        <v>44897</v>
      </c>
      <c r="C3577" t="str">
        <f>VLOOKUP($A3577,orders[#All],9,0)</f>
        <v>delivered</v>
      </c>
      <c r="D3577" t="str">
        <f>VLOOKUP($A3577,orders[#All],5,0)</f>
        <v>Denpasar</v>
      </c>
      <c r="E3577" t="str">
        <f>VLOOKUP($A3577,orders[#All],6,0)</f>
        <v>Bali</v>
      </c>
      <c r="F3577" t="str">
        <f>VLOOKUP($A3577,orders[#All],10,0)</f>
        <v>TANPA PROMO</v>
      </c>
      <c r="G3577" t="s">
        <v>3069</v>
      </c>
      <c r="H3577">
        <f>VLOOKUP(working_table!G3577,order_items[[#All],[product_id]:[subtotal_idr]],2,0)</f>
        <v>1</v>
      </c>
      <c r="I3577" s="5">
        <f>VLOOKUP(working_table!$G3577,order_items[[#All],[product_id]:[subtotal_idr]],3,0)</f>
        <v>179000</v>
      </c>
      <c r="J3577" s="5">
        <f>VLOOKUP(working_table!$G3577,order_items[[#All],[product_id]:[subtotal_idr]],4,0)</f>
        <v>179000</v>
      </c>
      <c r="K3577" t="str">
        <f>VLOOKUP($G3577,products7[#All],2,0)</f>
        <v>Dress Mini Casual BajuKita</v>
      </c>
      <c r="L3577" t="str">
        <f>VLOOKUP($G3577,products7[#All],3,0)</f>
        <v>Dress</v>
      </c>
      <c r="M3577" t="str">
        <f>VLOOKUP($G3577,products7[#All],7,0)</f>
        <v>BajuKita</v>
      </c>
    </row>
    <row r="3578" spans="1:13" x14ac:dyDescent="0.35">
      <c r="A3578" t="s">
        <v>8404</v>
      </c>
      <c r="B3578" s="2">
        <f>VLOOKUP(A3578,orders[#All],3,0)</f>
        <v>44897</v>
      </c>
      <c r="C3578" t="str">
        <f>VLOOKUP($A3578,orders[#All],9,0)</f>
        <v>delivered</v>
      </c>
      <c r="D3578" t="str">
        <f>VLOOKUP($A3578,orders[#All],5,0)</f>
        <v>Denpasar</v>
      </c>
      <c r="E3578" t="str">
        <f>VLOOKUP($A3578,orders[#All],6,0)</f>
        <v>Bali</v>
      </c>
      <c r="F3578" t="str">
        <f>VLOOKUP($A3578,orders[#All],10,0)</f>
        <v>TANPA PROMO</v>
      </c>
      <c r="G3578" t="s">
        <v>3109</v>
      </c>
      <c r="H3578">
        <f>VLOOKUP(working_table!G3578,order_items[[#All],[product_id]:[subtotal_idr]],2,0)</f>
        <v>2</v>
      </c>
      <c r="I3578" s="5">
        <f>VLOOKUP(working_table!$G3578,order_items[[#All],[product_id]:[subtotal_idr]],3,0)</f>
        <v>599000</v>
      </c>
      <c r="J3578" s="5">
        <f>VLOOKUP(working_table!$G3578,order_items[[#All],[product_id]:[subtotal_idr]],4,0)</f>
        <v>1198000</v>
      </c>
      <c r="K3578" t="str">
        <f>VLOOKUP($G3578,products7[#All],2,0)</f>
        <v>Dress Wrap Pesona Indo</v>
      </c>
      <c r="L3578" t="str">
        <f>VLOOKUP($G3578,products7[#All],3,0)</f>
        <v>Dress</v>
      </c>
      <c r="M3578" t="str">
        <f>VLOOKUP($G3578,products7[#All],7,0)</f>
        <v>Pesona Indo</v>
      </c>
    </row>
    <row r="3579" spans="1:13" x14ac:dyDescent="0.35">
      <c r="A3579" t="s">
        <v>8407</v>
      </c>
      <c r="B3579" s="2">
        <f>VLOOKUP(A3579,orders[#All],3,0)</f>
        <v>45551</v>
      </c>
      <c r="C3579" t="str">
        <f>VLOOKUP($A3579,orders[#All],9,0)</f>
        <v>returned</v>
      </c>
      <c r="D3579" t="str">
        <f>VLOOKUP($A3579,orders[#All],5,0)</f>
        <v>Bandung</v>
      </c>
      <c r="E3579" t="str">
        <f>VLOOKUP($A3579,orders[#All],6,0)</f>
        <v>Jawa Barat</v>
      </c>
      <c r="F3579" t="str">
        <f>VLOOKUP($A3579,orders[#All],10,0)</f>
        <v>TANPA PROMO</v>
      </c>
      <c r="G3579" t="s">
        <v>2638</v>
      </c>
      <c r="H3579">
        <f>VLOOKUP(working_table!G3579,order_items[[#All],[product_id]:[subtotal_idr]],2,0)</f>
        <v>1</v>
      </c>
      <c r="I3579" s="5">
        <f>VLOOKUP(working_table!$G3579,order_items[[#All],[product_id]:[subtotal_idr]],3,0)</f>
        <v>179000</v>
      </c>
      <c r="J3579" s="5">
        <f>VLOOKUP(working_table!$G3579,order_items[[#All],[product_id]:[subtotal_idr]],4,0)</f>
        <v>179000</v>
      </c>
      <c r="K3579" t="str">
        <f>VLOOKUP($G3579,products7[#All],2,0)</f>
        <v>Syal Rajut Cendana Co</v>
      </c>
      <c r="L3579" t="str">
        <f>VLOOKUP($G3579,products7[#All],3,0)</f>
        <v>Accessories</v>
      </c>
      <c r="M3579" t="str">
        <f>VLOOKUP($G3579,products7[#All],7,0)</f>
        <v>Cendana Co</v>
      </c>
    </row>
    <row r="3580" spans="1:13" x14ac:dyDescent="0.35">
      <c r="A3580" t="s">
        <v>8407</v>
      </c>
      <c r="B3580" s="2">
        <f>VLOOKUP(A3580,orders[#All],3,0)</f>
        <v>45551</v>
      </c>
      <c r="C3580" t="str">
        <f>VLOOKUP($A3580,orders[#All],9,0)</f>
        <v>returned</v>
      </c>
      <c r="D3580" t="str">
        <f>VLOOKUP($A3580,orders[#All],5,0)</f>
        <v>Bandung</v>
      </c>
      <c r="E3580" t="str">
        <f>VLOOKUP($A3580,orders[#All],6,0)</f>
        <v>Jawa Barat</v>
      </c>
      <c r="F3580" t="str">
        <f>VLOOKUP($A3580,orders[#All],10,0)</f>
        <v>TANPA PROMO</v>
      </c>
      <c r="G3580" t="s">
        <v>2548</v>
      </c>
      <c r="H3580">
        <f>VLOOKUP(working_table!G3580,order_items[[#All],[product_id]:[subtotal_idr]],2,0)</f>
        <v>1</v>
      </c>
      <c r="I3580" s="5">
        <f>VLOOKUP(working_table!$G3580,order_items[[#All],[product_id]:[subtotal_idr]],3,0)</f>
        <v>599000</v>
      </c>
      <c r="J3580" s="5">
        <f>VLOOKUP(working_table!$G3580,order_items[[#All],[product_id]:[subtotal_idr]],4,0)</f>
        <v>599000</v>
      </c>
      <c r="K3580" t="str">
        <f>VLOOKUP($G3580,products7[#All],2,0)</f>
        <v>Kemeja Oxford Ratu Mode</v>
      </c>
      <c r="L3580" t="str">
        <f>VLOOKUP($G3580,products7[#All],3,0)</f>
        <v>T-Shirt</v>
      </c>
      <c r="M3580" t="str">
        <f>VLOOKUP($G3580,products7[#All],7,0)</f>
        <v>Ratu Mode</v>
      </c>
    </row>
    <row r="3581" spans="1:13" x14ac:dyDescent="0.35">
      <c r="A3581" t="s">
        <v>8407</v>
      </c>
      <c r="B3581" s="2">
        <f>VLOOKUP(A3581,orders[#All],3,0)</f>
        <v>45551</v>
      </c>
      <c r="C3581" t="str">
        <f>VLOOKUP($A3581,orders[#All],9,0)</f>
        <v>returned</v>
      </c>
      <c r="D3581" t="str">
        <f>VLOOKUP($A3581,orders[#All],5,0)</f>
        <v>Bandung</v>
      </c>
      <c r="E3581" t="str">
        <f>VLOOKUP($A3581,orders[#All],6,0)</f>
        <v>Jawa Barat</v>
      </c>
      <c r="F3581" t="str">
        <f>VLOOKUP($A3581,orders[#All],10,0)</f>
        <v>TANPA PROMO</v>
      </c>
      <c r="G3581" t="s">
        <v>2649</v>
      </c>
      <c r="H3581">
        <f>VLOOKUP(working_table!G3581,order_items[[#All],[product_id]:[subtotal_idr]],2,0)</f>
        <v>1</v>
      </c>
      <c r="I3581" s="5">
        <f>VLOOKUP(working_table!$G3581,order_items[[#All],[product_id]:[subtotal_idr]],3,0)</f>
        <v>129000</v>
      </c>
      <c r="J3581" s="5">
        <f>VLOOKUP(working_table!$G3581,order_items[[#All],[product_id]:[subtotal_idr]],4,0)</f>
        <v>129000</v>
      </c>
      <c r="K3581" t="str">
        <f>VLOOKUP($G3581,products7[#All],2,0)</f>
        <v>Dress Bodycon SandangIndo</v>
      </c>
      <c r="L3581" t="str">
        <f>VLOOKUP($G3581,products7[#All],3,0)</f>
        <v>Dress</v>
      </c>
      <c r="M3581" t="str">
        <f>VLOOKUP($G3581,products7[#All],7,0)</f>
        <v>SandangIndo</v>
      </c>
    </row>
    <row r="3582" spans="1:13" x14ac:dyDescent="0.35">
      <c r="A3582" t="s">
        <v>8411</v>
      </c>
      <c r="B3582" s="2">
        <f>VLOOKUP(A3582,orders[#All],3,0)</f>
        <v>45598</v>
      </c>
      <c r="C3582" t="str">
        <f>VLOOKUP($A3582,orders[#All],9,0)</f>
        <v>delivered</v>
      </c>
      <c r="D3582" t="str">
        <f>VLOOKUP($A3582,orders[#All],5,0)</f>
        <v>Makassar</v>
      </c>
      <c r="E3582" t="str">
        <f>VLOOKUP($A3582,orders[#All],6,0)</f>
        <v>Sulawesi Selatan</v>
      </c>
      <c r="F3582" t="str">
        <f>VLOOKUP($A3582,orders[#All],10,0)</f>
        <v>TANPA PROMO</v>
      </c>
      <c r="G3582" t="s">
        <v>3676</v>
      </c>
      <c r="H3582">
        <f>VLOOKUP(working_table!G3582,order_items[[#All],[product_id]:[subtotal_idr]],2,0)</f>
        <v>1</v>
      </c>
      <c r="I3582" s="5">
        <f>VLOOKUP(working_table!$G3582,order_items[[#All],[product_id]:[subtotal_idr]],3,0)</f>
        <v>449000</v>
      </c>
      <c r="J3582" s="5">
        <f>VLOOKUP(working_table!$G3582,order_items[[#All],[product_id]:[subtotal_idr]],4,0)</f>
        <v>449000</v>
      </c>
      <c r="K3582" t="str">
        <f>VLOOKUP($G3582,products7[#All],2,0)</f>
        <v>Pants Chino Ratu Mode</v>
      </c>
      <c r="L3582" t="str">
        <f>VLOOKUP($G3582,products7[#All],3,0)</f>
        <v>Pants</v>
      </c>
      <c r="M3582" t="str">
        <f>VLOOKUP($G3582,products7[#All],7,0)</f>
        <v>Ratu Mode</v>
      </c>
    </row>
    <row r="3583" spans="1:13" x14ac:dyDescent="0.35">
      <c r="A3583" t="s">
        <v>8413</v>
      </c>
      <c r="B3583" s="2">
        <f>VLOOKUP(A3583,orders[#All],3,0)</f>
        <v>44870</v>
      </c>
      <c r="C3583" t="str">
        <f>VLOOKUP($A3583,orders[#All],9,0)</f>
        <v>cancelled</v>
      </c>
      <c r="D3583" t="str">
        <f>VLOOKUP($A3583,orders[#All],5,0)</f>
        <v>Pekanbaru</v>
      </c>
      <c r="E3583" t="str">
        <f>VLOOKUP($A3583,orders[#All],6,0)</f>
        <v>Riau</v>
      </c>
      <c r="F3583" t="str">
        <f>VLOOKUP($A3583,orders[#All],10,0)</f>
        <v>TANPA PROMO</v>
      </c>
      <c r="G3583" t="s">
        <v>2570</v>
      </c>
      <c r="H3583">
        <f>VLOOKUP(working_table!G3583,order_items[[#All],[product_id]:[subtotal_idr]],2,0)</f>
        <v>1</v>
      </c>
      <c r="I3583" s="5">
        <f>VLOOKUP(working_table!$G3583,order_items[[#All],[product_id]:[subtotal_idr]],3,0)</f>
        <v>279000</v>
      </c>
      <c r="J3583" s="5">
        <f>VLOOKUP(working_table!$G3583,order_items[[#All],[product_id]:[subtotal_idr]],4,0)</f>
        <v>279000</v>
      </c>
      <c r="K3583" t="str">
        <f>VLOOKUP($G3583,products7[#All],2,0)</f>
        <v>Dress Mini Casual Pesona Indo</v>
      </c>
      <c r="L3583" t="str">
        <f>VLOOKUP($G3583,products7[#All],3,0)</f>
        <v>Dress</v>
      </c>
      <c r="M3583" t="str">
        <f>VLOOKUP($G3583,products7[#All],7,0)</f>
        <v>Pesona Indo</v>
      </c>
    </row>
    <row r="3584" spans="1:13" x14ac:dyDescent="0.35">
      <c r="A3584" t="s">
        <v>8415</v>
      </c>
      <c r="B3584" s="2">
        <f>VLOOKUP(A3584,orders[#All],3,0)</f>
        <v>45687</v>
      </c>
      <c r="C3584" t="str">
        <f>VLOOKUP($A3584,orders[#All],9,0)</f>
        <v>returned</v>
      </c>
      <c r="D3584" t="str">
        <f>VLOOKUP($A3584,orders[#All],5,0)</f>
        <v>Malang</v>
      </c>
      <c r="E3584" t="str">
        <f>VLOOKUP($A3584,orders[#All],6,0)</f>
        <v>Jawa Timur</v>
      </c>
      <c r="F3584" t="str">
        <f>VLOOKUP($A3584,orders[#All],10,0)</f>
        <v>TANPA PROMO</v>
      </c>
      <c r="G3584" t="s">
        <v>2806</v>
      </c>
      <c r="H3584">
        <f>VLOOKUP(working_table!G3584,order_items[[#All],[product_id]:[subtotal_idr]],2,0)</f>
        <v>1</v>
      </c>
      <c r="I3584" s="5">
        <f>VLOOKUP(working_table!$G3584,order_items[[#All],[product_id]:[subtotal_idr]],3,0)</f>
        <v>129000</v>
      </c>
      <c r="J3584" s="5">
        <f>VLOOKUP(working_table!$G3584,order_items[[#All],[product_id]:[subtotal_idr]],4,0)</f>
        <v>129000</v>
      </c>
      <c r="K3584" t="str">
        <f>VLOOKUP($G3584,products7[#All],2,0)</f>
        <v>T-Shirt Polos Basic Ratu Mode</v>
      </c>
      <c r="L3584" t="str">
        <f>VLOOKUP($G3584,products7[#All],3,0)</f>
        <v>T-Shirt</v>
      </c>
      <c r="M3584" t="str">
        <f>VLOOKUP($G3584,products7[#All],7,0)</f>
        <v>Ratu Mode</v>
      </c>
    </row>
    <row r="3585" spans="1:13" x14ac:dyDescent="0.35">
      <c r="A3585" t="s">
        <v>8417</v>
      </c>
      <c r="B3585" s="2">
        <f>VLOOKUP(A3585,orders[#All],3,0)</f>
        <v>45689</v>
      </c>
      <c r="C3585" t="str">
        <f>VLOOKUP($A3585,orders[#All],9,0)</f>
        <v>delivered</v>
      </c>
      <c r="D3585" t="str">
        <f>VLOOKUP($A3585,orders[#All],5,0)</f>
        <v>Palembang</v>
      </c>
      <c r="E3585" t="str">
        <f>VLOOKUP($A3585,orders[#All],6,0)</f>
        <v>Sumatera Selatan</v>
      </c>
      <c r="F3585" t="str">
        <f>VLOOKUP($A3585,orders[#All],10,0)</f>
        <v>HARI BELANJA</v>
      </c>
      <c r="G3585" t="s">
        <v>2392</v>
      </c>
      <c r="H3585">
        <f>VLOOKUP(working_table!G3585,order_items[[#All],[product_id]:[subtotal_idr]],2,0)</f>
        <v>1</v>
      </c>
      <c r="I3585" s="5">
        <f>VLOOKUP(working_table!$G3585,order_items[[#All],[product_id]:[subtotal_idr]],3,0)</f>
        <v>329000</v>
      </c>
      <c r="J3585" s="5">
        <f>VLOOKUP(working_table!$G3585,order_items[[#All],[product_id]:[subtotal_idr]],4,0)</f>
        <v>329000</v>
      </c>
      <c r="K3585" t="str">
        <f>VLOOKUP($G3585,products7[#All],2,0)</f>
        <v>Pants Jogger SandangIndo</v>
      </c>
      <c r="L3585" t="str">
        <f>VLOOKUP($G3585,products7[#All],3,0)</f>
        <v>Pants</v>
      </c>
      <c r="M3585" t="str">
        <f>VLOOKUP($G3585,products7[#All],7,0)</f>
        <v>SandangIndo</v>
      </c>
    </row>
    <row r="3586" spans="1:13" x14ac:dyDescent="0.35">
      <c r="A3586" t="s">
        <v>8419</v>
      </c>
      <c r="B3586" s="2">
        <f>VLOOKUP(A3586,orders[#All],3,0)</f>
        <v>44567</v>
      </c>
      <c r="C3586" t="str">
        <f>VLOOKUP($A3586,orders[#All],9,0)</f>
        <v>delivered</v>
      </c>
      <c r="D3586" t="str">
        <f>VLOOKUP($A3586,orders[#All],5,0)</f>
        <v>Banjarmasin</v>
      </c>
      <c r="E3586" t="str">
        <f>VLOOKUP($A3586,orders[#All],6,0)</f>
        <v>Kalimantan Selatan</v>
      </c>
      <c r="F3586" t="str">
        <f>VLOOKUP($A3586,orders[#All],10,0)</f>
        <v>MEMBER10</v>
      </c>
      <c r="G3586" t="s">
        <v>3388</v>
      </c>
      <c r="H3586">
        <f>VLOOKUP(working_table!G3586,order_items[[#All],[product_id]:[subtotal_idr]],2,0)</f>
        <v>1</v>
      </c>
      <c r="I3586" s="5">
        <f>VLOOKUP(working_table!$G3586,order_items[[#All],[product_id]:[subtotal_idr]],3,0)</f>
        <v>399000</v>
      </c>
      <c r="J3586" s="5">
        <f>VLOOKUP(working_table!$G3586,order_items[[#All],[product_id]:[subtotal_idr]],4,0)</f>
        <v>399000</v>
      </c>
      <c r="K3586" t="str">
        <f>VLOOKUP($G3586,products7[#All],2,0)</f>
        <v>Dress Wrap Tropika Style</v>
      </c>
      <c r="L3586" t="str">
        <f>VLOOKUP($G3586,products7[#All],3,0)</f>
        <v>dress</v>
      </c>
      <c r="M3586" t="str">
        <f>VLOOKUP($G3586,products7[#All],7,0)</f>
        <v>Tropika Style</v>
      </c>
    </row>
    <row r="3587" spans="1:13" x14ac:dyDescent="0.35">
      <c r="A3587" t="s">
        <v>8421</v>
      </c>
      <c r="B3587" s="2">
        <f>VLOOKUP(A3587,orders[#All],3,0)</f>
        <v>44936</v>
      </c>
      <c r="C3587" t="str">
        <f>VLOOKUP($A3587,orders[#All],9,0)</f>
        <v>shipped</v>
      </c>
      <c r="D3587" t="str">
        <f>VLOOKUP($A3587,orders[#All],5,0)</f>
        <v>Malang</v>
      </c>
      <c r="E3587" t="str">
        <f>VLOOKUP($A3587,orders[#All],6,0)</f>
        <v>Jawa Timur</v>
      </c>
      <c r="F3587" t="str">
        <f>VLOOKUP($A3587,orders[#All],10,0)</f>
        <v>TANPA PROMO</v>
      </c>
      <c r="G3587" t="s">
        <v>2919</v>
      </c>
      <c r="H3587">
        <f>VLOOKUP(working_table!G3587,order_items[[#All],[product_id]:[subtotal_idr]],2,0)</f>
        <v>1</v>
      </c>
      <c r="I3587" s="5">
        <f>VLOOKUP(working_table!$G3587,order_items[[#All],[product_id]:[subtotal_idr]],3,0)</f>
        <v>179000</v>
      </c>
      <c r="J3587" s="5">
        <f>VLOOKUP(working_table!$G3587,order_items[[#All],[product_id]:[subtotal_idr]],4,0)</f>
        <v>179000</v>
      </c>
      <c r="K3587" t="str">
        <f>VLOOKUP($G3587,products7[#All],2,0)</f>
        <v>Jacket Parasut Kanvas Lokal</v>
      </c>
      <c r="L3587" t="str">
        <f>VLOOKUP($G3587,products7[#All],3,0)</f>
        <v>Jacket</v>
      </c>
      <c r="M3587" t="str">
        <f>VLOOKUP($G3587,products7[#All],7,0)</f>
        <v>Kanvas Lokal</v>
      </c>
    </row>
    <row r="3588" spans="1:13" x14ac:dyDescent="0.35">
      <c r="A3588" t="s">
        <v>8421</v>
      </c>
      <c r="B3588" s="2">
        <f>VLOOKUP(A3588,orders[#All],3,0)</f>
        <v>44936</v>
      </c>
      <c r="C3588" t="str">
        <f>VLOOKUP($A3588,orders[#All],9,0)</f>
        <v>shipped</v>
      </c>
      <c r="D3588" t="str">
        <f>VLOOKUP($A3588,orders[#All],5,0)</f>
        <v>Malang</v>
      </c>
      <c r="E3588" t="str">
        <f>VLOOKUP($A3588,orders[#All],6,0)</f>
        <v>Jawa Timur</v>
      </c>
      <c r="F3588" t="str">
        <f>VLOOKUP($A3588,orders[#All],10,0)</f>
        <v>TANPA PROMO</v>
      </c>
      <c r="G3588" t="s">
        <v>2497</v>
      </c>
      <c r="H3588">
        <f>VLOOKUP(working_table!G3588,order_items[[#All],[product_id]:[subtotal_idr]],2,0)</f>
        <v>1</v>
      </c>
      <c r="I3588" s="5">
        <f>VLOOKUP(working_table!$G3588,order_items[[#All],[product_id]:[subtotal_idr]],3,0)</f>
        <v>549000</v>
      </c>
      <c r="J3588" s="5">
        <f>VLOOKUP(working_table!$G3588,order_items[[#All],[product_id]:[subtotal_idr]],4,0)</f>
        <v>549000</v>
      </c>
      <c r="K3588" t="str">
        <f>VLOOKUP($G3588,products7[#All],2,0)</f>
        <v>Pants Jogger SandangIndo</v>
      </c>
      <c r="L3588" t="str">
        <f>VLOOKUP($G3588,products7[#All],3,0)</f>
        <v>Pants</v>
      </c>
      <c r="M3588" t="str">
        <f>VLOOKUP($G3588,products7[#All],7,0)</f>
        <v>SandangIndo</v>
      </c>
    </row>
    <row r="3589" spans="1:13" x14ac:dyDescent="0.35">
      <c r="A3589" t="s">
        <v>8424</v>
      </c>
      <c r="B3589" s="2">
        <f>VLOOKUP(A3589,orders[#All],3,0)</f>
        <v>45578</v>
      </c>
      <c r="C3589" t="str">
        <f>VLOOKUP($A3589,orders[#All],9,0)</f>
        <v>delivered</v>
      </c>
      <c r="D3589" t="str">
        <f>VLOOKUP($A3589,orders[#All],5,0)</f>
        <v>Makassar</v>
      </c>
      <c r="E3589" t="str">
        <f>VLOOKUP($A3589,orders[#All],6,0)</f>
        <v>Sulawesi Selatan</v>
      </c>
      <c r="F3589" t="str">
        <f>VLOOKUP($A3589,orders[#All],10,0)</f>
        <v>TANPA PROMO</v>
      </c>
      <c r="G3589" t="s">
        <v>3701</v>
      </c>
      <c r="H3589">
        <f>VLOOKUP(working_table!G3589,order_items[[#All],[product_id]:[subtotal_idr]],2,0)</f>
        <v>1</v>
      </c>
      <c r="I3589" s="5">
        <f>VLOOKUP(working_table!$G3589,order_items[[#All],[product_id]:[subtotal_idr]],3,0)</f>
        <v>399000</v>
      </c>
      <c r="J3589" s="5">
        <f>VLOOKUP(working_table!$G3589,order_items[[#All],[product_id]:[subtotal_idr]],4,0)</f>
        <v>399000</v>
      </c>
      <c r="K3589" t="str">
        <f>VLOOKUP($G3589,products7[#All],2,0)</f>
        <v>Tas Selempang Riang Apparel</v>
      </c>
      <c r="L3589" t="str">
        <f>VLOOKUP($G3589,products7[#All],3,0)</f>
        <v>Accessories</v>
      </c>
      <c r="M3589" t="str">
        <f>VLOOKUP($G3589,products7[#All],7,0)</f>
        <v>Riang Apparel</v>
      </c>
    </row>
    <row r="3590" spans="1:13" x14ac:dyDescent="0.35">
      <c r="A3590" t="s">
        <v>8424</v>
      </c>
      <c r="B3590" s="2">
        <f>VLOOKUP(A3590,orders[#All],3,0)</f>
        <v>45578</v>
      </c>
      <c r="C3590" t="str">
        <f>VLOOKUP($A3590,orders[#All],9,0)</f>
        <v>delivered</v>
      </c>
      <c r="D3590" t="str">
        <f>VLOOKUP($A3590,orders[#All],5,0)</f>
        <v>Makassar</v>
      </c>
      <c r="E3590" t="str">
        <f>VLOOKUP($A3590,orders[#All],6,0)</f>
        <v>Sulawesi Selatan</v>
      </c>
      <c r="F3590" t="str">
        <f>VLOOKUP($A3590,orders[#All],10,0)</f>
        <v>TANPA PROMO</v>
      </c>
      <c r="G3590" t="s">
        <v>2942</v>
      </c>
      <c r="H3590">
        <f>VLOOKUP(working_table!G3590,order_items[[#All],[product_id]:[subtotal_idr]],2,0)</f>
        <v>1</v>
      </c>
      <c r="I3590" s="5">
        <f>VLOOKUP(working_table!$G3590,order_items[[#All],[product_id]:[subtotal_idr]],3,0)</f>
        <v>149000</v>
      </c>
      <c r="J3590" s="5">
        <f>VLOOKUP(working_table!$G3590,order_items[[#All],[product_id]:[subtotal_idr]],4,0)</f>
        <v>149000</v>
      </c>
      <c r="K3590" t="str">
        <f>VLOOKUP($G3590,products7[#All],2,0)</f>
        <v>Dress Mini Casual Riang Apparel</v>
      </c>
      <c r="L3590" t="str">
        <f>VLOOKUP($G3590,products7[#All],3,0)</f>
        <v>dress</v>
      </c>
      <c r="M3590" t="str">
        <f>VLOOKUP($G3590,products7[#All],7,0)</f>
        <v>Riang Apparel</v>
      </c>
    </row>
    <row r="3591" spans="1:13" x14ac:dyDescent="0.35">
      <c r="A3591" t="s">
        <v>8427</v>
      </c>
      <c r="B3591" s="2">
        <f>VLOOKUP(A3591,orders[#All],3,0)</f>
        <v>45411</v>
      </c>
      <c r="C3591" t="str">
        <f>VLOOKUP($A3591,orders[#All],9,0)</f>
        <v>shipped</v>
      </c>
      <c r="D3591" t="str">
        <f>VLOOKUP($A3591,orders[#All],5,0)</f>
        <v>Makassar</v>
      </c>
      <c r="E3591" t="str">
        <f>VLOOKUP($A3591,orders[#All],6,0)</f>
        <v>Sulawesi Selatan</v>
      </c>
      <c r="F3591" t="str">
        <f>VLOOKUP($A3591,orders[#All],10,0)</f>
        <v>HARI BELANJA</v>
      </c>
      <c r="G3591" t="s">
        <v>2715</v>
      </c>
      <c r="H3591">
        <f>VLOOKUP(working_table!G3591,order_items[[#All],[product_id]:[subtotal_idr]],2,0)</f>
        <v>3</v>
      </c>
      <c r="I3591" s="5">
        <f>VLOOKUP(working_table!$G3591,order_items[[#All],[product_id]:[subtotal_idr]],3,0)</f>
        <v>199000</v>
      </c>
      <c r="J3591" s="5">
        <f>VLOOKUP(working_table!$G3591,order_items[[#All],[product_id]:[subtotal_idr]],4,0)</f>
        <v>597000</v>
      </c>
      <c r="K3591" t="str">
        <f>VLOOKUP($G3591,products7[#All],2,0)</f>
        <v>T-Shirt Oversize BajuKita</v>
      </c>
      <c r="L3591" t="str">
        <f>VLOOKUP($G3591,products7[#All],3,0)</f>
        <v>T-Shirt</v>
      </c>
      <c r="M3591" t="str">
        <f>VLOOKUP($G3591,products7[#All],7,0)</f>
        <v>BajuKita</v>
      </c>
    </row>
    <row r="3592" spans="1:13" x14ac:dyDescent="0.35">
      <c r="A3592" t="s">
        <v>8427</v>
      </c>
      <c r="B3592" s="2">
        <f>VLOOKUP(A3592,orders[#All],3,0)</f>
        <v>45411</v>
      </c>
      <c r="C3592" t="str">
        <f>VLOOKUP($A3592,orders[#All],9,0)</f>
        <v>shipped</v>
      </c>
      <c r="D3592" t="str">
        <f>VLOOKUP($A3592,orders[#All],5,0)</f>
        <v>Makassar</v>
      </c>
      <c r="E3592" t="str">
        <f>VLOOKUP($A3592,orders[#All],6,0)</f>
        <v>Sulawesi Selatan</v>
      </c>
      <c r="F3592" t="str">
        <f>VLOOKUP($A3592,orders[#All],10,0)</f>
        <v>HARI BELANJA</v>
      </c>
      <c r="G3592" t="s">
        <v>2937</v>
      </c>
      <c r="H3592">
        <f>VLOOKUP(working_table!G3592,order_items[[#All],[product_id]:[subtotal_idr]],2,0)</f>
        <v>1</v>
      </c>
      <c r="I3592" s="5">
        <f>VLOOKUP(working_table!$G3592,order_items[[#All],[product_id]:[subtotal_idr]],3,0)</f>
        <v>49000</v>
      </c>
      <c r="J3592" s="5">
        <f>VLOOKUP(working_table!$G3592,order_items[[#All],[product_id]:[subtotal_idr]],4,0)</f>
        <v>49000</v>
      </c>
      <c r="K3592" t="str">
        <f>VLOOKUP($G3592,products7[#All],2,0)</f>
        <v>Jacket Denim Ratu Mode</v>
      </c>
      <c r="L3592" t="str">
        <f>VLOOKUP($G3592,products7[#All],3,0)</f>
        <v>Jacket</v>
      </c>
      <c r="M3592" t="str">
        <f>VLOOKUP($G3592,products7[#All],7,0)</f>
        <v>Ratu Mode</v>
      </c>
    </row>
    <row r="3593" spans="1:13" x14ac:dyDescent="0.35">
      <c r="A3593" t="s">
        <v>8427</v>
      </c>
      <c r="B3593" s="2">
        <f>VLOOKUP(A3593,orders[#All],3,0)</f>
        <v>45411</v>
      </c>
      <c r="C3593" t="str">
        <f>VLOOKUP($A3593,orders[#All],9,0)</f>
        <v>shipped</v>
      </c>
      <c r="D3593" t="str">
        <f>VLOOKUP($A3593,orders[#All],5,0)</f>
        <v>Makassar</v>
      </c>
      <c r="E3593" t="str">
        <f>VLOOKUP($A3593,orders[#All],6,0)</f>
        <v>Sulawesi Selatan</v>
      </c>
      <c r="F3593" t="str">
        <f>VLOOKUP($A3593,orders[#All],10,0)</f>
        <v>HARI BELANJA</v>
      </c>
      <c r="G3593" t="s">
        <v>3676</v>
      </c>
      <c r="H3593">
        <f>VLOOKUP(working_table!G3593,order_items[[#All],[product_id]:[subtotal_idr]],2,0)</f>
        <v>1</v>
      </c>
      <c r="I3593" s="5">
        <f>VLOOKUP(working_table!$G3593,order_items[[#All],[product_id]:[subtotal_idr]],3,0)</f>
        <v>449000</v>
      </c>
      <c r="J3593" s="5">
        <f>VLOOKUP(working_table!$G3593,order_items[[#All],[product_id]:[subtotal_idr]],4,0)</f>
        <v>449000</v>
      </c>
      <c r="K3593" t="str">
        <f>VLOOKUP($G3593,products7[#All],2,0)</f>
        <v>Pants Chino Ratu Mode</v>
      </c>
      <c r="L3593" t="str">
        <f>VLOOKUP($G3593,products7[#All],3,0)</f>
        <v>Pants</v>
      </c>
      <c r="M3593" t="str">
        <f>VLOOKUP($G3593,products7[#All],7,0)</f>
        <v>Ratu Mode</v>
      </c>
    </row>
    <row r="3594" spans="1:13" x14ac:dyDescent="0.35">
      <c r="A3594" t="s">
        <v>8431</v>
      </c>
      <c r="B3594" s="2">
        <f>VLOOKUP(A3594,orders[#All],3,0)</f>
        <v>45064</v>
      </c>
      <c r="C3594" t="str">
        <f>VLOOKUP($A3594,orders[#All],9,0)</f>
        <v>delivered</v>
      </c>
      <c r="D3594" t="str">
        <f>VLOOKUP($A3594,orders[#All],5,0)</f>
        <v>Semarang</v>
      </c>
      <c r="E3594" t="str">
        <f>VLOOKUP($A3594,orders[#All],6,0)</f>
        <v>Jawa Tengah</v>
      </c>
      <c r="F3594" t="str">
        <f>VLOOKUP($A3594,orders[#All],10,0)</f>
        <v>TANPA PROMO</v>
      </c>
      <c r="G3594" t="s">
        <v>2542</v>
      </c>
      <c r="H3594">
        <f>VLOOKUP(working_table!G3594,order_items[[#All],[product_id]:[subtotal_idr]],2,0)</f>
        <v>2</v>
      </c>
      <c r="I3594" s="5">
        <f>VLOOKUP(working_table!$G3594,order_items[[#All],[product_id]:[subtotal_idr]],3,0)</f>
        <v>399000</v>
      </c>
      <c r="J3594" s="5">
        <f>VLOOKUP(working_table!$G3594,order_items[[#All],[product_id]:[subtotal_idr]],4,0)</f>
        <v>798000</v>
      </c>
      <c r="K3594" t="str">
        <f>VLOOKUP($G3594,products7[#All],2,0)</f>
        <v>Tas Selempang Cendana Co</v>
      </c>
      <c r="L3594" t="str">
        <f>VLOOKUP($G3594,products7[#All],3,0)</f>
        <v>Accessories</v>
      </c>
      <c r="M3594" t="str">
        <f>VLOOKUP($G3594,products7[#All],7,0)</f>
        <v>Cendana Co</v>
      </c>
    </row>
    <row r="3595" spans="1:13" x14ac:dyDescent="0.35">
      <c r="A3595" t="s">
        <v>8433</v>
      </c>
      <c r="B3595" s="2">
        <f>VLOOKUP(A3595,orders[#All],3,0)</f>
        <v>45066</v>
      </c>
      <c r="C3595" t="str">
        <f>VLOOKUP($A3595,orders[#All],9,0)</f>
        <v>delivered</v>
      </c>
      <c r="D3595" t="str">
        <f>VLOOKUP($A3595,orders[#All],5,0)</f>
        <v>Palembang</v>
      </c>
      <c r="E3595" t="str">
        <f>VLOOKUP($A3595,orders[#All],6,0)</f>
        <v>Sumatera Selatan</v>
      </c>
      <c r="F3595" t="str">
        <f>VLOOKUP($A3595,orders[#All],10,0)</f>
        <v>RAMADAN23</v>
      </c>
      <c r="G3595" t="s">
        <v>2801</v>
      </c>
      <c r="H3595">
        <f>VLOOKUP(working_table!G3595,order_items[[#All],[product_id]:[subtotal_idr]],2,0)</f>
        <v>1</v>
      </c>
      <c r="I3595" s="5">
        <f>VLOOKUP(working_table!$G3595,order_items[[#All],[product_id]:[subtotal_idr]],3,0)</f>
        <v>399000</v>
      </c>
      <c r="J3595" s="5">
        <f>VLOOKUP(working_table!$G3595,order_items[[#All],[product_id]:[subtotal_idr]],4,0)</f>
        <v>399000</v>
      </c>
      <c r="K3595" t="str">
        <f>VLOOKUP($G3595,products7[#All],2,0)</f>
        <v>T-Shirt Graphic BajuKita</v>
      </c>
      <c r="L3595" t="str">
        <f>VLOOKUP($G3595,products7[#All],3,0)</f>
        <v>T-Shirt</v>
      </c>
      <c r="M3595" t="str">
        <f>VLOOKUP($G3595,products7[#All],7,0)</f>
        <v>BajuKita</v>
      </c>
    </row>
    <row r="3596" spans="1:13" x14ac:dyDescent="0.35">
      <c r="A3596" t="s">
        <v>8433</v>
      </c>
      <c r="B3596" s="2">
        <f>VLOOKUP(A3596,orders[#All],3,0)</f>
        <v>45066</v>
      </c>
      <c r="C3596" t="str">
        <f>VLOOKUP($A3596,orders[#All],9,0)</f>
        <v>delivered</v>
      </c>
      <c r="D3596" t="str">
        <f>VLOOKUP($A3596,orders[#All],5,0)</f>
        <v>Palembang</v>
      </c>
      <c r="E3596" t="str">
        <f>VLOOKUP($A3596,orders[#All],6,0)</f>
        <v>Sumatera Selatan</v>
      </c>
      <c r="F3596" t="str">
        <f>VLOOKUP($A3596,orders[#All],10,0)</f>
        <v>RAMADAN23</v>
      </c>
      <c r="G3596" t="s">
        <v>2548</v>
      </c>
      <c r="H3596">
        <f>VLOOKUP(working_table!G3596,order_items[[#All],[product_id]:[subtotal_idr]],2,0)</f>
        <v>1</v>
      </c>
      <c r="I3596" s="5">
        <f>VLOOKUP(working_table!$G3596,order_items[[#All],[product_id]:[subtotal_idr]],3,0)</f>
        <v>599000</v>
      </c>
      <c r="J3596" s="5">
        <f>VLOOKUP(working_table!$G3596,order_items[[#All],[product_id]:[subtotal_idr]],4,0)</f>
        <v>599000</v>
      </c>
      <c r="K3596" t="str">
        <f>VLOOKUP($G3596,products7[#All],2,0)</f>
        <v>Kemeja Oxford Ratu Mode</v>
      </c>
      <c r="L3596" t="str">
        <f>VLOOKUP($G3596,products7[#All],3,0)</f>
        <v>T-Shirt</v>
      </c>
      <c r="M3596" t="str">
        <f>VLOOKUP($G3596,products7[#All],7,0)</f>
        <v>Ratu Mode</v>
      </c>
    </row>
    <row r="3597" spans="1:13" x14ac:dyDescent="0.35">
      <c r="A3597" t="s">
        <v>8436</v>
      </c>
      <c r="B3597" s="2">
        <f>VLOOKUP(A3597,orders[#All],3,0)</f>
        <v>45151</v>
      </c>
      <c r="C3597" t="str">
        <f>VLOOKUP($A3597,orders[#All],9,0)</f>
        <v>delivered</v>
      </c>
      <c r="D3597" t="str">
        <f>VLOOKUP($A3597,orders[#All],5,0)</f>
        <v>Bandung</v>
      </c>
      <c r="E3597" t="str">
        <f>VLOOKUP($A3597,orders[#All],6,0)</f>
        <v>Jawa Barat</v>
      </c>
      <c r="F3597" t="str">
        <f>VLOOKUP($A3597,orders[#All],10,0)</f>
        <v>RAMADAN23</v>
      </c>
      <c r="G3597" t="s">
        <v>2720</v>
      </c>
      <c r="H3597">
        <f>VLOOKUP(working_table!G3597,order_items[[#All],[product_id]:[subtotal_idr]],2,0)</f>
        <v>1</v>
      </c>
      <c r="I3597" s="5">
        <f>VLOOKUP(working_table!$G3597,order_items[[#All],[product_id]:[subtotal_idr]],3,0)</f>
        <v>199000</v>
      </c>
      <c r="J3597" s="5">
        <f>VLOOKUP(working_table!$G3597,order_items[[#All],[product_id]:[subtotal_idr]],4,0)</f>
        <v>199000</v>
      </c>
      <c r="K3597" t="str">
        <f>VLOOKUP($G3597,products7[#All],2,0)</f>
        <v>Topi Baseball SandangIndo</v>
      </c>
      <c r="L3597" t="str">
        <f>VLOOKUP($G3597,products7[#All],3,0)</f>
        <v>Accessories</v>
      </c>
      <c r="M3597" t="str">
        <f>VLOOKUP($G3597,products7[#All],7,0)</f>
        <v>SandangIndo</v>
      </c>
    </row>
    <row r="3598" spans="1:13" x14ac:dyDescent="0.35">
      <c r="A3598" t="s">
        <v>8438</v>
      </c>
      <c r="B3598" s="2">
        <f>VLOOKUP(A3598,orders[#All],3,0)</f>
        <v>45622</v>
      </c>
      <c r="C3598" t="str">
        <f>VLOOKUP($A3598,orders[#All],9,0)</f>
        <v>delivered</v>
      </c>
      <c r="D3598" t="str">
        <f>VLOOKUP($A3598,orders[#All],5,0)</f>
        <v>Depok</v>
      </c>
      <c r="E3598" t="str">
        <f>VLOOKUP($A3598,orders[#All],6,0)</f>
        <v>Jawa Barat</v>
      </c>
      <c r="F3598" t="str">
        <f>VLOOKUP($A3598,orders[#All],10,0)</f>
        <v>TANPA PROMO</v>
      </c>
      <c r="G3598" t="s">
        <v>4281</v>
      </c>
      <c r="H3598">
        <f>VLOOKUP(working_table!G3598,order_items[[#All],[product_id]:[subtotal_idr]],2,0)</f>
        <v>1</v>
      </c>
      <c r="I3598" s="5">
        <f>VLOOKUP(working_table!$G3598,order_items[[#All],[product_id]:[subtotal_idr]],3,0)</f>
        <v>49000</v>
      </c>
      <c r="J3598" s="5">
        <f>VLOOKUP(working_table!$G3598,order_items[[#All],[product_id]:[subtotal_idr]],4,0)</f>
        <v>49000</v>
      </c>
      <c r="K3598" t="str">
        <f>VLOOKUP($G3598,products7[#All],2,0)</f>
        <v>Kemeja Batik Pesona Indo</v>
      </c>
      <c r="L3598" t="str">
        <f>VLOOKUP($G3598,products7[#All],3,0)</f>
        <v>kemeja</v>
      </c>
      <c r="M3598" t="str">
        <f>VLOOKUP($G3598,products7[#All],7,0)</f>
        <v>Pesona Indo</v>
      </c>
    </row>
    <row r="3599" spans="1:13" x14ac:dyDescent="0.35">
      <c r="A3599" t="s">
        <v>8440</v>
      </c>
      <c r="B3599" s="2">
        <f>VLOOKUP(A3599,orders[#All],3,0)</f>
        <v>44891</v>
      </c>
      <c r="C3599" t="str">
        <f>VLOOKUP($A3599,orders[#All],9,0)</f>
        <v>shipped</v>
      </c>
      <c r="D3599" t="str">
        <f>VLOOKUP($A3599,orders[#All],5,0)</f>
        <v>Bekasi</v>
      </c>
      <c r="E3599" t="str">
        <f>VLOOKUP($A3599,orders[#All],6,0)</f>
        <v>Jawa Barat</v>
      </c>
      <c r="F3599" t="str">
        <f>VLOOKUP($A3599,orders[#All],10,0)</f>
        <v>TANPA PROMO</v>
      </c>
      <c r="G3599" t="s">
        <v>2803</v>
      </c>
      <c r="H3599">
        <f>VLOOKUP(working_table!G3599,order_items[[#All],[product_id]:[subtotal_idr]],2,0)</f>
        <v>1</v>
      </c>
      <c r="I3599" s="5">
        <f>VLOOKUP(working_table!$G3599,order_items[[#All],[product_id]:[subtotal_idr]],3,0)</f>
        <v>99000</v>
      </c>
      <c r="J3599" s="5">
        <f>VLOOKUP(working_table!$G3599,order_items[[#All],[product_id]:[subtotal_idr]],4,0)</f>
        <v>99000</v>
      </c>
      <c r="K3599" t="str">
        <f>VLOOKUP($G3599,products7[#All],2,0)</f>
        <v>T-Shirt Polos Basic Cendana Co</v>
      </c>
      <c r="L3599" t="str">
        <f>VLOOKUP($G3599,products7[#All],3,0)</f>
        <v>T-Shirt</v>
      </c>
      <c r="M3599" t="str">
        <f>VLOOKUP($G3599,products7[#All],7,0)</f>
        <v>Cendana Co</v>
      </c>
    </row>
    <row r="3600" spans="1:13" x14ac:dyDescent="0.35">
      <c r="A3600" t="s">
        <v>8440</v>
      </c>
      <c r="B3600" s="2">
        <f>VLOOKUP(A3600,orders[#All],3,0)</f>
        <v>44891</v>
      </c>
      <c r="C3600" t="str">
        <f>VLOOKUP($A3600,orders[#All],9,0)</f>
        <v>shipped</v>
      </c>
      <c r="D3600" t="str">
        <f>VLOOKUP($A3600,orders[#All],5,0)</f>
        <v>Bekasi</v>
      </c>
      <c r="E3600" t="str">
        <f>VLOOKUP($A3600,orders[#All],6,0)</f>
        <v>Jawa Barat</v>
      </c>
      <c r="F3600" t="str">
        <f>VLOOKUP($A3600,orders[#All],10,0)</f>
        <v>TANPA PROMO</v>
      </c>
      <c r="G3600" t="s">
        <v>2480</v>
      </c>
      <c r="H3600">
        <f>VLOOKUP(working_table!G3600,order_items[[#All],[product_id]:[subtotal_idr]],2,0)</f>
        <v>3</v>
      </c>
      <c r="I3600" s="5">
        <f>VLOOKUP(working_table!$G3600,order_items[[#All],[product_id]:[subtotal_idr]],3,0)</f>
        <v>129000</v>
      </c>
      <c r="J3600" s="5">
        <f>VLOOKUP(working_table!$G3600,order_items[[#All],[product_id]:[subtotal_idr]],4,0)</f>
        <v>387000</v>
      </c>
      <c r="K3600" t="str">
        <f>VLOOKUP($G3600,products7[#All],2,0)</f>
        <v>Ikat Pinggang Kulit Pesona Indo</v>
      </c>
      <c r="L3600" t="str">
        <f>VLOOKUP($G3600,products7[#All],3,0)</f>
        <v>Accessories</v>
      </c>
      <c r="M3600" t="str">
        <f>VLOOKUP($G3600,products7[#All],7,0)</f>
        <v>Pesona Indo</v>
      </c>
    </row>
    <row r="3601" spans="1:13" x14ac:dyDescent="0.35">
      <c r="A3601" t="s">
        <v>8440</v>
      </c>
      <c r="B3601" s="2">
        <f>VLOOKUP(A3601,orders[#All],3,0)</f>
        <v>44891</v>
      </c>
      <c r="C3601" t="str">
        <f>VLOOKUP($A3601,orders[#All],9,0)</f>
        <v>shipped</v>
      </c>
      <c r="D3601" t="str">
        <f>VLOOKUP($A3601,orders[#All],5,0)</f>
        <v>Bekasi</v>
      </c>
      <c r="E3601" t="str">
        <f>VLOOKUP($A3601,orders[#All],6,0)</f>
        <v>Jawa Barat</v>
      </c>
      <c r="F3601" t="str">
        <f>VLOOKUP($A3601,orders[#All],10,0)</f>
        <v>TANPA PROMO</v>
      </c>
      <c r="G3601" t="s">
        <v>2759</v>
      </c>
      <c r="H3601">
        <f>VLOOKUP(working_table!G3601,order_items[[#All],[product_id]:[subtotal_idr]],2,0)</f>
        <v>2</v>
      </c>
      <c r="I3601" s="5">
        <f>VLOOKUP(working_table!$G3601,order_items[[#All],[product_id]:[subtotal_idr]],3,0)</f>
        <v>229000</v>
      </c>
      <c r="J3601" s="5">
        <f>VLOOKUP(working_table!$G3601,order_items[[#All],[product_id]:[subtotal_idr]],4,0)</f>
        <v>458000</v>
      </c>
      <c r="K3601" t="str">
        <f>VLOOKUP($G3601,products7[#All],2,0)</f>
        <v>Dress Wrap Senja Wear</v>
      </c>
      <c r="L3601" t="str">
        <f>VLOOKUP($G3601,products7[#All],3,0)</f>
        <v>dress</v>
      </c>
      <c r="M3601" t="str">
        <f>VLOOKUP($G3601,products7[#All],7,0)</f>
        <v>Senja Wear</v>
      </c>
    </row>
    <row r="3602" spans="1:13" x14ac:dyDescent="0.35">
      <c r="A3602" t="s">
        <v>8444</v>
      </c>
      <c r="B3602" s="2">
        <f>VLOOKUP(A3602,orders[#All],3,0)</f>
        <v>45384</v>
      </c>
      <c r="C3602" t="str">
        <f>VLOOKUP($A3602,orders[#All],9,0)</f>
        <v>delivered</v>
      </c>
      <c r="D3602" t="str">
        <f>VLOOKUP($A3602,orders[#All],5,0)</f>
        <v>Makassar</v>
      </c>
      <c r="E3602" t="str">
        <f>VLOOKUP($A3602,orders[#All],6,0)</f>
        <v>Sulawesi Selatan</v>
      </c>
      <c r="F3602" t="str">
        <f>VLOOKUP($A3602,orders[#All],10,0)</f>
        <v>NEWUSER</v>
      </c>
      <c r="G3602" t="s">
        <v>2603</v>
      </c>
      <c r="H3602">
        <f>VLOOKUP(working_table!G3602,order_items[[#All],[product_id]:[subtotal_idr]],2,0)</f>
        <v>1</v>
      </c>
      <c r="I3602" s="5">
        <f>VLOOKUP(working_table!$G3602,order_items[[#All],[product_id]:[subtotal_idr]],3,0)</f>
        <v>179000</v>
      </c>
      <c r="J3602" s="5">
        <f>VLOOKUP(working_table!$G3602,order_items[[#All],[product_id]:[subtotal_idr]],4,0)</f>
        <v>179000</v>
      </c>
      <c r="K3602" t="str">
        <f>VLOOKUP($G3602,products7[#All],2,0)</f>
        <v>Jacket Denim Riang Apparel</v>
      </c>
      <c r="L3602" t="str">
        <f>VLOOKUP($G3602,products7[#All],3,0)</f>
        <v>Jacket</v>
      </c>
      <c r="M3602" t="str">
        <f>VLOOKUP($G3602,products7[#All],7,0)</f>
        <v>Riang Apparel</v>
      </c>
    </row>
    <row r="3603" spans="1:13" x14ac:dyDescent="0.35">
      <c r="A3603" t="s">
        <v>8444</v>
      </c>
      <c r="B3603" s="2">
        <f>VLOOKUP(A3603,orders[#All],3,0)</f>
        <v>45384</v>
      </c>
      <c r="C3603" t="str">
        <f>VLOOKUP($A3603,orders[#All],9,0)</f>
        <v>delivered</v>
      </c>
      <c r="D3603" t="str">
        <f>VLOOKUP($A3603,orders[#All],5,0)</f>
        <v>Makassar</v>
      </c>
      <c r="E3603" t="str">
        <f>VLOOKUP($A3603,orders[#All],6,0)</f>
        <v>Sulawesi Selatan</v>
      </c>
      <c r="F3603" t="str">
        <f>VLOOKUP($A3603,orders[#All],10,0)</f>
        <v>NEWUSER</v>
      </c>
      <c r="G3603" t="s">
        <v>3701</v>
      </c>
      <c r="H3603">
        <f>VLOOKUP(working_table!G3603,order_items[[#All],[product_id]:[subtotal_idr]],2,0)</f>
        <v>1</v>
      </c>
      <c r="I3603" s="5">
        <f>VLOOKUP(working_table!$G3603,order_items[[#All],[product_id]:[subtotal_idr]],3,0)</f>
        <v>399000</v>
      </c>
      <c r="J3603" s="5">
        <f>VLOOKUP(working_table!$G3603,order_items[[#All],[product_id]:[subtotal_idr]],4,0)</f>
        <v>399000</v>
      </c>
      <c r="K3603" t="str">
        <f>VLOOKUP($G3603,products7[#All],2,0)</f>
        <v>Tas Selempang Riang Apparel</v>
      </c>
      <c r="L3603" t="str">
        <f>VLOOKUP($G3603,products7[#All],3,0)</f>
        <v>Accessories</v>
      </c>
      <c r="M3603" t="str">
        <f>VLOOKUP($G3603,products7[#All],7,0)</f>
        <v>Riang Apparel</v>
      </c>
    </row>
    <row r="3604" spans="1:13" x14ac:dyDescent="0.35">
      <c r="A3604" t="s">
        <v>8447</v>
      </c>
      <c r="B3604" s="2">
        <f>VLOOKUP(A3604,orders[#All],3,0)</f>
        <v>45358</v>
      </c>
      <c r="C3604" t="str">
        <f>VLOOKUP($A3604,orders[#All],9,0)</f>
        <v>delivered</v>
      </c>
      <c r="D3604" t="str">
        <f>VLOOKUP($A3604,orders[#All],5,0)</f>
        <v>Jakarta</v>
      </c>
      <c r="E3604" t="str">
        <f>VLOOKUP($A3604,orders[#All],6,0)</f>
        <v>DKI Jakarta</v>
      </c>
      <c r="F3604" t="str">
        <f>VLOOKUP($A3604,orders[#All],10,0)</f>
        <v>RAMADAN23</v>
      </c>
      <c r="G3604" t="s">
        <v>4281</v>
      </c>
      <c r="H3604">
        <f>VLOOKUP(working_table!G3604,order_items[[#All],[product_id]:[subtotal_idr]],2,0)</f>
        <v>1</v>
      </c>
      <c r="I3604" s="5">
        <f>VLOOKUP(working_table!$G3604,order_items[[#All],[product_id]:[subtotal_idr]],3,0)</f>
        <v>49000</v>
      </c>
      <c r="J3604" s="5">
        <f>VLOOKUP(working_table!$G3604,order_items[[#All],[product_id]:[subtotal_idr]],4,0)</f>
        <v>49000</v>
      </c>
      <c r="K3604" t="str">
        <f>VLOOKUP($G3604,products7[#All],2,0)</f>
        <v>Kemeja Batik Pesona Indo</v>
      </c>
      <c r="L3604" t="str">
        <f>VLOOKUP($G3604,products7[#All],3,0)</f>
        <v>kemeja</v>
      </c>
      <c r="M3604" t="str">
        <f>VLOOKUP($G3604,products7[#All],7,0)</f>
        <v>Pesona Indo</v>
      </c>
    </row>
    <row r="3605" spans="1:13" x14ac:dyDescent="0.35">
      <c r="A3605" t="s">
        <v>8449</v>
      </c>
      <c r="B3605" s="2">
        <f>VLOOKUP(A3605,orders[#All],3,0)</f>
        <v>45513</v>
      </c>
      <c r="C3605" t="str">
        <f>VLOOKUP($A3605,orders[#All],9,0)</f>
        <v>processing</v>
      </c>
      <c r="D3605" t="str">
        <f>VLOOKUP($A3605,orders[#All],5,0)</f>
        <v>Medan</v>
      </c>
      <c r="E3605" t="str">
        <f>VLOOKUP($A3605,orders[#All],6,0)</f>
        <v>Sumatera Utara</v>
      </c>
      <c r="F3605" t="str">
        <f>VLOOKUP($A3605,orders[#All],10,0)</f>
        <v>RAMADAN23</v>
      </c>
      <c r="G3605" t="s">
        <v>2810</v>
      </c>
      <c r="H3605">
        <f>VLOOKUP(working_table!G3605,order_items[[#All],[product_id]:[subtotal_idr]],2,0)</f>
        <v>1</v>
      </c>
      <c r="I3605" s="5">
        <f>VLOOKUP(working_table!$G3605,order_items[[#All],[product_id]:[subtotal_idr]],3,0)</f>
        <v>329000</v>
      </c>
      <c r="J3605" s="5">
        <f>VLOOKUP(working_table!$G3605,order_items[[#All],[product_id]:[subtotal_idr]],4,0)</f>
        <v>329000</v>
      </c>
      <c r="K3605" t="str">
        <f>VLOOKUP($G3605,products7[#All],2,0)</f>
        <v>Kemeja Flanel Tropika Style</v>
      </c>
      <c r="L3605" t="str">
        <f>VLOOKUP($G3605,products7[#All],3,0)</f>
        <v>Kemeja</v>
      </c>
      <c r="M3605" t="str">
        <f>VLOOKUP($G3605,products7[#All],7,0)</f>
        <v>Tropika Style</v>
      </c>
    </row>
    <row r="3606" spans="1:13" x14ac:dyDescent="0.35">
      <c r="A3606" t="s">
        <v>8449</v>
      </c>
      <c r="B3606" s="2">
        <f>VLOOKUP(A3606,orders[#All],3,0)</f>
        <v>45513</v>
      </c>
      <c r="C3606" t="str">
        <f>VLOOKUP($A3606,orders[#All],9,0)</f>
        <v>processing</v>
      </c>
      <c r="D3606" t="str">
        <f>VLOOKUP($A3606,orders[#All],5,0)</f>
        <v>Medan</v>
      </c>
      <c r="E3606" t="str">
        <f>VLOOKUP($A3606,orders[#All],6,0)</f>
        <v>Sumatera Utara</v>
      </c>
      <c r="F3606" t="str">
        <f>VLOOKUP($A3606,orders[#All],10,0)</f>
        <v>RAMADAN23</v>
      </c>
      <c r="G3606" t="s">
        <v>2585</v>
      </c>
      <c r="H3606">
        <f>VLOOKUP(working_table!G3606,order_items[[#All],[product_id]:[subtotal_idr]],2,0)</f>
        <v>1</v>
      </c>
      <c r="I3606" s="5">
        <f>VLOOKUP(working_table!$G3606,order_items[[#All],[product_id]:[subtotal_idr]],3,0)</f>
        <v>499000</v>
      </c>
      <c r="J3606" s="5">
        <f>VLOOKUP(working_table!$G3606,order_items[[#All],[product_id]:[subtotal_idr]],4,0)</f>
        <v>499000</v>
      </c>
      <c r="K3606" t="str">
        <f>VLOOKUP($G3606,products7[#All],2,0)</f>
        <v>Kemeja Flanel NusaBrand</v>
      </c>
      <c r="L3606" t="str">
        <f>VLOOKUP($G3606,products7[#All],3,0)</f>
        <v>T-Shirt</v>
      </c>
      <c r="M3606" t="str">
        <f>VLOOKUP($G3606,products7[#All],7,0)</f>
        <v>NusaBrand</v>
      </c>
    </row>
    <row r="3607" spans="1:13" x14ac:dyDescent="0.35">
      <c r="A3607" t="s">
        <v>8452</v>
      </c>
      <c r="B3607" s="2">
        <f>VLOOKUP(A3607,orders[#All],3,0)</f>
        <v>45296</v>
      </c>
      <c r="C3607" t="str">
        <f>VLOOKUP($A3607,orders[#All],9,0)</f>
        <v>delivered</v>
      </c>
      <c r="D3607" t="str">
        <f>VLOOKUP($A3607,orders[#All],5,0)</f>
        <v>Palembang</v>
      </c>
      <c r="E3607" t="str">
        <f>VLOOKUP($A3607,orders[#All],6,0)</f>
        <v>Sumatera Selatan</v>
      </c>
      <c r="F3607" t="str">
        <f>VLOOKUP($A3607,orders[#All],10,0)</f>
        <v>WEEKEND25</v>
      </c>
      <c r="G3607" t="s">
        <v>2565</v>
      </c>
      <c r="H3607">
        <f>VLOOKUP(working_table!G3607,order_items[[#All],[product_id]:[subtotal_idr]],2,0)</f>
        <v>1</v>
      </c>
      <c r="I3607" s="5">
        <f>VLOOKUP(working_table!$G3607,order_items[[#All],[product_id]:[subtotal_idr]],3,0)</f>
        <v>69000</v>
      </c>
      <c r="J3607" s="5">
        <f>VLOOKUP(working_table!$G3607,order_items[[#All],[product_id]:[subtotal_idr]],4,0)</f>
        <v>69000</v>
      </c>
      <c r="K3607" t="str">
        <f>VLOOKUP($G3607,products7[#All],2,0)</f>
        <v>T-Shirt Polos Basic Ratu Mode</v>
      </c>
      <c r="L3607" t="str">
        <f>VLOOKUP($G3607,products7[#All],3,0)</f>
        <v>T-Shirt</v>
      </c>
      <c r="M3607" t="str">
        <f>VLOOKUP($G3607,products7[#All],7,0)</f>
        <v>Ratu Mode</v>
      </c>
    </row>
    <row r="3608" spans="1:13" x14ac:dyDescent="0.35">
      <c r="A3608" t="s">
        <v>8452</v>
      </c>
      <c r="B3608" s="2">
        <f>VLOOKUP(A3608,orders[#All],3,0)</f>
        <v>45296</v>
      </c>
      <c r="C3608" t="str">
        <f>VLOOKUP($A3608,orders[#All],9,0)</f>
        <v>delivered</v>
      </c>
      <c r="D3608" t="str">
        <f>VLOOKUP($A3608,orders[#All],5,0)</f>
        <v>Palembang</v>
      </c>
      <c r="E3608" t="str">
        <f>VLOOKUP($A3608,orders[#All],6,0)</f>
        <v>Sumatera Selatan</v>
      </c>
      <c r="F3608" t="str">
        <f>VLOOKUP($A3608,orders[#All],10,0)</f>
        <v>WEEKEND25</v>
      </c>
      <c r="G3608" t="s">
        <v>2836</v>
      </c>
      <c r="H3608">
        <f>VLOOKUP(working_table!G3608,order_items[[#All],[product_id]:[subtotal_idr]],2,0)</f>
        <v>2</v>
      </c>
      <c r="I3608" s="5">
        <f>VLOOKUP(working_table!$G3608,order_items[[#All],[product_id]:[subtotal_idr]],3,0)</f>
        <v>279000</v>
      </c>
      <c r="J3608" s="5">
        <f>VLOOKUP(working_table!$G3608,order_items[[#All],[product_id]:[subtotal_idr]],4,0)</f>
        <v>558000</v>
      </c>
      <c r="K3608" t="str">
        <f>VLOOKUP($G3608,products7[#All],2,0)</f>
        <v>Jacket Varsity Pesona Indo</v>
      </c>
      <c r="L3608" t="str">
        <f>VLOOKUP($G3608,products7[#All],3,0)</f>
        <v>Jacket</v>
      </c>
      <c r="M3608" t="str">
        <f>VLOOKUP($G3608,products7[#All],7,0)</f>
        <v>Pesona Indo</v>
      </c>
    </row>
    <row r="3609" spans="1:13" x14ac:dyDescent="0.35">
      <c r="A3609" t="s">
        <v>8452</v>
      </c>
      <c r="B3609" s="2">
        <f>VLOOKUP(A3609,orders[#All],3,0)</f>
        <v>45296</v>
      </c>
      <c r="C3609" t="str">
        <f>VLOOKUP($A3609,orders[#All],9,0)</f>
        <v>delivered</v>
      </c>
      <c r="D3609" t="str">
        <f>VLOOKUP($A3609,orders[#All],5,0)</f>
        <v>Palembang</v>
      </c>
      <c r="E3609" t="str">
        <f>VLOOKUP($A3609,orders[#All],6,0)</f>
        <v>Sumatera Selatan</v>
      </c>
      <c r="F3609" t="str">
        <f>VLOOKUP($A3609,orders[#All],10,0)</f>
        <v>WEEKEND25</v>
      </c>
      <c r="G3609" t="s">
        <v>2683</v>
      </c>
      <c r="H3609">
        <f>VLOOKUP(working_table!G3609,order_items[[#All],[product_id]:[subtotal_idr]],2,0)</f>
        <v>1</v>
      </c>
      <c r="I3609" s="5">
        <f>VLOOKUP(working_table!$G3609,order_items[[#All],[product_id]:[subtotal_idr]],3,0)</f>
        <v>59000</v>
      </c>
      <c r="J3609" s="5">
        <f>VLOOKUP(working_table!$G3609,order_items[[#All],[product_id]:[subtotal_idr]],4,0)</f>
        <v>59000</v>
      </c>
      <c r="K3609" t="str">
        <f>VLOOKUP($G3609,products7[#All],2,0)</f>
        <v>T-Shirt Polos Basic Pesona Indo</v>
      </c>
      <c r="L3609" t="str">
        <f>VLOOKUP($G3609,products7[#All],3,0)</f>
        <v>T-Shirt</v>
      </c>
      <c r="M3609" t="str">
        <f>VLOOKUP($G3609,products7[#All],7,0)</f>
        <v>Pesona Indo</v>
      </c>
    </row>
    <row r="3610" spans="1:13" x14ac:dyDescent="0.35">
      <c r="A3610" t="s">
        <v>8456</v>
      </c>
      <c r="B3610" s="2">
        <f>VLOOKUP(A3610,orders[#All],3,0)</f>
        <v>45482</v>
      </c>
      <c r="C3610" t="str">
        <f>VLOOKUP($A3610,orders[#All],9,0)</f>
        <v>delivered</v>
      </c>
      <c r="D3610" t="str">
        <f>VLOOKUP($A3610,orders[#All],5,0)</f>
        <v>Balikpapan</v>
      </c>
      <c r="E3610" t="str">
        <f>VLOOKUP($A3610,orders[#All],6,0)</f>
        <v>Kalimantan Timur</v>
      </c>
      <c r="F3610" t="str">
        <f>VLOOKUP($A3610,orders[#All],10,0)</f>
        <v>NEWUSER</v>
      </c>
      <c r="G3610" t="s">
        <v>2706</v>
      </c>
      <c r="H3610">
        <f>VLOOKUP(working_table!G3610,order_items[[#All],[product_id]:[subtotal_idr]],2,0)</f>
        <v>3</v>
      </c>
      <c r="I3610" s="5">
        <f>VLOOKUP(working_table!$G3610,order_items[[#All],[product_id]:[subtotal_idr]],3,0)</f>
        <v>59000</v>
      </c>
      <c r="J3610" s="5">
        <f>VLOOKUP(working_table!$G3610,order_items[[#All],[product_id]:[subtotal_idr]],4,0)</f>
        <v>177000</v>
      </c>
      <c r="K3610" t="str">
        <f>VLOOKUP($G3610,products7[#All],2,0)</f>
        <v>Kemeja Linen Senja Wear</v>
      </c>
      <c r="L3610" t="str">
        <f>VLOOKUP($G3610,products7[#All],3,0)</f>
        <v>kemeja</v>
      </c>
      <c r="M3610" t="str">
        <f>VLOOKUP($G3610,products7[#All],7,0)</f>
        <v>Senja Wear</v>
      </c>
    </row>
    <row r="3611" spans="1:13" x14ac:dyDescent="0.35">
      <c r="A3611" t="s">
        <v>8456</v>
      </c>
      <c r="B3611" s="2">
        <f>VLOOKUP(A3611,orders[#All],3,0)</f>
        <v>45482</v>
      </c>
      <c r="C3611" t="str">
        <f>VLOOKUP($A3611,orders[#All],9,0)</f>
        <v>delivered</v>
      </c>
      <c r="D3611" t="str">
        <f>VLOOKUP($A3611,orders[#All],5,0)</f>
        <v>Balikpapan</v>
      </c>
      <c r="E3611" t="str">
        <f>VLOOKUP($A3611,orders[#All],6,0)</f>
        <v>Kalimantan Timur</v>
      </c>
      <c r="F3611" t="str">
        <f>VLOOKUP($A3611,orders[#All],10,0)</f>
        <v>NEWUSER</v>
      </c>
      <c r="G3611" t="s">
        <v>2685</v>
      </c>
      <c r="H3611">
        <f>VLOOKUP(working_table!G3611,order_items[[#All],[product_id]:[subtotal_idr]],2,0)</f>
        <v>1</v>
      </c>
      <c r="I3611" s="5">
        <f>VLOOKUP(working_table!$G3611,order_items[[#All],[product_id]:[subtotal_idr]],3,0)</f>
        <v>199000</v>
      </c>
      <c r="J3611" s="5">
        <f>VLOOKUP(working_table!$G3611,order_items[[#All],[product_id]:[subtotal_idr]],4,0)</f>
        <v>199000</v>
      </c>
      <c r="K3611" t="str">
        <f>VLOOKUP($G3611,products7[#All],2,0)</f>
        <v>Pants Jeans Slim SandangIndo</v>
      </c>
      <c r="L3611" t="str">
        <f>VLOOKUP($G3611,products7[#All],3,0)</f>
        <v>Pants</v>
      </c>
      <c r="M3611" t="str">
        <f>VLOOKUP($G3611,products7[#All],7,0)</f>
        <v>SandangIndo</v>
      </c>
    </row>
    <row r="3612" spans="1:13" x14ac:dyDescent="0.35">
      <c r="A3612" t="s">
        <v>8456</v>
      </c>
      <c r="B3612" s="2">
        <f>VLOOKUP(A3612,orders[#All],3,0)</f>
        <v>45482</v>
      </c>
      <c r="C3612" t="str">
        <f>VLOOKUP($A3612,orders[#All],9,0)</f>
        <v>delivered</v>
      </c>
      <c r="D3612" t="str">
        <f>VLOOKUP($A3612,orders[#All],5,0)</f>
        <v>Balikpapan</v>
      </c>
      <c r="E3612" t="str">
        <f>VLOOKUP($A3612,orders[#All],6,0)</f>
        <v>Kalimantan Timur</v>
      </c>
      <c r="F3612" t="str">
        <f>VLOOKUP($A3612,orders[#All],10,0)</f>
        <v>NEWUSER</v>
      </c>
      <c r="G3612" t="s">
        <v>2408</v>
      </c>
      <c r="H3612">
        <f>VLOOKUP(working_table!G3612,order_items[[#All],[product_id]:[subtotal_idr]],2,0)</f>
        <v>1</v>
      </c>
      <c r="I3612" s="5">
        <f>VLOOKUP(working_table!$G3612,order_items[[#All],[product_id]:[subtotal_idr]],3,0)</f>
        <v>349000</v>
      </c>
      <c r="J3612" s="5">
        <f>VLOOKUP(working_table!$G3612,order_items[[#All],[product_id]:[subtotal_idr]],4,0)</f>
        <v>349000</v>
      </c>
      <c r="K3612" t="str">
        <f>VLOOKUP($G3612,products7[#All],2,0)</f>
        <v>Kemeja Oxford BajuKita</v>
      </c>
      <c r="L3612" t="str">
        <f>VLOOKUP($G3612,products7[#All],3,0)</f>
        <v>Kemeja</v>
      </c>
      <c r="M3612" t="str">
        <f>VLOOKUP($G3612,products7[#All],7,0)</f>
        <v>BajuKita</v>
      </c>
    </row>
    <row r="3613" spans="1:13" x14ac:dyDescent="0.35">
      <c r="A3613" t="s">
        <v>8460</v>
      </c>
      <c r="B3613" s="2">
        <f>VLOOKUP(A3613,orders[#All],3,0)</f>
        <v>45237</v>
      </c>
      <c r="C3613" t="str">
        <f>VLOOKUP($A3613,orders[#All],9,0)</f>
        <v>delivered</v>
      </c>
      <c r="D3613" t="str">
        <f>VLOOKUP($A3613,orders[#All],5,0)</f>
        <v>Bekasi</v>
      </c>
      <c r="E3613" t="str">
        <f>VLOOKUP($A3613,orders[#All],6,0)</f>
        <v>Jawa Barat</v>
      </c>
      <c r="F3613" t="str">
        <f>VLOOKUP($A3613,orders[#All],10,0)</f>
        <v>TANPA PROMO</v>
      </c>
      <c r="G3613" t="s">
        <v>2765</v>
      </c>
      <c r="H3613">
        <f>VLOOKUP(working_table!G3613,order_items[[#All],[product_id]:[subtotal_idr]],2,0)</f>
        <v>1</v>
      </c>
      <c r="I3613" s="5">
        <f>VLOOKUP(working_table!$G3613,order_items[[#All],[product_id]:[subtotal_idr]],3,0)</f>
        <v>329000</v>
      </c>
      <c r="J3613" s="5">
        <f>VLOOKUP(working_table!$G3613,order_items[[#All],[product_id]:[subtotal_idr]],4,0)</f>
        <v>329000</v>
      </c>
      <c r="K3613" t="str">
        <f>VLOOKUP($G3613,products7[#All],2,0)</f>
        <v>Jacket Parasut Cendana Co</v>
      </c>
      <c r="L3613" t="str">
        <f>VLOOKUP($G3613,products7[#All],3,0)</f>
        <v>Jacket</v>
      </c>
      <c r="M3613" t="str">
        <f>VLOOKUP($G3613,products7[#All],7,0)</f>
        <v>Cendana Co</v>
      </c>
    </row>
    <row r="3614" spans="1:13" x14ac:dyDescent="0.35">
      <c r="A3614" t="s">
        <v>8460</v>
      </c>
      <c r="B3614" s="2">
        <f>VLOOKUP(A3614,orders[#All],3,0)</f>
        <v>45237</v>
      </c>
      <c r="C3614" t="str">
        <f>VLOOKUP($A3614,orders[#All],9,0)</f>
        <v>delivered</v>
      </c>
      <c r="D3614" t="str">
        <f>VLOOKUP($A3614,orders[#All],5,0)</f>
        <v>Bekasi</v>
      </c>
      <c r="E3614" t="str">
        <f>VLOOKUP($A3614,orders[#All],6,0)</f>
        <v>Jawa Barat</v>
      </c>
      <c r="F3614" t="str">
        <f>VLOOKUP($A3614,orders[#All],10,0)</f>
        <v>TANPA PROMO</v>
      </c>
      <c r="G3614" t="s">
        <v>2967</v>
      </c>
      <c r="H3614">
        <f>VLOOKUP(working_table!G3614,order_items[[#All],[product_id]:[subtotal_idr]],2,0)</f>
        <v>1</v>
      </c>
      <c r="I3614" s="5">
        <f>VLOOKUP(working_table!$G3614,order_items[[#All],[product_id]:[subtotal_idr]],3,0)</f>
        <v>49000</v>
      </c>
      <c r="J3614" s="5">
        <f>VLOOKUP(working_table!$G3614,order_items[[#All],[product_id]:[subtotal_idr]],4,0)</f>
        <v>49000</v>
      </c>
      <c r="K3614" t="str">
        <f>VLOOKUP($G3614,products7[#All],2,0)</f>
        <v>Topi Baseball SandangIndo</v>
      </c>
      <c r="L3614" t="str">
        <f>VLOOKUP($G3614,products7[#All],3,0)</f>
        <v>Accessories</v>
      </c>
      <c r="M3614" t="str">
        <f>VLOOKUP($G3614,products7[#All],7,0)</f>
        <v>SandangIndo</v>
      </c>
    </row>
    <row r="3615" spans="1:13" x14ac:dyDescent="0.35">
      <c r="A3615" t="s">
        <v>8463</v>
      </c>
      <c r="B3615" s="2">
        <f>VLOOKUP(A3615,orders[#All],3,0)</f>
        <v>45393</v>
      </c>
      <c r="C3615" t="str">
        <f>VLOOKUP($A3615,orders[#All],9,0)</f>
        <v>delivered</v>
      </c>
      <c r="D3615" t="str">
        <f>VLOOKUP($A3615,orders[#All],5,0)</f>
        <v>Depok</v>
      </c>
      <c r="E3615" t="str">
        <f>VLOOKUP($A3615,orders[#All],6,0)</f>
        <v>Jawa Barat</v>
      </c>
      <c r="F3615" t="str">
        <f>VLOOKUP($A3615,orders[#All],10,0)</f>
        <v>TANPA PROMO</v>
      </c>
      <c r="G3615" t="s">
        <v>3109</v>
      </c>
      <c r="H3615">
        <f>VLOOKUP(working_table!G3615,order_items[[#All],[product_id]:[subtotal_idr]],2,0)</f>
        <v>2</v>
      </c>
      <c r="I3615" s="5">
        <f>VLOOKUP(working_table!$G3615,order_items[[#All],[product_id]:[subtotal_idr]],3,0)</f>
        <v>599000</v>
      </c>
      <c r="J3615" s="5">
        <f>VLOOKUP(working_table!$G3615,order_items[[#All],[product_id]:[subtotal_idr]],4,0)</f>
        <v>1198000</v>
      </c>
      <c r="K3615" t="str">
        <f>VLOOKUP($G3615,products7[#All],2,0)</f>
        <v>Dress Wrap Pesona Indo</v>
      </c>
      <c r="L3615" t="str">
        <f>VLOOKUP($G3615,products7[#All],3,0)</f>
        <v>Dress</v>
      </c>
      <c r="M3615" t="str">
        <f>VLOOKUP($G3615,products7[#All],7,0)</f>
        <v>Pesona Indo</v>
      </c>
    </row>
    <row r="3616" spans="1:13" x14ac:dyDescent="0.35">
      <c r="A3616" t="s">
        <v>8465</v>
      </c>
      <c r="B3616" s="2">
        <f>VLOOKUP(A3616,orders[#All],3,0)</f>
        <v>45326</v>
      </c>
      <c r="C3616" t="str">
        <f>VLOOKUP($A3616,orders[#All],9,0)</f>
        <v>delivered</v>
      </c>
      <c r="D3616" t="str">
        <f>VLOOKUP($A3616,orders[#All],5,0)</f>
        <v>Pontianak</v>
      </c>
      <c r="E3616" t="str">
        <f>VLOOKUP($A3616,orders[#All],6,0)</f>
        <v>Kalimantan Barat</v>
      </c>
      <c r="F3616" t="str">
        <f>VLOOKUP($A3616,orders[#All],10,0)</f>
        <v>HARI BELANJA</v>
      </c>
      <c r="G3616" t="s">
        <v>2680</v>
      </c>
      <c r="H3616">
        <f>VLOOKUP(working_table!G3616,order_items[[#All],[product_id]:[subtotal_idr]],2,0)</f>
        <v>2</v>
      </c>
      <c r="I3616" s="5">
        <f>VLOOKUP(working_table!$G3616,order_items[[#All],[product_id]:[subtotal_idr]],3,0)</f>
        <v>279000</v>
      </c>
      <c r="J3616" s="5">
        <f>VLOOKUP(working_table!$G3616,order_items[[#All],[product_id]:[subtotal_idr]],4,0)</f>
        <v>558000</v>
      </c>
      <c r="K3616" t="str">
        <f>VLOOKUP($G3616,products7[#All],2,0)</f>
        <v>T-Shirt Lengan Panjang Riang Apparel</v>
      </c>
      <c r="L3616" t="str">
        <f>VLOOKUP($G3616,products7[#All],3,0)</f>
        <v>T-Shirt</v>
      </c>
      <c r="M3616" t="str">
        <f>VLOOKUP($G3616,products7[#All],7,0)</f>
        <v>Riang Apparel</v>
      </c>
    </row>
    <row r="3617" spans="1:13" x14ac:dyDescent="0.35">
      <c r="A3617" t="s">
        <v>8465</v>
      </c>
      <c r="B3617" s="2">
        <f>VLOOKUP(A3617,orders[#All],3,0)</f>
        <v>45326</v>
      </c>
      <c r="C3617" t="str">
        <f>VLOOKUP($A3617,orders[#All],9,0)</f>
        <v>delivered</v>
      </c>
      <c r="D3617" t="str">
        <f>VLOOKUP($A3617,orders[#All],5,0)</f>
        <v>Pontianak</v>
      </c>
      <c r="E3617" t="str">
        <f>VLOOKUP($A3617,orders[#All],6,0)</f>
        <v>Kalimantan Barat</v>
      </c>
      <c r="F3617" t="str">
        <f>VLOOKUP($A3617,orders[#All],10,0)</f>
        <v>HARI BELANJA</v>
      </c>
      <c r="G3617" t="s">
        <v>2967</v>
      </c>
      <c r="H3617">
        <f>VLOOKUP(working_table!G3617,order_items[[#All],[product_id]:[subtotal_idr]],2,0)</f>
        <v>1</v>
      </c>
      <c r="I3617" s="5">
        <f>VLOOKUP(working_table!$G3617,order_items[[#All],[product_id]:[subtotal_idr]],3,0)</f>
        <v>49000</v>
      </c>
      <c r="J3617" s="5">
        <f>VLOOKUP(working_table!$G3617,order_items[[#All],[product_id]:[subtotal_idr]],4,0)</f>
        <v>49000</v>
      </c>
      <c r="K3617" t="str">
        <f>VLOOKUP($G3617,products7[#All],2,0)</f>
        <v>Topi Baseball SandangIndo</v>
      </c>
      <c r="L3617" t="str">
        <f>VLOOKUP($G3617,products7[#All],3,0)</f>
        <v>Accessories</v>
      </c>
      <c r="M3617" t="str">
        <f>VLOOKUP($G3617,products7[#All],7,0)</f>
        <v>SandangIndo</v>
      </c>
    </row>
    <row r="3618" spans="1:13" x14ac:dyDescent="0.35">
      <c r="A3618" t="s">
        <v>8468</v>
      </c>
      <c r="B3618" s="2">
        <f>VLOOKUP(A3618,orders[#All],3,0)</f>
        <v>45195</v>
      </c>
      <c r="C3618" t="str">
        <f>VLOOKUP($A3618,orders[#All],9,0)</f>
        <v>returned</v>
      </c>
      <c r="D3618" t="str">
        <f>VLOOKUP($A3618,orders[#All],5,0)</f>
        <v>Palembang</v>
      </c>
      <c r="E3618" t="str">
        <f>VLOOKUP($A3618,orders[#All],6,0)</f>
        <v>Sumatera Selatan</v>
      </c>
      <c r="F3618" t="str">
        <f>VLOOKUP($A3618,orders[#All],10,0)</f>
        <v>NEWUSER</v>
      </c>
      <c r="G3618" t="s">
        <v>3112</v>
      </c>
      <c r="H3618">
        <f>VLOOKUP(working_table!G3618,order_items[[#All],[product_id]:[subtotal_idr]],2,0)</f>
        <v>1</v>
      </c>
      <c r="I3618" s="5">
        <f>VLOOKUP(working_table!$G3618,order_items[[#All],[product_id]:[subtotal_idr]],3,0)</f>
        <v>499000</v>
      </c>
      <c r="J3618" s="5">
        <f>VLOOKUP(working_table!$G3618,order_items[[#All],[product_id]:[subtotal_idr]],4,0)</f>
        <v>499000</v>
      </c>
      <c r="K3618" t="str">
        <f>VLOOKUP($G3618,products7[#All],2,0)</f>
        <v>Topi Baseball Kanvas Lokal</v>
      </c>
      <c r="L3618" t="str">
        <f>VLOOKUP($G3618,products7[#All],3,0)</f>
        <v>Accessories</v>
      </c>
      <c r="M3618" t="str">
        <f>VLOOKUP($G3618,products7[#All],7,0)</f>
        <v>Kanvas Lokal</v>
      </c>
    </row>
    <row r="3619" spans="1:13" x14ac:dyDescent="0.35">
      <c r="A3619" t="s">
        <v>8468</v>
      </c>
      <c r="B3619" s="2">
        <f>VLOOKUP(A3619,orders[#All],3,0)</f>
        <v>45195</v>
      </c>
      <c r="C3619" t="str">
        <f>VLOOKUP($A3619,orders[#All],9,0)</f>
        <v>returned</v>
      </c>
      <c r="D3619" t="str">
        <f>VLOOKUP($A3619,orders[#All],5,0)</f>
        <v>Palembang</v>
      </c>
      <c r="E3619" t="str">
        <f>VLOOKUP($A3619,orders[#All],6,0)</f>
        <v>Sumatera Selatan</v>
      </c>
      <c r="F3619" t="str">
        <f>VLOOKUP($A3619,orders[#All],10,0)</f>
        <v>NEWUSER</v>
      </c>
      <c r="G3619" t="s">
        <v>2866</v>
      </c>
      <c r="H3619">
        <f>VLOOKUP(working_table!G3619,order_items[[#All],[product_id]:[subtotal_idr]],2,0)</f>
        <v>1</v>
      </c>
      <c r="I3619" s="5">
        <f>VLOOKUP(working_table!$G3619,order_items[[#All],[product_id]:[subtotal_idr]],3,0)</f>
        <v>199000</v>
      </c>
      <c r="J3619" s="5">
        <f>VLOOKUP(working_table!$G3619,order_items[[#All],[product_id]:[subtotal_idr]],4,0)</f>
        <v>199000</v>
      </c>
      <c r="K3619" t="str">
        <f>VLOOKUP($G3619,products7[#All],2,0)</f>
        <v>Pants Chino BajuKita</v>
      </c>
      <c r="L3619" t="str">
        <f>VLOOKUP($G3619,products7[#All],3,0)</f>
        <v>Pants</v>
      </c>
      <c r="M3619" t="str">
        <f>VLOOKUP($G3619,products7[#All],7,0)</f>
        <v>BajuKita</v>
      </c>
    </row>
    <row r="3620" spans="1:13" x14ac:dyDescent="0.35">
      <c r="A3620" t="s">
        <v>8471</v>
      </c>
      <c r="B3620" s="2">
        <f>VLOOKUP(A3620,orders[#All],3,0)</f>
        <v>45195</v>
      </c>
      <c r="C3620" t="str">
        <f>VLOOKUP($A3620,orders[#All],9,0)</f>
        <v>cancelled</v>
      </c>
      <c r="D3620" t="str">
        <f>VLOOKUP($A3620,orders[#All],5,0)</f>
        <v>Banjarmasin</v>
      </c>
      <c r="E3620" t="str">
        <f>VLOOKUP($A3620,orders[#All],6,0)</f>
        <v>Kalimantan Selatan</v>
      </c>
      <c r="F3620" t="str">
        <f>VLOOKUP($A3620,orders[#All],10,0)</f>
        <v>TANPA PROMO</v>
      </c>
      <c r="G3620" t="s">
        <v>3823</v>
      </c>
      <c r="H3620">
        <f>VLOOKUP(working_table!G3620,order_items[[#All],[product_id]:[subtotal_idr]],2,0)</f>
        <v>1</v>
      </c>
      <c r="I3620" s="5">
        <f>VLOOKUP(working_table!$G3620,order_items[[#All],[product_id]:[subtotal_idr]],3,0)</f>
        <v>399000</v>
      </c>
      <c r="J3620" s="5">
        <f>VLOOKUP(working_table!$G3620,order_items[[#All],[product_id]:[subtotal_idr]],4,0)</f>
        <v>399000</v>
      </c>
      <c r="K3620" t="str">
        <f>VLOOKUP($G3620,products7[#All],2,0)</f>
        <v>T-Shirt Lengan Panjang Tropika Style</v>
      </c>
      <c r="L3620" t="str">
        <f>VLOOKUP($G3620,products7[#All],3,0)</f>
        <v>T-Shirt</v>
      </c>
      <c r="M3620" t="str">
        <f>VLOOKUP($G3620,products7[#All],7,0)</f>
        <v>Tropika Style</v>
      </c>
    </row>
    <row r="3621" spans="1:13" x14ac:dyDescent="0.35">
      <c r="A3621" t="s">
        <v>8473</v>
      </c>
      <c r="B3621" s="2">
        <f>VLOOKUP(A3621,orders[#All],3,0)</f>
        <v>44858</v>
      </c>
      <c r="C3621" t="str">
        <f>VLOOKUP($A3621,orders[#All],9,0)</f>
        <v>shipped</v>
      </c>
      <c r="D3621" t="str">
        <f>VLOOKUP($A3621,orders[#All],5,0)</f>
        <v>Depok</v>
      </c>
      <c r="E3621" t="str">
        <f>VLOOKUP($A3621,orders[#All],6,0)</f>
        <v>Jawa Barat</v>
      </c>
      <c r="F3621" t="str">
        <f>VLOOKUP($A3621,orders[#All],10,0)</f>
        <v>TANPA PROMO</v>
      </c>
      <c r="G3621" t="s">
        <v>3049</v>
      </c>
      <c r="H3621">
        <f>VLOOKUP(working_table!G3621,order_items[[#All],[product_id]:[subtotal_idr]],2,0)</f>
        <v>1</v>
      </c>
      <c r="I3621" s="5">
        <f>VLOOKUP(working_table!$G3621,order_items[[#All],[product_id]:[subtotal_idr]],3,0)</f>
        <v>129000</v>
      </c>
      <c r="J3621" s="5">
        <f>VLOOKUP(working_table!$G3621,order_items[[#All],[product_id]:[subtotal_idr]],4,0)</f>
        <v>129000</v>
      </c>
      <c r="K3621" t="str">
        <f>VLOOKUP($G3621,products7[#All],2,0)</f>
        <v>Dress Bodycon Senja Wear</v>
      </c>
      <c r="L3621" t="str">
        <f>VLOOKUP($G3621,products7[#All],3,0)</f>
        <v>Dress</v>
      </c>
      <c r="M3621" t="str">
        <f>VLOOKUP($G3621,products7[#All],7,0)</f>
        <v>Senja Wear</v>
      </c>
    </row>
    <row r="3622" spans="1:13" x14ac:dyDescent="0.35">
      <c r="A3622" t="s">
        <v>8475</v>
      </c>
      <c r="B3622" s="2">
        <f>VLOOKUP(A3622,orders[#All],3,0)</f>
        <v>44764</v>
      </c>
      <c r="C3622" t="str">
        <f>VLOOKUP($A3622,orders[#All],9,0)</f>
        <v>processing</v>
      </c>
      <c r="D3622" t="str">
        <f>VLOOKUP($A3622,orders[#All],5,0)</f>
        <v>Tangerang</v>
      </c>
      <c r="E3622" t="str">
        <f>VLOOKUP($A3622,orders[#All],6,0)</f>
        <v>Banten</v>
      </c>
      <c r="F3622" t="str">
        <f>VLOOKUP($A3622,orders[#All],10,0)</f>
        <v>TANPA PROMO</v>
      </c>
      <c r="G3622" t="s">
        <v>3410</v>
      </c>
      <c r="H3622">
        <f>VLOOKUP(working_table!G3622,order_items[[#All],[product_id]:[subtotal_idr]],2,0)</f>
        <v>1</v>
      </c>
      <c r="I3622" s="5">
        <f>VLOOKUP(working_table!$G3622,order_items[[#All],[product_id]:[subtotal_idr]],3,0)</f>
        <v>69000</v>
      </c>
      <c r="J3622" s="5">
        <f>VLOOKUP(working_table!$G3622,order_items[[#All],[product_id]:[subtotal_idr]],4,0)</f>
        <v>69000</v>
      </c>
      <c r="K3622" t="str">
        <f>VLOOKUP($G3622,products7[#All],2,0)</f>
        <v>Pants Kulot SandangIndo</v>
      </c>
      <c r="L3622" t="str">
        <f>VLOOKUP($G3622,products7[#All],3,0)</f>
        <v>Pants</v>
      </c>
      <c r="M3622" t="str">
        <f>VLOOKUP($G3622,products7[#All],7,0)</f>
        <v>SandangIndo</v>
      </c>
    </row>
    <row r="3623" spans="1:13" x14ac:dyDescent="0.35">
      <c r="A3623" t="s">
        <v>8475</v>
      </c>
      <c r="B3623" s="2">
        <f>VLOOKUP(A3623,orders[#All],3,0)</f>
        <v>44764</v>
      </c>
      <c r="C3623" t="str">
        <f>VLOOKUP($A3623,orders[#All],9,0)</f>
        <v>processing</v>
      </c>
      <c r="D3623" t="str">
        <f>VLOOKUP($A3623,orders[#All],5,0)</f>
        <v>Tangerang</v>
      </c>
      <c r="E3623" t="str">
        <f>VLOOKUP($A3623,orders[#All],6,0)</f>
        <v>Banten</v>
      </c>
      <c r="F3623" t="str">
        <f>VLOOKUP($A3623,orders[#All],10,0)</f>
        <v>TANPA PROMO</v>
      </c>
      <c r="G3623" t="s">
        <v>3369</v>
      </c>
      <c r="H3623">
        <f>VLOOKUP(working_table!G3623,order_items[[#All],[product_id]:[subtotal_idr]],2,0)</f>
        <v>1</v>
      </c>
      <c r="I3623" s="5">
        <f>VLOOKUP(working_table!$G3623,order_items[[#All],[product_id]:[subtotal_idr]],3,0)</f>
        <v>549000</v>
      </c>
      <c r="J3623" s="5">
        <f>VLOOKUP(working_table!$G3623,order_items[[#All],[product_id]:[subtotal_idr]],4,0)</f>
        <v>549000</v>
      </c>
      <c r="K3623" t="str">
        <f>VLOOKUP($G3623,products7[#All],2,0)</f>
        <v>Dompet Kulit Pesona Indo</v>
      </c>
      <c r="L3623" t="str">
        <f>VLOOKUP($G3623,products7[#All],3,0)</f>
        <v>Accessories</v>
      </c>
      <c r="M3623" t="str">
        <f>VLOOKUP($G3623,products7[#All],7,0)</f>
        <v>Pesona Indo</v>
      </c>
    </row>
    <row r="3624" spans="1:13" x14ac:dyDescent="0.35">
      <c r="A3624" t="s">
        <v>8478</v>
      </c>
      <c r="B3624" s="2">
        <f>VLOOKUP(A3624,orders[#All],3,0)</f>
        <v>45357</v>
      </c>
      <c r="C3624" t="str">
        <f>VLOOKUP($A3624,orders[#All],9,0)</f>
        <v>delivered</v>
      </c>
      <c r="D3624" t="str">
        <f>VLOOKUP($A3624,orders[#All],5,0)</f>
        <v>Palembang</v>
      </c>
      <c r="E3624" t="str">
        <f>VLOOKUP($A3624,orders[#All],6,0)</f>
        <v>Sumatera Selatan</v>
      </c>
      <c r="F3624" t="str">
        <f>VLOOKUP($A3624,orders[#All],10,0)</f>
        <v>TANPA PROMO</v>
      </c>
      <c r="G3624" t="s">
        <v>2866</v>
      </c>
      <c r="H3624">
        <f>VLOOKUP(working_table!G3624,order_items[[#All],[product_id]:[subtotal_idr]],2,0)</f>
        <v>1</v>
      </c>
      <c r="I3624" s="5">
        <f>VLOOKUP(working_table!$G3624,order_items[[#All],[product_id]:[subtotal_idr]],3,0)</f>
        <v>199000</v>
      </c>
      <c r="J3624" s="5">
        <f>VLOOKUP(working_table!$G3624,order_items[[#All],[product_id]:[subtotal_idr]],4,0)</f>
        <v>199000</v>
      </c>
      <c r="K3624" t="str">
        <f>VLOOKUP($G3624,products7[#All],2,0)</f>
        <v>Pants Chino BajuKita</v>
      </c>
      <c r="L3624" t="str">
        <f>VLOOKUP($G3624,products7[#All],3,0)</f>
        <v>Pants</v>
      </c>
      <c r="M3624" t="str">
        <f>VLOOKUP($G3624,products7[#All],7,0)</f>
        <v>BajuKita</v>
      </c>
    </row>
    <row r="3625" spans="1:13" x14ac:dyDescent="0.35">
      <c r="A3625" t="s">
        <v>8480</v>
      </c>
      <c r="B3625" s="2">
        <f>VLOOKUP(A3625,orders[#All],3,0)</f>
        <v>45531</v>
      </c>
      <c r="C3625" t="str">
        <f>VLOOKUP($A3625,orders[#All],9,0)</f>
        <v>delivered</v>
      </c>
      <c r="D3625" t="str">
        <f>VLOOKUP($A3625,orders[#All],5,0)</f>
        <v>Palembang</v>
      </c>
      <c r="E3625" t="str">
        <f>VLOOKUP($A3625,orders[#All],6,0)</f>
        <v>Sumatera Selatan</v>
      </c>
      <c r="F3625" t="str">
        <f>VLOOKUP($A3625,orders[#All],10,0)</f>
        <v>SALE2024</v>
      </c>
      <c r="G3625" t="s">
        <v>2642</v>
      </c>
      <c r="H3625">
        <f>VLOOKUP(working_table!G3625,order_items[[#All],[product_id]:[subtotal_idr]],2,0)</f>
        <v>1</v>
      </c>
      <c r="I3625" s="5">
        <f>VLOOKUP(working_table!$G3625,order_items[[#All],[product_id]:[subtotal_idr]],3,0)</f>
        <v>329000</v>
      </c>
      <c r="J3625" s="5">
        <f>VLOOKUP(working_table!$G3625,order_items[[#All],[product_id]:[subtotal_idr]],4,0)</f>
        <v>329000</v>
      </c>
      <c r="K3625" t="str">
        <f>VLOOKUP($G3625,products7[#All],2,0)</f>
        <v>Pants Jeans Slim Riang Apparel</v>
      </c>
      <c r="L3625" t="str">
        <f>VLOOKUP($G3625,products7[#All],3,0)</f>
        <v>Pants</v>
      </c>
      <c r="M3625" t="str">
        <f>VLOOKUP($G3625,products7[#All],7,0)</f>
        <v>Riang Apparel</v>
      </c>
    </row>
    <row r="3626" spans="1:13" x14ac:dyDescent="0.35">
      <c r="A3626" t="s">
        <v>8480</v>
      </c>
      <c r="B3626" s="2">
        <f>VLOOKUP(A3626,orders[#All],3,0)</f>
        <v>45531</v>
      </c>
      <c r="C3626" t="str">
        <f>VLOOKUP($A3626,orders[#All],9,0)</f>
        <v>delivered</v>
      </c>
      <c r="D3626" t="str">
        <f>VLOOKUP($A3626,orders[#All],5,0)</f>
        <v>Palembang</v>
      </c>
      <c r="E3626" t="str">
        <f>VLOOKUP($A3626,orders[#All],6,0)</f>
        <v>Sumatera Selatan</v>
      </c>
      <c r="F3626" t="str">
        <f>VLOOKUP($A3626,orders[#All],10,0)</f>
        <v>SALE2024</v>
      </c>
      <c r="G3626" t="s">
        <v>3626</v>
      </c>
      <c r="H3626">
        <f>VLOOKUP(working_table!G3626,order_items[[#All],[product_id]:[subtotal_idr]],2,0)</f>
        <v>2</v>
      </c>
      <c r="I3626" s="5">
        <f>VLOOKUP(working_table!$G3626,order_items[[#All],[product_id]:[subtotal_idr]],3,0)</f>
        <v>499000</v>
      </c>
      <c r="J3626" s="5">
        <f>VLOOKUP(working_table!$G3626,order_items[[#All],[product_id]:[subtotal_idr]],4,0)</f>
        <v>998000</v>
      </c>
      <c r="K3626" t="str">
        <f>VLOOKUP($G3626,products7[#All],2,0)</f>
        <v>Dress Wrap NusaBrand</v>
      </c>
      <c r="L3626" t="str">
        <f>VLOOKUP($G3626,products7[#All],3,0)</f>
        <v>Dress</v>
      </c>
      <c r="M3626" t="str">
        <f>VLOOKUP($G3626,products7[#All],7,0)</f>
        <v>NusaBrand</v>
      </c>
    </row>
    <row r="3627" spans="1:13" x14ac:dyDescent="0.35">
      <c r="A3627" t="s">
        <v>8483</v>
      </c>
      <c r="B3627" s="2">
        <f>VLOOKUP(A3627,orders[#All],3,0)</f>
        <v>44627</v>
      </c>
      <c r="C3627" t="str">
        <f>VLOOKUP($A3627,orders[#All],9,0)</f>
        <v>cancelled</v>
      </c>
      <c r="D3627" t="str">
        <f>VLOOKUP($A3627,orders[#All],5,0)</f>
        <v>Denpasar</v>
      </c>
      <c r="E3627" t="str">
        <f>VLOOKUP($A3627,orders[#All],6,0)</f>
        <v>Bali</v>
      </c>
      <c r="F3627" t="str">
        <f>VLOOKUP($A3627,orders[#All],10,0)</f>
        <v>TANPA PROMO</v>
      </c>
      <c r="G3627" t="s">
        <v>3211</v>
      </c>
      <c r="H3627">
        <f>VLOOKUP(working_table!G3627,order_items[[#All],[product_id]:[subtotal_idr]],2,0)</f>
        <v>1</v>
      </c>
      <c r="I3627" s="5">
        <f>VLOOKUP(working_table!$G3627,order_items[[#All],[product_id]:[subtotal_idr]],3,0)</f>
        <v>129000</v>
      </c>
      <c r="J3627" s="5">
        <f>VLOOKUP(working_table!$G3627,order_items[[#All],[product_id]:[subtotal_idr]],4,0)</f>
        <v>129000</v>
      </c>
      <c r="K3627" t="str">
        <f>VLOOKUP($G3627,products7[#All],2,0)</f>
        <v>T-Shirt Graphic Ratu Mode</v>
      </c>
      <c r="L3627" t="str">
        <f>VLOOKUP($G3627,products7[#All],3,0)</f>
        <v>T-Shirt</v>
      </c>
      <c r="M3627" t="str">
        <f>VLOOKUP($G3627,products7[#All],7,0)</f>
        <v>Ratu Mode</v>
      </c>
    </row>
    <row r="3628" spans="1:13" x14ac:dyDescent="0.35">
      <c r="A3628" t="s">
        <v>8485</v>
      </c>
      <c r="B3628" s="2">
        <f>VLOOKUP(A3628,orders[#All],3,0)</f>
        <v>44705</v>
      </c>
      <c r="C3628" t="str">
        <f>VLOOKUP($A3628,orders[#All],9,0)</f>
        <v>delivered</v>
      </c>
      <c r="D3628" t="str">
        <f>VLOOKUP($A3628,orders[#All],5,0)</f>
        <v>Tangerang</v>
      </c>
      <c r="E3628" t="str">
        <f>VLOOKUP($A3628,orders[#All],6,0)</f>
        <v>Banten</v>
      </c>
      <c r="F3628" t="str">
        <f>VLOOKUP($A3628,orders[#All],10,0)</f>
        <v>SALE2024</v>
      </c>
      <c r="G3628" t="s">
        <v>2736</v>
      </c>
      <c r="H3628">
        <f>VLOOKUP(working_table!G3628,order_items[[#All],[product_id]:[subtotal_idr]],2,0)</f>
        <v>1</v>
      </c>
      <c r="I3628" s="5">
        <f>VLOOKUP(working_table!$G3628,order_items[[#All],[product_id]:[subtotal_idr]],3,0)</f>
        <v>499000</v>
      </c>
      <c r="J3628" s="5">
        <f>VLOOKUP(working_table!$G3628,order_items[[#All],[product_id]:[subtotal_idr]],4,0)</f>
        <v>499000</v>
      </c>
      <c r="K3628" t="str">
        <f>VLOOKUP($G3628,products7[#All],2,0)</f>
        <v>T-Shirt Slim Fit Tropika Style</v>
      </c>
      <c r="L3628" t="str">
        <f>VLOOKUP($G3628,products7[#All],3,0)</f>
        <v>kemeja</v>
      </c>
      <c r="M3628" t="str">
        <f>VLOOKUP($G3628,products7[#All],7,0)</f>
        <v>Tropika Style</v>
      </c>
    </row>
    <row r="3629" spans="1:13" x14ac:dyDescent="0.35">
      <c r="A3629" t="s">
        <v>8487</v>
      </c>
      <c r="B3629" s="2">
        <f>VLOOKUP(A3629,orders[#All],3,0)</f>
        <v>45675</v>
      </c>
      <c r="C3629" t="str">
        <f>VLOOKUP($A3629,orders[#All],9,0)</f>
        <v>delivered</v>
      </c>
      <c r="D3629" t="str">
        <f>VLOOKUP($A3629,orders[#All],5,0)</f>
        <v>Bekasi</v>
      </c>
      <c r="E3629" t="str">
        <f>VLOOKUP($A3629,orders[#All],6,0)</f>
        <v>Jawa Barat</v>
      </c>
      <c r="F3629" t="str">
        <f>VLOOKUP($A3629,orders[#All],10,0)</f>
        <v>SALE2024</v>
      </c>
      <c r="G3629" t="s">
        <v>5387</v>
      </c>
      <c r="H3629">
        <f>VLOOKUP(working_table!G3629,order_items[[#All],[product_id]:[subtotal_idr]],2,0)</f>
        <v>1</v>
      </c>
      <c r="I3629" s="5">
        <f>VLOOKUP(working_table!$G3629,order_items[[#All],[product_id]:[subtotal_idr]],3,0)</f>
        <v>129000</v>
      </c>
      <c r="J3629" s="5">
        <f>VLOOKUP(working_table!$G3629,order_items[[#All],[product_id]:[subtotal_idr]],4,0)</f>
        <v>129000</v>
      </c>
      <c r="K3629" t="str">
        <f>VLOOKUP($G3629,products7[#All],2,0)</f>
        <v>Pants Wide Leg Tropika Style</v>
      </c>
      <c r="L3629" t="str">
        <f>VLOOKUP($G3629,products7[#All],3,0)</f>
        <v>Pants</v>
      </c>
      <c r="M3629" t="str">
        <f>VLOOKUP($G3629,products7[#All],7,0)</f>
        <v>Tropika Style</v>
      </c>
    </row>
    <row r="3630" spans="1:13" x14ac:dyDescent="0.35">
      <c r="A3630" t="s">
        <v>8487</v>
      </c>
      <c r="B3630" s="2">
        <f>VLOOKUP(A3630,orders[#All],3,0)</f>
        <v>45675</v>
      </c>
      <c r="C3630" t="str">
        <f>VLOOKUP($A3630,orders[#All],9,0)</f>
        <v>delivered</v>
      </c>
      <c r="D3630" t="str">
        <f>VLOOKUP($A3630,orders[#All],5,0)</f>
        <v>Bekasi</v>
      </c>
      <c r="E3630" t="str">
        <f>VLOOKUP($A3630,orders[#All],6,0)</f>
        <v>Jawa Barat</v>
      </c>
      <c r="F3630" t="str">
        <f>VLOOKUP($A3630,orders[#All],10,0)</f>
        <v>SALE2024</v>
      </c>
      <c r="G3630" t="s">
        <v>3245</v>
      </c>
      <c r="H3630">
        <f>VLOOKUP(working_table!G3630,order_items[[#All],[product_id]:[subtotal_idr]],2,0)</f>
        <v>1</v>
      </c>
      <c r="I3630" s="5">
        <f>VLOOKUP(working_table!$G3630,order_items[[#All],[product_id]:[subtotal_idr]],3,0)</f>
        <v>499000</v>
      </c>
      <c r="J3630" s="5">
        <f>VLOOKUP(working_table!$G3630,order_items[[#All],[product_id]:[subtotal_idr]],4,0)</f>
        <v>499000</v>
      </c>
      <c r="K3630" t="str">
        <f>VLOOKUP($G3630,products7[#All],2,0)</f>
        <v>Dress Mini Casual SandangIndo</v>
      </c>
      <c r="L3630" t="str">
        <f>VLOOKUP($G3630,products7[#All],3,0)</f>
        <v>Dress</v>
      </c>
      <c r="M3630" t="str">
        <f>VLOOKUP($G3630,products7[#All],7,0)</f>
        <v>SandangIndo</v>
      </c>
    </row>
    <row r="3631" spans="1:13" x14ac:dyDescent="0.35">
      <c r="A3631" t="s">
        <v>8490</v>
      </c>
      <c r="B3631" s="2">
        <f>VLOOKUP(A3631,orders[#All],3,0)</f>
        <v>45678</v>
      </c>
      <c r="C3631" t="str">
        <f>VLOOKUP($A3631,orders[#All],9,0)</f>
        <v>cancelled</v>
      </c>
      <c r="D3631" t="str">
        <f>VLOOKUP($A3631,orders[#All],5,0)</f>
        <v>Bogor</v>
      </c>
      <c r="E3631" t="str">
        <f>VLOOKUP($A3631,orders[#All],6,0)</f>
        <v>Jawa Barat</v>
      </c>
      <c r="F3631" t="str">
        <f>VLOOKUP($A3631,orders[#All],10,0)</f>
        <v>HARI BELANJA</v>
      </c>
      <c r="G3631" t="s">
        <v>4266</v>
      </c>
      <c r="H3631">
        <f>VLOOKUP(working_table!G3631,order_items[[#All],[product_id]:[subtotal_idr]],2,0)</f>
        <v>2</v>
      </c>
      <c r="I3631" s="5">
        <f>VLOOKUP(working_table!$G3631,order_items[[#All],[product_id]:[subtotal_idr]],3,0)</f>
        <v>149000</v>
      </c>
      <c r="J3631" s="5">
        <f>VLOOKUP(working_table!$G3631,order_items[[#All],[product_id]:[subtotal_idr]],4,0)</f>
        <v>298000</v>
      </c>
      <c r="K3631" t="str">
        <f>VLOOKUP($G3631,products7[#All],2,0)</f>
        <v>Jacket Varsity NusaBrand</v>
      </c>
      <c r="L3631" t="str">
        <f>VLOOKUP($G3631,products7[#All],3,0)</f>
        <v>Jacket</v>
      </c>
      <c r="M3631" t="str">
        <f>VLOOKUP($G3631,products7[#All],7,0)</f>
        <v>NusaBrand</v>
      </c>
    </row>
    <row r="3632" spans="1:13" x14ac:dyDescent="0.35">
      <c r="A3632" t="s">
        <v>8492</v>
      </c>
      <c r="B3632" s="2">
        <f>VLOOKUP(A3632,orders[#All],3,0)</f>
        <v>45670</v>
      </c>
      <c r="C3632" t="str">
        <f>VLOOKUP($A3632,orders[#All],9,0)</f>
        <v>delivered</v>
      </c>
      <c r="D3632" t="str">
        <f>VLOOKUP($A3632,orders[#All],5,0)</f>
        <v>Malang</v>
      </c>
      <c r="E3632" t="str">
        <f>VLOOKUP($A3632,orders[#All],6,0)</f>
        <v>Jawa Timur</v>
      </c>
      <c r="F3632" t="str">
        <f>VLOOKUP($A3632,orders[#All],10,0)</f>
        <v>TANPA PROMO</v>
      </c>
      <c r="G3632" t="s">
        <v>2646</v>
      </c>
      <c r="H3632">
        <f>VLOOKUP(working_table!G3632,order_items[[#All],[product_id]:[subtotal_idr]],2,0)</f>
        <v>1</v>
      </c>
      <c r="I3632" s="5">
        <f>VLOOKUP(working_table!$G3632,order_items[[#All],[product_id]:[subtotal_idr]],3,0)</f>
        <v>299000</v>
      </c>
      <c r="J3632" s="5">
        <f>VLOOKUP(working_table!$G3632,order_items[[#All],[product_id]:[subtotal_idr]],4,0)</f>
        <v>299000</v>
      </c>
      <c r="K3632" t="str">
        <f>VLOOKUP($G3632,products7[#All],2,0)</f>
        <v>Dress Bodycon Tropika Style</v>
      </c>
      <c r="L3632" t="str">
        <f>VLOOKUP($G3632,products7[#All],3,0)</f>
        <v>Dress</v>
      </c>
      <c r="M3632" t="str">
        <f>VLOOKUP($G3632,products7[#All],7,0)</f>
        <v>Tropika Style</v>
      </c>
    </row>
    <row r="3633" spans="1:13" x14ac:dyDescent="0.35">
      <c r="A3633" t="s">
        <v>8494</v>
      </c>
      <c r="B3633" s="2">
        <f>VLOOKUP(A3633,orders[#All],3,0)</f>
        <v>45001</v>
      </c>
      <c r="C3633" t="str">
        <f>VLOOKUP($A3633,orders[#All],9,0)</f>
        <v>delivered</v>
      </c>
      <c r="D3633" t="str">
        <f>VLOOKUP($A3633,orders[#All],5,0)</f>
        <v>Medan</v>
      </c>
      <c r="E3633" t="str">
        <f>VLOOKUP($A3633,orders[#All],6,0)</f>
        <v>Sumatera Utara</v>
      </c>
      <c r="F3633" t="str">
        <f>VLOOKUP($A3633,orders[#All],10,0)</f>
        <v>TANPA PROMO</v>
      </c>
      <c r="G3633" t="s">
        <v>3451</v>
      </c>
      <c r="H3633">
        <f>VLOOKUP(working_table!G3633,order_items[[#All],[product_id]:[subtotal_idr]],2,0)</f>
        <v>1</v>
      </c>
      <c r="I3633" s="5">
        <f>VLOOKUP(working_table!$G3633,order_items[[#All],[product_id]:[subtotal_idr]],3,0)</f>
        <v>299000</v>
      </c>
      <c r="J3633" s="5">
        <f>VLOOKUP(working_table!$G3633,order_items[[#All],[product_id]:[subtotal_idr]],4,0)</f>
        <v>299000</v>
      </c>
      <c r="K3633" t="str">
        <f>VLOOKUP($G3633,products7[#All],2,0)</f>
        <v>Syal Rajut Pesona Indo</v>
      </c>
      <c r="L3633" t="str">
        <f>VLOOKUP($G3633,products7[#All],3,0)</f>
        <v>Accessories</v>
      </c>
      <c r="M3633" t="str">
        <f>VLOOKUP($G3633,products7[#All],7,0)</f>
        <v>Pesona Indo</v>
      </c>
    </row>
    <row r="3634" spans="1:13" x14ac:dyDescent="0.35">
      <c r="A3634" t="s">
        <v>8496</v>
      </c>
      <c r="B3634" s="2">
        <f>VLOOKUP(A3634,orders[#All],3,0)</f>
        <v>45004</v>
      </c>
      <c r="C3634" t="str">
        <f>VLOOKUP($A3634,orders[#All],9,0)</f>
        <v>shipped</v>
      </c>
      <c r="D3634" t="str">
        <f>VLOOKUP($A3634,orders[#All],5,0)</f>
        <v>Padang</v>
      </c>
      <c r="E3634" t="str">
        <f>VLOOKUP($A3634,orders[#All],6,0)</f>
        <v>Sumatera Barat</v>
      </c>
      <c r="F3634" t="str">
        <f>VLOOKUP($A3634,orders[#All],10,0)</f>
        <v>TANPA PROMO</v>
      </c>
      <c r="G3634" t="s">
        <v>2898</v>
      </c>
      <c r="H3634">
        <f>VLOOKUP(working_table!G3634,order_items[[#All],[product_id]:[subtotal_idr]],2,0)</f>
        <v>1</v>
      </c>
      <c r="I3634" s="5">
        <f>VLOOKUP(working_table!$G3634,order_items[[#All],[product_id]:[subtotal_idr]],3,0)</f>
        <v>49000</v>
      </c>
      <c r="J3634" s="5">
        <f>VLOOKUP(working_table!$G3634,order_items[[#All],[product_id]:[subtotal_idr]],4,0)</f>
        <v>49000</v>
      </c>
      <c r="K3634" t="str">
        <f>VLOOKUP($G3634,products7[#All],2,0)</f>
        <v>Kemeja Oxford Cendana Co</v>
      </c>
      <c r="L3634" t="str">
        <f>VLOOKUP($G3634,products7[#All],3,0)</f>
        <v>kemeja</v>
      </c>
      <c r="M3634" t="str">
        <f>VLOOKUP($G3634,products7[#All],7,0)</f>
        <v>Cendana Co</v>
      </c>
    </row>
    <row r="3635" spans="1:13" x14ac:dyDescent="0.35">
      <c r="A3635" t="s">
        <v>8496</v>
      </c>
      <c r="B3635" s="2">
        <f>VLOOKUP(A3635,orders[#All],3,0)</f>
        <v>45004</v>
      </c>
      <c r="C3635" t="str">
        <f>VLOOKUP($A3635,orders[#All],9,0)</f>
        <v>shipped</v>
      </c>
      <c r="D3635" t="str">
        <f>VLOOKUP($A3635,orders[#All],5,0)</f>
        <v>Padang</v>
      </c>
      <c r="E3635" t="str">
        <f>VLOOKUP($A3635,orders[#All],6,0)</f>
        <v>Sumatera Barat</v>
      </c>
      <c r="F3635" t="str">
        <f>VLOOKUP($A3635,orders[#All],10,0)</f>
        <v>TANPA PROMO</v>
      </c>
      <c r="G3635" t="s">
        <v>2980</v>
      </c>
      <c r="H3635">
        <f>VLOOKUP(working_table!G3635,order_items[[#All],[product_id]:[subtotal_idr]],2,0)</f>
        <v>2</v>
      </c>
      <c r="I3635" s="5">
        <f>VLOOKUP(working_table!$G3635,order_items[[#All],[product_id]:[subtotal_idr]],3,0)</f>
        <v>279000</v>
      </c>
      <c r="J3635" s="5">
        <f>VLOOKUP(working_table!$G3635,order_items[[#All],[product_id]:[subtotal_idr]],4,0)</f>
        <v>558000</v>
      </c>
      <c r="K3635" t="str">
        <f>VLOOKUP($G3635,products7[#All],2,0)</f>
        <v>T-Shirt Graphic SandangIndo</v>
      </c>
      <c r="L3635" t="str">
        <f>VLOOKUP($G3635,products7[#All],3,0)</f>
        <v>T-Shirt</v>
      </c>
      <c r="M3635" t="str">
        <f>VLOOKUP($G3635,products7[#All],7,0)</f>
        <v>SandangIndo</v>
      </c>
    </row>
    <row r="3636" spans="1:13" x14ac:dyDescent="0.35">
      <c r="A3636" t="s">
        <v>8499</v>
      </c>
      <c r="B3636" s="2">
        <f>VLOOKUP(A3636,orders[#All],3,0)</f>
        <v>45660</v>
      </c>
      <c r="C3636" t="str">
        <f>VLOOKUP($A3636,orders[#All],9,0)</f>
        <v>delivered</v>
      </c>
      <c r="D3636" t="str">
        <f>VLOOKUP($A3636,orders[#All],5,0)</f>
        <v>Semarang</v>
      </c>
      <c r="E3636" t="str">
        <f>VLOOKUP($A3636,orders[#All],6,0)</f>
        <v>Jawa Tengah</v>
      </c>
      <c r="F3636" t="str">
        <f>VLOOKUP($A3636,orders[#All],10,0)</f>
        <v>TANPA PROMO</v>
      </c>
      <c r="G3636" t="s">
        <v>2794</v>
      </c>
      <c r="H3636">
        <f>VLOOKUP(working_table!G3636,order_items[[#All],[product_id]:[subtotal_idr]],2,0)</f>
        <v>1</v>
      </c>
      <c r="I3636" s="5">
        <f>VLOOKUP(working_table!$G3636,order_items[[#All],[product_id]:[subtotal_idr]],3,0)</f>
        <v>399000</v>
      </c>
      <c r="J3636" s="5">
        <f>VLOOKUP(working_table!$G3636,order_items[[#All],[product_id]:[subtotal_idr]],4,0)</f>
        <v>399000</v>
      </c>
      <c r="K3636" t="str">
        <f>VLOOKUP($G3636,products7[#All],2,0)</f>
        <v>Pants Cargo NusaBrand</v>
      </c>
      <c r="L3636" t="str">
        <f>VLOOKUP($G3636,products7[#All],3,0)</f>
        <v>Pants</v>
      </c>
      <c r="M3636" t="str">
        <f>VLOOKUP($G3636,products7[#All],7,0)</f>
        <v>NusaBrand</v>
      </c>
    </row>
    <row r="3637" spans="1:13" x14ac:dyDescent="0.35">
      <c r="A3637" t="s">
        <v>8499</v>
      </c>
      <c r="B3637" s="2">
        <f>VLOOKUP(A3637,orders[#All],3,0)</f>
        <v>45660</v>
      </c>
      <c r="C3637" t="str">
        <f>VLOOKUP($A3637,orders[#All],9,0)</f>
        <v>delivered</v>
      </c>
      <c r="D3637" t="str">
        <f>VLOOKUP($A3637,orders[#All],5,0)</f>
        <v>Semarang</v>
      </c>
      <c r="E3637" t="str">
        <f>VLOOKUP($A3637,orders[#All],6,0)</f>
        <v>Jawa Tengah</v>
      </c>
      <c r="F3637" t="str">
        <f>VLOOKUP($A3637,orders[#All],10,0)</f>
        <v>TANPA PROMO</v>
      </c>
      <c r="G3637" t="s">
        <v>2980</v>
      </c>
      <c r="H3637">
        <f>VLOOKUP(working_table!G3637,order_items[[#All],[product_id]:[subtotal_idr]],2,0)</f>
        <v>2</v>
      </c>
      <c r="I3637" s="5">
        <f>VLOOKUP(working_table!$G3637,order_items[[#All],[product_id]:[subtotal_idr]],3,0)</f>
        <v>279000</v>
      </c>
      <c r="J3637" s="5">
        <f>VLOOKUP(working_table!$G3637,order_items[[#All],[product_id]:[subtotal_idr]],4,0)</f>
        <v>558000</v>
      </c>
      <c r="K3637" t="str">
        <f>VLOOKUP($G3637,products7[#All],2,0)</f>
        <v>T-Shirt Graphic SandangIndo</v>
      </c>
      <c r="L3637" t="str">
        <f>VLOOKUP($G3637,products7[#All],3,0)</f>
        <v>T-Shirt</v>
      </c>
      <c r="M3637" t="str">
        <f>VLOOKUP($G3637,products7[#All],7,0)</f>
        <v>SandangIndo</v>
      </c>
    </row>
    <row r="3638" spans="1:13" x14ac:dyDescent="0.35">
      <c r="A3638" t="s">
        <v>8499</v>
      </c>
      <c r="B3638" s="2">
        <f>VLOOKUP(A3638,orders[#All],3,0)</f>
        <v>45660</v>
      </c>
      <c r="C3638" t="str">
        <f>VLOOKUP($A3638,orders[#All],9,0)</f>
        <v>delivered</v>
      </c>
      <c r="D3638" t="str">
        <f>VLOOKUP($A3638,orders[#All],5,0)</f>
        <v>Semarang</v>
      </c>
      <c r="E3638" t="str">
        <f>VLOOKUP($A3638,orders[#All],6,0)</f>
        <v>Jawa Tengah</v>
      </c>
      <c r="F3638" t="str">
        <f>VLOOKUP($A3638,orders[#All],10,0)</f>
        <v>TANPA PROMO</v>
      </c>
      <c r="G3638" t="s">
        <v>3247</v>
      </c>
      <c r="H3638">
        <f>VLOOKUP(working_table!G3638,order_items[[#All],[product_id]:[subtotal_idr]],2,0)</f>
        <v>1</v>
      </c>
      <c r="I3638" s="5">
        <f>VLOOKUP(working_table!$G3638,order_items[[#All],[product_id]:[subtotal_idr]],3,0)</f>
        <v>599000</v>
      </c>
      <c r="J3638" s="5">
        <f>VLOOKUP(working_table!$G3638,order_items[[#All],[product_id]:[subtotal_idr]],4,0)</f>
        <v>599000</v>
      </c>
      <c r="K3638" t="str">
        <f>VLOOKUP($G3638,products7[#All],2,0)</f>
        <v>T-Shirt Polos Basic Cendana Co</v>
      </c>
      <c r="L3638" t="str">
        <f>VLOOKUP($G3638,products7[#All],3,0)</f>
        <v>T-Shirt</v>
      </c>
      <c r="M3638" t="str">
        <f>VLOOKUP($G3638,products7[#All],7,0)</f>
        <v>Cendana Co</v>
      </c>
    </row>
    <row r="3639" spans="1:13" x14ac:dyDescent="0.35">
      <c r="A3639" t="s">
        <v>8503</v>
      </c>
      <c r="B3639" s="2">
        <f>VLOOKUP(A3639,orders[#All],3,0)</f>
        <v>45393</v>
      </c>
      <c r="C3639" t="str">
        <f>VLOOKUP($A3639,orders[#All],9,0)</f>
        <v>delivered</v>
      </c>
      <c r="D3639" t="str">
        <f>VLOOKUP($A3639,orders[#All],5,0)</f>
        <v>Makassar</v>
      </c>
      <c r="E3639" t="str">
        <f>VLOOKUP($A3639,orders[#All],6,0)</f>
        <v>Sulawesi Selatan</v>
      </c>
      <c r="F3639" t="str">
        <f>VLOOKUP($A3639,orders[#All],10,0)</f>
        <v>TANPA PROMO</v>
      </c>
      <c r="G3639" t="s">
        <v>3420</v>
      </c>
      <c r="H3639">
        <f>VLOOKUP(working_table!G3639,order_items[[#All],[product_id]:[subtotal_idr]],2,0)</f>
        <v>3</v>
      </c>
      <c r="I3639" s="5">
        <f>VLOOKUP(working_table!$G3639,order_items[[#All],[product_id]:[subtotal_idr]],3,0)</f>
        <v>89000</v>
      </c>
      <c r="J3639" s="5">
        <f>VLOOKUP(working_table!$G3639,order_items[[#All],[product_id]:[subtotal_idr]],4,0)</f>
        <v>267000</v>
      </c>
      <c r="K3639" t="str">
        <f>VLOOKUP($G3639,products7[#All],2,0)</f>
        <v>Kacamata Hitam Riang Apparel</v>
      </c>
      <c r="L3639" t="str">
        <f>VLOOKUP($G3639,products7[#All],3,0)</f>
        <v>Accessories</v>
      </c>
      <c r="M3639" t="str">
        <f>VLOOKUP($G3639,products7[#All],7,0)</f>
        <v>Riang Apparel</v>
      </c>
    </row>
    <row r="3640" spans="1:13" x14ac:dyDescent="0.35">
      <c r="A3640" t="s">
        <v>8503</v>
      </c>
      <c r="B3640" s="2">
        <f>VLOOKUP(A3640,orders[#All],3,0)</f>
        <v>45393</v>
      </c>
      <c r="C3640" t="str">
        <f>VLOOKUP($A3640,orders[#All],9,0)</f>
        <v>delivered</v>
      </c>
      <c r="D3640" t="str">
        <f>VLOOKUP($A3640,orders[#All],5,0)</f>
        <v>Makassar</v>
      </c>
      <c r="E3640" t="str">
        <f>VLOOKUP($A3640,orders[#All],6,0)</f>
        <v>Sulawesi Selatan</v>
      </c>
      <c r="F3640" t="str">
        <f>VLOOKUP($A3640,orders[#All],10,0)</f>
        <v>TANPA PROMO</v>
      </c>
      <c r="G3640" t="s">
        <v>3098</v>
      </c>
      <c r="H3640">
        <f>VLOOKUP(working_table!G3640,order_items[[#All],[product_id]:[subtotal_idr]],2,0)</f>
        <v>1</v>
      </c>
      <c r="I3640" s="5">
        <f>VLOOKUP(working_table!$G3640,order_items[[#All],[product_id]:[subtotal_idr]],3,0)</f>
        <v>299000</v>
      </c>
      <c r="J3640" s="5">
        <f>VLOOKUP(working_table!$G3640,order_items[[#All],[product_id]:[subtotal_idr]],4,0)</f>
        <v>299000</v>
      </c>
      <c r="K3640" t="str">
        <f>VLOOKUP($G3640,products7[#All],2,0)</f>
        <v>T-Shirt Graphic BajuKita</v>
      </c>
      <c r="L3640" t="str">
        <f>VLOOKUP($G3640,products7[#All],3,0)</f>
        <v>T-Shirt</v>
      </c>
      <c r="M3640" t="str">
        <f>VLOOKUP($G3640,products7[#All],7,0)</f>
        <v>BajuKita</v>
      </c>
    </row>
    <row r="3641" spans="1:13" x14ac:dyDescent="0.35">
      <c r="A3641" t="s">
        <v>8506</v>
      </c>
      <c r="B3641" s="2">
        <f>VLOOKUP(A3641,orders[#All],3,0)</f>
        <v>44692</v>
      </c>
      <c r="C3641" t="str">
        <f>VLOOKUP($A3641,orders[#All],9,0)</f>
        <v>delivered</v>
      </c>
      <c r="D3641" t="str">
        <f>VLOOKUP($A3641,orders[#All],5,0)</f>
        <v>Yogyakarta</v>
      </c>
      <c r="E3641" t="str">
        <f>VLOOKUP($A3641,orders[#All],6,0)</f>
        <v>DI Yogyakarta</v>
      </c>
      <c r="F3641" t="str">
        <f>VLOOKUP($A3641,orders[#All],10,0)</f>
        <v>TANPA PROMO</v>
      </c>
      <c r="G3641" t="s">
        <v>2659</v>
      </c>
      <c r="H3641">
        <f>VLOOKUP(working_table!G3641,order_items[[#All],[product_id]:[subtotal_idr]],2,0)</f>
        <v>1</v>
      </c>
      <c r="I3641" s="5">
        <f>VLOOKUP(working_table!$G3641,order_items[[#All],[product_id]:[subtotal_idr]],3,0)</f>
        <v>449000</v>
      </c>
      <c r="J3641" s="5">
        <f>VLOOKUP(working_table!$G3641,order_items[[#All],[product_id]:[subtotal_idr]],4,0)</f>
        <v>449000</v>
      </c>
      <c r="K3641" t="str">
        <f>VLOOKUP($G3641,products7[#All],2,0)</f>
        <v>Jacket Hoodie Riang Apparel</v>
      </c>
      <c r="L3641" t="str">
        <f>VLOOKUP($G3641,products7[#All],3,0)</f>
        <v>Jacket</v>
      </c>
      <c r="M3641" t="str">
        <f>VLOOKUP($G3641,products7[#All],7,0)</f>
        <v>Riang Apparel</v>
      </c>
    </row>
    <row r="3642" spans="1:13" x14ac:dyDescent="0.35">
      <c r="A3642" t="s">
        <v>8508</v>
      </c>
      <c r="B3642" s="2">
        <f>VLOOKUP(A3642,orders[#All],3,0)</f>
        <v>45268</v>
      </c>
      <c r="C3642" t="str">
        <f>VLOOKUP($A3642,orders[#All],9,0)</f>
        <v>cancelled</v>
      </c>
      <c r="D3642" t="str">
        <f>VLOOKUP($A3642,orders[#All],5,0)</f>
        <v>Tangerang</v>
      </c>
      <c r="E3642" t="str">
        <f>VLOOKUP($A3642,orders[#All],6,0)</f>
        <v>Banten</v>
      </c>
      <c r="F3642" t="str">
        <f>VLOOKUP($A3642,orders[#All],10,0)</f>
        <v>NEWUSER</v>
      </c>
      <c r="G3642" t="s">
        <v>3519</v>
      </c>
      <c r="H3642">
        <f>VLOOKUP(working_table!G3642,order_items[[#All],[product_id]:[subtotal_idr]],2,0)</f>
        <v>1</v>
      </c>
      <c r="I3642" s="5">
        <f>VLOOKUP(working_table!$G3642,order_items[[#All],[product_id]:[subtotal_idr]],3,0)</f>
        <v>49000</v>
      </c>
      <c r="J3642" s="5">
        <f>VLOOKUP(working_table!$G3642,order_items[[#All],[product_id]:[subtotal_idr]],4,0)</f>
        <v>49000</v>
      </c>
      <c r="K3642" t="str">
        <f>VLOOKUP($G3642,products7[#All],2,0)</f>
        <v>Dress Mini Casual Kanvas Lokal</v>
      </c>
      <c r="L3642" t="str">
        <f>VLOOKUP($G3642,products7[#All],3,0)</f>
        <v>dress</v>
      </c>
      <c r="M3642" t="str">
        <f>VLOOKUP($G3642,products7[#All],7,0)</f>
        <v>Kanvas Lokal</v>
      </c>
    </row>
    <row r="3643" spans="1:13" x14ac:dyDescent="0.35">
      <c r="A3643" t="s">
        <v>8508</v>
      </c>
      <c r="B3643" s="2">
        <f>VLOOKUP(A3643,orders[#All],3,0)</f>
        <v>45268</v>
      </c>
      <c r="C3643" t="str">
        <f>VLOOKUP($A3643,orders[#All],9,0)</f>
        <v>cancelled</v>
      </c>
      <c r="D3643" t="str">
        <f>VLOOKUP($A3643,orders[#All],5,0)</f>
        <v>Tangerang</v>
      </c>
      <c r="E3643" t="str">
        <f>VLOOKUP($A3643,orders[#All],6,0)</f>
        <v>Banten</v>
      </c>
      <c r="F3643" t="str">
        <f>VLOOKUP($A3643,orders[#All],10,0)</f>
        <v>NEWUSER</v>
      </c>
      <c r="G3643" t="s">
        <v>2980</v>
      </c>
      <c r="H3643">
        <f>VLOOKUP(working_table!G3643,order_items[[#All],[product_id]:[subtotal_idr]],2,0)</f>
        <v>2</v>
      </c>
      <c r="I3643" s="5">
        <f>VLOOKUP(working_table!$G3643,order_items[[#All],[product_id]:[subtotal_idr]],3,0)</f>
        <v>279000</v>
      </c>
      <c r="J3643" s="5">
        <f>VLOOKUP(working_table!$G3643,order_items[[#All],[product_id]:[subtotal_idr]],4,0)</f>
        <v>558000</v>
      </c>
      <c r="K3643" t="str">
        <f>VLOOKUP($G3643,products7[#All],2,0)</f>
        <v>T-Shirt Graphic SandangIndo</v>
      </c>
      <c r="L3643" t="str">
        <f>VLOOKUP($G3643,products7[#All],3,0)</f>
        <v>T-Shirt</v>
      </c>
      <c r="M3643" t="str">
        <f>VLOOKUP($G3643,products7[#All],7,0)</f>
        <v>SandangIndo</v>
      </c>
    </row>
    <row r="3644" spans="1:13" x14ac:dyDescent="0.35">
      <c r="A3644" t="s">
        <v>8511</v>
      </c>
      <c r="B3644" s="2">
        <f>VLOOKUP(A3644,orders[#All],3,0)</f>
        <v>45655</v>
      </c>
      <c r="C3644" t="str">
        <f>VLOOKUP($A3644,orders[#All],9,0)</f>
        <v>delivered</v>
      </c>
      <c r="D3644" t="str">
        <f>VLOOKUP($A3644,orders[#All],5,0)</f>
        <v>Palembang</v>
      </c>
      <c r="E3644" t="str">
        <f>VLOOKUP($A3644,orders[#All],6,0)</f>
        <v>Sumatera Selatan</v>
      </c>
      <c r="F3644" t="str">
        <f>VLOOKUP($A3644,orders[#All],10,0)</f>
        <v>TANPA PROMO</v>
      </c>
      <c r="G3644" t="s">
        <v>2819</v>
      </c>
      <c r="H3644">
        <f>VLOOKUP(working_table!G3644,order_items[[#All],[product_id]:[subtotal_idr]],2,0)</f>
        <v>1</v>
      </c>
      <c r="I3644" s="5">
        <f>VLOOKUP(working_table!$G3644,order_items[[#All],[product_id]:[subtotal_idr]],3,0)</f>
        <v>199000</v>
      </c>
      <c r="J3644" s="5">
        <f>VLOOKUP(working_table!$G3644,order_items[[#All],[product_id]:[subtotal_idr]],4,0)</f>
        <v>199000</v>
      </c>
      <c r="K3644" t="str">
        <f>VLOOKUP($G3644,products7[#All],2,0)</f>
        <v>Syal Rajut SandangIndo</v>
      </c>
      <c r="L3644" t="str">
        <f>VLOOKUP($G3644,products7[#All],3,0)</f>
        <v>Accessories</v>
      </c>
      <c r="M3644" t="str">
        <f>VLOOKUP($G3644,products7[#All],7,0)</f>
        <v>SandangIndo</v>
      </c>
    </row>
    <row r="3645" spans="1:13" x14ac:dyDescent="0.35">
      <c r="A3645" t="s">
        <v>8511</v>
      </c>
      <c r="B3645" s="2">
        <f>VLOOKUP(A3645,orders[#All],3,0)</f>
        <v>45655</v>
      </c>
      <c r="C3645" t="str">
        <f>VLOOKUP($A3645,orders[#All],9,0)</f>
        <v>delivered</v>
      </c>
      <c r="D3645" t="str">
        <f>VLOOKUP($A3645,orders[#All],5,0)</f>
        <v>Palembang</v>
      </c>
      <c r="E3645" t="str">
        <f>VLOOKUP($A3645,orders[#All],6,0)</f>
        <v>Sumatera Selatan</v>
      </c>
      <c r="F3645" t="str">
        <f>VLOOKUP($A3645,orders[#All],10,0)</f>
        <v>TANPA PROMO</v>
      </c>
      <c r="G3645" t="s">
        <v>2977</v>
      </c>
      <c r="H3645">
        <f>VLOOKUP(working_table!G3645,order_items[[#All],[product_id]:[subtotal_idr]],2,0)</f>
        <v>1</v>
      </c>
      <c r="I3645" s="5">
        <f>VLOOKUP(working_table!$G3645,order_items[[#All],[product_id]:[subtotal_idr]],3,0)</f>
        <v>599000</v>
      </c>
      <c r="J3645" s="5">
        <f>VLOOKUP(working_table!$G3645,order_items[[#All],[product_id]:[subtotal_idr]],4,0)</f>
        <v>599000</v>
      </c>
      <c r="K3645" t="str">
        <f>VLOOKUP($G3645,products7[#All],2,0)</f>
        <v>Kemeja Batik NusaBrand</v>
      </c>
      <c r="L3645" t="str">
        <f>VLOOKUP($G3645,products7[#All],3,0)</f>
        <v>T-Shirt</v>
      </c>
      <c r="M3645" t="str">
        <f>VLOOKUP($G3645,products7[#All],7,0)</f>
        <v>NusaBrand</v>
      </c>
    </row>
    <row r="3646" spans="1:13" x14ac:dyDescent="0.35">
      <c r="A3646" t="s">
        <v>8514</v>
      </c>
      <c r="B3646" s="2">
        <f>VLOOKUP(A3646,orders[#All],3,0)</f>
        <v>45185</v>
      </c>
      <c r="C3646" t="str">
        <f>VLOOKUP($A3646,orders[#All],9,0)</f>
        <v>shipped</v>
      </c>
      <c r="D3646" t="str">
        <f>VLOOKUP($A3646,orders[#All],5,0)</f>
        <v>Surabaya</v>
      </c>
      <c r="E3646" t="str">
        <f>VLOOKUP($A3646,orders[#All],6,0)</f>
        <v>Jawa Timur</v>
      </c>
      <c r="F3646" t="str">
        <f>VLOOKUP($A3646,orders[#All],10,0)</f>
        <v>TANPA PROMO</v>
      </c>
      <c r="G3646" t="s">
        <v>2559</v>
      </c>
      <c r="H3646">
        <f>VLOOKUP(working_table!G3646,order_items[[#All],[product_id]:[subtotal_idr]],2,0)</f>
        <v>1</v>
      </c>
      <c r="I3646" s="5">
        <f>VLOOKUP(working_table!$G3646,order_items[[#All],[product_id]:[subtotal_idr]],3,0)</f>
        <v>129000</v>
      </c>
      <c r="J3646" s="5">
        <f>VLOOKUP(working_table!$G3646,order_items[[#All],[product_id]:[subtotal_idr]],4,0)</f>
        <v>129000</v>
      </c>
      <c r="K3646" t="str">
        <f>VLOOKUP($G3646,products7[#All],2,0)</f>
        <v>Syal Rajut Riang Apparel</v>
      </c>
      <c r="L3646" t="str">
        <f>VLOOKUP($G3646,products7[#All],3,0)</f>
        <v>Accessories</v>
      </c>
      <c r="M3646" t="str">
        <f>VLOOKUP($G3646,products7[#All],7,0)</f>
        <v>Riang Apparel</v>
      </c>
    </row>
    <row r="3647" spans="1:13" x14ac:dyDescent="0.35">
      <c r="A3647" t="s">
        <v>8514</v>
      </c>
      <c r="B3647" s="2">
        <f>VLOOKUP(A3647,orders[#All],3,0)</f>
        <v>45185</v>
      </c>
      <c r="C3647" t="str">
        <f>VLOOKUP($A3647,orders[#All],9,0)</f>
        <v>shipped</v>
      </c>
      <c r="D3647" t="str">
        <f>VLOOKUP($A3647,orders[#All],5,0)</f>
        <v>Surabaya</v>
      </c>
      <c r="E3647" t="str">
        <f>VLOOKUP($A3647,orders[#All],6,0)</f>
        <v>Jawa Timur</v>
      </c>
      <c r="F3647" t="str">
        <f>VLOOKUP($A3647,orders[#All],10,0)</f>
        <v>TANPA PROMO</v>
      </c>
      <c r="G3647" t="s">
        <v>2986</v>
      </c>
      <c r="H3647">
        <f>VLOOKUP(working_table!G3647,order_items[[#All],[product_id]:[subtotal_idr]],2,0)</f>
        <v>2</v>
      </c>
      <c r="I3647" s="5">
        <f>VLOOKUP(working_table!$G3647,order_items[[#All],[product_id]:[subtotal_idr]],3,0)</f>
        <v>549000</v>
      </c>
      <c r="J3647" s="5">
        <f>VLOOKUP(working_table!$G3647,order_items[[#All],[product_id]:[subtotal_idr]],4,0)</f>
        <v>1098000</v>
      </c>
      <c r="K3647" t="str">
        <f>VLOOKUP($G3647,products7[#All],2,0)</f>
        <v>Jacket Parasut Riang Apparel</v>
      </c>
      <c r="L3647" t="str">
        <f>VLOOKUP($G3647,products7[#All],3,0)</f>
        <v>Jacket</v>
      </c>
      <c r="M3647" t="str">
        <f>VLOOKUP($G3647,products7[#All],7,0)</f>
        <v>Riang Apparel</v>
      </c>
    </row>
    <row r="3648" spans="1:13" x14ac:dyDescent="0.35">
      <c r="A3648" t="s">
        <v>8517</v>
      </c>
      <c r="B3648" s="2">
        <f>VLOOKUP(A3648,orders[#All],3,0)</f>
        <v>44579</v>
      </c>
      <c r="C3648" t="str">
        <f>VLOOKUP($A3648,orders[#All],9,0)</f>
        <v>delivered</v>
      </c>
      <c r="D3648" t="str">
        <f>VLOOKUP($A3648,orders[#All],5,0)</f>
        <v>Medan</v>
      </c>
      <c r="E3648" t="str">
        <f>VLOOKUP($A3648,orders[#All],6,0)</f>
        <v>Sumatera Utara</v>
      </c>
      <c r="F3648" t="str">
        <f>VLOOKUP($A3648,orders[#All],10,0)</f>
        <v>TANPA PROMO</v>
      </c>
      <c r="G3648" t="s">
        <v>2551</v>
      </c>
      <c r="H3648">
        <f>VLOOKUP(working_table!G3648,order_items[[#All],[product_id]:[subtotal_idr]],2,0)</f>
        <v>1</v>
      </c>
      <c r="I3648" s="5">
        <f>VLOOKUP(working_table!$G3648,order_items[[#All],[product_id]:[subtotal_idr]],3,0)</f>
        <v>179000</v>
      </c>
      <c r="J3648" s="5">
        <f>VLOOKUP(working_table!$G3648,order_items[[#All],[product_id]:[subtotal_idr]],4,0)</f>
        <v>179000</v>
      </c>
      <c r="K3648" t="str">
        <f>VLOOKUP($G3648,products7[#All],2,0)</f>
        <v>Jacket Hoodie Tropika Style</v>
      </c>
      <c r="L3648" t="str">
        <f>VLOOKUP($G3648,products7[#All],3,0)</f>
        <v>Jacket</v>
      </c>
      <c r="M3648" t="str">
        <f>VLOOKUP($G3648,products7[#All],7,0)</f>
        <v>Tropika Style</v>
      </c>
    </row>
    <row r="3649" spans="1:13" x14ac:dyDescent="0.35">
      <c r="A3649" t="s">
        <v>8517</v>
      </c>
      <c r="B3649" s="2">
        <f>VLOOKUP(A3649,orders[#All],3,0)</f>
        <v>44579</v>
      </c>
      <c r="C3649" t="str">
        <f>VLOOKUP($A3649,orders[#All],9,0)</f>
        <v>delivered</v>
      </c>
      <c r="D3649" t="str">
        <f>VLOOKUP($A3649,orders[#All],5,0)</f>
        <v>Medan</v>
      </c>
      <c r="E3649" t="str">
        <f>VLOOKUP($A3649,orders[#All],6,0)</f>
        <v>Sumatera Utara</v>
      </c>
      <c r="F3649" t="str">
        <f>VLOOKUP($A3649,orders[#All],10,0)</f>
        <v>TANPA PROMO</v>
      </c>
      <c r="G3649" t="s">
        <v>2421</v>
      </c>
      <c r="H3649">
        <f>VLOOKUP(working_table!G3649,order_items[[#All],[product_id]:[subtotal_idr]],2,0)</f>
        <v>1</v>
      </c>
      <c r="I3649" s="5">
        <f>VLOOKUP(working_table!$G3649,order_items[[#All],[product_id]:[subtotal_idr]],3,0)</f>
        <v>249000</v>
      </c>
      <c r="J3649" s="5">
        <f>VLOOKUP(working_table!$G3649,order_items[[#All],[product_id]:[subtotal_idr]],4,0)</f>
        <v>249000</v>
      </c>
      <c r="K3649" t="str">
        <f>VLOOKUP($G3649,products7[#All],2,0)</f>
        <v>Topi Baseball SandangIndo</v>
      </c>
      <c r="L3649" t="str">
        <f>VLOOKUP($G3649,products7[#All],3,0)</f>
        <v>Accessories</v>
      </c>
      <c r="M3649" t="str">
        <f>VLOOKUP($G3649,products7[#All],7,0)</f>
        <v>SandangIndo</v>
      </c>
    </row>
    <row r="3650" spans="1:13" x14ac:dyDescent="0.35">
      <c r="A3650" t="s">
        <v>8520</v>
      </c>
      <c r="B3650" s="2">
        <f>VLOOKUP(A3650,orders[#All],3,0)</f>
        <v>45280</v>
      </c>
      <c r="C3650" t="str">
        <f>VLOOKUP($A3650,orders[#All],9,0)</f>
        <v>delivered</v>
      </c>
      <c r="D3650" t="str">
        <f>VLOOKUP($A3650,orders[#All],5,0)</f>
        <v>Bogor</v>
      </c>
      <c r="E3650" t="str">
        <f>VLOOKUP($A3650,orders[#All],6,0)</f>
        <v>Jawa Barat</v>
      </c>
      <c r="F3650" t="str">
        <f>VLOOKUP($A3650,orders[#All],10,0)</f>
        <v>TANPA PROMO</v>
      </c>
      <c r="G3650" t="s">
        <v>3098</v>
      </c>
      <c r="H3650">
        <f>VLOOKUP(working_table!G3650,order_items[[#All],[product_id]:[subtotal_idr]],2,0)</f>
        <v>1</v>
      </c>
      <c r="I3650" s="5">
        <f>VLOOKUP(working_table!$G3650,order_items[[#All],[product_id]:[subtotal_idr]],3,0)</f>
        <v>299000</v>
      </c>
      <c r="J3650" s="5">
        <f>VLOOKUP(working_table!$G3650,order_items[[#All],[product_id]:[subtotal_idr]],4,0)</f>
        <v>299000</v>
      </c>
      <c r="K3650" t="str">
        <f>VLOOKUP($G3650,products7[#All],2,0)</f>
        <v>T-Shirt Graphic BajuKita</v>
      </c>
      <c r="L3650" t="str">
        <f>VLOOKUP($G3650,products7[#All],3,0)</f>
        <v>T-Shirt</v>
      </c>
      <c r="M3650" t="str">
        <f>VLOOKUP($G3650,products7[#All],7,0)</f>
        <v>BajuKita</v>
      </c>
    </row>
    <row r="3651" spans="1:13" x14ac:dyDescent="0.35">
      <c r="A3651" t="s">
        <v>8520</v>
      </c>
      <c r="B3651" s="2">
        <f>VLOOKUP(A3651,orders[#All],3,0)</f>
        <v>45280</v>
      </c>
      <c r="C3651" t="str">
        <f>VLOOKUP($A3651,orders[#All],9,0)</f>
        <v>delivered</v>
      </c>
      <c r="D3651" t="str">
        <f>VLOOKUP($A3651,orders[#All],5,0)</f>
        <v>Bogor</v>
      </c>
      <c r="E3651" t="str">
        <f>VLOOKUP($A3651,orders[#All],6,0)</f>
        <v>Jawa Barat</v>
      </c>
      <c r="F3651" t="str">
        <f>VLOOKUP($A3651,orders[#All],10,0)</f>
        <v>TANPA PROMO</v>
      </c>
      <c r="G3651" t="s">
        <v>3112</v>
      </c>
      <c r="H3651">
        <f>VLOOKUP(working_table!G3651,order_items[[#All],[product_id]:[subtotal_idr]],2,0)</f>
        <v>1</v>
      </c>
      <c r="I3651" s="5">
        <f>VLOOKUP(working_table!$G3651,order_items[[#All],[product_id]:[subtotal_idr]],3,0)</f>
        <v>499000</v>
      </c>
      <c r="J3651" s="5">
        <f>VLOOKUP(working_table!$G3651,order_items[[#All],[product_id]:[subtotal_idr]],4,0)</f>
        <v>499000</v>
      </c>
      <c r="K3651" t="str">
        <f>VLOOKUP($G3651,products7[#All],2,0)</f>
        <v>Topi Baseball Kanvas Lokal</v>
      </c>
      <c r="L3651" t="str">
        <f>VLOOKUP($G3651,products7[#All],3,0)</f>
        <v>Accessories</v>
      </c>
      <c r="M3651" t="str">
        <f>VLOOKUP($G3651,products7[#All],7,0)</f>
        <v>Kanvas Lokal</v>
      </c>
    </row>
    <row r="3652" spans="1:13" x14ac:dyDescent="0.35">
      <c r="A3652" t="s">
        <v>8520</v>
      </c>
      <c r="B3652" s="2">
        <f>VLOOKUP(A3652,orders[#All],3,0)</f>
        <v>45280</v>
      </c>
      <c r="C3652" t="str">
        <f>VLOOKUP($A3652,orders[#All],9,0)</f>
        <v>delivered</v>
      </c>
      <c r="D3652" t="str">
        <f>VLOOKUP($A3652,orders[#All],5,0)</f>
        <v>Bogor</v>
      </c>
      <c r="E3652" t="str">
        <f>VLOOKUP($A3652,orders[#All],6,0)</f>
        <v>Jawa Barat</v>
      </c>
      <c r="F3652" t="str">
        <f>VLOOKUP($A3652,orders[#All],10,0)</f>
        <v>TANPA PROMO</v>
      </c>
      <c r="G3652" t="s">
        <v>3175</v>
      </c>
      <c r="H3652">
        <f>VLOOKUP(working_table!G3652,order_items[[#All],[product_id]:[subtotal_idr]],2,0)</f>
        <v>1</v>
      </c>
      <c r="I3652" s="5">
        <f>VLOOKUP(working_table!$G3652,order_items[[#All],[product_id]:[subtotal_idr]],3,0)</f>
        <v>449000</v>
      </c>
      <c r="J3652" s="5">
        <f>VLOOKUP(working_table!$G3652,order_items[[#All],[product_id]:[subtotal_idr]],4,0)</f>
        <v>449000</v>
      </c>
      <c r="K3652" t="str">
        <f>VLOOKUP($G3652,products7[#All],2,0)</f>
        <v>Pants Wide Leg NusaBrand</v>
      </c>
      <c r="L3652" t="str">
        <f>VLOOKUP($G3652,products7[#All],3,0)</f>
        <v>Pants</v>
      </c>
      <c r="M3652" t="str">
        <f>VLOOKUP($G3652,products7[#All],7,0)</f>
        <v>NusaBrand</v>
      </c>
    </row>
    <row r="3653" spans="1:13" x14ac:dyDescent="0.35">
      <c r="A3653" t="s">
        <v>8524</v>
      </c>
      <c r="B3653" s="2">
        <f>VLOOKUP(A3653,orders[#All],3,0)</f>
        <v>44631</v>
      </c>
      <c r="C3653" t="str">
        <f>VLOOKUP($A3653,orders[#All],9,0)</f>
        <v>delivered</v>
      </c>
      <c r="D3653" t="str">
        <f>VLOOKUP($A3653,orders[#All],5,0)</f>
        <v>Tangerang</v>
      </c>
      <c r="E3653" t="str">
        <f>VLOOKUP($A3653,orders[#All],6,0)</f>
        <v>Banten</v>
      </c>
      <c r="F3653" t="str">
        <f>VLOOKUP($A3653,orders[#All],10,0)</f>
        <v>RAMADAN23</v>
      </c>
      <c r="G3653" t="s">
        <v>2872</v>
      </c>
      <c r="H3653">
        <f>VLOOKUP(working_table!G3653,order_items[[#All],[product_id]:[subtotal_idr]],2,0)</f>
        <v>1</v>
      </c>
      <c r="I3653" s="5">
        <f>VLOOKUP(working_table!$G3653,order_items[[#All],[product_id]:[subtotal_idr]],3,0)</f>
        <v>399000</v>
      </c>
      <c r="J3653" s="5">
        <f>VLOOKUP(working_table!$G3653,order_items[[#All],[product_id]:[subtotal_idr]],4,0)</f>
        <v>399000</v>
      </c>
      <c r="K3653" t="str">
        <f>VLOOKUP($G3653,products7[#All],2,0)</f>
        <v>Ikat Pinggang Kulit SandangIndo</v>
      </c>
      <c r="L3653" t="str">
        <f>VLOOKUP($G3653,products7[#All],3,0)</f>
        <v>Accessories</v>
      </c>
      <c r="M3653" t="str">
        <f>VLOOKUP($G3653,products7[#All],7,0)</f>
        <v>SandangIndo</v>
      </c>
    </row>
    <row r="3654" spans="1:13" x14ac:dyDescent="0.35">
      <c r="A3654" t="s">
        <v>8524</v>
      </c>
      <c r="B3654" s="2">
        <f>VLOOKUP(A3654,orders[#All],3,0)</f>
        <v>44631</v>
      </c>
      <c r="C3654" t="str">
        <f>VLOOKUP($A3654,orders[#All],9,0)</f>
        <v>delivered</v>
      </c>
      <c r="D3654" t="str">
        <f>VLOOKUP($A3654,orders[#All],5,0)</f>
        <v>Tangerang</v>
      </c>
      <c r="E3654" t="str">
        <f>VLOOKUP($A3654,orders[#All],6,0)</f>
        <v>Banten</v>
      </c>
      <c r="F3654" t="str">
        <f>VLOOKUP($A3654,orders[#All],10,0)</f>
        <v>RAMADAN23</v>
      </c>
      <c r="G3654" t="s">
        <v>3575</v>
      </c>
      <c r="H3654">
        <f>VLOOKUP(working_table!G3654,order_items[[#All],[product_id]:[subtotal_idr]],2,0)</f>
        <v>1</v>
      </c>
      <c r="I3654" s="5">
        <f>VLOOKUP(working_table!$G3654,order_items[[#All],[product_id]:[subtotal_idr]],3,0)</f>
        <v>119000</v>
      </c>
      <c r="J3654" s="5">
        <f>VLOOKUP(working_table!$G3654,order_items[[#All],[product_id]:[subtotal_idr]],4,0)</f>
        <v>119000</v>
      </c>
      <c r="K3654" t="str">
        <f>VLOOKUP($G3654,products7[#All],2,0)</f>
        <v>Pants Jeans Slim Cendana Co</v>
      </c>
      <c r="L3654" t="str">
        <f>VLOOKUP($G3654,products7[#All],3,0)</f>
        <v>Pants</v>
      </c>
      <c r="M3654" t="str">
        <f>VLOOKUP($G3654,products7[#All],7,0)</f>
        <v>Cendana Co</v>
      </c>
    </row>
    <row r="3655" spans="1:13" x14ac:dyDescent="0.35">
      <c r="A3655" t="s">
        <v>8527</v>
      </c>
      <c r="B3655" s="2">
        <f>VLOOKUP(A3655,orders[#All],3,0)</f>
        <v>45518</v>
      </c>
      <c r="C3655" t="str">
        <f>VLOOKUP($A3655,orders[#All],9,0)</f>
        <v>cancelled</v>
      </c>
      <c r="D3655" t="str">
        <f>VLOOKUP($A3655,orders[#All],5,0)</f>
        <v>Banjarmasin</v>
      </c>
      <c r="E3655" t="str">
        <f>VLOOKUP($A3655,orders[#All],6,0)</f>
        <v>Kalimantan Selatan</v>
      </c>
      <c r="F3655" t="str">
        <f>VLOOKUP($A3655,orders[#All],10,0)</f>
        <v>TANPA PROMO</v>
      </c>
      <c r="G3655" t="s">
        <v>2787</v>
      </c>
      <c r="H3655">
        <f>VLOOKUP(working_table!G3655,order_items[[#All],[product_id]:[subtotal_idr]],2,0)</f>
        <v>1</v>
      </c>
      <c r="I3655" s="5">
        <f>VLOOKUP(working_table!$G3655,order_items[[#All],[product_id]:[subtotal_idr]],3,0)</f>
        <v>179000</v>
      </c>
      <c r="J3655" s="5">
        <f>VLOOKUP(working_table!$G3655,order_items[[#All],[product_id]:[subtotal_idr]],4,0)</f>
        <v>179000</v>
      </c>
      <c r="K3655" t="str">
        <f>VLOOKUP($G3655,products7[#All],2,0)</f>
        <v>Pants Jeans Slim SandangIndo</v>
      </c>
      <c r="L3655" t="str">
        <f>VLOOKUP($G3655,products7[#All],3,0)</f>
        <v>Pants</v>
      </c>
      <c r="M3655" t="str">
        <f>VLOOKUP($G3655,products7[#All],7,0)</f>
        <v>SandangIndo</v>
      </c>
    </row>
    <row r="3656" spans="1:13" x14ac:dyDescent="0.35">
      <c r="A3656" t="s">
        <v>8527</v>
      </c>
      <c r="B3656" s="2">
        <f>VLOOKUP(A3656,orders[#All],3,0)</f>
        <v>45518</v>
      </c>
      <c r="C3656" t="str">
        <f>VLOOKUP($A3656,orders[#All],9,0)</f>
        <v>cancelled</v>
      </c>
      <c r="D3656" t="str">
        <f>VLOOKUP($A3656,orders[#All],5,0)</f>
        <v>Banjarmasin</v>
      </c>
      <c r="E3656" t="str">
        <f>VLOOKUP($A3656,orders[#All],6,0)</f>
        <v>Kalimantan Selatan</v>
      </c>
      <c r="F3656" t="str">
        <f>VLOOKUP($A3656,orders[#All],10,0)</f>
        <v>TANPA PROMO</v>
      </c>
      <c r="G3656" t="s">
        <v>2996</v>
      </c>
      <c r="H3656">
        <f>VLOOKUP(working_table!G3656,order_items[[#All],[product_id]:[subtotal_idr]],2,0)</f>
        <v>2</v>
      </c>
      <c r="I3656" s="5">
        <f>VLOOKUP(working_table!$G3656,order_items[[#All],[product_id]:[subtotal_idr]],3,0)</f>
        <v>129000</v>
      </c>
      <c r="J3656" s="5">
        <f>VLOOKUP(working_table!$G3656,order_items[[#All],[product_id]:[subtotal_idr]],4,0)</f>
        <v>258000</v>
      </c>
      <c r="K3656" t="str">
        <f>VLOOKUP($G3656,products7[#All],2,0)</f>
        <v>Pants Jeans Slim Senja Wear</v>
      </c>
      <c r="L3656" t="str">
        <f>VLOOKUP($G3656,products7[#All],3,0)</f>
        <v>Pants</v>
      </c>
      <c r="M3656" t="str">
        <f>VLOOKUP($G3656,products7[#All],7,0)</f>
        <v>Senja Wear</v>
      </c>
    </row>
    <row r="3657" spans="1:13" x14ac:dyDescent="0.35">
      <c r="A3657" t="s">
        <v>8527</v>
      </c>
      <c r="B3657" s="2">
        <f>VLOOKUP(A3657,orders[#All],3,0)</f>
        <v>45518</v>
      </c>
      <c r="C3657" t="str">
        <f>VLOOKUP($A3657,orders[#All],9,0)</f>
        <v>cancelled</v>
      </c>
      <c r="D3657" t="str">
        <f>VLOOKUP($A3657,orders[#All],5,0)</f>
        <v>Banjarmasin</v>
      </c>
      <c r="E3657" t="str">
        <f>VLOOKUP($A3657,orders[#All],6,0)</f>
        <v>Kalimantan Selatan</v>
      </c>
      <c r="F3657" t="str">
        <f>VLOOKUP($A3657,orders[#All],10,0)</f>
        <v>TANPA PROMO</v>
      </c>
      <c r="G3657" t="s">
        <v>3895</v>
      </c>
      <c r="H3657">
        <f>VLOOKUP(working_table!G3657,order_items[[#All],[product_id]:[subtotal_idr]],2,0)</f>
        <v>1</v>
      </c>
      <c r="I3657" s="5">
        <f>VLOOKUP(working_table!$G3657,order_items[[#All],[product_id]:[subtotal_idr]],3,0)</f>
        <v>59000</v>
      </c>
      <c r="J3657" s="5">
        <f>VLOOKUP(working_table!$G3657,order_items[[#All],[product_id]:[subtotal_idr]],4,0)</f>
        <v>59000</v>
      </c>
      <c r="K3657" t="str">
        <f>VLOOKUP($G3657,products7[#All],2,0)</f>
        <v>Tas Selempang SandangIndo</v>
      </c>
      <c r="L3657" t="str">
        <f>VLOOKUP($G3657,products7[#All],3,0)</f>
        <v>Accessories</v>
      </c>
      <c r="M3657" t="str">
        <f>VLOOKUP($G3657,products7[#All],7,0)</f>
        <v>SandangIndo</v>
      </c>
    </row>
    <row r="3658" spans="1:13" x14ac:dyDescent="0.35">
      <c r="A3658" t="s">
        <v>8531</v>
      </c>
      <c r="B3658" s="2">
        <f>VLOOKUP(A3658,orders[#All],3,0)</f>
        <v>45468</v>
      </c>
      <c r="C3658" t="str">
        <f>VLOOKUP($A3658,orders[#All],9,0)</f>
        <v>delivered</v>
      </c>
      <c r="D3658" t="str">
        <f>VLOOKUP($A3658,orders[#All],5,0)</f>
        <v>Palembang</v>
      </c>
      <c r="E3658" t="str">
        <f>VLOOKUP($A3658,orders[#All],6,0)</f>
        <v>Sumatera Selatan</v>
      </c>
      <c r="F3658" t="str">
        <f>VLOOKUP($A3658,orders[#All],10,0)</f>
        <v>NEWUSER</v>
      </c>
      <c r="G3658" t="s">
        <v>3289</v>
      </c>
      <c r="H3658">
        <f>VLOOKUP(working_table!G3658,order_items[[#All],[product_id]:[subtotal_idr]],2,0)</f>
        <v>1</v>
      </c>
      <c r="I3658" s="5">
        <f>VLOOKUP(working_table!$G3658,order_items[[#All],[product_id]:[subtotal_idr]],3,0)</f>
        <v>299000</v>
      </c>
      <c r="J3658" s="5">
        <f>VLOOKUP(working_table!$G3658,order_items[[#All],[product_id]:[subtotal_idr]],4,0)</f>
        <v>299000</v>
      </c>
      <c r="K3658" t="str">
        <f>VLOOKUP($G3658,products7[#All],2,0)</f>
        <v>Ikat Pinggang Kulit Senja Wear</v>
      </c>
      <c r="L3658" t="str">
        <f>VLOOKUP($G3658,products7[#All],3,0)</f>
        <v>Accessories</v>
      </c>
      <c r="M3658" t="str">
        <f>VLOOKUP($G3658,products7[#All],7,0)</f>
        <v>Senja Wear</v>
      </c>
    </row>
    <row r="3659" spans="1:13" x14ac:dyDescent="0.35">
      <c r="A3659" t="s">
        <v>8531</v>
      </c>
      <c r="B3659" s="2">
        <f>VLOOKUP(A3659,orders[#All],3,0)</f>
        <v>45468</v>
      </c>
      <c r="C3659" t="str">
        <f>VLOOKUP($A3659,orders[#All],9,0)</f>
        <v>delivered</v>
      </c>
      <c r="D3659" t="str">
        <f>VLOOKUP($A3659,orders[#All],5,0)</f>
        <v>Palembang</v>
      </c>
      <c r="E3659" t="str">
        <f>VLOOKUP($A3659,orders[#All],6,0)</f>
        <v>Sumatera Selatan</v>
      </c>
      <c r="F3659" t="str">
        <f>VLOOKUP($A3659,orders[#All],10,0)</f>
        <v>NEWUSER</v>
      </c>
      <c r="G3659" t="s">
        <v>2806</v>
      </c>
      <c r="H3659">
        <f>VLOOKUP(working_table!G3659,order_items[[#All],[product_id]:[subtotal_idr]],2,0)</f>
        <v>1</v>
      </c>
      <c r="I3659" s="5">
        <f>VLOOKUP(working_table!$G3659,order_items[[#All],[product_id]:[subtotal_idr]],3,0)</f>
        <v>129000</v>
      </c>
      <c r="J3659" s="5">
        <f>VLOOKUP(working_table!$G3659,order_items[[#All],[product_id]:[subtotal_idr]],4,0)</f>
        <v>129000</v>
      </c>
      <c r="K3659" t="str">
        <f>VLOOKUP($G3659,products7[#All],2,0)</f>
        <v>T-Shirt Polos Basic Ratu Mode</v>
      </c>
      <c r="L3659" t="str">
        <f>VLOOKUP($G3659,products7[#All],3,0)</f>
        <v>T-Shirt</v>
      </c>
      <c r="M3659" t="str">
        <f>VLOOKUP($G3659,products7[#All],7,0)</f>
        <v>Ratu Mode</v>
      </c>
    </row>
    <row r="3660" spans="1:13" x14ac:dyDescent="0.35">
      <c r="A3660" t="s">
        <v>8534</v>
      </c>
      <c r="B3660" s="2">
        <f>VLOOKUP(A3660,orders[#All],3,0)</f>
        <v>45398</v>
      </c>
      <c r="C3660" t="str">
        <f>VLOOKUP($A3660,orders[#All],9,0)</f>
        <v>shipped</v>
      </c>
      <c r="D3660" t="str">
        <f>VLOOKUP($A3660,orders[#All],5,0)</f>
        <v>Bekasi</v>
      </c>
      <c r="E3660" t="str">
        <f>VLOOKUP($A3660,orders[#All],6,0)</f>
        <v>Jawa Barat</v>
      </c>
      <c r="F3660" t="str">
        <f>VLOOKUP($A3660,orders[#All],10,0)</f>
        <v>TANPA PROMO</v>
      </c>
      <c r="G3660" t="s">
        <v>2424</v>
      </c>
      <c r="H3660">
        <f>VLOOKUP(working_table!G3660,order_items[[#All],[product_id]:[subtotal_idr]],2,0)</f>
        <v>1</v>
      </c>
      <c r="I3660" s="5">
        <f>VLOOKUP(working_table!$G3660,order_items[[#All],[product_id]:[subtotal_idr]],3,0)</f>
        <v>279000</v>
      </c>
      <c r="J3660" s="5">
        <f>VLOOKUP(working_table!$G3660,order_items[[#All],[product_id]:[subtotal_idr]],4,0)</f>
        <v>279000</v>
      </c>
      <c r="K3660" t="str">
        <f>VLOOKUP($G3660,products7[#All],2,0)</f>
        <v>Topi Baseball Senja Wear</v>
      </c>
      <c r="L3660" t="str">
        <f>VLOOKUP($G3660,products7[#All],3,0)</f>
        <v>Accessories</v>
      </c>
      <c r="M3660" t="str">
        <f>VLOOKUP($G3660,products7[#All],7,0)</f>
        <v>Senja Wear</v>
      </c>
    </row>
    <row r="3661" spans="1:13" x14ac:dyDescent="0.35">
      <c r="A3661" t="s">
        <v>8536</v>
      </c>
      <c r="B3661" s="2">
        <f>VLOOKUP(A3661,orders[#All],3,0)</f>
        <v>45626</v>
      </c>
      <c r="C3661" t="str">
        <f>VLOOKUP($A3661,orders[#All],9,0)</f>
        <v>delivered</v>
      </c>
      <c r="D3661" t="str">
        <f>VLOOKUP($A3661,orders[#All],5,0)</f>
        <v>Makassar</v>
      </c>
      <c r="E3661" t="str">
        <f>VLOOKUP($A3661,orders[#All],6,0)</f>
        <v>Sulawesi Selatan</v>
      </c>
      <c r="F3661" t="str">
        <f>VLOOKUP($A3661,orders[#All],10,0)</f>
        <v>TANPA PROMO</v>
      </c>
      <c r="G3661" t="s">
        <v>2883</v>
      </c>
      <c r="H3661">
        <f>VLOOKUP(working_table!G3661,order_items[[#All],[product_id]:[subtotal_idr]],2,0)</f>
        <v>1</v>
      </c>
      <c r="I3661" s="5">
        <f>VLOOKUP(working_table!$G3661,order_items[[#All],[product_id]:[subtotal_idr]],3,0)</f>
        <v>69000</v>
      </c>
      <c r="J3661" s="5">
        <f>VLOOKUP(working_table!$G3661,order_items[[#All],[product_id]:[subtotal_idr]],4,0)</f>
        <v>69000</v>
      </c>
      <c r="K3661" t="str">
        <f>VLOOKUP($G3661,products7[#All],2,0)</f>
        <v>Jacket Varsity Kanvas Lokal</v>
      </c>
      <c r="L3661" t="str">
        <f>VLOOKUP($G3661,products7[#All],3,0)</f>
        <v>Jacket</v>
      </c>
      <c r="M3661" t="str">
        <f>VLOOKUP($G3661,products7[#All],7,0)</f>
        <v>Kanvas Lokal</v>
      </c>
    </row>
    <row r="3662" spans="1:13" x14ac:dyDescent="0.35">
      <c r="A3662" t="s">
        <v>8536</v>
      </c>
      <c r="B3662" s="2">
        <f>VLOOKUP(A3662,orders[#All],3,0)</f>
        <v>45626</v>
      </c>
      <c r="C3662" t="str">
        <f>VLOOKUP($A3662,orders[#All],9,0)</f>
        <v>delivered</v>
      </c>
      <c r="D3662" t="str">
        <f>VLOOKUP($A3662,orders[#All],5,0)</f>
        <v>Makassar</v>
      </c>
      <c r="E3662" t="str">
        <f>VLOOKUP($A3662,orders[#All],6,0)</f>
        <v>Sulawesi Selatan</v>
      </c>
      <c r="F3662" t="str">
        <f>VLOOKUP($A3662,orders[#All],10,0)</f>
        <v>TANPA PROMO</v>
      </c>
      <c r="G3662" t="s">
        <v>2821</v>
      </c>
      <c r="H3662">
        <f>VLOOKUP(working_table!G3662,order_items[[#All],[product_id]:[subtotal_idr]],2,0)</f>
        <v>1</v>
      </c>
      <c r="I3662" s="5">
        <f>VLOOKUP(working_table!$G3662,order_items[[#All],[product_id]:[subtotal_idr]],3,0)</f>
        <v>69000</v>
      </c>
      <c r="J3662" s="5">
        <f>VLOOKUP(working_table!$G3662,order_items[[#All],[product_id]:[subtotal_idr]],4,0)</f>
        <v>69000</v>
      </c>
      <c r="K3662" t="str">
        <f>VLOOKUP($G3662,products7[#All],2,0)</f>
        <v>T-Shirt Slim Fit SandangIndo</v>
      </c>
      <c r="L3662" t="str">
        <f>VLOOKUP($G3662,products7[#All],3,0)</f>
        <v>T-Shirt</v>
      </c>
      <c r="M3662" t="str">
        <f>VLOOKUP($G3662,products7[#All],7,0)</f>
        <v>SandangIndo</v>
      </c>
    </row>
    <row r="3663" spans="1:13" x14ac:dyDescent="0.35">
      <c r="A3663" t="s">
        <v>8536</v>
      </c>
      <c r="B3663" s="2">
        <f>VLOOKUP(A3663,orders[#All],3,0)</f>
        <v>45626</v>
      </c>
      <c r="C3663" t="str">
        <f>VLOOKUP($A3663,orders[#All],9,0)</f>
        <v>delivered</v>
      </c>
      <c r="D3663" t="str">
        <f>VLOOKUP($A3663,orders[#All],5,0)</f>
        <v>Makassar</v>
      </c>
      <c r="E3663" t="str">
        <f>VLOOKUP($A3663,orders[#All],6,0)</f>
        <v>Sulawesi Selatan</v>
      </c>
      <c r="F3663" t="str">
        <f>VLOOKUP($A3663,orders[#All],10,0)</f>
        <v>TANPA PROMO</v>
      </c>
      <c r="G3663" t="s">
        <v>2967</v>
      </c>
      <c r="H3663">
        <f>VLOOKUP(working_table!G3663,order_items[[#All],[product_id]:[subtotal_idr]],2,0)</f>
        <v>1</v>
      </c>
      <c r="I3663" s="5">
        <f>VLOOKUP(working_table!$G3663,order_items[[#All],[product_id]:[subtotal_idr]],3,0)</f>
        <v>49000</v>
      </c>
      <c r="J3663" s="5">
        <f>VLOOKUP(working_table!$G3663,order_items[[#All],[product_id]:[subtotal_idr]],4,0)</f>
        <v>49000</v>
      </c>
      <c r="K3663" t="str">
        <f>VLOOKUP($G3663,products7[#All],2,0)</f>
        <v>Topi Baseball SandangIndo</v>
      </c>
      <c r="L3663" t="str">
        <f>VLOOKUP($G3663,products7[#All],3,0)</f>
        <v>Accessories</v>
      </c>
      <c r="M3663" t="str">
        <f>VLOOKUP($G3663,products7[#All],7,0)</f>
        <v>SandangIndo</v>
      </c>
    </row>
    <row r="3664" spans="1:13" x14ac:dyDescent="0.35">
      <c r="A3664" t="s">
        <v>8540</v>
      </c>
      <c r="B3664" s="2">
        <f>VLOOKUP(A3664,orders[#All],3,0)</f>
        <v>45140</v>
      </c>
      <c r="C3664" t="str">
        <f>VLOOKUP($A3664,orders[#All],9,0)</f>
        <v>delivered</v>
      </c>
      <c r="D3664" t="str">
        <f>VLOOKUP($A3664,orders[#All],5,0)</f>
        <v>Tangerang</v>
      </c>
      <c r="E3664" t="str">
        <f>VLOOKUP($A3664,orders[#All],6,0)</f>
        <v>Banten</v>
      </c>
      <c r="F3664" t="str">
        <f>VLOOKUP($A3664,orders[#All],10,0)</f>
        <v>HARBOLNAS22</v>
      </c>
      <c r="G3664" t="s">
        <v>2620</v>
      </c>
      <c r="H3664">
        <f>VLOOKUP(working_table!G3664,order_items[[#All],[product_id]:[subtotal_idr]],2,0)</f>
        <v>1</v>
      </c>
      <c r="I3664" s="5">
        <f>VLOOKUP(working_table!$G3664,order_items[[#All],[product_id]:[subtotal_idr]],3,0)</f>
        <v>89000</v>
      </c>
      <c r="J3664" s="5">
        <f>VLOOKUP(working_table!$G3664,order_items[[#All],[product_id]:[subtotal_idr]],4,0)</f>
        <v>89000</v>
      </c>
      <c r="K3664" t="str">
        <f>VLOOKUP($G3664,products7[#All],2,0)</f>
        <v>Jacket Parasut Kanvas Lokal</v>
      </c>
      <c r="L3664" t="str">
        <f>VLOOKUP($G3664,products7[#All],3,0)</f>
        <v>Jacket</v>
      </c>
      <c r="M3664" t="str">
        <f>VLOOKUP($G3664,products7[#All],7,0)</f>
        <v>Kanvas Lokal</v>
      </c>
    </row>
    <row r="3665" spans="1:13" x14ac:dyDescent="0.35">
      <c r="A3665" t="s">
        <v>8540</v>
      </c>
      <c r="B3665" s="2">
        <f>VLOOKUP(A3665,orders[#All],3,0)</f>
        <v>45140</v>
      </c>
      <c r="C3665" t="str">
        <f>VLOOKUP($A3665,orders[#All],9,0)</f>
        <v>delivered</v>
      </c>
      <c r="D3665" t="str">
        <f>VLOOKUP($A3665,orders[#All],5,0)</f>
        <v>Tangerang</v>
      </c>
      <c r="E3665" t="str">
        <f>VLOOKUP($A3665,orders[#All],6,0)</f>
        <v>Banten</v>
      </c>
      <c r="F3665" t="str">
        <f>VLOOKUP($A3665,orders[#All],10,0)</f>
        <v>HARBOLNAS22</v>
      </c>
      <c r="G3665" t="s">
        <v>2861</v>
      </c>
      <c r="H3665">
        <f>VLOOKUP(working_table!G3665,order_items[[#All],[product_id]:[subtotal_idr]],2,0)</f>
        <v>1</v>
      </c>
      <c r="I3665" s="5">
        <f>VLOOKUP(working_table!$G3665,order_items[[#All],[product_id]:[subtotal_idr]],3,0)</f>
        <v>119000</v>
      </c>
      <c r="J3665" s="5">
        <f>VLOOKUP(working_table!$G3665,order_items[[#All],[product_id]:[subtotal_idr]],4,0)</f>
        <v>119000</v>
      </c>
      <c r="K3665" t="str">
        <f>VLOOKUP($G3665,products7[#All],2,0)</f>
        <v>Jacket Hoodie Senja Wear</v>
      </c>
      <c r="L3665" t="str">
        <f>VLOOKUP($G3665,products7[#All],3,0)</f>
        <v>Jacket</v>
      </c>
      <c r="M3665" t="str">
        <f>VLOOKUP($G3665,products7[#All],7,0)</f>
        <v>Senja Wear</v>
      </c>
    </row>
    <row r="3666" spans="1:13" x14ac:dyDescent="0.35">
      <c r="A3666" t="s">
        <v>8540</v>
      </c>
      <c r="B3666" s="2">
        <f>VLOOKUP(A3666,orders[#All],3,0)</f>
        <v>45140</v>
      </c>
      <c r="C3666" t="str">
        <f>VLOOKUP($A3666,orders[#All],9,0)</f>
        <v>delivered</v>
      </c>
      <c r="D3666" t="str">
        <f>VLOOKUP($A3666,orders[#All],5,0)</f>
        <v>Tangerang</v>
      </c>
      <c r="E3666" t="str">
        <f>VLOOKUP($A3666,orders[#All],6,0)</f>
        <v>Banten</v>
      </c>
      <c r="F3666" t="str">
        <f>VLOOKUP($A3666,orders[#All],10,0)</f>
        <v>HARBOLNAS22</v>
      </c>
      <c r="G3666" t="s">
        <v>2405</v>
      </c>
      <c r="H3666">
        <f>VLOOKUP(working_table!G3666,order_items[[#All],[product_id]:[subtotal_idr]],2,0)</f>
        <v>2</v>
      </c>
      <c r="I3666" s="5">
        <f>VLOOKUP(working_table!$G3666,order_items[[#All],[product_id]:[subtotal_idr]],3,0)</f>
        <v>179000</v>
      </c>
      <c r="J3666" s="5">
        <f>VLOOKUP(working_table!$G3666,order_items[[#All],[product_id]:[subtotal_idr]],4,0)</f>
        <v>358000</v>
      </c>
      <c r="K3666" t="str">
        <f>VLOOKUP($G3666,products7[#All],2,0)</f>
        <v>Jacket Hoodie NusaBrand</v>
      </c>
      <c r="L3666" t="str">
        <f>VLOOKUP($G3666,products7[#All],3,0)</f>
        <v>Jacket</v>
      </c>
      <c r="M3666" t="str">
        <f>VLOOKUP($G3666,products7[#All],7,0)</f>
        <v>NusaBrand</v>
      </c>
    </row>
    <row r="3667" spans="1:13" x14ac:dyDescent="0.35">
      <c r="A3667" t="s">
        <v>8544</v>
      </c>
      <c r="B3667" s="2">
        <f>VLOOKUP(A3667,orders[#All],3,0)</f>
        <v>44630</v>
      </c>
      <c r="C3667" t="str">
        <f>VLOOKUP($A3667,orders[#All],9,0)</f>
        <v>delivered</v>
      </c>
      <c r="D3667" t="str">
        <f>VLOOKUP($A3667,orders[#All],5,0)</f>
        <v>Malang</v>
      </c>
      <c r="E3667" t="str">
        <f>VLOOKUP($A3667,orders[#All],6,0)</f>
        <v>Jawa Timur</v>
      </c>
      <c r="F3667" t="str">
        <f>VLOOKUP($A3667,orders[#All],10,0)</f>
        <v>TANPA PROMO</v>
      </c>
      <c r="G3667" t="s">
        <v>2993</v>
      </c>
      <c r="H3667">
        <f>VLOOKUP(working_table!G3667,order_items[[#All],[product_id]:[subtotal_idr]],2,0)</f>
        <v>1</v>
      </c>
      <c r="I3667" s="5">
        <f>VLOOKUP(working_table!$G3667,order_items[[#All],[product_id]:[subtotal_idr]],3,0)</f>
        <v>349000</v>
      </c>
      <c r="J3667" s="5">
        <f>VLOOKUP(working_table!$G3667,order_items[[#All],[product_id]:[subtotal_idr]],4,0)</f>
        <v>349000</v>
      </c>
      <c r="K3667" t="str">
        <f>VLOOKUP($G3667,products7[#All],2,0)</f>
        <v>Jacket Hoodie Cendana Co</v>
      </c>
      <c r="L3667" t="str">
        <f>VLOOKUP($G3667,products7[#All],3,0)</f>
        <v>Jacket</v>
      </c>
      <c r="M3667" t="str">
        <f>VLOOKUP($G3667,products7[#All],7,0)</f>
        <v>Cendana Co</v>
      </c>
    </row>
    <row r="3668" spans="1:13" x14ac:dyDescent="0.35">
      <c r="A3668" t="s">
        <v>8546</v>
      </c>
      <c r="B3668" s="2">
        <f>VLOOKUP(A3668,orders[#All],3,0)</f>
        <v>45220</v>
      </c>
      <c r="C3668" t="str">
        <f>VLOOKUP($A3668,orders[#All],9,0)</f>
        <v>delivered</v>
      </c>
      <c r="D3668" t="str">
        <f>VLOOKUP($A3668,orders[#All],5,0)</f>
        <v>Pekanbaru</v>
      </c>
      <c r="E3668" t="str">
        <f>VLOOKUP($A3668,orders[#All],6,0)</f>
        <v>Riau</v>
      </c>
      <c r="F3668" t="str">
        <f>VLOOKUP($A3668,orders[#All],10,0)</f>
        <v>TANPA PROMO</v>
      </c>
      <c r="G3668" t="s">
        <v>2702</v>
      </c>
      <c r="H3668">
        <f>VLOOKUP(working_table!G3668,order_items[[#All],[product_id]:[subtotal_idr]],2,0)</f>
        <v>1</v>
      </c>
      <c r="I3668" s="5">
        <f>VLOOKUP(working_table!$G3668,order_items[[#All],[product_id]:[subtotal_idr]],3,0)</f>
        <v>99000</v>
      </c>
      <c r="J3668" s="5">
        <f>VLOOKUP(working_table!$G3668,order_items[[#All],[product_id]:[subtotal_idr]],4,0)</f>
        <v>99000</v>
      </c>
      <c r="K3668" t="str">
        <f>VLOOKUP($G3668,products7[#All],2,0)</f>
        <v>Ikat Pinggang Kulit Tropika Style</v>
      </c>
      <c r="L3668" t="str">
        <f>VLOOKUP($G3668,products7[#All],3,0)</f>
        <v>Accessories</v>
      </c>
      <c r="M3668" t="str">
        <f>VLOOKUP($G3668,products7[#All],7,0)</f>
        <v>Tropika Style</v>
      </c>
    </row>
    <row r="3669" spans="1:13" x14ac:dyDescent="0.35">
      <c r="A3669" t="s">
        <v>8546</v>
      </c>
      <c r="B3669" s="2">
        <f>VLOOKUP(A3669,orders[#All],3,0)</f>
        <v>45220</v>
      </c>
      <c r="C3669" t="str">
        <f>VLOOKUP($A3669,orders[#All],9,0)</f>
        <v>delivered</v>
      </c>
      <c r="D3669" t="str">
        <f>VLOOKUP($A3669,orders[#All],5,0)</f>
        <v>Pekanbaru</v>
      </c>
      <c r="E3669" t="str">
        <f>VLOOKUP($A3669,orders[#All],6,0)</f>
        <v>Riau</v>
      </c>
      <c r="F3669" t="str">
        <f>VLOOKUP($A3669,orders[#All],10,0)</f>
        <v>TANPA PROMO</v>
      </c>
      <c r="G3669" t="s">
        <v>3198</v>
      </c>
      <c r="H3669">
        <f>VLOOKUP(working_table!G3669,order_items[[#All],[product_id]:[subtotal_idr]],2,0)</f>
        <v>1</v>
      </c>
      <c r="I3669" s="5">
        <f>VLOOKUP(working_table!$G3669,order_items[[#All],[product_id]:[subtotal_idr]],3,0)</f>
        <v>399000</v>
      </c>
      <c r="J3669" s="5">
        <f>VLOOKUP(working_table!$G3669,order_items[[#All],[product_id]:[subtotal_idr]],4,0)</f>
        <v>399000</v>
      </c>
      <c r="K3669" t="str">
        <f>VLOOKUP($G3669,products7[#All],2,0)</f>
        <v>Pants Kulot Tropika Style</v>
      </c>
      <c r="L3669" t="str">
        <f>VLOOKUP($G3669,products7[#All],3,0)</f>
        <v>Pants</v>
      </c>
      <c r="M3669" t="str">
        <f>VLOOKUP($G3669,products7[#All],7,0)</f>
        <v>Tropika Style</v>
      </c>
    </row>
    <row r="3670" spans="1:13" x14ac:dyDescent="0.35">
      <c r="A3670" t="s">
        <v>8546</v>
      </c>
      <c r="B3670" s="2">
        <f>VLOOKUP(A3670,orders[#All],3,0)</f>
        <v>45220</v>
      </c>
      <c r="C3670" t="str">
        <f>VLOOKUP($A3670,orders[#All],9,0)</f>
        <v>delivered</v>
      </c>
      <c r="D3670" t="str">
        <f>VLOOKUP($A3670,orders[#All],5,0)</f>
        <v>Pekanbaru</v>
      </c>
      <c r="E3670" t="str">
        <f>VLOOKUP($A3670,orders[#All],6,0)</f>
        <v>Riau</v>
      </c>
      <c r="F3670" t="str">
        <f>VLOOKUP($A3670,orders[#All],10,0)</f>
        <v>TANPA PROMO</v>
      </c>
      <c r="G3670" t="s">
        <v>3346</v>
      </c>
      <c r="H3670">
        <f>VLOOKUP(working_table!G3670,order_items[[#All],[product_id]:[subtotal_idr]],2,0)</f>
        <v>1</v>
      </c>
      <c r="I3670" s="5">
        <f>VLOOKUP(working_table!$G3670,order_items[[#All],[product_id]:[subtotal_idr]],3,0)</f>
        <v>399000</v>
      </c>
      <c r="J3670" s="5">
        <f>VLOOKUP(working_table!$G3670,order_items[[#All],[product_id]:[subtotal_idr]],4,0)</f>
        <v>399000</v>
      </c>
      <c r="K3670" t="str">
        <f>VLOOKUP($G3670,products7[#All],2,0)</f>
        <v>Kemeja Batik Ratu Mode</v>
      </c>
      <c r="L3670" t="str">
        <f>VLOOKUP($G3670,products7[#All],3,0)</f>
        <v>T-Shirt</v>
      </c>
      <c r="M3670" t="str">
        <f>VLOOKUP($G3670,products7[#All],7,0)</f>
        <v>Ratu Mode</v>
      </c>
    </row>
    <row r="3671" spans="1:13" x14ac:dyDescent="0.35">
      <c r="A3671" t="s">
        <v>8550</v>
      </c>
      <c r="B3671" s="2">
        <f>VLOOKUP(A3671,orders[#All],3,0)</f>
        <v>44936</v>
      </c>
      <c r="C3671" t="str">
        <f>VLOOKUP($A3671,orders[#All],9,0)</f>
        <v>returned</v>
      </c>
      <c r="D3671" t="str">
        <f>VLOOKUP($A3671,orders[#All],5,0)</f>
        <v>Tangerang</v>
      </c>
      <c r="E3671" t="str">
        <f>VLOOKUP($A3671,orders[#All],6,0)</f>
        <v>Banten</v>
      </c>
      <c r="F3671" t="str">
        <f>VLOOKUP($A3671,orders[#All],10,0)</f>
        <v>TANPA PROMO</v>
      </c>
      <c r="G3671" t="s">
        <v>3064</v>
      </c>
      <c r="H3671">
        <f>VLOOKUP(working_table!G3671,order_items[[#All],[product_id]:[subtotal_idr]],2,0)</f>
        <v>1</v>
      </c>
      <c r="I3671" s="5">
        <f>VLOOKUP(working_table!$G3671,order_items[[#All],[product_id]:[subtotal_idr]],3,0)</f>
        <v>279000</v>
      </c>
      <c r="J3671" s="5">
        <f>VLOOKUP(working_table!$G3671,order_items[[#All],[product_id]:[subtotal_idr]],4,0)</f>
        <v>279000</v>
      </c>
      <c r="K3671" t="str">
        <f>VLOOKUP($G3671,products7[#All],2,0)</f>
        <v>T-Shirt Slim Fit NusaBrand</v>
      </c>
      <c r="L3671" t="str">
        <f>VLOOKUP($G3671,products7[#All],3,0)</f>
        <v>T-Shirt</v>
      </c>
      <c r="M3671" t="str">
        <f>VLOOKUP($G3671,products7[#All],7,0)</f>
        <v>NusaBrand</v>
      </c>
    </row>
    <row r="3672" spans="1:13" x14ac:dyDescent="0.35">
      <c r="A3672" t="s">
        <v>8550</v>
      </c>
      <c r="B3672" s="2">
        <f>VLOOKUP(A3672,orders[#All],3,0)</f>
        <v>44936</v>
      </c>
      <c r="C3672" t="str">
        <f>VLOOKUP($A3672,orders[#All],9,0)</f>
        <v>returned</v>
      </c>
      <c r="D3672" t="str">
        <f>VLOOKUP($A3672,orders[#All],5,0)</f>
        <v>Tangerang</v>
      </c>
      <c r="E3672" t="str">
        <f>VLOOKUP($A3672,orders[#All],6,0)</f>
        <v>Banten</v>
      </c>
      <c r="F3672" t="str">
        <f>VLOOKUP($A3672,orders[#All],10,0)</f>
        <v>TANPA PROMO</v>
      </c>
      <c r="G3672" t="s">
        <v>2986</v>
      </c>
      <c r="H3672">
        <f>VLOOKUP(working_table!G3672,order_items[[#All],[product_id]:[subtotal_idr]],2,0)</f>
        <v>2</v>
      </c>
      <c r="I3672" s="5">
        <f>VLOOKUP(working_table!$G3672,order_items[[#All],[product_id]:[subtotal_idr]],3,0)</f>
        <v>549000</v>
      </c>
      <c r="J3672" s="5">
        <f>VLOOKUP(working_table!$G3672,order_items[[#All],[product_id]:[subtotal_idr]],4,0)</f>
        <v>1098000</v>
      </c>
      <c r="K3672" t="str">
        <f>VLOOKUP($G3672,products7[#All],2,0)</f>
        <v>Jacket Parasut Riang Apparel</v>
      </c>
      <c r="L3672" t="str">
        <f>VLOOKUP($G3672,products7[#All],3,0)</f>
        <v>Jacket</v>
      </c>
      <c r="M3672" t="str">
        <f>VLOOKUP($G3672,products7[#All],7,0)</f>
        <v>Riang Apparel</v>
      </c>
    </row>
    <row r="3673" spans="1:13" x14ac:dyDescent="0.35">
      <c r="A3673" t="s">
        <v>8550</v>
      </c>
      <c r="B3673" s="2">
        <f>VLOOKUP(A3673,orders[#All],3,0)</f>
        <v>44936</v>
      </c>
      <c r="C3673" t="str">
        <f>VLOOKUP($A3673,orders[#All],9,0)</f>
        <v>returned</v>
      </c>
      <c r="D3673" t="str">
        <f>VLOOKUP($A3673,orders[#All],5,0)</f>
        <v>Tangerang</v>
      </c>
      <c r="E3673" t="str">
        <f>VLOOKUP($A3673,orders[#All],6,0)</f>
        <v>Banten</v>
      </c>
      <c r="F3673" t="str">
        <f>VLOOKUP($A3673,orders[#All],10,0)</f>
        <v>TANPA PROMO</v>
      </c>
      <c r="G3673" t="s">
        <v>2631</v>
      </c>
      <c r="H3673">
        <f>VLOOKUP(working_table!G3673,order_items[[#All],[product_id]:[subtotal_idr]],2,0)</f>
        <v>1</v>
      </c>
      <c r="I3673" s="5">
        <f>VLOOKUP(working_table!$G3673,order_items[[#All],[product_id]:[subtotal_idr]],3,0)</f>
        <v>299000</v>
      </c>
      <c r="J3673" s="5">
        <f>VLOOKUP(working_table!$G3673,order_items[[#All],[product_id]:[subtotal_idr]],4,0)</f>
        <v>299000</v>
      </c>
      <c r="K3673" t="str">
        <f>VLOOKUP($G3673,products7[#All],2,0)</f>
        <v>Kemeja Linen NusaBrand</v>
      </c>
      <c r="L3673" t="str">
        <f>VLOOKUP($G3673,products7[#All],3,0)</f>
        <v>kemeja</v>
      </c>
      <c r="M3673" t="str">
        <f>VLOOKUP($G3673,products7[#All],7,0)</f>
        <v>NusaBrand</v>
      </c>
    </row>
    <row r="3674" spans="1:13" x14ac:dyDescent="0.35">
      <c r="A3674" t="s">
        <v>8554</v>
      </c>
      <c r="B3674" s="2">
        <f>VLOOKUP(A3674,orders[#All],3,0)</f>
        <v>44724</v>
      </c>
      <c r="C3674" t="str">
        <f>VLOOKUP($A3674,orders[#All],9,0)</f>
        <v>shipped</v>
      </c>
      <c r="D3674" t="str">
        <f>VLOOKUP($A3674,orders[#All],5,0)</f>
        <v>Semarang</v>
      </c>
      <c r="E3674" t="str">
        <f>VLOOKUP($A3674,orders[#All],6,0)</f>
        <v>Jawa Tengah</v>
      </c>
      <c r="F3674" t="str">
        <f>VLOOKUP($A3674,orders[#All],10,0)</f>
        <v>TANPA PROMO</v>
      </c>
      <c r="G3674" t="s">
        <v>2706</v>
      </c>
      <c r="H3674">
        <f>VLOOKUP(working_table!G3674,order_items[[#All],[product_id]:[subtotal_idr]],2,0)</f>
        <v>3</v>
      </c>
      <c r="I3674" s="5">
        <f>VLOOKUP(working_table!$G3674,order_items[[#All],[product_id]:[subtotal_idr]],3,0)</f>
        <v>59000</v>
      </c>
      <c r="J3674" s="5">
        <f>VLOOKUP(working_table!$G3674,order_items[[#All],[product_id]:[subtotal_idr]],4,0)</f>
        <v>177000</v>
      </c>
      <c r="K3674" t="str">
        <f>VLOOKUP($G3674,products7[#All],2,0)</f>
        <v>Kemeja Linen Senja Wear</v>
      </c>
      <c r="L3674" t="str">
        <f>VLOOKUP($G3674,products7[#All],3,0)</f>
        <v>kemeja</v>
      </c>
      <c r="M3674" t="str">
        <f>VLOOKUP($G3674,products7[#All],7,0)</f>
        <v>Senja Wear</v>
      </c>
    </row>
    <row r="3675" spans="1:13" x14ac:dyDescent="0.35">
      <c r="A3675" t="s">
        <v>8554</v>
      </c>
      <c r="B3675" s="2">
        <f>VLOOKUP(A3675,orders[#All],3,0)</f>
        <v>44724</v>
      </c>
      <c r="C3675" t="str">
        <f>VLOOKUP($A3675,orders[#All],9,0)</f>
        <v>shipped</v>
      </c>
      <c r="D3675" t="str">
        <f>VLOOKUP($A3675,orders[#All],5,0)</f>
        <v>Semarang</v>
      </c>
      <c r="E3675" t="str">
        <f>VLOOKUP($A3675,orders[#All],6,0)</f>
        <v>Jawa Tengah</v>
      </c>
      <c r="F3675" t="str">
        <f>VLOOKUP($A3675,orders[#All],10,0)</f>
        <v>TANPA PROMO</v>
      </c>
      <c r="G3675" t="s">
        <v>2565</v>
      </c>
      <c r="H3675">
        <f>VLOOKUP(working_table!G3675,order_items[[#All],[product_id]:[subtotal_idr]],2,0)</f>
        <v>1</v>
      </c>
      <c r="I3675" s="5">
        <f>VLOOKUP(working_table!$G3675,order_items[[#All],[product_id]:[subtotal_idr]],3,0)</f>
        <v>69000</v>
      </c>
      <c r="J3675" s="5">
        <f>VLOOKUP(working_table!$G3675,order_items[[#All],[product_id]:[subtotal_idr]],4,0)</f>
        <v>69000</v>
      </c>
      <c r="K3675" t="str">
        <f>VLOOKUP($G3675,products7[#All],2,0)</f>
        <v>T-Shirt Polos Basic Ratu Mode</v>
      </c>
      <c r="L3675" t="str">
        <f>VLOOKUP($G3675,products7[#All],3,0)</f>
        <v>T-Shirt</v>
      </c>
      <c r="M3675" t="str">
        <f>VLOOKUP($G3675,products7[#All],7,0)</f>
        <v>Ratu Mode</v>
      </c>
    </row>
    <row r="3676" spans="1:13" x14ac:dyDescent="0.35">
      <c r="A3676" t="s">
        <v>8557</v>
      </c>
      <c r="B3676" s="2">
        <f>VLOOKUP(A3676,orders[#All],3,0)</f>
        <v>45416</v>
      </c>
      <c r="C3676" t="str">
        <f>VLOOKUP($A3676,orders[#All],9,0)</f>
        <v>delivered</v>
      </c>
      <c r="D3676" t="str">
        <f>VLOOKUP($A3676,orders[#All],5,0)</f>
        <v>Tangerang</v>
      </c>
      <c r="E3676" t="str">
        <f>VLOOKUP($A3676,orders[#All],6,0)</f>
        <v>Banten</v>
      </c>
      <c r="F3676" t="str">
        <f>VLOOKUP($A3676,orders[#All],10,0)</f>
        <v>TANPA PROMO</v>
      </c>
      <c r="G3676" t="s">
        <v>3396</v>
      </c>
      <c r="H3676">
        <f>VLOOKUP(working_table!G3676,order_items[[#All],[product_id]:[subtotal_idr]],2,0)</f>
        <v>1</v>
      </c>
      <c r="I3676" s="5">
        <f>VLOOKUP(working_table!$G3676,order_items[[#All],[product_id]:[subtotal_idr]],3,0)</f>
        <v>129000</v>
      </c>
      <c r="J3676" s="5">
        <f>VLOOKUP(working_table!$G3676,order_items[[#All],[product_id]:[subtotal_idr]],4,0)</f>
        <v>129000</v>
      </c>
      <c r="K3676" t="str">
        <f>VLOOKUP($G3676,products7[#All],2,0)</f>
        <v>Pants Kulot Riang Apparel</v>
      </c>
      <c r="L3676" t="str">
        <f>VLOOKUP($G3676,products7[#All],3,0)</f>
        <v>Pants</v>
      </c>
      <c r="M3676" t="str">
        <f>VLOOKUP($G3676,products7[#All],7,0)</f>
        <v>Riang Apparel</v>
      </c>
    </row>
    <row r="3677" spans="1:13" x14ac:dyDescent="0.35">
      <c r="A3677" t="s">
        <v>8557</v>
      </c>
      <c r="B3677" s="2">
        <f>VLOOKUP(A3677,orders[#All],3,0)</f>
        <v>45416</v>
      </c>
      <c r="C3677" t="str">
        <f>VLOOKUP($A3677,orders[#All],9,0)</f>
        <v>delivered</v>
      </c>
      <c r="D3677" t="str">
        <f>VLOOKUP($A3677,orders[#All],5,0)</f>
        <v>Tangerang</v>
      </c>
      <c r="E3677" t="str">
        <f>VLOOKUP($A3677,orders[#All],6,0)</f>
        <v>Banten</v>
      </c>
      <c r="F3677" t="str">
        <f>VLOOKUP($A3677,orders[#All],10,0)</f>
        <v>TANPA PROMO</v>
      </c>
      <c r="G3677" t="s">
        <v>2458</v>
      </c>
      <c r="H3677">
        <f>VLOOKUP(working_table!G3677,order_items[[#All],[product_id]:[subtotal_idr]],2,0)</f>
        <v>1</v>
      </c>
      <c r="I3677" s="5">
        <f>VLOOKUP(working_table!$G3677,order_items[[#All],[product_id]:[subtotal_idr]],3,0)</f>
        <v>119000</v>
      </c>
      <c r="J3677" s="5">
        <f>VLOOKUP(working_table!$G3677,order_items[[#All],[product_id]:[subtotal_idr]],4,0)</f>
        <v>119000</v>
      </c>
      <c r="K3677" t="str">
        <f>VLOOKUP($G3677,products7[#All],2,0)</f>
        <v>Jacket Varsity SandangIndo</v>
      </c>
      <c r="L3677" t="str">
        <f>VLOOKUP($G3677,products7[#All],3,0)</f>
        <v>Jacket</v>
      </c>
      <c r="M3677" t="str">
        <f>VLOOKUP($G3677,products7[#All],7,0)</f>
        <v>SandangIndo</v>
      </c>
    </row>
    <row r="3678" spans="1:13" x14ac:dyDescent="0.35">
      <c r="A3678" t="s">
        <v>8560</v>
      </c>
      <c r="B3678" s="2">
        <f>VLOOKUP(A3678,orders[#All],3,0)</f>
        <v>45102</v>
      </c>
      <c r="C3678" t="str">
        <f>VLOOKUP($A3678,orders[#All],9,0)</f>
        <v>returned</v>
      </c>
      <c r="D3678" t="str">
        <f>VLOOKUP($A3678,orders[#All],5,0)</f>
        <v>Manado</v>
      </c>
      <c r="E3678" t="str">
        <f>VLOOKUP($A3678,orders[#All],6,0)</f>
        <v>Sulawesi Utara</v>
      </c>
      <c r="F3678" t="str">
        <f>VLOOKUP($A3678,orders[#All],10,0)</f>
        <v>TANPA PROMO</v>
      </c>
      <c r="G3678" t="s">
        <v>2473</v>
      </c>
      <c r="H3678">
        <f>VLOOKUP(working_table!G3678,order_items[[#All],[product_id]:[subtotal_idr]],2,0)</f>
        <v>1</v>
      </c>
      <c r="I3678" s="5">
        <f>VLOOKUP(working_table!$G3678,order_items[[#All],[product_id]:[subtotal_idr]],3,0)</f>
        <v>499000</v>
      </c>
      <c r="J3678" s="5">
        <f>VLOOKUP(working_table!$G3678,order_items[[#All],[product_id]:[subtotal_idr]],4,0)</f>
        <v>499000</v>
      </c>
      <c r="K3678" t="str">
        <f>VLOOKUP($G3678,products7[#All],2,0)</f>
        <v>Kemeja Batik BajuKita</v>
      </c>
      <c r="L3678" t="str">
        <f>VLOOKUP($G3678,products7[#All],3,0)</f>
        <v>kemeja</v>
      </c>
      <c r="M3678" t="str">
        <f>VLOOKUP($G3678,products7[#All],7,0)</f>
        <v>BajuKita</v>
      </c>
    </row>
    <row r="3679" spans="1:13" x14ac:dyDescent="0.35">
      <c r="A3679" t="s">
        <v>8562</v>
      </c>
      <c r="B3679" s="2">
        <f>VLOOKUP(A3679,orders[#All],3,0)</f>
        <v>45097</v>
      </c>
      <c r="C3679" t="str">
        <f>VLOOKUP($A3679,orders[#All],9,0)</f>
        <v>delivered</v>
      </c>
      <c r="D3679" t="str">
        <f>VLOOKUP($A3679,orders[#All],5,0)</f>
        <v>Depok</v>
      </c>
      <c r="E3679" t="str">
        <f>VLOOKUP($A3679,orders[#All],6,0)</f>
        <v>Jawa Barat</v>
      </c>
      <c r="F3679" t="str">
        <f>VLOOKUP($A3679,orders[#All],10,0)</f>
        <v>TANPA PROMO</v>
      </c>
      <c r="G3679" t="s">
        <v>3536</v>
      </c>
      <c r="H3679">
        <f>VLOOKUP(working_table!G3679,order_items[[#All],[product_id]:[subtotal_idr]],2,0)</f>
        <v>1</v>
      </c>
      <c r="I3679" s="5">
        <f>VLOOKUP(working_table!$G3679,order_items[[#All],[product_id]:[subtotal_idr]],3,0)</f>
        <v>119000</v>
      </c>
      <c r="J3679" s="5">
        <f>VLOOKUP(working_table!$G3679,order_items[[#All],[product_id]:[subtotal_idr]],4,0)</f>
        <v>119000</v>
      </c>
      <c r="K3679" t="str">
        <f>VLOOKUP($G3679,products7[#All],2,0)</f>
        <v>Pants Kulot Tropika Style</v>
      </c>
      <c r="L3679" t="str">
        <f>VLOOKUP($G3679,products7[#All],3,0)</f>
        <v>Pants</v>
      </c>
      <c r="M3679" t="str">
        <f>VLOOKUP($G3679,products7[#All],7,0)</f>
        <v>Tropika Style</v>
      </c>
    </row>
    <row r="3680" spans="1:13" x14ac:dyDescent="0.35">
      <c r="A3680" t="s">
        <v>8562</v>
      </c>
      <c r="B3680" s="2">
        <f>VLOOKUP(A3680,orders[#All],3,0)</f>
        <v>45097</v>
      </c>
      <c r="C3680" t="str">
        <f>VLOOKUP($A3680,orders[#All],9,0)</f>
        <v>delivered</v>
      </c>
      <c r="D3680" t="str">
        <f>VLOOKUP($A3680,orders[#All],5,0)</f>
        <v>Depok</v>
      </c>
      <c r="E3680" t="str">
        <f>VLOOKUP($A3680,orders[#All],6,0)</f>
        <v>Jawa Barat</v>
      </c>
      <c r="F3680" t="str">
        <f>VLOOKUP($A3680,orders[#All],10,0)</f>
        <v>TANPA PROMO</v>
      </c>
      <c r="G3680" t="s">
        <v>2505</v>
      </c>
      <c r="H3680">
        <f>VLOOKUP(working_table!G3680,order_items[[#All],[product_id]:[subtotal_idr]],2,0)</f>
        <v>1</v>
      </c>
      <c r="I3680" s="5">
        <f>VLOOKUP(working_table!$G3680,order_items[[#All],[product_id]:[subtotal_idr]],3,0)</f>
        <v>99000</v>
      </c>
      <c r="J3680" s="5">
        <f>VLOOKUP(working_table!$G3680,order_items[[#All],[product_id]:[subtotal_idr]],4,0)</f>
        <v>99000</v>
      </c>
      <c r="K3680" t="str">
        <f>VLOOKUP($G3680,products7[#All],2,0)</f>
        <v>Dress Mini Casual Pesona Indo</v>
      </c>
      <c r="L3680" t="str">
        <f>VLOOKUP($G3680,products7[#All],3,0)</f>
        <v>dress</v>
      </c>
      <c r="M3680" t="str">
        <f>VLOOKUP($G3680,products7[#All],7,0)</f>
        <v>Pesona Indo</v>
      </c>
    </row>
    <row r="3681" spans="1:13" x14ac:dyDescent="0.35">
      <c r="A3681" t="s">
        <v>8562</v>
      </c>
      <c r="B3681" s="2">
        <f>VLOOKUP(A3681,orders[#All],3,0)</f>
        <v>45097</v>
      </c>
      <c r="C3681" t="str">
        <f>VLOOKUP($A3681,orders[#All],9,0)</f>
        <v>delivered</v>
      </c>
      <c r="D3681" t="str">
        <f>VLOOKUP($A3681,orders[#All],5,0)</f>
        <v>Depok</v>
      </c>
      <c r="E3681" t="str">
        <f>VLOOKUP($A3681,orders[#All],6,0)</f>
        <v>Jawa Barat</v>
      </c>
      <c r="F3681" t="str">
        <f>VLOOKUP($A3681,orders[#All],10,0)</f>
        <v>TANPA PROMO</v>
      </c>
      <c r="G3681" t="s">
        <v>2396</v>
      </c>
      <c r="H3681">
        <f>VLOOKUP(working_table!G3681,order_items[[#All],[product_id]:[subtotal_idr]],2,0)</f>
        <v>1</v>
      </c>
      <c r="I3681" s="5">
        <f>VLOOKUP(working_table!$G3681,order_items[[#All],[product_id]:[subtotal_idr]],3,0)</f>
        <v>49000</v>
      </c>
      <c r="J3681" s="5">
        <f>VLOOKUP(working_table!$G3681,order_items[[#All],[product_id]:[subtotal_idr]],4,0)</f>
        <v>49000</v>
      </c>
      <c r="K3681" t="str">
        <f>VLOOKUP($G3681,products7[#All],2,0)</f>
        <v>Dress Maxi Polos Kanvas Lokal</v>
      </c>
      <c r="L3681" t="str">
        <f>VLOOKUP($G3681,products7[#All],3,0)</f>
        <v>Dress</v>
      </c>
      <c r="M3681" t="str">
        <f>VLOOKUP($G3681,products7[#All],7,0)</f>
        <v>Kanvas Lokal</v>
      </c>
    </row>
    <row r="3682" spans="1:13" x14ac:dyDescent="0.35">
      <c r="A3682" t="s">
        <v>8566</v>
      </c>
      <c r="B3682" s="2">
        <f>VLOOKUP(A3682,orders[#All],3,0)</f>
        <v>45167</v>
      </c>
      <c r="C3682" t="str">
        <f>VLOOKUP($A3682,orders[#All],9,0)</f>
        <v>delivered</v>
      </c>
      <c r="D3682" t="str">
        <f>VLOOKUP($A3682,orders[#All],5,0)</f>
        <v>Depok</v>
      </c>
      <c r="E3682" t="str">
        <f>VLOOKUP($A3682,orders[#All],6,0)</f>
        <v>Jawa Barat</v>
      </c>
      <c r="F3682" t="str">
        <f>VLOOKUP($A3682,orders[#All],10,0)</f>
        <v>HARBOLNAS22</v>
      </c>
      <c r="G3682" t="s">
        <v>2508</v>
      </c>
      <c r="H3682">
        <f>VLOOKUP(working_table!G3682,order_items[[#All],[product_id]:[subtotal_idr]],2,0)</f>
        <v>1</v>
      </c>
      <c r="I3682" s="5">
        <f>VLOOKUP(working_table!$G3682,order_items[[#All],[product_id]:[subtotal_idr]],3,0)</f>
        <v>69000</v>
      </c>
      <c r="J3682" s="5">
        <f>VLOOKUP(working_table!$G3682,order_items[[#All],[product_id]:[subtotal_idr]],4,0)</f>
        <v>69000</v>
      </c>
      <c r="K3682" t="str">
        <f>VLOOKUP($G3682,products7[#All],2,0)</f>
        <v>Dress Midi Floral Cendana Co</v>
      </c>
      <c r="L3682" t="str">
        <f>VLOOKUP($G3682,products7[#All],3,0)</f>
        <v>dress</v>
      </c>
      <c r="M3682" t="str">
        <f>VLOOKUP($G3682,products7[#All],7,0)</f>
        <v>Cendana Co</v>
      </c>
    </row>
    <row r="3683" spans="1:13" x14ac:dyDescent="0.35">
      <c r="A3683" t="s">
        <v>8566</v>
      </c>
      <c r="B3683" s="2">
        <f>VLOOKUP(A3683,orders[#All],3,0)</f>
        <v>45167</v>
      </c>
      <c r="C3683" t="str">
        <f>VLOOKUP($A3683,orders[#All],9,0)</f>
        <v>delivered</v>
      </c>
      <c r="D3683" t="str">
        <f>VLOOKUP($A3683,orders[#All],5,0)</f>
        <v>Depok</v>
      </c>
      <c r="E3683" t="str">
        <f>VLOOKUP($A3683,orders[#All],6,0)</f>
        <v>Jawa Barat</v>
      </c>
      <c r="F3683" t="str">
        <f>VLOOKUP($A3683,orders[#All],10,0)</f>
        <v>HARBOLNAS22</v>
      </c>
      <c r="G3683" t="s">
        <v>2890</v>
      </c>
      <c r="H3683">
        <f>VLOOKUP(working_table!G3683,order_items[[#All],[product_id]:[subtotal_idr]],2,0)</f>
        <v>2</v>
      </c>
      <c r="I3683" s="5">
        <f>VLOOKUP(working_table!$G3683,order_items[[#All],[product_id]:[subtotal_idr]],3,0)</f>
        <v>129000</v>
      </c>
      <c r="J3683" s="5">
        <f>VLOOKUP(working_table!$G3683,order_items[[#All],[product_id]:[subtotal_idr]],4,0)</f>
        <v>258000</v>
      </c>
      <c r="K3683" t="str">
        <f>VLOOKUP($G3683,products7[#All],2,0)</f>
        <v>T-Shirt Oversize Tropika Style</v>
      </c>
      <c r="L3683" t="str">
        <f>VLOOKUP($G3683,products7[#All],3,0)</f>
        <v>T-Shirt</v>
      </c>
      <c r="M3683" t="str">
        <f>VLOOKUP($G3683,products7[#All],7,0)</f>
        <v>Tropika Style</v>
      </c>
    </row>
    <row r="3684" spans="1:13" x14ac:dyDescent="0.35">
      <c r="A3684" t="s">
        <v>8569</v>
      </c>
      <c r="B3684" s="2">
        <f>VLOOKUP(A3684,orders[#All],3,0)</f>
        <v>44950</v>
      </c>
      <c r="C3684" t="str">
        <f>VLOOKUP($A3684,orders[#All],9,0)</f>
        <v>delivered</v>
      </c>
      <c r="D3684" t="str">
        <f>VLOOKUP($A3684,orders[#All],5,0)</f>
        <v>Manado</v>
      </c>
      <c r="E3684" t="str">
        <f>VLOOKUP($A3684,orders[#All],6,0)</f>
        <v>Sulawesi Utara</v>
      </c>
      <c r="F3684" t="str">
        <f>VLOOKUP($A3684,orders[#All],10,0)</f>
        <v>TANPA PROMO</v>
      </c>
      <c r="G3684" t="s">
        <v>2669</v>
      </c>
      <c r="H3684">
        <f>VLOOKUP(working_table!G3684,order_items[[#All],[product_id]:[subtotal_idr]],2,0)</f>
        <v>1</v>
      </c>
      <c r="I3684" s="5">
        <f>VLOOKUP(working_table!$G3684,order_items[[#All],[product_id]:[subtotal_idr]],3,0)</f>
        <v>249000</v>
      </c>
      <c r="J3684" s="5">
        <f>VLOOKUP(working_table!$G3684,order_items[[#All],[product_id]:[subtotal_idr]],4,0)</f>
        <v>249000</v>
      </c>
      <c r="K3684" t="str">
        <f>VLOOKUP($G3684,products7[#All],2,0)</f>
        <v>Pants Cargo Kanvas Lokal</v>
      </c>
      <c r="L3684" t="str">
        <f>VLOOKUP($G3684,products7[#All],3,0)</f>
        <v>Pants</v>
      </c>
      <c r="M3684" t="str">
        <f>VLOOKUP($G3684,products7[#All],7,0)</f>
        <v>Kanvas Lokal</v>
      </c>
    </row>
    <row r="3685" spans="1:13" x14ac:dyDescent="0.35">
      <c r="A3685" t="s">
        <v>8569</v>
      </c>
      <c r="B3685" s="2">
        <f>VLOOKUP(A3685,orders[#All],3,0)</f>
        <v>44950</v>
      </c>
      <c r="C3685" t="str">
        <f>VLOOKUP($A3685,orders[#All],9,0)</f>
        <v>delivered</v>
      </c>
      <c r="D3685" t="str">
        <f>VLOOKUP($A3685,orders[#All],5,0)</f>
        <v>Manado</v>
      </c>
      <c r="E3685" t="str">
        <f>VLOOKUP($A3685,orders[#All],6,0)</f>
        <v>Sulawesi Utara</v>
      </c>
      <c r="F3685" t="str">
        <f>VLOOKUP($A3685,orders[#All],10,0)</f>
        <v>TANPA PROMO</v>
      </c>
      <c r="G3685" t="s">
        <v>2706</v>
      </c>
      <c r="H3685">
        <f>VLOOKUP(working_table!G3685,order_items[[#All],[product_id]:[subtotal_idr]],2,0)</f>
        <v>3</v>
      </c>
      <c r="I3685" s="5">
        <f>VLOOKUP(working_table!$G3685,order_items[[#All],[product_id]:[subtotal_idr]],3,0)</f>
        <v>59000</v>
      </c>
      <c r="J3685" s="5">
        <f>VLOOKUP(working_table!$G3685,order_items[[#All],[product_id]:[subtotal_idr]],4,0)</f>
        <v>177000</v>
      </c>
      <c r="K3685" t="str">
        <f>VLOOKUP($G3685,products7[#All],2,0)</f>
        <v>Kemeja Linen Senja Wear</v>
      </c>
      <c r="L3685" t="str">
        <f>VLOOKUP($G3685,products7[#All],3,0)</f>
        <v>kemeja</v>
      </c>
      <c r="M3685" t="str">
        <f>VLOOKUP($G3685,products7[#All],7,0)</f>
        <v>Senja Wear</v>
      </c>
    </row>
    <row r="3686" spans="1:13" x14ac:dyDescent="0.35">
      <c r="A3686" t="s">
        <v>8572</v>
      </c>
      <c r="B3686" s="2">
        <f>VLOOKUP(A3686,orders[#All],3,0)</f>
        <v>45573</v>
      </c>
      <c r="C3686" t="str">
        <f>VLOOKUP($A3686,orders[#All],9,0)</f>
        <v>cancelled</v>
      </c>
      <c r="D3686" t="str">
        <f>VLOOKUP($A3686,orders[#All],5,0)</f>
        <v>Tangerang</v>
      </c>
      <c r="E3686" t="str">
        <f>VLOOKUP($A3686,orders[#All],6,0)</f>
        <v>Banten</v>
      </c>
      <c r="F3686" t="str">
        <f>VLOOKUP($A3686,orders[#All],10,0)</f>
        <v>TANPA PROMO</v>
      </c>
      <c r="G3686" t="s">
        <v>2580</v>
      </c>
      <c r="H3686">
        <f>VLOOKUP(working_table!G3686,order_items[[#All],[product_id]:[subtotal_idr]],2,0)</f>
        <v>1</v>
      </c>
      <c r="I3686" s="5">
        <f>VLOOKUP(working_table!$G3686,order_items[[#All],[product_id]:[subtotal_idr]],3,0)</f>
        <v>69000</v>
      </c>
      <c r="J3686" s="5">
        <f>VLOOKUP(working_table!$G3686,order_items[[#All],[product_id]:[subtotal_idr]],4,0)</f>
        <v>69000</v>
      </c>
      <c r="K3686" t="str">
        <f>VLOOKUP($G3686,products7[#All],2,0)</f>
        <v>T-Shirt Slim Fit Tropika Style</v>
      </c>
      <c r="L3686" t="str">
        <f>VLOOKUP($G3686,products7[#All],3,0)</f>
        <v>Kemeja</v>
      </c>
      <c r="M3686" t="str">
        <f>VLOOKUP($G3686,products7[#All],7,0)</f>
        <v>Tropika Style</v>
      </c>
    </row>
    <row r="3687" spans="1:13" x14ac:dyDescent="0.35">
      <c r="A3687" t="s">
        <v>8574</v>
      </c>
      <c r="B3687" s="2">
        <f>VLOOKUP(A3687,orders[#All],3,0)</f>
        <v>45378</v>
      </c>
      <c r="C3687" t="str">
        <f>VLOOKUP($A3687,orders[#All],9,0)</f>
        <v>shipped</v>
      </c>
      <c r="D3687" t="str">
        <f>VLOOKUP($A3687,orders[#All],5,0)</f>
        <v>Banjarmasin</v>
      </c>
      <c r="E3687" t="str">
        <f>VLOOKUP($A3687,orders[#All],6,0)</f>
        <v>Kalimantan Selatan</v>
      </c>
      <c r="F3687" t="str">
        <f>VLOOKUP($A3687,orders[#All],10,0)</f>
        <v>RAMADAN23</v>
      </c>
      <c r="G3687" t="s">
        <v>2674</v>
      </c>
      <c r="H3687">
        <f>VLOOKUP(working_table!G3687,order_items[[#All],[product_id]:[subtotal_idr]],2,0)</f>
        <v>1</v>
      </c>
      <c r="I3687" s="5">
        <f>VLOOKUP(working_table!$G3687,order_items[[#All],[product_id]:[subtotal_idr]],3,0)</f>
        <v>89000</v>
      </c>
      <c r="J3687" s="5">
        <f>VLOOKUP(working_table!$G3687,order_items[[#All],[product_id]:[subtotal_idr]],4,0)</f>
        <v>89000</v>
      </c>
      <c r="K3687" t="str">
        <f>VLOOKUP($G3687,products7[#All],2,0)</f>
        <v>Dompet Kulit Pesona Indo</v>
      </c>
      <c r="L3687" t="str">
        <f>VLOOKUP($G3687,products7[#All],3,0)</f>
        <v>Accessories</v>
      </c>
      <c r="M3687" t="str">
        <f>VLOOKUP($G3687,products7[#All],7,0)</f>
        <v>Pesona Indo</v>
      </c>
    </row>
    <row r="3688" spans="1:13" x14ac:dyDescent="0.35">
      <c r="A3688" t="s">
        <v>8574</v>
      </c>
      <c r="B3688" s="2">
        <f>VLOOKUP(A3688,orders[#All],3,0)</f>
        <v>45378</v>
      </c>
      <c r="C3688" t="str">
        <f>VLOOKUP($A3688,orders[#All],9,0)</f>
        <v>shipped</v>
      </c>
      <c r="D3688" t="str">
        <f>VLOOKUP($A3688,orders[#All],5,0)</f>
        <v>Banjarmasin</v>
      </c>
      <c r="E3688" t="str">
        <f>VLOOKUP($A3688,orders[#All],6,0)</f>
        <v>Kalimantan Selatan</v>
      </c>
      <c r="F3688" t="str">
        <f>VLOOKUP($A3688,orders[#All],10,0)</f>
        <v>RAMADAN23</v>
      </c>
      <c r="G3688" t="s">
        <v>3231</v>
      </c>
      <c r="H3688">
        <f>VLOOKUP(working_table!G3688,order_items[[#All],[product_id]:[subtotal_idr]],2,0)</f>
        <v>1</v>
      </c>
      <c r="I3688" s="5">
        <f>VLOOKUP(working_table!$G3688,order_items[[#All],[product_id]:[subtotal_idr]],3,0)</f>
        <v>329000</v>
      </c>
      <c r="J3688" s="5">
        <f>VLOOKUP(working_table!$G3688,order_items[[#All],[product_id]:[subtotal_idr]],4,0)</f>
        <v>329000</v>
      </c>
      <c r="K3688" t="str">
        <f>VLOOKUP($G3688,products7[#All],2,0)</f>
        <v>T-Shirt Graphic Kanvas Lokal</v>
      </c>
      <c r="L3688" t="str">
        <f>VLOOKUP($G3688,products7[#All],3,0)</f>
        <v>T-Shirt</v>
      </c>
      <c r="M3688" t="str">
        <f>VLOOKUP($G3688,products7[#All],7,0)</f>
        <v>Kanvas Lokal</v>
      </c>
    </row>
    <row r="3689" spans="1:13" x14ac:dyDescent="0.35">
      <c r="A3689" t="s">
        <v>8577</v>
      </c>
      <c r="B3689" s="2">
        <f>VLOOKUP(A3689,orders[#All],3,0)</f>
        <v>45432</v>
      </c>
      <c r="C3689" t="str">
        <f>VLOOKUP($A3689,orders[#All],9,0)</f>
        <v>delivered</v>
      </c>
      <c r="D3689" t="str">
        <f>VLOOKUP($A3689,orders[#All],5,0)</f>
        <v>Malang</v>
      </c>
      <c r="E3689" t="str">
        <f>VLOOKUP($A3689,orders[#All],6,0)</f>
        <v>Jawa Timur</v>
      </c>
      <c r="F3689" t="str">
        <f>VLOOKUP($A3689,orders[#All],10,0)</f>
        <v>TANPA PROMO</v>
      </c>
      <c r="G3689" t="s">
        <v>4146</v>
      </c>
      <c r="H3689">
        <f>VLOOKUP(working_table!G3689,order_items[[#All],[product_id]:[subtotal_idr]],2,0)</f>
        <v>2</v>
      </c>
      <c r="I3689" s="5">
        <f>VLOOKUP(working_table!$G3689,order_items[[#All],[product_id]:[subtotal_idr]],3,0)</f>
        <v>329000</v>
      </c>
      <c r="J3689" s="5">
        <f>VLOOKUP(working_table!$G3689,order_items[[#All],[product_id]:[subtotal_idr]],4,0)</f>
        <v>658000</v>
      </c>
      <c r="K3689" t="str">
        <f>VLOOKUP($G3689,products7[#All],2,0)</f>
        <v>T-Shirt Slim Fit Cendana Co</v>
      </c>
      <c r="L3689" t="str">
        <f>VLOOKUP($G3689,products7[#All],3,0)</f>
        <v>kemeja</v>
      </c>
      <c r="M3689" t="str">
        <f>VLOOKUP($G3689,products7[#All],7,0)</f>
        <v>Cendana Co</v>
      </c>
    </row>
    <row r="3690" spans="1:13" x14ac:dyDescent="0.35">
      <c r="A3690" t="s">
        <v>8577</v>
      </c>
      <c r="B3690" s="2">
        <f>VLOOKUP(A3690,orders[#All],3,0)</f>
        <v>45432</v>
      </c>
      <c r="C3690" t="str">
        <f>VLOOKUP($A3690,orders[#All],9,0)</f>
        <v>delivered</v>
      </c>
      <c r="D3690" t="str">
        <f>VLOOKUP($A3690,orders[#All],5,0)</f>
        <v>Malang</v>
      </c>
      <c r="E3690" t="str">
        <f>VLOOKUP($A3690,orders[#All],6,0)</f>
        <v>Jawa Timur</v>
      </c>
      <c r="F3690" t="str">
        <f>VLOOKUP($A3690,orders[#All],10,0)</f>
        <v>TANPA PROMO</v>
      </c>
      <c r="G3690" t="s">
        <v>3360</v>
      </c>
      <c r="H3690">
        <f>VLOOKUP(working_table!G3690,order_items[[#All],[product_id]:[subtotal_idr]],2,0)</f>
        <v>1</v>
      </c>
      <c r="I3690" s="5">
        <f>VLOOKUP(working_table!$G3690,order_items[[#All],[product_id]:[subtotal_idr]],3,0)</f>
        <v>329000</v>
      </c>
      <c r="J3690" s="5">
        <f>VLOOKUP(working_table!$G3690,order_items[[#All],[product_id]:[subtotal_idr]],4,0)</f>
        <v>329000</v>
      </c>
      <c r="K3690" t="str">
        <f>VLOOKUP($G3690,products7[#All],2,0)</f>
        <v>Kacamata Hitam Senja Wear</v>
      </c>
      <c r="L3690" t="str">
        <f>VLOOKUP($G3690,products7[#All],3,0)</f>
        <v>Accessories</v>
      </c>
      <c r="M3690" t="str">
        <f>VLOOKUP($G3690,products7[#All],7,0)</f>
        <v>Senja Wear</v>
      </c>
    </row>
    <row r="3691" spans="1:13" x14ac:dyDescent="0.35">
      <c r="A3691" t="s">
        <v>8580</v>
      </c>
      <c r="B3691" s="2">
        <f>VLOOKUP(A3691,orders[#All],3,0)</f>
        <v>45709</v>
      </c>
      <c r="C3691" t="str">
        <f>VLOOKUP($A3691,orders[#All],9,0)</f>
        <v>cancelled</v>
      </c>
      <c r="D3691" t="str">
        <f>VLOOKUP($A3691,orders[#All],5,0)</f>
        <v>Palembang</v>
      </c>
      <c r="E3691" t="str">
        <f>VLOOKUP($A3691,orders[#All],6,0)</f>
        <v>Sumatera Selatan</v>
      </c>
      <c r="F3691" t="str">
        <f>VLOOKUP($A3691,orders[#All],10,0)</f>
        <v>HARI BELANJA</v>
      </c>
      <c r="G3691" t="s">
        <v>2706</v>
      </c>
      <c r="H3691">
        <f>VLOOKUP(working_table!G3691,order_items[[#All],[product_id]:[subtotal_idr]],2,0)</f>
        <v>3</v>
      </c>
      <c r="I3691" s="5">
        <f>VLOOKUP(working_table!$G3691,order_items[[#All],[product_id]:[subtotal_idr]],3,0)</f>
        <v>59000</v>
      </c>
      <c r="J3691" s="5">
        <f>VLOOKUP(working_table!$G3691,order_items[[#All],[product_id]:[subtotal_idr]],4,0)</f>
        <v>177000</v>
      </c>
      <c r="K3691" t="str">
        <f>VLOOKUP($G3691,products7[#All],2,0)</f>
        <v>Kemeja Linen Senja Wear</v>
      </c>
      <c r="L3691" t="str">
        <f>VLOOKUP($G3691,products7[#All],3,0)</f>
        <v>kemeja</v>
      </c>
      <c r="M3691" t="str">
        <f>VLOOKUP($G3691,products7[#All],7,0)</f>
        <v>Senja Wear</v>
      </c>
    </row>
    <row r="3692" spans="1:13" x14ac:dyDescent="0.35">
      <c r="A3692" t="s">
        <v>8580</v>
      </c>
      <c r="B3692" s="2">
        <f>VLOOKUP(A3692,orders[#All],3,0)</f>
        <v>45709</v>
      </c>
      <c r="C3692" t="str">
        <f>VLOOKUP($A3692,orders[#All],9,0)</f>
        <v>cancelled</v>
      </c>
      <c r="D3692" t="str">
        <f>VLOOKUP($A3692,orders[#All],5,0)</f>
        <v>Palembang</v>
      </c>
      <c r="E3692" t="str">
        <f>VLOOKUP($A3692,orders[#All],6,0)</f>
        <v>Sumatera Selatan</v>
      </c>
      <c r="F3692" t="str">
        <f>VLOOKUP($A3692,orders[#All],10,0)</f>
        <v>HARI BELANJA</v>
      </c>
      <c r="G3692" t="s">
        <v>2718</v>
      </c>
      <c r="H3692">
        <f>VLOOKUP(working_table!G3692,order_items[[#All],[product_id]:[subtotal_idr]],2,0)</f>
        <v>1</v>
      </c>
      <c r="I3692" s="5">
        <f>VLOOKUP(working_table!$G3692,order_items[[#All],[product_id]:[subtotal_idr]],3,0)</f>
        <v>59000</v>
      </c>
      <c r="J3692" s="5">
        <f>VLOOKUP(working_table!$G3692,order_items[[#All],[product_id]:[subtotal_idr]],4,0)</f>
        <v>59000</v>
      </c>
      <c r="K3692" t="str">
        <f>VLOOKUP($G3692,products7[#All],2,0)</f>
        <v>T-Shirt Oversize Kanvas Lokal</v>
      </c>
      <c r="L3692" t="str">
        <f>VLOOKUP($G3692,products7[#All],3,0)</f>
        <v>T-Shirt</v>
      </c>
      <c r="M3692" t="str">
        <f>VLOOKUP($G3692,products7[#All],7,0)</f>
        <v>Kanvas Lokal</v>
      </c>
    </row>
    <row r="3693" spans="1:13" x14ac:dyDescent="0.35">
      <c r="A3693" t="s">
        <v>8580</v>
      </c>
      <c r="B3693" s="2">
        <f>VLOOKUP(A3693,orders[#All],3,0)</f>
        <v>45709</v>
      </c>
      <c r="C3693" t="str">
        <f>VLOOKUP($A3693,orders[#All],9,0)</f>
        <v>cancelled</v>
      </c>
      <c r="D3693" t="str">
        <f>VLOOKUP($A3693,orders[#All],5,0)</f>
        <v>Palembang</v>
      </c>
      <c r="E3693" t="str">
        <f>VLOOKUP($A3693,orders[#All],6,0)</f>
        <v>Sumatera Selatan</v>
      </c>
      <c r="F3693" t="str">
        <f>VLOOKUP($A3693,orders[#All],10,0)</f>
        <v>HARI BELANJA</v>
      </c>
      <c r="G3693" t="s">
        <v>3451</v>
      </c>
      <c r="H3693">
        <f>VLOOKUP(working_table!G3693,order_items[[#All],[product_id]:[subtotal_idr]],2,0)</f>
        <v>1</v>
      </c>
      <c r="I3693" s="5">
        <f>VLOOKUP(working_table!$G3693,order_items[[#All],[product_id]:[subtotal_idr]],3,0)</f>
        <v>299000</v>
      </c>
      <c r="J3693" s="5">
        <f>VLOOKUP(working_table!$G3693,order_items[[#All],[product_id]:[subtotal_idr]],4,0)</f>
        <v>299000</v>
      </c>
      <c r="K3693" t="str">
        <f>VLOOKUP($G3693,products7[#All],2,0)</f>
        <v>Syal Rajut Pesona Indo</v>
      </c>
      <c r="L3693" t="str">
        <f>VLOOKUP($G3693,products7[#All],3,0)</f>
        <v>Accessories</v>
      </c>
      <c r="M3693" t="str">
        <f>VLOOKUP($G3693,products7[#All],7,0)</f>
        <v>Pesona Indo</v>
      </c>
    </row>
    <row r="3694" spans="1:13" x14ac:dyDescent="0.35">
      <c r="A3694" t="s">
        <v>8584</v>
      </c>
      <c r="B3694" s="2">
        <f>VLOOKUP(A3694,orders[#All],3,0)</f>
        <v>45274</v>
      </c>
      <c r="C3694" t="str">
        <f>VLOOKUP($A3694,orders[#All],9,0)</f>
        <v>delivered</v>
      </c>
      <c r="D3694" t="str">
        <f>VLOOKUP($A3694,orders[#All],5,0)</f>
        <v>Balikpapan</v>
      </c>
      <c r="E3694" t="str">
        <f>VLOOKUP($A3694,orders[#All],6,0)</f>
        <v>Kalimantan Timur</v>
      </c>
      <c r="F3694" t="str">
        <f>VLOOKUP($A3694,orders[#All],10,0)</f>
        <v>SALE2024</v>
      </c>
      <c r="G3694" t="s">
        <v>2530</v>
      </c>
      <c r="H3694">
        <f>VLOOKUP(working_table!G3694,order_items[[#All],[product_id]:[subtotal_idr]],2,0)</f>
        <v>2</v>
      </c>
      <c r="I3694" s="5">
        <f>VLOOKUP(working_table!$G3694,order_items[[#All],[product_id]:[subtotal_idr]],3,0)</f>
        <v>399000</v>
      </c>
      <c r="J3694" s="5">
        <f>VLOOKUP(working_table!$G3694,order_items[[#All],[product_id]:[subtotal_idr]],4,0)</f>
        <v>798000</v>
      </c>
      <c r="K3694" t="str">
        <f>VLOOKUP($G3694,products7[#All],2,0)</f>
        <v>Jacket Denim Tropika Style</v>
      </c>
      <c r="L3694" t="str">
        <f>VLOOKUP($G3694,products7[#All],3,0)</f>
        <v>Jacket</v>
      </c>
      <c r="M3694" t="str">
        <f>VLOOKUP($G3694,products7[#All],7,0)</f>
        <v>Tropika Style</v>
      </c>
    </row>
    <row r="3695" spans="1:13" x14ac:dyDescent="0.35">
      <c r="A3695" t="s">
        <v>8586</v>
      </c>
      <c r="B3695" s="2">
        <f>VLOOKUP(A3695,orders[#All],3,0)</f>
        <v>45403</v>
      </c>
      <c r="C3695" t="str">
        <f>VLOOKUP($A3695,orders[#All],9,0)</f>
        <v>cancelled</v>
      </c>
      <c r="D3695" t="str">
        <f>VLOOKUP($A3695,orders[#All],5,0)</f>
        <v>Denpasar</v>
      </c>
      <c r="E3695" t="str">
        <f>VLOOKUP($A3695,orders[#All],6,0)</f>
        <v>Bali</v>
      </c>
      <c r="F3695" t="str">
        <f>VLOOKUP($A3695,orders[#All],10,0)</f>
        <v>NEWUSER</v>
      </c>
      <c r="G3695" t="s">
        <v>3575</v>
      </c>
      <c r="H3695">
        <f>VLOOKUP(working_table!G3695,order_items[[#All],[product_id]:[subtotal_idr]],2,0)</f>
        <v>1</v>
      </c>
      <c r="I3695" s="5">
        <f>VLOOKUP(working_table!$G3695,order_items[[#All],[product_id]:[subtotal_idr]],3,0)</f>
        <v>119000</v>
      </c>
      <c r="J3695" s="5">
        <f>VLOOKUP(working_table!$G3695,order_items[[#All],[product_id]:[subtotal_idr]],4,0)</f>
        <v>119000</v>
      </c>
      <c r="K3695" t="str">
        <f>VLOOKUP($G3695,products7[#All],2,0)</f>
        <v>Pants Jeans Slim Cendana Co</v>
      </c>
      <c r="L3695" t="str">
        <f>VLOOKUP($G3695,products7[#All],3,0)</f>
        <v>Pants</v>
      </c>
      <c r="M3695" t="str">
        <f>VLOOKUP($G3695,products7[#All],7,0)</f>
        <v>Cendana Co</v>
      </c>
    </row>
    <row r="3696" spans="1:13" x14ac:dyDescent="0.35">
      <c r="A3696" t="s">
        <v>8586</v>
      </c>
      <c r="B3696" s="2">
        <f>VLOOKUP(A3696,orders[#All],3,0)</f>
        <v>45403</v>
      </c>
      <c r="C3696" t="str">
        <f>VLOOKUP($A3696,orders[#All],9,0)</f>
        <v>cancelled</v>
      </c>
      <c r="D3696" t="str">
        <f>VLOOKUP($A3696,orders[#All],5,0)</f>
        <v>Denpasar</v>
      </c>
      <c r="E3696" t="str">
        <f>VLOOKUP($A3696,orders[#All],6,0)</f>
        <v>Bali</v>
      </c>
      <c r="F3696" t="str">
        <f>VLOOKUP($A3696,orders[#All],10,0)</f>
        <v>NEWUSER</v>
      </c>
      <c r="G3696" t="s">
        <v>2898</v>
      </c>
      <c r="H3696">
        <f>VLOOKUP(working_table!G3696,order_items[[#All],[product_id]:[subtotal_idr]],2,0)</f>
        <v>1</v>
      </c>
      <c r="I3696" s="5">
        <f>VLOOKUP(working_table!$G3696,order_items[[#All],[product_id]:[subtotal_idr]],3,0)</f>
        <v>49000</v>
      </c>
      <c r="J3696" s="5">
        <f>VLOOKUP(working_table!$G3696,order_items[[#All],[product_id]:[subtotal_idr]],4,0)</f>
        <v>49000</v>
      </c>
      <c r="K3696" t="str">
        <f>VLOOKUP($G3696,products7[#All],2,0)</f>
        <v>Kemeja Oxford Cendana Co</v>
      </c>
      <c r="L3696" t="str">
        <f>VLOOKUP($G3696,products7[#All],3,0)</f>
        <v>kemeja</v>
      </c>
      <c r="M3696" t="str">
        <f>VLOOKUP($G3696,products7[#All],7,0)</f>
        <v>Cendana Co</v>
      </c>
    </row>
    <row r="3697" spans="1:13" x14ac:dyDescent="0.35">
      <c r="A3697" t="s">
        <v>8589</v>
      </c>
      <c r="B3697" s="2">
        <f>VLOOKUP(A3697,orders[#All],3,0)</f>
        <v>44908</v>
      </c>
      <c r="C3697" t="str">
        <f>VLOOKUP($A3697,orders[#All],9,0)</f>
        <v>processing</v>
      </c>
      <c r="D3697" t="str">
        <f>VLOOKUP($A3697,orders[#All],5,0)</f>
        <v>Makassar</v>
      </c>
      <c r="E3697" t="str">
        <f>VLOOKUP($A3697,orders[#All],6,0)</f>
        <v>Sulawesi Selatan</v>
      </c>
      <c r="F3697" t="str">
        <f>VLOOKUP($A3697,orders[#All],10,0)</f>
        <v>TANPA PROMO</v>
      </c>
      <c r="G3697" t="s">
        <v>2942</v>
      </c>
      <c r="H3697">
        <f>VLOOKUP(working_table!G3697,order_items[[#All],[product_id]:[subtotal_idr]],2,0)</f>
        <v>1</v>
      </c>
      <c r="I3697" s="5">
        <f>VLOOKUP(working_table!$G3697,order_items[[#All],[product_id]:[subtotal_idr]],3,0)</f>
        <v>149000</v>
      </c>
      <c r="J3697" s="5">
        <f>VLOOKUP(working_table!$G3697,order_items[[#All],[product_id]:[subtotal_idr]],4,0)</f>
        <v>149000</v>
      </c>
      <c r="K3697" t="str">
        <f>VLOOKUP($G3697,products7[#All],2,0)</f>
        <v>Dress Mini Casual Riang Apparel</v>
      </c>
      <c r="L3697" t="str">
        <f>VLOOKUP($G3697,products7[#All],3,0)</f>
        <v>dress</v>
      </c>
      <c r="M3697" t="str">
        <f>VLOOKUP($G3697,products7[#All],7,0)</f>
        <v>Riang Apparel</v>
      </c>
    </row>
    <row r="3698" spans="1:13" x14ac:dyDescent="0.35">
      <c r="A3698" t="s">
        <v>8589</v>
      </c>
      <c r="B3698" s="2">
        <f>VLOOKUP(A3698,orders[#All],3,0)</f>
        <v>44908</v>
      </c>
      <c r="C3698" t="str">
        <f>VLOOKUP($A3698,orders[#All],9,0)</f>
        <v>processing</v>
      </c>
      <c r="D3698" t="str">
        <f>VLOOKUP($A3698,orders[#All],5,0)</f>
        <v>Makassar</v>
      </c>
      <c r="E3698" t="str">
        <f>VLOOKUP($A3698,orders[#All],6,0)</f>
        <v>Sulawesi Selatan</v>
      </c>
      <c r="F3698" t="str">
        <f>VLOOKUP($A3698,orders[#All],10,0)</f>
        <v>TANPA PROMO</v>
      </c>
      <c r="G3698" t="s">
        <v>2959</v>
      </c>
      <c r="H3698">
        <f>VLOOKUP(working_table!G3698,order_items[[#All],[product_id]:[subtotal_idr]],2,0)</f>
        <v>2</v>
      </c>
      <c r="I3698" s="5">
        <f>VLOOKUP(working_table!$G3698,order_items[[#All],[product_id]:[subtotal_idr]],3,0)</f>
        <v>549000</v>
      </c>
      <c r="J3698" s="5">
        <f>VLOOKUP(working_table!$G3698,order_items[[#All],[product_id]:[subtotal_idr]],4,0)</f>
        <v>1098000</v>
      </c>
      <c r="K3698" t="str">
        <f>VLOOKUP($G3698,products7[#All],2,0)</f>
        <v>Dress Wrap Cendana Co</v>
      </c>
      <c r="L3698" t="str">
        <f>VLOOKUP($G3698,products7[#All],3,0)</f>
        <v>Dress</v>
      </c>
      <c r="M3698" t="str">
        <f>VLOOKUP($G3698,products7[#All],7,0)</f>
        <v>Cendana Co</v>
      </c>
    </row>
    <row r="3699" spans="1:13" x14ac:dyDescent="0.35">
      <c r="A3699" t="s">
        <v>8592</v>
      </c>
      <c r="B3699" s="2">
        <f>VLOOKUP(A3699,orders[#All],3,0)</f>
        <v>44883</v>
      </c>
      <c r="C3699" t="str">
        <f>VLOOKUP($A3699,orders[#All],9,0)</f>
        <v>delivered</v>
      </c>
      <c r="D3699" t="str">
        <f>VLOOKUP($A3699,orders[#All],5,0)</f>
        <v>Bogor</v>
      </c>
      <c r="E3699" t="str">
        <f>VLOOKUP($A3699,orders[#All],6,0)</f>
        <v>Jawa Barat</v>
      </c>
      <c r="F3699" t="str">
        <f>VLOOKUP($A3699,orders[#All],10,0)</f>
        <v>HARI BELANJA</v>
      </c>
      <c r="G3699" t="s">
        <v>2953</v>
      </c>
      <c r="H3699">
        <f>VLOOKUP(working_table!G3699,order_items[[#All],[product_id]:[subtotal_idr]],2,0)</f>
        <v>1</v>
      </c>
      <c r="I3699" s="5">
        <f>VLOOKUP(working_table!$G3699,order_items[[#All],[product_id]:[subtotal_idr]],3,0)</f>
        <v>399000</v>
      </c>
      <c r="J3699" s="5">
        <f>VLOOKUP(working_table!$G3699,order_items[[#All],[product_id]:[subtotal_idr]],4,0)</f>
        <v>399000</v>
      </c>
      <c r="K3699" t="str">
        <f>VLOOKUP($G3699,products7[#All],2,0)</f>
        <v>T-Shirt Graphic SandangIndo</v>
      </c>
      <c r="L3699" t="str">
        <f>VLOOKUP($G3699,products7[#All],3,0)</f>
        <v>T-Shirt</v>
      </c>
      <c r="M3699" t="str">
        <f>VLOOKUP($G3699,products7[#All],7,0)</f>
        <v>SandangIndo</v>
      </c>
    </row>
    <row r="3700" spans="1:13" x14ac:dyDescent="0.35">
      <c r="A3700" t="s">
        <v>8592</v>
      </c>
      <c r="B3700" s="2">
        <f>VLOOKUP(A3700,orders[#All],3,0)</f>
        <v>44883</v>
      </c>
      <c r="C3700" t="str">
        <f>VLOOKUP($A3700,orders[#All],9,0)</f>
        <v>delivered</v>
      </c>
      <c r="D3700" t="str">
        <f>VLOOKUP($A3700,orders[#All],5,0)</f>
        <v>Bogor</v>
      </c>
      <c r="E3700" t="str">
        <f>VLOOKUP($A3700,orders[#All],6,0)</f>
        <v>Jawa Barat</v>
      </c>
      <c r="F3700" t="str">
        <f>VLOOKUP($A3700,orders[#All],10,0)</f>
        <v>HARI BELANJA</v>
      </c>
      <c r="G3700" t="s">
        <v>2519</v>
      </c>
      <c r="H3700">
        <f>VLOOKUP(working_table!G3700,order_items[[#All],[product_id]:[subtotal_idr]],2,0)</f>
        <v>1</v>
      </c>
      <c r="I3700" s="5">
        <f>VLOOKUP(working_table!$G3700,order_items[[#All],[product_id]:[subtotal_idr]],3,0)</f>
        <v>599000</v>
      </c>
      <c r="J3700" s="5">
        <f>VLOOKUP(working_table!$G3700,order_items[[#All],[product_id]:[subtotal_idr]],4,0)</f>
        <v>599000</v>
      </c>
      <c r="K3700" t="str">
        <f>VLOOKUP($G3700,products7[#All],2,0)</f>
        <v>Dress A-Line BajuKita</v>
      </c>
      <c r="L3700" t="str">
        <f>VLOOKUP($G3700,products7[#All],3,0)</f>
        <v>Dress</v>
      </c>
      <c r="M3700" t="str">
        <f>VLOOKUP($G3700,products7[#All],7,0)</f>
        <v>BajuKita</v>
      </c>
    </row>
    <row r="3701" spans="1:13" x14ac:dyDescent="0.35">
      <c r="A3701" t="s">
        <v>8592</v>
      </c>
      <c r="B3701" s="2">
        <f>VLOOKUP(A3701,orders[#All],3,0)</f>
        <v>44883</v>
      </c>
      <c r="C3701" t="str">
        <f>VLOOKUP($A3701,orders[#All],9,0)</f>
        <v>delivered</v>
      </c>
      <c r="D3701" t="str">
        <f>VLOOKUP($A3701,orders[#All],5,0)</f>
        <v>Bogor</v>
      </c>
      <c r="E3701" t="str">
        <f>VLOOKUP($A3701,orders[#All],6,0)</f>
        <v>Jawa Barat</v>
      </c>
      <c r="F3701" t="str">
        <f>VLOOKUP($A3701,orders[#All],10,0)</f>
        <v>HARI BELANJA</v>
      </c>
      <c r="G3701" t="s">
        <v>2387</v>
      </c>
      <c r="H3701">
        <f>VLOOKUP(working_table!G3701,order_items[[#All],[product_id]:[subtotal_idr]],2,0)</f>
        <v>2</v>
      </c>
      <c r="I3701" s="5">
        <f>VLOOKUP(working_table!$G3701,order_items[[#All],[product_id]:[subtotal_idr]],3,0)</f>
        <v>599000</v>
      </c>
      <c r="J3701" s="5">
        <f>VLOOKUP(working_table!$G3701,order_items[[#All],[product_id]:[subtotal_idr]],4,0)</f>
        <v>1198000</v>
      </c>
      <c r="K3701" t="str">
        <f>VLOOKUP($G3701,products7[#All],2,0)</f>
        <v>Dress Bodycon Pesona Indo</v>
      </c>
      <c r="L3701" t="str">
        <f>VLOOKUP($G3701,products7[#All],3,0)</f>
        <v>dress</v>
      </c>
      <c r="M3701" t="str">
        <f>VLOOKUP($G3701,products7[#All],7,0)</f>
        <v>Pesona Indo</v>
      </c>
    </row>
    <row r="3702" spans="1:13" x14ac:dyDescent="0.35">
      <c r="A3702" t="s">
        <v>8596</v>
      </c>
      <c r="B3702" s="2">
        <f>VLOOKUP(A3702,orders[#All],3,0)</f>
        <v>45108</v>
      </c>
      <c r="C3702" t="str">
        <f>VLOOKUP($A3702,orders[#All],9,0)</f>
        <v>processing</v>
      </c>
      <c r="D3702" t="str">
        <f>VLOOKUP($A3702,orders[#All],5,0)</f>
        <v>Medan</v>
      </c>
      <c r="E3702" t="str">
        <f>VLOOKUP($A3702,orders[#All],6,0)</f>
        <v>Sumatera Utara</v>
      </c>
      <c r="F3702" t="str">
        <f>VLOOKUP($A3702,orders[#All],10,0)</f>
        <v>TANPA PROMO</v>
      </c>
      <c r="G3702" t="s">
        <v>3522</v>
      </c>
      <c r="H3702">
        <f>VLOOKUP(working_table!G3702,order_items[[#All],[product_id]:[subtotal_idr]],2,0)</f>
        <v>3</v>
      </c>
      <c r="I3702" s="5">
        <f>VLOOKUP(working_table!$G3702,order_items[[#All],[product_id]:[subtotal_idr]],3,0)</f>
        <v>249000</v>
      </c>
      <c r="J3702" s="5">
        <f>VLOOKUP(working_table!$G3702,order_items[[#All],[product_id]:[subtotal_idr]],4,0)</f>
        <v>747000</v>
      </c>
      <c r="K3702" t="str">
        <f>VLOOKUP($G3702,products7[#All],2,0)</f>
        <v>Dompet Kulit Pesona Indo</v>
      </c>
      <c r="L3702" t="str">
        <f>VLOOKUP($G3702,products7[#All],3,0)</f>
        <v>Accessories</v>
      </c>
      <c r="M3702" t="str">
        <f>VLOOKUP($G3702,products7[#All],7,0)</f>
        <v>Pesona Indo</v>
      </c>
    </row>
    <row r="3703" spans="1:13" x14ac:dyDescent="0.35">
      <c r="A3703" t="s">
        <v>8596</v>
      </c>
      <c r="B3703" s="2">
        <f>VLOOKUP(A3703,orders[#All],3,0)</f>
        <v>45108</v>
      </c>
      <c r="C3703" t="str">
        <f>VLOOKUP($A3703,orders[#All],9,0)</f>
        <v>processing</v>
      </c>
      <c r="D3703" t="str">
        <f>VLOOKUP($A3703,orders[#All],5,0)</f>
        <v>Medan</v>
      </c>
      <c r="E3703" t="str">
        <f>VLOOKUP($A3703,orders[#All],6,0)</f>
        <v>Sumatera Utara</v>
      </c>
      <c r="F3703" t="str">
        <f>VLOOKUP($A3703,orders[#All],10,0)</f>
        <v>TANPA PROMO</v>
      </c>
      <c r="G3703" t="s">
        <v>2612</v>
      </c>
      <c r="H3703">
        <f>VLOOKUP(working_table!G3703,order_items[[#All],[product_id]:[subtotal_idr]],2,0)</f>
        <v>1</v>
      </c>
      <c r="I3703" s="5">
        <f>VLOOKUP(working_table!$G3703,order_items[[#All],[product_id]:[subtotal_idr]],3,0)</f>
        <v>149000</v>
      </c>
      <c r="J3703" s="5">
        <f>VLOOKUP(working_table!$G3703,order_items[[#All],[product_id]:[subtotal_idr]],4,0)</f>
        <v>149000</v>
      </c>
      <c r="K3703" t="str">
        <f>VLOOKUP($G3703,products7[#All],2,0)</f>
        <v>Jacket Parasut Ratu Mode</v>
      </c>
      <c r="L3703" t="str">
        <f>VLOOKUP($G3703,products7[#All],3,0)</f>
        <v>Jacket</v>
      </c>
      <c r="M3703" t="str">
        <f>VLOOKUP($G3703,products7[#All],7,0)</f>
        <v>Ratu Mode</v>
      </c>
    </row>
    <row r="3704" spans="1:13" x14ac:dyDescent="0.35">
      <c r="A3704" t="s">
        <v>8599</v>
      </c>
      <c r="B3704" s="2">
        <f>VLOOKUP(A3704,orders[#All],3,0)</f>
        <v>45271</v>
      </c>
      <c r="C3704" t="str">
        <f>VLOOKUP($A3704,orders[#All],9,0)</f>
        <v>shipped</v>
      </c>
      <c r="D3704" t="str">
        <f>VLOOKUP($A3704,orders[#All],5,0)</f>
        <v>Pekanbaru</v>
      </c>
      <c r="E3704" t="str">
        <f>VLOOKUP($A3704,orders[#All],6,0)</f>
        <v>Riau</v>
      </c>
      <c r="F3704" t="str">
        <f>VLOOKUP($A3704,orders[#All],10,0)</f>
        <v>HARBOLNAS22</v>
      </c>
      <c r="G3704" t="s">
        <v>2646</v>
      </c>
      <c r="H3704">
        <f>VLOOKUP(working_table!G3704,order_items[[#All],[product_id]:[subtotal_idr]],2,0)</f>
        <v>1</v>
      </c>
      <c r="I3704" s="5">
        <f>VLOOKUP(working_table!$G3704,order_items[[#All],[product_id]:[subtotal_idr]],3,0)</f>
        <v>299000</v>
      </c>
      <c r="J3704" s="5">
        <f>VLOOKUP(working_table!$G3704,order_items[[#All],[product_id]:[subtotal_idr]],4,0)</f>
        <v>299000</v>
      </c>
      <c r="K3704" t="str">
        <f>VLOOKUP($G3704,products7[#All],2,0)</f>
        <v>Dress Bodycon Tropika Style</v>
      </c>
      <c r="L3704" t="str">
        <f>VLOOKUP($G3704,products7[#All],3,0)</f>
        <v>Dress</v>
      </c>
      <c r="M3704" t="str">
        <f>VLOOKUP($G3704,products7[#All],7,0)</f>
        <v>Tropika Style</v>
      </c>
    </row>
    <row r="3705" spans="1:13" x14ac:dyDescent="0.35">
      <c r="A3705" t="s">
        <v>8599</v>
      </c>
      <c r="B3705" s="2">
        <f>VLOOKUP(A3705,orders[#All],3,0)</f>
        <v>45271</v>
      </c>
      <c r="C3705" t="str">
        <f>VLOOKUP($A3705,orders[#All],9,0)</f>
        <v>shipped</v>
      </c>
      <c r="D3705" t="str">
        <f>VLOOKUP($A3705,orders[#All],5,0)</f>
        <v>Pekanbaru</v>
      </c>
      <c r="E3705" t="str">
        <f>VLOOKUP($A3705,orders[#All],6,0)</f>
        <v>Riau</v>
      </c>
      <c r="F3705" t="str">
        <f>VLOOKUP($A3705,orders[#All],10,0)</f>
        <v>HARBOLNAS22</v>
      </c>
      <c r="G3705" t="s">
        <v>2416</v>
      </c>
      <c r="H3705">
        <f>VLOOKUP(working_table!G3705,order_items[[#All],[product_id]:[subtotal_idr]],2,0)</f>
        <v>1</v>
      </c>
      <c r="I3705" s="5">
        <f>VLOOKUP(working_table!$G3705,order_items[[#All],[product_id]:[subtotal_idr]],3,0)</f>
        <v>149000</v>
      </c>
      <c r="J3705" s="5">
        <f>VLOOKUP(working_table!$G3705,order_items[[#All],[product_id]:[subtotal_idr]],4,0)</f>
        <v>149000</v>
      </c>
      <c r="K3705" t="str">
        <f>VLOOKUP($G3705,products7[#All],2,0)</f>
        <v>Pants Wide Leg SandangIndo</v>
      </c>
      <c r="L3705" t="str">
        <f>VLOOKUP($G3705,products7[#All],3,0)</f>
        <v>Pants</v>
      </c>
      <c r="M3705" t="str">
        <f>VLOOKUP($G3705,products7[#All],7,0)</f>
        <v>SandangIndo</v>
      </c>
    </row>
    <row r="3706" spans="1:13" x14ac:dyDescent="0.35">
      <c r="A3706" t="s">
        <v>8599</v>
      </c>
      <c r="B3706" s="2">
        <f>VLOOKUP(A3706,orders[#All],3,0)</f>
        <v>45271</v>
      </c>
      <c r="C3706" t="str">
        <f>VLOOKUP($A3706,orders[#All],9,0)</f>
        <v>shipped</v>
      </c>
      <c r="D3706" t="str">
        <f>VLOOKUP($A3706,orders[#All],5,0)</f>
        <v>Pekanbaru</v>
      </c>
      <c r="E3706" t="str">
        <f>VLOOKUP($A3706,orders[#All],6,0)</f>
        <v>Riau</v>
      </c>
      <c r="F3706" t="str">
        <f>VLOOKUP($A3706,orders[#All],10,0)</f>
        <v>HARBOLNAS22</v>
      </c>
      <c r="G3706" t="s">
        <v>3547</v>
      </c>
      <c r="H3706">
        <f>VLOOKUP(working_table!G3706,order_items[[#All],[product_id]:[subtotal_idr]],2,0)</f>
        <v>1</v>
      </c>
      <c r="I3706" s="5">
        <f>VLOOKUP(working_table!$G3706,order_items[[#All],[product_id]:[subtotal_idr]],3,0)</f>
        <v>249000</v>
      </c>
      <c r="J3706" s="5">
        <f>VLOOKUP(working_table!$G3706,order_items[[#All],[product_id]:[subtotal_idr]],4,0)</f>
        <v>249000</v>
      </c>
      <c r="K3706" t="str">
        <f>VLOOKUP($G3706,products7[#All],2,0)</f>
        <v>T-Shirt Oversize BajuKita</v>
      </c>
      <c r="L3706" t="str">
        <f>VLOOKUP($G3706,products7[#All],3,0)</f>
        <v>T-Shirt</v>
      </c>
      <c r="M3706" t="str">
        <f>VLOOKUP($G3706,products7[#All],7,0)</f>
        <v>BajuKita</v>
      </c>
    </row>
    <row r="3707" spans="1:13" x14ac:dyDescent="0.35">
      <c r="A3707" t="s">
        <v>8603</v>
      </c>
      <c r="B3707" s="2">
        <f>VLOOKUP(A3707,orders[#All],3,0)</f>
        <v>45422</v>
      </c>
      <c r="C3707" t="str">
        <f>VLOOKUP($A3707,orders[#All],9,0)</f>
        <v>delivered</v>
      </c>
      <c r="D3707" t="str">
        <f>VLOOKUP($A3707,orders[#All],5,0)</f>
        <v>Malang</v>
      </c>
      <c r="E3707" t="str">
        <f>VLOOKUP($A3707,orders[#All],6,0)</f>
        <v>Jawa Timur</v>
      </c>
      <c r="F3707" t="str">
        <f>VLOOKUP($A3707,orders[#All],10,0)</f>
        <v>FLASHSALE</v>
      </c>
      <c r="G3707" t="s">
        <v>2548</v>
      </c>
      <c r="H3707">
        <f>VLOOKUP(working_table!G3707,order_items[[#All],[product_id]:[subtotal_idr]],2,0)</f>
        <v>1</v>
      </c>
      <c r="I3707" s="5">
        <f>VLOOKUP(working_table!$G3707,order_items[[#All],[product_id]:[subtotal_idr]],3,0)</f>
        <v>599000</v>
      </c>
      <c r="J3707" s="5">
        <f>VLOOKUP(working_table!$G3707,order_items[[#All],[product_id]:[subtotal_idr]],4,0)</f>
        <v>599000</v>
      </c>
      <c r="K3707" t="str">
        <f>VLOOKUP($G3707,products7[#All],2,0)</f>
        <v>Kemeja Oxford Ratu Mode</v>
      </c>
      <c r="L3707" t="str">
        <f>VLOOKUP($G3707,products7[#All],3,0)</f>
        <v>T-Shirt</v>
      </c>
      <c r="M3707" t="str">
        <f>VLOOKUP($G3707,products7[#All],7,0)</f>
        <v>Ratu Mode</v>
      </c>
    </row>
    <row r="3708" spans="1:13" x14ac:dyDescent="0.35">
      <c r="A3708" t="s">
        <v>8605</v>
      </c>
      <c r="B3708" s="2">
        <f>VLOOKUP(A3708,orders[#All],3,0)</f>
        <v>45255</v>
      </c>
      <c r="C3708" t="str">
        <f>VLOOKUP($A3708,orders[#All],9,0)</f>
        <v>delivered</v>
      </c>
      <c r="D3708" t="str">
        <f>VLOOKUP($A3708,orders[#All],5,0)</f>
        <v>Pontianak</v>
      </c>
      <c r="E3708" t="str">
        <f>VLOOKUP($A3708,orders[#All],6,0)</f>
        <v>Kalimantan Barat</v>
      </c>
      <c r="F3708" t="str">
        <f>VLOOKUP($A3708,orders[#All],10,0)</f>
        <v>TANPA PROMO</v>
      </c>
      <c r="G3708" t="s">
        <v>2591</v>
      </c>
      <c r="H3708">
        <f>VLOOKUP(working_table!G3708,order_items[[#All],[product_id]:[subtotal_idr]],2,0)</f>
        <v>1</v>
      </c>
      <c r="I3708" s="5">
        <f>VLOOKUP(working_table!$G3708,order_items[[#All],[product_id]:[subtotal_idr]],3,0)</f>
        <v>299000</v>
      </c>
      <c r="J3708" s="5">
        <f>VLOOKUP(working_table!$G3708,order_items[[#All],[product_id]:[subtotal_idr]],4,0)</f>
        <v>299000</v>
      </c>
      <c r="K3708" t="str">
        <f>VLOOKUP($G3708,products7[#All],2,0)</f>
        <v>Pants Jeans Slim Pesona Indo</v>
      </c>
      <c r="L3708" t="str">
        <f>VLOOKUP($G3708,products7[#All],3,0)</f>
        <v>Pants</v>
      </c>
      <c r="M3708" t="str">
        <f>VLOOKUP($G3708,products7[#All],7,0)</f>
        <v>Pesona Indo</v>
      </c>
    </row>
    <row r="3709" spans="1:13" x14ac:dyDescent="0.35">
      <c r="A3709" t="s">
        <v>8605</v>
      </c>
      <c r="B3709" s="2">
        <f>VLOOKUP(A3709,orders[#All],3,0)</f>
        <v>45255</v>
      </c>
      <c r="C3709" t="str">
        <f>VLOOKUP($A3709,orders[#All],9,0)</f>
        <v>delivered</v>
      </c>
      <c r="D3709" t="str">
        <f>VLOOKUP($A3709,orders[#All],5,0)</f>
        <v>Pontianak</v>
      </c>
      <c r="E3709" t="str">
        <f>VLOOKUP($A3709,orders[#All],6,0)</f>
        <v>Kalimantan Barat</v>
      </c>
      <c r="F3709" t="str">
        <f>VLOOKUP($A3709,orders[#All],10,0)</f>
        <v>TANPA PROMO</v>
      </c>
      <c r="G3709" t="s">
        <v>2466</v>
      </c>
      <c r="H3709">
        <f>VLOOKUP(working_table!G3709,order_items[[#All],[product_id]:[subtotal_idr]],2,0)</f>
        <v>1</v>
      </c>
      <c r="I3709" s="5">
        <f>VLOOKUP(working_table!$G3709,order_items[[#All],[product_id]:[subtotal_idr]],3,0)</f>
        <v>89000</v>
      </c>
      <c r="J3709" s="5">
        <f>VLOOKUP(working_table!$G3709,order_items[[#All],[product_id]:[subtotal_idr]],4,0)</f>
        <v>89000</v>
      </c>
      <c r="K3709" t="str">
        <f>VLOOKUP($G3709,products7[#All],2,0)</f>
        <v>Jacket Hoodie Kanvas Lokal</v>
      </c>
      <c r="L3709" t="str">
        <f>VLOOKUP($G3709,products7[#All],3,0)</f>
        <v>Jacket</v>
      </c>
      <c r="M3709" t="str">
        <f>VLOOKUP($G3709,products7[#All],7,0)</f>
        <v>Kanvas Lokal</v>
      </c>
    </row>
    <row r="3710" spans="1:13" x14ac:dyDescent="0.35">
      <c r="A3710" t="s">
        <v>8608</v>
      </c>
      <c r="B3710" s="2">
        <f>VLOOKUP(A3710,orders[#All],3,0)</f>
        <v>44934</v>
      </c>
      <c r="C3710" t="str">
        <f>VLOOKUP($A3710,orders[#All],9,0)</f>
        <v>delivered</v>
      </c>
      <c r="D3710" t="str">
        <f>VLOOKUP($A3710,orders[#All],5,0)</f>
        <v>Banjarmasin</v>
      </c>
      <c r="E3710" t="str">
        <f>VLOOKUP($A3710,orders[#All],6,0)</f>
        <v>Kalimantan Selatan</v>
      </c>
      <c r="F3710" t="str">
        <f>VLOOKUP($A3710,orders[#All],10,0)</f>
        <v>HARBOLNAS22</v>
      </c>
      <c r="G3710" t="s">
        <v>2439</v>
      </c>
      <c r="H3710">
        <f>VLOOKUP(working_table!G3710,order_items[[#All],[product_id]:[subtotal_idr]],2,0)</f>
        <v>1</v>
      </c>
      <c r="I3710" s="5">
        <f>VLOOKUP(working_table!$G3710,order_items[[#All],[product_id]:[subtotal_idr]],3,0)</f>
        <v>599000</v>
      </c>
      <c r="J3710" s="5">
        <f>VLOOKUP(working_table!$G3710,order_items[[#All],[product_id]:[subtotal_idr]],4,0)</f>
        <v>599000</v>
      </c>
      <c r="K3710" t="str">
        <f>VLOOKUP($G3710,products7[#All],2,0)</f>
        <v>Pants Jogger Tropika Style</v>
      </c>
      <c r="L3710" t="str">
        <f>VLOOKUP($G3710,products7[#All],3,0)</f>
        <v>Pants</v>
      </c>
      <c r="M3710" t="str">
        <f>VLOOKUP($G3710,products7[#All],7,0)</f>
        <v>Tropika Style</v>
      </c>
    </row>
    <row r="3711" spans="1:13" x14ac:dyDescent="0.35">
      <c r="A3711" t="s">
        <v>8608</v>
      </c>
      <c r="B3711" s="2">
        <f>VLOOKUP(A3711,orders[#All],3,0)</f>
        <v>44934</v>
      </c>
      <c r="C3711" t="str">
        <f>VLOOKUP($A3711,orders[#All],9,0)</f>
        <v>delivered</v>
      </c>
      <c r="D3711" t="str">
        <f>VLOOKUP($A3711,orders[#All],5,0)</f>
        <v>Banjarmasin</v>
      </c>
      <c r="E3711" t="str">
        <f>VLOOKUP($A3711,orders[#All],6,0)</f>
        <v>Kalimantan Selatan</v>
      </c>
      <c r="F3711" t="str">
        <f>VLOOKUP($A3711,orders[#All],10,0)</f>
        <v>HARBOLNAS22</v>
      </c>
      <c r="G3711" t="s">
        <v>2559</v>
      </c>
      <c r="H3711">
        <f>VLOOKUP(working_table!G3711,order_items[[#All],[product_id]:[subtotal_idr]],2,0)</f>
        <v>1</v>
      </c>
      <c r="I3711" s="5">
        <f>VLOOKUP(working_table!$G3711,order_items[[#All],[product_id]:[subtotal_idr]],3,0)</f>
        <v>129000</v>
      </c>
      <c r="J3711" s="5">
        <f>VLOOKUP(working_table!$G3711,order_items[[#All],[product_id]:[subtotal_idr]],4,0)</f>
        <v>129000</v>
      </c>
      <c r="K3711" t="str">
        <f>VLOOKUP($G3711,products7[#All],2,0)</f>
        <v>Syal Rajut Riang Apparel</v>
      </c>
      <c r="L3711" t="str">
        <f>VLOOKUP($G3711,products7[#All],3,0)</f>
        <v>Accessories</v>
      </c>
      <c r="M3711" t="str">
        <f>VLOOKUP($G3711,products7[#All],7,0)</f>
        <v>Riang Apparel</v>
      </c>
    </row>
    <row r="3712" spans="1:13" x14ac:dyDescent="0.35">
      <c r="A3712" t="s">
        <v>8611</v>
      </c>
      <c r="B3712" s="2">
        <f>VLOOKUP(A3712,orders[#All],3,0)</f>
        <v>45464</v>
      </c>
      <c r="C3712" t="str">
        <f>VLOOKUP($A3712,orders[#All],9,0)</f>
        <v>delivered</v>
      </c>
      <c r="D3712" t="str">
        <f>VLOOKUP($A3712,orders[#All],5,0)</f>
        <v>Medan</v>
      </c>
      <c r="E3712" t="str">
        <f>VLOOKUP($A3712,orders[#All],6,0)</f>
        <v>Sumatera Utara</v>
      </c>
      <c r="F3712" t="str">
        <f>VLOOKUP($A3712,orders[#All],10,0)</f>
        <v>NEWUSER</v>
      </c>
      <c r="G3712" t="s">
        <v>4541</v>
      </c>
      <c r="H3712">
        <f>VLOOKUP(working_table!G3712,order_items[[#All],[product_id]:[subtotal_idr]],2,0)</f>
        <v>1</v>
      </c>
      <c r="I3712" s="5">
        <f>VLOOKUP(working_table!$G3712,order_items[[#All],[product_id]:[subtotal_idr]],3,0)</f>
        <v>69000</v>
      </c>
      <c r="J3712" s="5">
        <f>VLOOKUP(working_table!$G3712,order_items[[#All],[product_id]:[subtotal_idr]],4,0)</f>
        <v>69000</v>
      </c>
      <c r="K3712" t="str">
        <f>VLOOKUP($G3712,products7[#All],2,0)</f>
        <v>Dress Bodycon SandangIndo</v>
      </c>
      <c r="L3712" t="str">
        <f>VLOOKUP($G3712,products7[#All],3,0)</f>
        <v>dress</v>
      </c>
      <c r="M3712" t="str">
        <f>VLOOKUP($G3712,products7[#All],7,0)</f>
        <v>SandangIndo</v>
      </c>
    </row>
    <row r="3713" spans="1:13" x14ac:dyDescent="0.35">
      <c r="A3713" t="s">
        <v>8611</v>
      </c>
      <c r="B3713" s="2">
        <f>VLOOKUP(A3713,orders[#All],3,0)</f>
        <v>45464</v>
      </c>
      <c r="C3713" t="str">
        <f>VLOOKUP($A3713,orders[#All],9,0)</f>
        <v>delivered</v>
      </c>
      <c r="D3713" t="str">
        <f>VLOOKUP($A3713,orders[#All],5,0)</f>
        <v>Medan</v>
      </c>
      <c r="E3713" t="str">
        <f>VLOOKUP($A3713,orders[#All],6,0)</f>
        <v>Sumatera Utara</v>
      </c>
      <c r="F3713" t="str">
        <f>VLOOKUP($A3713,orders[#All],10,0)</f>
        <v>NEWUSER</v>
      </c>
      <c r="G3713" t="s">
        <v>2890</v>
      </c>
      <c r="H3713">
        <f>VLOOKUP(working_table!G3713,order_items[[#All],[product_id]:[subtotal_idr]],2,0)</f>
        <v>2</v>
      </c>
      <c r="I3713" s="5">
        <f>VLOOKUP(working_table!$G3713,order_items[[#All],[product_id]:[subtotal_idr]],3,0)</f>
        <v>129000</v>
      </c>
      <c r="J3713" s="5">
        <f>VLOOKUP(working_table!$G3713,order_items[[#All],[product_id]:[subtotal_idr]],4,0)</f>
        <v>258000</v>
      </c>
      <c r="K3713" t="str">
        <f>VLOOKUP($G3713,products7[#All],2,0)</f>
        <v>T-Shirt Oversize Tropika Style</v>
      </c>
      <c r="L3713" t="str">
        <f>VLOOKUP($G3713,products7[#All],3,0)</f>
        <v>T-Shirt</v>
      </c>
      <c r="M3713" t="str">
        <f>VLOOKUP($G3713,products7[#All],7,0)</f>
        <v>Tropika Style</v>
      </c>
    </row>
    <row r="3714" spans="1:13" x14ac:dyDescent="0.35">
      <c r="A3714" t="s">
        <v>8611</v>
      </c>
      <c r="B3714" s="2">
        <f>VLOOKUP(A3714,orders[#All],3,0)</f>
        <v>45464</v>
      </c>
      <c r="C3714" t="str">
        <f>VLOOKUP($A3714,orders[#All],9,0)</f>
        <v>delivered</v>
      </c>
      <c r="D3714" t="str">
        <f>VLOOKUP($A3714,orders[#All],5,0)</f>
        <v>Medan</v>
      </c>
      <c r="E3714" t="str">
        <f>VLOOKUP($A3714,orders[#All],6,0)</f>
        <v>Sumatera Utara</v>
      </c>
      <c r="F3714" t="str">
        <f>VLOOKUP($A3714,orders[#All],10,0)</f>
        <v>NEWUSER</v>
      </c>
      <c r="G3714" t="s">
        <v>2510</v>
      </c>
      <c r="H3714">
        <f>VLOOKUP(working_table!G3714,order_items[[#All],[product_id]:[subtotal_idr]],2,0)</f>
        <v>1</v>
      </c>
      <c r="I3714" s="5">
        <f>VLOOKUP(working_table!$G3714,order_items[[#All],[product_id]:[subtotal_idr]],3,0)</f>
        <v>229000</v>
      </c>
      <c r="J3714" s="5">
        <f>VLOOKUP(working_table!$G3714,order_items[[#All],[product_id]:[subtotal_idr]],4,0)</f>
        <v>229000</v>
      </c>
      <c r="K3714" t="str">
        <f>VLOOKUP($G3714,products7[#All],2,0)</f>
        <v>Dompet Kulit Cendana Co</v>
      </c>
      <c r="L3714" t="str">
        <f>VLOOKUP($G3714,products7[#All],3,0)</f>
        <v>Accessories</v>
      </c>
      <c r="M3714" t="str">
        <f>VLOOKUP($G3714,products7[#All],7,0)</f>
        <v>Cendana Co</v>
      </c>
    </row>
    <row r="3715" spans="1:13" x14ac:dyDescent="0.35">
      <c r="A3715" t="s">
        <v>8615</v>
      </c>
      <c r="B3715" s="2">
        <f>VLOOKUP(A3715,orders[#All],3,0)</f>
        <v>45148</v>
      </c>
      <c r="C3715" t="str">
        <f>VLOOKUP($A3715,orders[#All],9,0)</f>
        <v>cancelled</v>
      </c>
      <c r="D3715" t="str">
        <f>VLOOKUP($A3715,orders[#All],5,0)</f>
        <v>Bekasi</v>
      </c>
      <c r="E3715" t="str">
        <f>VLOOKUP($A3715,orders[#All],6,0)</f>
        <v>Jawa Barat</v>
      </c>
      <c r="F3715" t="str">
        <f>VLOOKUP($A3715,orders[#All],10,0)</f>
        <v>RAMADAN23</v>
      </c>
      <c r="G3715" t="s">
        <v>2740</v>
      </c>
      <c r="H3715">
        <f>VLOOKUP(working_table!G3715,order_items[[#All],[product_id]:[subtotal_idr]],2,0)</f>
        <v>1</v>
      </c>
      <c r="I3715" s="5">
        <f>VLOOKUP(working_table!$G3715,order_items[[#All],[product_id]:[subtotal_idr]],3,0)</f>
        <v>199000</v>
      </c>
      <c r="J3715" s="5">
        <f>VLOOKUP(working_table!$G3715,order_items[[#All],[product_id]:[subtotal_idr]],4,0)</f>
        <v>199000</v>
      </c>
      <c r="K3715" t="str">
        <f>VLOOKUP($G3715,products7[#All],2,0)</f>
        <v>Pants Chino NusaBrand</v>
      </c>
      <c r="L3715" t="str">
        <f>VLOOKUP($G3715,products7[#All],3,0)</f>
        <v>Pants</v>
      </c>
      <c r="M3715" t="str">
        <f>VLOOKUP($G3715,products7[#All],7,0)</f>
        <v>NusaBrand</v>
      </c>
    </row>
    <row r="3716" spans="1:13" x14ac:dyDescent="0.35">
      <c r="A3716" t="s">
        <v>8617</v>
      </c>
      <c r="B3716" s="2">
        <f>VLOOKUP(A3716,orders[#All],3,0)</f>
        <v>45276</v>
      </c>
      <c r="C3716" t="str">
        <f>VLOOKUP($A3716,orders[#All],9,0)</f>
        <v>delivered</v>
      </c>
      <c r="D3716" t="str">
        <f>VLOOKUP($A3716,orders[#All],5,0)</f>
        <v>Medan</v>
      </c>
      <c r="E3716" t="str">
        <f>VLOOKUP($A3716,orders[#All],6,0)</f>
        <v>Sumatera Utara</v>
      </c>
      <c r="F3716" t="str">
        <f>VLOOKUP($A3716,orders[#All],10,0)</f>
        <v>TANPA PROMO</v>
      </c>
      <c r="G3716" t="s">
        <v>2582</v>
      </c>
      <c r="H3716">
        <f>VLOOKUP(working_table!G3716,order_items[[#All],[product_id]:[subtotal_idr]],2,0)</f>
        <v>1</v>
      </c>
      <c r="I3716" s="5">
        <f>VLOOKUP(working_table!$G3716,order_items[[#All],[product_id]:[subtotal_idr]],3,0)</f>
        <v>59000</v>
      </c>
      <c r="J3716" s="5">
        <f>VLOOKUP(working_table!$G3716,order_items[[#All],[product_id]:[subtotal_idr]],4,0)</f>
        <v>59000</v>
      </c>
      <c r="K3716" t="str">
        <f>VLOOKUP($G3716,products7[#All],2,0)</f>
        <v>Jacket Denim SandangIndo</v>
      </c>
      <c r="L3716" t="str">
        <f>VLOOKUP($G3716,products7[#All],3,0)</f>
        <v>Jacket</v>
      </c>
      <c r="M3716" t="str">
        <f>VLOOKUP($G3716,products7[#All],7,0)</f>
        <v>SandangIndo</v>
      </c>
    </row>
    <row r="3717" spans="1:13" x14ac:dyDescent="0.35">
      <c r="A3717" t="s">
        <v>8619</v>
      </c>
      <c r="B3717" s="2">
        <f>VLOOKUP(A3717,orders[#All],3,0)</f>
        <v>44791</v>
      </c>
      <c r="C3717" t="str">
        <f>VLOOKUP($A3717,orders[#All],9,0)</f>
        <v>delivered</v>
      </c>
      <c r="D3717" t="str">
        <f>VLOOKUP($A3717,orders[#All],5,0)</f>
        <v>Makassar</v>
      </c>
      <c r="E3717" t="str">
        <f>VLOOKUP($A3717,orders[#All],6,0)</f>
        <v>Sulawesi Selatan</v>
      </c>
      <c r="F3717" t="str">
        <f>VLOOKUP($A3717,orders[#All],10,0)</f>
        <v>HARBOLNAS22</v>
      </c>
      <c r="G3717" t="s">
        <v>2394</v>
      </c>
      <c r="H3717">
        <f>VLOOKUP(working_table!G3717,order_items[[#All],[product_id]:[subtotal_idr]],2,0)</f>
        <v>1</v>
      </c>
      <c r="I3717" s="5">
        <f>VLOOKUP(working_table!$G3717,order_items[[#All],[product_id]:[subtotal_idr]],3,0)</f>
        <v>129000</v>
      </c>
      <c r="J3717" s="5">
        <f>VLOOKUP(working_table!$G3717,order_items[[#All],[product_id]:[subtotal_idr]],4,0)</f>
        <v>129000</v>
      </c>
      <c r="K3717" t="str">
        <f>VLOOKUP($G3717,products7[#All],2,0)</f>
        <v>Kacamata Hitam Kanvas Lokal</v>
      </c>
      <c r="L3717" t="str">
        <f>VLOOKUP($G3717,products7[#All],3,0)</f>
        <v>Accessories</v>
      </c>
      <c r="M3717" t="str">
        <f>VLOOKUP($G3717,products7[#All],7,0)</f>
        <v>Kanvas Lokal</v>
      </c>
    </row>
    <row r="3718" spans="1:13" x14ac:dyDescent="0.35">
      <c r="A3718" t="s">
        <v>8619</v>
      </c>
      <c r="B3718" s="2">
        <f>VLOOKUP(A3718,orders[#All],3,0)</f>
        <v>44791</v>
      </c>
      <c r="C3718" t="str">
        <f>VLOOKUP($A3718,orders[#All],9,0)</f>
        <v>delivered</v>
      </c>
      <c r="D3718" t="str">
        <f>VLOOKUP($A3718,orders[#All],5,0)</f>
        <v>Makassar</v>
      </c>
      <c r="E3718" t="str">
        <f>VLOOKUP($A3718,orders[#All],6,0)</f>
        <v>Sulawesi Selatan</v>
      </c>
      <c r="F3718" t="str">
        <f>VLOOKUP($A3718,orders[#All],10,0)</f>
        <v>HARBOLNAS22</v>
      </c>
      <c r="G3718" t="s">
        <v>2983</v>
      </c>
      <c r="H3718">
        <f>VLOOKUP(working_table!G3718,order_items[[#All],[product_id]:[subtotal_idr]],2,0)</f>
        <v>1</v>
      </c>
      <c r="I3718" s="5">
        <f>VLOOKUP(working_table!$G3718,order_items[[#All],[product_id]:[subtotal_idr]],3,0)</f>
        <v>99000</v>
      </c>
      <c r="J3718" s="5">
        <f>VLOOKUP(working_table!$G3718,order_items[[#All],[product_id]:[subtotal_idr]],4,0)</f>
        <v>99000</v>
      </c>
      <c r="K3718" t="str">
        <f>VLOOKUP($G3718,products7[#All],2,0)</f>
        <v>T-Shirt Striped Cendana Co</v>
      </c>
      <c r="L3718" t="str">
        <f>VLOOKUP($G3718,products7[#All],3,0)</f>
        <v>T-Shirt</v>
      </c>
      <c r="M3718" t="str">
        <f>VLOOKUP($G3718,products7[#All],7,0)</f>
        <v>Cendana Co</v>
      </c>
    </row>
    <row r="3719" spans="1:13" x14ac:dyDescent="0.35">
      <c r="A3719" t="s">
        <v>8619</v>
      </c>
      <c r="B3719" s="2">
        <f>VLOOKUP(A3719,orders[#All],3,0)</f>
        <v>44791</v>
      </c>
      <c r="C3719" t="str">
        <f>VLOOKUP($A3719,orders[#All],9,0)</f>
        <v>delivered</v>
      </c>
      <c r="D3719" t="str">
        <f>VLOOKUP($A3719,orders[#All],5,0)</f>
        <v>Makassar</v>
      </c>
      <c r="E3719" t="str">
        <f>VLOOKUP($A3719,orders[#All],6,0)</f>
        <v>Sulawesi Selatan</v>
      </c>
      <c r="F3719" t="str">
        <f>VLOOKUP($A3719,orders[#All],10,0)</f>
        <v>HARBOLNAS22</v>
      </c>
      <c r="G3719" t="s">
        <v>2485</v>
      </c>
      <c r="H3719">
        <f>VLOOKUP(working_table!G3719,order_items[[#All],[product_id]:[subtotal_idr]],2,0)</f>
        <v>3</v>
      </c>
      <c r="I3719" s="5">
        <f>VLOOKUP(working_table!$G3719,order_items[[#All],[product_id]:[subtotal_idr]],3,0)</f>
        <v>89000</v>
      </c>
      <c r="J3719" s="5">
        <f>VLOOKUP(working_table!$G3719,order_items[[#All],[product_id]:[subtotal_idr]],4,0)</f>
        <v>267000</v>
      </c>
      <c r="K3719" t="str">
        <f>VLOOKUP($G3719,products7[#All],2,0)</f>
        <v>Dress Mini Casual Riang Apparel</v>
      </c>
      <c r="L3719" t="str">
        <f>VLOOKUP($G3719,products7[#All],3,0)</f>
        <v>Dress</v>
      </c>
      <c r="M3719" t="str">
        <f>VLOOKUP($G3719,products7[#All],7,0)</f>
        <v>Riang Apparel</v>
      </c>
    </row>
    <row r="3720" spans="1:13" x14ac:dyDescent="0.35">
      <c r="A3720" t="s">
        <v>8623</v>
      </c>
      <c r="B3720" s="2">
        <f>VLOOKUP(A3720,orders[#All],3,0)</f>
        <v>45277</v>
      </c>
      <c r="C3720" t="str">
        <f>VLOOKUP($A3720,orders[#All],9,0)</f>
        <v>cancelled</v>
      </c>
      <c r="D3720" t="str">
        <f>VLOOKUP($A3720,orders[#All],5,0)</f>
        <v>Jakarta</v>
      </c>
      <c r="E3720" t="str">
        <f>VLOOKUP($A3720,orders[#All],6,0)</f>
        <v>DKI Jakarta</v>
      </c>
      <c r="F3720" t="str">
        <f>VLOOKUP($A3720,orders[#All],10,0)</f>
        <v>TANPA PROMO</v>
      </c>
      <c r="G3720" t="s">
        <v>2396</v>
      </c>
      <c r="H3720">
        <f>VLOOKUP(working_table!G3720,order_items[[#All],[product_id]:[subtotal_idr]],2,0)</f>
        <v>1</v>
      </c>
      <c r="I3720" s="5">
        <f>VLOOKUP(working_table!$G3720,order_items[[#All],[product_id]:[subtotal_idr]],3,0)</f>
        <v>49000</v>
      </c>
      <c r="J3720" s="5">
        <f>VLOOKUP(working_table!$G3720,order_items[[#All],[product_id]:[subtotal_idr]],4,0)</f>
        <v>49000</v>
      </c>
      <c r="K3720" t="str">
        <f>VLOOKUP($G3720,products7[#All],2,0)</f>
        <v>Dress Maxi Polos Kanvas Lokal</v>
      </c>
      <c r="L3720" t="str">
        <f>VLOOKUP($G3720,products7[#All],3,0)</f>
        <v>Dress</v>
      </c>
      <c r="M3720" t="str">
        <f>VLOOKUP($G3720,products7[#All],7,0)</f>
        <v>Kanvas Lokal</v>
      </c>
    </row>
    <row r="3721" spans="1:13" x14ac:dyDescent="0.35">
      <c r="A3721" t="s">
        <v>8623</v>
      </c>
      <c r="B3721" s="2">
        <f>VLOOKUP(A3721,orders[#All],3,0)</f>
        <v>45277</v>
      </c>
      <c r="C3721" t="str">
        <f>VLOOKUP($A3721,orders[#All],9,0)</f>
        <v>cancelled</v>
      </c>
      <c r="D3721" t="str">
        <f>VLOOKUP($A3721,orders[#All],5,0)</f>
        <v>Jakarta</v>
      </c>
      <c r="E3721" t="str">
        <f>VLOOKUP($A3721,orders[#All],6,0)</f>
        <v>DKI Jakarta</v>
      </c>
      <c r="F3721" t="str">
        <f>VLOOKUP($A3721,orders[#All],10,0)</f>
        <v>TANPA PROMO</v>
      </c>
      <c r="G3721" t="s">
        <v>3114</v>
      </c>
      <c r="H3721">
        <f>VLOOKUP(working_table!G3721,order_items[[#All],[product_id]:[subtotal_idr]],2,0)</f>
        <v>1</v>
      </c>
      <c r="I3721" s="5">
        <f>VLOOKUP(working_table!$G3721,order_items[[#All],[product_id]:[subtotal_idr]],3,0)</f>
        <v>59000</v>
      </c>
      <c r="J3721" s="5">
        <f>VLOOKUP(working_table!$G3721,order_items[[#All],[product_id]:[subtotal_idr]],4,0)</f>
        <v>59000</v>
      </c>
      <c r="K3721" t="str">
        <f>VLOOKUP($G3721,products7[#All],2,0)</f>
        <v>Dress Maxi Polos Pesona Indo</v>
      </c>
      <c r="L3721" t="str">
        <f>VLOOKUP($G3721,products7[#All],3,0)</f>
        <v>Dress</v>
      </c>
      <c r="M3721" t="str">
        <f>VLOOKUP($G3721,products7[#All],7,0)</f>
        <v>Pesona Indo</v>
      </c>
    </row>
    <row r="3722" spans="1:13" x14ac:dyDescent="0.35">
      <c r="A3722" t="s">
        <v>8626</v>
      </c>
      <c r="B3722" s="2">
        <f>VLOOKUP(A3722,orders[#All],3,0)</f>
        <v>45209</v>
      </c>
      <c r="C3722" t="str">
        <f>VLOOKUP($A3722,orders[#All],9,0)</f>
        <v>delivered</v>
      </c>
      <c r="D3722" t="str">
        <f>VLOOKUP($A3722,orders[#All],5,0)</f>
        <v>Balikpapan</v>
      </c>
      <c r="E3722" t="str">
        <f>VLOOKUP($A3722,orders[#All],6,0)</f>
        <v>Kalimantan Timur</v>
      </c>
      <c r="F3722" t="str">
        <f>VLOOKUP($A3722,orders[#All],10,0)</f>
        <v>RAMADAN23</v>
      </c>
      <c r="G3722" t="s">
        <v>2709</v>
      </c>
      <c r="H3722">
        <f>VLOOKUP(working_table!G3722,order_items[[#All],[product_id]:[subtotal_idr]],2,0)</f>
        <v>2</v>
      </c>
      <c r="I3722" s="5">
        <f>VLOOKUP(working_table!$G3722,order_items[[#All],[product_id]:[subtotal_idr]],3,0)</f>
        <v>79000</v>
      </c>
      <c r="J3722" s="5">
        <f>VLOOKUP(working_table!$G3722,order_items[[#All],[product_id]:[subtotal_idr]],4,0)</f>
        <v>158000</v>
      </c>
      <c r="K3722" t="str">
        <f>VLOOKUP($G3722,products7[#All],2,0)</f>
        <v>T-Shirt Oversize Riang Apparel</v>
      </c>
      <c r="L3722" t="str">
        <f>VLOOKUP($G3722,products7[#All],3,0)</f>
        <v>T-Shirt</v>
      </c>
      <c r="M3722" t="str">
        <f>VLOOKUP($G3722,products7[#All],7,0)</f>
        <v>Riang Apparel</v>
      </c>
    </row>
    <row r="3723" spans="1:13" x14ac:dyDescent="0.35">
      <c r="A3723" t="s">
        <v>8626</v>
      </c>
      <c r="B3723" s="2">
        <f>VLOOKUP(A3723,orders[#All],3,0)</f>
        <v>45209</v>
      </c>
      <c r="C3723" t="str">
        <f>VLOOKUP($A3723,orders[#All],9,0)</f>
        <v>delivered</v>
      </c>
      <c r="D3723" t="str">
        <f>VLOOKUP($A3723,orders[#All],5,0)</f>
        <v>Balikpapan</v>
      </c>
      <c r="E3723" t="str">
        <f>VLOOKUP($A3723,orders[#All],6,0)</f>
        <v>Kalimantan Timur</v>
      </c>
      <c r="F3723" t="str">
        <f>VLOOKUP($A3723,orders[#All],10,0)</f>
        <v>RAMADAN23</v>
      </c>
      <c r="G3723" t="s">
        <v>2676</v>
      </c>
      <c r="H3723">
        <f>VLOOKUP(working_table!G3723,order_items[[#All],[product_id]:[subtotal_idr]],2,0)</f>
        <v>1</v>
      </c>
      <c r="I3723" s="5">
        <f>VLOOKUP(working_table!$G3723,order_items[[#All],[product_id]:[subtotal_idr]],3,0)</f>
        <v>249000</v>
      </c>
      <c r="J3723" s="5">
        <f>VLOOKUP(working_table!$G3723,order_items[[#All],[product_id]:[subtotal_idr]],4,0)</f>
        <v>249000</v>
      </c>
      <c r="K3723" t="str">
        <f>VLOOKUP($G3723,products7[#All],2,0)</f>
        <v>Syal Rajut Senja Wear</v>
      </c>
      <c r="L3723" t="str">
        <f>VLOOKUP($G3723,products7[#All],3,0)</f>
        <v>Accessories</v>
      </c>
      <c r="M3723" t="str">
        <f>VLOOKUP($G3723,products7[#All],7,0)</f>
        <v>Senja Wear</v>
      </c>
    </row>
    <row r="3724" spans="1:13" x14ac:dyDescent="0.35">
      <c r="A3724" t="s">
        <v>8626</v>
      </c>
      <c r="B3724" s="2">
        <f>VLOOKUP(A3724,orders[#All],3,0)</f>
        <v>45209</v>
      </c>
      <c r="C3724" t="str">
        <f>VLOOKUP($A3724,orders[#All],9,0)</f>
        <v>delivered</v>
      </c>
      <c r="D3724" t="str">
        <f>VLOOKUP($A3724,orders[#All],5,0)</f>
        <v>Balikpapan</v>
      </c>
      <c r="E3724" t="str">
        <f>VLOOKUP($A3724,orders[#All],6,0)</f>
        <v>Kalimantan Timur</v>
      </c>
      <c r="F3724" t="str">
        <f>VLOOKUP($A3724,orders[#All],10,0)</f>
        <v>RAMADAN23</v>
      </c>
      <c r="G3724" t="s">
        <v>3346</v>
      </c>
      <c r="H3724">
        <f>VLOOKUP(working_table!G3724,order_items[[#All],[product_id]:[subtotal_idr]],2,0)</f>
        <v>1</v>
      </c>
      <c r="I3724" s="5">
        <f>VLOOKUP(working_table!$G3724,order_items[[#All],[product_id]:[subtotal_idr]],3,0)</f>
        <v>399000</v>
      </c>
      <c r="J3724" s="5">
        <f>VLOOKUP(working_table!$G3724,order_items[[#All],[product_id]:[subtotal_idr]],4,0)</f>
        <v>399000</v>
      </c>
      <c r="K3724" t="str">
        <f>VLOOKUP($G3724,products7[#All],2,0)</f>
        <v>Kemeja Batik Ratu Mode</v>
      </c>
      <c r="L3724" t="str">
        <f>VLOOKUP($G3724,products7[#All],3,0)</f>
        <v>T-Shirt</v>
      </c>
      <c r="M3724" t="str">
        <f>VLOOKUP($G3724,products7[#All],7,0)</f>
        <v>Ratu Mode</v>
      </c>
    </row>
    <row r="3725" spans="1:13" x14ac:dyDescent="0.35">
      <c r="A3725" t="s">
        <v>8630</v>
      </c>
      <c r="B3725" s="2">
        <f>VLOOKUP(A3725,orders[#All],3,0)</f>
        <v>45256</v>
      </c>
      <c r="C3725" t="str">
        <f>VLOOKUP($A3725,orders[#All],9,0)</f>
        <v>delivered</v>
      </c>
      <c r="D3725" t="str">
        <f>VLOOKUP($A3725,orders[#All],5,0)</f>
        <v>Surabaya</v>
      </c>
      <c r="E3725" t="str">
        <f>VLOOKUP($A3725,orders[#All],6,0)</f>
        <v>Jawa Timur</v>
      </c>
      <c r="F3725" t="str">
        <f>VLOOKUP($A3725,orders[#All],10,0)</f>
        <v>RAMADAN23</v>
      </c>
      <c r="G3725" t="s">
        <v>3626</v>
      </c>
      <c r="H3725">
        <f>VLOOKUP(working_table!G3725,order_items[[#All],[product_id]:[subtotal_idr]],2,0)</f>
        <v>2</v>
      </c>
      <c r="I3725" s="5">
        <f>VLOOKUP(working_table!$G3725,order_items[[#All],[product_id]:[subtotal_idr]],3,0)</f>
        <v>499000</v>
      </c>
      <c r="J3725" s="5">
        <f>VLOOKUP(working_table!$G3725,order_items[[#All],[product_id]:[subtotal_idr]],4,0)</f>
        <v>998000</v>
      </c>
      <c r="K3725" t="str">
        <f>VLOOKUP($G3725,products7[#All],2,0)</f>
        <v>Dress Wrap NusaBrand</v>
      </c>
      <c r="L3725" t="str">
        <f>VLOOKUP($G3725,products7[#All],3,0)</f>
        <v>Dress</v>
      </c>
      <c r="M3725" t="str">
        <f>VLOOKUP($G3725,products7[#All],7,0)</f>
        <v>NusaBrand</v>
      </c>
    </row>
    <row r="3726" spans="1:13" x14ac:dyDescent="0.35">
      <c r="A3726" t="s">
        <v>8630</v>
      </c>
      <c r="B3726" s="2">
        <f>VLOOKUP(A3726,orders[#All],3,0)</f>
        <v>45256</v>
      </c>
      <c r="C3726" t="str">
        <f>VLOOKUP($A3726,orders[#All],9,0)</f>
        <v>delivered</v>
      </c>
      <c r="D3726" t="str">
        <f>VLOOKUP($A3726,orders[#All],5,0)</f>
        <v>Surabaya</v>
      </c>
      <c r="E3726" t="str">
        <f>VLOOKUP($A3726,orders[#All],6,0)</f>
        <v>Jawa Timur</v>
      </c>
      <c r="F3726" t="str">
        <f>VLOOKUP($A3726,orders[#All],10,0)</f>
        <v>RAMADAN23</v>
      </c>
      <c r="G3726" t="s">
        <v>2606</v>
      </c>
      <c r="H3726">
        <f>VLOOKUP(working_table!G3726,order_items[[#All],[product_id]:[subtotal_idr]],2,0)</f>
        <v>1</v>
      </c>
      <c r="I3726" s="5">
        <f>VLOOKUP(working_table!$G3726,order_items[[#All],[product_id]:[subtotal_idr]],3,0)</f>
        <v>499000</v>
      </c>
      <c r="J3726" s="5">
        <f>VLOOKUP(working_table!$G3726,order_items[[#All],[product_id]:[subtotal_idr]],4,0)</f>
        <v>499000</v>
      </c>
      <c r="K3726" t="str">
        <f>VLOOKUP($G3726,products7[#All],2,0)</f>
        <v>Pants Jeans Slim Riang Apparel</v>
      </c>
      <c r="L3726" t="str">
        <f>VLOOKUP($G3726,products7[#All],3,0)</f>
        <v>Pants</v>
      </c>
      <c r="M3726" t="str">
        <f>VLOOKUP($G3726,products7[#All],7,0)</f>
        <v>Riang Apparel</v>
      </c>
    </row>
    <row r="3727" spans="1:13" x14ac:dyDescent="0.35">
      <c r="A3727" t="s">
        <v>8633</v>
      </c>
      <c r="B3727" s="2">
        <f>VLOOKUP(A3727,orders[#All],3,0)</f>
        <v>45186</v>
      </c>
      <c r="C3727" t="str">
        <f>VLOOKUP($A3727,orders[#All],9,0)</f>
        <v>delivered</v>
      </c>
      <c r="D3727" t="str">
        <f>VLOOKUP($A3727,orders[#All],5,0)</f>
        <v>Denpasar</v>
      </c>
      <c r="E3727" t="str">
        <f>VLOOKUP($A3727,orders[#All],6,0)</f>
        <v>Bali</v>
      </c>
      <c r="F3727" t="str">
        <f>VLOOKUP($A3727,orders[#All],10,0)</f>
        <v>HARBOLNAS22</v>
      </c>
      <c r="G3727" t="s">
        <v>4424</v>
      </c>
      <c r="H3727">
        <f>VLOOKUP(working_table!G3727,order_items[[#All],[product_id]:[subtotal_idr]],2,0)</f>
        <v>1</v>
      </c>
      <c r="I3727" s="5">
        <f>VLOOKUP(working_table!$G3727,order_items[[#All],[product_id]:[subtotal_idr]],3,0)</f>
        <v>449000</v>
      </c>
      <c r="J3727" s="5">
        <f>VLOOKUP(working_table!$G3727,order_items[[#All],[product_id]:[subtotal_idr]],4,0)</f>
        <v>449000</v>
      </c>
      <c r="K3727" t="str">
        <f>VLOOKUP($G3727,products7[#All],2,0)</f>
        <v>Jacket Denim Cendana Co</v>
      </c>
      <c r="L3727" t="str">
        <f>VLOOKUP($G3727,products7[#All],3,0)</f>
        <v>Jacket</v>
      </c>
      <c r="M3727" t="str">
        <f>VLOOKUP($G3727,products7[#All],7,0)</f>
        <v>Cendana Co</v>
      </c>
    </row>
    <row r="3728" spans="1:13" x14ac:dyDescent="0.35">
      <c r="A3728" t="s">
        <v>8633</v>
      </c>
      <c r="B3728" s="2">
        <f>VLOOKUP(A3728,orders[#All],3,0)</f>
        <v>45186</v>
      </c>
      <c r="C3728" t="str">
        <f>VLOOKUP($A3728,orders[#All],9,0)</f>
        <v>delivered</v>
      </c>
      <c r="D3728" t="str">
        <f>VLOOKUP($A3728,orders[#All],5,0)</f>
        <v>Denpasar</v>
      </c>
      <c r="E3728" t="str">
        <f>VLOOKUP($A3728,orders[#All],6,0)</f>
        <v>Bali</v>
      </c>
      <c r="F3728" t="str">
        <f>VLOOKUP($A3728,orders[#All],10,0)</f>
        <v>HARBOLNAS22</v>
      </c>
      <c r="G3728" t="s">
        <v>4679</v>
      </c>
      <c r="H3728">
        <f>VLOOKUP(working_table!G3728,order_items[[#All],[product_id]:[subtotal_idr]],2,0)</f>
        <v>1</v>
      </c>
      <c r="I3728" s="5">
        <f>VLOOKUP(working_table!$G3728,order_items[[#All],[product_id]:[subtotal_idr]],3,0)</f>
        <v>279000</v>
      </c>
      <c r="J3728" s="5">
        <f>VLOOKUP(working_table!$G3728,order_items[[#All],[product_id]:[subtotal_idr]],4,0)</f>
        <v>279000</v>
      </c>
      <c r="K3728" t="str">
        <f>VLOOKUP($G3728,products7[#All],2,0)</f>
        <v>Dress Mini Casual Tropika Style</v>
      </c>
      <c r="L3728" t="str">
        <f>VLOOKUP($G3728,products7[#All],3,0)</f>
        <v>Dress</v>
      </c>
      <c r="M3728" t="str">
        <f>VLOOKUP($G3728,products7[#All],7,0)</f>
        <v>Tropika Style</v>
      </c>
    </row>
    <row r="3729" spans="1:13" x14ac:dyDescent="0.35">
      <c r="A3729" t="s">
        <v>8636</v>
      </c>
      <c r="B3729" s="2">
        <f>VLOOKUP(A3729,orders[#All],3,0)</f>
        <v>45550</v>
      </c>
      <c r="C3729" t="str">
        <f>VLOOKUP($A3729,orders[#All],9,0)</f>
        <v>delivered</v>
      </c>
      <c r="D3729" t="str">
        <f>VLOOKUP($A3729,orders[#All],5,0)</f>
        <v>Jakarta</v>
      </c>
      <c r="E3729" t="str">
        <f>VLOOKUP($A3729,orders[#All],6,0)</f>
        <v>DKI Jakarta</v>
      </c>
      <c r="F3729" t="str">
        <f>VLOOKUP($A3729,orders[#All],10,0)</f>
        <v>TANPA PROMO</v>
      </c>
      <c r="G3729" t="s">
        <v>2794</v>
      </c>
      <c r="H3729">
        <f>VLOOKUP(working_table!G3729,order_items[[#All],[product_id]:[subtotal_idr]],2,0)</f>
        <v>1</v>
      </c>
      <c r="I3729" s="5">
        <f>VLOOKUP(working_table!$G3729,order_items[[#All],[product_id]:[subtotal_idr]],3,0)</f>
        <v>399000</v>
      </c>
      <c r="J3729" s="5">
        <f>VLOOKUP(working_table!$G3729,order_items[[#All],[product_id]:[subtotal_idr]],4,0)</f>
        <v>399000</v>
      </c>
      <c r="K3729" t="str">
        <f>VLOOKUP($G3729,products7[#All],2,0)</f>
        <v>Pants Cargo NusaBrand</v>
      </c>
      <c r="L3729" t="str">
        <f>VLOOKUP($G3729,products7[#All],3,0)</f>
        <v>Pants</v>
      </c>
      <c r="M3729" t="str">
        <f>VLOOKUP($G3729,products7[#All],7,0)</f>
        <v>NusaBrand</v>
      </c>
    </row>
    <row r="3730" spans="1:13" x14ac:dyDescent="0.35">
      <c r="A3730" t="s">
        <v>8636</v>
      </c>
      <c r="B3730" s="2">
        <f>VLOOKUP(A3730,orders[#All],3,0)</f>
        <v>45550</v>
      </c>
      <c r="C3730" t="str">
        <f>VLOOKUP($A3730,orders[#All],9,0)</f>
        <v>delivered</v>
      </c>
      <c r="D3730" t="str">
        <f>VLOOKUP($A3730,orders[#All],5,0)</f>
        <v>Jakarta</v>
      </c>
      <c r="E3730" t="str">
        <f>VLOOKUP($A3730,orders[#All],6,0)</f>
        <v>DKI Jakarta</v>
      </c>
      <c r="F3730" t="str">
        <f>VLOOKUP($A3730,orders[#All],10,0)</f>
        <v>TANPA PROMO</v>
      </c>
      <c r="G3730" t="s">
        <v>2863</v>
      </c>
      <c r="H3730">
        <f>VLOOKUP(working_table!G3730,order_items[[#All],[product_id]:[subtotal_idr]],2,0)</f>
        <v>2</v>
      </c>
      <c r="I3730" s="5">
        <f>VLOOKUP(working_table!$G3730,order_items[[#All],[product_id]:[subtotal_idr]],3,0)</f>
        <v>449000</v>
      </c>
      <c r="J3730" s="5">
        <f>VLOOKUP(working_table!$G3730,order_items[[#All],[product_id]:[subtotal_idr]],4,0)</f>
        <v>898000</v>
      </c>
      <c r="K3730" t="str">
        <f>VLOOKUP($G3730,products7[#All],2,0)</f>
        <v>T-Shirt Graphic Pesona Indo</v>
      </c>
      <c r="L3730" t="str">
        <f>VLOOKUP($G3730,products7[#All],3,0)</f>
        <v>T-Shirt</v>
      </c>
      <c r="M3730" t="str">
        <f>VLOOKUP($G3730,products7[#All],7,0)</f>
        <v>Pesona Indo</v>
      </c>
    </row>
    <row r="3731" spans="1:13" x14ac:dyDescent="0.35">
      <c r="A3731" t="s">
        <v>8639</v>
      </c>
      <c r="B3731" s="2">
        <f>VLOOKUP(A3731,orders[#All],3,0)</f>
        <v>45308</v>
      </c>
      <c r="C3731" t="str">
        <f>VLOOKUP($A3731,orders[#All],9,0)</f>
        <v>shipped</v>
      </c>
      <c r="D3731" t="str">
        <f>VLOOKUP($A3731,orders[#All],5,0)</f>
        <v>Bekasi</v>
      </c>
      <c r="E3731" t="str">
        <f>VLOOKUP($A3731,orders[#All],6,0)</f>
        <v>Jawa Barat</v>
      </c>
      <c r="F3731" t="str">
        <f>VLOOKUP($A3731,orders[#All],10,0)</f>
        <v>TANPA PROMO</v>
      </c>
      <c r="G3731" t="s">
        <v>3745</v>
      </c>
      <c r="H3731">
        <f>VLOOKUP(working_table!G3731,order_items[[#All],[product_id]:[subtotal_idr]],2,0)</f>
        <v>1</v>
      </c>
      <c r="I3731" s="5">
        <f>VLOOKUP(working_table!$G3731,order_items[[#All],[product_id]:[subtotal_idr]],3,0)</f>
        <v>449000</v>
      </c>
      <c r="J3731" s="5">
        <f>VLOOKUP(working_table!$G3731,order_items[[#All],[product_id]:[subtotal_idr]],4,0)</f>
        <v>449000</v>
      </c>
      <c r="K3731" t="str">
        <f>VLOOKUP($G3731,products7[#All],2,0)</f>
        <v>T-Shirt Slim Fit BajuKita</v>
      </c>
      <c r="L3731" t="str">
        <f>VLOOKUP($G3731,products7[#All],3,0)</f>
        <v>kemeja</v>
      </c>
      <c r="M3731" t="str">
        <f>VLOOKUP($G3731,products7[#All],7,0)</f>
        <v>BajuKita</v>
      </c>
    </row>
    <row r="3732" spans="1:13" x14ac:dyDescent="0.35">
      <c r="A3732" t="s">
        <v>8641</v>
      </c>
      <c r="B3732" s="2">
        <f>VLOOKUP(A3732,orders[#All],3,0)</f>
        <v>45279</v>
      </c>
      <c r="C3732" t="str">
        <f>VLOOKUP($A3732,orders[#All],9,0)</f>
        <v>delivered</v>
      </c>
      <c r="D3732" t="str">
        <f>VLOOKUP($A3732,orders[#All],5,0)</f>
        <v>Bogor</v>
      </c>
      <c r="E3732" t="str">
        <f>VLOOKUP($A3732,orders[#All],6,0)</f>
        <v>Jawa Barat</v>
      </c>
      <c r="F3732" t="str">
        <f>VLOOKUP($A3732,orders[#All],10,0)</f>
        <v>TANPA PROMO</v>
      </c>
      <c r="G3732" t="s">
        <v>2886</v>
      </c>
      <c r="H3732">
        <f>VLOOKUP(working_table!G3732,order_items[[#All],[product_id]:[subtotal_idr]],2,0)</f>
        <v>1</v>
      </c>
      <c r="I3732" s="5">
        <f>VLOOKUP(working_table!$G3732,order_items[[#All],[product_id]:[subtotal_idr]],3,0)</f>
        <v>599000</v>
      </c>
      <c r="J3732" s="5">
        <f>VLOOKUP(working_table!$G3732,order_items[[#All],[product_id]:[subtotal_idr]],4,0)</f>
        <v>599000</v>
      </c>
      <c r="K3732" t="str">
        <f>VLOOKUP($G3732,products7[#All],2,0)</f>
        <v>Pants Jeans Slim SandangIndo</v>
      </c>
      <c r="L3732" t="str">
        <f>VLOOKUP($G3732,products7[#All],3,0)</f>
        <v>Pants</v>
      </c>
      <c r="M3732" t="str">
        <f>VLOOKUP($G3732,products7[#All],7,0)</f>
        <v>SandangIndo</v>
      </c>
    </row>
    <row r="3733" spans="1:13" x14ac:dyDescent="0.35">
      <c r="A3733" t="s">
        <v>8641</v>
      </c>
      <c r="B3733" s="2">
        <f>VLOOKUP(A3733,orders[#All],3,0)</f>
        <v>45279</v>
      </c>
      <c r="C3733" t="str">
        <f>VLOOKUP($A3733,orders[#All],9,0)</f>
        <v>delivered</v>
      </c>
      <c r="D3733" t="str">
        <f>VLOOKUP($A3733,orders[#All],5,0)</f>
        <v>Bogor</v>
      </c>
      <c r="E3733" t="str">
        <f>VLOOKUP($A3733,orders[#All],6,0)</f>
        <v>Jawa Barat</v>
      </c>
      <c r="F3733" t="str">
        <f>VLOOKUP($A3733,orders[#All],10,0)</f>
        <v>TANPA PROMO</v>
      </c>
      <c r="G3733" t="s">
        <v>2636</v>
      </c>
      <c r="H3733">
        <f>VLOOKUP(working_table!G3733,order_items[[#All],[product_id]:[subtotal_idr]],2,0)</f>
        <v>1</v>
      </c>
      <c r="I3733" s="5">
        <f>VLOOKUP(working_table!$G3733,order_items[[#All],[product_id]:[subtotal_idr]],3,0)</f>
        <v>229000</v>
      </c>
      <c r="J3733" s="5">
        <f>VLOOKUP(working_table!$G3733,order_items[[#All],[product_id]:[subtotal_idr]],4,0)</f>
        <v>229000</v>
      </c>
      <c r="K3733" t="str">
        <f>VLOOKUP($G3733,products7[#All],2,0)</f>
        <v>Pants Jogger Kanvas Lokal</v>
      </c>
      <c r="L3733" t="str">
        <f>VLOOKUP($G3733,products7[#All],3,0)</f>
        <v>Pants</v>
      </c>
      <c r="M3733" t="str">
        <f>VLOOKUP($G3733,products7[#All],7,0)</f>
        <v>Kanvas Lokal</v>
      </c>
    </row>
    <row r="3734" spans="1:13" x14ac:dyDescent="0.35">
      <c r="A3734" t="s">
        <v>8644</v>
      </c>
      <c r="B3734" s="2">
        <f>VLOOKUP(A3734,orders[#All],3,0)</f>
        <v>44618</v>
      </c>
      <c r="C3734" t="str">
        <f>VLOOKUP($A3734,orders[#All],9,0)</f>
        <v>delivered</v>
      </c>
      <c r="D3734" t="str">
        <f>VLOOKUP($A3734,orders[#All],5,0)</f>
        <v>Yogyakarta</v>
      </c>
      <c r="E3734" t="str">
        <f>VLOOKUP($A3734,orders[#All],6,0)</f>
        <v>DI Yogyakarta</v>
      </c>
      <c r="F3734" t="str">
        <f>VLOOKUP($A3734,orders[#All],10,0)</f>
        <v>TANPA PROMO</v>
      </c>
      <c r="G3734" t="s">
        <v>3247</v>
      </c>
      <c r="H3734">
        <f>VLOOKUP(working_table!G3734,order_items[[#All],[product_id]:[subtotal_idr]],2,0)</f>
        <v>1</v>
      </c>
      <c r="I3734" s="5">
        <f>VLOOKUP(working_table!$G3734,order_items[[#All],[product_id]:[subtotal_idr]],3,0)</f>
        <v>599000</v>
      </c>
      <c r="J3734" s="5">
        <f>VLOOKUP(working_table!$G3734,order_items[[#All],[product_id]:[subtotal_idr]],4,0)</f>
        <v>599000</v>
      </c>
      <c r="K3734" t="str">
        <f>VLOOKUP($G3734,products7[#All],2,0)</f>
        <v>T-Shirt Polos Basic Cendana Co</v>
      </c>
      <c r="L3734" t="str">
        <f>VLOOKUP($G3734,products7[#All],3,0)</f>
        <v>T-Shirt</v>
      </c>
      <c r="M3734" t="str">
        <f>VLOOKUP($G3734,products7[#All],7,0)</f>
        <v>Cendana Co</v>
      </c>
    </row>
    <row r="3735" spans="1:13" x14ac:dyDescent="0.35">
      <c r="A3735" t="s">
        <v>8646</v>
      </c>
      <c r="B3735" s="2">
        <f>VLOOKUP(A3735,orders[#All],3,0)</f>
        <v>44770</v>
      </c>
      <c r="C3735" t="str">
        <f>VLOOKUP($A3735,orders[#All],9,0)</f>
        <v>delivered</v>
      </c>
      <c r="D3735" t="str">
        <f>VLOOKUP($A3735,orders[#All],5,0)</f>
        <v>Makassar</v>
      </c>
      <c r="E3735" t="str">
        <f>VLOOKUP($A3735,orders[#All],6,0)</f>
        <v>Sulawesi Selatan</v>
      </c>
      <c r="F3735" t="str">
        <f>VLOOKUP($A3735,orders[#All],10,0)</f>
        <v>SALE2024</v>
      </c>
      <c r="G3735" t="s">
        <v>3049</v>
      </c>
      <c r="H3735">
        <f>VLOOKUP(working_table!G3735,order_items[[#All],[product_id]:[subtotal_idr]],2,0)</f>
        <v>1</v>
      </c>
      <c r="I3735" s="5">
        <f>VLOOKUP(working_table!$G3735,order_items[[#All],[product_id]:[subtotal_idr]],3,0)</f>
        <v>129000</v>
      </c>
      <c r="J3735" s="5">
        <f>VLOOKUP(working_table!$G3735,order_items[[#All],[product_id]:[subtotal_idr]],4,0)</f>
        <v>129000</v>
      </c>
      <c r="K3735" t="str">
        <f>VLOOKUP($G3735,products7[#All],2,0)</f>
        <v>Dress Bodycon Senja Wear</v>
      </c>
      <c r="L3735" t="str">
        <f>VLOOKUP($G3735,products7[#All],3,0)</f>
        <v>Dress</v>
      </c>
      <c r="M3735" t="str">
        <f>VLOOKUP($G3735,products7[#All],7,0)</f>
        <v>Senja Wear</v>
      </c>
    </row>
    <row r="3736" spans="1:13" x14ac:dyDescent="0.35">
      <c r="A3736" t="s">
        <v>8648</v>
      </c>
      <c r="B3736" s="2">
        <f>VLOOKUP(A3736,orders[#All],3,0)</f>
        <v>45452</v>
      </c>
      <c r="C3736" t="str">
        <f>VLOOKUP($A3736,orders[#All],9,0)</f>
        <v>delivered</v>
      </c>
      <c r="D3736" t="str">
        <f>VLOOKUP($A3736,orders[#All],5,0)</f>
        <v>Depok</v>
      </c>
      <c r="E3736" t="str">
        <f>VLOOKUP($A3736,orders[#All],6,0)</f>
        <v>Jawa Barat</v>
      </c>
      <c r="F3736" t="str">
        <f>VLOOKUP($A3736,orders[#All],10,0)</f>
        <v>TANPA PROMO</v>
      </c>
      <c r="G3736" t="s">
        <v>2620</v>
      </c>
      <c r="H3736">
        <f>VLOOKUP(working_table!G3736,order_items[[#All],[product_id]:[subtotal_idr]],2,0)</f>
        <v>1</v>
      </c>
      <c r="I3736" s="5">
        <f>VLOOKUP(working_table!$G3736,order_items[[#All],[product_id]:[subtotal_idr]],3,0)</f>
        <v>89000</v>
      </c>
      <c r="J3736" s="5">
        <f>VLOOKUP(working_table!$G3736,order_items[[#All],[product_id]:[subtotal_idr]],4,0)</f>
        <v>89000</v>
      </c>
      <c r="K3736" t="str">
        <f>VLOOKUP($G3736,products7[#All],2,0)</f>
        <v>Jacket Parasut Kanvas Lokal</v>
      </c>
      <c r="L3736" t="str">
        <f>VLOOKUP($G3736,products7[#All],3,0)</f>
        <v>Jacket</v>
      </c>
      <c r="M3736" t="str">
        <f>VLOOKUP($G3736,products7[#All],7,0)</f>
        <v>Kanvas Lokal</v>
      </c>
    </row>
    <row r="3737" spans="1:13" x14ac:dyDescent="0.35">
      <c r="A3737" t="s">
        <v>8650</v>
      </c>
      <c r="B3737" s="2">
        <f>VLOOKUP(A3737,orders[#All],3,0)</f>
        <v>45406</v>
      </c>
      <c r="C3737" t="str">
        <f>VLOOKUP($A3737,orders[#All],9,0)</f>
        <v>delivered</v>
      </c>
      <c r="D3737" t="str">
        <f>VLOOKUP($A3737,orders[#All],5,0)</f>
        <v>Semarang</v>
      </c>
      <c r="E3737" t="str">
        <f>VLOOKUP($A3737,orders[#All],6,0)</f>
        <v>Jawa Tengah</v>
      </c>
      <c r="F3737" t="str">
        <f>VLOOKUP($A3737,orders[#All],10,0)</f>
        <v>WEEKEND25</v>
      </c>
      <c r="G3737" t="s">
        <v>2594</v>
      </c>
      <c r="H3737">
        <f>VLOOKUP(working_table!G3737,order_items[[#All],[product_id]:[subtotal_idr]],2,0)</f>
        <v>1</v>
      </c>
      <c r="I3737" s="5">
        <f>VLOOKUP(working_table!$G3737,order_items[[#All],[product_id]:[subtotal_idr]],3,0)</f>
        <v>249000</v>
      </c>
      <c r="J3737" s="5">
        <f>VLOOKUP(working_table!$G3737,order_items[[#All],[product_id]:[subtotal_idr]],4,0)</f>
        <v>249000</v>
      </c>
      <c r="K3737" t="str">
        <f>VLOOKUP($G3737,products7[#All],2,0)</f>
        <v>Dress Bodycon Kanvas Lokal</v>
      </c>
      <c r="L3737" t="str">
        <f>VLOOKUP($G3737,products7[#All],3,0)</f>
        <v>Dress</v>
      </c>
      <c r="M3737" t="str">
        <f>VLOOKUP($G3737,products7[#All],7,0)</f>
        <v>Kanvas Lokal</v>
      </c>
    </row>
    <row r="3738" spans="1:13" x14ac:dyDescent="0.35">
      <c r="A3738" t="s">
        <v>8652</v>
      </c>
      <c r="B3738" s="2">
        <f>VLOOKUP(A3738,orders[#All],3,0)</f>
        <v>45192</v>
      </c>
      <c r="C3738" t="str">
        <f>VLOOKUP($A3738,orders[#All],9,0)</f>
        <v>delivered</v>
      </c>
      <c r="D3738" t="str">
        <f>VLOOKUP($A3738,orders[#All],5,0)</f>
        <v>Bandung</v>
      </c>
      <c r="E3738" t="str">
        <f>VLOOKUP($A3738,orders[#All],6,0)</f>
        <v>Jawa Barat</v>
      </c>
      <c r="F3738" t="str">
        <f>VLOOKUP($A3738,orders[#All],10,0)</f>
        <v>TANPA PROMO</v>
      </c>
      <c r="G3738" t="s">
        <v>2692</v>
      </c>
      <c r="H3738">
        <f>VLOOKUP(working_table!G3738,order_items[[#All],[product_id]:[subtotal_idr]],2,0)</f>
        <v>1</v>
      </c>
      <c r="I3738" s="5">
        <f>VLOOKUP(working_table!$G3738,order_items[[#All],[product_id]:[subtotal_idr]],3,0)</f>
        <v>549000</v>
      </c>
      <c r="J3738" s="5">
        <f>VLOOKUP(working_table!$G3738,order_items[[#All],[product_id]:[subtotal_idr]],4,0)</f>
        <v>549000</v>
      </c>
      <c r="K3738" t="str">
        <f>VLOOKUP($G3738,products7[#All],2,0)</f>
        <v>Kacamata Hitam Ratu Mode</v>
      </c>
      <c r="L3738" t="str">
        <f>VLOOKUP($G3738,products7[#All],3,0)</f>
        <v>Accessories</v>
      </c>
      <c r="M3738" t="str">
        <f>VLOOKUP($G3738,products7[#All],7,0)</f>
        <v>Ratu Mode</v>
      </c>
    </row>
    <row r="3739" spans="1:13" x14ac:dyDescent="0.35">
      <c r="A3739" t="s">
        <v>8654</v>
      </c>
      <c r="B3739" s="2">
        <f>VLOOKUP(A3739,orders[#All],3,0)</f>
        <v>45521</v>
      </c>
      <c r="C3739" t="str">
        <f>VLOOKUP($A3739,orders[#All],9,0)</f>
        <v>delivered</v>
      </c>
      <c r="D3739" t="str">
        <f>VLOOKUP($A3739,orders[#All],5,0)</f>
        <v>Medan</v>
      </c>
      <c r="E3739" t="str">
        <f>VLOOKUP($A3739,orders[#All],6,0)</f>
        <v>Sumatera Utara</v>
      </c>
      <c r="F3739" t="str">
        <f>VLOOKUP($A3739,orders[#All],10,0)</f>
        <v>SALE2024</v>
      </c>
      <c r="G3739" t="s">
        <v>3289</v>
      </c>
      <c r="H3739">
        <f>VLOOKUP(working_table!G3739,order_items[[#All],[product_id]:[subtotal_idr]],2,0)</f>
        <v>1</v>
      </c>
      <c r="I3739" s="5">
        <f>VLOOKUP(working_table!$G3739,order_items[[#All],[product_id]:[subtotal_idr]],3,0)</f>
        <v>299000</v>
      </c>
      <c r="J3739" s="5">
        <f>VLOOKUP(working_table!$G3739,order_items[[#All],[product_id]:[subtotal_idr]],4,0)</f>
        <v>299000</v>
      </c>
      <c r="K3739" t="str">
        <f>VLOOKUP($G3739,products7[#All],2,0)</f>
        <v>Ikat Pinggang Kulit Senja Wear</v>
      </c>
      <c r="L3739" t="str">
        <f>VLOOKUP($G3739,products7[#All],3,0)</f>
        <v>Accessories</v>
      </c>
      <c r="M3739" t="str">
        <f>VLOOKUP($G3739,products7[#All],7,0)</f>
        <v>Senja Wear</v>
      </c>
    </row>
    <row r="3740" spans="1:13" x14ac:dyDescent="0.35">
      <c r="A3740" t="s">
        <v>8654</v>
      </c>
      <c r="B3740" s="2">
        <f>VLOOKUP(A3740,orders[#All],3,0)</f>
        <v>45521</v>
      </c>
      <c r="C3740" t="str">
        <f>VLOOKUP($A3740,orders[#All],9,0)</f>
        <v>delivered</v>
      </c>
      <c r="D3740" t="str">
        <f>VLOOKUP($A3740,orders[#All],5,0)</f>
        <v>Medan</v>
      </c>
      <c r="E3740" t="str">
        <f>VLOOKUP($A3740,orders[#All],6,0)</f>
        <v>Sumatera Utara</v>
      </c>
      <c r="F3740" t="str">
        <f>VLOOKUP($A3740,orders[#All],10,0)</f>
        <v>SALE2024</v>
      </c>
      <c r="G3740" t="s">
        <v>2485</v>
      </c>
      <c r="H3740">
        <f>VLOOKUP(working_table!G3740,order_items[[#All],[product_id]:[subtotal_idr]],2,0)</f>
        <v>3</v>
      </c>
      <c r="I3740" s="5">
        <f>VLOOKUP(working_table!$G3740,order_items[[#All],[product_id]:[subtotal_idr]],3,0)</f>
        <v>89000</v>
      </c>
      <c r="J3740" s="5">
        <f>VLOOKUP(working_table!$G3740,order_items[[#All],[product_id]:[subtotal_idr]],4,0)</f>
        <v>267000</v>
      </c>
      <c r="K3740" t="str">
        <f>VLOOKUP($G3740,products7[#All],2,0)</f>
        <v>Dress Mini Casual Riang Apparel</v>
      </c>
      <c r="L3740" t="str">
        <f>VLOOKUP($G3740,products7[#All],3,0)</f>
        <v>Dress</v>
      </c>
      <c r="M3740" t="str">
        <f>VLOOKUP($G3740,products7[#All],7,0)</f>
        <v>Riang Apparel</v>
      </c>
    </row>
    <row r="3741" spans="1:13" x14ac:dyDescent="0.35">
      <c r="A3741" t="s">
        <v>8657</v>
      </c>
      <c r="B3741" s="2">
        <f>VLOOKUP(A3741,orders[#All],3,0)</f>
        <v>44889</v>
      </c>
      <c r="C3741" t="str">
        <f>VLOOKUP($A3741,orders[#All],9,0)</f>
        <v>delivered</v>
      </c>
      <c r="D3741" t="str">
        <f>VLOOKUP($A3741,orders[#All],5,0)</f>
        <v>Balikpapan</v>
      </c>
      <c r="E3741" t="str">
        <f>VLOOKUP($A3741,orders[#All],6,0)</f>
        <v>Kalimantan Timur</v>
      </c>
      <c r="F3741" t="str">
        <f>VLOOKUP($A3741,orders[#All],10,0)</f>
        <v>TANPA PROMO</v>
      </c>
      <c r="G3741" t="s">
        <v>2738</v>
      </c>
      <c r="H3741">
        <f>VLOOKUP(working_table!G3741,order_items[[#All],[product_id]:[subtotal_idr]],2,0)</f>
        <v>1</v>
      </c>
      <c r="I3741" s="5">
        <f>VLOOKUP(working_table!$G3741,order_items[[#All],[product_id]:[subtotal_idr]],3,0)</f>
        <v>59000</v>
      </c>
      <c r="J3741" s="5">
        <f>VLOOKUP(working_table!$G3741,order_items[[#All],[product_id]:[subtotal_idr]],4,0)</f>
        <v>59000</v>
      </c>
      <c r="K3741" t="str">
        <f>VLOOKUP($G3741,products7[#All],2,0)</f>
        <v>Topi Baseball Cendana Co</v>
      </c>
      <c r="L3741" t="str">
        <f>VLOOKUP($G3741,products7[#All],3,0)</f>
        <v>Accessories</v>
      </c>
      <c r="M3741" t="str">
        <f>VLOOKUP($G3741,products7[#All],7,0)</f>
        <v>Cendana Co</v>
      </c>
    </row>
    <row r="3742" spans="1:13" x14ac:dyDescent="0.35">
      <c r="A3742" t="s">
        <v>8659</v>
      </c>
      <c r="B3742" s="2">
        <f>VLOOKUP(A3742,orders[#All],3,0)</f>
        <v>45693</v>
      </c>
      <c r="C3742" t="str">
        <f>VLOOKUP($A3742,orders[#All],9,0)</f>
        <v>delivered</v>
      </c>
      <c r="D3742" t="str">
        <f>VLOOKUP($A3742,orders[#All],5,0)</f>
        <v>Jakarta</v>
      </c>
      <c r="E3742" t="str">
        <f>VLOOKUP($A3742,orders[#All],6,0)</f>
        <v>DKI Jakarta</v>
      </c>
      <c r="F3742" t="str">
        <f>VLOOKUP($A3742,orders[#All],10,0)</f>
        <v>TANPA PROMO</v>
      </c>
      <c r="G3742" t="s">
        <v>2585</v>
      </c>
      <c r="H3742">
        <f>VLOOKUP(working_table!G3742,order_items[[#All],[product_id]:[subtotal_idr]],2,0)</f>
        <v>1</v>
      </c>
      <c r="I3742" s="5">
        <f>VLOOKUP(working_table!$G3742,order_items[[#All],[product_id]:[subtotal_idr]],3,0)</f>
        <v>499000</v>
      </c>
      <c r="J3742" s="5">
        <f>VLOOKUP(working_table!$G3742,order_items[[#All],[product_id]:[subtotal_idr]],4,0)</f>
        <v>499000</v>
      </c>
      <c r="K3742" t="str">
        <f>VLOOKUP($G3742,products7[#All],2,0)</f>
        <v>Kemeja Flanel NusaBrand</v>
      </c>
      <c r="L3742" t="str">
        <f>VLOOKUP($G3742,products7[#All],3,0)</f>
        <v>T-Shirt</v>
      </c>
      <c r="M3742" t="str">
        <f>VLOOKUP($G3742,products7[#All],7,0)</f>
        <v>NusaBrand</v>
      </c>
    </row>
    <row r="3743" spans="1:13" x14ac:dyDescent="0.35">
      <c r="A3743" t="s">
        <v>8661</v>
      </c>
      <c r="B3743" s="2">
        <f>VLOOKUP(A3743,orders[#All],3,0)</f>
        <v>45306</v>
      </c>
      <c r="C3743" t="str">
        <f>VLOOKUP($A3743,orders[#All],9,0)</f>
        <v>delivered</v>
      </c>
      <c r="D3743" t="str">
        <f>VLOOKUP($A3743,orders[#All],5,0)</f>
        <v>Bekasi</v>
      </c>
      <c r="E3743" t="str">
        <f>VLOOKUP($A3743,orders[#All],6,0)</f>
        <v>Jawa Barat</v>
      </c>
      <c r="F3743" t="str">
        <f>VLOOKUP($A3743,orders[#All],10,0)</f>
        <v>TANPA PROMO</v>
      </c>
      <c r="G3743" t="s">
        <v>3406</v>
      </c>
      <c r="H3743">
        <f>VLOOKUP(working_table!G3743,order_items[[#All],[product_id]:[subtotal_idr]],2,0)</f>
        <v>1</v>
      </c>
      <c r="I3743" s="5">
        <f>VLOOKUP(working_table!$G3743,order_items[[#All],[product_id]:[subtotal_idr]],3,0)</f>
        <v>299000</v>
      </c>
      <c r="J3743" s="5">
        <f>VLOOKUP(working_table!$G3743,order_items[[#All],[product_id]:[subtotal_idr]],4,0)</f>
        <v>299000</v>
      </c>
      <c r="K3743" t="str">
        <f>VLOOKUP($G3743,products7[#All],2,0)</f>
        <v>Topi Baseball Riang Apparel</v>
      </c>
      <c r="L3743" t="str">
        <f>VLOOKUP($G3743,products7[#All],3,0)</f>
        <v>Accessories</v>
      </c>
      <c r="M3743" t="str">
        <f>VLOOKUP($G3743,products7[#All],7,0)</f>
        <v>Riang Apparel</v>
      </c>
    </row>
    <row r="3744" spans="1:13" x14ac:dyDescent="0.35">
      <c r="A3744" t="s">
        <v>8661</v>
      </c>
      <c r="B3744" s="2">
        <f>VLOOKUP(A3744,orders[#All],3,0)</f>
        <v>45306</v>
      </c>
      <c r="C3744" t="str">
        <f>VLOOKUP($A3744,orders[#All],9,0)</f>
        <v>delivered</v>
      </c>
      <c r="D3744" t="str">
        <f>VLOOKUP($A3744,orders[#All],5,0)</f>
        <v>Bekasi</v>
      </c>
      <c r="E3744" t="str">
        <f>VLOOKUP($A3744,orders[#All],6,0)</f>
        <v>Jawa Barat</v>
      </c>
      <c r="F3744" t="str">
        <f>VLOOKUP($A3744,orders[#All],10,0)</f>
        <v>TANPA PROMO</v>
      </c>
      <c r="G3744" t="s">
        <v>4281</v>
      </c>
      <c r="H3744">
        <f>VLOOKUP(working_table!G3744,order_items[[#All],[product_id]:[subtotal_idr]],2,0)</f>
        <v>1</v>
      </c>
      <c r="I3744" s="5">
        <f>VLOOKUP(working_table!$G3744,order_items[[#All],[product_id]:[subtotal_idr]],3,0)</f>
        <v>49000</v>
      </c>
      <c r="J3744" s="5">
        <f>VLOOKUP(working_table!$G3744,order_items[[#All],[product_id]:[subtotal_idr]],4,0)</f>
        <v>49000</v>
      </c>
      <c r="K3744" t="str">
        <f>VLOOKUP($G3744,products7[#All],2,0)</f>
        <v>Kemeja Batik Pesona Indo</v>
      </c>
      <c r="L3744" t="str">
        <f>VLOOKUP($G3744,products7[#All],3,0)</f>
        <v>kemeja</v>
      </c>
      <c r="M3744" t="str">
        <f>VLOOKUP($G3744,products7[#All],7,0)</f>
        <v>Pesona Indo</v>
      </c>
    </row>
    <row r="3745" spans="1:13" x14ac:dyDescent="0.35">
      <c r="A3745" t="s">
        <v>8664</v>
      </c>
      <c r="B3745" s="2">
        <f>VLOOKUP(A3745,orders[#All],3,0)</f>
        <v>45604</v>
      </c>
      <c r="C3745" t="str">
        <f>VLOOKUP($A3745,orders[#All],9,0)</f>
        <v>returned</v>
      </c>
      <c r="D3745" t="str">
        <f>VLOOKUP($A3745,orders[#All],5,0)</f>
        <v>Depok</v>
      </c>
      <c r="E3745" t="str">
        <f>VLOOKUP($A3745,orders[#All],6,0)</f>
        <v>Jawa Barat</v>
      </c>
      <c r="F3745" t="str">
        <f>VLOOKUP($A3745,orders[#All],10,0)</f>
        <v>FLASHSALE</v>
      </c>
      <c r="G3745" t="s">
        <v>3422</v>
      </c>
      <c r="H3745">
        <f>VLOOKUP(working_table!G3745,order_items[[#All],[product_id]:[subtotal_idr]],2,0)</f>
        <v>1</v>
      </c>
      <c r="I3745" s="5">
        <f>VLOOKUP(working_table!$G3745,order_items[[#All],[product_id]:[subtotal_idr]],3,0)</f>
        <v>229000</v>
      </c>
      <c r="J3745" s="5">
        <f>VLOOKUP(working_table!$G3745,order_items[[#All],[product_id]:[subtotal_idr]],4,0)</f>
        <v>229000</v>
      </c>
      <c r="K3745" t="str">
        <f>VLOOKUP($G3745,products7[#All],2,0)</f>
        <v>Dompet Kulit NusaBrand</v>
      </c>
      <c r="L3745" t="str">
        <f>VLOOKUP($G3745,products7[#All],3,0)</f>
        <v>Accessories</v>
      </c>
      <c r="M3745" t="str">
        <f>VLOOKUP($G3745,products7[#All],7,0)</f>
        <v>NusaBrand</v>
      </c>
    </row>
    <row r="3746" spans="1:13" x14ac:dyDescent="0.35">
      <c r="A3746" t="s">
        <v>8666</v>
      </c>
      <c r="B3746" s="2">
        <f>VLOOKUP(A3746,orders[#All],3,0)</f>
        <v>45371</v>
      </c>
      <c r="C3746" t="str">
        <f>VLOOKUP($A3746,orders[#All],9,0)</f>
        <v>shipped</v>
      </c>
      <c r="D3746" t="str">
        <f>VLOOKUP($A3746,orders[#All],5,0)</f>
        <v>Makassar</v>
      </c>
      <c r="E3746" t="str">
        <f>VLOOKUP($A3746,orders[#All],6,0)</f>
        <v>Sulawesi Selatan</v>
      </c>
      <c r="F3746" t="str">
        <f>VLOOKUP($A3746,orders[#All],10,0)</f>
        <v>TANPA PROMO</v>
      </c>
      <c r="G3746" t="s">
        <v>2636</v>
      </c>
      <c r="H3746">
        <f>VLOOKUP(working_table!G3746,order_items[[#All],[product_id]:[subtotal_idr]],2,0)</f>
        <v>1</v>
      </c>
      <c r="I3746" s="5">
        <f>VLOOKUP(working_table!$G3746,order_items[[#All],[product_id]:[subtotal_idr]],3,0)</f>
        <v>229000</v>
      </c>
      <c r="J3746" s="5">
        <f>VLOOKUP(working_table!$G3746,order_items[[#All],[product_id]:[subtotal_idr]],4,0)</f>
        <v>229000</v>
      </c>
      <c r="K3746" t="str">
        <f>VLOOKUP($G3746,products7[#All],2,0)</f>
        <v>Pants Jogger Kanvas Lokal</v>
      </c>
      <c r="L3746" t="str">
        <f>VLOOKUP($G3746,products7[#All],3,0)</f>
        <v>Pants</v>
      </c>
      <c r="M3746" t="str">
        <f>VLOOKUP($G3746,products7[#All],7,0)</f>
        <v>Kanvas Lokal</v>
      </c>
    </row>
    <row r="3747" spans="1:13" x14ac:dyDescent="0.35">
      <c r="A3747" t="s">
        <v>8666</v>
      </c>
      <c r="B3747" s="2">
        <f>VLOOKUP(A3747,orders[#All],3,0)</f>
        <v>45371</v>
      </c>
      <c r="C3747" t="str">
        <f>VLOOKUP($A3747,orders[#All],9,0)</f>
        <v>shipped</v>
      </c>
      <c r="D3747" t="str">
        <f>VLOOKUP($A3747,orders[#All],5,0)</f>
        <v>Makassar</v>
      </c>
      <c r="E3747" t="str">
        <f>VLOOKUP($A3747,orders[#All],6,0)</f>
        <v>Sulawesi Selatan</v>
      </c>
      <c r="F3747" t="str">
        <f>VLOOKUP($A3747,orders[#All],10,0)</f>
        <v>TANPA PROMO</v>
      </c>
      <c r="G3747" t="s">
        <v>2748</v>
      </c>
      <c r="H3747">
        <f>VLOOKUP(working_table!G3747,order_items[[#All],[product_id]:[subtotal_idr]],2,0)</f>
        <v>3</v>
      </c>
      <c r="I3747" s="5">
        <f>VLOOKUP(working_table!$G3747,order_items[[#All],[product_id]:[subtotal_idr]],3,0)</f>
        <v>119000</v>
      </c>
      <c r="J3747" s="5">
        <f>VLOOKUP(working_table!$G3747,order_items[[#All],[product_id]:[subtotal_idr]],4,0)</f>
        <v>357000</v>
      </c>
      <c r="K3747" t="str">
        <f>VLOOKUP($G3747,products7[#All],2,0)</f>
        <v>Kemeja Flanel SandangIndo</v>
      </c>
      <c r="L3747" t="str">
        <f>VLOOKUP($G3747,products7[#All],3,0)</f>
        <v>Kemeja</v>
      </c>
      <c r="M3747" t="str">
        <f>VLOOKUP($G3747,products7[#All],7,0)</f>
        <v>SandangIndo</v>
      </c>
    </row>
    <row r="3748" spans="1:13" x14ac:dyDescent="0.35">
      <c r="A3748" t="s">
        <v>8669</v>
      </c>
      <c r="B3748" s="2">
        <f>VLOOKUP(A3748,orders[#All],3,0)</f>
        <v>45008</v>
      </c>
      <c r="C3748" t="str">
        <f>VLOOKUP($A3748,orders[#All],9,0)</f>
        <v>delivered</v>
      </c>
      <c r="D3748" t="str">
        <f>VLOOKUP($A3748,orders[#All],5,0)</f>
        <v>Medan</v>
      </c>
      <c r="E3748" t="str">
        <f>VLOOKUP($A3748,orders[#All],6,0)</f>
        <v>Sumatera Utara</v>
      </c>
      <c r="F3748" t="str">
        <f>VLOOKUP($A3748,orders[#All],10,0)</f>
        <v>RAMADAN23</v>
      </c>
      <c r="G3748" t="s">
        <v>3054</v>
      </c>
      <c r="H3748">
        <f>VLOOKUP(working_table!G3748,order_items[[#All],[product_id]:[subtotal_idr]],2,0)</f>
        <v>1</v>
      </c>
      <c r="I3748" s="5">
        <f>VLOOKUP(working_table!$G3748,order_items[[#All],[product_id]:[subtotal_idr]],3,0)</f>
        <v>129000</v>
      </c>
      <c r="J3748" s="5">
        <f>VLOOKUP(working_table!$G3748,order_items[[#All],[product_id]:[subtotal_idr]],4,0)</f>
        <v>129000</v>
      </c>
      <c r="K3748" t="str">
        <f>VLOOKUP($G3748,products7[#All],2,0)</f>
        <v>T-Shirt Raglan Cendana Co</v>
      </c>
      <c r="L3748" t="str">
        <f>VLOOKUP($G3748,products7[#All],3,0)</f>
        <v>T-Shirt</v>
      </c>
      <c r="M3748" t="str">
        <f>VLOOKUP($G3748,products7[#All],7,0)</f>
        <v>Cendana Co</v>
      </c>
    </row>
    <row r="3749" spans="1:13" x14ac:dyDescent="0.35">
      <c r="A3749" t="s">
        <v>8671</v>
      </c>
      <c r="B3749" s="2">
        <f>VLOOKUP(A3749,orders[#All],3,0)</f>
        <v>44977</v>
      </c>
      <c r="C3749" t="str">
        <f>VLOOKUP($A3749,orders[#All],9,0)</f>
        <v>delivered</v>
      </c>
      <c r="D3749" t="str">
        <f>VLOOKUP($A3749,orders[#All],5,0)</f>
        <v>Semarang</v>
      </c>
      <c r="E3749" t="str">
        <f>VLOOKUP($A3749,orders[#All],6,0)</f>
        <v>Jawa Tengah</v>
      </c>
      <c r="F3749" t="str">
        <f>VLOOKUP($A3749,orders[#All],10,0)</f>
        <v>TANPA PROMO</v>
      </c>
      <c r="G3749" t="s">
        <v>2468</v>
      </c>
      <c r="H3749">
        <f>VLOOKUP(working_table!G3749,order_items[[#All],[product_id]:[subtotal_idr]],2,0)</f>
        <v>1</v>
      </c>
      <c r="I3749" s="5">
        <f>VLOOKUP(working_table!$G3749,order_items[[#All],[product_id]:[subtotal_idr]],3,0)</f>
        <v>79000</v>
      </c>
      <c r="J3749" s="5">
        <f>VLOOKUP(working_table!$G3749,order_items[[#All],[product_id]:[subtotal_idr]],4,0)</f>
        <v>79000</v>
      </c>
      <c r="K3749" t="str">
        <f>VLOOKUP($G3749,products7[#All],2,0)</f>
        <v>Dompet Kulit SandangIndo</v>
      </c>
      <c r="L3749" t="str">
        <f>VLOOKUP($G3749,products7[#All],3,0)</f>
        <v>Accessories</v>
      </c>
      <c r="M3749" t="str">
        <f>VLOOKUP($G3749,products7[#All],7,0)</f>
        <v>SandangIndo</v>
      </c>
    </row>
    <row r="3750" spans="1:13" x14ac:dyDescent="0.35">
      <c r="A3750" t="s">
        <v>8671</v>
      </c>
      <c r="B3750" s="2">
        <f>VLOOKUP(A3750,orders[#All],3,0)</f>
        <v>44977</v>
      </c>
      <c r="C3750" t="str">
        <f>VLOOKUP($A3750,orders[#All],9,0)</f>
        <v>delivered</v>
      </c>
      <c r="D3750" t="str">
        <f>VLOOKUP($A3750,orders[#All],5,0)</f>
        <v>Semarang</v>
      </c>
      <c r="E3750" t="str">
        <f>VLOOKUP($A3750,orders[#All],6,0)</f>
        <v>Jawa Tengah</v>
      </c>
      <c r="F3750" t="str">
        <f>VLOOKUP($A3750,orders[#All],10,0)</f>
        <v>TANPA PROMO</v>
      </c>
      <c r="G3750" t="s">
        <v>2606</v>
      </c>
      <c r="H3750">
        <f>VLOOKUP(working_table!G3750,order_items[[#All],[product_id]:[subtotal_idr]],2,0)</f>
        <v>1</v>
      </c>
      <c r="I3750" s="5">
        <f>VLOOKUP(working_table!$G3750,order_items[[#All],[product_id]:[subtotal_idr]],3,0)</f>
        <v>499000</v>
      </c>
      <c r="J3750" s="5">
        <f>VLOOKUP(working_table!$G3750,order_items[[#All],[product_id]:[subtotal_idr]],4,0)</f>
        <v>499000</v>
      </c>
      <c r="K3750" t="str">
        <f>VLOOKUP($G3750,products7[#All],2,0)</f>
        <v>Pants Jeans Slim Riang Apparel</v>
      </c>
      <c r="L3750" t="str">
        <f>VLOOKUP($G3750,products7[#All],3,0)</f>
        <v>Pants</v>
      </c>
      <c r="M3750" t="str">
        <f>VLOOKUP($G3750,products7[#All],7,0)</f>
        <v>Riang Apparel</v>
      </c>
    </row>
    <row r="3751" spans="1:13" x14ac:dyDescent="0.35">
      <c r="A3751" t="s">
        <v>8674</v>
      </c>
      <c r="B3751" s="2">
        <f>VLOOKUP(A3751,orders[#All],3,0)</f>
        <v>45220</v>
      </c>
      <c r="C3751" t="str">
        <f>VLOOKUP($A3751,orders[#All],9,0)</f>
        <v>shipped</v>
      </c>
      <c r="D3751" t="str">
        <f>VLOOKUP($A3751,orders[#All],5,0)</f>
        <v>Makassar</v>
      </c>
      <c r="E3751" t="str">
        <f>VLOOKUP($A3751,orders[#All],6,0)</f>
        <v>Sulawesi Selatan</v>
      </c>
      <c r="F3751" t="str">
        <f>VLOOKUP($A3751,orders[#All],10,0)</f>
        <v>SALE2024</v>
      </c>
      <c r="G3751" t="s">
        <v>3142</v>
      </c>
      <c r="H3751">
        <f>VLOOKUP(working_table!G3751,order_items[[#All],[product_id]:[subtotal_idr]],2,0)</f>
        <v>1</v>
      </c>
      <c r="I3751" s="5">
        <f>VLOOKUP(working_table!$G3751,order_items[[#All],[product_id]:[subtotal_idr]],3,0)</f>
        <v>399000</v>
      </c>
      <c r="J3751" s="5">
        <f>VLOOKUP(working_table!$G3751,order_items[[#All],[product_id]:[subtotal_idr]],4,0)</f>
        <v>399000</v>
      </c>
      <c r="K3751" t="str">
        <f>VLOOKUP($G3751,products7[#All],2,0)</f>
        <v>Dress Bodycon Kanvas Lokal</v>
      </c>
      <c r="L3751" t="str">
        <f>VLOOKUP($G3751,products7[#All],3,0)</f>
        <v>Dress</v>
      </c>
      <c r="M3751" t="str">
        <f>VLOOKUP($G3751,products7[#All],7,0)</f>
        <v>Kanvas Lokal</v>
      </c>
    </row>
    <row r="3752" spans="1:13" x14ac:dyDescent="0.35">
      <c r="A3752" t="s">
        <v>8676</v>
      </c>
      <c r="B3752" s="2">
        <f>VLOOKUP(A3752,orders[#All],3,0)</f>
        <v>45713</v>
      </c>
      <c r="C3752" t="str">
        <f>VLOOKUP($A3752,orders[#All],9,0)</f>
        <v>delivered</v>
      </c>
      <c r="D3752" t="str">
        <f>VLOOKUP($A3752,orders[#All],5,0)</f>
        <v>Semarang</v>
      </c>
      <c r="E3752" t="str">
        <f>VLOOKUP($A3752,orders[#All],6,0)</f>
        <v>Jawa Tengah</v>
      </c>
      <c r="F3752" t="str">
        <f>VLOOKUP($A3752,orders[#All],10,0)</f>
        <v>TANPA PROMO</v>
      </c>
      <c r="G3752" t="s">
        <v>2993</v>
      </c>
      <c r="H3752">
        <f>VLOOKUP(working_table!G3752,order_items[[#All],[product_id]:[subtotal_idr]],2,0)</f>
        <v>1</v>
      </c>
      <c r="I3752" s="5">
        <f>VLOOKUP(working_table!$G3752,order_items[[#All],[product_id]:[subtotal_idr]],3,0)</f>
        <v>349000</v>
      </c>
      <c r="J3752" s="5">
        <f>VLOOKUP(working_table!$G3752,order_items[[#All],[product_id]:[subtotal_idr]],4,0)</f>
        <v>349000</v>
      </c>
      <c r="K3752" t="str">
        <f>VLOOKUP($G3752,products7[#All],2,0)</f>
        <v>Jacket Hoodie Cendana Co</v>
      </c>
      <c r="L3752" t="str">
        <f>VLOOKUP($G3752,products7[#All],3,0)</f>
        <v>Jacket</v>
      </c>
      <c r="M3752" t="str">
        <f>VLOOKUP($G3752,products7[#All],7,0)</f>
        <v>Cendana Co</v>
      </c>
    </row>
    <row r="3753" spans="1:13" x14ac:dyDescent="0.35">
      <c r="A3753" t="s">
        <v>8676</v>
      </c>
      <c r="B3753" s="2">
        <f>VLOOKUP(A3753,orders[#All],3,0)</f>
        <v>45713</v>
      </c>
      <c r="C3753" t="str">
        <f>VLOOKUP($A3753,orders[#All],9,0)</f>
        <v>delivered</v>
      </c>
      <c r="D3753" t="str">
        <f>VLOOKUP($A3753,orders[#All],5,0)</f>
        <v>Semarang</v>
      </c>
      <c r="E3753" t="str">
        <f>VLOOKUP($A3753,orders[#All],6,0)</f>
        <v>Jawa Tengah</v>
      </c>
      <c r="F3753" t="str">
        <f>VLOOKUP($A3753,orders[#All],10,0)</f>
        <v>TANPA PROMO</v>
      </c>
      <c r="G3753" t="s">
        <v>2638</v>
      </c>
      <c r="H3753">
        <f>VLOOKUP(working_table!G3753,order_items[[#All],[product_id]:[subtotal_idr]],2,0)</f>
        <v>1</v>
      </c>
      <c r="I3753" s="5">
        <f>VLOOKUP(working_table!$G3753,order_items[[#All],[product_id]:[subtotal_idr]],3,0)</f>
        <v>179000</v>
      </c>
      <c r="J3753" s="5">
        <f>VLOOKUP(working_table!$G3753,order_items[[#All],[product_id]:[subtotal_idr]],4,0)</f>
        <v>179000</v>
      </c>
      <c r="K3753" t="str">
        <f>VLOOKUP($G3753,products7[#All],2,0)</f>
        <v>Syal Rajut Cendana Co</v>
      </c>
      <c r="L3753" t="str">
        <f>VLOOKUP($G3753,products7[#All],3,0)</f>
        <v>Accessories</v>
      </c>
      <c r="M3753" t="str">
        <f>VLOOKUP($G3753,products7[#All],7,0)</f>
        <v>Cendana Co</v>
      </c>
    </row>
    <row r="3754" spans="1:13" x14ac:dyDescent="0.35">
      <c r="A3754" t="s">
        <v>8676</v>
      </c>
      <c r="B3754" s="2">
        <f>VLOOKUP(A3754,orders[#All],3,0)</f>
        <v>45713</v>
      </c>
      <c r="C3754" t="str">
        <f>VLOOKUP($A3754,orders[#All],9,0)</f>
        <v>delivered</v>
      </c>
      <c r="D3754" t="str">
        <f>VLOOKUP($A3754,orders[#All],5,0)</f>
        <v>Semarang</v>
      </c>
      <c r="E3754" t="str">
        <f>VLOOKUP($A3754,orders[#All],6,0)</f>
        <v>Jawa Tengah</v>
      </c>
      <c r="F3754" t="str">
        <f>VLOOKUP($A3754,orders[#All],10,0)</f>
        <v>TANPA PROMO</v>
      </c>
      <c r="G3754" t="s">
        <v>2821</v>
      </c>
      <c r="H3754">
        <f>VLOOKUP(working_table!G3754,order_items[[#All],[product_id]:[subtotal_idr]],2,0)</f>
        <v>1</v>
      </c>
      <c r="I3754" s="5">
        <f>VLOOKUP(working_table!$G3754,order_items[[#All],[product_id]:[subtotal_idr]],3,0)</f>
        <v>69000</v>
      </c>
      <c r="J3754" s="5">
        <f>VLOOKUP(working_table!$G3754,order_items[[#All],[product_id]:[subtotal_idr]],4,0)</f>
        <v>69000</v>
      </c>
      <c r="K3754" t="str">
        <f>VLOOKUP($G3754,products7[#All],2,0)</f>
        <v>T-Shirt Slim Fit SandangIndo</v>
      </c>
      <c r="L3754" t="str">
        <f>VLOOKUP($G3754,products7[#All],3,0)</f>
        <v>T-Shirt</v>
      </c>
      <c r="M3754" t="str">
        <f>VLOOKUP($G3754,products7[#All],7,0)</f>
        <v>SandangIndo</v>
      </c>
    </row>
    <row r="3755" spans="1:13" x14ac:dyDescent="0.35">
      <c r="A3755" t="s">
        <v>8680</v>
      </c>
      <c r="B3755" s="2">
        <f>VLOOKUP(A3755,orders[#All],3,0)</f>
        <v>45046</v>
      </c>
      <c r="C3755" t="str">
        <f>VLOOKUP($A3755,orders[#All],9,0)</f>
        <v>delivered</v>
      </c>
      <c r="D3755" t="str">
        <f>VLOOKUP($A3755,orders[#All],5,0)</f>
        <v>Tangerang</v>
      </c>
      <c r="E3755" t="str">
        <f>VLOOKUP($A3755,orders[#All],6,0)</f>
        <v>Banten</v>
      </c>
      <c r="F3755" t="str">
        <f>VLOOKUP($A3755,orders[#All],10,0)</f>
        <v>TANPA PROMO</v>
      </c>
      <c r="G3755" t="s">
        <v>2542</v>
      </c>
      <c r="H3755">
        <f>VLOOKUP(working_table!G3755,order_items[[#All],[product_id]:[subtotal_idr]],2,0)</f>
        <v>2</v>
      </c>
      <c r="I3755" s="5">
        <f>VLOOKUP(working_table!$G3755,order_items[[#All],[product_id]:[subtotal_idr]],3,0)</f>
        <v>399000</v>
      </c>
      <c r="J3755" s="5">
        <f>VLOOKUP(working_table!$G3755,order_items[[#All],[product_id]:[subtotal_idr]],4,0)</f>
        <v>798000</v>
      </c>
      <c r="K3755" t="str">
        <f>VLOOKUP($G3755,products7[#All],2,0)</f>
        <v>Tas Selempang Cendana Co</v>
      </c>
      <c r="L3755" t="str">
        <f>VLOOKUP($G3755,products7[#All],3,0)</f>
        <v>Accessories</v>
      </c>
      <c r="M3755" t="str">
        <f>VLOOKUP($G3755,products7[#All],7,0)</f>
        <v>Cendana Co</v>
      </c>
    </row>
    <row r="3756" spans="1:13" x14ac:dyDescent="0.35">
      <c r="A3756" t="s">
        <v>8682</v>
      </c>
      <c r="B3756" s="2">
        <f>VLOOKUP(A3756,orders[#All],3,0)</f>
        <v>45560</v>
      </c>
      <c r="C3756" t="str">
        <f>VLOOKUP($A3756,orders[#All],9,0)</f>
        <v>delivered</v>
      </c>
      <c r="D3756" t="str">
        <f>VLOOKUP($A3756,orders[#All],5,0)</f>
        <v>Manado</v>
      </c>
      <c r="E3756" t="str">
        <f>VLOOKUP($A3756,orders[#All],6,0)</f>
        <v>Sulawesi Utara</v>
      </c>
      <c r="F3756" t="str">
        <f>VLOOKUP($A3756,orders[#All],10,0)</f>
        <v>HARBOLNAS22</v>
      </c>
      <c r="G3756" t="s">
        <v>2551</v>
      </c>
      <c r="H3756">
        <f>VLOOKUP(working_table!G3756,order_items[[#All],[product_id]:[subtotal_idr]],2,0)</f>
        <v>1</v>
      </c>
      <c r="I3756" s="5">
        <f>VLOOKUP(working_table!$G3756,order_items[[#All],[product_id]:[subtotal_idr]],3,0)</f>
        <v>179000</v>
      </c>
      <c r="J3756" s="5">
        <f>VLOOKUP(working_table!$G3756,order_items[[#All],[product_id]:[subtotal_idr]],4,0)</f>
        <v>179000</v>
      </c>
      <c r="K3756" t="str">
        <f>VLOOKUP($G3756,products7[#All],2,0)</f>
        <v>Jacket Hoodie Tropika Style</v>
      </c>
      <c r="L3756" t="str">
        <f>VLOOKUP($G3756,products7[#All],3,0)</f>
        <v>Jacket</v>
      </c>
      <c r="M3756" t="str">
        <f>VLOOKUP($G3756,products7[#All],7,0)</f>
        <v>Tropika Style</v>
      </c>
    </row>
    <row r="3757" spans="1:13" x14ac:dyDescent="0.35">
      <c r="A3757" t="s">
        <v>8684</v>
      </c>
      <c r="B3757" s="2">
        <f>VLOOKUP(A3757,orders[#All],3,0)</f>
        <v>45086</v>
      </c>
      <c r="C3757" t="str">
        <f>VLOOKUP($A3757,orders[#All],9,0)</f>
        <v>cancelled</v>
      </c>
      <c r="D3757" t="str">
        <f>VLOOKUP($A3757,orders[#All],5,0)</f>
        <v>Pekanbaru</v>
      </c>
      <c r="E3757" t="str">
        <f>VLOOKUP($A3757,orders[#All],6,0)</f>
        <v>Riau</v>
      </c>
      <c r="F3757" t="str">
        <f>VLOOKUP($A3757,orders[#All],10,0)</f>
        <v>TANPA PROMO</v>
      </c>
      <c r="G3757" t="s">
        <v>3536</v>
      </c>
      <c r="H3757">
        <f>VLOOKUP(working_table!G3757,order_items[[#All],[product_id]:[subtotal_idr]],2,0)</f>
        <v>1</v>
      </c>
      <c r="I3757" s="5">
        <f>VLOOKUP(working_table!$G3757,order_items[[#All],[product_id]:[subtotal_idr]],3,0)</f>
        <v>119000</v>
      </c>
      <c r="J3757" s="5">
        <f>VLOOKUP(working_table!$G3757,order_items[[#All],[product_id]:[subtotal_idr]],4,0)</f>
        <v>119000</v>
      </c>
      <c r="K3757" t="str">
        <f>VLOOKUP($G3757,products7[#All],2,0)</f>
        <v>Pants Kulot Tropika Style</v>
      </c>
      <c r="L3757" t="str">
        <f>VLOOKUP($G3757,products7[#All],3,0)</f>
        <v>Pants</v>
      </c>
      <c r="M3757" t="str">
        <f>VLOOKUP($G3757,products7[#All],7,0)</f>
        <v>Tropika Style</v>
      </c>
    </row>
    <row r="3758" spans="1:13" x14ac:dyDescent="0.35">
      <c r="A3758" t="s">
        <v>8684</v>
      </c>
      <c r="B3758" s="2">
        <f>VLOOKUP(A3758,orders[#All],3,0)</f>
        <v>45086</v>
      </c>
      <c r="C3758" t="str">
        <f>VLOOKUP($A3758,orders[#All],9,0)</f>
        <v>cancelled</v>
      </c>
      <c r="D3758" t="str">
        <f>VLOOKUP($A3758,orders[#All],5,0)</f>
        <v>Pekanbaru</v>
      </c>
      <c r="E3758" t="str">
        <f>VLOOKUP($A3758,orders[#All],6,0)</f>
        <v>Riau</v>
      </c>
      <c r="F3758" t="str">
        <f>VLOOKUP($A3758,orders[#All],10,0)</f>
        <v>TANPA PROMO</v>
      </c>
      <c r="G3758" t="s">
        <v>2530</v>
      </c>
      <c r="H3758">
        <f>VLOOKUP(working_table!G3758,order_items[[#All],[product_id]:[subtotal_idr]],2,0)</f>
        <v>2</v>
      </c>
      <c r="I3758" s="5">
        <f>VLOOKUP(working_table!$G3758,order_items[[#All],[product_id]:[subtotal_idr]],3,0)</f>
        <v>399000</v>
      </c>
      <c r="J3758" s="5">
        <f>VLOOKUP(working_table!$G3758,order_items[[#All],[product_id]:[subtotal_idr]],4,0)</f>
        <v>798000</v>
      </c>
      <c r="K3758" t="str">
        <f>VLOOKUP($G3758,products7[#All],2,0)</f>
        <v>Jacket Denim Tropika Style</v>
      </c>
      <c r="L3758" t="str">
        <f>VLOOKUP($G3758,products7[#All],3,0)</f>
        <v>Jacket</v>
      </c>
      <c r="M3758" t="str">
        <f>VLOOKUP($G3758,products7[#All],7,0)</f>
        <v>Tropika Style</v>
      </c>
    </row>
    <row r="3759" spans="1:13" x14ac:dyDescent="0.35">
      <c r="A3759" t="s">
        <v>8687</v>
      </c>
      <c r="B3759" s="2">
        <f>VLOOKUP(A3759,orders[#All],3,0)</f>
        <v>45571</v>
      </c>
      <c r="C3759" t="str">
        <f>VLOOKUP($A3759,orders[#All],9,0)</f>
        <v>delivered</v>
      </c>
      <c r="D3759" t="str">
        <f>VLOOKUP($A3759,orders[#All],5,0)</f>
        <v>Surabaya</v>
      </c>
      <c r="E3759" t="str">
        <f>VLOOKUP($A3759,orders[#All],6,0)</f>
        <v>Jawa Timur</v>
      </c>
      <c r="F3759" t="str">
        <f>VLOOKUP($A3759,orders[#All],10,0)</f>
        <v>TANPA PROMO</v>
      </c>
      <c r="G3759" t="s">
        <v>3671</v>
      </c>
      <c r="H3759">
        <f>VLOOKUP(working_table!G3759,order_items[[#All],[product_id]:[subtotal_idr]],2,0)</f>
        <v>2</v>
      </c>
      <c r="I3759" s="5">
        <f>VLOOKUP(working_table!$G3759,order_items[[#All],[product_id]:[subtotal_idr]],3,0)</f>
        <v>299000</v>
      </c>
      <c r="J3759" s="5">
        <f>VLOOKUP(working_table!$G3759,order_items[[#All],[product_id]:[subtotal_idr]],4,0)</f>
        <v>598000</v>
      </c>
      <c r="K3759" t="str">
        <f>VLOOKUP($G3759,products7[#All],2,0)</f>
        <v>Kemeja Casual Ratu Mode</v>
      </c>
      <c r="L3759" t="str">
        <f>VLOOKUP($G3759,products7[#All],3,0)</f>
        <v>Kemeja</v>
      </c>
      <c r="M3759" t="str">
        <f>VLOOKUP($G3759,products7[#All],7,0)</f>
        <v>Ratu Mode</v>
      </c>
    </row>
    <row r="3760" spans="1:13" x14ac:dyDescent="0.35">
      <c r="A3760" t="s">
        <v>8687</v>
      </c>
      <c r="B3760" s="2">
        <f>VLOOKUP(A3760,orders[#All],3,0)</f>
        <v>45571</v>
      </c>
      <c r="C3760" t="str">
        <f>VLOOKUP($A3760,orders[#All],9,0)</f>
        <v>delivered</v>
      </c>
      <c r="D3760" t="str">
        <f>VLOOKUP($A3760,orders[#All],5,0)</f>
        <v>Surabaya</v>
      </c>
      <c r="E3760" t="str">
        <f>VLOOKUP($A3760,orders[#All],6,0)</f>
        <v>Jawa Timur</v>
      </c>
      <c r="F3760" t="str">
        <f>VLOOKUP($A3760,orders[#All],10,0)</f>
        <v>TANPA PROMO</v>
      </c>
      <c r="G3760" t="s">
        <v>3015</v>
      </c>
      <c r="H3760">
        <f>VLOOKUP(working_table!G3760,order_items[[#All],[product_id]:[subtotal_idr]],2,0)</f>
        <v>1</v>
      </c>
      <c r="I3760" s="5">
        <f>VLOOKUP(working_table!$G3760,order_items[[#All],[product_id]:[subtotal_idr]],3,0)</f>
        <v>179000</v>
      </c>
      <c r="J3760" s="5">
        <f>VLOOKUP(working_table!$G3760,order_items[[#All],[product_id]:[subtotal_idr]],4,0)</f>
        <v>179000</v>
      </c>
      <c r="K3760" t="str">
        <f>VLOOKUP($G3760,products7[#All],2,0)</f>
        <v>Pants Chino Cendana Co</v>
      </c>
      <c r="L3760" t="str">
        <f>VLOOKUP($G3760,products7[#All],3,0)</f>
        <v>Pants</v>
      </c>
      <c r="M3760" t="str">
        <f>VLOOKUP($G3760,products7[#All],7,0)</f>
        <v>Cendana Co</v>
      </c>
    </row>
    <row r="3761" spans="1:13" x14ac:dyDescent="0.35">
      <c r="A3761" t="s">
        <v>8690</v>
      </c>
      <c r="B3761" s="2">
        <f>VLOOKUP(A3761,orders[#All],3,0)</f>
        <v>45251</v>
      </c>
      <c r="C3761" t="str">
        <f>VLOOKUP($A3761,orders[#All],9,0)</f>
        <v>processing</v>
      </c>
      <c r="D3761" t="str">
        <f>VLOOKUP($A3761,orders[#All],5,0)</f>
        <v>Banjarmasin</v>
      </c>
      <c r="E3761" t="str">
        <f>VLOOKUP($A3761,orders[#All],6,0)</f>
        <v>Kalimantan Selatan</v>
      </c>
      <c r="F3761" t="str">
        <f>VLOOKUP($A3761,orders[#All],10,0)</f>
        <v>TANPA PROMO</v>
      </c>
      <c r="G3761" t="s">
        <v>2485</v>
      </c>
      <c r="H3761">
        <f>VLOOKUP(working_table!G3761,order_items[[#All],[product_id]:[subtotal_idr]],2,0)</f>
        <v>3</v>
      </c>
      <c r="I3761" s="5">
        <f>VLOOKUP(working_table!$G3761,order_items[[#All],[product_id]:[subtotal_idr]],3,0)</f>
        <v>89000</v>
      </c>
      <c r="J3761" s="5">
        <f>VLOOKUP(working_table!$G3761,order_items[[#All],[product_id]:[subtotal_idr]],4,0)</f>
        <v>267000</v>
      </c>
      <c r="K3761" t="str">
        <f>VLOOKUP($G3761,products7[#All],2,0)</f>
        <v>Dress Mini Casual Riang Apparel</v>
      </c>
      <c r="L3761" t="str">
        <f>VLOOKUP($G3761,products7[#All],3,0)</f>
        <v>Dress</v>
      </c>
      <c r="M3761" t="str">
        <f>VLOOKUP($G3761,products7[#All],7,0)</f>
        <v>Riang Apparel</v>
      </c>
    </row>
    <row r="3762" spans="1:13" x14ac:dyDescent="0.35">
      <c r="A3762" t="s">
        <v>8690</v>
      </c>
      <c r="B3762" s="2">
        <f>VLOOKUP(A3762,orders[#All],3,0)</f>
        <v>45251</v>
      </c>
      <c r="C3762" t="str">
        <f>VLOOKUP($A3762,orders[#All],9,0)</f>
        <v>processing</v>
      </c>
      <c r="D3762" t="str">
        <f>VLOOKUP($A3762,orders[#All],5,0)</f>
        <v>Banjarmasin</v>
      </c>
      <c r="E3762" t="str">
        <f>VLOOKUP($A3762,orders[#All],6,0)</f>
        <v>Kalimantan Selatan</v>
      </c>
      <c r="F3762" t="str">
        <f>VLOOKUP($A3762,orders[#All],10,0)</f>
        <v>TANPA PROMO</v>
      </c>
      <c r="G3762" t="s">
        <v>2784</v>
      </c>
      <c r="H3762">
        <f>VLOOKUP(working_table!G3762,order_items[[#All],[product_id]:[subtotal_idr]],2,0)</f>
        <v>1</v>
      </c>
      <c r="I3762" s="5">
        <f>VLOOKUP(working_table!$G3762,order_items[[#All],[product_id]:[subtotal_idr]],3,0)</f>
        <v>149000</v>
      </c>
      <c r="J3762" s="5">
        <f>VLOOKUP(working_table!$G3762,order_items[[#All],[product_id]:[subtotal_idr]],4,0)</f>
        <v>149000</v>
      </c>
      <c r="K3762" t="str">
        <f>VLOOKUP($G3762,products7[#All],2,0)</f>
        <v>Pants Wide Leg Pesona Indo</v>
      </c>
      <c r="L3762" t="str">
        <f>VLOOKUP($G3762,products7[#All],3,0)</f>
        <v>Pants</v>
      </c>
      <c r="M3762" t="str">
        <f>VLOOKUP($G3762,products7[#All],7,0)</f>
        <v>Pesona Indo</v>
      </c>
    </row>
    <row r="3763" spans="1:13" x14ac:dyDescent="0.35">
      <c r="A3763" t="s">
        <v>8693</v>
      </c>
      <c r="B3763" s="2">
        <f>VLOOKUP(A3763,orders[#All],3,0)</f>
        <v>44863</v>
      </c>
      <c r="C3763" t="str">
        <f>VLOOKUP($A3763,orders[#All],9,0)</f>
        <v>delivered</v>
      </c>
      <c r="D3763" t="str">
        <f>VLOOKUP($A3763,orders[#All],5,0)</f>
        <v>Denpasar</v>
      </c>
      <c r="E3763" t="str">
        <f>VLOOKUP($A3763,orders[#All],6,0)</f>
        <v>Bali</v>
      </c>
      <c r="F3763" t="str">
        <f>VLOOKUP($A3763,orders[#All],10,0)</f>
        <v>MEMBER10</v>
      </c>
      <c r="G3763" t="s">
        <v>2773</v>
      </c>
      <c r="H3763">
        <f>VLOOKUP(working_table!G3763,order_items[[#All],[product_id]:[subtotal_idr]],2,0)</f>
        <v>1</v>
      </c>
      <c r="I3763" s="5">
        <f>VLOOKUP(working_table!$G3763,order_items[[#All],[product_id]:[subtotal_idr]],3,0)</f>
        <v>49000</v>
      </c>
      <c r="J3763" s="5">
        <f>VLOOKUP(working_table!$G3763,order_items[[#All],[product_id]:[subtotal_idr]],4,0)</f>
        <v>49000</v>
      </c>
      <c r="K3763" t="str">
        <f>VLOOKUP($G3763,products7[#All],2,0)</f>
        <v>Jacket Denim BajuKita</v>
      </c>
      <c r="L3763" t="str">
        <f>VLOOKUP($G3763,products7[#All],3,0)</f>
        <v>Jacket</v>
      </c>
      <c r="M3763" t="str">
        <f>VLOOKUP($G3763,products7[#All],7,0)</f>
        <v>BajuKita</v>
      </c>
    </row>
    <row r="3764" spans="1:13" x14ac:dyDescent="0.35">
      <c r="A3764" t="s">
        <v>8693</v>
      </c>
      <c r="B3764" s="2">
        <f>VLOOKUP(A3764,orders[#All],3,0)</f>
        <v>44863</v>
      </c>
      <c r="C3764" t="str">
        <f>VLOOKUP($A3764,orders[#All],9,0)</f>
        <v>delivered</v>
      </c>
      <c r="D3764" t="str">
        <f>VLOOKUP($A3764,orders[#All],5,0)</f>
        <v>Denpasar</v>
      </c>
      <c r="E3764" t="str">
        <f>VLOOKUP($A3764,orders[#All],6,0)</f>
        <v>Bali</v>
      </c>
      <c r="F3764" t="str">
        <f>VLOOKUP($A3764,orders[#All],10,0)</f>
        <v>MEMBER10</v>
      </c>
      <c r="G3764" t="s">
        <v>2622</v>
      </c>
      <c r="H3764">
        <f>VLOOKUP(working_table!G3764,order_items[[#All],[product_id]:[subtotal_idr]],2,0)</f>
        <v>1</v>
      </c>
      <c r="I3764" s="5">
        <f>VLOOKUP(working_table!$G3764,order_items[[#All],[product_id]:[subtotal_idr]],3,0)</f>
        <v>149000</v>
      </c>
      <c r="J3764" s="5">
        <f>VLOOKUP(working_table!$G3764,order_items[[#All],[product_id]:[subtotal_idr]],4,0)</f>
        <v>149000</v>
      </c>
      <c r="K3764" t="str">
        <f>VLOOKUP($G3764,products7[#All],2,0)</f>
        <v>Kemeja Linen Tropika Style</v>
      </c>
      <c r="L3764" t="str">
        <f>VLOOKUP($G3764,products7[#All],3,0)</f>
        <v>T-Shirt</v>
      </c>
      <c r="M3764" t="str">
        <f>VLOOKUP($G3764,products7[#All],7,0)</f>
        <v>Tropika Style</v>
      </c>
    </row>
    <row r="3765" spans="1:13" x14ac:dyDescent="0.35">
      <c r="A3765" t="s">
        <v>8696</v>
      </c>
      <c r="B3765" s="2">
        <f>VLOOKUP(A3765,orders[#All],3,0)</f>
        <v>45164</v>
      </c>
      <c r="C3765" t="str">
        <f>VLOOKUP($A3765,orders[#All],9,0)</f>
        <v>delivered</v>
      </c>
      <c r="D3765" t="str">
        <f>VLOOKUP($A3765,orders[#All],5,0)</f>
        <v>Pontianak</v>
      </c>
      <c r="E3765" t="str">
        <f>VLOOKUP($A3765,orders[#All],6,0)</f>
        <v>Kalimantan Barat</v>
      </c>
      <c r="F3765" t="str">
        <f>VLOOKUP($A3765,orders[#All],10,0)</f>
        <v>TANPA PROMO</v>
      </c>
      <c r="G3765" t="s">
        <v>2765</v>
      </c>
      <c r="H3765">
        <f>VLOOKUP(working_table!G3765,order_items[[#All],[product_id]:[subtotal_idr]],2,0)</f>
        <v>1</v>
      </c>
      <c r="I3765" s="5">
        <f>VLOOKUP(working_table!$G3765,order_items[[#All],[product_id]:[subtotal_idr]],3,0)</f>
        <v>329000</v>
      </c>
      <c r="J3765" s="5">
        <f>VLOOKUP(working_table!$G3765,order_items[[#All],[product_id]:[subtotal_idr]],4,0)</f>
        <v>329000</v>
      </c>
      <c r="K3765" t="str">
        <f>VLOOKUP($G3765,products7[#All],2,0)</f>
        <v>Jacket Parasut Cendana Co</v>
      </c>
      <c r="L3765" t="str">
        <f>VLOOKUP($G3765,products7[#All],3,0)</f>
        <v>Jacket</v>
      </c>
      <c r="M3765" t="str">
        <f>VLOOKUP($G3765,products7[#All],7,0)</f>
        <v>Cendana Co</v>
      </c>
    </row>
    <row r="3766" spans="1:13" x14ac:dyDescent="0.35">
      <c r="A3766" t="s">
        <v>8696</v>
      </c>
      <c r="B3766" s="2">
        <f>VLOOKUP(A3766,orders[#All],3,0)</f>
        <v>45164</v>
      </c>
      <c r="C3766" t="str">
        <f>VLOOKUP($A3766,orders[#All],9,0)</f>
        <v>delivered</v>
      </c>
      <c r="D3766" t="str">
        <f>VLOOKUP($A3766,orders[#All],5,0)</f>
        <v>Pontianak</v>
      </c>
      <c r="E3766" t="str">
        <f>VLOOKUP($A3766,orders[#All],6,0)</f>
        <v>Kalimantan Barat</v>
      </c>
      <c r="F3766" t="str">
        <f>VLOOKUP($A3766,orders[#All],10,0)</f>
        <v>TANPA PROMO</v>
      </c>
      <c r="G3766" t="s">
        <v>3064</v>
      </c>
      <c r="H3766">
        <f>VLOOKUP(working_table!G3766,order_items[[#All],[product_id]:[subtotal_idr]],2,0)</f>
        <v>1</v>
      </c>
      <c r="I3766" s="5">
        <f>VLOOKUP(working_table!$G3766,order_items[[#All],[product_id]:[subtotal_idr]],3,0)</f>
        <v>279000</v>
      </c>
      <c r="J3766" s="5">
        <f>VLOOKUP(working_table!$G3766,order_items[[#All],[product_id]:[subtotal_idr]],4,0)</f>
        <v>279000</v>
      </c>
      <c r="K3766" t="str">
        <f>VLOOKUP($G3766,products7[#All],2,0)</f>
        <v>T-Shirt Slim Fit NusaBrand</v>
      </c>
      <c r="L3766" t="str">
        <f>VLOOKUP($G3766,products7[#All],3,0)</f>
        <v>T-Shirt</v>
      </c>
      <c r="M3766" t="str">
        <f>VLOOKUP($G3766,products7[#All],7,0)</f>
        <v>NusaBrand</v>
      </c>
    </row>
    <row r="3767" spans="1:13" x14ac:dyDescent="0.35">
      <c r="A3767" t="s">
        <v>8699</v>
      </c>
      <c r="B3767" s="2">
        <f>VLOOKUP(A3767,orders[#All],3,0)</f>
        <v>45276</v>
      </c>
      <c r="C3767" t="str">
        <f>VLOOKUP($A3767,orders[#All],9,0)</f>
        <v>delivered</v>
      </c>
      <c r="D3767" t="str">
        <f>VLOOKUP($A3767,orders[#All],5,0)</f>
        <v>Surabaya</v>
      </c>
      <c r="E3767" t="str">
        <f>VLOOKUP($A3767,orders[#All],6,0)</f>
        <v>Jawa Timur</v>
      </c>
      <c r="F3767" t="str">
        <f>VLOOKUP($A3767,orders[#All],10,0)</f>
        <v>TANPA PROMO</v>
      </c>
      <c r="G3767" t="s">
        <v>2866</v>
      </c>
      <c r="H3767">
        <f>VLOOKUP(working_table!G3767,order_items[[#All],[product_id]:[subtotal_idr]],2,0)</f>
        <v>1</v>
      </c>
      <c r="I3767" s="5">
        <f>VLOOKUP(working_table!$G3767,order_items[[#All],[product_id]:[subtotal_idr]],3,0)</f>
        <v>199000</v>
      </c>
      <c r="J3767" s="5">
        <f>VLOOKUP(working_table!$G3767,order_items[[#All],[product_id]:[subtotal_idr]],4,0)</f>
        <v>199000</v>
      </c>
      <c r="K3767" t="str">
        <f>VLOOKUP($G3767,products7[#All],2,0)</f>
        <v>Pants Chino BajuKita</v>
      </c>
      <c r="L3767" t="str">
        <f>VLOOKUP($G3767,products7[#All],3,0)</f>
        <v>Pants</v>
      </c>
      <c r="M3767" t="str">
        <f>VLOOKUP($G3767,products7[#All],7,0)</f>
        <v>BajuKita</v>
      </c>
    </row>
    <row r="3768" spans="1:13" x14ac:dyDescent="0.35">
      <c r="A3768" t="s">
        <v>8701</v>
      </c>
      <c r="B3768" s="2">
        <f>VLOOKUP(A3768,orders[#All],3,0)</f>
        <v>45670</v>
      </c>
      <c r="C3768" t="str">
        <f>VLOOKUP($A3768,orders[#All],9,0)</f>
        <v>delivered</v>
      </c>
      <c r="D3768" t="str">
        <f>VLOOKUP($A3768,orders[#All],5,0)</f>
        <v>Balikpapan</v>
      </c>
      <c r="E3768" t="str">
        <f>VLOOKUP($A3768,orders[#All],6,0)</f>
        <v>Kalimantan Timur</v>
      </c>
      <c r="F3768" t="str">
        <f>VLOOKUP($A3768,orders[#All],10,0)</f>
        <v>TANPA PROMO</v>
      </c>
      <c r="G3768" t="s">
        <v>3410</v>
      </c>
      <c r="H3768">
        <f>VLOOKUP(working_table!G3768,order_items[[#All],[product_id]:[subtotal_idr]],2,0)</f>
        <v>1</v>
      </c>
      <c r="I3768" s="5">
        <f>VLOOKUP(working_table!$G3768,order_items[[#All],[product_id]:[subtotal_idr]],3,0)</f>
        <v>69000</v>
      </c>
      <c r="J3768" s="5">
        <f>VLOOKUP(working_table!$G3768,order_items[[#All],[product_id]:[subtotal_idr]],4,0)</f>
        <v>69000</v>
      </c>
      <c r="K3768" t="str">
        <f>VLOOKUP($G3768,products7[#All],2,0)</f>
        <v>Pants Kulot SandangIndo</v>
      </c>
      <c r="L3768" t="str">
        <f>VLOOKUP($G3768,products7[#All],3,0)</f>
        <v>Pants</v>
      </c>
      <c r="M3768" t="str">
        <f>VLOOKUP($G3768,products7[#All],7,0)</f>
        <v>SandangIndo</v>
      </c>
    </row>
    <row r="3769" spans="1:13" x14ac:dyDescent="0.35">
      <c r="A3769" t="s">
        <v>8701</v>
      </c>
      <c r="B3769" s="2">
        <f>VLOOKUP(A3769,orders[#All],3,0)</f>
        <v>45670</v>
      </c>
      <c r="C3769" t="str">
        <f>VLOOKUP($A3769,orders[#All],9,0)</f>
        <v>delivered</v>
      </c>
      <c r="D3769" t="str">
        <f>VLOOKUP($A3769,orders[#All],5,0)</f>
        <v>Balikpapan</v>
      </c>
      <c r="E3769" t="str">
        <f>VLOOKUP($A3769,orders[#All],6,0)</f>
        <v>Kalimantan Timur</v>
      </c>
      <c r="F3769" t="str">
        <f>VLOOKUP($A3769,orders[#All],10,0)</f>
        <v>TANPA PROMO</v>
      </c>
      <c r="G3769" t="s">
        <v>2652</v>
      </c>
      <c r="H3769">
        <f>VLOOKUP(working_table!G3769,order_items[[#All],[product_id]:[subtotal_idr]],2,0)</f>
        <v>1</v>
      </c>
      <c r="I3769" s="5">
        <f>VLOOKUP(working_table!$G3769,order_items[[#All],[product_id]:[subtotal_idr]],3,0)</f>
        <v>229000</v>
      </c>
      <c r="J3769" s="5">
        <f>VLOOKUP(working_table!$G3769,order_items[[#All],[product_id]:[subtotal_idr]],4,0)</f>
        <v>229000</v>
      </c>
      <c r="K3769" t="str">
        <f>VLOOKUP($G3769,products7[#All],2,0)</f>
        <v>Kemeja Oxford Riang Apparel</v>
      </c>
      <c r="L3769" t="str">
        <f>VLOOKUP($G3769,products7[#All],3,0)</f>
        <v>T-Shirt</v>
      </c>
      <c r="M3769" t="str">
        <f>VLOOKUP($G3769,products7[#All],7,0)</f>
        <v>Riang Apparel</v>
      </c>
    </row>
    <row r="3770" spans="1:13" x14ac:dyDescent="0.35">
      <c r="A3770" t="s">
        <v>8704</v>
      </c>
      <c r="B3770" s="2">
        <f>VLOOKUP(A3770,orders[#All],3,0)</f>
        <v>45479</v>
      </c>
      <c r="C3770" t="str">
        <f>VLOOKUP($A3770,orders[#All],9,0)</f>
        <v>delivered</v>
      </c>
      <c r="D3770" t="str">
        <f>VLOOKUP($A3770,orders[#All],5,0)</f>
        <v>Bandung</v>
      </c>
      <c r="E3770" t="str">
        <f>VLOOKUP($A3770,orders[#All],6,0)</f>
        <v>Jawa Barat</v>
      </c>
      <c r="F3770" t="str">
        <f>VLOOKUP($A3770,orders[#All],10,0)</f>
        <v>TANPA PROMO</v>
      </c>
      <c r="G3770" t="s">
        <v>2961</v>
      </c>
      <c r="H3770">
        <f>VLOOKUP(working_table!G3770,order_items[[#All],[product_id]:[subtotal_idr]],2,0)</f>
        <v>1</v>
      </c>
      <c r="I3770" s="5">
        <f>VLOOKUP(working_table!$G3770,order_items[[#All],[product_id]:[subtotal_idr]],3,0)</f>
        <v>279000</v>
      </c>
      <c r="J3770" s="5">
        <f>VLOOKUP(working_table!$G3770,order_items[[#All],[product_id]:[subtotal_idr]],4,0)</f>
        <v>279000</v>
      </c>
      <c r="K3770" t="str">
        <f>VLOOKUP($G3770,products7[#All],2,0)</f>
        <v>T-Shirt Lengan Panjang Cendana Co</v>
      </c>
      <c r="L3770" t="str">
        <f>VLOOKUP($G3770,products7[#All],3,0)</f>
        <v>T-Shirt</v>
      </c>
      <c r="M3770" t="str">
        <f>VLOOKUP($G3770,products7[#All],7,0)</f>
        <v>Cendana Co</v>
      </c>
    </row>
    <row r="3771" spans="1:13" x14ac:dyDescent="0.35">
      <c r="A3771" t="s">
        <v>8704</v>
      </c>
      <c r="B3771" s="2">
        <f>VLOOKUP(A3771,orders[#All],3,0)</f>
        <v>45479</v>
      </c>
      <c r="C3771" t="str">
        <f>VLOOKUP($A3771,orders[#All],9,0)</f>
        <v>delivered</v>
      </c>
      <c r="D3771" t="str">
        <f>VLOOKUP($A3771,orders[#All],5,0)</f>
        <v>Bandung</v>
      </c>
      <c r="E3771" t="str">
        <f>VLOOKUP($A3771,orders[#All],6,0)</f>
        <v>Jawa Barat</v>
      </c>
      <c r="F3771" t="str">
        <f>VLOOKUP($A3771,orders[#All],10,0)</f>
        <v>TANPA PROMO</v>
      </c>
      <c r="G3771" t="s">
        <v>2676</v>
      </c>
      <c r="H3771">
        <f>VLOOKUP(working_table!G3771,order_items[[#All],[product_id]:[subtotal_idr]],2,0)</f>
        <v>1</v>
      </c>
      <c r="I3771" s="5">
        <f>VLOOKUP(working_table!$G3771,order_items[[#All],[product_id]:[subtotal_idr]],3,0)</f>
        <v>249000</v>
      </c>
      <c r="J3771" s="5">
        <f>VLOOKUP(working_table!$G3771,order_items[[#All],[product_id]:[subtotal_idr]],4,0)</f>
        <v>249000</v>
      </c>
      <c r="K3771" t="str">
        <f>VLOOKUP($G3771,products7[#All],2,0)</f>
        <v>Syal Rajut Senja Wear</v>
      </c>
      <c r="L3771" t="str">
        <f>VLOOKUP($G3771,products7[#All],3,0)</f>
        <v>Accessories</v>
      </c>
      <c r="M3771" t="str">
        <f>VLOOKUP($G3771,products7[#All],7,0)</f>
        <v>Senja Wear</v>
      </c>
    </row>
    <row r="3772" spans="1:13" x14ac:dyDescent="0.35">
      <c r="A3772" t="s">
        <v>8707</v>
      </c>
      <c r="B3772" s="2">
        <f>VLOOKUP(A3772,orders[#All],3,0)</f>
        <v>44948</v>
      </c>
      <c r="C3772" t="str">
        <f>VLOOKUP($A3772,orders[#All],9,0)</f>
        <v>delivered</v>
      </c>
      <c r="D3772" t="str">
        <f>VLOOKUP($A3772,orders[#All],5,0)</f>
        <v>Malang</v>
      </c>
      <c r="E3772" t="str">
        <f>VLOOKUP($A3772,orders[#All],6,0)</f>
        <v>Jawa Timur</v>
      </c>
      <c r="F3772" t="str">
        <f>VLOOKUP($A3772,orders[#All],10,0)</f>
        <v>TANPA PROMO</v>
      </c>
      <c r="G3772" t="s">
        <v>3087</v>
      </c>
      <c r="H3772">
        <f>VLOOKUP(working_table!G3772,order_items[[#All],[product_id]:[subtotal_idr]],2,0)</f>
        <v>2</v>
      </c>
      <c r="I3772" s="5">
        <f>VLOOKUP(working_table!$G3772,order_items[[#All],[product_id]:[subtotal_idr]],3,0)</f>
        <v>199000</v>
      </c>
      <c r="J3772" s="5">
        <f>VLOOKUP(working_table!$G3772,order_items[[#All],[product_id]:[subtotal_idr]],4,0)</f>
        <v>398000</v>
      </c>
      <c r="K3772" t="str">
        <f>VLOOKUP($G3772,products7[#All],2,0)</f>
        <v>Jacket Denim Ratu Mode</v>
      </c>
      <c r="L3772" t="str">
        <f>VLOOKUP($G3772,products7[#All],3,0)</f>
        <v>Jacket</v>
      </c>
      <c r="M3772" t="str">
        <f>VLOOKUP($G3772,products7[#All],7,0)</f>
        <v>Ratu Mode</v>
      </c>
    </row>
    <row r="3773" spans="1:13" x14ac:dyDescent="0.35">
      <c r="A3773" t="s">
        <v>8707</v>
      </c>
      <c r="B3773" s="2">
        <f>VLOOKUP(A3773,orders[#All],3,0)</f>
        <v>44948</v>
      </c>
      <c r="C3773" t="str">
        <f>VLOOKUP($A3773,orders[#All],9,0)</f>
        <v>delivered</v>
      </c>
      <c r="D3773" t="str">
        <f>VLOOKUP($A3773,orders[#All],5,0)</f>
        <v>Malang</v>
      </c>
      <c r="E3773" t="str">
        <f>VLOOKUP($A3773,orders[#All],6,0)</f>
        <v>Jawa Timur</v>
      </c>
      <c r="F3773" t="str">
        <f>VLOOKUP($A3773,orders[#All],10,0)</f>
        <v>TANPA PROMO</v>
      </c>
      <c r="G3773" t="s">
        <v>3340</v>
      </c>
      <c r="H3773">
        <f>VLOOKUP(working_table!G3773,order_items[[#All],[product_id]:[subtotal_idr]],2,0)</f>
        <v>1</v>
      </c>
      <c r="I3773" s="5">
        <f>VLOOKUP(working_table!$G3773,order_items[[#All],[product_id]:[subtotal_idr]],3,0)</f>
        <v>59000</v>
      </c>
      <c r="J3773" s="5">
        <f>VLOOKUP(working_table!$G3773,order_items[[#All],[product_id]:[subtotal_idr]],4,0)</f>
        <v>59000</v>
      </c>
      <c r="K3773" t="str">
        <f>VLOOKUP($G3773,products7[#All],2,0)</f>
        <v>Pants Jogger Riang Apparel</v>
      </c>
      <c r="L3773" t="str">
        <f>VLOOKUP($G3773,products7[#All],3,0)</f>
        <v>Pants</v>
      </c>
      <c r="M3773" t="str">
        <f>VLOOKUP($G3773,products7[#All],7,0)</f>
        <v>Riang Apparel</v>
      </c>
    </row>
    <row r="3774" spans="1:13" x14ac:dyDescent="0.35">
      <c r="A3774" t="s">
        <v>8710</v>
      </c>
      <c r="B3774" s="2">
        <f>VLOOKUP(A3774,orders[#All],3,0)</f>
        <v>45082</v>
      </c>
      <c r="C3774" t="str">
        <f>VLOOKUP($A3774,orders[#All],9,0)</f>
        <v>delivered</v>
      </c>
      <c r="D3774" t="str">
        <f>VLOOKUP($A3774,orders[#All],5,0)</f>
        <v>Jakarta</v>
      </c>
      <c r="E3774" t="str">
        <f>VLOOKUP($A3774,orders[#All],6,0)</f>
        <v>DKI Jakarta</v>
      </c>
      <c r="F3774" t="str">
        <f>VLOOKUP($A3774,orders[#All],10,0)</f>
        <v>TANPA PROMO</v>
      </c>
      <c r="G3774" t="s">
        <v>3451</v>
      </c>
      <c r="H3774">
        <f>VLOOKUP(working_table!G3774,order_items[[#All],[product_id]:[subtotal_idr]],2,0)</f>
        <v>1</v>
      </c>
      <c r="I3774" s="5">
        <f>VLOOKUP(working_table!$G3774,order_items[[#All],[product_id]:[subtotal_idr]],3,0)</f>
        <v>299000</v>
      </c>
      <c r="J3774" s="5">
        <f>VLOOKUP(working_table!$G3774,order_items[[#All],[product_id]:[subtotal_idr]],4,0)</f>
        <v>299000</v>
      </c>
      <c r="K3774" t="str">
        <f>VLOOKUP($G3774,products7[#All],2,0)</f>
        <v>Syal Rajut Pesona Indo</v>
      </c>
      <c r="L3774" t="str">
        <f>VLOOKUP($G3774,products7[#All],3,0)</f>
        <v>Accessories</v>
      </c>
      <c r="M3774" t="str">
        <f>VLOOKUP($G3774,products7[#All],7,0)</f>
        <v>Pesona Indo</v>
      </c>
    </row>
    <row r="3775" spans="1:13" x14ac:dyDescent="0.35">
      <c r="A3775" t="s">
        <v>8712</v>
      </c>
      <c r="B3775" s="2">
        <f>VLOOKUP(A3775,orders[#All],3,0)</f>
        <v>44995</v>
      </c>
      <c r="C3775" t="str">
        <f>VLOOKUP($A3775,orders[#All],9,0)</f>
        <v>returned</v>
      </c>
      <c r="D3775" t="str">
        <f>VLOOKUP($A3775,orders[#All],5,0)</f>
        <v>Yogyakarta</v>
      </c>
      <c r="E3775" t="str">
        <f>VLOOKUP($A3775,orders[#All],6,0)</f>
        <v>DI Yogyakarta</v>
      </c>
      <c r="F3775" t="str">
        <f>VLOOKUP($A3775,orders[#All],10,0)</f>
        <v>TANPA PROMO</v>
      </c>
      <c r="G3775" t="s">
        <v>2883</v>
      </c>
      <c r="H3775">
        <f>VLOOKUP(working_table!G3775,order_items[[#All],[product_id]:[subtotal_idr]],2,0)</f>
        <v>1</v>
      </c>
      <c r="I3775" s="5">
        <f>VLOOKUP(working_table!$G3775,order_items[[#All],[product_id]:[subtotal_idr]],3,0)</f>
        <v>69000</v>
      </c>
      <c r="J3775" s="5">
        <f>VLOOKUP(working_table!$G3775,order_items[[#All],[product_id]:[subtotal_idr]],4,0)</f>
        <v>69000</v>
      </c>
      <c r="K3775" t="str">
        <f>VLOOKUP($G3775,products7[#All],2,0)</f>
        <v>Jacket Varsity Kanvas Lokal</v>
      </c>
      <c r="L3775" t="str">
        <f>VLOOKUP($G3775,products7[#All],3,0)</f>
        <v>Jacket</v>
      </c>
      <c r="M3775" t="str">
        <f>VLOOKUP($G3775,products7[#All],7,0)</f>
        <v>Kanvas Lokal</v>
      </c>
    </row>
    <row r="3776" spans="1:13" x14ac:dyDescent="0.35">
      <c r="A3776" t="s">
        <v>8714</v>
      </c>
      <c r="B3776" s="2">
        <f>VLOOKUP(A3776,orders[#All],3,0)</f>
        <v>44845</v>
      </c>
      <c r="C3776" t="str">
        <f>VLOOKUP($A3776,orders[#All],9,0)</f>
        <v>returned</v>
      </c>
      <c r="D3776" t="str">
        <f>VLOOKUP($A3776,orders[#All],5,0)</f>
        <v>Manado</v>
      </c>
      <c r="E3776" t="str">
        <f>VLOOKUP($A3776,orders[#All],6,0)</f>
        <v>Sulawesi Utara</v>
      </c>
      <c r="F3776" t="str">
        <f>VLOOKUP($A3776,orders[#All],10,0)</f>
        <v>TANPA PROMO</v>
      </c>
      <c r="G3776" t="s">
        <v>2851</v>
      </c>
      <c r="H3776">
        <f>VLOOKUP(working_table!G3776,order_items[[#All],[product_id]:[subtotal_idr]],2,0)</f>
        <v>2</v>
      </c>
      <c r="I3776" s="5">
        <f>VLOOKUP(working_table!$G3776,order_items[[#All],[product_id]:[subtotal_idr]],3,0)</f>
        <v>199000</v>
      </c>
      <c r="J3776" s="5">
        <f>VLOOKUP(working_table!$G3776,order_items[[#All],[product_id]:[subtotal_idr]],4,0)</f>
        <v>398000</v>
      </c>
      <c r="K3776" t="str">
        <f>VLOOKUP($G3776,products7[#All],2,0)</f>
        <v>T-Shirt Slim Fit Ratu Mode</v>
      </c>
      <c r="L3776" t="str">
        <f>VLOOKUP($G3776,products7[#All],3,0)</f>
        <v>T-Shirt</v>
      </c>
      <c r="M3776" t="str">
        <f>VLOOKUP($G3776,products7[#All],7,0)</f>
        <v>Ratu Mode</v>
      </c>
    </row>
    <row r="3777" spans="1:13" x14ac:dyDescent="0.35">
      <c r="A3777" t="s">
        <v>8716</v>
      </c>
      <c r="B3777" s="2">
        <f>VLOOKUP(A3777,orders[#All],3,0)</f>
        <v>45329</v>
      </c>
      <c r="C3777" t="str">
        <f>VLOOKUP($A3777,orders[#All],9,0)</f>
        <v>cancelled</v>
      </c>
      <c r="D3777" t="str">
        <f>VLOOKUP($A3777,orders[#All],5,0)</f>
        <v>Pontianak</v>
      </c>
      <c r="E3777" t="str">
        <f>VLOOKUP($A3777,orders[#All],6,0)</f>
        <v>Kalimantan Barat</v>
      </c>
      <c r="F3777" t="str">
        <f>VLOOKUP($A3777,orders[#All],10,0)</f>
        <v>HARBOLNAS22</v>
      </c>
      <c r="G3777" t="s">
        <v>3093</v>
      </c>
      <c r="H3777">
        <f>VLOOKUP(working_table!G3777,order_items[[#All],[product_id]:[subtotal_idr]],2,0)</f>
        <v>1</v>
      </c>
      <c r="I3777" s="5">
        <f>VLOOKUP(working_table!$G3777,order_items[[#All],[product_id]:[subtotal_idr]],3,0)</f>
        <v>79000</v>
      </c>
      <c r="J3777" s="5">
        <f>VLOOKUP(working_table!$G3777,order_items[[#All],[product_id]:[subtotal_idr]],4,0)</f>
        <v>79000</v>
      </c>
      <c r="K3777" t="str">
        <f>VLOOKUP($G3777,products7[#All],2,0)</f>
        <v>T-Shirt Oversize Ratu Mode</v>
      </c>
      <c r="L3777" t="str">
        <f>VLOOKUP($G3777,products7[#All],3,0)</f>
        <v>T-Shirt</v>
      </c>
      <c r="M3777" t="str">
        <f>VLOOKUP($G3777,products7[#All],7,0)</f>
        <v>Ratu Mode</v>
      </c>
    </row>
    <row r="3778" spans="1:13" x14ac:dyDescent="0.35">
      <c r="A3778" t="s">
        <v>8716</v>
      </c>
      <c r="B3778" s="2">
        <f>VLOOKUP(A3778,orders[#All],3,0)</f>
        <v>45329</v>
      </c>
      <c r="C3778" t="str">
        <f>VLOOKUP($A3778,orders[#All],9,0)</f>
        <v>cancelled</v>
      </c>
      <c r="D3778" t="str">
        <f>VLOOKUP($A3778,orders[#All],5,0)</f>
        <v>Pontianak</v>
      </c>
      <c r="E3778" t="str">
        <f>VLOOKUP($A3778,orders[#All],6,0)</f>
        <v>Kalimantan Barat</v>
      </c>
      <c r="F3778" t="str">
        <f>VLOOKUP($A3778,orders[#All],10,0)</f>
        <v>HARBOLNAS22</v>
      </c>
      <c r="G3778" t="s">
        <v>2402</v>
      </c>
      <c r="H3778">
        <f>VLOOKUP(working_table!G3778,order_items[[#All],[product_id]:[subtotal_idr]],2,0)</f>
        <v>1</v>
      </c>
      <c r="I3778" s="5">
        <f>VLOOKUP(working_table!$G3778,order_items[[#All],[product_id]:[subtotal_idr]],3,0)</f>
        <v>119000</v>
      </c>
      <c r="J3778" s="5">
        <f>VLOOKUP(working_table!$G3778,order_items[[#All],[product_id]:[subtotal_idr]],4,0)</f>
        <v>119000</v>
      </c>
      <c r="K3778" t="str">
        <f>VLOOKUP($G3778,products7[#All],2,0)</f>
        <v>Syal Rajut Senja Wear</v>
      </c>
      <c r="L3778" t="str">
        <f>VLOOKUP($G3778,products7[#All],3,0)</f>
        <v>Accessories</v>
      </c>
      <c r="M3778" t="str">
        <f>VLOOKUP($G3778,products7[#All],7,0)</f>
        <v>Senja Wear</v>
      </c>
    </row>
    <row r="3779" spans="1:13" x14ac:dyDescent="0.35">
      <c r="A3779" t="s">
        <v>8719</v>
      </c>
      <c r="B3779" s="2">
        <f>VLOOKUP(A3779,orders[#All],3,0)</f>
        <v>45290</v>
      </c>
      <c r="C3779" t="str">
        <f>VLOOKUP($A3779,orders[#All],9,0)</f>
        <v>processing</v>
      </c>
      <c r="D3779" t="str">
        <f>VLOOKUP($A3779,orders[#All],5,0)</f>
        <v>Palembang</v>
      </c>
      <c r="E3779" t="str">
        <f>VLOOKUP($A3779,orders[#All],6,0)</f>
        <v>Sumatera Selatan</v>
      </c>
      <c r="F3779" t="str">
        <f>VLOOKUP($A3779,orders[#All],10,0)</f>
        <v>TANPA PROMO</v>
      </c>
      <c r="G3779" t="s">
        <v>2733</v>
      </c>
      <c r="H3779">
        <f>VLOOKUP(working_table!G3779,order_items[[#All],[product_id]:[subtotal_idr]],2,0)</f>
        <v>2</v>
      </c>
      <c r="I3779" s="5">
        <f>VLOOKUP(working_table!$G3779,order_items[[#All],[product_id]:[subtotal_idr]],3,0)</f>
        <v>249000</v>
      </c>
      <c r="J3779" s="5">
        <f>VLOOKUP(working_table!$G3779,order_items[[#All],[product_id]:[subtotal_idr]],4,0)</f>
        <v>498000</v>
      </c>
      <c r="K3779" t="str">
        <f>VLOOKUP($G3779,products7[#All],2,0)</f>
        <v>Pants Kulot NusaBrand</v>
      </c>
      <c r="L3779" t="str">
        <f>VLOOKUP($G3779,products7[#All],3,0)</f>
        <v>Pants</v>
      </c>
      <c r="M3779" t="str">
        <f>VLOOKUP($G3779,products7[#All],7,0)</f>
        <v>NusaBrand</v>
      </c>
    </row>
    <row r="3780" spans="1:13" x14ac:dyDescent="0.35">
      <c r="A3780" t="s">
        <v>8721</v>
      </c>
      <c r="B3780" s="2">
        <f>VLOOKUP(A3780,orders[#All],3,0)</f>
        <v>45202</v>
      </c>
      <c r="C3780" t="str">
        <f>VLOOKUP($A3780,orders[#All],9,0)</f>
        <v>delivered</v>
      </c>
      <c r="D3780" t="str">
        <f>VLOOKUP($A3780,orders[#All],5,0)</f>
        <v>Depok</v>
      </c>
      <c r="E3780" t="str">
        <f>VLOOKUP($A3780,orders[#All],6,0)</f>
        <v>Jawa Barat</v>
      </c>
      <c r="F3780" t="str">
        <f>VLOOKUP($A3780,orders[#All],10,0)</f>
        <v>SALE2024</v>
      </c>
      <c r="G3780" t="s">
        <v>2413</v>
      </c>
      <c r="H3780">
        <f>VLOOKUP(working_table!G3780,order_items[[#All],[product_id]:[subtotal_idr]],2,0)</f>
        <v>2</v>
      </c>
      <c r="I3780" s="5">
        <f>VLOOKUP(working_table!$G3780,order_items[[#All],[product_id]:[subtotal_idr]],3,0)</f>
        <v>129000</v>
      </c>
      <c r="J3780" s="5">
        <f>VLOOKUP(working_table!$G3780,order_items[[#All],[product_id]:[subtotal_idr]],4,0)</f>
        <v>258000</v>
      </c>
      <c r="K3780" t="str">
        <f>VLOOKUP($G3780,products7[#All],2,0)</f>
        <v>Topi Baseball NusaBrand</v>
      </c>
      <c r="L3780" t="str">
        <f>VLOOKUP($G3780,products7[#All],3,0)</f>
        <v>Accessories</v>
      </c>
      <c r="M3780" t="str">
        <f>VLOOKUP($G3780,products7[#All],7,0)</f>
        <v>NusaBrand</v>
      </c>
    </row>
    <row r="3781" spans="1:13" x14ac:dyDescent="0.35">
      <c r="A3781" t="s">
        <v>8721</v>
      </c>
      <c r="B3781" s="2">
        <f>VLOOKUP(A3781,orders[#All],3,0)</f>
        <v>45202</v>
      </c>
      <c r="C3781" t="str">
        <f>VLOOKUP($A3781,orders[#All],9,0)</f>
        <v>delivered</v>
      </c>
      <c r="D3781" t="str">
        <f>VLOOKUP($A3781,orders[#All],5,0)</f>
        <v>Depok</v>
      </c>
      <c r="E3781" t="str">
        <f>VLOOKUP($A3781,orders[#All],6,0)</f>
        <v>Jawa Barat</v>
      </c>
      <c r="F3781" t="str">
        <f>VLOOKUP($A3781,orders[#All],10,0)</f>
        <v>SALE2024</v>
      </c>
      <c r="G3781" t="s">
        <v>3637</v>
      </c>
      <c r="H3781">
        <f>VLOOKUP(working_table!G3781,order_items[[#All],[product_id]:[subtotal_idr]],2,0)</f>
        <v>1</v>
      </c>
      <c r="I3781" s="5">
        <f>VLOOKUP(working_table!$G3781,order_items[[#All],[product_id]:[subtotal_idr]],3,0)</f>
        <v>449000</v>
      </c>
      <c r="J3781" s="5">
        <f>VLOOKUP(working_table!$G3781,order_items[[#All],[product_id]:[subtotal_idr]],4,0)</f>
        <v>449000</v>
      </c>
      <c r="K3781" t="str">
        <f>VLOOKUP($G3781,products7[#All],2,0)</f>
        <v>T-Shirt Slim Fit NusaBrand</v>
      </c>
      <c r="L3781" t="str">
        <f>VLOOKUP($G3781,products7[#All],3,0)</f>
        <v>kemeja</v>
      </c>
      <c r="M3781" t="str">
        <f>VLOOKUP($G3781,products7[#All],7,0)</f>
        <v>NusaBrand</v>
      </c>
    </row>
    <row r="3782" spans="1:13" x14ac:dyDescent="0.35">
      <c r="A3782" t="s">
        <v>8721</v>
      </c>
      <c r="B3782" s="2">
        <f>VLOOKUP(A3782,orders[#All],3,0)</f>
        <v>45202</v>
      </c>
      <c r="C3782" t="str">
        <f>VLOOKUP($A3782,orders[#All],9,0)</f>
        <v>delivered</v>
      </c>
      <c r="D3782" t="str">
        <f>VLOOKUP($A3782,orders[#All],5,0)</f>
        <v>Depok</v>
      </c>
      <c r="E3782" t="str">
        <f>VLOOKUP($A3782,orders[#All],6,0)</f>
        <v>Jawa Barat</v>
      </c>
      <c r="F3782" t="str">
        <f>VLOOKUP($A3782,orders[#All],10,0)</f>
        <v>SALE2024</v>
      </c>
      <c r="G3782" t="s">
        <v>3098</v>
      </c>
      <c r="H3782">
        <f>VLOOKUP(working_table!G3782,order_items[[#All],[product_id]:[subtotal_idr]],2,0)</f>
        <v>1</v>
      </c>
      <c r="I3782" s="5">
        <f>VLOOKUP(working_table!$G3782,order_items[[#All],[product_id]:[subtotal_idr]],3,0)</f>
        <v>299000</v>
      </c>
      <c r="J3782" s="5">
        <f>VLOOKUP(working_table!$G3782,order_items[[#All],[product_id]:[subtotal_idr]],4,0)</f>
        <v>299000</v>
      </c>
      <c r="K3782" t="str">
        <f>VLOOKUP($G3782,products7[#All],2,0)</f>
        <v>T-Shirt Graphic BajuKita</v>
      </c>
      <c r="L3782" t="str">
        <f>VLOOKUP($G3782,products7[#All],3,0)</f>
        <v>T-Shirt</v>
      </c>
      <c r="M3782" t="str">
        <f>VLOOKUP($G3782,products7[#All],7,0)</f>
        <v>BajuKita</v>
      </c>
    </row>
    <row r="3783" spans="1:13" x14ac:dyDescent="0.35">
      <c r="A3783" t="s">
        <v>8725</v>
      </c>
      <c r="B3783" s="2">
        <f>VLOOKUP(A3783,orders[#All],3,0)</f>
        <v>44929</v>
      </c>
      <c r="C3783" t="str">
        <f>VLOOKUP($A3783,orders[#All],9,0)</f>
        <v>delivered</v>
      </c>
      <c r="D3783" t="str">
        <f>VLOOKUP($A3783,orders[#All],5,0)</f>
        <v>Semarang</v>
      </c>
      <c r="E3783" t="str">
        <f>VLOOKUP($A3783,orders[#All],6,0)</f>
        <v>Jawa Tengah</v>
      </c>
      <c r="F3783" t="str">
        <f>VLOOKUP($A3783,orders[#All],10,0)</f>
        <v>TANPA PROMO</v>
      </c>
      <c r="G3783" t="s">
        <v>3114</v>
      </c>
      <c r="H3783">
        <f>VLOOKUP(working_table!G3783,order_items[[#All],[product_id]:[subtotal_idr]],2,0)</f>
        <v>1</v>
      </c>
      <c r="I3783" s="5">
        <f>VLOOKUP(working_table!$G3783,order_items[[#All],[product_id]:[subtotal_idr]],3,0)</f>
        <v>59000</v>
      </c>
      <c r="J3783" s="5">
        <f>VLOOKUP(working_table!$G3783,order_items[[#All],[product_id]:[subtotal_idr]],4,0)</f>
        <v>59000</v>
      </c>
      <c r="K3783" t="str">
        <f>VLOOKUP($G3783,products7[#All],2,0)</f>
        <v>Dress Maxi Polos Pesona Indo</v>
      </c>
      <c r="L3783" t="str">
        <f>VLOOKUP($G3783,products7[#All],3,0)</f>
        <v>Dress</v>
      </c>
      <c r="M3783" t="str">
        <f>VLOOKUP($G3783,products7[#All],7,0)</f>
        <v>Pesona Indo</v>
      </c>
    </row>
    <row r="3784" spans="1:13" x14ac:dyDescent="0.35">
      <c r="A3784" t="s">
        <v>8727</v>
      </c>
      <c r="B3784" s="2">
        <f>VLOOKUP(A3784,orders[#All],3,0)</f>
        <v>45396</v>
      </c>
      <c r="C3784" t="str">
        <f>VLOOKUP($A3784,orders[#All],9,0)</f>
        <v>cancelled</v>
      </c>
      <c r="D3784" t="str">
        <f>VLOOKUP($A3784,orders[#All],5,0)</f>
        <v>Bandung</v>
      </c>
      <c r="E3784" t="str">
        <f>VLOOKUP($A3784,orders[#All],6,0)</f>
        <v>Jawa Barat</v>
      </c>
      <c r="F3784" t="str">
        <f>VLOOKUP($A3784,orders[#All],10,0)</f>
        <v>TANPA PROMO</v>
      </c>
      <c r="G3784" t="s">
        <v>2466</v>
      </c>
      <c r="H3784">
        <f>VLOOKUP(working_table!G3784,order_items[[#All],[product_id]:[subtotal_idr]],2,0)</f>
        <v>1</v>
      </c>
      <c r="I3784" s="5">
        <f>VLOOKUP(working_table!$G3784,order_items[[#All],[product_id]:[subtotal_idr]],3,0)</f>
        <v>89000</v>
      </c>
      <c r="J3784" s="5">
        <f>VLOOKUP(working_table!$G3784,order_items[[#All],[product_id]:[subtotal_idr]],4,0)</f>
        <v>89000</v>
      </c>
      <c r="K3784" t="str">
        <f>VLOOKUP($G3784,products7[#All],2,0)</f>
        <v>Jacket Hoodie Kanvas Lokal</v>
      </c>
      <c r="L3784" t="str">
        <f>VLOOKUP($G3784,products7[#All],3,0)</f>
        <v>Jacket</v>
      </c>
      <c r="M3784" t="str">
        <f>VLOOKUP($G3784,products7[#All],7,0)</f>
        <v>Kanvas Lokal</v>
      </c>
    </row>
    <row r="3785" spans="1:13" x14ac:dyDescent="0.35">
      <c r="A3785" t="s">
        <v>8727</v>
      </c>
      <c r="B3785" s="2">
        <f>VLOOKUP(A3785,orders[#All],3,0)</f>
        <v>45396</v>
      </c>
      <c r="C3785" t="str">
        <f>VLOOKUP($A3785,orders[#All],9,0)</f>
        <v>cancelled</v>
      </c>
      <c r="D3785" t="str">
        <f>VLOOKUP($A3785,orders[#All],5,0)</f>
        <v>Bandung</v>
      </c>
      <c r="E3785" t="str">
        <f>VLOOKUP($A3785,orders[#All],6,0)</f>
        <v>Jawa Barat</v>
      </c>
      <c r="F3785" t="str">
        <f>VLOOKUP($A3785,orders[#All],10,0)</f>
        <v>TANPA PROMO</v>
      </c>
      <c r="G3785" t="s">
        <v>2503</v>
      </c>
      <c r="H3785">
        <f>VLOOKUP(working_table!G3785,order_items[[#All],[product_id]:[subtotal_idr]],2,0)</f>
        <v>1</v>
      </c>
      <c r="I3785" s="5">
        <f>VLOOKUP(working_table!$G3785,order_items[[#All],[product_id]:[subtotal_idr]],3,0)</f>
        <v>349000</v>
      </c>
      <c r="J3785" s="5">
        <f>VLOOKUP(working_table!$G3785,order_items[[#All],[product_id]:[subtotal_idr]],4,0)</f>
        <v>349000</v>
      </c>
      <c r="K3785" t="str">
        <f>VLOOKUP($G3785,products7[#All],2,0)</f>
        <v>T-Shirt Slim Fit BajuKita</v>
      </c>
      <c r="L3785" t="str">
        <f>VLOOKUP($G3785,products7[#All],3,0)</f>
        <v>Kemeja</v>
      </c>
      <c r="M3785" t="str">
        <f>VLOOKUP($G3785,products7[#All],7,0)</f>
        <v>BajuKita</v>
      </c>
    </row>
    <row r="3786" spans="1:13" x14ac:dyDescent="0.35">
      <c r="A3786" t="s">
        <v>8730</v>
      </c>
      <c r="B3786" s="2">
        <f>VLOOKUP(A3786,orders[#All],3,0)</f>
        <v>45501</v>
      </c>
      <c r="C3786" t="str">
        <f>VLOOKUP($A3786,orders[#All],9,0)</f>
        <v>shipped</v>
      </c>
      <c r="D3786" t="str">
        <f>VLOOKUP($A3786,orders[#All],5,0)</f>
        <v>Semarang</v>
      </c>
      <c r="E3786" t="str">
        <f>VLOOKUP($A3786,orders[#All],6,0)</f>
        <v>Jawa Tengah</v>
      </c>
      <c r="F3786" t="str">
        <f>VLOOKUP($A3786,orders[#All],10,0)</f>
        <v>SALE2024</v>
      </c>
      <c r="G3786" t="s">
        <v>2977</v>
      </c>
      <c r="H3786">
        <f>VLOOKUP(working_table!G3786,order_items[[#All],[product_id]:[subtotal_idr]],2,0)</f>
        <v>1</v>
      </c>
      <c r="I3786" s="5">
        <f>VLOOKUP(working_table!$G3786,order_items[[#All],[product_id]:[subtotal_idr]],3,0)</f>
        <v>599000</v>
      </c>
      <c r="J3786" s="5">
        <f>VLOOKUP(working_table!$G3786,order_items[[#All],[product_id]:[subtotal_idr]],4,0)</f>
        <v>599000</v>
      </c>
      <c r="K3786" t="str">
        <f>VLOOKUP($G3786,products7[#All],2,0)</f>
        <v>Kemeja Batik NusaBrand</v>
      </c>
      <c r="L3786" t="str">
        <f>VLOOKUP($G3786,products7[#All],3,0)</f>
        <v>T-Shirt</v>
      </c>
      <c r="M3786" t="str">
        <f>VLOOKUP($G3786,products7[#All],7,0)</f>
        <v>NusaBrand</v>
      </c>
    </row>
    <row r="3787" spans="1:13" x14ac:dyDescent="0.35">
      <c r="A3787" t="s">
        <v>8730</v>
      </c>
      <c r="B3787" s="2">
        <f>VLOOKUP(A3787,orders[#All],3,0)</f>
        <v>45501</v>
      </c>
      <c r="C3787" t="str">
        <f>VLOOKUP($A3787,orders[#All],9,0)</f>
        <v>shipped</v>
      </c>
      <c r="D3787" t="str">
        <f>VLOOKUP($A3787,orders[#All],5,0)</f>
        <v>Semarang</v>
      </c>
      <c r="E3787" t="str">
        <f>VLOOKUP($A3787,orders[#All],6,0)</f>
        <v>Jawa Tengah</v>
      </c>
      <c r="F3787" t="str">
        <f>VLOOKUP($A3787,orders[#All],10,0)</f>
        <v>SALE2024</v>
      </c>
      <c r="G3787" t="s">
        <v>4424</v>
      </c>
      <c r="H3787">
        <f>VLOOKUP(working_table!G3787,order_items[[#All],[product_id]:[subtotal_idr]],2,0)</f>
        <v>1</v>
      </c>
      <c r="I3787" s="5">
        <f>VLOOKUP(working_table!$G3787,order_items[[#All],[product_id]:[subtotal_idr]],3,0)</f>
        <v>449000</v>
      </c>
      <c r="J3787" s="5">
        <f>VLOOKUP(working_table!$G3787,order_items[[#All],[product_id]:[subtotal_idr]],4,0)</f>
        <v>449000</v>
      </c>
      <c r="K3787" t="str">
        <f>VLOOKUP($G3787,products7[#All],2,0)</f>
        <v>Jacket Denim Cendana Co</v>
      </c>
      <c r="L3787" t="str">
        <f>VLOOKUP($G3787,products7[#All],3,0)</f>
        <v>Jacket</v>
      </c>
      <c r="M3787" t="str">
        <f>VLOOKUP($G3787,products7[#All],7,0)</f>
        <v>Cendana Co</v>
      </c>
    </row>
    <row r="3788" spans="1:13" x14ac:dyDescent="0.35">
      <c r="A3788" t="s">
        <v>8733</v>
      </c>
      <c r="B3788" s="2">
        <f>VLOOKUP(A3788,orders[#All],3,0)</f>
        <v>45360</v>
      </c>
      <c r="C3788" t="str">
        <f>VLOOKUP($A3788,orders[#All],9,0)</f>
        <v>processing</v>
      </c>
      <c r="D3788" t="str">
        <f>VLOOKUP($A3788,orders[#All],5,0)</f>
        <v>Bandung</v>
      </c>
      <c r="E3788" t="str">
        <f>VLOOKUP($A3788,orders[#All],6,0)</f>
        <v>Jawa Barat</v>
      </c>
      <c r="F3788" t="str">
        <f>VLOOKUP($A3788,orders[#All],10,0)</f>
        <v>NEWUSER</v>
      </c>
      <c r="G3788" t="s">
        <v>3659</v>
      </c>
      <c r="H3788">
        <f>VLOOKUP(working_table!G3788,order_items[[#All],[product_id]:[subtotal_idr]],2,0)</f>
        <v>1</v>
      </c>
      <c r="I3788" s="5">
        <f>VLOOKUP(working_table!$G3788,order_items[[#All],[product_id]:[subtotal_idr]],3,0)</f>
        <v>299000</v>
      </c>
      <c r="J3788" s="5">
        <f>VLOOKUP(working_table!$G3788,order_items[[#All],[product_id]:[subtotal_idr]],4,0)</f>
        <v>299000</v>
      </c>
      <c r="K3788" t="str">
        <f>VLOOKUP($G3788,products7[#All],2,0)</f>
        <v>Pants Jogger Riang Apparel</v>
      </c>
      <c r="L3788" t="str">
        <f>VLOOKUP($G3788,products7[#All],3,0)</f>
        <v>Pants</v>
      </c>
      <c r="M3788" t="str">
        <f>VLOOKUP($G3788,products7[#All],7,0)</f>
        <v>Riang Apparel</v>
      </c>
    </row>
    <row r="3789" spans="1:13" x14ac:dyDescent="0.35">
      <c r="A3789" t="s">
        <v>8735</v>
      </c>
      <c r="B3789" s="2">
        <f>VLOOKUP(A3789,orders[#All],3,0)</f>
        <v>44596</v>
      </c>
      <c r="C3789" t="str">
        <f>VLOOKUP($A3789,orders[#All],9,0)</f>
        <v>delivered</v>
      </c>
      <c r="D3789" t="str">
        <f>VLOOKUP($A3789,orders[#All],5,0)</f>
        <v>Pekanbaru</v>
      </c>
      <c r="E3789" t="str">
        <f>VLOOKUP($A3789,orders[#All],6,0)</f>
        <v>Riau</v>
      </c>
      <c r="F3789" t="str">
        <f>VLOOKUP($A3789,orders[#All],10,0)</f>
        <v>TANPA PROMO</v>
      </c>
      <c r="G3789" t="s">
        <v>2497</v>
      </c>
      <c r="H3789">
        <f>VLOOKUP(working_table!G3789,order_items[[#All],[product_id]:[subtotal_idr]],2,0)</f>
        <v>1</v>
      </c>
      <c r="I3789" s="5">
        <f>VLOOKUP(working_table!$G3789,order_items[[#All],[product_id]:[subtotal_idr]],3,0)</f>
        <v>549000</v>
      </c>
      <c r="J3789" s="5">
        <f>VLOOKUP(working_table!$G3789,order_items[[#All],[product_id]:[subtotal_idr]],4,0)</f>
        <v>549000</v>
      </c>
      <c r="K3789" t="str">
        <f>VLOOKUP($G3789,products7[#All],2,0)</f>
        <v>Pants Jogger SandangIndo</v>
      </c>
      <c r="L3789" t="str">
        <f>VLOOKUP($G3789,products7[#All],3,0)</f>
        <v>Pants</v>
      </c>
      <c r="M3789" t="str">
        <f>VLOOKUP($G3789,products7[#All],7,0)</f>
        <v>SandangIndo</v>
      </c>
    </row>
    <row r="3790" spans="1:13" x14ac:dyDescent="0.35">
      <c r="A3790" t="s">
        <v>8735</v>
      </c>
      <c r="B3790" s="2">
        <f>VLOOKUP(A3790,orders[#All],3,0)</f>
        <v>44596</v>
      </c>
      <c r="C3790" t="str">
        <f>VLOOKUP($A3790,orders[#All],9,0)</f>
        <v>delivered</v>
      </c>
      <c r="D3790" t="str">
        <f>VLOOKUP($A3790,orders[#All],5,0)</f>
        <v>Pekanbaru</v>
      </c>
      <c r="E3790" t="str">
        <f>VLOOKUP($A3790,orders[#All],6,0)</f>
        <v>Riau</v>
      </c>
      <c r="F3790" t="str">
        <f>VLOOKUP($A3790,orders[#All],10,0)</f>
        <v>TANPA PROMO</v>
      </c>
      <c r="G3790" t="s">
        <v>2692</v>
      </c>
      <c r="H3790">
        <f>VLOOKUP(working_table!G3790,order_items[[#All],[product_id]:[subtotal_idr]],2,0)</f>
        <v>1</v>
      </c>
      <c r="I3790" s="5">
        <f>VLOOKUP(working_table!$G3790,order_items[[#All],[product_id]:[subtotal_idr]],3,0)</f>
        <v>549000</v>
      </c>
      <c r="J3790" s="5">
        <f>VLOOKUP(working_table!$G3790,order_items[[#All],[product_id]:[subtotal_idr]],4,0)</f>
        <v>549000</v>
      </c>
      <c r="K3790" t="str">
        <f>VLOOKUP($G3790,products7[#All],2,0)</f>
        <v>Kacamata Hitam Ratu Mode</v>
      </c>
      <c r="L3790" t="str">
        <f>VLOOKUP($G3790,products7[#All],3,0)</f>
        <v>Accessories</v>
      </c>
      <c r="M3790" t="str">
        <f>VLOOKUP($G3790,products7[#All],7,0)</f>
        <v>Ratu Mode</v>
      </c>
    </row>
    <row r="3791" spans="1:13" x14ac:dyDescent="0.35">
      <c r="A3791" t="s">
        <v>8738</v>
      </c>
      <c r="B3791" s="2">
        <f>VLOOKUP(A3791,orders[#All],3,0)</f>
        <v>45463</v>
      </c>
      <c r="C3791" t="str">
        <f>VLOOKUP($A3791,orders[#All],9,0)</f>
        <v>delivered</v>
      </c>
      <c r="D3791" t="str">
        <f>VLOOKUP($A3791,orders[#All],5,0)</f>
        <v>Padang</v>
      </c>
      <c r="E3791" t="str">
        <f>VLOOKUP($A3791,orders[#All],6,0)</f>
        <v>Sumatera Barat</v>
      </c>
      <c r="F3791" t="str">
        <f>VLOOKUP($A3791,orders[#All],10,0)</f>
        <v>TANPA PROMO</v>
      </c>
      <c r="G3791" t="s">
        <v>2702</v>
      </c>
      <c r="H3791">
        <f>VLOOKUP(working_table!G3791,order_items[[#All],[product_id]:[subtotal_idr]],2,0)</f>
        <v>1</v>
      </c>
      <c r="I3791" s="5">
        <f>VLOOKUP(working_table!$G3791,order_items[[#All],[product_id]:[subtotal_idr]],3,0)</f>
        <v>99000</v>
      </c>
      <c r="J3791" s="5">
        <f>VLOOKUP(working_table!$G3791,order_items[[#All],[product_id]:[subtotal_idr]],4,0)</f>
        <v>99000</v>
      </c>
      <c r="K3791" t="str">
        <f>VLOOKUP($G3791,products7[#All],2,0)</f>
        <v>Ikat Pinggang Kulit Tropika Style</v>
      </c>
      <c r="L3791" t="str">
        <f>VLOOKUP($G3791,products7[#All],3,0)</f>
        <v>Accessories</v>
      </c>
      <c r="M3791" t="str">
        <f>VLOOKUP($G3791,products7[#All],7,0)</f>
        <v>Tropika Style</v>
      </c>
    </row>
    <row r="3792" spans="1:13" x14ac:dyDescent="0.35">
      <c r="A3792" t="s">
        <v>8738</v>
      </c>
      <c r="B3792" s="2">
        <f>VLOOKUP(A3792,orders[#All],3,0)</f>
        <v>45463</v>
      </c>
      <c r="C3792" t="str">
        <f>VLOOKUP($A3792,orders[#All],9,0)</f>
        <v>delivered</v>
      </c>
      <c r="D3792" t="str">
        <f>VLOOKUP($A3792,orders[#All],5,0)</f>
        <v>Padang</v>
      </c>
      <c r="E3792" t="str">
        <f>VLOOKUP($A3792,orders[#All],6,0)</f>
        <v>Sumatera Barat</v>
      </c>
      <c r="F3792" t="str">
        <f>VLOOKUP($A3792,orders[#All],10,0)</f>
        <v>TANPA PROMO</v>
      </c>
      <c r="G3792" t="s">
        <v>2565</v>
      </c>
      <c r="H3792">
        <f>VLOOKUP(working_table!G3792,order_items[[#All],[product_id]:[subtotal_idr]],2,0)</f>
        <v>1</v>
      </c>
      <c r="I3792" s="5">
        <f>VLOOKUP(working_table!$G3792,order_items[[#All],[product_id]:[subtotal_idr]],3,0)</f>
        <v>69000</v>
      </c>
      <c r="J3792" s="5">
        <f>VLOOKUP(working_table!$G3792,order_items[[#All],[product_id]:[subtotal_idr]],4,0)</f>
        <v>69000</v>
      </c>
      <c r="K3792" t="str">
        <f>VLOOKUP($G3792,products7[#All],2,0)</f>
        <v>T-Shirt Polos Basic Ratu Mode</v>
      </c>
      <c r="L3792" t="str">
        <f>VLOOKUP($G3792,products7[#All],3,0)</f>
        <v>T-Shirt</v>
      </c>
      <c r="M3792" t="str">
        <f>VLOOKUP($G3792,products7[#All],7,0)</f>
        <v>Ratu Mode</v>
      </c>
    </row>
    <row r="3793" spans="1:13" x14ac:dyDescent="0.35">
      <c r="A3793" t="s">
        <v>8738</v>
      </c>
      <c r="B3793" s="2">
        <f>VLOOKUP(A3793,orders[#All],3,0)</f>
        <v>45463</v>
      </c>
      <c r="C3793" t="str">
        <f>VLOOKUP($A3793,orders[#All],9,0)</f>
        <v>delivered</v>
      </c>
      <c r="D3793" t="str">
        <f>VLOOKUP($A3793,orders[#All],5,0)</f>
        <v>Padang</v>
      </c>
      <c r="E3793" t="str">
        <f>VLOOKUP($A3793,orders[#All],6,0)</f>
        <v>Sumatera Barat</v>
      </c>
      <c r="F3793" t="str">
        <f>VLOOKUP($A3793,orders[#All],10,0)</f>
        <v>TANPA PROMO</v>
      </c>
      <c r="G3793" t="s">
        <v>2487</v>
      </c>
      <c r="H3793">
        <f>VLOOKUP(working_table!G3793,order_items[[#All],[product_id]:[subtotal_idr]],2,0)</f>
        <v>2</v>
      </c>
      <c r="I3793" s="5">
        <f>VLOOKUP(working_table!$G3793,order_items[[#All],[product_id]:[subtotal_idr]],3,0)</f>
        <v>89000</v>
      </c>
      <c r="J3793" s="5">
        <f>VLOOKUP(working_table!$G3793,order_items[[#All],[product_id]:[subtotal_idr]],4,0)</f>
        <v>178000</v>
      </c>
      <c r="K3793" t="str">
        <f>VLOOKUP($G3793,products7[#All],2,0)</f>
        <v>Tas Selempang BajuKita</v>
      </c>
      <c r="L3793" t="str">
        <f>VLOOKUP($G3793,products7[#All],3,0)</f>
        <v>Accessories</v>
      </c>
      <c r="M3793" t="str">
        <f>VLOOKUP($G3793,products7[#All],7,0)</f>
        <v>BajuKita</v>
      </c>
    </row>
    <row r="3794" spans="1:13" x14ac:dyDescent="0.35">
      <c r="A3794" t="s">
        <v>8742</v>
      </c>
      <c r="B3794" s="2">
        <f>VLOOKUP(A3794,orders[#All],3,0)</f>
        <v>44734</v>
      </c>
      <c r="C3794" t="str">
        <f>VLOOKUP($A3794,orders[#All],9,0)</f>
        <v>delivered</v>
      </c>
      <c r="D3794" t="str">
        <f>VLOOKUP($A3794,orders[#All],5,0)</f>
        <v>Denpasar</v>
      </c>
      <c r="E3794" t="str">
        <f>VLOOKUP($A3794,orders[#All],6,0)</f>
        <v>Bali</v>
      </c>
      <c r="F3794" t="str">
        <f>VLOOKUP($A3794,orders[#All],10,0)</f>
        <v>HARBOLNAS22</v>
      </c>
      <c r="G3794" t="s">
        <v>4424</v>
      </c>
      <c r="H3794">
        <f>VLOOKUP(working_table!G3794,order_items[[#All],[product_id]:[subtotal_idr]],2,0)</f>
        <v>1</v>
      </c>
      <c r="I3794" s="5">
        <f>VLOOKUP(working_table!$G3794,order_items[[#All],[product_id]:[subtotal_idr]],3,0)</f>
        <v>449000</v>
      </c>
      <c r="J3794" s="5">
        <f>VLOOKUP(working_table!$G3794,order_items[[#All],[product_id]:[subtotal_idr]],4,0)</f>
        <v>449000</v>
      </c>
      <c r="K3794" t="str">
        <f>VLOOKUP($G3794,products7[#All],2,0)</f>
        <v>Jacket Denim Cendana Co</v>
      </c>
      <c r="L3794" t="str">
        <f>VLOOKUP($G3794,products7[#All],3,0)</f>
        <v>Jacket</v>
      </c>
      <c r="M3794" t="str">
        <f>VLOOKUP($G3794,products7[#All],7,0)</f>
        <v>Cendana Co</v>
      </c>
    </row>
    <row r="3795" spans="1:13" x14ac:dyDescent="0.35">
      <c r="A3795" t="s">
        <v>8744</v>
      </c>
      <c r="B3795" s="2">
        <f>VLOOKUP(A3795,orders[#All],3,0)</f>
        <v>44989</v>
      </c>
      <c r="C3795" t="str">
        <f>VLOOKUP($A3795,orders[#All],9,0)</f>
        <v>returned</v>
      </c>
      <c r="D3795" t="str">
        <f>VLOOKUP($A3795,orders[#All],5,0)</f>
        <v>Pekanbaru</v>
      </c>
      <c r="E3795" t="str">
        <f>VLOOKUP($A3795,orders[#All],6,0)</f>
        <v>Riau</v>
      </c>
      <c r="F3795" t="str">
        <f>VLOOKUP($A3795,orders[#All],10,0)</f>
        <v>TANPA PROMO</v>
      </c>
      <c r="G3795" t="s">
        <v>2986</v>
      </c>
      <c r="H3795">
        <f>VLOOKUP(working_table!G3795,order_items[[#All],[product_id]:[subtotal_idr]],2,0)</f>
        <v>2</v>
      </c>
      <c r="I3795" s="5">
        <f>VLOOKUP(working_table!$G3795,order_items[[#All],[product_id]:[subtotal_idr]],3,0)</f>
        <v>549000</v>
      </c>
      <c r="J3795" s="5">
        <f>VLOOKUP(working_table!$G3795,order_items[[#All],[product_id]:[subtotal_idr]],4,0)</f>
        <v>1098000</v>
      </c>
      <c r="K3795" t="str">
        <f>VLOOKUP($G3795,products7[#All],2,0)</f>
        <v>Jacket Parasut Riang Apparel</v>
      </c>
      <c r="L3795" t="str">
        <f>VLOOKUP($G3795,products7[#All],3,0)</f>
        <v>Jacket</v>
      </c>
      <c r="M3795" t="str">
        <f>VLOOKUP($G3795,products7[#All],7,0)</f>
        <v>Riang Apparel</v>
      </c>
    </row>
    <row r="3796" spans="1:13" x14ac:dyDescent="0.35">
      <c r="A3796" t="s">
        <v>8746</v>
      </c>
      <c r="B3796" s="2">
        <f>VLOOKUP(A3796,orders[#All],3,0)</f>
        <v>45342</v>
      </c>
      <c r="C3796" t="str">
        <f>VLOOKUP($A3796,orders[#All],9,0)</f>
        <v>delivered</v>
      </c>
      <c r="D3796" t="str">
        <f>VLOOKUP($A3796,orders[#All],5,0)</f>
        <v>Yogyakarta</v>
      </c>
      <c r="E3796" t="str">
        <f>VLOOKUP($A3796,orders[#All],6,0)</f>
        <v>DI Yogyakarta</v>
      </c>
      <c r="F3796" t="str">
        <f>VLOOKUP($A3796,orders[#All],10,0)</f>
        <v>TANPA PROMO</v>
      </c>
      <c r="G3796" t="s">
        <v>3420</v>
      </c>
      <c r="H3796">
        <f>VLOOKUP(working_table!G3796,order_items[[#All],[product_id]:[subtotal_idr]],2,0)</f>
        <v>3</v>
      </c>
      <c r="I3796" s="5">
        <f>VLOOKUP(working_table!$G3796,order_items[[#All],[product_id]:[subtotal_idr]],3,0)</f>
        <v>89000</v>
      </c>
      <c r="J3796" s="5">
        <f>VLOOKUP(working_table!$G3796,order_items[[#All],[product_id]:[subtotal_idr]],4,0)</f>
        <v>267000</v>
      </c>
      <c r="K3796" t="str">
        <f>VLOOKUP($G3796,products7[#All],2,0)</f>
        <v>Kacamata Hitam Riang Apparel</v>
      </c>
      <c r="L3796" t="str">
        <f>VLOOKUP($G3796,products7[#All],3,0)</f>
        <v>Accessories</v>
      </c>
      <c r="M3796" t="str">
        <f>VLOOKUP($G3796,products7[#All],7,0)</f>
        <v>Riang Apparel</v>
      </c>
    </row>
    <row r="3797" spans="1:13" x14ac:dyDescent="0.35">
      <c r="A3797" t="s">
        <v>8748</v>
      </c>
      <c r="B3797" s="2">
        <f>VLOOKUP(A3797,orders[#All],3,0)</f>
        <v>45658</v>
      </c>
      <c r="C3797" t="str">
        <f>VLOOKUP($A3797,orders[#All],9,0)</f>
        <v>shipped</v>
      </c>
      <c r="D3797" t="str">
        <f>VLOOKUP($A3797,orders[#All],5,0)</f>
        <v>Tangerang</v>
      </c>
      <c r="E3797" t="str">
        <f>VLOOKUP($A3797,orders[#All],6,0)</f>
        <v>Banten</v>
      </c>
      <c r="F3797" t="str">
        <f>VLOOKUP($A3797,orders[#All],10,0)</f>
        <v>TANPA PROMO</v>
      </c>
      <c r="G3797" t="s">
        <v>2996</v>
      </c>
      <c r="H3797">
        <f>VLOOKUP(working_table!G3797,order_items[[#All],[product_id]:[subtotal_idr]],2,0)</f>
        <v>2</v>
      </c>
      <c r="I3797" s="5">
        <f>VLOOKUP(working_table!$G3797,order_items[[#All],[product_id]:[subtotal_idr]],3,0)</f>
        <v>129000</v>
      </c>
      <c r="J3797" s="5">
        <f>VLOOKUP(working_table!$G3797,order_items[[#All],[product_id]:[subtotal_idr]],4,0)</f>
        <v>258000</v>
      </c>
      <c r="K3797" t="str">
        <f>VLOOKUP($G3797,products7[#All],2,0)</f>
        <v>Pants Jeans Slim Senja Wear</v>
      </c>
      <c r="L3797" t="str">
        <f>VLOOKUP($G3797,products7[#All],3,0)</f>
        <v>Pants</v>
      </c>
      <c r="M3797" t="str">
        <f>VLOOKUP($G3797,products7[#All],7,0)</f>
        <v>Senja Wear</v>
      </c>
    </row>
    <row r="3798" spans="1:13" x14ac:dyDescent="0.35">
      <c r="A3798" t="s">
        <v>8750</v>
      </c>
      <c r="B3798" s="2">
        <f>VLOOKUP(A3798,orders[#All],3,0)</f>
        <v>45170</v>
      </c>
      <c r="C3798" t="str">
        <f>VLOOKUP($A3798,orders[#All],9,0)</f>
        <v>returned</v>
      </c>
      <c r="D3798" t="str">
        <f>VLOOKUP($A3798,orders[#All],5,0)</f>
        <v>Medan</v>
      </c>
      <c r="E3798" t="str">
        <f>VLOOKUP($A3798,orders[#All],6,0)</f>
        <v>Sumatera Utara</v>
      </c>
      <c r="F3798" t="str">
        <f>VLOOKUP($A3798,orders[#All],10,0)</f>
        <v>TANPA PROMO</v>
      </c>
      <c r="G3798" t="s">
        <v>2500</v>
      </c>
      <c r="H3798">
        <f>VLOOKUP(working_table!G3798,order_items[[#All],[product_id]:[subtotal_idr]],2,0)</f>
        <v>2</v>
      </c>
      <c r="I3798" s="5">
        <f>VLOOKUP(working_table!$G3798,order_items[[#All],[product_id]:[subtotal_idr]],3,0)</f>
        <v>549000</v>
      </c>
      <c r="J3798" s="5">
        <f>VLOOKUP(working_table!$G3798,order_items[[#All],[product_id]:[subtotal_idr]],4,0)</f>
        <v>1098000</v>
      </c>
      <c r="K3798" t="str">
        <f>VLOOKUP($G3798,products7[#All],2,0)</f>
        <v>Kemeja Flanel Senja Wear</v>
      </c>
      <c r="L3798" t="str">
        <f>VLOOKUP($G3798,products7[#All],3,0)</f>
        <v>kemeja</v>
      </c>
      <c r="M3798" t="str">
        <f>VLOOKUP($G3798,products7[#All],7,0)</f>
        <v>Senja Wear</v>
      </c>
    </row>
    <row r="3799" spans="1:13" x14ac:dyDescent="0.35">
      <c r="A3799" t="s">
        <v>8750</v>
      </c>
      <c r="B3799" s="2">
        <f>VLOOKUP(A3799,orders[#All],3,0)</f>
        <v>45170</v>
      </c>
      <c r="C3799" t="str">
        <f>VLOOKUP($A3799,orders[#All],9,0)</f>
        <v>returned</v>
      </c>
      <c r="D3799" t="str">
        <f>VLOOKUP($A3799,orders[#All],5,0)</f>
        <v>Medan</v>
      </c>
      <c r="E3799" t="str">
        <f>VLOOKUP($A3799,orders[#All],6,0)</f>
        <v>Sumatera Utara</v>
      </c>
      <c r="F3799" t="str">
        <f>VLOOKUP($A3799,orders[#All],10,0)</f>
        <v>TANPA PROMO</v>
      </c>
      <c r="G3799" t="s">
        <v>3028</v>
      </c>
      <c r="H3799">
        <f>VLOOKUP(working_table!G3799,order_items[[#All],[product_id]:[subtotal_idr]],2,0)</f>
        <v>3</v>
      </c>
      <c r="I3799" s="5">
        <f>VLOOKUP(working_table!$G3799,order_items[[#All],[product_id]:[subtotal_idr]],3,0)</f>
        <v>99000</v>
      </c>
      <c r="J3799" s="5">
        <f>VLOOKUP(working_table!$G3799,order_items[[#All],[product_id]:[subtotal_idr]],4,0)</f>
        <v>297000</v>
      </c>
      <c r="K3799" t="str">
        <f>VLOOKUP($G3799,products7[#All],2,0)</f>
        <v>T-Shirt Raglan BajuKita</v>
      </c>
      <c r="L3799" t="str">
        <f>VLOOKUP($G3799,products7[#All],3,0)</f>
        <v>T-Shirt</v>
      </c>
      <c r="M3799" t="str">
        <f>VLOOKUP($G3799,products7[#All],7,0)</f>
        <v>BajuKita</v>
      </c>
    </row>
    <row r="3800" spans="1:13" x14ac:dyDescent="0.35">
      <c r="A3800" t="s">
        <v>8750</v>
      </c>
      <c r="B3800" s="2">
        <f>VLOOKUP(A3800,orders[#All],3,0)</f>
        <v>45170</v>
      </c>
      <c r="C3800" t="str">
        <f>VLOOKUP($A3800,orders[#All],9,0)</f>
        <v>returned</v>
      </c>
      <c r="D3800" t="str">
        <f>VLOOKUP($A3800,orders[#All],5,0)</f>
        <v>Medan</v>
      </c>
      <c r="E3800" t="str">
        <f>VLOOKUP($A3800,orders[#All],6,0)</f>
        <v>Sumatera Utara</v>
      </c>
      <c r="F3800" t="str">
        <f>VLOOKUP($A3800,orders[#All],10,0)</f>
        <v>TANPA PROMO</v>
      </c>
      <c r="G3800" t="s">
        <v>3375</v>
      </c>
      <c r="H3800">
        <f>VLOOKUP(working_table!G3800,order_items[[#All],[product_id]:[subtotal_idr]],2,0)</f>
        <v>1</v>
      </c>
      <c r="I3800" s="5">
        <f>VLOOKUP(working_table!$G3800,order_items[[#All],[product_id]:[subtotal_idr]],3,0)</f>
        <v>149000</v>
      </c>
      <c r="J3800" s="5">
        <f>VLOOKUP(working_table!$G3800,order_items[[#All],[product_id]:[subtotal_idr]],4,0)</f>
        <v>149000</v>
      </c>
      <c r="K3800" t="str">
        <f>VLOOKUP($G3800,products7[#All],2,0)</f>
        <v>Pants Cargo Senja Wear</v>
      </c>
      <c r="L3800" t="str">
        <f>VLOOKUP($G3800,products7[#All],3,0)</f>
        <v>Pants</v>
      </c>
      <c r="M3800" t="str">
        <f>VLOOKUP($G3800,products7[#All],7,0)</f>
        <v>Senja Wear</v>
      </c>
    </row>
    <row r="3801" spans="1:13" x14ac:dyDescent="0.35">
      <c r="A3801" t="s">
        <v>8754</v>
      </c>
      <c r="B3801" s="2">
        <f>VLOOKUP(A3801,orders[#All],3,0)</f>
        <v>45581</v>
      </c>
      <c r="C3801" t="str">
        <f>VLOOKUP($A3801,orders[#All],9,0)</f>
        <v>delivered</v>
      </c>
      <c r="D3801" t="str">
        <f>VLOOKUP($A3801,orders[#All],5,0)</f>
        <v>Yogyakarta</v>
      </c>
      <c r="E3801" t="str">
        <f>VLOOKUP($A3801,orders[#All],6,0)</f>
        <v>DI Yogyakarta</v>
      </c>
      <c r="F3801" t="str">
        <f>VLOOKUP($A3801,orders[#All],10,0)</f>
        <v>TANPA PROMO</v>
      </c>
      <c r="G3801" t="s">
        <v>2980</v>
      </c>
      <c r="H3801">
        <f>VLOOKUP(working_table!G3801,order_items[[#All],[product_id]:[subtotal_idr]],2,0)</f>
        <v>2</v>
      </c>
      <c r="I3801" s="5">
        <f>VLOOKUP(working_table!$G3801,order_items[[#All],[product_id]:[subtotal_idr]],3,0)</f>
        <v>279000</v>
      </c>
      <c r="J3801" s="5">
        <f>VLOOKUP(working_table!$G3801,order_items[[#All],[product_id]:[subtotal_idr]],4,0)</f>
        <v>558000</v>
      </c>
      <c r="K3801" t="str">
        <f>VLOOKUP($G3801,products7[#All],2,0)</f>
        <v>T-Shirt Graphic SandangIndo</v>
      </c>
      <c r="L3801" t="str">
        <f>VLOOKUP($G3801,products7[#All],3,0)</f>
        <v>T-Shirt</v>
      </c>
      <c r="M3801" t="str">
        <f>VLOOKUP($G3801,products7[#All],7,0)</f>
        <v>SandangIndo</v>
      </c>
    </row>
    <row r="3802" spans="1:13" x14ac:dyDescent="0.35">
      <c r="A3802" t="s">
        <v>8756</v>
      </c>
      <c r="B3802" s="2">
        <f>VLOOKUP(A3802,orders[#All],3,0)</f>
        <v>45011</v>
      </c>
      <c r="C3802" t="str">
        <f>VLOOKUP($A3802,orders[#All],9,0)</f>
        <v>cancelled</v>
      </c>
      <c r="D3802" t="str">
        <f>VLOOKUP($A3802,orders[#All],5,0)</f>
        <v>Pekanbaru</v>
      </c>
      <c r="E3802" t="str">
        <f>VLOOKUP($A3802,orders[#All],6,0)</f>
        <v>Riau</v>
      </c>
      <c r="F3802" t="str">
        <f>VLOOKUP($A3802,orders[#All],10,0)</f>
        <v>TANPA PROMO</v>
      </c>
      <c r="G3802" t="s">
        <v>2652</v>
      </c>
      <c r="H3802">
        <f>VLOOKUP(working_table!G3802,order_items[[#All],[product_id]:[subtotal_idr]],2,0)</f>
        <v>1</v>
      </c>
      <c r="I3802" s="5">
        <f>VLOOKUP(working_table!$G3802,order_items[[#All],[product_id]:[subtotal_idr]],3,0)</f>
        <v>229000</v>
      </c>
      <c r="J3802" s="5">
        <f>VLOOKUP(working_table!$G3802,order_items[[#All],[product_id]:[subtotal_idr]],4,0)</f>
        <v>229000</v>
      </c>
      <c r="K3802" t="str">
        <f>VLOOKUP($G3802,products7[#All],2,0)</f>
        <v>Kemeja Oxford Riang Apparel</v>
      </c>
      <c r="L3802" t="str">
        <f>VLOOKUP($G3802,products7[#All],3,0)</f>
        <v>T-Shirt</v>
      </c>
      <c r="M3802" t="str">
        <f>VLOOKUP($G3802,products7[#All],7,0)</f>
        <v>Riang Apparel</v>
      </c>
    </row>
    <row r="3803" spans="1:13" x14ac:dyDescent="0.35">
      <c r="A3803" t="s">
        <v>8756</v>
      </c>
      <c r="B3803" s="2">
        <f>VLOOKUP(A3803,orders[#All],3,0)</f>
        <v>45011</v>
      </c>
      <c r="C3803" t="str">
        <f>VLOOKUP($A3803,orders[#All],9,0)</f>
        <v>cancelled</v>
      </c>
      <c r="D3803" t="str">
        <f>VLOOKUP($A3803,orders[#All],5,0)</f>
        <v>Pekanbaru</v>
      </c>
      <c r="E3803" t="str">
        <f>VLOOKUP($A3803,orders[#All],6,0)</f>
        <v>Riau</v>
      </c>
      <c r="F3803" t="str">
        <f>VLOOKUP($A3803,orders[#All],10,0)</f>
        <v>TANPA PROMO</v>
      </c>
      <c r="G3803" t="s">
        <v>4045</v>
      </c>
      <c r="H3803">
        <f>VLOOKUP(working_table!G3803,order_items[[#All],[product_id]:[subtotal_idr]],2,0)</f>
        <v>2</v>
      </c>
      <c r="I3803" s="5">
        <f>VLOOKUP(working_table!$G3803,order_items[[#All],[product_id]:[subtotal_idr]],3,0)</f>
        <v>99000</v>
      </c>
      <c r="J3803" s="5">
        <f>VLOOKUP(working_table!$G3803,order_items[[#All],[product_id]:[subtotal_idr]],4,0)</f>
        <v>198000</v>
      </c>
      <c r="K3803" t="str">
        <f>VLOOKUP($G3803,products7[#All],2,0)</f>
        <v>Kemeja Batik BajuKita</v>
      </c>
      <c r="L3803" t="str">
        <f>VLOOKUP($G3803,products7[#All],3,0)</f>
        <v>Kemeja</v>
      </c>
      <c r="M3803" t="str">
        <f>VLOOKUP($G3803,products7[#All],7,0)</f>
        <v>BajuKita</v>
      </c>
    </row>
    <row r="3804" spans="1:13" x14ac:dyDescent="0.35">
      <c r="A3804" t="s">
        <v>8756</v>
      </c>
      <c r="B3804" s="2">
        <f>VLOOKUP(A3804,orders[#All],3,0)</f>
        <v>45011</v>
      </c>
      <c r="C3804" t="str">
        <f>VLOOKUP($A3804,orders[#All],9,0)</f>
        <v>cancelled</v>
      </c>
      <c r="D3804" t="str">
        <f>VLOOKUP($A3804,orders[#All],5,0)</f>
        <v>Pekanbaru</v>
      </c>
      <c r="E3804" t="str">
        <f>VLOOKUP($A3804,orders[#All],6,0)</f>
        <v>Riau</v>
      </c>
      <c r="F3804" t="str">
        <f>VLOOKUP($A3804,orders[#All],10,0)</f>
        <v>TANPA PROMO</v>
      </c>
      <c r="G3804" t="s">
        <v>2838</v>
      </c>
      <c r="H3804">
        <f>VLOOKUP(working_table!G3804,order_items[[#All],[product_id]:[subtotal_idr]],2,0)</f>
        <v>2</v>
      </c>
      <c r="I3804" s="5">
        <f>VLOOKUP(working_table!$G3804,order_items[[#All],[product_id]:[subtotal_idr]],3,0)</f>
        <v>129000</v>
      </c>
      <c r="J3804" s="5">
        <f>VLOOKUP(working_table!$G3804,order_items[[#All],[product_id]:[subtotal_idr]],4,0)</f>
        <v>258000</v>
      </c>
      <c r="K3804" t="str">
        <f>VLOOKUP($G3804,products7[#All],2,0)</f>
        <v>Pants Wide Leg Cendana Co</v>
      </c>
      <c r="L3804" t="str">
        <f>VLOOKUP($G3804,products7[#All],3,0)</f>
        <v>Pants</v>
      </c>
      <c r="M3804" t="str">
        <f>VLOOKUP($G3804,products7[#All],7,0)</f>
        <v>Cendana Co</v>
      </c>
    </row>
    <row r="3805" spans="1:13" x14ac:dyDescent="0.35">
      <c r="A3805" t="s">
        <v>8760</v>
      </c>
      <c r="B3805" s="2">
        <f>VLOOKUP(A3805,orders[#All],3,0)</f>
        <v>45198</v>
      </c>
      <c r="C3805" t="str">
        <f>VLOOKUP($A3805,orders[#All],9,0)</f>
        <v>returned</v>
      </c>
      <c r="D3805" t="str">
        <f>VLOOKUP($A3805,orders[#All],5,0)</f>
        <v>Denpasar</v>
      </c>
      <c r="E3805" t="str">
        <f>VLOOKUP($A3805,orders[#All],6,0)</f>
        <v>Bali</v>
      </c>
      <c r="F3805" t="str">
        <f>VLOOKUP($A3805,orders[#All],10,0)</f>
        <v>HARI BELANJA</v>
      </c>
      <c r="G3805" t="s">
        <v>2470</v>
      </c>
      <c r="H3805">
        <f>VLOOKUP(working_table!G3805,order_items[[#All],[product_id]:[subtotal_idr]],2,0)</f>
        <v>1</v>
      </c>
      <c r="I3805" s="5">
        <f>VLOOKUP(working_table!$G3805,order_items[[#All],[product_id]:[subtotal_idr]],3,0)</f>
        <v>229000</v>
      </c>
      <c r="J3805" s="5">
        <f>VLOOKUP(working_table!$G3805,order_items[[#All],[product_id]:[subtotal_idr]],4,0)</f>
        <v>229000</v>
      </c>
      <c r="K3805" t="str">
        <f>VLOOKUP($G3805,products7[#All],2,0)</f>
        <v>Pants Kulot Cendana Co</v>
      </c>
      <c r="L3805" t="str">
        <f>VLOOKUP($G3805,products7[#All],3,0)</f>
        <v>Pants</v>
      </c>
      <c r="M3805" t="str">
        <f>VLOOKUP($G3805,products7[#All],7,0)</f>
        <v>Cendana Co</v>
      </c>
    </row>
    <row r="3806" spans="1:13" x14ac:dyDescent="0.35">
      <c r="A3806" t="s">
        <v>8760</v>
      </c>
      <c r="B3806" s="2">
        <f>VLOOKUP(A3806,orders[#All],3,0)</f>
        <v>45198</v>
      </c>
      <c r="C3806" t="str">
        <f>VLOOKUP($A3806,orders[#All],9,0)</f>
        <v>returned</v>
      </c>
      <c r="D3806" t="str">
        <f>VLOOKUP($A3806,orders[#All],5,0)</f>
        <v>Denpasar</v>
      </c>
      <c r="E3806" t="str">
        <f>VLOOKUP($A3806,orders[#All],6,0)</f>
        <v>Bali</v>
      </c>
      <c r="F3806" t="str">
        <f>VLOOKUP($A3806,orders[#All],10,0)</f>
        <v>HARI BELANJA</v>
      </c>
      <c r="G3806" t="s">
        <v>2821</v>
      </c>
      <c r="H3806">
        <f>VLOOKUP(working_table!G3806,order_items[[#All],[product_id]:[subtotal_idr]],2,0)</f>
        <v>1</v>
      </c>
      <c r="I3806" s="5">
        <f>VLOOKUP(working_table!$G3806,order_items[[#All],[product_id]:[subtotal_idr]],3,0)</f>
        <v>69000</v>
      </c>
      <c r="J3806" s="5">
        <f>VLOOKUP(working_table!$G3806,order_items[[#All],[product_id]:[subtotal_idr]],4,0)</f>
        <v>69000</v>
      </c>
      <c r="K3806" t="str">
        <f>VLOOKUP($G3806,products7[#All],2,0)</f>
        <v>T-Shirt Slim Fit SandangIndo</v>
      </c>
      <c r="L3806" t="str">
        <f>VLOOKUP($G3806,products7[#All],3,0)</f>
        <v>T-Shirt</v>
      </c>
      <c r="M3806" t="str">
        <f>VLOOKUP($G3806,products7[#All],7,0)</f>
        <v>SandangIndo</v>
      </c>
    </row>
    <row r="3807" spans="1:13" x14ac:dyDescent="0.35">
      <c r="A3807" t="s">
        <v>8763</v>
      </c>
      <c r="B3807" s="2">
        <f>VLOOKUP(A3807,orders[#All],3,0)</f>
        <v>44884</v>
      </c>
      <c r="C3807" t="str">
        <f>VLOOKUP($A3807,orders[#All],9,0)</f>
        <v>shipped</v>
      </c>
      <c r="D3807" t="str">
        <f>VLOOKUP($A3807,orders[#All],5,0)</f>
        <v>Jakarta</v>
      </c>
      <c r="E3807" t="str">
        <f>VLOOKUP($A3807,orders[#All],6,0)</f>
        <v>DKI Jakarta</v>
      </c>
      <c r="F3807" t="str">
        <f>VLOOKUP($A3807,orders[#All],10,0)</f>
        <v>TANPA PROMO</v>
      </c>
      <c r="G3807" t="s">
        <v>2503</v>
      </c>
      <c r="H3807">
        <f>VLOOKUP(working_table!G3807,order_items[[#All],[product_id]:[subtotal_idr]],2,0)</f>
        <v>1</v>
      </c>
      <c r="I3807" s="5">
        <f>VLOOKUP(working_table!$G3807,order_items[[#All],[product_id]:[subtotal_idr]],3,0)</f>
        <v>349000</v>
      </c>
      <c r="J3807" s="5">
        <f>VLOOKUP(working_table!$G3807,order_items[[#All],[product_id]:[subtotal_idr]],4,0)</f>
        <v>349000</v>
      </c>
      <c r="K3807" t="str">
        <f>VLOOKUP($G3807,products7[#All],2,0)</f>
        <v>T-Shirt Slim Fit BajuKita</v>
      </c>
      <c r="L3807" t="str">
        <f>VLOOKUP($G3807,products7[#All],3,0)</f>
        <v>Kemeja</v>
      </c>
      <c r="M3807" t="str">
        <f>VLOOKUP($G3807,products7[#All],7,0)</f>
        <v>BajuKita</v>
      </c>
    </row>
    <row r="3808" spans="1:13" x14ac:dyDescent="0.35">
      <c r="A3808" t="s">
        <v>8763</v>
      </c>
      <c r="B3808" s="2">
        <f>VLOOKUP(A3808,orders[#All],3,0)</f>
        <v>44884</v>
      </c>
      <c r="C3808" t="str">
        <f>VLOOKUP($A3808,orders[#All],9,0)</f>
        <v>shipped</v>
      </c>
      <c r="D3808" t="str">
        <f>VLOOKUP($A3808,orders[#All],5,0)</f>
        <v>Jakarta</v>
      </c>
      <c r="E3808" t="str">
        <f>VLOOKUP($A3808,orders[#All],6,0)</f>
        <v>DKI Jakarta</v>
      </c>
      <c r="F3808" t="str">
        <f>VLOOKUP($A3808,orders[#All],10,0)</f>
        <v>TANPA PROMO</v>
      </c>
      <c r="G3808" t="s">
        <v>2631</v>
      </c>
      <c r="H3808">
        <f>VLOOKUP(working_table!G3808,order_items[[#All],[product_id]:[subtotal_idr]],2,0)</f>
        <v>1</v>
      </c>
      <c r="I3808" s="5">
        <f>VLOOKUP(working_table!$G3808,order_items[[#All],[product_id]:[subtotal_idr]],3,0)</f>
        <v>299000</v>
      </c>
      <c r="J3808" s="5">
        <f>VLOOKUP(working_table!$G3808,order_items[[#All],[product_id]:[subtotal_idr]],4,0)</f>
        <v>299000</v>
      </c>
      <c r="K3808" t="str">
        <f>VLOOKUP($G3808,products7[#All],2,0)</f>
        <v>Kemeja Linen NusaBrand</v>
      </c>
      <c r="L3808" t="str">
        <f>VLOOKUP($G3808,products7[#All],3,0)</f>
        <v>kemeja</v>
      </c>
      <c r="M3808" t="str">
        <f>VLOOKUP($G3808,products7[#All],7,0)</f>
        <v>NusaBrand</v>
      </c>
    </row>
    <row r="3809" spans="1:13" x14ac:dyDescent="0.35">
      <c r="A3809" t="s">
        <v>8766</v>
      </c>
      <c r="B3809" s="2">
        <f>VLOOKUP(A3809,orders[#All],3,0)</f>
        <v>45593</v>
      </c>
      <c r="C3809" t="str">
        <f>VLOOKUP($A3809,orders[#All],9,0)</f>
        <v>returned</v>
      </c>
      <c r="D3809" t="str">
        <f>VLOOKUP($A3809,orders[#All],5,0)</f>
        <v>Semarang</v>
      </c>
      <c r="E3809" t="str">
        <f>VLOOKUP($A3809,orders[#All],6,0)</f>
        <v>Jawa Tengah</v>
      </c>
      <c r="F3809" t="str">
        <f>VLOOKUP($A3809,orders[#All],10,0)</f>
        <v>HARBOLNAS22</v>
      </c>
      <c r="G3809" t="s">
        <v>2699</v>
      </c>
      <c r="H3809">
        <f>VLOOKUP(working_table!G3809,order_items[[#All],[product_id]:[subtotal_idr]],2,0)</f>
        <v>1</v>
      </c>
      <c r="I3809" s="5">
        <f>VLOOKUP(working_table!$G3809,order_items[[#All],[product_id]:[subtotal_idr]],3,0)</f>
        <v>599000</v>
      </c>
      <c r="J3809" s="5">
        <f>VLOOKUP(working_table!$G3809,order_items[[#All],[product_id]:[subtotal_idr]],4,0)</f>
        <v>599000</v>
      </c>
      <c r="K3809" t="str">
        <f>VLOOKUP($G3809,products7[#All],2,0)</f>
        <v>Dress Midi Floral NusaBrand</v>
      </c>
      <c r="L3809" t="str">
        <f>VLOOKUP($G3809,products7[#All],3,0)</f>
        <v>Dress</v>
      </c>
      <c r="M3809" t="str">
        <f>VLOOKUP($G3809,products7[#All],7,0)</f>
        <v>NusaBrand</v>
      </c>
    </row>
    <row r="3810" spans="1:13" x14ac:dyDescent="0.35">
      <c r="A3810" t="s">
        <v>8768</v>
      </c>
      <c r="B3810" s="2">
        <f>VLOOKUP(A3810,orders[#All],3,0)</f>
        <v>45693</v>
      </c>
      <c r="C3810" t="str">
        <f>VLOOKUP($A3810,orders[#All],9,0)</f>
        <v>delivered</v>
      </c>
      <c r="D3810" t="str">
        <f>VLOOKUP($A3810,orders[#All],5,0)</f>
        <v>Padang</v>
      </c>
      <c r="E3810" t="str">
        <f>VLOOKUP($A3810,orders[#All],6,0)</f>
        <v>Sumatera Barat</v>
      </c>
      <c r="F3810" t="str">
        <f>VLOOKUP($A3810,orders[#All],10,0)</f>
        <v>TANPA PROMO</v>
      </c>
      <c r="G3810" t="s">
        <v>2924</v>
      </c>
      <c r="H3810">
        <f>VLOOKUP(working_table!G3810,order_items[[#All],[product_id]:[subtotal_idr]],2,0)</f>
        <v>1</v>
      </c>
      <c r="I3810" s="5">
        <f>VLOOKUP(working_table!$G3810,order_items[[#All],[product_id]:[subtotal_idr]],3,0)</f>
        <v>449000</v>
      </c>
      <c r="J3810" s="5">
        <f>VLOOKUP(working_table!$G3810,order_items[[#All],[product_id]:[subtotal_idr]],4,0)</f>
        <v>449000</v>
      </c>
      <c r="K3810" t="str">
        <f>VLOOKUP($G3810,products7[#All],2,0)</f>
        <v>Jacket Varsity NusaBrand</v>
      </c>
      <c r="L3810" t="str">
        <f>VLOOKUP($G3810,products7[#All],3,0)</f>
        <v>Jacket</v>
      </c>
      <c r="M3810" t="str">
        <f>VLOOKUP($G3810,products7[#All],7,0)</f>
        <v>NusaBrand</v>
      </c>
    </row>
    <row r="3811" spans="1:13" x14ac:dyDescent="0.35">
      <c r="A3811" t="s">
        <v>8768</v>
      </c>
      <c r="B3811" s="2">
        <f>VLOOKUP(A3811,orders[#All],3,0)</f>
        <v>45693</v>
      </c>
      <c r="C3811" t="str">
        <f>VLOOKUP($A3811,orders[#All],9,0)</f>
        <v>delivered</v>
      </c>
      <c r="D3811" t="str">
        <f>VLOOKUP($A3811,orders[#All],5,0)</f>
        <v>Padang</v>
      </c>
      <c r="E3811" t="str">
        <f>VLOOKUP($A3811,orders[#All],6,0)</f>
        <v>Sumatera Barat</v>
      </c>
      <c r="F3811" t="str">
        <f>VLOOKUP($A3811,orders[#All],10,0)</f>
        <v>TANPA PROMO</v>
      </c>
      <c r="G3811" t="s">
        <v>2468</v>
      </c>
      <c r="H3811">
        <f>VLOOKUP(working_table!G3811,order_items[[#All],[product_id]:[subtotal_idr]],2,0)</f>
        <v>1</v>
      </c>
      <c r="I3811" s="5">
        <f>VLOOKUP(working_table!$G3811,order_items[[#All],[product_id]:[subtotal_idr]],3,0)</f>
        <v>79000</v>
      </c>
      <c r="J3811" s="5">
        <f>VLOOKUP(working_table!$G3811,order_items[[#All],[product_id]:[subtotal_idr]],4,0)</f>
        <v>79000</v>
      </c>
      <c r="K3811" t="str">
        <f>VLOOKUP($G3811,products7[#All],2,0)</f>
        <v>Dompet Kulit SandangIndo</v>
      </c>
      <c r="L3811" t="str">
        <f>VLOOKUP($G3811,products7[#All],3,0)</f>
        <v>Accessories</v>
      </c>
      <c r="M3811" t="str">
        <f>VLOOKUP($G3811,products7[#All],7,0)</f>
        <v>SandangIndo</v>
      </c>
    </row>
    <row r="3812" spans="1:13" x14ac:dyDescent="0.35">
      <c r="A3812" t="s">
        <v>8771</v>
      </c>
      <c r="B3812" s="2">
        <f>VLOOKUP(A3812,orders[#All],3,0)</f>
        <v>45036</v>
      </c>
      <c r="C3812" t="str">
        <f>VLOOKUP($A3812,orders[#All],9,0)</f>
        <v>delivered</v>
      </c>
      <c r="D3812" t="str">
        <f>VLOOKUP($A3812,orders[#All],5,0)</f>
        <v>Palembang</v>
      </c>
      <c r="E3812" t="str">
        <f>VLOOKUP($A3812,orders[#All],6,0)</f>
        <v>Sumatera Selatan</v>
      </c>
      <c r="F3812" t="str">
        <f>VLOOKUP($A3812,orders[#All],10,0)</f>
        <v>WEEKEND25</v>
      </c>
      <c r="G3812" t="s">
        <v>2448</v>
      </c>
      <c r="H3812">
        <f>VLOOKUP(working_table!G3812,order_items[[#All],[product_id]:[subtotal_idr]],2,0)</f>
        <v>1</v>
      </c>
      <c r="I3812" s="5">
        <f>VLOOKUP(working_table!$G3812,order_items[[#All],[product_id]:[subtotal_idr]],3,0)</f>
        <v>149000</v>
      </c>
      <c r="J3812" s="5">
        <f>VLOOKUP(working_table!$G3812,order_items[[#All],[product_id]:[subtotal_idr]],4,0)</f>
        <v>149000</v>
      </c>
      <c r="K3812" t="str">
        <f>VLOOKUP($G3812,products7[#All],2,0)</f>
        <v>T-Shirt Oversize Tropika Style</v>
      </c>
      <c r="L3812" t="str">
        <f>VLOOKUP($G3812,products7[#All],3,0)</f>
        <v>T-Shirt</v>
      </c>
      <c r="M3812" t="str">
        <f>VLOOKUP($G3812,products7[#All],7,0)</f>
        <v>Tropika Style</v>
      </c>
    </row>
    <row r="3813" spans="1:13" x14ac:dyDescent="0.35">
      <c r="A3813" t="s">
        <v>8773</v>
      </c>
      <c r="B3813" s="2">
        <f>VLOOKUP(A3813,orders[#All],3,0)</f>
        <v>45547</v>
      </c>
      <c r="C3813" t="str">
        <f>VLOOKUP($A3813,orders[#All],9,0)</f>
        <v>delivered</v>
      </c>
      <c r="D3813" t="str">
        <f>VLOOKUP($A3813,orders[#All],5,0)</f>
        <v>Banjarmasin</v>
      </c>
      <c r="E3813" t="str">
        <f>VLOOKUP($A3813,orders[#All],6,0)</f>
        <v>Kalimantan Selatan</v>
      </c>
      <c r="F3813" t="str">
        <f>VLOOKUP($A3813,orders[#All],10,0)</f>
        <v>FLASHSALE</v>
      </c>
      <c r="G3813" t="s">
        <v>3519</v>
      </c>
      <c r="H3813">
        <f>VLOOKUP(working_table!G3813,order_items[[#All],[product_id]:[subtotal_idr]],2,0)</f>
        <v>1</v>
      </c>
      <c r="I3813" s="5">
        <f>VLOOKUP(working_table!$G3813,order_items[[#All],[product_id]:[subtotal_idr]],3,0)</f>
        <v>49000</v>
      </c>
      <c r="J3813" s="5">
        <f>VLOOKUP(working_table!$G3813,order_items[[#All],[product_id]:[subtotal_idr]],4,0)</f>
        <v>49000</v>
      </c>
      <c r="K3813" t="str">
        <f>VLOOKUP($G3813,products7[#All],2,0)</f>
        <v>Dress Mini Casual Kanvas Lokal</v>
      </c>
      <c r="L3813" t="str">
        <f>VLOOKUP($G3813,products7[#All],3,0)</f>
        <v>dress</v>
      </c>
      <c r="M3813" t="str">
        <f>VLOOKUP($G3813,products7[#All],7,0)</f>
        <v>Kanvas Lokal</v>
      </c>
    </row>
    <row r="3814" spans="1:13" x14ac:dyDescent="0.35">
      <c r="A3814" t="s">
        <v>8775</v>
      </c>
      <c r="B3814" s="2">
        <f>VLOOKUP(A3814,orders[#All],3,0)</f>
        <v>44585</v>
      </c>
      <c r="C3814" t="str">
        <f>VLOOKUP($A3814,orders[#All],9,0)</f>
        <v>processing</v>
      </c>
      <c r="D3814" t="str">
        <f>VLOOKUP($A3814,orders[#All],5,0)</f>
        <v>Pontianak</v>
      </c>
      <c r="E3814" t="str">
        <f>VLOOKUP($A3814,orders[#All],6,0)</f>
        <v>Kalimantan Barat</v>
      </c>
      <c r="F3814" t="str">
        <f>VLOOKUP($A3814,orders[#All],10,0)</f>
        <v>TANPA PROMO</v>
      </c>
      <c r="G3814" t="s">
        <v>3193</v>
      </c>
      <c r="H3814">
        <f>VLOOKUP(working_table!G3814,order_items[[#All],[product_id]:[subtotal_idr]],2,0)</f>
        <v>1</v>
      </c>
      <c r="I3814" s="5">
        <f>VLOOKUP(working_table!$G3814,order_items[[#All],[product_id]:[subtotal_idr]],3,0)</f>
        <v>299000</v>
      </c>
      <c r="J3814" s="5">
        <f>VLOOKUP(working_table!$G3814,order_items[[#All],[product_id]:[subtotal_idr]],4,0)</f>
        <v>299000</v>
      </c>
      <c r="K3814" t="str">
        <f>VLOOKUP($G3814,products7[#All],2,0)</f>
        <v>Dress Maxi Polos Cendana Co</v>
      </c>
      <c r="L3814" t="str">
        <f>VLOOKUP($G3814,products7[#All],3,0)</f>
        <v>dress</v>
      </c>
      <c r="M3814" t="str">
        <f>VLOOKUP($G3814,products7[#All],7,0)</f>
        <v>Cendana Co</v>
      </c>
    </row>
    <row r="3815" spans="1:13" x14ac:dyDescent="0.35">
      <c r="A3815" t="s">
        <v>8777</v>
      </c>
      <c r="B3815" s="2">
        <f>VLOOKUP(A3815,orders[#All],3,0)</f>
        <v>45436</v>
      </c>
      <c r="C3815" t="str">
        <f>VLOOKUP($A3815,orders[#All],9,0)</f>
        <v>shipped</v>
      </c>
      <c r="D3815" t="str">
        <f>VLOOKUP($A3815,orders[#All],5,0)</f>
        <v>Bandung</v>
      </c>
      <c r="E3815" t="str">
        <f>VLOOKUP($A3815,orders[#All],6,0)</f>
        <v>Jawa Barat</v>
      </c>
      <c r="F3815" t="str">
        <f>VLOOKUP($A3815,orders[#All],10,0)</f>
        <v>FLASHSALE</v>
      </c>
      <c r="G3815" t="s">
        <v>2801</v>
      </c>
      <c r="H3815">
        <f>VLOOKUP(working_table!G3815,order_items[[#All],[product_id]:[subtotal_idr]],2,0)</f>
        <v>1</v>
      </c>
      <c r="I3815" s="5">
        <f>VLOOKUP(working_table!$G3815,order_items[[#All],[product_id]:[subtotal_idr]],3,0)</f>
        <v>399000</v>
      </c>
      <c r="J3815" s="5">
        <f>VLOOKUP(working_table!$G3815,order_items[[#All],[product_id]:[subtotal_idr]],4,0)</f>
        <v>399000</v>
      </c>
      <c r="K3815" t="str">
        <f>VLOOKUP($G3815,products7[#All],2,0)</f>
        <v>T-Shirt Graphic BajuKita</v>
      </c>
      <c r="L3815" t="str">
        <f>VLOOKUP($G3815,products7[#All],3,0)</f>
        <v>T-Shirt</v>
      </c>
      <c r="M3815" t="str">
        <f>VLOOKUP($G3815,products7[#All],7,0)</f>
        <v>BajuKita</v>
      </c>
    </row>
    <row r="3816" spans="1:13" x14ac:dyDescent="0.35">
      <c r="A3816" t="s">
        <v>8779</v>
      </c>
      <c r="B3816" s="2">
        <f>VLOOKUP(A3816,orders[#All],3,0)</f>
        <v>45478</v>
      </c>
      <c r="C3816" t="str">
        <f>VLOOKUP($A3816,orders[#All],9,0)</f>
        <v>delivered</v>
      </c>
      <c r="D3816" t="str">
        <f>VLOOKUP($A3816,orders[#All],5,0)</f>
        <v>Medan</v>
      </c>
      <c r="E3816" t="str">
        <f>VLOOKUP($A3816,orders[#All],6,0)</f>
        <v>Sumatera Utara</v>
      </c>
      <c r="F3816" t="str">
        <f>VLOOKUP($A3816,orders[#All],10,0)</f>
        <v>HARBOLNAS22</v>
      </c>
      <c r="G3816" t="s">
        <v>3007</v>
      </c>
      <c r="H3816">
        <f>VLOOKUP(working_table!G3816,order_items[[#All],[product_id]:[subtotal_idr]],2,0)</f>
        <v>1</v>
      </c>
      <c r="I3816" s="5">
        <f>VLOOKUP(working_table!$G3816,order_items[[#All],[product_id]:[subtotal_idr]],3,0)</f>
        <v>79000</v>
      </c>
      <c r="J3816" s="5">
        <f>VLOOKUP(working_table!$G3816,order_items[[#All],[product_id]:[subtotal_idr]],4,0)</f>
        <v>79000</v>
      </c>
      <c r="K3816" t="str">
        <f>VLOOKUP($G3816,products7[#All],2,0)</f>
        <v>Jacket Denim Ratu Mode</v>
      </c>
      <c r="L3816" t="str">
        <f>VLOOKUP($G3816,products7[#All],3,0)</f>
        <v>Jacket</v>
      </c>
      <c r="M3816" t="str">
        <f>VLOOKUP($G3816,products7[#All],7,0)</f>
        <v>Ratu Mode</v>
      </c>
    </row>
    <row r="3817" spans="1:13" x14ac:dyDescent="0.35">
      <c r="A3817" t="s">
        <v>8781</v>
      </c>
      <c r="B3817" s="2">
        <f>VLOOKUP(A3817,orders[#All],3,0)</f>
        <v>44717</v>
      </c>
      <c r="C3817" t="str">
        <f>VLOOKUP($A3817,orders[#All],9,0)</f>
        <v>delivered</v>
      </c>
      <c r="D3817" t="str">
        <f>VLOOKUP($A3817,orders[#All],5,0)</f>
        <v>Surabaya</v>
      </c>
      <c r="E3817" t="str">
        <f>VLOOKUP($A3817,orders[#All],6,0)</f>
        <v>Jawa Timur</v>
      </c>
      <c r="F3817" t="str">
        <f>VLOOKUP($A3817,orders[#All],10,0)</f>
        <v>TANPA PROMO</v>
      </c>
      <c r="G3817" t="s">
        <v>2441</v>
      </c>
      <c r="H3817">
        <f>VLOOKUP(working_table!G3817,order_items[[#All],[product_id]:[subtotal_idr]],2,0)</f>
        <v>3</v>
      </c>
      <c r="I3817" s="5">
        <f>VLOOKUP(working_table!$G3817,order_items[[#All],[product_id]:[subtotal_idr]],3,0)</f>
        <v>599000</v>
      </c>
      <c r="J3817" s="5">
        <f>VLOOKUP(working_table!$G3817,order_items[[#All],[product_id]:[subtotal_idr]],4,0)</f>
        <v>1797000</v>
      </c>
      <c r="K3817" t="str">
        <f>VLOOKUP($G3817,products7[#All],2,0)</f>
        <v>Dress Midi Floral Riang Apparel</v>
      </c>
      <c r="L3817" t="str">
        <f>VLOOKUP($G3817,products7[#All],3,0)</f>
        <v>Dress</v>
      </c>
      <c r="M3817" t="str">
        <f>VLOOKUP($G3817,products7[#All],7,0)</f>
        <v>Riang Apparel</v>
      </c>
    </row>
    <row r="3818" spans="1:13" x14ac:dyDescent="0.35">
      <c r="A3818" t="s">
        <v>8781</v>
      </c>
      <c r="B3818" s="2">
        <f>VLOOKUP(A3818,orders[#All],3,0)</f>
        <v>44717</v>
      </c>
      <c r="C3818" t="str">
        <f>VLOOKUP($A3818,orders[#All],9,0)</f>
        <v>delivered</v>
      </c>
      <c r="D3818" t="str">
        <f>VLOOKUP($A3818,orders[#All],5,0)</f>
        <v>Surabaya</v>
      </c>
      <c r="E3818" t="str">
        <f>VLOOKUP($A3818,orders[#All],6,0)</f>
        <v>Jawa Timur</v>
      </c>
      <c r="F3818" t="str">
        <f>VLOOKUP($A3818,orders[#All],10,0)</f>
        <v>TANPA PROMO</v>
      </c>
      <c r="G3818" t="s">
        <v>3145</v>
      </c>
      <c r="H3818">
        <f>VLOOKUP(working_table!G3818,order_items[[#All],[product_id]:[subtotal_idr]],2,0)</f>
        <v>1</v>
      </c>
      <c r="I3818" s="5">
        <f>VLOOKUP(working_table!$G3818,order_items[[#All],[product_id]:[subtotal_idr]],3,0)</f>
        <v>79000</v>
      </c>
      <c r="J3818" s="5">
        <f>VLOOKUP(working_table!$G3818,order_items[[#All],[product_id]:[subtotal_idr]],4,0)</f>
        <v>79000</v>
      </c>
      <c r="K3818" t="str">
        <f>VLOOKUP($G3818,products7[#All],2,0)</f>
        <v>Dress Bodycon Cendana Co</v>
      </c>
      <c r="L3818" t="str">
        <f>VLOOKUP($G3818,products7[#All],3,0)</f>
        <v>Dress</v>
      </c>
      <c r="M3818" t="str">
        <f>VLOOKUP($G3818,products7[#All],7,0)</f>
        <v>Cendana Co</v>
      </c>
    </row>
    <row r="3819" spans="1:13" x14ac:dyDescent="0.35">
      <c r="A3819" t="s">
        <v>8781</v>
      </c>
      <c r="B3819" s="2">
        <f>VLOOKUP(A3819,orders[#All],3,0)</f>
        <v>44717</v>
      </c>
      <c r="C3819" t="str">
        <f>VLOOKUP($A3819,orders[#All],9,0)</f>
        <v>delivered</v>
      </c>
      <c r="D3819" t="str">
        <f>VLOOKUP($A3819,orders[#All],5,0)</f>
        <v>Surabaya</v>
      </c>
      <c r="E3819" t="str">
        <f>VLOOKUP($A3819,orders[#All],6,0)</f>
        <v>Jawa Timur</v>
      </c>
      <c r="F3819" t="str">
        <f>VLOOKUP($A3819,orders[#All],10,0)</f>
        <v>TANPA PROMO</v>
      </c>
      <c r="G3819" t="s">
        <v>2620</v>
      </c>
      <c r="H3819">
        <f>VLOOKUP(working_table!G3819,order_items[[#All],[product_id]:[subtotal_idr]],2,0)</f>
        <v>1</v>
      </c>
      <c r="I3819" s="5">
        <f>VLOOKUP(working_table!$G3819,order_items[[#All],[product_id]:[subtotal_idr]],3,0)</f>
        <v>89000</v>
      </c>
      <c r="J3819" s="5">
        <f>VLOOKUP(working_table!$G3819,order_items[[#All],[product_id]:[subtotal_idr]],4,0)</f>
        <v>89000</v>
      </c>
      <c r="K3819" t="str">
        <f>VLOOKUP($G3819,products7[#All],2,0)</f>
        <v>Jacket Parasut Kanvas Lokal</v>
      </c>
      <c r="L3819" t="str">
        <f>VLOOKUP($G3819,products7[#All],3,0)</f>
        <v>Jacket</v>
      </c>
      <c r="M3819" t="str">
        <f>VLOOKUP($G3819,products7[#All],7,0)</f>
        <v>Kanvas Lokal</v>
      </c>
    </row>
    <row r="3820" spans="1:13" x14ac:dyDescent="0.35">
      <c r="A3820" t="s">
        <v>8785</v>
      </c>
      <c r="B3820" s="2">
        <f>VLOOKUP(A3820,orders[#All],3,0)</f>
        <v>45687</v>
      </c>
      <c r="C3820" t="str">
        <f>VLOOKUP($A3820,orders[#All],9,0)</f>
        <v>delivered</v>
      </c>
      <c r="D3820" t="str">
        <f>VLOOKUP($A3820,orders[#All],5,0)</f>
        <v>Makassar</v>
      </c>
      <c r="E3820" t="str">
        <f>VLOOKUP($A3820,orders[#All],6,0)</f>
        <v>Sulawesi Selatan</v>
      </c>
      <c r="F3820" t="str">
        <f>VLOOKUP($A3820,orders[#All],10,0)</f>
        <v>HARBOLNAS22</v>
      </c>
      <c r="G3820" t="s">
        <v>3007</v>
      </c>
      <c r="H3820">
        <f>VLOOKUP(working_table!G3820,order_items[[#All],[product_id]:[subtotal_idr]],2,0)</f>
        <v>1</v>
      </c>
      <c r="I3820" s="5">
        <f>VLOOKUP(working_table!$G3820,order_items[[#All],[product_id]:[subtotal_idr]],3,0)</f>
        <v>79000</v>
      </c>
      <c r="J3820" s="5">
        <f>VLOOKUP(working_table!$G3820,order_items[[#All],[product_id]:[subtotal_idr]],4,0)</f>
        <v>79000</v>
      </c>
      <c r="K3820" t="str">
        <f>VLOOKUP($G3820,products7[#All],2,0)</f>
        <v>Jacket Denim Ratu Mode</v>
      </c>
      <c r="L3820" t="str">
        <f>VLOOKUP($G3820,products7[#All],3,0)</f>
        <v>Jacket</v>
      </c>
      <c r="M3820" t="str">
        <f>VLOOKUP($G3820,products7[#All],7,0)</f>
        <v>Ratu Mode</v>
      </c>
    </row>
    <row r="3821" spans="1:13" x14ac:dyDescent="0.35">
      <c r="A3821" t="s">
        <v>8787</v>
      </c>
      <c r="B3821" s="2">
        <f>VLOOKUP(A3821,orders[#All],3,0)</f>
        <v>44902</v>
      </c>
      <c r="C3821" t="str">
        <f>VLOOKUP($A3821,orders[#All],9,0)</f>
        <v>delivered</v>
      </c>
      <c r="D3821" t="str">
        <f>VLOOKUP($A3821,orders[#All],5,0)</f>
        <v>Pontianak</v>
      </c>
      <c r="E3821" t="str">
        <f>VLOOKUP($A3821,orders[#All],6,0)</f>
        <v>Kalimantan Barat</v>
      </c>
      <c r="F3821" t="str">
        <f>VLOOKUP($A3821,orders[#All],10,0)</f>
        <v>HARI BELANJA</v>
      </c>
      <c r="G3821" t="s">
        <v>2872</v>
      </c>
      <c r="H3821">
        <f>VLOOKUP(working_table!G3821,order_items[[#All],[product_id]:[subtotal_idr]],2,0)</f>
        <v>1</v>
      </c>
      <c r="I3821" s="5">
        <f>VLOOKUP(working_table!$G3821,order_items[[#All],[product_id]:[subtotal_idr]],3,0)</f>
        <v>399000</v>
      </c>
      <c r="J3821" s="5">
        <f>VLOOKUP(working_table!$G3821,order_items[[#All],[product_id]:[subtotal_idr]],4,0)</f>
        <v>399000</v>
      </c>
      <c r="K3821" t="str">
        <f>VLOOKUP($G3821,products7[#All],2,0)</f>
        <v>Ikat Pinggang Kulit SandangIndo</v>
      </c>
      <c r="L3821" t="str">
        <f>VLOOKUP($G3821,products7[#All],3,0)</f>
        <v>Accessories</v>
      </c>
      <c r="M3821" t="str">
        <f>VLOOKUP($G3821,products7[#All],7,0)</f>
        <v>SandangIndo</v>
      </c>
    </row>
    <row r="3822" spans="1:13" x14ac:dyDescent="0.35">
      <c r="A3822" t="s">
        <v>8789</v>
      </c>
      <c r="B3822" s="2">
        <f>VLOOKUP(A3822,orders[#All],3,0)</f>
        <v>45281</v>
      </c>
      <c r="C3822" t="str">
        <f>VLOOKUP($A3822,orders[#All],9,0)</f>
        <v>delivered</v>
      </c>
      <c r="D3822" t="str">
        <f>VLOOKUP($A3822,orders[#All],5,0)</f>
        <v>Bandung</v>
      </c>
      <c r="E3822" t="str">
        <f>VLOOKUP($A3822,orders[#All],6,0)</f>
        <v>Jawa Barat</v>
      </c>
      <c r="F3822" t="str">
        <f>VLOOKUP($A3822,orders[#All],10,0)</f>
        <v>HARBOLNAS22</v>
      </c>
      <c r="G3822" t="s">
        <v>2421</v>
      </c>
      <c r="H3822">
        <f>VLOOKUP(working_table!G3822,order_items[[#All],[product_id]:[subtotal_idr]],2,0)</f>
        <v>1</v>
      </c>
      <c r="I3822" s="5">
        <f>VLOOKUP(working_table!$G3822,order_items[[#All],[product_id]:[subtotal_idr]],3,0)</f>
        <v>249000</v>
      </c>
      <c r="J3822" s="5">
        <f>VLOOKUP(working_table!$G3822,order_items[[#All],[product_id]:[subtotal_idr]],4,0)</f>
        <v>249000</v>
      </c>
      <c r="K3822" t="str">
        <f>VLOOKUP($G3822,products7[#All],2,0)</f>
        <v>Topi Baseball SandangIndo</v>
      </c>
      <c r="L3822" t="str">
        <f>VLOOKUP($G3822,products7[#All],3,0)</f>
        <v>Accessories</v>
      </c>
      <c r="M3822" t="str">
        <f>VLOOKUP($G3822,products7[#All],7,0)</f>
        <v>SandangIndo</v>
      </c>
    </row>
    <row r="3823" spans="1:13" x14ac:dyDescent="0.35">
      <c r="A3823" t="s">
        <v>8791</v>
      </c>
      <c r="B3823" s="2">
        <f>VLOOKUP(A3823,orders[#All],3,0)</f>
        <v>45598</v>
      </c>
      <c r="C3823" t="str">
        <f>VLOOKUP($A3823,orders[#All],9,0)</f>
        <v>returned</v>
      </c>
      <c r="D3823" t="str">
        <f>VLOOKUP($A3823,orders[#All],5,0)</f>
        <v>Balikpapan</v>
      </c>
      <c r="E3823" t="str">
        <f>VLOOKUP($A3823,orders[#All],6,0)</f>
        <v>Kalimantan Timur</v>
      </c>
      <c r="F3823" t="str">
        <f>VLOOKUP($A3823,orders[#All],10,0)</f>
        <v>TANPA PROMO</v>
      </c>
      <c r="G3823" t="s">
        <v>3136</v>
      </c>
      <c r="H3823">
        <f>VLOOKUP(working_table!G3823,order_items[[#All],[product_id]:[subtotal_idr]],2,0)</f>
        <v>1</v>
      </c>
      <c r="I3823" s="5">
        <f>VLOOKUP(working_table!$G3823,order_items[[#All],[product_id]:[subtotal_idr]],3,0)</f>
        <v>119000</v>
      </c>
      <c r="J3823" s="5">
        <f>VLOOKUP(working_table!$G3823,order_items[[#All],[product_id]:[subtotal_idr]],4,0)</f>
        <v>119000</v>
      </c>
      <c r="K3823" t="str">
        <f>VLOOKUP($G3823,products7[#All],2,0)</f>
        <v>T-Shirt Graphic Cendana Co</v>
      </c>
      <c r="L3823" t="str">
        <f>VLOOKUP($G3823,products7[#All],3,0)</f>
        <v>T-Shirt</v>
      </c>
      <c r="M3823" t="str">
        <f>VLOOKUP($G3823,products7[#All],7,0)</f>
        <v>Cendana Co</v>
      </c>
    </row>
    <row r="3824" spans="1:13" x14ac:dyDescent="0.35">
      <c r="A3824" t="s">
        <v>8791</v>
      </c>
      <c r="B3824" s="2">
        <f>VLOOKUP(A3824,orders[#All],3,0)</f>
        <v>45598</v>
      </c>
      <c r="C3824" t="str">
        <f>VLOOKUP($A3824,orders[#All],9,0)</f>
        <v>returned</v>
      </c>
      <c r="D3824" t="str">
        <f>VLOOKUP($A3824,orders[#All],5,0)</f>
        <v>Balikpapan</v>
      </c>
      <c r="E3824" t="str">
        <f>VLOOKUP($A3824,orders[#All],6,0)</f>
        <v>Kalimantan Timur</v>
      </c>
      <c r="F3824" t="str">
        <f>VLOOKUP($A3824,orders[#All],10,0)</f>
        <v>TANPA PROMO</v>
      </c>
      <c r="G3824" t="s">
        <v>2886</v>
      </c>
      <c r="H3824">
        <f>VLOOKUP(working_table!G3824,order_items[[#All],[product_id]:[subtotal_idr]],2,0)</f>
        <v>1</v>
      </c>
      <c r="I3824" s="5">
        <f>VLOOKUP(working_table!$G3824,order_items[[#All],[product_id]:[subtotal_idr]],3,0)</f>
        <v>599000</v>
      </c>
      <c r="J3824" s="5">
        <f>VLOOKUP(working_table!$G3824,order_items[[#All],[product_id]:[subtotal_idr]],4,0)</f>
        <v>599000</v>
      </c>
      <c r="K3824" t="str">
        <f>VLOOKUP($G3824,products7[#All],2,0)</f>
        <v>Pants Jeans Slim SandangIndo</v>
      </c>
      <c r="L3824" t="str">
        <f>VLOOKUP($G3824,products7[#All],3,0)</f>
        <v>Pants</v>
      </c>
      <c r="M3824" t="str">
        <f>VLOOKUP($G3824,products7[#All],7,0)</f>
        <v>SandangIndo</v>
      </c>
    </row>
    <row r="3825" spans="1:13" x14ac:dyDescent="0.35">
      <c r="A3825" t="s">
        <v>8794</v>
      </c>
      <c r="B3825" s="2">
        <f>VLOOKUP(A3825,orders[#All],3,0)</f>
        <v>45674</v>
      </c>
      <c r="C3825" t="str">
        <f>VLOOKUP($A3825,orders[#All],9,0)</f>
        <v>delivered</v>
      </c>
      <c r="D3825" t="str">
        <f>VLOOKUP($A3825,orders[#All],5,0)</f>
        <v>Palembang</v>
      </c>
      <c r="E3825" t="str">
        <f>VLOOKUP($A3825,orders[#All],6,0)</f>
        <v>Sumatera Selatan</v>
      </c>
      <c r="F3825" t="str">
        <f>VLOOKUP($A3825,orders[#All],10,0)</f>
        <v>TANPA PROMO</v>
      </c>
      <c r="G3825" t="s">
        <v>2521</v>
      </c>
      <c r="H3825">
        <f>VLOOKUP(working_table!G3825,order_items[[#All],[product_id]:[subtotal_idr]],2,0)</f>
        <v>1</v>
      </c>
      <c r="I3825" s="5">
        <f>VLOOKUP(working_table!$G3825,order_items[[#All],[product_id]:[subtotal_idr]],3,0)</f>
        <v>69000</v>
      </c>
      <c r="J3825" s="5">
        <f>VLOOKUP(working_table!$G3825,order_items[[#All],[product_id]:[subtotal_idr]],4,0)</f>
        <v>69000</v>
      </c>
      <c r="K3825" t="str">
        <f>VLOOKUP($G3825,products7[#All],2,0)</f>
        <v>Jacket Varsity Ratu Mode</v>
      </c>
      <c r="L3825" t="str">
        <f>VLOOKUP($G3825,products7[#All],3,0)</f>
        <v>Jacket</v>
      </c>
      <c r="M3825" t="str">
        <f>VLOOKUP($G3825,products7[#All],7,0)</f>
        <v>Ratu Mode</v>
      </c>
    </row>
    <row r="3826" spans="1:13" x14ac:dyDescent="0.35">
      <c r="A3826" t="s">
        <v>8796</v>
      </c>
      <c r="B3826" s="2">
        <f>VLOOKUP(A3826,orders[#All],3,0)</f>
        <v>45077</v>
      </c>
      <c r="C3826" t="str">
        <f>VLOOKUP($A3826,orders[#All],9,0)</f>
        <v>cancelled</v>
      </c>
      <c r="D3826" t="str">
        <f>VLOOKUP($A3826,orders[#All],5,0)</f>
        <v>Surabaya</v>
      </c>
      <c r="E3826" t="str">
        <f>VLOOKUP($A3826,orders[#All],6,0)</f>
        <v>Jawa Timur</v>
      </c>
      <c r="F3826" t="str">
        <f>VLOOKUP($A3826,orders[#All],10,0)</f>
        <v>FLASHSALE</v>
      </c>
      <c r="G3826" t="s">
        <v>2759</v>
      </c>
      <c r="H3826">
        <f>VLOOKUP(working_table!G3826,order_items[[#All],[product_id]:[subtotal_idr]],2,0)</f>
        <v>2</v>
      </c>
      <c r="I3826" s="5">
        <f>VLOOKUP(working_table!$G3826,order_items[[#All],[product_id]:[subtotal_idr]],3,0)</f>
        <v>229000</v>
      </c>
      <c r="J3826" s="5">
        <f>VLOOKUP(working_table!$G3826,order_items[[#All],[product_id]:[subtotal_idr]],4,0)</f>
        <v>458000</v>
      </c>
      <c r="K3826" t="str">
        <f>VLOOKUP($G3826,products7[#All],2,0)</f>
        <v>Dress Wrap Senja Wear</v>
      </c>
      <c r="L3826" t="str">
        <f>VLOOKUP($G3826,products7[#All],3,0)</f>
        <v>dress</v>
      </c>
      <c r="M3826" t="str">
        <f>VLOOKUP($G3826,products7[#All],7,0)</f>
        <v>Senja Wear</v>
      </c>
    </row>
    <row r="3827" spans="1:13" x14ac:dyDescent="0.35">
      <c r="A3827" t="s">
        <v>8796</v>
      </c>
      <c r="B3827" s="2">
        <f>VLOOKUP(A3827,orders[#All],3,0)</f>
        <v>45077</v>
      </c>
      <c r="C3827" t="str">
        <f>VLOOKUP($A3827,orders[#All],9,0)</f>
        <v>cancelled</v>
      </c>
      <c r="D3827" t="str">
        <f>VLOOKUP($A3827,orders[#All],5,0)</f>
        <v>Surabaya</v>
      </c>
      <c r="E3827" t="str">
        <f>VLOOKUP($A3827,orders[#All],6,0)</f>
        <v>Jawa Timur</v>
      </c>
      <c r="F3827" t="str">
        <f>VLOOKUP($A3827,orders[#All],10,0)</f>
        <v>FLASHSALE</v>
      </c>
      <c r="G3827" t="s">
        <v>2588</v>
      </c>
      <c r="H3827">
        <f>VLOOKUP(working_table!G3827,order_items[[#All],[product_id]:[subtotal_idr]],2,0)</f>
        <v>1</v>
      </c>
      <c r="I3827" s="5">
        <f>VLOOKUP(working_table!$G3827,order_items[[#All],[product_id]:[subtotal_idr]],3,0)</f>
        <v>279000</v>
      </c>
      <c r="J3827" s="5">
        <f>VLOOKUP(working_table!$G3827,order_items[[#All],[product_id]:[subtotal_idr]],4,0)</f>
        <v>279000</v>
      </c>
      <c r="K3827" t="str">
        <f>VLOOKUP($G3827,products7[#All],2,0)</f>
        <v>Kemeja Batik Kanvas Lokal</v>
      </c>
      <c r="L3827" t="str">
        <f>VLOOKUP($G3827,products7[#All],3,0)</f>
        <v>Kemeja</v>
      </c>
      <c r="M3827" t="str">
        <f>VLOOKUP($G3827,products7[#All],7,0)</f>
        <v>Kanvas Lokal</v>
      </c>
    </row>
    <row r="3828" spans="1:13" x14ac:dyDescent="0.35">
      <c r="A3828" t="s">
        <v>8799</v>
      </c>
      <c r="B3828" s="2">
        <f>VLOOKUP(A3828,orders[#All],3,0)</f>
        <v>45577</v>
      </c>
      <c r="C3828" t="str">
        <f>VLOOKUP($A3828,orders[#All],9,0)</f>
        <v>delivered</v>
      </c>
      <c r="D3828" t="str">
        <f>VLOOKUP($A3828,orders[#All],5,0)</f>
        <v>Pekanbaru</v>
      </c>
      <c r="E3828" t="str">
        <f>VLOOKUP($A3828,orders[#All],6,0)</f>
        <v>Riau</v>
      </c>
      <c r="F3828" t="str">
        <f>VLOOKUP($A3828,orders[#All],10,0)</f>
        <v>MEMBER10</v>
      </c>
      <c r="G3828" t="s">
        <v>3083</v>
      </c>
      <c r="H3828">
        <f>VLOOKUP(working_table!G3828,order_items[[#All],[product_id]:[subtotal_idr]],2,0)</f>
        <v>1</v>
      </c>
      <c r="I3828" s="5">
        <f>VLOOKUP(working_table!$G3828,order_items[[#All],[product_id]:[subtotal_idr]],3,0)</f>
        <v>99000</v>
      </c>
      <c r="J3828" s="5">
        <f>VLOOKUP(working_table!$G3828,order_items[[#All],[product_id]:[subtotal_idr]],4,0)</f>
        <v>99000</v>
      </c>
      <c r="K3828" t="str">
        <f>VLOOKUP($G3828,products7[#All],2,0)</f>
        <v>Dompet Kulit Riang Apparel</v>
      </c>
      <c r="L3828" t="str">
        <f>VLOOKUP($G3828,products7[#All],3,0)</f>
        <v>Accessories</v>
      </c>
      <c r="M3828" t="str">
        <f>VLOOKUP($G3828,products7[#All],7,0)</f>
        <v>Riang Apparel</v>
      </c>
    </row>
    <row r="3829" spans="1:13" x14ac:dyDescent="0.35">
      <c r="A3829" t="s">
        <v>8801</v>
      </c>
      <c r="B3829" s="2">
        <f>VLOOKUP(A3829,orders[#All],3,0)</f>
        <v>45534</v>
      </c>
      <c r="C3829" t="str">
        <f>VLOOKUP($A3829,orders[#All],9,0)</f>
        <v>delivered</v>
      </c>
      <c r="D3829" t="str">
        <f>VLOOKUP($A3829,orders[#All],5,0)</f>
        <v>Balikpapan</v>
      </c>
      <c r="E3829" t="str">
        <f>VLOOKUP($A3829,orders[#All],6,0)</f>
        <v>Kalimantan Timur</v>
      </c>
      <c r="F3829" t="str">
        <f>VLOOKUP($A3829,orders[#All],10,0)</f>
        <v>MEMBER10</v>
      </c>
      <c r="G3829" t="s">
        <v>2893</v>
      </c>
      <c r="H3829">
        <f>VLOOKUP(working_table!G3829,order_items[[#All],[product_id]:[subtotal_idr]],2,0)</f>
        <v>2</v>
      </c>
      <c r="I3829" s="5">
        <f>VLOOKUP(working_table!$G3829,order_items[[#All],[product_id]:[subtotal_idr]],3,0)</f>
        <v>399000</v>
      </c>
      <c r="J3829" s="5">
        <f>VLOOKUP(working_table!$G3829,order_items[[#All],[product_id]:[subtotal_idr]],4,0)</f>
        <v>798000</v>
      </c>
      <c r="K3829" t="str">
        <f>VLOOKUP($G3829,products7[#All],2,0)</f>
        <v>Jacket Denim SandangIndo</v>
      </c>
      <c r="L3829" t="str">
        <f>VLOOKUP($G3829,products7[#All],3,0)</f>
        <v>Jacket</v>
      </c>
      <c r="M3829" t="str">
        <f>VLOOKUP($G3829,products7[#All],7,0)</f>
        <v>SandangIndo</v>
      </c>
    </row>
    <row r="3830" spans="1:13" x14ac:dyDescent="0.35">
      <c r="A3830" t="s">
        <v>8801</v>
      </c>
      <c r="B3830" s="2">
        <f>VLOOKUP(A3830,orders[#All],3,0)</f>
        <v>45534</v>
      </c>
      <c r="C3830" t="str">
        <f>VLOOKUP($A3830,orders[#All],9,0)</f>
        <v>delivered</v>
      </c>
      <c r="D3830" t="str">
        <f>VLOOKUP($A3830,orders[#All],5,0)</f>
        <v>Balikpapan</v>
      </c>
      <c r="E3830" t="str">
        <f>VLOOKUP($A3830,orders[#All],6,0)</f>
        <v>Kalimantan Timur</v>
      </c>
      <c r="F3830" t="str">
        <f>VLOOKUP($A3830,orders[#All],10,0)</f>
        <v>MEMBER10</v>
      </c>
      <c r="G3830" t="s">
        <v>2582</v>
      </c>
      <c r="H3830">
        <f>VLOOKUP(working_table!G3830,order_items[[#All],[product_id]:[subtotal_idr]],2,0)</f>
        <v>1</v>
      </c>
      <c r="I3830" s="5">
        <f>VLOOKUP(working_table!$G3830,order_items[[#All],[product_id]:[subtotal_idr]],3,0)</f>
        <v>59000</v>
      </c>
      <c r="J3830" s="5">
        <f>VLOOKUP(working_table!$G3830,order_items[[#All],[product_id]:[subtotal_idr]],4,0)</f>
        <v>59000</v>
      </c>
      <c r="K3830" t="str">
        <f>VLOOKUP($G3830,products7[#All],2,0)</f>
        <v>Jacket Denim SandangIndo</v>
      </c>
      <c r="L3830" t="str">
        <f>VLOOKUP($G3830,products7[#All],3,0)</f>
        <v>Jacket</v>
      </c>
      <c r="M3830" t="str">
        <f>VLOOKUP($G3830,products7[#All],7,0)</f>
        <v>SandangIndo</v>
      </c>
    </row>
    <row r="3831" spans="1:13" x14ac:dyDescent="0.35">
      <c r="A3831" t="s">
        <v>8801</v>
      </c>
      <c r="B3831" s="2">
        <f>VLOOKUP(A3831,orders[#All],3,0)</f>
        <v>45534</v>
      </c>
      <c r="C3831" t="str">
        <f>VLOOKUP($A3831,orders[#All],9,0)</f>
        <v>delivered</v>
      </c>
      <c r="D3831" t="str">
        <f>VLOOKUP($A3831,orders[#All],5,0)</f>
        <v>Balikpapan</v>
      </c>
      <c r="E3831" t="str">
        <f>VLOOKUP($A3831,orders[#All],6,0)</f>
        <v>Kalimantan Timur</v>
      </c>
      <c r="F3831" t="str">
        <f>VLOOKUP($A3831,orders[#All],10,0)</f>
        <v>MEMBER10</v>
      </c>
      <c r="G3831" t="s">
        <v>4650</v>
      </c>
      <c r="H3831">
        <f>VLOOKUP(working_table!G3831,order_items[[#All],[product_id]:[subtotal_idr]],2,0)</f>
        <v>3</v>
      </c>
      <c r="I3831" s="5">
        <f>VLOOKUP(working_table!$G3831,order_items[[#All],[product_id]:[subtotal_idr]],3,0)</f>
        <v>149000</v>
      </c>
      <c r="J3831" s="5">
        <f>VLOOKUP(working_table!$G3831,order_items[[#All],[product_id]:[subtotal_idr]],4,0)</f>
        <v>447000</v>
      </c>
      <c r="K3831" t="str">
        <f>VLOOKUP($G3831,products7[#All],2,0)</f>
        <v>Pants Kulot Senja Wear</v>
      </c>
      <c r="L3831" t="str">
        <f>VLOOKUP($G3831,products7[#All],3,0)</f>
        <v>Pants</v>
      </c>
      <c r="M3831" t="str">
        <f>VLOOKUP($G3831,products7[#All],7,0)</f>
        <v>Senja Wear</v>
      </c>
    </row>
    <row r="3832" spans="1:13" x14ac:dyDescent="0.35">
      <c r="A3832" t="s">
        <v>8805</v>
      </c>
      <c r="B3832" s="2">
        <f>VLOOKUP(A3832,orders[#All],3,0)</f>
        <v>45104</v>
      </c>
      <c r="C3832" t="str">
        <f>VLOOKUP($A3832,orders[#All],9,0)</f>
        <v>returned</v>
      </c>
      <c r="D3832" t="str">
        <f>VLOOKUP($A3832,orders[#All],5,0)</f>
        <v>Palembang</v>
      </c>
      <c r="E3832" t="str">
        <f>VLOOKUP($A3832,orders[#All],6,0)</f>
        <v>Sumatera Selatan</v>
      </c>
      <c r="F3832" t="str">
        <f>VLOOKUP($A3832,orders[#All],10,0)</f>
        <v>HARBOLNAS22</v>
      </c>
      <c r="G3832" t="s">
        <v>3196</v>
      </c>
      <c r="H3832">
        <f>VLOOKUP(working_table!G3832,order_items[[#All],[product_id]:[subtotal_idr]],2,0)</f>
        <v>2</v>
      </c>
      <c r="I3832" s="5">
        <f>VLOOKUP(working_table!$G3832,order_items[[#All],[product_id]:[subtotal_idr]],3,0)</f>
        <v>149000</v>
      </c>
      <c r="J3832" s="5">
        <f>VLOOKUP(working_table!$G3832,order_items[[#All],[product_id]:[subtotal_idr]],4,0)</f>
        <v>298000</v>
      </c>
      <c r="K3832" t="str">
        <f>VLOOKUP($G3832,products7[#All],2,0)</f>
        <v>Kemeja Casual Senja Wear</v>
      </c>
      <c r="L3832" t="str">
        <f>VLOOKUP($G3832,products7[#All],3,0)</f>
        <v>Kemeja</v>
      </c>
      <c r="M3832" t="str">
        <f>VLOOKUP($G3832,products7[#All],7,0)</f>
        <v>Senja Wear</v>
      </c>
    </row>
    <row r="3833" spans="1:13" x14ac:dyDescent="0.35">
      <c r="A3833" t="s">
        <v>8807</v>
      </c>
      <c r="B3833" s="2">
        <f>VLOOKUP(A3833,orders[#All],3,0)</f>
        <v>45440</v>
      </c>
      <c r="C3833" t="str">
        <f>VLOOKUP($A3833,orders[#All],9,0)</f>
        <v>delivered</v>
      </c>
      <c r="D3833" t="str">
        <f>VLOOKUP($A3833,orders[#All],5,0)</f>
        <v>Padang</v>
      </c>
      <c r="E3833" t="str">
        <f>VLOOKUP($A3833,orders[#All],6,0)</f>
        <v>Sumatera Barat</v>
      </c>
      <c r="F3833" t="str">
        <f>VLOOKUP($A3833,orders[#All],10,0)</f>
        <v>HARI BELANJA</v>
      </c>
      <c r="G3833" t="s">
        <v>2441</v>
      </c>
      <c r="H3833">
        <f>VLOOKUP(working_table!G3833,order_items[[#All],[product_id]:[subtotal_idr]],2,0)</f>
        <v>3</v>
      </c>
      <c r="I3833" s="5">
        <f>VLOOKUP(working_table!$G3833,order_items[[#All],[product_id]:[subtotal_idr]],3,0)</f>
        <v>599000</v>
      </c>
      <c r="J3833" s="5">
        <f>VLOOKUP(working_table!$G3833,order_items[[#All],[product_id]:[subtotal_idr]],4,0)</f>
        <v>1797000</v>
      </c>
      <c r="K3833" t="str">
        <f>VLOOKUP($G3833,products7[#All],2,0)</f>
        <v>Dress Midi Floral Riang Apparel</v>
      </c>
      <c r="L3833" t="str">
        <f>VLOOKUP($G3833,products7[#All],3,0)</f>
        <v>Dress</v>
      </c>
      <c r="M3833" t="str">
        <f>VLOOKUP($G3833,products7[#All],7,0)</f>
        <v>Riang Apparel</v>
      </c>
    </row>
    <row r="3834" spans="1:13" x14ac:dyDescent="0.35">
      <c r="A3834" t="s">
        <v>8809</v>
      </c>
      <c r="B3834" s="2">
        <f>VLOOKUP(A3834,orders[#All],3,0)</f>
        <v>45597</v>
      </c>
      <c r="C3834" t="str">
        <f>VLOOKUP($A3834,orders[#All],9,0)</f>
        <v>shipped</v>
      </c>
      <c r="D3834" t="str">
        <f>VLOOKUP($A3834,orders[#All],5,0)</f>
        <v>Tangerang</v>
      </c>
      <c r="E3834" t="str">
        <f>VLOOKUP($A3834,orders[#All],6,0)</f>
        <v>Banten</v>
      </c>
      <c r="F3834" t="str">
        <f>VLOOKUP($A3834,orders[#All],10,0)</f>
        <v>HARI BELANJA</v>
      </c>
      <c r="G3834" t="s">
        <v>2680</v>
      </c>
      <c r="H3834">
        <f>VLOOKUP(working_table!G3834,order_items[[#All],[product_id]:[subtotal_idr]],2,0)</f>
        <v>2</v>
      </c>
      <c r="I3834" s="5">
        <f>VLOOKUP(working_table!$G3834,order_items[[#All],[product_id]:[subtotal_idr]],3,0)</f>
        <v>279000</v>
      </c>
      <c r="J3834" s="5">
        <f>VLOOKUP(working_table!$G3834,order_items[[#All],[product_id]:[subtotal_idr]],4,0)</f>
        <v>558000</v>
      </c>
      <c r="K3834" t="str">
        <f>VLOOKUP($G3834,products7[#All],2,0)</f>
        <v>T-Shirt Lengan Panjang Riang Apparel</v>
      </c>
      <c r="L3834" t="str">
        <f>VLOOKUP($G3834,products7[#All],3,0)</f>
        <v>T-Shirt</v>
      </c>
      <c r="M3834" t="str">
        <f>VLOOKUP($G3834,products7[#All],7,0)</f>
        <v>Riang Apparel</v>
      </c>
    </row>
    <row r="3835" spans="1:13" x14ac:dyDescent="0.35">
      <c r="A3835" t="s">
        <v>8809</v>
      </c>
      <c r="B3835" s="2">
        <f>VLOOKUP(A3835,orders[#All],3,0)</f>
        <v>45597</v>
      </c>
      <c r="C3835" t="str">
        <f>VLOOKUP($A3835,orders[#All],9,0)</f>
        <v>shipped</v>
      </c>
      <c r="D3835" t="str">
        <f>VLOOKUP($A3835,orders[#All],5,0)</f>
        <v>Tangerang</v>
      </c>
      <c r="E3835" t="str">
        <f>VLOOKUP($A3835,orders[#All],6,0)</f>
        <v>Banten</v>
      </c>
      <c r="F3835" t="str">
        <f>VLOOKUP($A3835,orders[#All],10,0)</f>
        <v>HARI BELANJA</v>
      </c>
      <c r="G3835" t="s">
        <v>2411</v>
      </c>
      <c r="H3835">
        <f>VLOOKUP(working_table!G3835,order_items[[#All],[product_id]:[subtotal_idr]],2,0)</f>
        <v>1</v>
      </c>
      <c r="I3835" s="5">
        <f>VLOOKUP(working_table!$G3835,order_items[[#All],[product_id]:[subtotal_idr]],3,0)</f>
        <v>149000</v>
      </c>
      <c r="J3835" s="5">
        <f>VLOOKUP(working_table!$G3835,order_items[[#All],[product_id]:[subtotal_idr]],4,0)</f>
        <v>149000</v>
      </c>
      <c r="K3835" t="str">
        <f>VLOOKUP($G3835,products7[#All],2,0)</f>
        <v>Pants Cargo NusaBrand</v>
      </c>
      <c r="L3835" t="str">
        <f>VLOOKUP($G3835,products7[#All],3,0)</f>
        <v>Pants</v>
      </c>
      <c r="M3835" t="str">
        <f>VLOOKUP($G3835,products7[#All],7,0)</f>
        <v>NusaBrand</v>
      </c>
    </row>
    <row r="3836" spans="1:13" x14ac:dyDescent="0.35">
      <c r="A3836" t="s">
        <v>8809</v>
      </c>
      <c r="B3836" s="2">
        <f>VLOOKUP(A3836,orders[#All],3,0)</f>
        <v>45597</v>
      </c>
      <c r="C3836" t="str">
        <f>VLOOKUP($A3836,orders[#All],9,0)</f>
        <v>shipped</v>
      </c>
      <c r="D3836" t="str">
        <f>VLOOKUP($A3836,orders[#All],5,0)</f>
        <v>Tangerang</v>
      </c>
      <c r="E3836" t="str">
        <f>VLOOKUP($A3836,orders[#All],6,0)</f>
        <v>Banten</v>
      </c>
      <c r="F3836" t="str">
        <f>VLOOKUP($A3836,orders[#All],10,0)</f>
        <v>HARI BELANJA</v>
      </c>
      <c r="G3836" t="s">
        <v>2676</v>
      </c>
      <c r="H3836">
        <f>VLOOKUP(working_table!G3836,order_items[[#All],[product_id]:[subtotal_idr]],2,0)</f>
        <v>1</v>
      </c>
      <c r="I3836" s="5">
        <f>VLOOKUP(working_table!$G3836,order_items[[#All],[product_id]:[subtotal_idr]],3,0)</f>
        <v>249000</v>
      </c>
      <c r="J3836" s="5">
        <f>VLOOKUP(working_table!$G3836,order_items[[#All],[product_id]:[subtotal_idr]],4,0)</f>
        <v>249000</v>
      </c>
      <c r="K3836" t="str">
        <f>VLOOKUP($G3836,products7[#All],2,0)</f>
        <v>Syal Rajut Senja Wear</v>
      </c>
      <c r="L3836" t="str">
        <f>VLOOKUP($G3836,products7[#All],3,0)</f>
        <v>Accessories</v>
      </c>
      <c r="M3836" t="str">
        <f>VLOOKUP($G3836,products7[#All],7,0)</f>
        <v>Senja Wear</v>
      </c>
    </row>
    <row r="3837" spans="1:13" x14ac:dyDescent="0.35">
      <c r="A3837" t="s">
        <v>8813</v>
      </c>
      <c r="B3837" s="2">
        <f>VLOOKUP(A3837,orders[#All],3,0)</f>
        <v>45711</v>
      </c>
      <c r="C3837" t="str">
        <f>VLOOKUP($A3837,orders[#All],9,0)</f>
        <v>delivered</v>
      </c>
      <c r="D3837" t="str">
        <f>VLOOKUP($A3837,orders[#All],5,0)</f>
        <v>Tangerang</v>
      </c>
      <c r="E3837" t="str">
        <f>VLOOKUP($A3837,orders[#All],6,0)</f>
        <v>Banten</v>
      </c>
      <c r="F3837" t="str">
        <f>VLOOKUP($A3837,orders[#All],10,0)</f>
        <v>TANPA PROMO</v>
      </c>
      <c r="G3837" t="s">
        <v>2548</v>
      </c>
      <c r="H3837">
        <f>VLOOKUP(working_table!G3837,order_items[[#All],[product_id]:[subtotal_idr]],2,0)</f>
        <v>1</v>
      </c>
      <c r="I3837" s="5">
        <f>VLOOKUP(working_table!$G3837,order_items[[#All],[product_id]:[subtotal_idr]],3,0)</f>
        <v>599000</v>
      </c>
      <c r="J3837" s="5">
        <f>VLOOKUP(working_table!$G3837,order_items[[#All],[product_id]:[subtotal_idr]],4,0)</f>
        <v>599000</v>
      </c>
      <c r="K3837" t="str">
        <f>VLOOKUP($G3837,products7[#All],2,0)</f>
        <v>Kemeja Oxford Ratu Mode</v>
      </c>
      <c r="L3837" t="str">
        <f>VLOOKUP($G3837,products7[#All],3,0)</f>
        <v>T-Shirt</v>
      </c>
      <c r="M3837" t="str">
        <f>VLOOKUP($G3837,products7[#All],7,0)</f>
        <v>Ratu Mode</v>
      </c>
    </row>
    <row r="3838" spans="1:13" x14ac:dyDescent="0.35">
      <c r="A3838" t="s">
        <v>8815</v>
      </c>
      <c r="B3838" s="2">
        <f>VLOOKUP(A3838,orders[#All],3,0)</f>
        <v>45066</v>
      </c>
      <c r="C3838" t="str">
        <f>VLOOKUP($A3838,orders[#All],9,0)</f>
        <v>delivered</v>
      </c>
      <c r="D3838" t="str">
        <f>VLOOKUP($A3838,orders[#All],5,0)</f>
        <v>Medan</v>
      </c>
      <c r="E3838" t="str">
        <f>VLOOKUP($A3838,orders[#All],6,0)</f>
        <v>Sumatera Utara</v>
      </c>
      <c r="F3838" t="str">
        <f>VLOOKUP($A3838,orders[#All],10,0)</f>
        <v>TANPA PROMO</v>
      </c>
      <c r="G3838" t="s">
        <v>2810</v>
      </c>
      <c r="H3838">
        <f>VLOOKUP(working_table!G3838,order_items[[#All],[product_id]:[subtotal_idr]],2,0)</f>
        <v>1</v>
      </c>
      <c r="I3838" s="5">
        <f>VLOOKUP(working_table!$G3838,order_items[[#All],[product_id]:[subtotal_idr]],3,0)</f>
        <v>329000</v>
      </c>
      <c r="J3838" s="5">
        <f>VLOOKUP(working_table!$G3838,order_items[[#All],[product_id]:[subtotal_idr]],4,0)</f>
        <v>329000</v>
      </c>
      <c r="K3838" t="str">
        <f>VLOOKUP($G3838,products7[#All],2,0)</f>
        <v>Kemeja Flanel Tropika Style</v>
      </c>
      <c r="L3838" t="str">
        <f>VLOOKUP($G3838,products7[#All],3,0)</f>
        <v>Kemeja</v>
      </c>
      <c r="M3838" t="str">
        <f>VLOOKUP($G3838,products7[#All],7,0)</f>
        <v>Tropika Style</v>
      </c>
    </row>
    <row r="3839" spans="1:13" x14ac:dyDescent="0.35">
      <c r="A3839" t="s">
        <v>8817</v>
      </c>
      <c r="B3839" s="2">
        <f>VLOOKUP(A3839,orders[#All],3,0)</f>
        <v>44612</v>
      </c>
      <c r="C3839" t="str">
        <f>VLOOKUP($A3839,orders[#All],9,0)</f>
        <v>cancelled</v>
      </c>
      <c r="D3839" t="str">
        <f>VLOOKUP($A3839,orders[#All],5,0)</f>
        <v>Pekanbaru</v>
      </c>
      <c r="E3839" t="str">
        <f>VLOOKUP($A3839,orders[#All],6,0)</f>
        <v>Riau</v>
      </c>
      <c r="F3839" t="str">
        <f>VLOOKUP($A3839,orders[#All],10,0)</f>
        <v>HARI BELANJA</v>
      </c>
      <c r="G3839" t="s">
        <v>2622</v>
      </c>
      <c r="H3839">
        <f>VLOOKUP(working_table!G3839,order_items[[#All],[product_id]:[subtotal_idr]],2,0)</f>
        <v>1</v>
      </c>
      <c r="I3839" s="5">
        <f>VLOOKUP(working_table!$G3839,order_items[[#All],[product_id]:[subtotal_idr]],3,0)</f>
        <v>149000</v>
      </c>
      <c r="J3839" s="5">
        <f>VLOOKUP(working_table!$G3839,order_items[[#All],[product_id]:[subtotal_idr]],4,0)</f>
        <v>149000</v>
      </c>
      <c r="K3839" t="str">
        <f>VLOOKUP($G3839,products7[#All],2,0)</f>
        <v>Kemeja Linen Tropika Style</v>
      </c>
      <c r="L3839" t="str">
        <f>VLOOKUP($G3839,products7[#All],3,0)</f>
        <v>T-Shirt</v>
      </c>
      <c r="M3839" t="str">
        <f>VLOOKUP($G3839,products7[#All],7,0)</f>
        <v>Tropika Style</v>
      </c>
    </row>
    <row r="3840" spans="1:13" x14ac:dyDescent="0.35">
      <c r="A3840" t="s">
        <v>8819</v>
      </c>
      <c r="B3840" s="2">
        <f>VLOOKUP(A3840,orders[#All],3,0)</f>
        <v>45016</v>
      </c>
      <c r="C3840" t="str">
        <f>VLOOKUP($A3840,orders[#All],9,0)</f>
        <v>delivered</v>
      </c>
      <c r="D3840" t="str">
        <f>VLOOKUP($A3840,orders[#All],5,0)</f>
        <v>Bogor</v>
      </c>
      <c r="E3840" t="str">
        <f>VLOOKUP($A3840,orders[#All],6,0)</f>
        <v>Jawa Barat</v>
      </c>
      <c r="F3840" t="str">
        <f>VLOOKUP($A3840,orders[#All],10,0)</f>
        <v>NEWUSER</v>
      </c>
      <c r="G3840" t="s">
        <v>2539</v>
      </c>
      <c r="H3840">
        <f>VLOOKUP(working_table!G3840,order_items[[#All],[product_id]:[subtotal_idr]],2,0)</f>
        <v>1</v>
      </c>
      <c r="I3840" s="5">
        <f>VLOOKUP(working_table!$G3840,order_items[[#All],[product_id]:[subtotal_idr]],3,0)</f>
        <v>249000</v>
      </c>
      <c r="J3840" s="5">
        <f>VLOOKUP(working_table!$G3840,order_items[[#All],[product_id]:[subtotal_idr]],4,0)</f>
        <v>249000</v>
      </c>
      <c r="K3840" t="str">
        <f>VLOOKUP($G3840,products7[#All],2,0)</f>
        <v>Kacamata Hitam Tropika Style</v>
      </c>
      <c r="L3840" t="str">
        <f>VLOOKUP($G3840,products7[#All],3,0)</f>
        <v>Accessories</v>
      </c>
      <c r="M3840" t="str">
        <f>VLOOKUP($G3840,products7[#All],7,0)</f>
        <v>Tropika Style</v>
      </c>
    </row>
    <row r="3841" spans="1:13" x14ac:dyDescent="0.35">
      <c r="A3841" t="s">
        <v>8821</v>
      </c>
      <c r="B3841" s="2">
        <f>VLOOKUP(A3841,orders[#All],3,0)</f>
        <v>45336</v>
      </c>
      <c r="C3841" t="str">
        <f>VLOOKUP($A3841,orders[#All],9,0)</f>
        <v>shipped</v>
      </c>
      <c r="D3841" t="str">
        <f>VLOOKUP($A3841,orders[#All],5,0)</f>
        <v>Pontianak</v>
      </c>
      <c r="E3841" t="str">
        <f>VLOOKUP($A3841,orders[#All],6,0)</f>
        <v>Kalimantan Barat</v>
      </c>
      <c r="F3841" t="str">
        <f>VLOOKUP($A3841,orders[#All],10,0)</f>
        <v>FLASHSALE</v>
      </c>
      <c r="G3841" t="s">
        <v>4266</v>
      </c>
      <c r="H3841">
        <f>VLOOKUP(working_table!G3841,order_items[[#All],[product_id]:[subtotal_idr]],2,0)</f>
        <v>2</v>
      </c>
      <c r="I3841" s="5">
        <f>VLOOKUP(working_table!$G3841,order_items[[#All],[product_id]:[subtotal_idr]],3,0)</f>
        <v>149000</v>
      </c>
      <c r="J3841" s="5">
        <f>VLOOKUP(working_table!$G3841,order_items[[#All],[product_id]:[subtotal_idr]],4,0)</f>
        <v>298000</v>
      </c>
      <c r="K3841" t="str">
        <f>VLOOKUP($G3841,products7[#All],2,0)</f>
        <v>Jacket Varsity NusaBrand</v>
      </c>
      <c r="L3841" t="str">
        <f>VLOOKUP($G3841,products7[#All],3,0)</f>
        <v>Jacket</v>
      </c>
      <c r="M3841" t="str">
        <f>VLOOKUP($G3841,products7[#All],7,0)</f>
        <v>NusaBrand</v>
      </c>
    </row>
    <row r="3842" spans="1:13" x14ac:dyDescent="0.35">
      <c r="A3842" t="s">
        <v>8823</v>
      </c>
      <c r="B3842" s="2">
        <f>VLOOKUP(A3842,orders[#All],3,0)</f>
        <v>44791</v>
      </c>
      <c r="C3842" t="str">
        <f>VLOOKUP($A3842,orders[#All],9,0)</f>
        <v>cancelled</v>
      </c>
      <c r="D3842" t="str">
        <f>VLOOKUP($A3842,orders[#All],5,0)</f>
        <v>Makassar</v>
      </c>
      <c r="E3842" t="str">
        <f>VLOOKUP($A3842,orders[#All],6,0)</f>
        <v>Sulawesi Selatan</v>
      </c>
      <c r="F3842" t="str">
        <f>VLOOKUP($A3842,orders[#All],10,0)</f>
        <v>TANPA PROMO</v>
      </c>
      <c r="G3842" t="s">
        <v>2872</v>
      </c>
      <c r="H3842">
        <f>VLOOKUP(working_table!G3842,order_items[[#All],[product_id]:[subtotal_idr]],2,0)</f>
        <v>1</v>
      </c>
      <c r="I3842" s="5">
        <f>VLOOKUP(working_table!$G3842,order_items[[#All],[product_id]:[subtotal_idr]],3,0)</f>
        <v>399000</v>
      </c>
      <c r="J3842" s="5">
        <f>VLOOKUP(working_table!$G3842,order_items[[#All],[product_id]:[subtotal_idr]],4,0)</f>
        <v>399000</v>
      </c>
      <c r="K3842" t="str">
        <f>VLOOKUP($G3842,products7[#All],2,0)</f>
        <v>Ikat Pinggang Kulit SandangIndo</v>
      </c>
      <c r="L3842" t="str">
        <f>VLOOKUP($G3842,products7[#All],3,0)</f>
        <v>Accessories</v>
      </c>
      <c r="M3842" t="str">
        <f>VLOOKUP($G3842,products7[#All],7,0)</f>
        <v>SandangIndo</v>
      </c>
    </row>
    <row r="3843" spans="1:13" x14ac:dyDescent="0.35">
      <c r="A3843" t="s">
        <v>8825</v>
      </c>
      <c r="B3843" s="2">
        <f>VLOOKUP(A3843,orders[#All],3,0)</f>
        <v>45051</v>
      </c>
      <c r="C3843" t="str">
        <f>VLOOKUP($A3843,orders[#All],9,0)</f>
        <v>processing</v>
      </c>
      <c r="D3843" t="str">
        <f>VLOOKUP($A3843,orders[#All],5,0)</f>
        <v>Balikpapan</v>
      </c>
      <c r="E3843" t="str">
        <f>VLOOKUP($A3843,orders[#All],6,0)</f>
        <v>Kalimantan Timur</v>
      </c>
      <c r="F3843" t="str">
        <f>VLOOKUP($A3843,orders[#All],10,0)</f>
        <v>TANPA PROMO</v>
      </c>
      <c r="G3843" t="s">
        <v>3161</v>
      </c>
      <c r="H3843">
        <f>VLOOKUP(working_table!G3843,order_items[[#All],[product_id]:[subtotal_idr]],2,0)</f>
        <v>1</v>
      </c>
      <c r="I3843" s="5">
        <f>VLOOKUP(working_table!$G3843,order_items[[#All],[product_id]:[subtotal_idr]],3,0)</f>
        <v>349000</v>
      </c>
      <c r="J3843" s="5">
        <f>VLOOKUP(working_table!$G3843,order_items[[#All],[product_id]:[subtotal_idr]],4,0)</f>
        <v>349000</v>
      </c>
      <c r="K3843" t="str">
        <f>VLOOKUP($G3843,products7[#All],2,0)</f>
        <v>Tas Selempang Pesona Indo</v>
      </c>
      <c r="L3843" t="str">
        <f>VLOOKUP($G3843,products7[#All],3,0)</f>
        <v>Accessories</v>
      </c>
      <c r="M3843" t="str">
        <f>VLOOKUP($G3843,products7[#All],7,0)</f>
        <v>Pesona Indo</v>
      </c>
    </row>
    <row r="3844" spans="1:13" x14ac:dyDescent="0.35">
      <c r="A3844" t="s">
        <v>8825</v>
      </c>
      <c r="B3844" s="2">
        <f>VLOOKUP(A3844,orders[#All],3,0)</f>
        <v>45051</v>
      </c>
      <c r="C3844" t="str">
        <f>VLOOKUP($A3844,orders[#All],9,0)</f>
        <v>processing</v>
      </c>
      <c r="D3844" t="str">
        <f>VLOOKUP($A3844,orders[#All],5,0)</f>
        <v>Balikpapan</v>
      </c>
      <c r="E3844" t="str">
        <f>VLOOKUP($A3844,orders[#All],6,0)</f>
        <v>Kalimantan Timur</v>
      </c>
      <c r="F3844" t="str">
        <f>VLOOKUP($A3844,orders[#All],10,0)</f>
        <v>TANPA PROMO</v>
      </c>
      <c r="G3844" t="s">
        <v>2761</v>
      </c>
      <c r="H3844">
        <f>VLOOKUP(working_table!G3844,order_items[[#All],[product_id]:[subtotal_idr]],2,0)</f>
        <v>1</v>
      </c>
      <c r="I3844" s="5">
        <f>VLOOKUP(working_table!$G3844,order_items[[#All],[product_id]:[subtotal_idr]],3,0)</f>
        <v>179000</v>
      </c>
      <c r="J3844" s="5">
        <f>VLOOKUP(working_table!$G3844,order_items[[#All],[product_id]:[subtotal_idr]],4,0)</f>
        <v>179000</v>
      </c>
      <c r="K3844" t="str">
        <f>VLOOKUP($G3844,products7[#All],2,0)</f>
        <v>T-Shirt Striped Kanvas Lokal</v>
      </c>
      <c r="L3844" t="str">
        <f>VLOOKUP($G3844,products7[#All],3,0)</f>
        <v>T-Shirt</v>
      </c>
      <c r="M3844" t="str">
        <f>VLOOKUP($G3844,products7[#All],7,0)</f>
        <v>Kanvas Lokal</v>
      </c>
    </row>
    <row r="3845" spans="1:13" x14ac:dyDescent="0.35">
      <c r="A3845" t="s">
        <v>8828</v>
      </c>
      <c r="B3845" s="2">
        <f>VLOOKUP(A3845,orders[#All],3,0)</f>
        <v>45185</v>
      </c>
      <c r="C3845" t="str">
        <f>VLOOKUP($A3845,orders[#All],9,0)</f>
        <v>delivered</v>
      </c>
      <c r="D3845" t="str">
        <f>VLOOKUP($A3845,orders[#All],5,0)</f>
        <v>Balikpapan</v>
      </c>
      <c r="E3845" t="str">
        <f>VLOOKUP($A3845,orders[#All],6,0)</f>
        <v>Kalimantan Timur</v>
      </c>
      <c r="F3845" t="str">
        <f>VLOOKUP($A3845,orders[#All],10,0)</f>
        <v>TANPA PROMO</v>
      </c>
      <c r="G3845" t="s">
        <v>2424</v>
      </c>
      <c r="H3845">
        <f>VLOOKUP(working_table!G3845,order_items[[#All],[product_id]:[subtotal_idr]],2,0)</f>
        <v>1</v>
      </c>
      <c r="I3845" s="5">
        <f>VLOOKUP(working_table!$G3845,order_items[[#All],[product_id]:[subtotal_idr]],3,0)</f>
        <v>279000</v>
      </c>
      <c r="J3845" s="5">
        <f>VLOOKUP(working_table!$G3845,order_items[[#All],[product_id]:[subtotal_idr]],4,0)</f>
        <v>279000</v>
      </c>
      <c r="K3845" t="str">
        <f>VLOOKUP($G3845,products7[#All],2,0)</f>
        <v>Topi Baseball Senja Wear</v>
      </c>
      <c r="L3845" t="str">
        <f>VLOOKUP($G3845,products7[#All],3,0)</f>
        <v>Accessories</v>
      </c>
      <c r="M3845" t="str">
        <f>VLOOKUP($G3845,products7[#All],7,0)</f>
        <v>Senja Wear</v>
      </c>
    </row>
    <row r="3846" spans="1:13" x14ac:dyDescent="0.35">
      <c r="A3846" t="s">
        <v>8830</v>
      </c>
      <c r="B3846" s="2">
        <f>VLOOKUP(A3846,orders[#All],3,0)</f>
        <v>45606</v>
      </c>
      <c r="C3846" t="str">
        <f>VLOOKUP($A3846,orders[#All],9,0)</f>
        <v>delivered</v>
      </c>
      <c r="D3846" t="str">
        <f>VLOOKUP($A3846,orders[#All],5,0)</f>
        <v>Pekanbaru</v>
      </c>
      <c r="E3846" t="str">
        <f>VLOOKUP($A3846,orders[#All],6,0)</f>
        <v>Riau</v>
      </c>
      <c r="F3846" t="str">
        <f>VLOOKUP($A3846,orders[#All],10,0)</f>
        <v>TANPA PROMO</v>
      </c>
      <c r="G3846" t="s">
        <v>2505</v>
      </c>
      <c r="H3846">
        <f>VLOOKUP(working_table!G3846,order_items[[#All],[product_id]:[subtotal_idr]],2,0)</f>
        <v>1</v>
      </c>
      <c r="I3846" s="5">
        <f>VLOOKUP(working_table!$G3846,order_items[[#All],[product_id]:[subtotal_idr]],3,0)</f>
        <v>99000</v>
      </c>
      <c r="J3846" s="5">
        <f>VLOOKUP(working_table!$G3846,order_items[[#All],[product_id]:[subtotal_idr]],4,0)</f>
        <v>99000</v>
      </c>
      <c r="K3846" t="str">
        <f>VLOOKUP($G3846,products7[#All],2,0)</f>
        <v>Dress Mini Casual Pesona Indo</v>
      </c>
      <c r="L3846" t="str">
        <f>VLOOKUP($G3846,products7[#All],3,0)</f>
        <v>dress</v>
      </c>
      <c r="M3846" t="str">
        <f>VLOOKUP($G3846,products7[#All],7,0)</f>
        <v>Pesona Indo</v>
      </c>
    </row>
    <row r="3847" spans="1:13" x14ac:dyDescent="0.35">
      <c r="A3847" t="s">
        <v>8830</v>
      </c>
      <c r="B3847" s="2">
        <f>VLOOKUP(A3847,orders[#All],3,0)</f>
        <v>45606</v>
      </c>
      <c r="C3847" t="str">
        <f>VLOOKUP($A3847,orders[#All],9,0)</f>
        <v>delivered</v>
      </c>
      <c r="D3847" t="str">
        <f>VLOOKUP($A3847,orders[#All],5,0)</f>
        <v>Pekanbaru</v>
      </c>
      <c r="E3847" t="str">
        <f>VLOOKUP($A3847,orders[#All],6,0)</f>
        <v>Riau</v>
      </c>
      <c r="F3847" t="str">
        <f>VLOOKUP($A3847,orders[#All],10,0)</f>
        <v>TANPA PROMO</v>
      </c>
      <c r="G3847" t="s">
        <v>2685</v>
      </c>
      <c r="H3847">
        <f>VLOOKUP(working_table!G3847,order_items[[#All],[product_id]:[subtotal_idr]],2,0)</f>
        <v>1</v>
      </c>
      <c r="I3847" s="5">
        <f>VLOOKUP(working_table!$G3847,order_items[[#All],[product_id]:[subtotal_idr]],3,0)</f>
        <v>199000</v>
      </c>
      <c r="J3847" s="5">
        <f>VLOOKUP(working_table!$G3847,order_items[[#All],[product_id]:[subtotal_idr]],4,0)</f>
        <v>199000</v>
      </c>
      <c r="K3847" t="str">
        <f>VLOOKUP($G3847,products7[#All],2,0)</f>
        <v>Pants Jeans Slim SandangIndo</v>
      </c>
      <c r="L3847" t="str">
        <f>VLOOKUP($G3847,products7[#All],3,0)</f>
        <v>Pants</v>
      </c>
      <c r="M3847" t="str">
        <f>VLOOKUP($G3847,products7[#All],7,0)</f>
        <v>SandangIndo</v>
      </c>
    </row>
    <row r="3848" spans="1:13" x14ac:dyDescent="0.35">
      <c r="A3848" t="s">
        <v>8833</v>
      </c>
      <c r="B3848" s="2">
        <f>VLOOKUP(A3848,orders[#All],3,0)</f>
        <v>45138</v>
      </c>
      <c r="C3848" t="str">
        <f>VLOOKUP($A3848,orders[#All],9,0)</f>
        <v>delivered</v>
      </c>
      <c r="D3848" t="str">
        <f>VLOOKUP($A3848,orders[#All],5,0)</f>
        <v>Bandung</v>
      </c>
      <c r="E3848" t="str">
        <f>VLOOKUP($A3848,orders[#All],6,0)</f>
        <v>Jawa Barat</v>
      </c>
      <c r="F3848" t="str">
        <f>VLOOKUP($A3848,orders[#All],10,0)</f>
        <v>RAMADAN23</v>
      </c>
      <c r="G3848" t="s">
        <v>3396</v>
      </c>
      <c r="H3848">
        <f>VLOOKUP(working_table!G3848,order_items[[#All],[product_id]:[subtotal_idr]],2,0)</f>
        <v>1</v>
      </c>
      <c r="I3848" s="5">
        <f>VLOOKUP(working_table!$G3848,order_items[[#All],[product_id]:[subtotal_idr]],3,0)</f>
        <v>129000</v>
      </c>
      <c r="J3848" s="5">
        <f>VLOOKUP(working_table!$G3848,order_items[[#All],[product_id]:[subtotal_idr]],4,0)</f>
        <v>129000</v>
      </c>
      <c r="K3848" t="str">
        <f>VLOOKUP($G3848,products7[#All],2,0)</f>
        <v>Pants Kulot Riang Apparel</v>
      </c>
      <c r="L3848" t="str">
        <f>VLOOKUP($G3848,products7[#All],3,0)</f>
        <v>Pants</v>
      </c>
      <c r="M3848" t="str">
        <f>VLOOKUP($G3848,products7[#All],7,0)</f>
        <v>Riang Apparel</v>
      </c>
    </row>
    <row r="3849" spans="1:13" x14ac:dyDescent="0.35">
      <c r="A3849" t="s">
        <v>8835</v>
      </c>
      <c r="B3849" s="2">
        <f>VLOOKUP(A3849,orders[#All],3,0)</f>
        <v>45641</v>
      </c>
      <c r="C3849" t="str">
        <f>VLOOKUP($A3849,orders[#All],9,0)</f>
        <v>delivered</v>
      </c>
      <c r="D3849" t="str">
        <f>VLOOKUP($A3849,orders[#All],5,0)</f>
        <v>Pekanbaru</v>
      </c>
      <c r="E3849" t="str">
        <f>VLOOKUP($A3849,orders[#All],6,0)</f>
        <v>Riau</v>
      </c>
      <c r="F3849" t="str">
        <f>VLOOKUP($A3849,orders[#All],10,0)</f>
        <v>SALE2024</v>
      </c>
      <c r="G3849" t="s">
        <v>3671</v>
      </c>
      <c r="H3849">
        <f>VLOOKUP(working_table!G3849,order_items[[#All],[product_id]:[subtotal_idr]],2,0)</f>
        <v>2</v>
      </c>
      <c r="I3849" s="5">
        <f>VLOOKUP(working_table!$G3849,order_items[[#All],[product_id]:[subtotal_idr]],3,0)</f>
        <v>299000</v>
      </c>
      <c r="J3849" s="5">
        <f>VLOOKUP(working_table!$G3849,order_items[[#All],[product_id]:[subtotal_idr]],4,0)</f>
        <v>598000</v>
      </c>
      <c r="K3849" t="str">
        <f>VLOOKUP($G3849,products7[#All],2,0)</f>
        <v>Kemeja Casual Ratu Mode</v>
      </c>
      <c r="L3849" t="str">
        <f>VLOOKUP($G3849,products7[#All],3,0)</f>
        <v>Kemeja</v>
      </c>
      <c r="M3849" t="str">
        <f>VLOOKUP($G3849,products7[#All],7,0)</f>
        <v>Ratu Mode</v>
      </c>
    </row>
    <row r="3850" spans="1:13" x14ac:dyDescent="0.35">
      <c r="A3850" t="s">
        <v>8837</v>
      </c>
      <c r="B3850" s="2">
        <f>VLOOKUP(A3850,orders[#All],3,0)</f>
        <v>45403</v>
      </c>
      <c r="C3850" t="str">
        <f>VLOOKUP($A3850,orders[#All],9,0)</f>
        <v>processing</v>
      </c>
      <c r="D3850" t="str">
        <f>VLOOKUP($A3850,orders[#All],5,0)</f>
        <v>Depok</v>
      </c>
      <c r="E3850" t="str">
        <f>VLOOKUP($A3850,orders[#All],6,0)</f>
        <v>Jawa Barat</v>
      </c>
      <c r="F3850" t="str">
        <f>VLOOKUP($A3850,orders[#All],10,0)</f>
        <v>TANPA PROMO</v>
      </c>
      <c r="G3850" t="s">
        <v>2720</v>
      </c>
      <c r="H3850">
        <f>VLOOKUP(working_table!G3850,order_items[[#All],[product_id]:[subtotal_idr]],2,0)</f>
        <v>1</v>
      </c>
      <c r="I3850" s="5">
        <f>VLOOKUP(working_table!$G3850,order_items[[#All],[product_id]:[subtotal_idr]],3,0)</f>
        <v>199000</v>
      </c>
      <c r="J3850" s="5">
        <f>VLOOKUP(working_table!$G3850,order_items[[#All],[product_id]:[subtotal_idr]],4,0)</f>
        <v>199000</v>
      </c>
      <c r="K3850" t="str">
        <f>VLOOKUP($G3850,products7[#All],2,0)</f>
        <v>Topi Baseball SandangIndo</v>
      </c>
      <c r="L3850" t="str">
        <f>VLOOKUP($G3850,products7[#All],3,0)</f>
        <v>Accessories</v>
      </c>
      <c r="M3850" t="str">
        <f>VLOOKUP($G3850,products7[#All],7,0)</f>
        <v>SandangIndo</v>
      </c>
    </row>
    <row r="3851" spans="1:13" x14ac:dyDescent="0.35">
      <c r="A3851" t="s">
        <v>8839</v>
      </c>
      <c r="B3851" s="2">
        <f>VLOOKUP(A3851,orders[#All],3,0)</f>
        <v>45452</v>
      </c>
      <c r="C3851" t="str">
        <f>VLOOKUP($A3851,orders[#All],9,0)</f>
        <v>shipped</v>
      </c>
      <c r="D3851" t="str">
        <f>VLOOKUP($A3851,orders[#All],5,0)</f>
        <v>Manado</v>
      </c>
      <c r="E3851" t="str">
        <f>VLOOKUP($A3851,orders[#All],6,0)</f>
        <v>Sulawesi Utara</v>
      </c>
      <c r="F3851" t="str">
        <f>VLOOKUP($A3851,orders[#All],10,0)</f>
        <v>TANPA PROMO</v>
      </c>
      <c r="G3851" t="s">
        <v>2655</v>
      </c>
      <c r="H3851">
        <f>VLOOKUP(working_table!G3851,order_items[[#All],[product_id]:[subtotal_idr]],2,0)</f>
        <v>1</v>
      </c>
      <c r="I3851" s="5">
        <f>VLOOKUP(working_table!$G3851,order_items[[#All],[product_id]:[subtotal_idr]],3,0)</f>
        <v>89000</v>
      </c>
      <c r="J3851" s="5">
        <f>VLOOKUP(working_table!$G3851,order_items[[#All],[product_id]:[subtotal_idr]],4,0)</f>
        <v>89000</v>
      </c>
      <c r="K3851" t="str">
        <f>VLOOKUP($G3851,products7[#All],2,0)</f>
        <v>Dress Maxi Polos Ratu Mode</v>
      </c>
      <c r="L3851" t="str">
        <f>VLOOKUP($G3851,products7[#All],3,0)</f>
        <v>Dress</v>
      </c>
      <c r="M3851" t="str">
        <f>VLOOKUP($G3851,products7[#All],7,0)</f>
        <v>Ratu Mode</v>
      </c>
    </row>
    <row r="3852" spans="1:13" x14ac:dyDescent="0.35">
      <c r="A3852" t="s">
        <v>8839</v>
      </c>
      <c r="B3852" s="2">
        <f>VLOOKUP(A3852,orders[#All],3,0)</f>
        <v>45452</v>
      </c>
      <c r="C3852" t="str">
        <f>VLOOKUP($A3852,orders[#All],9,0)</f>
        <v>shipped</v>
      </c>
      <c r="D3852" t="str">
        <f>VLOOKUP($A3852,orders[#All],5,0)</f>
        <v>Manado</v>
      </c>
      <c r="E3852" t="str">
        <f>VLOOKUP($A3852,orders[#All],6,0)</f>
        <v>Sulawesi Utara</v>
      </c>
      <c r="F3852" t="str">
        <f>VLOOKUP($A3852,orders[#All],10,0)</f>
        <v>TANPA PROMO</v>
      </c>
      <c r="G3852" t="s">
        <v>3340</v>
      </c>
      <c r="H3852">
        <f>VLOOKUP(working_table!G3852,order_items[[#All],[product_id]:[subtotal_idr]],2,0)</f>
        <v>1</v>
      </c>
      <c r="I3852" s="5">
        <f>VLOOKUP(working_table!$G3852,order_items[[#All],[product_id]:[subtotal_idr]],3,0)</f>
        <v>59000</v>
      </c>
      <c r="J3852" s="5">
        <f>VLOOKUP(working_table!$G3852,order_items[[#All],[product_id]:[subtotal_idr]],4,0)</f>
        <v>59000</v>
      </c>
      <c r="K3852" t="str">
        <f>VLOOKUP($G3852,products7[#All],2,0)</f>
        <v>Pants Jogger Riang Apparel</v>
      </c>
      <c r="L3852" t="str">
        <f>VLOOKUP($G3852,products7[#All],3,0)</f>
        <v>Pants</v>
      </c>
      <c r="M3852" t="str">
        <f>VLOOKUP($G3852,products7[#All],7,0)</f>
        <v>Riang Apparel</v>
      </c>
    </row>
    <row r="3853" spans="1:13" x14ac:dyDescent="0.35">
      <c r="A3853" t="s">
        <v>8842</v>
      </c>
      <c r="B3853" s="2">
        <f>VLOOKUP(A3853,orders[#All],3,0)</f>
        <v>45433</v>
      </c>
      <c r="C3853" t="str">
        <f>VLOOKUP($A3853,orders[#All],9,0)</f>
        <v>delivered</v>
      </c>
      <c r="D3853" t="str">
        <f>VLOOKUP($A3853,orders[#All],5,0)</f>
        <v>Malang</v>
      </c>
      <c r="E3853" t="str">
        <f>VLOOKUP($A3853,orders[#All],6,0)</f>
        <v>Jawa Timur</v>
      </c>
      <c r="F3853" t="str">
        <f>VLOOKUP($A3853,orders[#All],10,0)</f>
        <v>SALE2024</v>
      </c>
      <c r="G3853" t="s">
        <v>2692</v>
      </c>
      <c r="H3853">
        <f>VLOOKUP(working_table!G3853,order_items[[#All],[product_id]:[subtotal_idr]],2,0)</f>
        <v>1</v>
      </c>
      <c r="I3853" s="5">
        <f>VLOOKUP(working_table!$G3853,order_items[[#All],[product_id]:[subtotal_idr]],3,0)</f>
        <v>549000</v>
      </c>
      <c r="J3853" s="5">
        <f>VLOOKUP(working_table!$G3853,order_items[[#All],[product_id]:[subtotal_idr]],4,0)</f>
        <v>549000</v>
      </c>
      <c r="K3853" t="str">
        <f>VLOOKUP($G3853,products7[#All],2,0)</f>
        <v>Kacamata Hitam Ratu Mode</v>
      </c>
      <c r="L3853" t="str">
        <f>VLOOKUP($G3853,products7[#All],3,0)</f>
        <v>Accessories</v>
      </c>
      <c r="M3853" t="str">
        <f>VLOOKUP($G3853,products7[#All],7,0)</f>
        <v>Ratu Mode</v>
      </c>
    </row>
    <row r="3854" spans="1:13" x14ac:dyDescent="0.35">
      <c r="A3854" t="s">
        <v>8844</v>
      </c>
      <c r="B3854" s="2">
        <f>VLOOKUP(A3854,orders[#All],3,0)</f>
        <v>45661</v>
      </c>
      <c r="C3854" t="str">
        <f>VLOOKUP($A3854,orders[#All],9,0)</f>
        <v>delivered</v>
      </c>
      <c r="D3854" t="str">
        <f>VLOOKUP($A3854,orders[#All],5,0)</f>
        <v>Bekasi</v>
      </c>
      <c r="E3854" t="str">
        <f>VLOOKUP($A3854,orders[#All],6,0)</f>
        <v>Jawa Barat</v>
      </c>
      <c r="F3854" t="str">
        <f>VLOOKUP($A3854,orders[#All],10,0)</f>
        <v>SALE2024</v>
      </c>
      <c r="G3854" t="s">
        <v>2510</v>
      </c>
      <c r="H3854">
        <f>VLOOKUP(working_table!G3854,order_items[[#All],[product_id]:[subtotal_idr]],2,0)</f>
        <v>1</v>
      </c>
      <c r="I3854" s="5">
        <f>VLOOKUP(working_table!$G3854,order_items[[#All],[product_id]:[subtotal_idr]],3,0)</f>
        <v>229000</v>
      </c>
      <c r="J3854" s="5">
        <f>VLOOKUP(working_table!$G3854,order_items[[#All],[product_id]:[subtotal_idr]],4,0)</f>
        <v>229000</v>
      </c>
      <c r="K3854" t="str">
        <f>VLOOKUP($G3854,products7[#All],2,0)</f>
        <v>Dompet Kulit Cendana Co</v>
      </c>
      <c r="L3854" t="str">
        <f>VLOOKUP($G3854,products7[#All],3,0)</f>
        <v>Accessories</v>
      </c>
      <c r="M3854" t="str">
        <f>VLOOKUP($G3854,products7[#All],7,0)</f>
        <v>Cendana Co</v>
      </c>
    </row>
    <row r="3855" spans="1:13" x14ac:dyDescent="0.35">
      <c r="A3855" t="s">
        <v>8846</v>
      </c>
      <c r="B3855" s="2">
        <f>VLOOKUP(A3855,orders[#All],3,0)</f>
        <v>45067</v>
      </c>
      <c r="C3855" t="str">
        <f>VLOOKUP($A3855,orders[#All],9,0)</f>
        <v>cancelled</v>
      </c>
      <c r="D3855" t="str">
        <f>VLOOKUP($A3855,orders[#All],5,0)</f>
        <v>Yogyakarta</v>
      </c>
      <c r="E3855" t="str">
        <f>VLOOKUP($A3855,orders[#All],6,0)</f>
        <v>DI Yogyakarta</v>
      </c>
      <c r="F3855" t="str">
        <f>VLOOKUP($A3855,orders[#All],10,0)</f>
        <v>SALE2024</v>
      </c>
      <c r="G3855" t="s">
        <v>2519</v>
      </c>
      <c r="H3855">
        <f>VLOOKUP(working_table!G3855,order_items[[#All],[product_id]:[subtotal_idr]],2,0)</f>
        <v>1</v>
      </c>
      <c r="I3855" s="5">
        <f>VLOOKUP(working_table!$G3855,order_items[[#All],[product_id]:[subtotal_idr]],3,0)</f>
        <v>599000</v>
      </c>
      <c r="J3855" s="5">
        <f>VLOOKUP(working_table!$G3855,order_items[[#All],[product_id]:[subtotal_idr]],4,0)</f>
        <v>599000</v>
      </c>
      <c r="K3855" t="str">
        <f>VLOOKUP($G3855,products7[#All],2,0)</f>
        <v>Dress A-Line BajuKita</v>
      </c>
      <c r="L3855" t="str">
        <f>VLOOKUP($G3855,products7[#All],3,0)</f>
        <v>Dress</v>
      </c>
      <c r="M3855" t="str">
        <f>VLOOKUP($G3855,products7[#All],7,0)</f>
        <v>BajuKita</v>
      </c>
    </row>
    <row r="3856" spans="1:13" x14ac:dyDescent="0.35">
      <c r="A3856" t="s">
        <v>8846</v>
      </c>
      <c r="B3856" s="2">
        <f>VLOOKUP(A3856,orders[#All],3,0)</f>
        <v>45067</v>
      </c>
      <c r="C3856" t="str">
        <f>VLOOKUP($A3856,orders[#All],9,0)</f>
        <v>cancelled</v>
      </c>
      <c r="D3856" t="str">
        <f>VLOOKUP($A3856,orders[#All],5,0)</f>
        <v>Yogyakarta</v>
      </c>
      <c r="E3856" t="str">
        <f>VLOOKUP($A3856,orders[#All],6,0)</f>
        <v>DI Yogyakarta</v>
      </c>
      <c r="F3856" t="str">
        <f>VLOOKUP($A3856,orders[#All],10,0)</f>
        <v>SALE2024</v>
      </c>
      <c r="G3856" t="s">
        <v>3745</v>
      </c>
      <c r="H3856">
        <f>VLOOKUP(working_table!G3856,order_items[[#All],[product_id]:[subtotal_idr]],2,0)</f>
        <v>1</v>
      </c>
      <c r="I3856" s="5">
        <f>VLOOKUP(working_table!$G3856,order_items[[#All],[product_id]:[subtotal_idr]],3,0)</f>
        <v>449000</v>
      </c>
      <c r="J3856" s="5">
        <f>VLOOKUP(working_table!$G3856,order_items[[#All],[product_id]:[subtotal_idr]],4,0)</f>
        <v>449000</v>
      </c>
      <c r="K3856" t="str">
        <f>VLOOKUP($G3856,products7[#All],2,0)</f>
        <v>T-Shirt Slim Fit BajuKita</v>
      </c>
      <c r="L3856" t="str">
        <f>VLOOKUP($G3856,products7[#All],3,0)</f>
        <v>kemeja</v>
      </c>
      <c r="M3856" t="str">
        <f>VLOOKUP($G3856,products7[#All],7,0)</f>
        <v>BajuKita</v>
      </c>
    </row>
    <row r="3857" spans="1:13" x14ac:dyDescent="0.35">
      <c r="A3857" t="s">
        <v>8846</v>
      </c>
      <c r="B3857" s="2">
        <f>VLOOKUP(A3857,orders[#All],3,0)</f>
        <v>45067</v>
      </c>
      <c r="C3857" t="str">
        <f>VLOOKUP($A3857,orders[#All],9,0)</f>
        <v>cancelled</v>
      </c>
      <c r="D3857" t="str">
        <f>VLOOKUP($A3857,orders[#All],5,0)</f>
        <v>Yogyakarta</v>
      </c>
      <c r="E3857" t="str">
        <f>VLOOKUP($A3857,orders[#All],6,0)</f>
        <v>DI Yogyakarta</v>
      </c>
      <c r="F3857" t="str">
        <f>VLOOKUP($A3857,orders[#All],10,0)</f>
        <v>SALE2024</v>
      </c>
      <c r="G3857" t="s">
        <v>3198</v>
      </c>
      <c r="H3857">
        <f>VLOOKUP(working_table!G3857,order_items[[#All],[product_id]:[subtotal_idr]],2,0)</f>
        <v>1</v>
      </c>
      <c r="I3857" s="5">
        <f>VLOOKUP(working_table!$G3857,order_items[[#All],[product_id]:[subtotal_idr]],3,0)</f>
        <v>399000</v>
      </c>
      <c r="J3857" s="5">
        <f>VLOOKUP(working_table!$G3857,order_items[[#All],[product_id]:[subtotal_idr]],4,0)</f>
        <v>399000</v>
      </c>
      <c r="K3857" t="str">
        <f>VLOOKUP($G3857,products7[#All],2,0)</f>
        <v>Pants Kulot Tropika Style</v>
      </c>
      <c r="L3857" t="str">
        <f>VLOOKUP($G3857,products7[#All],3,0)</f>
        <v>Pants</v>
      </c>
      <c r="M3857" t="str">
        <f>VLOOKUP($G3857,products7[#All],7,0)</f>
        <v>Tropika Style</v>
      </c>
    </row>
    <row r="3858" spans="1:13" x14ac:dyDescent="0.35">
      <c r="A3858" t="s">
        <v>8850</v>
      </c>
      <c r="B3858" s="2">
        <f>VLOOKUP(A3858,orders[#All],3,0)</f>
        <v>44940</v>
      </c>
      <c r="C3858" t="str">
        <f>VLOOKUP($A3858,orders[#All],9,0)</f>
        <v>delivered</v>
      </c>
      <c r="D3858" t="str">
        <f>VLOOKUP($A3858,orders[#All],5,0)</f>
        <v>Malang</v>
      </c>
      <c r="E3858" t="str">
        <f>VLOOKUP($A3858,orders[#All],6,0)</f>
        <v>Jawa Timur</v>
      </c>
      <c r="F3858" t="str">
        <f>VLOOKUP($A3858,orders[#All],10,0)</f>
        <v>TANPA PROMO</v>
      </c>
      <c r="G3858" t="s">
        <v>2702</v>
      </c>
      <c r="H3858">
        <f>VLOOKUP(working_table!G3858,order_items[[#All],[product_id]:[subtotal_idr]],2,0)</f>
        <v>1</v>
      </c>
      <c r="I3858" s="5">
        <f>VLOOKUP(working_table!$G3858,order_items[[#All],[product_id]:[subtotal_idr]],3,0)</f>
        <v>99000</v>
      </c>
      <c r="J3858" s="5">
        <f>VLOOKUP(working_table!$G3858,order_items[[#All],[product_id]:[subtotal_idr]],4,0)</f>
        <v>99000</v>
      </c>
      <c r="K3858" t="str">
        <f>VLOOKUP($G3858,products7[#All],2,0)</f>
        <v>Ikat Pinggang Kulit Tropika Style</v>
      </c>
      <c r="L3858" t="str">
        <f>VLOOKUP($G3858,products7[#All],3,0)</f>
        <v>Accessories</v>
      </c>
      <c r="M3858" t="str">
        <f>VLOOKUP($G3858,products7[#All],7,0)</f>
        <v>Tropika Style</v>
      </c>
    </row>
    <row r="3859" spans="1:13" x14ac:dyDescent="0.35">
      <c r="A3859" t="s">
        <v>8852</v>
      </c>
      <c r="B3859" s="2">
        <f>VLOOKUP(A3859,orders[#All],3,0)</f>
        <v>45550</v>
      </c>
      <c r="C3859" t="str">
        <f>VLOOKUP($A3859,orders[#All],9,0)</f>
        <v>delivered</v>
      </c>
      <c r="D3859" t="str">
        <f>VLOOKUP($A3859,orders[#All],5,0)</f>
        <v>Bogor</v>
      </c>
      <c r="E3859" t="str">
        <f>VLOOKUP($A3859,orders[#All],6,0)</f>
        <v>Jawa Barat</v>
      </c>
      <c r="F3859" t="str">
        <f>VLOOKUP($A3859,orders[#All],10,0)</f>
        <v>RAMADAN23</v>
      </c>
      <c r="G3859" t="s">
        <v>2759</v>
      </c>
      <c r="H3859">
        <f>VLOOKUP(working_table!G3859,order_items[[#All],[product_id]:[subtotal_idr]],2,0)</f>
        <v>2</v>
      </c>
      <c r="I3859" s="5">
        <f>VLOOKUP(working_table!$G3859,order_items[[#All],[product_id]:[subtotal_idr]],3,0)</f>
        <v>229000</v>
      </c>
      <c r="J3859" s="5">
        <f>VLOOKUP(working_table!$G3859,order_items[[#All],[product_id]:[subtotal_idr]],4,0)</f>
        <v>458000</v>
      </c>
      <c r="K3859" t="str">
        <f>VLOOKUP($G3859,products7[#All],2,0)</f>
        <v>Dress Wrap Senja Wear</v>
      </c>
      <c r="L3859" t="str">
        <f>VLOOKUP($G3859,products7[#All],3,0)</f>
        <v>dress</v>
      </c>
      <c r="M3859" t="str">
        <f>VLOOKUP($G3859,products7[#All],7,0)</f>
        <v>Senja Wear</v>
      </c>
    </row>
    <row r="3860" spans="1:13" x14ac:dyDescent="0.35">
      <c r="A3860" t="s">
        <v>8854</v>
      </c>
      <c r="B3860" s="2">
        <f>VLOOKUP(A3860,orders[#All],3,0)</f>
        <v>45206</v>
      </c>
      <c r="C3860" t="str">
        <f>VLOOKUP($A3860,orders[#All],9,0)</f>
        <v>delivered</v>
      </c>
      <c r="D3860" t="str">
        <f>VLOOKUP($A3860,orders[#All],5,0)</f>
        <v>Tangerang</v>
      </c>
      <c r="E3860" t="str">
        <f>VLOOKUP($A3860,orders[#All],6,0)</f>
        <v>Banten</v>
      </c>
      <c r="F3860" t="str">
        <f>VLOOKUP($A3860,orders[#All],10,0)</f>
        <v>TANPA PROMO</v>
      </c>
      <c r="G3860" t="s">
        <v>3245</v>
      </c>
      <c r="H3860">
        <f>VLOOKUP(working_table!G3860,order_items[[#All],[product_id]:[subtotal_idr]],2,0)</f>
        <v>1</v>
      </c>
      <c r="I3860" s="5">
        <f>VLOOKUP(working_table!$G3860,order_items[[#All],[product_id]:[subtotal_idr]],3,0)</f>
        <v>499000</v>
      </c>
      <c r="J3860" s="5">
        <f>VLOOKUP(working_table!$G3860,order_items[[#All],[product_id]:[subtotal_idr]],4,0)</f>
        <v>499000</v>
      </c>
      <c r="K3860" t="str">
        <f>VLOOKUP($G3860,products7[#All],2,0)</f>
        <v>Dress Mini Casual SandangIndo</v>
      </c>
      <c r="L3860" t="str">
        <f>VLOOKUP($G3860,products7[#All],3,0)</f>
        <v>Dress</v>
      </c>
      <c r="M3860" t="str">
        <f>VLOOKUP($G3860,products7[#All],7,0)</f>
        <v>SandangIndo</v>
      </c>
    </row>
    <row r="3861" spans="1:13" x14ac:dyDescent="0.35">
      <c r="A3861" t="s">
        <v>8856</v>
      </c>
      <c r="B3861" s="2">
        <f>VLOOKUP(A3861,orders[#All],3,0)</f>
        <v>45473</v>
      </c>
      <c r="C3861" t="str">
        <f>VLOOKUP($A3861,orders[#All],9,0)</f>
        <v>delivered</v>
      </c>
      <c r="D3861" t="str">
        <f>VLOOKUP($A3861,orders[#All],5,0)</f>
        <v>Padang</v>
      </c>
      <c r="E3861" t="str">
        <f>VLOOKUP($A3861,orders[#All],6,0)</f>
        <v>Sumatera Barat</v>
      </c>
      <c r="F3861" t="str">
        <f>VLOOKUP($A3861,orders[#All],10,0)</f>
        <v>TANPA PROMO</v>
      </c>
      <c r="G3861" t="s">
        <v>2748</v>
      </c>
      <c r="H3861">
        <f>VLOOKUP(working_table!G3861,order_items[[#All],[product_id]:[subtotal_idr]],2,0)</f>
        <v>3</v>
      </c>
      <c r="I3861" s="5">
        <f>VLOOKUP(working_table!$G3861,order_items[[#All],[product_id]:[subtotal_idr]],3,0)</f>
        <v>119000</v>
      </c>
      <c r="J3861" s="5">
        <f>VLOOKUP(working_table!$G3861,order_items[[#All],[product_id]:[subtotal_idr]],4,0)</f>
        <v>357000</v>
      </c>
      <c r="K3861" t="str">
        <f>VLOOKUP($G3861,products7[#All],2,0)</f>
        <v>Kemeja Flanel SandangIndo</v>
      </c>
      <c r="L3861" t="str">
        <f>VLOOKUP($G3861,products7[#All],3,0)</f>
        <v>Kemeja</v>
      </c>
      <c r="M3861" t="str">
        <f>VLOOKUP($G3861,products7[#All],7,0)</f>
        <v>SandangIndo</v>
      </c>
    </row>
    <row r="3862" spans="1:13" x14ac:dyDescent="0.35">
      <c r="A3862" t="s">
        <v>8858</v>
      </c>
      <c r="B3862" s="2">
        <f>VLOOKUP(A3862,orders[#All],3,0)</f>
        <v>45602</v>
      </c>
      <c r="C3862" t="str">
        <f>VLOOKUP($A3862,orders[#All],9,0)</f>
        <v>delivered</v>
      </c>
      <c r="D3862" t="str">
        <f>VLOOKUP($A3862,orders[#All],5,0)</f>
        <v>Pontianak</v>
      </c>
      <c r="E3862" t="str">
        <f>VLOOKUP($A3862,orders[#All],6,0)</f>
        <v>Kalimantan Barat</v>
      </c>
      <c r="F3862" t="str">
        <f>VLOOKUP($A3862,orders[#All],10,0)</f>
        <v>TANPA PROMO</v>
      </c>
      <c r="G3862" t="s">
        <v>2810</v>
      </c>
      <c r="H3862">
        <f>VLOOKUP(working_table!G3862,order_items[[#All],[product_id]:[subtotal_idr]],2,0)</f>
        <v>1</v>
      </c>
      <c r="I3862" s="5">
        <f>VLOOKUP(working_table!$G3862,order_items[[#All],[product_id]:[subtotal_idr]],3,0)</f>
        <v>329000</v>
      </c>
      <c r="J3862" s="5">
        <f>VLOOKUP(working_table!$G3862,order_items[[#All],[product_id]:[subtotal_idr]],4,0)</f>
        <v>329000</v>
      </c>
      <c r="K3862" t="str">
        <f>VLOOKUP($G3862,products7[#All],2,0)</f>
        <v>Kemeja Flanel Tropika Style</v>
      </c>
      <c r="L3862" t="str">
        <f>VLOOKUP($G3862,products7[#All],3,0)</f>
        <v>Kemeja</v>
      </c>
      <c r="M3862" t="str">
        <f>VLOOKUP($G3862,products7[#All],7,0)</f>
        <v>Tropika Style</v>
      </c>
    </row>
    <row r="3863" spans="1:13" x14ac:dyDescent="0.35">
      <c r="A3863" t="s">
        <v>8860</v>
      </c>
      <c r="B3863" s="2">
        <f>VLOOKUP(A3863,orders[#All],3,0)</f>
        <v>45345</v>
      </c>
      <c r="C3863" t="str">
        <f>VLOOKUP($A3863,orders[#All],9,0)</f>
        <v>delivered</v>
      </c>
      <c r="D3863" t="str">
        <f>VLOOKUP($A3863,orders[#All],5,0)</f>
        <v>Padang</v>
      </c>
      <c r="E3863" t="str">
        <f>VLOOKUP($A3863,orders[#All],6,0)</f>
        <v>Sumatera Barat</v>
      </c>
      <c r="F3863" t="str">
        <f>VLOOKUP($A3863,orders[#All],10,0)</f>
        <v>WEEKEND25</v>
      </c>
      <c r="G3863" t="s">
        <v>2662</v>
      </c>
      <c r="H3863">
        <f>VLOOKUP(working_table!G3863,order_items[[#All],[product_id]:[subtotal_idr]],2,0)</f>
        <v>1</v>
      </c>
      <c r="I3863" s="5">
        <f>VLOOKUP(working_table!$G3863,order_items[[#All],[product_id]:[subtotal_idr]],3,0)</f>
        <v>149000</v>
      </c>
      <c r="J3863" s="5">
        <f>VLOOKUP(working_table!$G3863,order_items[[#All],[product_id]:[subtotal_idr]],4,0)</f>
        <v>149000</v>
      </c>
      <c r="K3863" t="str">
        <f>VLOOKUP($G3863,products7[#All],2,0)</f>
        <v>Topi Baseball Cendana Co</v>
      </c>
      <c r="L3863" t="str">
        <f>VLOOKUP($G3863,products7[#All],3,0)</f>
        <v>Accessories</v>
      </c>
      <c r="M3863" t="str">
        <f>VLOOKUP($G3863,products7[#All],7,0)</f>
        <v>Cendana Co</v>
      </c>
    </row>
    <row r="3864" spans="1:13" x14ac:dyDescent="0.35">
      <c r="A3864" t="s">
        <v>8862</v>
      </c>
      <c r="B3864" s="2">
        <f>VLOOKUP(A3864,orders[#All],3,0)</f>
        <v>44703</v>
      </c>
      <c r="C3864" t="str">
        <f>VLOOKUP($A3864,orders[#All],9,0)</f>
        <v>delivered</v>
      </c>
      <c r="D3864" t="str">
        <f>VLOOKUP($A3864,orders[#All],5,0)</f>
        <v>Yogyakarta</v>
      </c>
      <c r="E3864" t="str">
        <f>VLOOKUP($A3864,orders[#All],6,0)</f>
        <v>DI Yogyakarta</v>
      </c>
      <c r="F3864" t="str">
        <f>VLOOKUP($A3864,orders[#All],10,0)</f>
        <v>TANPA PROMO</v>
      </c>
      <c r="G3864" t="s">
        <v>3161</v>
      </c>
      <c r="H3864">
        <f>VLOOKUP(working_table!G3864,order_items[[#All],[product_id]:[subtotal_idr]],2,0)</f>
        <v>1</v>
      </c>
      <c r="I3864" s="5">
        <f>VLOOKUP(working_table!$G3864,order_items[[#All],[product_id]:[subtotal_idr]],3,0)</f>
        <v>349000</v>
      </c>
      <c r="J3864" s="5">
        <f>VLOOKUP(working_table!$G3864,order_items[[#All],[product_id]:[subtotal_idr]],4,0)</f>
        <v>349000</v>
      </c>
      <c r="K3864" t="str">
        <f>VLOOKUP($G3864,products7[#All],2,0)</f>
        <v>Tas Selempang Pesona Indo</v>
      </c>
      <c r="L3864" t="str">
        <f>VLOOKUP($G3864,products7[#All],3,0)</f>
        <v>Accessories</v>
      </c>
      <c r="M3864" t="str">
        <f>VLOOKUP($G3864,products7[#All],7,0)</f>
        <v>Pesona Indo</v>
      </c>
    </row>
    <row r="3865" spans="1:13" x14ac:dyDescent="0.35">
      <c r="A3865" t="s">
        <v>8864</v>
      </c>
      <c r="B3865" s="2">
        <f>VLOOKUP(A3865,orders[#All],3,0)</f>
        <v>45694</v>
      </c>
      <c r="C3865" t="str">
        <f>VLOOKUP($A3865,orders[#All],9,0)</f>
        <v>shipped</v>
      </c>
      <c r="D3865" t="str">
        <f>VLOOKUP($A3865,orders[#All],5,0)</f>
        <v>Malang</v>
      </c>
      <c r="E3865" t="str">
        <f>VLOOKUP($A3865,orders[#All],6,0)</f>
        <v>Jawa Timur</v>
      </c>
      <c r="F3865" t="str">
        <f>VLOOKUP($A3865,orders[#All],10,0)</f>
        <v>TANPA PROMO</v>
      </c>
      <c r="G3865" t="s">
        <v>2858</v>
      </c>
      <c r="H3865">
        <f>VLOOKUP(working_table!G3865,order_items[[#All],[product_id]:[subtotal_idr]],2,0)</f>
        <v>1</v>
      </c>
      <c r="I3865" s="5">
        <f>VLOOKUP(working_table!$G3865,order_items[[#All],[product_id]:[subtotal_idr]],3,0)</f>
        <v>79000</v>
      </c>
      <c r="J3865" s="5">
        <f>VLOOKUP(working_table!$G3865,order_items[[#All],[product_id]:[subtotal_idr]],4,0)</f>
        <v>79000</v>
      </c>
      <c r="K3865" t="str">
        <f>VLOOKUP($G3865,products7[#All],2,0)</f>
        <v>Pants Jogger Pesona Indo</v>
      </c>
      <c r="L3865" t="str">
        <f>VLOOKUP($G3865,products7[#All],3,0)</f>
        <v>Pants</v>
      </c>
      <c r="M3865" t="str">
        <f>VLOOKUP($G3865,products7[#All],7,0)</f>
        <v>Pesona Indo</v>
      </c>
    </row>
    <row r="3866" spans="1:13" x14ac:dyDescent="0.35">
      <c r="A3866" t="s">
        <v>8864</v>
      </c>
      <c r="B3866" s="2">
        <f>VLOOKUP(A3866,orders[#All],3,0)</f>
        <v>45694</v>
      </c>
      <c r="C3866" t="str">
        <f>VLOOKUP($A3866,orders[#All],9,0)</f>
        <v>shipped</v>
      </c>
      <c r="D3866" t="str">
        <f>VLOOKUP($A3866,orders[#All],5,0)</f>
        <v>Malang</v>
      </c>
      <c r="E3866" t="str">
        <f>VLOOKUP($A3866,orders[#All],6,0)</f>
        <v>Jawa Timur</v>
      </c>
      <c r="F3866" t="str">
        <f>VLOOKUP($A3866,orders[#All],10,0)</f>
        <v>TANPA PROMO</v>
      </c>
      <c r="G3866" t="s">
        <v>3245</v>
      </c>
      <c r="H3866">
        <f>VLOOKUP(working_table!G3866,order_items[[#All],[product_id]:[subtotal_idr]],2,0)</f>
        <v>1</v>
      </c>
      <c r="I3866" s="5">
        <f>VLOOKUP(working_table!$G3866,order_items[[#All],[product_id]:[subtotal_idr]],3,0)</f>
        <v>499000</v>
      </c>
      <c r="J3866" s="5">
        <f>VLOOKUP(working_table!$G3866,order_items[[#All],[product_id]:[subtotal_idr]],4,0)</f>
        <v>499000</v>
      </c>
      <c r="K3866" t="str">
        <f>VLOOKUP($G3866,products7[#All],2,0)</f>
        <v>Dress Mini Casual SandangIndo</v>
      </c>
      <c r="L3866" t="str">
        <f>VLOOKUP($G3866,products7[#All],3,0)</f>
        <v>Dress</v>
      </c>
      <c r="M3866" t="str">
        <f>VLOOKUP($G3866,products7[#All],7,0)</f>
        <v>SandangIndo</v>
      </c>
    </row>
    <row r="3867" spans="1:13" x14ac:dyDescent="0.35">
      <c r="A3867" t="s">
        <v>8864</v>
      </c>
      <c r="B3867" s="2">
        <f>VLOOKUP(A3867,orders[#All],3,0)</f>
        <v>45694</v>
      </c>
      <c r="C3867" t="str">
        <f>VLOOKUP($A3867,orders[#All],9,0)</f>
        <v>shipped</v>
      </c>
      <c r="D3867" t="str">
        <f>VLOOKUP($A3867,orders[#All],5,0)</f>
        <v>Malang</v>
      </c>
      <c r="E3867" t="str">
        <f>VLOOKUP($A3867,orders[#All],6,0)</f>
        <v>Jawa Timur</v>
      </c>
      <c r="F3867" t="str">
        <f>VLOOKUP($A3867,orders[#All],10,0)</f>
        <v>TANPA PROMO</v>
      </c>
      <c r="G3867" t="s">
        <v>3093</v>
      </c>
      <c r="H3867">
        <f>VLOOKUP(working_table!G3867,order_items[[#All],[product_id]:[subtotal_idr]],2,0)</f>
        <v>1</v>
      </c>
      <c r="I3867" s="5">
        <f>VLOOKUP(working_table!$G3867,order_items[[#All],[product_id]:[subtotal_idr]],3,0)</f>
        <v>79000</v>
      </c>
      <c r="J3867" s="5">
        <f>VLOOKUP(working_table!$G3867,order_items[[#All],[product_id]:[subtotal_idr]],4,0)</f>
        <v>79000</v>
      </c>
      <c r="K3867" t="str">
        <f>VLOOKUP($G3867,products7[#All],2,0)</f>
        <v>T-Shirt Oversize Ratu Mode</v>
      </c>
      <c r="L3867" t="str">
        <f>VLOOKUP($G3867,products7[#All],3,0)</f>
        <v>T-Shirt</v>
      </c>
      <c r="M3867" t="str">
        <f>VLOOKUP($G3867,products7[#All],7,0)</f>
        <v>Ratu Mode</v>
      </c>
    </row>
    <row r="3868" spans="1:13" x14ac:dyDescent="0.35">
      <c r="A3868" t="s">
        <v>8868</v>
      </c>
      <c r="B3868" s="2">
        <f>VLOOKUP(A3868,orders[#All],3,0)</f>
        <v>44798</v>
      </c>
      <c r="C3868" t="str">
        <f>VLOOKUP($A3868,orders[#All],9,0)</f>
        <v>shipped</v>
      </c>
      <c r="D3868" t="str">
        <f>VLOOKUP($A3868,orders[#All],5,0)</f>
        <v>Denpasar</v>
      </c>
      <c r="E3868" t="str">
        <f>VLOOKUP($A3868,orders[#All],6,0)</f>
        <v>Bali</v>
      </c>
      <c r="F3868" t="str">
        <f>VLOOKUP($A3868,orders[#All],10,0)</f>
        <v>TANPA PROMO</v>
      </c>
      <c r="G3868" t="s">
        <v>2394</v>
      </c>
      <c r="H3868">
        <f>VLOOKUP(working_table!G3868,order_items[[#All],[product_id]:[subtotal_idr]],2,0)</f>
        <v>1</v>
      </c>
      <c r="I3868" s="5">
        <f>VLOOKUP(working_table!$G3868,order_items[[#All],[product_id]:[subtotal_idr]],3,0)</f>
        <v>129000</v>
      </c>
      <c r="J3868" s="5">
        <f>VLOOKUP(working_table!$G3868,order_items[[#All],[product_id]:[subtotal_idr]],4,0)</f>
        <v>129000</v>
      </c>
      <c r="K3868" t="str">
        <f>VLOOKUP($G3868,products7[#All],2,0)</f>
        <v>Kacamata Hitam Kanvas Lokal</v>
      </c>
      <c r="L3868" t="str">
        <f>VLOOKUP($G3868,products7[#All],3,0)</f>
        <v>Accessories</v>
      </c>
      <c r="M3868" t="str">
        <f>VLOOKUP($G3868,products7[#All],7,0)</f>
        <v>Kanvas Lokal</v>
      </c>
    </row>
    <row r="3869" spans="1:13" x14ac:dyDescent="0.35">
      <c r="A3869" t="s">
        <v>8868</v>
      </c>
      <c r="B3869" s="2">
        <f>VLOOKUP(A3869,orders[#All],3,0)</f>
        <v>44798</v>
      </c>
      <c r="C3869" t="str">
        <f>VLOOKUP($A3869,orders[#All],9,0)</f>
        <v>shipped</v>
      </c>
      <c r="D3869" t="str">
        <f>VLOOKUP($A3869,orders[#All],5,0)</f>
        <v>Denpasar</v>
      </c>
      <c r="E3869" t="str">
        <f>VLOOKUP($A3869,orders[#All],6,0)</f>
        <v>Bali</v>
      </c>
      <c r="F3869" t="str">
        <f>VLOOKUP($A3869,orders[#All],10,0)</f>
        <v>TANPA PROMO</v>
      </c>
      <c r="G3869" t="s">
        <v>3231</v>
      </c>
      <c r="H3869">
        <f>VLOOKUP(working_table!G3869,order_items[[#All],[product_id]:[subtotal_idr]],2,0)</f>
        <v>1</v>
      </c>
      <c r="I3869" s="5">
        <f>VLOOKUP(working_table!$G3869,order_items[[#All],[product_id]:[subtotal_idr]],3,0)</f>
        <v>329000</v>
      </c>
      <c r="J3869" s="5">
        <f>VLOOKUP(working_table!$G3869,order_items[[#All],[product_id]:[subtotal_idr]],4,0)</f>
        <v>329000</v>
      </c>
      <c r="K3869" t="str">
        <f>VLOOKUP($G3869,products7[#All],2,0)</f>
        <v>T-Shirt Graphic Kanvas Lokal</v>
      </c>
      <c r="L3869" t="str">
        <f>VLOOKUP($G3869,products7[#All],3,0)</f>
        <v>T-Shirt</v>
      </c>
      <c r="M3869" t="str">
        <f>VLOOKUP($G3869,products7[#All],7,0)</f>
        <v>Kanvas Lokal</v>
      </c>
    </row>
    <row r="3870" spans="1:13" x14ac:dyDescent="0.35">
      <c r="A3870" t="s">
        <v>8868</v>
      </c>
      <c r="B3870" s="2">
        <f>VLOOKUP(A3870,orders[#All],3,0)</f>
        <v>44798</v>
      </c>
      <c r="C3870" t="str">
        <f>VLOOKUP($A3870,orders[#All],9,0)</f>
        <v>shipped</v>
      </c>
      <c r="D3870" t="str">
        <f>VLOOKUP($A3870,orders[#All],5,0)</f>
        <v>Denpasar</v>
      </c>
      <c r="E3870" t="str">
        <f>VLOOKUP($A3870,orders[#All],6,0)</f>
        <v>Bali</v>
      </c>
      <c r="F3870" t="str">
        <f>VLOOKUP($A3870,orders[#All],10,0)</f>
        <v>TANPA PROMO</v>
      </c>
      <c r="G3870" t="s">
        <v>3425</v>
      </c>
      <c r="H3870">
        <f>VLOOKUP(working_table!G3870,order_items[[#All],[product_id]:[subtotal_idr]],2,0)</f>
        <v>1</v>
      </c>
      <c r="I3870" s="5">
        <f>VLOOKUP(working_table!$G3870,order_items[[#All],[product_id]:[subtotal_idr]],3,0)</f>
        <v>199000</v>
      </c>
      <c r="J3870" s="5">
        <f>VLOOKUP(working_table!$G3870,order_items[[#All],[product_id]:[subtotal_idr]],4,0)</f>
        <v>199000</v>
      </c>
      <c r="K3870" t="str">
        <f>VLOOKUP($G3870,products7[#All],2,0)</f>
        <v>Jacket Hoodie Kanvas Lokal</v>
      </c>
      <c r="L3870" t="str">
        <f>VLOOKUP($G3870,products7[#All],3,0)</f>
        <v>Jacket</v>
      </c>
      <c r="M3870" t="str">
        <f>VLOOKUP($G3870,products7[#All],7,0)</f>
        <v>Kanvas Lokal</v>
      </c>
    </row>
    <row r="3871" spans="1:13" x14ac:dyDescent="0.35">
      <c r="A3871" t="s">
        <v>8872</v>
      </c>
      <c r="B3871" s="2">
        <f>VLOOKUP(A3871,orders[#All],3,0)</f>
        <v>45570</v>
      </c>
      <c r="C3871" t="str">
        <f>VLOOKUP($A3871,orders[#All],9,0)</f>
        <v>returned</v>
      </c>
      <c r="D3871" t="str">
        <f>VLOOKUP($A3871,orders[#All],5,0)</f>
        <v>Banjarmasin</v>
      </c>
      <c r="E3871" t="str">
        <f>VLOOKUP($A3871,orders[#All],6,0)</f>
        <v>Kalimantan Selatan</v>
      </c>
      <c r="F3871" t="str">
        <f>VLOOKUP($A3871,orders[#All],10,0)</f>
        <v>HARBOLNAS22</v>
      </c>
      <c r="G3871" t="s">
        <v>2718</v>
      </c>
      <c r="H3871">
        <f>VLOOKUP(working_table!G3871,order_items[[#All],[product_id]:[subtotal_idr]],2,0)</f>
        <v>1</v>
      </c>
      <c r="I3871" s="5">
        <f>VLOOKUP(working_table!$G3871,order_items[[#All],[product_id]:[subtotal_idr]],3,0)</f>
        <v>59000</v>
      </c>
      <c r="J3871" s="5">
        <f>VLOOKUP(working_table!$G3871,order_items[[#All],[product_id]:[subtotal_idr]],4,0)</f>
        <v>59000</v>
      </c>
      <c r="K3871" t="str">
        <f>VLOOKUP($G3871,products7[#All],2,0)</f>
        <v>T-Shirt Oversize Kanvas Lokal</v>
      </c>
      <c r="L3871" t="str">
        <f>VLOOKUP($G3871,products7[#All],3,0)</f>
        <v>T-Shirt</v>
      </c>
      <c r="M3871" t="str">
        <f>VLOOKUP($G3871,products7[#All],7,0)</f>
        <v>Kanvas Lokal</v>
      </c>
    </row>
    <row r="3872" spans="1:13" x14ac:dyDescent="0.35">
      <c r="A3872" t="s">
        <v>8874</v>
      </c>
      <c r="B3872" s="2">
        <f>VLOOKUP(A3872,orders[#All],3,0)</f>
        <v>44994</v>
      </c>
      <c r="C3872" t="str">
        <f>VLOOKUP($A3872,orders[#All],9,0)</f>
        <v>delivered</v>
      </c>
      <c r="D3872" t="str">
        <f>VLOOKUP($A3872,orders[#All],5,0)</f>
        <v>Depok</v>
      </c>
      <c r="E3872" t="str">
        <f>VLOOKUP($A3872,orders[#All],6,0)</f>
        <v>Jawa Barat</v>
      </c>
      <c r="F3872" t="str">
        <f>VLOOKUP($A3872,orders[#All],10,0)</f>
        <v>HARI BELANJA</v>
      </c>
      <c r="G3872" t="s">
        <v>3346</v>
      </c>
      <c r="H3872">
        <f>VLOOKUP(working_table!G3872,order_items[[#All],[product_id]:[subtotal_idr]],2,0)</f>
        <v>1</v>
      </c>
      <c r="I3872" s="5">
        <f>VLOOKUP(working_table!$G3872,order_items[[#All],[product_id]:[subtotal_idr]],3,0)</f>
        <v>399000</v>
      </c>
      <c r="J3872" s="5">
        <f>VLOOKUP(working_table!$G3872,order_items[[#All],[product_id]:[subtotal_idr]],4,0)</f>
        <v>399000</v>
      </c>
      <c r="K3872" t="str">
        <f>VLOOKUP($G3872,products7[#All],2,0)</f>
        <v>Kemeja Batik Ratu Mode</v>
      </c>
      <c r="L3872" t="str">
        <f>VLOOKUP($G3872,products7[#All],3,0)</f>
        <v>T-Shirt</v>
      </c>
      <c r="M3872" t="str">
        <f>VLOOKUP($G3872,products7[#All],7,0)</f>
        <v>Ratu Mode</v>
      </c>
    </row>
    <row r="3873" spans="1:13" x14ac:dyDescent="0.35">
      <c r="A3873" t="s">
        <v>8874</v>
      </c>
      <c r="B3873" s="2">
        <f>VLOOKUP(A3873,orders[#All],3,0)</f>
        <v>44994</v>
      </c>
      <c r="C3873" t="str">
        <f>VLOOKUP($A3873,orders[#All],9,0)</f>
        <v>delivered</v>
      </c>
      <c r="D3873" t="str">
        <f>VLOOKUP($A3873,orders[#All],5,0)</f>
        <v>Depok</v>
      </c>
      <c r="E3873" t="str">
        <f>VLOOKUP($A3873,orders[#All],6,0)</f>
        <v>Jawa Barat</v>
      </c>
      <c r="F3873" t="str">
        <f>VLOOKUP($A3873,orders[#All],10,0)</f>
        <v>HARI BELANJA</v>
      </c>
      <c r="G3873" t="s">
        <v>3125</v>
      </c>
      <c r="H3873">
        <f>VLOOKUP(working_table!G3873,order_items[[#All],[product_id]:[subtotal_idr]],2,0)</f>
        <v>1</v>
      </c>
      <c r="I3873" s="5">
        <f>VLOOKUP(working_table!$G3873,order_items[[#All],[product_id]:[subtotal_idr]],3,0)</f>
        <v>89000</v>
      </c>
      <c r="J3873" s="5">
        <f>VLOOKUP(working_table!$G3873,order_items[[#All],[product_id]:[subtotal_idr]],4,0)</f>
        <v>89000</v>
      </c>
      <c r="K3873" t="str">
        <f>VLOOKUP($G3873,products7[#All],2,0)</f>
        <v>Jacket Hoodie Kanvas Lokal</v>
      </c>
      <c r="L3873" t="str">
        <f>VLOOKUP($G3873,products7[#All],3,0)</f>
        <v>Jacket</v>
      </c>
      <c r="M3873" t="str">
        <f>VLOOKUP($G3873,products7[#All],7,0)</f>
        <v>Kanvas Lokal</v>
      </c>
    </row>
    <row r="3874" spans="1:13" x14ac:dyDescent="0.35">
      <c r="A3874" t="s">
        <v>8874</v>
      </c>
      <c r="B3874" s="2">
        <f>VLOOKUP(A3874,orders[#All],3,0)</f>
        <v>44994</v>
      </c>
      <c r="C3874" t="str">
        <f>VLOOKUP($A3874,orders[#All],9,0)</f>
        <v>delivered</v>
      </c>
      <c r="D3874" t="str">
        <f>VLOOKUP($A3874,orders[#All],5,0)</f>
        <v>Depok</v>
      </c>
      <c r="E3874" t="str">
        <f>VLOOKUP($A3874,orders[#All],6,0)</f>
        <v>Jawa Barat</v>
      </c>
      <c r="F3874" t="str">
        <f>VLOOKUP($A3874,orders[#All],10,0)</f>
        <v>HARI BELANJA</v>
      </c>
      <c r="G3874" t="s">
        <v>2692</v>
      </c>
      <c r="H3874">
        <f>VLOOKUP(working_table!G3874,order_items[[#All],[product_id]:[subtotal_idr]],2,0)</f>
        <v>1</v>
      </c>
      <c r="I3874" s="5">
        <f>VLOOKUP(working_table!$G3874,order_items[[#All],[product_id]:[subtotal_idr]],3,0)</f>
        <v>549000</v>
      </c>
      <c r="J3874" s="5">
        <f>VLOOKUP(working_table!$G3874,order_items[[#All],[product_id]:[subtotal_idr]],4,0)</f>
        <v>549000</v>
      </c>
      <c r="K3874" t="str">
        <f>VLOOKUP($G3874,products7[#All],2,0)</f>
        <v>Kacamata Hitam Ratu Mode</v>
      </c>
      <c r="L3874" t="str">
        <f>VLOOKUP($G3874,products7[#All],3,0)</f>
        <v>Accessories</v>
      </c>
      <c r="M3874" t="str">
        <f>VLOOKUP($G3874,products7[#All],7,0)</f>
        <v>Ratu Mode</v>
      </c>
    </row>
    <row r="3875" spans="1:13" x14ac:dyDescent="0.35">
      <c r="A3875" t="s">
        <v>8878</v>
      </c>
      <c r="B3875" s="2">
        <f>VLOOKUP(A3875,orders[#All],3,0)</f>
        <v>45218</v>
      </c>
      <c r="C3875" t="str">
        <f>VLOOKUP($A3875,orders[#All],9,0)</f>
        <v>cancelled</v>
      </c>
      <c r="D3875" t="str">
        <f>VLOOKUP($A3875,orders[#All],5,0)</f>
        <v>Balikpapan</v>
      </c>
      <c r="E3875" t="str">
        <f>VLOOKUP($A3875,orders[#All],6,0)</f>
        <v>Kalimantan Timur</v>
      </c>
      <c r="F3875" t="str">
        <f>VLOOKUP($A3875,orders[#All],10,0)</f>
        <v>TANPA PROMO</v>
      </c>
      <c r="G3875" t="s">
        <v>3375</v>
      </c>
      <c r="H3875">
        <f>VLOOKUP(working_table!G3875,order_items[[#All],[product_id]:[subtotal_idr]],2,0)</f>
        <v>1</v>
      </c>
      <c r="I3875" s="5">
        <f>VLOOKUP(working_table!$G3875,order_items[[#All],[product_id]:[subtotal_idr]],3,0)</f>
        <v>149000</v>
      </c>
      <c r="J3875" s="5">
        <f>VLOOKUP(working_table!$G3875,order_items[[#All],[product_id]:[subtotal_idr]],4,0)</f>
        <v>149000</v>
      </c>
      <c r="K3875" t="str">
        <f>VLOOKUP($G3875,products7[#All],2,0)</f>
        <v>Pants Cargo Senja Wear</v>
      </c>
      <c r="L3875" t="str">
        <f>VLOOKUP($G3875,products7[#All],3,0)</f>
        <v>Pants</v>
      </c>
      <c r="M3875" t="str">
        <f>VLOOKUP($G3875,products7[#All],7,0)</f>
        <v>Senja Wear</v>
      </c>
    </row>
    <row r="3876" spans="1:13" x14ac:dyDescent="0.35">
      <c r="A3876" t="s">
        <v>8880</v>
      </c>
      <c r="B3876" s="2">
        <f>VLOOKUP(A3876,orders[#All],3,0)</f>
        <v>45243</v>
      </c>
      <c r="C3876" t="str">
        <f>VLOOKUP($A3876,orders[#All],9,0)</f>
        <v>cancelled</v>
      </c>
      <c r="D3876" t="str">
        <f>VLOOKUP($A3876,orders[#All],5,0)</f>
        <v>Balikpapan</v>
      </c>
      <c r="E3876" t="str">
        <f>VLOOKUP($A3876,orders[#All],6,0)</f>
        <v>Kalimantan Timur</v>
      </c>
      <c r="F3876" t="str">
        <f>VLOOKUP($A3876,orders[#All],10,0)</f>
        <v>MEMBER10</v>
      </c>
      <c r="G3876" t="s">
        <v>3223</v>
      </c>
      <c r="H3876">
        <f>VLOOKUP(working_table!G3876,order_items[[#All],[product_id]:[subtotal_idr]],2,0)</f>
        <v>1</v>
      </c>
      <c r="I3876" s="5">
        <f>VLOOKUP(working_table!$G3876,order_items[[#All],[product_id]:[subtotal_idr]],3,0)</f>
        <v>69000</v>
      </c>
      <c r="J3876" s="5">
        <f>VLOOKUP(working_table!$G3876,order_items[[#All],[product_id]:[subtotal_idr]],4,0)</f>
        <v>69000</v>
      </c>
      <c r="K3876" t="str">
        <f>VLOOKUP($G3876,products7[#All],2,0)</f>
        <v>Pants Jeans Slim Senja Wear</v>
      </c>
      <c r="L3876" t="str">
        <f>VLOOKUP($G3876,products7[#All],3,0)</f>
        <v>Pants</v>
      </c>
      <c r="M3876" t="str">
        <f>VLOOKUP($G3876,products7[#All],7,0)</f>
        <v>Senja Wear</v>
      </c>
    </row>
    <row r="3877" spans="1:13" x14ac:dyDescent="0.35">
      <c r="A3877" t="s">
        <v>8880</v>
      </c>
      <c r="B3877" s="2">
        <f>VLOOKUP(A3877,orders[#All],3,0)</f>
        <v>45243</v>
      </c>
      <c r="C3877" t="str">
        <f>VLOOKUP($A3877,orders[#All],9,0)</f>
        <v>cancelled</v>
      </c>
      <c r="D3877" t="str">
        <f>VLOOKUP($A3877,orders[#All],5,0)</f>
        <v>Balikpapan</v>
      </c>
      <c r="E3877" t="str">
        <f>VLOOKUP($A3877,orders[#All],6,0)</f>
        <v>Kalimantan Timur</v>
      </c>
      <c r="F3877" t="str">
        <f>VLOOKUP($A3877,orders[#All],10,0)</f>
        <v>MEMBER10</v>
      </c>
      <c r="G3877" t="s">
        <v>2814</v>
      </c>
      <c r="H3877">
        <f>VLOOKUP(working_table!G3877,order_items[[#All],[product_id]:[subtotal_idr]],2,0)</f>
        <v>2</v>
      </c>
      <c r="I3877" s="5">
        <f>VLOOKUP(working_table!$G3877,order_items[[#All],[product_id]:[subtotal_idr]],3,0)</f>
        <v>149000</v>
      </c>
      <c r="J3877" s="5">
        <f>VLOOKUP(working_table!$G3877,order_items[[#All],[product_id]:[subtotal_idr]],4,0)</f>
        <v>298000</v>
      </c>
      <c r="K3877" t="str">
        <f>VLOOKUP($G3877,products7[#All],2,0)</f>
        <v>Pants Cargo Ratu Mode</v>
      </c>
      <c r="L3877" t="str">
        <f>VLOOKUP($G3877,products7[#All],3,0)</f>
        <v>Pants</v>
      </c>
      <c r="M3877" t="str">
        <f>VLOOKUP($G3877,products7[#All],7,0)</f>
        <v>Ratu Mode</v>
      </c>
    </row>
    <row r="3878" spans="1:13" x14ac:dyDescent="0.35">
      <c r="A3878" t="s">
        <v>8883</v>
      </c>
      <c r="B3878" s="2">
        <f>VLOOKUP(A3878,orders[#All],3,0)</f>
        <v>44932</v>
      </c>
      <c r="C3878" t="str">
        <f>VLOOKUP($A3878,orders[#All],9,0)</f>
        <v>cancelled</v>
      </c>
      <c r="D3878" t="str">
        <f>VLOOKUP($A3878,orders[#All],5,0)</f>
        <v>Banjarmasin</v>
      </c>
      <c r="E3878" t="str">
        <f>VLOOKUP($A3878,orders[#All],6,0)</f>
        <v>Kalimantan Selatan</v>
      </c>
      <c r="F3878" t="str">
        <f>VLOOKUP($A3878,orders[#All],10,0)</f>
        <v>TANPA PROMO</v>
      </c>
      <c r="G3878" t="s">
        <v>2606</v>
      </c>
      <c r="H3878">
        <f>VLOOKUP(working_table!G3878,order_items[[#All],[product_id]:[subtotal_idr]],2,0)</f>
        <v>1</v>
      </c>
      <c r="I3878" s="5">
        <f>VLOOKUP(working_table!$G3878,order_items[[#All],[product_id]:[subtotal_idr]],3,0)</f>
        <v>499000</v>
      </c>
      <c r="J3878" s="5">
        <f>VLOOKUP(working_table!$G3878,order_items[[#All],[product_id]:[subtotal_idr]],4,0)</f>
        <v>499000</v>
      </c>
      <c r="K3878" t="str">
        <f>VLOOKUP($G3878,products7[#All],2,0)</f>
        <v>Pants Jeans Slim Riang Apparel</v>
      </c>
      <c r="L3878" t="str">
        <f>VLOOKUP($G3878,products7[#All],3,0)</f>
        <v>Pants</v>
      </c>
      <c r="M3878" t="str">
        <f>VLOOKUP($G3878,products7[#All],7,0)</f>
        <v>Riang Apparel</v>
      </c>
    </row>
    <row r="3879" spans="1:13" x14ac:dyDescent="0.35">
      <c r="A3879" t="s">
        <v>8885</v>
      </c>
      <c r="B3879" s="2">
        <f>VLOOKUP(A3879,orders[#All],3,0)</f>
        <v>45682</v>
      </c>
      <c r="C3879" t="str">
        <f>VLOOKUP($A3879,orders[#All],9,0)</f>
        <v>delivered</v>
      </c>
      <c r="D3879" t="str">
        <f>VLOOKUP($A3879,orders[#All],5,0)</f>
        <v>Yogyakarta</v>
      </c>
      <c r="E3879" t="str">
        <f>VLOOKUP($A3879,orders[#All],6,0)</f>
        <v>DI Yogyakarta</v>
      </c>
      <c r="F3879" t="str">
        <f>VLOOKUP($A3879,orders[#All],10,0)</f>
        <v>TANPA PROMO</v>
      </c>
      <c r="G3879" t="s">
        <v>3152</v>
      </c>
      <c r="H3879">
        <f>VLOOKUP(working_table!G3879,order_items[[#All],[product_id]:[subtotal_idr]],2,0)</f>
        <v>1</v>
      </c>
      <c r="I3879" s="5">
        <f>VLOOKUP(working_table!$G3879,order_items[[#All],[product_id]:[subtotal_idr]],3,0)</f>
        <v>249000</v>
      </c>
      <c r="J3879" s="5">
        <f>VLOOKUP(working_table!$G3879,order_items[[#All],[product_id]:[subtotal_idr]],4,0)</f>
        <v>249000</v>
      </c>
      <c r="K3879" t="str">
        <f>VLOOKUP($G3879,products7[#All],2,0)</f>
        <v>Pants Jeans Slim Senja Wear</v>
      </c>
      <c r="L3879" t="str">
        <f>VLOOKUP($G3879,products7[#All],3,0)</f>
        <v>Pants</v>
      </c>
      <c r="M3879" t="str">
        <f>VLOOKUP($G3879,products7[#All],7,0)</f>
        <v>Senja Wear</v>
      </c>
    </row>
    <row r="3880" spans="1:13" x14ac:dyDescent="0.35">
      <c r="A3880" t="s">
        <v>8887</v>
      </c>
      <c r="B3880" s="2">
        <f>VLOOKUP(A3880,orders[#All],3,0)</f>
        <v>45341</v>
      </c>
      <c r="C3880" t="str">
        <f>VLOOKUP($A3880,orders[#All],9,0)</f>
        <v>delivered</v>
      </c>
      <c r="D3880" t="str">
        <f>VLOOKUP($A3880,orders[#All],5,0)</f>
        <v>Depok</v>
      </c>
      <c r="E3880" t="str">
        <f>VLOOKUP($A3880,orders[#All],6,0)</f>
        <v>Jawa Barat</v>
      </c>
      <c r="F3880" t="str">
        <f>VLOOKUP($A3880,orders[#All],10,0)</f>
        <v>SALE2024</v>
      </c>
      <c r="G3880" t="s">
        <v>2808</v>
      </c>
      <c r="H3880">
        <f>VLOOKUP(working_table!G3880,order_items[[#All],[product_id]:[subtotal_idr]],2,0)</f>
        <v>1</v>
      </c>
      <c r="I3880" s="5">
        <f>VLOOKUP(working_table!$G3880,order_items[[#All],[product_id]:[subtotal_idr]],3,0)</f>
        <v>199000</v>
      </c>
      <c r="J3880" s="5">
        <f>VLOOKUP(working_table!$G3880,order_items[[#All],[product_id]:[subtotal_idr]],4,0)</f>
        <v>199000</v>
      </c>
      <c r="K3880" t="str">
        <f>VLOOKUP($G3880,products7[#All],2,0)</f>
        <v>Dress Midi Floral SandangIndo</v>
      </c>
      <c r="L3880" t="str">
        <f>VLOOKUP($G3880,products7[#All],3,0)</f>
        <v>Dress</v>
      </c>
      <c r="M3880" t="str">
        <f>VLOOKUP($G3880,products7[#All],7,0)</f>
        <v>SandangIndo</v>
      </c>
    </row>
    <row r="3881" spans="1:13" x14ac:dyDescent="0.35">
      <c r="A3881" t="s">
        <v>8887</v>
      </c>
      <c r="B3881" s="2">
        <f>VLOOKUP(A3881,orders[#All],3,0)</f>
        <v>45341</v>
      </c>
      <c r="C3881" t="str">
        <f>VLOOKUP($A3881,orders[#All],9,0)</f>
        <v>delivered</v>
      </c>
      <c r="D3881" t="str">
        <f>VLOOKUP($A3881,orders[#All],5,0)</f>
        <v>Depok</v>
      </c>
      <c r="E3881" t="str">
        <f>VLOOKUP($A3881,orders[#All],6,0)</f>
        <v>Jawa Barat</v>
      </c>
      <c r="F3881" t="str">
        <f>VLOOKUP($A3881,orders[#All],10,0)</f>
        <v>SALE2024</v>
      </c>
      <c r="G3881" t="s">
        <v>4230</v>
      </c>
      <c r="H3881">
        <f>VLOOKUP(working_table!G3881,order_items[[#All],[product_id]:[subtotal_idr]],2,0)</f>
        <v>1</v>
      </c>
      <c r="I3881" s="5">
        <f>VLOOKUP(working_table!$G3881,order_items[[#All],[product_id]:[subtotal_idr]],3,0)</f>
        <v>449000</v>
      </c>
      <c r="J3881" s="5">
        <f>VLOOKUP(working_table!$G3881,order_items[[#All],[product_id]:[subtotal_idr]],4,0)</f>
        <v>449000</v>
      </c>
      <c r="K3881" t="str">
        <f>VLOOKUP($G3881,products7[#All],2,0)</f>
        <v>Syal Rajut BajuKita</v>
      </c>
      <c r="L3881" t="str">
        <f>VLOOKUP($G3881,products7[#All],3,0)</f>
        <v>Accessories</v>
      </c>
      <c r="M3881" t="str">
        <f>VLOOKUP($G3881,products7[#All],7,0)</f>
        <v>BajuKita</v>
      </c>
    </row>
    <row r="3882" spans="1:13" x14ac:dyDescent="0.35">
      <c r="A3882" t="s">
        <v>8887</v>
      </c>
      <c r="B3882" s="2">
        <f>VLOOKUP(A3882,orders[#All],3,0)</f>
        <v>45341</v>
      </c>
      <c r="C3882" t="str">
        <f>VLOOKUP($A3882,orders[#All],9,0)</f>
        <v>delivered</v>
      </c>
      <c r="D3882" t="str">
        <f>VLOOKUP($A3882,orders[#All],5,0)</f>
        <v>Depok</v>
      </c>
      <c r="E3882" t="str">
        <f>VLOOKUP($A3882,orders[#All],6,0)</f>
        <v>Jawa Barat</v>
      </c>
      <c r="F3882" t="str">
        <f>VLOOKUP($A3882,orders[#All],10,0)</f>
        <v>SALE2024</v>
      </c>
      <c r="G3882" t="s">
        <v>4762</v>
      </c>
      <c r="H3882">
        <f>VLOOKUP(working_table!G3882,order_items[[#All],[product_id]:[subtotal_idr]],2,0)</f>
        <v>1</v>
      </c>
      <c r="I3882" s="5">
        <f>VLOOKUP(working_table!$G3882,order_items[[#All],[product_id]:[subtotal_idr]],3,0)</f>
        <v>149000</v>
      </c>
      <c r="J3882" s="5">
        <f>VLOOKUP(working_table!$G3882,order_items[[#All],[product_id]:[subtotal_idr]],4,0)</f>
        <v>149000</v>
      </c>
      <c r="K3882" t="str">
        <f>VLOOKUP($G3882,products7[#All],2,0)</f>
        <v>Dress A-Line Kanvas Lokal</v>
      </c>
      <c r="L3882" t="str">
        <f>VLOOKUP($G3882,products7[#All],3,0)</f>
        <v>dress</v>
      </c>
      <c r="M3882" t="str">
        <f>VLOOKUP($G3882,products7[#All],7,0)</f>
        <v>Kanvas Lokal</v>
      </c>
    </row>
    <row r="3883" spans="1:13" x14ac:dyDescent="0.35">
      <c r="A3883" t="s">
        <v>8891</v>
      </c>
      <c r="B3883" s="2">
        <f>VLOOKUP(A3883,orders[#All],3,0)</f>
        <v>45611</v>
      </c>
      <c r="C3883" t="str">
        <f>VLOOKUP($A3883,orders[#All],9,0)</f>
        <v>delivered</v>
      </c>
      <c r="D3883" t="str">
        <f>VLOOKUP($A3883,orders[#All],5,0)</f>
        <v>Manado</v>
      </c>
      <c r="E3883" t="str">
        <f>VLOOKUP($A3883,orders[#All],6,0)</f>
        <v>Sulawesi Utara</v>
      </c>
      <c r="F3883" t="str">
        <f>VLOOKUP($A3883,orders[#All],10,0)</f>
        <v>HARI BELANJA</v>
      </c>
      <c r="G3883" t="s">
        <v>2986</v>
      </c>
      <c r="H3883">
        <f>VLOOKUP(working_table!G3883,order_items[[#All],[product_id]:[subtotal_idr]],2,0)</f>
        <v>2</v>
      </c>
      <c r="I3883" s="5">
        <f>VLOOKUP(working_table!$G3883,order_items[[#All],[product_id]:[subtotal_idr]],3,0)</f>
        <v>549000</v>
      </c>
      <c r="J3883" s="5">
        <f>VLOOKUP(working_table!$G3883,order_items[[#All],[product_id]:[subtotal_idr]],4,0)</f>
        <v>1098000</v>
      </c>
      <c r="K3883" t="str">
        <f>VLOOKUP($G3883,products7[#All],2,0)</f>
        <v>Jacket Parasut Riang Apparel</v>
      </c>
      <c r="L3883" t="str">
        <f>VLOOKUP($G3883,products7[#All],3,0)</f>
        <v>Jacket</v>
      </c>
      <c r="M3883" t="str">
        <f>VLOOKUP($G3883,products7[#All],7,0)</f>
        <v>Riang Apparel</v>
      </c>
    </row>
    <row r="3884" spans="1:13" x14ac:dyDescent="0.35">
      <c r="A3884" t="s">
        <v>8891</v>
      </c>
      <c r="B3884" s="2">
        <f>VLOOKUP(A3884,orders[#All],3,0)</f>
        <v>45611</v>
      </c>
      <c r="C3884" t="str">
        <f>VLOOKUP($A3884,orders[#All],9,0)</f>
        <v>delivered</v>
      </c>
      <c r="D3884" t="str">
        <f>VLOOKUP($A3884,orders[#All],5,0)</f>
        <v>Manado</v>
      </c>
      <c r="E3884" t="str">
        <f>VLOOKUP($A3884,orders[#All],6,0)</f>
        <v>Sulawesi Utara</v>
      </c>
      <c r="F3884" t="str">
        <f>VLOOKUP($A3884,orders[#All],10,0)</f>
        <v>HARI BELANJA</v>
      </c>
      <c r="G3884" t="s">
        <v>2709</v>
      </c>
      <c r="H3884">
        <f>VLOOKUP(working_table!G3884,order_items[[#All],[product_id]:[subtotal_idr]],2,0)</f>
        <v>2</v>
      </c>
      <c r="I3884" s="5">
        <f>VLOOKUP(working_table!$G3884,order_items[[#All],[product_id]:[subtotal_idr]],3,0)</f>
        <v>79000</v>
      </c>
      <c r="J3884" s="5">
        <f>VLOOKUP(working_table!$G3884,order_items[[#All],[product_id]:[subtotal_idr]],4,0)</f>
        <v>158000</v>
      </c>
      <c r="K3884" t="str">
        <f>VLOOKUP($G3884,products7[#All],2,0)</f>
        <v>T-Shirt Oversize Riang Apparel</v>
      </c>
      <c r="L3884" t="str">
        <f>VLOOKUP($G3884,products7[#All],3,0)</f>
        <v>T-Shirt</v>
      </c>
      <c r="M3884" t="str">
        <f>VLOOKUP($G3884,products7[#All],7,0)</f>
        <v>Riang Apparel</v>
      </c>
    </row>
    <row r="3885" spans="1:13" x14ac:dyDescent="0.35">
      <c r="A3885" t="s">
        <v>8894</v>
      </c>
      <c r="B3885" s="2">
        <f>VLOOKUP(A3885,orders[#All],3,0)</f>
        <v>45691</v>
      </c>
      <c r="C3885" t="str">
        <f>VLOOKUP($A3885,orders[#All],9,0)</f>
        <v>delivered</v>
      </c>
      <c r="D3885" t="str">
        <f>VLOOKUP($A3885,orders[#All],5,0)</f>
        <v>Pontianak</v>
      </c>
      <c r="E3885" t="str">
        <f>VLOOKUP($A3885,orders[#All],6,0)</f>
        <v>Kalimantan Barat</v>
      </c>
      <c r="F3885" t="str">
        <f>VLOOKUP($A3885,orders[#All],10,0)</f>
        <v>MEMBER10</v>
      </c>
      <c r="G3885" t="s">
        <v>2967</v>
      </c>
      <c r="H3885">
        <f>VLOOKUP(working_table!G3885,order_items[[#All],[product_id]:[subtotal_idr]],2,0)</f>
        <v>1</v>
      </c>
      <c r="I3885" s="5">
        <f>VLOOKUP(working_table!$G3885,order_items[[#All],[product_id]:[subtotal_idr]],3,0)</f>
        <v>49000</v>
      </c>
      <c r="J3885" s="5">
        <f>VLOOKUP(working_table!$G3885,order_items[[#All],[product_id]:[subtotal_idr]],4,0)</f>
        <v>49000</v>
      </c>
      <c r="K3885" t="str">
        <f>VLOOKUP($G3885,products7[#All],2,0)</f>
        <v>Topi Baseball SandangIndo</v>
      </c>
      <c r="L3885" t="str">
        <f>VLOOKUP($G3885,products7[#All],3,0)</f>
        <v>Accessories</v>
      </c>
      <c r="M3885" t="str">
        <f>VLOOKUP($G3885,products7[#All],7,0)</f>
        <v>SandangIndo</v>
      </c>
    </row>
    <row r="3886" spans="1:13" x14ac:dyDescent="0.35">
      <c r="A3886" t="s">
        <v>8894</v>
      </c>
      <c r="B3886" s="2">
        <f>VLOOKUP(A3886,orders[#All],3,0)</f>
        <v>45691</v>
      </c>
      <c r="C3886" t="str">
        <f>VLOOKUP($A3886,orders[#All],9,0)</f>
        <v>delivered</v>
      </c>
      <c r="D3886" t="str">
        <f>VLOOKUP($A3886,orders[#All],5,0)</f>
        <v>Pontianak</v>
      </c>
      <c r="E3886" t="str">
        <f>VLOOKUP($A3886,orders[#All],6,0)</f>
        <v>Kalimantan Barat</v>
      </c>
      <c r="F3886" t="str">
        <f>VLOOKUP($A3886,orders[#All],10,0)</f>
        <v>MEMBER10</v>
      </c>
      <c r="G3886" t="s">
        <v>2738</v>
      </c>
      <c r="H3886">
        <f>VLOOKUP(working_table!G3886,order_items[[#All],[product_id]:[subtotal_idr]],2,0)</f>
        <v>1</v>
      </c>
      <c r="I3886" s="5">
        <f>VLOOKUP(working_table!$G3886,order_items[[#All],[product_id]:[subtotal_idr]],3,0)</f>
        <v>59000</v>
      </c>
      <c r="J3886" s="5">
        <f>VLOOKUP(working_table!$G3886,order_items[[#All],[product_id]:[subtotal_idr]],4,0)</f>
        <v>59000</v>
      </c>
      <c r="K3886" t="str">
        <f>VLOOKUP($G3886,products7[#All],2,0)</f>
        <v>Topi Baseball Cendana Co</v>
      </c>
      <c r="L3886" t="str">
        <f>VLOOKUP($G3886,products7[#All],3,0)</f>
        <v>Accessories</v>
      </c>
      <c r="M3886" t="str">
        <f>VLOOKUP($G3886,products7[#All],7,0)</f>
        <v>Cendana Co</v>
      </c>
    </row>
    <row r="3887" spans="1:13" x14ac:dyDescent="0.35">
      <c r="A3887" t="s">
        <v>8894</v>
      </c>
      <c r="B3887" s="2">
        <f>VLOOKUP(A3887,orders[#All],3,0)</f>
        <v>45691</v>
      </c>
      <c r="C3887" t="str">
        <f>VLOOKUP($A3887,orders[#All],9,0)</f>
        <v>delivered</v>
      </c>
      <c r="D3887" t="str">
        <f>VLOOKUP($A3887,orders[#All],5,0)</f>
        <v>Pontianak</v>
      </c>
      <c r="E3887" t="str">
        <f>VLOOKUP($A3887,orders[#All],6,0)</f>
        <v>Kalimantan Barat</v>
      </c>
      <c r="F3887" t="str">
        <f>VLOOKUP($A3887,orders[#All],10,0)</f>
        <v>MEMBER10</v>
      </c>
      <c r="G3887" t="s">
        <v>2443</v>
      </c>
      <c r="H3887">
        <f>VLOOKUP(working_table!G3887,order_items[[#All],[product_id]:[subtotal_idr]],2,0)</f>
        <v>2</v>
      </c>
      <c r="I3887" s="5">
        <f>VLOOKUP(working_table!$G3887,order_items[[#All],[product_id]:[subtotal_idr]],3,0)</f>
        <v>89000</v>
      </c>
      <c r="J3887" s="5">
        <f>VLOOKUP(working_table!$G3887,order_items[[#All],[product_id]:[subtotal_idr]],4,0)</f>
        <v>178000</v>
      </c>
      <c r="K3887" t="str">
        <f>VLOOKUP($G3887,products7[#All],2,0)</f>
        <v>Kemeja Flanel Tropika Style</v>
      </c>
      <c r="L3887" t="str">
        <f>VLOOKUP($G3887,products7[#All],3,0)</f>
        <v>T-Shirt</v>
      </c>
      <c r="M3887" t="str">
        <f>VLOOKUP($G3887,products7[#All],7,0)</f>
        <v>Tropika Style</v>
      </c>
    </row>
    <row r="3888" spans="1:13" x14ac:dyDescent="0.35">
      <c r="A3888" t="s">
        <v>8898</v>
      </c>
      <c r="B3888" s="2">
        <f>VLOOKUP(A3888,orders[#All],3,0)</f>
        <v>45032</v>
      </c>
      <c r="C3888" t="str">
        <f>VLOOKUP($A3888,orders[#All],9,0)</f>
        <v>delivered</v>
      </c>
      <c r="D3888" t="str">
        <f>VLOOKUP($A3888,orders[#All],5,0)</f>
        <v>Malang</v>
      </c>
      <c r="E3888" t="str">
        <f>VLOOKUP($A3888,orders[#All],6,0)</f>
        <v>Jawa Timur</v>
      </c>
      <c r="F3888" t="str">
        <f>VLOOKUP($A3888,orders[#All],10,0)</f>
        <v>TANPA PROMO</v>
      </c>
      <c r="G3888" t="s">
        <v>3445</v>
      </c>
      <c r="H3888">
        <f>VLOOKUP(working_table!G3888,order_items[[#All],[product_id]:[subtotal_idr]],2,0)</f>
        <v>1</v>
      </c>
      <c r="I3888" s="5">
        <f>VLOOKUP(working_table!$G3888,order_items[[#All],[product_id]:[subtotal_idr]],3,0)</f>
        <v>499000</v>
      </c>
      <c r="J3888" s="5">
        <f>VLOOKUP(working_table!$G3888,order_items[[#All],[product_id]:[subtotal_idr]],4,0)</f>
        <v>499000</v>
      </c>
      <c r="K3888" t="str">
        <f>VLOOKUP($G3888,products7[#All],2,0)</f>
        <v>T-Shirt Striped Kanvas Lokal</v>
      </c>
      <c r="L3888" t="str">
        <f>VLOOKUP($G3888,products7[#All],3,0)</f>
        <v>T-Shirt</v>
      </c>
      <c r="M3888" t="str">
        <f>VLOOKUP($G3888,products7[#All],7,0)</f>
        <v>Kanvas Lokal</v>
      </c>
    </row>
    <row r="3889" spans="1:13" x14ac:dyDescent="0.35">
      <c r="A3889" t="s">
        <v>8898</v>
      </c>
      <c r="B3889" s="2">
        <f>VLOOKUP(A3889,orders[#All],3,0)</f>
        <v>45032</v>
      </c>
      <c r="C3889" t="str">
        <f>VLOOKUP($A3889,orders[#All],9,0)</f>
        <v>delivered</v>
      </c>
      <c r="D3889" t="str">
        <f>VLOOKUP($A3889,orders[#All],5,0)</f>
        <v>Malang</v>
      </c>
      <c r="E3889" t="str">
        <f>VLOOKUP($A3889,orders[#All],6,0)</f>
        <v>Jawa Timur</v>
      </c>
      <c r="F3889" t="str">
        <f>VLOOKUP($A3889,orders[#All],10,0)</f>
        <v>TANPA PROMO</v>
      </c>
      <c r="G3889" t="s">
        <v>2720</v>
      </c>
      <c r="H3889">
        <f>VLOOKUP(working_table!G3889,order_items[[#All],[product_id]:[subtotal_idr]],2,0)</f>
        <v>1</v>
      </c>
      <c r="I3889" s="5">
        <f>VLOOKUP(working_table!$G3889,order_items[[#All],[product_id]:[subtotal_idr]],3,0)</f>
        <v>199000</v>
      </c>
      <c r="J3889" s="5">
        <f>VLOOKUP(working_table!$G3889,order_items[[#All],[product_id]:[subtotal_idr]],4,0)</f>
        <v>199000</v>
      </c>
      <c r="K3889" t="str">
        <f>VLOOKUP($G3889,products7[#All],2,0)</f>
        <v>Topi Baseball SandangIndo</v>
      </c>
      <c r="L3889" t="str">
        <f>VLOOKUP($G3889,products7[#All],3,0)</f>
        <v>Accessories</v>
      </c>
      <c r="M3889" t="str">
        <f>VLOOKUP($G3889,products7[#All],7,0)</f>
        <v>SandangIndo</v>
      </c>
    </row>
    <row r="3890" spans="1:13" x14ac:dyDescent="0.35">
      <c r="A3890" t="s">
        <v>8901</v>
      </c>
      <c r="B3890" s="2">
        <f>VLOOKUP(A3890,orders[#All],3,0)</f>
        <v>45707</v>
      </c>
      <c r="C3890" t="str">
        <f>VLOOKUP($A3890,orders[#All],9,0)</f>
        <v>delivered</v>
      </c>
      <c r="D3890" t="str">
        <f>VLOOKUP($A3890,orders[#All],5,0)</f>
        <v>Depok</v>
      </c>
      <c r="E3890" t="str">
        <f>VLOOKUP($A3890,orders[#All],6,0)</f>
        <v>Jawa Barat</v>
      </c>
      <c r="F3890" t="str">
        <f>VLOOKUP($A3890,orders[#All],10,0)</f>
        <v>WEEKEND25</v>
      </c>
      <c r="G3890" t="s">
        <v>2967</v>
      </c>
      <c r="H3890">
        <f>VLOOKUP(working_table!G3890,order_items[[#All],[product_id]:[subtotal_idr]],2,0)</f>
        <v>1</v>
      </c>
      <c r="I3890" s="5">
        <f>VLOOKUP(working_table!$G3890,order_items[[#All],[product_id]:[subtotal_idr]],3,0)</f>
        <v>49000</v>
      </c>
      <c r="J3890" s="5">
        <f>VLOOKUP(working_table!$G3890,order_items[[#All],[product_id]:[subtotal_idr]],4,0)</f>
        <v>49000</v>
      </c>
      <c r="K3890" t="str">
        <f>VLOOKUP($G3890,products7[#All],2,0)</f>
        <v>Topi Baseball SandangIndo</v>
      </c>
      <c r="L3890" t="str">
        <f>VLOOKUP($G3890,products7[#All],3,0)</f>
        <v>Accessories</v>
      </c>
      <c r="M3890" t="str">
        <f>VLOOKUP($G3890,products7[#All],7,0)</f>
        <v>SandangIndo</v>
      </c>
    </row>
    <row r="3891" spans="1:13" x14ac:dyDescent="0.35">
      <c r="A3891" t="s">
        <v>8903</v>
      </c>
      <c r="B3891" s="2">
        <f>VLOOKUP(A3891,orders[#All],3,0)</f>
        <v>44946</v>
      </c>
      <c r="C3891" t="str">
        <f>VLOOKUP($A3891,orders[#All],9,0)</f>
        <v>delivered</v>
      </c>
      <c r="D3891" t="str">
        <f>VLOOKUP($A3891,orders[#All],5,0)</f>
        <v>Balikpapan</v>
      </c>
      <c r="E3891" t="str">
        <f>VLOOKUP($A3891,orders[#All],6,0)</f>
        <v>Kalimantan Timur</v>
      </c>
      <c r="F3891" t="str">
        <f>VLOOKUP($A3891,orders[#All],10,0)</f>
        <v>TANPA PROMO</v>
      </c>
      <c r="G3891" t="s">
        <v>2895</v>
      </c>
      <c r="H3891">
        <f>VLOOKUP(working_table!G3891,order_items[[#All],[product_id]:[subtotal_idr]],2,0)</f>
        <v>1</v>
      </c>
      <c r="I3891" s="5">
        <f>VLOOKUP(working_table!$G3891,order_items[[#All],[product_id]:[subtotal_idr]],3,0)</f>
        <v>299000</v>
      </c>
      <c r="J3891" s="5">
        <f>VLOOKUP(working_table!$G3891,order_items[[#All],[product_id]:[subtotal_idr]],4,0)</f>
        <v>299000</v>
      </c>
      <c r="K3891" t="str">
        <f>VLOOKUP($G3891,products7[#All],2,0)</f>
        <v>Jacket Denim Ratu Mode</v>
      </c>
      <c r="L3891" t="str">
        <f>VLOOKUP($G3891,products7[#All],3,0)</f>
        <v>Jacket</v>
      </c>
      <c r="M3891" t="str">
        <f>VLOOKUP($G3891,products7[#All],7,0)</f>
        <v>Ratu Mode</v>
      </c>
    </row>
    <row r="3892" spans="1:13" x14ac:dyDescent="0.35">
      <c r="A3892" t="s">
        <v>8905</v>
      </c>
      <c r="B3892" s="2">
        <f>VLOOKUP(A3892,orders[#All],3,0)</f>
        <v>45531</v>
      </c>
      <c r="C3892" t="str">
        <f>VLOOKUP($A3892,orders[#All],9,0)</f>
        <v>delivered</v>
      </c>
      <c r="D3892" t="str">
        <f>VLOOKUP($A3892,orders[#All],5,0)</f>
        <v>Bekasi</v>
      </c>
      <c r="E3892" t="str">
        <f>VLOOKUP($A3892,orders[#All],6,0)</f>
        <v>Jawa Barat</v>
      </c>
      <c r="F3892" t="str">
        <f>VLOOKUP($A3892,orders[#All],10,0)</f>
        <v>WEEKEND25</v>
      </c>
      <c r="G3892" t="s">
        <v>2394</v>
      </c>
      <c r="H3892">
        <f>VLOOKUP(working_table!G3892,order_items[[#All],[product_id]:[subtotal_idr]],2,0)</f>
        <v>1</v>
      </c>
      <c r="I3892" s="5">
        <f>VLOOKUP(working_table!$G3892,order_items[[#All],[product_id]:[subtotal_idr]],3,0)</f>
        <v>129000</v>
      </c>
      <c r="J3892" s="5">
        <f>VLOOKUP(working_table!$G3892,order_items[[#All],[product_id]:[subtotal_idr]],4,0)</f>
        <v>129000</v>
      </c>
      <c r="K3892" t="str">
        <f>VLOOKUP($G3892,products7[#All],2,0)</f>
        <v>Kacamata Hitam Kanvas Lokal</v>
      </c>
      <c r="L3892" t="str">
        <f>VLOOKUP($G3892,products7[#All],3,0)</f>
        <v>Accessories</v>
      </c>
      <c r="M3892" t="str">
        <f>VLOOKUP($G3892,products7[#All],7,0)</f>
        <v>Kanvas Lokal</v>
      </c>
    </row>
    <row r="3893" spans="1:13" x14ac:dyDescent="0.35">
      <c r="A3893" t="s">
        <v>8905</v>
      </c>
      <c r="B3893" s="2">
        <f>VLOOKUP(A3893,orders[#All],3,0)</f>
        <v>45531</v>
      </c>
      <c r="C3893" t="str">
        <f>VLOOKUP($A3893,orders[#All],9,0)</f>
        <v>delivered</v>
      </c>
      <c r="D3893" t="str">
        <f>VLOOKUP($A3893,orders[#All],5,0)</f>
        <v>Bekasi</v>
      </c>
      <c r="E3893" t="str">
        <f>VLOOKUP($A3893,orders[#All],6,0)</f>
        <v>Jawa Barat</v>
      </c>
      <c r="F3893" t="str">
        <f>VLOOKUP($A3893,orders[#All],10,0)</f>
        <v>WEEKEND25</v>
      </c>
      <c r="G3893" t="s">
        <v>3837</v>
      </c>
      <c r="H3893">
        <f>VLOOKUP(working_table!G3893,order_items[[#All],[product_id]:[subtotal_idr]],2,0)</f>
        <v>1</v>
      </c>
      <c r="I3893" s="5">
        <f>VLOOKUP(working_table!$G3893,order_items[[#All],[product_id]:[subtotal_idr]],3,0)</f>
        <v>329000</v>
      </c>
      <c r="J3893" s="5">
        <f>VLOOKUP(working_table!$G3893,order_items[[#All],[product_id]:[subtotal_idr]],4,0)</f>
        <v>329000</v>
      </c>
      <c r="K3893" t="str">
        <f>VLOOKUP($G3893,products7[#All],2,0)</f>
        <v>Topi Baseball Cendana Co</v>
      </c>
      <c r="L3893" t="str">
        <f>VLOOKUP($G3893,products7[#All],3,0)</f>
        <v>Accessories</v>
      </c>
      <c r="M3893" t="str">
        <f>VLOOKUP($G3893,products7[#All],7,0)</f>
        <v>Cendana Co</v>
      </c>
    </row>
    <row r="3894" spans="1:13" x14ac:dyDescent="0.35">
      <c r="A3894" t="s">
        <v>8908</v>
      </c>
      <c r="B3894" s="2">
        <f>VLOOKUP(A3894,orders[#All],3,0)</f>
        <v>45285</v>
      </c>
      <c r="C3894" t="str">
        <f>VLOOKUP($A3894,orders[#All],9,0)</f>
        <v>cancelled</v>
      </c>
      <c r="D3894" t="str">
        <f>VLOOKUP($A3894,orders[#All],5,0)</f>
        <v>Jakarta</v>
      </c>
      <c r="E3894" t="str">
        <f>VLOOKUP($A3894,orders[#All],6,0)</f>
        <v>DKI Jakarta</v>
      </c>
      <c r="F3894" t="str">
        <f>VLOOKUP($A3894,orders[#All],10,0)</f>
        <v>TANPA PROMO</v>
      </c>
      <c r="G3894" t="s">
        <v>2466</v>
      </c>
      <c r="H3894">
        <f>VLOOKUP(working_table!G3894,order_items[[#All],[product_id]:[subtotal_idr]],2,0)</f>
        <v>1</v>
      </c>
      <c r="I3894" s="5">
        <f>VLOOKUP(working_table!$G3894,order_items[[#All],[product_id]:[subtotal_idr]],3,0)</f>
        <v>89000</v>
      </c>
      <c r="J3894" s="5">
        <f>VLOOKUP(working_table!$G3894,order_items[[#All],[product_id]:[subtotal_idr]],4,0)</f>
        <v>89000</v>
      </c>
      <c r="K3894" t="str">
        <f>VLOOKUP($G3894,products7[#All],2,0)</f>
        <v>Jacket Hoodie Kanvas Lokal</v>
      </c>
      <c r="L3894" t="str">
        <f>VLOOKUP($G3894,products7[#All],3,0)</f>
        <v>Jacket</v>
      </c>
      <c r="M3894" t="str">
        <f>VLOOKUP($G3894,products7[#All],7,0)</f>
        <v>Kanvas Lokal</v>
      </c>
    </row>
    <row r="3895" spans="1:13" x14ac:dyDescent="0.35">
      <c r="A3895" t="s">
        <v>8910</v>
      </c>
      <c r="B3895" s="2">
        <f>VLOOKUP(A3895,orders[#All],3,0)</f>
        <v>44861</v>
      </c>
      <c r="C3895" t="str">
        <f>VLOOKUP($A3895,orders[#All],9,0)</f>
        <v>cancelled</v>
      </c>
      <c r="D3895" t="str">
        <f>VLOOKUP($A3895,orders[#All],5,0)</f>
        <v>Bandung</v>
      </c>
      <c r="E3895" t="str">
        <f>VLOOKUP($A3895,orders[#All],6,0)</f>
        <v>Jawa Barat</v>
      </c>
      <c r="F3895" t="str">
        <f>VLOOKUP($A3895,orders[#All],10,0)</f>
        <v>TANPA PROMO</v>
      </c>
      <c r="G3895" t="s">
        <v>2492</v>
      </c>
      <c r="H3895">
        <f>VLOOKUP(working_table!G3895,order_items[[#All],[product_id]:[subtotal_idr]],2,0)</f>
        <v>1</v>
      </c>
      <c r="I3895" s="5">
        <f>VLOOKUP(working_table!$G3895,order_items[[#All],[product_id]:[subtotal_idr]],3,0)</f>
        <v>59000</v>
      </c>
      <c r="J3895" s="5">
        <f>VLOOKUP(working_table!$G3895,order_items[[#All],[product_id]:[subtotal_idr]],4,0)</f>
        <v>59000</v>
      </c>
      <c r="K3895" t="str">
        <f>VLOOKUP($G3895,products7[#All],2,0)</f>
        <v>Jacket Bomber Tropika Style</v>
      </c>
      <c r="L3895" t="str">
        <f>VLOOKUP($G3895,products7[#All],3,0)</f>
        <v>Jacket</v>
      </c>
      <c r="M3895" t="str">
        <f>VLOOKUP($G3895,products7[#All],7,0)</f>
        <v>Tropika Style</v>
      </c>
    </row>
    <row r="3896" spans="1:13" x14ac:dyDescent="0.35">
      <c r="A3896" t="s">
        <v>8912</v>
      </c>
      <c r="B3896" s="2">
        <f>VLOOKUP(A3896,orders[#All],3,0)</f>
        <v>44822</v>
      </c>
      <c r="C3896" t="str">
        <f>VLOOKUP($A3896,orders[#All],9,0)</f>
        <v>delivered</v>
      </c>
      <c r="D3896" t="str">
        <f>VLOOKUP($A3896,orders[#All],5,0)</f>
        <v>Makassar</v>
      </c>
      <c r="E3896" t="str">
        <f>VLOOKUP($A3896,orders[#All],6,0)</f>
        <v>Sulawesi Selatan</v>
      </c>
      <c r="F3896" t="str">
        <f>VLOOKUP($A3896,orders[#All],10,0)</f>
        <v>TANPA PROMO</v>
      </c>
      <c r="G3896" t="s">
        <v>2399</v>
      </c>
      <c r="H3896">
        <f>VLOOKUP(working_table!G3896,order_items[[#All],[product_id]:[subtotal_idr]],2,0)</f>
        <v>1</v>
      </c>
      <c r="I3896" s="5">
        <f>VLOOKUP(working_table!$G3896,order_items[[#All],[product_id]:[subtotal_idr]],3,0)</f>
        <v>199000</v>
      </c>
      <c r="J3896" s="5">
        <f>VLOOKUP(working_table!$G3896,order_items[[#All],[product_id]:[subtotal_idr]],4,0)</f>
        <v>199000</v>
      </c>
      <c r="K3896" t="str">
        <f>VLOOKUP($G3896,products7[#All],2,0)</f>
        <v>Syal Rajut Ratu Mode</v>
      </c>
      <c r="L3896" t="str">
        <f>VLOOKUP($G3896,products7[#All],3,0)</f>
        <v>Accessories</v>
      </c>
      <c r="M3896" t="str">
        <f>VLOOKUP($G3896,products7[#All],7,0)</f>
        <v>Ratu Mode</v>
      </c>
    </row>
    <row r="3897" spans="1:13" x14ac:dyDescent="0.35">
      <c r="A3897" t="s">
        <v>8914</v>
      </c>
      <c r="B3897" s="2">
        <f>VLOOKUP(A3897,orders[#All],3,0)</f>
        <v>45367</v>
      </c>
      <c r="C3897" t="str">
        <f>VLOOKUP($A3897,orders[#All],9,0)</f>
        <v>delivered</v>
      </c>
      <c r="D3897" t="str">
        <f>VLOOKUP($A3897,orders[#All],5,0)</f>
        <v>Semarang</v>
      </c>
      <c r="E3897" t="str">
        <f>VLOOKUP($A3897,orders[#All],6,0)</f>
        <v>Jawa Tengah</v>
      </c>
      <c r="F3897" t="str">
        <f>VLOOKUP($A3897,orders[#All],10,0)</f>
        <v>TANPA PROMO</v>
      </c>
      <c r="G3897" t="s">
        <v>3659</v>
      </c>
      <c r="H3897">
        <f>VLOOKUP(working_table!G3897,order_items[[#All],[product_id]:[subtotal_idr]],2,0)</f>
        <v>1</v>
      </c>
      <c r="I3897" s="5">
        <f>VLOOKUP(working_table!$G3897,order_items[[#All],[product_id]:[subtotal_idr]],3,0)</f>
        <v>299000</v>
      </c>
      <c r="J3897" s="5">
        <f>VLOOKUP(working_table!$G3897,order_items[[#All],[product_id]:[subtotal_idr]],4,0)</f>
        <v>299000</v>
      </c>
      <c r="K3897" t="str">
        <f>VLOOKUP($G3897,products7[#All],2,0)</f>
        <v>Pants Jogger Riang Apparel</v>
      </c>
      <c r="L3897" t="str">
        <f>VLOOKUP($G3897,products7[#All],3,0)</f>
        <v>Pants</v>
      </c>
      <c r="M3897" t="str">
        <f>VLOOKUP($G3897,products7[#All],7,0)</f>
        <v>Riang Apparel</v>
      </c>
    </row>
    <row r="3898" spans="1:13" x14ac:dyDescent="0.35">
      <c r="A3898" t="s">
        <v>8914</v>
      </c>
      <c r="B3898" s="2">
        <f>VLOOKUP(A3898,orders[#All],3,0)</f>
        <v>45367</v>
      </c>
      <c r="C3898" t="str">
        <f>VLOOKUP($A3898,orders[#All],9,0)</f>
        <v>delivered</v>
      </c>
      <c r="D3898" t="str">
        <f>VLOOKUP($A3898,orders[#All],5,0)</f>
        <v>Semarang</v>
      </c>
      <c r="E3898" t="str">
        <f>VLOOKUP($A3898,orders[#All],6,0)</f>
        <v>Jawa Tengah</v>
      </c>
      <c r="F3898" t="str">
        <f>VLOOKUP($A3898,orders[#All],10,0)</f>
        <v>TANPA PROMO</v>
      </c>
      <c r="G3898" t="s">
        <v>2521</v>
      </c>
      <c r="H3898">
        <f>VLOOKUP(working_table!G3898,order_items[[#All],[product_id]:[subtotal_idr]],2,0)</f>
        <v>1</v>
      </c>
      <c r="I3898" s="5">
        <f>VLOOKUP(working_table!$G3898,order_items[[#All],[product_id]:[subtotal_idr]],3,0)</f>
        <v>69000</v>
      </c>
      <c r="J3898" s="5">
        <f>VLOOKUP(working_table!$G3898,order_items[[#All],[product_id]:[subtotal_idr]],4,0)</f>
        <v>69000</v>
      </c>
      <c r="K3898" t="str">
        <f>VLOOKUP($G3898,products7[#All],2,0)</f>
        <v>Jacket Varsity Ratu Mode</v>
      </c>
      <c r="L3898" t="str">
        <f>VLOOKUP($G3898,products7[#All],3,0)</f>
        <v>Jacket</v>
      </c>
      <c r="M3898" t="str">
        <f>VLOOKUP($G3898,products7[#All],7,0)</f>
        <v>Ratu Mode</v>
      </c>
    </row>
    <row r="3899" spans="1:13" x14ac:dyDescent="0.35">
      <c r="A3899" t="s">
        <v>8917</v>
      </c>
      <c r="B3899" s="2">
        <f>VLOOKUP(A3899,orders[#All],3,0)</f>
        <v>45079</v>
      </c>
      <c r="C3899" t="str">
        <f>VLOOKUP($A3899,orders[#All],9,0)</f>
        <v>delivered</v>
      </c>
      <c r="D3899" t="str">
        <f>VLOOKUP($A3899,orders[#All],5,0)</f>
        <v>Bekasi</v>
      </c>
      <c r="E3899" t="str">
        <f>VLOOKUP($A3899,orders[#All],6,0)</f>
        <v>Jawa Barat</v>
      </c>
      <c r="F3899" t="str">
        <f>VLOOKUP($A3899,orders[#All],10,0)</f>
        <v>WEEKEND25</v>
      </c>
      <c r="G3899" t="s">
        <v>2803</v>
      </c>
      <c r="H3899">
        <f>VLOOKUP(working_table!G3899,order_items[[#All],[product_id]:[subtotal_idr]],2,0)</f>
        <v>1</v>
      </c>
      <c r="I3899" s="5">
        <f>VLOOKUP(working_table!$G3899,order_items[[#All],[product_id]:[subtotal_idr]],3,0)</f>
        <v>99000</v>
      </c>
      <c r="J3899" s="5">
        <f>VLOOKUP(working_table!$G3899,order_items[[#All],[product_id]:[subtotal_idr]],4,0)</f>
        <v>99000</v>
      </c>
      <c r="K3899" t="str">
        <f>VLOOKUP($G3899,products7[#All],2,0)</f>
        <v>T-Shirt Polos Basic Cendana Co</v>
      </c>
      <c r="L3899" t="str">
        <f>VLOOKUP($G3899,products7[#All],3,0)</f>
        <v>T-Shirt</v>
      </c>
      <c r="M3899" t="str">
        <f>VLOOKUP($G3899,products7[#All],7,0)</f>
        <v>Cendana Co</v>
      </c>
    </row>
    <row r="3900" spans="1:13" x14ac:dyDescent="0.35">
      <c r="A3900" t="s">
        <v>8919</v>
      </c>
      <c r="B3900" s="2">
        <f>VLOOKUP(A3900,orders[#All],3,0)</f>
        <v>45671</v>
      </c>
      <c r="C3900" t="str">
        <f>VLOOKUP($A3900,orders[#All],9,0)</f>
        <v>returned</v>
      </c>
      <c r="D3900" t="str">
        <f>VLOOKUP($A3900,orders[#All],5,0)</f>
        <v>Palembang</v>
      </c>
      <c r="E3900" t="str">
        <f>VLOOKUP($A3900,orders[#All],6,0)</f>
        <v>Sumatera Selatan</v>
      </c>
      <c r="F3900" t="str">
        <f>VLOOKUP($A3900,orders[#All],10,0)</f>
        <v>TANPA PROMO</v>
      </c>
      <c r="G3900" t="s">
        <v>2557</v>
      </c>
      <c r="H3900">
        <f>VLOOKUP(working_table!G3900,order_items[[#All],[product_id]:[subtotal_idr]],2,0)</f>
        <v>2</v>
      </c>
      <c r="I3900" s="5">
        <f>VLOOKUP(working_table!$G3900,order_items[[#All],[product_id]:[subtotal_idr]],3,0)</f>
        <v>129000</v>
      </c>
      <c r="J3900" s="5">
        <f>VLOOKUP(working_table!$G3900,order_items[[#All],[product_id]:[subtotal_idr]],4,0)</f>
        <v>258000</v>
      </c>
      <c r="K3900" t="str">
        <f>VLOOKUP($G3900,products7[#All],2,0)</f>
        <v>Jacket Hoodie Pesona Indo</v>
      </c>
      <c r="L3900" t="str">
        <f>VLOOKUP($G3900,products7[#All],3,0)</f>
        <v>Jacket</v>
      </c>
      <c r="M3900" t="str">
        <f>VLOOKUP($G3900,products7[#All],7,0)</f>
        <v>Pesona Indo</v>
      </c>
    </row>
    <row r="3901" spans="1:13" x14ac:dyDescent="0.35">
      <c r="A3901" t="s">
        <v>8919</v>
      </c>
      <c r="B3901" s="2">
        <f>VLOOKUP(A3901,orders[#All],3,0)</f>
        <v>45671</v>
      </c>
      <c r="C3901" t="str">
        <f>VLOOKUP($A3901,orders[#All],9,0)</f>
        <v>returned</v>
      </c>
      <c r="D3901" t="str">
        <f>VLOOKUP($A3901,orders[#All],5,0)</f>
        <v>Palembang</v>
      </c>
      <c r="E3901" t="str">
        <f>VLOOKUP($A3901,orders[#All],6,0)</f>
        <v>Sumatera Selatan</v>
      </c>
      <c r="F3901" t="str">
        <f>VLOOKUP($A3901,orders[#All],10,0)</f>
        <v>TANPA PROMO</v>
      </c>
      <c r="G3901" t="s">
        <v>3289</v>
      </c>
      <c r="H3901">
        <f>VLOOKUP(working_table!G3901,order_items[[#All],[product_id]:[subtotal_idr]],2,0)</f>
        <v>1</v>
      </c>
      <c r="I3901" s="5">
        <f>VLOOKUP(working_table!$G3901,order_items[[#All],[product_id]:[subtotal_idr]],3,0)</f>
        <v>299000</v>
      </c>
      <c r="J3901" s="5">
        <f>VLOOKUP(working_table!$G3901,order_items[[#All],[product_id]:[subtotal_idr]],4,0)</f>
        <v>299000</v>
      </c>
      <c r="K3901" t="str">
        <f>VLOOKUP($G3901,products7[#All],2,0)</f>
        <v>Ikat Pinggang Kulit Senja Wear</v>
      </c>
      <c r="L3901" t="str">
        <f>VLOOKUP($G3901,products7[#All],3,0)</f>
        <v>Accessories</v>
      </c>
      <c r="M3901" t="str">
        <f>VLOOKUP($G3901,products7[#All],7,0)</f>
        <v>Senja Wear</v>
      </c>
    </row>
    <row r="3902" spans="1:13" x14ac:dyDescent="0.35">
      <c r="A3902" t="s">
        <v>8922</v>
      </c>
      <c r="B3902" s="2">
        <f>VLOOKUP(A3902,orders[#All],3,0)</f>
        <v>45715</v>
      </c>
      <c r="C3902" t="str">
        <f>VLOOKUP($A3902,orders[#All],9,0)</f>
        <v>delivered</v>
      </c>
      <c r="D3902" t="str">
        <f>VLOOKUP($A3902,orders[#All],5,0)</f>
        <v>Bekasi</v>
      </c>
      <c r="E3902" t="str">
        <f>VLOOKUP($A3902,orders[#All],6,0)</f>
        <v>Jawa Barat</v>
      </c>
      <c r="F3902" t="str">
        <f>VLOOKUP($A3902,orders[#All],10,0)</f>
        <v>TANPA PROMO</v>
      </c>
      <c r="G3902" t="s">
        <v>3142</v>
      </c>
      <c r="H3902">
        <f>VLOOKUP(working_table!G3902,order_items[[#All],[product_id]:[subtotal_idr]],2,0)</f>
        <v>1</v>
      </c>
      <c r="I3902" s="5">
        <f>VLOOKUP(working_table!$G3902,order_items[[#All],[product_id]:[subtotal_idr]],3,0)</f>
        <v>399000</v>
      </c>
      <c r="J3902" s="5">
        <f>VLOOKUP(working_table!$G3902,order_items[[#All],[product_id]:[subtotal_idr]],4,0)</f>
        <v>399000</v>
      </c>
      <c r="K3902" t="str">
        <f>VLOOKUP($G3902,products7[#All],2,0)</f>
        <v>Dress Bodycon Kanvas Lokal</v>
      </c>
      <c r="L3902" t="str">
        <f>VLOOKUP($G3902,products7[#All],3,0)</f>
        <v>Dress</v>
      </c>
      <c r="M3902" t="str">
        <f>VLOOKUP($G3902,products7[#All],7,0)</f>
        <v>Kanvas Lokal</v>
      </c>
    </row>
    <row r="3903" spans="1:13" x14ac:dyDescent="0.35">
      <c r="A3903" t="s">
        <v>8922</v>
      </c>
      <c r="B3903" s="2">
        <f>VLOOKUP(A3903,orders[#All],3,0)</f>
        <v>45715</v>
      </c>
      <c r="C3903" t="str">
        <f>VLOOKUP($A3903,orders[#All],9,0)</f>
        <v>delivered</v>
      </c>
      <c r="D3903" t="str">
        <f>VLOOKUP($A3903,orders[#All],5,0)</f>
        <v>Bekasi</v>
      </c>
      <c r="E3903" t="str">
        <f>VLOOKUP($A3903,orders[#All],6,0)</f>
        <v>Jawa Barat</v>
      </c>
      <c r="F3903" t="str">
        <f>VLOOKUP($A3903,orders[#All],10,0)</f>
        <v>TANPA PROMO</v>
      </c>
      <c r="G3903" t="s">
        <v>2424</v>
      </c>
      <c r="H3903">
        <f>VLOOKUP(working_table!G3903,order_items[[#All],[product_id]:[subtotal_idr]],2,0)</f>
        <v>1</v>
      </c>
      <c r="I3903" s="5">
        <f>VLOOKUP(working_table!$G3903,order_items[[#All],[product_id]:[subtotal_idr]],3,0)</f>
        <v>279000</v>
      </c>
      <c r="J3903" s="5">
        <f>VLOOKUP(working_table!$G3903,order_items[[#All],[product_id]:[subtotal_idr]],4,0)</f>
        <v>279000</v>
      </c>
      <c r="K3903" t="str">
        <f>VLOOKUP($G3903,products7[#All],2,0)</f>
        <v>Topi Baseball Senja Wear</v>
      </c>
      <c r="L3903" t="str">
        <f>VLOOKUP($G3903,products7[#All],3,0)</f>
        <v>Accessories</v>
      </c>
      <c r="M3903" t="str">
        <f>VLOOKUP($G3903,products7[#All],7,0)</f>
        <v>Senja Wear</v>
      </c>
    </row>
    <row r="3904" spans="1:13" x14ac:dyDescent="0.35">
      <c r="A3904" t="s">
        <v>8922</v>
      </c>
      <c r="B3904" s="2">
        <f>VLOOKUP(A3904,orders[#All],3,0)</f>
        <v>45715</v>
      </c>
      <c r="C3904" t="str">
        <f>VLOOKUP($A3904,orders[#All],9,0)</f>
        <v>delivered</v>
      </c>
      <c r="D3904" t="str">
        <f>VLOOKUP($A3904,orders[#All],5,0)</f>
        <v>Bekasi</v>
      </c>
      <c r="E3904" t="str">
        <f>VLOOKUP($A3904,orders[#All],6,0)</f>
        <v>Jawa Barat</v>
      </c>
      <c r="F3904" t="str">
        <f>VLOOKUP($A3904,orders[#All],10,0)</f>
        <v>TANPA PROMO</v>
      </c>
      <c r="G3904" t="s">
        <v>2934</v>
      </c>
      <c r="H3904">
        <f>VLOOKUP(working_table!G3904,order_items[[#All],[product_id]:[subtotal_idr]],2,0)</f>
        <v>2</v>
      </c>
      <c r="I3904" s="5">
        <f>VLOOKUP(working_table!$G3904,order_items[[#All],[product_id]:[subtotal_idr]],3,0)</f>
        <v>69000</v>
      </c>
      <c r="J3904" s="5">
        <f>VLOOKUP(working_table!$G3904,order_items[[#All],[product_id]:[subtotal_idr]],4,0)</f>
        <v>138000</v>
      </c>
      <c r="K3904" t="str">
        <f>VLOOKUP($G3904,products7[#All],2,0)</f>
        <v>Syal Rajut Kanvas Lokal</v>
      </c>
      <c r="L3904" t="str">
        <f>VLOOKUP($G3904,products7[#All],3,0)</f>
        <v>Accessories</v>
      </c>
      <c r="M3904" t="str">
        <f>VLOOKUP($G3904,products7[#All],7,0)</f>
        <v>Kanvas Lokal</v>
      </c>
    </row>
    <row r="3905" spans="1:13" x14ac:dyDescent="0.35">
      <c r="A3905" t="s">
        <v>8926</v>
      </c>
      <c r="B3905" s="2">
        <f>VLOOKUP(A3905,orders[#All],3,0)</f>
        <v>45279</v>
      </c>
      <c r="C3905" t="str">
        <f>VLOOKUP($A3905,orders[#All],9,0)</f>
        <v>delivered</v>
      </c>
      <c r="D3905" t="str">
        <f>VLOOKUP($A3905,orders[#All],5,0)</f>
        <v>Surabaya</v>
      </c>
      <c r="E3905" t="str">
        <f>VLOOKUP($A3905,orders[#All],6,0)</f>
        <v>Jawa Timur</v>
      </c>
      <c r="F3905" t="str">
        <f>VLOOKUP($A3905,orders[#All],10,0)</f>
        <v>RAMADAN23</v>
      </c>
      <c r="G3905" t="s">
        <v>2646</v>
      </c>
      <c r="H3905">
        <f>VLOOKUP(working_table!G3905,order_items[[#All],[product_id]:[subtotal_idr]],2,0)</f>
        <v>1</v>
      </c>
      <c r="I3905" s="5">
        <f>VLOOKUP(working_table!$G3905,order_items[[#All],[product_id]:[subtotal_idr]],3,0)</f>
        <v>299000</v>
      </c>
      <c r="J3905" s="5">
        <f>VLOOKUP(working_table!$G3905,order_items[[#All],[product_id]:[subtotal_idr]],4,0)</f>
        <v>299000</v>
      </c>
      <c r="K3905" t="str">
        <f>VLOOKUP($G3905,products7[#All],2,0)</f>
        <v>Dress Bodycon Tropika Style</v>
      </c>
      <c r="L3905" t="str">
        <f>VLOOKUP($G3905,products7[#All],3,0)</f>
        <v>Dress</v>
      </c>
      <c r="M3905" t="str">
        <f>VLOOKUP($G3905,products7[#All],7,0)</f>
        <v>Tropika Style</v>
      </c>
    </row>
    <row r="3906" spans="1:13" x14ac:dyDescent="0.35">
      <c r="A3906" t="s">
        <v>8926</v>
      </c>
      <c r="B3906" s="2">
        <f>VLOOKUP(A3906,orders[#All],3,0)</f>
        <v>45279</v>
      </c>
      <c r="C3906" t="str">
        <f>VLOOKUP($A3906,orders[#All],9,0)</f>
        <v>delivered</v>
      </c>
      <c r="D3906" t="str">
        <f>VLOOKUP($A3906,orders[#All],5,0)</f>
        <v>Surabaya</v>
      </c>
      <c r="E3906" t="str">
        <f>VLOOKUP($A3906,orders[#All],6,0)</f>
        <v>Jawa Timur</v>
      </c>
      <c r="F3906" t="str">
        <f>VLOOKUP($A3906,orders[#All],10,0)</f>
        <v>RAMADAN23</v>
      </c>
      <c r="G3906" t="s">
        <v>2810</v>
      </c>
      <c r="H3906">
        <f>VLOOKUP(working_table!G3906,order_items[[#All],[product_id]:[subtotal_idr]],2,0)</f>
        <v>1</v>
      </c>
      <c r="I3906" s="5">
        <f>VLOOKUP(working_table!$G3906,order_items[[#All],[product_id]:[subtotal_idr]],3,0)</f>
        <v>329000</v>
      </c>
      <c r="J3906" s="5">
        <f>VLOOKUP(working_table!$G3906,order_items[[#All],[product_id]:[subtotal_idr]],4,0)</f>
        <v>329000</v>
      </c>
      <c r="K3906" t="str">
        <f>VLOOKUP($G3906,products7[#All],2,0)</f>
        <v>Kemeja Flanel Tropika Style</v>
      </c>
      <c r="L3906" t="str">
        <f>VLOOKUP($G3906,products7[#All],3,0)</f>
        <v>Kemeja</v>
      </c>
      <c r="M3906" t="str">
        <f>VLOOKUP($G3906,products7[#All],7,0)</f>
        <v>Tropika Style</v>
      </c>
    </row>
    <row r="3907" spans="1:13" x14ac:dyDescent="0.35">
      <c r="A3907" t="s">
        <v>8926</v>
      </c>
      <c r="B3907" s="2">
        <f>VLOOKUP(A3907,orders[#All],3,0)</f>
        <v>45279</v>
      </c>
      <c r="C3907" t="str">
        <f>VLOOKUP($A3907,orders[#All],9,0)</f>
        <v>delivered</v>
      </c>
      <c r="D3907" t="str">
        <f>VLOOKUP($A3907,orders[#All],5,0)</f>
        <v>Surabaya</v>
      </c>
      <c r="E3907" t="str">
        <f>VLOOKUP($A3907,orders[#All],6,0)</f>
        <v>Jawa Timur</v>
      </c>
      <c r="F3907" t="str">
        <f>VLOOKUP($A3907,orders[#All],10,0)</f>
        <v>RAMADAN23</v>
      </c>
      <c r="G3907" t="s">
        <v>3547</v>
      </c>
      <c r="H3907">
        <f>VLOOKUP(working_table!G3907,order_items[[#All],[product_id]:[subtotal_idr]],2,0)</f>
        <v>1</v>
      </c>
      <c r="I3907" s="5">
        <f>VLOOKUP(working_table!$G3907,order_items[[#All],[product_id]:[subtotal_idr]],3,0)</f>
        <v>249000</v>
      </c>
      <c r="J3907" s="5">
        <f>VLOOKUP(working_table!$G3907,order_items[[#All],[product_id]:[subtotal_idr]],4,0)</f>
        <v>249000</v>
      </c>
      <c r="K3907" t="str">
        <f>VLOOKUP($G3907,products7[#All],2,0)</f>
        <v>T-Shirt Oversize BajuKita</v>
      </c>
      <c r="L3907" t="str">
        <f>VLOOKUP($G3907,products7[#All],3,0)</f>
        <v>T-Shirt</v>
      </c>
      <c r="M3907" t="str">
        <f>VLOOKUP($G3907,products7[#All],7,0)</f>
        <v>BajuKita</v>
      </c>
    </row>
    <row r="3908" spans="1:13" x14ac:dyDescent="0.35">
      <c r="A3908" t="s">
        <v>8930</v>
      </c>
      <c r="B3908" s="2">
        <f>VLOOKUP(A3908,orders[#All],3,0)</f>
        <v>45494</v>
      </c>
      <c r="C3908" t="str">
        <f>VLOOKUP($A3908,orders[#All],9,0)</f>
        <v>returned</v>
      </c>
      <c r="D3908" t="str">
        <f>VLOOKUP($A3908,orders[#All],5,0)</f>
        <v>Tangerang</v>
      </c>
      <c r="E3908" t="str">
        <f>VLOOKUP($A3908,orders[#All],6,0)</f>
        <v>Banten</v>
      </c>
      <c r="F3908" t="str">
        <f>VLOOKUP($A3908,orders[#All],10,0)</f>
        <v>WEEKEND25</v>
      </c>
      <c r="G3908" t="s">
        <v>3642</v>
      </c>
      <c r="H3908">
        <f>VLOOKUP(working_table!G3908,order_items[[#All],[product_id]:[subtotal_idr]],2,0)</f>
        <v>1</v>
      </c>
      <c r="I3908" s="5">
        <f>VLOOKUP(working_table!$G3908,order_items[[#All],[product_id]:[subtotal_idr]],3,0)</f>
        <v>149000</v>
      </c>
      <c r="J3908" s="5">
        <f>VLOOKUP(working_table!$G3908,order_items[[#All],[product_id]:[subtotal_idr]],4,0)</f>
        <v>149000</v>
      </c>
      <c r="K3908" t="str">
        <f>VLOOKUP($G3908,products7[#All],2,0)</f>
        <v>T-Shirt Slim Fit BajuKita</v>
      </c>
      <c r="L3908" t="str">
        <f>VLOOKUP($G3908,products7[#All],3,0)</f>
        <v>Kemeja</v>
      </c>
      <c r="M3908" t="str">
        <f>VLOOKUP($G3908,products7[#All],7,0)</f>
        <v>BajuKita</v>
      </c>
    </row>
    <row r="3909" spans="1:13" x14ac:dyDescent="0.35">
      <c r="A3909" t="s">
        <v>8930</v>
      </c>
      <c r="B3909" s="2">
        <f>VLOOKUP(A3909,orders[#All],3,0)</f>
        <v>45494</v>
      </c>
      <c r="C3909" t="str">
        <f>VLOOKUP($A3909,orders[#All],9,0)</f>
        <v>returned</v>
      </c>
      <c r="D3909" t="str">
        <f>VLOOKUP($A3909,orders[#All],5,0)</f>
        <v>Tangerang</v>
      </c>
      <c r="E3909" t="str">
        <f>VLOOKUP($A3909,orders[#All],6,0)</f>
        <v>Banten</v>
      </c>
      <c r="F3909" t="str">
        <f>VLOOKUP($A3909,orders[#All],10,0)</f>
        <v>WEEKEND25</v>
      </c>
      <c r="G3909" t="s">
        <v>2803</v>
      </c>
      <c r="H3909">
        <f>VLOOKUP(working_table!G3909,order_items[[#All],[product_id]:[subtotal_idr]],2,0)</f>
        <v>1</v>
      </c>
      <c r="I3909" s="5">
        <f>VLOOKUP(working_table!$G3909,order_items[[#All],[product_id]:[subtotal_idr]],3,0)</f>
        <v>99000</v>
      </c>
      <c r="J3909" s="5">
        <f>VLOOKUP(working_table!$G3909,order_items[[#All],[product_id]:[subtotal_idr]],4,0)</f>
        <v>99000</v>
      </c>
      <c r="K3909" t="str">
        <f>VLOOKUP($G3909,products7[#All],2,0)</f>
        <v>T-Shirt Polos Basic Cendana Co</v>
      </c>
      <c r="L3909" t="str">
        <f>VLOOKUP($G3909,products7[#All],3,0)</f>
        <v>T-Shirt</v>
      </c>
      <c r="M3909" t="str">
        <f>VLOOKUP($G3909,products7[#All],7,0)</f>
        <v>Cendana Co</v>
      </c>
    </row>
    <row r="3910" spans="1:13" x14ac:dyDescent="0.35">
      <c r="A3910" t="s">
        <v>8933</v>
      </c>
      <c r="B3910" s="2">
        <f>VLOOKUP(A3910,orders[#All],3,0)</f>
        <v>45591</v>
      </c>
      <c r="C3910" t="str">
        <f>VLOOKUP($A3910,orders[#All],9,0)</f>
        <v>delivered</v>
      </c>
      <c r="D3910" t="str">
        <f>VLOOKUP($A3910,orders[#All],5,0)</f>
        <v>Medan</v>
      </c>
      <c r="E3910" t="str">
        <f>VLOOKUP($A3910,orders[#All],6,0)</f>
        <v>Sumatera Utara</v>
      </c>
      <c r="F3910" t="str">
        <f>VLOOKUP($A3910,orders[#All],10,0)</f>
        <v>TANPA PROMO</v>
      </c>
      <c r="G3910" t="s">
        <v>3269</v>
      </c>
      <c r="H3910">
        <f>VLOOKUP(working_table!G3910,order_items[[#All],[product_id]:[subtotal_idr]],2,0)</f>
        <v>1</v>
      </c>
      <c r="I3910" s="5">
        <f>VLOOKUP(working_table!$G3910,order_items[[#All],[product_id]:[subtotal_idr]],3,0)</f>
        <v>79000</v>
      </c>
      <c r="J3910" s="5">
        <f>VLOOKUP(working_table!$G3910,order_items[[#All],[product_id]:[subtotal_idr]],4,0)</f>
        <v>79000</v>
      </c>
      <c r="K3910" t="str">
        <f>VLOOKUP($G3910,products7[#All],2,0)</f>
        <v>Jacket Denim Tropika Style</v>
      </c>
      <c r="L3910" t="str">
        <f>VLOOKUP($G3910,products7[#All],3,0)</f>
        <v>Jacket</v>
      </c>
      <c r="M3910" t="str">
        <f>VLOOKUP($G3910,products7[#All],7,0)</f>
        <v>Tropika Style</v>
      </c>
    </row>
    <row r="3911" spans="1:13" x14ac:dyDescent="0.35">
      <c r="A3911" t="s">
        <v>8935</v>
      </c>
      <c r="B3911" s="2">
        <f>VLOOKUP(A3911,orders[#All],3,0)</f>
        <v>44985</v>
      </c>
      <c r="C3911" t="str">
        <f>VLOOKUP($A3911,orders[#All],9,0)</f>
        <v>delivered</v>
      </c>
      <c r="D3911" t="str">
        <f>VLOOKUP($A3911,orders[#All],5,0)</f>
        <v>Jakarta</v>
      </c>
      <c r="E3911" t="str">
        <f>VLOOKUP($A3911,orders[#All],6,0)</f>
        <v>DKI Jakarta</v>
      </c>
      <c r="F3911" t="str">
        <f>VLOOKUP($A3911,orders[#All],10,0)</f>
        <v>SALE2024</v>
      </c>
      <c r="G3911" t="s">
        <v>3138</v>
      </c>
      <c r="H3911">
        <f>VLOOKUP(working_table!G3911,order_items[[#All],[product_id]:[subtotal_idr]],2,0)</f>
        <v>3</v>
      </c>
      <c r="I3911" s="5">
        <f>VLOOKUP(working_table!$G3911,order_items[[#All],[product_id]:[subtotal_idr]],3,0)</f>
        <v>179000</v>
      </c>
      <c r="J3911" s="5">
        <f>VLOOKUP(working_table!$G3911,order_items[[#All],[product_id]:[subtotal_idr]],4,0)</f>
        <v>537000</v>
      </c>
      <c r="K3911" t="str">
        <f>VLOOKUP($G3911,products7[#All],2,0)</f>
        <v>Kemeja Oxford NusaBrand</v>
      </c>
      <c r="L3911" t="str">
        <f>VLOOKUP($G3911,products7[#All],3,0)</f>
        <v>kemeja</v>
      </c>
      <c r="M3911" t="str">
        <f>VLOOKUP($G3911,products7[#All],7,0)</f>
        <v>NusaBrand</v>
      </c>
    </row>
    <row r="3912" spans="1:13" x14ac:dyDescent="0.35">
      <c r="A3912" t="s">
        <v>8937</v>
      </c>
      <c r="B3912" s="2">
        <f>VLOOKUP(A3912,orders[#All],3,0)</f>
        <v>45683</v>
      </c>
      <c r="C3912" t="str">
        <f>VLOOKUP($A3912,orders[#All],9,0)</f>
        <v>delivered</v>
      </c>
      <c r="D3912" t="str">
        <f>VLOOKUP($A3912,orders[#All],5,0)</f>
        <v>Makassar</v>
      </c>
      <c r="E3912" t="str">
        <f>VLOOKUP($A3912,orders[#All],6,0)</f>
        <v>Sulawesi Selatan</v>
      </c>
      <c r="F3912" t="str">
        <f>VLOOKUP($A3912,orders[#All],10,0)</f>
        <v>HARI BELANJA</v>
      </c>
      <c r="G3912" t="s">
        <v>2662</v>
      </c>
      <c r="H3912">
        <f>VLOOKUP(working_table!G3912,order_items[[#All],[product_id]:[subtotal_idr]],2,0)</f>
        <v>1</v>
      </c>
      <c r="I3912" s="5">
        <f>VLOOKUP(working_table!$G3912,order_items[[#All],[product_id]:[subtotal_idr]],3,0)</f>
        <v>149000</v>
      </c>
      <c r="J3912" s="5">
        <f>VLOOKUP(working_table!$G3912,order_items[[#All],[product_id]:[subtotal_idr]],4,0)</f>
        <v>149000</v>
      </c>
      <c r="K3912" t="str">
        <f>VLOOKUP($G3912,products7[#All],2,0)</f>
        <v>Topi Baseball Cendana Co</v>
      </c>
      <c r="L3912" t="str">
        <f>VLOOKUP($G3912,products7[#All],3,0)</f>
        <v>Accessories</v>
      </c>
      <c r="M3912" t="str">
        <f>VLOOKUP($G3912,products7[#All],7,0)</f>
        <v>Cendana Co</v>
      </c>
    </row>
    <row r="3913" spans="1:13" x14ac:dyDescent="0.35">
      <c r="A3913" t="s">
        <v>8937</v>
      </c>
      <c r="B3913" s="2">
        <f>VLOOKUP(A3913,orders[#All],3,0)</f>
        <v>45683</v>
      </c>
      <c r="C3913" t="str">
        <f>VLOOKUP($A3913,orders[#All],9,0)</f>
        <v>delivered</v>
      </c>
      <c r="D3913" t="str">
        <f>VLOOKUP($A3913,orders[#All],5,0)</f>
        <v>Makassar</v>
      </c>
      <c r="E3913" t="str">
        <f>VLOOKUP($A3913,orders[#All],6,0)</f>
        <v>Sulawesi Selatan</v>
      </c>
      <c r="F3913" t="str">
        <f>VLOOKUP($A3913,orders[#All],10,0)</f>
        <v>HARI BELANJA</v>
      </c>
      <c r="G3913" t="s">
        <v>2947</v>
      </c>
      <c r="H3913">
        <f>VLOOKUP(working_table!G3913,order_items[[#All],[product_id]:[subtotal_idr]],2,0)</f>
        <v>1</v>
      </c>
      <c r="I3913" s="5">
        <f>VLOOKUP(working_table!$G3913,order_items[[#All],[product_id]:[subtotal_idr]],3,0)</f>
        <v>449000</v>
      </c>
      <c r="J3913" s="5">
        <f>VLOOKUP(working_table!$G3913,order_items[[#All],[product_id]:[subtotal_idr]],4,0)</f>
        <v>449000</v>
      </c>
      <c r="K3913" t="str">
        <f>VLOOKUP($G3913,products7[#All],2,0)</f>
        <v>T-Shirt Oversize Kanvas Lokal</v>
      </c>
      <c r="L3913" t="str">
        <f>VLOOKUP($G3913,products7[#All],3,0)</f>
        <v>T-Shirt</v>
      </c>
      <c r="M3913" t="str">
        <f>VLOOKUP($G3913,products7[#All],7,0)</f>
        <v>Kanvas Lokal</v>
      </c>
    </row>
    <row r="3914" spans="1:13" x14ac:dyDescent="0.35">
      <c r="A3914" t="s">
        <v>8940</v>
      </c>
      <c r="B3914" s="2">
        <f>VLOOKUP(A3914,orders[#All],3,0)</f>
        <v>44639</v>
      </c>
      <c r="C3914" t="str">
        <f>VLOOKUP($A3914,orders[#All],9,0)</f>
        <v>delivered</v>
      </c>
      <c r="D3914" t="str">
        <f>VLOOKUP($A3914,orders[#All],5,0)</f>
        <v>Balikpapan</v>
      </c>
      <c r="E3914" t="str">
        <f>VLOOKUP($A3914,orders[#All],6,0)</f>
        <v>Kalimantan Timur</v>
      </c>
      <c r="F3914" t="str">
        <f>VLOOKUP($A3914,orders[#All],10,0)</f>
        <v>FLASHSALE</v>
      </c>
      <c r="G3914" t="s">
        <v>3346</v>
      </c>
      <c r="H3914">
        <f>VLOOKUP(working_table!G3914,order_items[[#All],[product_id]:[subtotal_idr]],2,0)</f>
        <v>1</v>
      </c>
      <c r="I3914" s="5">
        <f>VLOOKUP(working_table!$G3914,order_items[[#All],[product_id]:[subtotal_idr]],3,0)</f>
        <v>399000</v>
      </c>
      <c r="J3914" s="5">
        <f>VLOOKUP(working_table!$G3914,order_items[[#All],[product_id]:[subtotal_idr]],4,0)</f>
        <v>399000</v>
      </c>
      <c r="K3914" t="str">
        <f>VLOOKUP($G3914,products7[#All],2,0)</f>
        <v>Kemeja Batik Ratu Mode</v>
      </c>
      <c r="L3914" t="str">
        <f>VLOOKUP($G3914,products7[#All],3,0)</f>
        <v>T-Shirt</v>
      </c>
      <c r="M3914" t="str">
        <f>VLOOKUP($G3914,products7[#All],7,0)</f>
        <v>Ratu Mode</v>
      </c>
    </row>
    <row r="3915" spans="1:13" x14ac:dyDescent="0.35">
      <c r="A3915" t="s">
        <v>8942</v>
      </c>
      <c r="B3915" s="2">
        <f>VLOOKUP(A3915,orders[#All],3,0)</f>
        <v>45688</v>
      </c>
      <c r="C3915" t="str">
        <f>VLOOKUP($A3915,orders[#All],9,0)</f>
        <v>returned</v>
      </c>
      <c r="D3915" t="str">
        <f>VLOOKUP($A3915,orders[#All],5,0)</f>
        <v>Tangerang</v>
      </c>
      <c r="E3915" t="str">
        <f>VLOOKUP($A3915,orders[#All],6,0)</f>
        <v>Banten</v>
      </c>
      <c r="F3915" t="str">
        <f>VLOOKUP($A3915,orders[#All],10,0)</f>
        <v>TANPA PROMO</v>
      </c>
      <c r="G3915" t="s">
        <v>2424</v>
      </c>
      <c r="H3915">
        <f>VLOOKUP(working_table!G3915,order_items[[#All],[product_id]:[subtotal_idr]],2,0)</f>
        <v>1</v>
      </c>
      <c r="I3915" s="5">
        <f>VLOOKUP(working_table!$G3915,order_items[[#All],[product_id]:[subtotal_idr]],3,0)</f>
        <v>279000</v>
      </c>
      <c r="J3915" s="5">
        <f>VLOOKUP(working_table!$G3915,order_items[[#All],[product_id]:[subtotal_idr]],4,0)</f>
        <v>279000</v>
      </c>
      <c r="K3915" t="str">
        <f>VLOOKUP($G3915,products7[#All],2,0)</f>
        <v>Topi Baseball Senja Wear</v>
      </c>
      <c r="L3915" t="str">
        <f>VLOOKUP($G3915,products7[#All],3,0)</f>
        <v>Accessories</v>
      </c>
      <c r="M3915" t="str">
        <f>VLOOKUP($G3915,products7[#All],7,0)</f>
        <v>Senja Wear</v>
      </c>
    </row>
    <row r="3916" spans="1:13" x14ac:dyDescent="0.35">
      <c r="A3916" t="s">
        <v>8942</v>
      </c>
      <c r="B3916" s="2">
        <f>VLOOKUP(A3916,orders[#All],3,0)</f>
        <v>45688</v>
      </c>
      <c r="C3916" t="str">
        <f>VLOOKUP($A3916,orders[#All],9,0)</f>
        <v>returned</v>
      </c>
      <c r="D3916" t="str">
        <f>VLOOKUP($A3916,orders[#All],5,0)</f>
        <v>Tangerang</v>
      </c>
      <c r="E3916" t="str">
        <f>VLOOKUP($A3916,orders[#All],6,0)</f>
        <v>Banten</v>
      </c>
      <c r="F3916" t="str">
        <f>VLOOKUP($A3916,orders[#All],10,0)</f>
        <v>TANPA PROMO</v>
      </c>
      <c r="G3916" t="s">
        <v>2863</v>
      </c>
      <c r="H3916">
        <f>VLOOKUP(working_table!G3916,order_items[[#All],[product_id]:[subtotal_idr]],2,0)</f>
        <v>2</v>
      </c>
      <c r="I3916" s="5">
        <f>VLOOKUP(working_table!$G3916,order_items[[#All],[product_id]:[subtotal_idr]],3,0)</f>
        <v>449000</v>
      </c>
      <c r="J3916" s="5">
        <f>VLOOKUP(working_table!$G3916,order_items[[#All],[product_id]:[subtotal_idr]],4,0)</f>
        <v>898000</v>
      </c>
      <c r="K3916" t="str">
        <f>VLOOKUP($G3916,products7[#All],2,0)</f>
        <v>T-Shirt Graphic Pesona Indo</v>
      </c>
      <c r="L3916" t="str">
        <f>VLOOKUP($G3916,products7[#All],3,0)</f>
        <v>T-Shirt</v>
      </c>
      <c r="M3916" t="str">
        <f>VLOOKUP($G3916,products7[#All],7,0)</f>
        <v>Pesona Indo</v>
      </c>
    </row>
    <row r="3917" spans="1:13" x14ac:dyDescent="0.35">
      <c r="A3917" t="s">
        <v>8942</v>
      </c>
      <c r="B3917" s="2">
        <f>VLOOKUP(A3917,orders[#All],3,0)</f>
        <v>45688</v>
      </c>
      <c r="C3917" t="str">
        <f>VLOOKUP($A3917,orders[#All],9,0)</f>
        <v>returned</v>
      </c>
      <c r="D3917" t="str">
        <f>VLOOKUP($A3917,orders[#All],5,0)</f>
        <v>Tangerang</v>
      </c>
      <c r="E3917" t="str">
        <f>VLOOKUP($A3917,orders[#All],6,0)</f>
        <v>Banten</v>
      </c>
      <c r="F3917" t="str">
        <f>VLOOKUP($A3917,orders[#All],10,0)</f>
        <v>TANPA PROMO</v>
      </c>
      <c r="G3917" t="s">
        <v>3906</v>
      </c>
      <c r="H3917">
        <f>VLOOKUP(working_table!G3917,order_items[[#All],[product_id]:[subtotal_idr]],2,0)</f>
        <v>1</v>
      </c>
      <c r="I3917" s="5">
        <f>VLOOKUP(working_table!$G3917,order_items[[#All],[product_id]:[subtotal_idr]],3,0)</f>
        <v>449000</v>
      </c>
      <c r="J3917" s="5">
        <f>VLOOKUP(working_table!$G3917,order_items[[#All],[product_id]:[subtotal_idr]],4,0)</f>
        <v>449000</v>
      </c>
      <c r="K3917" t="str">
        <f>VLOOKUP($G3917,products7[#All],2,0)</f>
        <v>Pants Kulot Cendana Co</v>
      </c>
      <c r="L3917" t="str">
        <f>VLOOKUP($G3917,products7[#All],3,0)</f>
        <v>Pants</v>
      </c>
      <c r="M3917" t="str">
        <f>VLOOKUP($G3917,products7[#All],7,0)</f>
        <v>Cendana Co</v>
      </c>
    </row>
    <row r="3918" spans="1:13" x14ac:dyDescent="0.35">
      <c r="A3918" t="s">
        <v>8946</v>
      </c>
      <c r="B3918" s="2">
        <f>VLOOKUP(A3918,orders[#All],3,0)</f>
        <v>45041</v>
      </c>
      <c r="C3918" t="str">
        <f>VLOOKUP($A3918,orders[#All],9,0)</f>
        <v>shipped</v>
      </c>
      <c r="D3918" t="str">
        <f>VLOOKUP($A3918,orders[#All],5,0)</f>
        <v>Bandung</v>
      </c>
      <c r="E3918" t="str">
        <f>VLOOKUP($A3918,orders[#All],6,0)</f>
        <v>Jawa Barat</v>
      </c>
      <c r="F3918" t="str">
        <f>VLOOKUP($A3918,orders[#All],10,0)</f>
        <v>TANPA PROMO</v>
      </c>
      <c r="G3918" t="s">
        <v>2548</v>
      </c>
      <c r="H3918">
        <f>VLOOKUP(working_table!G3918,order_items[[#All],[product_id]:[subtotal_idr]],2,0)</f>
        <v>1</v>
      </c>
      <c r="I3918" s="5">
        <f>VLOOKUP(working_table!$G3918,order_items[[#All],[product_id]:[subtotal_idr]],3,0)</f>
        <v>599000</v>
      </c>
      <c r="J3918" s="5">
        <f>VLOOKUP(working_table!$G3918,order_items[[#All],[product_id]:[subtotal_idr]],4,0)</f>
        <v>599000</v>
      </c>
      <c r="K3918" t="str">
        <f>VLOOKUP($G3918,products7[#All],2,0)</f>
        <v>Kemeja Oxford Ratu Mode</v>
      </c>
      <c r="L3918" t="str">
        <f>VLOOKUP($G3918,products7[#All],3,0)</f>
        <v>T-Shirt</v>
      </c>
      <c r="M3918" t="str">
        <f>VLOOKUP($G3918,products7[#All],7,0)</f>
        <v>Ratu Mode</v>
      </c>
    </row>
    <row r="3919" spans="1:13" x14ac:dyDescent="0.35">
      <c r="A3919" t="s">
        <v>8946</v>
      </c>
      <c r="B3919" s="2">
        <f>VLOOKUP(A3919,orders[#All],3,0)</f>
        <v>45041</v>
      </c>
      <c r="C3919" t="str">
        <f>VLOOKUP($A3919,orders[#All],9,0)</f>
        <v>shipped</v>
      </c>
      <c r="D3919" t="str">
        <f>VLOOKUP($A3919,orders[#All],5,0)</f>
        <v>Bandung</v>
      </c>
      <c r="E3919" t="str">
        <f>VLOOKUP($A3919,orders[#All],6,0)</f>
        <v>Jawa Barat</v>
      </c>
      <c r="F3919" t="str">
        <f>VLOOKUP($A3919,orders[#All],10,0)</f>
        <v>TANPA PROMO</v>
      </c>
      <c r="G3919" t="s">
        <v>2840</v>
      </c>
      <c r="H3919">
        <f>VLOOKUP(working_table!G3919,order_items[[#All],[product_id]:[subtotal_idr]],2,0)</f>
        <v>1</v>
      </c>
      <c r="I3919" s="5">
        <f>VLOOKUP(working_table!$G3919,order_items[[#All],[product_id]:[subtotal_idr]],3,0)</f>
        <v>279000</v>
      </c>
      <c r="J3919" s="5">
        <f>VLOOKUP(working_table!$G3919,order_items[[#All],[product_id]:[subtotal_idr]],4,0)</f>
        <v>279000</v>
      </c>
      <c r="K3919" t="str">
        <f>VLOOKUP($G3919,products7[#All],2,0)</f>
        <v>T-Shirt Polos Basic Riang Apparel</v>
      </c>
      <c r="L3919" t="str">
        <f>VLOOKUP($G3919,products7[#All],3,0)</f>
        <v>T-Shirt</v>
      </c>
      <c r="M3919" t="str">
        <f>VLOOKUP($G3919,products7[#All],7,0)</f>
        <v>Riang Apparel</v>
      </c>
    </row>
    <row r="3920" spans="1:13" x14ac:dyDescent="0.35">
      <c r="A3920" t="s">
        <v>8946</v>
      </c>
      <c r="B3920" s="2">
        <f>VLOOKUP(A3920,orders[#All],3,0)</f>
        <v>45041</v>
      </c>
      <c r="C3920" t="str">
        <f>VLOOKUP($A3920,orders[#All],9,0)</f>
        <v>shipped</v>
      </c>
      <c r="D3920" t="str">
        <f>VLOOKUP($A3920,orders[#All],5,0)</f>
        <v>Bandung</v>
      </c>
      <c r="E3920" t="str">
        <f>VLOOKUP($A3920,orders[#All],6,0)</f>
        <v>Jawa Barat</v>
      </c>
      <c r="F3920" t="str">
        <f>VLOOKUP($A3920,orders[#All],10,0)</f>
        <v>TANPA PROMO</v>
      </c>
      <c r="G3920" t="s">
        <v>2858</v>
      </c>
      <c r="H3920">
        <f>VLOOKUP(working_table!G3920,order_items[[#All],[product_id]:[subtotal_idr]],2,0)</f>
        <v>1</v>
      </c>
      <c r="I3920" s="5">
        <f>VLOOKUP(working_table!$G3920,order_items[[#All],[product_id]:[subtotal_idr]],3,0)</f>
        <v>79000</v>
      </c>
      <c r="J3920" s="5">
        <f>VLOOKUP(working_table!$G3920,order_items[[#All],[product_id]:[subtotal_idr]],4,0)</f>
        <v>79000</v>
      </c>
      <c r="K3920" t="str">
        <f>VLOOKUP($G3920,products7[#All],2,0)</f>
        <v>Pants Jogger Pesona Indo</v>
      </c>
      <c r="L3920" t="str">
        <f>VLOOKUP($G3920,products7[#All],3,0)</f>
        <v>Pants</v>
      </c>
      <c r="M3920" t="str">
        <f>VLOOKUP($G3920,products7[#All],7,0)</f>
        <v>Pesona Indo</v>
      </c>
    </row>
    <row r="3921" spans="1:13" x14ac:dyDescent="0.35">
      <c r="A3921" t="s">
        <v>8950</v>
      </c>
      <c r="B3921" s="2">
        <f>VLOOKUP(A3921,orders[#All],3,0)</f>
        <v>45374</v>
      </c>
      <c r="C3921" t="str">
        <f>VLOOKUP($A3921,orders[#All],9,0)</f>
        <v>delivered</v>
      </c>
      <c r="D3921" t="str">
        <f>VLOOKUP($A3921,orders[#All],5,0)</f>
        <v>Jakarta</v>
      </c>
      <c r="E3921" t="str">
        <f>VLOOKUP($A3921,orders[#All],6,0)</f>
        <v>DKI Jakarta</v>
      </c>
      <c r="F3921" t="str">
        <f>VLOOKUP($A3921,orders[#All],10,0)</f>
        <v>MEMBER10</v>
      </c>
      <c r="G3921" t="s">
        <v>2505</v>
      </c>
      <c r="H3921">
        <f>VLOOKUP(working_table!G3921,order_items[[#All],[product_id]:[subtotal_idr]],2,0)</f>
        <v>1</v>
      </c>
      <c r="I3921" s="5">
        <f>VLOOKUP(working_table!$G3921,order_items[[#All],[product_id]:[subtotal_idr]],3,0)</f>
        <v>99000</v>
      </c>
      <c r="J3921" s="5">
        <f>VLOOKUP(working_table!$G3921,order_items[[#All],[product_id]:[subtotal_idr]],4,0)</f>
        <v>99000</v>
      </c>
      <c r="K3921" t="str">
        <f>VLOOKUP($G3921,products7[#All],2,0)</f>
        <v>Dress Mini Casual Pesona Indo</v>
      </c>
      <c r="L3921" t="str">
        <f>VLOOKUP($G3921,products7[#All],3,0)</f>
        <v>dress</v>
      </c>
      <c r="M3921" t="str">
        <f>VLOOKUP($G3921,products7[#All],7,0)</f>
        <v>Pesona Indo</v>
      </c>
    </row>
    <row r="3922" spans="1:13" x14ac:dyDescent="0.35">
      <c r="A3922" t="s">
        <v>8950</v>
      </c>
      <c r="B3922" s="2">
        <f>VLOOKUP(A3922,orders[#All],3,0)</f>
        <v>45374</v>
      </c>
      <c r="C3922" t="str">
        <f>VLOOKUP($A3922,orders[#All],9,0)</f>
        <v>delivered</v>
      </c>
      <c r="D3922" t="str">
        <f>VLOOKUP($A3922,orders[#All],5,0)</f>
        <v>Jakarta</v>
      </c>
      <c r="E3922" t="str">
        <f>VLOOKUP($A3922,orders[#All],6,0)</f>
        <v>DKI Jakarta</v>
      </c>
      <c r="F3922" t="str">
        <f>VLOOKUP($A3922,orders[#All],10,0)</f>
        <v>MEMBER10</v>
      </c>
      <c r="G3922" t="s">
        <v>2704</v>
      </c>
      <c r="H3922">
        <f>VLOOKUP(working_table!G3922,order_items[[#All],[product_id]:[subtotal_idr]],2,0)</f>
        <v>1</v>
      </c>
      <c r="I3922" s="5">
        <f>VLOOKUP(working_table!$G3922,order_items[[#All],[product_id]:[subtotal_idr]],3,0)</f>
        <v>279000</v>
      </c>
      <c r="J3922" s="5">
        <f>VLOOKUP(working_table!$G3922,order_items[[#All],[product_id]:[subtotal_idr]],4,0)</f>
        <v>279000</v>
      </c>
      <c r="K3922" t="str">
        <f>VLOOKUP($G3922,products7[#All],2,0)</f>
        <v>Pants Kulot SandangIndo</v>
      </c>
      <c r="L3922" t="str">
        <f>VLOOKUP($G3922,products7[#All],3,0)</f>
        <v>Pants</v>
      </c>
      <c r="M3922" t="str">
        <f>VLOOKUP($G3922,products7[#All],7,0)</f>
        <v>SandangIndo</v>
      </c>
    </row>
    <row r="3923" spans="1:13" x14ac:dyDescent="0.35">
      <c r="A3923" t="s">
        <v>8953</v>
      </c>
      <c r="B3923" s="2">
        <f>VLOOKUP(A3923,orders[#All],3,0)</f>
        <v>44818</v>
      </c>
      <c r="C3923" t="str">
        <f>VLOOKUP($A3923,orders[#All],9,0)</f>
        <v>processing</v>
      </c>
      <c r="D3923" t="str">
        <f>VLOOKUP($A3923,orders[#All],5,0)</f>
        <v>Manado</v>
      </c>
      <c r="E3923" t="str">
        <f>VLOOKUP($A3923,orders[#All],6,0)</f>
        <v>Sulawesi Utara</v>
      </c>
      <c r="F3923" t="str">
        <f>VLOOKUP($A3923,orders[#All],10,0)</f>
        <v>NEWUSER</v>
      </c>
      <c r="G3923" t="s">
        <v>3064</v>
      </c>
      <c r="H3923">
        <f>VLOOKUP(working_table!G3923,order_items[[#All],[product_id]:[subtotal_idr]],2,0)</f>
        <v>1</v>
      </c>
      <c r="I3923" s="5">
        <f>VLOOKUP(working_table!$G3923,order_items[[#All],[product_id]:[subtotal_idr]],3,0)</f>
        <v>279000</v>
      </c>
      <c r="J3923" s="5">
        <f>VLOOKUP(working_table!$G3923,order_items[[#All],[product_id]:[subtotal_idr]],4,0)</f>
        <v>279000</v>
      </c>
      <c r="K3923" t="str">
        <f>VLOOKUP($G3923,products7[#All],2,0)</f>
        <v>T-Shirt Slim Fit NusaBrand</v>
      </c>
      <c r="L3923" t="str">
        <f>VLOOKUP($G3923,products7[#All],3,0)</f>
        <v>T-Shirt</v>
      </c>
      <c r="M3923" t="str">
        <f>VLOOKUP($G3923,products7[#All],7,0)</f>
        <v>NusaBrand</v>
      </c>
    </row>
    <row r="3924" spans="1:13" x14ac:dyDescent="0.35">
      <c r="A3924" t="s">
        <v>8953</v>
      </c>
      <c r="B3924" s="2">
        <f>VLOOKUP(A3924,orders[#All],3,0)</f>
        <v>44818</v>
      </c>
      <c r="C3924" t="str">
        <f>VLOOKUP($A3924,orders[#All],9,0)</f>
        <v>processing</v>
      </c>
      <c r="D3924" t="str">
        <f>VLOOKUP($A3924,orders[#All],5,0)</f>
        <v>Manado</v>
      </c>
      <c r="E3924" t="str">
        <f>VLOOKUP($A3924,orders[#All],6,0)</f>
        <v>Sulawesi Utara</v>
      </c>
      <c r="F3924" t="str">
        <f>VLOOKUP($A3924,orders[#All],10,0)</f>
        <v>NEWUSER</v>
      </c>
      <c r="G3924" t="s">
        <v>2516</v>
      </c>
      <c r="H3924">
        <f>VLOOKUP(working_table!G3924,order_items[[#All],[product_id]:[subtotal_idr]],2,0)</f>
        <v>1</v>
      </c>
      <c r="I3924" s="5">
        <f>VLOOKUP(working_table!$G3924,order_items[[#All],[product_id]:[subtotal_idr]],3,0)</f>
        <v>229000</v>
      </c>
      <c r="J3924" s="5">
        <f>VLOOKUP(working_table!$G3924,order_items[[#All],[product_id]:[subtotal_idr]],4,0)</f>
        <v>229000</v>
      </c>
      <c r="K3924" t="str">
        <f>VLOOKUP($G3924,products7[#All],2,0)</f>
        <v>Dress Bodycon BajuKita</v>
      </c>
      <c r="L3924" t="str">
        <f>VLOOKUP($G3924,products7[#All],3,0)</f>
        <v>Dress</v>
      </c>
      <c r="M3924" t="str">
        <f>VLOOKUP($G3924,products7[#All],7,0)</f>
        <v>BajuKita</v>
      </c>
    </row>
    <row r="3925" spans="1:13" x14ac:dyDescent="0.35">
      <c r="A3925" t="s">
        <v>8956</v>
      </c>
      <c r="B3925" s="2">
        <f>VLOOKUP(A3925,orders[#All],3,0)</f>
        <v>45274</v>
      </c>
      <c r="C3925" t="str">
        <f>VLOOKUP($A3925,orders[#All],9,0)</f>
        <v>delivered</v>
      </c>
      <c r="D3925" t="str">
        <f>VLOOKUP($A3925,orders[#All],5,0)</f>
        <v>Bekasi</v>
      </c>
      <c r="E3925" t="str">
        <f>VLOOKUP($A3925,orders[#All],6,0)</f>
        <v>Jawa Barat</v>
      </c>
      <c r="F3925" t="str">
        <f>VLOOKUP($A3925,orders[#All],10,0)</f>
        <v>RAMADAN23</v>
      </c>
      <c r="G3925" t="s">
        <v>2720</v>
      </c>
      <c r="H3925">
        <f>VLOOKUP(working_table!G3925,order_items[[#All],[product_id]:[subtotal_idr]],2,0)</f>
        <v>1</v>
      </c>
      <c r="I3925" s="5">
        <f>VLOOKUP(working_table!$G3925,order_items[[#All],[product_id]:[subtotal_idr]],3,0)</f>
        <v>199000</v>
      </c>
      <c r="J3925" s="5">
        <f>VLOOKUP(working_table!$G3925,order_items[[#All],[product_id]:[subtotal_idr]],4,0)</f>
        <v>199000</v>
      </c>
      <c r="K3925" t="str">
        <f>VLOOKUP($G3925,products7[#All],2,0)</f>
        <v>Topi Baseball SandangIndo</v>
      </c>
      <c r="L3925" t="str">
        <f>VLOOKUP($G3925,products7[#All],3,0)</f>
        <v>Accessories</v>
      </c>
      <c r="M3925" t="str">
        <f>VLOOKUP($G3925,products7[#All],7,0)</f>
        <v>SandangIndo</v>
      </c>
    </row>
    <row r="3926" spans="1:13" x14ac:dyDescent="0.35">
      <c r="A3926" t="s">
        <v>8956</v>
      </c>
      <c r="B3926" s="2">
        <f>VLOOKUP(A3926,orders[#All],3,0)</f>
        <v>45274</v>
      </c>
      <c r="C3926" t="str">
        <f>VLOOKUP($A3926,orders[#All],9,0)</f>
        <v>delivered</v>
      </c>
      <c r="D3926" t="str">
        <f>VLOOKUP($A3926,orders[#All],5,0)</f>
        <v>Bekasi</v>
      </c>
      <c r="E3926" t="str">
        <f>VLOOKUP($A3926,orders[#All],6,0)</f>
        <v>Jawa Barat</v>
      </c>
      <c r="F3926" t="str">
        <f>VLOOKUP($A3926,orders[#All],10,0)</f>
        <v>RAMADAN23</v>
      </c>
      <c r="G3926" t="s">
        <v>2405</v>
      </c>
      <c r="H3926">
        <f>VLOOKUP(working_table!G3926,order_items[[#All],[product_id]:[subtotal_idr]],2,0)</f>
        <v>2</v>
      </c>
      <c r="I3926" s="5">
        <f>VLOOKUP(working_table!$G3926,order_items[[#All],[product_id]:[subtotal_idr]],3,0)</f>
        <v>179000</v>
      </c>
      <c r="J3926" s="5">
        <f>VLOOKUP(working_table!$G3926,order_items[[#All],[product_id]:[subtotal_idr]],4,0)</f>
        <v>358000</v>
      </c>
      <c r="K3926" t="str">
        <f>VLOOKUP($G3926,products7[#All],2,0)</f>
        <v>Jacket Hoodie NusaBrand</v>
      </c>
      <c r="L3926" t="str">
        <f>VLOOKUP($G3926,products7[#All],3,0)</f>
        <v>Jacket</v>
      </c>
      <c r="M3926" t="str">
        <f>VLOOKUP($G3926,products7[#All],7,0)</f>
        <v>NusaBrand</v>
      </c>
    </row>
    <row r="3927" spans="1:13" x14ac:dyDescent="0.35">
      <c r="A3927" t="s">
        <v>8959</v>
      </c>
      <c r="B3927" s="2">
        <f>VLOOKUP(A3927,orders[#All],3,0)</f>
        <v>45024</v>
      </c>
      <c r="C3927" t="str">
        <f>VLOOKUP($A3927,orders[#All],9,0)</f>
        <v>shipped</v>
      </c>
      <c r="D3927" t="str">
        <f>VLOOKUP($A3927,orders[#All],5,0)</f>
        <v>Balikpapan</v>
      </c>
      <c r="E3927" t="str">
        <f>VLOOKUP($A3927,orders[#All],6,0)</f>
        <v>Kalimantan Timur</v>
      </c>
      <c r="F3927" t="str">
        <f>VLOOKUP($A3927,orders[#All],10,0)</f>
        <v>TANPA PROMO</v>
      </c>
      <c r="G3927" t="s">
        <v>2429</v>
      </c>
      <c r="H3927">
        <f>VLOOKUP(working_table!G3927,order_items[[#All],[product_id]:[subtotal_idr]],2,0)</f>
        <v>1</v>
      </c>
      <c r="I3927" s="5">
        <f>VLOOKUP(working_table!$G3927,order_items[[#All],[product_id]:[subtotal_idr]],3,0)</f>
        <v>79000</v>
      </c>
      <c r="J3927" s="5">
        <f>VLOOKUP(working_table!$G3927,order_items[[#All],[product_id]:[subtotal_idr]],4,0)</f>
        <v>79000</v>
      </c>
      <c r="K3927" t="str">
        <f>VLOOKUP($G3927,products7[#All],2,0)</f>
        <v>Pants Cargo Ratu Mode</v>
      </c>
      <c r="L3927" t="str">
        <f>VLOOKUP($G3927,products7[#All],3,0)</f>
        <v>Pants</v>
      </c>
      <c r="M3927" t="str">
        <f>VLOOKUP($G3927,products7[#All],7,0)</f>
        <v>Ratu Mode</v>
      </c>
    </row>
    <row r="3928" spans="1:13" x14ac:dyDescent="0.35">
      <c r="A3928" t="s">
        <v>8961</v>
      </c>
      <c r="B3928" s="2">
        <f>VLOOKUP(A3928,orders[#All],3,0)</f>
        <v>45127</v>
      </c>
      <c r="C3928" t="str">
        <f>VLOOKUP($A3928,orders[#All],9,0)</f>
        <v>delivered</v>
      </c>
      <c r="D3928" t="str">
        <f>VLOOKUP($A3928,orders[#All],5,0)</f>
        <v>Jakarta</v>
      </c>
      <c r="E3928" t="str">
        <f>VLOOKUP($A3928,orders[#All],6,0)</f>
        <v>DKI Jakarta</v>
      </c>
      <c r="F3928" t="str">
        <f>VLOOKUP($A3928,orders[#All],10,0)</f>
        <v>TANPA PROMO</v>
      </c>
      <c r="G3928" t="s">
        <v>2751</v>
      </c>
      <c r="H3928">
        <f>VLOOKUP(working_table!G3928,order_items[[#All],[product_id]:[subtotal_idr]],2,0)</f>
        <v>1</v>
      </c>
      <c r="I3928" s="5">
        <f>VLOOKUP(working_table!$G3928,order_items[[#All],[product_id]:[subtotal_idr]],3,0)</f>
        <v>129000</v>
      </c>
      <c r="J3928" s="5">
        <f>VLOOKUP(working_table!$G3928,order_items[[#All],[product_id]:[subtotal_idr]],4,0)</f>
        <v>129000</v>
      </c>
      <c r="K3928" t="str">
        <f>VLOOKUP($G3928,products7[#All],2,0)</f>
        <v>Kemeja Casual Kanvas Lokal</v>
      </c>
      <c r="L3928" t="str">
        <f>VLOOKUP($G3928,products7[#All],3,0)</f>
        <v>T-Shirt</v>
      </c>
      <c r="M3928" t="str">
        <f>VLOOKUP($G3928,products7[#All],7,0)</f>
        <v>Kanvas Lokal</v>
      </c>
    </row>
    <row r="3929" spans="1:13" x14ac:dyDescent="0.35">
      <c r="A3929" t="s">
        <v>8963</v>
      </c>
      <c r="B3929" s="2">
        <f>VLOOKUP(A3929,orders[#All],3,0)</f>
        <v>45493</v>
      </c>
      <c r="C3929" t="str">
        <f>VLOOKUP($A3929,orders[#All],9,0)</f>
        <v>delivered</v>
      </c>
      <c r="D3929" t="str">
        <f>VLOOKUP($A3929,orders[#All],5,0)</f>
        <v>Semarang</v>
      </c>
      <c r="E3929" t="str">
        <f>VLOOKUP($A3929,orders[#All],6,0)</f>
        <v>Jawa Tengah</v>
      </c>
      <c r="F3929" t="str">
        <f>VLOOKUP($A3929,orders[#All],10,0)</f>
        <v>TANPA PROMO</v>
      </c>
      <c r="G3929" t="s">
        <v>3138</v>
      </c>
      <c r="H3929">
        <f>VLOOKUP(working_table!G3929,order_items[[#All],[product_id]:[subtotal_idr]],2,0)</f>
        <v>3</v>
      </c>
      <c r="I3929" s="5">
        <f>VLOOKUP(working_table!$G3929,order_items[[#All],[product_id]:[subtotal_idr]],3,0)</f>
        <v>179000</v>
      </c>
      <c r="J3929" s="5">
        <f>VLOOKUP(working_table!$G3929,order_items[[#All],[product_id]:[subtotal_idr]],4,0)</f>
        <v>537000</v>
      </c>
      <c r="K3929" t="str">
        <f>VLOOKUP($G3929,products7[#All],2,0)</f>
        <v>Kemeja Oxford NusaBrand</v>
      </c>
      <c r="L3929" t="str">
        <f>VLOOKUP($G3929,products7[#All],3,0)</f>
        <v>kemeja</v>
      </c>
      <c r="M3929" t="str">
        <f>VLOOKUP($G3929,products7[#All],7,0)</f>
        <v>NusaBrand</v>
      </c>
    </row>
    <row r="3930" spans="1:13" x14ac:dyDescent="0.35">
      <c r="A3930" t="s">
        <v>8963</v>
      </c>
      <c r="B3930" s="2">
        <f>VLOOKUP(A3930,orders[#All],3,0)</f>
        <v>45493</v>
      </c>
      <c r="C3930" t="str">
        <f>VLOOKUP($A3930,orders[#All],9,0)</f>
        <v>delivered</v>
      </c>
      <c r="D3930" t="str">
        <f>VLOOKUP($A3930,orders[#All],5,0)</f>
        <v>Semarang</v>
      </c>
      <c r="E3930" t="str">
        <f>VLOOKUP($A3930,orders[#All],6,0)</f>
        <v>Jawa Tengah</v>
      </c>
      <c r="F3930" t="str">
        <f>VLOOKUP($A3930,orders[#All],10,0)</f>
        <v>TANPA PROMO</v>
      </c>
      <c r="G3930" t="s">
        <v>3457</v>
      </c>
      <c r="H3930">
        <f>VLOOKUP(working_table!G3930,order_items[[#All],[product_id]:[subtotal_idr]],2,0)</f>
        <v>1</v>
      </c>
      <c r="I3930" s="5">
        <f>VLOOKUP(working_table!$G3930,order_items[[#All],[product_id]:[subtotal_idr]],3,0)</f>
        <v>199000</v>
      </c>
      <c r="J3930" s="5">
        <f>VLOOKUP(working_table!$G3930,order_items[[#All],[product_id]:[subtotal_idr]],4,0)</f>
        <v>199000</v>
      </c>
      <c r="K3930" t="str">
        <f>VLOOKUP($G3930,products7[#All],2,0)</f>
        <v>Jacket Coach Pesona Indo</v>
      </c>
      <c r="L3930" t="str">
        <f>VLOOKUP($G3930,products7[#All],3,0)</f>
        <v>Jacket</v>
      </c>
      <c r="M3930" t="str">
        <f>VLOOKUP($G3930,products7[#All],7,0)</f>
        <v>Pesona Indo</v>
      </c>
    </row>
    <row r="3931" spans="1:13" x14ac:dyDescent="0.35">
      <c r="A3931" t="s">
        <v>8963</v>
      </c>
      <c r="B3931" s="2">
        <f>VLOOKUP(A3931,orders[#All],3,0)</f>
        <v>45493</v>
      </c>
      <c r="C3931" t="str">
        <f>VLOOKUP($A3931,orders[#All],9,0)</f>
        <v>delivered</v>
      </c>
      <c r="D3931" t="str">
        <f>VLOOKUP($A3931,orders[#All],5,0)</f>
        <v>Semarang</v>
      </c>
      <c r="E3931" t="str">
        <f>VLOOKUP($A3931,orders[#All],6,0)</f>
        <v>Jawa Tengah</v>
      </c>
      <c r="F3931" t="str">
        <f>VLOOKUP($A3931,orders[#All],10,0)</f>
        <v>TANPA PROMO</v>
      </c>
      <c r="G3931" t="s">
        <v>2953</v>
      </c>
      <c r="H3931">
        <f>VLOOKUP(working_table!G3931,order_items[[#All],[product_id]:[subtotal_idr]],2,0)</f>
        <v>1</v>
      </c>
      <c r="I3931" s="5">
        <f>VLOOKUP(working_table!$G3931,order_items[[#All],[product_id]:[subtotal_idr]],3,0)</f>
        <v>399000</v>
      </c>
      <c r="J3931" s="5">
        <f>VLOOKUP(working_table!$G3931,order_items[[#All],[product_id]:[subtotal_idr]],4,0)</f>
        <v>399000</v>
      </c>
      <c r="K3931" t="str">
        <f>VLOOKUP($G3931,products7[#All],2,0)</f>
        <v>T-Shirt Graphic SandangIndo</v>
      </c>
      <c r="L3931" t="str">
        <f>VLOOKUP($G3931,products7[#All],3,0)</f>
        <v>T-Shirt</v>
      </c>
      <c r="M3931" t="str">
        <f>VLOOKUP($G3931,products7[#All],7,0)</f>
        <v>SandangIndo</v>
      </c>
    </row>
    <row r="3932" spans="1:13" x14ac:dyDescent="0.35">
      <c r="A3932" t="s">
        <v>8967</v>
      </c>
      <c r="B3932" s="2">
        <f>VLOOKUP(A3932,orders[#All],3,0)</f>
        <v>45522</v>
      </c>
      <c r="C3932" t="str">
        <f>VLOOKUP($A3932,orders[#All],9,0)</f>
        <v>cancelled</v>
      </c>
      <c r="D3932" t="str">
        <f>VLOOKUP($A3932,orders[#All],5,0)</f>
        <v>Padang</v>
      </c>
      <c r="E3932" t="str">
        <f>VLOOKUP($A3932,orders[#All],6,0)</f>
        <v>Sumatera Barat</v>
      </c>
      <c r="F3932" t="str">
        <f>VLOOKUP($A3932,orders[#All],10,0)</f>
        <v>TANPA PROMO</v>
      </c>
      <c r="G3932" t="s">
        <v>2542</v>
      </c>
      <c r="H3932">
        <f>VLOOKUP(working_table!G3932,order_items[[#All],[product_id]:[subtotal_idr]],2,0)</f>
        <v>2</v>
      </c>
      <c r="I3932" s="5">
        <f>VLOOKUP(working_table!$G3932,order_items[[#All],[product_id]:[subtotal_idr]],3,0)</f>
        <v>399000</v>
      </c>
      <c r="J3932" s="5">
        <f>VLOOKUP(working_table!$G3932,order_items[[#All],[product_id]:[subtotal_idr]],4,0)</f>
        <v>798000</v>
      </c>
      <c r="K3932" t="str">
        <f>VLOOKUP($G3932,products7[#All],2,0)</f>
        <v>Tas Selempang Cendana Co</v>
      </c>
      <c r="L3932" t="str">
        <f>VLOOKUP($G3932,products7[#All],3,0)</f>
        <v>Accessories</v>
      </c>
      <c r="M3932" t="str">
        <f>VLOOKUP($G3932,products7[#All],7,0)</f>
        <v>Cendana Co</v>
      </c>
    </row>
    <row r="3933" spans="1:13" x14ac:dyDescent="0.35">
      <c r="A3933" t="s">
        <v>8969</v>
      </c>
      <c r="B3933" s="2">
        <f>VLOOKUP(A3933,orders[#All],3,0)</f>
        <v>45372</v>
      </c>
      <c r="C3933" t="str">
        <f>VLOOKUP($A3933,orders[#All],9,0)</f>
        <v>delivered</v>
      </c>
      <c r="D3933" t="str">
        <f>VLOOKUP($A3933,orders[#All],5,0)</f>
        <v>Pontianak</v>
      </c>
      <c r="E3933" t="str">
        <f>VLOOKUP($A3933,orders[#All],6,0)</f>
        <v>Kalimantan Barat</v>
      </c>
      <c r="F3933" t="str">
        <f>VLOOKUP($A3933,orders[#All],10,0)</f>
        <v>NEWUSER</v>
      </c>
      <c r="G3933" t="s">
        <v>3054</v>
      </c>
      <c r="H3933">
        <f>VLOOKUP(working_table!G3933,order_items[[#All],[product_id]:[subtotal_idr]],2,0)</f>
        <v>1</v>
      </c>
      <c r="I3933" s="5">
        <f>VLOOKUP(working_table!$G3933,order_items[[#All],[product_id]:[subtotal_idr]],3,0)</f>
        <v>129000</v>
      </c>
      <c r="J3933" s="5">
        <f>VLOOKUP(working_table!$G3933,order_items[[#All],[product_id]:[subtotal_idr]],4,0)</f>
        <v>129000</v>
      </c>
      <c r="K3933" t="str">
        <f>VLOOKUP($G3933,products7[#All],2,0)</f>
        <v>T-Shirt Raglan Cendana Co</v>
      </c>
      <c r="L3933" t="str">
        <f>VLOOKUP($G3933,products7[#All],3,0)</f>
        <v>T-Shirt</v>
      </c>
      <c r="M3933" t="str">
        <f>VLOOKUP($G3933,products7[#All],7,0)</f>
        <v>Cendana Co</v>
      </c>
    </row>
    <row r="3934" spans="1:13" x14ac:dyDescent="0.35">
      <c r="A3934" t="s">
        <v>8969</v>
      </c>
      <c r="B3934" s="2">
        <f>VLOOKUP(A3934,orders[#All],3,0)</f>
        <v>45372</v>
      </c>
      <c r="C3934" t="str">
        <f>VLOOKUP($A3934,orders[#All],9,0)</f>
        <v>delivered</v>
      </c>
      <c r="D3934" t="str">
        <f>VLOOKUP($A3934,orders[#All],5,0)</f>
        <v>Pontianak</v>
      </c>
      <c r="E3934" t="str">
        <f>VLOOKUP($A3934,orders[#All],6,0)</f>
        <v>Kalimantan Barat</v>
      </c>
      <c r="F3934" t="str">
        <f>VLOOKUP($A3934,orders[#All],10,0)</f>
        <v>NEWUSER</v>
      </c>
      <c r="G3934" t="s">
        <v>3595</v>
      </c>
      <c r="H3934">
        <f>VLOOKUP(working_table!G3934,order_items[[#All],[product_id]:[subtotal_idr]],2,0)</f>
        <v>1</v>
      </c>
      <c r="I3934" s="5">
        <f>VLOOKUP(working_table!$G3934,order_items[[#All],[product_id]:[subtotal_idr]],3,0)</f>
        <v>119000</v>
      </c>
      <c r="J3934" s="5">
        <f>VLOOKUP(working_table!$G3934,order_items[[#All],[product_id]:[subtotal_idr]],4,0)</f>
        <v>119000</v>
      </c>
      <c r="K3934" t="str">
        <f>VLOOKUP($G3934,products7[#All],2,0)</f>
        <v>Pants Chino BajuKita</v>
      </c>
      <c r="L3934" t="str">
        <f>VLOOKUP($G3934,products7[#All],3,0)</f>
        <v>Pants</v>
      </c>
      <c r="M3934" t="str">
        <f>VLOOKUP($G3934,products7[#All],7,0)</f>
        <v>BajuKita</v>
      </c>
    </row>
    <row r="3935" spans="1:13" x14ac:dyDescent="0.35">
      <c r="A3935" t="s">
        <v>8972</v>
      </c>
      <c r="B3935" s="2">
        <f>VLOOKUP(A3935,orders[#All],3,0)</f>
        <v>45690</v>
      </c>
      <c r="C3935" t="str">
        <f>VLOOKUP($A3935,orders[#All],9,0)</f>
        <v>delivered</v>
      </c>
      <c r="D3935" t="str">
        <f>VLOOKUP($A3935,orders[#All],5,0)</f>
        <v>Depok</v>
      </c>
      <c r="E3935" t="str">
        <f>VLOOKUP($A3935,orders[#All],6,0)</f>
        <v>Jawa Barat</v>
      </c>
      <c r="F3935" t="str">
        <f>VLOOKUP($A3935,orders[#All],10,0)</f>
        <v>TANPA PROMO</v>
      </c>
      <c r="G3935" t="s">
        <v>3125</v>
      </c>
      <c r="H3935">
        <f>VLOOKUP(working_table!G3935,order_items[[#All],[product_id]:[subtotal_idr]],2,0)</f>
        <v>1</v>
      </c>
      <c r="I3935" s="5">
        <f>VLOOKUP(working_table!$G3935,order_items[[#All],[product_id]:[subtotal_idr]],3,0)</f>
        <v>89000</v>
      </c>
      <c r="J3935" s="5">
        <f>VLOOKUP(working_table!$G3935,order_items[[#All],[product_id]:[subtotal_idr]],4,0)</f>
        <v>89000</v>
      </c>
      <c r="K3935" t="str">
        <f>VLOOKUP($G3935,products7[#All],2,0)</f>
        <v>Jacket Hoodie Kanvas Lokal</v>
      </c>
      <c r="L3935" t="str">
        <f>VLOOKUP($G3935,products7[#All],3,0)</f>
        <v>Jacket</v>
      </c>
      <c r="M3935" t="str">
        <f>VLOOKUP($G3935,products7[#All],7,0)</f>
        <v>Kanvas Lokal</v>
      </c>
    </row>
    <row r="3936" spans="1:13" x14ac:dyDescent="0.35">
      <c r="A3936" t="s">
        <v>8974</v>
      </c>
      <c r="B3936" s="2">
        <f>VLOOKUP(A3936,orders[#All],3,0)</f>
        <v>45051</v>
      </c>
      <c r="C3936" t="str">
        <f>VLOOKUP($A3936,orders[#All],9,0)</f>
        <v>shipped</v>
      </c>
      <c r="D3936" t="str">
        <f>VLOOKUP($A3936,orders[#All],5,0)</f>
        <v>Pontianak</v>
      </c>
      <c r="E3936" t="str">
        <f>VLOOKUP($A3936,orders[#All],6,0)</f>
        <v>Kalimantan Barat</v>
      </c>
      <c r="F3936" t="str">
        <f>VLOOKUP($A3936,orders[#All],10,0)</f>
        <v>FLASHSALE</v>
      </c>
      <c r="G3936" t="s">
        <v>2736</v>
      </c>
      <c r="H3936">
        <f>VLOOKUP(working_table!G3936,order_items[[#All],[product_id]:[subtotal_idr]],2,0)</f>
        <v>1</v>
      </c>
      <c r="I3936" s="5">
        <f>VLOOKUP(working_table!$G3936,order_items[[#All],[product_id]:[subtotal_idr]],3,0)</f>
        <v>499000</v>
      </c>
      <c r="J3936" s="5">
        <f>VLOOKUP(working_table!$G3936,order_items[[#All],[product_id]:[subtotal_idr]],4,0)</f>
        <v>499000</v>
      </c>
      <c r="K3936" t="str">
        <f>VLOOKUP($G3936,products7[#All],2,0)</f>
        <v>T-Shirt Slim Fit Tropika Style</v>
      </c>
      <c r="L3936" t="str">
        <f>VLOOKUP($G3936,products7[#All],3,0)</f>
        <v>kemeja</v>
      </c>
      <c r="M3936" t="str">
        <f>VLOOKUP($G3936,products7[#All],7,0)</f>
        <v>Tropika Style</v>
      </c>
    </row>
    <row r="3937" spans="1:13" x14ac:dyDescent="0.35">
      <c r="A3937" t="s">
        <v>8976</v>
      </c>
      <c r="B3937" s="2">
        <f>VLOOKUP(A3937,orders[#All],3,0)</f>
        <v>45358</v>
      </c>
      <c r="C3937" t="str">
        <f>VLOOKUP($A3937,orders[#All],9,0)</f>
        <v>shipped</v>
      </c>
      <c r="D3937" t="str">
        <f>VLOOKUP($A3937,orders[#All],5,0)</f>
        <v>Depok</v>
      </c>
      <c r="E3937" t="str">
        <f>VLOOKUP($A3937,orders[#All],6,0)</f>
        <v>Jawa Barat</v>
      </c>
      <c r="F3937" t="str">
        <f>VLOOKUP($A3937,orders[#All],10,0)</f>
        <v>TANPA PROMO</v>
      </c>
      <c r="G3937" t="s">
        <v>2466</v>
      </c>
      <c r="H3937">
        <f>VLOOKUP(working_table!G3937,order_items[[#All],[product_id]:[subtotal_idr]],2,0)</f>
        <v>1</v>
      </c>
      <c r="I3937" s="5">
        <f>VLOOKUP(working_table!$G3937,order_items[[#All],[product_id]:[subtotal_idr]],3,0)</f>
        <v>89000</v>
      </c>
      <c r="J3937" s="5">
        <f>VLOOKUP(working_table!$G3937,order_items[[#All],[product_id]:[subtotal_idr]],4,0)</f>
        <v>89000</v>
      </c>
      <c r="K3937" t="str">
        <f>VLOOKUP($G3937,products7[#All],2,0)</f>
        <v>Jacket Hoodie Kanvas Lokal</v>
      </c>
      <c r="L3937" t="str">
        <f>VLOOKUP($G3937,products7[#All],3,0)</f>
        <v>Jacket</v>
      </c>
      <c r="M3937" t="str">
        <f>VLOOKUP($G3937,products7[#All],7,0)</f>
        <v>Kanvas Lokal</v>
      </c>
    </row>
    <row r="3938" spans="1:13" x14ac:dyDescent="0.35">
      <c r="A3938" t="s">
        <v>8976</v>
      </c>
      <c r="B3938" s="2">
        <f>VLOOKUP(A3938,orders[#All],3,0)</f>
        <v>45358</v>
      </c>
      <c r="C3938" t="str">
        <f>VLOOKUP($A3938,orders[#All],9,0)</f>
        <v>shipped</v>
      </c>
      <c r="D3938" t="str">
        <f>VLOOKUP($A3938,orders[#All],5,0)</f>
        <v>Depok</v>
      </c>
      <c r="E3938" t="str">
        <f>VLOOKUP($A3938,orders[#All],6,0)</f>
        <v>Jawa Barat</v>
      </c>
      <c r="F3938" t="str">
        <f>VLOOKUP($A3938,orders[#All],10,0)</f>
        <v>TANPA PROMO</v>
      </c>
      <c r="G3938" t="s">
        <v>2494</v>
      </c>
      <c r="H3938">
        <f>VLOOKUP(working_table!G3938,order_items[[#All],[product_id]:[subtotal_idr]],2,0)</f>
        <v>1</v>
      </c>
      <c r="I3938" s="5">
        <f>VLOOKUP(working_table!$G3938,order_items[[#All],[product_id]:[subtotal_idr]],3,0)</f>
        <v>229000</v>
      </c>
      <c r="J3938" s="5">
        <f>VLOOKUP(working_table!$G3938,order_items[[#All],[product_id]:[subtotal_idr]],4,0)</f>
        <v>229000</v>
      </c>
      <c r="K3938" t="str">
        <f>VLOOKUP($G3938,products7[#All],2,0)</f>
        <v>Kemeja Casual BajuKita</v>
      </c>
      <c r="L3938" t="str">
        <f>VLOOKUP($G3938,products7[#All],3,0)</f>
        <v>T-Shirt</v>
      </c>
      <c r="M3938" t="str">
        <f>VLOOKUP($G3938,products7[#All],7,0)</f>
        <v>BajuKita</v>
      </c>
    </row>
    <row r="3939" spans="1:13" x14ac:dyDescent="0.35">
      <c r="A3939" t="s">
        <v>8979</v>
      </c>
      <c r="B3939" s="2">
        <f>VLOOKUP(A3939,orders[#All],3,0)</f>
        <v>45350</v>
      </c>
      <c r="C3939" t="str">
        <f>VLOOKUP($A3939,orders[#All],9,0)</f>
        <v>delivered</v>
      </c>
      <c r="D3939" t="str">
        <f>VLOOKUP($A3939,orders[#All],5,0)</f>
        <v>Pontianak</v>
      </c>
      <c r="E3939" t="str">
        <f>VLOOKUP($A3939,orders[#All],6,0)</f>
        <v>Kalimantan Barat</v>
      </c>
      <c r="F3939" t="str">
        <f>VLOOKUP($A3939,orders[#All],10,0)</f>
        <v>WEEKEND25</v>
      </c>
      <c r="G3939" t="s">
        <v>2726</v>
      </c>
      <c r="H3939">
        <f>VLOOKUP(working_table!G3939,order_items[[#All],[product_id]:[subtotal_idr]],2,0)</f>
        <v>1</v>
      </c>
      <c r="I3939" s="5">
        <f>VLOOKUP(working_table!$G3939,order_items[[#All],[product_id]:[subtotal_idr]],3,0)</f>
        <v>229000</v>
      </c>
      <c r="J3939" s="5">
        <f>VLOOKUP(working_table!$G3939,order_items[[#All],[product_id]:[subtotal_idr]],4,0)</f>
        <v>229000</v>
      </c>
      <c r="K3939" t="str">
        <f>VLOOKUP($G3939,products7[#All],2,0)</f>
        <v>Kemeja Flanel Tropika Style</v>
      </c>
      <c r="L3939" t="str">
        <f>VLOOKUP($G3939,products7[#All],3,0)</f>
        <v>Kemeja</v>
      </c>
      <c r="M3939" t="str">
        <f>VLOOKUP($G3939,products7[#All],7,0)</f>
        <v>Tropika Style</v>
      </c>
    </row>
    <row r="3940" spans="1:13" x14ac:dyDescent="0.35">
      <c r="A3940" t="s">
        <v>8979</v>
      </c>
      <c r="B3940" s="2">
        <f>VLOOKUP(A3940,orders[#All],3,0)</f>
        <v>45350</v>
      </c>
      <c r="C3940" t="str">
        <f>VLOOKUP($A3940,orders[#All],9,0)</f>
        <v>delivered</v>
      </c>
      <c r="D3940" t="str">
        <f>VLOOKUP($A3940,orders[#All],5,0)</f>
        <v>Pontianak</v>
      </c>
      <c r="E3940" t="str">
        <f>VLOOKUP($A3940,orders[#All],6,0)</f>
        <v>Kalimantan Barat</v>
      </c>
      <c r="F3940" t="str">
        <f>VLOOKUP($A3940,orders[#All],10,0)</f>
        <v>WEEKEND25</v>
      </c>
      <c r="G3940" t="s">
        <v>2399</v>
      </c>
      <c r="H3940">
        <f>VLOOKUP(working_table!G3940,order_items[[#All],[product_id]:[subtotal_idr]],2,0)</f>
        <v>1</v>
      </c>
      <c r="I3940" s="5">
        <f>VLOOKUP(working_table!$G3940,order_items[[#All],[product_id]:[subtotal_idr]],3,0)</f>
        <v>199000</v>
      </c>
      <c r="J3940" s="5">
        <f>VLOOKUP(working_table!$G3940,order_items[[#All],[product_id]:[subtotal_idr]],4,0)</f>
        <v>199000</v>
      </c>
      <c r="K3940" t="str">
        <f>VLOOKUP($G3940,products7[#All],2,0)</f>
        <v>Syal Rajut Ratu Mode</v>
      </c>
      <c r="L3940" t="str">
        <f>VLOOKUP($G3940,products7[#All],3,0)</f>
        <v>Accessories</v>
      </c>
      <c r="M3940" t="str">
        <f>VLOOKUP($G3940,products7[#All],7,0)</f>
        <v>Ratu Mode</v>
      </c>
    </row>
    <row r="3941" spans="1:13" x14ac:dyDescent="0.35">
      <c r="A3941" t="s">
        <v>8979</v>
      </c>
      <c r="B3941" s="2">
        <f>VLOOKUP(A3941,orders[#All],3,0)</f>
        <v>45350</v>
      </c>
      <c r="C3941" t="str">
        <f>VLOOKUP($A3941,orders[#All],9,0)</f>
        <v>delivered</v>
      </c>
      <c r="D3941" t="str">
        <f>VLOOKUP($A3941,orders[#All],5,0)</f>
        <v>Pontianak</v>
      </c>
      <c r="E3941" t="str">
        <f>VLOOKUP($A3941,orders[#All],6,0)</f>
        <v>Kalimantan Barat</v>
      </c>
      <c r="F3941" t="str">
        <f>VLOOKUP($A3941,orders[#All],10,0)</f>
        <v>WEEKEND25</v>
      </c>
      <c r="G3941" t="s">
        <v>2709</v>
      </c>
      <c r="H3941">
        <f>VLOOKUP(working_table!G3941,order_items[[#All],[product_id]:[subtotal_idr]],2,0)</f>
        <v>2</v>
      </c>
      <c r="I3941" s="5">
        <f>VLOOKUP(working_table!$G3941,order_items[[#All],[product_id]:[subtotal_idr]],3,0)</f>
        <v>79000</v>
      </c>
      <c r="J3941" s="5">
        <f>VLOOKUP(working_table!$G3941,order_items[[#All],[product_id]:[subtotal_idr]],4,0)</f>
        <v>158000</v>
      </c>
      <c r="K3941" t="str">
        <f>VLOOKUP($G3941,products7[#All],2,0)</f>
        <v>T-Shirt Oversize Riang Apparel</v>
      </c>
      <c r="L3941" t="str">
        <f>VLOOKUP($G3941,products7[#All],3,0)</f>
        <v>T-Shirt</v>
      </c>
      <c r="M3941" t="str">
        <f>VLOOKUP($G3941,products7[#All],7,0)</f>
        <v>Riang Apparel</v>
      </c>
    </row>
    <row r="3942" spans="1:13" x14ac:dyDescent="0.35">
      <c r="A3942" t="s">
        <v>8983</v>
      </c>
      <c r="B3942" s="2">
        <f>VLOOKUP(A3942,orders[#All],3,0)</f>
        <v>45185</v>
      </c>
      <c r="C3942" t="str">
        <f>VLOOKUP($A3942,orders[#All],9,0)</f>
        <v>returned</v>
      </c>
      <c r="D3942" t="str">
        <f>VLOOKUP($A3942,orders[#All],5,0)</f>
        <v>Depok</v>
      </c>
      <c r="E3942" t="str">
        <f>VLOOKUP($A3942,orders[#All],6,0)</f>
        <v>Jawa Barat</v>
      </c>
      <c r="F3942" t="str">
        <f>VLOOKUP($A3942,orders[#All],10,0)</f>
        <v>TANPA PROMO</v>
      </c>
      <c r="G3942" t="s">
        <v>2886</v>
      </c>
      <c r="H3942">
        <f>VLOOKUP(working_table!G3942,order_items[[#All],[product_id]:[subtotal_idr]],2,0)</f>
        <v>1</v>
      </c>
      <c r="I3942" s="5">
        <f>VLOOKUP(working_table!$G3942,order_items[[#All],[product_id]:[subtotal_idr]],3,0)</f>
        <v>599000</v>
      </c>
      <c r="J3942" s="5">
        <f>VLOOKUP(working_table!$G3942,order_items[[#All],[product_id]:[subtotal_idr]],4,0)</f>
        <v>599000</v>
      </c>
      <c r="K3942" t="str">
        <f>VLOOKUP($G3942,products7[#All],2,0)</f>
        <v>Pants Jeans Slim SandangIndo</v>
      </c>
      <c r="L3942" t="str">
        <f>VLOOKUP($G3942,products7[#All],3,0)</f>
        <v>Pants</v>
      </c>
      <c r="M3942" t="str">
        <f>VLOOKUP($G3942,products7[#All],7,0)</f>
        <v>SandangIndo</v>
      </c>
    </row>
    <row r="3943" spans="1:13" x14ac:dyDescent="0.35">
      <c r="A3943" t="s">
        <v>8983</v>
      </c>
      <c r="B3943" s="2">
        <f>VLOOKUP(A3943,orders[#All],3,0)</f>
        <v>45185</v>
      </c>
      <c r="C3943" t="str">
        <f>VLOOKUP($A3943,orders[#All],9,0)</f>
        <v>returned</v>
      </c>
      <c r="D3943" t="str">
        <f>VLOOKUP($A3943,orders[#All],5,0)</f>
        <v>Depok</v>
      </c>
      <c r="E3943" t="str">
        <f>VLOOKUP($A3943,orders[#All],6,0)</f>
        <v>Jawa Barat</v>
      </c>
      <c r="F3943" t="str">
        <f>VLOOKUP($A3943,orders[#All],10,0)</f>
        <v>TANPA PROMO</v>
      </c>
      <c r="G3943" t="s">
        <v>2649</v>
      </c>
      <c r="H3943">
        <f>VLOOKUP(working_table!G3943,order_items[[#All],[product_id]:[subtotal_idr]],2,0)</f>
        <v>1</v>
      </c>
      <c r="I3943" s="5">
        <f>VLOOKUP(working_table!$G3943,order_items[[#All],[product_id]:[subtotal_idr]],3,0)</f>
        <v>129000</v>
      </c>
      <c r="J3943" s="5">
        <f>VLOOKUP(working_table!$G3943,order_items[[#All],[product_id]:[subtotal_idr]],4,0)</f>
        <v>129000</v>
      </c>
      <c r="K3943" t="str">
        <f>VLOOKUP($G3943,products7[#All],2,0)</f>
        <v>Dress Bodycon SandangIndo</v>
      </c>
      <c r="L3943" t="str">
        <f>VLOOKUP($G3943,products7[#All],3,0)</f>
        <v>Dress</v>
      </c>
      <c r="M3943" t="str">
        <f>VLOOKUP($G3943,products7[#All],7,0)</f>
        <v>SandangIndo</v>
      </c>
    </row>
    <row r="3944" spans="1:13" x14ac:dyDescent="0.35">
      <c r="A3944" t="s">
        <v>8983</v>
      </c>
      <c r="B3944" s="2">
        <f>VLOOKUP(A3944,orders[#All],3,0)</f>
        <v>45185</v>
      </c>
      <c r="C3944" t="str">
        <f>VLOOKUP($A3944,orders[#All],9,0)</f>
        <v>returned</v>
      </c>
      <c r="D3944" t="str">
        <f>VLOOKUP($A3944,orders[#All],5,0)</f>
        <v>Depok</v>
      </c>
      <c r="E3944" t="str">
        <f>VLOOKUP($A3944,orders[#All],6,0)</f>
        <v>Jawa Barat</v>
      </c>
      <c r="F3944" t="str">
        <f>VLOOKUP($A3944,orders[#All],10,0)</f>
        <v>TANPA PROMO</v>
      </c>
      <c r="G3944" t="s">
        <v>3522</v>
      </c>
      <c r="H3944">
        <f>VLOOKUP(working_table!G3944,order_items[[#All],[product_id]:[subtotal_idr]],2,0)</f>
        <v>3</v>
      </c>
      <c r="I3944" s="5">
        <f>VLOOKUP(working_table!$G3944,order_items[[#All],[product_id]:[subtotal_idr]],3,0)</f>
        <v>249000</v>
      </c>
      <c r="J3944" s="5">
        <f>VLOOKUP(working_table!$G3944,order_items[[#All],[product_id]:[subtotal_idr]],4,0)</f>
        <v>747000</v>
      </c>
      <c r="K3944" t="str">
        <f>VLOOKUP($G3944,products7[#All],2,0)</f>
        <v>Dompet Kulit Pesona Indo</v>
      </c>
      <c r="L3944" t="str">
        <f>VLOOKUP($G3944,products7[#All],3,0)</f>
        <v>Accessories</v>
      </c>
      <c r="M3944" t="str">
        <f>VLOOKUP($G3944,products7[#All],7,0)</f>
        <v>Pesona Indo</v>
      </c>
    </row>
    <row r="3945" spans="1:13" x14ac:dyDescent="0.35">
      <c r="A3945" t="s">
        <v>8987</v>
      </c>
      <c r="B3945" s="2">
        <f>VLOOKUP(A3945,orders[#All],3,0)</f>
        <v>45555</v>
      </c>
      <c r="C3945" t="str">
        <f>VLOOKUP($A3945,orders[#All],9,0)</f>
        <v>shipped</v>
      </c>
      <c r="D3945" t="str">
        <f>VLOOKUP($A3945,orders[#All],5,0)</f>
        <v>Balikpapan</v>
      </c>
      <c r="E3945" t="str">
        <f>VLOOKUP($A3945,orders[#All],6,0)</f>
        <v>Kalimantan Timur</v>
      </c>
      <c r="F3945" t="str">
        <f>VLOOKUP($A3945,orders[#All],10,0)</f>
        <v>TANPA PROMO</v>
      </c>
      <c r="G3945" t="s">
        <v>2702</v>
      </c>
      <c r="H3945">
        <f>VLOOKUP(working_table!G3945,order_items[[#All],[product_id]:[subtotal_idr]],2,0)</f>
        <v>1</v>
      </c>
      <c r="I3945" s="5">
        <f>VLOOKUP(working_table!$G3945,order_items[[#All],[product_id]:[subtotal_idr]],3,0)</f>
        <v>99000</v>
      </c>
      <c r="J3945" s="5">
        <f>VLOOKUP(working_table!$G3945,order_items[[#All],[product_id]:[subtotal_idr]],4,0)</f>
        <v>99000</v>
      </c>
      <c r="K3945" t="str">
        <f>VLOOKUP($G3945,products7[#All],2,0)</f>
        <v>Ikat Pinggang Kulit Tropika Style</v>
      </c>
      <c r="L3945" t="str">
        <f>VLOOKUP($G3945,products7[#All],3,0)</f>
        <v>Accessories</v>
      </c>
      <c r="M3945" t="str">
        <f>VLOOKUP($G3945,products7[#All],7,0)</f>
        <v>Tropika Style</v>
      </c>
    </row>
    <row r="3946" spans="1:13" x14ac:dyDescent="0.35">
      <c r="A3946" t="s">
        <v>8989</v>
      </c>
      <c r="B3946" s="2">
        <f>VLOOKUP(A3946,orders[#All],3,0)</f>
        <v>45088</v>
      </c>
      <c r="C3946" t="str">
        <f>VLOOKUP($A3946,orders[#All],9,0)</f>
        <v>delivered</v>
      </c>
      <c r="D3946" t="str">
        <f>VLOOKUP($A3946,orders[#All],5,0)</f>
        <v>Tangerang</v>
      </c>
      <c r="E3946" t="str">
        <f>VLOOKUP($A3946,orders[#All],6,0)</f>
        <v>Banten</v>
      </c>
      <c r="F3946" t="str">
        <f>VLOOKUP($A3946,orders[#All],10,0)</f>
        <v>TANPA PROMO</v>
      </c>
      <c r="G3946" t="s">
        <v>2625</v>
      </c>
      <c r="H3946">
        <f>VLOOKUP(working_table!G3946,order_items[[#All],[product_id]:[subtotal_idr]],2,0)</f>
        <v>1</v>
      </c>
      <c r="I3946" s="5">
        <f>VLOOKUP(working_table!$G3946,order_items[[#All],[product_id]:[subtotal_idr]],3,0)</f>
        <v>119000</v>
      </c>
      <c r="J3946" s="5">
        <f>VLOOKUP(working_table!$G3946,order_items[[#All],[product_id]:[subtotal_idr]],4,0)</f>
        <v>119000</v>
      </c>
      <c r="K3946" t="str">
        <f>VLOOKUP($G3946,products7[#All],2,0)</f>
        <v>Kemeja Oxford Cendana Co</v>
      </c>
      <c r="L3946" t="str">
        <f>VLOOKUP($G3946,products7[#All],3,0)</f>
        <v>T-Shirt</v>
      </c>
      <c r="M3946" t="str">
        <f>VLOOKUP($G3946,products7[#All],7,0)</f>
        <v>Cendana Co</v>
      </c>
    </row>
    <row r="3947" spans="1:13" x14ac:dyDescent="0.35">
      <c r="A3947" t="s">
        <v>8989</v>
      </c>
      <c r="B3947" s="2">
        <f>VLOOKUP(A3947,orders[#All],3,0)</f>
        <v>45088</v>
      </c>
      <c r="C3947" t="str">
        <f>VLOOKUP($A3947,orders[#All],9,0)</f>
        <v>delivered</v>
      </c>
      <c r="D3947" t="str">
        <f>VLOOKUP($A3947,orders[#All],5,0)</f>
        <v>Tangerang</v>
      </c>
      <c r="E3947" t="str">
        <f>VLOOKUP($A3947,orders[#All],6,0)</f>
        <v>Banten</v>
      </c>
      <c r="F3947" t="str">
        <f>VLOOKUP($A3947,orders[#All],10,0)</f>
        <v>TANPA PROMO</v>
      </c>
      <c r="G3947" t="s">
        <v>2777</v>
      </c>
      <c r="H3947">
        <f>VLOOKUP(working_table!G3947,order_items[[#All],[product_id]:[subtotal_idr]],2,0)</f>
        <v>1</v>
      </c>
      <c r="I3947" s="5">
        <f>VLOOKUP(working_table!$G3947,order_items[[#All],[product_id]:[subtotal_idr]],3,0)</f>
        <v>499000</v>
      </c>
      <c r="J3947" s="5">
        <f>VLOOKUP(working_table!$G3947,order_items[[#All],[product_id]:[subtotal_idr]],4,0)</f>
        <v>499000</v>
      </c>
      <c r="K3947" t="str">
        <f>VLOOKUP($G3947,products7[#All],2,0)</f>
        <v>Jacket Denim Riang Apparel</v>
      </c>
      <c r="L3947" t="str">
        <f>VLOOKUP($G3947,products7[#All],3,0)</f>
        <v>Jacket</v>
      </c>
      <c r="M3947" t="str">
        <f>VLOOKUP($G3947,products7[#All],7,0)</f>
        <v>Riang Apparel</v>
      </c>
    </row>
    <row r="3948" spans="1:13" x14ac:dyDescent="0.35">
      <c r="A3948" t="s">
        <v>8992</v>
      </c>
      <c r="B3948" s="2">
        <f>VLOOKUP(A3948,orders[#All],3,0)</f>
        <v>44969</v>
      </c>
      <c r="C3948" t="str">
        <f>VLOOKUP($A3948,orders[#All],9,0)</f>
        <v>cancelled</v>
      </c>
      <c r="D3948" t="str">
        <f>VLOOKUP($A3948,orders[#All],5,0)</f>
        <v>Semarang</v>
      </c>
      <c r="E3948" t="str">
        <f>VLOOKUP($A3948,orders[#All],6,0)</f>
        <v>Jawa Tengah</v>
      </c>
      <c r="F3948" t="str">
        <f>VLOOKUP($A3948,orders[#All],10,0)</f>
        <v>TANPA PROMO</v>
      </c>
      <c r="G3948" t="s">
        <v>3445</v>
      </c>
      <c r="H3948">
        <f>VLOOKUP(working_table!G3948,order_items[[#All],[product_id]:[subtotal_idr]],2,0)</f>
        <v>1</v>
      </c>
      <c r="I3948" s="5">
        <f>VLOOKUP(working_table!$G3948,order_items[[#All],[product_id]:[subtotal_idr]],3,0)</f>
        <v>499000</v>
      </c>
      <c r="J3948" s="5">
        <f>VLOOKUP(working_table!$G3948,order_items[[#All],[product_id]:[subtotal_idr]],4,0)</f>
        <v>499000</v>
      </c>
      <c r="K3948" t="str">
        <f>VLOOKUP($G3948,products7[#All],2,0)</f>
        <v>T-Shirt Striped Kanvas Lokal</v>
      </c>
      <c r="L3948" t="str">
        <f>VLOOKUP($G3948,products7[#All],3,0)</f>
        <v>T-Shirt</v>
      </c>
      <c r="M3948" t="str">
        <f>VLOOKUP($G3948,products7[#All],7,0)</f>
        <v>Kanvas Lokal</v>
      </c>
    </row>
    <row r="3949" spans="1:13" x14ac:dyDescent="0.35">
      <c r="A3949" t="s">
        <v>8994</v>
      </c>
      <c r="B3949" s="2">
        <f>VLOOKUP(A3949,orders[#All],3,0)</f>
        <v>45704</v>
      </c>
      <c r="C3949" t="str">
        <f>VLOOKUP($A3949,orders[#All],9,0)</f>
        <v>processing</v>
      </c>
      <c r="D3949" t="str">
        <f>VLOOKUP($A3949,orders[#All],5,0)</f>
        <v>Bogor</v>
      </c>
      <c r="E3949" t="str">
        <f>VLOOKUP($A3949,orders[#All],6,0)</f>
        <v>Jawa Barat</v>
      </c>
      <c r="F3949" t="str">
        <f>VLOOKUP($A3949,orders[#All],10,0)</f>
        <v>MEMBER10</v>
      </c>
      <c r="G3949" t="s">
        <v>4230</v>
      </c>
      <c r="H3949">
        <f>VLOOKUP(working_table!G3949,order_items[[#All],[product_id]:[subtotal_idr]],2,0)</f>
        <v>1</v>
      </c>
      <c r="I3949" s="5">
        <f>VLOOKUP(working_table!$G3949,order_items[[#All],[product_id]:[subtotal_idr]],3,0)</f>
        <v>449000</v>
      </c>
      <c r="J3949" s="5">
        <f>VLOOKUP(working_table!$G3949,order_items[[#All],[product_id]:[subtotal_idr]],4,0)</f>
        <v>449000</v>
      </c>
      <c r="K3949" t="str">
        <f>VLOOKUP($G3949,products7[#All],2,0)</f>
        <v>Syal Rajut BajuKita</v>
      </c>
      <c r="L3949" t="str">
        <f>VLOOKUP($G3949,products7[#All],3,0)</f>
        <v>Accessories</v>
      </c>
      <c r="M3949" t="str">
        <f>VLOOKUP($G3949,products7[#All],7,0)</f>
        <v>BajuKita</v>
      </c>
    </row>
    <row r="3950" spans="1:13" x14ac:dyDescent="0.35">
      <c r="A3950" t="s">
        <v>8994</v>
      </c>
      <c r="B3950" s="2">
        <f>VLOOKUP(A3950,orders[#All],3,0)</f>
        <v>45704</v>
      </c>
      <c r="C3950" t="str">
        <f>VLOOKUP($A3950,orders[#All],9,0)</f>
        <v>processing</v>
      </c>
      <c r="D3950" t="str">
        <f>VLOOKUP($A3950,orders[#All],5,0)</f>
        <v>Bogor</v>
      </c>
      <c r="E3950" t="str">
        <f>VLOOKUP($A3950,orders[#All],6,0)</f>
        <v>Jawa Barat</v>
      </c>
      <c r="F3950" t="str">
        <f>VLOOKUP($A3950,orders[#All],10,0)</f>
        <v>MEMBER10</v>
      </c>
      <c r="G3950" t="s">
        <v>2405</v>
      </c>
      <c r="H3950">
        <f>VLOOKUP(working_table!G3950,order_items[[#All],[product_id]:[subtotal_idr]],2,0)</f>
        <v>2</v>
      </c>
      <c r="I3950" s="5">
        <f>VLOOKUP(working_table!$G3950,order_items[[#All],[product_id]:[subtotal_idr]],3,0)</f>
        <v>179000</v>
      </c>
      <c r="J3950" s="5">
        <f>VLOOKUP(working_table!$G3950,order_items[[#All],[product_id]:[subtotal_idr]],4,0)</f>
        <v>358000</v>
      </c>
      <c r="K3950" t="str">
        <f>VLOOKUP($G3950,products7[#All],2,0)</f>
        <v>Jacket Hoodie NusaBrand</v>
      </c>
      <c r="L3950" t="str">
        <f>VLOOKUP($G3950,products7[#All],3,0)</f>
        <v>Jacket</v>
      </c>
      <c r="M3950" t="str">
        <f>VLOOKUP($G3950,products7[#All],7,0)</f>
        <v>NusaBrand</v>
      </c>
    </row>
    <row r="3951" spans="1:13" x14ac:dyDescent="0.35">
      <c r="A3951" t="s">
        <v>8997</v>
      </c>
      <c r="B3951" s="2">
        <f>VLOOKUP(A3951,orders[#All],3,0)</f>
        <v>45018</v>
      </c>
      <c r="C3951" t="str">
        <f>VLOOKUP($A3951,orders[#All],9,0)</f>
        <v>delivered</v>
      </c>
      <c r="D3951" t="str">
        <f>VLOOKUP($A3951,orders[#All],5,0)</f>
        <v>Padang</v>
      </c>
      <c r="E3951" t="str">
        <f>VLOOKUP($A3951,orders[#All],6,0)</f>
        <v>Sumatera Barat</v>
      </c>
      <c r="F3951" t="str">
        <f>VLOOKUP($A3951,orders[#All],10,0)</f>
        <v>TANPA PROMO</v>
      </c>
      <c r="G3951" t="s">
        <v>2801</v>
      </c>
      <c r="H3951">
        <f>VLOOKUP(working_table!G3951,order_items[[#All],[product_id]:[subtotal_idr]],2,0)</f>
        <v>1</v>
      </c>
      <c r="I3951" s="5">
        <f>VLOOKUP(working_table!$G3951,order_items[[#All],[product_id]:[subtotal_idr]],3,0)</f>
        <v>399000</v>
      </c>
      <c r="J3951" s="5">
        <f>VLOOKUP(working_table!$G3951,order_items[[#All],[product_id]:[subtotal_idr]],4,0)</f>
        <v>399000</v>
      </c>
      <c r="K3951" t="str">
        <f>VLOOKUP($G3951,products7[#All],2,0)</f>
        <v>T-Shirt Graphic BajuKita</v>
      </c>
      <c r="L3951" t="str">
        <f>VLOOKUP($G3951,products7[#All],3,0)</f>
        <v>T-Shirt</v>
      </c>
      <c r="M3951" t="str">
        <f>VLOOKUP($G3951,products7[#All],7,0)</f>
        <v>BajuKita</v>
      </c>
    </row>
    <row r="3952" spans="1:13" x14ac:dyDescent="0.35">
      <c r="A3952" t="s">
        <v>8997</v>
      </c>
      <c r="B3952" s="2">
        <f>VLOOKUP(A3952,orders[#All],3,0)</f>
        <v>45018</v>
      </c>
      <c r="C3952" t="str">
        <f>VLOOKUP($A3952,orders[#All],9,0)</f>
        <v>delivered</v>
      </c>
      <c r="D3952" t="str">
        <f>VLOOKUP($A3952,orders[#All],5,0)</f>
        <v>Padang</v>
      </c>
      <c r="E3952" t="str">
        <f>VLOOKUP($A3952,orders[#All],6,0)</f>
        <v>Sumatera Barat</v>
      </c>
      <c r="F3952" t="str">
        <f>VLOOKUP($A3952,orders[#All],10,0)</f>
        <v>TANPA PROMO</v>
      </c>
      <c r="G3952" t="s">
        <v>2947</v>
      </c>
      <c r="H3952">
        <f>VLOOKUP(working_table!G3952,order_items[[#All],[product_id]:[subtotal_idr]],2,0)</f>
        <v>1</v>
      </c>
      <c r="I3952" s="5">
        <f>VLOOKUP(working_table!$G3952,order_items[[#All],[product_id]:[subtotal_idr]],3,0)</f>
        <v>449000</v>
      </c>
      <c r="J3952" s="5">
        <f>VLOOKUP(working_table!$G3952,order_items[[#All],[product_id]:[subtotal_idr]],4,0)</f>
        <v>449000</v>
      </c>
      <c r="K3952" t="str">
        <f>VLOOKUP($G3952,products7[#All],2,0)</f>
        <v>T-Shirt Oversize Kanvas Lokal</v>
      </c>
      <c r="L3952" t="str">
        <f>VLOOKUP($G3952,products7[#All],3,0)</f>
        <v>T-Shirt</v>
      </c>
      <c r="M3952" t="str">
        <f>VLOOKUP($G3952,products7[#All],7,0)</f>
        <v>Kanvas Lokal</v>
      </c>
    </row>
    <row r="3953" spans="1:13" x14ac:dyDescent="0.35">
      <c r="A3953" t="s">
        <v>9000</v>
      </c>
      <c r="B3953" s="2">
        <f>VLOOKUP(A3953,orders[#All],3,0)</f>
        <v>45413</v>
      </c>
      <c r="C3953" t="str">
        <f>VLOOKUP($A3953,orders[#All],9,0)</f>
        <v>processing</v>
      </c>
      <c r="D3953" t="str">
        <f>VLOOKUP($A3953,orders[#All],5,0)</f>
        <v>Semarang</v>
      </c>
      <c r="E3953" t="str">
        <f>VLOOKUP($A3953,orders[#All],6,0)</f>
        <v>Jawa Tengah</v>
      </c>
      <c r="F3953" t="str">
        <f>VLOOKUP($A3953,orders[#All],10,0)</f>
        <v>SALE2024</v>
      </c>
      <c r="G3953" t="s">
        <v>3138</v>
      </c>
      <c r="H3953">
        <f>VLOOKUP(working_table!G3953,order_items[[#All],[product_id]:[subtotal_idr]],2,0)</f>
        <v>3</v>
      </c>
      <c r="I3953" s="5">
        <f>VLOOKUP(working_table!$G3953,order_items[[#All],[product_id]:[subtotal_idr]],3,0)</f>
        <v>179000</v>
      </c>
      <c r="J3953" s="5">
        <f>VLOOKUP(working_table!$G3953,order_items[[#All],[product_id]:[subtotal_idr]],4,0)</f>
        <v>537000</v>
      </c>
      <c r="K3953" t="str">
        <f>VLOOKUP($G3953,products7[#All],2,0)</f>
        <v>Kemeja Oxford NusaBrand</v>
      </c>
      <c r="L3953" t="str">
        <f>VLOOKUP($G3953,products7[#All],3,0)</f>
        <v>kemeja</v>
      </c>
      <c r="M3953" t="str">
        <f>VLOOKUP($G3953,products7[#All],7,0)</f>
        <v>NusaBrand</v>
      </c>
    </row>
    <row r="3954" spans="1:13" x14ac:dyDescent="0.35">
      <c r="A3954" t="s">
        <v>9000</v>
      </c>
      <c r="B3954" s="2">
        <f>VLOOKUP(A3954,orders[#All],3,0)</f>
        <v>45413</v>
      </c>
      <c r="C3954" t="str">
        <f>VLOOKUP($A3954,orders[#All],9,0)</f>
        <v>processing</v>
      </c>
      <c r="D3954" t="str">
        <f>VLOOKUP($A3954,orders[#All],5,0)</f>
        <v>Semarang</v>
      </c>
      <c r="E3954" t="str">
        <f>VLOOKUP($A3954,orders[#All],6,0)</f>
        <v>Jawa Tengah</v>
      </c>
      <c r="F3954" t="str">
        <f>VLOOKUP($A3954,orders[#All],10,0)</f>
        <v>SALE2024</v>
      </c>
      <c r="G3954" t="s">
        <v>2439</v>
      </c>
      <c r="H3954">
        <f>VLOOKUP(working_table!G3954,order_items[[#All],[product_id]:[subtotal_idr]],2,0)</f>
        <v>1</v>
      </c>
      <c r="I3954" s="5">
        <f>VLOOKUP(working_table!$G3954,order_items[[#All],[product_id]:[subtotal_idr]],3,0)</f>
        <v>599000</v>
      </c>
      <c r="J3954" s="5">
        <f>VLOOKUP(working_table!$G3954,order_items[[#All],[product_id]:[subtotal_idr]],4,0)</f>
        <v>599000</v>
      </c>
      <c r="K3954" t="str">
        <f>VLOOKUP($G3954,products7[#All],2,0)</f>
        <v>Pants Jogger Tropika Style</v>
      </c>
      <c r="L3954" t="str">
        <f>VLOOKUP($G3954,products7[#All],3,0)</f>
        <v>Pants</v>
      </c>
      <c r="M3954" t="str">
        <f>VLOOKUP($G3954,products7[#All],7,0)</f>
        <v>Tropika Style</v>
      </c>
    </row>
    <row r="3955" spans="1:13" x14ac:dyDescent="0.35">
      <c r="A3955" t="s">
        <v>9003</v>
      </c>
      <c r="B3955" s="2">
        <f>VLOOKUP(A3955,orders[#All],3,0)</f>
        <v>44839</v>
      </c>
      <c r="C3955" t="str">
        <f>VLOOKUP($A3955,orders[#All],9,0)</f>
        <v>delivered</v>
      </c>
      <c r="D3955" t="str">
        <f>VLOOKUP($A3955,orders[#All],5,0)</f>
        <v>Bandung</v>
      </c>
      <c r="E3955" t="str">
        <f>VLOOKUP($A3955,orders[#All],6,0)</f>
        <v>Jawa Barat</v>
      </c>
      <c r="F3955" t="str">
        <f>VLOOKUP($A3955,orders[#All],10,0)</f>
        <v>HARI BELANJA</v>
      </c>
      <c r="G3955" t="s">
        <v>2866</v>
      </c>
      <c r="H3955">
        <f>VLOOKUP(working_table!G3955,order_items[[#All],[product_id]:[subtotal_idr]],2,0)</f>
        <v>1</v>
      </c>
      <c r="I3955" s="5">
        <f>VLOOKUP(working_table!$G3955,order_items[[#All],[product_id]:[subtotal_idr]],3,0)</f>
        <v>199000</v>
      </c>
      <c r="J3955" s="5">
        <f>VLOOKUP(working_table!$G3955,order_items[[#All],[product_id]:[subtotal_idr]],4,0)</f>
        <v>199000</v>
      </c>
      <c r="K3955" t="str">
        <f>VLOOKUP($G3955,products7[#All],2,0)</f>
        <v>Pants Chino BajuKita</v>
      </c>
      <c r="L3955" t="str">
        <f>VLOOKUP($G3955,products7[#All],3,0)</f>
        <v>Pants</v>
      </c>
      <c r="M3955" t="str">
        <f>VLOOKUP($G3955,products7[#All],7,0)</f>
        <v>BajuKita</v>
      </c>
    </row>
    <row r="3956" spans="1:13" x14ac:dyDescent="0.35">
      <c r="A3956" t="s">
        <v>9005</v>
      </c>
      <c r="B3956" s="2">
        <f>VLOOKUP(A3956,orders[#All],3,0)</f>
        <v>45510</v>
      </c>
      <c r="C3956" t="str">
        <f>VLOOKUP($A3956,orders[#All],9,0)</f>
        <v>returned</v>
      </c>
      <c r="D3956" t="str">
        <f>VLOOKUP($A3956,orders[#All],5,0)</f>
        <v>Jakarta</v>
      </c>
      <c r="E3956" t="str">
        <f>VLOOKUP($A3956,orders[#All],6,0)</f>
        <v>DKI Jakarta</v>
      </c>
      <c r="F3956" t="str">
        <f>VLOOKUP($A3956,orders[#All],10,0)</f>
        <v>TANPA PROMO</v>
      </c>
      <c r="G3956" t="s">
        <v>2699</v>
      </c>
      <c r="H3956">
        <f>VLOOKUP(working_table!G3956,order_items[[#All],[product_id]:[subtotal_idr]],2,0)</f>
        <v>1</v>
      </c>
      <c r="I3956" s="5">
        <f>VLOOKUP(working_table!$G3956,order_items[[#All],[product_id]:[subtotal_idr]],3,0)</f>
        <v>599000</v>
      </c>
      <c r="J3956" s="5">
        <f>VLOOKUP(working_table!$G3956,order_items[[#All],[product_id]:[subtotal_idr]],4,0)</f>
        <v>599000</v>
      </c>
      <c r="K3956" t="str">
        <f>VLOOKUP($G3956,products7[#All],2,0)</f>
        <v>Dress Midi Floral NusaBrand</v>
      </c>
      <c r="L3956" t="str">
        <f>VLOOKUP($G3956,products7[#All],3,0)</f>
        <v>Dress</v>
      </c>
      <c r="M3956" t="str">
        <f>VLOOKUP($G3956,products7[#All],7,0)</f>
        <v>NusaBrand</v>
      </c>
    </row>
    <row r="3957" spans="1:13" x14ac:dyDescent="0.35">
      <c r="A3957" t="s">
        <v>9007</v>
      </c>
      <c r="B3957" s="2">
        <f>VLOOKUP(A3957,orders[#All],3,0)</f>
        <v>45516</v>
      </c>
      <c r="C3957" t="str">
        <f>VLOOKUP($A3957,orders[#All],9,0)</f>
        <v>delivered</v>
      </c>
      <c r="D3957" t="str">
        <f>VLOOKUP($A3957,orders[#All],5,0)</f>
        <v>Banjarmasin</v>
      </c>
      <c r="E3957" t="str">
        <f>VLOOKUP($A3957,orders[#All],6,0)</f>
        <v>Kalimantan Selatan</v>
      </c>
      <c r="F3957" t="str">
        <f>VLOOKUP($A3957,orders[#All],10,0)</f>
        <v>NEWUSER</v>
      </c>
      <c r="G3957" t="s">
        <v>3175</v>
      </c>
      <c r="H3957">
        <f>VLOOKUP(working_table!G3957,order_items[[#All],[product_id]:[subtotal_idr]],2,0)</f>
        <v>1</v>
      </c>
      <c r="I3957" s="5">
        <f>VLOOKUP(working_table!$G3957,order_items[[#All],[product_id]:[subtotal_idr]],3,0)</f>
        <v>449000</v>
      </c>
      <c r="J3957" s="5">
        <f>VLOOKUP(working_table!$G3957,order_items[[#All],[product_id]:[subtotal_idr]],4,0)</f>
        <v>449000</v>
      </c>
      <c r="K3957" t="str">
        <f>VLOOKUP($G3957,products7[#All],2,0)</f>
        <v>Pants Wide Leg NusaBrand</v>
      </c>
      <c r="L3957" t="str">
        <f>VLOOKUP($G3957,products7[#All],3,0)</f>
        <v>Pants</v>
      </c>
      <c r="M3957" t="str">
        <f>VLOOKUP($G3957,products7[#All],7,0)</f>
        <v>NusaBrand</v>
      </c>
    </row>
    <row r="3958" spans="1:13" x14ac:dyDescent="0.35">
      <c r="A3958" t="s">
        <v>9009</v>
      </c>
      <c r="B3958" s="2">
        <f>VLOOKUP(A3958,orders[#All],3,0)</f>
        <v>45654</v>
      </c>
      <c r="C3958" t="str">
        <f>VLOOKUP($A3958,orders[#All],9,0)</f>
        <v>delivered</v>
      </c>
      <c r="D3958" t="str">
        <f>VLOOKUP($A3958,orders[#All],5,0)</f>
        <v>Denpasar</v>
      </c>
      <c r="E3958" t="str">
        <f>VLOOKUP($A3958,orders[#All],6,0)</f>
        <v>Bali</v>
      </c>
      <c r="F3958" t="str">
        <f>VLOOKUP($A3958,orders[#All],10,0)</f>
        <v>WEEKEND25</v>
      </c>
      <c r="G3958" t="s">
        <v>2646</v>
      </c>
      <c r="H3958">
        <f>VLOOKUP(working_table!G3958,order_items[[#All],[product_id]:[subtotal_idr]],2,0)</f>
        <v>1</v>
      </c>
      <c r="I3958" s="5">
        <f>VLOOKUP(working_table!$G3958,order_items[[#All],[product_id]:[subtotal_idr]],3,0)</f>
        <v>299000</v>
      </c>
      <c r="J3958" s="5">
        <f>VLOOKUP(working_table!$G3958,order_items[[#All],[product_id]:[subtotal_idr]],4,0)</f>
        <v>299000</v>
      </c>
      <c r="K3958" t="str">
        <f>VLOOKUP($G3958,products7[#All],2,0)</f>
        <v>Dress Bodycon Tropika Style</v>
      </c>
      <c r="L3958" t="str">
        <f>VLOOKUP($G3958,products7[#All],3,0)</f>
        <v>Dress</v>
      </c>
      <c r="M3958" t="str">
        <f>VLOOKUP($G3958,products7[#All],7,0)</f>
        <v>Tropika Style</v>
      </c>
    </row>
    <row r="3959" spans="1:13" x14ac:dyDescent="0.35">
      <c r="A3959" t="s">
        <v>9009</v>
      </c>
      <c r="B3959" s="2">
        <f>VLOOKUP(A3959,orders[#All],3,0)</f>
        <v>45654</v>
      </c>
      <c r="C3959" t="str">
        <f>VLOOKUP($A3959,orders[#All],9,0)</f>
        <v>delivered</v>
      </c>
      <c r="D3959" t="str">
        <f>VLOOKUP($A3959,orders[#All],5,0)</f>
        <v>Denpasar</v>
      </c>
      <c r="E3959" t="str">
        <f>VLOOKUP($A3959,orders[#All],6,0)</f>
        <v>Bali</v>
      </c>
      <c r="F3959" t="str">
        <f>VLOOKUP($A3959,orders[#All],10,0)</f>
        <v>WEEKEND25</v>
      </c>
      <c r="G3959" t="s">
        <v>3948</v>
      </c>
      <c r="H3959">
        <f>VLOOKUP(working_table!G3959,order_items[[#All],[product_id]:[subtotal_idr]],2,0)</f>
        <v>2</v>
      </c>
      <c r="I3959" s="5">
        <f>VLOOKUP(working_table!$G3959,order_items[[#All],[product_id]:[subtotal_idr]],3,0)</f>
        <v>449000</v>
      </c>
      <c r="J3959" s="5">
        <f>VLOOKUP(working_table!$G3959,order_items[[#All],[product_id]:[subtotal_idr]],4,0)</f>
        <v>898000</v>
      </c>
      <c r="K3959" t="str">
        <f>VLOOKUP($G3959,products7[#All],2,0)</f>
        <v>Dress Mini Casual SandangIndo</v>
      </c>
      <c r="L3959" t="str">
        <f>VLOOKUP($G3959,products7[#All],3,0)</f>
        <v>Dress</v>
      </c>
      <c r="M3959" t="str">
        <f>VLOOKUP($G3959,products7[#All],7,0)</f>
        <v>SandangIndo</v>
      </c>
    </row>
    <row r="3960" spans="1:13" x14ac:dyDescent="0.35">
      <c r="A3960" t="s">
        <v>9012</v>
      </c>
      <c r="B3960" s="2">
        <f>VLOOKUP(A3960,orders[#All],3,0)</f>
        <v>45434</v>
      </c>
      <c r="C3960" t="str">
        <f>VLOOKUP($A3960,orders[#All],9,0)</f>
        <v>delivered</v>
      </c>
      <c r="D3960" t="str">
        <f>VLOOKUP($A3960,orders[#All],5,0)</f>
        <v>Denpasar</v>
      </c>
      <c r="E3960" t="str">
        <f>VLOOKUP($A3960,orders[#All],6,0)</f>
        <v>Bali</v>
      </c>
      <c r="F3960" t="str">
        <f>VLOOKUP($A3960,orders[#All],10,0)</f>
        <v>HARI BELANJA</v>
      </c>
      <c r="G3960" t="s">
        <v>3095</v>
      </c>
      <c r="H3960">
        <f>VLOOKUP(working_table!G3960,order_items[[#All],[product_id]:[subtotal_idr]],2,0)</f>
        <v>2</v>
      </c>
      <c r="I3960" s="5">
        <f>VLOOKUP(working_table!$G3960,order_items[[#All],[product_id]:[subtotal_idr]],3,0)</f>
        <v>549000</v>
      </c>
      <c r="J3960" s="5">
        <f>VLOOKUP(working_table!$G3960,order_items[[#All],[product_id]:[subtotal_idr]],4,0)</f>
        <v>1098000</v>
      </c>
      <c r="K3960" t="str">
        <f>VLOOKUP($G3960,products7[#All],2,0)</f>
        <v>Kemeja Oxford NusaBrand</v>
      </c>
      <c r="L3960" t="str">
        <f>VLOOKUP($G3960,products7[#All],3,0)</f>
        <v>T-Shirt</v>
      </c>
      <c r="M3960" t="str">
        <f>VLOOKUP($G3960,products7[#All],7,0)</f>
        <v>NusaBrand</v>
      </c>
    </row>
    <row r="3961" spans="1:13" x14ac:dyDescent="0.35">
      <c r="A3961" t="s">
        <v>9014</v>
      </c>
      <c r="B3961" s="2">
        <f>VLOOKUP(A3961,orders[#All],3,0)</f>
        <v>45389</v>
      </c>
      <c r="C3961" t="str">
        <f>VLOOKUP($A3961,orders[#All],9,0)</f>
        <v>shipped</v>
      </c>
      <c r="D3961" t="str">
        <f>VLOOKUP($A3961,orders[#All],5,0)</f>
        <v>Tangerang</v>
      </c>
      <c r="E3961" t="str">
        <f>VLOOKUP($A3961,orders[#All],6,0)</f>
        <v>Banten</v>
      </c>
      <c r="F3961" t="str">
        <f>VLOOKUP($A3961,orders[#All],10,0)</f>
        <v>TANPA PROMO</v>
      </c>
      <c r="G3961" t="s">
        <v>2898</v>
      </c>
      <c r="H3961">
        <f>VLOOKUP(working_table!G3961,order_items[[#All],[product_id]:[subtotal_idr]],2,0)</f>
        <v>1</v>
      </c>
      <c r="I3961" s="5">
        <f>VLOOKUP(working_table!$G3961,order_items[[#All],[product_id]:[subtotal_idr]],3,0)</f>
        <v>49000</v>
      </c>
      <c r="J3961" s="5">
        <f>VLOOKUP(working_table!$G3961,order_items[[#All],[product_id]:[subtotal_idr]],4,0)</f>
        <v>49000</v>
      </c>
      <c r="K3961" t="str">
        <f>VLOOKUP($G3961,products7[#All],2,0)</f>
        <v>Kemeja Oxford Cendana Co</v>
      </c>
      <c r="L3961" t="str">
        <f>VLOOKUP($G3961,products7[#All],3,0)</f>
        <v>kemeja</v>
      </c>
      <c r="M3961" t="str">
        <f>VLOOKUP($G3961,products7[#All],7,0)</f>
        <v>Cendana Co</v>
      </c>
    </row>
    <row r="3962" spans="1:13" x14ac:dyDescent="0.35">
      <c r="A3962" t="s">
        <v>9014</v>
      </c>
      <c r="B3962" s="2">
        <f>VLOOKUP(A3962,orders[#All],3,0)</f>
        <v>45389</v>
      </c>
      <c r="C3962" t="str">
        <f>VLOOKUP($A3962,orders[#All],9,0)</f>
        <v>shipped</v>
      </c>
      <c r="D3962" t="str">
        <f>VLOOKUP($A3962,orders[#All],5,0)</f>
        <v>Tangerang</v>
      </c>
      <c r="E3962" t="str">
        <f>VLOOKUP($A3962,orders[#All],6,0)</f>
        <v>Banten</v>
      </c>
      <c r="F3962" t="str">
        <f>VLOOKUP($A3962,orders[#All],10,0)</f>
        <v>TANPA PROMO</v>
      </c>
      <c r="G3962" t="s">
        <v>2591</v>
      </c>
      <c r="H3962">
        <f>VLOOKUP(working_table!G3962,order_items[[#All],[product_id]:[subtotal_idr]],2,0)</f>
        <v>1</v>
      </c>
      <c r="I3962" s="5">
        <f>VLOOKUP(working_table!$G3962,order_items[[#All],[product_id]:[subtotal_idr]],3,0)</f>
        <v>299000</v>
      </c>
      <c r="J3962" s="5">
        <f>VLOOKUP(working_table!$G3962,order_items[[#All],[product_id]:[subtotal_idr]],4,0)</f>
        <v>299000</v>
      </c>
      <c r="K3962" t="str">
        <f>VLOOKUP($G3962,products7[#All],2,0)</f>
        <v>Pants Jeans Slim Pesona Indo</v>
      </c>
      <c r="L3962" t="str">
        <f>VLOOKUP($G3962,products7[#All],3,0)</f>
        <v>Pants</v>
      </c>
      <c r="M3962" t="str">
        <f>VLOOKUP($G3962,products7[#All],7,0)</f>
        <v>Pesona Indo</v>
      </c>
    </row>
    <row r="3963" spans="1:13" x14ac:dyDescent="0.35">
      <c r="A3963" t="s">
        <v>9017</v>
      </c>
      <c r="B3963" s="2">
        <f>VLOOKUP(A3963,orders[#All],3,0)</f>
        <v>45541</v>
      </c>
      <c r="C3963" t="str">
        <f>VLOOKUP($A3963,orders[#All],9,0)</f>
        <v>cancelled</v>
      </c>
      <c r="D3963" t="str">
        <f>VLOOKUP($A3963,orders[#All],5,0)</f>
        <v>Jakarta</v>
      </c>
      <c r="E3963" t="str">
        <f>VLOOKUP($A3963,orders[#All],6,0)</f>
        <v>DKI Jakarta</v>
      </c>
      <c r="F3963" t="str">
        <f>VLOOKUP($A3963,orders[#All],10,0)</f>
        <v>TANPA PROMO</v>
      </c>
      <c r="G3963" t="s">
        <v>2777</v>
      </c>
      <c r="H3963">
        <f>VLOOKUP(working_table!G3963,order_items[[#All],[product_id]:[subtotal_idr]],2,0)</f>
        <v>1</v>
      </c>
      <c r="I3963" s="5">
        <f>VLOOKUP(working_table!$G3963,order_items[[#All],[product_id]:[subtotal_idr]],3,0)</f>
        <v>499000</v>
      </c>
      <c r="J3963" s="5">
        <f>VLOOKUP(working_table!$G3963,order_items[[#All],[product_id]:[subtotal_idr]],4,0)</f>
        <v>499000</v>
      </c>
      <c r="K3963" t="str">
        <f>VLOOKUP($G3963,products7[#All],2,0)</f>
        <v>Jacket Denim Riang Apparel</v>
      </c>
      <c r="L3963" t="str">
        <f>VLOOKUP($G3963,products7[#All],3,0)</f>
        <v>Jacket</v>
      </c>
      <c r="M3963" t="str">
        <f>VLOOKUP($G3963,products7[#All],7,0)</f>
        <v>Riang Apparel</v>
      </c>
    </row>
    <row r="3964" spans="1:13" x14ac:dyDescent="0.35">
      <c r="A3964" t="s">
        <v>9017</v>
      </c>
      <c r="B3964" s="2">
        <f>VLOOKUP(A3964,orders[#All],3,0)</f>
        <v>45541</v>
      </c>
      <c r="C3964" t="str">
        <f>VLOOKUP($A3964,orders[#All],9,0)</f>
        <v>cancelled</v>
      </c>
      <c r="D3964" t="str">
        <f>VLOOKUP($A3964,orders[#All],5,0)</f>
        <v>Jakarta</v>
      </c>
      <c r="E3964" t="str">
        <f>VLOOKUP($A3964,orders[#All],6,0)</f>
        <v>DKI Jakarta</v>
      </c>
      <c r="F3964" t="str">
        <f>VLOOKUP($A3964,orders[#All],10,0)</f>
        <v>TANPA PROMO</v>
      </c>
      <c r="G3964" t="s">
        <v>2530</v>
      </c>
      <c r="H3964">
        <f>VLOOKUP(working_table!G3964,order_items[[#All],[product_id]:[subtotal_idr]],2,0)</f>
        <v>2</v>
      </c>
      <c r="I3964" s="5">
        <f>VLOOKUP(working_table!$G3964,order_items[[#All],[product_id]:[subtotal_idr]],3,0)</f>
        <v>399000</v>
      </c>
      <c r="J3964" s="5">
        <f>VLOOKUP(working_table!$G3964,order_items[[#All],[product_id]:[subtotal_idr]],4,0)</f>
        <v>798000</v>
      </c>
      <c r="K3964" t="str">
        <f>VLOOKUP($G3964,products7[#All],2,0)</f>
        <v>Jacket Denim Tropika Style</v>
      </c>
      <c r="L3964" t="str">
        <f>VLOOKUP($G3964,products7[#All],3,0)</f>
        <v>Jacket</v>
      </c>
      <c r="M3964" t="str">
        <f>VLOOKUP($G3964,products7[#All],7,0)</f>
        <v>Tropika Style</v>
      </c>
    </row>
    <row r="3965" spans="1:13" x14ac:dyDescent="0.35">
      <c r="A3965" t="s">
        <v>9020</v>
      </c>
      <c r="B3965" s="2">
        <f>VLOOKUP(A3965,orders[#All],3,0)</f>
        <v>45599</v>
      </c>
      <c r="C3965" t="str">
        <f>VLOOKUP($A3965,orders[#All],9,0)</f>
        <v>cancelled</v>
      </c>
      <c r="D3965" t="str">
        <f>VLOOKUP($A3965,orders[#All],5,0)</f>
        <v>Bandung</v>
      </c>
      <c r="E3965" t="str">
        <f>VLOOKUP($A3965,orders[#All],6,0)</f>
        <v>Jawa Barat</v>
      </c>
      <c r="F3965" t="str">
        <f>VLOOKUP($A3965,orders[#All],10,0)</f>
        <v>TANPA PROMO</v>
      </c>
      <c r="G3965" t="s">
        <v>2443</v>
      </c>
      <c r="H3965">
        <f>VLOOKUP(working_table!G3965,order_items[[#All],[product_id]:[subtotal_idr]],2,0)</f>
        <v>2</v>
      </c>
      <c r="I3965" s="5">
        <f>VLOOKUP(working_table!$G3965,order_items[[#All],[product_id]:[subtotal_idr]],3,0)</f>
        <v>89000</v>
      </c>
      <c r="J3965" s="5">
        <f>VLOOKUP(working_table!$G3965,order_items[[#All],[product_id]:[subtotal_idr]],4,0)</f>
        <v>178000</v>
      </c>
      <c r="K3965" t="str">
        <f>VLOOKUP($G3965,products7[#All],2,0)</f>
        <v>Kemeja Flanel Tropika Style</v>
      </c>
      <c r="L3965" t="str">
        <f>VLOOKUP($G3965,products7[#All],3,0)</f>
        <v>T-Shirt</v>
      </c>
      <c r="M3965" t="str">
        <f>VLOOKUP($G3965,products7[#All],7,0)</f>
        <v>Tropika Style</v>
      </c>
    </row>
    <row r="3966" spans="1:13" x14ac:dyDescent="0.35">
      <c r="A3966" t="s">
        <v>9020</v>
      </c>
      <c r="B3966" s="2">
        <f>VLOOKUP(A3966,orders[#All],3,0)</f>
        <v>45599</v>
      </c>
      <c r="C3966" t="str">
        <f>VLOOKUP($A3966,orders[#All],9,0)</f>
        <v>cancelled</v>
      </c>
      <c r="D3966" t="str">
        <f>VLOOKUP($A3966,orders[#All],5,0)</f>
        <v>Bandung</v>
      </c>
      <c r="E3966" t="str">
        <f>VLOOKUP($A3966,orders[#All],6,0)</f>
        <v>Jawa Barat</v>
      </c>
      <c r="F3966" t="str">
        <f>VLOOKUP($A3966,orders[#All],10,0)</f>
        <v>TANPA PROMO</v>
      </c>
      <c r="G3966" t="s">
        <v>3975</v>
      </c>
      <c r="H3966">
        <f>VLOOKUP(working_table!G3966,order_items[[#All],[product_id]:[subtotal_idr]],2,0)</f>
        <v>1</v>
      </c>
      <c r="I3966" s="5">
        <f>VLOOKUP(working_table!$G3966,order_items[[#All],[product_id]:[subtotal_idr]],3,0)</f>
        <v>499000</v>
      </c>
      <c r="J3966" s="5">
        <f>VLOOKUP(working_table!$G3966,order_items[[#All],[product_id]:[subtotal_idr]],4,0)</f>
        <v>499000</v>
      </c>
      <c r="K3966" t="str">
        <f>VLOOKUP($G3966,products7[#All],2,0)</f>
        <v>T-Shirt Slim Fit Senja Wear</v>
      </c>
      <c r="L3966" t="str">
        <f>VLOOKUP($G3966,products7[#All],3,0)</f>
        <v>kemeja</v>
      </c>
      <c r="M3966" t="str">
        <f>VLOOKUP($G3966,products7[#All],7,0)</f>
        <v>Senja Wear</v>
      </c>
    </row>
    <row r="3967" spans="1:13" x14ac:dyDescent="0.35">
      <c r="A3967" t="s">
        <v>9020</v>
      </c>
      <c r="B3967" s="2">
        <f>VLOOKUP(A3967,orders[#All],3,0)</f>
        <v>45599</v>
      </c>
      <c r="C3967" t="str">
        <f>VLOOKUP($A3967,orders[#All],9,0)</f>
        <v>cancelled</v>
      </c>
      <c r="D3967" t="str">
        <f>VLOOKUP($A3967,orders[#All],5,0)</f>
        <v>Bandung</v>
      </c>
      <c r="E3967" t="str">
        <f>VLOOKUP($A3967,orders[#All],6,0)</f>
        <v>Jawa Barat</v>
      </c>
      <c r="F3967" t="str">
        <f>VLOOKUP($A3967,orders[#All],10,0)</f>
        <v>TANPA PROMO</v>
      </c>
      <c r="G3967" t="s">
        <v>2773</v>
      </c>
      <c r="H3967">
        <f>VLOOKUP(working_table!G3967,order_items[[#All],[product_id]:[subtotal_idr]],2,0)</f>
        <v>1</v>
      </c>
      <c r="I3967" s="5">
        <f>VLOOKUP(working_table!$G3967,order_items[[#All],[product_id]:[subtotal_idr]],3,0)</f>
        <v>49000</v>
      </c>
      <c r="J3967" s="5">
        <f>VLOOKUP(working_table!$G3967,order_items[[#All],[product_id]:[subtotal_idr]],4,0)</f>
        <v>49000</v>
      </c>
      <c r="K3967" t="str">
        <f>VLOOKUP($G3967,products7[#All],2,0)</f>
        <v>Jacket Denim BajuKita</v>
      </c>
      <c r="L3967" t="str">
        <f>VLOOKUP($G3967,products7[#All],3,0)</f>
        <v>Jacket</v>
      </c>
      <c r="M3967" t="str">
        <f>VLOOKUP($G3967,products7[#All],7,0)</f>
        <v>BajuKita</v>
      </c>
    </row>
    <row r="3968" spans="1:13" x14ac:dyDescent="0.35">
      <c r="A3968" t="s">
        <v>9024</v>
      </c>
      <c r="B3968" s="2">
        <f>VLOOKUP(A3968,orders[#All],3,0)</f>
        <v>45377</v>
      </c>
      <c r="C3968" t="str">
        <f>VLOOKUP($A3968,orders[#All],9,0)</f>
        <v>delivered</v>
      </c>
      <c r="D3968" t="str">
        <f>VLOOKUP($A3968,orders[#All],5,0)</f>
        <v>Tangerang</v>
      </c>
      <c r="E3968" t="str">
        <f>VLOOKUP($A3968,orders[#All],6,0)</f>
        <v>Banten</v>
      </c>
      <c r="F3968" t="str">
        <f>VLOOKUP($A3968,orders[#All],10,0)</f>
        <v>TANPA PROMO</v>
      </c>
      <c r="G3968" t="s">
        <v>2519</v>
      </c>
      <c r="H3968">
        <f>VLOOKUP(working_table!G3968,order_items[[#All],[product_id]:[subtotal_idr]],2,0)</f>
        <v>1</v>
      </c>
      <c r="I3968" s="5">
        <f>VLOOKUP(working_table!$G3968,order_items[[#All],[product_id]:[subtotal_idr]],3,0)</f>
        <v>599000</v>
      </c>
      <c r="J3968" s="5">
        <f>VLOOKUP(working_table!$G3968,order_items[[#All],[product_id]:[subtotal_idr]],4,0)</f>
        <v>599000</v>
      </c>
      <c r="K3968" t="str">
        <f>VLOOKUP($G3968,products7[#All],2,0)</f>
        <v>Dress A-Line BajuKita</v>
      </c>
      <c r="L3968" t="str">
        <f>VLOOKUP($G3968,products7[#All],3,0)</f>
        <v>Dress</v>
      </c>
      <c r="M3968" t="str">
        <f>VLOOKUP($G3968,products7[#All],7,0)</f>
        <v>BajuKita</v>
      </c>
    </row>
    <row r="3969" spans="1:13" x14ac:dyDescent="0.35">
      <c r="A3969" t="s">
        <v>9026</v>
      </c>
      <c r="B3969" s="2">
        <f>VLOOKUP(A3969,orders[#All],3,0)</f>
        <v>45394</v>
      </c>
      <c r="C3969" t="str">
        <f>VLOOKUP($A3969,orders[#All],9,0)</f>
        <v>delivered</v>
      </c>
      <c r="D3969" t="str">
        <f>VLOOKUP($A3969,orders[#All],5,0)</f>
        <v>Malang</v>
      </c>
      <c r="E3969" t="str">
        <f>VLOOKUP($A3969,orders[#All],6,0)</f>
        <v>Jawa Timur</v>
      </c>
      <c r="F3969" t="str">
        <f>VLOOKUP($A3969,orders[#All],10,0)</f>
        <v>TANPA PROMO</v>
      </c>
      <c r="G3969" t="s">
        <v>2418</v>
      </c>
      <c r="H3969">
        <f>VLOOKUP(working_table!G3969,order_items[[#All],[product_id]:[subtotal_idr]],2,0)</f>
        <v>3</v>
      </c>
      <c r="I3969" s="5">
        <f>VLOOKUP(working_table!$G3969,order_items[[#All],[product_id]:[subtotal_idr]],3,0)</f>
        <v>279000</v>
      </c>
      <c r="J3969" s="5">
        <f>VLOOKUP(working_table!$G3969,order_items[[#All],[product_id]:[subtotal_idr]],4,0)</f>
        <v>837000</v>
      </c>
      <c r="K3969" t="str">
        <f>VLOOKUP($G3969,products7[#All],2,0)</f>
        <v>Dress Mini Casual Riang Apparel</v>
      </c>
      <c r="L3969" t="str">
        <f>VLOOKUP($G3969,products7[#All],3,0)</f>
        <v>Dress</v>
      </c>
      <c r="M3969" t="str">
        <f>VLOOKUP($G3969,products7[#All],7,0)</f>
        <v>Riang Apparel</v>
      </c>
    </row>
    <row r="3970" spans="1:13" x14ac:dyDescent="0.35">
      <c r="A3970" t="s">
        <v>9026</v>
      </c>
      <c r="B3970" s="2">
        <f>VLOOKUP(A3970,orders[#All],3,0)</f>
        <v>45394</v>
      </c>
      <c r="C3970" t="str">
        <f>VLOOKUP($A3970,orders[#All],9,0)</f>
        <v>delivered</v>
      </c>
      <c r="D3970" t="str">
        <f>VLOOKUP($A3970,orders[#All],5,0)</f>
        <v>Malang</v>
      </c>
      <c r="E3970" t="str">
        <f>VLOOKUP($A3970,orders[#All],6,0)</f>
        <v>Jawa Timur</v>
      </c>
      <c r="F3970" t="str">
        <f>VLOOKUP($A3970,orders[#All],10,0)</f>
        <v>TANPA PROMO</v>
      </c>
      <c r="G3970" t="s">
        <v>3595</v>
      </c>
      <c r="H3970">
        <f>VLOOKUP(working_table!G3970,order_items[[#All],[product_id]:[subtotal_idr]],2,0)</f>
        <v>1</v>
      </c>
      <c r="I3970" s="5">
        <f>VLOOKUP(working_table!$G3970,order_items[[#All],[product_id]:[subtotal_idr]],3,0)</f>
        <v>119000</v>
      </c>
      <c r="J3970" s="5">
        <f>VLOOKUP(working_table!$G3970,order_items[[#All],[product_id]:[subtotal_idr]],4,0)</f>
        <v>119000</v>
      </c>
      <c r="K3970" t="str">
        <f>VLOOKUP($G3970,products7[#All],2,0)</f>
        <v>Pants Chino BajuKita</v>
      </c>
      <c r="L3970" t="str">
        <f>VLOOKUP($G3970,products7[#All],3,0)</f>
        <v>Pants</v>
      </c>
      <c r="M3970" t="str">
        <f>VLOOKUP($G3970,products7[#All],7,0)</f>
        <v>BajuKita</v>
      </c>
    </row>
    <row r="3971" spans="1:13" x14ac:dyDescent="0.35">
      <c r="A3971" t="s">
        <v>9029</v>
      </c>
      <c r="B3971" s="2">
        <f>VLOOKUP(A3971,orders[#All],3,0)</f>
        <v>45443</v>
      </c>
      <c r="C3971" t="str">
        <f>VLOOKUP($A3971,orders[#All],9,0)</f>
        <v>delivered</v>
      </c>
      <c r="D3971" t="str">
        <f>VLOOKUP($A3971,orders[#All],5,0)</f>
        <v>Medan</v>
      </c>
      <c r="E3971" t="str">
        <f>VLOOKUP($A3971,orders[#All],6,0)</f>
        <v>Sumatera Utara</v>
      </c>
      <c r="F3971" t="str">
        <f>VLOOKUP($A3971,orders[#All],10,0)</f>
        <v>HARBOLNAS22</v>
      </c>
      <c r="G3971" t="s">
        <v>2890</v>
      </c>
      <c r="H3971">
        <f>VLOOKUP(working_table!G3971,order_items[[#All],[product_id]:[subtotal_idr]],2,0)</f>
        <v>2</v>
      </c>
      <c r="I3971" s="5">
        <f>VLOOKUP(working_table!$G3971,order_items[[#All],[product_id]:[subtotal_idr]],3,0)</f>
        <v>129000</v>
      </c>
      <c r="J3971" s="5">
        <f>VLOOKUP(working_table!$G3971,order_items[[#All],[product_id]:[subtotal_idr]],4,0)</f>
        <v>258000</v>
      </c>
      <c r="K3971" t="str">
        <f>VLOOKUP($G3971,products7[#All],2,0)</f>
        <v>T-Shirt Oversize Tropika Style</v>
      </c>
      <c r="L3971" t="str">
        <f>VLOOKUP($G3971,products7[#All],3,0)</f>
        <v>T-Shirt</v>
      </c>
      <c r="M3971" t="str">
        <f>VLOOKUP($G3971,products7[#All],7,0)</f>
        <v>Tropika Style</v>
      </c>
    </row>
    <row r="3972" spans="1:13" x14ac:dyDescent="0.35">
      <c r="A3972" t="s">
        <v>9031</v>
      </c>
      <c r="B3972" s="2">
        <f>VLOOKUP(A3972,orders[#All],3,0)</f>
        <v>45509</v>
      </c>
      <c r="C3972" t="str">
        <f>VLOOKUP($A3972,orders[#All],9,0)</f>
        <v>shipped</v>
      </c>
      <c r="D3972" t="str">
        <f>VLOOKUP($A3972,orders[#All],5,0)</f>
        <v>Depok</v>
      </c>
      <c r="E3972" t="str">
        <f>VLOOKUP($A3972,orders[#All],6,0)</f>
        <v>Jawa Barat</v>
      </c>
      <c r="F3972" t="str">
        <f>VLOOKUP($A3972,orders[#All],10,0)</f>
        <v>TANPA PROMO</v>
      </c>
      <c r="G3972" t="s">
        <v>3457</v>
      </c>
      <c r="H3972">
        <f>VLOOKUP(working_table!G3972,order_items[[#All],[product_id]:[subtotal_idr]],2,0)</f>
        <v>1</v>
      </c>
      <c r="I3972" s="5">
        <f>VLOOKUP(working_table!$G3972,order_items[[#All],[product_id]:[subtotal_idr]],3,0)</f>
        <v>199000</v>
      </c>
      <c r="J3972" s="5">
        <f>VLOOKUP(working_table!$G3972,order_items[[#All],[product_id]:[subtotal_idr]],4,0)</f>
        <v>199000</v>
      </c>
      <c r="K3972" t="str">
        <f>VLOOKUP($G3972,products7[#All],2,0)</f>
        <v>Jacket Coach Pesona Indo</v>
      </c>
      <c r="L3972" t="str">
        <f>VLOOKUP($G3972,products7[#All],3,0)</f>
        <v>Jacket</v>
      </c>
      <c r="M3972" t="str">
        <f>VLOOKUP($G3972,products7[#All],7,0)</f>
        <v>Pesona Indo</v>
      </c>
    </row>
    <row r="3973" spans="1:13" x14ac:dyDescent="0.35">
      <c r="A3973" t="s">
        <v>9031</v>
      </c>
      <c r="B3973" s="2">
        <f>VLOOKUP(A3973,orders[#All],3,0)</f>
        <v>45509</v>
      </c>
      <c r="C3973" t="str">
        <f>VLOOKUP($A3973,orders[#All],9,0)</f>
        <v>shipped</v>
      </c>
      <c r="D3973" t="str">
        <f>VLOOKUP($A3973,orders[#All],5,0)</f>
        <v>Depok</v>
      </c>
      <c r="E3973" t="str">
        <f>VLOOKUP($A3973,orders[#All],6,0)</f>
        <v>Jawa Barat</v>
      </c>
      <c r="F3973" t="str">
        <f>VLOOKUP($A3973,orders[#All],10,0)</f>
        <v>TANPA PROMO</v>
      </c>
      <c r="G3973" t="s">
        <v>2411</v>
      </c>
      <c r="H3973">
        <f>VLOOKUP(working_table!G3973,order_items[[#All],[product_id]:[subtotal_idr]],2,0)</f>
        <v>1</v>
      </c>
      <c r="I3973" s="5">
        <f>VLOOKUP(working_table!$G3973,order_items[[#All],[product_id]:[subtotal_idr]],3,0)</f>
        <v>149000</v>
      </c>
      <c r="J3973" s="5">
        <f>VLOOKUP(working_table!$G3973,order_items[[#All],[product_id]:[subtotal_idr]],4,0)</f>
        <v>149000</v>
      </c>
      <c r="K3973" t="str">
        <f>VLOOKUP($G3973,products7[#All],2,0)</f>
        <v>Pants Cargo NusaBrand</v>
      </c>
      <c r="L3973" t="str">
        <f>VLOOKUP($G3973,products7[#All],3,0)</f>
        <v>Pants</v>
      </c>
      <c r="M3973" t="str">
        <f>VLOOKUP($G3973,products7[#All],7,0)</f>
        <v>NusaBrand</v>
      </c>
    </row>
    <row r="3974" spans="1:13" x14ac:dyDescent="0.35">
      <c r="A3974" t="s">
        <v>9031</v>
      </c>
      <c r="B3974" s="2">
        <f>VLOOKUP(A3974,orders[#All],3,0)</f>
        <v>45509</v>
      </c>
      <c r="C3974" t="str">
        <f>VLOOKUP($A3974,orders[#All],9,0)</f>
        <v>shipped</v>
      </c>
      <c r="D3974" t="str">
        <f>VLOOKUP($A3974,orders[#All],5,0)</f>
        <v>Depok</v>
      </c>
      <c r="E3974" t="str">
        <f>VLOOKUP($A3974,orders[#All],6,0)</f>
        <v>Jawa Barat</v>
      </c>
      <c r="F3974" t="str">
        <f>VLOOKUP($A3974,orders[#All],10,0)</f>
        <v>TANPA PROMO</v>
      </c>
      <c r="G3974" t="s">
        <v>3077</v>
      </c>
      <c r="H3974">
        <f>VLOOKUP(working_table!G3974,order_items[[#All],[product_id]:[subtotal_idr]],2,0)</f>
        <v>2</v>
      </c>
      <c r="I3974" s="5">
        <f>VLOOKUP(working_table!$G3974,order_items[[#All],[product_id]:[subtotal_idr]],3,0)</f>
        <v>199000</v>
      </c>
      <c r="J3974" s="5">
        <f>VLOOKUP(working_table!$G3974,order_items[[#All],[product_id]:[subtotal_idr]],4,0)</f>
        <v>398000</v>
      </c>
      <c r="K3974" t="str">
        <f>VLOOKUP($G3974,products7[#All],2,0)</f>
        <v>T-Shirt Striped Tropika Style</v>
      </c>
      <c r="L3974" t="str">
        <f>VLOOKUP($G3974,products7[#All],3,0)</f>
        <v>T-Shirt</v>
      </c>
      <c r="M3974" t="str">
        <f>VLOOKUP($G3974,products7[#All],7,0)</f>
        <v>Tropika Style</v>
      </c>
    </row>
    <row r="3975" spans="1:13" x14ac:dyDescent="0.35">
      <c r="A3975" t="s">
        <v>9035</v>
      </c>
      <c r="B3975" s="2">
        <f>VLOOKUP(A3975,orders[#All],3,0)</f>
        <v>45104</v>
      </c>
      <c r="C3975" t="str">
        <f>VLOOKUP($A3975,orders[#All],9,0)</f>
        <v>delivered</v>
      </c>
      <c r="D3975" t="str">
        <f>VLOOKUP($A3975,orders[#All],5,0)</f>
        <v>Tangerang</v>
      </c>
      <c r="E3975" t="str">
        <f>VLOOKUP($A3975,orders[#All],6,0)</f>
        <v>Banten</v>
      </c>
      <c r="F3975" t="str">
        <f>VLOOKUP($A3975,orders[#All],10,0)</f>
        <v>TANPA PROMO</v>
      </c>
      <c r="G3975" t="s">
        <v>3445</v>
      </c>
      <c r="H3975">
        <f>VLOOKUP(working_table!G3975,order_items[[#All],[product_id]:[subtotal_idr]],2,0)</f>
        <v>1</v>
      </c>
      <c r="I3975" s="5">
        <f>VLOOKUP(working_table!$G3975,order_items[[#All],[product_id]:[subtotal_idr]],3,0)</f>
        <v>499000</v>
      </c>
      <c r="J3975" s="5">
        <f>VLOOKUP(working_table!$G3975,order_items[[#All],[product_id]:[subtotal_idr]],4,0)</f>
        <v>499000</v>
      </c>
      <c r="K3975" t="str">
        <f>VLOOKUP($G3975,products7[#All],2,0)</f>
        <v>T-Shirt Striped Kanvas Lokal</v>
      </c>
      <c r="L3975" t="str">
        <f>VLOOKUP($G3975,products7[#All],3,0)</f>
        <v>T-Shirt</v>
      </c>
      <c r="M3975" t="str">
        <f>VLOOKUP($G3975,products7[#All],7,0)</f>
        <v>Kanvas Lokal</v>
      </c>
    </row>
    <row r="3976" spans="1:13" x14ac:dyDescent="0.35">
      <c r="A3976" t="s">
        <v>9037</v>
      </c>
      <c r="B3976" s="2">
        <f>VLOOKUP(A3976,orders[#All],3,0)</f>
        <v>45181</v>
      </c>
      <c r="C3976" t="str">
        <f>VLOOKUP($A3976,orders[#All],9,0)</f>
        <v>delivered</v>
      </c>
      <c r="D3976" t="str">
        <f>VLOOKUP($A3976,orders[#All],5,0)</f>
        <v>Jakarta</v>
      </c>
      <c r="E3976" t="str">
        <f>VLOOKUP($A3976,orders[#All],6,0)</f>
        <v>DKI Jakarta</v>
      </c>
      <c r="F3976" t="str">
        <f>VLOOKUP($A3976,orders[#All],10,0)</f>
        <v>MEMBER10</v>
      </c>
      <c r="G3976" t="s">
        <v>2895</v>
      </c>
      <c r="H3976">
        <f>VLOOKUP(working_table!G3976,order_items[[#All],[product_id]:[subtotal_idr]],2,0)</f>
        <v>1</v>
      </c>
      <c r="I3976" s="5">
        <f>VLOOKUP(working_table!$G3976,order_items[[#All],[product_id]:[subtotal_idr]],3,0)</f>
        <v>299000</v>
      </c>
      <c r="J3976" s="5">
        <f>VLOOKUP(working_table!$G3976,order_items[[#All],[product_id]:[subtotal_idr]],4,0)</f>
        <v>299000</v>
      </c>
      <c r="K3976" t="str">
        <f>VLOOKUP($G3976,products7[#All],2,0)</f>
        <v>Jacket Denim Ratu Mode</v>
      </c>
      <c r="L3976" t="str">
        <f>VLOOKUP($G3976,products7[#All],3,0)</f>
        <v>Jacket</v>
      </c>
      <c r="M3976" t="str">
        <f>VLOOKUP($G3976,products7[#All],7,0)</f>
        <v>Ratu Mode</v>
      </c>
    </row>
    <row r="3977" spans="1:13" x14ac:dyDescent="0.35">
      <c r="A3977" t="s">
        <v>9037</v>
      </c>
      <c r="B3977" s="2">
        <f>VLOOKUP(A3977,orders[#All],3,0)</f>
        <v>45181</v>
      </c>
      <c r="C3977" t="str">
        <f>VLOOKUP($A3977,orders[#All],9,0)</f>
        <v>delivered</v>
      </c>
      <c r="D3977" t="str">
        <f>VLOOKUP($A3977,orders[#All],5,0)</f>
        <v>Jakarta</v>
      </c>
      <c r="E3977" t="str">
        <f>VLOOKUP($A3977,orders[#All],6,0)</f>
        <v>DKI Jakarta</v>
      </c>
      <c r="F3977" t="str">
        <f>VLOOKUP($A3977,orders[#All],10,0)</f>
        <v>MEMBER10</v>
      </c>
      <c r="G3977" t="s">
        <v>2967</v>
      </c>
      <c r="H3977">
        <f>VLOOKUP(working_table!G3977,order_items[[#All],[product_id]:[subtotal_idr]],2,0)</f>
        <v>1</v>
      </c>
      <c r="I3977" s="5">
        <f>VLOOKUP(working_table!$G3977,order_items[[#All],[product_id]:[subtotal_idr]],3,0)</f>
        <v>49000</v>
      </c>
      <c r="J3977" s="5">
        <f>VLOOKUP(working_table!$G3977,order_items[[#All],[product_id]:[subtotal_idr]],4,0)</f>
        <v>49000</v>
      </c>
      <c r="K3977" t="str">
        <f>VLOOKUP($G3977,products7[#All],2,0)</f>
        <v>Topi Baseball SandangIndo</v>
      </c>
      <c r="L3977" t="str">
        <f>VLOOKUP($G3977,products7[#All],3,0)</f>
        <v>Accessories</v>
      </c>
      <c r="M3977" t="str">
        <f>VLOOKUP($G3977,products7[#All],7,0)</f>
        <v>SandangIndo</v>
      </c>
    </row>
    <row r="3978" spans="1:13" x14ac:dyDescent="0.35">
      <c r="A3978" t="s">
        <v>9040</v>
      </c>
      <c r="B3978" s="2">
        <f>VLOOKUP(A3978,orders[#All],3,0)</f>
        <v>44782</v>
      </c>
      <c r="C3978" t="str">
        <f>VLOOKUP($A3978,orders[#All],9,0)</f>
        <v>processing</v>
      </c>
      <c r="D3978" t="str">
        <f>VLOOKUP($A3978,orders[#All],5,0)</f>
        <v>Bekasi</v>
      </c>
      <c r="E3978" t="str">
        <f>VLOOKUP($A3978,orders[#All],6,0)</f>
        <v>Jawa Barat</v>
      </c>
      <c r="F3978" t="str">
        <f>VLOOKUP($A3978,orders[#All],10,0)</f>
        <v>HARBOLNAS22</v>
      </c>
      <c r="G3978" t="s">
        <v>3241</v>
      </c>
      <c r="H3978">
        <f>VLOOKUP(working_table!G3978,order_items[[#All],[product_id]:[subtotal_idr]],2,0)</f>
        <v>3</v>
      </c>
      <c r="I3978" s="5">
        <f>VLOOKUP(working_table!$G3978,order_items[[#All],[product_id]:[subtotal_idr]],3,0)</f>
        <v>549000</v>
      </c>
      <c r="J3978" s="5">
        <f>VLOOKUP(working_table!$G3978,order_items[[#All],[product_id]:[subtotal_idr]],4,0)</f>
        <v>1647000</v>
      </c>
      <c r="K3978" t="str">
        <f>VLOOKUP($G3978,products7[#All],2,0)</f>
        <v>Jacket Bomber Senja Wear</v>
      </c>
      <c r="L3978" t="str">
        <f>VLOOKUP($G3978,products7[#All],3,0)</f>
        <v>Jacket</v>
      </c>
      <c r="M3978" t="str">
        <f>VLOOKUP($G3978,products7[#All],7,0)</f>
        <v>Senja Wear</v>
      </c>
    </row>
    <row r="3979" spans="1:13" x14ac:dyDescent="0.35">
      <c r="A3979" t="s">
        <v>9040</v>
      </c>
      <c r="B3979" s="2">
        <f>VLOOKUP(A3979,orders[#All],3,0)</f>
        <v>44782</v>
      </c>
      <c r="C3979" t="str">
        <f>VLOOKUP($A3979,orders[#All],9,0)</f>
        <v>processing</v>
      </c>
      <c r="D3979" t="str">
        <f>VLOOKUP($A3979,orders[#All],5,0)</f>
        <v>Bekasi</v>
      </c>
      <c r="E3979" t="str">
        <f>VLOOKUP($A3979,orders[#All],6,0)</f>
        <v>Jawa Barat</v>
      </c>
      <c r="F3979" t="str">
        <f>VLOOKUP($A3979,orders[#All],10,0)</f>
        <v>HARBOLNAS22</v>
      </c>
      <c r="G3979" t="s">
        <v>3519</v>
      </c>
      <c r="H3979">
        <f>VLOOKUP(working_table!G3979,order_items[[#All],[product_id]:[subtotal_idr]],2,0)</f>
        <v>1</v>
      </c>
      <c r="I3979" s="5">
        <f>VLOOKUP(working_table!$G3979,order_items[[#All],[product_id]:[subtotal_idr]],3,0)</f>
        <v>49000</v>
      </c>
      <c r="J3979" s="5">
        <f>VLOOKUP(working_table!$G3979,order_items[[#All],[product_id]:[subtotal_idr]],4,0)</f>
        <v>49000</v>
      </c>
      <c r="K3979" t="str">
        <f>VLOOKUP($G3979,products7[#All],2,0)</f>
        <v>Dress Mini Casual Kanvas Lokal</v>
      </c>
      <c r="L3979" t="str">
        <f>VLOOKUP($G3979,products7[#All],3,0)</f>
        <v>dress</v>
      </c>
      <c r="M3979" t="str">
        <f>VLOOKUP($G3979,products7[#All],7,0)</f>
        <v>Kanvas Lokal</v>
      </c>
    </row>
    <row r="3980" spans="1:13" x14ac:dyDescent="0.35">
      <c r="A3980" t="s">
        <v>9040</v>
      </c>
      <c r="B3980" s="2">
        <f>VLOOKUP(A3980,orders[#All],3,0)</f>
        <v>44782</v>
      </c>
      <c r="C3980" t="str">
        <f>VLOOKUP($A3980,orders[#All],9,0)</f>
        <v>processing</v>
      </c>
      <c r="D3980" t="str">
        <f>VLOOKUP($A3980,orders[#All],5,0)</f>
        <v>Bekasi</v>
      </c>
      <c r="E3980" t="str">
        <f>VLOOKUP($A3980,orders[#All],6,0)</f>
        <v>Jawa Barat</v>
      </c>
      <c r="F3980" t="str">
        <f>VLOOKUP($A3980,orders[#All],10,0)</f>
        <v>HARBOLNAS22</v>
      </c>
      <c r="G3980" t="s">
        <v>2712</v>
      </c>
      <c r="H3980">
        <f>VLOOKUP(working_table!G3980,order_items[[#All],[product_id]:[subtotal_idr]],2,0)</f>
        <v>1</v>
      </c>
      <c r="I3980" s="5">
        <f>VLOOKUP(working_table!$G3980,order_items[[#All],[product_id]:[subtotal_idr]],3,0)</f>
        <v>229000</v>
      </c>
      <c r="J3980" s="5">
        <f>VLOOKUP(working_table!$G3980,order_items[[#All],[product_id]:[subtotal_idr]],4,0)</f>
        <v>229000</v>
      </c>
      <c r="K3980" t="str">
        <f>VLOOKUP($G3980,products7[#All],2,0)</f>
        <v>Jacket Coach Ratu Mode</v>
      </c>
      <c r="L3980" t="str">
        <f>VLOOKUP($G3980,products7[#All],3,0)</f>
        <v>Jacket</v>
      </c>
      <c r="M3980" t="str">
        <f>VLOOKUP($G3980,products7[#All],7,0)</f>
        <v>Ratu Mode</v>
      </c>
    </row>
    <row r="3981" spans="1:13" x14ac:dyDescent="0.35">
      <c r="A3981" t="s">
        <v>9044</v>
      </c>
      <c r="B3981" s="2">
        <f>VLOOKUP(A3981,orders[#All],3,0)</f>
        <v>45655</v>
      </c>
      <c r="C3981" t="str">
        <f>VLOOKUP($A3981,orders[#All],9,0)</f>
        <v>delivered</v>
      </c>
      <c r="D3981" t="str">
        <f>VLOOKUP($A3981,orders[#All],5,0)</f>
        <v>Balikpapan</v>
      </c>
      <c r="E3981" t="str">
        <f>VLOOKUP($A3981,orders[#All],6,0)</f>
        <v>Kalimantan Timur</v>
      </c>
      <c r="F3981" t="str">
        <f>VLOOKUP($A3981,orders[#All],10,0)</f>
        <v>HARBOLNAS22</v>
      </c>
      <c r="G3981" t="s">
        <v>2931</v>
      </c>
      <c r="H3981">
        <f>VLOOKUP(working_table!G3981,order_items[[#All],[product_id]:[subtotal_idr]],2,0)</f>
        <v>1</v>
      </c>
      <c r="I3981" s="5">
        <f>VLOOKUP(working_table!$G3981,order_items[[#All],[product_id]:[subtotal_idr]],3,0)</f>
        <v>199000</v>
      </c>
      <c r="J3981" s="5">
        <f>VLOOKUP(working_table!$G3981,order_items[[#All],[product_id]:[subtotal_idr]],4,0)</f>
        <v>199000</v>
      </c>
      <c r="K3981" t="str">
        <f>VLOOKUP($G3981,products7[#All],2,0)</f>
        <v>Ikat Pinggang Kulit Cendana Co</v>
      </c>
      <c r="L3981" t="str">
        <f>VLOOKUP($G3981,products7[#All],3,0)</f>
        <v>Accessories</v>
      </c>
      <c r="M3981" t="str">
        <f>VLOOKUP($G3981,products7[#All],7,0)</f>
        <v>Cendana Co</v>
      </c>
    </row>
    <row r="3982" spans="1:13" x14ac:dyDescent="0.35">
      <c r="A3982" t="s">
        <v>9046</v>
      </c>
      <c r="B3982" s="2">
        <f>VLOOKUP(A3982,orders[#All],3,0)</f>
        <v>45194</v>
      </c>
      <c r="C3982" t="str">
        <f>VLOOKUP($A3982,orders[#All],9,0)</f>
        <v>cancelled</v>
      </c>
      <c r="D3982" t="str">
        <f>VLOOKUP($A3982,orders[#All],5,0)</f>
        <v>Surabaya</v>
      </c>
      <c r="E3982" t="str">
        <f>VLOOKUP($A3982,orders[#All],6,0)</f>
        <v>Jawa Timur</v>
      </c>
      <c r="F3982" t="str">
        <f>VLOOKUP($A3982,orders[#All],10,0)</f>
        <v>WEEKEND25</v>
      </c>
      <c r="G3982" t="s">
        <v>2413</v>
      </c>
      <c r="H3982">
        <f>VLOOKUP(working_table!G3982,order_items[[#All],[product_id]:[subtotal_idr]],2,0)</f>
        <v>2</v>
      </c>
      <c r="I3982" s="5">
        <f>VLOOKUP(working_table!$G3982,order_items[[#All],[product_id]:[subtotal_idr]],3,0)</f>
        <v>129000</v>
      </c>
      <c r="J3982" s="5">
        <f>VLOOKUP(working_table!$G3982,order_items[[#All],[product_id]:[subtotal_idr]],4,0)</f>
        <v>258000</v>
      </c>
      <c r="K3982" t="str">
        <f>VLOOKUP($G3982,products7[#All],2,0)</f>
        <v>Topi Baseball NusaBrand</v>
      </c>
      <c r="L3982" t="str">
        <f>VLOOKUP($G3982,products7[#All],3,0)</f>
        <v>Accessories</v>
      </c>
      <c r="M3982" t="str">
        <f>VLOOKUP($G3982,products7[#All],7,0)</f>
        <v>NusaBrand</v>
      </c>
    </row>
    <row r="3983" spans="1:13" x14ac:dyDescent="0.35">
      <c r="A3983" t="s">
        <v>9046</v>
      </c>
      <c r="B3983" s="2">
        <f>VLOOKUP(A3983,orders[#All],3,0)</f>
        <v>45194</v>
      </c>
      <c r="C3983" t="str">
        <f>VLOOKUP($A3983,orders[#All],9,0)</f>
        <v>cancelled</v>
      </c>
      <c r="D3983" t="str">
        <f>VLOOKUP($A3983,orders[#All],5,0)</f>
        <v>Surabaya</v>
      </c>
      <c r="E3983" t="str">
        <f>VLOOKUP($A3983,orders[#All],6,0)</f>
        <v>Jawa Timur</v>
      </c>
      <c r="F3983" t="str">
        <f>VLOOKUP($A3983,orders[#All],10,0)</f>
        <v>WEEKEND25</v>
      </c>
      <c r="G3983" t="s">
        <v>2468</v>
      </c>
      <c r="H3983">
        <f>VLOOKUP(working_table!G3983,order_items[[#All],[product_id]:[subtotal_idr]],2,0)</f>
        <v>1</v>
      </c>
      <c r="I3983" s="5">
        <f>VLOOKUP(working_table!$G3983,order_items[[#All],[product_id]:[subtotal_idr]],3,0)</f>
        <v>79000</v>
      </c>
      <c r="J3983" s="5">
        <f>VLOOKUP(working_table!$G3983,order_items[[#All],[product_id]:[subtotal_idr]],4,0)</f>
        <v>79000</v>
      </c>
      <c r="K3983" t="str">
        <f>VLOOKUP($G3983,products7[#All],2,0)</f>
        <v>Dompet Kulit SandangIndo</v>
      </c>
      <c r="L3983" t="str">
        <f>VLOOKUP($G3983,products7[#All],3,0)</f>
        <v>Accessories</v>
      </c>
      <c r="M3983" t="str">
        <f>VLOOKUP($G3983,products7[#All],7,0)</f>
        <v>SandangIndo</v>
      </c>
    </row>
    <row r="3984" spans="1:13" x14ac:dyDescent="0.35">
      <c r="A3984" t="s">
        <v>9049</v>
      </c>
      <c r="B3984" s="2">
        <f>VLOOKUP(A3984,orders[#All],3,0)</f>
        <v>44577</v>
      </c>
      <c r="C3984" t="str">
        <f>VLOOKUP($A3984,orders[#All],9,0)</f>
        <v>cancelled</v>
      </c>
      <c r="D3984" t="str">
        <f>VLOOKUP($A3984,orders[#All],5,0)</f>
        <v>Palembang</v>
      </c>
      <c r="E3984" t="str">
        <f>VLOOKUP($A3984,orders[#All],6,0)</f>
        <v>Sumatera Selatan</v>
      </c>
      <c r="F3984" t="str">
        <f>VLOOKUP($A3984,orders[#All],10,0)</f>
        <v>RAMADAN23</v>
      </c>
      <c r="G3984" t="s">
        <v>2977</v>
      </c>
      <c r="H3984">
        <f>VLOOKUP(working_table!G3984,order_items[[#All],[product_id]:[subtotal_idr]],2,0)</f>
        <v>1</v>
      </c>
      <c r="I3984" s="5">
        <f>VLOOKUP(working_table!$G3984,order_items[[#All],[product_id]:[subtotal_idr]],3,0)</f>
        <v>599000</v>
      </c>
      <c r="J3984" s="5">
        <f>VLOOKUP(working_table!$G3984,order_items[[#All],[product_id]:[subtotal_idr]],4,0)</f>
        <v>599000</v>
      </c>
      <c r="K3984" t="str">
        <f>VLOOKUP($G3984,products7[#All],2,0)</f>
        <v>Kemeja Batik NusaBrand</v>
      </c>
      <c r="L3984" t="str">
        <f>VLOOKUP($G3984,products7[#All],3,0)</f>
        <v>T-Shirt</v>
      </c>
      <c r="M3984" t="str">
        <f>VLOOKUP($G3984,products7[#All],7,0)</f>
        <v>NusaBrand</v>
      </c>
    </row>
    <row r="3985" spans="1:13" x14ac:dyDescent="0.35">
      <c r="A3985" t="s">
        <v>9051</v>
      </c>
      <c r="B3985" s="2">
        <f>VLOOKUP(A3985,orders[#All],3,0)</f>
        <v>45189</v>
      </c>
      <c r="C3985" t="str">
        <f>VLOOKUP($A3985,orders[#All],9,0)</f>
        <v>delivered</v>
      </c>
      <c r="D3985" t="str">
        <f>VLOOKUP($A3985,orders[#All],5,0)</f>
        <v>Balikpapan</v>
      </c>
      <c r="E3985" t="str">
        <f>VLOOKUP($A3985,orders[#All],6,0)</f>
        <v>Kalimantan Timur</v>
      </c>
      <c r="F3985" t="str">
        <f>VLOOKUP($A3985,orders[#All],10,0)</f>
        <v>FLASHSALE</v>
      </c>
      <c r="G3985" t="s">
        <v>3823</v>
      </c>
      <c r="H3985">
        <f>VLOOKUP(working_table!G3985,order_items[[#All],[product_id]:[subtotal_idr]],2,0)</f>
        <v>1</v>
      </c>
      <c r="I3985" s="5">
        <f>VLOOKUP(working_table!$G3985,order_items[[#All],[product_id]:[subtotal_idr]],3,0)</f>
        <v>399000</v>
      </c>
      <c r="J3985" s="5">
        <f>VLOOKUP(working_table!$G3985,order_items[[#All],[product_id]:[subtotal_idr]],4,0)</f>
        <v>399000</v>
      </c>
      <c r="K3985" t="str">
        <f>VLOOKUP($G3985,products7[#All],2,0)</f>
        <v>T-Shirt Lengan Panjang Tropika Style</v>
      </c>
      <c r="L3985" t="str">
        <f>VLOOKUP($G3985,products7[#All],3,0)</f>
        <v>T-Shirt</v>
      </c>
      <c r="M3985" t="str">
        <f>VLOOKUP($G3985,products7[#All],7,0)</f>
        <v>Tropika Style</v>
      </c>
    </row>
    <row r="3986" spans="1:13" x14ac:dyDescent="0.35">
      <c r="A3986" t="s">
        <v>9053</v>
      </c>
      <c r="B3986" s="2">
        <f>VLOOKUP(A3986,orders[#All],3,0)</f>
        <v>45456</v>
      </c>
      <c r="C3986" t="str">
        <f>VLOOKUP($A3986,orders[#All],9,0)</f>
        <v>returned</v>
      </c>
      <c r="D3986" t="str">
        <f>VLOOKUP($A3986,orders[#All],5,0)</f>
        <v>Depok</v>
      </c>
      <c r="E3986" t="str">
        <f>VLOOKUP($A3986,orders[#All],6,0)</f>
        <v>Jawa Barat</v>
      </c>
      <c r="F3986" t="str">
        <f>VLOOKUP($A3986,orders[#All],10,0)</f>
        <v>TANPA PROMO</v>
      </c>
      <c r="G3986" t="s">
        <v>2940</v>
      </c>
      <c r="H3986">
        <f>VLOOKUP(working_table!G3986,order_items[[#All],[product_id]:[subtotal_idr]],2,0)</f>
        <v>1</v>
      </c>
      <c r="I3986" s="5">
        <f>VLOOKUP(working_table!$G3986,order_items[[#All],[product_id]:[subtotal_idr]],3,0)</f>
        <v>149000</v>
      </c>
      <c r="J3986" s="5">
        <f>VLOOKUP(working_table!$G3986,order_items[[#All],[product_id]:[subtotal_idr]],4,0)</f>
        <v>149000</v>
      </c>
      <c r="K3986" t="str">
        <f>VLOOKUP($G3986,products7[#All],2,0)</f>
        <v>Jacket Denim Ratu Mode</v>
      </c>
      <c r="L3986" t="str">
        <f>VLOOKUP($G3986,products7[#All],3,0)</f>
        <v>Jacket</v>
      </c>
      <c r="M3986" t="str">
        <f>VLOOKUP($G3986,products7[#All],7,0)</f>
        <v>Ratu Mode</v>
      </c>
    </row>
    <row r="3987" spans="1:13" x14ac:dyDescent="0.35">
      <c r="A3987" t="s">
        <v>9053</v>
      </c>
      <c r="B3987" s="2">
        <f>VLOOKUP(A3987,orders[#All],3,0)</f>
        <v>45456</v>
      </c>
      <c r="C3987" t="str">
        <f>VLOOKUP($A3987,orders[#All],9,0)</f>
        <v>returned</v>
      </c>
      <c r="D3987" t="str">
        <f>VLOOKUP($A3987,orders[#All],5,0)</f>
        <v>Depok</v>
      </c>
      <c r="E3987" t="str">
        <f>VLOOKUP($A3987,orders[#All],6,0)</f>
        <v>Jawa Barat</v>
      </c>
      <c r="F3987" t="str">
        <f>VLOOKUP($A3987,orders[#All],10,0)</f>
        <v>TANPA PROMO</v>
      </c>
      <c r="G3987" t="s">
        <v>2801</v>
      </c>
      <c r="H3987">
        <f>VLOOKUP(working_table!G3987,order_items[[#All],[product_id]:[subtotal_idr]],2,0)</f>
        <v>1</v>
      </c>
      <c r="I3987" s="5">
        <f>VLOOKUP(working_table!$G3987,order_items[[#All],[product_id]:[subtotal_idr]],3,0)</f>
        <v>399000</v>
      </c>
      <c r="J3987" s="5">
        <f>VLOOKUP(working_table!$G3987,order_items[[#All],[product_id]:[subtotal_idr]],4,0)</f>
        <v>399000</v>
      </c>
      <c r="K3987" t="str">
        <f>VLOOKUP($G3987,products7[#All],2,0)</f>
        <v>T-Shirt Graphic BajuKita</v>
      </c>
      <c r="L3987" t="str">
        <f>VLOOKUP($G3987,products7[#All],3,0)</f>
        <v>T-Shirt</v>
      </c>
      <c r="M3987" t="str">
        <f>VLOOKUP($G3987,products7[#All],7,0)</f>
        <v>BajuKita</v>
      </c>
    </row>
    <row r="3988" spans="1:13" x14ac:dyDescent="0.35">
      <c r="A3988" t="s">
        <v>9056</v>
      </c>
      <c r="B3988" s="2">
        <f>VLOOKUP(A3988,orders[#All],3,0)</f>
        <v>45516</v>
      </c>
      <c r="C3988" t="str">
        <f>VLOOKUP($A3988,orders[#All],9,0)</f>
        <v>processing</v>
      </c>
      <c r="D3988" t="str">
        <f>VLOOKUP($A3988,orders[#All],5,0)</f>
        <v>Padang</v>
      </c>
      <c r="E3988" t="str">
        <f>VLOOKUP($A3988,orders[#All],6,0)</f>
        <v>Sumatera Barat</v>
      </c>
      <c r="F3988" t="str">
        <f>VLOOKUP($A3988,orders[#All],10,0)</f>
        <v>TANPA PROMO</v>
      </c>
      <c r="G3988" t="s">
        <v>2770</v>
      </c>
      <c r="H3988">
        <f>VLOOKUP(working_table!G3988,order_items[[#All],[product_id]:[subtotal_idr]],2,0)</f>
        <v>1</v>
      </c>
      <c r="I3988" s="5">
        <f>VLOOKUP(working_table!$G3988,order_items[[#All],[product_id]:[subtotal_idr]],3,0)</f>
        <v>49000</v>
      </c>
      <c r="J3988" s="5">
        <f>VLOOKUP(working_table!$G3988,order_items[[#All],[product_id]:[subtotal_idr]],4,0)</f>
        <v>49000</v>
      </c>
      <c r="K3988" t="str">
        <f>VLOOKUP($G3988,products7[#All],2,0)</f>
        <v>Dress A-Line Kanvas Lokal</v>
      </c>
      <c r="L3988" t="str">
        <f>VLOOKUP($G3988,products7[#All],3,0)</f>
        <v>Dress</v>
      </c>
      <c r="M3988" t="str">
        <f>VLOOKUP($G3988,products7[#All],7,0)</f>
        <v>Kanvas Lokal</v>
      </c>
    </row>
    <row r="3989" spans="1:13" x14ac:dyDescent="0.35">
      <c r="A3989" t="s">
        <v>9056</v>
      </c>
      <c r="B3989" s="2">
        <f>VLOOKUP(A3989,orders[#All],3,0)</f>
        <v>45516</v>
      </c>
      <c r="C3989" t="str">
        <f>VLOOKUP($A3989,orders[#All],9,0)</f>
        <v>processing</v>
      </c>
      <c r="D3989" t="str">
        <f>VLOOKUP($A3989,orders[#All],5,0)</f>
        <v>Padang</v>
      </c>
      <c r="E3989" t="str">
        <f>VLOOKUP($A3989,orders[#All],6,0)</f>
        <v>Sumatera Barat</v>
      </c>
      <c r="F3989" t="str">
        <f>VLOOKUP($A3989,orders[#All],10,0)</f>
        <v>TANPA PROMO</v>
      </c>
      <c r="G3989" t="s">
        <v>3701</v>
      </c>
      <c r="H3989">
        <f>VLOOKUP(working_table!G3989,order_items[[#All],[product_id]:[subtotal_idr]],2,0)</f>
        <v>1</v>
      </c>
      <c r="I3989" s="5">
        <f>VLOOKUP(working_table!$G3989,order_items[[#All],[product_id]:[subtotal_idr]],3,0)</f>
        <v>399000</v>
      </c>
      <c r="J3989" s="5">
        <f>VLOOKUP(working_table!$G3989,order_items[[#All],[product_id]:[subtotal_idr]],4,0)</f>
        <v>399000</v>
      </c>
      <c r="K3989" t="str">
        <f>VLOOKUP($G3989,products7[#All],2,0)</f>
        <v>Tas Selempang Riang Apparel</v>
      </c>
      <c r="L3989" t="str">
        <f>VLOOKUP($G3989,products7[#All],3,0)</f>
        <v>Accessories</v>
      </c>
      <c r="M3989" t="str">
        <f>VLOOKUP($G3989,products7[#All],7,0)</f>
        <v>Riang Apparel</v>
      </c>
    </row>
    <row r="3990" spans="1:13" x14ac:dyDescent="0.35">
      <c r="A3990" t="s">
        <v>9056</v>
      </c>
      <c r="B3990" s="2">
        <f>VLOOKUP(A3990,orders[#All],3,0)</f>
        <v>45516</v>
      </c>
      <c r="C3990" t="str">
        <f>VLOOKUP($A3990,orders[#All],9,0)</f>
        <v>processing</v>
      </c>
      <c r="D3990" t="str">
        <f>VLOOKUP($A3990,orders[#All],5,0)</f>
        <v>Padang</v>
      </c>
      <c r="E3990" t="str">
        <f>VLOOKUP($A3990,orders[#All],6,0)</f>
        <v>Sumatera Barat</v>
      </c>
      <c r="F3990" t="str">
        <f>VLOOKUP($A3990,orders[#All],10,0)</f>
        <v>TANPA PROMO</v>
      </c>
      <c r="G3990" t="s">
        <v>2500</v>
      </c>
      <c r="H3990">
        <f>VLOOKUP(working_table!G3990,order_items[[#All],[product_id]:[subtotal_idr]],2,0)</f>
        <v>2</v>
      </c>
      <c r="I3990" s="5">
        <f>VLOOKUP(working_table!$G3990,order_items[[#All],[product_id]:[subtotal_idr]],3,0)</f>
        <v>549000</v>
      </c>
      <c r="J3990" s="5">
        <f>VLOOKUP(working_table!$G3990,order_items[[#All],[product_id]:[subtotal_idr]],4,0)</f>
        <v>1098000</v>
      </c>
      <c r="K3990" t="str">
        <f>VLOOKUP($G3990,products7[#All],2,0)</f>
        <v>Kemeja Flanel Senja Wear</v>
      </c>
      <c r="L3990" t="str">
        <f>VLOOKUP($G3990,products7[#All],3,0)</f>
        <v>kemeja</v>
      </c>
      <c r="M3990" t="str">
        <f>VLOOKUP($G3990,products7[#All],7,0)</f>
        <v>Senja Wear</v>
      </c>
    </row>
    <row r="3991" spans="1:13" x14ac:dyDescent="0.35">
      <c r="A3991" t="s">
        <v>9060</v>
      </c>
      <c r="B3991" s="2">
        <f>VLOOKUP(A3991,orders[#All],3,0)</f>
        <v>45702</v>
      </c>
      <c r="C3991" t="str">
        <f>VLOOKUP($A3991,orders[#All],9,0)</f>
        <v>delivered</v>
      </c>
      <c r="D3991" t="str">
        <f>VLOOKUP($A3991,orders[#All],5,0)</f>
        <v>Bekasi</v>
      </c>
      <c r="E3991" t="str">
        <f>VLOOKUP($A3991,orders[#All],6,0)</f>
        <v>Jawa Barat</v>
      </c>
      <c r="F3991" t="str">
        <f>VLOOKUP($A3991,orders[#All],10,0)</f>
        <v>TANPA PROMO</v>
      </c>
      <c r="G3991" t="s">
        <v>2669</v>
      </c>
      <c r="H3991">
        <f>VLOOKUP(working_table!G3991,order_items[[#All],[product_id]:[subtotal_idr]],2,0)</f>
        <v>1</v>
      </c>
      <c r="I3991" s="5">
        <f>VLOOKUP(working_table!$G3991,order_items[[#All],[product_id]:[subtotal_idr]],3,0)</f>
        <v>249000</v>
      </c>
      <c r="J3991" s="5">
        <f>VLOOKUP(working_table!$G3991,order_items[[#All],[product_id]:[subtotal_idr]],4,0)</f>
        <v>249000</v>
      </c>
      <c r="K3991" t="str">
        <f>VLOOKUP($G3991,products7[#All],2,0)</f>
        <v>Pants Cargo Kanvas Lokal</v>
      </c>
      <c r="L3991" t="str">
        <f>VLOOKUP($G3991,products7[#All],3,0)</f>
        <v>Pants</v>
      </c>
      <c r="M3991" t="str">
        <f>VLOOKUP($G3991,products7[#All],7,0)</f>
        <v>Kanvas Lokal</v>
      </c>
    </row>
    <row r="3992" spans="1:13" x14ac:dyDescent="0.35">
      <c r="A3992" t="s">
        <v>9062</v>
      </c>
      <c r="B3992" s="2">
        <f>VLOOKUP(A3992,orders[#All],3,0)</f>
        <v>45223</v>
      </c>
      <c r="C3992" t="str">
        <f>VLOOKUP($A3992,orders[#All],9,0)</f>
        <v>cancelled</v>
      </c>
      <c r="D3992" t="str">
        <f>VLOOKUP($A3992,orders[#All],5,0)</f>
        <v>Manado</v>
      </c>
      <c r="E3992" t="str">
        <f>VLOOKUP($A3992,orders[#All],6,0)</f>
        <v>Sulawesi Utara</v>
      </c>
      <c r="F3992" t="str">
        <f>VLOOKUP($A3992,orders[#All],10,0)</f>
        <v>FLASHSALE</v>
      </c>
      <c r="G3992" t="s">
        <v>2555</v>
      </c>
      <c r="H3992">
        <f>VLOOKUP(working_table!G3992,order_items[[#All],[product_id]:[subtotal_idr]],2,0)</f>
        <v>1</v>
      </c>
      <c r="I3992" s="5">
        <f>VLOOKUP(working_table!$G3992,order_items[[#All],[product_id]:[subtotal_idr]],3,0)</f>
        <v>349000</v>
      </c>
      <c r="J3992" s="5">
        <f>VLOOKUP(working_table!$G3992,order_items[[#All],[product_id]:[subtotal_idr]],4,0)</f>
        <v>349000</v>
      </c>
      <c r="K3992" t="str">
        <f>VLOOKUP($G3992,products7[#All],2,0)</f>
        <v>Dress Maxi Polos Senja Wear</v>
      </c>
      <c r="L3992" t="str">
        <f>VLOOKUP($G3992,products7[#All],3,0)</f>
        <v>dress</v>
      </c>
      <c r="M3992" t="str">
        <f>VLOOKUP($G3992,products7[#All],7,0)</f>
        <v>Senja Wear</v>
      </c>
    </row>
    <row r="3993" spans="1:13" x14ac:dyDescent="0.35">
      <c r="A3993" t="s">
        <v>9064</v>
      </c>
      <c r="B3993" s="2">
        <f>VLOOKUP(A3993,orders[#All],3,0)</f>
        <v>45074</v>
      </c>
      <c r="C3993" t="str">
        <f>VLOOKUP($A3993,orders[#All],9,0)</f>
        <v>shipped</v>
      </c>
      <c r="D3993" t="str">
        <f>VLOOKUP($A3993,orders[#All],5,0)</f>
        <v>Denpasar</v>
      </c>
      <c r="E3993" t="str">
        <f>VLOOKUP($A3993,orders[#All],6,0)</f>
        <v>Bali</v>
      </c>
      <c r="F3993" t="str">
        <f>VLOOKUP($A3993,orders[#All],10,0)</f>
        <v>TANPA PROMO</v>
      </c>
      <c r="G3993" t="s">
        <v>2652</v>
      </c>
      <c r="H3993">
        <f>VLOOKUP(working_table!G3993,order_items[[#All],[product_id]:[subtotal_idr]],2,0)</f>
        <v>1</v>
      </c>
      <c r="I3993" s="5">
        <f>VLOOKUP(working_table!$G3993,order_items[[#All],[product_id]:[subtotal_idr]],3,0)</f>
        <v>229000</v>
      </c>
      <c r="J3993" s="5">
        <f>VLOOKUP(working_table!$G3993,order_items[[#All],[product_id]:[subtotal_idr]],4,0)</f>
        <v>229000</v>
      </c>
      <c r="K3993" t="str">
        <f>VLOOKUP($G3993,products7[#All],2,0)</f>
        <v>Kemeja Oxford Riang Apparel</v>
      </c>
      <c r="L3993" t="str">
        <f>VLOOKUP($G3993,products7[#All],3,0)</f>
        <v>T-Shirt</v>
      </c>
      <c r="M3993" t="str">
        <f>VLOOKUP($G3993,products7[#All],7,0)</f>
        <v>Riang Apparel</v>
      </c>
    </row>
    <row r="3994" spans="1:13" x14ac:dyDescent="0.35">
      <c r="A3994" t="s">
        <v>9066</v>
      </c>
      <c r="B3994" s="2">
        <f>VLOOKUP(A3994,orders[#All],3,0)</f>
        <v>44949</v>
      </c>
      <c r="C3994" t="str">
        <f>VLOOKUP($A3994,orders[#All],9,0)</f>
        <v>processing</v>
      </c>
      <c r="D3994" t="str">
        <f>VLOOKUP($A3994,orders[#All],5,0)</f>
        <v>Depok</v>
      </c>
      <c r="E3994" t="str">
        <f>VLOOKUP($A3994,orders[#All],6,0)</f>
        <v>Jawa Barat</v>
      </c>
      <c r="F3994" t="str">
        <f>VLOOKUP($A3994,orders[#All],10,0)</f>
        <v>TANPA PROMO</v>
      </c>
      <c r="G3994" t="s">
        <v>2940</v>
      </c>
      <c r="H3994">
        <f>VLOOKUP(working_table!G3994,order_items[[#All],[product_id]:[subtotal_idr]],2,0)</f>
        <v>1</v>
      </c>
      <c r="I3994" s="5">
        <f>VLOOKUP(working_table!$G3994,order_items[[#All],[product_id]:[subtotal_idr]],3,0)</f>
        <v>149000</v>
      </c>
      <c r="J3994" s="5">
        <f>VLOOKUP(working_table!$G3994,order_items[[#All],[product_id]:[subtotal_idr]],4,0)</f>
        <v>149000</v>
      </c>
      <c r="K3994" t="str">
        <f>VLOOKUP($G3994,products7[#All],2,0)</f>
        <v>Jacket Denim Ratu Mode</v>
      </c>
      <c r="L3994" t="str">
        <f>VLOOKUP($G3994,products7[#All],3,0)</f>
        <v>Jacket</v>
      </c>
      <c r="M3994" t="str">
        <f>VLOOKUP($G3994,products7[#All],7,0)</f>
        <v>Ratu Mode</v>
      </c>
    </row>
    <row r="3995" spans="1:13" x14ac:dyDescent="0.35">
      <c r="A3995" t="s">
        <v>9066</v>
      </c>
      <c r="B3995" s="2">
        <f>VLOOKUP(A3995,orders[#All],3,0)</f>
        <v>44949</v>
      </c>
      <c r="C3995" t="str">
        <f>VLOOKUP($A3995,orders[#All],9,0)</f>
        <v>processing</v>
      </c>
      <c r="D3995" t="str">
        <f>VLOOKUP($A3995,orders[#All],5,0)</f>
        <v>Depok</v>
      </c>
      <c r="E3995" t="str">
        <f>VLOOKUP($A3995,orders[#All],6,0)</f>
        <v>Jawa Barat</v>
      </c>
      <c r="F3995" t="str">
        <f>VLOOKUP($A3995,orders[#All],10,0)</f>
        <v>TANPA PROMO</v>
      </c>
      <c r="G3995" t="s">
        <v>2683</v>
      </c>
      <c r="H3995">
        <f>VLOOKUP(working_table!G3995,order_items[[#All],[product_id]:[subtotal_idr]],2,0)</f>
        <v>1</v>
      </c>
      <c r="I3995" s="5">
        <f>VLOOKUP(working_table!$G3995,order_items[[#All],[product_id]:[subtotal_idr]],3,0)</f>
        <v>59000</v>
      </c>
      <c r="J3995" s="5">
        <f>VLOOKUP(working_table!$G3995,order_items[[#All],[product_id]:[subtotal_idr]],4,0)</f>
        <v>59000</v>
      </c>
      <c r="K3995" t="str">
        <f>VLOOKUP($G3995,products7[#All],2,0)</f>
        <v>T-Shirt Polos Basic Pesona Indo</v>
      </c>
      <c r="L3995" t="str">
        <f>VLOOKUP($G3995,products7[#All],3,0)</f>
        <v>T-Shirt</v>
      </c>
      <c r="M3995" t="str">
        <f>VLOOKUP($G3995,products7[#All],7,0)</f>
        <v>Pesona Indo</v>
      </c>
    </row>
    <row r="3996" spans="1:13" x14ac:dyDescent="0.35">
      <c r="A3996" t="s">
        <v>9069</v>
      </c>
      <c r="B3996" s="2">
        <f>VLOOKUP(A3996,orders[#All],3,0)</f>
        <v>45617</v>
      </c>
      <c r="C3996" t="str">
        <f>VLOOKUP($A3996,orders[#All],9,0)</f>
        <v>delivered</v>
      </c>
      <c r="D3996" t="str">
        <f>VLOOKUP($A3996,orders[#All],5,0)</f>
        <v>Semarang</v>
      </c>
      <c r="E3996" t="str">
        <f>VLOOKUP($A3996,orders[#All],6,0)</f>
        <v>Jawa Tengah</v>
      </c>
      <c r="F3996" t="str">
        <f>VLOOKUP($A3996,orders[#All],10,0)</f>
        <v>MEMBER10</v>
      </c>
      <c r="G3996" t="s">
        <v>2794</v>
      </c>
      <c r="H3996">
        <f>VLOOKUP(working_table!G3996,order_items[[#All],[product_id]:[subtotal_idr]],2,0)</f>
        <v>1</v>
      </c>
      <c r="I3996" s="5">
        <f>VLOOKUP(working_table!$G3996,order_items[[#All],[product_id]:[subtotal_idr]],3,0)</f>
        <v>399000</v>
      </c>
      <c r="J3996" s="5">
        <f>VLOOKUP(working_table!$G3996,order_items[[#All],[product_id]:[subtotal_idr]],4,0)</f>
        <v>399000</v>
      </c>
      <c r="K3996" t="str">
        <f>VLOOKUP($G3996,products7[#All],2,0)</f>
        <v>Pants Cargo NusaBrand</v>
      </c>
      <c r="L3996" t="str">
        <f>VLOOKUP($G3996,products7[#All],3,0)</f>
        <v>Pants</v>
      </c>
      <c r="M3996" t="str">
        <f>VLOOKUP($G3996,products7[#All],7,0)</f>
        <v>NusaBrand</v>
      </c>
    </row>
    <row r="3997" spans="1:13" x14ac:dyDescent="0.35">
      <c r="A3997" t="s">
        <v>9071</v>
      </c>
      <c r="B3997" s="2">
        <f>VLOOKUP(A3997,orders[#All],3,0)</f>
        <v>45380</v>
      </c>
      <c r="C3997" t="str">
        <f>VLOOKUP($A3997,orders[#All],9,0)</f>
        <v>shipped</v>
      </c>
      <c r="D3997" t="str">
        <f>VLOOKUP($A3997,orders[#All],5,0)</f>
        <v>Palembang</v>
      </c>
      <c r="E3997" t="str">
        <f>VLOOKUP($A3997,orders[#All],6,0)</f>
        <v>Sumatera Selatan</v>
      </c>
      <c r="F3997" t="str">
        <f>VLOOKUP($A3997,orders[#All],10,0)</f>
        <v>TANPA PROMO</v>
      </c>
      <c r="G3997" t="s">
        <v>3689</v>
      </c>
      <c r="H3997">
        <f>VLOOKUP(working_table!G3997,order_items[[#All],[product_id]:[subtotal_idr]],2,0)</f>
        <v>2</v>
      </c>
      <c r="I3997" s="5">
        <f>VLOOKUP(working_table!$G3997,order_items[[#All],[product_id]:[subtotal_idr]],3,0)</f>
        <v>499000</v>
      </c>
      <c r="J3997" s="5">
        <f>VLOOKUP(working_table!$G3997,order_items[[#All],[product_id]:[subtotal_idr]],4,0)</f>
        <v>998000</v>
      </c>
      <c r="K3997" t="str">
        <f>VLOOKUP($G3997,products7[#All],2,0)</f>
        <v>Jacket Parasut Cendana Co</v>
      </c>
      <c r="L3997" t="str">
        <f>VLOOKUP($G3997,products7[#All],3,0)</f>
        <v>Jacket</v>
      </c>
      <c r="M3997" t="str">
        <f>VLOOKUP($G3997,products7[#All],7,0)</f>
        <v>Cendana Co</v>
      </c>
    </row>
    <row r="3998" spans="1:13" x14ac:dyDescent="0.35">
      <c r="A3998" t="s">
        <v>9073</v>
      </c>
      <c r="B3998" s="2">
        <f>VLOOKUP(A3998,orders[#All],3,0)</f>
        <v>44869</v>
      </c>
      <c r="C3998" t="str">
        <f>VLOOKUP($A3998,orders[#All],9,0)</f>
        <v>delivered</v>
      </c>
      <c r="D3998" t="str">
        <f>VLOOKUP($A3998,orders[#All],5,0)</f>
        <v>Malang</v>
      </c>
      <c r="E3998" t="str">
        <f>VLOOKUP($A3998,orders[#All],6,0)</f>
        <v>Jawa Timur</v>
      </c>
      <c r="F3998" t="str">
        <f>VLOOKUP($A3998,orders[#All],10,0)</f>
        <v>TANPA PROMO</v>
      </c>
      <c r="G3998" t="s">
        <v>2603</v>
      </c>
      <c r="H3998">
        <f>VLOOKUP(working_table!G3998,order_items[[#All],[product_id]:[subtotal_idr]],2,0)</f>
        <v>1</v>
      </c>
      <c r="I3998" s="5">
        <f>VLOOKUP(working_table!$G3998,order_items[[#All],[product_id]:[subtotal_idr]],3,0)</f>
        <v>179000</v>
      </c>
      <c r="J3998" s="5">
        <f>VLOOKUP(working_table!$G3998,order_items[[#All],[product_id]:[subtotal_idr]],4,0)</f>
        <v>179000</v>
      </c>
      <c r="K3998" t="str">
        <f>VLOOKUP($G3998,products7[#All],2,0)</f>
        <v>Jacket Denim Riang Apparel</v>
      </c>
      <c r="L3998" t="str">
        <f>VLOOKUP($G3998,products7[#All],3,0)</f>
        <v>Jacket</v>
      </c>
      <c r="M3998" t="str">
        <f>VLOOKUP($G3998,products7[#All],7,0)</f>
        <v>Riang Apparel</v>
      </c>
    </row>
    <row r="3999" spans="1:13" x14ac:dyDescent="0.35">
      <c r="A3999" t="s">
        <v>9073</v>
      </c>
      <c r="B3999" s="2">
        <f>VLOOKUP(A3999,orders[#All],3,0)</f>
        <v>44869</v>
      </c>
      <c r="C3999" t="str">
        <f>VLOOKUP($A3999,orders[#All],9,0)</f>
        <v>delivered</v>
      </c>
      <c r="D3999" t="str">
        <f>VLOOKUP($A3999,orders[#All],5,0)</f>
        <v>Malang</v>
      </c>
      <c r="E3999" t="str">
        <f>VLOOKUP($A3999,orders[#All],6,0)</f>
        <v>Jawa Timur</v>
      </c>
      <c r="F3999" t="str">
        <f>VLOOKUP($A3999,orders[#All],10,0)</f>
        <v>TANPA PROMO</v>
      </c>
      <c r="G3999" t="s">
        <v>2652</v>
      </c>
      <c r="H3999">
        <f>VLOOKUP(working_table!G3999,order_items[[#All],[product_id]:[subtotal_idr]],2,0)</f>
        <v>1</v>
      </c>
      <c r="I3999" s="5">
        <f>VLOOKUP(working_table!$G3999,order_items[[#All],[product_id]:[subtotal_idr]],3,0)</f>
        <v>229000</v>
      </c>
      <c r="J3999" s="5">
        <f>VLOOKUP(working_table!$G3999,order_items[[#All],[product_id]:[subtotal_idr]],4,0)</f>
        <v>229000</v>
      </c>
      <c r="K3999" t="str">
        <f>VLOOKUP($G3999,products7[#All],2,0)</f>
        <v>Kemeja Oxford Riang Apparel</v>
      </c>
      <c r="L3999" t="str">
        <f>VLOOKUP($G3999,products7[#All],3,0)</f>
        <v>T-Shirt</v>
      </c>
      <c r="M3999" t="str">
        <f>VLOOKUP($G3999,products7[#All],7,0)</f>
        <v>Riang Apparel</v>
      </c>
    </row>
    <row r="4000" spans="1:13" x14ac:dyDescent="0.35">
      <c r="A4000" t="s">
        <v>9076</v>
      </c>
      <c r="B4000" s="2">
        <f>VLOOKUP(A4000,orders[#All],3,0)</f>
        <v>45240</v>
      </c>
      <c r="C4000" t="str">
        <f>VLOOKUP($A4000,orders[#All],9,0)</f>
        <v>shipped</v>
      </c>
      <c r="D4000" t="str">
        <f>VLOOKUP($A4000,orders[#All],5,0)</f>
        <v>Manado</v>
      </c>
      <c r="E4000" t="str">
        <f>VLOOKUP($A4000,orders[#All],6,0)</f>
        <v>Sulawesi Utara</v>
      </c>
      <c r="F4000" t="str">
        <f>VLOOKUP($A4000,orders[#All],10,0)</f>
        <v>FLASHSALE</v>
      </c>
      <c r="G4000" t="s">
        <v>3522</v>
      </c>
      <c r="H4000">
        <f>VLOOKUP(working_table!G4000,order_items[[#All],[product_id]:[subtotal_idr]],2,0)</f>
        <v>3</v>
      </c>
      <c r="I4000" s="5">
        <f>VLOOKUP(working_table!$G4000,order_items[[#All],[product_id]:[subtotal_idr]],3,0)</f>
        <v>249000</v>
      </c>
      <c r="J4000" s="5">
        <f>VLOOKUP(working_table!$G4000,order_items[[#All],[product_id]:[subtotal_idr]],4,0)</f>
        <v>747000</v>
      </c>
      <c r="K4000" t="str">
        <f>VLOOKUP($G4000,products7[#All],2,0)</f>
        <v>Dompet Kulit Pesona Indo</v>
      </c>
      <c r="L4000" t="str">
        <f>VLOOKUP($G4000,products7[#All],3,0)</f>
        <v>Accessories</v>
      </c>
      <c r="M4000" t="str">
        <f>VLOOKUP($G4000,products7[#All],7,0)</f>
        <v>Pesona Indo</v>
      </c>
    </row>
    <row r="4001" spans="1:13" x14ac:dyDescent="0.35">
      <c r="A4001" t="s">
        <v>9078</v>
      </c>
      <c r="B4001" s="2">
        <f>VLOOKUP(A4001,orders[#All],3,0)</f>
        <v>45525</v>
      </c>
      <c r="C4001" t="str">
        <f>VLOOKUP($A4001,orders[#All],9,0)</f>
        <v>delivered</v>
      </c>
      <c r="D4001" t="str">
        <f>VLOOKUP($A4001,orders[#All],5,0)</f>
        <v>Surabaya</v>
      </c>
      <c r="E4001" t="str">
        <f>VLOOKUP($A4001,orders[#All],6,0)</f>
        <v>Jawa Timur</v>
      </c>
      <c r="F4001" t="str">
        <f>VLOOKUP($A4001,orders[#All],10,0)</f>
        <v>HARI BELANJA</v>
      </c>
      <c r="G4001" t="s">
        <v>3457</v>
      </c>
      <c r="H4001">
        <f>VLOOKUP(working_table!G4001,order_items[[#All],[product_id]:[subtotal_idr]],2,0)</f>
        <v>1</v>
      </c>
      <c r="I4001" s="5">
        <f>VLOOKUP(working_table!$G4001,order_items[[#All],[product_id]:[subtotal_idr]],3,0)</f>
        <v>199000</v>
      </c>
      <c r="J4001" s="5">
        <f>VLOOKUP(working_table!$G4001,order_items[[#All],[product_id]:[subtotal_idr]],4,0)</f>
        <v>199000</v>
      </c>
      <c r="K4001" t="str">
        <f>VLOOKUP($G4001,products7[#All],2,0)</f>
        <v>Jacket Coach Pesona Indo</v>
      </c>
      <c r="L4001" t="str">
        <f>VLOOKUP($G4001,products7[#All],3,0)</f>
        <v>Jacket</v>
      </c>
      <c r="M4001" t="str">
        <f>VLOOKUP($G4001,products7[#All],7,0)</f>
        <v>Pesona Indo</v>
      </c>
    </row>
    <row r="4002" spans="1:13" x14ac:dyDescent="0.35">
      <c r="A4002" t="s">
        <v>9080</v>
      </c>
      <c r="B4002" s="2">
        <f>VLOOKUP(A4002,orders[#All],3,0)</f>
        <v>44602</v>
      </c>
      <c r="C4002" t="str">
        <f>VLOOKUP($A4002,orders[#All],9,0)</f>
        <v>cancelled</v>
      </c>
      <c r="D4002" t="str">
        <f>VLOOKUP($A4002,orders[#All],5,0)</f>
        <v>Bogor</v>
      </c>
      <c r="E4002" t="str">
        <f>VLOOKUP($A4002,orders[#All],6,0)</f>
        <v>Jawa Barat</v>
      </c>
      <c r="F4002" t="str">
        <f>VLOOKUP($A4002,orders[#All],10,0)</f>
        <v>TANPA PROMO</v>
      </c>
      <c r="G4002" t="s">
        <v>2461</v>
      </c>
      <c r="H4002">
        <f>VLOOKUP(working_table!G4002,order_items[[#All],[product_id]:[subtotal_idr]],2,0)</f>
        <v>1</v>
      </c>
      <c r="I4002" s="5">
        <f>VLOOKUP(working_table!$G4002,order_items[[#All],[product_id]:[subtotal_idr]],3,0)</f>
        <v>89000</v>
      </c>
      <c r="J4002" s="5">
        <f>VLOOKUP(working_table!$G4002,order_items[[#All],[product_id]:[subtotal_idr]],4,0)</f>
        <v>89000</v>
      </c>
      <c r="K4002" t="str">
        <f>VLOOKUP($G4002,products7[#All],2,0)</f>
        <v>Pants Cargo Cendana Co</v>
      </c>
      <c r="L4002" t="str">
        <f>VLOOKUP($G4002,products7[#All],3,0)</f>
        <v>Pants</v>
      </c>
      <c r="M4002" t="str">
        <f>VLOOKUP($G4002,products7[#All],7,0)</f>
        <v>Cendana Co</v>
      </c>
    </row>
    <row r="4003" spans="1:13" x14ac:dyDescent="0.35">
      <c r="A4003" t="s">
        <v>9080</v>
      </c>
      <c r="B4003" s="2">
        <f>VLOOKUP(A4003,orders[#All],3,0)</f>
        <v>44602</v>
      </c>
      <c r="C4003" t="str">
        <f>VLOOKUP($A4003,orders[#All],9,0)</f>
        <v>cancelled</v>
      </c>
      <c r="D4003" t="str">
        <f>VLOOKUP($A4003,orders[#All],5,0)</f>
        <v>Bogor</v>
      </c>
      <c r="E4003" t="str">
        <f>VLOOKUP($A4003,orders[#All],6,0)</f>
        <v>Jawa Barat</v>
      </c>
      <c r="F4003" t="str">
        <f>VLOOKUP($A4003,orders[#All],10,0)</f>
        <v>TANPA PROMO</v>
      </c>
      <c r="G4003" t="s">
        <v>2646</v>
      </c>
      <c r="H4003">
        <f>VLOOKUP(working_table!G4003,order_items[[#All],[product_id]:[subtotal_idr]],2,0)</f>
        <v>1</v>
      </c>
      <c r="I4003" s="5">
        <f>VLOOKUP(working_table!$G4003,order_items[[#All],[product_id]:[subtotal_idr]],3,0)</f>
        <v>299000</v>
      </c>
      <c r="J4003" s="5">
        <f>VLOOKUP(working_table!$G4003,order_items[[#All],[product_id]:[subtotal_idr]],4,0)</f>
        <v>299000</v>
      </c>
      <c r="K4003" t="str">
        <f>VLOOKUP($G4003,products7[#All],2,0)</f>
        <v>Dress Bodycon Tropika Style</v>
      </c>
      <c r="L4003" t="str">
        <f>VLOOKUP($G4003,products7[#All],3,0)</f>
        <v>Dress</v>
      </c>
      <c r="M4003" t="str">
        <f>VLOOKUP($G4003,products7[#All],7,0)</f>
        <v>Tropika Style</v>
      </c>
    </row>
    <row r="4004" spans="1:13" x14ac:dyDescent="0.35">
      <c r="A4004" t="s">
        <v>9083</v>
      </c>
      <c r="B4004" s="2">
        <f>VLOOKUP(A4004,orders[#All],3,0)</f>
        <v>45128</v>
      </c>
      <c r="C4004" t="str">
        <f>VLOOKUP($A4004,orders[#All],9,0)</f>
        <v>shipped</v>
      </c>
      <c r="D4004" t="str">
        <f>VLOOKUP($A4004,orders[#All],5,0)</f>
        <v>Pontianak</v>
      </c>
      <c r="E4004" t="str">
        <f>VLOOKUP($A4004,orders[#All],6,0)</f>
        <v>Kalimantan Barat</v>
      </c>
      <c r="F4004" t="str">
        <f>VLOOKUP($A4004,orders[#All],10,0)</f>
        <v>NEWUSER</v>
      </c>
      <c r="G4004" t="s">
        <v>5047</v>
      </c>
      <c r="H4004">
        <f>VLOOKUP(working_table!G4004,order_items[[#All],[product_id]:[subtotal_idr]],2,0)</f>
        <v>1</v>
      </c>
      <c r="I4004" s="5">
        <f>VLOOKUP(working_table!$G4004,order_items[[#All],[product_id]:[subtotal_idr]],3,0)</f>
        <v>129000</v>
      </c>
      <c r="J4004" s="5">
        <f>VLOOKUP(working_table!$G4004,order_items[[#All],[product_id]:[subtotal_idr]],4,0)</f>
        <v>129000</v>
      </c>
      <c r="K4004" t="str">
        <f>VLOOKUP($G4004,products7[#All],2,0)</f>
        <v>T-Shirt Slim Fit Riang Apparel</v>
      </c>
      <c r="L4004" t="str">
        <f>VLOOKUP($G4004,products7[#All],3,0)</f>
        <v>Kemeja</v>
      </c>
      <c r="M4004" t="str">
        <f>VLOOKUP($G4004,products7[#All],7,0)</f>
        <v>Riang Apparel</v>
      </c>
    </row>
    <row r="4005" spans="1:13" x14ac:dyDescent="0.35">
      <c r="A4005" t="s">
        <v>9085</v>
      </c>
      <c r="B4005" s="2">
        <f>VLOOKUP(A4005,orders[#All],3,0)</f>
        <v>45708</v>
      </c>
      <c r="C4005" t="str">
        <f>VLOOKUP($A4005,orders[#All],9,0)</f>
        <v>shipped</v>
      </c>
      <c r="D4005" t="str">
        <f>VLOOKUP($A4005,orders[#All],5,0)</f>
        <v>Medan</v>
      </c>
      <c r="E4005" t="str">
        <f>VLOOKUP($A4005,orders[#All],6,0)</f>
        <v>Sumatera Utara</v>
      </c>
      <c r="F4005" t="str">
        <f>VLOOKUP($A4005,orders[#All],10,0)</f>
        <v>TANPA PROMO</v>
      </c>
      <c r="G4005" t="s">
        <v>3152</v>
      </c>
      <c r="H4005">
        <f>VLOOKUP(working_table!G4005,order_items[[#All],[product_id]:[subtotal_idr]],2,0)</f>
        <v>1</v>
      </c>
      <c r="I4005" s="5">
        <f>VLOOKUP(working_table!$G4005,order_items[[#All],[product_id]:[subtotal_idr]],3,0)</f>
        <v>249000</v>
      </c>
      <c r="J4005" s="5">
        <f>VLOOKUP(working_table!$G4005,order_items[[#All],[product_id]:[subtotal_idr]],4,0)</f>
        <v>249000</v>
      </c>
      <c r="K4005" t="str">
        <f>VLOOKUP($G4005,products7[#All],2,0)</f>
        <v>Pants Jeans Slim Senja Wear</v>
      </c>
      <c r="L4005" t="str">
        <f>VLOOKUP($G4005,products7[#All],3,0)</f>
        <v>Pants</v>
      </c>
      <c r="M4005" t="str">
        <f>VLOOKUP($G4005,products7[#All],7,0)</f>
        <v>Senja Wear</v>
      </c>
    </row>
    <row r="4006" spans="1:13" x14ac:dyDescent="0.35">
      <c r="A4006" t="s">
        <v>9085</v>
      </c>
      <c r="B4006" s="2">
        <f>VLOOKUP(A4006,orders[#All],3,0)</f>
        <v>45708</v>
      </c>
      <c r="C4006" t="str">
        <f>VLOOKUP($A4006,orders[#All],9,0)</f>
        <v>shipped</v>
      </c>
      <c r="D4006" t="str">
        <f>VLOOKUP($A4006,orders[#All],5,0)</f>
        <v>Medan</v>
      </c>
      <c r="E4006" t="str">
        <f>VLOOKUP($A4006,orders[#All],6,0)</f>
        <v>Sumatera Utara</v>
      </c>
      <c r="F4006" t="str">
        <f>VLOOKUP($A4006,orders[#All],10,0)</f>
        <v>TANPA PROMO</v>
      </c>
      <c r="G4006" t="s">
        <v>3457</v>
      </c>
      <c r="H4006">
        <f>VLOOKUP(working_table!G4006,order_items[[#All],[product_id]:[subtotal_idr]],2,0)</f>
        <v>1</v>
      </c>
      <c r="I4006" s="5">
        <f>VLOOKUP(working_table!$G4006,order_items[[#All],[product_id]:[subtotal_idr]],3,0)</f>
        <v>199000</v>
      </c>
      <c r="J4006" s="5">
        <f>VLOOKUP(working_table!$G4006,order_items[[#All],[product_id]:[subtotal_idr]],4,0)</f>
        <v>199000</v>
      </c>
      <c r="K4006" t="str">
        <f>VLOOKUP($G4006,products7[#All],2,0)</f>
        <v>Jacket Coach Pesona Indo</v>
      </c>
      <c r="L4006" t="str">
        <f>VLOOKUP($G4006,products7[#All],3,0)</f>
        <v>Jacket</v>
      </c>
      <c r="M4006" t="str">
        <f>VLOOKUP($G4006,products7[#All],7,0)</f>
        <v>Pesona Indo</v>
      </c>
    </row>
    <row r="4007" spans="1:13" x14ac:dyDescent="0.35">
      <c r="A4007" t="s">
        <v>9088</v>
      </c>
      <c r="B4007" s="2">
        <f>VLOOKUP(A4007,orders[#All],3,0)</f>
        <v>45201</v>
      </c>
      <c r="C4007" t="str">
        <f>VLOOKUP($A4007,orders[#All],9,0)</f>
        <v>delivered</v>
      </c>
      <c r="D4007" t="str">
        <f>VLOOKUP($A4007,orders[#All],5,0)</f>
        <v>Balikpapan</v>
      </c>
      <c r="E4007" t="str">
        <f>VLOOKUP($A4007,orders[#All],6,0)</f>
        <v>Kalimantan Timur</v>
      </c>
      <c r="F4007" t="str">
        <f>VLOOKUP($A4007,orders[#All],10,0)</f>
        <v>HARBOLNAS22</v>
      </c>
      <c r="G4007" t="s">
        <v>2718</v>
      </c>
      <c r="H4007">
        <f>VLOOKUP(working_table!G4007,order_items[[#All],[product_id]:[subtotal_idr]],2,0)</f>
        <v>1</v>
      </c>
      <c r="I4007" s="5">
        <f>VLOOKUP(working_table!$G4007,order_items[[#All],[product_id]:[subtotal_idr]],3,0)</f>
        <v>59000</v>
      </c>
      <c r="J4007" s="5">
        <f>VLOOKUP(working_table!$G4007,order_items[[#All],[product_id]:[subtotal_idr]],4,0)</f>
        <v>59000</v>
      </c>
      <c r="K4007" t="str">
        <f>VLOOKUP($G4007,products7[#All],2,0)</f>
        <v>T-Shirt Oversize Kanvas Lokal</v>
      </c>
      <c r="L4007" t="str">
        <f>VLOOKUP($G4007,products7[#All],3,0)</f>
        <v>T-Shirt</v>
      </c>
      <c r="M4007" t="str">
        <f>VLOOKUP($G4007,products7[#All],7,0)</f>
        <v>Kanvas Lokal</v>
      </c>
    </row>
    <row r="4008" spans="1:13" x14ac:dyDescent="0.35">
      <c r="A4008" t="s">
        <v>9090</v>
      </c>
      <c r="B4008" s="2">
        <f>VLOOKUP(A4008,orders[#All],3,0)</f>
        <v>45163</v>
      </c>
      <c r="C4008" t="str">
        <f>VLOOKUP($A4008,orders[#All],9,0)</f>
        <v>cancelled</v>
      </c>
      <c r="D4008" t="str">
        <f>VLOOKUP($A4008,orders[#All],5,0)</f>
        <v>Bandung</v>
      </c>
      <c r="E4008" t="str">
        <f>VLOOKUP($A4008,orders[#All],6,0)</f>
        <v>Jawa Barat</v>
      </c>
      <c r="F4008" t="str">
        <f>VLOOKUP($A4008,orders[#All],10,0)</f>
        <v>WEEKEND25</v>
      </c>
      <c r="G4008" t="s">
        <v>3196</v>
      </c>
      <c r="H4008">
        <f>VLOOKUP(working_table!G4008,order_items[[#All],[product_id]:[subtotal_idr]],2,0)</f>
        <v>2</v>
      </c>
      <c r="I4008" s="5">
        <f>VLOOKUP(working_table!$G4008,order_items[[#All],[product_id]:[subtotal_idr]],3,0)</f>
        <v>149000</v>
      </c>
      <c r="J4008" s="5">
        <f>VLOOKUP(working_table!$G4008,order_items[[#All],[product_id]:[subtotal_idr]],4,0)</f>
        <v>298000</v>
      </c>
      <c r="K4008" t="str">
        <f>VLOOKUP($G4008,products7[#All],2,0)</f>
        <v>Kemeja Casual Senja Wear</v>
      </c>
      <c r="L4008" t="str">
        <f>VLOOKUP($G4008,products7[#All],3,0)</f>
        <v>Kemeja</v>
      </c>
      <c r="M4008" t="str">
        <f>VLOOKUP($G4008,products7[#All],7,0)</f>
        <v>Senja Wear</v>
      </c>
    </row>
    <row r="4009" spans="1:13" x14ac:dyDescent="0.35">
      <c r="A4009" t="s">
        <v>9090</v>
      </c>
      <c r="B4009" s="2">
        <f>VLOOKUP(A4009,orders[#All],3,0)</f>
        <v>45163</v>
      </c>
      <c r="C4009" t="str">
        <f>VLOOKUP($A4009,orders[#All],9,0)</f>
        <v>cancelled</v>
      </c>
      <c r="D4009" t="str">
        <f>VLOOKUP($A4009,orders[#All],5,0)</f>
        <v>Bandung</v>
      </c>
      <c r="E4009" t="str">
        <f>VLOOKUP($A4009,orders[#All],6,0)</f>
        <v>Jawa Barat</v>
      </c>
      <c r="F4009" t="str">
        <f>VLOOKUP($A4009,orders[#All],10,0)</f>
        <v>WEEKEND25</v>
      </c>
      <c r="G4009" t="s">
        <v>2655</v>
      </c>
      <c r="H4009">
        <f>VLOOKUP(working_table!G4009,order_items[[#All],[product_id]:[subtotal_idr]],2,0)</f>
        <v>1</v>
      </c>
      <c r="I4009" s="5">
        <f>VLOOKUP(working_table!$G4009,order_items[[#All],[product_id]:[subtotal_idr]],3,0)</f>
        <v>89000</v>
      </c>
      <c r="J4009" s="5">
        <f>VLOOKUP(working_table!$G4009,order_items[[#All],[product_id]:[subtotal_idr]],4,0)</f>
        <v>89000</v>
      </c>
      <c r="K4009" t="str">
        <f>VLOOKUP($G4009,products7[#All],2,0)</f>
        <v>Dress Maxi Polos Ratu Mode</v>
      </c>
      <c r="L4009" t="str">
        <f>VLOOKUP($G4009,products7[#All],3,0)</f>
        <v>Dress</v>
      </c>
      <c r="M4009" t="str">
        <f>VLOOKUP($G4009,products7[#All],7,0)</f>
        <v>Ratu Mode</v>
      </c>
    </row>
    <row r="4010" spans="1:13" x14ac:dyDescent="0.35">
      <c r="A4010" t="s">
        <v>9093</v>
      </c>
      <c r="B4010" s="2">
        <f>VLOOKUP(A4010,orders[#All],3,0)</f>
        <v>44739</v>
      </c>
      <c r="C4010" t="str">
        <f>VLOOKUP($A4010,orders[#All],9,0)</f>
        <v>cancelled</v>
      </c>
      <c r="D4010" t="str">
        <f>VLOOKUP($A4010,orders[#All],5,0)</f>
        <v>Bogor</v>
      </c>
      <c r="E4010" t="str">
        <f>VLOOKUP($A4010,orders[#All],6,0)</f>
        <v>Jawa Barat</v>
      </c>
      <c r="F4010" t="str">
        <f>VLOOKUP($A4010,orders[#All],10,0)</f>
        <v>WEEKEND25</v>
      </c>
      <c r="G4010" t="s">
        <v>2787</v>
      </c>
      <c r="H4010">
        <f>VLOOKUP(working_table!G4010,order_items[[#All],[product_id]:[subtotal_idr]],2,0)</f>
        <v>1</v>
      </c>
      <c r="I4010" s="5">
        <f>VLOOKUP(working_table!$G4010,order_items[[#All],[product_id]:[subtotal_idr]],3,0)</f>
        <v>179000</v>
      </c>
      <c r="J4010" s="5">
        <f>VLOOKUP(working_table!$G4010,order_items[[#All],[product_id]:[subtotal_idr]],4,0)</f>
        <v>179000</v>
      </c>
      <c r="K4010" t="str">
        <f>VLOOKUP($G4010,products7[#All],2,0)</f>
        <v>Pants Jeans Slim SandangIndo</v>
      </c>
      <c r="L4010" t="str">
        <f>VLOOKUP($G4010,products7[#All],3,0)</f>
        <v>Pants</v>
      </c>
      <c r="M4010" t="str">
        <f>VLOOKUP($G4010,products7[#All],7,0)</f>
        <v>SandangIndo</v>
      </c>
    </row>
    <row r="4011" spans="1:13" x14ac:dyDescent="0.35">
      <c r="A4011" t="s">
        <v>9093</v>
      </c>
      <c r="B4011" s="2">
        <f>VLOOKUP(A4011,orders[#All],3,0)</f>
        <v>44739</v>
      </c>
      <c r="C4011" t="str">
        <f>VLOOKUP($A4011,orders[#All],9,0)</f>
        <v>cancelled</v>
      </c>
      <c r="D4011" t="str">
        <f>VLOOKUP($A4011,orders[#All],5,0)</f>
        <v>Bogor</v>
      </c>
      <c r="E4011" t="str">
        <f>VLOOKUP($A4011,orders[#All],6,0)</f>
        <v>Jawa Barat</v>
      </c>
      <c r="F4011" t="str">
        <f>VLOOKUP($A4011,orders[#All],10,0)</f>
        <v>WEEKEND25</v>
      </c>
      <c r="G4011" t="s">
        <v>3109</v>
      </c>
      <c r="H4011">
        <f>VLOOKUP(working_table!G4011,order_items[[#All],[product_id]:[subtotal_idr]],2,0)</f>
        <v>2</v>
      </c>
      <c r="I4011" s="5">
        <f>VLOOKUP(working_table!$G4011,order_items[[#All],[product_id]:[subtotal_idr]],3,0)</f>
        <v>599000</v>
      </c>
      <c r="J4011" s="5">
        <f>VLOOKUP(working_table!$G4011,order_items[[#All],[product_id]:[subtotal_idr]],4,0)</f>
        <v>1198000</v>
      </c>
      <c r="K4011" t="str">
        <f>VLOOKUP($G4011,products7[#All],2,0)</f>
        <v>Dress Wrap Pesona Indo</v>
      </c>
      <c r="L4011" t="str">
        <f>VLOOKUP($G4011,products7[#All],3,0)</f>
        <v>Dress</v>
      </c>
      <c r="M4011" t="str">
        <f>VLOOKUP($G4011,products7[#All],7,0)</f>
        <v>Pesona Indo</v>
      </c>
    </row>
    <row r="4012" spans="1:13" x14ac:dyDescent="0.35">
      <c r="A4012" t="s">
        <v>9093</v>
      </c>
      <c r="B4012" s="2">
        <f>VLOOKUP(A4012,orders[#All],3,0)</f>
        <v>44739</v>
      </c>
      <c r="C4012" t="str">
        <f>VLOOKUP($A4012,orders[#All],9,0)</f>
        <v>cancelled</v>
      </c>
      <c r="D4012" t="str">
        <f>VLOOKUP($A4012,orders[#All],5,0)</f>
        <v>Bogor</v>
      </c>
      <c r="E4012" t="str">
        <f>VLOOKUP($A4012,orders[#All],6,0)</f>
        <v>Jawa Barat</v>
      </c>
      <c r="F4012" t="str">
        <f>VLOOKUP($A4012,orders[#All],10,0)</f>
        <v>WEEKEND25</v>
      </c>
      <c r="G4012" t="s">
        <v>2967</v>
      </c>
      <c r="H4012">
        <f>VLOOKUP(working_table!G4012,order_items[[#All],[product_id]:[subtotal_idr]],2,0)</f>
        <v>1</v>
      </c>
      <c r="I4012" s="5">
        <f>VLOOKUP(working_table!$G4012,order_items[[#All],[product_id]:[subtotal_idr]],3,0)</f>
        <v>49000</v>
      </c>
      <c r="J4012" s="5">
        <f>VLOOKUP(working_table!$G4012,order_items[[#All],[product_id]:[subtotal_idr]],4,0)</f>
        <v>49000</v>
      </c>
      <c r="K4012" t="str">
        <f>VLOOKUP($G4012,products7[#All],2,0)</f>
        <v>Topi Baseball SandangIndo</v>
      </c>
      <c r="L4012" t="str">
        <f>VLOOKUP($G4012,products7[#All],3,0)</f>
        <v>Accessories</v>
      </c>
      <c r="M4012" t="str">
        <f>VLOOKUP($G4012,products7[#All],7,0)</f>
        <v>SandangIndo</v>
      </c>
    </row>
    <row r="4013" spans="1:13" x14ac:dyDescent="0.35">
      <c r="A4013" t="s">
        <v>9097</v>
      </c>
      <c r="B4013" s="2">
        <f>VLOOKUP(A4013,orders[#All],3,0)</f>
        <v>45365</v>
      </c>
      <c r="C4013" t="str">
        <f>VLOOKUP($A4013,orders[#All],9,0)</f>
        <v>delivered</v>
      </c>
      <c r="D4013" t="str">
        <f>VLOOKUP($A4013,orders[#All],5,0)</f>
        <v>Semarang</v>
      </c>
      <c r="E4013" t="str">
        <f>VLOOKUP($A4013,orders[#All],6,0)</f>
        <v>Jawa Tengah</v>
      </c>
      <c r="F4013" t="str">
        <f>VLOOKUP($A4013,orders[#All],10,0)</f>
        <v>TANPA PROMO</v>
      </c>
      <c r="G4013" t="s">
        <v>2524</v>
      </c>
      <c r="H4013">
        <f>VLOOKUP(working_table!G4013,order_items[[#All],[product_id]:[subtotal_idr]],2,0)</f>
        <v>1</v>
      </c>
      <c r="I4013" s="5">
        <f>VLOOKUP(working_table!$G4013,order_items[[#All],[product_id]:[subtotal_idr]],3,0)</f>
        <v>79000</v>
      </c>
      <c r="J4013" s="5">
        <f>VLOOKUP(working_table!$G4013,order_items[[#All],[product_id]:[subtotal_idr]],4,0)</f>
        <v>79000</v>
      </c>
      <c r="K4013" t="str">
        <f>VLOOKUP($G4013,products7[#All],2,0)</f>
        <v>Jacket Bomber Pesona Indo</v>
      </c>
      <c r="L4013" t="str">
        <f>VLOOKUP($G4013,products7[#All],3,0)</f>
        <v>Jacket</v>
      </c>
      <c r="M4013" t="str">
        <f>VLOOKUP($G4013,products7[#All],7,0)</f>
        <v>Pesona Indo</v>
      </c>
    </row>
    <row r="4014" spans="1:13" x14ac:dyDescent="0.35">
      <c r="A4014" t="s">
        <v>9097</v>
      </c>
      <c r="B4014" s="2">
        <f>VLOOKUP(A4014,orders[#All],3,0)</f>
        <v>45365</v>
      </c>
      <c r="C4014" t="str">
        <f>VLOOKUP($A4014,orders[#All],9,0)</f>
        <v>delivered</v>
      </c>
      <c r="D4014" t="str">
        <f>VLOOKUP($A4014,orders[#All],5,0)</f>
        <v>Semarang</v>
      </c>
      <c r="E4014" t="str">
        <f>VLOOKUP($A4014,orders[#All],6,0)</f>
        <v>Jawa Tengah</v>
      </c>
      <c r="F4014" t="str">
        <f>VLOOKUP($A4014,orders[#All],10,0)</f>
        <v>TANPA PROMO</v>
      </c>
      <c r="G4014" t="s">
        <v>2947</v>
      </c>
      <c r="H4014">
        <f>VLOOKUP(working_table!G4014,order_items[[#All],[product_id]:[subtotal_idr]],2,0)</f>
        <v>1</v>
      </c>
      <c r="I4014" s="5">
        <f>VLOOKUP(working_table!$G4014,order_items[[#All],[product_id]:[subtotal_idr]],3,0)</f>
        <v>449000</v>
      </c>
      <c r="J4014" s="5">
        <f>VLOOKUP(working_table!$G4014,order_items[[#All],[product_id]:[subtotal_idr]],4,0)</f>
        <v>449000</v>
      </c>
      <c r="K4014" t="str">
        <f>VLOOKUP($G4014,products7[#All],2,0)</f>
        <v>T-Shirt Oversize Kanvas Lokal</v>
      </c>
      <c r="L4014" t="str">
        <f>VLOOKUP($G4014,products7[#All],3,0)</f>
        <v>T-Shirt</v>
      </c>
      <c r="M4014" t="str">
        <f>VLOOKUP($G4014,products7[#All],7,0)</f>
        <v>Kanvas Lokal</v>
      </c>
    </row>
    <row r="4015" spans="1:13" x14ac:dyDescent="0.35">
      <c r="A4015" t="s">
        <v>9100</v>
      </c>
      <c r="B4015" s="2">
        <f>VLOOKUP(A4015,orders[#All],3,0)</f>
        <v>44958</v>
      </c>
      <c r="C4015" t="str">
        <f>VLOOKUP($A4015,orders[#All],9,0)</f>
        <v>processing</v>
      </c>
      <c r="D4015" t="str">
        <f>VLOOKUP($A4015,orders[#All],5,0)</f>
        <v>Yogyakarta</v>
      </c>
      <c r="E4015" t="str">
        <f>VLOOKUP($A4015,orders[#All],6,0)</f>
        <v>DI Yogyakarta</v>
      </c>
      <c r="F4015" t="str">
        <f>VLOOKUP($A4015,orders[#All],10,0)</f>
        <v>TANPA PROMO</v>
      </c>
      <c r="G4015" t="s">
        <v>2542</v>
      </c>
      <c r="H4015">
        <f>VLOOKUP(working_table!G4015,order_items[[#All],[product_id]:[subtotal_idr]],2,0)</f>
        <v>2</v>
      </c>
      <c r="I4015" s="5">
        <f>VLOOKUP(working_table!$G4015,order_items[[#All],[product_id]:[subtotal_idr]],3,0)</f>
        <v>399000</v>
      </c>
      <c r="J4015" s="5">
        <f>VLOOKUP(working_table!$G4015,order_items[[#All],[product_id]:[subtotal_idr]],4,0)</f>
        <v>798000</v>
      </c>
      <c r="K4015" t="str">
        <f>VLOOKUP($G4015,products7[#All],2,0)</f>
        <v>Tas Selempang Cendana Co</v>
      </c>
      <c r="L4015" t="str">
        <f>VLOOKUP($G4015,products7[#All],3,0)</f>
        <v>Accessories</v>
      </c>
      <c r="M4015" t="str">
        <f>VLOOKUP($G4015,products7[#All],7,0)</f>
        <v>Cendana Co</v>
      </c>
    </row>
    <row r="4016" spans="1:13" x14ac:dyDescent="0.35">
      <c r="A4016" t="s">
        <v>9102</v>
      </c>
      <c r="B4016" s="2">
        <f>VLOOKUP(A4016,orders[#All],3,0)</f>
        <v>44968</v>
      </c>
      <c r="C4016" t="str">
        <f>VLOOKUP($A4016,orders[#All],9,0)</f>
        <v>shipped</v>
      </c>
      <c r="D4016" t="str">
        <f>VLOOKUP($A4016,orders[#All],5,0)</f>
        <v>Pekanbaru</v>
      </c>
      <c r="E4016" t="str">
        <f>VLOOKUP($A4016,orders[#All],6,0)</f>
        <v>Riau</v>
      </c>
      <c r="F4016" t="str">
        <f>VLOOKUP($A4016,orders[#All],10,0)</f>
        <v>TANPA PROMO</v>
      </c>
      <c r="G4016" t="s">
        <v>2480</v>
      </c>
      <c r="H4016">
        <f>VLOOKUP(working_table!G4016,order_items[[#All],[product_id]:[subtotal_idr]],2,0)</f>
        <v>3</v>
      </c>
      <c r="I4016" s="5">
        <f>VLOOKUP(working_table!$G4016,order_items[[#All],[product_id]:[subtotal_idr]],3,0)</f>
        <v>129000</v>
      </c>
      <c r="J4016" s="5">
        <f>VLOOKUP(working_table!$G4016,order_items[[#All],[product_id]:[subtotal_idr]],4,0)</f>
        <v>387000</v>
      </c>
      <c r="K4016" t="str">
        <f>VLOOKUP($G4016,products7[#All],2,0)</f>
        <v>Ikat Pinggang Kulit Pesona Indo</v>
      </c>
      <c r="L4016" t="str">
        <f>VLOOKUP($G4016,products7[#All],3,0)</f>
        <v>Accessories</v>
      </c>
      <c r="M4016" t="str">
        <f>VLOOKUP($G4016,products7[#All],7,0)</f>
        <v>Pesona Indo</v>
      </c>
    </row>
    <row r="4017" spans="1:13" x14ac:dyDescent="0.35">
      <c r="A4017" t="s">
        <v>9102</v>
      </c>
      <c r="B4017" s="2">
        <f>VLOOKUP(A4017,orders[#All],3,0)</f>
        <v>44968</v>
      </c>
      <c r="C4017" t="str">
        <f>VLOOKUP($A4017,orders[#All],9,0)</f>
        <v>shipped</v>
      </c>
      <c r="D4017" t="str">
        <f>VLOOKUP($A4017,orders[#All],5,0)</f>
        <v>Pekanbaru</v>
      </c>
      <c r="E4017" t="str">
        <f>VLOOKUP($A4017,orders[#All],6,0)</f>
        <v>Riau</v>
      </c>
      <c r="F4017" t="str">
        <f>VLOOKUP($A4017,orders[#All],10,0)</f>
        <v>TANPA PROMO</v>
      </c>
      <c r="G4017" t="s">
        <v>2585</v>
      </c>
      <c r="H4017">
        <f>VLOOKUP(working_table!G4017,order_items[[#All],[product_id]:[subtotal_idr]],2,0)</f>
        <v>1</v>
      </c>
      <c r="I4017" s="5">
        <f>VLOOKUP(working_table!$G4017,order_items[[#All],[product_id]:[subtotal_idr]],3,0)</f>
        <v>499000</v>
      </c>
      <c r="J4017" s="5">
        <f>VLOOKUP(working_table!$G4017,order_items[[#All],[product_id]:[subtotal_idr]],4,0)</f>
        <v>499000</v>
      </c>
      <c r="K4017" t="str">
        <f>VLOOKUP($G4017,products7[#All],2,0)</f>
        <v>Kemeja Flanel NusaBrand</v>
      </c>
      <c r="L4017" t="str">
        <f>VLOOKUP($G4017,products7[#All],3,0)</f>
        <v>T-Shirt</v>
      </c>
      <c r="M4017" t="str">
        <f>VLOOKUP($G4017,products7[#All],7,0)</f>
        <v>NusaBrand</v>
      </c>
    </row>
    <row r="4018" spans="1:13" x14ac:dyDescent="0.35">
      <c r="A4018" t="s">
        <v>9105</v>
      </c>
      <c r="B4018" s="2">
        <f>VLOOKUP(A4018,orders[#All],3,0)</f>
        <v>45588</v>
      </c>
      <c r="C4018" t="str">
        <f>VLOOKUP($A4018,orders[#All],9,0)</f>
        <v>delivered</v>
      </c>
      <c r="D4018" t="str">
        <f>VLOOKUP($A4018,orders[#All],5,0)</f>
        <v>Padang</v>
      </c>
      <c r="E4018" t="str">
        <f>VLOOKUP($A4018,orders[#All],6,0)</f>
        <v>Sumatera Barat</v>
      </c>
      <c r="F4018" t="str">
        <f>VLOOKUP($A4018,orders[#All],10,0)</f>
        <v>TANPA PROMO</v>
      </c>
      <c r="G4018" t="s">
        <v>3012</v>
      </c>
      <c r="H4018">
        <f>VLOOKUP(working_table!G4018,order_items[[#All],[product_id]:[subtotal_idr]],2,0)</f>
        <v>1</v>
      </c>
      <c r="I4018" s="5">
        <f>VLOOKUP(working_table!$G4018,order_items[[#All],[product_id]:[subtotal_idr]],3,0)</f>
        <v>329000</v>
      </c>
      <c r="J4018" s="5">
        <f>VLOOKUP(working_table!$G4018,order_items[[#All],[product_id]:[subtotal_idr]],4,0)</f>
        <v>329000</v>
      </c>
      <c r="K4018" t="str">
        <f>VLOOKUP($G4018,products7[#All],2,0)</f>
        <v>T-Shirt Oversize BajuKita</v>
      </c>
      <c r="L4018" t="str">
        <f>VLOOKUP($G4018,products7[#All],3,0)</f>
        <v>T-Shirt</v>
      </c>
      <c r="M4018" t="str">
        <f>VLOOKUP($G4018,products7[#All],7,0)</f>
        <v>BajuKita</v>
      </c>
    </row>
    <row r="4019" spans="1:13" x14ac:dyDescent="0.35">
      <c r="A4019" t="s">
        <v>9107</v>
      </c>
      <c r="B4019" s="2">
        <f>VLOOKUP(A4019,orders[#All],3,0)</f>
        <v>45654</v>
      </c>
      <c r="C4019" t="str">
        <f>VLOOKUP($A4019,orders[#All],9,0)</f>
        <v>delivered</v>
      </c>
      <c r="D4019" t="str">
        <f>VLOOKUP($A4019,orders[#All],5,0)</f>
        <v>Manado</v>
      </c>
      <c r="E4019" t="str">
        <f>VLOOKUP($A4019,orders[#All],6,0)</f>
        <v>Sulawesi Utara</v>
      </c>
      <c r="F4019" t="str">
        <f>VLOOKUP($A4019,orders[#All],10,0)</f>
        <v>RAMADAN23</v>
      </c>
      <c r="G4019" t="s">
        <v>2854</v>
      </c>
      <c r="H4019">
        <f>VLOOKUP(working_table!G4019,order_items[[#All],[product_id]:[subtotal_idr]],2,0)</f>
        <v>1</v>
      </c>
      <c r="I4019" s="5">
        <f>VLOOKUP(working_table!$G4019,order_items[[#All],[product_id]:[subtotal_idr]],3,0)</f>
        <v>229000</v>
      </c>
      <c r="J4019" s="5">
        <f>VLOOKUP(working_table!$G4019,order_items[[#All],[product_id]:[subtotal_idr]],4,0)</f>
        <v>229000</v>
      </c>
      <c r="K4019" t="str">
        <f>VLOOKUP($G4019,products7[#All],2,0)</f>
        <v>Dress Midi Floral Tropika Style</v>
      </c>
      <c r="L4019" t="str">
        <f>VLOOKUP($G4019,products7[#All],3,0)</f>
        <v>Dress</v>
      </c>
      <c r="M4019" t="str">
        <f>VLOOKUP($G4019,products7[#All],7,0)</f>
        <v>Tropika Style</v>
      </c>
    </row>
    <row r="4020" spans="1:13" x14ac:dyDescent="0.35">
      <c r="A4020" t="s">
        <v>9107</v>
      </c>
      <c r="B4020" s="2">
        <f>VLOOKUP(A4020,orders[#All],3,0)</f>
        <v>45654</v>
      </c>
      <c r="C4020" t="str">
        <f>VLOOKUP($A4020,orders[#All],9,0)</f>
        <v>delivered</v>
      </c>
      <c r="D4020" t="str">
        <f>VLOOKUP($A4020,orders[#All],5,0)</f>
        <v>Manado</v>
      </c>
      <c r="E4020" t="str">
        <f>VLOOKUP($A4020,orders[#All],6,0)</f>
        <v>Sulawesi Utara</v>
      </c>
      <c r="F4020" t="str">
        <f>VLOOKUP($A4020,orders[#All],10,0)</f>
        <v>RAMADAN23</v>
      </c>
      <c r="G4020" t="s">
        <v>3823</v>
      </c>
      <c r="H4020">
        <f>VLOOKUP(working_table!G4020,order_items[[#All],[product_id]:[subtotal_idr]],2,0)</f>
        <v>1</v>
      </c>
      <c r="I4020" s="5">
        <f>VLOOKUP(working_table!$G4020,order_items[[#All],[product_id]:[subtotal_idr]],3,0)</f>
        <v>399000</v>
      </c>
      <c r="J4020" s="5">
        <f>VLOOKUP(working_table!$G4020,order_items[[#All],[product_id]:[subtotal_idr]],4,0)</f>
        <v>399000</v>
      </c>
      <c r="K4020" t="str">
        <f>VLOOKUP($G4020,products7[#All],2,0)</f>
        <v>T-Shirt Lengan Panjang Tropika Style</v>
      </c>
      <c r="L4020" t="str">
        <f>VLOOKUP($G4020,products7[#All],3,0)</f>
        <v>T-Shirt</v>
      </c>
      <c r="M4020" t="str">
        <f>VLOOKUP($G4020,products7[#All],7,0)</f>
        <v>Tropika Style</v>
      </c>
    </row>
    <row r="4021" spans="1:13" x14ac:dyDescent="0.35">
      <c r="A4021" t="s">
        <v>9110</v>
      </c>
      <c r="B4021" s="2">
        <f>VLOOKUP(A4021,orders[#All],3,0)</f>
        <v>45327</v>
      </c>
      <c r="C4021" t="str">
        <f>VLOOKUP($A4021,orders[#All],9,0)</f>
        <v>delivered</v>
      </c>
      <c r="D4021" t="str">
        <f>VLOOKUP($A4021,orders[#All],5,0)</f>
        <v>Makassar</v>
      </c>
      <c r="E4021" t="str">
        <f>VLOOKUP($A4021,orders[#All],6,0)</f>
        <v>Sulawesi Selatan</v>
      </c>
      <c r="F4021" t="str">
        <f>VLOOKUP($A4021,orders[#All],10,0)</f>
        <v>TANPA PROMO</v>
      </c>
      <c r="G4021" t="s">
        <v>2497</v>
      </c>
      <c r="H4021">
        <f>VLOOKUP(working_table!G4021,order_items[[#All],[product_id]:[subtotal_idr]],2,0)</f>
        <v>1</v>
      </c>
      <c r="I4021" s="5">
        <f>VLOOKUP(working_table!$G4021,order_items[[#All],[product_id]:[subtotal_idr]],3,0)</f>
        <v>549000</v>
      </c>
      <c r="J4021" s="5">
        <f>VLOOKUP(working_table!$G4021,order_items[[#All],[product_id]:[subtotal_idr]],4,0)</f>
        <v>549000</v>
      </c>
      <c r="K4021" t="str">
        <f>VLOOKUP($G4021,products7[#All],2,0)</f>
        <v>Pants Jogger SandangIndo</v>
      </c>
      <c r="L4021" t="str">
        <f>VLOOKUP($G4021,products7[#All],3,0)</f>
        <v>Pants</v>
      </c>
      <c r="M4021" t="str">
        <f>VLOOKUP($G4021,products7[#All],7,0)</f>
        <v>SandangIndo</v>
      </c>
    </row>
    <row r="4022" spans="1:13" x14ac:dyDescent="0.35">
      <c r="A4022" t="s">
        <v>9110</v>
      </c>
      <c r="B4022" s="2">
        <f>VLOOKUP(A4022,orders[#All],3,0)</f>
        <v>45327</v>
      </c>
      <c r="C4022" t="str">
        <f>VLOOKUP($A4022,orders[#All],9,0)</f>
        <v>delivered</v>
      </c>
      <c r="D4022" t="str">
        <f>VLOOKUP($A4022,orders[#All],5,0)</f>
        <v>Makassar</v>
      </c>
      <c r="E4022" t="str">
        <f>VLOOKUP($A4022,orders[#All],6,0)</f>
        <v>Sulawesi Selatan</v>
      </c>
      <c r="F4022" t="str">
        <f>VLOOKUP($A4022,orders[#All],10,0)</f>
        <v>TANPA PROMO</v>
      </c>
      <c r="G4022" t="s">
        <v>2487</v>
      </c>
      <c r="H4022">
        <f>VLOOKUP(working_table!G4022,order_items[[#All],[product_id]:[subtotal_idr]],2,0)</f>
        <v>2</v>
      </c>
      <c r="I4022" s="5">
        <f>VLOOKUP(working_table!$G4022,order_items[[#All],[product_id]:[subtotal_idr]],3,0)</f>
        <v>89000</v>
      </c>
      <c r="J4022" s="5">
        <f>VLOOKUP(working_table!$G4022,order_items[[#All],[product_id]:[subtotal_idr]],4,0)</f>
        <v>178000</v>
      </c>
      <c r="K4022" t="str">
        <f>VLOOKUP($G4022,products7[#All],2,0)</f>
        <v>Tas Selempang BajuKita</v>
      </c>
      <c r="L4022" t="str">
        <f>VLOOKUP($G4022,products7[#All],3,0)</f>
        <v>Accessories</v>
      </c>
      <c r="M4022" t="str">
        <f>VLOOKUP($G4022,products7[#All],7,0)</f>
        <v>BajuKita</v>
      </c>
    </row>
    <row r="4023" spans="1:13" x14ac:dyDescent="0.35">
      <c r="A4023" t="s">
        <v>9113</v>
      </c>
      <c r="B4023" s="2">
        <f>VLOOKUP(A4023,orders[#All],3,0)</f>
        <v>45540</v>
      </c>
      <c r="C4023" t="str">
        <f>VLOOKUP($A4023,orders[#All],9,0)</f>
        <v>delivered</v>
      </c>
      <c r="D4023" t="str">
        <f>VLOOKUP($A4023,orders[#All],5,0)</f>
        <v>Bekasi</v>
      </c>
      <c r="E4023" t="str">
        <f>VLOOKUP($A4023,orders[#All],6,0)</f>
        <v>Jawa Barat</v>
      </c>
      <c r="F4023" t="str">
        <f>VLOOKUP($A4023,orders[#All],10,0)</f>
        <v>TANPA PROMO</v>
      </c>
      <c r="G4023" t="s">
        <v>3382</v>
      </c>
      <c r="H4023">
        <f>VLOOKUP(working_table!G4023,order_items[[#All],[product_id]:[subtotal_idr]],2,0)</f>
        <v>1</v>
      </c>
      <c r="I4023" s="5">
        <f>VLOOKUP(working_table!$G4023,order_items[[#All],[product_id]:[subtotal_idr]],3,0)</f>
        <v>119000</v>
      </c>
      <c r="J4023" s="5">
        <f>VLOOKUP(working_table!$G4023,order_items[[#All],[product_id]:[subtotal_idr]],4,0)</f>
        <v>119000</v>
      </c>
      <c r="K4023" t="str">
        <f>VLOOKUP($G4023,products7[#All],2,0)</f>
        <v>Jacket Coach NusaBrand</v>
      </c>
      <c r="L4023" t="str">
        <f>VLOOKUP($G4023,products7[#All],3,0)</f>
        <v>Jacket</v>
      </c>
      <c r="M4023" t="str">
        <f>VLOOKUP($G4023,products7[#All],7,0)</f>
        <v>NusaBrand</v>
      </c>
    </row>
    <row r="4024" spans="1:13" x14ac:dyDescent="0.35">
      <c r="A4024" t="s">
        <v>9113</v>
      </c>
      <c r="B4024" s="2">
        <f>VLOOKUP(A4024,orders[#All],3,0)</f>
        <v>45540</v>
      </c>
      <c r="C4024" t="str">
        <f>VLOOKUP($A4024,orders[#All],9,0)</f>
        <v>delivered</v>
      </c>
      <c r="D4024" t="str">
        <f>VLOOKUP($A4024,orders[#All],5,0)</f>
        <v>Bekasi</v>
      </c>
      <c r="E4024" t="str">
        <f>VLOOKUP($A4024,orders[#All],6,0)</f>
        <v>Jawa Barat</v>
      </c>
      <c r="F4024" t="str">
        <f>VLOOKUP($A4024,orders[#All],10,0)</f>
        <v>TANPA PROMO</v>
      </c>
      <c r="G4024" t="s">
        <v>2895</v>
      </c>
      <c r="H4024">
        <f>VLOOKUP(working_table!G4024,order_items[[#All],[product_id]:[subtotal_idr]],2,0)</f>
        <v>1</v>
      </c>
      <c r="I4024" s="5">
        <f>VLOOKUP(working_table!$G4024,order_items[[#All],[product_id]:[subtotal_idr]],3,0)</f>
        <v>299000</v>
      </c>
      <c r="J4024" s="5">
        <f>VLOOKUP(working_table!$G4024,order_items[[#All],[product_id]:[subtotal_idr]],4,0)</f>
        <v>299000</v>
      </c>
      <c r="K4024" t="str">
        <f>VLOOKUP($G4024,products7[#All],2,0)</f>
        <v>Jacket Denim Ratu Mode</v>
      </c>
      <c r="L4024" t="str">
        <f>VLOOKUP($G4024,products7[#All],3,0)</f>
        <v>Jacket</v>
      </c>
      <c r="M4024" t="str">
        <f>VLOOKUP($G4024,products7[#All],7,0)</f>
        <v>Ratu Mode</v>
      </c>
    </row>
    <row r="4025" spans="1:13" x14ac:dyDescent="0.35">
      <c r="A4025" t="s">
        <v>9116</v>
      </c>
      <c r="B4025" s="2">
        <f>VLOOKUP(A4025,orders[#All],3,0)</f>
        <v>44700</v>
      </c>
      <c r="C4025" t="str">
        <f>VLOOKUP($A4025,orders[#All],9,0)</f>
        <v>delivered</v>
      </c>
      <c r="D4025" t="str">
        <f>VLOOKUP($A4025,orders[#All],5,0)</f>
        <v>Manado</v>
      </c>
      <c r="E4025" t="str">
        <f>VLOOKUP($A4025,orders[#All],6,0)</f>
        <v>Sulawesi Utara</v>
      </c>
      <c r="F4025" t="str">
        <f>VLOOKUP($A4025,orders[#All],10,0)</f>
        <v>TANPA PROMO</v>
      </c>
      <c r="G4025" t="s">
        <v>2704</v>
      </c>
      <c r="H4025">
        <f>VLOOKUP(working_table!G4025,order_items[[#All],[product_id]:[subtotal_idr]],2,0)</f>
        <v>1</v>
      </c>
      <c r="I4025" s="5">
        <f>VLOOKUP(working_table!$G4025,order_items[[#All],[product_id]:[subtotal_idr]],3,0)</f>
        <v>279000</v>
      </c>
      <c r="J4025" s="5">
        <f>VLOOKUP(working_table!$G4025,order_items[[#All],[product_id]:[subtotal_idr]],4,0)</f>
        <v>279000</v>
      </c>
      <c r="K4025" t="str">
        <f>VLOOKUP($G4025,products7[#All],2,0)</f>
        <v>Pants Kulot SandangIndo</v>
      </c>
      <c r="L4025" t="str">
        <f>VLOOKUP($G4025,products7[#All],3,0)</f>
        <v>Pants</v>
      </c>
      <c r="M4025" t="str">
        <f>VLOOKUP($G4025,products7[#All],7,0)</f>
        <v>SandangIndo</v>
      </c>
    </row>
    <row r="4026" spans="1:13" x14ac:dyDescent="0.35">
      <c r="A4026" t="s">
        <v>9118</v>
      </c>
      <c r="B4026" s="2">
        <f>VLOOKUP(A4026,orders[#All],3,0)</f>
        <v>45602</v>
      </c>
      <c r="C4026" t="str">
        <f>VLOOKUP($A4026,orders[#All],9,0)</f>
        <v>processing</v>
      </c>
      <c r="D4026" t="str">
        <f>VLOOKUP($A4026,orders[#All],5,0)</f>
        <v>Depok</v>
      </c>
      <c r="E4026" t="str">
        <f>VLOOKUP($A4026,orders[#All],6,0)</f>
        <v>Jawa Barat</v>
      </c>
      <c r="F4026" t="str">
        <f>VLOOKUP($A4026,orders[#All],10,0)</f>
        <v>HARI BELANJA</v>
      </c>
      <c r="G4026" t="s">
        <v>2838</v>
      </c>
      <c r="H4026">
        <f>VLOOKUP(working_table!G4026,order_items[[#All],[product_id]:[subtotal_idr]],2,0)</f>
        <v>2</v>
      </c>
      <c r="I4026" s="5">
        <f>VLOOKUP(working_table!$G4026,order_items[[#All],[product_id]:[subtotal_idr]],3,0)</f>
        <v>129000</v>
      </c>
      <c r="J4026" s="5">
        <f>VLOOKUP(working_table!$G4026,order_items[[#All],[product_id]:[subtotal_idr]],4,0)</f>
        <v>258000</v>
      </c>
      <c r="K4026" t="str">
        <f>VLOOKUP($G4026,products7[#All],2,0)</f>
        <v>Pants Wide Leg Cendana Co</v>
      </c>
      <c r="L4026" t="str">
        <f>VLOOKUP($G4026,products7[#All],3,0)</f>
        <v>Pants</v>
      </c>
      <c r="M4026" t="str">
        <f>VLOOKUP($G4026,products7[#All],7,0)</f>
        <v>Cendana Co</v>
      </c>
    </row>
    <row r="4027" spans="1:13" x14ac:dyDescent="0.35">
      <c r="A4027" t="s">
        <v>9118</v>
      </c>
      <c r="B4027" s="2">
        <f>VLOOKUP(A4027,orders[#All],3,0)</f>
        <v>45602</v>
      </c>
      <c r="C4027" t="str">
        <f>VLOOKUP($A4027,orders[#All],9,0)</f>
        <v>processing</v>
      </c>
      <c r="D4027" t="str">
        <f>VLOOKUP($A4027,orders[#All],5,0)</f>
        <v>Depok</v>
      </c>
      <c r="E4027" t="str">
        <f>VLOOKUP($A4027,orders[#All],6,0)</f>
        <v>Jawa Barat</v>
      </c>
      <c r="F4027" t="str">
        <f>VLOOKUP($A4027,orders[#All],10,0)</f>
        <v>HARI BELANJA</v>
      </c>
      <c r="G4027" t="s">
        <v>2794</v>
      </c>
      <c r="H4027">
        <f>VLOOKUP(working_table!G4027,order_items[[#All],[product_id]:[subtotal_idr]],2,0)</f>
        <v>1</v>
      </c>
      <c r="I4027" s="5">
        <f>VLOOKUP(working_table!$G4027,order_items[[#All],[product_id]:[subtotal_idr]],3,0)</f>
        <v>399000</v>
      </c>
      <c r="J4027" s="5">
        <f>VLOOKUP(working_table!$G4027,order_items[[#All],[product_id]:[subtotal_idr]],4,0)</f>
        <v>399000</v>
      </c>
      <c r="K4027" t="str">
        <f>VLOOKUP($G4027,products7[#All],2,0)</f>
        <v>Pants Cargo NusaBrand</v>
      </c>
      <c r="L4027" t="str">
        <f>VLOOKUP($G4027,products7[#All],3,0)</f>
        <v>Pants</v>
      </c>
      <c r="M4027" t="str">
        <f>VLOOKUP($G4027,products7[#All],7,0)</f>
        <v>NusaBrand</v>
      </c>
    </row>
    <row r="4028" spans="1:13" x14ac:dyDescent="0.35">
      <c r="A4028" t="s">
        <v>9121</v>
      </c>
      <c r="B4028" s="2">
        <f>VLOOKUP(A4028,orders[#All],3,0)</f>
        <v>45045</v>
      </c>
      <c r="C4028" t="str">
        <f>VLOOKUP($A4028,orders[#All],9,0)</f>
        <v>delivered</v>
      </c>
      <c r="D4028" t="str">
        <f>VLOOKUP($A4028,orders[#All],5,0)</f>
        <v>Bekasi</v>
      </c>
      <c r="E4028" t="str">
        <f>VLOOKUP($A4028,orders[#All],6,0)</f>
        <v>Jawa Barat</v>
      </c>
      <c r="F4028" t="str">
        <f>VLOOKUP($A4028,orders[#All],10,0)</f>
        <v>TANPA PROMO</v>
      </c>
      <c r="G4028" t="s">
        <v>2794</v>
      </c>
      <c r="H4028">
        <f>VLOOKUP(working_table!G4028,order_items[[#All],[product_id]:[subtotal_idr]],2,0)</f>
        <v>1</v>
      </c>
      <c r="I4028" s="5">
        <f>VLOOKUP(working_table!$G4028,order_items[[#All],[product_id]:[subtotal_idr]],3,0)</f>
        <v>399000</v>
      </c>
      <c r="J4028" s="5">
        <f>VLOOKUP(working_table!$G4028,order_items[[#All],[product_id]:[subtotal_idr]],4,0)</f>
        <v>399000</v>
      </c>
      <c r="K4028" t="str">
        <f>VLOOKUP($G4028,products7[#All],2,0)</f>
        <v>Pants Cargo NusaBrand</v>
      </c>
      <c r="L4028" t="str">
        <f>VLOOKUP($G4028,products7[#All],3,0)</f>
        <v>Pants</v>
      </c>
      <c r="M4028" t="str">
        <f>VLOOKUP($G4028,products7[#All],7,0)</f>
        <v>NusaBrand</v>
      </c>
    </row>
    <row r="4029" spans="1:13" x14ac:dyDescent="0.35">
      <c r="A4029" t="s">
        <v>9123</v>
      </c>
      <c r="B4029" s="2">
        <f>VLOOKUP(A4029,orders[#All],3,0)</f>
        <v>44759</v>
      </c>
      <c r="C4029" t="str">
        <f>VLOOKUP($A4029,orders[#All],9,0)</f>
        <v>shipped</v>
      </c>
      <c r="D4029" t="str">
        <f>VLOOKUP($A4029,orders[#All],5,0)</f>
        <v>Depok</v>
      </c>
      <c r="E4029" t="str">
        <f>VLOOKUP($A4029,orders[#All],6,0)</f>
        <v>Jawa Barat</v>
      </c>
      <c r="F4029" t="str">
        <f>VLOOKUP($A4029,orders[#All],10,0)</f>
        <v>TANPA PROMO</v>
      </c>
      <c r="G4029" t="s">
        <v>4266</v>
      </c>
      <c r="H4029">
        <f>VLOOKUP(working_table!G4029,order_items[[#All],[product_id]:[subtotal_idr]],2,0)</f>
        <v>2</v>
      </c>
      <c r="I4029" s="5">
        <f>VLOOKUP(working_table!$G4029,order_items[[#All],[product_id]:[subtotal_idr]],3,0)</f>
        <v>149000</v>
      </c>
      <c r="J4029" s="5">
        <f>VLOOKUP(working_table!$G4029,order_items[[#All],[product_id]:[subtotal_idr]],4,0)</f>
        <v>298000</v>
      </c>
      <c r="K4029" t="str">
        <f>VLOOKUP($G4029,products7[#All],2,0)</f>
        <v>Jacket Varsity NusaBrand</v>
      </c>
      <c r="L4029" t="str">
        <f>VLOOKUP($G4029,products7[#All],3,0)</f>
        <v>Jacket</v>
      </c>
      <c r="M4029" t="str">
        <f>VLOOKUP($G4029,products7[#All],7,0)</f>
        <v>NusaBrand</v>
      </c>
    </row>
    <row r="4030" spans="1:13" x14ac:dyDescent="0.35">
      <c r="A4030" t="s">
        <v>9125</v>
      </c>
      <c r="B4030" s="2">
        <f>VLOOKUP(A4030,orders[#All],3,0)</f>
        <v>44960</v>
      </c>
      <c r="C4030" t="str">
        <f>VLOOKUP($A4030,orders[#All],9,0)</f>
        <v>delivered</v>
      </c>
      <c r="D4030" t="str">
        <f>VLOOKUP($A4030,orders[#All],5,0)</f>
        <v>Manado</v>
      </c>
      <c r="E4030" t="str">
        <f>VLOOKUP($A4030,orders[#All],6,0)</f>
        <v>Sulawesi Utara</v>
      </c>
      <c r="F4030" t="str">
        <f>VLOOKUP($A4030,orders[#All],10,0)</f>
        <v>TANPA PROMO</v>
      </c>
      <c r="G4030" t="s">
        <v>2557</v>
      </c>
      <c r="H4030">
        <f>VLOOKUP(working_table!G4030,order_items[[#All],[product_id]:[subtotal_idr]],2,0)</f>
        <v>2</v>
      </c>
      <c r="I4030" s="5">
        <f>VLOOKUP(working_table!$G4030,order_items[[#All],[product_id]:[subtotal_idr]],3,0)</f>
        <v>129000</v>
      </c>
      <c r="J4030" s="5">
        <f>VLOOKUP(working_table!$G4030,order_items[[#All],[product_id]:[subtotal_idr]],4,0)</f>
        <v>258000</v>
      </c>
      <c r="K4030" t="str">
        <f>VLOOKUP($G4030,products7[#All],2,0)</f>
        <v>Jacket Hoodie Pesona Indo</v>
      </c>
      <c r="L4030" t="str">
        <f>VLOOKUP($G4030,products7[#All],3,0)</f>
        <v>Jacket</v>
      </c>
      <c r="M4030" t="str">
        <f>VLOOKUP($G4030,products7[#All],7,0)</f>
        <v>Pesona Indo</v>
      </c>
    </row>
    <row r="4031" spans="1:13" x14ac:dyDescent="0.35">
      <c r="A4031" t="s">
        <v>9125</v>
      </c>
      <c r="B4031" s="2">
        <f>VLOOKUP(A4031,orders[#All],3,0)</f>
        <v>44960</v>
      </c>
      <c r="C4031" t="str">
        <f>VLOOKUP($A4031,orders[#All],9,0)</f>
        <v>delivered</v>
      </c>
      <c r="D4031" t="str">
        <f>VLOOKUP($A4031,orders[#All],5,0)</f>
        <v>Manado</v>
      </c>
      <c r="E4031" t="str">
        <f>VLOOKUP($A4031,orders[#All],6,0)</f>
        <v>Sulawesi Utara</v>
      </c>
      <c r="F4031" t="str">
        <f>VLOOKUP($A4031,orders[#All],10,0)</f>
        <v>TANPA PROMO</v>
      </c>
      <c r="G4031" t="s">
        <v>3211</v>
      </c>
      <c r="H4031">
        <f>VLOOKUP(working_table!G4031,order_items[[#All],[product_id]:[subtotal_idr]],2,0)</f>
        <v>1</v>
      </c>
      <c r="I4031" s="5">
        <f>VLOOKUP(working_table!$G4031,order_items[[#All],[product_id]:[subtotal_idr]],3,0)</f>
        <v>129000</v>
      </c>
      <c r="J4031" s="5">
        <f>VLOOKUP(working_table!$G4031,order_items[[#All],[product_id]:[subtotal_idr]],4,0)</f>
        <v>129000</v>
      </c>
      <c r="K4031" t="str">
        <f>VLOOKUP($G4031,products7[#All],2,0)</f>
        <v>T-Shirt Graphic Ratu Mode</v>
      </c>
      <c r="L4031" t="str">
        <f>VLOOKUP($G4031,products7[#All],3,0)</f>
        <v>T-Shirt</v>
      </c>
      <c r="M4031" t="str">
        <f>VLOOKUP($G4031,products7[#All],7,0)</f>
        <v>Ratu Mode</v>
      </c>
    </row>
    <row r="4032" spans="1:13" x14ac:dyDescent="0.35">
      <c r="A4032" t="s">
        <v>9128</v>
      </c>
      <c r="B4032" s="2">
        <f>VLOOKUP(A4032,orders[#All],3,0)</f>
        <v>45281</v>
      </c>
      <c r="C4032" t="str">
        <f>VLOOKUP($A4032,orders[#All],9,0)</f>
        <v>processing</v>
      </c>
      <c r="D4032" t="str">
        <f>VLOOKUP($A4032,orders[#All],5,0)</f>
        <v>Depok</v>
      </c>
      <c r="E4032" t="str">
        <f>VLOOKUP($A4032,orders[#All],6,0)</f>
        <v>Jawa Barat</v>
      </c>
      <c r="F4032" t="str">
        <f>VLOOKUP($A4032,orders[#All],10,0)</f>
        <v>MEMBER10</v>
      </c>
      <c r="G4032" t="s">
        <v>2432</v>
      </c>
      <c r="H4032">
        <f>VLOOKUP(working_table!G4032,order_items[[#All],[product_id]:[subtotal_idr]],2,0)</f>
        <v>1</v>
      </c>
      <c r="I4032" s="5">
        <f>VLOOKUP(working_table!$G4032,order_items[[#All],[product_id]:[subtotal_idr]],3,0)</f>
        <v>279000</v>
      </c>
      <c r="J4032" s="5">
        <f>VLOOKUP(working_table!$G4032,order_items[[#All],[product_id]:[subtotal_idr]],4,0)</f>
        <v>279000</v>
      </c>
      <c r="K4032" t="str">
        <f>VLOOKUP($G4032,products7[#All],2,0)</f>
        <v>T-Shirt Oversize Riang Apparel</v>
      </c>
      <c r="L4032" t="str">
        <f>VLOOKUP($G4032,products7[#All],3,0)</f>
        <v>T-Shirt</v>
      </c>
      <c r="M4032" t="str">
        <f>VLOOKUP($G4032,products7[#All],7,0)</f>
        <v>Riang Apparel</v>
      </c>
    </row>
    <row r="4033" spans="1:13" x14ac:dyDescent="0.35">
      <c r="A4033" t="s">
        <v>9128</v>
      </c>
      <c r="B4033" s="2">
        <f>VLOOKUP(A4033,orders[#All],3,0)</f>
        <v>45281</v>
      </c>
      <c r="C4033" t="str">
        <f>VLOOKUP($A4033,orders[#All],9,0)</f>
        <v>processing</v>
      </c>
      <c r="D4033" t="str">
        <f>VLOOKUP($A4033,orders[#All],5,0)</f>
        <v>Depok</v>
      </c>
      <c r="E4033" t="str">
        <f>VLOOKUP($A4033,orders[#All],6,0)</f>
        <v>Jawa Barat</v>
      </c>
      <c r="F4033" t="str">
        <f>VLOOKUP($A4033,orders[#All],10,0)</f>
        <v>MEMBER10</v>
      </c>
      <c r="G4033" t="s">
        <v>2649</v>
      </c>
      <c r="H4033">
        <f>VLOOKUP(working_table!G4033,order_items[[#All],[product_id]:[subtotal_idr]],2,0)</f>
        <v>1</v>
      </c>
      <c r="I4033" s="5">
        <f>VLOOKUP(working_table!$G4033,order_items[[#All],[product_id]:[subtotal_idr]],3,0)</f>
        <v>129000</v>
      </c>
      <c r="J4033" s="5">
        <f>VLOOKUP(working_table!$G4033,order_items[[#All],[product_id]:[subtotal_idr]],4,0)</f>
        <v>129000</v>
      </c>
      <c r="K4033" t="str">
        <f>VLOOKUP($G4033,products7[#All],2,0)</f>
        <v>Dress Bodycon SandangIndo</v>
      </c>
      <c r="L4033" t="str">
        <f>VLOOKUP($G4033,products7[#All],3,0)</f>
        <v>Dress</v>
      </c>
      <c r="M4033" t="str">
        <f>VLOOKUP($G4033,products7[#All],7,0)</f>
        <v>SandangIndo</v>
      </c>
    </row>
    <row r="4034" spans="1:13" x14ac:dyDescent="0.35">
      <c r="A4034" t="s">
        <v>9131</v>
      </c>
      <c r="B4034" s="2">
        <f>VLOOKUP(A4034,orders[#All],3,0)</f>
        <v>45289</v>
      </c>
      <c r="C4034" t="str">
        <f>VLOOKUP($A4034,orders[#All],9,0)</f>
        <v>processing</v>
      </c>
      <c r="D4034" t="str">
        <f>VLOOKUP($A4034,orders[#All],5,0)</f>
        <v>Bekasi</v>
      </c>
      <c r="E4034" t="str">
        <f>VLOOKUP($A4034,orders[#All],6,0)</f>
        <v>Jawa Barat</v>
      </c>
      <c r="F4034" t="str">
        <f>VLOOKUP($A4034,orders[#All],10,0)</f>
        <v>MEMBER10</v>
      </c>
      <c r="G4034" t="s">
        <v>3161</v>
      </c>
      <c r="H4034">
        <f>VLOOKUP(working_table!G4034,order_items[[#All],[product_id]:[subtotal_idr]],2,0)</f>
        <v>1</v>
      </c>
      <c r="I4034" s="5">
        <f>VLOOKUP(working_table!$G4034,order_items[[#All],[product_id]:[subtotal_idr]],3,0)</f>
        <v>349000</v>
      </c>
      <c r="J4034" s="5">
        <f>VLOOKUP(working_table!$G4034,order_items[[#All],[product_id]:[subtotal_idr]],4,0)</f>
        <v>349000</v>
      </c>
      <c r="K4034" t="str">
        <f>VLOOKUP($G4034,products7[#All],2,0)</f>
        <v>Tas Selempang Pesona Indo</v>
      </c>
      <c r="L4034" t="str">
        <f>VLOOKUP($G4034,products7[#All],3,0)</f>
        <v>Accessories</v>
      </c>
      <c r="M4034" t="str">
        <f>VLOOKUP($G4034,products7[#All],7,0)</f>
        <v>Pesona Indo</v>
      </c>
    </row>
    <row r="4035" spans="1:13" x14ac:dyDescent="0.35">
      <c r="A4035" t="s">
        <v>9131</v>
      </c>
      <c r="B4035" s="2">
        <f>VLOOKUP(A4035,orders[#All],3,0)</f>
        <v>45289</v>
      </c>
      <c r="C4035" t="str">
        <f>VLOOKUP($A4035,orders[#All],9,0)</f>
        <v>processing</v>
      </c>
      <c r="D4035" t="str">
        <f>VLOOKUP($A4035,orders[#All],5,0)</f>
        <v>Bekasi</v>
      </c>
      <c r="E4035" t="str">
        <f>VLOOKUP($A4035,orders[#All],6,0)</f>
        <v>Jawa Barat</v>
      </c>
      <c r="F4035" t="str">
        <f>VLOOKUP($A4035,orders[#All],10,0)</f>
        <v>MEMBER10</v>
      </c>
      <c r="G4035" t="s">
        <v>2588</v>
      </c>
      <c r="H4035">
        <f>VLOOKUP(working_table!G4035,order_items[[#All],[product_id]:[subtotal_idr]],2,0)</f>
        <v>1</v>
      </c>
      <c r="I4035" s="5">
        <f>VLOOKUP(working_table!$G4035,order_items[[#All],[product_id]:[subtotal_idr]],3,0)</f>
        <v>279000</v>
      </c>
      <c r="J4035" s="5">
        <f>VLOOKUP(working_table!$G4035,order_items[[#All],[product_id]:[subtotal_idr]],4,0)</f>
        <v>279000</v>
      </c>
      <c r="K4035" t="str">
        <f>VLOOKUP($G4035,products7[#All],2,0)</f>
        <v>Kemeja Batik Kanvas Lokal</v>
      </c>
      <c r="L4035" t="str">
        <f>VLOOKUP($G4035,products7[#All],3,0)</f>
        <v>Kemeja</v>
      </c>
      <c r="M4035" t="str">
        <f>VLOOKUP($G4035,products7[#All],7,0)</f>
        <v>Kanvas Lokal</v>
      </c>
    </row>
    <row r="4036" spans="1:13" x14ac:dyDescent="0.35">
      <c r="A4036" t="s">
        <v>9134</v>
      </c>
      <c r="B4036" s="2">
        <f>VLOOKUP(A4036,orders[#All],3,0)</f>
        <v>45509</v>
      </c>
      <c r="C4036" t="str">
        <f>VLOOKUP($A4036,orders[#All],9,0)</f>
        <v>shipped</v>
      </c>
      <c r="D4036" t="str">
        <f>VLOOKUP($A4036,orders[#All],5,0)</f>
        <v>Bekasi</v>
      </c>
      <c r="E4036" t="str">
        <f>VLOOKUP($A4036,orders[#All],6,0)</f>
        <v>Jawa Barat</v>
      </c>
      <c r="F4036" t="str">
        <f>VLOOKUP($A4036,orders[#All],10,0)</f>
        <v>SALE2024</v>
      </c>
      <c r="G4036" t="s">
        <v>2524</v>
      </c>
      <c r="H4036">
        <f>VLOOKUP(working_table!G4036,order_items[[#All],[product_id]:[subtotal_idr]],2,0)</f>
        <v>1</v>
      </c>
      <c r="I4036" s="5">
        <f>VLOOKUP(working_table!$G4036,order_items[[#All],[product_id]:[subtotal_idr]],3,0)</f>
        <v>79000</v>
      </c>
      <c r="J4036" s="5">
        <f>VLOOKUP(working_table!$G4036,order_items[[#All],[product_id]:[subtotal_idr]],4,0)</f>
        <v>79000</v>
      </c>
      <c r="K4036" t="str">
        <f>VLOOKUP($G4036,products7[#All],2,0)</f>
        <v>Jacket Bomber Pesona Indo</v>
      </c>
      <c r="L4036" t="str">
        <f>VLOOKUP($G4036,products7[#All],3,0)</f>
        <v>Jacket</v>
      </c>
      <c r="M4036" t="str">
        <f>VLOOKUP($G4036,products7[#All],7,0)</f>
        <v>Pesona Indo</v>
      </c>
    </row>
    <row r="4037" spans="1:13" x14ac:dyDescent="0.35">
      <c r="A4037" t="s">
        <v>9136</v>
      </c>
      <c r="B4037" s="2">
        <f>VLOOKUP(A4037,orders[#All],3,0)</f>
        <v>45481</v>
      </c>
      <c r="C4037" t="str">
        <f>VLOOKUP($A4037,orders[#All],9,0)</f>
        <v>delivered</v>
      </c>
      <c r="D4037" t="str">
        <f>VLOOKUP($A4037,orders[#All],5,0)</f>
        <v>Bekasi</v>
      </c>
      <c r="E4037" t="str">
        <f>VLOOKUP($A4037,orders[#All],6,0)</f>
        <v>Jawa Barat</v>
      </c>
      <c r="F4037" t="str">
        <f>VLOOKUP($A4037,orders[#All],10,0)</f>
        <v>FLASHSALE</v>
      </c>
      <c r="G4037" t="s">
        <v>2545</v>
      </c>
      <c r="H4037">
        <f>VLOOKUP(working_table!G4037,order_items[[#All],[product_id]:[subtotal_idr]],2,0)</f>
        <v>1</v>
      </c>
      <c r="I4037" s="5">
        <f>VLOOKUP(working_table!$G4037,order_items[[#All],[product_id]:[subtotal_idr]],3,0)</f>
        <v>329000</v>
      </c>
      <c r="J4037" s="5">
        <f>VLOOKUP(working_table!$G4037,order_items[[#All],[product_id]:[subtotal_idr]],4,0)</f>
        <v>329000</v>
      </c>
      <c r="K4037" t="str">
        <f>VLOOKUP($G4037,products7[#All],2,0)</f>
        <v>Pants Kulot Pesona Indo</v>
      </c>
      <c r="L4037" t="str">
        <f>VLOOKUP($G4037,products7[#All],3,0)</f>
        <v>Pants</v>
      </c>
      <c r="M4037" t="str">
        <f>VLOOKUP($G4037,products7[#All],7,0)</f>
        <v>Pesona Indo</v>
      </c>
    </row>
    <row r="4038" spans="1:13" x14ac:dyDescent="0.35">
      <c r="A4038" t="s">
        <v>9138</v>
      </c>
      <c r="B4038" s="2">
        <f>VLOOKUP(A4038,orders[#All],3,0)</f>
        <v>45436</v>
      </c>
      <c r="C4038" t="str">
        <f>VLOOKUP($A4038,orders[#All],9,0)</f>
        <v>cancelled</v>
      </c>
      <c r="D4038" t="str">
        <f>VLOOKUP($A4038,orders[#All],5,0)</f>
        <v>Balikpapan</v>
      </c>
      <c r="E4038" t="str">
        <f>VLOOKUP($A4038,orders[#All],6,0)</f>
        <v>Kalimantan Timur</v>
      </c>
      <c r="F4038" t="str">
        <f>VLOOKUP($A4038,orders[#All],10,0)</f>
        <v>TANPA PROMO</v>
      </c>
      <c r="G4038" t="s">
        <v>2421</v>
      </c>
      <c r="H4038">
        <f>VLOOKUP(working_table!G4038,order_items[[#All],[product_id]:[subtotal_idr]],2,0)</f>
        <v>1</v>
      </c>
      <c r="I4038" s="5">
        <f>VLOOKUP(working_table!$G4038,order_items[[#All],[product_id]:[subtotal_idr]],3,0)</f>
        <v>249000</v>
      </c>
      <c r="J4038" s="5">
        <f>VLOOKUP(working_table!$G4038,order_items[[#All],[product_id]:[subtotal_idr]],4,0)</f>
        <v>249000</v>
      </c>
      <c r="K4038" t="str">
        <f>VLOOKUP($G4038,products7[#All],2,0)</f>
        <v>Topi Baseball SandangIndo</v>
      </c>
      <c r="L4038" t="str">
        <f>VLOOKUP($G4038,products7[#All],3,0)</f>
        <v>Accessories</v>
      </c>
      <c r="M4038" t="str">
        <f>VLOOKUP($G4038,products7[#All],7,0)</f>
        <v>SandangIndo</v>
      </c>
    </row>
    <row r="4039" spans="1:13" x14ac:dyDescent="0.35">
      <c r="A4039" t="s">
        <v>9138</v>
      </c>
      <c r="B4039" s="2">
        <f>VLOOKUP(A4039,orders[#All],3,0)</f>
        <v>45436</v>
      </c>
      <c r="C4039" t="str">
        <f>VLOOKUP($A4039,orders[#All],9,0)</f>
        <v>cancelled</v>
      </c>
      <c r="D4039" t="str">
        <f>VLOOKUP($A4039,orders[#All],5,0)</f>
        <v>Balikpapan</v>
      </c>
      <c r="E4039" t="str">
        <f>VLOOKUP($A4039,orders[#All],6,0)</f>
        <v>Kalimantan Timur</v>
      </c>
      <c r="F4039" t="str">
        <f>VLOOKUP($A4039,orders[#All],10,0)</f>
        <v>TANPA PROMO</v>
      </c>
      <c r="G4039" t="s">
        <v>2551</v>
      </c>
      <c r="H4039">
        <f>VLOOKUP(working_table!G4039,order_items[[#All],[product_id]:[subtotal_idr]],2,0)</f>
        <v>1</v>
      </c>
      <c r="I4039" s="5">
        <f>VLOOKUP(working_table!$G4039,order_items[[#All],[product_id]:[subtotal_idr]],3,0)</f>
        <v>179000</v>
      </c>
      <c r="J4039" s="5">
        <f>VLOOKUP(working_table!$G4039,order_items[[#All],[product_id]:[subtotal_idr]],4,0)</f>
        <v>179000</v>
      </c>
      <c r="K4039" t="str">
        <f>VLOOKUP($G4039,products7[#All],2,0)</f>
        <v>Jacket Hoodie Tropika Style</v>
      </c>
      <c r="L4039" t="str">
        <f>VLOOKUP($G4039,products7[#All],3,0)</f>
        <v>Jacket</v>
      </c>
      <c r="M4039" t="str">
        <f>VLOOKUP($G4039,products7[#All],7,0)</f>
        <v>Tropika Style</v>
      </c>
    </row>
    <row r="4040" spans="1:13" x14ac:dyDescent="0.35">
      <c r="A4040" t="s">
        <v>9141</v>
      </c>
      <c r="B4040" s="2">
        <f>VLOOKUP(A4040,orders[#All],3,0)</f>
        <v>44935</v>
      </c>
      <c r="C4040" t="str">
        <f>VLOOKUP($A4040,orders[#All],9,0)</f>
        <v>delivered</v>
      </c>
      <c r="D4040" t="str">
        <f>VLOOKUP($A4040,orders[#All],5,0)</f>
        <v>Jakarta</v>
      </c>
      <c r="E4040" t="str">
        <f>VLOOKUP($A4040,orders[#All],6,0)</f>
        <v>DKI Jakarta</v>
      </c>
      <c r="F4040" t="str">
        <f>VLOOKUP($A4040,orders[#All],10,0)</f>
        <v>TANPA PROMO</v>
      </c>
      <c r="G4040" t="s">
        <v>3191</v>
      </c>
      <c r="H4040">
        <f>VLOOKUP(working_table!G4040,order_items[[#All],[product_id]:[subtotal_idr]],2,0)</f>
        <v>1</v>
      </c>
      <c r="I4040" s="5">
        <f>VLOOKUP(working_table!$G4040,order_items[[#All],[product_id]:[subtotal_idr]],3,0)</f>
        <v>399000</v>
      </c>
      <c r="J4040" s="5">
        <f>VLOOKUP(working_table!$G4040,order_items[[#All],[product_id]:[subtotal_idr]],4,0)</f>
        <v>399000</v>
      </c>
      <c r="K4040" t="str">
        <f>VLOOKUP($G4040,products7[#All],2,0)</f>
        <v>Jacket Denim Tropika Style</v>
      </c>
      <c r="L4040" t="str">
        <f>VLOOKUP($G4040,products7[#All],3,0)</f>
        <v>Jacket</v>
      </c>
      <c r="M4040" t="str">
        <f>VLOOKUP($G4040,products7[#All],7,0)</f>
        <v>Tropika Style</v>
      </c>
    </row>
    <row r="4041" spans="1:13" x14ac:dyDescent="0.35">
      <c r="A4041" t="s">
        <v>9143</v>
      </c>
      <c r="B4041" s="2">
        <f>VLOOKUP(A4041,orders[#All],3,0)</f>
        <v>45515</v>
      </c>
      <c r="C4041" t="str">
        <f>VLOOKUP($A4041,orders[#All],9,0)</f>
        <v>delivered</v>
      </c>
      <c r="D4041" t="str">
        <f>VLOOKUP($A4041,orders[#All],5,0)</f>
        <v>Balikpapan</v>
      </c>
      <c r="E4041" t="str">
        <f>VLOOKUP($A4041,orders[#All],6,0)</f>
        <v>Kalimantan Timur</v>
      </c>
      <c r="F4041" t="str">
        <f>VLOOKUP($A4041,orders[#All],10,0)</f>
        <v>FLASHSALE</v>
      </c>
      <c r="G4041" t="s">
        <v>2863</v>
      </c>
      <c r="H4041">
        <f>VLOOKUP(working_table!G4041,order_items[[#All],[product_id]:[subtotal_idr]],2,0)</f>
        <v>2</v>
      </c>
      <c r="I4041" s="5">
        <f>VLOOKUP(working_table!$G4041,order_items[[#All],[product_id]:[subtotal_idr]],3,0)</f>
        <v>449000</v>
      </c>
      <c r="J4041" s="5">
        <f>VLOOKUP(working_table!$G4041,order_items[[#All],[product_id]:[subtotal_idr]],4,0)</f>
        <v>898000</v>
      </c>
      <c r="K4041" t="str">
        <f>VLOOKUP($G4041,products7[#All],2,0)</f>
        <v>T-Shirt Graphic Pesona Indo</v>
      </c>
      <c r="L4041" t="str">
        <f>VLOOKUP($G4041,products7[#All],3,0)</f>
        <v>T-Shirt</v>
      </c>
      <c r="M4041" t="str">
        <f>VLOOKUP($G4041,products7[#All],7,0)</f>
        <v>Pesona Indo</v>
      </c>
    </row>
    <row r="4042" spans="1:13" x14ac:dyDescent="0.35">
      <c r="A4042" t="s">
        <v>9143</v>
      </c>
      <c r="B4042" s="2">
        <f>VLOOKUP(A4042,orders[#All],3,0)</f>
        <v>45515</v>
      </c>
      <c r="C4042" t="str">
        <f>VLOOKUP($A4042,orders[#All],9,0)</f>
        <v>delivered</v>
      </c>
      <c r="D4042" t="str">
        <f>VLOOKUP($A4042,orders[#All],5,0)</f>
        <v>Balikpapan</v>
      </c>
      <c r="E4042" t="str">
        <f>VLOOKUP($A4042,orders[#All],6,0)</f>
        <v>Kalimantan Timur</v>
      </c>
      <c r="F4042" t="str">
        <f>VLOOKUP($A4042,orders[#All],10,0)</f>
        <v>FLASHSALE</v>
      </c>
      <c r="G4042" t="s">
        <v>2905</v>
      </c>
      <c r="H4042">
        <f>VLOOKUP(working_table!G4042,order_items[[#All],[product_id]:[subtotal_idr]],2,0)</f>
        <v>1</v>
      </c>
      <c r="I4042" s="5">
        <f>VLOOKUP(working_table!$G4042,order_items[[#All],[product_id]:[subtotal_idr]],3,0)</f>
        <v>89000</v>
      </c>
      <c r="J4042" s="5">
        <f>VLOOKUP(working_table!$G4042,order_items[[#All],[product_id]:[subtotal_idr]],4,0)</f>
        <v>89000</v>
      </c>
      <c r="K4042" t="str">
        <f>VLOOKUP($G4042,products7[#All],2,0)</f>
        <v>Dress A-Line NusaBrand</v>
      </c>
      <c r="L4042" t="str">
        <f>VLOOKUP($G4042,products7[#All],3,0)</f>
        <v>dress</v>
      </c>
      <c r="M4042" t="str">
        <f>VLOOKUP($G4042,products7[#All],7,0)</f>
        <v>NusaBrand</v>
      </c>
    </row>
    <row r="4043" spans="1:13" x14ac:dyDescent="0.35">
      <c r="A4043" t="s">
        <v>9143</v>
      </c>
      <c r="B4043" s="2">
        <f>VLOOKUP(A4043,orders[#All],3,0)</f>
        <v>45515</v>
      </c>
      <c r="C4043" t="str">
        <f>VLOOKUP($A4043,orders[#All],9,0)</f>
        <v>delivered</v>
      </c>
      <c r="D4043" t="str">
        <f>VLOOKUP($A4043,orders[#All],5,0)</f>
        <v>Balikpapan</v>
      </c>
      <c r="E4043" t="str">
        <f>VLOOKUP($A4043,orders[#All],6,0)</f>
        <v>Kalimantan Timur</v>
      </c>
      <c r="F4043" t="str">
        <f>VLOOKUP($A4043,orders[#All],10,0)</f>
        <v>FLASHSALE</v>
      </c>
      <c r="G4043" t="s">
        <v>5047</v>
      </c>
      <c r="H4043">
        <f>VLOOKUP(working_table!G4043,order_items[[#All],[product_id]:[subtotal_idr]],2,0)</f>
        <v>1</v>
      </c>
      <c r="I4043" s="5">
        <f>VLOOKUP(working_table!$G4043,order_items[[#All],[product_id]:[subtotal_idr]],3,0)</f>
        <v>129000</v>
      </c>
      <c r="J4043" s="5">
        <f>VLOOKUP(working_table!$G4043,order_items[[#All],[product_id]:[subtotal_idr]],4,0)</f>
        <v>129000</v>
      </c>
      <c r="K4043" t="str">
        <f>VLOOKUP($G4043,products7[#All],2,0)</f>
        <v>T-Shirt Slim Fit Riang Apparel</v>
      </c>
      <c r="L4043" t="str">
        <f>VLOOKUP($G4043,products7[#All],3,0)</f>
        <v>Kemeja</v>
      </c>
      <c r="M4043" t="str">
        <f>VLOOKUP($G4043,products7[#All],7,0)</f>
        <v>Riang Apparel</v>
      </c>
    </row>
    <row r="4044" spans="1:13" x14ac:dyDescent="0.35">
      <c r="A4044" t="s">
        <v>9147</v>
      </c>
      <c r="B4044" s="2">
        <f>VLOOKUP(A4044,orders[#All],3,0)</f>
        <v>45191</v>
      </c>
      <c r="C4044" t="str">
        <f>VLOOKUP($A4044,orders[#All],9,0)</f>
        <v>delivered</v>
      </c>
      <c r="D4044" t="str">
        <f>VLOOKUP($A4044,orders[#All],5,0)</f>
        <v>Medan</v>
      </c>
      <c r="E4044" t="str">
        <f>VLOOKUP($A4044,orders[#All],6,0)</f>
        <v>Sumatera Utara</v>
      </c>
      <c r="F4044" t="str">
        <f>VLOOKUP($A4044,orders[#All],10,0)</f>
        <v>MEMBER10</v>
      </c>
      <c r="G4044" t="s">
        <v>2851</v>
      </c>
      <c r="H4044">
        <f>VLOOKUP(working_table!G4044,order_items[[#All],[product_id]:[subtotal_idr]],2,0)</f>
        <v>2</v>
      </c>
      <c r="I4044" s="5">
        <f>VLOOKUP(working_table!$G4044,order_items[[#All],[product_id]:[subtotal_idr]],3,0)</f>
        <v>199000</v>
      </c>
      <c r="J4044" s="5">
        <f>VLOOKUP(working_table!$G4044,order_items[[#All],[product_id]:[subtotal_idr]],4,0)</f>
        <v>398000</v>
      </c>
      <c r="K4044" t="str">
        <f>VLOOKUP($G4044,products7[#All],2,0)</f>
        <v>T-Shirt Slim Fit Ratu Mode</v>
      </c>
      <c r="L4044" t="str">
        <f>VLOOKUP($G4044,products7[#All],3,0)</f>
        <v>T-Shirt</v>
      </c>
      <c r="M4044" t="str">
        <f>VLOOKUP($G4044,products7[#All],7,0)</f>
        <v>Ratu Mode</v>
      </c>
    </row>
    <row r="4045" spans="1:13" x14ac:dyDescent="0.35">
      <c r="A4045" t="s">
        <v>9149</v>
      </c>
      <c r="B4045" s="2">
        <f>VLOOKUP(A4045,orders[#All],3,0)</f>
        <v>45043</v>
      </c>
      <c r="C4045" t="str">
        <f>VLOOKUP($A4045,orders[#All],9,0)</f>
        <v>delivered</v>
      </c>
      <c r="D4045" t="str">
        <f>VLOOKUP($A4045,orders[#All],5,0)</f>
        <v>Medan</v>
      </c>
      <c r="E4045" t="str">
        <f>VLOOKUP($A4045,orders[#All],6,0)</f>
        <v>Sumatera Utara</v>
      </c>
      <c r="F4045" t="str">
        <f>VLOOKUP($A4045,orders[#All],10,0)</f>
        <v>FLASHSALE</v>
      </c>
      <c r="G4045" t="s">
        <v>2773</v>
      </c>
      <c r="H4045">
        <f>VLOOKUP(working_table!G4045,order_items[[#All],[product_id]:[subtotal_idr]],2,0)</f>
        <v>1</v>
      </c>
      <c r="I4045" s="5">
        <f>VLOOKUP(working_table!$G4045,order_items[[#All],[product_id]:[subtotal_idr]],3,0)</f>
        <v>49000</v>
      </c>
      <c r="J4045" s="5">
        <f>VLOOKUP(working_table!$G4045,order_items[[#All],[product_id]:[subtotal_idr]],4,0)</f>
        <v>49000</v>
      </c>
      <c r="K4045" t="str">
        <f>VLOOKUP($G4045,products7[#All],2,0)</f>
        <v>Jacket Denim BajuKita</v>
      </c>
      <c r="L4045" t="str">
        <f>VLOOKUP($G4045,products7[#All],3,0)</f>
        <v>Jacket</v>
      </c>
      <c r="M4045" t="str">
        <f>VLOOKUP($G4045,products7[#All],7,0)</f>
        <v>BajuKita</v>
      </c>
    </row>
    <row r="4046" spans="1:13" x14ac:dyDescent="0.35">
      <c r="A4046" t="s">
        <v>9149</v>
      </c>
      <c r="B4046" s="2">
        <f>VLOOKUP(A4046,orders[#All],3,0)</f>
        <v>45043</v>
      </c>
      <c r="C4046" t="str">
        <f>VLOOKUP($A4046,orders[#All],9,0)</f>
        <v>delivered</v>
      </c>
      <c r="D4046" t="str">
        <f>VLOOKUP($A4046,orders[#All],5,0)</f>
        <v>Medan</v>
      </c>
      <c r="E4046" t="str">
        <f>VLOOKUP($A4046,orders[#All],6,0)</f>
        <v>Sumatera Utara</v>
      </c>
      <c r="F4046" t="str">
        <f>VLOOKUP($A4046,orders[#All],10,0)</f>
        <v>FLASHSALE</v>
      </c>
      <c r="G4046" t="s">
        <v>3112</v>
      </c>
      <c r="H4046">
        <f>VLOOKUP(working_table!G4046,order_items[[#All],[product_id]:[subtotal_idr]],2,0)</f>
        <v>1</v>
      </c>
      <c r="I4046" s="5">
        <f>VLOOKUP(working_table!$G4046,order_items[[#All],[product_id]:[subtotal_idr]],3,0)</f>
        <v>499000</v>
      </c>
      <c r="J4046" s="5">
        <f>VLOOKUP(working_table!$G4046,order_items[[#All],[product_id]:[subtotal_idr]],4,0)</f>
        <v>499000</v>
      </c>
      <c r="K4046" t="str">
        <f>VLOOKUP($G4046,products7[#All],2,0)</f>
        <v>Topi Baseball Kanvas Lokal</v>
      </c>
      <c r="L4046" t="str">
        <f>VLOOKUP($G4046,products7[#All],3,0)</f>
        <v>Accessories</v>
      </c>
      <c r="M4046" t="str">
        <f>VLOOKUP($G4046,products7[#All],7,0)</f>
        <v>Kanvas Lokal</v>
      </c>
    </row>
    <row r="4047" spans="1:13" x14ac:dyDescent="0.35">
      <c r="A4047" t="s">
        <v>9152</v>
      </c>
      <c r="B4047" s="2">
        <f>VLOOKUP(A4047,orders[#All],3,0)</f>
        <v>45705</v>
      </c>
      <c r="C4047" t="str">
        <f>VLOOKUP($A4047,orders[#All],9,0)</f>
        <v>delivered</v>
      </c>
      <c r="D4047" t="str">
        <f>VLOOKUP($A4047,orders[#All],5,0)</f>
        <v>Palembang</v>
      </c>
      <c r="E4047" t="str">
        <f>VLOOKUP($A4047,orders[#All],6,0)</f>
        <v>Sumatera Selatan</v>
      </c>
      <c r="F4047" t="str">
        <f>VLOOKUP($A4047,orders[#All],10,0)</f>
        <v>TANPA PROMO</v>
      </c>
      <c r="G4047" t="s">
        <v>2521</v>
      </c>
      <c r="H4047">
        <f>VLOOKUP(working_table!G4047,order_items[[#All],[product_id]:[subtotal_idr]],2,0)</f>
        <v>1</v>
      </c>
      <c r="I4047" s="5">
        <f>VLOOKUP(working_table!$G4047,order_items[[#All],[product_id]:[subtotal_idr]],3,0)</f>
        <v>69000</v>
      </c>
      <c r="J4047" s="5">
        <f>VLOOKUP(working_table!$G4047,order_items[[#All],[product_id]:[subtotal_idr]],4,0)</f>
        <v>69000</v>
      </c>
      <c r="K4047" t="str">
        <f>VLOOKUP($G4047,products7[#All],2,0)</f>
        <v>Jacket Varsity Ratu Mode</v>
      </c>
      <c r="L4047" t="str">
        <f>VLOOKUP($G4047,products7[#All],3,0)</f>
        <v>Jacket</v>
      </c>
      <c r="M4047" t="str">
        <f>VLOOKUP($G4047,products7[#All],7,0)</f>
        <v>Ratu Mode</v>
      </c>
    </row>
    <row r="4048" spans="1:13" x14ac:dyDescent="0.35">
      <c r="A4048" t="s">
        <v>9152</v>
      </c>
      <c r="B4048" s="2">
        <f>VLOOKUP(A4048,orders[#All],3,0)</f>
        <v>45705</v>
      </c>
      <c r="C4048" t="str">
        <f>VLOOKUP($A4048,orders[#All],9,0)</f>
        <v>delivered</v>
      </c>
      <c r="D4048" t="str">
        <f>VLOOKUP($A4048,orders[#All],5,0)</f>
        <v>Palembang</v>
      </c>
      <c r="E4048" t="str">
        <f>VLOOKUP($A4048,orders[#All],6,0)</f>
        <v>Sumatera Selatan</v>
      </c>
      <c r="F4048" t="str">
        <f>VLOOKUP($A4048,orders[#All],10,0)</f>
        <v>TANPA PROMO</v>
      </c>
      <c r="G4048" t="s">
        <v>2720</v>
      </c>
      <c r="H4048">
        <f>VLOOKUP(working_table!G4048,order_items[[#All],[product_id]:[subtotal_idr]],2,0)</f>
        <v>1</v>
      </c>
      <c r="I4048" s="5">
        <f>VLOOKUP(working_table!$G4048,order_items[[#All],[product_id]:[subtotal_idr]],3,0)</f>
        <v>199000</v>
      </c>
      <c r="J4048" s="5">
        <f>VLOOKUP(working_table!$G4048,order_items[[#All],[product_id]:[subtotal_idr]],4,0)</f>
        <v>199000</v>
      </c>
      <c r="K4048" t="str">
        <f>VLOOKUP($G4048,products7[#All],2,0)</f>
        <v>Topi Baseball SandangIndo</v>
      </c>
      <c r="L4048" t="str">
        <f>VLOOKUP($G4048,products7[#All],3,0)</f>
        <v>Accessories</v>
      </c>
      <c r="M4048" t="str">
        <f>VLOOKUP($G4048,products7[#All],7,0)</f>
        <v>SandangIndo</v>
      </c>
    </row>
    <row r="4049" spans="1:13" x14ac:dyDescent="0.35">
      <c r="A4049" t="s">
        <v>9152</v>
      </c>
      <c r="B4049" s="2">
        <f>VLOOKUP(A4049,orders[#All],3,0)</f>
        <v>45705</v>
      </c>
      <c r="C4049" t="str">
        <f>VLOOKUP($A4049,orders[#All],9,0)</f>
        <v>delivered</v>
      </c>
      <c r="D4049" t="str">
        <f>VLOOKUP($A4049,orders[#All],5,0)</f>
        <v>Palembang</v>
      </c>
      <c r="E4049" t="str">
        <f>VLOOKUP($A4049,orders[#All],6,0)</f>
        <v>Sumatera Selatan</v>
      </c>
      <c r="F4049" t="str">
        <f>VLOOKUP($A4049,orders[#All],10,0)</f>
        <v>TANPA PROMO</v>
      </c>
      <c r="G4049" t="s">
        <v>3289</v>
      </c>
      <c r="H4049">
        <f>VLOOKUP(working_table!G4049,order_items[[#All],[product_id]:[subtotal_idr]],2,0)</f>
        <v>1</v>
      </c>
      <c r="I4049" s="5">
        <f>VLOOKUP(working_table!$G4049,order_items[[#All],[product_id]:[subtotal_idr]],3,0)</f>
        <v>299000</v>
      </c>
      <c r="J4049" s="5">
        <f>VLOOKUP(working_table!$G4049,order_items[[#All],[product_id]:[subtotal_idr]],4,0)</f>
        <v>299000</v>
      </c>
      <c r="K4049" t="str">
        <f>VLOOKUP($G4049,products7[#All],2,0)</f>
        <v>Ikat Pinggang Kulit Senja Wear</v>
      </c>
      <c r="L4049" t="str">
        <f>VLOOKUP($G4049,products7[#All],3,0)</f>
        <v>Accessories</v>
      </c>
      <c r="M4049" t="str">
        <f>VLOOKUP($G4049,products7[#All],7,0)</f>
        <v>Senja Wear</v>
      </c>
    </row>
    <row r="4050" spans="1:13" x14ac:dyDescent="0.35">
      <c r="A4050" t="s">
        <v>9156</v>
      </c>
      <c r="B4050" s="2">
        <f>VLOOKUP(A4050,orders[#All],3,0)</f>
        <v>45346</v>
      </c>
      <c r="C4050" t="str">
        <f>VLOOKUP($A4050,orders[#All],9,0)</f>
        <v>delivered</v>
      </c>
      <c r="D4050" t="str">
        <f>VLOOKUP($A4050,orders[#All],5,0)</f>
        <v>Balikpapan</v>
      </c>
      <c r="E4050" t="str">
        <f>VLOOKUP($A4050,orders[#All],6,0)</f>
        <v>Kalimantan Timur</v>
      </c>
      <c r="F4050" t="str">
        <f>VLOOKUP($A4050,orders[#All],10,0)</f>
        <v>TANPA PROMO</v>
      </c>
      <c r="G4050" t="s">
        <v>2934</v>
      </c>
      <c r="H4050">
        <f>VLOOKUP(working_table!G4050,order_items[[#All],[product_id]:[subtotal_idr]],2,0)</f>
        <v>2</v>
      </c>
      <c r="I4050" s="5">
        <f>VLOOKUP(working_table!$G4050,order_items[[#All],[product_id]:[subtotal_idr]],3,0)</f>
        <v>69000</v>
      </c>
      <c r="J4050" s="5">
        <f>VLOOKUP(working_table!$G4050,order_items[[#All],[product_id]:[subtotal_idr]],4,0)</f>
        <v>138000</v>
      </c>
      <c r="K4050" t="str">
        <f>VLOOKUP($G4050,products7[#All],2,0)</f>
        <v>Syal Rajut Kanvas Lokal</v>
      </c>
      <c r="L4050" t="str">
        <f>VLOOKUP($G4050,products7[#All],3,0)</f>
        <v>Accessories</v>
      </c>
      <c r="M4050" t="str">
        <f>VLOOKUP($G4050,products7[#All],7,0)</f>
        <v>Kanvas Lokal</v>
      </c>
    </row>
    <row r="4051" spans="1:13" x14ac:dyDescent="0.35">
      <c r="A4051" t="s">
        <v>9156</v>
      </c>
      <c r="B4051" s="2">
        <f>VLOOKUP(A4051,orders[#All],3,0)</f>
        <v>45346</v>
      </c>
      <c r="C4051" t="str">
        <f>VLOOKUP($A4051,orders[#All],9,0)</f>
        <v>delivered</v>
      </c>
      <c r="D4051" t="str">
        <f>VLOOKUP($A4051,orders[#All],5,0)</f>
        <v>Balikpapan</v>
      </c>
      <c r="E4051" t="str">
        <f>VLOOKUP($A4051,orders[#All],6,0)</f>
        <v>Kalimantan Timur</v>
      </c>
      <c r="F4051" t="str">
        <f>VLOOKUP($A4051,orders[#All],10,0)</f>
        <v>TANPA PROMO</v>
      </c>
      <c r="G4051" t="s">
        <v>2751</v>
      </c>
      <c r="H4051">
        <f>VLOOKUP(working_table!G4051,order_items[[#All],[product_id]:[subtotal_idr]],2,0)</f>
        <v>1</v>
      </c>
      <c r="I4051" s="5">
        <f>VLOOKUP(working_table!$G4051,order_items[[#All],[product_id]:[subtotal_idr]],3,0)</f>
        <v>129000</v>
      </c>
      <c r="J4051" s="5">
        <f>VLOOKUP(working_table!$G4051,order_items[[#All],[product_id]:[subtotal_idr]],4,0)</f>
        <v>129000</v>
      </c>
      <c r="K4051" t="str">
        <f>VLOOKUP($G4051,products7[#All],2,0)</f>
        <v>Kemeja Casual Kanvas Lokal</v>
      </c>
      <c r="L4051" t="str">
        <f>VLOOKUP($G4051,products7[#All],3,0)</f>
        <v>T-Shirt</v>
      </c>
      <c r="M4051" t="str">
        <f>VLOOKUP($G4051,products7[#All],7,0)</f>
        <v>Kanvas Lokal</v>
      </c>
    </row>
    <row r="4052" spans="1:13" x14ac:dyDescent="0.35">
      <c r="A4052" t="s">
        <v>9159</v>
      </c>
      <c r="B4052" s="2">
        <f>VLOOKUP(A4052,orders[#All],3,0)</f>
        <v>45173</v>
      </c>
      <c r="C4052" t="str">
        <f>VLOOKUP($A4052,orders[#All],9,0)</f>
        <v>delivered</v>
      </c>
      <c r="D4052" t="str">
        <f>VLOOKUP($A4052,orders[#All],5,0)</f>
        <v>Yogyakarta</v>
      </c>
      <c r="E4052" t="str">
        <f>VLOOKUP($A4052,orders[#All],6,0)</f>
        <v>DI Yogyakarta</v>
      </c>
      <c r="F4052" t="str">
        <f>VLOOKUP($A4052,orders[#All],10,0)</f>
        <v>TANPA PROMO</v>
      </c>
      <c r="G4052" t="s">
        <v>2505</v>
      </c>
      <c r="H4052">
        <f>VLOOKUP(working_table!G4052,order_items[[#All],[product_id]:[subtotal_idr]],2,0)</f>
        <v>1</v>
      </c>
      <c r="I4052" s="5">
        <f>VLOOKUP(working_table!$G4052,order_items[[#All],[product_id]:[subtotal_idr]],3,0)</f>
        <v>99000</v>
      </c>
      <c r="J4052" s="5">
        <f>VLOOKUP(working_table!$G4052,order_items[[#All],[product_id]:[subtotal_idr]],4,0)</f>
        <v>99000</v>
      </c>
      <c r="K4052" t="str">
        <f>VLOOKUP($G4052,products7[#All],2,0)</f>
        <v>Dress Mini Casual Pesona Indo</v>
      </c>
      <c r="L4052" t="str">
        <f>VLOOKUP($G4052,products7[#All],3,0)</f>
        <v>dress</v>
      </c>
      <c r="M4052" t="str">
        <f>VLOOKUP($G4052,products7[#All],7,0)</f>
        <v>Pesona Indo</v>
      </c>
    </row>
    <row r="4053" spans="1:13" x14ac:dyDescent="0.35">
      <c r="A4053" t="s">
        <v>9161</v>
      </c>
      <c r="B4053" s="2">
        <f>VLOOKUP(A4053,orders[#All],3,0)</f>
        <v>45454</v>
      </c>
      <c r="C4053" t="str">
        <f>VLOOKUP($A4053,orders[#All],9,0)</f>
        <v>delivered</v>
      </c>
      <c r="D4053" t="str">
        <f>VLOOKUP($A4053,orders[#All],5,0)</f>
        <v>Padang</v>
      </c>
      <c r="E4053" t="str">
        <f>VLOOKUP($A4053,orders[#All],6,0)</f>
        <v>Sumatera Barat</v>
      </c>
      <c r="F4053" t="str">
        <f>VLOOKUP($A4053,orders[#All],10,0)</f>
        <v>TANPA PROMO</v>
      </c>
      <c r="G4053" t="s">
        <v>3388</v>
      </c>
      <c r="H4053">
        <f>VLOOKUP(working_table!G4053,order_items[[#All],[product_id]:[subtotal_idr]],2,0)</f>
        <v>1</v>
      </c>
      <c r="I4053" s="5">
        <f>VLOOKUP(working_table!$G4053,order_items[[#All],[product_id]:[subtotal_idr]],3,0)</f>
        <v>399000</v>
      </c>
      <c r="J4053" s="5">
        <f>VLOOKUP(working_table!$G4053,order_items[[#All],[product_id]:[subtotal_idr]],4,0)</f>
        <v>399000</v>
      </c>
      <c r="K4053" t="str">
        <f>VLOOKUP($G4053,products7[#All],2,0)</f>
        <v>Dress Wrap Tropika Style</v>
      </c>
      <c r="L4053" t="str">
        <f>VLOOKUP($G4053,products7[#All],3,0)</f>
        <v>dress</v>
      </c>
      <c r="M4053" t="str">
        <f>VLOOKUP($G4053,products7[#All],7,0)</f>
        <v>Tropika Style</v>
      </c>
    </row>
    <row r="4054" spans="1:13" x14ac:dyDescent="0.35">
      <c r="A4054" t="s">
        <v>9161</v>
      </c>
      <c r="B4054" s="2">
        <f>VLOOKUP(A4054,orders[#All],3,0)</f>
        <v>45454</v>
      </c>
      <c r="C4054" t="str">
        <f>VLOOKUP($A4054,orders[#All],9,0)</f>
        <v>delivered</v>
      </c>
      <c r="D4054" t="str">
        <f>VLOOKUP($A4054,orders[#All],5,0)</f>
        <v>Padang</v>
      </c>
      <c r="E4054" t="str">
        <f>VLOOKUP($A4054,orders[#All],6,0)</f>
        <v>Sumatera Barat</v>
      </c>
      <c r="F4054" t="str">
        <f>VLOOKUP($A4054,orders[#All],10,0)</f>
        <v>TANPA PROMO</v>
      </c>
      <c r="G4054" t="s">
        <v>2993</v>
      </c>
      <c r="H4054">
        <f>VLOOKUP(working_table!G4054,order_items[[#All],[product_id]:[subtotal_idr]],2,0)</f>
        <v>1</v>
      </c>
      <c r="I4054" s="5">
        <f>VLOOKUP(working_table!$G4054,order_items[[#All],[product_id]:[subtotal_idr]],3,0)</f>
        <v>349000</v>
      </c>
      <c r="J4054" s="5">
        <f>VLOOKUP(working_table!$G4054,order_items[[#All],[product_id]:[subtotal_idr]],4,0)</f>
        <v>349000</v>
      </c>
      <c r="K4054" t="str">
        <f>VLOOKUP($G4054,products7[#All],2,0)</f>
        <v>Jacket Hoodie Cendana Co</v>
      </c>
      <c r="L4054" t="str">
        <f>VLOOKUP($G4054,products7[#All],3,0)</f>
        <v>Jacket</v>
      </c>
      <c r="M4054" t="str">
        <f>VLOOKUP($G4054,products7[#All],7,0)</f>
        <v>Cendana Co</v>
      </c>
    </row>
    <row r="4055" spans="1:13" x14ac:dyDescent="0.35">
      <c r="A4055" t="s">
        <v>9164</v>
      </c>
      <c r="B4055" s="2">
        <f>VLOOKUP(A4055,orders[#All],3,0)</f>
        <v>45388</v>
      </c>
      <c r="C4055" t="str">
        <f>VLOOKUP($A4055,orders[#All],9,0)</f>
        <v>processing</v>
      </c>
      <c r="D4055" t="str">
        <f>VLOOKUP($A4055,orders[#All],5,0)</f>
        <v>Palembang</v>
      </c>
      <c r="E4055" t="str">
        <f>VLOOKUP($A4055,orders[#All],6,0)</f>
        <v>Sumatera Selatan</v>
      </c>
      <c r="F4055" t="str">
        <f>VLOOKUP($A4055,orders[#All],10,0)</f>
        <v>NEWUSER</v>
      </c>
      <c r="G4055" t="s">
        <v>2940</v>
      </c>
      <c r="H4055">
        <f>VLOOKUP(working_table!G4055,order_items[[#All],[product_id]:[subtotal_idr]],2,0)</f>
        <v>1</v>
      </c>
      <c r="I4055" s="5">
        <f>VLOOKUP(working_table!$G4055,order_items[[#All],[product_id]:[subtotal_idr]],3,0)</f>
        <v>149000</v>
      </c>
      <c r="J4055" s="5">
        <f>VLOOKUP(working_table!$G4055,order_items[[#All],[product_id]:[subtotal_idr]],4,0)</f>
        <v>149000</v>
      </c>
      <c r="K4055" t="str">
        <f>VLOOKUP($G4055,products7[#All],2,0)</f>
        <v>Jacket Denim Ratu Mode</v>
      </c>
      <c r="L4055" t="str">
        <f>VLOOKUP($G4055,products7[#All],3,0)</f>
        <v>Jacket</v>
      </c>
      <c r="M4055" t="str">
        <f>VLOOKUP($G4055,products7[#All],7,0)</f>
        <v>Ratu Mode</v>
      </c>
    </row>
    <row r="4056" spans="1:13" x14ac:dyDescent="0.35">
      <c r="A4056" t="s">
        <v>9164</v>
      </c>
      <c r="B4056" s="2">
        <f>VLOOKUP(A4056,orders[#All],3,0)</f>
        <v>45388</v>
      </c>
      <c r="C4056" t="str">
        <f>VLOOKUP($A4056,orders[#All],9,0)</f>
        <v>processing</v>
      </c>
      <c r="D4056" t="str">
        <f>VLOOKUP($A4056,orders[#All],5,0)</f>
        <v>Palembang</v>
      </c>
      <c r="E4056" t="str">
        <f>VLOOKUP($A4056,orders[#All],6,0)</f>
        <v>Sumatera Selatan</v>
      </c>
      <c r="F4056" t="str">
        <f>VLOOKUP($A4056,orders[#All],10,0)</f>
        <v>NEWUSER</v>
      </c>
      <c r="G4056" t="s">
        <v>2411</v>
      </c>
      <c r="H4056">
        <f>VLOOKUP(working_table!G4056,order_items[[#All],[product_id]:[subtotal_idr]],2,0)</f>
        <v>1</v>
      </c>
      <c r="I4056" s="5">
        <f>VLOOKUP(working_table!$G4056,order_items[[#All],[product_id]:[subtotal_idr]],3,0)</f>
        <v>149000</v>
      </c>
      <c r="J4056" s="5">
        <f>VLOOKUP(working_table!$G4056,order_items[[#All],[product_id]:[subtotal_idr]],4,0)</f>
        <v>149000</v>
      </c>
      <c r="K4056" t="str">
        <f>VLOOKUP($G4056,products7[#All],2,0)</f>
        <v>Pants Cargo NusaBrand</v>
      </c>
      <c r="L4056" t="str">
        <f>VLOOKUP($G4056,products7[#All],3,0)</f>
        <v>Pants</v>
      </c>
      <c r="M4056" t="str">
        <f>VLOOKUP($G4056,products7[#All],7,0)</f>
        <v>NusaBrand</v>
      </c>
    </row>
    <row r="4057" spans="1:13" x14ac:dyDescent="0.35">
      <c r="A4057" t="s">
        <v>9164</v>
      </c>
      <c r="B4057" s="2">
        <f>VLOOKUP(A4057,orders[#All],3,0)</f>
        <v>45388</v>
      </c>
      <c r="C4057" t="str">
        <f>VLOOKUP($A4057,orders[#All],9,0)</f>
        <v>processing</v>
      </c>
      <c r="D4057" t="str">
        <f>VLOOKUP($A4057,orders[#All],5,0)</f>
        <v>Palembang</v>
      </c>
      <c r="E4057" t="str">
        <f>VLOOKUP($A4057,orders[#All],6,0)</f>
        <v>Sumatera Selatan</v>
      </c>
      <c r="F4057" t="str">
        <f>VLOOKUP($A4057,orders[#All],10,0)</f>
        <v>NEWUSER</v>
      </c>
      <c r="G4057" t="s">
        <v>3676</v>
      </c>
      <c r="H4057">
        <f>VLOOKUP(working_table!G4057,order_items[[#All],[product_id]:[subtotal_idr]],2,0)</f>
        <v>1</v>
      </c>
      <c r="I4057" s="5">
        <f>VLOOKUP(working_table!$G4057,order_items[[#All],[product_id]:[subtotal_idr]],3,0)</f>
        <v>449000</v>
      </c>
      <c r="J4057" s="5">
        <f>VLOOKUP(working_table!$G4057,order_items[[#All],[product_id]:[subtotal_idr]],4,0)</f>
        <v>449000</v>
      </c>
      <c r="K4057" t="str">
        <f>VLOOKUP($G4057,products7[#All],2,0)</f>
        <v>Pants Chino Ratu Mode</v>
      </c>
      <c r="L4057" t="str">
        <f>VLOOKUP($G4057,products7[#All],3,0)</f>
        <v>Pants</v>
      </c>
      <c r="M4057" t="str">
        <f>VLOOKUP($G4057,products7[#All],7,0)</f>
        <v>Ratu Mode</v>
      </c>
    </row>
    <row r="4058" spans="1:13" x14ac:dyDescent="0.35">
      <c r="A4058" t="s">
        <v>9168</v>
      </c>
      <c r="B4058" s="2">
        <f>VLOOKUP(A4058,orders[#All],3,0)</f>
        <v>45017</v>
      </c>
      <c r="C4058" t="str">
        <f>VLOOKUP($A4058,orders[#All],9,0)</f>
        <v>delivered</v>
      </c>
      <c r="D4058" t="str">
        <f>VLOOKUP($A4058,orders[#All],5,0)</f>
        <v>Surabaya</v>
      </c>
      <c r="E4058" t="str">
        <f>VLOOKUP($A4058,orders[#All],6,0)</f>
        <v>Jawa Timur</v>
      </c>
      <c r="F4058" t="str">
        <f>VLOOKUP($A4058,orders[#All],10,0)</f>
        <v>TANPA PROMO</v>
      </c>
      <c r="G4058" t="s">
        <v>3142</v>
      </c>
      <c r="H4058">
        <f>VLOOKUP(working_table!G4058,order_items[[#All],[product_id]:[subtotal_idr]],2,0)</f>
        <v>1</v>
      </c>
      <c r="I4058" s="5">
        <f>VLOOKUP(working_table!$G4058,order_items[[#All],[product_id]:[subtotal_idr]],3,0)</f>
        <v>399000</v>
      </c>
      <c r="J4058" s="5">
        <f>VLOOKUP(working_table!$G4058,order_items[[#All],[product_id]:[subtotal_idr]],4,0)</f>
        <v>399000</v>
      </c>
      <c r="K4058" t="str">
        <f>VLOOKUP($G4058,products7[#All],2,0)</f>
        <v>Dress Bodycon Kanvas Lokal</v>
      </c>
      <c r="L4058" t="str">
        <f>VLOOKUP($G4058,products7[#All],3,0)</f>
        <v>Dress</v>
      </c>
      <c r="M4058" t="str">
        <f>VLOOKUP($G4058,products7[#All],7,0)</f>
        <v>Kanvas Lokal</v>
      </c>
    </row>
    <row r="4059" spans="1:13" x14ac:dyDescent="0.35">
      <c r="A4059" t="s">
        <v>9170</v>
      </c>
      <c r="B4059" s="2">
        <f>VLOOKUP(A4059,orders[#All],3,0)</f>
        <v>44777</v>
      </c>
      <c r="C4059" t="str">
        <f>VLOOKUP($A4059,orders[#All],9,0)</f>
        <v>shipped</v>
      </c>
      <c r="D4059" t="str">
        <f>VLOOKUP($A4059,orders[#All],5,0)</f>
        <v>Bandung</v>
      </c>
      <c r="E4059" t="str">
        <f>VLOOKUP($A4059,orders[#All],6,0)</f>
        <v>Jawa Barat</v>
      </c>
      <c r="F4059" t="str">
        <f>VLOOKUP($A4059,orders[#All],10,0)</f>
        <v>TANPA PROMO</v>
      </c>
      <c r="G4059" t="s">
        <v>3906</v>
      </c>
      <c r="H4059">
        <f>VLOOKUP(working_table!G4059,order_items[[#All],[product_id]:[subtotal_idr]],2,0)</f>
        <v>1</v>
      </c>
      <c r="I4059" s="5">
        <f>VLOOKUP(working_table!$G4059,order_items[[#All],[product_id]:[subtotal_idr]],3,0)</f>
        <v>449000</v>
      </c>
      <c r="J4059" s="5">
        <f>VLOOKUP(working_table!$G4059,order_items[[#All],[product_id]:[subtotal_idr]],4,0)</f>
        <v>449000</v>
      </c>
      <c r="K4059" t="str">
        <f>VLOOKUP($G4059,products7[#All],2,0)</f>
        <v>Pants Kulot Cendana Co</v>
      </c>
      <c r="L4059" t="str">
        <f>VLOOKUP($G4059,products7[#All],3,0)</f>
        <v>Pants</v>
      </c>
      <c r="M4059" t="str">
        <f>VLOOKUP($G4059,products7[#All],7,0)</f>
        <v>Cendana Co</v>
      </c>
    </row>
    <row r="4060" spans="1:13" x14ac:dyDescent="0.35">
      <c r="A4060" t="s">
        <v>9170</v>
      </c>
      <c r="B4060" s="2">
        <f>VLOOKUP(A4060,orders[#All],3,0)</f>
        <v>44777</v>
      </c>
      <c r="C4060" t="str">
        <f>VLOOKUP($A4060,orders[#All],9,0)</f>
        <v>shipped</v>
      </c>
      <c r="D4060" t="str">
        <f>VLOOKUP($A4060,orders[#All],5,0)</f>
        <v>Bandung</v>
      </c>
      <c r="E4060" t="str">
        <f>VLOOKUP($A4060,orders[#All],6,0)</f>
        <v>Jawa Barat</v>
      </c>
      <c r="F4060" t="str">
        <f>VLOOKUP($A4060,orders[#All],10,0)</f>
        <v>TANPA PROMO</v>
      </c>
      <c r="G4060" t="s">
        <v>3069</v>
      </c>
      <c r="H4060">
        <f>VLOOKUP(working_table!G4060,order_items[[#All],[product_id]:[subtotal_idr]],2,0)</f>
        <v>1</v>
      </c>
      <c r="I4060" s="5">
        <f>VLOOKUP(working_table!$G4060,order_items[[#All],[product_id]:[subtotal_idr]],3,0)</f>
        <v>179000</v>
      </c>
      <c r="J4060" s="5">
        <f>VLOOKUP(working_table!$G4060,order_items[[#All],[product_id]:[subtotal_idr]],4,0)</f>
        <v>179000</v>
      </c>
      <c r="K4060" t="str">
        <f>VLOOKUP($G4060,products7[#All],2,0)</f>
        <v>Dress Mini Casual BajuKita</v>
      </c>
      <c r="L4060" t="str">
        <f>VLOOKUP($G4060,products7[#All],3,0)</f>
        <v>Dress</v>
      </c>
      <c r="M4060" t="str">
        <f>VLOOKUP($G4060,products7[#All],7,0)</f>
        <v>BajuKita</v>
      </c>
    </row>
    <row r="4061" spans="1:13" x14ac:dyDescent="0.35">
      <c r="A4061" t="s">
        <v>9173</v>
      </c>
      <c r="B4061" s="2">
        <f>VLOOKUP(A4061,orders[#All],3,0)</f>
        <v>45602</v>
      </c>
      <c r="C4061" t="str">
        <f>VLOOKUP($A4061,orders[#All],9,0)</f>
        <v>delivered</v>
      </c>
      <c r="D4061" t="str">
        <f>VLOOKUP($A4061,orders[#All],5,0)</f>
        <v>Denpasar</v>
      </c>
      <c r="E4061" t="str">
        <f>VLOOKUP($A4061,orders[#All],6,0)</f>
        <v>Bali</v>
      </c>
      <c r="F4061" t="str">
        <f>VLOOKUP($A4061,orders[#All],10,0)</f>
        <v>TANPA PROMO</v>
      </c>
      <c r="G4061" t="s">
        <v>2706</v>
      </c>
      <c r="H4061">
        <f>VLOOKUP(working_table!G4061,order_items[[#All],[product_id]:[subtotal_idr]],2,0)</f>
        <v>3</v>
      </c>
      <c r="I4061" s="5">
        <f>VLOOKUP(working_table!$G4061,order_items[[#All],[product_id]:[subtotal_idr]],3,0)</f>
        <v>59000</v>
      </c>
      <c r="J4061" s="5">
        <f>VLOOKUP(working_table!$G4061,order_items[[#All],[product_id]:[subtotal_idr]],4,0)</f>
        <v>177000</v>
      </c>
      <c r="K4061" t="str">
        <f>VLOOKUP($G4061,products7[#All],2,0)</f>
        <v>Kemeja Linen Senja Wear</v>
      </c>
      <c r="L4061" t="str">
        <f>VLOOKUP($G4061,products7[#All],3,0)</f>
        <v>kemeja</v>
      </c>
      <c r="M4061" t="str">
        <f>VLOOKUP($G4061,products7[#All],7,0)</f>
        <v>Senja Wear</v>
      </c>
    </row>
    <row r="4062" spans="1:13" x14ac:dyDescent="0.35">
      <c r="A4062" t="s">
        <v>9175</v>
      </c>
      <c r="B4062" s="2">
        <f>VLOOKUP(A4062,orders[#All],3,0)</f>
        <v>45448</v>
      </c>
      <c r="C4062" t="str">
        <f>VLOOKUP($A4062,orders[#All],9,0)</f>
        <v>cancelled</v>
      </c>
      <c r="D4062" t="str">
        <f>VLOOKUP($A4062,orders[#All],5,0)</f>
        <v>Balikpapan</v>
      </c>
      <c r="E4062" t="str">
        <f>VLOOKUP($A4062,orders[#All],6,0)</f>
        <v>Kalimantan Timur</v>
      </c>
      <c r="F4062" t="str">
        <f>VLOOKUP($A4062,orders[#All],10,0)</f>
        <v>TANPA PROMO</v>
      </c>
      <c r="G4062" t="s">
        <v>2662</v>
      </c>
      <c r="H4062">
        <f>VLOOKUP(working_table!G4062,order_items[[#All],[product_id]:[subtotal_idr]],2,0)</f>
        <v>1</v>
      </c>
      <c r="I4062" s="5">
        <f>VLOOKUP(working_table!$G4062,order_items[[#All],[product_id]:[subtotal_idr]],3,0)</f>
        <v>149000</v>
      </c>
      <c r="J4062" s="5">
        <f>VLOOKUP(working_table!$G4062,order_items[[#All],[product_id]:[subtotal_idr]],4,0)</f>
        <v>149000</v>
      </c>
      <c r="K4062" t="str">
        <f>VLOOKUP($G4062,products7[#All],2,0)</f>
        <v>Topi Baseball Cendana Co</v>
      </c>
      <c r="L4062" t="str">
        <f>VLOOKUP($G4062,products7[#All],3,0)</f>
        <v>Accessories</v>
      </c>
      <c r="M4062" t="str">
        <f>VLOOKUP($G4062,products7[#All],7,0)</f>
        <v>Cendana Co</v>
      </c>
    </row>
    <row r="4063" spans="1:13" x14ac:dyDescent="0.35">
      <c r="A4063" t="s">
        <v>9177</v>
      </c>
      <c r="B4063" s="2">
        <f>VLOOKUP(A4063,orders[#All],3,0)</f>
        <v>45321</v>
      </c>
      <c r="C4063" t="str">
        <f>VLOOKUP($A4063,orders[#All],9,0)</f>
        <v>delivered</v>
      </c>
      <c r="D4063" t="str">
        <f>VLOOKUP($A4063,orders[#All],5,0)</f>
        <v>Tangerang</v>
      </c>
      <c r="E4063" t="str">
        <f>VLOOKUP($A4063,orders[#All],6,0)</f>
        <v>Banten</v>
      </c>
      <c r="F4063" t="str">
        <f>VLOOKUP($A4063,orders[#All],10,0)</f>
        <v>RAMADAN23</v>
      </c>
      <c r="G4063" t="s">
        <v>2924</v>
      </c>
      <c r="H4063">
        <f>VLOOKUP(working_table!G4063,order_items[[#All],[product_id]:[subtotal_idr]],2,0)</f>
        <v>1</v>
      </c>
      <c r="I4063" s="5">
        <f>VLOOKUP(working_table!$G4063,order_items[[#All],[product_id]:[subtotal_idr]],3,0)</f>
        <v>449000</v>
      </c>
      <c r="J4063" s="5">
        <f>VLOOKUP(working_table!$G4063,order_items[[#All],[product_id]:[subtotal_idr]],4,0)</f>
        <v>449000</v>
      </c>
      <c r="K4063" t="str">
        <f>VLOOKUP($G4063,products7[#All],2,0)</f>
        <v>Jacket Varsity NusaBrand</v>
      </c>
      <c r="L4063" t="str">
        <f>VLOOKUP($G4063,products7[#All],3,0)</f>
        <v>Jacket</v>
      </c>
      <c r="M4063" t="str">
        <f>VLOOKUP($G4063,products7[#All],7,0)</f>
        <v>NusaBrand</v>
      </c>
    </row>
    <row r="4064" spans="1:13" x14ac:dyDescent="0.35">
      <c r="A4064" t="s">
        <v>9179</v>
      </c>
      <c r="B4064" s="2">
        <f>VLOOKUP(A4064,orders[#All],3,0)</f>
        <v>44631</v>
      </c>
      <c r="C4064" t="str">
        <f>VLOOKUP($A4064,orders[#All],9,0)</f>
        <v>delivered</v>
      </c>
      <c r="D4064" t="str">
        <f>VLOOKUP($A4064,orders[#All],5,0)</f>
        <v>Tangerang</v>
      </c>
      <c r="E4064" t="str">
        <f>VLOOKUP($A4064,orders[#All],6,0)</f>
        <v>Banten</v>
      </c>
      <c r="F4064" t="str">
        <f>VLOOKUP($A4064,orders[#All],10,0)</f>
        <v>TANPA PROMO</v>
      </c>
      <c r="G4064" t="s">
        <v>2911</v>
      </c>
      <c r="H4064">
        <f>VLOOKUP(working_table!G4064,order_items[[#All],[product_id]:[subtotal_idr]],2,0)</f>
        <v>1</v>
      </c>
      <c r="I4064" s="5">
        <f>VLOOKUP(working_table!$G4064,order_items[[#All],[product_id]:[subtotal_idr]],3,0)</f>
        <v>329000</v>
      </c>
      <c r="J4064" s="5">
        <f>VLOOKUP(working_table!$G4064,order_items[[#All],[product_id]:[subtotal_idr]],4,0)</f>
        <v>329000</v>
      </c>
      <c r="K4064" t="str">
        <f>VLOOKUP($G4064,products7[#All],2,0)</f>
        <v>Jacket Hoodie SandangIndo</v>
      </c>
      <c r="L4064" t="str">
        <f>VLOOKUP($G4064,products7[#All],3,0)</f>
        <v>Jacket</v>
      </c>
      <c r="M4064" t="str">
        <f>VLOOKUP($G4064,products7[#All],7,0)</f>
        <v>SandangIndo</v>
      </c>
    </row>
    <row r="4065" spans="1:13" x14ac:dyDescent="0.35">
      <c r="A4065" t="s">
        <v>9179</v>
      </c>
      <c r="B4065" s="2">
        <f>VLOOKUP(A4065,orders[#All],3,0)</f>
        <v>44631</v>
      </c>
      <c r="C4065" t="str">
        <f>VLOOKUP($A4065,orders[#All],9,0)</f>
        <v>delivered</v>
      </c>
      <c r="D4065" t="str">
        <f>VLOOKUP($A4065,orders[#All],5,0)</f>
        <v>Tangerang</v>
      </c>
      <c r="E4065" t="str">
        <f>VLOOKUP($A4065,orders[#All],6,0)</f>
        <v>Banten</v>
      </c>
      <c r="F4065" t="str">
        <f>VLOOKUP($A4065,orders[#All],10,0)</f>
        <v>TANPA PROMO</v>
      </c>
      <c r="G4065" t="s">
        <v>3701</v>
      </c>
      <c r="H4065">
        <f>VLOOKUP(working_table!G4065,order_items[[#All],[product_id]:[subtotal_idr]],2,0)</f>
        <v>1</v>
      </c>
      <c r="I4065" s="5">
        <f>VLOOKUP(working_table!$G4065,order_items[[#All],[product_id]:[subtotal_idr]],3,0)</f>
        <v>399000</v>
      </c>
      <c r="J4065" s="5">
        <f>VLOOKUP(working_table!$G4065,order_items[[#All],[product_id]:[subtotal_idr]],4,0)</f>
        <v>399000</v>
      </c>
      <c r="K4065" t="str">
        <f>VLOOKUP($G4065,products7[#All],2,0)</f>
        <v>Tas Selempang Riang Apparel</v>
      </c>
      <c r="L4065" t="str">
        <f>VLOOKUP($G4065,products7[#All],3,0)</f>
        <v>Accessories</v>
      </c>
      <c r="M4065" t="str">
        <f>VLOOKUP($G4065,products7[#All],7,0)</f>
        <v>Riang Apparel</v>
      </c>
    </row>
    <row r="4066" spans="1:13" x14ac:dyDescent="0.35">
      <c r="A4066" t="s">
        <v>9179</v>
      </c>
      <c r="B4066" s="2">
        <f>VLOOKUP(A4066,orders[#All],3,0)</f>
        <v>44631</v>
      </c>
      <c r="C4066" t="str">
        <f>VLOOKUP($A4066,orders[#All],9,0)</f>
        <v>delivered</v>
      </c>
      <c r="D4066" t="str">
        <f>VLOOKUP($A4066,orders[#All],5,0)</f>
        <v>Tangerang</v>
      </c>
      <c r="E4066" t="str">
        <f>VLOOKUP($A4066,orders[#All],6,0)</f>
        <v>Banten</v>
      </c>
      <c r="F4066" t="str">
        <f>VLOOKUP($A4066,orders[#All],10,0)</f>
        <v>TANPA PROMO</v>
      </c>
      <c r="G4066" t="s">
        <v>3637</v>
      </c>
      <c r="H4066">
        <f>VLOOKUP(working_table!G4066,order_items[[#All],[product_id]:[subtotal_idr]],2,0)</f>
        <v>1</v>
      </c>
      <c r="I4066" s="5">
        <f>VLOOKUP(working_table!$G4066,order_items[[#All],[product_id]:[subtotal_idr]],3,0)</f>
        <v>449000</v>
      </c>
      <c r="J4066" s="5">
        <f>VLOOKUP(working_table!$G4066,order_items[[#All],[product_id]:[subtotal_idr]],4,0)</f>
        <v>449000</v>
      </c>
      <c r="K4066" t="str">
        <f>VLOOKUP($G4066,products7[#All],2,0)</f>
        <v>T-Shirt Slim Fit NusaBrand</v>
      </c>
      <c r="L4066" t="str">
        <f>VLOOKUP($G4066,products7[#All],3,0)</f>
        <v>kemeja</v>
      </c>
      <c r="M4066" t="str">
        <f>VLOOKUP($G4066,products7[#All],7,0)</f>
        <v>NusaBrand</v>
      </c>
    </row>
    <row r="4067" spans="1:13" x14ac:dyDescent="0.35">
      <c r="A4067" t="s">
        <v>9183</v>
      </c>
      <c r="B4067" s="2">
        <f>VLOOKUP(A4067,orders[#All],3,0)</f>
        <v>45074</v>
      </c>
      <c r="C4067" t="str">
        <f>VLOOKUP($A4067,orders[#All],9,0)</f>
        <v>delivered</v>
      </c>
      <c r="D4067" t="str">
        <f>VLOOKUP($A4067,orders[#All],5,0)</f>
        <v>Palembang</v>
      </c>
      <c r="E4067" t="str">
        <f>VLOOKUP($A4067,orders[#All],6,0)</f>
        <v>Sumatera Selatan</v>
      </c>
      <c r="F4067" t="str">
        <f>VLOOKUP($A4067,orders[#All],10,0)</f>
        <v>TANPA PROMO</v>
      </c>
      <c r="G4067" t="s">
        <v>3223</v>
      </c>
      <c r="H4067">
        <f>VLOOKUP(working_table!G4067,order_items[[#All],[product_id]:[subtotal_idr]],2,0)</f>
        <v>1</v>
      </c>
      <c r="I4067" s="5">
        <f>VLOOKUP(working_table!$G4067,order_items[[#All],[product_id]:[subtotal_idr]],3,0)</f>
        <v>69000</v>
      </c>
      <c r="J4067" s="5">
        <f>VLOOKUP(working_table!$G4067,order_items[[#All],[product_id]:[subtotal_idr]],4,0)</f>
        <v>69000</v>
      </c>
      <c r="K4067" t="str">
        <f>VLOOKUP($G4067,products7[#All],2,0)</f>
        <v>Pants Jeans Slim Senja Wear</v>
      </c>
      <c r="L4067" t="str">
        <f>VLOOKUP($G4067,products7[#All],3,0)</f>
        <v>Pants</v>
      </c>
      <c r="M4067" t="str">
        <f>VLOOKUP($G4067,products7[#All],7,0)</f>
        <v>Senja Wear</v>
      </c>
    </row>
    <row r="4068" spans="1:13" x14ac:dyDescent="0.35">
      <c r="A4068" t="s">
        <v>9185</v>
      </c>
      <c r="B4068" s="2">
        <f>VLOOKUP(A4068,orders[#All],3,0)</f>
        <v>45355</v>
      </c>
      <c r="C4068" t="str">
        <f>VLOOKUP($A4068,orders[#All],9,0)</f>
        <v>delivered</v>
      </c>
      <c r="D4068" t="str">
        <f>VLOOKUP($A4068,orders[#All],5,0)</f>
        <v>Manado</v>
      </c>
      <c r="E4068" t="str">
        <f>VLOOKUP($A4068,orders[#All],6,0)</f>
        <v>Sulawesi Utara</v>
      </c>
      <c r="F4068" t="str">
        <f>VLOOKUP($A4068,orders[#All],10,0)</f>
        <v>NEWUSER</v>
      </c>
      <c r="G4068" t="s">
        <v>2712</v>
      </c>
      <c r="H4068">
        <f>VLOOKUP(working_table!G4068,order_items[[#All],[product_id]:[subtotal_idr]],2,0)</f>
        <v>1</v>
      </c>
      <c r="I4068" s="5">
        <f>VLOOKUP(working_table!$G4068,order_items[[#All],[product_id]:[subtotal_idr]],3,0)</f>
        <v>229000</v>
      </c>
      <c r="J4068" s="5">
        <f>VLOOKUP(working_table!$G4068,order_items[[#All],[product_id]:[subtotal_idr]],4,0)</f>
        <v>229000</v>
      </c>
      <c r="K4068" t="str">
        <f>VLOOKUP($G4068,products7[#All],2,0)</f>
        <v>Jacket Coach Ratu Mode</v>
      </c>
      <c r="L4068" t="str">
        <f>VLOOKUP($G4068,products7[#All],3,0)</f>
        <v>Jacket</v>
      </c>
      <c r="M4068" t="str">
        <f>VLOOKUP($G4068,products7[#All],7,0)</f>
        <v>Ratu Mode</v>
      </c>
    </row>
    <row r="4069" spans="1:13" x14ac:dyDescent="0.35">
      <c r="A4069" t="s">
        <v>9185</v>
      </c>
      <c r="B4069" s="2">
        <f>VLOOKUP(A4069,orders[#All],3,0)</f>
        <v>45355</v>
      </c>
      <c r="C4069" t="str">
        <f>VLOOKUP($A4069,orders[#All],9,0)</f>
        <v>delivered</v>
      </c>
      <c r="D4069" t="str">
        <f>VLOOKUP($A4069,orders[#All],5,0)</f>
        <v>Manado</v>
      </c>
      <c r="E4069" t="str">
        <f>VLOOKUP($A4069,orders[#All],6,0)</f>
        <v>Sulawesi Utara</v>
      </c>
      <c r="F4069" t="str">
        <f>VLOOKUP($A4069,orders[#All],10,0)</f>
        <v>NEWUSER</v>
      </c>
      <c r="G4069" t="s">
        <v>2408</v>
      </c>
      <c r="H4069">
        <f>VLOOKUP(working_table!G4069,order_items[[#All],[product_id]:[subtotal_idr]],2,0)</f>
        <v>1</v>
      </c>
      <c r="I4069" s="5">
        <f>VLOOKUP(working_table!$G4069,order_items[[#All],[product_id]:[subtotal_idr]],3,0)</f>
        <v>349000</v>
      </c>
      <c r="J4069" s="5">
        <f>VLOOKUP(working_table!$G4069,order_items[[#All],[product_id]:[subtotal_idr]],4,0)</f>
        <v>349000</v>
      </c>
      <c r="K4069" t="str">
        <f>VLOOKUP($G4069,products7[#All],2,0)</f>
        <v>Kemeja Oxford BajuKita</v>
      </c>
      <c r="L4069" t="str">
        <f>VLOOKUP($G4069,products7[#All],3,0)</f>
        <v>Kemeja</v>
      </c>
      <c r="M4069" t="str">
        <f>VLOOKUP($G4069,products7[#All],7,0)</f>
        <v>BajuKita</v>
      </c>
    </row>
    <row r="4070" spans="1:13" x14ac:dyDescent="0.35">
      <c r="A4070" t="s">
        <v>9185</v>
      </c>
      <c r="B4070" s="2">
        <f>VLOOKUP(A4070,orders[#All],3,0)</f>
        <v>45355</v>
      </c>
      <c r="C4070" t="str">
        <f>VLOOKUP($A4070,orders[#All],9,0)</f>
        <v>delivered</v>
      </c>
      <c r="D4070" t="str">
        <f>VLOOKUP($A4070,orders[#All],5,0)</f>
        <v>Manado</v>
      </c>
      <c r="E4070" t="str">
        <f>VLOOKUP($A4070,orders[#All],6,0)</f>
        <v>Sulawesi Utara</v>
      </c>
      <c r="F4070" t="str">
        <f>VLOOKUP($A4070,orders[#All],10,0)</f>
        <v>NEWUSER</v>
      </c>
      <c r="G4070" t="s">
        <v>2895</v>
      </c>
      <c r="H4070">
        <f>VLOOKUP(working_table!G4070,order_items[[#All],[product_id]:[subtotal_idr]],2,0)</f>
        <v>1</v>
      </c>
      <c r="I4070" s="5">
        <f>VLOOKUP(working_table!$G4070,order_items[[#All],[product_id]:[subtotal_idr]],3,0)</f>
        <v>299000</v>
      </c>
      <c r="J4070" s="5">
        <f>VLOOKUP(working_table!$G4070,order_items[[#All],[product_id]:[subtotal_idr]],4,0)</f>
        <v>299000</v>
      </c>
      <c r="K4070" t="str">
        <f>VLOOKUP($G4070,products7[#All],2,0)</f>
        <v>Jacket Denim Ratu Mode</v>
      </c>
      <c r="L4070" t="str">
        <f>VLOOKUP($G4070,products7[#All],3,0)</f>
        <v>Jacket</v>
      </c>
      <c r="M4070" t="str">
        <f>VLOOKUP($G4070,products7[#All],7,0)</f>
        <v>Ratu Mode</v>
      </c>
    </row>
    <row r="4071" spans="1:13" x14ac:dyDescent="0.35">
      <c r="A4071" t="s">
        <v>9189</v>
      </c>
      <c r="B4071" s="2">
        <f>VLOOKUP(A4071,orders[#All],3,0)</f>
        <v>44993</v>
      </c>
      <c r="C4071" t="str">
        <f>VLOOKUP($A4071,orders[#All],9,0)</f>
        <v>processing</v>
      </c>
      <c r="D4071" t="str">
        <f>VLOOKUP($A4071,orders[#All],5,0)</f>
        <v>Manado</v>
      </c>
      <c r="E4071" t="str">
        <f>VLOOKUP($A4071,orders[#All],6,0)</f>
        <v>Sulawesi Utara</v>
      </c>
      <c r="F4071" t="str">
        <f>VLOOKUP($A4071,orders[#All],10,0)</f>
        <v>TANPA PROMO</v>
      </c>
      <c r="G4071" t="s">
        <v>2770</v>
      </c>
      <c r="H4071">
        <f>VLOOKUP(working_table!G4071,order_items[[#All],[product_id]:[subtotal_idr]],2,0)</f>
        <v>1</v>
      </c>
      <c r="I4071" s="5">
        <f>VLOOKUP(working_table!$G4071,order_items[[#All],[product_id]:[subtotal_idr]],3,0)</f>
        <v>49000</v>
      </c>
      <c r="J4071" s="5">
        <f>VLOOKUP(working_table!$G4071,order_items[[#All],[product_id]:[subtotal_idr]],4,0)</f>
        <v>49000</v>
      </c>
      <c r="K4071" t="str">
        <f>VLOOKUP($G4071,products7[#All],2,0)</f>
        <v>Dress A-Line Kanvas Lokal</v>
      </c>
      <c r="L4071" t="str">
        <f>VLOOKUP($G4071,products7[#All],3,0)</f>
        <v>Dress</v>
      </c>
      <c r="M4071" t="str">
        <f>VLOOKUP($G4071,products7[#All],7,0)</f>
        <v>Kanvas Lokal</v>
      </c>
    </row>
    <row r="4072" spans="1:13" x14ac:dyDescent="0.35">
      <c r="A4072" t="s">
        <v>9189</v>
      </c>
      <c r="B4072" s="2">
        <f>VLOOKUP(A4072,orders[#All],3,0)</f>
        <v>44993</v>
      </c>
      <c r="C4072" t="str">
        <f>VLOOKUP($A4072,orders[#All],9,0)</f>
        <v>processing</v>
      </c>
      <c r="D4072" t="str">
        <f>VLOOKUP($A4072,orders[#All],5,0)</f>
        <v>Manado</v>
      </c>
      <c r="E4072" t="str">
        <f>VLOOKUP($A4072,orders[#All],6,0)</f>
        <v>Sulawesi Utara</v>
      </c>
      <c r="F4072" t="str">
        <f>VLOOKUP($A4072,orders[#All],10,0)</f>
        <v>TANPA PROMO</v>
      </c>
      <c r="G4072" t="s">
        <v>2527</v>
      </c>
      <c r="H4072">
        <f>VLOOKUP(working_table!G4072,order_items[[#All],[product_id]:[subtotal_idr]],2,0)</f>
        <v>1</v>
      </c>
      <c r="I4072" s="5">
        <f>VLOOKUP(working_table!$G4072,order_items[[#All],[product_id]:[subtotal_idr]],3,0)</f>
        <v>279000</v>
      </c>
      <c r="J4072" s="5">
        <f>VLOOKUP(working_table!$G4072,order_items[[#All],[product_id]:[subtotal_idr]],4,0)</f>
        <v>279000</v>
      </c>
      <c r="K4072" t="str">
        <f>VLOOKUP($G4072,products7[#All],2,0)</f>
        <v>Dress Maxi Polos NusaBrand</v>
      </c>
      <c r="L4072" t="str">
        <f>VLOOKUP($G4072,products7[#All],3,0)</f>
        <v>dress</v>
      </c>
      <c r="M4072" t="str">
        <f>VLOOKUP($G4072,products7[#All],7,0)</f>
        <v>NusaBrand</v>
      </c>
    </row>
    <row r="4073" spans="1:13" x14ac:dyDescent="0.35">
      <c r="A4073" t="s">
        <v>9192</v>
      </c>
      <c r="B4073" s="2">
        <f>VLOOKUP(A4073,orders[#All],3,0)</f>
        <v>45118</v>
      </c>
      <c r="C4073" t="str">
        <f>VLOOKUP($A4073,orders[#All],9,0)</f>
        <v>processing</v>
      </c>
      <c r="D4073" t="str">
        <f>VLOOKUP($A4073,orders[#All],5,0)</f>
        <v>Denpasar</v>
      </c>
      <c r="E4073" t="str">
        <f>VLOOKUP($A4073,orders[#All],6,0)</f>
        <v>Bali</v>
      </c>
      <c r="F4073" t="str">
        <f>VLOOKUP($A4073,orders[#All],10,0)</f>
        <v>TANPA PROMO</v>
      </c>
      <c r="G4073" t="s">
        <v>3049</v>
      </c>
      <c r="H4073">
        <f>VLOOKUP(working_table!G4073,order_items[[#All],[product_id]:[subtotal_idr]],2,0)</f>
        <v>1</v>
      </c>
      <c r="I4073" s="5">
        <f>VLOOKUP(working_table!$G4073,order_items[[#All],[product_id]:[subtotal_idr]],3,0)</f>
        <v>129000</v>
      </c>
      <c r="J4073" s="5">
        <f>VLOOKUP(working_table!$G4073,order_items[[#All],[product_id]:[subtotal_idr]],4,0)</f>
        <v>129000</v>
      </c>
      <c r="K4073" t="str">
        <f>VLOOKUP($G4073,products7[#All],2,0)</f>
        <v>Dress Bodycon Senja Wear</v>
      </c>
      <c r="L4073" t="str">
        <f>VLOOKUP($G4073,products7[#All],3,0)</f>
        <v>Dress</v>
      </c>
      <c r="M4073" t="str">
        <f>VLOOKUP($G4073,products7[#All],7,0)</f>
        <v>Senja Wear</v>
      </c>
    </row>
    <row r="4074" spans="1:13" x14ac:dyDescent="0.35">
      <c r="A4074" t="s">
        <v>9194</v>
      </c>
      <c r="B4074" s="2">
        <f>VLOOKUP(A4074,orders[#All],3,0)</f>
        <v>45085</v>
      </c>
      <c r="C4074" t="str">
        <f>VLOOKUP($A4074,orders[#All],9,0)</f>
        <v>cancelled</v>
      </c>
      <c r="D4074" t="str">
        <f>VLOOKUP($A4074,orders[#All],5,0)</f>
        <v>Bandung</v>
      </c>
      <c r="E4074" t="str">
        <f>VLOOKUP($A4074,orders[#All],6,0)</f>
        <v>Jawa Barat</v>
      </c>
      <c r="F4074" t="str">
        <f>VLOOKUP($A4074,orders[#All],10,0)</f>
        <v>HARI BELANJA</v>
      </c>
      <c r="G4074" t="s">
        <v>2505</v>
      </c>
      <c r="H4074">
        <f>VLOOKUP(working_table!G4074,order_items[[#All],[product_id]:[subtotal_idr]],2,0)</f>
        <v>1</v>
      </c>
      <c r="I4074" s="5">
        <f>VLOOKUP(working_table!$G4074,order_items[[#All],[product_id]:[subtotal_idr]],3,0)</f>
        <v>99000</v>
      </c>
      <c r="J4074" s="5">
        <f>VLOOKUP(working_table!$G4074,order_items[[#All],[product_id]:[subtotal_idr]],4,0)</f>
        <v>99000</v>
      </c>
      <c r="K4074" t="str">
        <f>VLOOKUP($G4074,products7[#All],2,0)</f>
        <v>Dress Mini Casual Pesona Indo</v>
      </c>
      <c r="L4074" t="str">
        <f>VLOOKUP($G4074,products7[#All],3,0)</f>
        <v>dress</v>
      </c>
      <c r="M4074" t="str">
        <f>VLOOKUP($G4074,products7[#All],7,0)</f>
        <v>Pesona Indo</v>
      </c>
    </row>
    <row r="4075" spans="1:13" x14ac:dyDescent="0.35">
      <c r="A4075" t="s">
        <v>9194</v>
      </c>
      <c r="B4075" s="2">
        <f>VLOOKUP(A4075,orders[#All],3,0)</f>
        <v>45085</v>
      </c>
      <c r="C4075" t="str">
        <f>VLOOKUP($A4075,orders[#All],9,0)</f>
        <v>cancelled</v>
      </c>
      <c r="D4075" t="str">
        <f>VLOOKUP($A4075,orders[#All],5,0)</f>
        <v>Bandung</v>
      </c>
      <c r="E4075" t="str">
        <f>VLOOKUP($A4075,orders[#All],6,0)</f>
        <v>Jawa Barat</v>
      </c>
      <c r="F4075" t="str">
        <f>VLOOKUP($A4075,orders[#All],10,0)</f>
        <v>HARI BELANJA</v>
      </c>
      <c r="G4075" t="s">
        <v>3041</v>
      </c>
      <c r="H4075">
        <f>VLOOKUP(working_table!G4075,order_items[[#All],[product_id]:[subtotal_idr]],2,0)</f>
        <v>1</v>
      </c>
      <c r="I4075" s="5">
        <f>VLOOKUP(working_table!$G4075,order_items[[#All],[product_id]:[subtotal_idr]],3,0)</f>
        <v>89000</v>
      </c>
      <c r="J4075" s="5">
        <f>VLOOKUP(working_table!$G4075,order_items[[#All],[product_id]:[subtotal_idr]],4,0)</f>
        <v>89000</v>
      </c>
      <c r="K4075" t="str">
        <f>VLOOKUP($G4075,products7[#All],2,0)</f>
        <v>Tas Selempang Pesona Indo</v>
      </c>
      <c r="L4075" t="str">
        <f>VLOOKUP($G4075,products7[#All],3,0)</f>
        <v>Accessories</v>
      </c>
      <c r="M4075" t="str">
        <f>VLOOKUP($G4075,products7[#All],7,0)</f>
        <v>Pesona Indo</v>
      </c>
    </row>
    <row r="4076" spans="1:13" x14ac:dyDescent="0.35">
      <c r="A4076" t="s">
        <v>9194</v>
      </c>
      <c r="B4076" s="2">
        <f>VLOOKUP(A4076,orders[#All],3,0)</f>
        <v>45085</v>
      </c>
      <c r="C4076" t="str">
        <f>VLOOKUP($A4076,orders[#All],9,0)</f>
        <v>cancelled</v>
      </c>
      <c r="D4076" t="str">
        <f>VLOOKUP($A4076,orders[#All],5,0)</f>
        <v>Bandung</v>
      </c>
      <c r="E4076" t="str">
        <f>VLOOKUP($A4076,orders[#All],6,0)</f>
        <v>Jawa Barat</v>
      </c>
      <c r="F4076" t="str">
        <f>VLOOKUP($A4076,orders[#All],10,0)</f>
        <v>HARI BELANJA</v>
      </c>
      <c r="G4076" t="s">
        <v>2599</v>
      </c>
      <c r="H4076">
        <f>VLOOKUP(working_table!G4076,order_items[[#All],[product_id]:[subtotal_idr]],2,0)</f>
        <v>1</v>
      </c>
      <c r="I4076" s="5">
        <f>VLOOKUP(working_table!$G4076,order_items[[#All],[product_id]:[subtotal_idr]],3,0)</f>
        <v>199000</v>
      </c>
      <c r="J4076" s="5">
        <f>VLOOKUP(working_table!$G4076,order_items[[#All],[product_id]:[subtotal_idr]],4,0)</f>
        <v>199000</v>
      </c>
      <c r="K4076" t="str">
        <f>VLOOKUP($G4076,products7[#All],2,0)</f>
        <v>Pants Jeans Slim Pesona Indo</v>
      </c>
      <c r="L4076" t="str">
        <f>VLOOKUP($G4076,products7[#All],3,0)</f>
        <v>Pants</v>
      </c>
      <c r="M4076" t="str">
        <f>VLOOKUP($G4076,products7[#All],7,0)</f>
        <v>Pesona Indo</v>
      </c>
    </row>
    <row r="4077" spans="1:13" x14ac:dyDescent="0.35">
      <c r="A4077" t="s">
        <v>9198</v>
      </c>
      <c r="B4077" s="2">
        <f>VLOOKUP(A4077,orders[#All],3,0)</f>
        <v>45245</v>
      </c>
      <c r="C4077" t="str">
        <f>VLOOKUP($A4077,orders[#All],9,0)</f>
        <v>returned</v>
      </c>
      <c r="D4077" t="str">
        <f>VLOOKUP($A4077,orders[#All],5,0)</f>
        <v>Tangerang</v>
      </c>
      <c r="E4077" t="str">
        <f>VLOOKUP($A4077,orders[#All],6,0)</f>
        <v>Banten</v>
      </c>
      <c r="F4077" t="str">
        <f>VLOOKUP($A4077,orders[#All],10,0)</f>
        <v>TANPA PROMO</v>
      </c>
      <c r="G4077" t="s">
        <v>2924</v>
      </c>
      <c r="H4077">
        <f>VLOOKUP(working_table!G4077,order_items[[#All],[product_id]:[subtotal_idr]],2,0)</f>
        <v>1</v>
      </c>
      <c r="I4077" s="5">
        <f>VLOOKUP(working_table!$G4077,order_items[[#All],[product_id]:[subtotal_idr]],3,0)</f>
        <v>449000</v>
      </c>
      <c r="J4077" s="5">
        <f>VLOOKUP(working_table!$G4077,order_items[[#All],[product_id]:[subtotal_idr]],4,0)</f>
        <v>449000</v>
      </c>
      <c r="K4077" t="str">
        <f>VLOOKUP($G4077,products7[#All],2,0)</f>
        <v>Jacket Varsity NusaBrand</v>
      </c>
      <c r="L4077" t="str">
        <f>VLOOKUP($G4077,products7[#All],3,0)</f>
        <v>Jacket</v>
      </c>
      <c r="M4077" t="str">
        <f>VLOOKUP($G4077,products7[#All],7,0)</f>
        <v>NusaBrand</v>
      </c>
    </row>
    <row r="4078" spans="1:13" x14ac:dyDescent="0.35">
      <c r="A4078" t="s">
        <v>9200</v>
      </c>
      <c r="B4078" s="2">
        <f>VLOOKUP(A4078,orders[#All],3,0)</f>
        <v>44860</v>
      </c>
      <c r="C4078" t="str">
        <f>VLOOKUP($A4078,orders[#All],9,0)</f>
        <v>delivered</v>
      </c>
      <c r="D4078" t="str">
        <f>VLOOKUP($A4078,orders[#All],5,0)</f>
        <v>Jakarta</v>
      </c>
      <c r="E4078" t="str">
        <f>VLOOKUP($A4078,orders[#All],6,0)</f>
        <v>DKI Jakarta</v>
      </c>
      <c r="F4078" t="str">
        <f>VLOOKUP($A4078,orders[#All],10,0)</f>
        <v>TANPA PROMO</v>
      </c>
      <c r="G4078" t="s">
        <v>2761</v>
      </c>
      <c r="H4078">
        <f>VLOOKUP(working_table!G4078,order_items[[#All],[product_id]:[subtotal_idr]],2,0)</f>
        <v>1</v>
      </c>
      <c r="I4078" s="5">
        <f>VLOOKUP(working_table!$G4078,order_items[[#All],[product_id]:[subtotal_idr]],3,0)</f>
        <v>179000</v>
      </c>
      <c r="J4078" s="5">
        <f>VLOOKUP(working_table!$G4078,order_items[[#All],[product_id]:[subtotal_idr]],4,0)</f>
        <v>179000</v>
      </c>
      <c r="K4078" t="str">
        <f>VLOOKUP($G4078,products7[#All],2,0)</f>
        <v>T-Shirt Striped Kanvas Lokal</v>
      </c>
      <c r="L4078" t="str">
        <f>VLOOKUP($G4078,products7[#All],3,0)</f>
        <v>T-Shirt</v>
      </c>
      <c r="M4078" t="str">
        <f>VLOOKUP($G4078,products7[#All],7,0)</f>
        <v>Kanvas Lokal</v>
      </c>
    </row>
    <row r="4079" spans="1:13" x14ac:dyDescent="0.35">
      <c r="A4079" t="s">
        <v>9200</v>
      </c>
      <c r="B4079" s="2">
        <f>VLOOKUP(A4079,orders[#All],3,0)</f>
        <v>44860</v>
      </c>
      <c r="C4079" t="str">
        <f>VLOOKUP($A4079,orders[#All],9,0)</f>
        <v>delivered</v>
      </c>
      <c r="D4079" t="str">
        <f>VLOOKUP($A4079,orders[#All],5,0)</f>
        <v>Jakarta</v>
      </c>
      <c r="E4079" t="str">
        <f>VLOOKUP($A4079,orders[#All],6,0)</f>
        <v>DKI Jakarta</v>
      </c>
      <c r="F4079" t="str">
        <f>VLOOKUP($A4079,orders[#All],10,0)</f>
        <v>TANPA PROMO</v>
      </c>
      <c r="G4079" t="s">
        <v>3138</v>
      </c>
      <c r="H4079">
        <f>VLOOKUP(working_table!G4079,order_items[[#All],[product_id]:[subtotal_idr]],2,0)</f>
        <v>3</v>
      </c>
      <c r="I4079" s="5">
        <f>VLOOKUP(working_table!$G4079,order_items[[#All],[product_id]:[subtotal_idr]],3,0)</f>
        <v>179000</v>
      </c>
      <c r="J4079" s="5">
        <f>VLOOKUP(working_table!$G4079,order_items[[#All],[product_id]:[subtotal_idr]],4,0)</f>
        <v>537000</v>
      </c>
      <c r="K4079" t="str">
        <f>VLOOKUP($G4079,products7[#All],2,0)</f>
        <v>Kemeja Oxford NusaBrand</v>
      </c>
      <c r="L4079" t="str">
        <f>VLOOKUP($G4079,products7[#All],3,0)</f>
        <v>kemeja</v>
      </c>
      <c r="M4079" t="str">
        <f>VLOOKUP($G4079,products7[#All],7,0)</f>
        <v>NusaBrand</v>
      </c>
    </row>
    <row r="4080" spans="1:13" x14ac:dyDescent="0.35">
      <c r="A4080" t="s">
        <v>9203</v>
      </c>
      <c r="B4080" s="2">
        <f>VLOOKUP(A4080,orders[#All],3,0)</f>
        <v>45680</v>
      </c>
      <c r="C4080" t="str">
        <f>VLOOKUP($A4080,orders[#All],9,0)</f>
        <v>processing</v>
      </c>
      <c r="D4080" t="str">
        <f>VLOOKUP($A4080,orders[#All],5,0)</f>
        <v>Malang</v>
      </c>
      <c r="E4080" t="str">
        <f>VLOOKUP($A4080,orders[#All],6,0)</f>
        <v>Jawa Timur</v>
      </c>
      <c r="F4080" t="str">
        <f>VLOOKUP($A4080,orders[#All],10,0)</f>
        <v>FLASHSALE</v>
      </c>
      <c r="G4080" t="s">
        <v>3280</v>
      </c>
      <c r="H4080">
        <f>VLOOKUP(working_table!G4080,order_items[[#All],[product_id]:[subtotal_idr]],2,0)</f>
        <v>3</v>
      </c>
      <c r="I4080" s="5">
        <f>VLOOKUP(working_table!$G4080,order_items[[#All],[product_id]:[subtotal_idr]],3,0)</f>
        <v>199000</v>
      </c>
      <c r="J4080" s="5">
        <f>VLOOKUP(working_table!$G4080,order_items[[#All],[product_id]:[subtotal_idr]],4,0)</f>
        <v>597000</v>
      </c>
      <c r="K4080" t="str">
        <f>VLOOKUP($G4080,products7[#All],2,0)</f>
        <v>Jacket Denim Senja Wear</v>
      </c>
      <c r="L4080" t="str">
        <f>VLOOKUP($G4080,products7[#All],3,0)</f>
        <v>Jacket</v>
      </c>
      <c r="M4080" t="str">
        <f>VLOOKUP($G4080,products7[#All],7,0)</f>
        <v>Senja Wear</v>
      </c>
    </row>
    <row r="4081" spans="1:13" x14ac:dyDescent="0.35">
      <c r="A4081" t="s">
        <v>9203</v>
      </c>
      <c r="B4081" s="2">
        <f>VLOOKUP(A4081,orders[#All],3,0)</f>
        <v>45680</v>
      </c>
      <c r="C4081" t="str">
        <f>VLOOKUP($A4081,orders[#All],9,0)</f>
        <v>processing</v>
      </c>
      <c r="D4081" t="str">
        <f>VLOOKUP($A4081,orders[#All],5,0)</f>
        <v>Malang</v>
      </c>
      <c r="E4081" t="str">
        <f>VLOOKUP($A4081,orders[#All],6,0)</f>
        <v>Jawa Timur</v>
      </c>
      <c r="F4081" t="str">
        <f>VLOOKUP($A4081,orders[#All],10,0)</f>
        <v>FLASHSALE</v>
      </c>
      <c r="G4081" t="s">
        <v>3451</v>
      </c>
      <c r="H4081">
        <f>VLOOKUP(working_table!G4081,order_items[[#All],[product_id]:[subtotal_idr]],2,0)</f>
        <v>1</v>
      </c>
      <c r="I4081" s="5">
        <f>VLOOKUP(working_table!$G4081,order_items[[#All],[product_id]:[subtotal_idr]],3,0)</f>
        <v>299000</v>
      </c>
      <c r="J4081" s="5">
        <f>VLOOKUP(working_table!$G4081,order_items[[#All],[product_id]:[subtotal_idr]],4,0)</f>
        <v>299000</v>
      </c>
      <c r="K4081" t="str">
        <f>VLOOKUP($G4081,products7[#All],2,0)</f>
        <v>Syal Rajut Pesona Indo</v>
      </c>
      <c r="L4081" t="str">
        <f>VLOOKUP($G4081,products7[#All],3,0)</f>
        <v>Accessories</v>
      </c>
      <c r="M4081" t="str">
        <f>VLOOKUP($G4081,products7[#All],7,0)</f>
        <v>Pesona Indo</v>
      </c>
    </row>
    <row r="4082" spans="1:13" x14ac:dyDescent="0.35">
      <c r="A4082" t="s">
        <v>9203</v>
      </c>
      <c r="B4082" s="2">
        <f>VLOOKUP(A4082,orders[#All],3,0)</f>
        <v>45680</v>
      </c>
      <c r="C4082" t="str">
        <f>VLOOKUP($A4082,orders[#All],9,0)</f>
        <v>processing</v>
      </c>
      <c r="D4082" t="str">
        <f>VLOOKUP($A4082,orders[#All],5,0)</f>
        <v>Malang</v>
      </c>
      <c r="E4082" t="str">
        <f>VLOOKUP($A4082,orders[#All],6,0)</f>
        <v>Jawa Timur</v>
      </c>
      <c r="F4082" t="str">
        <f>VLOOKUP($A4082,orders[#All],10,0)</f>
        <v>FLASHSALE</v>
      </c>
      <c r="G4082" t="s">
        <v>3132</v>
      </c>
      <c r="H4082">
        <f>VLOOKUP(working_table!G4082,order_items[[#All],[product_id]:[subtotal_idr]],2,0)</f>
        <v>1</v>
      </c>
      <c r="I4082" s="5">
        <f>VLOOKUP(working_table!$G4082,order_items[[#All],[product_id]:[subtotal_idr]],3,0)</f>
        <v>229000</v>
      </c>
      <c r="J4082" s="5">
        <f>VLOOKUP(working_table!$G4082,order_items[[#All],[product_id]:[subtotal_idr]],4,0)</f>
        <v>229000</v>
      </c>
      <c r="K4082" t="str">
        <f>VLOOKUP($G4082,products7[#All],2,0)</f>
        <v>Jacket Denim Riang Apparel</v>
      </c>
      <c r="L4082" t="str">
        <f>VLOOKUP($G4082,products7[#All],3,0)</f>
        <v>Jacket</v>
      </c>
      <c r="M4082" t="str">
        <f>VLOOKUP($G4082,products7[#All],7,0)</f>
        <v>Riang Apparel</v>
      </c>
    </row>
    <row r="4083" spans="1:13" x14ac:dyDescent="0.35">
      <c r="A4083" t="s">
        <v>9207</v>
      </c>
      <c r="B4083" s="2">
        <f>VLOOKUP(A4083,orders[#All],3,0)</f>
        <v>44916</v>
      </c>
      <c r="C4083" t="str">
        <f>VLOOKUP($A4083,orders[#All],9,0)</f>
        <v>processing</v>
      </c>
      <c r="D4083" t="str">
        <f>VLOOKUP($A4083,orders[#All],5,0)</f>
        <v>Yogyakarta</v>
      </c>
      <c r="E4083" t="str">
        <f>VLOOKUP($A4083,orders[#All],6,0)</f>
        <v>DI Yogyakarta</v>
      </c>
      <c r="F4083" t="str">
        <f>VLOOKUP($A4083,orders[#All],10,0)</f>
        <v>HARI BELANJA</v>
      </c>
      <c r="G4083" t="s">
        <v>2977</v>
      </c>
      <c r="H4083">
        <f>VLOOKUP(working_table!G4083,order_items[[#All],[product_id]:[subtotal_idr]],2,0)</f>
        <v>1</v>
      </c>
      <c r="I4083" s="5">
        <f>VLOOKUP(working_table!$G4083,order_items[[#All],[product_id]:[subtotal_idr]],3,0)</f>
        <v>599000</v>
      </c>
      <c r="J4083" s="5">
        <f>VLOOKUP(working_table!$G4083,order_items[[#All],[product_id]:[subtotal_idr]],4,0)</f>
        <v>599000</v>
      </c>
      <c r="K4083" t="str">
        <f>VLOOKUP($G4083,products7[#All],2,0)</f>
        <v>Kemeja Batik NusaBrand</v>
      </c>
      <c r="L4083" t="str">
        <f>VLOOKUP($G4083,products7[#All],3,0)</f>
        <v>T-Shirt</v>
      </c>
      <c r="M4083" t="str">
        <f>VLOOKUP($G4083,products7[#All],7,0)</f>
        <v>NusaBrand</v>
      </c>
    </row>
    <row r="4084" spans="1:13" x14ac:dyDescent="0.35">
      <c r="A4084" t="s">
        <v>9209</v>
      </c>
      <c r="B4084" s="2">
        <f>VLOOKUP(A4084,orders[#All],3,0)</f>
        <v>45536</v>
      </c>
      <c r="C4084" t="str">
        <f>VLOOKUP($A4084,orders[#All],9,0)</f>
        <v>delivered</v>
      </c>
      <c r="D4084" t="str">
        <f>VLOOKUP($A4084,orders[#All],5,0)</f>
        <v>Tangerang</v>
      </c>
      <c r="E4084" t="str">
        <f>VLOOKUP($A4084,orders[#All],6,0)</f>
        <v>Banten</v>
      </c>
      <c r="F4084" t="str">
        <f>VLOOKUP($A4084,orders[#All],10,0)</f>
        <v>HARI BELANJA</v>
      </c>
      <c r="G4084" t="s">
        <v>2394</v>
      </c>
      <c r="H4084">
        <f>VLOOKUP(working_table!G4084,order_items[[#All],[product_id]:[subtotal_idr]],2,0)</f>
        <v>1</v>
      </c>
      <c r="I4084" s="5">
        <f>VLOOKUP(working_table!$G4084,order_items[[#All],[product_id]:[subtotal_idr]],3,0)</f>
        <v>129000</v>
      </c>
      <c r="J4084" s="5">
        <f>VLOOKUP(working_table!$G4084,order_items[[#All],[product_id]:[subtotal_idr]],4,0)</f>
        <v>129000</v>
      </c>
      <c r="K4084" t="str">
        <f>VLOOKUP($G4084,products7[#All],2,0)</f>
        <v>Kacamata Hitam Kanvas Lokal</v>
      </c>
      <c r="L4084" t="str">
        <f>VLOOKUP($G4084,products7[#All],3,0)</f>
        <v>Accessories</v>
      </c>
      <c r="M4084" t="str">
        <f>VLOOKUP($G4084,products7[#All],7,0)</f>
        <v>Kanvas Lokal</v>
      </c>
    </row>
    <row r="4085" spans="1:13" x14ac:dyDescent="0.35">
      <c r="A4085" t="s">
        <v>9209</v>
      </c>
      <c r="B4085" s="2">
        <f>VLOOKUP(A4085,orders[#All],3,0)</f>
        <v>45536</v>
      </c>
      <c r="C4085" t="str">
        <f>VLOOKUP($A4085,orders[#All],9,0)</f>
        <v>delivered</v>
      </c>
      <c r="D4085" t="str">
        <f>VLOOKUP($A4085,orders[#All],5,0)</f>
        <v>Tangerang</v>
      </c>
      <c r="E4085" t="str">
        <f>VLOOKUP($A4085,orders[#All],6,0)</f>
        <v>Banten</v>
      </c>
      <c r="F4085" t="str">
        <f>VLOOKUP($A4085,orders[#All],10,0)</f>
        <v>HARI BELANJA</v>
      </c>
      <c r="G4085" t="s">
        <v>2794</v>
      </c>
      <c r="H4085">
        <f>VLOOKUP(working_table!G4085,order_items[[#All],[product_id]:[subtotal_idr]],2,0)</f>
        <v>1</v>
      </c>
      <c r="I4085" s="5">
        <f>VLOOKUP(working_table!$G4085,order_items[[#All],[product_id]:[subtotal_idr]],3,0)</f>
        <v>399000</v>
      </c>
      <c r="J4085" s="5">
        <f>VLOOKUP(working_table!$G4085,order_items[[#All],[product_id]:[subtotal_idr]],4,0)</f>
        <v>399000</v>
      </c>
      <c r="K4085" t="str">
        <f>VLOOKUP($G4085,products7[#All],2,0)</f>
        <v>Pants Cargo NusaBrand</v>
      </c>
      <c r="L4085" t="str">
        <f>VLOOKUP($G4085,products7[#All],3,0)</f>
        <v>Pants</v>
      </c>
      <c r="M4085" t="str">
        <f>VLOOKUP($G4085,products7[#All],7,0)</f>
        <v>NusaBrand</v>
      </c>
    </row>
    <row r="4086" spans="1:13" x14ac:dyDescent="0.35">
      <c r="A4086" t="s">
        <v>9209</v>
      </c>
      <c r="B4086" s="2">
        <f>VLOOKUP(A4086,orders[#All],3,0)</f>
        <v>45536</v>
      </c>
      <c r="C4086" t="str">
        <f>VLOOKUP($A4086,orders[#All],9,0)</f>
        <v>delivered</v>
      </c>
      <c r="D4086" t="str">
        <f>VLOOKUP($A4086,orders[#All],5,0)</f>
        <v>Tangerang</v>
      </c>
      <c r="E4086" t="str">
        <f>VLOOKUP($A4086,orders[#All],6,0)</f>
        <v>Banten</v>
      </c>
      <c r="F4086" t="str">
        <f>VLOOKUP($A4086,orders[#All],10,0)</f>
        <v>HARI BELANJA</v>
      </c>
      <c r="G4086" t="s">
        <v>2516</v>
      </c>
      <c r="H4086">
        <f>VLOOKUP(working_table!G4086,order_items[[#All],[product_id]:[subtotal_idr]],2,0)</f>
        <v>1</v>
      </c>
      <c r="I4086" s="5">
        <f>VLOOKUP(working_table!$G4086,order_items[[#All],[product_id]:[subtotal_idr]],3,0)</f>
        <v>229000</v>
      </c>
      <c r="J4086" s="5">
        <f>VLOOKUP(working_table!$G4086,order_items[[#All],[product_id]:[subtotal_idr]],4,0)</f>
        <v>229000</v>
      </c>
      <c r="K4086" t="str">
        <f>VLOOKUP($G4086,products7[#All],2,0)</f>
        <v>Dress Bodycon BajuKita</v>
      </c>
      <c r="L4086" t="str">
        <f>VLOOKUP($G4086,products7[#All],3,0)</f>
        <v>Dress</v>
      </c>
      <c r="M4086" t="str">
        <f>VLOOKUP($G4086,products7[#All],7,0)</f>
        <v>BajuKita</v>
      </c>
    </row>
    <row r="4087" spans="1:13" x14ac:dyDescent="0.35">
      <c r="A4087" t="s">
        <v>9213</v>
      </c>
      <c r="B4087" s="2">
        <f>VLOOKUP(A4087,orders[#All],3,0)</f>
        <v>45642</v>
      </c>
      <c r="C4087" t="str">
        <f>VLOOKUP($A4087,orders[#All],9,0)</f>
        <v>cancelled</v>
      </c>
      <c r="D4087" t="str">
        <f>VLOOKUP($A4087,orders[#All],5,0)</f>
        <v>Palembang</v>
      </c>
      <c r="E4087" t="str">
        <f>VLOOKUP($A4087,orders[#All],6,0)</f>
        <v>Sumatera Selatan</v>
      </c>
      <c r="F4087" t="str">
        <f>VLOOKUP($A4087,orders[#All],10,0)</f>
        <v>TANPA PROMO</v>
      </c>
      <c r="G4087" t="s">
        <v>3425</v>
      </c>
      <c r="H4087">
        <f>VLOOKUP(working_table!G4087,order_items[[#All],[product_id]:[subtotal_idr]],2,0)</f>
        <v>1</v>
      </c>
      <c r="I4087" s="5">
        <f>VLOOKUP(working_table!$G4087,order_items[[#All],[product_id]:[subtotal_idr]],3,0)</f>
        <v>199000</v>
      </c>
      <c r="J4087" s="5">
        <f>VLOOKUP(working_table!$G4087,order_items[[#All],[product_id]:[subtotal_idr]],4,0)</f>
        <v>199000</v>
      </c>
      <c r="K4087" t="str">
        <f>VLOOKUP($G4087,products7[#All],2,0)</f>
        <v>Jacket Hoodie Kanvas Lokal</v>
      </c>
      <c r="L4087" t="str">
        <f>VLOOKUP($G4087,products7[#All],3,0)</f>
        <v>Jacket</v>
      </c>
      <c r="M4087" t="str">
        <f>VLOOKUP($G4087,products7[#All],7,0)</f>
        <v>Kanvas Lokal</v>
      </c>
    </row>
    <row r="4088" spans="1:13" x14ac:dyDescent="0.35">
      <c r="A4088" t="s">
        <v>9213</v>
      </c>
      <c r="B4088" s="2">
        <f>VLOOKUP(A4088,orders[#All],3,0)</f>
        <v>45642</v>
      </c>
      <c r="C4088" t="str">
        <f>VLOOKUP($A4088,orders[#All],9,0)</f>
        <v>cancelled</v>
      </c>
      <c r="D4088" t="str">
        <f>VLOOKUP($A4088,orders[#All],5,0)</f>
        <v>Palembang</v>
      </c>
      <c r="E4088" t="str">
        <f>VLOOKUP($A4088,orders[#All],6,0)</f>
        <v>Sumatera Selatan</v>
      </c>
      <c r="F4088" t="str">
        <f>VLOOKUP($A4088,orders[#All],10,0)</f>
        <v>TANPA PROMO</v>
      </c>
      <c r="G4088" t="s">
        <v>3056</v>
      </c>
      <c r="H4088">
        <f>VLOOKUP(working_table!G4088,order_items[[#All],[product_id]:[subtotal_idr]],2,0)</f>
        <v>2</v>
      </c>
      <c r="I4088" s="5">
        <f>VLOOKUP(working_table!$G4088,order_items[[#All],[product_id]:[subtotal_idr]],3,0)</f>
        <v>99000</v>
      </c>
      <c r="J4088" s="5">
        <f>VLOOKUP(working_table!$G4088,order_items[[#All],[product_id]:[subtotal_idr]],4,0)</f>
        <v>198000</v>
      </c>
      <c r="K4088" t="str">
        <f>VLOOKUP($G4088,products7[#All],2,0)</f>
        <v>T-Shirt Raglan Cendana Co</v>
      </c>
      <c r="L4088" t="str">
        <f>VLOOKUP($G4088,products7[#All],3,0)</f>
        <v>T-Shirt</v>
      </c>
      <c r="M4088" t="str">
        <f>VLOOKUP($G4088,products7[#All],7,0)</f>
        <v>Cendana Co</v>
      </c>
    </row>
    <row r="4089" spans="1:13" x14ac:dyDescent="0.35">
      <c r="A4089" t="s">
        <v>9216</v>
      </c>
      <c r="B4089" s="2">
        <f>VLOOKUP(A4089,orders[#All],3,0)</f>
        <v>45065</v>
      </c>
      <c r="C4089" t="str">
        <f>VLOOKUP($A4089,orders[#All],9,0)</f>
        <v>shipped</v>
      </c>
      <c r="D4089" t="str">
        <f>VLOOKUP($A4089,orders[#All],5,0)</f>
        <v>Banjarmasin</v>
      </c>
      <c r="E4089" t="str">
        <f>VLOOKUP($A4089,orders[#All],6,0)</f>
        <v>Kalimantan Selatan</v>
      </c>
      <c r="F4089" t="str">
        <f>VLOOKUP($A4089,orders[#All],10,0)</f>
        <v>RAMADAN23</v>
      </c>
      <c r="G4089" t="s">
        <v>2688</v>
      </c>
      <c r="H4089">
        <f>VLOOKUP(working_table!G4089,order_items[[#All],[product_id]:[subtotal_idr]],2,0)</f>
        <v>1</v>
      </c>
      <c r="I4089" s="5">
        <f>VLOOKUP(working_table!$G4089,order_items[[#All],[product_id]:[subtotal_idr]],3,0)</f>
        <v>119000</v>
      </c>
      <c r="J4089" s="5">
        <f>VLOOKUP(working_table!$G4089,order_items[[#All],[product_id]:[subtotal_idr]],4,0)</f>
        <v>119000</v>
      </c>
      <c r="K4089" t="str">
        <f>VLOOKUP($G4089,products7[#All],2,0)</f>
        <v>Jacket Coach NusaBrand</v>
      </c>
      <c r="L4089" t="str">
        <f>VLOOKUP($G4089,products7[#All],3,0)</f>
        <v>Jacket</v>
      </c>
      <c r="M4089" t="str">
        <f>VLOOKUP($G4089,products7[#All],7,0)</f>
        <v>NusaBrand</v>
      </c>
    </row>
    <row r="4090" spans="1:13" x14ac:dyDescent="0.35">
      <c r="A4090" t="s">
        <v>9216</v>
      </c>
      <c r="B4090" s="2">
        <f>VLOOKUP(A4090,orders[#All],3,0)</f>
        <v>45065</v>
      </c>
      <c r="C4090" t="str">
        <f>VLOOKUP($A4090,orders[#All],9,0)</f>
        <v>shipped</v>
      </c>
      <c r="D4090" t="str">
        <f>VLOOKUP($A4090,orders[#All],5,0)</f>
        <v>Banjarmasin</v>
      </c>
      <c r="E4090" t="str">
        <f>VLOOKUP($A4090,orders[#All],6,0)</f>
        <v>Kalimantan Selatan</v>
      </c>
      <c r="F4090" t="str">
        <f>VLOOKUP($A4090,orders[#All],10,0)</f>
        <v>RAMADAN23</v>
      </c>
      <c r="G4090" t="s">
        <v>2919</v>
      </c>
      <c r="H4090">
        <f>VLOOKUP(working_table!G4090,order_items[[#All],[product_id]:[subtotal_idr]],2,0)</f>
        <v>1</v>
      </c>
      <c r="I4090" s="5">
        <f>VLOOKUP(working_table!$G4090,order_items[[#All],[product_id]:[subtotal_idr]],3,0)</f>
        <v>179000</v>
      </c>
      <c r="J4090" s="5">
        <f>VLOOKUP(working_table!$G4090,order_items[[#All],[product_id]:[subtotal_idr]],4,0)</f>
        <v>179000</v>
      </c>
      <c r="K4090" t="str">
        <f>VLOOKUP($G4090,products7[#All],2,0)</f>
        <v>Jacket Parasut Kanvas Lokal</v>
      </c>
      <c r="L4090" t="str">
        <f>VLOOKUP($G4090,products7[#All],3,0)</f>
        <v>Jacket</v>
      </c>
      <c r="M4090" t="str">
        <f>VLOOKUP($G4090,products7[#All],7,0)</f>
        <v>Kanvas Lokal</v>
      </c>
    </row>
    <row r="4091" spans="1:13" x14ac:dyDescent="0.35">
      <c r="A4091" t="s">
        <v>9219</v>
      </c>
      <c r="B4091" s="2">
        <f>VLOOKUP(A4091,orders[#All],3,0)</f>
        <v>44773</v>
      </c>
      <c r="C4091" t="str">
        <f>VLOOKUP($A4091,orders[#All],9,0)</f>
        <v>cancelled</v>
      </c>
      <c r="D4091" t="str">
        <f>VLOOKUP($A4091,orders[#All],5,0)</f>
        <v>Pekanbaru</v>
      </c>
      <c r="E4091" t="str">
        <f>VLOOKUP($A4091,orders[#All],6,0)</f>
        <v>Riau</v>
      </c>
      <c r="F4091" t="str">
        <f>VLOOKUP($A4091,orders[#All],10,0)</f>
        <v>TANPA PROMO</v>
      </c>
      <c r="G4091" t="s">
        <v>3280</v>
      </c>
      <c r="H4091">
        <f>VLOOKUP(working_table!G4091,order_items[[#All],[product_id]:[subtotal_idr]],2,0)</f>
        <v>3</v>
      </c>
      <c r="I4091" s="5">
        <f>VLOOKUP(working_table!$G4091,order_items[[#All],[product_id]:[subtotal_idr]],3,0)</f>
        <v>199000</v>
      </c>
      <c r="J4091" s="5">
        <f>VLOOKUP(working_table!$G4091,order_items[[#All],[product_id]:[subtotal_idr]],4,0)</f>
        <v>597000</v>
      </c>
      <c r="K4091" t="str">
        <f>VLOOKUP($G4091,products7[#All],2,0)</f>
        <v>Jacket Denim Senja Wear</v>
      </c>
      <c r="L4091" t="str">
        <f>VLOOKUP($G4091,products7[#All],3,0)</f>
        <v>Jacket</v>
      </c>
      <c r="M4091" t="str">
        <f>VLOOKUP($G4091,products7[#All],7,0)</f>
        <v>Senja Wear</v>
      </c>
    </row>
    <row r="4092" spans="1:13" x14ac:dyDescent="0.35">
      <c r="A4092" t="s">
        <v>9221</v>
      </c>
      <c r="B4092" s="2">
        <f>VLOOKUP(A4092,orders[#All],3,0)</f>
        <v>44978</v>
      </c>
      <c r="C4092" t="str">
        <f>VLOOKUP($A4092,orders[#All],9,0)</f>
        <v>delivered</v>
      </c>
      <c r="D4092" t="str">
        <f>VLOOKUP($A4092,orders[#All],5,0)</f>
        <v>Denpasar</v>
      </c>
      <c r="E4092" t="str">
        <f>VLOOKUP($A4092,orders[#All],6,0)</f>
        <v>Bali</v>
      </c>
      <c r="F4092" t="str">
        <f>VLOOKUP($A4092,orders[#All],10,0)</f>
        <v>SALE2024</v>
      </c>
      <c r="G4092" t="s">
        <v>2557</v>
      </c>
      <c r="H4092">
        <f>VLOOKUP(working_table!G4092,order_items[[#All],[product_id]:[subtotal_idr]],2,0)</f>
        <v>2</v>
      </c>
      <c r="I4092" s="5">
        <f>VLOOKUP(working_table!$G4092,order_items[[#All],[product_id]:[subtotal_idr]],3,0)</f>
        <v>129000</v>
      </c>
      <c r="J4092" s="5">
        <f>VLOOKUP(working_table!$G4092,order_items[[#All],[product_id]:[subtotal_idr]],4,0)</f>
        <v>258000</v>
      </c>
      <c r="K4092" t="str">
        <f>VLOOKUP($G4092,products7[#All],2,0)</f>
        <v>Jacket Hoodie Pesona Indo</v>
      </c>
      <c r="L4092" t="str">
        <f>VLOOKUP($G4092,products7[#All],3,0)</f>
        <v>Jacket</v>
      </c>
      <c r="M4092" t="str">
        <f>VLOOKUP($G4092,products7[#All],7,0)</f>
        <v>Pesona Indo</v>
      </c>
    </row>
    <row r="4093" spans="1:13" x14ac:dyDescent="0.35">
      <c r="A4093" t="s">
        <v>9223</v>
      </c>
      <c r="B4093" s="2">
        <f>VLOOKUP(A4093,orders[#All],3,0)</f>
        <v>45393</v>
      </c>
      <c r="C4093" t="str">
        <f>VLOOKUP($A4093,orders[#All],9,0)</f>
        <v>delivered</v>
      </c>
      <c r="D4093" t="str">
        <f>VLOOKUP($A4093,orders[#All],5,0)</f>
        <v>Jakarta</v>
      </c>
      <c r="E4093" t="str">
        <f>VLOOKUP($A4093,orders[#All],6,0)</f>
        <v>DKI Jakarta</v>
      </c>
      <c r="F4093" t="str">
        <f>VLOOKUP($A4093,orders[#All],10,0)</f>
        <v>TANPA PROMO</v>
      </c>
      <c r="G4093" t="s">
        <v>2961</v>
      </c>
      <c r="H4093">
        <f>VLOOKUP(working_table!G4093,order_items[[#All],[product_id]:[subtotal_idr]],2,0)</f>
        <v>1</v>
      </c>
      <c r="I4093" s="5">
        <f>VLOOKUP(working_table!$G4093,order_items[[#All],[product_id]:[subtotal_idr]],3,0)</f>
        <v>279000</v>
      </c>
      <c r="J4093" s="5">
        <f>VLOOKUP(working_table!$G4093,order_items[[#All],[product_id]:[subtotal_idr]],4,0)</f>
        <v>279000</v>
      </c>
      <c r="K4093" t="str">
        <f>VLOOKUP($G4093,products7[#All],2,0)</f>
        <v>T-Shirt Lengan Panjang Cendana Co</v>
      </c>
      <c r="L4093" t="str">
        <f>VLOOKUP($G4093,products7[#All],3,0)</f>
        <v>T-Shirt</v>
      </c>
      <c r="M4093" t="str">
        <f>VLOOKUP($G4093,products7[#All],7,0)</f>
        <v>Cendana Co</v>
      </c>
    </row>
    <row r="4094" spans="1:13" x14ac:dyDescent="0.35">
      <c r="A4094" t="s">
        <v>9225</v>
      </c>
      <c r="B4094" s="2">
        <f>VLOOKUP(A4094,orders[#All],3,0)</f>
        <v>44886</v>
      </c>
      <c r="C4094" t="str">
        <f>VLOOKUP($A4094,orders[#All],9,0)</f>
        <v>delivered</v>
      </c>
      <c r="D4094" t="str">
        <f>VLOOKUP($A4094,orders[#All],5,0)</f>
        <v>Padang</v>
      </c>
      <c r="E4094" t="str">
        <f>VLOOKUP($A4094,orders[#All],6,0)</f>
        <v>Sumatera Barat</v>
      </c>
      <c r="F4094" t="str">
        <f>VLOOKUP($A4094,orders[#All],10,0)</f>
        <v>TANPA PROMO</v>
      </c>
      <c r="G4094" t="s">
        <v>2919</v>
      </c>
      <c r="H4094">
        <f>VLOOKUP(working_table!G4094,order_items[[#All],[product_id]:[subtotal_idr]],2,0)</f>
        <v>1</v>
      </c>
      <c r="I4094" s="5">
        <f>VLOOKUP(working_table!$G4094,order_items[[#All],[product_id]:[subtotal_idr]],3,0)</f>
        <v>179000</v>
      </c>
      <c r="J4094" s="5">
        <f>VLOOKUP(working_table!$G4094,order_items[[#All],[product_id]:[subtotal_idr]],4,0)</f>
        <v>179000</v>
      </c>
      <c r="K4094" t="str">
        <f>VLOOKUP($G4094,products7[#All],2,0)</f>
        <v>Jacket Parasut Kanvas Lokal</v>
      </c>
      <c r="L4094" t="str">
        <f>VLOOKUP($G4094,products7[#All],3,0)</f>
        <v>Jacket</v>
      </c>
      <c r="M4094" t="str">
        <f>VLOOKUP($G4094,products7[#All],7,0)</f>
        <v>Kanvas Lokal</v>
      </c>
    </row>
    <row r="4095" spans="1:13" x14ac:dyDescent="0.35">
      <c r="A4095" t="s">
        <v>9227</v>
      </c>
      <c r="B4095" s="2">
        <f>VLOOKUP(A4095,orders[#All],3,0)</f>
        <v>45232</v>
      </c>
      <c r="C4095" t="str">
        <f>VLOOKUP($A4095,orders[#All],9,0)</f>
        <v>returned</v>
      </c>
      <c r="D4095" t="str">
        <f>VLOOKUP($A4095,orders[#All],5,0)</f>
        <v>Makassar</v>
      </c>
      <c r="E4095" t="str">
        <f>VLOOKUP($A4095,orders[#All],6,0)</f>
        <v>Sulawesi Selatan</v>
      </c>
      <c r="F4095" t="str">
        <f>VLOOKUP($A4095,orders[#All],10,0)</f>
        <v>TANPA PROMO</v>
      </c>
      <c r="G4095" t="s">
        <v>3280</v>
      </c>
      <c r="H4095">
        <f>VLOOKUP(working_table!G4095,order_items[[#All],[product_id]:[subtotal_idr]],2,0)</f>
        <v>3</v>
      </c>
      <c r="I4095" s="5">
        <f>VLOOKUP(working_table!$G4095,order_items[[#All],[product_id]:[subtotal_idr]],3,0)</f>
        <v>199000</v>
      </c>
      <c r="J4095" s="5">
        <f>VLOOKUP(working_table!$G4095,order_items[[#All],[product_id]:[subtotal_idr]],4,0)</f>
        <v>597000</v>
      </c>
      <c r="K4095" t="str">
        <f>VLOOKUP($G4095,products7[#All],2,0)</f>
        <v>Jacket Denim Senja Wear</v>
      </c>
      <c r="L4095" t="str">
        <f>VLOOKUP($G4095,products7[#All],3,0)</f>
        <v>Jacket</v>
      </c>
      <c r="M4095" t="str">
        <f>VLOOKUP($G4095,products7[#All],7,0)</f>
        <v>Senja Wear</v>
      </c>
    </row>
    <row r="4096" spans="1:13" x14ac:dyDescent="0.35">
      <c r="A4096" t="s">
        <v>9227</v>
      </c>
      <c r="B4096" s="2">
        <f>VLOOKUP(A4096,orders[#All],3,0)</f>
        <v>45232</v>
      </c>
      <c r="C4096" t="str">
        <f>VLOOKUP($A4096,orders[#All],9,0)</f>
        <v>returned</v>
      </c>
      <c r="D4096" t="str">
        <f>VLOOKUP($A4096,orders[#All],5,0)</f>
        <v>Makassar</v>
      </c>
      <c r="E4096" t="str">
        <f>VLOOKUP($A4096,orders[#All],6,0)</f>
        <v>Sulawesi Selatan</v>
      </c>
      <c r="F4096" t="str">
        <f>VLOOKUP($A4096,orders[#All],10,0)</f>
        <v>TANPA PROMO</v>
      </c>
      <c r="G4096" t="s">
        <v>2869</v>
      </c>
      <c r="H4096">
        <f>VLOOKUP(working_table!G4096,order_items[[#All],[product_id]:[subtotal_idr]],2,0)</f>
        <v>2</v>
      </c>
      <c r="I4096" s="5">
        <f>VLOOKUP(working_table!$G4096,order_items[[#All],[product_id]:[subtotal_idr]],3,0)</f>
        <v>499000</v>
      </c>
      <c r="J4096" s="5">
        <f>VLOOKUP(working_table!$G4096,order_items[[#All],[product_id]:[subtotal_idr]],4,0)</f>
        <v>998000</v>
      </c>
      <c r="K4096" t="str">
        <f>VLOOKUP($G4096,products7[#All],2,0)</f>
        <v>Jacket Coach Senja Wear</v>
      </c>
      <c r="L4096" t="str">
        <f>VLOOKUP($G4096,products7[#All],3,0)</f>
        <v>Jacket</v>
      </c>
      <c r="M4096" t="str">
        <f>VLOOKUP($G4096,products7[#All],7,0)</f>
        <v>Senja Wear</v>
      </c>
    </row>
    <row r="4097" spans="1:13" x14ac:dyDescent="0.35">
      <c r="A4097" t="s">
        <v>9230</v>
      </c>
      <c r="B4097" s="2">
        <f>VLOOKUP(A4097,orders[#All],3,0)</f>
        <v>44960</v>
      </c>
      <c r="C4097" t="str">
        <f>VLOOKUP($A4097,orders[#All],9,0)</f>
        <v>processing</v>
      </c>
      <c r="D4097" t="str">
        <f>VLOOKUP($A4097,orders[#All],5,0)</f>
        <v>Bandung</v>
      </c>
      <c r="E4097" t="str">
        <f>VLOOKUP($A4097,orders[#All],6,0)</f>
        <v>Jawa Barat</v>
      </c>
      <c r="F4097" t="str">
        <f>VLOOKUP($A4097,orders[#All],10,0)</f>
        <v>HARI BELANJA</v>
      </c>
      <c r="G4097" t="s">
        <v>3340</v>
      </c>
      <c r="H4097">
        <f>VLOOKUP(working_table!G4097,order_items[[#All],[product_id]:[subtotal_idr]],2,0)</f>
        <v>1</v>
      </c>
      <c r="I4097" s="5">
        <f>VLOOKUP(working_table!$G4097,order_items[[#All],[product_id]:[subtotal_idr]],3,0)</f>
        <v>59000</v>
      </c>
      <c r="J4097" s="5">
        <f>VLOOKUP(working_table!$G4097,order_items[[#All],[product_id]:[subtotal_idr]],4,0)</f>
        <v>59000</v>
      </c>
      <c r="K4097" t="str">
        <f>VLOOKUP($G4097,products7[#All],2,0)</f>
        <v>Pants Jogger Riang Apparel</v>
      </c>
      <c r="L4097" t="str">
        <f>VLOOKUP($G4097,products7[#All],3,0)</f>
        <v>Pants</v>
      </c>
      <c r="M4097" t="str">
        <f>VLOOKUP($G4097,products7[#All],7,0)</f>
        <v>Riang Apparel</v>
      </c>
    </row>
    <row r="4098" spans="1:13" x14ac:dyDescent="0.35">
      <c r="A4098" t="s">
        <v>9232</v>
      </c>
      <c r="B4098" s="2">
        <f>VLOOKUP(A4098,orders[#All],3,0)</f>
        <v>45530</v>
      </c>
      <c r="C4098" t="str">
        <f>VLOOKUP($A4098,orders[#All],9,0)</f>
        <v>shipped</v>
      </c>
      <c r="D4098" t="str">
        <f>VLOOKUP($A4098,orders[#All],5,0)</f>
        <v>Balikpapan</v>
      </c>
      <c r="E4098" t="str">
        <f>VLOOKUP($A4098,orders[#All],6,0)</f>
        <v>Kalimantan Timur</v>
      </c>
      <c r="F4098" t="str">
        <f>VLOOKUP($A4098,orders[#All],10,0)</f>
        <v>HARBOLNAS22</v>
      </c>
      <c r="G4098" t="s">
        <v>2924</v>
      </c>
      <c r="H4098">
        <f>VLOOKUP(working_table!G4098,order_items[[#All],[product_id]:[subtotal_idr]],2,0)</f>
        <v>1</v>
      </c>
      <c r="I4098" s="5">
        <f>VLOOKUP(working_table!$G4098,order_items[[#All],[product_id]:[subtotal_idr]],3,0)</f>
        <v>449000</v>
      </c>
      <c r="J4098" s="5">
        <f>VLOOKUP(working_table!$G4098,order_items[[#All],[product_id]:[subtotal_idr]],4,0)</f>
        <v>449000</v>
      </c>
      <c r="K4098" t="str">
        <f>VLOOKUP($G4098,products7[#All],2,0)</f>
        <v>Jacket Varsity NusaBrand</v>
      </c>
      <c r="L4098" t="str">
        <f>VLOOKUP($G4098,products7[#All],3,0)</f>
        <v>Jacket</v>
      </c>
      <c r="M4098" t="str">
        <f>VLOOKUP($G4098,products7[#All],7,0)</f>
        <v>NusaBrand</v>
      </c>
    </row>
    <row r="4099" spans="1:13" x14ac:dyDescent="0.35">
      <c r="A4099" t="s">
        <v>9232</v>
      </c>
      <c r="B4099" s="2">
        <f>VLOOKUP(A4099,orders[#All],3,0)</f>
        <v>45530</v>
      </c>
      <c r="C4099" t="str">
        <f>VLOOKUP($A4099,orders[#All],9,0)</f>
        <v>shipped</v>
      </c>
      <c r="D4099" t="str">
        <f>VLOOKUP($A4099,orders[#All],5,0)</f>
        <v>Balikpapan</v>
      </c>
      <c r="E4099" t="str">
        <f>VLOOKUP($A4099,orders[#All],6,0)</f>
        <v>Kalimantan Timur</v>
      </c>
      <c r="F4099" t="str">
        <f>VLOOKUP($A4099,orders[#All],10,0)</f>
        <v>HARBOLNAS22</v>
      </c>
      <c r="G4099" t="s">
        <v>2413</v>
      </c>
      <c r="H4099">
        <f>VLOOKUP(working_table!G4099,order_items[[#All],[product_id]:[subtotal_idr]],2,0)</f>
        <v>2</v>
      </c>
      <c r="I4099" s="5">
        <f>VLOOKUP(working_table!$G4099,order_items[[#All],[product_id]:[subtotal_idr]],3,0)</f>
        <v>129000</v>
      </c>
      <c r="J4099" s="5">
        <f>VLOOKUP(working_table!$G4099,order_items[[#All],[product_id]:[subtotal_idr]],4,0)</f>
        <v>258000</v>
      </c>
      <c r="K4099" t="str">
        <f>VLOOKUP($G4099,products7[#All],2,0)</f>
        <v>Topi Baseball NusaBrand</v>
      </c>
      <c r="L4099" t="str">
        <f>VLOOKUP($G4099,products7[#All],3,0)</f>
        <v>Accessories</v>
      </c>
      <c r="M4099" t="str">
        <f>VLOOKUP($G4099,products7[#All],7,0)</f>
        <v>NusaBrand</v>
      </c>
    </row>
    <row r="4100" spans="1:13" x14ac:dyDescent="0.35">
      <c r="A4100" t="s">
        <v>9235</v>
      </c>
      <c r="B4100" s="2">
        <f>VLOOKUP(A4100,orders[#All],3,0)</f>
        <v>44763</v>
      </c>
      <c r="C4100" t="str">
        <f>VLOOKUP($A4100,orders[#All],9,0)</f>
        <v>delivered</v>
      </c>
      <c r="D4100" t="str">
        <f>VLOOKUP($A4100,orders[#All],5,0)</f>
        <v>Bandung</v>
      </c>
      <c r="E4100" t="str">
        <f>VLOOKUP($A4100,orders[#All],6,0)</f>
        <v>Jawa Barat</v>
      </c>
      <c r="F4100" t="str">
        <f>VLOOKUP($A4100,orders[#All],10,0)</f>
        <v>WEEKEND25</v>
      </c>
      <c r="G4100" t="s">
        <v>2866</v>
      </c>
      <c r="H4100">
        <f>VLOOKUP(working_table!G4100,order_items[[#All],[product_id]:[subtotal_idr]],2,0)</f>
        <v>1</v>
      </c>
      <c r="I4100" s="5">
        <f>VLOOKUP(working_table!$G4100,order_items[[#All],[product_id]:[subtotal_idr]],3,0)</f>
        <v>199000</v>
      </c>
      <c r="J4100" s="5">
        <f>VLOOKUP(working_table!$G4100,order_items[[#All],[product_id]:[subtotal_idr]],4,0)</f>
        <v>199000</v>
      </c>
      <c r="K4100" t="str">
        <f>VLOOKUP($G4100,products7[#All],2,0)</f>
        <v>Pants Chino BajuKita</v>
      </c>
      <c r="L4100" t="str">
        <f>VLOOKUP($G4100,products7[#All],3,0)</f>
        <v>Pants</v>
      </c>
      <c r="M4100" t="str">
        <f>VLOOKUP($G4100,products7[#All],7,0)</f>
        <v>BajuKita</v>
      </c>
    </row>
    <row r="4101" spans="1:13" x14ac:dyDescent="0.35">
      <c r="A4101" t="s">
        <v>9237</v>
      </c>
      <c r="B4101" s="2">
        <f>VLOOKUP(A4101,orders[#All],3,0)</f>
        <v>45536</v>
      </c>
      <c r="C4101" t="str">
        <f>VLOOKUP($A4101,orders[#All],9,0)</f>
        <v>delivered</v>
      </c>
      <c r="D4101" t="str">
        <f>VLOOKUP($A4101,orders[#All],5,0)</f>
        <v>Balikpapan</v>
      </c>
      <c r="E4101" t="str">
        <f>VLOOKUP($A4101,orders[#All],6,0)</f>
        <v>Kalimantan Timur</v>
      </c>
      <c r="F4101" t="str">
        <f>VLOOKUP($A4101,orders[#All],10,0)</f>
        <v>TANPA PROMO</v>
      </c>
      <c r="G4101" t="s">
        <v>2931</v>
      </c>
      <c r="H4101">
        <f>VLOOKUP(working_table!G4101,order_items[[#All],[product_id]:[subtotal_idr]],2,0)</f>
        <v>1</v>
      </c>
      <c r="I4101" s="5">
        <f>VLOOKUP(working_table!$G4101,order_items[[#All],[product_id]:[subtotal_idr]],3,0)</f>
        <v>199000</v>
      </c>
      <c r="J4101" s="5">
        <f>VLOOKUP(working_table!$G4101,order_items[[#All],[product_id]:[subtotal_idr]],4,0)</f>
        <v>199000</v>
      </c>
      <c r="K4101" t="str">
        <f>VLOOKUP($G4101,products7[#All],2,0)</f>
        <v>Ikat Pinggang Kulit Cendana Co</v>
      </c>
      <c r="L4101" t="str">
        <f>VLOOKUP($G4101,products7[#All],3,0)</f>
        <v>Accessories</v>
      </c>
      <c r="M4101" t="str">
        <f>VLOOKUP($G4101,products7[#All],7,0)</f>
        <v>Cendana Co</v>
      </c>
    </row>
    <row r="4102" spans="1:13" x14ac:dyDescent="0.35">
      <c r="A4102" t="s">
        <v>9239</v>
      </c>
      <c r="B4102" s="2">
        <f>VLOOKUP(A4102,orders[#All],3,0)</f>
        <v>44645</v>
      </c>
      <c r="C4102" t="str">
        <f>VLOOKUP($A4102,orders[#All],9,0)</f>
        <v>shipped</v>
      </c>
      <c r="D4102" t="str">
        <f>VLOOKUP($A4102,orders[#All],5,0)</f>
        <v>Jakarta</v>
      </c>
      <c r="E4102" t="str">
        <f>VLOOKUP($A4102,orders[#All],6,0)</f>
        <v>DKI Jakarta</v>
      </c>
      <c r="F4102" t="str">
        <f>VLOOKUP($A4102,orders[#All],10,0)</f>
        <v>TANPA PROMO</v>
      </c>
      <c r="G4102" t="s">
        <v>3098</v>
      </c>
      <c r="H4102">
        <f>VLOOKUP(working_table!G4102,order_items[[#All],[product_id]:[subtotal_idr]],2,0)</f>
        <v>1</v>
      </c>
      <c r="I4102" s="5">
        <f>VLOOKUP(working_table!$G4102,order_items[[#All],[product_id]:[subtotal_idr]],3,0)</f>
        <v>299000</v>
      </c>
      <c r="J4102" s="5">
        <f>VLOOKUP(working_table!$G4102,order_items[[#All],[product_id]:[subtotal_idr]],4,0)</f>
        <v>299000</v>
      </c>
      <c r="K4102" t="str">
        <f>VLOOKUP($G4102,products7[#All],2,0)</f>
        <v>T-Shirt Graphic BajuKita</v>
      </c>
      <c r="L4102" t="str">
        <f>VLOOKUP($G4102,products7[#All],3,0)</f>
        <v>T-Shirt</v>
      </c>
      <c r="M4102" t="str">
        <f>VLOOKUP($G4102,products7[#All],7,0)</f>
        <v>BajuKita</v>
      </c>
    </row>
    <row r="4103" spans="1:13" x14ac:dyDescent="0.35">
      <c r="A4103" t="s">
        <v>9241</v>
      </c>
      <c r="B4103" s="2">
        <f>VLOOKUP(A4103,orders[#All],3,0)</f>
        <v>44617</v>
      </c>
      <c r="C4103" t="str">
        <f>VLOOKUP($A4103,orders[#All],9,0)</f>
        <v>delivered</v>
      </c>
      <c r="D4103" t="str">
        <f>VLOOKUP($A4103,orders[#All],5,0)</f>
        <v>Balikpapan</v>
      </c>
      <c r="E4103" t="str">
        <f>VLOOKUP($A4103,orders[#All],6,0)</f>
        <v>Kalimantan Timur</v>
      </c>
      <c r="F4103" t="str">
        <f>VLOOKUP($A4103,orders[#All],10,0)</f>
        <v>HARI BELANJA</v>
      </c>
      <c r="G4103" t="s">
        <v>2895</v>
      </c>
      <c r="H4103">
        <f>VLOOKUP(working_table!G4103,order_items[[#All],[product_id]:[subtotal_idr]],2,0)</f>
        <v>1</v>
      </c>
      <c r="I4103" s="5">
        <f>VLOOKUP(working_table!$G4103,order_items[[#All],[product_id]:[subtotal_idr]],3,0)</f>
        <v>299000</v>
      </c>
      <c r="J4103" s="5">
        <f>VLOOKUP(working_table!$G4103,order_items[[#All],[product_id]:[subtotal_idr]],4,0)</f>
        <v>299000</v>
      </c>
      <c r="K4103" t="str">
        <f>VLOOKUP($G4103,products7[#All],2,0)</f>
        <v>Jacket Denim Ratu Mode</v>
      </c>
      <c r="L4103" t="str">
        <f>VLOOKUP($G4103,products7[#All],3,0)</f>
        <v>Jacket</v>
      </c>
      <c r="M4103" t="str">
        <f>VLOOKUP($G4103,products7[#All],7,0)</f>
        <v>Ratu Mode</v>
      </c>
    </row>
    <row r="4104" spans="1:13" x14ac:dyDescent="0.35">
      <c r="A4104" t="s">
        <v>9243</v>
      </c>
      <c r="B4104" s="2">
        <f>VLOOKUP(A4104,orders[#All],3,0)</f>
        <v>45531</v>
      </c>
      <c r="C4104" t="str">
        <f>VLOOKUP($A4104,orders[#All],9,0)</f>
        <v>delivered</v>
      </c>
      <c r="D4104" t="str">
        <f>VLOOKUP($A4104,orders[#All],5,0)</f>
        <v>Medan</v>
      </c>
      <c r="E4104" t="str">
        <f>VLOOKUP($A4104,orders[#All],6,0)</f>
        <v>Sumatera Utara</v>
      </c>
      <c r="F4104" t="str">
        <f>VLOOKUP($A4104,orders[#All],10,0)</f>
        <v>SALE2024</v>
      </c>
      <c r="G4104" t="s">
        <v>2599</v>
      </c>
      <c r="H4104">
        <f>VLOOKUP(working_table!G4104,order_items[[#All],[product_id]:[subtotal_idr]],2,0)</f>
        <v>1</v>
      </c>
      <c r="I4104" s="5">
        <f>VLOOKUP(working_table!$G4104,order_items[[#All],[product_id]:[subtotal_idr]],3,0)</f>
        <v>199000</v>
      </c>
      <c r="J4104" s="5">
        <f>VLOOKUP(working_table!$G4104,order_items[[#All],[product_id]:[subtotal_idr]],4,0)</f>
        <v>199000</v>
      </c>
      <c r="K4104" t="str">
        <f>VLOOKUP($G4104,products7[#All],2,0)</f>
        <v>Pants Jeans Slim Pesona Indo</v>
      </c>
      <c r="L4104" t="str">
        <f>VLOOKUP($G4104,products7[#All],3,0)</f>
        <v>Pants</v>
      </c>
      <c r="M4104" t="str">
        <f>VLOOKUP($G4104,products7[#All],7,0)</f>
        <v>Pesona Indo</v>
      </c>
    </row>
    <row r="4105" spans="1:13" x14ac:dyDescent="0.35">
      <c r="A4105" t="s">
        <v>9245</v>
      </c>
      <c r="B4105" s="2">
        <f>VLOOKUP(A4105,orders[#All],3,0)</f>
        <v>44751</v>
      </c>
      <c r="C4105" t="str">
        <f>VLOOKUP($A4105,orders[#All],9,0)</f>
        <v>delivered</v>
      </c>
      <c r="D4105" t="str">
        <f>VLOOKUP($A4105,orders[#All],5,0)</f>
        <v>Bandung</v>
      </c>
      <c r="E4105" t="str">
        <f>VLOOKUP($A4105,orders[#All],6,0)</f>
        <v>Jawa Barat</v>
      </c>
      <c r="F4105" t="str">
        <f>VLOOKUP($A4105,orders[#All],10,0)</f>
        <v>TANPA PROMO</v>
      </c>
      <c r="G4105" t="s">
        <v>2575</v>
      </c>
      <c r="H4105">
        <f>VLOOKUP(working_table!G4105,order_items[[#All],[product_id]:[subtotal_idr]],2,0)</f>
        <v>1</v>
      </c>
      <c r="I4105" s="5">
        <f>VLOOKUP(working_table!$G4105,order_items[[#All],[product_id]:[subtotal_idr]],3,0)</f>
        <v>499000</v>
      </c>
      <c r="J4105" s="5">
        <f>VLOOKUP(working_table!$G4105,order_items[[#All],[product_id]:[subtotal_idr]],4,0)</f>
        <v>499000</v>
      </c>
      <c r="K4105" t="str">
        <f>VLOOKUP($G4105,products7[#All],2,0)</f>
        <v>Ikat Pinggang Kulit Tropika Style</v>
      </c>
      <c r="L4105" t="str">
        <f>VLOOKUP($G4105,products7[#All],3,0)</f>
        <v>Accessories</v>
      </c>
      <c r="M4105" t="str">
        <f>VLOOKUP($G4105,products7[#All],7,0)</f>
        <v>Tropika Style</v>
      </c>
    </row>
    <row r="4106" spans="1:13" x14ac:dyDescent="0.35">
      <c r="A4106" t="s">
        <v>9247</v>
      </c>
      <c r="B4106" s="2">
        <f>VLOOKUP(A4106,orders[#All],3,0)</f>
        <v>44647</v>
      </c>
      <c r="C4106" t="str">
        <f>VLOOKUP($A4106,orders[#All],9,0)</f>
        <v>processing</v>
      </c>
      <c r="D4106" t="str">
        <f>VLOOKUP($A4106,orders[#All],5,0)</f>
        <v>Makassar</v>
      </c>
      <c r="E4106" t="str">
        <f>VLOOKUP($A4106,orders[#All],6,0)</f>
        <v>Sulawesi Selatan</v>
      </c>
      <c r="F4106" t="str">
        <f>VLOOKUP($A4106,orders[#All],10,0)</f>
        <v>TANPA PROMO</v>
      </c>
      <c r="G4106" t="s">
        <v>2636</v>
      </c>
      <c r="H4106">
        <f>VLOOKUP(working_table!G4106,order_items[[#All],[product_id]:[subtotal_idr]],2,0)</f>
        <v>1</v>
      </c>
      <c r="I4106" s="5">
        <f>VLOOKUP(working_table!$G4106,order_items[[#All],[product_id]:[subtotal_idr]],3,0)</f>
        <v>229000</v>
      </c>
      <c r="J4106" s="5">
        <f>VLOOKUP(working_table!$G4106,order_items[[#All],[product_id]:[subtotal_idr]],4,0)</f>
        <v>229000</v>
      </c>
      <c r="K4106" t="str">
        <f>VLOOKUP($G4106,products7[#All],2,0)</f>
        <v>Pants Jogger Kanvas Lokal</v>
      </c>
      <c r="L4106" t="str">
        <f>VLOOKUP($G4106,products7[#All],3,0)</f>
        <v>Pants</v>
      </c>
      <c r="M4106" t="str">
        <f>VLOOKUP($G4106,products7[#All],7,0)</f>
        <v>Kanvas Lokal</v>
      </c>
    </row>
    <row r="4107" spans="1:13" x14ac:dyDescent="0.35">
      <c r="A4107" t="s">
        <v>9249</v>
      </c>
      <c r="B4107" s="2">
        <f>VLOOKUP(A4107,orders[#All],3,0)</f>
        <v>45685</v>
      </c>
      <c r="C4107" t="str">
        <f>VLOOKUP($A4107,orders[#All],9,0)</f>
        <v>processing</v>
      </c>
      <c r="D4107" t="str">
        <f>VLOOKUP($A4107,orders[#All],5,0)</f>
        <v>Depok</v>
      </c>
      <c r="E4107" t="str">
        <f>VLOOKUP($A4107,orders[#All],6,0)</f>
        <v>Jawa Barat</v>
      </c>
      <c r="F4107" t="str">
        <f>VLOOKUP($A4107,orders[#All],10,0)</f>
        <v>TANPA PROMO</v>
      </c>
      <c r="G4107" t="s">
        <v>2408</v>
      </c>
      <c r="H4107">
        <f>VLOOKUP(working_table!G4107,order_items[[#All],[product_id]:[subtotal_idr]],2,0)</f>
        <v>1</v>
      </c>
      <c r="I4107" s="5">
        <f>VLOOKUP(working_table!$G4107,order_items[[#All],[product_id]:[subtotal_idr]],3,0)</f>
        <v>349000</v>
      </c>
      <c r="J4107" s="5">
        <f>VLOOKUP(working_table!$G4107,order_items[[#All],[product_id]:[subtotal_idr]],4,0)</f>
        <v>349000</v>
      </c>
      <c r="K4107" t="str">
        <f>VLOOKUP($G4107,products7[#All],2,0)</f>
        <v>Kemeja Oxford BajuKita</v>
      </c>
      <c r="L4107" t="str">
        <f>VLOOKUP($G4107,products7[#All],3,0)</f>
        <v>Kemeja</v>
      </c>
      <c r="M4107" t="str">
        <f>VLOOKUP($G4107,products7[#All],7,0)</f>
        <v>BajuKita</v>
      </c>
    </row>
    <row r="4108" spans="1:13" x14ac:dyDescent="0.35">
      <c r="A4108" t="s">
        <v>9249</v>
      </c>
      <c r="B4108" s="2">
        <f>VLOOKUP(A4108,orders[#All],3,0)</f>
        <v>45685</v>
      </c>
      <c r="C4108" t="str">
        <f>VLOOKUP($A4108,orders[#All],9,0)</f>
        <v>processing</v>
      </c>
      <c r="D4108" t="str">
        <f>VLOOKUP($A4108,orders[#All],5,0)</f>
        <v>Depok</v>
      </c>
      <c r="E4108" t="str">
        <f>VLOOKUP($A4108,orders[#All],6,0)</f>
        <v>Jawa Barat</v>
      </c>
      <c r="F4108" t="str">
        <f>VLOOKUP($A4108,orders[#All],10,0)</f>
        <v>TANPA PROMO</v>
      </c>
      <c r="G4108" t="s">
        <v>2405</v>
      </c>
      <c r="H4108">
        <f>VLOOKUP(working_table!G4108,order_items[[#All],[product_id]:[subtotal_idr]],2,0)</f>
        <v>2</v>
      </c>
      <c r="I4108" s="5">
        <f>VLOOKUP(working_table!$G4108,order_items[[#All],[product_id]:[subtotal_idr]],3,0)</f>
        <v>179000</v>
      </c>
      <c r="J4108" s="5">
        <f>VLOOKUP(working_table!$G4108,order_items[[#All],[product_id]:[subtotal_idr]],4,0)</f>
        <v>358000</v>
      </c>
      <c r="K4108" t="str">
        <f>VLOOKUP($G4108,products7[#All],2,0)</f>
        <v>Jacket Hoodie NusaBrand</v>
      </c>
      <c r="L4108" t="str">
        <f>VLOOKUP($G4108,products7[#All],3,0)</f>
        <v>Jacket</v>
      </c>
      <c r="M4108" t="str">
        <f>VLOOKUP($G4108,products7[#All],7,0)</f>
        <v>NusaBrand</v>
      </c>
    </row>
    <row r="4109" spans="1:13" x14ac:dyDescent="0.35">
      <c r="A4109" t="s">
        <v>9252</v>
      </c>
      <c r="B4109" s="2">
        <f>VLOOKUP(A4109,orders[#All],3,0)</f>
        <v>45667</v>
      </c>
      <c r="C4109" t="str">
        <f>VLOOKUP($A4109,orders[#All],9,0)</f>
        <v>delivered</v>
      </c>
      <c r="D4109" t="str">
        <f>VLOOKUP($A4109,orders[#All],5,0)</f>
        <v>Tangerang</v>
      </c>
      <c r="E4109" t="str">
        <f>VLOOKUP($A4109,orders[#All],6,0)</f>
        <v>Banten</v>
      </c>
      <c r="F4109" t="str">
        <f>VLOOKUP($A4109,orders[#All],10,0)</f>
        <v>TANPA PROMO</v>
      </c>
      <c r="G4109" t="s">
        <v>2521</v>
      </c>
      <c r="H4109">
        <f>VLOOKUP(working_table!G4109,order_items[[#All],[product_id]:[subtotal_idr]],2,0)</f>
        <v>1</v>
      </c>
      <c r="I4109" s="5">
        <f>VLOOKUP(working_table!$G4109,order_items[[#All],[product_id]:[subtotal_idr]],3,0)</f>
        <v>69000</v>
      </c>
      <c r="J4109" s="5">
        <f>VLOOKUP(working_table!$G4109,order_items[[#All],[product_id]:[subtotal_idr]],4,0)</f>
        <v>69000</v>
      </c>
      <c r="K4109" t="str">
        <f>VLOOKUP($G4109,products7[#All],2,0)</f>
        <v>Jacket Varsity Ratu Mode</v>
      </c>
      <c r="L4109" t="str">
        <f>VLOOKUP($G4109,products7[#All],3,0)</f>
        <v>Jacket</v>
      </c>
      <c r="M4109" t="str">
        <f>VLOOKUP($G4109,products7[#All],7,0)</f>
        <v>Ratu Mode</v>
      </c>
    </row>
    <row r="4110" spans="1:13" x14ac:dyDescent="0.35">
      <c r="A4110" t="s">
        <v>9252</v>
      </c>
      <c r="B4110" s="2">
        <f>VLOOKUP(A4110,orders[#All],3,0)</f>
        <v>45667</v>
      </c>
      <c r="C4110" t="str">
        <f>VLOOKUP($A4110,orders[#All],9,0)</f>
        <v>delivered</v>
      </c>
      <c r="D4110" t="str">
        <f>VLOOKUP($A4110,orders[#All],5,0)</f>
        <v>Tangerang</v>
      </c>
      <c r="E4110" t="str">
        <f>VLOOKUP($A4110,orders[#All],6,0)</f>
        <v>Banten</v>
      </c>
      <c r="F4110" t="str">
        <f>VLOOKUP($A4110,orders[#All],10,0)</f>
        <v>TANPA PROMO</v>
      </c>
      <c r="G4110" t="s">
        <v>2532</v>
      </c>
      <c r="H4110">
        <f>VLOOKUP(working_table!G4110,order_items[[#All],[product_id]:[subtotal_idr]],2,0)</f>
        <v>2</v>
      </c>
      <c r="I4110" s="5">
        <f>VLOOKUP(working_table!$G4110,order_items[[#All],[product_id]:[subtotal_idr]],3,0)</f>
        <v>49000</v>
      </c>
      <c r="J4110" s="5">
        <f>VLOOKUP(working_table!$G4110,order_items[[#All],[product_id]:[subtotal_idr]],4,0)</f>
        <v>98000</v>
      </c>
      <c r="K4110" t="str">
        <f>VLOOKUP($G4110,products7[#All],2,0)</f>
        <v>Jacket Coach Ratu Mode</v>
      </c>
      <c r="L4110" t="str">
        <f>VLOOKUP($G4110,products7[#All],3,0)</f>
        <v>Jacket</v>
      </c>
      <c r="M4110" t="str">
        <f>VLOOKUP($G4110,products7[#All],7,0)</f>
        <v>Ratu Mode</v>
      </c>
    </row>
    <row r="4111" spans="1:13" x14ac:dyDescent="0.35">
      <c r="A4111" t="s">
        <v>9252</v>
      </c>
      <c r="B4111" s="2">
        <f>VLOOKUP(A4111,orders[#All],3,0)</f>
        <v>45667</v>
      </c>
      <c r="C4111" t="str">
        <f>VLOOKUP($A4111,orders[#All],9,0)</f>
        <v>delivered</v>
      </c>
      <c r="D4111" t="str">
        <f>VLOOKUP($A4111,orders[#All],5,0)</f>
        <v>Tangerang</v>
      </c>
      <c r="E4111" t="str">
        <f>VLOOKUP($A4111,orders[#All],6,0)</f>
        <v>Banten</v>
      </c>
      <c r="F4111" t="str">
        <f>VLOOKUP($A4111,orders[#All],10,0)</f>
        <v>TANPA PROMO</v>
      </c>
      <c r="G4111" t="s">
        <v>2959</v>
      </c>
      <c r="H4111">
        <f>VLOOKUP(working_table!G4111,order_items[[#All],[product_id]:[subtotal_idr]],2,0)</f>
        <v>2</v>
      </c>
      <c r="I4111" s="5">
        <f>VLOOKUP(working_table!$G4111,order_items[[#All],[product_id]:[subtotal_idr]],3,0)</f>
        <v>549000</v>
      </c>
      <c r="J4111" s="5">
        <f>VLOOKUP(working_table!$G4111,order_items[[#All],[product_id]:[subtotal_idr]],4,0)</f>
        <v>1098000</v>
      </c>
      <c r="K4111" t="str">
        <f>VLOOKUP($G4111,products7[#All],2,0)</f>
        <v>Dress Wrap Cendana Co</v>
      </c>
      <c r="L4111" t="str">
        <f>VLOOKUP($G4111,products7[#All],3,0)</f>
        <v>Dress</v>
      </c>
      <c r="M4111" t="str">
        <f>VLOOKUP($G4111,products7[#All],7,0)</f>
        <v>Cendana Co</v>
      </c>
    </row>
    <row r="4112" spans="1:13" x14ac:dyDescent="0.35">
      <c r="A4112" t="s">
        <v>9256</v>
      </c>
      <c r="B4112" s="2">
        <f>VLOOKUP(A4112,orders[#All],3,0)</f>
        <v>45387</v>
      </c>
      <c r="C4112" t="str">
        <f>VLOOKUP($A4112,orders[#All],9,0)</f>
        <v>shipped</v>
      </c>
      <c r="D4112" t="str">
        <f>VLOOKUP($A4112,orders[#All],5,0)</f>
        <v>Banjarmasin</v>
      </c>
      <c r="E4112" t="str">
        <f>VLOOKUP($A4112,orders[#All],6,0)</f>
        <v>Kalimantan Selatan</v>
      </c>
      <c r="F4112" t="str">
        <f>VLOOKUP($A4112,orders[#All],10,0)</f>
        <v>TANPA PROMO</v>
      </c>
      <c r="G4112" t="s">
        <v>3241</v>
      </c>
      <c r="H4112">
        <f>VLOOKUP(working_table!G4112,order_items[[#All],[product_id]:[subtotal_idr]],2,0)</f>
        <v>3</v>
      </c>
      <c r="I4112" s="5">
        <f>VLOOKUP(working_table!$G4112,order_items[[#All],[product_id]:[subtotal_idr]],3,0)</f>
        <v>549000</v>
      </c>
      <c r="J4112" s="5">
        <f>VLOOKUP(working_table!$G4112,order_items[[#All],[product_id]:[subtotal_idr]],4,0)</f>
        <v>1647000</v>
      </c>
      <c r="K4112" t="str">
        <f>VLOOKUP($G4112,products7[#All],2,0)</f>
        <v>Jacket Bomber Senja Wear</v>
      </c>
      <c r="L4112" t="str">
        <f>VLOOKUP($G4112,products7[#All],3,0)</f>
        <v>Jacket</v>
      </c>
      <c r="M4112" t="str">
        <f>VLOOKUP($G4112,products7[#All],7,0)</f>
        <v>Senja Wear</v>
      </c>
    </row>
    <row r="4113" spans="1:13" x14ac:dyDescent="0.35">
      <c r="A4113" t="s">
        <v>9256</v>
      </c>
      <c r="B4113" s="2">
        <f>VLOOKUP(A4113,orders[#All],3,0)</f>
        <v>45387</v>
      </c>
      <c r="C4113" t="str">
        <f>VLOOKUP($A4113,orders[#All],9,0)</f>
        <v>shipped</v>
      </c>
      <c r="D4113" t="str">
        <f>VLOOKUP($A4113,orders[#All],5,0)</f>
        <v>Banjarmasin</v>
      </c>
      <c r="E4113" t="str">
        <f>VLOOKUP($A4113,orders[#All],6,0)</f>
        <v>Kalimantan Selatan</v>
      </c>
      <c r="F4113" t="str">
        <f>VLOOKUP($A4113,orders[#All],10,0)</f>
        <v>TANPA PROMO</v>
      </c>
      <c r="G4113" t="s">
        <v>2443</v>
      </c>
      <c r="H4113">
        <f>VLOOKUP(working_table!G4113,order_items[[#All],[product_id]:[subtotal_idr]],2,0)</f>
        <v>2</v>
      </c>
      <c r="I4113" s="5">
        <f>VLOOKUP(working_table!$G4113,order_items[[#All],[product_id]:[subtotal_idr]],3,0)</f>
        <v>89000</v>
      </c>
      <c r="J4113" s="5">
        <f>VLOOKUP(working_table!$G4113,order_items[[#All],[product_id]:[subtotal_idr]],4,0)</f>
        <v>178000</v>
      </c>
      <c r="K4113" t="str">
        <f>VLOOKUP($G4113,products7[#All],2,0)</f>
        <v>Kemeja Flanel Tropika Style</v>
      </c>
      <c r="L4113" t="str">
        <f>VLOOKUP($G4113,products7[#All],3,0)</f>
        <v>T-Shirt</v>
      </c>
      <c r="M4113" t="str">
        <f>VLOOKUP($G4113,products7[#All],7,0)</f>
        <v>Tropika Style</v>
      </c>
    </row>
    <row r="4114" spans="1:13" x14ac:dyDescent="0.35">
      <c r="A4114" t="s">
        <v>9259</v>
      </c>
      <c r="B4114" s="2">
        <f>VLOOKUP(A4114,orders[#All],3,0)</f>
        <v>45513</v>
      </c>
      <c r="C4114" t="str">
        <f>VLOOKUP($A4114,orders[#All],9,0)</f>
        <v>shipped</v>
      </c>
      <c r="D4114" t="str">
        <f>VLOOKUP($A4114,orders[#All],5,0)</f>
        <v>Bogor</v>
      </c>
      <c r="E4114" t="str">
        <f>VLOOKUP($A4114,orders[#All],6,0)</f>
        <v>Jawa Barat</v>
      </c>
      <c r="F4114" t="str">
        <f>VLOOKUP($A4114,orders[#All],10,0)</f>
        <v>MEMBER10</v>
      </c>
      <c r="G4114" t="s">
        <v>2768</v>
      </c>
      <c r="H4114">
        <f>VLOOKUP(working_table!G4114,order_items[[#All],[product_id]:[subtotal_idr]],2,0)</f>
        <v>2</v>
      </c>
      <c r="I4114" s="5">
        <f>VLOOKUP(working_table!$G4114,order_items[[#All],[product_id]:[subtotal_idr]],3,0)</f>
        <v>79000</v>
      </c>
      <c r="J4114" s="5">
        <f>VLOOKUP(working_table!$G4114,order_items[[#All],[product_id]:[subtotal_idr]],4,0)</f>
        <v>158000</v>
      </c>
      <c r="K4114" t="str">
        <f>VLOOKUP($G4114,products7[#All],2,0)</f>
        <v>Jacket Hoodie Cendana Co</v>
      </c>
      <c r="L4114" t="str">
        <f>VLOOKUP($G4114,products7[#All],3,0)</f>
        <v>Jacket</v>
      </c>
      <c r="M4114" t="str">
        <f>VLOOKUP($G4114,products7[#All],7,0)</f>
        <v>Cendana Co</v>
      </c>
    </row>
    <row r="4115" spans="1:13" x14ac:dyDescent="0.35">
      <c r="A4115" t="s">
        <v>9261</v>
      </c>
      <c r="B4115" s="2">
        <f>VLOOKUP(A4115,orders[#All],3,0)</f>
        <v>44864</v>
      </c>
      <c r="C4115" t="str">
        <f>VLOOKUP($A4115,orders[#All],9,0)</f>
        <v>processing</v>
      </c>
      <c r="D4115" t="str">
        <f>VLOOKUP($A4115,orders[#All],5,0)</f>
        <v>Pontianak</v>
      </c>
      <c r="E4115" t="str">
        <f>VLOOKUP($A4115,orders[#All],6,0)</f>
        <v>Kalimantan Barat</v>
      </c>
      <c r="F4115" t="str">
        <f>VLOOKUP($A4115,orders[#All],10,0)</f>
        <v>TANPA PROMO</v>
      </c>
      <c r="G4115" t="s">
        <v>2940</v>
      </c>
      <c r="H4115">
        <f>VLOOKUP(working_table!G4115,order_items[[#All],[product_id]:[subtotal_idr]],2,0)</f>
        <v>1</v>
      </c>
      <c r="I4115" s="5">
        <f>VLOOKUP(working_table!$G4115,order_items[[#All],[product_id]:[subtotal_idr]],3,0)</f>
        <v>149000</v>
      </c>
      <c r="J4115" s="5">
        <f>VLOOKUP(working_table!$G4115,order_items[[#All],[product_id]:[subtotal_idr]],4,0)</f>
        <v>149000</v>
      </c>
      <c r="K4115" t="str">
        <f>VLOOKUP($G4115,products7[#All],2,0)</f>
        <v>Jacket Denim Ratu Mode</v>
      </c>
      <c r="L4115" t="str">
        <f>VLOOKUP($G4115,products7[#All],3,0)</f>
        <v>Jacket</v>
      </c>
      <c r="M4115" t="str">
        <f>VLOOKUP($G4115,products7[#All],7,0)</f>
        <v>Ratu Mode</v>
      </c>
    </row>
    <row r="4116" spans="1:13" x14ac:dyDescent="0.35">
      <c r="A4116" t="s">
        <v>9261</v>
      </c>
      <c r="B4116" s="2">
        <f>VLOOKUP(A4116,orders[#All],3,0)</f>
        <v>44864</v>
      </c>
      <c r="C4116" t="str">
        <f>VLOOKUP($A4116,orders[#All],9,0)</f>
        <v>processing</v>
      </c>
      <c r="D4116" t="str">
        <f>VLOOKUP($A4116,orders[#All],5,0)</f>
        <v>Pontianak</v>
      </c>
      <c r="E4116" t="str">
        <f>VLOOKUP($A4116,orders[#All],6,0)</f>
        <v>Kalimantan Barat</v>
      </c>
      <c r="F4116" t="str">
        <f>VLOOKUP($A4116,orders[#All],10,0)</f>
        <v>TANPA PROMO</v>
      </c>
      <c r="G4116" t="s">
        <v>2636</v>
      </c>
      <c r="H4116">
        <f>VLOOKUP(working_table!G4116,order_items[[#All],[product_id]:[subtotal_idr]],2,0)</f>
        <v>1</v>
      </c>
      <c r="I4116" s="5">
        <f>VLOOKUP(working_table!$G4116,order_items[[#All],[product_id]:[subtotal_idr]],3,0)</f>
        <v>229000</v>
      </c>
      <c r="J4116" s="5">
        <f>VLOOKUP(working_table!$G4116,order_items[[#All],[product_id]:[subtotal_idr]],4,0)</f>
        <v>229000</v>
      </c>
      <c r="K4116" t="str">
        <f>VLOOKUP($G4116,products7[#All],2,0)</f>
        <v>Pants Jogger Kanvas Lokal</v>
      </c>
      <c r="L4116" t="str">
        <f>VLOOKUP($G4116,products7[#All],3,0)</f>
        <v>Pants</v>
      </c>
      <c r="M4116" t="str">
        <f>VLOOKUP($G4116,products7[#All],7,0)</f>
        <v>Kanvas Lokal</v>
      </c>
    </row>
    <row r="4117" spans="1:13" x14ac:dyDescent="0.35">
      <c r="A4117" t="s">
        <v>9264</v>
      </c>
      <c r="B4117" s="2">
        <f>VLOOKUP(A4117,orders[#All],3,0)</f>
        <v>45219</v>
      </c>
      <c r="C4117" t="str">
        <f>VLOOKUP($A4117,orders[#All],9,0)</f>
        <v>shipped</v>
      </c>
      <c r="D4117" t="str">
        <f>VLOOKUP($A4117,orders[#All],5,0)</f>
        <v>Bekasi</v>
      </c>
      <c r="E4117" t="str">
        <f>VLOOKUP($A4117,orders[#All],6,0)</f>
        <v>Jawa Barat</v>
      </c>
      <c r="F4117" t="str">
        <f>VLOOKUP($A4117,orders[#All],10,0)</f>
        <v>TANPA PROMO</v>
      </c>
      <c r="G4117" t="s">
        <v>2468</v>
      </c>
      <c r="H4117">
        <f>VLOOKUP(working_table!G4117,order_items[[#All],[product_id]:[subtotal_idr]],2,0)</f>
        <v>1</v>
      </c>
      <c r="I4117" s="5">
        <f>VLOOKUP(working_table!$G4117,order_items[[#All],[product_id]:[subtotal_idr]],3,0)</f>
        <v>79000</v>
      </c>
      <c r="J4117" s="5">
        <f>VLOOKUP(working_table!$G4117,order_items[[#All],[product_id]:[subtotal_idr]],4,0)</f>
        <v>79000</v>
      </c>
      <c r="K4117" t="str">
        <f>VLOOKUP($G4117,products7[#All],2,0)</f>
        <v>Dompet Kulit SandangIndo</v>
      </c>
      <c r="L4117" t="str">
        <f>VLOOKUP($G4117,products7[#All],3,0)</f>
        <v>Accessories</v>
      </c>
      <c r="M4117" t="str">
        <f>VLOOKUP($G4117,products7[#All],7,0)</f>
        <v>SandangIndo</v>
      </c>
    </row>
    <row r="4118" spans="1:13" x14ac:dyDescent="0.35">
      <c r="A4118" t="s">
        <v>9266</v>
      </c>
      <c r="B4118" s="2">
        <f>VLOOKUP(A4118,orders[#All],3,0)</f>
        <v>45436</v>
      </c>
      <c r="C4118" t="str">
        <f>VLOOKUP($A4118,orders[#All],9,0)</f>
        <v>delivered</v>
      </c>
      <c r="D4118" t="str">
        <f>VLOOKUP($A4118,orders[#All],5,0)</f>
        <v>Bekasi</v>
      </c>
      <c r="E4118" t="str">
        <f>VLOOKUP($A4118,orders[#All],6,0)</f>
        <v>Jawa Barat</v>
      </c>
      <c r="F4118" t="str">
        <f>VLOOKUP($A4118,orders[#All],10,0)</f>
        <v>SALE2024</v>
      </c>
      <c r="G4118" t="s">
        <v>3015</v>
      </c>
      <c r="H4118">
        <f>VLOOKUP(working_table!G4118,order_items[[#All],[product_id]:[subtotal_idr]],2,0)</f>
        <v>1</v>
      </c>
      <c r="I4118" s="5">
        <f>VLOOKUP(working_table!$G4118,order_items[[#All],[product_id]:[subtotal_idr]],3,0)</f>
        <v>179000</v>
      </c>
      <c r="J4118" s="5">
        <f>VLOOKUP(working_table!$G4118,order_items[[#All],[product_id]:[subtotal_idr]],4,0)</f>
        <v>179000</v>
      </c>
      <c r="K4118" t="str">
        <f>VLOOKUP($G4118,products7[#All],2,0)</f>
        <v>Pants Chino Cendana Co</v>
      </c>
      <c r="L4118" t="str">
        <f>VLOOKUP($G4118,products7[#All],3,0)</f>
        <v>Pants</v>
      </c>
      <c r="M4118" t="str">
        <f>VLOOKUP($G4118,products7[#All],7,0)</f>
        <v>Cendana Co</v>
      </c>
    </row>
    <row r="4119" spans="1:13" x14ac:dyDescent="0.35">
      <c r="A4119" t="s">
        <v>9268</v>
      </c>
      <c r="B4119" s="2">
        <f>VLOOKUP(A4119,orders[#All],3,0)</f>
        <v>45403</v>
      </c>
      <c r="C4119" t="str">
        <f>VLOOKUP($A4119,orders[#All],9,0)</f>
        <v>delivered</v>
      </c>
      <c r="D4119" t="str">
        <f>VLOOKUP($A4119,orders[#All],5,0)</f>
        <v>Banjarmasin</v>
      </c>
      <c r="E4119" t="str">
        <f>VLOOKUP($A4119,orders[#All],6,0)</f>
        <v>Kalimantan Selatan</v>
      </c>
      <c r="F4119" t="str">
        <f>VLOOKUP($A4119,orders[#All],10,0)</f>
        <v>TANPA PROMO</v>
      </c>
      <c r="G4119" t="s">
        <v>3031</v>
      </c>
      <c r="H4119">
        <f>VLOOKUP(working_table!G4119,order_items[[#All],[product_id]:[subtotal_idr]],2,0)</f>
        <v>1</v>
      </c>
      <c r="I4119" s="5">
        <f>VLOOKUP(working_table!$G4119,order_items[[#All],[product_id]:[subtotal_idr]],3,0)</f>
        <v>69000</v>
      </c>
      <c r="J4119" s="5">
        <f>VLOOKUP(working_table!$G4119,order_items[[#All],[product_id]:[subtotal_idr]],4,0)</f>
        <v>69000</v>
      </c>
      <c r="K4119" t="str">
        <f>VLOOKUP($G4119,products7[#All],2,0)</f>
        <v>Kemeja Linen Kanvas Lokal</v>
      </c>
      <c r="L4119" t="str">
        <f>VLOOKUP($G4119,products7[#All],3,0)</f>
        <v>T-Shirt</v>
      </c>
      <c r="M4119" t="str">
        <f>VLOOKUP($G4119,products7[#All],7,0)</f>
        <v>Kanvas Lokal</v>
      </c>
    </row>
    <row r="4120" spans="1:13" x14ac:dyDescent="0.35">
      <c r="A4120" t="s">
        <v>9268</v>
      </c>
      <c r="B4120" s="2">
        <f>VLOOKUP(A4120,orders[#All],3,0)</f>
        <v>45403</v>
      </c>
      <c r="C4120" t="str">
        <f>VLOOKUP($A4120,orders[#All],9,0)</f>
        <v>delivered</v>
      </c>
      <c r="D4120" t="str">
        <f>VLOOKUP($A4120,orders[#All],5,0)</f>
        <v>Banjarmasin</v>
      </c>
      <c r="E4120" t="str">
        <f>VLOOKUP($A4120,orders[#All],6,0)</f>
        <v>Kalimantan Selatan</v>
      </c>
      <c r="F4120" t="str">
        <f>VLOOKUP($A4120,orders[#All],10,0)</f>
        <v>TANPA PROMO</v>
      </c>
      <c r="G4120" t="s">
        <v>3400</v>
      </c>
      <c r="H4120">
        <f>VLOOKUP(working_table!G4120,order_items[[#All],[product_id]:[subtotal_idr]],2,0)</f>
        <v>1</v>
      </c>
      <c r="I4120" s="5">
        <f>VLOOKUP(working_table!$G4120,order_items[[#All],[product_id]:[subtotal_idr]],3,0)</f>
        <v>119000</v>
      </c>
      <c r="J4120" s="5">
        <f>VLOOKUP(working_table!$G4120,order_items[[#All],[product_id]:[subtotal_idr]],4,0)</f>
        <v>119000</v>
      </c>
      <c r="K4120" t="str">
        <f>VLOOKUP($G4120,products7[#All],2,0)</f>
        <v>Jacket Hoodie Senja Wear</v>
      </c>
      <c r="L4120" t="str">
        <f>VLOOKUP($G4120,products7[#All],3,0)</f>
        <v>Jacket</v>
      </c>
      <c r="M4120" t="str">
        <f>VLOOKUP($G4120,products7[#All],7,0)</f>
        <v>Senja Wear</v>
      </c>
    </row>
    <row r="4121" spans="1:13" x14ac:dyDescent="0.35">
      <c r="A4121" t="s">
        <v>9271</v>
      </c>
      <c r="B4121" s="2">
        <f>VLOOKUP(A4121,orders[#All],3,0)</f>
        <v>45367</v>
      </c>
      <c r="C4121" t="str">
        <f>VLOOKUP($A4121,orders[#All],9,0)</f>
        <v>returned</v>
      </c>
      <c r="D4121" t="str">
        <f>VLOOKUP($A4121,orders[#All],5,0)</f>
        <v>Pontianak</v>
      </c>
      <c r="E4121" t="str">
        <f>VLOOKUP($A4121,orders[#All],6,0)</f>
        <v>Kalimantan Barat</v>
      </c>
      <c r="F4121" t="str">
        <f>VLOOKUP($A4121,orders[#All],10,0)</f>
        <v>HARBOLNAS22</v>
      </c>
      <c r="G4121" t="s">
        <v>4424</v>
      </c>
      <c r="H4121">
        <f>VLOOKUP(working_table!G4121,order_items[[#All],[product_id]:[subtotal_idr]],2,0)</f>
        <v>1</v>
      </c>
      <c r="I4121" s="5">
        <f>VLOOKUP(working_table!$G4121,order_items[[#All],[product_id]:[subtotal_idr]],3,0)</f>
        <v>449000</v>
      </c>
      <c r="J4121" s="5">
        <f>VLOOKUP(working_table!$G4121,order_items[[#All],[product_id]:[subtotal_idr]],4,0)</f>
        <v>449000</v>
      </c>
      <c r="K4121" t="str">
        <f>VLOOKUP($G4121,products7[#All],2,0)</f>
        <v>Jacket Denim Cendana Co</v>
      </c>
      <c r="L4121" t="str">
        <f>VLOOKUP($G4121,products7[#All],3,0)</f>
        <v>Jacket</v>
      </c>
      <c r="M4121" t="str">
        <f>VLOOKUP($G4121,products7[#All],7,0)</f>
        <v>Cendana Co</v>
      </c>
    </row>
    <row r="4122" spans="1:13" x14ac:dyDescent="0.35">
      <c r="A4122" t="s">
        <v>9273</v>
      </c>
      <c r="B4122" s="2">
        <f>VLOOKUP(A4122,orders[#All],3,0)</f>
        <v>45420</v>
      </c>
      <c r="C4122" t="str">
        <f>VLOOKUP($A4122,orders[#All],9,0)</f>
        <v>cancelled</v>
      </c>
      <c r="D4122" t="str">
        <f>VLOOKUP($A4122,orders[#All],5,0)</f>
        <v>Pontianak</v>
      </c>
      <c r="E4122" t="str">
        <f>VLOOKUP($A4122,orders[#All],6,0)</f>
        <v>Kalimantan Barat</v>
      </c>
      <c r="F4122" t="str">
        <f>VLOOKUP($A4122,orders[#All],10,0)</f>
        <v>TANPA PROMO</v>
      </c>
      <c r="G4122" t="s">
        <v>2494</v>
      </c>
      <c r="H4122">
        <f>VLOOKUP(working_table!G4122,order_items[[#All],[product_id]:[subtotal_idr]],2,0)</f>
        <v>1</v>
      </c>
      <c r="I4122" s="5">
        <f>VLOOKUP(working_table!$G4122,order_items[[#All],[product_id]:[subtotal_idr]],3,0)</f>
        <v>229000</v>
      </c>
      <c r="J4122" s="5">
        <f>VLOOKUP(working_table!$G4122,order_items[[#All],[product_id]:[subtotal_idr]],4,0)</f>
        <v>229000</v>
      </c>
      <c r="K4122" t="str">
        <f>VLOOKUP($G4122,products7[#All],2,0)</f>
        <v>Kemeja Casual BajuKita</v>
      </c>
      <c r="L4122" t="str">
        <f>VLOOKUP($G4122,products7[#All],3,0)</f>
        <v>T-Shirt</v>
      </c>
      <c r="M4122" t="str">
        <f>VLOOKUP($G4122,products7[#All],7,0)</f>
        <v>BajuKita</v>
      </c>
    </row>
    <row r="4123" spans="1:13" x14ac:dyDescent="0.35">
      <c r="A4123" t="s">
        <v>9275</v>
      </c>
      <c r="B4123" s="2">
        <f>VLOOKUP(A4123,orders[#All],3,0)</f>
        <v>44661</v>
      </c>
      <c r="C4123" t="str">
        <f>VLOOKUP($A4123,orders[#All],9,0)</f>
        <v>delivered</v>
      </c>
      <c r="D4123" t="str">
        <f>VLOOKUP($A4123,orders[#All],5,0)</f>
        <v>Balikpapan</v>
      </c>
      <c r="E4123" t="str">
        <f>VLOOKUP($A4123,orders[#All],6,0)</f>
        <v>Kalimantan Timur</v>
      </c>
      <c r="F4123" t="str">
        <f>VLOOKUP($A4123,orders[#All],10,0)</f>
        <v>TANPA PROMO</v>
      </c>
      <c r="G4123" t="s">
        <v>3883</v>
      </c>
      <c r="H4123">
        <f>VLOOKUP(working_table!G4123,order_items[[#All],[product_id]:[subtotal_idr]],2,0)</f>
        <v>1</v>
      </c>
      <c r="I4123" s="5">
        <f>VLOOKUP(working_table!$G4123,order_items[[#All],[product_id]:[subtotal_idr]],3,0)</f>
        <v>49000</v>
      </c>
      <c r="J4123" s="5">
        <f>VLOOKUP(working_table!$G4123,order_items[[#All],[product_id]:[subtotal_idr]],4,0)</f>
        <v>49000</v>
      </c>
      <c r="K4123" t="str">
        <f>VLOOKUP($G4123,products7[#All],2,0)</f>
        <v>T-Shirt Slim Fit Kanvas Lokal</v>
      </c>
      <c r="L4123" t="str">
        <f>VLOOKUP($G4123,products7[#All],3,0)</f>
        <v>Kemeja</v>
      </c>
      <c r="M4123" t="str">
        <f>VLOOKUP($G4123,products7[#All],7,0)</f>
        <v>Kanvas Lokal</v>
      </c>
    </row>
    <row r="4124" spans="1:13" x14ac:dyDescent="0.35">
      <c r="A4124" t="s">
        <v>9275</v>
      </c>
      <c r="B4124" s="2">
        <f>VLOOKUP(A4124,orders[#All],3,0)</f>
        <v>44661</v>
      </c>
      <c r="C4124" t="str">
        <f>VLOOKUP($A4124,orders[#All],9,0)</f>
        <v>delivered</v>
      </c>
      <c r="D4124" t="str">
        <f>VLOOKUP($A4124,orders[#All],5,0)</f>
        <v>Balikpapan</v>
      </c>
      <c r="E4124" t="str">
        <f>VLOOKUP($A4124,orders[#All],6,0)</f>
        <v>Kalimantan Timur</v>
      </c>
      <c r="F4124" t="str">
        <f>VLOOKUP($A4124,orders[#All],10,0)</f>
        <v>TANPA PROMO</v>
      </c>
      <c r="G4124" t="s">
        <v>3211</v>
      </c>
      <c r="H4124">
        <f>VLOOKUP(working_table!G4124,order_items[[#All],[product_id]:[subtotal_idr]],2,0)</f>
        <v>1</v>
      </c>
      <c r="I4124" s="5">
        <f>VLOOKUP(working_table!$G4124,order_items[[#All],[product_id]:[subtotal_idr]],3,0)</f>
        <v>129000</v>
      </c>
      <c r="J4124" s="5">
        <f>VLOOKUP(working_table!$G4124,order_items[[#All],[product_id]:[subtotal_idr]],4,0)</f>
        <v>129000</v>
      </c>
      <c r="K4124" t="str">
        <f>VLOOKUP($G4124,products7[#All],2,0)</f>
        <v>T-Shirt Graphic Ratu Mode</v>
      </c>
      <c r="L4124" t="str">
        <f>VLOOKUP($G4124,products7[#All],3,0)</f>
        <v>T-Shirt</v>
      </c>
      <c r="M4124" t="str">
        <f>VLOOKUP($G4124,products7[#All],7,0)</f>
        <v>Ratu Mode</v>
      </c>
    </row>
    <row r="4125" spans="1:13" x14ac:dyDescent="0.35">
      <c r="A4125" t="s">
        <v>9278</v>
      </c>
      <c r="B4125" s="2">
        <f>VLOOKUP(A4125,orders[#All],3,0)</f>
        <v>45102</v>
      </c>
      <c r="C4125" t="str">
        <f>VLOOKUP($A4125,orders[#All],9,0)</f>
        <v>cancelled</v>
      </c>
      <c r="D4125" t="str">
        <f>VLOOKUP($A4125,orders[#All],5,0)</f>
        <v>Tangerang</v>
      </c>
      <c r="E4125" t="str">
        <f>VLOOKUP($A4125,orders[#All],6,0)</f>
        <v>Banten</v>
      </c>
      <c r="F4125" t="str">
        <f>VLOOKUP($A4125,orders[#All],10,0)</f>
        <v>TANPA PROMO</v>
      </c>
      <c r="G4125" t="s">
        <v>3280</v>
      </c>
      <c r="H4125">
        <f>VLOOKUP(working_table!G4125,order_items[[#All],[product_id]:[subtotal_idr]],2,0)</f>
        <v>3</v>
      </c>
      <c r="I4125" s="5">
        <f>VLOOKUP(working_table!$G4125,order_items[[#All],[product_id]:[subtotal_idr]],3,0)</f>
        <v>199000</v>
      </c>
      <c r="J4125" s="5">
        <f>VLOOKUP(working_table!$G4125,order_items[[#All],[product_id]:[subtotal_idr]],4,0)</f>
        <v>597000</v>
      </c>
      <c r="K4125" t="str">
        <f>VLOOKUP($G4125,products7[#All],2,0)</f>
        <v>Jacket Denim Senja Wear</v>
      </c>
      <c r="L4125" t="str">
        <f>VLOOKUP($G4125,products7[#All],3,0)</f>
        <v>Jacket</v>
      </c>
      <c r="M4125" t="str">
        <f>VLOOKUP($G4125,products7[#All],7,0)</f>
        <v>Senja Wear</v>
      </c>
    </row>
    <row r="4126" spans="1:13" x14ac:dyDescent="0.35">
      <c r="A4126" t="s">
        <v>9280</v>
      </c>
      <c r="B4126" s="2">
        <f>VLOOKUP(A4126,orders[#All],3,0)</f>
        <v>44677</v>
      </c>
      <c r="C4126" t="str">
        <f>VLOOKUP($A4126,orders[#All],9,0)</f>
        <v>processing</v>
      </c>
      <c r="D4126" t="str">
        <f>VLOOKUP($A4126,orders[#All],5,0)</f>
        <v>Semarang</v>
      </c>
      <c r="E4126" t="str">
        <f>VLOOKUP($A4126,orders[#All],6,0)</f>
        <v>Jawa Tengah</v>
      </c>
      <c r="F4126" t="str">
        <f>VLOOKUP($A4126,orders[#All],10,0)</f>
        <v>MEMBER10</v>
      </c>
      <c r="G4126" t="s">
        <v>2851</v>
      </c>
      <c r="H4126">
        <f>VLOOKUP(working_table!G4126,order_items[[#All],[product_id]:[subtotal_idr]],2,0)</f>
        <v>2</v>
      </c>
      <c r="I4126" s="5">
        <f>VLOOKUP(working_table!$G4126,order_items[[#All],[product_id]:[subtotal_idr]],3,0)</f>
        <v>199000</v>
      </c>
      <c r="J4126" s="5">
        <f>VLOOKUP(working_table!$G4126,order_items[[#All],[product_id]:[subtotal_idr]],4,0)</f>
        <v>398000</v>
      </c>
      <c r="K4126" t="str">
        <f>VLOOKUP($G4126,products7[#All],2,0)</f>
        <v>T-Shirt Slim Fit Ratu Mode</v>
      </c>
      <c r="L4126" t="str">
        <f>VLOOKUP($G4126,products7[#All],3,0)</f>
        <v>T-Shirt</v>
      </c>
      <c r="M4126" t="str">
        <f>VLOOKUP($G4126,products7[#All],7,0)</f>
        <v>Ratu Mode</v>
      </c>
    </row>
    <row r="4127" spans="1:13" x14ac:dyDescent="0.35">
      <c r="A4127" t="s">
        <v>9282</v>
      </c>
      <c r="B4127" s="2">
        <f>VLOOKUP(A4127,orders[#All],3,0)</f>
        <v>45712</v>
      </c>
      <c r="C4127" t="str">
        <f>VLOOKUP($A4127,orders[#All],9,0)</f>
        <v>processing</v>
      </c>
      <c r="D4127" t="str">
        <f>VLOOKUP($A4127,orders[#All],5,0)</f>
        <v>Bekasi</v>
      </c>
      <c r="E4127" t="str">
        <f>VLOOKUP($A4127,orders[#All],6,0)</f>
        <v>Jawa Barat</v>
      </c>
      <c r="F4127" t="str">
        <f>VLOOKUP($A4127,orders[#All],10,0)</f>
        <v>FLASHSALE</v>
      </c>
      <c r="G4127" t="s">
        <v>3138</v>
      </c>
      <c r="H4127">
        <f>VLOOKUP(working_table!G4127,order_items[[#All],[product_id]:[subtotal_idr]],2,0)</f>
        <v>3</v>
      </c>
      <c r="I4127" s="5">
        <f>VLOOKUP(working_table!$G4127,order_items[[#All],[product_id]:[subtotal_idr]],3,0)</f>
        <v>179000</v>
      </c>
      <c r="J4127" s="5">
        <f>VLOOKUP(working_table!$G4127,order_items[[#All],[product_id]:[subtotal_idr]],4,0)</f>
        <v>537000</v>
      </c>
      <c r="K4127" t="str">
        <f>VLOOKUP($G4127,products7[#All],2,0)</f>
        <v>Kemeja Oxford NusaBrand</v>
      </c>
      <c r="L4127" t="str">
        <f>VLOOKUP($G4127,products7[#All],3,0)</f>
        <v>kemeja</v>
      </c>
      <c r="M4127" t="str">
        <f>VLOOKUP($G4127,products7[#All],7,0)</f>
        <v>NusaBrand</v>
      </c>
    </row>
    <row r="4128" spans="1:13" x14ac:dyDescent="0.35">
      <c r="A4128" t="s">
        <v>9284</v>
      </c>
      <c r="B4128" s="2">
        <f>VLOOKUP(A4128,orders[#All],3,0)</f>
        <v>45484</v>
      </c>
      <c r="C4128" t="str">
        <f>VLOOKUP($A4128,orders[#All],9,0)</f>
        <v>delivered</v>
      </c>
      <c r="D4128" t="str">
        <f>VLOOKUP($A4128,orders[#All],5,0)</f>
        <v>Banjarmasin</v>
      </c>
      <c r="E4128" t="str">
        <f>VLOOKUP($A4128,orders[#All],6,0)</f>
        <v>Kalimantan Selatan</v>
      </c>
      <c r="F4128" t="str">
        <f>VLOOKUP($A4128,orders[#All],10,0)</f>
        <v>TANPA PROMO</v>
      </c>
      <c r="G4128" t="s">
        <v>2967</v>
      </c>
      <c r="H4128">
        <f>VLOOKUP(working_table!G4128,order_items[[#All],[product_id]:[subtotal_idr]],2,0)</f>
        <v>1</v>
      </c>
      <c r="I4128" s="5">
        <f>VLOOKUP(working_table!$G4128,order_items[[#All],[product_id]:[subtotal_idr]],3,0)</f>
        <v>49000</v>
      </c>
      <c r="J4128" s="5">
        <f>VLOOKUP(working_table!$G4128,order_items[[#All],[product_id]:[subtotal_idr]],4,0)</f>
        <v>49000</v>
      </c>
      <c r="K4128" t="str">
        <f>VLOOKUP($G4128,products7[#All],2,0)</f>
        <v>Topi Baseball SandangIndo</v>
      </c>
      <c r="L4128" t="str">
        <f>VLOOKUP($G4128,products7[#All],3,0)</f>
        <v>Accessories</v>
      </c>
      <c r="M4128" t="str">
        <f>VLOOKUP($G4128,products7[#All],7,0)</f>
        <v>SandangIndo</v>
      </c>
    </row>
    <row r="4129" spans="1:13" x14ac:dyDescent="0.35">
      <c r="A4129" t="s">
        <v>9284</v>
      </c>
      <c r="B4129" s="2">
        <f>VLOOKUP(A4129,orders[#All],3,0)</f>
        <v>45484</v>
      </c>
      <c r="C4129" t="str">
        <f>VLOOKUP($A4129,orders[#All],9,0)</f>
        <v>delivered</v>
      </c>
      <c r="D4129" t="str">
        <f>VLOOKUP($A4129,orders[#All],5,0)</f>
        <v>Banjarmasin</v>
      </c>
      <c r="E4129" t="str">
        <f>VLOOKUP($A4129,orders[#All],6,0)</f>
        <v>Kalimantan Selatan</v>
      </c>
      <c r="F4129" t="str">
        <f>VLOOKUP($A4129,orders[#All],10,0)</f>
        <v>TANPA PROMO</v>
      </c>
      <c r="G4129" t="s">
        <v>2977</v>
      </c>
      <c r="H4129">
        <f>VLOOKUP(working_table!G4129,order_items[[#All],[product_id]:[subtotal_idr]],2,0)</f>
        <v>1</v>
      </c>
      <c r="I4129" s="5">
        <f>VLOOKUP(working_table!$G4129,order_items[[#All],[product_id]:[subtotal_idr]],3,0)</f>
        <v>599000</v>
      </c>
      <c r="J4129" s="5">
        <f>VLOOKUP(working_table!$G4129,order_items[[#All],[product_id]:[subtotal_idr]],4,0)</f>
        <v>599000</v>
      </c>
      <c r="K4129" t="str">
        <f>VLOOKUP($G4129,products7[#All],2,0)</f>
        <v>Kemeja Batik NusaBrand</v>
      </c>
      <c r="L4129" t="str">
        <f>VLOOKUP($G4129,products7[#All],3,0)</f>
        <v>T-Shirt</v>
      </c>
      <c r="M4129" t="str">
        <f>VLOOKUP($G4129,products7[#All],7,0)</f>
        <v>NusaBrand</v>
      </c>
    </row>
    <row r="4130" spans="1:13" x14ac:dyDescent="0.35">
      <c r="A4130" t="s">
        <v>9284</v>
      </c>
      <c r="B4130" s="2">
        <f>VLOOKUP(A4130,orders[#All],3,0)</f>
        <v>45484</v>
      </c>
      <c r="C4130" t="str">
        <f>VLOOKUP($A4130,orders[#All],9,0)</f>
        <v>delivered</v>
      </c>
      <c r="D4130" t="str">
        <f>VLOOKUP($A4130,orders[#All],5,0)</f>
        <v>Banjarmasin</v>
      </c>
      <c r="E4130" t="str">
        <f>VLOOKUP($A4130,orders[#All],6,0)</f>
        <v>Kalimantan Selatan</v>
      </c>
      <c r="F4130" t="str">
        <f>VLOOKUP($A4130,orders[#All],10,0)</f>
        <v>TANPA PROMO</v>
      </c>
      <c r="G4130" t="s">
        <v>2872</v>
      </c>
      <c r="H4130">
        <f>VLOOKUP(working_table!G4130,order_items[[#All],[product_id]:[subtotal_idr]],2,0)</f>
        <v>1</v>
      </c>
      <c r="I4130" s="5">
        <f>VLOOKUP(working_table!$G4130,order_items[[#All],[product_id]:[subtotal_idr]],3,0)</f>
        <v>399000</v>
      </c>
      <c r="J4130" s="5">
        <f>VLOOKUP(working_table!$G4130,order_items[[#All],[product_id]:[subtotal_idr]],4,0)</f>
        <v>399000</v>
      </c>
      <c r="K4130" t="str">
        <f>VLOOKUP($G4130,products7[#All],2,0)</f>
        <v>Ikat Pinggang Kulit SandangIndo</v>
      </c>
      <c r="L4130" t="str">
        <f>VLOOKUP($G4130,products7[#All],3,0)</f>
        <v>Accessories</v>
      </c>
      <c r="M4130" t="str">
        <f>VLOOKUP($G4130,products7[#All],7,0)</f>
        <v>SandangIndo</v>
      </c>
    </row>
    <row r="4131" spans="1:13" x14ac:dyDescent="0.35">
      <c r="A4131" t="s">
        <v>9288</v>
      </c>
      <c r="B4131" s="2">
        <f>VLOOKUP(A4131,orders[#All],3,0)</f>
        <v>44715</v>
      </c>
      <c r="C4131" t="str">
        <f>VLOOKUP($A4131,orders[#All],9,0)</f>
        <v>processing</v>
      </c>
      <c r="D4131" t="str">
        <f>VLOOKUP($A4131,orders[#All],5,0)</f>
        <v>Malang</v>
      </c>
      <c r="E4131" t="str">
        <f>VLOOKUP($A4131,orders[#All],6,0)</f>
        <v>Jawa Timur</v>
      </c>
      <c r="F4131" t="str">
        <f>VLOOKUP($A4131,orders[#All],10,0)</f>
        <v>TANPA PROMO</v>
      </c>
      <c r="G4131" t="s">
        <v>2748</v>
      </c>
      <c r="H4131">
        <f>VLOOKUP(working_table!G4131,order_items[[#All],[product_id]:[subtotal_idr]],2,0)</f>
        <v>3</v>
      </c>
      <c r="I4131" s="5">
        <f>VLOOKUP(working_table!$G4131,order_items[[#All],[product_id]:[subtotal_idr]],3,0)</f>
        <v>119000</v>
      </c>
      <c r="J4131" s="5">
        <f>VLOOKUP(working_table!$G4131,order_items[[#All],[product_id]:[subtotal_idr]],4,0)</f>
        <v>357000</v>
      </c>
      <c r="K4131" t="str">
        <f>VLOOKUP($G4131,products7[#All],2,0)</f>
        <v>Kemeja Flanel SandangIndo</v>
      </c>
      <c r="L4131" t="str">
        <f>VLOOKUP($G4131,products7[#All],3,0)</f>
        <v>Kemeja</v>
      </c>
      <c r="M4131" t="str">
        <f>VLOOKUP($G4131,products7[#All],7,0)</f>
        <v>SandangIndo</v>
      </c>
    </row>
    <row r="4132" spans="1:13" x14ac:dyDescent="0.35">
      <c r="A4132" t="s">
        <v>9288</v>
      </c>
      <c r="B4132" s="2">
        <f>VLOOKUP(A4132,orders[#All],3,0)</f>
        <v>44715</v>
      </c>
      <c r="C4132" t="str">
        <f>VLOOKUP($A4132,orders[#All],9,0)</f>
        <v>processing</v>
      </c>
      <c r="D4132" t="str">
        <f>VLOOKUP($A4132,orders[#All],5,0)</f>
        <v>Malang</v>
      </c>
      <c r="E4132" t="str">
        <f>VLOOKUP($A4132,orders[#All],6,0)</f>
        <v>Jawa Timur</v>
      </c>
      <c r="F4132" t="str">
        <f>VLOOKUP($A4132,orders[#All],10,0)</f>
        <v>TANPA PROMO</v>
      </c>
      <c r="G4132" t="s">
        <v>3152</v>
      </c>
      <c r="H4132">
        <f>VLOOKUP(working_table!G4132,order_items[[#All],[product_id]:[subtotal_idr]],2,0)</f>
        <v>1</v>
      </c>
      <c r="I4132" s="5">
        <f>VLOOKUP(working_table!$G4132,order_items[[#All],[product_id]:[subtotal_idr]],3,0)</f>
        <v>249000</v>
      </c>
      <c r="J4132" s="5">
        <f>VLOOKUP(working_table!$G4132,order_items[[#All],[product_id]:[subtotal_idr]],4,0)</f>
        <v>249000</v>
      </c>
      <c r="K4132" t="str">
        <f>VLOOKUP($G4132,products7[#All],2,0)</f>
        <v>Pants Jeans Slim Senja Wear</v>
      </c>
      <c r="L4132" t="str">
        <f>VLOOKUP($G4132,products7[#All],3,0)</f>
        <v>Pants</v>
      </c>
      <c r="M4132" t="str">
        <f>VLOOKUP($G4132,products7[#All],7,0)</f>
        <v>Senja Wear</v>
      </c>
    </row>
    <row r="4133" spans="1:13" x14ac:dyDescent="0.35">
      <c r="A4133" t="s">
        <v>9291</v>
      </c>
      <c r="B4133" s="2">
        <f>VLOOKUP(A4133,orders[#All],3,0)</f>
        <v>44583</v>
      </c>
      <c r="C4133" t="str">
        <f>VLOOKUP($A4133,orders[#All],9,0)</f>
        <v>delivered</v>
      </c>
      <c r="D4133" t="str">
        <f>VLOOKUP($A4133,orders[#All],5,0)</f>
        <v>Makassar</v>
      </c>
      <c r="E4133" t="str">
        <f>VLOOKUP($A4133,orders[#All],6,0)</f>
        <v>Sulawesi Selatan</v>
      </c>
      <c r="F4133" t="str">
        <f>VLOOKUP($A4133,orders[#All],10,0)</f>
        <v>NEWUSER</v>
      </c>
      <c r="G4133" t="s">
        <v>2953</v>
      </c>
      <c r="H4133">
        <f>VLOOKUP(working_table!G4133,order_items[[#All],[product_id]:[subtotal_idr]],2,0)</f>
        <v>1</v>
      </c>
      <c r="I4133" s="5">
        <f>VLOOKUP(working_table!$G4133,order_items[[#All],[product_id]:[subtotal_idr]],3,0)</f>
        <v>399000</v>
      </c>
      <c r="J4133" s="5">
        <f>VLOOKUP(working_table!$G4133,order_items[[#All],[product_id]:[subtotal_idr]],4,0)</f>
        <v>399000</v>
      </c>
      <c r="K4133" t="str">
        <f>VLOOKUP($G4133,products7[#All],2,0)</f>
        <v>T-Shirt Graphic SandangIndo</v>
      </c>
      <c r="L4133" t="str">
        <f>VLOOKUP($G4133,products7[#All],3,0)</f>
        <v>T-Shirt</v>
      </c>
      <c r="M4133" t="str">
        <f>VLOOKUP($G4133,products7[#All],7,0)</f>
        <v>SandangIndo</v>
      </c>
    </row>
    <row r="4134" spans="1:13" x14ac:dyDescent="0.35">
      <c r="A4134" t="s">
        <v>9291</v>
      </c>
      <c r="B4134" s="2">
        <f>VLOOKUP(A4134,orders[#All],3,0)</f>
        <v>44583</v>
      </c>
      <c r="C4134" t="str">
        <f>VLOOKUP($A4134,orders[#All],9,0)</f>
        <v>delivered</v>
      </c>
      <c r="D4134" t="str">
        <f>VLOOKUP($A4134,orders[#All],5,0)</f>
        <v>Makassar</v>
      </c>
      <c r="E4134" t="str">
        <f>VLOOKUP($A4134,orders[#All],6,0)</f>
        <v>Sulawesi Selatan</v>
      </c>
      <c r="F4134" t="str">
        <f>VLOOKUP($A4134,orders[#All],10,0)</f>
        <v>NEWUSER</v>
      </c>
      <c r="G4134" t="s">
        <v>2450</v>
      </c>
      <c r="H4134">
        <f>VLOOKUP(working_table!G4134,order_items[[#All],[product_id]:[subtotal_idr]],2,0)</f>
        <v>2</v>
      </c>
      <c r="I4134" s="5">
        <f>VLOOKUP(working_table!$G4134,order_items[[#All],[product_id]:[subtotal_idr]],3,0)</f>
        <v>599000</v>
      </c>
      <c r="J4134" s="5">
        <f>VLOOKUP(working_table!$G4134,order_items[[#All],[product_id]:[subtotal_idr]],4,0)</f>
        <v>1198000</v>
      </c>
      <c r="K4134" t="str">
        <f>VLOOKUP($G4134,products7[#All],2,0)</f>
        <v>Dress Bodycon Senja Wear</v>
      </c>
      <c r="L4134" t="str">
        <f>VLOOKUP($G4134,products7[#All],3,0)</f>
        <v>dress</v>
      </c>
      <c r="M4134" t="str">
        <f>VLOOKUP($G4134,products7[#All],7,0)</f>
        <v>Senja Wear</v>
      </c>
    </row>
    <row r="4135" spans="1:13" x14ac:dyDescent="0.35">
      <c r="A4135" t="s">
        <v>9294</v>
      </c>
      <c r="B4135" s="2">
        <f>VLOOKUP(A4135,orders[#All],3,0)</f>
        <v>45497</v>
      </c>
      <c r="C4135" t="str">
        <f>VLOOKUP($A4135,orders[#All],9,0)</f>
        <v>delivered</v>
      </c>
      <c r="D4135" t="str">
        <f>VLOOKUP($A4135,orders[#All],5,0)</f>
        <v>Makassar</v>
      </c>
      <c r="E4135" t="str">
        <f>VLOOKUP($A4135,orders[#All],6,0)</f>
        <v>Sulawesi Selatan</v>
      </c>
      <c r="F4135" t="str">
        <f>VLOOKUP($A4135,orders[#All],10,0)</f>
        <v>TANPA PROMO</v>
      </c>
      <c r="G4135" t="s">
        <v>4018</v>
      </c>
      <c r="H4135">
        <f>VLOOKUP(working_table!G4135,order_items[[#All],[product_id]:[subtotal_idr]],2,0)</f>
        <v>2</v>
      </c>
      <c r="I4135" s="5">
        <f>VLOOKUP(working_table!$G4135,order_items[[#All],[product_id]:[subtotal_idr]],3,0)</f>
        <v>69000</v>
      </c>
      <c r="J4135" s="5">
        <f>VLOOKUP(working_table!$G4135,order_items[[#All],[product_id]:[subtotal_idr]],4,0)</f>
        <v>138000</v>
      </c>
      <c r="K4135" t="str">
        <f>VLOOKUP($G4135,products7[#All],2,0)</f>
        <v>Kemeja Flanel Riang Apparel</v>
      </c>
      <c r="L4135" t="str">
        <f>VLOOKUP($G4135,products7[#All],3,0)</f>
        <v>kemeja</v>
      </c>
      <c r="M4135" t="str">
        <f>VLOOKUP($G4135,products7[#All],7,0)</f>
        <v>Riang Apparel</v>
      </c>
    </row>
    <row r="4136" spans="1:13" x14ac:dyDescent="0.35">
      <c r="A4136" t="s">
        <v>9296</v>
      </c>
      <c r="B4136" s="2">
        <f>VLOOKUP(A4136,orders[#All],3,0)</f>
        <v>45692</v>
      </c>
      <c r="C4136" t="str">
        <f>VLOOKUP($A4136,orders[#All],9,0)</f>
        <v>cancelled</v>
      </c>
      <c r="D4136" t="str">
        <f>VLOOKUP($A4136,orders[#All],5,0)</f>
        <v>Bogor</v>
      </c>
      <c r="E4136" t="str">
        <f>VLOOKUP($A4136,orders[#All],6,0)</f>
        <v>Jawa Barat</v>
      </c>
      <c r="F4136" t="str">
        <f>VLOOKUP($A4136,orders[#All],10,0)</f>
        <v>TANPA PROMO</v>
      </c>
      <c r="G4136" t="s">
        <v>2761</v>
      </c>
      <c r="H4136">
        <f>VLOOKUP(working_table!G4136,order_items[[#All],[product_id]:[subtotal_idr]],2,0)</f>
        <v>1</v>
      </c>
      <c r="I4136" s="5">
        <f>VLOOKUP(working_table!$G4136,order_items[[#All],[product_id]:[subtotal_idr]],3,0)</f>
        <v>179000</v>
      </c>
      <c r="J4136" s="5">
        <f>VLOOKUP(working_table!$G4136,order_items[[#All],[product_id]:[subtotal_idr]],4,0)</f>
        <v>179000</v>
      </c>
      <c r="K4136" t="str">
        <f>VLOOKUP($G4136,products7[#All],2,0)</f>
        <v>T-Shirt Striped Kanvas Lokal</v>
      </c>
      <c r="L4136" t="str">
        <f>VLOOKUP($G4136,products7[#All],3,0)</f>
        <v>T-Shirt</v>
      </c>
      <c r="M4136" t="str">
        <f>VLOOKUP($G4136,products7[#All],7,0)</f>
        <v>Kanvas Lokal</v>
      </c>
    </row>
    <row r="4137" spans="1:13" x14ac:dyDescent="0.35">
      <c r="A4137" t="s">
        <v>9298</v>
      </c>
      <c r="B4137" s="2">
        <f>VLOOKUP(A4137,orders[#All],3,0)</f>
        <v>44967</v>
      </c>
      <c r="C4137" t="str">
        <f>VLOOKUP($A4137,orders[#All],9,0)</f>
        <v>cancelled</v>
      </c>
      <c r="D4137" t="str">
        <f>VLOOKUP($A4137,orders[#All],5,0)</f>
        <v>Banjarmasin</v>
      </c>
      <c r="E4137" t="str">
        <f>VLOOKUP($A4137,orders[#All],6,0)</f>
        <v>Kalimantan Selatan</v>
      </c>
      <c r="F4137" t="str">
        <f>VLOOKUP($A4137,orders[#All],10,0)</f>
        <v>TANPA PROMO</v>
      </c>
      <c r="G4137" t="s">
        <v>2606</v>
      </c>
      <c r="H4137">
        <f>VLOOKUP(working_table!G4137,order_items[[#All],[product_id]:[subtotal_idr]],2,0)</f>
        <v>1</v>
      </c>
      <c r="I4137" s="5">
        <f>VLOOKUP(working_table!$G4137,order_items[[#All],[product_id]:[subtotal_idr]],3,0)</f>
        <v>499000</v>
      </c>
      <c r="J4137" s="5">
        <f>VLOOKUP(working_table!$G4137,order_items[[#All],[product_id]:[subtotal_idr]],4,0)</f>
        <v>499000</v>
      </c>
      <c r="K4137" t="str">
        <f>VLOOKUP($G4137,products7[#All],2,0)</f>
        <v>Pants Jeans Slim Riang Apparel</v>
      </c>
      <c r="L4137" t="str">
        <f>VLOOKUP($G4137,products7[#All],3,0)</f>
        <v>Pants</v>
      </c>
      <c r="M4137" t="str">
        <f>VLOOKUP($G4137,products7[#All],7,0)</f>
        <v>Riang Apparel</v>
      </c>
    </row>
    <row r="4138" spans="1:13" x14ac:dyDescent="0.35">
      <c r="A4138" t="s">
        <v>9298</v>
      </c>
      <c r="B4138" s="2">
        <f>VLOOKUP(A4138,orders[#All],3,0)</f>
        <v>44967</v>
      </c>
      <c r="C4138" t="str">
        <f>VLOOKUP($A4138,orders[#All],9,0)</f>
        <v>cancelled</v>
      </c>
      <c r="D4138" t="str">
        <f>VLOOKUP($A4138,orders[#All],5,0)</f>
        <v>Banjarmasin</v>
      </c>
      <c r="E4138" t="str">
        <f>VLOOKUP($A4138,orders[#All],6,0)</f>
        <v>Kalimantan Selatan</v>
      </c>
      <c r="F4138" t="str">
        <f>VLOOKUP($A4138,orders[#All],10,0)</f>
        <v>TANPA PROMO</v>
      </c>
      <c r="G4138" t="s">
        <v>2463</v>
      </c>
      <c r="H4138">
        <f>VLOOKUP(working_table!G4138,order_items[[#All],[product_id]:[subtotal_idr]],2,0)</f>
        <v>1</v>
      </c>
      <c r="I4138" s="5">
        <f>VLOOKUP(working_table!$G4138,order_items[[#All],[product_id]:[subtotal_idr]],3,0)</f>
        <v>179000</v>
      </c>
      <c r="J4138" s="5">
        <f>VLOOKUP(working_table!$G4138,order_items[[#All],[product_id]:[subtotal_idr]],4,0)</f>
        <v>179000</v>
      </c>
      <c r="K4138" t="str">
        <f>VLOOKUP($G4138,products7[#All],2,0)</f>
        <v>Pants Jogger Ratu Mode</v>
      </c>
      <c r="L4138" t="str">
        <f>VLOOKUP($G4138,products7[#All],3,0)</f>
        <v>Pants</v>
      </c>
      <c r="M4138" t="str">
        <f>VLOOKUP($G4138,products7[#All],7,0)</f>
        <v>Ratu Mode</v>
      </c>
    </row>
    <row r="4139" spans="1:13" x14ac:dyDescent="0.35">
      <c r="A4139" t="s">
        <v>9301</v>
      </c>
      <c r="B4139" s="2">
        <f>VLOOKUP(A4139,orders[#All],3,0)</f>
        <v>45473</v>
      </c>
      <c r="C4139" t="str">
        <f>VLOOKUP($A4139,orders[#All],9,0)</f>
        <v>delivered</v>
      </c>
      <c r="D4139" t="str">
        <f>VLOOKUP($A4139,orders[#All],5,0)</f>
        <v>Jakarta</v>
      </c>
      <c r="E4139" t="str">
        <f>VLOOKUP($A4139,orders[#All],6,0)</f>
        <v>DKI Jakarta</v>
      </c>
      <c r="F4139" t="str">
        <f>VLOOKUP($A4139,orders[#All],10,0)</f>
        <v>TANPA PROMO</v>
      </c>
      <c r="G4139" t="s">
        <v>2801</v>
      </c>
      <c r="H4139">
        <f>VLOOKUP(working_table!G4139,order_items[[#All],[product_id]:[subtotal_idr]],2,0)</f>
        <v>1</v>
      </c>
      <c r="I4139" s="5">
        <f>VLOOKUP(working_table!$G4139,order_items[[#All],[product_id]:[subtotal_idr]],3,0)</f>
        <v>399000</v>
      </c>
      <c r="J4139" s="5">
        <f>VLOOKUP(working_table!$G4139,order_items[[#All],[product_id]:[subtotal_idr]],4,0)</f>
        <v>399000</v>
      </c>
      <c r="K4139" t="str">
        <f>VLOOKUP($G4139,products7[#All],2,0)</f>
        <v>T-Shirt Graphic BajuKita</v>
      </c>
      <c r="L4139" t="str">
        <f>VLOOKUP($G4139,products7[#All],3,0)</f>
        <v>T-Shirt</v>
      </c>
      <c r="M4139" t="str">
        <f>VLOOKUP($G4139,products7[#All],7,0)</f>
        <v>BajuKita</v>
      </c>
    </row>
    <row r="4140" spans="1:13" x14ac:dyDescent="0.35">
      <c r="A4140" t="s">
        <v>9303</v>
      </c>
      <c r="B4140" s="2">
        <f>VLOOKUP(A4140,orders[#All],3,0)</f>
        <v>45581</v>
      </c>
      <c r="C4140" t="str">
        <f>VLOOKUP($A4140,orders[#All],9,0)</f>
        <v>processing</v>
      </c>
      <c r="D4140" t="str">
        <f>VLOOKUP($A4140,orders[#All],5,0)</f>
        <v>Yogyakarta</v>
      </c>
      <c r="E4140" t="str">
        <f>VLOOKUP($A4140,orders[#All],6,0)</f>
        <v>DI Yogyakarta</v>
      </c>
      <c r="F4140" t="str">
        <f>VLOOKUP($A4140,orders[#All],10,0)</f>
        <v>MEMBER10</v>
      </c>
      <c r="G4140" t="s">
        <v>3655</v>
      </c>
      <c r="H4140">
        <f>VLOOKUP(working_table!G4140,order_items[[#All],[product_id]:[subtotal_idr]],2,0)</f>
        <v>1</v>
      </c>
      <c r="I4140" s="5">
        <f>VLOOKUP(working_table!$G4140,order_items[[#All],[product_id]:[subtotal_idr]],3,0)</f>
        <v>449000</v>
      </c>
      <c r="J4140" s="5">
        <f>VLOOKUP(working_table!$G4140,order_items[[#All],[product_id]:[subtotal_idr]],4,0)</f>
        <v>449000</v>
      </c>
      <c r="K4140" t="str">
        <f>VLOOKUP($G4140,products7[#All],2,0)</f>
        <v>Tas Selempang Riang Apparel</v>
      </c>
      <c r="L4140" t="str">
        <f>VLOOKUP($G4140,products7[#All],3,0)</f>
        <v>Accessories</v>
      </c>
      <c r="M4140" t="str">
        <f>VLOOKUP($G4140,products7[#All],7,0)</f>
        <v>Riang Apparel</v>
      </c>
    </row>
    <row r="4141" spans="1:13" x14ac:dyDescent="0.35">
      <c r="A4141" t="s">
        <v>9303</v>
      </c>
      <c r="B4141" s="2">
        <f>VLOOKUP(A4141,orders[#All],3,0)</f>
        <v>45581</v>
      </c>
      <c r="C4141" t="str">
        <f>VLOOKUP($A4141,orders[#All],9,0)</f>
        <v>processing</v>
      </c>
      <c r="D4141" t="str">
        <f>VLOOKUP($A4141,orders[#All],5,0)</f>
        <v>Yogyakarta</v>
      </c>
      <c r="E4141" t="str">
        <f>VLOOKUP($A4141,orders[#All],6,0)</f>
        <v>DI Yogyakarta</v>
      </c>
      <c r="F4141" t="str">
        <f>VLOOKUP($A4141,orders[#All],10,0)</f>
        <v>MEMBER10</v>
      </c>
      <c r="G4141" t="s">
        <v>2521</v>
      </c>
      <c r="H4141">
        <f>VLOOKUP(working_table!G4141,order_items[[#All],[product_id]:[subtotal_idr]],2,0)</f>
        <v>1</v>
      </c>
      <c r="I4141" s="5">
        <f>VLOOKUP(working_table!$G4141,order_items[[#All],[product_id]:[subtotal_idr]],3,0)</f>
        <v>69000</v>
      </c>
      <c r="J4141" s="5">
        <f>VLOOKUP(working_table!$G4141,order_items[[#All],[product_id]:[subtotal_idr]],4,0)</f>
        <v>69000</v>
      </c>
      <c r="K4141" t="str">
        <f>VLOOKUP($G4141,products7[#All],2,0)</f>
        <v>Jacket Varsity Ratu Mode</v>
      </c>
      <c r="L4141" t="str">
        <f>VLOOKUP($G4141,products7[#All],3,0)</f>
        <v>Jacket</v>
      </c>
      <c r="M4141" t="str">
        <f>VLOOKUP($G4141,products7[#All],7,0)</f>
        <v>Ratu Mode</v>
      </c>
    </row>
    <row r="4142" spans="1:13" x14ac:dyDescent="0.35">
      <c r="A4142" t="s">
        <v>9306</v>
      </c>
      <c r="B4142" s="2">
        <f>VLOOKUP(A4142,orders[#All],3,0)</f>
        <v>45417</v>
      </c>
      <c r="C4142" t="str">
        <f>VLOOKUP($A4142,orders[#All],9,0)</f>
        <v>shipped</v>
      </c>
      <c r="D4142" t="str">
        <f>VLOOKUP($A4142,orders[#All],5,0)</f>
        <v>Pekanbaru</v>
      </c>
      <c r="E4142" t="str">
        <f>VLOOKUP($A4142,orders[#All],6,0)</f>
        <v>Riau</v>
      </c>
      <c r="F4142" t="str">
        <f>VLOOKUP($A4142,orders[#All],10,0)</f>
        <v>MEMBER10</v>
      </c>
      <c r="G4142" t="s">
        <v>2680</v>
      </c>
      <c r="H4142">
        <f>VLOOKUP(working_table!G4142,order_items[[#All],[product_id]:[subtotal_idr]],2,0)</f>
        <v>2</v>
      </c>
      <c r="I4142" s="5">
        <f>VLOOKUP(working_table!$G4142,order_items[[#All],[product_id]:[subtotal_idr]],3,0)</f>
        <v>279000</v>
      </c>
      <c r="J4142" s="5">
        <f>VLOOKUP(working_table!$G4142,order_items[[#All],[product_id]:[subtotal_idr]],4,0)</f>
        <v>558000</v>
      </c>
      <c r="K4142" t="str">
        <f>VLOOKUP($G4142,products7[#All],2,0)</f>
        <v>T-Shirt Lengan Panjang Riang Apparel</v>
      </c>
      <c r="L4142" t="str">
        <f>VLOOKUP($G4142,products7[#All],3,0)</f>
        <v>T-Shirt</v>
      </c>
      <c r="M4142" t="str">
        <f>VLOOKUP($G4142,products7[#All],7,0)</f>
        <v>Riang Apparel</v>
      </c>
    </row>
    <row r="4143" spans="1:13" x14ac:dyDescent="0.35">
      <c r="A4143" t="s">
        <v>9308</v>
      </c>
      <c r="B4143" s="2">
        <f>VLOOKUP(A4143,orders[#All],3,0)</f>
        <v>45598</v>
      </c>
      <c r="C4143" t="str">
        <f>VLOOKUP($A4143,orders[#All],9,0)</f>
        <v>delivered</v>
      </c>
      <c r="D4143" t="str">
        <f>VLOOKUP($A4143,orders[#All],5,0)</f>
        <v>Padang</v>
      </c>
      <c r="E4143" t="str">
        <f>VLOOKUP($A4143,orders[#All],6,0)</f>
        <v>Sumatera Barat</v>
      </c>
      <c r="F4143" t="str">
        <f>VLOOKUP($A4143,orders[#All],10,0)</f>
        <v>TANPA PROMO</v>
      </c>
      <c r="G4143" t="s">
        <v>2688</v>
      </c>
      <c r="H4143">
        <f>VLOOKUP(working_table!G4143,order_items[[#All],[product_id]:[subtotal_idr]],2,0)</f>
        <v>1</v>
      </c>
      <c r="I4143" s="5">
        <f>VLOOKUP(working_table!$G4143,order_items[[#All],[product_id]:[subtotal_idr]],3,0)</f>
        <v>119000</v>
      </c>
      <c r="J4143" s="5">
        <f>VLOOKUP(working_table!$G4143,order_items[[#All],[product_id]:[subtotal_idr]],4,0)</f>
        <v>119000</v>
      </c>
      <c r="K4143" t="str">
        <f>VLOOKUP($G4143,products7[#All],2,0)</f>
        <v>Jacket Coach NusaBrand</v>
      </c>
      <c r="L4143" t="str">
        <f>VLOOKUP($G4143,products7[#All],3,0)</f>
        <v>Jacket</v>
      </c>
      <c r="M4143" t="str">
        <f>VLOOKUP($G4143,products7[#All],7,0)</f>
        <v>NusaBrand</v>
      </c>
    </row>
    <row r="4144" spans="1:13" x14ac:dyDescent="0.35">
      <c r="A4144" t="s">
        <v>9310</v>
      </c>
      <c r="B4144" s="2">
        <f>VLOOKUP(A4144,orders[#All],3,0)</f>
        <v>45103</v>
      </c>
      <c r="C4144" t="str">
        <f>VLOOKUP($A4144,orders[#All],9,0)</f>
        <v>delivered</v>
      </c>
      <c r="D4144" t="str">
        <f>VLOOKUP($A4144,orders[#All],5,0)</f>
        <v>Balikpapan</v>
      </c>
      <c r="E4144" t="str">
        <f>VLOOKUP($A4144,orders[#All],6,0)</f>
        <v>Kalimantan Timur</v>
      </c>
      <c r="F4144" t="str">
        <f>VLOOKUP($A4144,orders[#All],10,0)</f>
        <v>TANPA PROMO</v>
      </c>
      <c r="G4144" t="s">
        <v>3522</v>
      </c>
      <c r="H4144">
        <f>VLOOKUP(working_table!G4144,order_items[[#All],[product_id]:[subtotal_idr]],2,0)</f>
        <v>3</v>
      </c>
      <c r="I4144" s="5">
        <f>VLOOKUP(working_table!$G4144,order_items[[#All],[product_id]:[subtotal_idr]],3,0)</f>
        <v>249000</v>
      </c>
      <c r="J4144" s="5">
        <f>VLOOKUP(working_table!$G4144,order_items[[#All],[product_id]:[subtotal_idr]],4,0)</f>
        <v>747000</v>
      </c>
      <c r="K4144" t="str">
        <f>VLOOKUP($G4144,products7[#All],2,0)</f>
        <v>Dompet Kulit Pesona Indo</v>
      </c>
      <c r="L4144" t="str">
        <f>VLOOKUP($G4144,products7[#All],3,0)</f>
        <v>Accessories</v>
      </c>
      <c r="M4144" t="str">
        <f>VLOOKUP($G4144,products7[#All],7,0)</f>
        <v>Pesona Indo</v>
      </c>
    </row>
    <row r="4145" spans="1:13" x14ac:dyDescent="0.35">
      <c r="A4145" t="s">
        <v>9310</v>
      </c>
      <c r="B4145" s="2">
        <f>VLOOKUP(A4145,orders[#All],3,0)</f>
        <v>45103</v>
      </c>
      <c r="C4145" t="str">
        <f>VLOOKUP($A4145,orders[#All],9,0)</f>
        <v>delivered</v>
      </c>
      <c r="D4145" t="str">
        <f>VLOOKUP($A4145,orders[#All],5,0)</f>
        <v>Balikpapan</v>
      </c>
      <c r="E4145" t="str">
        <f>VLOOKUP($A4145,orders[#All],6,0)</f>
        <v>Kalimantan Timur</v>
      </c>
      <c r="F4145" t="str">
        <f>VLOOKUP($A4145,orders[#All],10,0)</f>
        <v>TANPA PROMO</v>
      </c>
      <c r="G4145" t="s">
        <v>2527</v>
      </c>
      <c r="H4145">
        <f>VLOOKUP(working_table!G4145,order_items[[#All],[product_id]:[subtotal_idr]],2,0)</f>
        <v>1</v>
      </c>
      <c r="I4145" s="5">
        <f>VLOOKUP(working_table!$G4145,order_items[[#All],[product_id]:[subtotal_idr]],3,0)</f>
        <v>279000</v>
      </c>
      <c r="J4145" s="5">
        <f>VLOOKUP(working_table!$G4145,order_items[[#All],[product_id]:[subtotal_idr]],4,0)</f>
        <v>279000</v>
      </c>
      <c r="K4145" t="str">
        <f>VLOOKUP($G4145,products7[#All],2,0)</f>
        <v>Dress Maxi Polos NusaBrand</v>
      </c>
      <c r="L4145" t="str">
        <f>VLOOKUP($G4145,products7[#All],3,0)</f>
        <v>dress</v>
      </c>
      <c r="M4145" t="str">
        <f>VLOOKUP($G4145,products7[#All],7,0)</f>
        <v>NusaBrand</v>
      </c>
    </row>
    <row r="4146" spans="1:13" x14ac:dyDescent="0.35">
      <c r="A4146" t="s">
        <v>9310</v>
      </c>
      <c r="B4146" s="2">
        <f>VLOOKUP(A4146,orders[#All],3,0)</f>
        <v>45103</v>
      </c>
      <c r="C4146" t="str">
        <f>VLOOKUP($A4146,orders[#All],9,0)</f>
        <v>delivered</v>
      </c>
      <c r="D4146" t="str">
        <f>VLOOKUP($A4146,orders[#All],5,0)</f>
        <v>Balikpapan</v>
      </c>
      <c r="E4146" t="str">
        <f>VLOOKUP($A4146,orders[#All],6,0)</f>
        <v>Kalimantan Timur</v>
      </c>
      <c r="F4146" t="str">
        <f>VLOOKUP($A4146,orders[#All],10,0)</f>
        <v>TANPA PROMO</v>
      </c>
      <c r="G4146" t="s">
        <v>2980</v>
      </c>
      <c r="H4146">
        <f>VLOOKUP(working_table!G4146,order_items[[#All],[product_id]:[subtotal_idr]],2,0)</f>
        <v>2</v>
      </c>
      <c r="I4146" s="5">
        <f>VLOOKUP(working_table!$G4146,order_items[[#All],[product_id]:[subtotal_idr]],3,0)</f>
        <v>279000</v>
      </c>
      <c r="J4146" s="5">
        <f>VLOOKUP(working_table!$G4146,order_items[[#All],[product_id]:[subtotal_idr]],4,0)</f>
        <v>558000</v>
      </c>
      <c r="K4146" t="str">
        <f>VLOOKUP($G4146,products7[#All],2,0)</f>
        <v>T-Shirt Graphic SandangIndo</v>
      </c>
      <c r="L4146" t="str">
        <f>VLOOKUP($G4146,products7[#All],3,0)</f>
        <v>T-Shirt</v>
      </c>
      <c r="M4146" t="str">
        <f>VLOOKUP($G4146,products7[#All],7,0)</f>
        <v>SandangIndo</v>
      </c>
    </row>
    <row r="4147" spans="1:13" x14ac:dyDescent="0.35">
      <c r="A4147" t="s">
        <v>9314</v>
      </c>
      <c r="B4147" s="2">
        <f>VLOOKUP(A4147,orders[#All],3,0)</f>
        <v>45531</v>
      </c>
      <c r="C4147" t="str">
        <f>VLOOKUP($A4147,orders[#All],9,0)</f>
        <v>delivered</v>
      </c>
      <c r="D4147" t="str">
        <f>VLOOKUP($A4147,orders[#All],5,0)</f>
        <v>Semarang</v>
      </c>
      <c r="E4147" t="str">
        <f>VLOOKUP($A4147,orders[#All],6,0)</f>
        <v>Jawa Tengah</v>
      </c>
      <c r="F4147" t="str">
        <f>VLOOKUP($A4147,orders[#All],10,0)</f>
        <v>TANPA PROMO</v>
      </c>
      <c r="G4147" t="s">
        <v>5387</v>
      </c>
      <c r="H4147">
        <f>VLOOKUP(working_table!G4147,order_items[[#All],[product_id]:[subtotal_idr]],2,0)</f>
        <v>1</v>
      </c>
      <c r="I4147" s="5">
        <f>VLOOKUP(working_table!$G4147,order_items[[#All],[product_id]:[subtotal_idr]],3,0)</f>
        <v>129000</v>
      </c>
      <c r="J4147" s="5">
        <f>VLOOKUP(working_table!$G4147,order_items[[#All],[product_id]:[subtotal_idr]],4,0)</f>
        <v>129000</v>
      </c>
      <c r="K4147" t="str">
        <f>VLOOKUP($G4147,products7[#All],2,0)</f>
        <v>Pants Wide Leg Tropika Style</v>
      </c>
      <c r="L4147" t="str">
        <f>VLOOKUP($G4147,products7[#All],3,0)</f>
        <v>Pants</v>
      </c>
      <c r="M4147" t="str">
        <f>VLOOKUP($G4147,products7[#All],7,0)</f>
        <v>Tropika Style</v>
      </c>
    </row>
    <row r="4148" spans="1:13" x14ac:dyDescent="0.35">
      <c r="A4148" t="s">
        <v>9314</v>
      </c>
      <c r="B4148" s="2">
        <f>VLOOKUP(A4148,orders[#All],3,0)</f>
        <v>45531</v>
      </c>
      <c r="C4148" t="str">
        <f>VLOOKUP($A4148,orders[#All],9,0)</f>
        <v>delivered</v>
      </c>
      <c r="D4148" t="str">
        <f>VLOOKUP($A4148,orders[#All],5,0)</f>
        <v>Semarang</v>
      </c>
      <c r="E4148" t="str">
        <f>VLOOKUP($A4148,orders[#All],6,0)</f>
        <v>Jawa Tengah</v>
      </c>
      <c r="F4148" t="str">
        <f>VLOOKUP($A4148,orders[#All],10,0)</f>
        <v>TANPA PROMO</v>
      </c>
      <c r="G4148" t="s">
        <v>2940</v>
      </c>
      <c r="H4148">
        <f>VLOOKUP(working_table!G4148,order_items[[#All],[product_id]:[subtotal_idr]],2,0)</f>
        <v>1</v>
      </c>
      <c r="I4148" s="5">
        <f>VLOOKUP(working_table!$G4148,order_items[[#All],[product_id]:[subtotal_idr]],3,0)</f>
        <v>149000</v>
      </c>
      <c r="J4148" s="5">
        <f>VLOOKUP(working_table!$G4148,order_items[[#All],[product_id]:[subtotal_idr]],4,0)</f>
        <v>149000</v>
      </c>
      <c r="K4148" t="str">
        <f>VLOOKUP($G4148,products7[#All],2,0)</f>
        <v>Jacket Denim Ratu Mode</v>
      </c>
      <c r="L4148" t="str">
        <f>VLOOKUP($G4148,products7[#All],3,0)</f>
        <v>Jacket</v>
      </c>
      <c r="M4148" t="str">
        <f>VLOOKUP($G4148,products7[#All],7,0)</f>
        <v>Ratu Mode</v>
      </c>
    </row>
    <row r="4149" spans="1:13" x14ac:dyDescent="0.35">
      <c r="A4149" t="s">
        <v>9317</v>
      </c>
      <c r="B4149" s="2">
        <f>VLOOKUP(A4149,orders[#All],3,0)</f>
        <v>44716</v>
      </c>
      <c r="C4149" t="str">
        <f>VLOOKUP($A4149,orders[#All],9,0)</f>
        <v>delivered</v>
      </c>
      <c r="D4149" t="str">
        <f>VLOOKUP($A4149,orders[#All],5,0)</f>
        <v>Pontianak</v>
      </c>
      <c r="E4149" t="str">
        <f>VLOOKUP($A4149,orders[#All],6,0)</f>
        <v>Kalimantan Barat</v>
      </c>
      <c r="F4149" t="str">
        <f>VLOOKUP($A4149,orders[#All],10,0)</f>
        <v>HARI BELANJA</v>
      </c>
      <c r="G4149" t="s">
        <v>3007</v>
      </c>
      <c r="H4149">
        <f>VLOOKUP(working_table!G4149,order_items[[#All],[product_id]:[subtotal_idr]],2,0)</f>
        <v>1</v>
      </c>
      <c r="I4149" s="5">
        <f>VLOOKUP(working_table!$G4149,order_items[[#All],[product_id]:[subtotal_idr]],3,0)</f>
        <v>79000</v>
      </c>
      <c r="J4149" s="5">
        <f>VLOOKUP(working_table!$G4149,order_items[[#All],[product_id]:[subtotal_idr]],4,0)</f>
        <v>79000</v>
      </c>
      <c r="K4149" t="str">
        <f>VLOOKUP($G4149,products7[#All],2,0)</f>
        <v>Jacket Denim Ratu Mode</v>
      </c>
      <c r="L4149" t="str">
        <f>VLOOKUP($G4149,products7[#All],3,0)</f>
        <v>Jacket</v>
      </c>
      <c r="M4149" t="str">
        <f>VLOOKUP($G4149,products7[#All],7,0)</f>
        <v>Ratu Mode</v>
      </c>
    </row>
    <row r="4150" spans="1:13" x14ac:dyDescent="0.35">
      <c r="A4150" t="s">
        <v>9317</v>
      </c>
      <c r="B4150" s="2">
        <f>VLOOKUP(A4150,orders[#All],3,0)</f>
        <v>44716</v>
      </c>
      <c r="C4150" t="str">
        <f>VLOOKUP($A4150,orders[#All],9,0)</f>
        <v>delivered</v>
      </c>
      <c r="D4150" t="str">
        <f>VLOOKUP($A4150,orders[#All],5,0)</f>
        <v>Pontianak</v>
      </c>
      <c r="E4150" t="str">
        <f>VLOOKUP($A4150,orders[#All],6,0)</f>
        <v>Kalimantan Barat</v>
      </c>
      <c r="F4150" t="str">
        <f>VLOOKUP($A4150,orders[#All],10,0)</f>
        <v>HARI BELANJA</v>
      </c>
      <c r="G4150" t="s">
        <v>4541</v>
      </c>
      <c r="H4150">
        <f>VLOOKUP(working_table!G4150,order_items[[#All],[product_id]:[subtotal_idr]],2,0)</f>
        <v>1</v>
      </c>
      <c r="I4150" s="5">
        <f>VLOOKUP(working_table!$G4150,order_items[[#All],[product_id]:[subtotal_idr]],3,0)</f>
        <v>69000</v>
      </c>
      <c r="J4150" s="5">
        <f>VLOOKUP(working_table!$G4150,order_items[[#All],[product_id]:[subtotal_idr]],4,0)</f>
        <v>69000</v>
      </c>
      <c r="K4150" t="str">
        <f>VLOOKUP($G4150,products7[#All],2,0)</f>
        <v>Dress Bodycon SandangIndo</v>
      </c>
      <c r="L4150" t="str">
        <f>VLOOKUP($G4150,products7[#All],3,0)</f>
        <v>dress</v>
      </c>
      <c r="M4150" t="str">
        <f>VLOOKUP($G4150,products7[#All],7,0)</f>
        <v>SandangIndo</v>
      </c>
    </row>
    <row r="4151" spans="1:13" x14ac:dyDescent="0.35">
      <c r="A4151" t="s">
        <v>9317</v>
      </c>
      <c r="B4151" s="2">
        <f>VLOOKUP(A4151,orders[#All],3,0)</f>
        <v>44716</v>
      </c>
      <c r="C4151" t="str">
        <f>VLOOKUP($A4151,orders[#All],9,0)</f>
        <v>delivered</v>
      </c>
      <c r="D4151" t="str">
        <f>VLOOKUP($A4151,orders[#All],5,0)</f>
        <v>Pontianak</v>
      </c>
      <c r="E4151" t="str">
        <f>VLOOKUP($A4151,orders[#All],6,0)</f>
        <v>Kalimantan Barat</v>
      </c>
      <c r="F4151" t="str">
        <f>VLOOKUP($A4151,orders[#All],10,0)</f>
        <v>HARI BELANJA</v>
      </c>
      <c r="G4151" t="s">
        <v>3168</v>
      </c>
      <c r="H4151">
        <f>VLOOKUP(working_table!G4151,order_items[[#All],[product_id]:[subtotal_idr]],2,0)</f>
        <v>1</v>
      </c>
      <c r="I4151" s="5">
        <f>VLOOKUP(working_table!$G4151,order_items[[#All],[product_id]:[subtotal_idr]],3,0)</f>
        <v>449000</v>
      </c>
      <c r="J4151" s="5">
        <f>VLOOKUP(working_table!$G4151,order_items[[#All],[product_id]:[subtotal_idr]],4,0)</f>
        <v>449000</v>
      </c>
      <c r="K4151" t="str">
        <f>VLOOKUP($G4151,products7[#All],2,0)</f>
        <v>Dompet Kulit BajuKita</v>
      </c>
      <c r="L4151" t="str">
        <f>VLOOKUP($G4151,products7[#All],3,0)</f>
        <v>Accessories</v>
      </c>
      <c r="M4151" t="str">
        <f>VLOOKUP($G4151,products7[#All],7,0)</f>
        <v>BajuKita</v>
      </c>
    </row>
    <row r="4152" spans="1:13" x14ac:dyDescent="0.35">
      <c r="A4152" t="s">
        <v>9321</v>
      </c>
      <c r="B4152" s="2">
        <f>VLOOKUP(A4152,orders[#All],3,0)</f>
        <v>44600</v>
      </c>
      <c r="C4152" t="str">
        <f>VLOOKUP($A4152,orders[#All],9,0)</f>
        <v>cancelled</v>
      </c>
      <c r="D4152" t="str">
        <f>VLOOKUP($A4152,orders[#All],5,0)</f>
        <v>Bogor</v>
      </c>
      <c r="E4152" t="str">
        <f>VLOOKUP($A4152,orders[#All],6,0)</f>
        <v>Jawa Barat</v>
      </c>
      <c r="F4152" t="str">
        <f>VLOOKUP($A4152,orders[#All],10,0)</f>
        <v>SALE2024</v>
      </c>
      <c r="G4152" t="s">
        <v>2448</v>
      </c>
      <c r="H4152">
        <f>VLOOKUP(working_table!G4152,order_items[[#All],[product_id]:[subtotal_idr]],2,0)</f>
        <v>1</v>
      </c>
      <c r="I4152" s="5">
        <f>VLOOKUP(working_table!$G4152,order_items[[#All],[product_id]:[subtotal_idr]],3,0)</f>
        <v>149000</v>
      </c>
      <c r="J4152" s="5">
        <f>VLOOKUP(working_table!$G4152,order_items[[#All],[product_id]:[subtotal_idr]],4,0)</f>
        <v>149000</v>
      </c>
      <c r="K4152" t="str">
        <f>VLOOKUP($G4152,products7[#All],2,0)</f>
        <v>T-Shirt Oversize Tropika Style</v>
      </c>
      <c r="L4152" t="str">
        <f>VLOOKUP($G4152,products7[#All],3,0)</f>
        <v>T-Shirt</v>
      </c>
      <c r="M4152" t="str">
        <f>VLOOKUP($G4152,products7[#All],7,0)</f>
        <v>Tropika Style</v>
      </c>
    </row>
    <row r="4153" spans="1:13" x14ac:dyDescent="0.35">
      <c r="A4153" t="s">
        <v>9321</v>
      </c>
      <c r="B4153" s="2">
        <f>VLOOKUP(A4153,orders[#All],3,0)</f>
        <v>44600</v>
      </c>
      <c r="C4153" t="str">
        <f>VLOOKUP($A4153,orders[#All],9,0)</f>
        <v>cancelled</v>
      </c>
      <c r="D4153" t="str">
        <f>VLOOKUP($A4153,orders[#All],5,0)</f>
        <v>Bogor</v>
      </c>
      <c r="E4153" t="str">
        <f>VLOOKUP($A4153,orders[#All],6,0)</f>
        <v>Jawa Barat</v>
      </c>
      <c r="F4153" t="str">
        <f>VLOOKUP($A4153,orders[#All],10,0)</f>
        <v>SALE2024</v>
      </c>
      <c r="G4153" t="s">
        <v>2736</v>
      </c>
      <c r="H4153">
        <f>VLOOKUP(working_table!G4153,order_items[[#All],[product_id]:[subtotal_idr]],2,0)</f>
        <v>1</v>
      </c>
      <c r="I4153" s="5">
        <f>VLOOKUP(working_table!$G4153,order_items[[#All],[product_id]:[subtotal_idr]],3,0)</f>
        <v>499000</v>
      </c>
      <c r="J4153" s="5">
        <f>VLOOKUP(working_table!$G4153,order_items[[#All],[product_id]:[subtotal_idr]],4,0)</f>
        <v>499000</v>
      </c>
      <c r="K4153" t="str">
        <f>VLOOKUP($G4153,products7[#All],2,0)</f>
        <v>T-Shirt Slim Fit Tropika Style</v>
      </c>
      <c r="L4153" t="str">
        <f>VLOOKUP($G4153,products7[#All],3,0)</f>
        <v>kemeja</v>
      </c>
      <c r="M4153" t="str">
        <f>VLOOKUP($G4153,products7[#All],7,0)</f>
        <v>Tropika Style</v>
      </c>
    </row>
    <row r="4154" spans="1:13" x14ac:dyDescent="0.35">
      <c r="A4154" t="s">
        <v>9324</v>
      </c>
      <c r="B4154" s="2">
        <f>VLOOKUP(A4154,orders[#All],3,0)</f>
        <v>45145</v>
      </c>
      <c r="C4154" t="str">
        <f>VLOOKUP($A4154,orders[#All],9,0)</f>
        <v>shipped</v>
      </c>
      <c r="D4154" t="str">
        <f>VLOOKUP($A4154,orders[#All],5,0)</f>
        <v>Malang</v>
      </c>
      <c r="E4154" t="str">
        <f>VLOOKUP($A4154,orders[#All],6,0)</f>
        <v>Jawa Timur</v>
      </c>
      <c r="F4154" t="str">
        <f>VLOOKUP($A4154,orders[#All],10,0)</f>
        <v>SALE2024</v>
      </c>
      <c r="G4154" t="s">
        <v>2448</v>
      </c>
      <c r="H4154">
        <f>VLOOKUP(working_table!G4154,order_items[[#All],[product_id]:[subtotal_idr]],2,0)</f>
        <v>1</v>
      </c>
      <c r="I4154" s="5">
        <f>VLOOKUP(working_table!$G4154,order_items[[#All],[product_id]:[subtotal_idr]],3,0)</f>
        <v>149000</v>
      </c>
      <c r="J4154" s="5">
        <f>VLOOKUP(working_table!$G4154,order_items[[#All],[product_id]:[subtotal_idr]],4,0)</f>
        <v>149000</v>
      </c>
      <c r="K4154" t="str">
        <f>VLOOKUP($G4154,products7[#All],2,0)</f>
        <v>T-Shirt Oversize Tropika Style</v>
      </c>
      <c r="L4154" t="str">
        <f>VLOOKUP($G4154,products7[#All],3,0)</f>
        <v>T-Shirt</v>
      </c>
      <c r="M4154" t="str">
        <f>VLOOKUP($G4154,products7[#All],7,0)</f>
        <v>Tropika Style</v>
      </c>
    </row>
    <row r="4155" spans="1:13" x14ac:dyDescent="0.35">
      <c r="A4155" t="s">
        <v>9326</v>
      </c>
      <c r="B4155" s="2">
        <f>VLOOKUP(A4155,orders[#All],3,0)</f>
        <v>45620</v>
      </c>
      <c r="C4155" t="str">
        <f>VLOOKUP($A4155,orders[#All],9,0)</f>
        <v>shipped</v>
      </c>
      <c r="D4155" t="str">
        <f>VLOOKUP($A4155,orders[#All],5,0)</f>
        <v>Banjarmasin</v>
      </c>
      <c r="E4155" t="str">
        <f>VLOOKUP($A4155,orders[#All],6,0)</f>
        <v>Kalimantan Selatan</v>
      </c>
      <c r="F4155" t="str">
        <f>VLOOKUP($A4155,orders[#All],10,0)</f>
        <v>TANPA PROMO</v>
      </c>
      <c r="G4155" t="s">
        <v>2482</v>
      </c>
      <c r="H4155">
        <f>VLOOKUP(working_table!G4155,order_items[[#All],[product_id]:[subtotal_idr]],2,0)</f>
        <v>2</v>
      </c>
      <c r="I4155" s="5">
        <f>VLOOKUP(working_table!$G4155,order_items[[#All],[product_id]:[subtotal_idr]],3,0)</f>
        <v>119000</v>
      </c>
      <c r="J4155" s="5">
        <f>VLOOKUP(working_table!$G4155,order_items[[#All],[product_id]:[subtotal_idr]],4,0)</f>
        <v>238000</v>
      </c>
      <c r="K4155" t="str">
        <f>VLOOKUP($G4155,products7[#All],2,0)</f>
        <v>Jacket Hoodie Tropika Style</v>
      </c>
      <c r="L4155" t="str">
        <f>VLOOKUP($G4155,products7[#All],3,0)</f>
        <v>Jacket</v>
      </c>
      <c r="M4155" t="str">
        <f>VLOOKUP($G4155,products7[#All],7,0)</f>
        <v>Tropika Style</v>
      </c>
    </row>
    <row r="4156" spans="1:13" x14ac:dyDescent="0.35">
      <c r="A4156" t="s">
        <v>9328</v>
      </c>
      <c r="B4156" s="2">
        <f>VLOOKUP(A4156,orders[#All],3,0)</f>
        <v>44849</v>
      </c>
      <c r="C4156" t="str">
        <f>VLOOKUP($A4156,orders[#All],9,0)</f>
        <v>delivered</v>
      </c>
      <c r="D4156" t="str">
        <f>VLOOKUP($A4156,orders[#All],5,0)</f>
        <v>Tangerang</v>
      </c>
      <c r="E4156" t="str">
        <f>VLOOKUP($A4156,orders[#All],6,0)</f>
        <v>Banten</v>
      </c>
      <c r="F4156" t="str">
        <f>VLOOKUP($A4156,orders[#All],10,0)</f>
        <v>FLASHSALE</v>
      </c>
      <c r="G4156" t="s">
        <v>2993</v>
      </c>
      <c r="H4156">
        <f>VLOOKUP(working_table!G4156,order_items[[#All],[product_id]:[subtotal_idr]],2,0)</f>
        <v>1</v>
      </c>
      <c r="I4156" s="5">
        <f>VLOOKUP(working_table!$G4156,order_items[[#All],[product_id]:[subtotal_idr]],3,0)</f>
        <v>349000</v>
      </c>
      <c r="J4156" s="5">
        <f>VLOOKUP(working_table!$G4156,order_items[[#All],[product_id]:[subtotal_idr]],4,0)</f>
        <v>349000</v>
      </c>
      <c r="K4156" t="str">
        <f>VLOOKUP($G4156,products7[#All],2,0)</f>
        <v>Jacket Hoodie Cendana Co</v>
      </c>
      <c r="L4156" t="str">
        <f>VLOOKUP($G4156,products7[#All],3,0)</f>
        <v>Jacket</v>
      </c>
      <c r="M4156" t="str">
        <f>VLOOKUP($G4156,products7[#All],7,0)</f>
        <v>Cendana Co</v>
      </c>
    </row>
    <row r="4157" spans="1:13" x14ac:dyDescent="0.35">
      <c r="A4157" t="s">
        <v>9328</v>
      </c>
      <c r="B4157" s="2">
        <f>VLOOKUP(A4157,orders[#All],3,0)</f>
        <v>44849</v>
      </c>
      <c r="C4157" t="str">
        <f>VLOOKUP($A4157,orders[#All],9,0)</f>
        <v>delivered</v>
      </c>
      <c r="D4157" t="str">
        <f>VLOOKUP($A4157,orders[#All],5,0)</f>
        <v>Tangerang</v>
      </c>
      <c r="E4157" t="str">
        <f>VLOOKUP($A4157,orders[#All],6,0)</f>
        <v>Banten</v>
      </c>
      <c r="F4157" t="str">
        <f>VLOOKUP($A4157,orders[#All],10,0)</f>
        <v>FLASHSALE</v>
      </c>
      <c r="G4157" t="s">
        <v>2652</v>
      </c>
      <c r="H4157">
        <f>VLOOKUP(working_table!G4157,order_items[[#All],[product_id]:[subtotal_idr]],2,0)</f>
        <v>1</v>
      </c>
      <c r="I4157" s="5">
        <f>VLOOKUP(working_table!$G4157,order_items[[#All],[product_id]:[subtotal_idr]],3,0)</f>
        <v>229000</v>
      </c>
      <c r="J4157" s="5">
        <f>VLOOKUP(working_table!$G4157,order_items[[#All],[product_id]:[subtotal_idr]],4,0)</f>
        <v>229000</v>
      </c>
      <c r="K4157" t="str">
        <f>VLOOKUP($G4157,products7[#All],2,0)</f>
        <v>Kemeja Oxford Riang Apparel</v>
      </c>
      <c r="L4157" t="str">
        <f>VLOOKUP($G4157,products7[#All],3,0)</f>
        <v>T-Shirt</v>
      </c>
      <c r="M4157" t="str">
        <f>VLOOKUP($G4157,products7[#All],7,0)</f>
        <v>Riang Apparel</v>
      </c>
    </row>
    <row r="4158" spans="1:13" x14ac:dyDescent="0.35">
      <c r="A4158" t="s">
        <v>9331</v>
      </c>
      <c r="B4158" s="2">
        <f>VLOOKUP(A4158,orders[#All],3,0)</f>
        <v>45117</v>
      </c>
      <c r="C4158" t="str">
        <f>VLOOKUP($A4158,orders[#All],9,0)</f>
        <v>cancelled</v>
      </c>
      <c r="D4158" t="str">
        <f>VLOOKUP($A4158,orders[#All],5,0)</f>
        <v>Palembang</v>
      </c>
      <c r="E4158" t="str">
        <f>VLOOKUP($A4158,orders[#All],6,0)</f>
        <v>Sumatera Selatan</v>
      </c>
      <c r="F4158" t="str">
        <f>VLOOKUP($A4158,orders[#All],10,0)</f>
        <v>TANPA PROMO</v>
      </c>
      <c r="G4158" t="s">
        <v>3975</v>
      </c>
      <c r="H4158">
        <f>VLOOKUP(working_table!G4158,order_items[[#All],[product_id]:[subtotal_idr]],2,0)</f>
        <v>1</v>
      </c>
      <c r="I4158" s="5">
        <f>VLOOKUP(working_table!$G4158,order_items[[#All],[product_id]:[subtotal_idr]],3,0)</f>
        <v>499000</v>
      </c>
      <c r="J4158" s="5">
        <f>VLOOKUP(working_table!$G4158,order_items[[#All],[product_id]:[subtotal_idr]],4,0)</f>
        <v>499000</v>
      </c>
      <c r="K4158" t="str">
        <f>VLOOKUP($G4158,products7[#All],2,0)</f>
        <v>T-Shirt Slim Fit Senja Wear</v>
      </c>
      <c r="L4158" t="str">
        <f>VLOOKUP($G4158,products7[#All],3,0)</f>
        <v>kemeja</v>
      </c>
      <c r="M4158" t="str">
        <f>VLOOKUP($G4158,products7[#All],7,0)</f>
        <v>Senja Wear</v>
      </c>
    </row>
    <row r="4159" spans="1:13" x14ac:dyDescent="0.35">
      <c r="A4159" t="s">
        <v>9333</v>
      </c>
      <c r="B4159" s="2">
        <f>VLOOKUP(A4159,orders[#All],3,0)</f>
        <v>44989</v>
      </c>
      <c r="C4159" t="str">
        <f>VLOOKUP($A4159,orders[#All],9,0)</f>
        <v>shipped</v>
      </c>
      <c r="D4159" t="str">
        <f>VLOOKUP($A4159,orders[#All],5,0)</f>
        <v>Palembang</v>
      </c>
      <c r="E4159" t="str">
        <f>VLOOKUP($A4159,orders[#All],6,0)</f>
        <v>Sumatera Selatan</v>
      </c>
      <c r="F4159" t="str">
        <f>VLOOKUP($A4159,orders[#All],10,0)</f>
        <v>FLASHSALE</v>
      </c>
      <c r="G4159" t="s">
        <v>2475</v>
      </c>
      <c r="H4159">
        <f>VLOOKUP(working_table!G4159,order_items[[#All],[product_id]:[subtotal_idr]],2,0)</f>
        <v>1</v>
      </c>
      <c r="I4159" s="5">
        <f>VLOOKUP(working_table!$G4159,order_items[[#All],[product_id]:[subtotal_idr]],3,0)</f>
        <v>249000</v>
      </c>
      <c r="J4159" s="5">
        <f>VLOOKUP(working_table!$G4159,order_items[[#All],[product_id]:[subtotal_idr]],4,0)</f>
        <v>249000</v>
      </c>
      <c r="K4159" t="str">
        <f>VLOOKUP($G4159,products7[#All],2,0)</f>
        <v>T-Shirt Lengan Panjang BajuKita</v>
      </c>
      <c r="L4159" t="str">
        <f>VLOOKUP($G4159,products7[#All],3,0)</f>
        <v>T-Shirt</v>
      </c>
      <c r="M4159" t="str">
        <f>VLOOKUP($G4159,products7[#All],7,0)</f>
        <v>BajuKita</v>
      </c>
    </row>
    <row r="4160" spans="1:13" x14ac:dyDescent="0.35">
      <c r="A4160" t="s">
        <v>9335</v>
      </c>
      <c r="B4160" s="2">
        <f>VLOOKUP(A4160,orders[#All],3,0)</f>
        <v>44990</v>
      </c>
      <c r="C4160" t="str">
        <f>VLOOKUP($A4160,orders[#All],9,0)</f>
        <v>delivered</v>
      </c>
      <c r="D4160" t="str">
        <f>VLOOKUP($A4160,orders[#All],5,0)</f>
        <v>Bogor</v>
      </c>
      <c r="E4160" t="str">
        <f>VLOOKUP($A4160,orders[#All],6,0)</f>
        <v>Jawa Barat</v>
      </c>
      <c r="F4160" t="str">
        <f>VLOOKUP($A4160,orders[#All],10,0)</f>
        <v>TANPA PROMO</v>
      </c>
      <c r="G4160" t="s">
        <v>2702</v>
      </c>
      <c r="H4160">
        <f>VLOOKUP(working_table!G4160,order_items[[#All],[product_id]:[subtotal_idr]],2,0)</f>
        <v>1</v>
      </c>
      <c r="I4160" s="5">
        <f>VLOOKUP(working_table!$G4160,order_items[[#All],[product_id]:[subtotal_idr]],3,0)</f>
        <v>99000</v>
      </c>
      <c r="J4160" s="5">
        <f>VLOOKUP(working_table!$G4160,order_items[[#All],[product_id]:[subtotal_idr]],4,0)</f>
        <v>99000</v>
      </c>
      <c r="K4160" t="str">
        <f>VLOOKUP($G4160,products7[#All],2,0)</f>
        <v>Ikat Pinggang Kulit Tropika Style</v>
      </c>
      <c r="L4160" t="str">
        <f>VLOOKUP($G4160,products7[#All],3,0)</f>
        <v>Accessories</v>
      </c>
      <c r="M4160" t="str">
        <f>VLOOKUP($G4160,products7[#All],7,0)</f>
        <v>Tropika Style</v>
      </c>
    </row>
    <row r="4161" spans="1:13" x14ac:dyDescent="0.35">
      <c r="A4161" t="s">
        <v>9335</v>
      </c>
      <c r="B4161" s="2">
        <f>VLOOKUP(A4161,orders[#All],3,0)</f>
        <v>44990</v>
      </c>
      <c r="C4161" t="str">
        <f>VLOOKUP($A4161,orders[#All],9,0)</f>
        <v>delivered</v>
      </c>
      <c r="D4161" t="str">
        <f>VLOOKUP($A4161,orders[#All],5,0)</f>
        <v>Bogor</v>
      </c>
      <c r="E4161" t="str">
        <f>VLOOKUP($A4161,orders[#All],6,0)</f>
        <v>Jawa Barat</v>
      </c>
      <c r="F4161" t="str">
        <f>VLOOKUP($A4161,orders[#All],10,0)</f>
        <v>TANPA PROMO</v>
      </c>
      <c r="G4161" t="s">
        <v>2863</v>
      </c>
      <c r="H4161">
        <f>VLOOKUP(working_table!G4161,order_items[[#All],[product_id]:[subtotal_idr]],2,0)</f>
        <v>2</v>
      </c>
      <c r="I4161" s="5">
        <f>VLOOKUP(working_table!$G4161,order_items[[#All],[product_id]:[subtotal_idr]],3,0)</f>
        <v>449000</v>
      </c>
      <c r="J4161" s="5">
        <f>VLOOKUP(working_table!$G4161,order_items[[#All],[product_id]:[subtotal_idr]],4,0)</f>
        <v>898000</v>
      </c>
      <c r="K4161" t="str">
        <f>VLOOKUP($G4161,products7[#All],2,0)</f>
        <v>T-Shirt Graphic Pesona Indo</v>
      </c>
      <c r="L4161" t="str">
        <f>VLOOKUP($G4161,products7[#All],3,0)</f>
        <v>T-Shirt</v>
      </c>
      <c r="M4161" t="str">
        <f>VLOOKUP($G4161,products7[#All],7,0)</f>
        <v>Pesona Indo</v>
      </c>
    </row>
    <row r="4162" spans="1:13" x14ac:dyDescent="0.35">
      <c r="A4162" t="s">
        <v>9338</v>
      </c>
      <c r="B4162" s="2">
        <f>VLOOKUP(A4162,orders[#All],3,0)</f>
        <v>44875</v>
      </c>
      <c r="C4162" t="str">
        <f>VLOOKUP($A4162,orders[#All],9,0)</f>
        <v>delivered</v>
      </c>
      <c r="D4162" t="str">
        <f>VLOOKUP($A4162,orders[#All],5,0)</f>
        <v>Manado</v>
      </c>
      <c r="E4162" t="str">
        <f>VLOOKUP($A4162,orders[#All],6,0)</f>
        <v>Sulawesi Utara</v>
      </c>
      <c r="F4162" t="str">
        <f>VLOOKUP($A4162,orders[#All],10,0)</f>
        <v>FLASHSALE</v>
      </c>
      <c r="G4162" t="s">
        <v>2555</v>
      </c>
      <c r="H4162">
        <f>VLOOKUP(working_table!G4162,order_items[[#All],[product_id]:[subtotal_idr]],2,0)</f>
        <v>1</v>
      </c>
      <c r="I4162" s="5">
        <f>VLOOKUP(working_table!$G4162,order_items[[#All],[product_id]:[subtotal_idr]],3,0)</f>
        <v>349000</v>
      </c>
      <c r="J4162" s="5">
        <f>VLOOKUP(working_table!$G4162,order_items[[#All],[product_id]:[subtotal_idr]],4,0)</f>
        <v>349000</v>
      </c>
      <c r="K4162" t="str">
        <f>VLOOKUP($G4162,products7[#All],2,0)</f>
        <v>Dress Maxi Polos Senja Wear</v>
      </c>
      <c r="L4162" t="str">
        <f>VLOOKUP($G4162,products7[#All],3,0)</f>
        <v>dress</v>
      </c>
      <c r="M4162" t="str">
        <f>VLOOKUP($G4162,products7[#All],7,0)</f>
        <v>Senja Wear</v>
      </c>
    </row>
    <row r="4163" spans="1:13" x14ac:dyDescent="0.35">
      <c r="A4163" t="s">
        <v>9340</v>
      </c>
      <c r="B4163" s="2">
        <f>VLOOKUP(A4163,orders[#All],3,0)</f>
        <v>45050</v>
      </c>
      <c r="C4163" t="str">
        <f>VLOOKUP($A4163,orders[#All],9,0)</f>
        <v>processing</v>
      </c>
      <c r="D4163" t="str">
        <f>VLOOKUP($A4163,orders[#All],5,0)</f>
        <v>Surabaya</v>
      </c>
      <c r="E4163" t="str">
        <f>VLOOKUP($A4163,orders[#All],6,0)</f>
        <v>Jawa Timur</v>
      </c>
      <c r="F4163" t="str">
        <f>VLOOKUP($A4163,orders[#All],10,0)</f>
        <v>SALE2024</v>
      </c>
      <c r="G4163" t="s">
        <v>2446</v>
      </c>
      <c r="H4163">
        <f>VLOOKUP(working_table!G4163,order_items[[#All],[product_id]:[subtotal_idr]],2,0)</f>
        <v>1</v>
      </c>
      <c r="I4163" s="5">
        <f>VLOOKUP(working_table!$G4163,order_items[[#All],[product_id]:[subtotal_idr]],3,0)</f>
        <v>399000</v>
      </c>
      <c r="J4163" s="5">
        <f>VLOOKUP(working_table!$G4163,order_items[[#All],[product_id]:[subtotal_idr]],4,0)</f>
        <v>399000</v>
      </c>
      <c r="K4163" t="str">
        <f>VLOOKUP($G4163,products7[#All],2,0)</f>
        <v>Pants Wide Leg Cendana Co</v>
      </c>
      <c r="L4163" t="str">
        <f>VLOOKUP($G4163,products7[#All],3,0)</f>
        <v>Pants</v>
      </c>
      <c r="M4163" t="str">
        <f>VLOOKUP($G4163,products7[#All],7,0)</f>
        <v>Cendana Co</v>
      </c>
    </row>
    <row r="4164" spans="1:13" x14ac:dyDescent="0.35">
      <c r="A4164" t="s">
        <v>9340</v>
      </c>
      <c r="B4164" s="2">
        <f>VLOOKUP(A4164,orders[#All],3,0)</f>
        <v>45050</v>
      </c>
      <c r="C4164" t="str">
        <f>VLOOKUP($A4164,orders[#All],9,0)</f>
        <v>processing</v>
      </c>
      <c r="D4164" t="str">
        <f>VLOOKUP($A4164,orders[#All],5,0)</f>
        <v>Surabaya</v>
      </c>
      <c r="E4164" t="str">
        <f>VLOOKUP($A4164,orders[#All],6,0)</f>
        <v>Jawa Timur</v>
      </c>
      <c r="F4164" t="str">
        <f>VLOOKUP($A4164,orders[#All],10,0)</f>
        <v>SALE2024</v>
      </c>
      <c r="G4164" t="s">
        <v>2492</v>
      </c>
      <c r="H4164">
        <f>VLOOKUP(working_table!G4164,order_items[[#All],[product_id]:[subtotal_idr]],2,0)</f>
        <v>1</v>
      </c>
      <c r="I4164" s="5">
        <f>VLOOKUP(working_table!$G4164,order_items[[#All],[product_id]:[subtotal_idr]],3,0)</f>
        <v>59000</v>
      </c>
      <c r="J4164" s="5">
        <f>VLOOKUP(working_table!$G4164,order_items[[#All],[product_id]:[subtotal_idr]],4,0)</f>
        <v>59000</v>
      </c>
      <c r="K4164" t="str">
        <f>VLOOKUP($G4164,products7[#All],2,0)</f>
        <v>Jacket Bomber Tropika Style</v>
      </c>
      <c r="L4164" t="str">
        <f>VLOOKUP($G4164,products7[#All],3,0)</f>
        <v>Jacket</v>
      </c>
      <c r="M4164" t="str">
        <f>VLOOKUP($G4164,products7[#All],7,0)</f>
        <v>Tropika Style</v>
      </c>
    </row>
    <row r="4165" spans="1:13" x14ac:dyDescent="0.35">
      <c r="A4165" t="s">
        <v>9343</v>
      </c>
      <c r="B4165" s="2">
        <f>VLOOKUP(A4165,orders[#All],3,0)</f>
        <v>45405</v>
      </c>
      <c r="C4165" t="str">
        <f>VLOOKUP($A4165,orders[#All],9,0)</f>
        <v>shipped</v>
      </c>
      <c r="D4165" t="str">
        <f>VLOOKUP($A4165,orders[#All],5,0)</f>
        <v>Malang</v>
      </c>
      <c r="E4165" t="str">
        <f>VLOOKUP($A4165,orders[#All],6,0)</f>
        <v>Jawa Timur</v>
      </c>
      <c r="F4165" t="str">
        <f>VLOOKUP($A4165,orders[#All],10,0)</f>
        <v>FLASHSALE</v>
      </c>
      <c r="G4165" t="s">
        <v>3196</v>
      </c>
      <c r="H4165">
        <f>VLOOKUP(working_table!G4165,order_items[[#All],[product_id]:[subtotal_idr]],2,0)</f>
        <v>2</v>
      </c>
      <c r="I4165" s="5">
        <f>VLOOKUP(working_table!$G4165,order_items[[#All],[product_id]:[subtotal_idr]],3,0)</f>
        <v>149000</v>
      </c>
      <c r="J4165" s="5">
        <f>VLOOKUP(working_table!$G4165,order_items[[#All],[product_id]:[subtotal_idr]],4,0)</f>
        <v>298000</v>
      </c>
      <c r="K4165" t="str">
        <f>VLOOKUP($G4165,products7[#All],2,0)</f>
        <v>Kemeja Casual Senja Wear</v>
      </c>
      <c r="L4165" t="str">
        <f>VLOOKUP($G4165,products7[#All],3,0)</f>
        <v>Kemeja</v>
      </c>
      <c r="M4165" t="str">
        <f>VLOOKUP($G4165,products7[#All],7,0)</f>
        <v>Senja Wear</v>
      </c>
    </row>
    <row r="4166" spans="1:13" x14ac:dyDescent="0.35">
      <c r="A4166" t="s">
        <v>9343</v>
      </c>
      <c r="B4166" s="2">
        <f>VLOOKUP(A4166,orders[#All],3,0)</f>
        <v>45405</v>
      </c>
      <c r="C4166" t="str">
        <f>VLOOKUP($A4166,orders[#All],9,0)</f>
        <v>shipped</v>
      </c>
      <c r="D4166" t="str">
        <f>VLOOKUP($A4166,orders[#All],5,0)</f>
        <v>Malang</v>
      </c>
      <c r="E4166" t="str">
        <f>VLOOKUP($A4166,orders[#All],6,0)</f>
        <v>Jawa Timur</v>
      </c>
      <c r="F4166" t="str">
        <f>VLOOKUP($A4166,orders[#All],10,0)</f>
        <v>FLASHSALE</v>
      </c>
      <c r="G4166" t="s">
        <v>2808</v>
      </c>
      <c r="H4166">
        <f>VLOOKUP(working_table!G4166,order_items[[#All],[product_id]:[subtotal_idr]],2,0)</f>
        <v>1</v>
      </c>
      <c r="I4166" s="5">
        <f>VLOOKUP(working_table!$G4166,order_items[[#All],[product_id]:[subtotal_idr]],3,0)</f>
        <v>199000</v>
      </c>
      <c r="J4166" s="5">
        <f>VLOOKUP(working_table!$G4166,order_items[[#All],[product_id]:[subtotal_idr]],4,0)</f>
        <v>199000</v>
      </c>
      <c r="K4166" t="str">
        <f>VLOOKUP($G4166,products7[#All],2,0)</f>
        <v>Dress Midi Floral SandangIndo</v>
      </c>
      <c r="L4166" t="str">
        <f>VLOOKUP($G4166,products7[#All],3,0)</f>
        <v>Dress</v>
      </c>
      <c r="M4166" t="str">
        <f>VLOOKUP($G4166,products7[#All],7,0)</f>
        <v>SandangIndo</v>
      </c>
    </row>
    <row r="4167" spans="1:13" x14ac:dyDescent="0.35">
      <c r="A4167" t="s">
        <v>9346</v>
      </c>
      <c r="B4167" s="2">
        <f>VLOOKUP(A4167,orders[#All],3,0)</f>
        <v>45487</v>
      </c>
      <c r="C4167" t="str">
        <f>VLOOKUP($A4167,orders[#All],9,0)</f>
        <v>shipped</v>
      </c>
      <c r="D4167" t="str">
        <f>VLOOKUP($A4167,orders[#All],5,0)</f>
        <v>Surabaya</v>
      </c>
      <c r="E4167" t="str">
        <f>VLOOKUP($A4167,orders[#All],6,0)</f>
        <v>Jawa Timur</v>
      </c>
      <c r="F4167" t="str">
        <f>VLOOKUP($A4167,orders[#All],10,0)</f>
        <v>NEWUSER</v>
      </c>
      <c r="G4167" t="s">
        <v>2399</v>
      </c>
      <c r="H4167">
        <f>VLOOKUP(working_table!G4167,order_items[[#All],[product_id]:[subtotal_idr]],2,0)</f>
        <v>1</v>
      </c>
      <c r="I4167" s="5">
        <f>VLOOKUP(working_table!$G4167,order_items[[#All],[product_id]:[subtotal_idr]],3,0)</f>
        <v>199000</v>
      </c>
      <c r="J4167" s="5">
        <f>VLOOKUP(working_table!$G4167,order_items[[#All],[product_id]:[subtotal_idr]],4,0)</f>
        <v>199000</v>
      </c>
      <c r="K4167" t="str">
        <f>VLOOKUP($G4167,products7[#All],2,0)</f>
        <v>Syal Rajut Ratu Mode</v>
      </c>
      <c r="L4167" t="str">
        <f>VLOOKUP($G4167,products7[#All],3,0)</f>
        <v>Accessories</v>
      </c>
      <c r="M4167" t="str">
        <f>VLOOKUP($G4167,products7[#All],7,0)</f>
        <v>Ratu Mode</v>
      </c>
    </row>
    <row r="4168" spans="1:13" x14ac:dyDescent="0.35">
      <c r="A4168" t="s">
        <v>9346</v>
      </c>
      <c r="B4168" s="2">
        <f>VLOOKUP(A4168,orders[#All],3,0)</f>
        <v>45487</v>
      </c>
      <c r="C4168" t="str">
        <f>VLOOKUP($A4168,orders[#All],9,0)</f>
        <v>shipped</v>
      </c>
      <c r="D4168" t="str">
        <f>VLOOKUP($A4168,orders[#All],5,0)</f>
        <v>Surabaya</v>
      </c>
      <c r="E4168" t="str">
        <f>VLOOKUP($A4168,orders[#All],6,0)</f>
        <v>Jawa Timur</v>
      </c>
      <c r="F4168" t="str">
        <f>VLOOKUP($A4168,orders[#All],10,0)</f>
        <v>NEWUSER</v>
      </c>
      <c r="G4168" t="s">
        <v>2516</v>
      </c>
      <c r="H4168">
        <f>VLOOKUP(working_table!G4168,order_items[[#All],[product_id]:[subtotal_idr]],2,0)</f>
        <v>1</v>
      </c>
      <c r="I4168" s="5">
        <f>VLOOKUP(working_table!$G4168,order_items[[#All],[product_id]:[subtotal_idr]],3,0)</f>
        <v>229000</v>
      </c>
      <c r="J4168" s="5">
        <f>VLOOKUP(working_table!$G4168,order_items[[#All],[product_id]:[subtotal_idr]],4,0)</f>
        <v>229000</v>
      </c>
      <c r="K4168" t="str">
        <f>VLOOKUP($G4168,products7[#All],2,0)</f>
        <v>Dress Bodycon BajuKita</v>
      </c>
      <c r="L4168" t="str">
        <f>VLOOKUP($G4168,products7[#All],3,0)</f>
        <v>Dress</v>
      </c>
      <c r="M4168" t="str">
        <f>VLOOKUP($G4168,products7[#All],7,0)</f>
        <v>BajuKita</v>
      </c>
    </row>
    <row r="4169" spans="1:13" x14ac:dyDescent="0.35">
      <c r="A4169" t="s">
        <v>9346</v>
      </c>
      <c r="B4169" s="2">
        <f>VLOOKUP(A4169,orders[#All],3,0)</f>
        <v>45487</v>
      </c>
      <c r="C4169" t="str">
        <f>VLOOKUP($A4169,orders[#All],9,0)</f>
        <v>shipped</v>
      </c>
      <c r="D4169" t="str">
        <f>VLOOKUP($A4169,orders[#All],5,0)</f>
        <v>Surabaya</v>
      </c>
      <c r="E4169" t="str">
        <f>VLOOKUP($A4169,orders[#All],6,0)</f>
        <v>Jawa Timur</v>
      </c>
      <c r="F4169" t="str">
        <f>VLOOKUP($A4169,orders[#All],10,0)</f>
        <v>NEWUSER</v>
      </c>
      <c r="G4169" t="s">
        <v>3676</v>
      </c>
      <c r="H4169">
        <f>VLOOKUP(working_table!G4169,order_items[[#All],[product_id]:[subtotal_idr]],2,0)</f>
        <v>1</v>
      </c>
      <c r="I4169" s="5">
        <f>VLOOKUP(working_table!$G4169,order_items[[#All],[product_id]:[subtotal_idr]],3,0)</f>
        <v>449000</v>
      </c>
      <c r="J4169" s="5">
        <f>VLOOKUP(working_table!$G4169,order_items[[#All],[product_id]:[subtotal_idr]],4,0)</f>
        <v>449000</v>
      </c>
      <c r="K4169" t="str">
        <f>VLOOKUP($G4169,products7[#All],2,0)</f>
        <v>Pants Chino Ratu Mode</v>
      </c>
      <c r="L4169" t="str">
        <f>VLOOKUP($G4169,products7[#All],3,0)</f>
        <v>Pants</v>
      </c>
      <c r="M4169" t="str">
        <f>VLOOKUP($G4169,products7[#All],7,0)</f>
        <v>Ratu Mode</v>
      </c>
    </row>
    <row r="4170" spans="1:13" x14ac:dyDescent="0.35">
      <c r="A4170" t="s">
        <v>9350</v>
      </c>
      <c r="B4170" s="2">
        <f>VLOOKUP(A4170,orders[#All],3,0)</f>
        <v>45428</v>
      </c>
      <c r="C4170" t="str">
        <f>VLOOKUP($A4170,orders[#All],9,0)</f>
        <v>delivered</v>
      </c>
      <c r="D4170" t="str">
        <f>VLOOKUP($A4170,orders[#All],5,0)</f>
        <v>Makassar</v>
      </c>
      <c r="E4170" t="str">
        <f>VLOOKUP($A4170,orders[#All],6,0)</f>
        <v>Sulawesi Selatan</v>
      </c>
      <c r="F4170" t="str">
        <f>VLOOKUP($A4170,orders[#All],10,0)</f>
        <v>TANPA PROMO</v>
      </c>
      <c r="G4170" t="s">
        <v>3054</v>
      </c>
      <c r="H4170">
        <f>VLOOKUP(working_table!G4170,order_items[[#All],[product_id]:[subtotal_idr]],2,0)</f>
        <v>1</v>
      </c>
      <c r="I4170" s="5">
        <f>VLOOKUP(working_table!$G4170,order_items[[#All],[product_id]:[subtotal_idr]],3,0)</f>
        <v>129000</v>
      </c>
      <c r="J4170" s="5">
        <f>VLOOKUP(working_table!$G4170,order_items[[#All],[product_id]:[subtotal_idr]],4,0)</f>
        <v>129000</v>
      </c>
      <c r="K4170" t="str">
        <f>VLOOKUP($G4170,products7[#All],2,0)</f>
        <v>T-Shirt Raglan Cendana Co</v>
      </c>
      <c r="L4170" t="str">
        <f>VLOOKUP($G4170,products7[#All],3,0)</f>
        <v>T-Shirt</v>
      </c>
      <c r="M4170" t="str">
        <f>VLOOKUP($G4170,products7[#All],7,0)</f>
        <v>Cendana Co</v>
      </c>
    </row>
    <row r="4171" spans="1:13" x14ac:dyDescent="0.35">
      <c r="A4171" t="s">
        <v>9352</v>
      </c>
      <c r="B4171" s="2">
        <f>VLOOKUP(A4171,orders[#All],3,0)</f>
        <v>45393</v>
      </c>
      <c r="C4171" t="str">
        <f>VLOOKUP($A4171,orders[#All],9,0)</f>
        <v>delivered</v>
      </c>
      <c r="D4171" t="str">
        <f>VLOOKUP($A4171,orders[#All],5,0)</f>
        <v>Denpasar</v>
      </c>
      <c r="E4171" t="str">
        <f>VLOOKUP($A4171,orders[#All],6,0)</f>
        <v>Bali</v>
      </c>
      <c r="F4171" t="str">
        <f>VLOOKUP($A4171,orders[#All],10,0)</f>
        <v>NEWUSER</v>
      </c>
      <c r="G4171" t="s">
        <v>3316</v>
      </c>
      <c r="H4171">
        <f>VLOOKUP(working_table!G4171,order_items[[#All],[product_id]:[subtotal_idr]],2,0)</f>
        <v>1</v>
      </c>
      <c r="I4171" s="5">
        <f>VLOOKUP(working_table!$G4171,order_items[[#All],[product_id]:[subtotal_idr]],3,0)</f>
        <v>329000</v>
      </c>
      <c r="J4171" s="5">
        <f>VLOOKUP(working_table!$G4171,order_items[[#All],[product_id]:[subtotal_idr]],4,0)</f>
        <v>329000</v>
      </c>
      <c r="K4171" t="str">
        <f>VLOOKUP($G4171,products7[#All],2,0)</f>
        <v>T-Shirt Slim Fit Cendana Co</v>
      </c>
      <c r="L4171" t="str">
        <f>VLOOKUP($G4171,products7[#All],3,0)</f>
        <v>Kemeja</v>
      </c>
      <c r="M4171" t="str">
        <f>VLOOKUP($G4171,products7[#All],7,0)</f>
        <v>Cendana Co</v>
      </c>
    </row>
    <row r="4172" spans="1:13" x14ac:dyDescent="0.35">
      <c r="A4172" t="s">
        <v>9352</v>
      </c>
      <c r="B4172" s="2">
        <f>VLOOKUP(A4172,orders[#All],3,0)</f>
        <v>45393</v>
      </c>
      <c r="C4172" t="str">
        <f>VLOOKUP($A4172,orders[#All],9,0)</f>
        <v>delivered</v>
      </c>
      <c r="D4172" t="str">
        <f>VLOOKUP($A4172,orders[#All],5,0)</f>
        <v>Denpasar</v>
      </c>
      <c r="E4172" t="str">
        <f>VLOOKUP($A4172,orders[#All],6,0)</f>
        <v>Bali</v>
      </c>
      <c r="F4172" t="str">
        <f>VLOOKUP($A4172,orders[#All],10,0)</f>
        <v>NEWUSER</v>
      </c>
      <c r="G4172" t="s">
        <v>2931</v>
      </c>
      <c r="H4172">
        <f>VLOOKUP(working_table!G4172,order_items[[#All],[product_id]:[subtotal_idr]],2,0)</f>
        <v>1</v>
      </c>
      <c r="I4172" s="5">
        <f>VLOOKUP(working_table!$G4172,order_items[[#All],[product_id]:[subtotal_idr]],3,0)</f>
        <v>199000</v>
      </c>
      <c r="J4172" s="5">
        <f>VLOOKUP(working_table!$G4172,order_items[[#All],[product_id]:[subtotal_idr]],4,0)</f>
        <v>199000</v>
      </c>
      <c r="K4172" t="str">
        <f>VLOOKUP($G4172,products7[#All],2,0)</f>
        <v>Ikat Pinggang Kulit Cendana Co</v>
      </c>
      <c r="L4172" t="str">
        <f>VLOOKUP($G4172,products7[#All],3,0)</f>
        <v>Accessories</v>
      </c>
      <c r="M4172" t="str">
        <f>VLOOKUP($G4172,products7[#All],7,0)</f>
        <v>Cendana Co</v>
      </c>
    </row>
    <row r="4173" spans="1:13" x14ac:dyDescent="0.35">
      <c r="A4173" t="s">
        <v>9355</v>
      </c>
      <c r="B4173" s="2">
        <f>VLOOKUP(A4173,orders[#All],3,0)</f>
        <v>44674</v>
      </c>
      <c r="C4173" t="str">
        <f>VLOOKUP($A4173,orders[#All],9,0)</f>
        <v>delivered</v>
      </c>
      <c r="D4173" t="str">
        <f>VLOOKUP($A4173,orders[#All],5,0)</f>
        <v>Banjarmasin</v>
      </c>
      <c r="E4173" t="str">
        <f>VLOOKUP($A4173,orders[#All],6,0)</f>
        <v>Kalimantan Selatan</v>
      </c>
      <c r="F4173" t="str">
        <f>VLOOKUP($A4173,orders[#All],10,0)</f>
        <v>TANPA PROMO</v>
      </c>
      <c r="G4173" t="s">
        <v>2726</v>
      </c>
      <c r="H4173">
        <f>VLOOKUP(working_table!G4173,order_items[[#All],[product_id]:[subtotal_idr]],2,0)</f>
        <v>1</v>
      </c>
      <c r="I4173" s="5">
        <f>VLOOKUP(working_table!$G4173,order_items[[#All],[product_id]:[subtotal_idr]],3,0)</f>
        <v>229000</v>
      </c>
      <c r="J4173" s="5">
        <f>VLOOKUP(working_table!$G4173,order_items[[#All],[product_id]:[subtotal_idr]],4,0)</f>
        <v>229000</v>
      </c>
      <c r="K4173" t="str">
        <f>VLOOKUP($G4173,products7[#All],2,0)</f>
        <v>Kemeja Flanel Tropika Style</v>
      </c>
      <c r="L4173" t="str">
        <f>VLOOKUP($G4173,products7[#All],3,0)</f>
        <v>Kemeja</v>
      </c>
      <c r="M4173" t="str">
        <f>VLOOKUP($G4173,products7[#All],7,0)</f>
        <v>Tropika Style</v>
      </c>
    </row>
    <row r="4174" spans="1:13" x14ac:dyDescent="0.35">
      <c r="A4174" t="s">
        <v>9355</v>
      </c>
      <c r="B4174" s="2">
        <f>VLOOKUP(A4174,orders[#All],3,0)</f>
        <v>44674</v>
      </c>
      <c r="C4174" t="str">
        <f>VLOOKUP($A4174,orders[#All],9,0)</f>
        <v>delivered</v>
      </c>
      <c r="D4174" t="str">
        <f>VLOOKUP($A4174,orders[#All],5,0)</f>
        <v>Banjarmasin</v>
      </c>
      <c r="E4174" t="str">
        <f>VLOOKUP($A4174,orders[#All],6,0)</f>
        <v>Kalimantan Selatan</v>
      </c>
      <c r="F4174" t="str">
        <f>VLOOKUP($A4174,orders[#All],10,0)</f>
        <v>TANPA PROMO</v>
      </c>
      <c r="G4174" t="s">
        <v>2777</v>
      </c>
      <c r="H4174">
        <f>VLOOKUP(working_table!G4174,order_items[[#All],[product_id]:[subtotal_idr]],2,0)</f>
        <v>1</v>
      </c>
      <c r="I4174" s="5">
        <f>VLOOKUP(working_table!$G4174,order_items[[#All],[product_id]:[subtotal_idr]],3,0)</f>
        <v>499000</v>
      </c>
      <c r="J4174" s="5">
        <f>VLOOKUP(working_table!$G4174,order_items[[#All],[product_id]:[subtotal_idr]],4,0)</f>
        <v>499000</v>
      </c>
      <c r="K4174" t="str">
        <f>VLOOKUP($G4174,products7[#All],2,0)</f>
        <v>Jacket Denim Riang Apparel</v>
      </c>
      <c r="L4174" t="str">
        <f>VLOOKUP($G4174,products7[#All],3,0)</f>
        <v>Jacket</v>
      </c>
      <c r="M4174" t="str">
        <f>VLOOKUP($G4174,products7[#All],7,0)</f>
        <v>Riang Apparel</v>
      </c>
    </row>
    <row r="4175" spans="1:13" x14ac:dyDescent="0.35">
      <c r="A4175" t="s">
        <v>9358</v>
      </c>
      <c r="B4175" s="2">
        <f>VLOOKUP(A4175,orders[#All],3,0)</f>
        <v>45204</v>
      </c>
      <c r="C4175" t="str">
        <f>VLOOKUP($A4175,orders[#All],9,0)</f>
        <v>processing</v>
      </c>
      <c r="D4175" t="str">
        <f>VLOOKUP($A4175,orders[#All],5,0)</f>
        <v>Bekasi</v>
      </c>
      <c r="E4175" t="str">
        <f>VLOOKUP($A4175,orders[#All],6,0)</f>
        <v>Jawa Barat</v>
      </c>
      <c r="F4175" t="str">
        <f>VLOOKUP($A4175,orders[#All],10,0)</f>
        <v>TANPA PROMO</v>
      </c>
      <c r="G4175" t="s">
        <v>5047</v>
      </c>
      <c r="H4175">
        <f>VLOOKUP(working_table!G4175,order_items[[#All],[product_id]:[subtotal_idr]],2,0)</f>
        <v>1</v>
      </c>
      <c r="I4175" s="5">
        <f>VLOOKUP(working_table!$G4175,order_items[[#All],[product_id]:[subtotal_idr]],3,0)</f>
        <v>129000</v>
      </c>
      <c r="J4175" s="5">
        <f>VLOOKUP(working_table!$G4175,order_items[[#All],[product_id]:[subtotal_idr]],4,0)</f>
        <v>129000</v>
      </c>
      <c r="K4175" t="str">
        <f>VLOOKUP($G4175,products7[#All],2,0)</f>
        <v>T-Shirt Slim Fit Riang Apparel</v>
      </c>
      <c r="L4175" t="str">
        <f>VLOOKUP($G4175,products7[#All],3,0)</f>
        <v>Kemeja</v>
      </c>
      <c r="M4175" t="str">
        <f>VLOOKUP($G4175,products7[#All],7,0)</f>
        <v>Riang Apparel</v>
      </c>
    </row>
    <row r="4176" spans="1:13" x14ac:dyDescent="0.35">
      <c r="A4176" t="s">
        <v>9360</v>
      </c>
      <c r="B4176" s="2">
        <f>VLOOKUP(A4176,orders[#All],3,0)</f>
        <v>45549</v>
      </c>
      <c r="C4176" t="str">
        <f>VLOOKUP($A4176,orders[#All],9,0)</f>
        <v>shipped</v>
      </c>
      <c r="D4176" t="str">
        <f>VLOOKUP($A4176,orders[#All],5,0)</f>
        <v>Palembang</v>
      </c>
      <c r="E4176" t="str">
        <f>VLOOKUP($A4176,orders[#All],6,0)</f>
        <v>Sumatera Selatan</v>
      </c>
      <c r="F4176" t="str">
        <f>VLOOKUP($A4176,orders[#All],10,0)</f>
        <v>TANPA PROMO</v>
      </c>
      <c r="G4176" t="s">
        <v>2937</v>
      </c>
      <c r="H4176">
        <f>VLOOKUP(working_table!G4176,order_items[[#All],[product_id]:[subtotal_idr]],2,0)</f>
        <v>1</v>
      </c>
      <c r="I4176" s="5">
        <f>VLOOKUP(working_table!$G4176,order_items[[#All],[product_id]:[subtotal_idr]],3,0)</f>
        <v>49000</v>
      </c>
      <c r="J4176" s="5">
        <f>VLOOKUP(working_table!$G4176,order_items[[#All],[product_id]:[subtotal_idr]],4,0)</f>
        <v>49000</v>
      </c>
      <c r="K4176" t="str">
        <f>VLOOKUP($G4176,products7[#All],2,0)</f>
        <v>Jacket Denim Ratu Mode</v>
      </c>
      <c r="L4176" t="str">
        <f>VLOOKUP($G4176,products7[#All],3,0)</f>
        <v>Jacket</v>
      </c>
      <c r="M4176" t="str">
        <f>VLOOKUP($G4176,products7[#All],7,0)</f>
        <v>Ratu Mode</v>
      </c>
    </row>
    <row r="4177" spans="1:13" x14ac:dyDescent="0.35">
      <c r="A4177" t="s">
        <v>9362</v>
      </c>
      <c r="B4177" s="2">
        <f>VLOOKUP(A4177,orders[#All],3,0)</f>
        <v>45173</v>
      </c>
      <c r="C4177" t="str">
        <f>VLOOKUP($A4177,orders[#All],9,0)</f>
        <v>shipped</v>
      </c>
      <c r="D4177" t="str">
        <f>VLOOKUP($A4177,orders[#All],5,0)</f>
        <v>Depok</v>
      </c>
      <c r="E4177" t="str">
        <f>VLOOKUP($A4177,orders[#All],6,0)</f>
        <v>Jawa Barat</v>
      </c>
      <c r="F4177" t="str">
        <f>VLOOKUP($A4177,orders[#All],10,0)</f>
        <v>TANPA PROMO</v>
      </c>
      <c r="G4177" t="s">
        <v>3906</v>
      </c>
      <c r="H4177">
        <f>VLOOKUP(working_table!G4177,order_items[[#All],[product_id]:[subtotal_idr]],2,0)</f>
        <v>1</v>
      </c>
      <c r="I4177" s="5">
        <f>VLOOKUP(working_table!$G4177,order_items[[#All],[product_id]:[subtotal_idr]],3,0)</f>
        <v>449000</v>
      </c>
      <c r="J4177" s="5">
        <f>VLOOKUP(working_table!$G4177,order_items[[#All],[product_id]:[subtotal_idr]],4,0)</f>
        <v>449000</v>
      </c>
      <c r="K4177" t="str">
        <f>VLOOKUP($G4177,products7[#All],2,0)</f>
        <v>Pants Kulot Cendana Co</v>
      </c>
      <c r="L4177" t="str">
        <f>VLOOKUP($G4177,products7[#All],3,0)</f>
        <v>Pants</v>
      </c>
      <c r="M4177" t="str">
        <f>VLOOKUP($G4177,products7[#All],7,0)</f>
        <v>Cendana Co</v>
      </c>
    </row>
    <row r="4178" spans="1:13" x14ac:dyDescent="0.35">
      <c r="A4178" t="s">
        <v>9364</v>
      </c>
      <c r="B4178" s="2">
        <f>VLOOKUP(A4178,orders[#All],3,0)</f>
        <v>45431</v>
      </c>
      <c r="C4178" t="str">
        <f>VLOOKUP($A4178,orders[#All],9,0)</f>
        <v>shipped</v>
      </c>
      <c r="D4178" t="str">
        <f>VLOOKUP($A4178,orders[#All],5,0)</f>
        <v>Tangerang</v>
      </c>
      <c r="E4178" t="str">
        <f>VLOOKUP($A4178,orders[#All],6,0)</f>
        <v>Banten</v>
      </c>
      <c r="F4178" t="str">
        <f>VLOOKUP($A4178,orders[#All],10,0)</f>
        <v>TANPA PROMO</v>
      </c>
      <c r="G4178" t="s">
        <v>2516</v>
      </c>
      <c r="H4178">
        <f>VLOOKUP(working_table!G4178,order_items[[#All],[product_id]:[subtotal_idr]],2,0)</f>
        <v>1</v>
      </c>
      <c r="I4178" s="5">
        <f>VLOOKUP(working_table!$G4178,order_items[[#All],[product_id]:[subtotal_idr]],3,0)</f>
        <v>229000</v>
      </c>
      <c r="J4178" s="5">
        <f>VLOOKUP(working_table!$G4178,order_items[[#All],[product_id]:[subtotal_idr]],4,0)</f>
        <v>229000</v>
      </c>
      <c r="K4178" t="str">
        <f>VLOOKUP($G4178,products7[#All],2,0)</f>
        <v>Dress Bodycon BajuKita</v>
      </c>
      <c r="L4178" t="str">
        <f>VLOOKUP($G4178,products7[#All],3,0)</f>
        <v>Dress</v>
      </c>
      <c r="M4178" t="str">
        <f>VLOOKUP($G4178,products7[#All],7,0)</f>
        <v>BajuKita</v>
      </c>
    </row>
    <row r="4179" spans="1:13" x14ac:dyDescent="0.35">
      <c r="A4179" t="s">
        <v>9366</v>
      </c>
      <c r="B4179" s="2">
        <f>VLOOKUP(A4179,orders[#All],3,0)</f>
        <v>45032</v>
      </c>
      <c r="C4179" t="str">
        <f>VLOOKUP($A4179,orders[#All],9,0)</f>
        <v>cancelled</v>
      </c>
      <c r="D4179" t="str">
        <f>VLOOKUP($A4179,orders[#All],5,0)</f>
        <v>Balikpapan</v>
      </c>
      <c r="E4179" t="str">
        <f>VLOOKUP($A4179,orders[#All],6,0)</f>
        <v>Kalimantan Timur</v>
      </c>
      <c r="F4179" t="str">
        <f>VLOOKUP($A4179,orders[#All],10,0)</f>
        <v>WEEKEND25</v>
      </c>
      <c r="G4179" t="s">
        <v>2599</v>
      </c>
      <c r="H4179">
        <f>VLOOKUP(working_table!G4179,order_items[[#All],[product_id]:[subtotal_idr]],2,0)</f>
        <v>1</v>
      </c>
      <c r="I4179" s="5">
        <f>VLOOKUP(working_table!$G4179,order_items[[#All],[product_id]:[subtotal_idr]],3,0)</f>
        <v>199000</v>
      </c>
      <c r="J4179" s="5">
        <f>VLOOKUP(working_table!$G4179,order_items[[#All],[product_id]:[subtotal_idr]],4,0)</f>
        <v>199000</v>
      </c>
      <c r="K4179" t="str">
        <f>VLOOKUP($G4179,products7[#All],2,0)</f>
        <v>Pants Jeans Slim Pesona Indo</v>
      </c>
      <c r="L4179" t="str">
        <f>VLOOKUP($G4179,products7[#All],3,0)</f>
        <v>Pants</v>
      </c>
      <c r="M4179" t="str">
        <f>VLOOKUP($G4179,products7[#All],7,0)</f>
        <v>Pesona Indo</v>
      </c>
    </row>
    <row r="4180" spans="1:13" x14ac:dyDescent="0.35">
      <c r="A4180" t="s">
        <v>9368</v>
      </c>
      <c r="B4180" s="2">
        <f>VLOOKUP(A4180,orders[#All],3,0)</f>
        <v>44636</v>
      </c>
      <c r="C4180" t="str">
        <f>VLOOKUP($A4180,orders[#All],9,0)</f>
        <v>shipped</v>
      </c>
      <c r="D4180" t="str">
        <f>VLOOKUP($A4180,orders[#All],5,0)</f>
        <v>Makassar</v>
      </c>
      <c r="E4180" t="str">
        <f>VLOOKUP($A4180,orders[#All],6,0)</f>
        <v>Sulawesi Selatan</v>
      </c>
      <c r="F4180" t="str">
        <f>VLOOKUP($A4180,orders[#All],10,0)</f>
        <v>NEWUSER</v>
      </c>
      <c r="G4180" t="s">
        <v>2768</v>
      </c>
      <c r="H4180">
        <f>VLOOKUP(working_table!G4180,order_items[[#All],[product_id]:[subtotal_idr]],2,0)</f>
        <v>2</v>
      </c>
      <c r="I4180" s="5">
        <f>VLOOKUP(working_table!$G4180,order_items[[#All],[product_id]:[subtotal_idr]],3,0)</f>
        <v>79000</v>
      </c>
      <c r="J4180" s="5">
        <f>VLOOKUP(working_table!$G4180,order_items[[#All],[product_id]:[subtotal_idr]],4,0)</f>
        <v>158000</v>
      </c>
      <c r="K4180" t="str">
        <f>VLOOKUP($G4180,products7[#All],2,0)</f>
        <v>Jacket Hoodie Cendana Co</v>
      </c>
      <c r="L4180" t="str">
        <f>VLOOKUP($G4180,products7[#All],3,0)</f>
        <v>Jacket</v>
      </c>
      <c r="M4180" t="str">
        <f>VLOOKUP($G4180,products7[#All],7,0)</f>
        <v>Cendana Co</v>
      </c>
    </row>
    <row r="4181" spans="1:13" x14ac:dyDescent="0.35">
      <c r="A4181" t="s">
        <v>9368</v>
      </c>
      <c r="B4181" s="2">
        <f>VLOOKUP(A4181,orders[#All],3,0)</f>
        <v>44636</v>
      </c>
      <c r="C4181" t="str">
        <f>VLOOKUP($A4181,orders[#All],9,0)</f>
        <v>shipped</v>
      </c>
      <c r="D4181" t="str">
        <f>VLOOKUP($A4181,orders[#All],5,0)</f>
        <v>Makassar</v>
      </c>
      <c r="E4181" t="str">
        <f>VLOOKUP($A4181,orders[#All],6,0)</f>
        <v>Sulawesi Selatan</v>
      </c>
      <c r="F4181" t="str">
        <f>VLOOKUP($A4181,orders[#All],10,0)</f>
        <v>NEWUSER</v>
      </c>
      <c r="G4181" t="s">
        <v>2389</v>
      </c>
      <c r="H4181">
        <f>VLOOKUP(working_table!G4181,order_items[[#All],[product_id]:[subtotal_idr]],2,0)</f>
        <v>1</v>
      </c>
      <c r="I4181" s="5">
        <f>VLOOKUP(working_table!$G4181,order_items[[#All],[product_id]:[subtotal_idr]],3,0)</f>
        <v>449000</v>
      </c>
      <c r="J4181" s="5">
        <f>VLOOKUP(working_table!$G4181,order_items[[#All],[product_id]:[subtotal_idr]],4,0)</f>
        <v>449000</v>
      </c>
      <c r="K4181" t="str">
        <f>VLOOKUP($G4181,products7[#All],2,0)</f>
        <v>T-Shirt Striped Kanvas Lokal</v>
      </c>
      <c r="L4181" t="str">
        <f>VLOOKUP($G4181,products7[#All],3,0)</f>
        <v>T-Shirt</v>
      </c>
      <c r="M4181" t="str">
        <f>VLOOKUP($G4181,products7[#All],7,0)</f>
        <v>Kanvas Lokal</v>
      </c>
    </row>
    <row r="4182" spans="1:13" x14ac:dyDescent="0.35">
      <c r="A4182" t="s">
        <v>9371</v>
      </c>
      <c r="B4182" s="2">
        <f>VLOOKUP(A4182,orders[#All],3,0)</f>
        <v>44783</v>
      </c>
      <c r="C4182" t="str">
        <f>VLOOKUP($A4182,orders[#All],9,0)</f>
        <v>delivered</v>
      </c>
      <c r="D4182" t="str">
        <f>VLOOKUP($A4182,orders[#All],5,0)</f>
        <v>Bogor</v>
      </c>
      <c r="E4182" t="str">
        <f>VLOOKUP($A4182,orders[#All],6,0)</f>
        <v>Jawa Barat</v>
      </c>
      <c r="F4182" t="str">
        <f>VLOOKUP($A4182,orders[#All],10,0)</f>
        <v>SALE2024</v>
      </c>
      <c r="G4182" t="s">
        <v>2482</v>
      </c>
      <c r="H4182">
        <f>VLOOKUP(working_table!G4182,order_items[[#All],[product_id]:[subtotal_idr]],2,0)</f>
        <v>2</v>
      </c>
      <c r="I4182" s="5">
        <f>VLOOKUP(working_table!$G4182,order_items[[#All],[product_id]:[subtotal_idr]],3,0)</f>
        <v>119000</v>
      </c>
      <c r="J4182" s="5">
        <f>VLOOKUP(working_table!$G4182,order_items[[#All],[product_id]:[subtotal_idr]],4,0)</f>
        <v>238000</v>
      </c>
      <c r="K4182" t="str">
        <f>VLOOKUP($G4182,products7[#All],2,0)</f>
        <v>Jacket Hoodie Tropika Style</v>
      </c>
      <c r="L4182" t="str">
        <f>VLOOKUP($G4182,products7[#All],3,0)</f>
        <v>Jacket</v>
      </c>
      <c r="M4182" t="str">
        <f>VLOOKUP($G4182,products7[#All],7,0)</f>
        <v>Tropika Style</v>
      </c>
    </row>
    <row r="4183" spans="1:13" x14ac:dyDescent="0.35">
      <c r="A4183" t="s">
        <v>9373</v>
      </c>
      <c r="B4183" s="2">
        <f>VLOOKUP(A4183,orders[#All],3,0)</f>
        <v>45511</v>
      </c>
      <c r="C4183" t="str">
        <f>VLOOKUP($A4183,orders[#All],9,0)</f>
        <v>delivered</v>
      </c>
      <c r="D4183" t="str">
        <f>VLOOKUP($A4183,orders[#All],5,0)</f>
        <v>Bandung</v>
      </c>
      <c r="E4183" t="str">
        <f>VLOOKUP($A4183,orders[#All],6,0)</f>
        <v>Jawa Barat</v>
      </c>
      <c r="F4183" t="str">
        <f>VLOOKUP($A4183,orders[#All],10,0)</f>
        <v>TANPA PROMO</v>
      </c>
      <c r="G4183" t="s">
        <v>2942</v>
      </c>
      <c r="H4183">
        <f>VLOOKUP(working_table!G4183,order_items[[#All],[product_id]:[subtotal_idr]],2,0)</f>
        <v>1</v>
      </c>
      <c r="I4183" s="5">
        <f>VLOOKUP(working_table!$G4183,order_items[[#All],[product_id]:[subtotal_idr]],3,0)</f>
        <v>149000</v>
      </c>
      <c r="J4183" s="5">
        <f>VLOOKUP(working_table!$G4183,order_items[[#All],[product_id]:[subtotal_idr]],4,0)</f>
        <v>149000</v>
      </c>
      <c r="K4183" t="str">
        <f>VLOOKUP($G4183,products7[#All],2,0)</f>
        <v>Dress Mini Casual Riang Apparel</v>
      </c>
      <c r="L4183" t="str">
        <f>VLOOKUP($G4183,products7[#All],3,0)</f>
        <v>dress</v>
      </c>
      <c r="M4183" t="str">
        <f>VLOOKUP($G4183,products7[#All],7,0)</f>
        <v>Riang Apparel</v>
      </c>
    </row>
    <row r="4184" spans="1:13" x14ac:dyDescent="0.35">
      <c r="A4184" t="s">
        <v>9375</v>
      </c>
      <c r="B4184" s="2">
        <f>VLOOKUP(A4184,orders[#All],3,0)</f>
        <v>44955</v>
      </c>
      <c r="C4184" t="str">
        <f>VLOOKUP($A4184,orders[#All],9,0)</f>
        <v>delivered</v>
      </c>
      <c r="D4184" t="str">
        <f>VLOOKUP($A4184,orders[#All],5,0)</f>
        <v>Padang</v>
      </c>
      <c r="E4184" t="str">
        <f>VLOOKUP($A4184,orders[#All],6,0)</f>
        <v>Sumatera Barat</v>
      </c>
      <c r="F4184" t="str">
        <f>VLOOKUP($A4184,orders[#All],10,0)</f>
        <v>TANPA PROMO</v>
      </c>
      <c r="G4184" t="s">
        <v>3196</v>
      </c>
      <c r="H4184">
        <f>VLOOKUP(working_table!G4184,order_items[[#All],[product_id]:[subtotal_idr]],2,0)</f>
        <v>2</v>
      </c>
      <c r="I4184" s="5">
        <f>VLOOKUP(working_table!$G4184,order_items[[#All],[product_id]:[subtotal_idr]],3,0)</f>
        <v>149000</v>
      </c>
      <c r="J4184" s="5">
        <f>VLOOKUP(working_table!$G4184,order_items[[#All],[product_id]:[subtotal_idr]],4,0)</f>
        <v>298000</v>
      </c>
      <c r="K4184" t="str">
        <f>VLOOKUP($G4184,products7[#All],2,0)</f>
        <v>Kemeja Casual Senja Wear</v>
      </c>
      <c r="L4184" t="str">
        <f>VLOOKUP($G4184,products7[#All],3,0)</f>
        <v>Kemeja</v>
      </c>
      <c r="M4184" t="str">
        <f>VLOOKUP($G4184,products7[#All],7,0)</f>
        <v>Senja Wear</v>
      </c>
    </row>
    <row r="4185" spans="1:13" x14ac:dyDescent="0.35">
      <c r="A4185" t="s">
        <v>9377</v>
      </c>
      <c r="B4185" s="2">
        <f>VLOOKUP(A4185,orders[#All],3,0)</f>
        <v>45274</v>
      </c>
      <c r="C4185" t="str">
        <f>VLOOKUP($A4185,orders[#All],9,0)</f>
        <v>delivered</v>
      </c>
      <c r="D4185" t="str">
        <f>VLOOKUP($A4185,orders[#All],5,0)</f>
        <v>Padang</v>
      </c>
      <c r="E4185" t="str">
        <f>VLOOKUP($A4185,orders[#All],6,0)</f>
        <v>Sumatera Barat</v>
      </c>
      <c r="F4185" t="str">
        <f>VLOOKUP($A4185,orders[#All],10,0)</f>
        <v>MEMBER10</v>
      </c>
      <c r="G4185" t="s">
        <v>3142</v>
      </c>
      <c r="H4185">
        <f>VLOOKUP(working_table!G4185,order_items[[#All],[product_id]:[subtotal_idr]],2,0)</f>
        <v>1</v>
      </c>
      <c r="I4185" s="5">
        <f>VLOOKUP(working_table!$G4185,order_items[[#All],[product_id]:[subtotal_idr]],3,0)</f>
        <v>399000</v>
      </c>
      <c r="J4185" s="5">
        <f>VLOOKUP(working_table!$G4185,order_items[[#All],[product_id]:[subtotal_idr]],4,0)</f>
        <v>399000</v>
      </c>
      <c r="K4185" t="str">
        <f>VLOOKUP($G4185,products7[#All],2,0)</f>
        <v>Dress Bodycon Kanvas Lokal</v>
      </c>
      <c r="L4185" t="str">
        <f>VLOOKUP($G4185,products7[#All],3,0)</f>
        <v>Dress</v>
      </c>
      <c r="M4185" t="str">
        <f>VLOOKUP($G4185,products7[#All],7,0)</f>
        <v>Kanvas Lokal</v>
      </c>
    </row>
    <row r="4186" spans="1:13" x14ac:dyDescent="0.35">
      <c r="A4186" t="s">
        <v>9379</v>
      </c>
      <c r="B4186" s="2">
        <f>VLOOKUP(A4186,orders[#All],3,0)</f>
        <v>45037</v>
      </c>
      <c r="C4186" t="str">
        <f>VLOOKUP($A4186,orders[#All],9,0)</f>
        <v>delivered</v>
      </c>
      <c r="D4186" t="str">
        <f>VLOOKUP($A4186,orders[#All],5,0)</f>
        <v>Palembang</v>
      </c>
      <c r="E4186" t="str">
        <f>VLOOKUP($A4186,orders[#All],6,0)</f>
        <v>Sumatera Selatan</v>
      </c>
      <c r="F4186" t="str">
        <f>VLOOKUP($A4186,orders[#All],10,0)</f>
        <v>TANPA PROMO</v>
      </c>
      <c r="G4186" t="s">
        <v>2385</v>
      </c>
      <c r="H4186">
        <f>VLOOKUP(working_table!G4186,order_items[[#All],[product_id]:[subtotal_idr]],2,0)</f>
        <v>1</v>
      </c>
      <c r="I4186" s="5">
        <f>VLOOKUP(working_table!$G4186,order_items[[#All],[product_id]:[subtotal_idr]],3,0)</f>
        <v>349000</v>
      </c>
      <c r="J4186" s="5">
        <f>VLOOKUP(working_table!$G4186,order_items[[#All],[product_id]:[subtotal_idr]],4,0)</f>
        <v>349000</v>
      </c>
      <c r="K4186" t="str">
        <f>VLOOKUP($G4186,products7[#All],2,0)</f>
        <v>Pants Cargo Pesona Indo</v>
      </c>
      <c r="L4186" t="str">
        <f>VLOOKUP($G4186,products7[#All],3,0)</f>
        <v>Pants</v>
      </c>
      <c r="M4186" t="str">
        <f>VLOOKUP($G4186,products7[#All],7,0)</f>
        <v>Pesona Indo</v>
      </c>
    </row>
    <row r="4187" spans="1:13" x14ac:dyDescent="0.35">
      <c r="A4187" t="s">
        <v>9379</v>
      </c>
      <c r="B4187" s="2">
        <f>VLOOKUP(A4187,orders[#All],3,0)</f>
        <v>45037</v>
      </c>
      <c r="C4187" t="str">
        <f>VLOOKUP($A4187,orders[#All],9,0)</f>
        <v>delivered</v>
      </c>
      <c r="D4187" t="str">
        <f>VLOOKUP($A4187,orders[#All],5,0)</f>
        <v>Palembang</v>
      </c>
      <c r="E4187" t="str">
        <f>VLOOKUP($A4187,orders[#All],6,0)</f>
        <v>Sumatera Selatan</v>
      </c>
      <c r="F4187" t="str">
        <f>VLOOKUP($A4187,orders[#All],10,0)</f>
        <v>TANPA PROMO</v>
      </c>
      <c r="G4187" t="s">
        <v>3568</v>
      </c>
      <c r="H4187">
        <f>VLOOKUP(working_table!G4187,order_items[[#All],[product_id]:[subtotal_idr]],2,0)</f>
        <v>1</v>
      </c>
      <c r="I4187" s="5">
        <f>VLOOKUP(working_table!$G4187,order_items[[#All],[product_id]:[subtotal_idr]],3,0)</f>
        <v>79000</v>
      </c>
      <c r="J4187" s="5">
        <f>VLOOKUP(working_table!$G4187,order_items[[#All],[product_id]:[subtotal_idr]],4,0)</f>
        <v>79000</v>
      </c>
      <c r="K4187" t="str">
        <f>VLOOKUP($G4187,products7[#All],2,0)</f>
        <v>Jacket Parasut BajuKita</v>
      </c>
      <c r="L4187" t="str">
        <f>VLOOKUP($G4187,products7[#All],3,0)</f>
        <v>Jacket</v>
      </c>
      <c r="M4187" t="str">
        <f>VLOOKUP($G4187,products7[#All],7,0)</f>
        <v>BajuKita</v>
      </c>
    </row>
    <row r="4188" spans="1:13" x14ac:dyDescent="0.35">
      <c r="A4188" t="s">
        <v>9382</v>
      </c>
      <c r="B4188" s="2">
        <f>VLOOKUP(A4188,orders[#All],3,0)</f>
        <v>45686</v>
      </c>
      <c r="C4188" t="str">
        <f>VLOOKUP($A4188,orders[#All],9,0)</f>
        <v>cancelled</v>
      </c>
      <c r="D4188" t="str">
        <f>VLOOKUP($A4188,orders[#All],5,0)</f>
        <v>Depok</v>
      </c>
      <c r="E4188" t="str">
        <f>VLOOKUP($A4188,orders[#All],6,0)</f>
        <v>Jawa Barat</v>
      </c>
      <c r="F4188" t="str">
        <f>VLOOKUP($A4188,orders[#All],10,0)</f>
        <v>TANPA PROMO</v>
      </c>
      <c r="G4188" t="s">
        <v>2761</v>
      </c>
      <c r="H4188">
        <f>VLOOKUP(working_table!G4188,order_items[[#All],[product_id]:[subtotal_idr]],2,0)</f>
        <v>1</v>
      </c>
      <c r="I4188" s="5">
        <f>VLOOKUP(working_table!$G4188,order_items[[#All],[product_id]:[subtotal_idr]],3,0)</f>
        <v>179000</v>
      </c>
      <c r="J4188" s="5">
        <f>VLOOKUP(working_table!$G4188,order_items[[#All],[product_id]:[subtotal_idr]],4,0)</f>
        <v>179000</v>
      </c>
      <c r="K4188" t="str">
        <f>VLOOKUP($G4188,products7[#All],2,0)</f>
        <v>T-Shirt Striped Kanvas Lokal</v>
      </c>
      <c r="L4188" t="str">
        <f>VLOOKUP($G4188,products7[#All],3,0)</f>
        <v>T-Shirt</v>
      </c>
      <c r="M4188" t="str">
        <f>VLOOKUP($G4188,products7[#All],7,0)</f>
        <v>Kanvas Lokal</v>
      </c>
    </row>
    <row r="4189" spans="1:13" x14ac:dyDescent="0.35">
      <c r="A4189" t="s">
        <v>9384</v>
      </c>
      <c r="B4189" s="2">
        <f>VLOOKUP(A4189,orders[#All],3,0)</f>
        <v>44959</v>
      </c>
      <c r="C4189" t="str">
        <f>VLOOKUP($A4189,orders[#All],9,0)</f>
        <v>delivered</v>
      </c>
      <c r="D4189" t="str">
        <f>VLOOKUP($A4189,orders[#All],5,0)</f>
        <v>Balikpapan</v>
      </c>
      <c r="E4189" t="str">
        <f>VLOOKUP($A4189,orders[#All],6,0)</f>
        <v>Kalimantan Timur</v>
      </c>
      <c r="F4189" t="str">
        <f>VLOOKUP($A4189,orders[#All],10,0)</f>
        <v>TANPA PROMO</v>
      </c>
      <c r="G4189" t="s">
        <v>2895</v>
      </c>
      <c r="H4189">
        <f>VLOOKUP(working_table!G4189,order_items[[#All],[product_id]:[subtotal_idr]],2,0)</f>
        <v>1</v>
      </c>
      <c r="I4189" s="5">
        <f>VLOOKUP(working_table!$G4189,order_items[[#All],[product_id]:[subtotal_idr]],3,0)</f>
        <v>299000</v>
      </c>
      <c r="J4189" s="5">
        <f>VLOOKUP(working_table!$G4189,order_items[[#All],[product_id]:[subtotal_idr]],4,0)</f>
        <v>299000</v>
      </c>
      <c r="K4189" t="str">
        <f>VLOOKUP($G4189,products7[#All],2,0)</f>
        <v>Jacket Denim Ratu Mode</v>
      </c>
      <c r="L4189" t="str">
        <f>VLOOKUP($G4189,products7[#All],3,0)</f>
        <v>Jacket</v>
      </c>
      <c r="M4189" t="str">
        <f>VLOOKUP($G4189,products7[#All],7,0)</f>
        <v>Ratu Mode</v>
      </c>
    </row>
    <row r="4190" spans="1:13" x14ac:dyDescent="0.35">
      <c r="A4190" t="s">
        <v>9384</v>
      </c>
      <c r="B4190" s="2">
        <f>VLOOKUP(A4190,orders[#All],3,0)</f>
        <v>44959</v>
      </c>
      <c r="C4190" t="str">
        <f>VLOOKUP($A4190,orders[#All],9,0)</f>
        <v>delivered</v>
      </c>
      <c r="D4190" t="str">
        <f>VLOOKUP($A4190,orders[#All],5,0)</f>
        <v>Balikpapan</v>
      </c>
      <c r="E4190" t="str">
        <f>VLOOKUP($A4190,orders[#All],6,0)</f>
        <v>Kalimantan Timur</v>
      </c>
      <c r="F4190" t="str">
        <f>VLOOKUP($A4190,orders[#All],10,0)</f>
        <v>TANPA PROMO</v>
      </c>
      <c r="G4190" t="s">
        <v>2738</v>
      </c>
      <c r="H4190">
        <f>VLOOKUP(working_table!G4190,order_items[[#All],[product_id]:[subtotal_idr]],2,0)</f>
        <v>1</v>
      </c>
      <c r="I4190" s="5">
        <f>VLOOKUP(working_table!$G4190,order_items[[#All],[product_id]:[subtotal_idr]],3,0)</f>
        <v>59000</v>
      </c>
      <c r="J4190" s="5">
        <f>VLOOKUP(working_table!$G4190,order_items[[#All],[product_id]:[subtotal_idr]],4,0)</f>
        <v>59000</v>
      </c>
      <c r="K4190" t="str">
        <f>VLOOKUP($G4190,products7[#All],2,0)</f>
        <v>Topi Baseball Cendana Co</v>
      </c>
      <c r="L4190" t="str">
        <f>VLOOKUP($G4190,products7[#All],3,0)</f>
        <v>Accessories</v>
      </c>
      <c r="M4190" t="str">
        <f>VLOOKUP($G4190,products7[#All],7,0)</f>
        <v>Cendana Co</v>
      </c>
    </row>
    <row r="4191" spans="1:13" x14ac:dyDescent="0.35">
      <c r="A4191" t="s">
        <v>9387</v>
      </c>
      <c r="B4191" s="2">
        <f>VLOOKUP(A4191,orders[#All],3,0)</f>
        <v>45414</v>
      </c>
      <c r="C4191" t="str">
        <f>VLOOKUP($A4191,orders[#All],9,0)</f>
        <v>processing</v>
      </c>
      <c r="D4191" t="str">
        <f>VLOOKUP($A4191,orders[#All],5,0)</f>
        <v>Depok</v>
      </c>
      <c r="E4191" t="str">
        <f>VLOOKUP($A4191,orders[#All],6,0)</f>
        <v>Jawa Barat</v>
      </c>
      <c r="F4191" t="str">
        <f>VLOOKUP($A4191,orders[#All],10,0)</f>
        <v>HARBOLNAS22</v>
      </c>
      <c r="G4191" t="s">
        <v>4306</v>
      </c>
      <c r="H4191">
        <f>VLOOKUP(working_table!G4191,order_items[[#All],[product_id]:[subtotal_idr]],2,0)</f>
        <v>2</v>
      </c>
      <c r="I4191" s="5">
        <f>VLOOKUP(working_table!$G4191,order_items[[#All],[product_id]:[subtotal_idr]],3,0)</f>
        <v>399000</v>
      </c>
      <c r="J4191" s="5">
        <f>VLOOKUP(working_table!$G4191,order_items[[#All],[product_id]:[subtotal_idr]],4,0)</f>
        <v>798000</v>
      </c>
      <c r="K4191" t="str">
        <f>VLOOKUP($G4191,products7[#All],2,0)</f>
        <v>Dress Wrap Senja Wear</v>
      </c>
      <c r="L4191" t="str">
        <f>VLOOKUP($G4191,products7[#All],3,0)</f>
        <v>dress</v>
      </c>
      <c r="M4191" t="str">
        <f>VLOOKUP($G4191,products7[#All],7,0)</f>
        <v>Senja Wear</v>
      </c>
    </row>
    <row r="4192" spans="1:13" x14ac:dyDescent="0.35">
      <c r="A4192" t="s">
        <v>9387</v>
      </c>
      <c r="B4192" s="2">
        <f>VLOOKUP(A4192,orders[#All],3,0)</f>
        <v>45414</v>
      </c>
      <c r="C4192" t="str">
        <f>VLOOKUP($A4192,orders[#All],9,0)</f>
        <v>processing</v>
      </c>
      <c r="D4192" t="str">
        <f>VLOOKUP($A4192,orders[#All],5,0)</f>
        <v>Depok</v>
      </c>
      <c r="E4192" t="str">
        <f>VLOOKUP($A4192,orders[#All],6,0)</f>
        <v>Jawa Barat</v>
      </c>
      <c r="F4192" t="str">
        <f>VLOOKUP($A4192,orders[#All],10,0)</f>
        <v>HARBOLNAS22</v>
      </c>
      <c r="G4192" t="s">
        <v>4230</v>
      </c>
      <c r="H4192">
        <f>VLOOKUP(working_table!G4192,order_items[[#All],[product_id]:[subtotal_idr]],2,0)</f>
        <v>1</v>
      </c>
      <c r="I4192" s="5">
        <f>VLOOKUP(working_table!$G4192,order_items[[#All],[product_id]:[subtotal_idr]],3,0)</f>
        <v>449000</v>
      </c>
      <c r="J4192" s="5">
        <f>VLOOKUP(working_table!$G4192,order_items[[#All],[product_id]:[subtotal_idr]],4,0)</f>
        <v>449000</v>
      </c>
      <c r="K4192" t="str">
        <f>VLOOKUP($G4192,products7[#All],2,0)</f>
        <v>Syal Rajut BajuKita</v>
      </c>
      <c r="L4192" t="str">
        <f>VLOOKUP($G4192,products7[#All],3,0)</f>
        <v>Accessories</v>
      </c>
      <c r="M4192" t="str">
        <f>VLOOKUP($G4192,products7[#All],7,0)</f>
        <v>BajuKita</v>
      </c>
    </row>
    <row r="4193" spans="1:13" x14ac:dyDescent="0.35">
      <c r="A4193" t="s">
        <v>9390</v>
      </c>
      <c r="B4193" s="2">
        <f>VLOOKUP(A4193,orders[#All],3,0)</f>
        <v>45486</v>
      </c>
      <c r="C4193" t="str">
        <f>VLOOKUP($A4193,orders[#All],9,0)</f>
        <v>delivered</v>
      </c>
      <c r="D4193" t="str">
        <f>VLOOKUP($A4193,orders[#All],5,0)</f>
        <v>Pekanbaru</v>
      </c>
      <c r="E4193" t="str">
        <f>VLOOKUP($A4193,orders[#All],6,0)</f>
        <v>Riau</v>
      </c>
      <c r="F4193" t="str">
        <f>VLOOKUP($A4193,orders[#All],10,0)</f>
        <v>TANPA PROMO</v>
      </c>
      <c r="G4193" t="s">
        <v>2614</v>
      </c>
      <c r="H4193">
        <f>VLOOKUP(working_table!G4193,order_items[[#All],[product_id]:[subtotal_idr]],2,0)</f>
        <v>1</v>
      </c>
      <c r="I4193" s="5">
        <f>VLOOKUP(working_table!$G4193,order_items[[#All],[product_id]:[subtotal_idr]],3,0)</f>
        <v>49000</v>
      </c>
      <c r="J4193" s="5">
        <f>VLOOKUP(working_table!$G4193,order_items[[#All],[product_id]:[subtotal_idr]],4,0)</f>
        <v>49000</v>
      </c>
      <c r="K4193" t="str">
        <f>VLOOKUP($G4193,products7[#All],2,0)</f>
        <v>Pants Jeans Slim Senja Wear</v>
      </c>
      <c r="L4193" t="str">
        <f>VLOOKUP($G4193,products7[#All],3,0)</f>
        <v>Pants</v>
      </c>
      <c r="M4193" t="str">
        <f>VLOOKUP($G4193,products7[#All],7,0)</f>
        <v>Senja Wear</v>
      </c>
    </row>
    <row r="4194" spans="1:13" x14ac:dyDescent="0.35">
      <c r="A4194" t="s">
        <v>9390</v>
      </c>
      <c r="B4194" s="2">
        <f>VLOOKUP(A4194,orders[#All],3,0)</f>
        <v>45486</v>
      </c>
      <c r="C4194" t="str">
        <f>VLOOKUP($A4194,orders[#All],9,0)</f>
        <v>delivered</v>
      </c>
      <c r="D4194" t="str">
        <f>VLOOKUP($A4194,orders[#All],5,0)</f>
        <v>Pekanbaru</v>
      </c>
      <c r="E4194" t="str">
        <f>VLOOKUP($A4194,orders[#All],6,0)</f>
        <v>Riau</v>
      </c>
      <c r="F4194" t="str">
        <f>VLOOKUP($A4194,orders[#All],10,0)</f>
        <v>TANPA PROMO</v>
      </c>
      <c r="G4194" t="s">
        <v>2588</v>
      </c>
      <c r="H4194">
        <f>VLOOKUP(working_table!G4194,order_items[[#All],[product_id]:[subtotal_idr]],2,0)</f>
        <v>1</v>
      </c>
      <c r="I4194" s="5">
        <f>VLOOKUP(working_table!$G4194,order_items[[#All],[product_id]:[subtotal_idr]],3,0)</f>
        <v>279000</v>
      </c>
      <c r="J4194" s="5">
        <f>VLOOKUP(working_table!$G4194,order_items[[#All],[product_id]:[subtotal_idr]],4,0)</f>
        <v>279000</v>
      </c>
      <c r="K4194" t="str">
        <f>VLOOKUP($G4194,products7[#All],2,0)</f>
        <v>Kemeja Batik Kanvas Lokal</v>
      </c>
      <c r="L4194" t="str">
        <f>VLOOKUP($G4194,products7[#All],3,0)</f>
        <v>Kemeja</v>
      </c>
      <c r="M4194" t="str">
        <f>VLOOKUP($G4194,products7[#All],7,0)</f>
        <v>Kanvas Lokal</v>
      </c>
    </row>
    <row r="4195" spans="1:13" x14ac:dyDescent="0.35">
      <c r="A4195" t="s">
        <v>9390</v>
      </c>
      <c r="B4195" s="2">
        <f>VLOOKUP(A4195,orders[#All],3,0)</f>
        <v>45486</v>
      </c>
      <c r="C4195" t="str">
        <f>VLOOKUP($A4195,orders[#All],9,0)</f>
        <v>delivered</v>
      </c>
      <c r="D4195" t="str">
        <f>VLOOKUP($A4195,orders[#All],5,0)</f>
        <v>Pekanbaru</v>
      </c>
      <c r="E4195" t="str">
        <f>VLOOKUP($A4195,orders[#All],6,0)</f>
        <v>Riau</v>
      </c>
      <c r="F4195" t="str">
        <f>VLOOKUP($A4195,orders[#All],10,0)</f>
        <v>TANPA PROMO</v>
      </c>
      <c r="G4195" t="s">
        <v>2396</v>
      </c>
      <c r="H4195">
        <f>VLOOKUP(working_table!G4195,order_items[[#All],[product_id]:[subtotal_idr]],2,0)</f>
        <v>1</v>
      </c>
      <c r="I4195" s="5">
        <f>VLOOKUP(working_table!$G4195,order_items[[#All],[product_id]:[subtotal_idr]],3,0)</f>
        <v>49000</v>
      </c>
      <c r="J4195" s="5">
        <f>VLOOKUP(working_table!$G4195,order_items[[#All],[product_id]:[subtotal_idr]],4,0)</f>
        <v>49000</v>
      </c>
      <c r="K4195" t="str">
        <f>VLOOKUP($G4195,products7[#All],2,0)</f>
        <v>Dress Maxi Polos Kanvas Lokal</v>
      </c>
      <c r="L4195" t="str">
        <f>VLOOKUP($G4195,products7[#All],3,0)</f>
        <v>Dress</v>
      </c>
      <c r="M4195" t="str">
        <f>VLOOKUP($G4195,products7[#All],7,0)</f>
        <v>Kanvas Lokal</v>
      </c>
    </row>
    <row r="4196" spans="1:13" x14ac:dyDescent="0.35">
      <c r="A4196" t="s">
        <v>9394</v>
      </c>
      <c r="B4196" s="2">
        <f>VLOOKUP(A4196,orders[#All],3,0)</f>
        <v>45190</v>
      </c>
      <c r="C4196" t="str">
        <f>VLOOKUP($A4196,orders[#All],9,0)</f>
        <v>cancelled</v>
      </c>
      <c r="D4196" t="str">
        <f>VLOOKUP($A4196,orders[#All],5,0)</f>
        <v>Tangerang</v>
      </c>
      <c r="E4196" t="str">
        <f>VLOOKUP($A4196,orders[#All],6,0)</f>
        <v>Banten</v>
      </c>
      <c r="F4196" t="str">
        <f>VLOOKUP($A4196,orders[#All],10,0)</f>
        <v>TANPA PROMO</v>
      </c>
      <c r="G4196" t="s">
        <v>3064</v>
      </c>
      <c r="H4196">
        <f>VLOOKUP(working_table!G4196,order_items[[#All],[product_id]:[subtotal_idr]],2,0)</f>
        <v>1</v>
      </c>
      <c r="I4196" s="5">
        <f>VLOOKUP(working_table!$G4196,order_items[[#All],[product_id]:[subtotal_idr]],3,0)</f>
        <v>279000</v>
      </c>
      <c r="J4196" s="5">
        <f>VLOOKUP(working_table!$G4196,order_items[[#All],[product_id]:[subtotal_idr]],4,0)</f>
        <v>279000</v>
      </c>
      <c r="K4196" t="str">
        <f>VLOOKUP($G4196,products7[#All],2,0)</f>
        <v>T-Shirt Slim Fit NusaBrand</v>
      </c>
      <c r="L4196" t="str">
        <f>VLOOKUP($G4196,products7[#All],3,0)</f>
        <v>T-Shirt</v>
      </c>
      <c r="M4196" t="str">
        <f>VLOOKUP($G4196,products7[#All],7,0)</f>
        <v>NusaBrand</v>
      </c>
    </row>
    <row r="4197" spans="1:13" x14ac:dyDescent="0.35">
      <c r="A4197" t="s">
        <v>9394</v>
      </c>
      <c r="B4197" s="2">
        <f>VLOOKUP(A4197,orders[#All],3,0)</f>
        <v>45190</v>
      </c>
      <c r="C4197" t="str">
        <f>VLOOKUP($A4197,orders[#All],9,0)</f>
        <v>cancelled</v>
      </c>
      <c r="D4197" t="str">
        <f>VLOOKUP($A4197,orders[#All],5,0)</f>
        <v>Tangerang</v>
      </c>
      <c r="E4197" t="str">
        <f>VLOOKUP($A4197,orders[#All],6,0)</f>
        <v>Banten</v>
      </c>
      <c r="F4197" t="str">
        <f>VLOOKUP($A4197,orders[#All],10,0)</f>
        <v>TANPA PROMO</v>
      </c>
      <c r="G4197" t="s">
        <v>3191</v>
      </c>
      <c r="H4197">
        <f>VLOOKUP(working_table!G4197,order_items[[#All],[product_id]:[subtotal_idr]],2,0)</f>
        <v>1</v>
      </c>
      <c r="I4197" s="5">
        <f>VLOOKUP(working_table!$G4197,order_items[[#All],[product_id]:[subtotal_idr]],3,0)</f>
        <v>399000</v>
      </c>
      <c r="J4197" s="5">
        <f>VLOOKUP(working_table!$G4197,order_items[[#All],[product_id]:[subtotal_idr]],4,0)</f>
        <v>399000</v>
      </c>
      <c r="K4197" t="str">
        <f>VLOOKUP($G4197,products7[#All],2,0)</f>
        <v>Jacket Denim Tropika Style</v>
      </c>
      <c r="L4197" t="str">
        <f>VLOOKUP($G4197,products7[#All],3,0)</f>
        <v>Jacket</v>
      </c>
      <c r="M4197" t="str">
        <f>VLOOKUP($G4197,products7[#All],7,0)</f>
        <v>Tropika Style</v>
      </c>
    </row>
    <row r="4198" spans="1:13" x14ac:dyDescent="0.35">
      <c r="A4198" t="s">
        <v>9397</v>
      </c>
      <c r="B4198" s="2">
        <f>VLOOKUP(A4198,orders[#All],3,0)</f>
        <v>45476</v>
      </c>
      <c r="C4198" t="str">
        <f>VLOOKUP($A4198,orders[#All],9,0)</f>
        <v>delivered</v>
      </c>
      <c r="D4198" t="str">
        <f>VLOOKUP($A4198,orders[#All],5,0)</f>
        <v>Padang</v>
      </c>
      <c r="E4198" t="str">
        <f>VLOOKUP($A4198,orders[#All],6,0)</f>
        <v>Sumatera Barat</v>
      </c>
      <c r="F4198" t="str">
        <f>VLOOKUP($A4198,orders[#All],10,0)</f>
        <v>TANPA PROMO</v>
      </c>
      <c r="G4198" t="s">
        <v>3289</v>
      </c>
      <c r="H4198">
        <f>VLOOKUP(working_table!G4198,order_items[[#All],[product_id]:[subtotal_idr]],2,0)</f>
        <v>1</v>
      </c>
      <c r="I4198" s="5">
        <f>VLOOKUP(working_table!$G4198,order_items[[#All],[product_id]:[subtotal_idr]],3,0)</f>
        <v>299000</v>
      </c>
      <c r="J4198" s="5">
        <f>VLOOKUP(working_table!$G4198,order_items[[#All],[product_id]:[subtotal_idr]],4,0)</f>
        <v>299000</v>
      </c>
      <c r="K4198" t="str">
        <f>VLOOKUP($G4198,products7[#All],2,0)</f>
        <v>Ikat Pinggang Kulit Senja Wear</v>
      </c>
      <c r="L4198" t="str">
        <f>VLOOKUP($G4198,products7[#All],3,0)</f>
        <v>Accessories</v>
      </c>
      <c r="M4198" t="str">
        <f>VLOOKUP($G4198,products7[#All],7,0)</f>
        <v>Senja Wear</v>
      </c>
    </row>
    <row r="4199" spans="1:13" x14ac:dyDescent="0.35">
      <c r="A4199" t="s">
        <v>9397</v>
      </c>
      <c r="B4199" s="2">
        <f>VLOOKUP(A4199,orders[#All],3,0)</f>
        <v>45476</v>
      </c>
      <c r="C4199" t="str">
        <f>VLOOKUP($A4199,orders[#All],9,0)</f>
        <v>delivered</v>
      </c>
      <c r="D4199" t="str">
        <f>VLOOKUP($A4199,orders[#All],5,0)</f>
        <v>Padang</v>
      </c>
      <c r="E4199" t="str">
        <f>VLOOKUP($A4199,orders[#All],6,0)</f>
        <v>Sumatera Barat</v>
      </c>
      <c r="F4199" t="str">
        <f>VLOOKUP($A4199,orders[#All],10,0)</f>
        <v>TANPA PROMO</v>
      </c>
      <c r="G4199" t="s">
        <v>2455</v>
      </c>
      <c r="H4199">
        <f>VLOOKUP(working_table!G4199,order_items[[#All],[product_id]:[subtotal_idr]],2,0)</f>
        <v>1</v>
      </c>
      <c r="I4199" s="5">
        <f>VLOOKUP(working_table!$G4199,order_items[[#All],[product_id]:[subtotal_idr]],3,0)</f>
        <v>249000</v>
      </c>
      <c r="J4199" s="5">
        <f>VLOOKUP(working_table!$G4199,order_items[[#All],[product_id]:[subtotal_idr]],4,0)</f>
        <v>249000</v>
      </c>
      <c r="K4199" t="str">
        <f>VLOOKUP($G4199,products7[#All],2,0)</f>
        <v>Dompet Kulit NusaBrand</v>
      </c>
      <c r="L4199" t="str">
        <f>VLOOKUP($G4199,products7[#All],3,0)</f>
        <v>Accessories</v>
      </c>
      <c r="M4199" t="str">
        <f>VLOOKUP($G4199,products7[#All],7,0)</f>
        <v>NusaBrand</v>
      </c>
    </row>
    <row r="4200" spans="1:13" x14ac:dyDescent="0.35">
      <c r="A4200" t="s">
        <v>9397</v>
      </c>
      <c r="B4200" s="2">
        <f>VLOOKUP(A4200,orders[#All],3,0)</f>
        <v>45476</v>
      </c>
      <c r="C4200" t="str">
        <f>VLOOKUP($A4200,orders[#All],9,0)</f>
        <v>delivered</v>
      </c>
      <c r="D4200" t="str">
        <f>VLOOKUP($A4200,orders[#All],5,0)</f>
        <v>Padang</v>
      </c>
      <c r="E4200" t="str">
        <f>VLOOKUP($A4200,orders[#All],6,0)</f>
        <v>Sumatera Barat</v>
      </c>
      <c r="F4200" t="str">
        <f>VLOOKUP($A4200,orders[#All],10,0)</f>
        <v>TANPA PROMO</v>
      </c>
      <c r="G4200" t="s">
        <v>3575</v>
      </c>
      <c r="H4200">
        <f>VLOOKUP(working_table!G4200,order_items[[#All],[product_id]:[subtotal_idr]],2,0)</f>
        <v>1</v>
      </c>
      <c r="I4200" s="5">
        <f>VLOOKUP(working_table!$G4200,order_items[[#All],[product_id]:[subtotal_idr]],3,0)</f>
        <v>119000</v>
      </c>
      <c r="J4200" s="5">
        <f>VLOOKUP(working_table!$G4200,order_items[[#All],[product_id]:[subtotal_idr]],4,0)</f>
        <v>119000</v>
      </c>
      <c r="K4200" t="str">
        <f>VLOOKUP($G4200,products7[#All],2,0)</f>
        <v>Pants Jeans Slim Cendana Co</v>
      </c>
      <c r="L4200" t="str">
        <f>VLOOKUP($G4200,products7[#All],3,0)</f>
        <v>Pants</v>
      </c>
      <c r="M4200" t="str">
        <f>VLOOKUP($G4200,products7[#All],7,0)</f>
        <v>Cendana Co</v>
      </c>
    </row>
    <row r="4201" spans="1:13" x14ac:dyDescent="0.35">
      <c r="A4201" t="s">
        <v>9401</v>
      </c>
      <c r="B4201" s="2">
        <f>VLOOKUP(A4201,orders[#All],3,0)</f>
        <v>45387</v>
      </c>
      <c r="C4201" t="str">
        <f>VLOOKUP($A4201,orders[#All],9,0)</f>
        <v>delivered</v>
      </c>
      <c r="D4201" t="str">
        <f>VLOOKUP($A4201,orders[#All],5,0)</f>
        <v>Padang</v>
      </c>
      <c r="E4201" t="str">
        <f>VLOOKUP($A4201,orders[#All],6,0)</f>
        <v>Sumatera Barat</v>
      </c>
      <c r="F4201" t="str">
        <f>VLOOKUP($A4201,orders[#All],10,0)</f>
        <v>HARBOLNAS22</v>
      </c>
      <c r="G4201" t="s">
        <v>2455</v>
      </c>
      <c r="H4201">
        <f>VLOOKUP(working_table!G4201,order_items[[#All],[product_id]:[subtotal_idr]],2,0)</f>
        <v>1</v>
      </c>
      <c r="I4201" s="5">
        <f>VLOOKUP(working_table!$G4201,order_items[[#All],[product_id]:[subtotal_idr]],3,0)</f>
        <v>249000</v>
      </c>
      <c r="J4201" s="5">
        <f>VLOOKUP(working_table!$G4201,order_items[[#All],[product_id]:[subtotal_idr]],4,0)</f>
        <v>249000</v>
      </c>
      <c r="K4201" t="str">
        <f>VLOOKUP($G4201,products7[#All],2,0)</f>
        <v>Dompet Kulit NusaBrand</v>
      </c>
      <c r="L4201" t="str">
        <f>VLOOKUP($G4201,products7[#All],3,0)</f>
        <v>Accessories</v>
      </c>
      <c r="M4201" t="str">
        <f>VLOOKUP($G4201,products7[#All],7,0)</f>
        <v>NusaBrand</v>
      </c>
    </row>
    <row r="4202" spans="1:13" x14ac:dyDescent="0.35">
      <c r="A4202" t="s">
        <v>9403</v>
      </c>
      <c r="B4202" s="2">
        <f>VLOOKUP(A4202,orders[#All],3,0)</f>
        <v>45690</v>
      </c>
      <c r="C4202" t="str">
        <f>VLOOKUP($A4202,orders[#All],9,0)</f>
        <v>cancelled</v>
      </c>
      <c r="D4202" t="str">
        <f>VLOOKUP($A4202,orders[#All],5,0)</f>
        <v>Bandung</v>
      </c>
      <c r="E4202" t="str">
        <f>VLOOKUP($A4202,orders[#All],6,0)</f>
        <v>Jawa Barat</v>
      </c>
      <c r="F4202" t="str">
        <f>VLOOKUP($A4202,orders[#All],10,0)</f>
        <v>TANPA PROMO</v>
      </c>
      <c r="G4202" t="s">
        <v>3346</v>
      </c>
      <c r="H4202">
        <f>VLOOKUP(working_table!G4202,order_items[[#All],[product_id]:[subtotal_idr]],2,0)</f>
        <v>1</v>
      </c>
      <c r="I4202" s="5">
        <f>VLOOKUP(working_table!$G4202,order_items[[#All],[product_id]:[subtotal_idr]],3,0)</f>
        <v>399000</v>
      </c>
      <c r="J4202" s="5">
        <f>VLOOKUP(working_table!$G4202,order_items[[#All],[product_id]:[subtotal_idr]],4,0)</f>
        <v>399000</v>
      </c>
      <c r="K4202" t="str">
        <f>VLOOKUP($G4202,products7[#All],2,0)</f>
        <v>Kemeja Batik Ratu Mode</v>
      </c>
      <c r="L4202" t="str">
        <f>VLOOKUP($G4202,products7[#All],3,0)</f>
        <v>T-Shirt</v>
      </c>
      <c r="M4202" t="str">
        <f>VLOOKUP($G4202,products7[#All],7,0)</f>
        <v>Ratu Mode</v>
      </c>
    </row>
    <row r="4203" spans="1:13" x14ac:dyDescent="0.35">
      <c r="A4203" t="s">
        <v>9405</v>
      </c>
      <c r="B4203" s="2">
        <f>VLOOKUP(A4203,orders[#All],3,0)</f>
        <v>44983</v>
      </c>
      <c r="C4203" t="str">
        <f>VLOOKUP($A4203,orders[#All],9,0)</f>
        <v>delivered</v>
      </c>
      <c r="D4203" t="str">
        <f>VLOOKUP($A4203,orders[#All],5,0)</f>
        <v>Medan</v>
      </c>
      <c r="E4203" t="str">
        <f>VLOOKUP($A4203,orders[#All],6,0)</f>
        <v>Sumatera Utara</v>
      </c>
      <c r="F4203" t="str">
        <f>VLOOKUP($A4203,orders[#All],10,0)</f>
        <v>TANPA PROMO</v>
      </c>
      <c r="G4203" t="s">
        <v>2646</v>
      </c>
      <c r="H4203">
        <f>VLOOKUP(working_table!G4203,order_items[[#All],[product_id]:[subtotal_idr]],2,0)</f>
        <v>1</v>
      </c>
      <c r="I4203" s="5">
        <f>VLOOKUP(working_table!$G4203,order_items[[#All],[product_id]:[subtotal_idr]],3,0)</f>
        <v>299000</v>
      </c>
      <c r="J4203" s="5">
        <f>VLOOKUP(working_table!$G4203,order_items[[#All],[product_id]:[subtotal_idr]],4,0)</f>
        <v>299000</v>
      </c>
      <c r="K4203" t="str">
        <f>VLOOKUP($G4203,products7[#All],2,0)</f>
        <v>Dress Bodycon Tropika Style</v>
      </c>
      <c r="L4203" t="str">
        <f>VLOOKUP($G4203,products7[#All],3,0)</f>
        <v>Dress</v>
      </c>
      <c r="M4203" t="str">
        <f>VLOOKUP($G4203,products7[#All],7,0)</f>
        <v>Tropika Style</v>
      </c>
    </row>
    <row r="4204" spans="1:13" x14ac:dyDescent="0.35">
      <c r="A4204" t="s">
        <v>9407</v>
      </c>
      <c r="B4204" s="2">
        <f>VLOOKUP(A4204,orders[#All],3,0)</f>
        <v>45629</v>
      </c>
      <c r="C4204" t="str">
        <f>VLOOKUP($A4204,orders[#All],9,0)</f>
        <v>cancelled</v>
      </c>
      <c r="D4204" t="str">
        <f>VLOOKUP($A4204,orders[#All],5,0)</f>
        <v>Balikpapan</v>
      </c>
      <c r="E4204" t="str">
        <f>VLOOKUP($A4204,orders[#All],6,0)</f>
        <v>Kalimantan Timur</v>
      </c>
      <c r="F4204" t="str">
        <f>VLOOKUP($A4204,orders[#All],10,0)</f>
        <v>TANPA PROMO</v>
      </c>
      <c r="G4204" t="s">
        <v>2559</v>
      </c>
      <c r="H4204">
        <f>VLOOKUP(working_table!G4204,order_items[[#All],[product_id]:[subtotal_idr]],2,0)</f>
        <v>1</v>
      </c>
      <c r="I4204" s="5">
        <f>VLOOKUP(working_table!$G4204,order_items[[#All],[product_id]:[subtotal_idr]],3,0)</f>
        <v>129000</v>
      </c>
      <c r="J4204" s="5">
        <f>VLOOKUP(working_table!$G4204,order_items[[#All],[product_id]:[subtotal_idr]],4,0)</f>
        <v>129000</v>
      </c>
      <c r="K4204" t="str">
        <f>VLOOKUP($G4204,products7[#All],2,0)</f>
        <v>Syal Rajut Riang Apparel</v>
      </c>
      <c r="L4204" t="str">
        <f>VLOOKUP($G4204,products7[#All],3,0)</f>
        <v>Accessories</v>
      </c>
      <c r="M4204" t="str">
        <f>VLOOKUP($G4204,products7[#All],7,0)</f>
        <v>Riang Apparel</v>
      </c>
    </row>
    <row r="4205" spans="1:13" x14ac:dyDescent="0.35">
      <c r="A4205" t="s">
        <v>9409</v>
      </c>
      <c r="B4205" s="2">
        <f>VLOOKUP(A4205,orders[#All],3,0)</f>
        <v>45491</v>
      </c>
      <c r="C4205" t="str">
        <f>VLOOKUP($A4205,orders[#All],9,0)</f>
        <v>processing</v>
      </c>
      <c r="D4205" t="str">
        <f>VLOOKUP($A4205,orders[#All],5,0)</f>
        <v>Denpasar</v>
      </c>
      <c r="E4205" t="str">
        <f>VLOOKUP($A4205,orders[#All],6,0)</f>
        <v>Bali</v>
      </c>
      <c r="F4205" t="str">
        <f>VLOOKUP($A4205,orders[#All],10,0)</f>
        <v>TANPA PROMO</v>
      </c>
      <c r="G4205" t="s">
        <v>2983</v>
      </c>
      <c r="H4205">
        <f>VLOOKUP(working_table!G4205,order_items[[#All],[product_id]:[subtotal_idr]],2,0)</f>
        <v>1</v>
      </c>
      <c r="I4205" s="5">
        <f>VLOOKUP(working_table!$G4205,order_items[[#All],[product_id]:[subtotal_idr]],3,0)</f>
        <v>99000</v>
      </c>
      <c r="J4205" s="5">
        <f>VLOOKUP(working_table!$G4205,order_items[[#All],[product_id]:[subtotal_idr]],4,0)</f>
        <v>99000</v>
      </c>
      <c r="K4205" t="str">
        <f>VLOOKUP($G4205,products7[#All],2,0)</f>
        <v>T-Shirt Striped Cendana Co</v>
      </c>
      <c r="L4205" t="str">
        <f>VLOOKUP($G4205,products7[#All],3,0)</f>
        <v>T-Shirt</v>
      </c>
      <c r="M4205" t="str">
        <f>VLOOKUP($G4205,products7[#All],7,0)</f>
        <v>Cendana Co</v>
      </c>
    </row>
    <row r="4206" spans="1:13" x14ac:dyDescent="0.35">
      <c r="A4206" t="s">
        <v>9411</v>
      </c>
      <c r="B4206" s="2">
        <f>VLOOKUP(A4206,orders[#All],3,0)</f>
        <v>45241</v>
      </c>
      <c r="C4206" t="str">
        <f>VLOOKUP($A4206,orders[#All],9,0)</f>
        <v>shipped</v>
      </c>
      <c r="D4206" t="str">
        <f>VLOOKUP($A4206,orders[#All],5,0)</f>
        <v>Yogyakarta</v>
      </c>
      <c r="E4206" t="str">
        <f>VLOOKUP($A4206,orders[#All],6,0)</f>
        <v>DI Yogyakarta</v>
      </c>
      <c r="F4206" t="str">
        <f>VLOOKUP($A4206,orders[#All],10,0)</f>
        <v>TANPA PROMO</v>
      </c>
      <c r="G4206" t="s">
        <v>3956</v>
      </c>
      <c r="H4206">
        <f>VLOOKUP(working_table!G4206,order_items[[#All],[product_id]:[subtotal_idr]],2,0)</f>
        <v>1</v>
      </c>
      <c r="I4206" s="5">
        <f>VLOOKUP(working_table!$G4206,order_items[[#All],[product_id]:[subtotal_idr]],3,0)</f>
        <v>59000</v>
      </c>
      <c r="J4206" s="5">
        <f>VLOOKUP(working_table!$G4206,order_items[[#All],[product_id]:[subtotal_idr]],4,0)</f>
        <v>59000</v>
      </c>
      <c r="K4206" t="str">
        <f>VLOOKUP($G4206,products7[#All],2,0)</f>
        <v>Dress Maxi Polos Kanvas Lokal</v>
      </c>
      <c r="L4206" t="str">
        <f>VLOOKUP($G4206,products7[#All],3,0)</f>
        <v>dress</v>
      </c>
      <c r="M4206" t="str">
        <f>VLOOKUP($G4206,products7[#All],7,0)</f>
        <v>Kanvas Lokal</v>
      </c>
    </row>
    <row r="4207" spans="1:13" x14ac:dyDescent="0.35">
      <c r="A4207" t="s">
        <v>9413</v>
      </c>
      <c r="B4207" s="2">
        <f>VLOOKUP(A4207,orders[#All],3,0)</f>
        <v>45064</v>
      </c>
      <c r="C4207" t="str">
        <f>VLOOKUP($A4207,orders[#All],9,0)</f>
        <v>delivered</v>
      </c>
      <c r="D4207" t="str">
        <f>VLOOKUP($A4207,orders[#All],5,0)</f>
        <v>Manado</v>
      </c>
      <c r="E4207" t="str">
        <f>VLOOKUP($A4207,orders[#All],6,0)</f>
        <v>Sulawesi Utara</v>
      </c>
      <c r="F4207" t="str">
        <f>VLOOKUP($A4207,orders[#All],10,0)</f>
        <v>TANPA PROMO</v>
      </c>
      <c r="G4207" t="s">
        <v>3069</v>
      </c>
      <c r="H4207">
        <f>VLOOKUP(working_table!G4207,order_items[[#All],[product_id]:[subtotal_idr]],2,0)</f>
        <v>1</v>
      </c>
      <c r="I4207" s="5">
        <f>VLOOKUP(working_table!$G4207,order_items[[#All],[product_id]:[subtotal_idr]],3,0)</f>
        <v>179000</v>
      </c>
      <c r="J4207" s="5">
        <f>VLOOKUP(working_table!$G4207,order_items[[#All],[product_id]:[subtotal_idr]],4,0)</f>
        <v>179000</v>
      </c>
      <c r="K4207" t="str">
        <f>VLOOKUP($G4207,products7[#All],2,0)</f>
        <v>Dress Mini Casual BajuKita</v>
      </c>
      <c r="L4207" t="str">
        <f>VLOOKUP($G4207,products7[#All],3,0)</f>
        <v>Dress</v>
      </c>
      <c r="M4207" t="str">
        <f>VLOOKUP($G4207,products7[#All],7,0)</f>
        <v>BajuKita</v>
      </c>
    </row>
    <row r="4208" spans="1:13" x14ac:dyDescent="0.35">
      <c r="A4208" t="s">
        <v>9415</v>
      </c>
      <c r="B4208" s="2">
        <f>VLOOKUP(A4208,orders[#All],3,0)</f>
        <v>45690</v>
      </c>
      <c r="C4208" t="str">
        <f>VLOOKUP($A4208,orders[#All],9,0)</f>
        <v>delivered</v>
      </c>
      <c r="D4208" t="str">
        <f>VLOOKUP($A4208,orders[#All],5,0)</f>
        <v>Jakarta</v>
      </c>
      <c r="E4208" t="str">
        <f>VLOOKUP($A4208,orders[#All],6,0)</f>
        <v>DKI Jakarta</v>
      </c>
      <c r="F4208" t="str">
        <f>VLOOKUP($A4208,orders[#All],10,0)</f>
        <v>NEWUSER</v>
      </c>
      <c r="G4208" t="s">
        <v>3360</v>
      </c>
      <c r="H4208">
        <f>VLOOKUP(working_table!G4208,order_items[[#All],[product_id]:[subtotal_idr]],2,0)</f>
        <v>1</v>
      </c>
      <c r="I4208" s="5">
        <f>VLOOKUP(working_table!$G4208,order_items[[#All],[product_id]:[subtotal_idr]],3,0)</f>
        <v>329000</v>
      </c>
      <c r="J4208" s="5">
        <f>VLOOKUP(working_table!$G4208,order_items[[#All],[product_id]:[subtotal_idr]],4,0)</f>
        <v>329000</v>
      </c>
      <c r="K4208" t="str">
        <f>VLOOKUP($G4208,products7[#All],2,0)</f>
        <v>Kacamata Hitam Senja Wear</v>
      </c>
      <c r="L4208" t="str">
        <f>VLOOKUP($G4208,products7[#All],3,0)</f>
        <v>Accessories</v>
      </c>
      <c r="M4208" t="str">
        <f>VLOOKUP($G4208,products7[#All],7,0)</f>
        <v>Senja Wear</v>
      </c>
    </row>
    <row r="4209" spans="1:13" x14ac:dyDescent="0.35">
      <c r="A4209" t="s">
        <v>9417</v>
      </c>
      <c r="B4209" s="2">
        <f>VLOOKUP(A4209,orders[#All],3,0)</f>
        <v>44964</v>
      </c>
      <c r="C4209" t="str">
        <f>VLOOKUP($A4209,orders[#All],9,0)</f>
        <v>delivered</v>
      </c>
      <c r="D4209" t="str">
        <f>VLOOKUP($A4209,orders[#All],5,0)</f>
        <v>Pekanbaru</v>
      </c>
      <c r="E4209" t="str">
        <f>VLOOKUP($A4209,orders[#All],6,0)</f>
        <v>Riau</v>
      </c>
      <c r="F4209" t="str">
        <f>VLOOKUP($A4209,orders[#All],10,0)</f>
        <v>TANPA PROMO</v>
      </c>
      <c r="G4209" t="s">
        <v>2487</v>
      </c>
      <c r="H4209">
        <f>VLOOKUP(working_table!G4209,order_items[[#All],[product_id]:[subtotal_idr]],2,0)</f>
        <v>2</v>
      </c>
      <c r="I4209" s="5">
        <f>VLOOKUP(working_table!$G4209,order_items[[#All],[product_id]:[subtotal_idr]],3,0)</f>
        <v>89000</v>
      </c>
      <c r="J4209" s="5">
        <f>VLOOKUP(working_table!$G4209,order_items[[#All],[product_id]:[subtotal_idr]],4,0)</f>
        <v>178000</v>
      </c>
      <c r="K4209" t="str">
        <f>VLOOKUP($G4209,products7[#All],2,0)</f>
        <v>Tas Selempang BajuKita</v>
      </c>
      <c r="L4209" t="str">
        <f>VLOOKUP($G4209,products7[#All],3,0)</f>
        <v>Accessories</v>
      </c>
      <c r="M4209" t="str">
        <f>VLOOKUP($G4209,products7[#All],7,0)</f>
        <v>BajuKita</v>
      </c>
    </row>
    <row r="4210" spans="1:13" x14ac:dyDescent="0.35">
      <c r="A4210" t="s">
        <v>9419</v>
      </c>
      <c r="B4210" s="2">
        <f>VLOOKUP(A4210,orders[#All],3,0)</f>
        <v>44982</v>
      </c>
      <c r="C4210" t="str">
        <f>VLOOKUP($A4210,orders[#All],9,0)</f>
        <v>cancelled</v>
      </c>
      <c r="D4210" t="str">
        <f>VLOOKUP($A4210,orders[#All],5,0)</f>
        <v>Surabaya</v>
      </c>
      <c r="E4210" t="str">
        <f>VLOOKUP($A4210,orders[#All],6,0)</f>
        <v>Jawa Timur</v>
      </c>
      <c r="F4210" t="str">
        <f>VLOOKUP($A4210,orders[#All],10,0)</f>
        <v>HARBOLNAS22</v>
      </c>
      <c r="G4210" t="s">
        <v>3152</v>
      </c>
      <c r="H4210">
        <f>VLOOKUP(working_table!G4210,order_items[[#All],[product_id]:[subtotal_idr]],2,0)</f>
        <v>1</v>
      </c>
      <c r="I4210" s="5">
        <f>VLOOKUP(working_table!$G4210,order_items[[#All],[product_id]:[subtotal_idr]],3,0)</f>
        <v>249000</v>
      </c>
      <c r="J4210" s="5">
        <f>VLOOKUP(working_table!$G4210,order_items[[#All],[product_id]:[subtotal_idr]],4,0)</f>
        <v>249000</v>
      </c>
      <c r="K4210" t="str">
        <f>VLOOKUP($G4210,products7[#All],2,0)</f>
        <v>Pants Jeans Slim Senja Wear</v>
      </c>
      <c r="L4210" t="str">
        <f>VLOOKUP($G4210,products7[#All],3,0)</f>
        <v>Pants</v>
      </c>
      <c r="M4210" t="str">
        <f>VLOOKUP($G4210,products7[#All],7,0)</f>
        <v>Senja Wear</v>
      </c>
    </row>
    <row r="4211" spans="1:13" x14ac:dyDescent="0.35">
      <c r="A4211" t="s">
        <v>9419</v>
      </c>
      <c r="B4211" s="2">
        <f>VLOOKUP(A4211,orders[#All],3,0)</f>
        <v>44982</v>
      </c>
      <c r="C4211" t="str">
        <f>VLOOKUP($A4211,orders[#All],9,0)</f>
        <v>cancelled</v>
      </c>
      <c r="D4211" t="str">
        <f>VLOOKUP($A4211,orders[#All],5,0)</f>
        <v>Surabaya</v>
      </c>
      <c r="E4211" t="str">
        <f>VLOOKUP($A4211,orders[#All],6,0)</f>
        <v>Jawa Timur</v>
      </c>
      <c r="F4211" t="str">
        <f>VLOOKUP($A4211,orders[#All],10,0)</f>
        <v>HARBOLNAS22</v>
      </c>
      <c r="G4211" t="s">
        <v>2709</v>
      </c>
      <c r="H4211">
        <f>VLOOKUP(working_table!G4211,order_items[[#All],[product_id]:[subtotal_idr]],2,0)</f>
        <v>2</v>
      </c>
      <c r="I4211" s="5">
        <f>VLOOKUP(working_table!$G4211,order_items[[#All],[product_id]:[subtotal_idr]],3,0)</f>
        <v>79000</v>
      </c>
      <c r="J4211" s="5">
        <f>VLOOKUP(working_table!$G4211,order_items[[#All],[product_id]:[subtotal_idr]],4,0)</f>
        <v>158000</v>
      </c>
      <c r="K4211" t="str">
        <f>VLOOKUP($G4211,products7[#All],2,0)</f>
        <v>T-Shirt Oversize Riang Apparel</v>
      </c>
      <c r="L4211" t="str">
        <f>VLOOKUP($G4211,products7[#All],3,0)</f>
        <v>T-Shirt</v>
      </c>
      <c r="M4211" t="str">
        <f>VLOOKUP($G4211,products7[#All],7,0)</f>
        <v>Riang Apparel</v>
      </c>
    </row>
    <row r="4212" spans="1:13" x14ac:dyDescent="0.35">
      <c r="A4212" t="s">
        <v>9422</v>
      </c>
      <c r="B4212" s="2">
        <f>VLOOKUP(A4212,orders[#All],3,0)</f>
        <v>44699</v>
      </c>
      <c r="C4212" t="str">
        <f>VLOOKUP($A4212,orders[#All],9,0)</f>
        <v>cancelled</v>
      </c>
      <c r="D4212" t="str">
        <f>VLOOKUP($A4212,orders[#All],5,0)</f>
        <v>Padang</v>
      </c>
      <c r="E4212" t="str">
        <f>VLOOKUP($A4212,orders[#All],6,0)</f>
        <v>Sumatera Barat</v>
      </c>
      <c r="F4212" t="str">
        <f>VLOOKUP($A4212,orders[#All],10,0)</f>
        <v>SALE2024</v>
      </c>
      <c r="G4212" t="s">
        <v>2731</v>
      </c>
      <c r="H4212">
        <f>VLOOKUP(working_table!G4212,order_items[[#All],[product_id]:[subtotal_idr]],2,0)</f>
        <v>1</v>
      </c>
      <c r="I4212" s="5">
        <f>VLOOKUP(working_table!$G4212,order_items[[#All],[product_id]:[subtotal_idr]],3,0)</f>
        <v>149000</v>
      </c>
      <c r="J4212" s="5">
        <f>VLOOKUP(working_table!$G4212,order_items[[#All],[product_id]:[subtotal_idr]],4,0)</f>
        <v>149000</v>
      </c>
      <c r="K4212" t="str">
        <f>VLOOKUP($G4212,products7[#All],2,0)</f>
        <v>Topi Baseball Cendana Co</v>
      </c>
      <c r="L4212" t="str">
        <f>VLOOKUP($G4212,products7[#All],3,0)</f>
        <v>Accessories</v>
      </c>
      <c r="M4212" t="str">
        <f>VLOOKUP($G4212,products7[#All],7,0)</f>
        <v>Cendana Co</v>
      </c>
    </row>
    <row r="4213" spans="1:13" x14ac:dyDescent="0.35">
      <c r="A4213" t="s">
        <v>9422</v>
      </c>
      <c r="B4213" s="2">
        <f>VLOOKUP(A4213,orders[#All],3,0)</f>
        <v>44699</v>
      </c>
      <c r="C4213" t="str">
        <f>VLOOKUP($A4213,orders[#All],9,0)</f>
        <v>cancelled</v>
      </c>
      <c r="D4213" t="str">
        <f>VLOOKUP($A4213,orders[#All],5,0)</f>
        <v>Padang</v>
      </c>
      <c r="E4213" t="str">
        <f>VLOOKUP($A4213,orders[#All],6,0)</f>
        <v>Sumatera Barat</v>
      </c>
      <c r="F4213" t="str">
        <f>VLOOKUP($A4213,orders[#All],10,0)</f>
        <v>SALE2024</v>
      </c>
      <c r="G4213" t="s">
        <v>2922</v>
      </c>
      <c r="H4213">
        <f>VLOOKUP(working_table!G4213,order_items[[#All],[product_id]:[subtotal_idr]],2,0)</f>
        <v>3</v>
      </c>
      <c r="I4213" s="5">
        <f>VLOOKUP(working_table!$G4213,order_items[[#All],[product_id]:[subtotal_idr]],3,0)</f>
        <v>49000</v>
      </c>
      <c r="J4213" s="5">
        <f>VLOOKUP(working_table!$G4213,order_items[[#All],[product_id]:[subtotal_idr]],4,0)</f>
        <v>147000</v>
      </c>
      <c r="K4213" t="str">
        <f>VLOOKUP($G4213,products7[#All],2,0)</f>
        <v>Dompet Kulit Ratu Mode</v>
      </c>
      <c r="L4213" t="str">
        <f>VLOOKUP($G4213,products7[#All],3,0)</f>
        <v>Accessories</v>
      </c>
      <c r="M4213" t="str">
        <f>VLOOKUP($G4213,products7[#All],7,0)</f>
        <v>Ratu Mode</v>
      </c>
    </row>
    <row r="4214" spans="1:13" x14ac:dyDescent="0.35">
      <c r="A4214" t="s">
        <v>9425</v>
      </c>
      <c r="B4214" s="2">
        <f>VLOOKUP(A4214,orders[#All],3,0)</f>
        <v>44925</v>
      </c>
      <c r="C4214" t="str">
        <f>VLOOKUP($A4214,orders[#All],9,0)</f>
        <v>shipped</v>
      </c>
      <c r="D4214" t="str">
        <f>VLOOKUP($A4214,orders[#All],5,0)</f>
        <v>Bandung</v>
      </c>
      <c r="E4214" t="str">
        <f>VLOOKUP($A4214,orders[#All],6,0)</f>
        <v>Jawa Barat</v>
      </c>
      <c r="F4214" t="str">
        <f>VLOOKUP($A4214,orders[#All],10,0)</f>
        <v>TANPA PROMO</v>
      </c>
      <c r="G4214" t="s">
        <v>4281</v>
      </c>
      <c r="H4214">
        <f>VLOOKUP(working_table!G4214,order_items[[#All],[product_id]:[subtotal_idr]],2,0)</f>
        <v>1</v>
      </c>
      <c r="I4214" s="5">
        <f>VLOOKUP(working_table!$G4214,order_items[[#All],[product_id]:[subtotal_idr]],3,0)</f>
        <v>49000</v>
      </c>
      <c r="J4214" s="5">
        <f>VLOOKUP(working_table!$G4214,order_items[[#All],[product_id]:[subtotal_idr]],4,0)</f>
        <v>49000</v>
      </c>
      <c r="K4214" t="str">
        <f>VLOOKUP($G4214,products7[#All],2,0)</f>
        <v>Kemeja Batik Pesona Indo</v>
      </c>
      <c r="L4214" t="str">
        <f>VLOOKUP($G4214,products7[#All],3,0)</f>
        <v>kemeja</v>
      </c>
      <c r="M4214" t="str">
        <f>VLOOKUP($G4214,products7[#All],7,0)</f>
        <v>Pesona Indo</v>
      </c>
    </row>
    <row r="4215" spans="1:13" x14ac:dyDescent="0.35">
      <c r="A4215" t="s">
        <v>9425</v>
      </c>
      <c r="B4215" s="2">
        <f>VLOOKUP(A4215,orders[#All],3,0)</f>
        <v>44925</v>
      </c>
      <c r="C4215" t="str">
        <f>VLOOKUP($A4215,orders[#All],9,0)</f>
        <v>shipped</v>
      </c>
      <c r="D4215" t="str">
        <f>VLOOKUP($A4215,orders[#All],5,0)</f>
        <v>Bandung</v>
      </c>
      <c r="E4215" t="str">
        <f>VLOOKUP($A4215,orders[#All],6,0)</f>
        <v>Jawa Barat</v>
      </c>
      <c r="F4215" t="str">
        <f>VLOOKUP($A4215,orders[#All],10,0)</f>
        <v>TANPA PROMO</v>
      </c>
      <c r="G4215" t="s">
        <v>2934</v>
      </c>
      <c r="H4215">
        <f>VLOOKUP(working_table!G4215,order_items[[#All],[product_id]:[subtotal_idr]],2,0)</f>
        <v>2</v>
      </c>
      <c r="I4215" s="5">
        <f>VLOOKUP(working_table!$G4215,order_items[[#All],[product_id]:[subtotal_idr]],3,0)</f>
        <v>69000</v>
      </c>
      <c r="J4215" s="5">
        <f>VLOOKUP(working_table!$G4215,order_items[[#All],[product_id]:[subtotal_idr]],4,0)</f>
        <v>138000</v>
      </c>
      <c r="K4215" t="str">
        <f>VLOOKUP($G4215,products7[#All],2,0)</f>
        <v>Syal Rajut Kanvas Lokal</v>
      </c>
      <c r="L4215" t="str">
        <f>VLOOKUP($G4215,products7[#All],3,0)</f>
        <v>Accessories</v>
      </c>
      <c r="M4215" t="str">
        <f>VLOOKUP($G4215,products7[#All],7,0)</f>
        <v>Kanvas Lokal</v>
      </c>
    </row>
    <row r="4216" spans="1:13" x14ac:dyDescent="0.35">
      <c r="A4216" t="s">
        <v>9428</v>
      </c>
      <c r="B4216" s="2">
        <f>VLOOKUP(A4216,orders[#All],3,0)</f>
        <v>44940</v>
      </c>
      <c r="C4216" t="str">
        <f>VLOOKUP($A4216,orders[#All],9,0)</f>
        <v>delivered</v>
      </c>
      <c r="D4216" t="str">
        <f>VLOOKUP($A4216,orders[#All],5,0)</f>
        <v>Bogor</v>
      </c>
      <c r="E4216" t="str">
        <f>VLOOKUP($A4216,orders[#All],6,0)</f>
        <v>Jawa Barat</v>
      </c>
      <c r="F4216" t="str">
        <f>VLOOKUP($A4216,orders[#All],10,0)</f>
        <v>HARI BELANJA</v>
      </c>
      <c r="G4216" t="s">
        <v>2690</v>
      </c>
      <c r="H4216">
        <f>VLOOKUP(working_table!G4216,order_items[[#All],[product_id]:[subtotal_idr]],2,0)</f>
        <v>2</v>
      </c>
      <c r="I4216" s="5">
        <f>VLOOKUP(working_table!$G4216,order_items[[#All],[product_id]:[subtotal_idr]],3,0)</f>
        <v>199000</v>
      </c>
      <c r="J4216" s="5">
        <f>VLOOKUP(working_table!$G4216,order_items[[#All],[product_id]:[subtotal_idr]],4,0)</f>
        <v>398000</v>
      </c>
      <c r="K4216" t="str">
        <f>VLOOKUP($G4216,products7[#All],2,0)</f>
        <v>Kemeja Casual Senja Wear</v>
      </c>
      <c r="L4216" t="str">
        <f>VLOOKUP($G4216,products7[#All],3,0)</f>
        <v>kemeja</v>
      </c>
      <c r="M4216" t="str">
        <f>VLOOKUP($G4216,products7[#All],7,0)</f>
        <v>Senja Wear</v>
      </c>
    </row>
    <row r="4217" spans="1:13" x14ac:dyDescent="0.35">
      <c r="A4217" t="s">
        <v>9430</v>
      </c>
      <c r="B4217" s="2">
        <f>VLOOKUP(A4217,orders[#All],3,0)</f>
        <v>45508</v>
      </c>
      <c r="C4217" t="str">
        <f>VLOOKUP($A4217,orders[#All],9,0)</f>
        <v>returned</v>
      </c>
      <c r="D4217" t="str">
        <f>VLOOKUP($A4217,orders[#All],5,0)</f>
        <v>Depok</v>
      </c>
      <c r="E4217" t="str">
        <f>VLOOKUP($A4217,orders[#All],6,0)</f>
        <v>Jawa Barat</v>
      </c>
      <c r="F4217" t="str">
        <f>VLOOKUP($A4217,orders[#All],10,0)</f>
        <v>HARI BELANJA</v>
      </c>
      <c r="G4217" t="s">
        <v>2937</v>
      </c>
      <c r="H4217">
        <f>VLOOKUP(working_table!G4217,order_items[[#All],[product_id]:[subtotal_idr]],2,0)</f>
        <v>1</v>
      </c>
      <c r="I4217" s="5">
        <f>VLOOKUP(working_table!$G4217,order_items[[#All],[product_id]:[subtotal_idr]],3,0)</f>
        <v>49000</v>
      </c>
      <c r="J4217" s="5">
        <f>VLOOKUP(working_table!$G4217,order_items[[#All],[product_id]:[subtotal_idr]],4,0)</f>
        <v>49000</v>
      </c>
      <c r="K4217" t="str">
        <f>VLOOKUP($G4217,products7[#All],2,0)</f>
        <v>Jacket Denim Ratu Mode</v>
      </c>
      <c r="L4217" t="str">
        <f>VLOOKUP($G4217,products7[#All],3,0)</f>
        <v>Jacket</v>
      </c>
      <c r="M4217" t="str">
        <f>VLOOKUP($G4217,products7[#All],7,0)</f>
        <v>Ratu Mode</v>
      </c>
    </row>
    <row r="4218" spans="1:13" x14ac:dyDescent="0.35">
      <c r="A4218" t="s">
        <v>9430</v>
      </c>
      <c r="B4218" s="2">
        <f>VLOOKUP(A4218,orders[#All],3,0)</f>
        <v>45508</v>
      </c>
      <c r="C4218" t="str">
        <f>VLOOKUP($A4218,orders[#All],9,0)</f>
        <v>returned</v>
      </c>
      <c r="D4218" t="str">
        <f>VLOOKUP($A4218,orders[#All],5,0)</f>
        <v>Depok</v>
      </c>
      <c r="E4218" t="str">
        <f>VLOOKUP($A4218,orders[#All],6,0)</f>
        <v>Jawa Barat</v>
      </c>
      <c r="F4218" t="str">
        <f>VLOOKUP($A4218,orders[#All],10,0)</f>
        <v>HARI BELANJA</v>
      </c>
      <c r="G4218" t="s">
        <v>2956</v>
      </c>
      <c r="H4218">
        <f>VLOOKUP(working_table!G4218,order_items[[#All],[product_id]:[subtotal_idr]],2,0)</f>
        <v>1</v>
      </c>
      <c r="I4218" s="5">
        <f>VLOOKUP(working_table!$G4218,order_items[[#All],[product_id]:[subtotal_idr]],3,0)</f>
        <v>399000</v>
      </c>
      <c r="J4218" s="5">
        <f>VLOOKUP(working_table!$G4218,order_items[[#All],[product_id]:[subtotal_idr]],4,0)</f>
        <v>399000</v>
      </c>
      <c r="K4218" t="str">
        <f>VLOOKUP($G4218,products7[#All],2,0)</f>
        <v>Pants Jogger Ratu Mode</v>
      </c>
      <c r="L4218" t="str">
        <f>VLOOKUP($G4218,products7[#All],3,0)</f>
        <v>Pants</v>
      </c>
      <c r="M4218" t="str">
        <f>VLOOKUP($G4218,products7[#All],7,0)</f>
        <v>Ratu Mode</v>
      </c>
    </row>
    <row r="4219" spans="1:13" x14ac:dyDescent="0.35">
      <c r="A4219" t="s">
        <v>9433</v>
      </c>
      <c r="B4219" s="2">
        <f>VLOOKUP(A4219,orders[#All],3,0)</f>
        <v>44880</v>
      </c>
      <c r="C4219" t="str">
        <f>VLOOKUP($A4219,orders[#All],9,0)</f>
        <v>shipped</v>
      </c>
      <c r="D4219" t="str">
        <f>VLOOKUP($A4219,orders[#All],5,0)</f>
        <v>Semarang</v>
      </c>
      <c r="E4219" t="str">
        <f>VLOOKUP($A4219,orders[#All],6,0)</f>
        <v>Jawa Tengah</v>
      </c>
      <c r="F4219" t="str">
        <f>VLOOKUP($A4219,orders[#All],10,0)</f>
        <v>NEWUSER</v>
      </c>
      <c r="G4219" t="s">
        <v>2699</v>
      </c>
      <c r="H4219">
        <f>VLOOKUP(working_table!G4219,order_items[[#All],[product_id]:[subtotal_idr]],2,0)</f>
        <v>1</v>
      </c>
      <c r="I4219" s="5">
        <f>VLOOKUP(working_table!$G4219,order_items[[#All],[product_id]:[subtotal_idr]],3,0)</f>
        <v>599000</v>
      </c>
      <c r="J4219" s="5">
        <f>VLOOKUP(working_table!$G4219,order_items[[#All],[product_id]:[subtotal_idr]],4,0)</f>
        <v>599000</v>
      </c>
      <c r="K4219" t="str">
        <f>VLOOKUP($G4219,products7[#All],2,0)</f>
        <v>Dress Midi Floral NusaBrand</v>
      </c>
      <c r="L4219" t="str">
        <f>VLOOKUP($G4219,products7[#All],3,0)</f>
        <v>Dress</v>
      </c>
      <c r="M4219" t="str">
        <f>VLOOKUP($G4219,products7[#All],7,0)</f>
        <v>NusaBrand</v>
      </c>
    </row>
    <row r="4220" spans="1:13" x14ac:dyDescent="0.35">
      <c r="A4220" t="s">
        <v>9435</v>
      </c>
      <c r="B4220" s="2">
        <f>VLOOKUP(A4220,orders[#All],3,0)</f>
        <v>45677</v>
      </c>
      <c r="C4220" t="str">
        <f>VLOOKUP($A4220,orders[#All],9,0)</f>
        <v>delivered</v>
      </c>
      <c r="D4220" t="str">
        <f>VLOOKUP($A4220,orders[#All],5,0)</f>
        <v>Palembang</v>
      </c>
      <c r="E4220" t="str">
        <f>VLOOKUP($A4220,orders[#All],6,0)</f>
        <v>Sumatera Selatan</v>
      </c>
      <c r="F4220" t="str">
        <f>VLOOKUP($A4220,orders[#All],10,0)</f>
        <v>TANPA PROMO</v>
      </c>
      <c r="G4220" t="s">
        <v>2480</v>
      </c>
      <c r="H4220">
        <f>VLOOKUP(working_table!G4220,order_items[[#All],[product_id]:[subtotal_idr]],2,0)</f>
        <v>3</v>
      </c>
      <c r="I4220" s="5">
        <f>VLOOKUP(working_table!$G4220,order_items[[#All],[product_id]:[subtotal_idr]],3,0)</f>
        <v>129000</v>
      </c>
      <c r="J4220" s="5">
        <f>VLOOKUP(working_table!$G4220,order_items[[#All],[product_id]:[subtotal_idr]],4,0)</f>
        <v>387000</v>
      </c>
      <c r="K4220" t="str">
        <f>VLOOKUP($G4220,products7[#All],2,0)</f>
        <v>Ikat Pinggang Kulit Pesona Indo</v>
      </c>
      <c r="L4220" t="str">
        <f>VLOOKUP($G4220,products7[#All],3,0)</f>
        <v>Accessories</v>
      </c>
      <c r="M4220" t="str">
        <f>VLOOKUP($G4220,products7[#All],7,0)</f>
        <v>Pesona Indo</v>
      </c>
    </row>
    <row r="4221" spans="1:13" x14ac:dyDescent="0.35">
      <c r="A4221" t="s">
        <v>9435</v>
      </c>
      <c r="B4221" s="2">
        <f>VLOOKUP(A4221,orders[#All],3,0)</f>
        <v>45677</v>
      </c>
      <c r="C4221" t="str">
        <f>VLOOKUP($A4221,orders[#All],9,0)</f>
        <v>delivered</v>
      </c>
      <c r="D4221" t="str">
        <f>VLOOKUP($A4221,orders[#All],5,0)</f>
        <v>Palembang</v>
      </c>
      <c r="E4221" t="str">
        <f>VLOOKUP($A4221,orders[#All],6,0)</f>
        <v>Sumatera Selatan</v>
      </c>
      <c r="F4221" t="str">
        <f>VLOOKUP($A4221,orders[#All],10,0)</f>
        <v>TANPA PROMO</v>
      </c>
      <c r="G4221" t="s">
        <v>2704</v>
      </c>
      <c r="H4221">
        <f>VLOOKUP(working_table!G4221,order_items[[#All],[product_id]:[subtotal_idr]],2,0)</f>
        <v>1</v>
      </c>
      <c r="I4221" s="5">
        <f>VLOOKUP(working_table!$G4221,order_items[[#All],[product_id]:[subtotal_idr]],3,0)</f>
        <v>279000</v>
      </c>
      <c r="J4221" s="5">
        <f>VLOOKUP(working_table!$G4221,order_items[[#All],[product_id]:[subtotal_idr]],4,0)</f>
        <v>279000</v>
      </c>
      <c r="K4221" t="str">
        <f>VLOOKUP($G4221,products7[#All],2,0)</f>
        <v>Pants Kulot SandangIndo</v>
      </c>
      <c r="L4221" t="str">
        <f>VLOOKUP($G4221,products7[#All],3,0)</f>
        <v>Pants</v>
      </c>
      <c r="M4221" t="str">
        <f>VLOOKUP($G4221,products7[#All],7,0)</f>
        <v>SandangIndo</v>
      </c>
    </row>
    <row r="4222" spans="1:13" x14ac:dyDescent="0.35">
      <c r="A4222" t="s">
        <v>9435</v>
      </c>
      <c r="B4222" s="2">
        <f>VLOOKUP(A4222,orders[#All],3,0)</f>
        <v>45677</v>
      </c>
      <c r="C4222" t="str">
        <f>VLOOKUP($A4222,orders[#All],9,0)</f>
        <v>delivered</v>
      </c>
      <c r="D4222" t="str">
        <f>VLOOKUP($A4222,orders[#All],5,0)</f>
        <v>Palembang</v>
      </c>
      <c r="E4222" t="str">
        <f>VLOOKUP($A4222,orders[#All],6,0)</f>
        <v>Sumatera Selatan</v>
      </c>
      <c r="F4222" t="str">
        <f>VLOOKUP($A4222,orders[#All],10,0)</f>
        <v>TANPA PROMO</v>
      </c>
      <c r="G4222" t="s">
        <v>3007</v>
      </c>
      <c r="H4222">
        <f>VLOOKUP(working_table!G4222,order_items[[#All],[product_id]:[subtotal_idr]],2,0)</f>
        <v>1</v>
      </c>
      <c r="I4222" s="5">
        <f>VLOOKUP(working_table!$G4222,order_items[[#All],[product_id]:[subtotal_idr]],3,0)</f>
        <v>79000</v>
      </c>
      <c r="J4222" s="5">
        <f>VLOOKUP(working_table!$G4222,order_items[[#All],[product_id]:[subtotal_idr]],4,0)</f>
        <v>79000</v>
      </c>
      <c r="K4222" t="str">
        <f>VLOOKUP($G4222,products7[#All],2,0)</f>
        <v>Jacket Denim Ratu Mode</v>
      </c>
      <c r="L4222" t="str">
        <f>VLOOKUP($G4222,products7[#All],3,0)</f>
        <v>Jacket</v>
      </c>
      <c r="M4222" t="str">
        <f>VLOOKUP($G4222,products7[#All],7,0)</f>
        <v>Ratu Mode</v>
      </c>
    </row>
    <row r="4223" spans="1:13" x14ac:dyDescent="0.35">
      <c r="A4223" t="s">
        <v>9439</v>
      </c>
      <c r="B4223" s="2">
        <f>VLOOKUP(A4223,orders[#All],3,0)</f>
        <v>45653</v>
      </c>
      <c r="C4223" t="str">
        <f>VLOOKUP($A4223,orders[#All],9,0)</f>
        <v>shipped</v>
      </c>
      <c r="D4223" t="str">
        <f>VLOOKUP($A4223,orders[#All],5,0)</f>
        <v>Pontianak</v>
      </c>
      <c r="E4223" t="str">
        <f>VLOOKUP($A4223,orders[#All],6,0)</f>
        <v>Kalimantan Barat</v>
      </c>
      <c r="F4223" t="str">
        <f>VLOOKUP($A4223,orders[#All],10,0)</f>
        <v>TANPA PROMO</v>
      </c>
      <c r="G4223" t="s">
        <v>2521</v>
      </c>
      <c r="H4223">
        <f>VLOOKUP(working_table!G4223,order_items[[#All],[product_id]:[subtotal_idr]],2,0)</f>
        <v>1</v>
      </c>
      <c r="I4223" s="5">
        <f>VLOOKUP(working_table!$G4223,order_items[[#All],[product_id]:[subtotal_idr]],3,0)</f>
        <v>69000</v>
      </c>
      <c r="J4223" s="5">
        <f>VLOOKUP(working_table!$G4223,order_items[[#All],[product_id]:[subtotal_idr]],4,0)</f>
        <v>69000</v>
      </c>
      <c r="K4223" t="str">
        <f>VLOOKUP($G4223,products7[#All],2,0)</f>
        <v>Jacket Varsity Ratu Mode</v>
      </c>
      <c r="L4223" t="str">
        <f>VLOOKUP($G4223,products7[#All],3,0)</f>
        <v>Jacket</v>
      </c>
      <c r="M4223" t="str">
        <f>VLOOKUP($G4223,products7[#All],7,0)</f>
        <v>Ratu Mode</v>
      </c>
    </row>
    <row r="4224" spans="1:13" x14ac:dyDescent="0.35">
      <c r="A4224" t="s">
        <v>9441</v>
      </c>
      <c r="B4224" s="2">
        <f>VLOOKUP(A4224,orders[#All],3,0)</f>
        <v>45197</v>
      </c>
      <c r="C4224" t="str">
        <f>VLOOKUP($A4224,orders[#All],9,0)</f>
        <v>shipped</v>
      </c>
      <c r="D4224" t="str">
        <f>VLOOKUP($A4224,orders[#All],5,0)</f>
        <v>Banjarmasin</v>
      </c>
      <c r="E4224" t="str">
        <f>VLOOKUP($A4224,orders[#All],6,0)</f>
        <v>Kalimantan Selatan</v>
      </c>
      <c r="F4224" t="str">
        <f>VLOOKUP($A4224,orders[#All],10,0)</f>
        <v>TANPA PROMO</v>
      </c>
      <c r="G4224" t="s">
        <v>2922</v>
      </c>
      <c r="H4224">
        <f>VLOOKUP(working_table!G4224,order_items[[#All],[product_id]:[subtotal_idr]],2,0)</f>
        <v>3</v>
      </c>
      <c r="I4224" s="5">
        <f>VLOOKUP(working_table!$G4224,order_items[[#All],[product_id]:[subtotal_idr]],3,0)</f>
        <v>49000</v>
      </c>
      <c r="J4224" s="5">
        <f>VLOOKUP(working_table!$G4224,order_items[[#All],[product_id]:[subtotal_idr]],4,0)</f>
        <v>147000</v>
      </c>
      <c r="K4224" t="str">
        <f>VLOOKUP($G4224,products7[#All],2,0)</f>
        <v>Dompet Kulit Ratu Mode</v>
      </c>
      <c r="L4224" t="str">
        <f>VLOOKUP($G4224,products7[#All],3,0)</f>
        <v>Accessories</v>
      </c>
      <c r="M4224" t="str">
        <f>VLOOKUP($G4224,products7[#All],7,0)</f>
        <v>Ratu Mode</v>
      </c>
    </row>
    <row r="4225" spans="1:13" x14ac:dyDescent="0.35">
      <c r="A4225" t="s">
        <v>9443</v>
      </c>
      <c r="B4225" s="2">
        <f>VLOOKUP(A4225,orders[#All],3,0)</f>
        <v>45283</v>
      </c>
      <c r="C4225" t="str">
        <f>VLOOKUP($A4225,orders[#All],9,0)</f>
        <v>delivered</v>
      </c>
      <c r="D4225" t="str">
        <f>VLOOKUP($A4225,orders[#All],5,0)</f>
        <v>Bekasi</v>
      </c>
      <c r="E4225" t="str">
        <f>VLOOKUP($A4225,orders[#All],6,0)</f>
        <v>Jawa Barat</v>
      </c>
      <c r="F4225" t="str">
        <f>VLOOKUP($A4225,orders[#All],10,0)</f>
        <v>TANPA PROMO</v>
      </c>
      <c r="G4225" t="s">
        <v>2577</v>
      </c>
      <c r="H4225">
        <f>VLOOKUP(working_table!G4225,order_items[[#All],[product_id]:[subtotal_idr]],2,0)</f>
        <v>1</v>
      </c>
      <c r="I4225" s="5">
        <f>VLOOKUP(working_table!$G4225,order_items[[#All],[product_id]:[subtotal_idr]],3,0)</f>
        <v>99000</v>
      </c>
      <c r="J4225" s="5">
        <f>VLOOKUP(working_table!$G4225,order_items[[#All],[product_id]:[subtotal_idr]],4,0)</f>
        <v>99000</v>
      </c>
      <c r="K4225" t="str">
        <f>VLOOKUP($G4225,products7[#All],2,0)</f>
        <v>T-Shirt Raglan Cendana Co</v>
      </c>
      <c r="L4225" t="str">
        <f>VLOOKUP($G4225,products7[#All],3,0)</f>
        <v>T-Shirt</v>
      </c>
      <c r="M4225" t="str">
        <f>VLOOKUP($G4225,products7[#All],7,0)</f>
        <v>Cendana Co</v>
      </c>
    </row>
    <row r="4226" spans="1:13" x14ac:dyDescent="0.35">
      <c r="A4226" t="s">
        <v>9445</v>
      </c>
      <c r="B4226" s="2">
        <f>VLOOKUP(A4226,orders[#All],3,0)</f>
        <v>44632</v>
      </c>
      <c r="C4226" t="str">
        <f>VLOOKUP($A4226,orders[#All],9,0)</f>
        <v>delivered</v>
      </c>
      <c r="D4226" t="str">
        <f>VLOOKUP($A4226,orders[#All],5,0)</f>
        <v>Tangerang</v>
      </c>
      <c r="E4226" t="str">
        <f>VLOOKUP($A4226,orders[#All],6,0)</f>
        <v>Banten</v>
      </c>
      <c r="F4226" t="str">
        <f>VLOOKUP($A4226,orders[#All],10,0)</f>
        <v>HARBOLNAS22</v>
      </c>
      <c r="G4226" t="s">
        <v>2485</v>
      </c>
      <c r="H4226">
        <f>VLOOKUP(working_table!G4226,order_items[[#All],[product_id]:[subtotal_idr]],2,0)</f>
        <v>3</v>
      </c>
      <c r="I4226" s="5">
        <f>VLOOKUP(working_table!$G4226,order_items[[#All],[product_id]:[subtotal_idr]],3,0)</f>
        <v>89000</v>
      </c>
      <c r="J4226" s="5">
        <f>VLOOKUP(working_table!$G4226,order_items[[#All],[product_id]:[subtotal_idr]],4,0)</f>
        <v>267000</v>
      </c>
      <c r="K4226" t="str">
        <f>VLOOKUP($G4226,products7[#All],2,0)</f>
        <v>Dress Mini Casual Riang Apparel</v>
      </c>
      <c r="L4226" t="str">
        <f>VLOOKUP($G4226,products7[#All],3,0)</f>
        <v>Dress</v>
      </c>
      <c r="M4226" t="str">
        <f>VLOOKUP($G4226,products7[#All],7,0)</f>
        <v>Riang Apparel</v>
      </c>
    </row>
    <row r="4227" spans="1:13" x14ac:dyDescent="0.35">
      <c r="A4227" t="s">
        <v>9447</v>
      </c>
      <c r="B4227" s="2">
        <f>VLOOKUP(A4227,orders[#All],3,0)</f>
        <v>45455</v>
      </c>
      <c r="C4227" t="str">
        <f>VLOOKUP($A4227,orders[#All],9,0)</f>
        <v>processing</v>
      </c>
      <c r="D4227" t="str">
        <f>VLOOKUP($A4227,orders[#All],5,0)</f>
        <v>Padang</v>
      </c>
      <c r="E4227" t="str">
        <f>VLOOKUP($A4227,orders[#All],6,0)</f>
        <v>Sumatera Barat</v>
      </c>
      <c r="F4227" t="str">
        <f>VLOOKUP($A4227,orders[#All],10,0)</f>
        <v>SALE2024</v>
      </c>
      <c r="G4227" t="s">
        <v>2480</v>
      </c>
      <c r="H4227">
        <f>VLOOKUP(working_table!G4227,order_items[[#All],[product_id]:[subtotal_idr]],2,0)</f>
        <v>3</v>
      </c>
      <c r="I4227" s="5">
        <f>VLOOKUP(working_table!$G4227,order_items[[#All],[product_id]:[subtotal_idr]],3,0)</f>
        <v>129000</v>
      </c>
      <c r="J4227" s="5">
        <f>VLOOKUP(working_table!$G4227,order_items[[#All],[product_id]:[subtotal_idr]],4,0)</f>
        <v>387000</v>
      </c>
      <c r="K4227" t="str">
        <f>VLOOKUP($G4227,products7[#All],2,0)</f>
        <v>Ikat Pinggang Kulit Pesona Indo</v>
      </c>
      <c r="L4227" t="str">
        <f>VLOOKUP($G4227,products7[#All],3,0)</f>
        <v>Accessories</v>
      </c>
      <c r="M4227" t="str">
        <f>VLOOKUP($G4227,products7[#All],7,0)</f>
        <v>Pesona Indo</v>
      </c>
    </row>
    <row r="4228" spans="1:13" x14ac:dyDescent="0.35">
      <c r="A4228" t="s">
        <v>9447</v>
      </c>
      <c r="B4228" s="2">
        <f>VLOOKUP(A4228,orders[#All],3,0)</f>
        <v>45455</v>
      </c>
      <c r="C4228" t="str">
        <f>VLOOKUP($A4228,orders[#All],9,0)</f>
        <v>processing</v>
      </c>
      <c r="D4228" t="str">
        <f>VLOOKUP($A4228,orders[#All],5,0)</f>
        <v>Padang</v>
      </c>
      <c r="E4228" t="str">
        <f>VLOOKUP($A4228,orders[#All],6,0)</f>
        <v>Sumatera Barat</v>
      </c>
      <c r="F4228" t="str">
        <f>VLOOKUP($A4228,orders[#All],10,0)</f>
        <v>SALE2024</v>
      </c>
      <c r="G4228" t="s">
        <v>4541</v>
      </c>
      <c r="H4228">
        <f>VLOOKUP(working_table!G4228,order_items[[#All],[product_id]:[subtotal_idr]],2,0)</f>
        <v>1</v>
      </c>
      <c r="I4228" s="5">
        <f>VLOOKUP(working_table!$G4228,order_items[[#All],[product_id]:[subtotal_idr]],3,0)</f>
        <v>69000</v>
      </c>
      <c r="J4228" s="5">
        <f>VLOOKUP(working_table!$G4228,order_items[[#All],[product_id]:[subtotal_idr]],4,0)</f>
        <v>69000</v>
      </c>
      <c r="K4228" t="str">
        <f>VLOOKUP($G4228,products7[#All],2,0)</f>
        <v>Dress Bodycon SandangIndo</v>
      </c>
      <c r="L4228" t="str">
        <f>VLOOKUP($G4228,products7[#All],3,0)</f>
        <v>dress</v>
      </c>
      <c r="M4228" t="str">
        <f>VLOOKUP($G4228,products7[#All],7,0)</f>
        <v>SandangIndo</v>
      </c>
    </row>
    <row r="4229" spans="1:13" x14ac:dyDescent="0.35">
      <c r="A4229" t="s">
        <v>9447</v>
      </c>
      <c r="B4229" s="2">
        <f>VLOOKUP(A4229,orders[#All],3,0)</f>
        <v>45455</v>
      </c>
      <c r="C4229" t="str">
        <f>VLOOKUP($A4229,orders[#All],9,0)</f>
        <v>processing</v>
      </c>
      <c r="D4229" t="str">
        <f>VLOOKUP($A4229,orders[#All],5,0)</f>
        <v>Padang</v>
      </c>
      <c r="E4229" t="str">
        <f>VLOOKUP($A4229,orders[#All],6,0)</f>
        <v>Sumatera Barat</v>
      </c>
      <c r="F4229" t="str">
        <f>VLOOKUP($A4229,orders[#All],10,0)</f>
        <v>SALE2024</v>
      </c>
      <c r="G4229" t="s">
        <v>2575</v>
      </c>
      <c r="H4229">
        <f>VLOOKUP(working_table!G4229,order_items[[#All],[product_id]:[subtotal_idr]],2,0)</f>
        <v>1</v>
      </c>
      <c r="I4229" s="5">
        <f>VLOOKUP(working_table!$G4229,order_items[[#All],[product_id]:[subtotal_idr]],3,0)</f>
        <v>499000</v>
      </c>
      <c r="J4229" s="5">
        <f>VLOOKUP(working_table!$G4229,order_items[[#All],[product_id]:[subtotal_idr]],4,0)</f>
        <v>499000</v>
      </c>
      <c r="K4229" t="str">
        <f>VLOOKUP($G4229,products7[#All],2,0)</f>
        <v>Ikat Pinggang Kulit Tropika Style</v>
      </c>
      <c r="L4229" t="str">
        <f>VLOOKUP($G4229,products7[#All],3,0)</f>
        <v>Accessories</v>
      </c>
      <c r="M4229" t="str">
        <f>VLOOKUP($G4229,products7[#All],7,0)</f>
        <v>Tropika Style</v>
      </c>
    </row>
    <row r="4230" spans="1:13" x14ac:dyDescent="0.35">
      <c r="A4230" t="s">
        <v>9451</v>
      </c>
      <c r="B4230" s="2">
        <f>VLOOKUP(A4230,orders[#All],3,0)</f>
        <v>44959</v>
      </c>
      <c r="C4230" t="str">
        <f>VLOOKUP($A4230,orders[#All],9,0)</f>
        <v>processing</v>
      </c>
      <c r="D4230" t="str">
        <f>VLOOKUP($A4230,orders[#All],5,0)</f>
        <v>Bekasi</v>
      </c>
      <c r="E4230" t="str">
        <f>VLOOKUP($A4230,orders[#All],6,0)</f>
        <v>Jawa Barat</v>
      </c>
      <c r="F4230" t="str">
        <f>VLOOKUP($A4230,orders[#All],10,0)</f>
        <v>TANPA PROMO</v>
      </c>
      <c r="G4230" t="s">
        <v>2513</v>
      </c>
      <c r="H4230">
        <f>VLOOKUP(working_table!G4230,order_items[[#All],[product_id]:[subtotal_idr]],2,0)</f>
        <v>1</v>
      </c>
      <c r="I4230" s="5">
        <f>VLOOKUP(working_table!$G4230,order_items[[#All],[product_id]:[subtotal_idr]],3,0)</f>
        <v>329000</v>
      </c>
      <c r="J4230" s="5">
        <f>VLOOKUP(working_table!$G4230,order_items[[#All],[product_id]:[subtotal_idr]],4,0)</f>
        <v>329000</v>
      </c>
      <c r="K4230" t="str">
        <f>VLOOKUP($G4230,products7[#All],2,0)</f>
        <v>Jacket Hoodie Kanvas Lokal</v>
      </c>
      <c r="L4230" t="str">
        <f>VLOOKUP($G4230,products7[#All],3,0)</f>
        <v>Jacket</v>
      </c>
      <c r="M4230" t="str">
        <f>VLOOKUP($G4230,products7[#All],7,0)</f>
        <v>Kanvas Lokal</v>
      </c>
    </row>
    <row r="4231" spans="1:13" x14ac:dyDescent="0.35">
      <c r="A4231" t="s">
        <v>9451</v>
      </c>
      <c r="B4231" s="2">
        <f>VLOOKUP(A4231,orders[#All],3,0)</f>
        <v>44959</v>
      </c>
      <c r="C4231" t="str">
        <f>VLOOKUP($A4231,orders[#All],9,0)</f>
        <v>processing</v>
      </c>
      <c r="D4231" t="str">
        <f>VLOOKUP($A4231,orders[#All],5,0)</f>
        <v>Bekasi</v>
      </c>
      <c r="E4231" t="str">
        <f>VLOOKUP($A4231,orders[#All],6,0)</f>
        <v>Jawa Barat</v>
      </c>
      <c r="F4231" t="str">
        <f>VLOOKUP($A4231,orders[#All],10,0)</f>
        <v>TANPA PROMO</v>
      </c>
      <c r="G4231" t="s">
        <v>3138</v>
      </c>
      <c r="H4231">
        <f>VLOOKUP(working_table!G4231,order_items[[#All],[product_id]:[subtotal_idr]],2,0)</f>
        <v>3</v>
      </c>
      <c r="I4231" s="5">
        <f>VLOOKUP(working_table!$G4231,order_items[[#All],[product_id]:[subtotal_idr]],3,0)</f>
        <v>179000</v>
      </c>
      <c r="J4231" s="5">
        <f>VLOOKUP(working_table!$G4231,order_items[[#All],[product_id]:[subtotal_idr]],4,0)</f>
        <v>537000</v>
      </c>
      <c r="K4231" t="str">
        <f>VLOOKUP($G4231,products7[#All],2,0)</f>
        <v>Kemeja Oxford NusaBrand</v>
      </c>
      <c r="L4231" t="str">
        <f>VLOOKUP($G4231,products7[#All],3,0)</f>
        <v>kemeja</v>
      </c>
      <c r="M4231" t="str">
        <f>VLOOKUP($G4231,products7[#All],7,0)</f>
        <v>NusaBrand</v>
      </c>
    </row>
    <row r="4232" spans="1:13" x14ac:dyDescent="0.35">
      <c r="A4232" t="s">
        <v>9454</v>
      </c>
      <c r="B4232" s="2">
        <f>VLOOKUP(A4232,orders[#All],3,0)</f>
        <v>45493</v>
      </c>
      <c r="C4232" t="str">
        <f>VLOOKUP($A4232,orders[#All],9,0)</f>
        <v>processing</v>
      </c>
      <c r="D4232" t="str">
        <f>VLOOKUP($A4232,orders[#All],5,0)</f>
        <v>Yogyakarta</v>
      </c>
      <c r="E4232" t="str">
        <f>VLOOKUP($A4232,orders[#All],6,0)</f>
        <v>DI Yogyakarta</v>
      </c>
      <c r="F4232" t="str">
        <f>VLOOKUP($A4232,orders[#All],10,0)</f>
        <v>NEWUSER</v>
      </c>
      <c r="G4232" t="s">
        <v>2494</v>
      </c>
      <c r="H4232">
        <f>VLOOKUP(working_table!G4232,order_items[[#All],[product_id]:[subtotal_idr]],2,0)</f>
        <v>1</v>
      </c>
      <c r="I4232" s="5">
        <f>VLOOKUP(working_table!$G4232,order_items[[#All],[product_id]:[subtotal_idr]],3,0)</f>
        <v>229000</v>
      </c>
      <c r="J4232" s="5">
        <f>VLOOKUP(working_table!$G4232,order_items[[#All],[product_id]:[subtotal_idr]],4,0)</f>
        <v>229000</v>
      </c>
      <c r="K4232" t="str">
        <f>VLOOKUP($G4232,products7[#All],2,0)</f>
        <v>Kemeja Casual BajuKita</v>
      </c>
      <c r="L4232" t="str">
        <f>VLOOKUP($G4232,products7[#All],3,0)</f>
        <v>T-Shirt</v>
      </c>
      <c r="M4232" t="str">
        <f>VLOOKUP($G4232,products7[#All],7,0)</f>
        <v>BajuKita</v>
      </c>
    </row>
    <row r="4233" spans="1:13" x14ac:dyDescent="0.35">
      <c r="A4233" t="s">
        <v>9456</v>
      </c>
      <c r="B4233" s="2">
        <f>VLOOKUP(A4233,orders[#All],3,0)</f>
        <v>45552</v>
      </c>
      <c r="C4233" t="str">
        <f>VLOOKUP($A4233,orders[#All],9,0)</f>
        <v>delivered</v>
      </c>
      <c r="D4233" t="str">
        <f>VLOOKUP($A4233,orders[#All],5,0)</f>
        <v>Malang</v>
      </c>
      <c r="E4233" t="str">
        <f>VLOOKUP($A4233,orders[#All],6,0)</f>
        <v>Jawa Timur</v>
      </c>
      <c r="F4233" t="str">
        <f>VLOOKUP($A4233,orders[#All],10,0)</f>
        <v>TANPA PROMO</v>
      </c>
      <c r="G4233" t="s">
        <v>2487</v>
      </c>
      <c r="H4233">
        <f>VLOOKUP(working_table!G4233,order_items[[#All],[product_id]:[subtotal_idr]],2,0)</f>
        <v>2</v>
      </c>
      <c r="I4233" s="5">
        <f>VLOOKUP(working_table!$G4233,order_items[[#All],[product_id]:[subtotal_idr]],3,0)</f>
        <v>89000</v>
      </c>
      <c r="J4233" s="5">
        <f>VLOOKUP(working_table!$G4233,order_items[[#All],[product_id]:[subtotal_idr]],4,0)</f>
        <v>178000</v>
      </c>
      <c r="K4233" t="str">
        <f>VLOOKUP($G4233,products7[#All],2,0)</f>
        <v>Tas Selempang BajuKita</v>
      </c>
      <c r="L4233" t="str">
        <f>VLOOKUP($G4233,products7[#All],3,0)</f>
        <v>Accessories</v>
      </c>
      <c r="M4233" t="str">
        <f>VLOOKUP($G4233,products7[#All],7,0)</f>
        <v>BajuKita</v>
      </c>
    </row>
    <row r="4234" spans="1:13" x14ac:dyDescent="0.35">
      <c r="A4234" t="s">
        <v>9458</v>
      </c>
      <c r="B4234" s="2">
        <f>VLOOKUP(A4234,orders[#All],3,0)</f>
        <v>45504</v>
      </c>
      <c r="C4234" t="str">
        <f>VLOOKUP($A4234,orders[#All],9,0)</f>
        <v>shipped</v>
      </c>
      <c r="D4234" t="str">
        <f>VLOOKUP($A4234,orders[#All],5,0)</f>
        <v>Manado</v>
      </c>
      <c r="E4234" t="str">
        <f>VLOOKUP($A4234,orders[#All],6,0)</f>
        <v>Sulawesi Utara</v>
      </c>
      <c r="F4234" t="str">
        <f>VLOOKUP($A4234,orders[#All],10,0)</f>
        <v>TANPA PROMO</v>
      </c>
      <c r="G4234" t="s">
        <v>2443</v>
      </c>
      <c r="H4234">
        <f>VLOOKUP(working_table!G4234,order_items[[#All],[product_id]:[subtotal_idr]],2,0)</f>
        <v>2</v>
      </c>
      <c r="I4234" s="5">
        <f>VLOOKUP(working_table!$G4234,order_items[[#All],[product_id]:[subtotal_idr]],3,0)</f>
        <v>89000</v>
      </c>
      <c r="J4234" s="5">
        <f>VLOOKUP(working_table!$G4234,order_items[[#All],[product_id]:[subtotal_idr]],4,0)</f>
        <v>178000</v>
      </c>
      <c r="K4234" t="str">
        <f>VLOOKUP($G4234,products7[#All],2,0)</f>
        <v>Kemeja Flanel Tropika Style</v>
      </c>
      <c r="L4234" t="str">
        <f>VLOOKUP($G4234,products7[#All],3,0)</f>
        <v>T-Shirt</v>
      </c>
      <c r="M4234" t="str">
        <f>VLOOKUP($G4234,products7[#All],7,0)</f>
        <v>Tropika Style</v>
      </c>
    </row>
    <row r="4235" spans="1:13" x14ac:dyDescent="0.35">
      <c r="A4235" t="s">
        <v>9460</v>
      </c>
      <c r="B4235" s="2">
        <f>VLOOKUP(A4235,orders[#All],3,0)</f>
        <v>45448</v>
      </c>
      <c r="C4235" t="str">
        <f>VLOOKUP($A4235,orders[#All],9,0)</f>
        <v>delivered</v>
      </c>
      <c r="D4235" t="str">
        <f>VLOOKUP($A4235,orders[#All],5,0)</f>
        <v>Jakarta</v>
      </c>
      <c r="E4235" t="str">
        <f>VLOOKUP($A4235,orders[#All],6,0)</f>
        <v>DKI Jakarta</v>
      </c>
      <c r="F4235" t="str">
        <f>VLOOKUP($A4235,orders[#All],10,0)</f>
        <v>TANPA PROMO</v>
      </c>
      <c r="G4235" t="s">
        <v>2808</v>
      </c>
      <c r="H4235">
        <f>VLOOKUP(working_table!G4235,order_items[[#All],[product_id]:[subtotal_idr]],2,0)</f>
        <v>1</v>
      </c>
      <c r="I4235" s="5">
        <f>VLOOKUP(working_table!$G4235,order_items[[#All],[product_id]:[subtotal_idr]],3,0)</f>
        <v>199000</v>
      </c>
      <c r="J4235" s="5">
        <f>VLOOKUP(working_table!$G4235,order_items[[#All],[product_id]:[subtotal_idr]],4,0)</f>
        <v>199000</v>
      </c>
      <c r="K4235" t="str">
        <f>VLOOKUP($G4235,products7[#All],2,0)</f>
        <v>Dress Midi Floral SandangIndo</v>
      </c>
      <c r="L4235" t="str">
        <f>VLOOKUP($G4235,products7[#All],3,0)</f>
        <v>Dress</v>
      </c>
      <c r="M4235" t="str">
        <f>VLOOKUP($G4235,products7[#All],7,0)</f>
        <v>SandangIndo</v>
      </c>
    </row>
    <row r="4236" spans="1:13" x14ac:dyDescent="0.35">
      <c r="A4236" t="s">
        <v>9460</v>
      </c>
      <c r="B4236" s="2">
        <f>VLOOKUP(A4236,orders[#All],3,0)</f>
        <v>45448</v>
      </c>
      <c r="C4236" t="str">
        <f>VLOOKUP($A4236,orders[#All],9,0)</f>
        <v>delivered</v>
      </c>
      <c r="D4236" t="str">
        <f>VLOOKUP($A4236,orders[#All],5,0)</f>
        <v>Jakarta</v>
      </c>
      <c r="E4236" t="str">
        <f>VLOOKUP($A4236,orders[#All],6,0)</f>
        <v>DKI Jakarta</v>
      </c>
      <c r="F4236" t="str">
        <f>VLOOKUP($A4236,orders[#All],10,0)</f>
        <v>TANPA PROMO</v>
      </c>
      <c r="G4236" t="s">
        <v>2655</v>
      </c>
      <c r="H4236">
        <f>VLOOKUP(working_table!G4236,order_items[[#All],[product_id]:[subtotal_idr]],2,0)</f>
        <v>1</v>
      </c>
      <c r="I4236" s="5">
        <f>VLOOKUP(working_table!$G4236,order_items[[#All],[product_id]:[subtotal_idr]],3,0)</f>
        <v>89000</v>
      </c>
      <c r="J4236" s="5">
        <f>VLOOKUP(working_table!$G4236,order_items[[#All],[product_id]:[subtotal_idr]],4,0)</f>
        <v>89000</v>
      </c>
      <c r="K4236" t="str">
        <f>VLOOKUP($G4236,products7[#All],2,0)</f>
        <v>Dress Maxi Polos Ratu Mode</v>
      </c>
      <c r="L4236" t="str">
        <f>VLOOKUP($G4236,products7[#All],3,0)</f>
        <v>Dress</v>
      </c>
      <c r="M4236" t="str">
        <f>VLOOKUP($G4236,products7[#All],7,0)</f>
        <v>Ratu Mode</v>
      </c>
    </row>
    <row r="4237" spans="1:13" x14ac:dyDescent="0.35">
      <c r="A4237" t="s">
        <v>9460</v>
      </c>
      <c r="B4237" s="2">
        <f>VLOOKUP(A4237,orders[#All],3,0)</f>
        <v>45448</v>
      </c>
      <c r="C4237" t="str">
        <f>VLOOKUP($A4237,orders[#All],9,0)</f>
        <v>delivered</v>
      </c>
      <c r="D4237" t="str">
        <f>VLOOKUP($A4237,orders[#All],5,0)</f>
        <v>Jakarta</v>
      </c>
      <c r="E4237" t="str">
        <f>VLOOKUP($A4237,orders[#All],6,0)</f>
        <v>DKI Jakarta</v>
      </c>
      <c r="F4237" t="str">
        <f>VLOOKUP($A4237,orders[#All],10,0)</f>
        <v>TANPA PROMO</v>
      </c>
      <c r="G4237" t="s">
        <v>2980</v>
      </c>
      <c r="H4237">
        <f>VLOOKUP(working_table!G4237,order_items[[#All],[product_id]:[subtotal_idr]],2,0)</f>
        <v>2</v>
      </c>
      <c r="I4237" s="5">
        <f>VLOOKUP(working_table!$G4237,order_items[[#All],[product_id]:[subtotal_idr]],3,0)</f>
        <v>279000</v>
      </c>
      <c r="J4237" s="5">
        <f>VLOOKUP(working_table!$G4237,order_items[[#All],[product_id]:[subtotal_idr]],4,0)</f>
        <v>558000</v>
      </c>
      <c r="K4237" t="str">
        <f>VLOOKUP($G4237,products7[#All],2,0)</f>
        <v>T-Shirt Graphic SandangIndo</v>
      </c>
      <c r="L4237" t="str">
        <f>VLOOKUP($G4237,products7[#All],3,0)</f>
        <v>T-Shirt</v>
      </c>
      <c r="M4237" t="str">
        <f>VLOOKUP($G4237,products7[#All],7,0)</f>
        <v>SandangIndo</v>
      </c>
    </row>
    <row r="4238" spans="1:13" x14ac:dyDescent="0.35">
      <c r="A4238" t="s">
        <v>9464</v>
      </c>
      <c r="B4238" s="2">
        <f>VLOOKUP(A4238,orders[#All],3,0)</f>
        <v>45445</v>
      </c>
      <c r="C4238" t="str">
        <f>VLOOKUP($A4238,orders[#All],9,0)</f>
        <v>shipped</v>
      </c>
      <c r="D4238" t="str">
        <f>VLOOKUP($A4238,orders[#All],5,0)</f>
        <v>Jakarta</v>
      </c>
      <c r="E4238" t="str">
        <f>VLOOKUP($A4238,orders[#All],6,0)</f>
        <v>DKI Jakarta</v>
      </c>
      <c r="F4238" t="str">
        <f>VLOOKUP($A4238,orders[#All],10,0)</f>
        <v>TANPA PROMO</v>
      </c>
      <c r="G4238" t="s">
        <v>2674</v>
      </c>
      <c r="H4238">
        <f>VLOOKUP(working_table!G4238,order_items[[#All],[product_id]:[subtotal_idr]],2,0)</f>
        <v>1</v>
      </c>
      <c r="I4238" s="5">
        <f>VLOOKUP(working_table!$G4238,order_items[[#All],[product_id]:[subtotal_idr]],3,0)</f>
        <v>89000</v>
      </c>
      <c r="J4238" s="5">
        <f>VLOOKUP(working_table!$G4238,order_items[[#All],[product_id]:[subtotal_idr]],4,0)</f>
        <v>89000</v>
      </c>
      <c r="K4238" t="str">
        <f>VLOOKUP($G4238,products7[#All],2,0)</f>
        <v>Dompet Kulit Pesona Indo</v>
      </c>
      <c r="L4238" t="str">
        <f>VLOOKUP($G4238,products7[#All],3,0)</f>
        <v>Accessories</v>
      </c>
      <c r="M4238" t="str">
        <f>VLOOKUP($G4238,products7[#All],7,0)</f>
        <v>Pesona Indo</v>
      </c>
    </row>
    <row r="4239" spans="1:13" x14ac:dyDescent="0.35">
      <c r="A4239" t="s">
        <v>9464</v>
      </c>
      <c r="B4239" s="2">
        <f>VLOOKUP(A4239,orders[#All],3,0)</f>
        <v>45445</v>
      </c>
      <c r="C4239" t="str">
        <f>VLOOKUP($A4239,orders[#All],9,0)</f>
        <v>shipped</v>
      </c>
      <c r="D4239" t="str">
        <f>VLOOKUP($A4239,orders[#All],5,0)</f>
        <v>Jakarta</v>
      </c>
      <c r="E4239" t="str">
        <f>VLOOKUP($A4239,orders[#All],6,0)</f>
        <v>DKI Jakarta</v>
      </c>
      <c r="F4239" t="str">
        <f>VLOOKUP($A4239,orders[#All],10,0)</f>
        <v>TANPA PROMO</v>
      </c>
      <c r="G4239" t="s">
        <v>3058</v>
      </c>
      <c r="H4239">
        <f>VLOOKUP(working_table!G4239,order_items[[#All],[product_id]:[subtotal_idr]],2,0)</f>
        <v>1</v>
      </c>
      <c r="I4239" s="5">
        <f>VLOOKUP(working_table!$G4239,order_items[[#All],[product_id]:[subtotal_idr]],3,0)</f>
        <v>229000</v>
      </c>
      <c r="J4239" s="5">
        <f>VLOOKUP(working_table!$G4239,order_items[[#All],[product_id]:[subtotal_idr]],4,0)</f>
        <v>229000</v>
      </c>
      <c r="K4239" t="str">
        <f>VLOOKUP($G4239,products7[#All],2,0)</f>
        <v>T-Shirt Striped NusaBrand</v>
      </c>
      <c r="L4239" t="str">
        <f>VLOOKUP($G4239,products7[#All],3,0)</f>
        <v>T-Shirt</v>
      </c>
      <c r="M4239" t="str">
        <f>VLOOKUP($G4239,products7[#All],7,0)</f>
        <v>NusaBrand</v>
      </c>
    </row>
    <row r="4240" spans="1:13" x14ac:dyDescent="0.35">
      <c r="A4240" t="s">
        <v>9467</v>
      </c>
      <c r="B4240" s="2">
        <f>VLOOKUP(A4240,orders[#All],3,0)</f>
        <v>45530</v>
      </c>
      <c r="C4240" t="str">
        <f>VLOOKUP($A4240,orders[#All],9,0)</f>
        <v>shipped</v>
      </c>
      <c r="D4240" t="str">
        <f>VLOOKUP($A4240,orders[#All],5,0)</f>
        <v>Surabaya</v>
      </c>
      <c r="E4240" t="str">
        <f>VLOOKUP($A4240,orders[#All],6,0)</f>
        <v>Jawa Timur</v>
      </c>
      <c r="F4240" t="str">
        <f>VLOOKUP($A4240,orders[#All],10,0)</f>
        <v>HARI BELANJA</v>
      </c>
      <c r="G4240" t="s">
        <v>2893</v>
      </c>
      <c r="H4240">
        <f>VLOOKUP(working_table!G4240,order_items[[#All],[product_id]:[subtotal_idr]],2,0)</f>
        <v>2</v>
      </c>
      <c r="I4240" s="5">
        <f>VLOOKUP(working_table!$G4240,order_items[[#All],[product_id]:[subtotal_idr]],3,0)</f>
        <v>399000</v>
      </c>
      <c r="J4240" s="5">
        <f>VLOOKUP(working_table!$G4240,order_items[[#All],[product_id]:[subtotal_idr]],4,0)</f>
        <v>798000</v>
      </c>
      <c r="K4240" t="str">
        <f>VLOOKUP($G4240,products7[#All],2,0)</f>
        <v>Jacket Denim SandangIndo</v>
      </c>
      <c r="L4240" t="str">
        <f>VLOOKUP($G4240,products7[#All],3,0)</f>
        <v>Jacket</v>
      </c>
      <c r="M4240" t="str">
        <f>VLOOKUP($G4240,products7[#All],7,0)</f>
        <v>SandangIndo</v>
      </c>
    </row>
    <row r="4241" spans="1:13" x14ac:dyDescent="0.35">
      <c r="A4241" t="s">
        <v>9467</v>
      </c>
      <c r="B4241" s="2">
        <f>VLOOKUP(A4241,orders[#All],3,0)</f>
        <v>45530</v>
      </c>
      <c r="C4241" t="str">
        <f>VLOOKUP($A4241,orders[#All],9,0)</f>
        <v>shipped</v>
      </c>
      <c r="D4241" t="str">
        <f>VLOOKUP($A4241,orders[#All],5,0)</f>
        <v>Surabaya</v>
      </c>
      <c r="E4241" t="str">
        <f>VLOOKUP($A4241,orders[#All],6,0)</f>
        <v>Jawa Timur</v>
      </c>
      <c r="F4241" t="str">
        <f>VLOOKUP($A4241,orders[#All],10,0)</f>
        <v>HARI BELANJA</v>
      </c>
      <c r="G4241" t="s">
        <v>2638</v>
      </c>
      <c r="H4241">
        <f>VLOOKUP(working_table!G4241,order_items[[#All],[product_id]:[subtotal_idr]],2,0)</f>
        <v>1</v>
      </c>
      <c r="I4241" s="5">
        <f>VLOOKUP(working_table!$G4241,order_items[[#All],[product_id]:[subtotal_idr]],3,0)</f>
        <v>179000</v>
      </c>
      <c r="J4241" s="5">
        <f>VLOOKUP(working_table!$G4241,order_items[[#All],[product_id]:[subtotal_idr]],4,0)</f>
        <v>179000</v>
      </c>
      <c r="K4241" t="str">
        <f>VLOOKUP($G4241,products7[#All],2,0)</f>
        <v>Syal Rajut Cendana Co</v>
      </c>
      <c r="L4241" t="str">
        <f>VLOOKUP($G4241,products7[#All],3,0)</f>
        <v>Accessories</v>
      </c>
      <c r="M4241" t="str">
        <f>VLOOKUP($G4241,products7[#All],7,0)</f>
        <v>Cendana Co</v>
      </c>
    </row>
    <row r="4242" spans="1:13" x14ac:dyDescent="0.35">
      <c r="A4242" t="s">
        <v>9470</v>
      </c>
      <c r="B4242" s="2">
        <f>VLOOKUP(A4242,orders[#All],3,0)</f>
        <v>45594</v>
      </c>
      <c r="C4242" t="str">
        <f>VLOOKUP($A4242,orders[#All],9,0)</f>
        <v>delivered</v>
      </c>
      <c r="D4242" t="str">
        <f>VLOOKUP($A4242,orders[#All],5,0)</f>
        <v>Manado</v>
      </c>
      <c r="E4242" t="str">
        <f>VLOOKUP($A4242,orders[#All],6,0)</f>
        <v>Sulawesi Utara</v>
      </c>
      <c r="F4242" t="str">
        <f>VLOOKUP($A4242,orders[#All],10,0)</f>
        <v>WEEKEND25</v>
      </c>
      <c r="G4242" t="s">
        <v>2599</v>
      </c>
      <c r="H4242">
        <f>VLOOKUP(working_table!G4242,order_items[[#All],[product_id]:[subtotal_idr]],2,0)</f>
        <v>1</v>
      </c>
      <c r="I4242" s="5">
        <f>VLOOKUP(working_table!$G4242,order_items[[#All],[product_id]:[subtotal_idr]],3,0)</f>
        <v>199000</v>
      </c>
      <c r="J4242" s="5">
        <f>VLOOKUP(working_table!$G4242,order_items[[#All],[product_id]:[subtotal_idr]],4,0)</f>
        <v>199000</v>
      </c>
      <c r="K4242" t="str">
        <f>VLOOKUP($G4242,products7[#All],2,0)</f>
        <v>Pants Jeans Slim Pesona Indo</v>
      </c>
      <c r="L4242" t="str">
        <f>VLOOKUP($G4242,products7[#All],3,0)</f>
        <v>Pants</v>
      </c>
      <c r="M4242" t="str">
        <f>VLOOKUP($G4242,products7[#All],7,0)</f>
        <v>Pesona Indo</v>
      </c>
    </row>
    <row r="4243" spans="1:13" x14ac:dyDescent="0.35">
      <c r="A4243" t="s">
        <v>9472</v>
      </c>
      <c r="B4243" s="2">
        <f>VLOOKUP(A4243,orders[#All],3,0)</f>
        <v>45387</v>
      </c>
      <c r="C4243" t="str">
        <f>VLOOKUP($A4243,orders[#All],9,0)</f>
        <v>delivered</v>
      </c>
      <c r="D4243" t="str">
        <f>VLOOKUP($A4243,orders[#All],5,0)</f>
        <v>Semarang</v>
      </c>
      <c r="E4243" t="str">
        <f>VLOOKUP($A4243,orders[#All],6,0)</f>
        <v>Jawa Tengah</v>
      </c>
      <c r="F4243" t="str">
        <f>VLOOKUP($A4243,orders[#All],10,0)</f>
        <v>TANPA PROMO</v>
      </c>
      <c r="G4243" t="s">
        <v>2765</v>
      </c>
      <c r="H4243">
        <f>VLOOKUP(working_table!G4243,order_items[[#All],[product_id]:[subtotal_idr]],2,0)</f>
        <v>1</v>
      </c>
      <c r="I4243" s="5">
        <f>VLOOKUP(working_table!$G4243,order_items[[#All],[product_id]:[subtotal_idr]],3,0)</f>
        <v>329000</v>
      </c>
      <c r="J4243" s="5">
        <f>VLOOKUP(working_table!$G4243,order_items[[#All],[product_id]:[subtotal_idr]],4,0)</f>
        <v>329000</v>
      </c>
      <c r="K4243" t="str">
        <f>VLOOKUP($G4243,products7[#All],2,0)</f>
        <v>Jacket Parasut Cendana Co</v>
      </c>
      <c r="L4243" t="str">
        <f>VLOOKUP($G4243,products7[#All],3,0)</f>
        <v>Jacket</v>
      </c>
      <c r="M4243" t="str">
        <f>VLOOKUP($G4243,products7[#All],7,0)</f>
        <v>Cendana Co</v>
      </c>
    </row>
    <row r="4244" spans="1:13" x14ac:dyDescent="0.35">
      <c r="A4244" t="s">
        <v>9474</v>
      </c>
      <c r="B4244" s="2">
        <f>VLOOKUP(A4244,orders[#All],3,0)</f>
        <v>45498</v>
      </c>
      <c r="C4244" t="str">
        <f>VLOOKUP($A4244,orders[#All],9,0)</f>
        <v>delivered</v>
      </c>
      <c r="D4244" t="str">
        <f>VLOOKUP($A4244,orders[#All],5,0)</f>
        <v>Padang</v>
      </c>
      <c r="E4244" t="str">
        <f>VLOOKUP($A4244,orders[#All],6,0)</f>
        <v>Sumatera Barat</v>
      </c>
      <c r="F4244" t="str">
        <f>VLOOKUP($A4244,orders[#All],10,0)</f>
        <v>SALE2024</v>
      </c>
      <c r="G4244" t="s">
        <v>3637</v>
      </c>
      <c r="H4244">
        <f>VLOOKUP(working_table!G4244,order_items[[#All],[product_id]:[subtotal_idr]],2,0)</f>
        <v>1</v>
      </c>
      <c r="I4244" s="5">
        <f>VLOOKUP(working_table!$G4244,order_items[[#All],[product_id]:[subtotal_idr]],3,0)</f>
        <v>449000</v>
      </c>
      <c r="J4244" s="5">
        <f>VLOOKUP(working_table!$G4244,order_items[[#All],[product_id]:[subtotal_idr]],4,0)</f>
        <v>449000</v>
      </c>
      <c r="K4244" t="str">
        <f>VLOOKUP($G4244,products7[#All],2,0)</f>
        <v>T-Shirt Slim Fit NusaBrand</v>
      </c>
      <c r="L4244" t="str">
        <f>VLOOKUP($G4244,products7[#All],3,0)</f>
        <v>kemeja</v>
      </c>
      <c r="M4244" t="str">
        <f>VLOOKUP($G4244,products7[#All],7,0)</f>
        <v>NusaBrand</v>
      </c>
    </row>
    <row r="4245" spans="1:13" x14ac:dyDescent="0.35">
      <c r="A4245" t="s">
        <v>9474</v>
      </c>
      <c r="B4245" s="2">
        <f>VLOOKUP(A4245,orders[#All],3,0)</f>
        <v>45498</v>
      </c>
      <c r="C4245" t="str">
        <f>VLOOKUP($A4245,orders[#All],9,0)</f>
        <v>delivered</v>
      </c>
      <c r="D4245" t="str">
        <f>VLOOKUP($A4245,orders[#All],5,0)</f>
        <v>Padang</v>
      </c>
      <c r="E4245" t="str">
        <f>VLOOKUP($A4245,orders[#All],6,0)</f>
        <v>Sumatera Barat</v>
      </c>
      <c r="F4245" t="str">
        <f>VLOOKUP($A4245,orders[#All],10,0)</f>
        <v>SALE2024</v>
      </c>
      <c r="G4245" t="s">
        <v>2596</v>
      </c>
      <c r="H4245">
        <f>VLOOKUP(working_table!G4245,order_items[[#All],[product_id]:[subtotal_idr]],2,0)</f>
        <v>3</v>
      </c>
      <c r="I4245" s="5">
        <f>VLOOKUP(working_table!$G4245,order_items[[#All],[product_id]:[subtotal_idr]],3,0)</f>
        <v>89000</v>
      </c>
      <c r="J4245" s="5">
        <f>VLOOKUP(working_table!$G4245,order_items[[#All],[product_id]:[subtotal_idr]],4,0)</f>
        <v>267000</v>
      </c>
      <c r="K4245" t="str">
        <f>VLOOKUP($G4245,products7[#All],2,0)</f>
        <v>T-Shirt Graphic Tropika Style</v>
      </c>
      <c r="L4245" t="str">
        <f>VLOOKUP($G4245,products7[#All],3,0)</f>
        <v>T-Shirt</v>
      </c>
      <c r="M4245" t="str">
        <f>VLOOKUP($G4245,products7[#All],7,0)</f>
        <v>Tropika Style</v>
      </c>
    </row>
    <row r="4246" spans="1:13" x14ac:dyDescent="0.35">
      <c r="A4246" t="s">
        <v>9474</v>
      </c>
      <c r="B4246" s="2">
        <f>VLOOKUP(A4246,orders[#All],3,0)</f>
        <v>45498</v>
      </c>
      <c r="C4246" t="str">
        <f>VLOOKUP($A4246,orders[#All],9,0)</f>
        <v>delivered</v>
      </c>
      <c r="D4246" t="str">
        <f>VLOOKUP($A4246,orders[#All],5,0)</f>
        <v>Padang</v>
      </c>
      <c r="E4246" t="str">
        <f>VLOOKUP($A4246,orders[#All],6,0)</f>
        <v>Sumatera Barat</v>
      </c>
      <c r="F4246" t="str">
        <f>VLOOKUP($A4246,orders[#All],10,0)</f>
        <v>SALE2024</v>
      </c>
      <c r="G4246" t="s">
        <v>2748</v>
      </c>
      <c r="H4246">
        <f>VLOOKUP(working_table!G4246,order_items[[#All],[product_id]:[subtotal_idr]],2,0)</f>
        <v>3</v>
      </c>
      <c r="I4246" s="5">
        <f>VLOOKUP(working_table!$G4246,order_items[[#All],[product_id]:[subtotal_idr]],3,0)</f>
        <v>119000</v>
      </c>
      <c r="J4246" s="5">
        <f>VLOOKUP(working_table!$G4246,order_items[[#All],[product_id]:[subtotal_idr]],4,0)</f>
        <v>357000</v>
      </c>
      <c r="K4246" t="str">
        <f>VLOOKUP($G4246,products7[#All],2,0)</f>
        <v>Kemeja Flanel SandangIndo</v>
      </c>
      <c r="L4246" t="str">
        <f>VLOOKUP($G4246,products7[#All],3,0)</f>
        <v>Kemeja</v>
      </c>
      <c r="M4246" t="str">
        <f>VLOOKUP($G4246,products7[#All],7,0)</f>
        <v>SandangIndo</v>
      </c>
    </row>
    <row r="4247" spans="1:13" x14ac:dyDescent="0.35">
      <c r="A4247" t="s">
        <v>9478</v>
      </c>
      <c r="B4247" s="2">
        <f>VLOOKUP(A4247,orders[#All],3,0)</f>
        <v>45445</v>
      </c>
      <c r="C4247" t="str">
        <f>VLOOKUP($A4247,orders[#All],9,0)</f>
        <v>shipped</v>
      </c>
      <c r="D4247" t="str">
        <f>VLOOKUP($A4247,orders[#All],5,0)</f>
        <v>Surabaya</v>
      </c>
      <c r="E4247" t="str">
        <f>VLOOKUP($A4247,orders[#All],6,0)</f>
        <v>Jawa Timur</v>
      </c>
      <c r="F4247" t="str">
        <f>VLOOKUP($A4247,orders[#All],10,0)</f>
        <v>TANPA PROMO</v>
      </c>
      <c r="G4247" t="s">
        <v>3575</v>
      </c>
      <c r="H4247">
        <f>VLOOKUP(working_table!G4247,order_items[[#All],[product_id]:[subtotal_idr]],2,0)</f>
        <v>1</v>
      </c>
      <c r="I4247" s="5">
        <f>VLOOKUP(working_table!$G4247,order_items[[#All],[product_id]:[subtotal_idr]],3,0)</f>
        <v>119000</v>
      </c>
      <c r="J4247" s="5">
        <f>VLOOKUP(working_table!$G4247,order_items[[#All],[product_id]:[subtotal_idr]],4,0)</f>
        <v>119000</v>
      </c>
      <c r="K4247" t="str">
        <f>VLOOKUP($G4247,products7[#All],2,0)</f>
        <v>Pants Jeans Slim Cendana Co</v>
      </c>
      <c r="L4247" t="str">
        <f>VLOOKUP($G4247,products7[#All],3,0)</f>
        <v>Pants</v>
      </c>
      <c r="M4247" t="str">
        <f>VLOOKUP($G4247,products7[#All],7,0)</f>
        <v>Cendana Co</v>
      </c>
    </row>
    <row r="4248" spans="1:13" x14ac:dyDescent="0.35">
      <c r="A4248" t="s">
        <v>9480</v>
      </c>
      <c r="B4248" s="2">
        <f>VLOOKUP(A4248,orders[#All],3,0)</f>
        <v>44860</v>
      </c>
      <c r="C4248" t="str">
        <f>VLOOKUP($A4248,orders[#All],9,0)</f>
        <v>cancelled</v>
      </c>
      <c r="D4248" t="str">
        <f>VLOOKUP($A4248,orders[#All],5,0)</f>
        <v>Semarang</v>
      </c>
      <c r="E4248" t="str">
        <f>VLOOKUP($A4248,orders[#All],6,0)</f>
        <v>Jawa Tengah</v>
      </c>
      <c r="F4248" t="str">
        <f>VLOOKUP($A4248,orders[#All],10,0)</f>
        <v>MEMBER10</v>
      </c>
      <c r="G4248" t="s">
        <v>3269</v>
      </c>
      <c r="H4248">
        <f>VLOOKUP(working_table!G4248,order_items[[#All],[product_id]:[subtotal_idr]],2,0)</f>
        <v>1</v>
      </c>
      <c r="I4248" s="5">
        <f>VLOOKUP(working_table!$G4248,order_items[[#All],[product_id]:[subtotal_idr]],3,0)</f>
        <v>79000</v>
      </c>
      <c r="J4248" s="5">
        <f>VLOOKUP(working_table!$G4248,order_items[[#All],[product_id]:[subtotal_idr]],4,0)</f>
        <v>79000</v>
      </c>
      <c r="K4248" t="str">
        <f>VLOOKUP($G4248,products7[#All],2,0)</f>
        <v>Jacket Denim Tropika Style</v>
      </c>
      <c r="L4248" t="str">
        <f>VLOOKUP($G4248,products7[#All],3,0)</f>
        <v>Jacket</v>
      </c>
      <c r="M4248" t="str">
        <f>VLOOKUP($G4248,products7[#All],7,0)</f>
        <v>Tropika Style</v>
      </c>
    </row>
    <row r="4249" spans="1:13" x14ac:dyDescent="0.35">
      <c r="A4249" t="s">
        <v>9480</v>
      </c>
      <c r="B4249" s="2">
        <f>VLOOKUP(A4249,orders[#All],3,0)</f>
        <v>44860</v>
      </c>
      <c r="C4249" t="str">
        <f>VLOOKUP($A4249,orders[#All],9,0)</f>
        <v>cancelled</v>
      </c>
      <c r="D4249" t="str">
        <f>VLOOKUP($A4249,orders[#All],5,0)</f>
        <v>Semarang</v>
      </c>
      <c r="E4249" t="str">
        <f>VLOOKUP($A4249,orders[#All],6,0)</f>
        <v>Jawa Tengah</v>
      </c>
      <c r="F4249" t="str">
        <f>VLOOKUP($A4249,orders[#All],10,0)</f>
        <v>MEMBER10</v>
      </c>
      <c r="G4249" t="s">
        <v>2787</v>
      </c>
      <c r="H4249">
        <f>VLOOKUP(working_table!G4249,order_items[[#All],[product_id]:[subtotal_idr]],2,0)</f>
        <v>1</v>
      </c>
      <c r="I4249" s="5">
        <f>VLOOKUP(working_table!$G4249,order_items[[#All],[product_id]:[subtotal_idr]],3,0)</f>
        <v>179000</v>
      </c>
      <c r="J4249" s="5">
        <f>VLOOKUP(working_table!$G4249,order_items[[#All],[product_id]:[subtotal_idr]],4,0)</f>
        <v>179000</v>
      </c>
      <c r="K4249" t="str">
        <f>VLOOKUP($G4249,products7[#All],2,0)</f>
        <v>Pants Jeans Slim SandangIndo</v>
      </c>
      <c r="L4249" t="str">
        <f>VLOOKUP($G4249,products7[#All],3,0)</f>
        <v>Pants</v>
      </c>
      <c r="M4249" t="str">
        <f>VLOOKUP($G4249,products7[#All],7,0)</f>
        <v>SandangIndo</v>
      </c>
    </row>
    <row r="4250" spans="1:13" x14ac:dyDescent="0.35">
      <c r="A4250" t="s">
        <v>9483</v>
      </c>
      <c r="B4250" s="2">
        <f>VLOOKUP(A4250,orders[#All],3,0)</f>
        <v>45528</v>
      </c>
      <c r="C4250" t="str">
        <f>VLOOKUP($A4250,orders[#All],9,0)</f>
        <v>delivered</v>
      </c>
      <c r="D4250" t="str">
        <f>VLOOKUP($A4250,orders[#All],5,0)</f>
        <v>Balikpapan</v>
      </c>
      <c r="E4250" t="str">
        <f>VLOOKUP($A4250,orders[#All],6,0)</f>
        <v>Kalimantan Timur</v>
      </c>
      <c r="F4250" t="str">
        <f>VLOOKUP($A4250,orders[#All],10,0)</f>
        <v>MEMBER10</v>
      </c>
      <c r="G4250" t="s">
        <v>2890</v>
      </c>
      <c r="H4250">
        <f>VLOOKUP(working_table!G4250,order_items[[#All],[product_id]:[subtotal_idr]],2,0)</f>
        <v>2</v>
      </c>
      <c r="I4250" s="5">
        <f>VLOOKUP(working_table!$G4250,order_items[[#All],[product_id]:[subtotal_idr]],3,0)</f>
        <v>129000</v>
      </c>
      <c r="J4250" s="5">
        <f>VLOOKUP(working_table!$G4250,order_items[[#All],[product_id]:[subtotal_idr]],4,0)</f>
        <v>258000</v>
      </c>
      <c r="K4250" t="str">
        <f>VLOOKUP($G4250,products7[#All],2,0)</f>
        <v>T-Shirt Oversize Tropika Style</v>
      </c>
      <c r="L4250" t="str">
        <f>VLOOKUP($G4250,products7[#All],3,0)</f>
        <v>T-Shirt</v>
      </c>
      <c r="M4250" t="str">
        <f>VLOOKUP($G4250,products7[#All],7,0)</f>
        <v>Tropika Style</v>
      </c>
    </row>
    <row r="4251" spans="1:13" x14ac:dyDescent="0.35">
      <c r="A4251" t="s">
        <v>9485</v>
      </c>
      <c r="B4251" s="2">
        <f>VLOOKUP(A4251,orders[#All],3,0)</f>
        <v>44577</v>
      </c>
      <c r="C4251" t="str">
        <f>VLOOKUP($A4251,orders[#All],9,0)</f>
        <v>delivered</v>
      </c>
      <c r="D4251" t="str">
        <f>VLOOKUP($A4251,orders[#All],5,0)</f>
        <v>Banjarmasin</v>
      </c>
      <c r="E4251" t="str">
        <f>VLOOKUP($A4251,orders[#All],6,0)</f>
        <v>Kalimantan Selatan</v>
      </c>
      <c r="F4251" t="str">
        <f>VLOOKUP($A4251,orders[#All],10,0)</f>
        <v>TANPA PROMO</v>
      </c>
      <c r="G4251" t="s">
        <v>2513</v>
      </c>
      <c r="H4251">
        <f>VLOOKUP(working_table!G4251,order_items[[#All],[product_id]:[subtotal_idr]],2,0)</f>
        <v>1</v>
      </c>
      <c r="I4251" s="5">
        <f>VLOOKUP(working_table!$G4251,order_items[[#All],[product_id]:[subtotal_idr]],3,0)</f>
        <v>329000</v>
      </c>
      <c r="J4251" s="5">
        <f>VLOOKUP(working_table!$G4251,order_items[[#All],[product_id]:[subtotal_idr]],4,0)</f>
        <v>329000</v>
      </c>
      <c r="K4251" t="str">
        <f>VLOOKUP($G4251,products7[#All],2,0)</f>
        <v>Jacket Hoodie Kanvas Lokal</v>
      </c>
      <c r="L4251" t="str">
        <f>VLOOKUP($G4251,products7[#All],3,0)</f>
        <v>Jacket</v>
      </c>
      <c r="M4251" t="str">
        <f>VLOOKUP($G4251,products7[#All],7,0)</f>
        <v>Kanvas Lokal</v>
      </c>
    </row>
    <row r="4252" spans="1:13" x14ac:dyDescent="0.35">
      <c r="A4252" t="s">
        <v>9487</v>
      </c>
      <c r="B4252" s="2">
        <f>VLOOKUP(A4252,orders[#All],3,0)</f>
        <v>45473</v>
      </c>
      <c r="C4252" t="str">
        <f>VLOOKUP($A4252,orders[#All],9,0)</f>
        <v>delivered</v>
      </c>
      <c r="D4252" t="str">
        <f>VLOOKUP($A4252,orders[#All],5,0)</f>
        <v>Denpasar</v>
      </c>
      <c r="E4252" t="str">
        <f>VLOOKUP($A4252,orders[#All],6,0)</f>
        <v>Bali</v>
      </c>
      <c r="F4252" t="str">
        <f>VLOOKUP($A4252,orders[#All],10,0)</f>
        <v>TANPA PROMO</v>
      </c>
      <c r="G4252" t="s">
        <v>2580</v>
      </c>
      <c r="H4252">
        <f>VLOOKUP(working_table!G4252,order_items[[#All],[product_id]:[subtotal_idr]],2,0)</f>
        <v>1</v>
      </c>
      <c r="I4252" s="5">
        <f>VLOOKUP(working_table!$G4252,order_items[[#All],[product_id]:[subtotal_idr]],3,0)</f>
        <v>69000</v>
      </c>
      <c r="J4252" s="5">
        <f>VLOOKUP(working_table!$G4252,order_items[[#All],[product_id]:[subtotal_idr]],4,0)</f>
        <v>69000</v>
      </c>
      <c r="K4252" t="str">
        <f>VLOOKUP($G4252,products7[#All],2,0)</f>
        <v>T-Shirt Slim Fit Tropika Style</v>
      </c>
      <c r="L4252" t="str">
        <f>VLOOKUP($G4252,products7[#All],3,0)</f>
        <v>Kemeja</v>
      </c>
      <c r="M4252" t="str">
        <f>VLOOKUP($G4252,products7[#All],7,0)</f>
        <v>Tropika Style</v>
      </c>
    </row>
    <row r="4253" spans="1:13" x14ac:dyDescent="0.35">
      <c r="A4253" t="s">
        <v>9487</v>
      </c>
      <c r="B4253" s="2">
        <f>VLOOKUP(A4253,orders[#All],3,0)</f>
        <v>45473</v>
      </c>
      <c r="C4253" t="str">
        <f>VLOOKUP($A4253,orders[#All],9,0)</f>
        <v>delivered</v>
      </c>
      <c r="D4253" t="str">
        <f>VLOOKUP($A4253,orders[#All],5,0)</f>
        <v>Denpasar</v>
      </c>
      <c r="E4253" t="str">
        <f>VLOOKUP($A4253,orders[#All],6,0)</f>
        <v>Bali</v>
      </c>
      <c r="F4253" t="str">
        <f>VLOOKUP($A4253,orders[#All],10,0)</f>
        <v>TANPA PROMO</v>
      </c>
      <c r="G4253" t="s">
        <v>2614</v>
      </c>
      <c r="H4253">
        <f>VLOOKUP(working_table!G4253,order_items[[#All],[product_id]:[subtotal_idr]],2,0)</f>
        <v>1</v>
      </c>
      <c r="I4253" s="5">
        <f>VLOOKUP(working_table!$G4253,order_items[[#All],[product_id]:[subtotal_idr]],3,0)</f>
        <v>49000</v>
      </c>
      <c r="J4253" s="5">
        <f>VLOOKUP(working_table!$G4253,order_items[[#All],[product_id]:[subtotal_idr]],4,0)</f>
        <v>49000</v>
      </c>
      <c r="K4253" t="str">
        <f>VLOOKUP($G4253,products7[#All],2,0)</f>
        <v>Pants Jeans Slim Senja Wear</v>
      </c>
      <c r="L4253" t="str">
        <f>VLOOKUP($G4253,products7[#All],3,0)</f>
        <v>Pants</v>
      </c>
      <c r="M4253" t="str">
        <f>VLOOKUP($G4253,products7[#All],7,0)</f>
        <v>Senja Wear</v>
      </c>
    </row>
    <row r="4254" spans="1:13" x14ac:dyDescent="0.35">
      <c r="A4254" t="s">
        <v>9490</v>
      </c>
      <c r="B4254" s="2">
        <f>VLOOKUP(A4254,orders[#All],3,0)</f>
        <v>45274</v>
      </c>
      <c r="C4254" t="str">
        <f>VLOOKUP($A4254,orders[#All],9,0)</f>
        <v>shipped</v>
      </c>
      <c r="D4254" t="str">
        <f>VLOOKUP($A4254,orders[#All],5,0)</f>
        <v>Balikpapan</v>
      </c>
      <c r="E4254" t="str">
        <f>VLOOKUP($A4254,orders[#All],6,0)</f>
        <v>Kalimantan Timur</v>
      </c>
      <c r="F4254" t="str">
        <f>VLOOKUP($A4254,orders[#All],10,0)</f>
        <v>TANPA PROMO</v>
      </c>
      <c r="G4254" t="s">
        <v>3087</v>
      </c>
      <c r="H4254">
        <f>VLOOKUP(working_table!G4254,order_items[[#All],[product_id]:[subtotal_idr]],2,0)</f>
        <v>2</v>
      </c>
      <c r="I4254" s="5">
        <f>VLOOKUP(working_table!$G4254,order_items[[#All],[product_id]:[subtotal_idr]],3,0)</f>
        <v>199000</v>
      </c>
      <c r="J4254" s="5">
        <f>VLOOKUP(working_table!$G4254,order_items[[#All],[product_id]:[subtotal_idr]],4,0)</f>
        <v>398000</v>
      </c>
      <c r="K4254" t="str">
        <f>VLOOKUP($G4254,products7[#All],2,0)</f>
        <v>Jacket Denim Ratu Mode</v>
      </c>
      <c r="L4254" t="str">
        <f>VLOOKUP($G4254,products7[#All],3,0)</f>
        <v>Jacket</v>
      </c>
      <c r="M4254" t="str">
        <f>VLOOKUP($G4254,products7[#All],7,0)</f>
        <v>Ratu Mode</v>
      </c>
    </row>
    <row r="4255" spans="1:13" x14ac:dyDescent="0.35">
      <c r="A4255" t="s">
        <v>9492</v>
      </c>
      <c r="B4255" s="2">
        <f>VLOOKUP(A4255,orders[#All],3,0)</f>
        <v>45295</v>
      </c>
      <c r="C4255" t="str">
        <f>VLOOKUP($A4255,orders[#All],9,0)</f>
        <v>returned</v>
      </c>
      <c r="D4255" t="str">
        <f>VLOOKUP($A4255,orders[#All],5,0)</f>
        <v>Banjarmasin</v>
      </c>
      <c r="E4255" t="str">
        <f>VLOOKUP($A4255,orders[#All],6,0)</f>
        <v>Kalimantan Selatan</v>
      </c>
      <c r="F4255" t="str">
        <f>VLOOKUP($A4255,orders[#All],10,0)</f>
        <v>TANPA PROMO</v>
      </c>
      <c r="G4255" t="s">
        <v>2931</v>
      </c>
      <c r="H4255">
        <f>VLOOKUP(working_table!G4255,order_items[[#All],[product_id]:[subtotal_idr]],2,0)</f>
        <v>1</v>
      </c>
      <c r="I4255" s="5">
        <f>VLOOKUP(working_table!$G4255,order_items[[#All],[product_id]:[subtotal_idr]],3,0)</f>
        <v>199000</v>
      </c>
      <c r="J4255" s="5">
        <f>VLOOKUP(working_table!$G4255,order_items[[#All],[product_id]:[subtotal_idr]],4,0)</f>
        <v>199000</v>
      </c>
      <c r="K4255" t="str">
        <f>VLOOKUP($G4255,products7[#All],2,0)</f>
        <v>Ikat Pinggang Kulit Cendana Co</v>
      </c>
      <c r="L4255" t="str">
        <f>VLOOKUP($G4255,products7[#All],3,0)</f>
        <v>Accessories</v>
      </c>
      <c r="M4255" t="str">
        <f>VLOOKUP($G4255,products7[#All],7,0)</f>
        <v>Cendana Co</v>
      </c>
    </row>
    <row r="4256" spans="1:13" x14ac:dyDescent="0.35">
      <c r="A4256" t="s">
        <v>9494</v>
      </c>
      <c r="B4256" s="2">
        <f>VLOOKUP(A4256,orders[#All],3,0)</f>
        <v>45688</v>
      </c>
      <c r="C4256" t="str">
        <f>VLOOKUP($A4256,orders[#All],9,0)</f>
        <v>delivered</v>
      </c>
      <c r="D4256" t="str">
        <f>VLOOKUP($A4256,orders[#All],5,0)</f>
        <v>Palembang</v>
      </c>
      <c r="E4256" t="str">
        <f>VLOOKUP($A4256,orders[#All],6,0)</f>
        <v>Sumatera Selatan</v>
      </c>
      <c r="F4256" t="str">
        <f>VLOOKUP($A4256,orders[#All],10,0)</f>
        <v>SALE2024</v>
      </c>
      <c r="G4256" t="s">
        <v>2636</v>
      </c>
      <c r="H4256">
        <f>VLOOKUP(working_table!G4256,order_items[[#All],[product_id]:[subtotal_idr]],2,0)</f>
        <v>1</v>
      </c>
      <c r="I4256" s="5">
        <f>VLOOKUP(working_table!$G4256,order_items[[#All],[product_id]:[subtotal_idr]],3,0)</f>
        <v>229000</v>
      </c>
      <c r="J4256" s="5">
        <f>VLOOKUP(working_table!$G4256,order_items[[#All],[product_id]:[subtotal_idr]],4,0)</f>
        <v>229000</v>
      </c>
      <c r="K4256" t="str">
        <f>VLOOKUP($G4256,products7[#All],2,0)</f>
        <v>Pants Jogger Kanvas Lokal</v>
      </c>
      <c r="L4256" t="str">
        <f>VLOOKUP($G4256,products7[#All],3,0)</f>
        <v>Pants</v>
      </c>
      <c r="M4256" t="str">
        <f>VLOOKUP($G4256,products7[#All],7,0)</f>
        <v>Kanvas Lokal</v>
      </c>
    </row>
    <row r="4257" spans="1:13" x14ac:dyDescent="0.35">
      <c r="A4257" t="s">
        <v>9494</v>
      </c>
      <c r="B4257" s="2">
        <f>VLOOKUP(A4257,orders[#All],3,0)</f>
        <v>45688</v>
      </c>
      <c r="C4257" t="str">
        <f>VLOOKUP($A4257,orders[#All],9,0)</f>
        <v>delivered</v>
      </c>
      <c r="D4257" t="str">
        <f>VLOOKUP($A4257,orders[#All],5,0)</f>
        <v>Palembang</v>
      </c>
      <c r="E4257" t="str">
        <f>VLOOKUP($A4257,orders[#All],6,0)</f>
        <v>Sumatera Selatan</v>
      </c>
      <c r="F4257" t="str">
        <f>VLOOKUP($A4257,orders[#All],10,0)</f>
        <v>SALE2024</v>
      </c>
      <c r="G4257" t="s">
        <v>2924</v>
      </c>
      <c r="H4257">
        <f>VLOOKUP(working_table!G4257,order_items[[#All],[product_id]:[subtotal_idr]],2,0)</f>
        <v>1</v>
      </c>
      <c r="I4257" s="5">
        <f>VLOOKUP(working_table!$G4257,order_items[[#All],[product_id]:[subtotal_idr]],3,0)</f>
        <v>449000</v>
      </c>
      <c r="J4257" s="5">
        <f>VLOOKUP(working_table!$G4257,order_items[[#All],[product_id]:[subtotal_idr]],4,0)</f>
        <v>449000</v>
      </c>
      <c r="K4257" t="str">
        <f>VLOOKUP($G4257,products7[#All],2,0)</f>
        <v>Jacket Varsity NusaBrand</v>
      </c>
      <c r="L4257" t="str">
        <f>VLOOKUP($G4257,products7[#All],3,0)</f>
        <v>Jacket</v>
      </c>
      <c r="M4257" t="str">
        <f>VLOOKUP($G4257,products7[#All],7,0)</f>
        <v>NusaBrand</v>
      </c>
    </row>
    <row r="4258" spans="1:13" x14ac:dyDescent="0.35">
      <c r="A4258" t="s">
        <v>9494</v>
      </c>
      <c r="B4258" s="2">
        <f>VLOOKUP(A4258,orders[#All],3,0)</f>
        <v>45688</v>
      </c>
      <c r="C4258" t="str">
        <f>VLOOKUP($A4258,orders[#All],9,0)</f>
        <v>delivered</v>
      </c>
      <c r="D4258" t="str">
        <f>VLOOKUP($A4258,orders[#All],5,0)</f>
        <v>Palembang</v>
      </c>
      <c r="E4258" t="str">
        <f>VLOOKUP($A4258,orders[#All],6,0)</f>
        <v>Sumatera Selatan</v>
      </c>
      <c r="F4258" t="str">
        <f>VLOOKUP($A4258,orders[#All],10,0)</f>
        <v>SALE2024</v>
      </c>
      <c r="G4258" t="s">
        <v>2542</v>
      </c>
      <c r="H4258">
        <f>VLOOKUP(working_table!G4258,order_items[[#All],[product_id]:[subtotal_idr]],2,0)</f>
        <v>2</v>
      </c>
      <c r="I4258" s="5">
        <f>VLOOKUP(working_table!$G4258,order_items[[#All],[product_id]:[subtotal_idr]],3,0)</f>
        <v>399000</v>
      </c>
      <c r="J4258" s="5">
        <f>VLOOKUP(working_table!$G4258,order_items[[#All],[product_id]:[subtotal_idr]],4,0)</f>
        <v>798000</v>
      </c>
      <c r="K4258" t="str">
        <f>VLOOKUP($G4258,products7[#All],2,0)</f>
        <v>Tas Selempang Cendana Co</v>
      </c>
      <c r="L4258" t="str">
        <f>VLOOKUP($G4258,products7[#All],3,0)</f>
        <v>Accessories</v>
      </c>
      <c r="M4258" t="str">
        <f>VLOOKUP($G4258,products7[#All],7,0)</f>
        <v>Cendana Co</v>
      </c>
    </row>
    <row r="4259" spans="1:13" x14ac:dyDescent="0.35">
      <c r="A4259" t="s">
        <v>9498</v>
      </c>
      <c r="B4259" s="2">
        <f>VLOOKUP(A4259,orders[#All],3,0)</f>
        <v>45189</v>
      </c>
      <c r="C4259" t="str">
        <f>VLOOKUP($A4259,orders[#All],9,0)</f>
        <v>processing</v>
      </c>
      <c r="D4259" t="str">
        <f>VLOOKUP($A4259,orders[#All],5,0)</f>
        <v>Depok</v>
      </c>
      <c r="E4259" t="str">
        <f>VLOOKUP($A4259,orders[#All],6,0)</f>
        <v>Jawa Barat</v>
      </c>
      <c r="F4259" t="str">
        <f>VLOOKUP($A4259,orders[#All],10,0)</f>
        <v>TANPA PROMO</v>
      </c>
      <c r="G4259" t="s">
        <v>3064</v>
      </c>
      <c r="H4259">
        <f>VLOOKUP(working_table!G4259,order_items[[#All],[product_id]:[subtotal_idr]],2,0)</f>
        <v>1</v>
      </c>
      <c r="I4259" s="5">
        <f>VLOOKUP(working_table!$G4259,order_items[[#All],[product_id]:[subtotal_idr]],3,0)</f>
        <v>279000</v>
      </c>
      <c r="J4259" s="5">
        <f>VLOOKUP(working_table!$G4259,order_items[[#All],[product_id]:[subtotal_idr]],4,0)</f>
        <v>279000</v>
      </c>
      <c r="K4259" t="str">
        <f>VLOOKUP($G4259,products7[#All],2,0)</f>
        <v>T-Shirt Slim Fit NusaBrand</v>
      </c>
      <c r="L4259" t="str">
        <f>VLOOKUP($G4259,products7[#All],3,0)</f>
        <v>T-Shirt</v>
      </c>
      <c r="M4259" t="str">
        <f>VLOOKUP($G4259,products7[#All],7,0)</f>
        <v>NusaBrand</v>
      </c>
    </row>
    <row r="4260" spans="1:13" x14ac:dyDescent="0.35">
      <c r="A4260" t="s">
        <v>9500</v>
      </c>
      <c r="B4260" s="2">
        <f>VLOOKUP(A4260,orders[#All],3,0)</f>
        <v>44934</v>
      </c>
      <c r="C4260" t="str">
        <f>VLOOKUP($A4260,orders[#All],9,0)</f>
        <v>delivered</v>
      </c>
      <c r="D4260" t="str">
        <f>VLOOKUP($A4260,orders[#All],5,0)</f>
        <v>Semarang</v>
      </c>
      <c r="E4260" t="str">
        <f>VLOOKUP($A4260,orders[#All],6,0)</f>
        <v>Jawa Tengah</v>
      </c>
      <c r="F4260" t="str">
        <f>VLOOKUP($A4260,orders[#All],10,0)</f>
        <v>TANPA PROMO</v>
      </c>
      <c r="G4260" t="s">
        <v>3701</v>
      </c>
      <c r="H4260">
        <f>VLOOKUP(working_table!G4260,order_items[[#All],[product_id]:[subtotal_idr]],2,0)</f>
        <v>1</v>
      </c>
      <c r="I4260" s="5">
        <f>VLOOKUP(working_table!$G4260,order_items[[#All],[product_id]:[subtotal_idr]],3,0)</f>
        <v>399000</v>
      </c>
      <c r="J4260" s="5">
        <f>VLOOKUP(working_table!$G4260,order_items[[#All],[product_id]:[subtotal_idr]],4,0)</f>
        <v>399000</v>
      </c>
      <c r="K4260" t="str">
        <f>VLOOKUP($G4260,products7[#All],2,0)</f>
        <v>Tas Selempang Riang Apparel</v>
      </c>
      <c r="L4260" t="str">
        <f>VLOOKUP($G4260,products7[#All],3,0)</f>
        <v>Accessories</v>
      </c>
      <c r="M4260" t="str">
        <f>VLOOKUP($G4260,products7[#All],7,0)</f>
        <v>Riang Apparel</v>
      </c>
    </row>
    <row r="4261" spans="1:13" x14ac:dyDescent="0.35">
      <c r="A4261" t="s">
        <v>9502</v>
      </c>
      <c r="B4261" s="2">
        <f>VLOOKUP(A4261,orders[#All],3,0)</f>
        <v>45629</v>
      </c>
      <c r="C4261" t="str">
        <f>VLOOKUP($A4261,orders[#All],9,0)</f>
        <v>delivered</v>
      </c>
      <c r="D4261" t="str">
        <f>VLOOKUP($A4261,orders[#All],5,0)</f>
        <v>Padang</v>
      </c>
      <c r="E4261" t="str">
        <f>VLOOKUP($A4261,orders[#All],6,0)</f>
        <v>Sumatera Barat</v>
      </c>
      <c r="F4261" t="str">
        <f>VLOOKUP($A4261,orders[#All],10,0)</f>
        <v>RAMADAN23</v>
      </c>
      <c r="G4261" t="s">
        <v>2866</v>
      </c>
      <c r="H4261">
        <f>VLOOKUP(working_table!G4261,order_items[[#All],[product_id]:[subtotal_idr]],2,0)</f>
        <v>1</v>
      </c>
      <c r="I4261" s="5">
        <f>VLOOKUP(working_table!$G4261,order_items[[#All],[product_id]:[subtotal_idr]],3,0)</f>
        <v>199000</v>
      </c>
      <c r="J4261" s="5">
        <f>VLOOKUP(working_table!$G4261,order_items[[#All],[product_id]:[subtotal_idr]],4,0)</f>
        <v>199000</v>
      </c>
      <c r="K4261" t="str">
        <f>VLOOKUP($G4261,products7[#All],2,0)</f>
        <v>Pants Chino BajuKita</v>
      </c>
      <c r="L4261" t="str">
        <f>VLOOKUP($G4261,products7[#All],3,0)</f>
        <v>Pants</v>
      </c>
      <c r="M4261" t="str">
        <f>VLOOKUP($G4261,products7[#All],7,0)</f>
        <v>BajuKita</v>
      </c>
    </row>
    <row r="4262" spans="1:13" x14ac:dyDescent="0.35">
      <c r="A4262" t="s">
        <v>9502</v>
      </c>
      <c r="B4262" s="2">
        <f>VLOOKUP(A4262,orders[#All],3,0)</f>
        <v>45629</v>
      </c>
      <c r="C4262" t="str">
        <f>VLOOKUP($A4262,orders[#All],9,0)</f>
        <v>delivered</v>
      </c>
      <c r="D4262" t="str">
        <f>VLOOKUP($A4262,orders[#All],5,0)</f>
        <v>Padang</v>
      </c>
      <c r="E4262" t="str">
        <f>VLOOKUP($A4262,orders[#All],6,0)</f>
        <v>Sumatera Barat</v>
      </c>
      <c r="F4262" t="str">
        <f>VLOOKUP($A4262,orders[#All],10,0)</f>
        <v>RAMADAN23</v>
      </c>
      <c r="G4262" t="s">
        <v>2806</v>
      </c>
      <c r="H4262">
        <f>VLOOKUP(working_table!G4262,order_items[[#All],[product_id]:[subtotal_idr]],2,0)</f>
        <v>1</v>
      </c>
      <c r="I4262" s="5">
        <f>VLOOKUP(working_table!$G4262,order_items[[#All],[product_id]:[subtotal_idr]],3,0)</f>
        <v>129000</v>
      </c>
      <c r="J4262" s="5">
        <f>VLOOKUP(working_table!$G4262,order_items[[#All],[product_id]:[subtotal_idr]],4,0)</f>
        <v>129000</v>
      </c>
      <c r="K4262" t="str">
        <f>VLOOKUP($G4262,products7[#All],2,0)</f>
        <v>T-Shirt Polos Basic Ratu Mode</v>
      </c>
      <c r="L4262" t="str">
        <f>VLOOKUP($G4262,products7[#All],3,0)</f>
        <v>T-Shirt</v>
      </c>
      <c r="M4262" t="str">
        <f>VLOOKUP($G4262,products7[#All],7,0)</f>
        <v>Ratu Mode</v>
      </c>
    </row>
    <row r="4263" spans="1:13" x14ac:dyDescent="0.35">
      <c r="A4263" t="s">
        <v>9505</v>
      </c>
      <c r="B4263" s="2">
        <f>VLOOKUP(A4263,orders[#All],3,0)</f>
        <v>45313</v>
      </c>
      <c r="C4263" t="str">
        <f>VLOOKUP($A4263,orders[#All],9,0)</f>
        <v>delivered</v>
      </c>
      <c r="D4263" t="str">
        <f>VLOOKUP($A4263,orders[#All],5,0)</f>
        <v>Surabaya</v>
      </c>
      <c r="E4263" t="str">
        <f>VLOOKUP($A4263,orders[#All],6,0)</f>
        <v>Jawa Timur</v>
      </c>
      <c r="F4263" t="str">
        <f>VLOOKUP($A4263,orders[#All],10,0)</f>
        <v>TANPA PROMO</v>
      </c>
      <c r="G4263" t="s">
        <v>2652</v>
      </c>
      <c r="H4263">
        <f>VLOOKUP(working_table!G4263,order_items[[#All],[product_id]:[subtotal_idr]],2,0)</f>
        <v>1</v>
      </c>
      <c r="I4263" s="5">
        <f>VLOOKUP(working_table!$G4263,order_items[[#All],[product_id]:[subtotal_idr]],3,0)</f>
        <v>229000</v>
      </c>
      <c r="J4263" s="5">
        <f>VLOOKUP(working_table!$G4263,order_items[[#All],[product_id]:[subtotal_idr]],4,0)</f>
        <v>229000</v>
      </c>
      <c r="K4263" t="str">
        <f>VLOOKUP($G4263,products7[#All],2,0)</f>
        <v>Kemeja Oxford Riang Apparel</v>
      </c>
      <c r="L4263" t="str">
        <f>VLOOKUP($G4263,products7[#All],3,0)</f>
        <v>T-Shirt</v>
      </c>
      <c r="M4263" t="str">
        <f>VLOOKUP($G4263,products7[#All],7,0)</f>
        <v>Riang Apparel</v>
      </c>
    </row>
    <row r="4264" spans="1:13" x14ac:dyDescent="0.35">
      <c r="A4264" t="s">
        <v>9507</v>
      </c>
      <c r="B4264" s="2">
        <f>VLOOKUP(A4264,orders[#All],3,0)</f>
        <v>45594</v>
      </c>
      <c r="C4264" t="str">
        <f>VLOOKUP($A4264,orders[#All],9,0)</f>
        <v>returned</v>
      </c>
      <c r="D4264" t="str">
        <f>VLOOKUP($A4264,orders[#All],5,0)</f>
        <v>Manado</v>
      </c>
      <c r="E4264" t="str">
        <f>VLOOKUP($A4264,orders[#All],6,0)</f>
        <v>Sulawesi Utara</v>
      </c>
      <c r="F4264" t="str">
        <f>VLOOKUP($A4264,orders[#All],10,0)</f>
        <v>FLASHSALE</v>
      </c>
      <c r="G4264" t="s">
        <v>2883</v>
      </c>
      <c r="H4264">
        <f>VLOOKUP(working_table!G4264,order_items[[#All],[product_id]:[subtotal_idr]],2,0)</f>
        <v>1</v>
      </c>
      <c r="I4264" s="5">
        <f>VLOOKUP(working_table!$G4264,order_items[[#All],[product_id]:[subtotal_idr]],3,0)</f>
        <v>69000</v>
      </c>
      <c r="J4264" s="5">
        <f>VLOOKUP(working_table!$G4264,order_items[[#All],[product_id]:[subtotal_idr]],4,0)</f>
        <v>69000</v>
      </c>
      <c r="K4264" t="str">
        <f>VLOOKUP($G4264,products7[#All],2,0)</f>
        <v>Jacket Varsity Kanvas Lokal</v>
      </c>
      <c r="L4264" t="str">
        <f>VLOOKUP($G4264,products7[#All],3,0)</f>
        <v>Jacket</v>
      </c>
      <c r="M4264" t="str">
        <f>VLOOKUP($G4264,products7[#All],7,0)</f>
        <v>Kanvas Lokal</v>
      </c>
    </row>
    <row r="4265" spans="1:13" x14ac:dyDescent="0.35">
      <c r="A4265" t="s">
        <v>9507</v>
      </c>
      <c r="B4265" s="2">
        <f>VLOOKUP(A4265,orders[#All],3,0)</f>
        <v>45594</v>
      </c>
      <c r="C4265" t="str">
        <f>VLOOKUP($A4265,orders[#All],9,0)</f>
        <v>returned</v>
      </c>
      <c r="D4265" t="str">
        <f>VLOOKUP($A4265,orders[#All],5,0)</f>
        <v>Manado</v>
      </c>
      <c r="E4265" t="str">
        <f>VLOOKUP($A4265,orders[#All],6,0)</f>
        <v>Sulawesi Utara</v>
      </c>
      <c r="F4265" t="str">
        <f>VLOOKUP($A4265,orders[#All],10,0)</f>
        <v>FLASHSALE</v>
      </c>
      <c r="G4265" t="s">
        <v>2539</v>
      </c>
      <c r="H4265">
        <f>VLOOKUP(working_table!G4265,order_items[[#All],[product_id]:[subtotal_idr]],2,0)</f>
        <v>1</v>
      </c>
      <c r="I4265" s="5">
        <f>VLOOKUP(working_table!$G4265,order_items[[#All],[product_id]:[subtotal_idr]],3,0)</f>
        <v>249000</v>
      </c>
      <c r="J4265" s="5">
        <f>VLOOKUP(working_table!$G4265,order_items[[#All],[product_id]:[subtotal_idr]],4,0)</f>
        <v>249000</v>
      </c>
      <c r="K4265" t="str">
        <f>VLOOKUP($G4265,products7[#All],2,0)</f>
        <v>Kacamata Hitam Tropika Style</v>
      </c>
      <c r="L4265" t="str">
        <f>VLOOKUP($G4265,products7[#All],3,0)</f>
        <v>Accessories</v>
      </c>
      <c r="M4265" t="str">
        <f>VLOOKUP($G4265,products7[#All],7,0)</f>
        <v>Tropika Style</v>
      </c>
    </row>
    <row r="4266" spans="1:13" x14ac:dyDescent="0.35">
      <c r="A4266" t="s">
        <v>9510</v>
      </c>
      <c r="B4266" s="2">
        <f>VLOOKUP(A4266,orders[#All],3,0)</f>
        <v>44944</v>
      </c>
      <c r="C4266" t="str">
        <f>VLOOKUP($A4266,orders[#All],9,0)</f>
        <v>shipped</v>
      </c>
      <c r="D4266" t="str">
        <f>VLOOKUP($A4266,orders[#All],5,0)</f>
        <v>Medan</v>
      </c>
      <c r="E4266" t="str">
        <f>VLOOKUP($A4266,orders[#All],6,0)</f>
        <v>Sumatera Utara</v>
      </c>
      <c r="F4266" t="str">
        <f>VLOOKUP($A4266,orders[#All],10,0)</f>
        <v>TANPA PROMO</v>
      </c>
      <c r="G4266" t="s">
        <v>2652</v>
      </c>
      <c r="H4266">
        <f>VLOOKUP(working_table!G4266,order_items[[#All],[product_id]:[subtotal_idr]],2,0)</f>
        <v>1</v>
      </c>
      <c r="I4266" s="5">
        <f>VLOOKUP(working_table!$G4266,order_items[[#All],[product_id]:[subtotal_idr]],3,0)</f>
        <v>229000</v>
      </c>
      <c r="J4266" s="5">
        <f>VLOOKUP(working_table!$G4266,order_items[[#All],[product_id]:[subtotal_idr]],4,0)</f>
        <v>229000</v>
      </c>
      <c r="K4266" t="str">
        <f>VLOOKUP($G4266,products7[#All],2,0)</f>
        <v>Kemeja Oxford Riang Apparel</v>
      </c>
      <c r="L4266" t="str">
        <f>VLOOKUP($G4266,products7[#All],3,0)</f>
        <v>T-Shirt</v>
      </c>
      <c r="M4266" t="str">
        <f>VLOOKUP($G4266,products7[#All],7,0)</f>
        <v>Riang Apparel</v>
      </c>
    </row>
    <row r="4267" spans="1:13" x14ac:dyDescent="0.35">
      <c r="A4267" t="s">
        <v>9510</v>
      </c>
      <c r="B4267" s="2">
        <f>VLOOKUP(A4267,orders[#All],3,0)</f>
        <v>44944</v>
      </c>
      <c r="C4267" t="str">
        <f>VLOOKUP($A4267,orders[#All],9,0)</f>
        <v>shipped</v>
      </c>
      <c r="D4267" t="str">
        <f>VLOOKUP($A4267,orders[#All],5,0)</f>
        <v>Medan</v>
      </c>
      <c r="E4267" t="str">
        <f>VLOOKUP($A4267,orders[#All],6,0)</f>
        <v>Sumatera Utara</v>
      </c>
      <c r="F4267" t="str">
        <f>VLOOKUP($A4267,orders[#All],10,0)</f>
        <v>TANPA PROMO</v>
      </c>
      <c r="G4267" t="s">
        <v>3575</v>
      </c>
      <c r="H4267">
        <f>VLOOKUP(working_table!G4267,order_items[[#All],[product_id]:[subtotal_idr]],2,0)</f>
        <v>1</v>
      </c>
      <c r="I4267" s="5">
        <f>VLOOKUP(working_table!$G4267,order_items[[#All],[product_id]:[subtotal_idr]],3,0)</f>
        <v>119000</v>
      </c>
      <c r="J4267" s="5">
        <f>VLOOKUP(working_table!$G4267,order_items[[#All],[product_id]:[subtotal_idr]],4,0)</f>
        <v>119000</v>
      </c>
      <c r="K4267" t="str">
        <f>VLOOKUP($G4267,products7[#All],2,0)</f>
        <v>Pants Jeans Slim Cendana Co</v>
      </c>
      <c r="L4267" t="str">
        <f>VLOOKUP($G4267,products7[#All],3,0)</f>
        <v>Pants</v>
      </c>
      <c r="M4267" t="str">
        <f>VLOOKUP($G4267,products7[#All],7,0)</f>
        <v>Cendana Co</v>
      </c>
    </row>
    <row r="4268" spans="1:13" x14ac:dyDescent="0.35">
      <c r="A4268" t="s">
        <v>9513</v>
      </c>
      <c r="B4268" s="2">
        <f>VLOOKUP(A4268,orders[#All],3,0)</f>
        <v>45538</v>
      </c>
      <c r="C4268" t="str">
        <f>VLOOKUP($A4268,orders[#All],9,0)</f>
        <v>delivered</v>
      </c>
      <c r="D4268" t="str">
        <f>VLOOKUP($A4268,orders[#All],5,0)</f>
        <v>Semarang</v>
      </c>
      <c r="E4268" t="str">
        <f>VLOOKUP($A4268,orders[#All],6,0)</f>
        <v>Jawa Tengah</v>
      </c>
      <c r="F4268" t="str">
        <f>VLOOKUP($A4268,orders[#All],10,0)</f>
        <v>TANPA PROMO</v>
      </c>
      <c r="G4268" t="s">
        <v>2513</v>
      </c>
      <c r="H4268">
        <f>VLOOKUP(working_table!G4268,order_items[[#All],[product_id]:[subtotal_idr]],2,0)</f>
        <v>1</v>
      </c>
      <c r="I4268" s="5">
        <f>VLOOKUP(working_table!$G4268,order_items[[#All],[product_id]:[subtotal_idr]],3,0)</f>
        <v>329000</v>
      </c>
      <c r="J4268" s="5">
        <f>VLOOKUP(working_table!$G4268,order_items[[#All],[product_id]:[subtotal_idr]],4,0)</f>
        <v>329000</v>
      </c>
      <c r="K4268" t="str">
        <f>VLOOKUP($G4268,products7[#All],2,0)</f>
        <v>Jacket Hoodie Kanvas Lokal</v>
      </c>
      <c r="L4268" t="str">
        <f>VLOOKUP($G4268,products7[#All],3,0)</f>
        <v>Jacket</v>
      </c>
      <c r="M4268" t="str">
        <f>VLOOKUP($G4268,products7[#All],7,0)</f>
        <v>Kanvas Lokal</v>
      </c>
    </row>
    <row r="4269" spans="1:13" x14ac:dyDescent="0.35">
      <c r="A4269" t="s">
        <v>9513</v>
      </c>
      <c r="B4269" s="2">
        <f>VLOOKUP(A4269,orders[#All],3,0)</f>
        <v>45538</v>
      </c>
      <c r="C4269" t="str">
        <f>VLOOKUP($A4269,orders[#All],9,0)</f>
        <v>delivered</v>
      </c>
      <c r="D4269" t="str">
        <f>VLOOKUP($A4269,orders[#All],5,0)</f>
        <v>Semarang</v>
      </c>
      <c r="E4269" t="str">
        <f>VLOOKUP($A4269,orders[#All],6,0)</f>
        <v>Jawa Tengah</v>
      </c>
      <c r="F4269" t="str">
        <f>VLOOKUP($A4269,orders[#All],10,0)</f>
        <v>TANPA PROMO</v>
      </c>
      <c r="G4269" t="s">
        <v>4679</v>
      </c>
      <c r="H4269">
        <f>VLOOKUP(working_table!G4269,order_items[[#All],[product_id]:[subtotal_idr]],2,0)</f>
        <v>1</v>
      </c>
      <c r="I4269" s="5">
        <f>VLOOKUP(working_table!$G4269,order_items[[#All],[product_id]:[subtotal_idr]],3,0)</f>
        <v>279000</v>
      </c>
      <c r="J4269" s="5">
        <f>VLOOKUP(working_table!$G4269,order_items[[#All],[product_id]:[subtotal_idr]],4,0)</f>
        <v>279000</v>
      </c>
      <c r="K4269" t="str">
        <f>VLOOKUP($G4269,products7[#All],2,0)</f>
        <v>Dress Mini Casual Tropika Style</v>
      </c>
      <c r="L4269" t="str">
        <f>VLOOKUP($G4269,products7[#All],3,0)</f>
        <v>Dress</v>
      </c>
      <c r="M4269" t="str">
        <f>VLOOKUP($G4269,products7[#All],7,0)</f>
        <v>Tropika Style</v>
      </c>
    </row>
    <row r="4270" spans="1:13" x14ac:dyDescent="0.35">
      <c r="A4270" t="s">
        <v>9516</v>
      </c>
      <c r="B4270" s="2">
        <f>VLOOKUP(A4270,orders[#All],3,0)</f>
        <v>45679</v>
      </c>
      <c r="C4270" t="str">
        <f>VLOOKUP($A4270,orders[#All],9,0)</f>
        <v>delivered</v>
      </c>
      <c r="D4270" t="str">
        <f>VLOOKUP($A4270,orders[#All],5,0)</f>
        <v>Denpasar</v>
      </c>
      <c r="E4270" t="str">
        <f>VLOOKUP($A4270,orders[#All],6,0)</f>
        <v>Bali</v>
      </c>
      <c r="F4270" t="str">
        <f>VLOOKUP($A4270,orders[#All],10,0)</f>
        <v>TANPA PROMO</v>
      </c>
      <c r="G4270" t="s">
        <v>2869</v>
      </c>
      <c r="H4270">
        <f>VLOOKUP(working_table!G4270,order_items[[#All],[product_id]:[subtotal_idr]],2,0)</f>
        <v>2</v>
      </c>
      <c r="I4270" s="5">
        <f>VLOOKUP(working_table!$G4270,order_items[[#All],[product_id]:[subtotal_idr]],3,0)</f>
        <v>499000</v>
      </c>
      <c r="J4270" s="5">
        <f>VLOOKUP(working_table!$G4270,order_items[[#All],[product_id]:[subtotal_idr]],4,0)</f>
        <v>998000</v>
      </c>
      <c r="K4270" t="str">
        <f>VLOOKUP($G4270,products7[#All],2,0)</f>
        <v>Jacket Coach Senja Wear</v>
      </c>
      <c r="L4270" t="str">
        <f>VLOOKUP($G4270,products7[#All],3,0)</f>
        <v>Jacket</v>
      </c>
      <c r="M4270" t="str">
        <f>VLOOKUP($G4270,products7[#All],7,0)</f>
        <v>Senja Wear</v>
      </c>
    </row>
    <row r="4271" spans="1:13" x14ac:dyDescent="0.35">
      <c r="A4271" t="s">
        <v>9518</v>
      </c>
      <c r="B4271" s="2">
        <f>VLOOKUP(A4271,orders[#All],3,0)</f>
        <v>44725</v>
      </c>
      <c r="C4271" t="str">
        <f>VLOOKUP($A4271,orders[#All],9,0)</f>
        <v>delivered</v>
      </c>
      <c r="D4271" t="str">
        <f>VLOOKUP($A4271,orders[#All],5,0)</f>
        <v>Manado</v>
      </c>
      <c r="E4271" t="str">
        <f>VLOOKUP($A4271,orders[#All],6,0)</f>
        <v>Sulawesi Utara</v>
      </c>
      <c r="F4271" t="str">
        <f>VLOOKUP($A4271,orders[#All],10,0)</f>
        <v>NEWUSER</v>
      </c>
      <c r="G4271" t="s">
        <v>3536</v>
      </c>
      <c r="H4271">
        <f>VLOOKUP(working_table!G4271,order_items[[#All],[product_id]:[subtotal_idr]],2,0)</f>
        <v>1</v>
      </c>
      <c r="I4271" s="5">
        <f>VLOOKUP(working_table!$G4271,order_items[[#All],[product_id]:[subtotal_idr]],3,0)</f>
        <v>119000</v>
      </c>
      <c r="J4271" s="5">
        <f>VLOOKUP(working_table!$G4271,order_items[[#All],[product_id]:[subtotal_idr]],4,0)</f>
        <v>119000</v>
      </c>
      <c r="K4271" t="str">
        <f>VLOOKUP($G4271,products7[#All],2,0)</f>
        <v>Pants Kulot Tropika Style</v>
      </c>
      <c r="L4271" t="str">
        <f>VLOOKUP($G4271,products7[#All],3,0)</f>
        <v>Pants</v>
      </c>
      <c r="M4271" t="str">
        <f>VLOOKUP($G4271,products7[#All],7,0)</f>
        <v>Tropika Style</v>
      </c>
    </row>
    <row r="4272" spans="1:13" x14ac:dyDescent="0.35">
      <c r="A4272" t="s">
        <v>9520</v>
      </c>
      <c r="B4272" s="2">
        <f>VLOOKUP(A4272,orders[#All],3,0)</f>
        <v>45242</v>
      </c>
      <c r="C4272" t="str">
        <f>VLOOKUP($A4272,orders[#All],9,0)</f>
        <v>processing</v>
      </c>
      <c r="D4272" t="str">
        <f>VLOOKUP($A4272,orders[#All],5,0)</f>
        <v>Bogor</v>
      </c>
      <c r="E4272" t="str">
        <f>VLOOKUP($A4272,orders[#All],6,0)</f>
        <v>Jawa Barat</v>
      </c>
      <c r="F4272" t="str">
        <f>VLOOKUP($A4272,orders[#All],10,0)</f>
        <v>TANPA PROMO</v>
      </c>
      <c r="G4272" t="s">
        <v>2731</v>
      </c>
      <c r="H4272">
        <f>VLOOKUP(working_table!G4272,order_items[[#All],[product_id]:[subtotal_idr]],2,0)</f>
        <v>1</v>
      </c>
      <c r="I4272" s="5">
        <f>VLOOKUP(working_table!$G4272,order_items[[#All],[product_id]:[subtotal_idr]],3,0)</f>
        <v>149000</v>
      </c>
      <c r="J4272" s="5">
        <f>VLOOKUP(working_table!$G4272,order_items[[#All],[product_id]:[subtotal_idr]],4,0)</f>
        <v>149000</v>
      </c>
      <c r="K4272" t="str">
        <f>VLOOKUP($G4272,products7[#All],2,0)</f>
        <v>Topi Baseball Cendana Co</v>
      </c>
      <c r="L4272" t="str">
        <f>VLOOKUP($G4272,products7[#All],3,0)</f>
        <v>Accessories</v>
      </c>
      <c r="M4272" t="str">
        <f>VLOOKUP($G4272,products7[#All],7,0)</f>
        <v>Cendana Co</v>
      </c>
    </row>
    <row r="4273" spans="1:13" x14ac:dyDescent="0.35">
      <c r="A4273" t="s">
        <v>9522</v>
      </c>
      <c r="B4273" s="2">
        <f>VLOOKUP(A4273,orders[#All],3,0)</f>
        <v>45152</v>
      </c>
      <c r="C4273" t="str">
        <f>VLOOKUP($A4273,orders[#All],9,0)</f>
        <v>delivered</v>
      </c>
      <c r="D4273" t="str">
        <f>VLOOKUP($A4273,orders[#All],5,0)</f>
        <v>Pontianak</v>
      </c>
      <c r="E4273" t="str">
        <f>VLOOKUP($A4273,orders[#All],6,0)</f>
        <v>Kalimantan Barat</v>
      </c>
      <c r="F4273" t="str">
        <f>VLOOKUP($A4273,orders[#All],10,0)</f>
        <v>TANPA PROMO</v>
      </c>
      <c r="G4273" t="s">
        <v>2570</v>
      </c>
      <c r="H4273">
        <f>VLOOKUP(working_table!G4273,order_items[[#All],[product_id]:[subtotal_idr]],2,0)</f>
        <v>1</v>
      </c>
      <c r="I4273" s="5">
        <f>VLOOKUP(working_table!$G4273,order_items[[#All],[product_id]:[subtotal_idr]],3,0)</f>
        <v>279000</v>
      </c>
      <c r="J4273" s="5">
        <f>VLOOKUP(working_table!$G4273,order_items[[#All],[product_id]:[subtotal_idr]],4,0)</f>
        <v>279000</v>
      </c>
      <c r="K4273" t="str">
        <f>VLOOKUP($G4273,products7[#All],2,0)</f>
        <v>Dress Mini Casual Pesona Indo</v>
      </c>
      <c r="L4273" t="str">
        <f>VLOOKUP($G4273,products7[#All],3,0)</f>
        <v>Dress</v>
      </c>
      <c r="M4273" t="str">
        <f>VLOOKUP($G4273,products7[#All],7,0)</f>
        <v>Pesona Indo</v>
      </c>
    </row>
    <row r="4274" spans="1:13" x14ac:dyDescent="0.35">
      <c r="A4274" t="s">
        <v>9522</v>
      </c>
      <c r="B4274" s="2">
        <f>VLOOKUP(A4274,orders[#All],3,0)</f>
        <v>45152</v>
      </c>
      <c r="C4274" t="str">
        <f>VLOOKUP($A4274,orders[#All],9,0)</f>
        <v>delivered</v>
      </c>
      <c r="D4274" t="str">
        <f>VLOOKUP($A4274,orders[#All],5,0)</f>
        <v>Pontianak</v>
      </c>
      <c r="E4274" t="str">
        <f>VLOOKUP($A4274,orders[#All],6,0)</f>
        <v>Kalimantan Barat</v>
      </c>
      <c r="F4274" t="str">
        <f>VLOOKUP($A4274,orders[#All],10,0)</f>
        <v>TANPA PROMO</v>
      </c>
      <c r="G4274" t="s">
        <v>2801</v>
      </c>
      <c r="H4274">
        <f>VLOOKUP(working_table!G4274,order_items[[#All],[product_id]:[subtotal_idr]],2,0)</f>
        <v>1</v>
      </c>
      <c r="I4274" s="5">
        <f>VLOOKUP(working_table!$G4274,order_items[[#All],[product_id]:[subtotal_idr]],3,0)</f>
        <v>399000</v>
      </c>
      <c r="J4274" s="5">
        <f>VLOOKUP(working_table!$G4274,order_items[[#All],[product_id]:[subtotal_idr]],4,0)</f>
        <v>399000</v>
      </c>
      <c r="K4274" t="str">
        <f>VLOOKUP($G4274,products7[#All],2,0)</f>
        <v>T-Shirt Graphic BajuKita</v>
      </c>
      <c r="L4274" t="str">
        <f>VLOOKUP($G4274,products7[#All],3,0)</f>
        <v>T-Shirt</v>
      </c>
      <c r="M4274" t="str">
        <f>VLOOKUP($G4274,products7[#All],7,0)</f>
        <v>BajuKita</v>
      </c>
    </row>
    <row r="4275" spans="1:13" x14ac:dyDescent="0.35">
      <c r="A4275" t="s">
        <v>9525</v>
      </c>
      <c r="B4275" s="2">
        <f>VLOOKUP(A4275,orders[#All],3,0)</f>
        <v>45226</v>
      </c>
      <c r="C4275" t="str">
        <f>VLOOKUP($A4275,orders[#All],9,0)</f>
        <v>delivered</v>
      </c>
      <c r="D4275" t="str">
        <f>VLOOKUP($A4275,orders[#All],5,0)</f>
        <v>Bandung</v>
      </c>
      <c r="E4275" t="str">
        <f>VLOOKUP($A4275,orders[#All],6,0)</f>
        <v>Jawa Barat</v>
      </c>
      <c r="F4275" t="str">
        <f>VLOOKUP($A4275,orders[#All],10,0)</f>
        <v>SALE2024</v>
      </c>
      <c r="G4275" t="s">
        <v>3245</v>
      </c>
      <c r="H4275">
        <f>VLOOKUP(working_table!G4275,order_items[[#All],[product_id]:[subtotal_idr]],2,0)</f>
        <v>1</v>
      </c>
      <c r="I4275" s="5">
        <f>VLOOKUP(working_table!$G4275,order_items[[#All],[product_id]:[subtotal_idr]],3,0)</f>
        <v>499000</v>
      </c>
      <c r="J4275" s="5">
        <f>VLOOKUP(working_table!$G4275,order_items[[#All],[product_id]:[subtotal_idr]],4,0)</f>
        <v>499000</v>
      </c>
      <c r="K4275" t="str">
        <f>VLOOKUP($G4275,products7[#All],2,0)</f>
        <v>Dress Mini Casual SandangIndo</v>
      </c>
      <c r="L4275" t="str">
        <f>VLOOKUP($G4275,products7[#All],3,0)</f>
        <v>Dress</v>
      </c>
      <c r="M4275" t="str">
        <f>VLOOKUP($G4275,products7[#All],7,0)</f>
        <v>SandangIndo</v>
      </c>
    </row>
    <row r="4276" spans="1:13" x14ac:dyDescent="0.35">
      <c r="A4276" t="s">
        <v>9525</v>
      </c>
      <c r="B4276" s="2">
        <f>VLOOKUP(A4276,orders[#All],3,0)</f>
        <v>45226</v>
      </c>
      <c r="C4276" t="str">
        <f>VLOOKUP($A4276,orders[#All],9,0)</f>
        <v>delivered</v>
      </c>
      <c r="D4276" t="str">
        <f>VLOOKUP($A4276,orders[#All],5,0)</f>
        <v>Bandung</v>
      </c>
      <c r="E4276" t="str">
        <f>VLOOKUP($A4276,orders[#All],6,0)</f>
        <v>Jawa Barat</v>
      </c>
      <c r="F4276" t="str">
        <f>VLOOKUP($A4276,orders[#All],10,0)</f>
        <v>SALE2024</v>
      </c>
      <c r="G4276" t="s">
        <v>2565</v>
      </c>
      <c r="H4276">
        <f>VLOOKUP(working_table!G4276,order_items[[#All],[product_id]:[subtotal_idr]],2,0)</f>
        <v>1</v>
      </c>
      <c r="I4276" s="5">
        <f>VLOOKUP(working_table!$G4276,order_items[[#All],[product_id]:[subtotal_idr]],3,0)</f>
        <v>69000</v>
      </c>
      <c r="J4276" s="5">
        <f>VLOOKUP(working_table!$G4276,order_items[[#All],[product_id]:[subtotal_idr]],4,0)</f>
        <v>69000</v>
      </c>
      <c r="K4276" t="str">
        <f>VLOOKUP($G4276,products7[#All],2,0)</f>
        <v>T-Shirt Polos Basic Ratu Mode</v>
      </c>
      <c r="L4276" t="str">
        <f>VLOOKUP($G4276,products7[#All],3,0)</f>
        <v>T-Shirt</v>
      </c>
      <c r="M4276" t="str">
        <f>VLOOKUP($G4276,products7[#All],7,0)</f>
        <v>Ratu Mode</v>
      </c>
    </row>
    <row r="4277" spans="1:13" x14ac:dyDescent="0.35">
      <c r="A4277" t="s">
        <v>9528</v>
      </c>
      <c r="B4277" s="2">
        <f>VLOOKUP(A4277,orders[#All],3,0)</f>
        <v>45704</v>
      </c>
      <c r="C4277" t="str">
        <f>VLOOKUP($A4277,orders[#All],9,0)</f>
        <v>delivered</v>
      </c>
      <c r="D4277" t="str">
        <f>VLOOKUP($A4277,orders[#All],5,0)</f>
        <v>Manado</v>
      </c>
      <c r="E4277" t="str">
        <f>VLOOKUP($A4277,orders[#All],6,0)</f>
        <v>Sulawesi Utara</v>
      </c>
      <c r="F4277" t="str">
        <f>VLOOKUP($A4277,orders[#All],10,0)</f>
        <v>TANPA PROMO</v>
      </c>
      <c r="G4277" t="s">
        <v>3346</v>
      </c>
      <c r="H4277">
        <f>VLOOKUP(working_table!G4277,order_items[[#All],[product_id]:[subtotal_idr]],2,0)</f>
        <v>1</v>
      </c>
      <c r="I4277" s="5">
        <f>VLOOKUP(working_table!$G4277,order_items[[#All],[product_id]:[subtotal_idr]],3,0)</f>
        <v>399000</v>
      </c>
      <c r="J4277" s="5">
        <f>VLOOKUP(working_table!$G4277,order_items[[#All],[product_id]:[subtotal_idr]],4,0)</f>
        <v>399000</v>
      </c>
      <c r="K4277" t="str">
        <f>VLOOKUP($G4277,products7[#All],2,0)</f>
        <v>Kemeja Batik Ratu Mode</v>
      </c>
      <c r="L4277" t="str">
        <f>VLOOKUP($G4277,products7[#All],3,0)</f>
        <v>T-Shirt</v>
      </c>
      <c r="M4277" t="str">
        <f>VLOOKUP($G4277,products7[#All],7,0)</f>
        <v>Ratu Mode</v>
      </c>
    </row>
    <row r="4278" spans="1:13" x14ac:dyDescent="0.35">
      <c r="A4278" t="s">
        <v>9528</v>
      </c>
      <c r="B4278" s="2">
        <f>VLOOKUP(A4278,orders[#All],3,0)</f>
        <v>45704</v>
      </c>
      <c r="C4278" t="str">
        <f>VLOOKUP($A4278,orders[#All],9,0)</f>
        <v>delivered</v>
      </c>
      <c r="D4278" t="str">
        <f>VLOOKUP($A4278,orders[#All],5,0)</f>
        <v>Manado</v>
      </c>
      <c r="E4278" t="str">
        <f>VLOOKUP($A4278,orders[#All],6,0)</f>
        <v>Sulawesi Utara</v>
      </c>
      <c r="F4278" t="str">
        <f>VLOOKUP($A4278,orders[#All],10,0)</f>
        <v>TANPA PROMO</v>
      </c>
      <c r="G4278" t="s">
        <v>3676</v>
      </c>
      <c r="H4278">
        <f>VLOOKUP(working_table!G4278,order_items[[#All],[product_id]:[subtotal_idr]],2,0)</f>
        <v>1</v>
      </c>
      <c r="I4278" s="5">
        <f>VLOOKUP(working_table!$G4278,order_items[[#All],[product_id]:[subtotal_idr]],3,0)</f>
        <v>449000</v>
      </c>
      <c r="J4278" s="5">
        <f>VLOOKUP(working_table!$G4278,order_items[[#All],[product_id]:[subtotal_idr]],4,0)</f>
        <v>449000</v>
      </c>
      <c r="K4278" t="str">
        <f>VLOOKUP($G4278,products7[#All],2,0)</f>
        <v>Pants Chino Ratu Mode</v>
      </c>
      <c r="L4278" t="str">
        <f>VLOOKUP($G4278,products7[#All],3,0)</f>
        <v>Pants</v>
      </c>
      <c r="M4278" t="str">
        <f>VLOOKUP($G4278,products7[#All],7,0)</f>
        <v>Ratu Mode</v>
      </c>
    </row>
    <row r="4279" spans="1:13" x14ac:dyDescent="0.35">
      <c r="A4279" t="s">
        <v>9531</v>
      </c>
      <c r="B4279" s="2">
        <f>VLOOKUP(A4279,orders[#All],3,0)</f>
        <v>45132</v>
      </c>
      <c r="C4279" t="str">
        <f>VLOOKUP($A4279,orders[#All],9,0)</f>
        <v>delivered</v>
      </c>
      <c r="D4279" t="str">
        <f>VLOOKUP($A4279,orders[#All],5,0)</f>
        <v>Tangerang</v>
      </c>
      <c r="E4279" t="str">
        <f>VLOOKUP($A4279,orders[#All],6,0)</f>
        <v>Banten</v>
      </c>
      <c r="F4279" t="str">
        <f>VLOOKUP($A4279,orders[#All],10,0)</f>
        <v>TANPA PROMO</v>
      </c>
      <c r="G4279" t="s">
        <v>2777</v>
      </c>
      <c r="H4279">
        <f>VLOOKUP(working_table!G4279,order_items[[#All],[product_id]:[subtotal_idr]],2,0)</f>
        <v>1</v>
      </c>
      <c r="I4279" s="5">
        <f>VLOOKUP(working_table!$G4279,order_items[[#All],[product_id]:[subtotal_idr]],3,0)</f>
        <v>499000</v>
      </c>
      <c r="J4279" s="5">
        <f>VLOOKUP(working_table!$G4279,order_items[[#All],[product_id]:[subtotal_idr]],4,0)</f>
        <v>499000</v>
      </c>
      <c r="K4279" t="str">
        <f>VLOOKUP($G4279,products7[#All],2,0)</f>
        <v>Jacket Denim Riang Apparel</v>
      </c>
      <c r="L4279" t="str">
        <f>VLOOKUP($G4279,products7[#All],3,0)</f>
        <v>Jacket</v>
      </c>
      <c r="M4279" t="str">
        <f>VLOOKUP($G4279,products7[#All],7,0)</f>
        <v>Riang Apparel</v>
      </c>
    </row>
    <row r="4280" spans="1:13" x14ac:dyDescent="0.35">
      <c r="A4280" t="s">
        <v>9531</v>
      </c>
      <c r="B4280" s="2">
        <f>VLOOKUP(A4280,orders[#All],3,0)</f>
        <v>45132</v>
      </c>
      <c r="C4280" t="str">
        <f>VLOOKUP($A4280,orders[#All],9,0)</f>
        <v>delivered</v>
      </c>
      <c r="D4280" t="str">
        <f>VLOOKUP($A4280,orders[#All],5,0)</f>
        <v>Tangerang</v>
      </c>
      <c r="E4280" t="str">
        <f>VLOOKUP($A4280,orders[#All],6,0)</f>
        <v>Banten</v>
      </c>
      <c r="F4280" t="str">
        <f>VLOOKUP($A4280,orders[#All],10,0)</f>
        <v>TANPA PROMO</v>
      </c>
      <c r="G4280" t="s">
        <v>2570</v>
      </c>
      <c r="H4280">
        <f>VLOOKUP(working_table!G4280,order_items[[#All],[product_id]:[subtotal_idr]],2,0)</f>
        <v>1</v>
      </c>
      <c r="I4280" s="5">
        <f>VLOOKUP(working_table!$G4280,order_items[[#All],[product_id]:[subtotal_idr]],3,0)</f>
        <v>279000</v>
      </c>
      <c r="J4280" s="5">
        <f>VLOOKUP(working_table!$G4280,order_items[[#All],[product_id]:[subtotal_idr]],4,0)</f>
        <v>279000</v>
      </c>
      <c r="K4280" t="str">
        <f>VLOOKUP($G4280,products7[#All],2,0)</f>
        <v>Dress Mini Casual Pesona Indo</v>
      </c>
      <c r="L4280" t="str">
        <f>VLOOKUP($G4280,products7[#All],3,0)</f>
        <v>Dress</v>
      </c>
      <c r="M4280" t="str">
        <f>VLOOKUP($G4280,products7[#All],7,0)</f>
        <v>Pesona Indo</v>
      </c>
    </row>
    <row r="4281" spans="1:13" x14ac:dyDescent="0.35">
      <c r="A4281" t="s">
        <v>9534</v>
      </c>
      <c r="B4281" s="2">
        <f>VLOOKUP(A4281,orders[#All],3,0)</f>
        <v>45694</v>
      </c>
      <c r="C4281" t="str">
        <f>VLOOKUP($A4281,orders[#All],9,0)</f>
        <v>processing</v>
      </c>
      <c r="D4281" t="str">
        <f>VLOOKUP($A4281,orders[#All],5,0)</f>
        <v>Semarang</v>
      </c>
      <c r="E4281" t="str">
        <f>VLOOKUP($A4281,orders[#All],6,0)</f>
        <v>Jawa Tengah</v>
      </c>
      <c r="F4281" t="str">
        <f>VLOOKUP($A4281,orders[#All],10,0)</f>
        <v>HARI BELANJA</v>
      </c>
      <c r="G4281" t="s">
        <v>2980</v>
      </c>
      <c r="H4281">
        <f>VLOOKUP(working_table!G4281,order_items[[#All],[product_id]:[subtotal_idr]],2,0)</f>
        <v>2</v>
      </c>
      <c r="I4281" s="5">
        <f>VLOOKUP(working_table!$G4281,order_items[[#All],[product_id]:[subtotal_idr]],3,0)</f>
        <v>279000</v>
      </c>
      <c r="J4281" s="5">
        <f>VLOOKUP(working_table!$G4281,order_items[[#All],[product_id]:[subtotal_idr]],4,0)</f>
        <v>558000</v>
      </c>
      <c r="K4281" t="str">
        <f>VLOOKUP($G4281,products7[#All],2,0)</f>
        <v>T-Shirt Graphic SandangIndo</v>
      </c>
      <c r="L4281" t="str">
        <f>VLOOKUP($G4281,products7[#All],3,0)</f>
        <v>T-Shirt</v>
      </c>
      <c r="M4281" t="str">
        <f>VLOOKUP($G4281,products7[#All],7,0)</f>
        <v>SandangIndo</v>
      </c>
    </row>
    <row r="4282" spans="1:13" x14ac:dyDescent="0.35">
      <c r="A4282" t="s">
        <v>9536</v>
      </c>
      <c r="B4282" s="2">
        <f>VLOOKUP(A4282,orders[#All],3,0)</f>
        <v>45091</v>
      </c>
      <c r="C4282" t="str">
        <f>VLOOKUP($A4282,orders[#All],9,0)</f>
        <v>processing</v>
      </c>
      <c r="D4282" t="str">
        <f>VLOOKUP($A4282,orders[#All],5,0)</f>
        <v>Semarang</v>
      </c>
      <c r="E4282" t="str">
        <f>VLOOKUP($A4282,orders[#All],6,0)</f>
        <v>Jawa Tengah</v>
      </c>
      <c r="F4282" t="str">
        <f>VLOOKUP($A4282,orders[#All],10,0)</f>
        <v>FLASHSALE</v>
      </c>
      <c r="G4282" t="s">
        <v>2649</v>
      </c>
      <c r="H4282">
        <f>VLOOKUP(working_table!G4282,order_items[[#All],[product_id]:[subtotal_idr]],2,0)</f>
        <v>1</v>
      </c>
      <c r="I4282" s="5">
        <f>VLOOKUP(working_table!$G4282,order_items[[#All],[product_id]:[subtotal_idr]],3,0)</f>
        <v>129000</v>
      </c>
      <c r="J4282" s="5">
        <f>VLOOKUP(working_table!$G4282,order_items[[#All],[product_id]:[subtotal_idr]],4,0)</f>
        <v>129000</v>
      </c>
      <c r="K4282" t="str">
        <f>VLOOKUP($G4282,products7[#All],2,0)</f>
        <v>Dress Bodycon SandangIndo</v>
      </c>
      <c r="L4282" t="str">
        <f>VLOOKUP($G4282,products7[#All],3,0)</f>
        <v>Dress</v>
      </c>
      <c r="M4282" t="str">
        <f>VLOOKUP($G4282,products7[#All],7,0)</f>
        <v>SandangIndo</v>
      </c>
    </row>
    <row r="4283" spans="1:13" x14ac:dyDescent="0.35">
      <c r="A4283" t="s">
        <v>9536</v>
      </c>
      <c r="B4283" s="2">
        <f>VLOOKUP(A4283,orders[#All],3,0)</f>
        <v>45091</v>
      </c>
      <c r="C4283" t="str">
        <f>VLOOKUP($A4283,orders[#All],9,0)</f>
        <v>processing</v>
      </c>
      <c r="D4283" t="str">
        <f>VLOOKUP($A4283,orders[#All],5,0)</f>
        <v>Semarang</v>
      </c>
      <c r="E4283" t="str">
        <f>VLOOKUP($A4283,orders[#All],6,0)</f>
        <v>Jawa Tengah</v>
      </c>
      <c r="F4283" t="str">
        <f>VLOOKUP($A4283,orders[#All],10,0)</f>
        <v>FLASHSALE</v>
      </c>
      <c r="G4283" t="s">
        <v>2953</v>
      </c>
      <c r="H4283">
        <f>VLOOKUP(working_table!G4283,order_items[[#All],[product_id]:[subtotal_idr]],2,0)</f>
        <v>1</v>
      </c>
      <c r="I4283" s="5">
        <f>VLOOKUP(working_table!$G4283,order_items[[#All],[product_id]:[subtotal_idr]],3,0)</f>
        <v>399000</v>
      </c>
      <c r="J4283" s="5">
        <f>VLOOKUP(working_table!$G4283,order_items[[#All],[product_id]:[subtotal_idr]],4,0)</f>
        <v>399000</v>
      </c>
      <c r="K4283" t="str">
        <f>VLOOKUP($G4283,products7[#All],2,0)</f>
        <v>T-Shirt Graphic SandangIndo</v>
      </c>
      <c r="L4283" t="str">
        <f>VLOOKUP($G4283,products7[#All],3,0)</f>
        <v>T-Shirt</v>
      </c>
      <c r="M4283" t="str">
        <f>VLOOKUP($G4283,products7[#All],7,0)</f>
        <v>SandangIndo</v>
      </c>
    </row>
    <row r="4284" spans="1:13" x14ac:dyDescent="0.35">
      <c r="A4284" t="s">
        <v>9539</v>
      </c>
      <c r="B4284" s="2">
        <f>VLOOKUP(A4284,orders[#All],3,0)</f>
        <v>44800</v>
      </c>
      <c r="C4284" t="str">
        <f>VLOOKUP($A4284,orders[#All],9,0)</f>
        <v>cancelled</v>
      </c>
      <c r="D4284" t="str">
        <f>VLOOKUP($A4284,orders[#All],5,0)</f>
        <v>Denpasar</v>
      </c>
      <c r="E4284" t="str">
        <f>VLOOKUP($A4284,orders[#All],6,0)</f>
        <v>Bali</v>
      </c>
      <c r="F4284" t="str">
        <f>VLOOKUP($A4284,orders[#All],10,0)</f>
        <v>HARI BELANJA</v>
      </c>
      <c r="G4284" t="s">
        <v>2649</v>
      </c>
      <c r="H4284">
        <f>VLOOKUP(working_table!G4284,order_items[[#All],[product_id]:[subtotal_idr]],2,0)</f>
        <v>1</v>
      </c>
      <c r="I4284" s="5">
        <f>VLOOKUP(working_table!$G4284,order_items[[#All],[product_id]:[subtotal_idr]],3,0)</f>
        <v>129000</v>
      </c>
      <c r="J4284" s="5">
        <f>VLOOKUP(working_table!$G4284,order_items[[#All],[product_id]:[subtotal_idr]],4,0)</f>
        <v>129000</v>
      </c>
      <c r="K4284" t="str">
        <f>VLOOKUP($G4284,products7[#All],2,0)</f>
        <v>Dress Bodycon SandangIndo</v>
      </c>
      <c r="L4284" t="str">
        <f>VLOOKUP($G4284,products7[#All],3,0)</f>
        <v>Dress</v>
      </c>
      <c r="M4284" t="str">
        <f>VLOOKUP($G4284,products7[#All],7,0)</f>
        <v>SandangIndo</v>
      </c>
    </row>
    <row r="4285" spans="1:13" x14ac:dyDescent="0.35">
      <c r="A4285" t="s">
        <v>9539</v>
      </c>
      <c r="B4285" s="2">
        <f>VLOOKUP(A4285,orders[#All],3,0)</f>
        <v>44800</v>
      </c>
      <c r="C4285" t="str">
        <f>VLOOKUP($A4285,orders[#All],9,0)</f>
        <v>cancelled</v>
      </c>
      <c r="D4285" t="str">
        <f>VLOOKUP($A4285,orders[#All],5,0)</f>
        <v>Denpasar</v>
      </c>
      <c r="E4285" t="str">
        <f>VLOOKUP($A4285,orders[#All],6,0)</f>
        <v>Bali</v>
      </c>
      <c r="F4285" t="str">
        <f>VLOOKUP($A4285,orders[#All],10,0)</f>
        <v>HARI BELANJA</v>
      </c>
      <c r="G4285" t="s">
        <v>2898</v>
      </c>
      <c r="H4285">
        <f>VLOOKUP(working_table!G4285,order_items[[#All],[product_id]:[subtotal_idr]],2,0)</f>
        <v>1</v>
      </c>
      <c r="I4285" s="5">
        <f>VLOOKUP(working_table!$G4285,order_items[[#All],[product_id]:[subtotal_idr]],3,0)</f>
        <v>49000</v>
      </c>
      <c r="J4285" s="5">
        <f>VLOOKUP(working_table!$G4285,order_items[[#All],[product_id]:[subtotal_idr]],4,0)</f>
        <v>49000</v>
      </c>
      <c r="K4285" t="str">
        <f>VLOOKUP($G4285,products7[#All],2,0)</f>
        <v>Kemeja Oxford Cendana Co</v>
      </c>
      <c r="L4285" t="str">
        <f>VLOOKUP($G4285,products7[#All],3,0)</f>
        <v>kemeja</v>
      </c>
      <c r="M4285" t="str">
        <f>VLOOKUP($G4285,products7[#All],7,0)</f>
        <v>Cendana Co</v>
      </c>
    </row>
    <row r="4286" spans="1:13" x14ac:dyDescent="0.35">
      <c r="A4286" t="s">
        <v>9542</v>
      </c>
      <c r="B4286" s="2">
        <f>VLOOKUP(A4286,orders[#All],3,0)</f>
        <v>45708</v>
      </c>
      <c r="C4286" t="str">
        <f>VLOOKUP($A4286,orders[#All],9,0)</f>
        <v>delivered</v>
      </c>
      <c r="D4286" t="str">
        <f>VLOOKUP($A4286,orders[#All],5,0)</f>
        <v>Medan</v>
      </c>
      <c r="E4286" t="str">
        <f>VLOOKUP($A4286,orders[#All],6,0)</f>
        <v>Sumatera Utara</v>
      </c>
      <c r="F4286" t="str">
        <f>VLOOKUP($A4286,orders[#All],10,0)</f>
        <v>TANPA PROMO</v>
      </c>
      <c r="G4286" t="s">
        <v>3522</v>
      </c>
      <c r="H4286">
        <f>VLOOKUP(working_table!G4286,order_items[[#All],[product_id]:[subtotal_idr]],2,0)</f>
        <v>3</v>
      </c>
      <c r="I4286" s="5">
        <f>VLOOKUP(working_table!$G4286,order_items[[#All],[product_id]:[subtotal_idr]],3,0)</f>
        <v>249000</v>
      </c>
      <c r="J4286" s="5">
        <f>VLOOKUP(working_table!$G4286,order_items[[#All],[product_id]:[subtotal_idr]],4,0)</f>
        <v>747000</v>
      </c>
      <c r="K4286" t="str">
        <f>VLOOKUP($G4286,products7[#All],2,0)</f>
        <v>Dompet Kulit Pesona Indo</v>
      </c>
      <c r="L4286" t="str">
        <f>VLOOKUP($G4286,products7[#All],3,0)</f>
        <v>Accessories</v>
      </c>
      <c r="M4286" t="str">
        <f>VLOOKUP($G4286,products7[#All],7,0)</f>
        <v>Pesona Indo</v>
      </c>
    </row>
    <row r="4287" spans="1:13" x14ac:dyDescent="0.35">
      <c r="A4287" t="s">
        <v>9542</v>
      </c>
      <c r="B4287" s="2">
        <f>VLOOKUP(A4287,orders[#All],3,0)</f>
        <v>45708</v>
      </c>
      <c r="C4287" t="str">
        <f>VLOOKUP($A4287,orders[#All],9,0)</f>
        <v>delivered</v>
      </c>
      <c r="D4287" t="str">
        <f>VLOOKUP($A4287,orders[#All],5,0)</f>
        <v>Medan</v>
      </c>
      <c r="E4287" t="str">
        <f>VLOOKUP($A4287,orders[#All],6,0)</f>
        <v>Sumatera Utara</v>
      </c>
      <c r="F4287" t="str">
        <f>VLOOKUP($A4287,orders[#All],10,0)</f>
        <v>TANPA PROMO</v>
      </c>
      <c r="G4287" t="s">
        <v>4306</v>
      </c>
      <c r="H4287">
        <f>VLOOKUP(working_table!G4287,order_items[[#All],[product_id]:[subtotal_idr]],2,0)</f>
        <v>2</v>
      </c>
      <c r="I4287" s="5">
        <f>VLOOKUP(working_table!$G4287,order_items[[#All],[product_id]:[subtotal_idr]],3,0)</f>
        <v>399000</v>
      </c>
      <c r="J4287" s="5">
        <f>VLOOKUP(working_table!$G4287,order_items[[#All],[product_id]:[subtotal_idr]],4,0)</f>
        <v>798000</v>
      </c>
      <c r="K4287" t="str">
        <f>VLOOKUP($G4287,products7[#All],2,0)</f>
        <v>Dress Wrap Senja Wear</v>
      </c>
      <c r="L4287" t="str">
        <f>VLOOKUP($G4287,products7[#All],3,0)</f>
        <v>dress</v>
      </c>
      <c r="M4287" t="str">
        <f>VLOOKUP($G4287,products7[#All],7,0)</f>
        <v>Senja Wear</v>
      </c>
    </row>
    <row r="4288" spans="1:13" x14ac:dyDescent="0.35">
      <c r="A4288" t="s">
        <v>9545</v>
      </c>
      <c r="B4288" s="2">
        <f>VLOOKUP(A4288,orders[#All],3,0)</f>
        <v>45452</v>
      </c>
      <c r="C4288" t="str">
        <f>VLOOKUP($A4288,orders[#All],9,0)</f>
        <v>cancelled</v>
      </c>
      <c r="D4288" t="str">
        <f>VLOOKUP($A4288,orders[#All],5,0)</f>
        <v>Makassar</v>
      </c>
      <c r="E4288" t="str">
        <f>VLOOKUP($A4288,orders[#All],6,0)</f>
        <v>Sulawesi Selatan</v>
      </c>
      <c r="F4288" t="str">
        <f>VLOOKUP($A4288,orders[#All],10,0)</f>
        <v>FLASHSALE</v>
      </c>
      <c r="G4288" t="s">
        <v>2709</v>
      </c>
      <c r="H4288">
        <f>VLOOKUP(working_table!G4288,order_items[[#All],[product_id]:[subtotal_idr]],2,0)</f>
        <v>2</v>
      </c>
      <c r="I4288" s="5">
        <f>VLOOKUP(working_table!$G4288,order_items[[#All],[product_id]:[subtotal_idr]],3,0)</f>
        <v>79000</v>
      </c>
      <c r="J4288" s="5">
        <f>VLOOKUP(working_table!$G4288,order_items[[#All],[product_id]:[subtotal_idr]],4,0)</f>
        <v>158000</v>
      </c>
      <c r="K4288" t="str">
        <f>VLOOKUP($G4288,products7[#All],2,0)</f>
        <v>T-Shirt Oversize Riang Apparel</v>
      </c>
      <c r="L4288" t="str">
        <f>VLOOKUP($G4288,products7[#All],3,0)</f>
        <v>T-Shirt</v>
      </c>
      <c r="M4288" t="str">
        <f>VLOOKUP($G4288,products7[#All],7,0)</f>
        <v>Riang Apparel</v>
      </c>
    </row>
    <row r="4289" spans="1:13" x14ac:dyDescent="0.35">
      <c r="A4289" t="s">
        <v>9547</v>
      </c>
      <c r="B4289" s="2">
        <f>VLOOKUP(A4289,orders[#All],3,0)</f>
        <v>45407</v>
      </c>
      <c r="C4289" t="str">
        <f>VLOOKUP($A4289,orders[#All],9,0)</f>
        <v>processing</v>
      </c>
      <c r="D4289" t="str">
        <f>VLOOKUP($A4289,orders[#All],5,0)</f>
        <v>Depok</v>
      </c>
      <c r="E4289" t="str">
        <f>VLOOKUP($A4289,orders[#All],6,0)</f>
        <v>Jawa Barat</v>
      </c>
      <c r="F4289" t="str">
        <f>VLOOKUP($A4289,orders[#All],10,0)</f>
        <v>NEWUSER</v>
      </c>
      <c r="G4289" t="s">
        <v>4679</v>
      </c>
      <c r="H4289">
        <f>VLOOKUP(working_table!G4289,order_items[[#All],[product_id]:[subtotal_idr]],2,0)</f>
        <v>1</v>
      </c>
      <c r="I4289" s="5">
        <f>VLOOKUP(working_table!$G4289,order_items[[#All],[product_id]:[subtotal_idr]],3,0)</f>
        <v>279000</v>
      </c>
      <c r="J4289" s="5">
        <f>VLOOKUP(working_table!$G4289,order_items[[#All],[product_id]:[subtotal_idr]],4,0)</f>
        <v>279000</v>
      </c>
      <c r="K4289" t="str">
        <f>VLOOKUP($G4289,products7[#All],2,0)</f>
        <v>Dress Mini Casual Tropika Style</v>
      </c>
      <c r="L4289" t="str">
        <f>VLOOKUP($G4289,products7[#All],3,0)</f>
        <v>Dress</v>
      </c>
      <c r="M4289" t="str">
        <f>VLOOKUP($G4289,products7[#All],7,0)</f>
        <v>Tropika Style</v>
      </c>
    </row>
    <row r="4290" spans="1:13" x14ac:dyDescent="0.35">
      <c r="A4290" t="s">
        <v>9549</v>
      </c>
      <c r="B4290" s="2">
        <f>VLOOKUP(A4290,orders[#All],3,0)</f>
        <v>45665</v>
      </c>
      <c r="C4290" t="str">
        <f>VLOOKUP($A4290,orders[#All],9,0)</f>
        <v>delivered</v>
      </c>
      <c r="D4290" t="str">
        <f>VLOOKUP($A4290,orders[#All],5,0)</f>
        <v>Balikpapan</v>
      </c>
      <c r="E4290" t="str">
        <f>VLOOKUP($A4290,orders[#All],6,0)</f>
        <v>Kalimantan Timur</v>
      </c>
      <c r="F4290" t="str">
        <f>VLOOKUP($A4290,orders[#All],10,0)</f>
        <v>TANPA PROMO</v>
      </c>
      <c r="G4290" t="s">
        <v>2826</v>
      </c>
      <c r="H4290">
        <f>VLOOKUP(working_table!G4290,order_items[[#All],[product_id]:[subtotal_idr]],2,0)</f>
        <v>1</v>
      </c>
      <c r="I4290" s="5">
        <f>VLOOKUP(working_table!$G4290,order_items[[#All],[product_id]:[subtotal_idr]],3,0)</f>
        <v>99000</v>
      </c>
      <c r="J4290" s="5">
        <f>VLOOKUP(working_table!$G4290,order_items[[#All],[product_id]:[subtotal_idr]],4,0)</f>
        <v>99000</v>
      </c>
      <c r="K4290" t="str">
        <f>VLOOKUP($G4290,products7[#All],2,0)</f>
        <v>Dress Midi Floral Senja Wear</v>
      </c>
      <c r="L4290" t="str">
        <f>VLOOKUP($G4290,products7[#All],3,0)</f>
        <v>Dress</v>
      </c>
      <c r="M4290" t="str">
        <f>VLOOKUP($G4290,products7[#All],7,0)</f>
        <v>Senja Wear</v>
      </c>
    </row>
    <row r="4291" spans="1:13" x14ac:dyDescent="0.35">
      <c r="A4291" t="s">
        <v>9549</v>
      </c>
      <c r="B4291" s="2">
        <f>VLOOKUP(A4291,orders[#All],3,0)</f>
        <v>45665</v>
      </c>
      <c r="C4291" t="str">
        <f>VLOOKUP($A4291,orders[#All],9,0)</f>
        <v>delivered</v>
      </c>
      <c r="D4291" t="str">
        <f>VLOOKUP($A4291,orders[#All],5,0)</f>
        <v>Balikpapan</v>
      </c>
      <c r="E4291" t="str">
        <f>VLOOKUP($A4291,orders[#All],6,0)</f>
        <v>Kalimantan Timur</v>
      </c>
      <c r="F4291" t="str">
        <f>VLOOKUP($A4291,orders[#All],10,0)</f>
        <v>TANPA PROMO</v>
      </c>
      <c r="G4291" t="s">
        <v>2466</v>
      </c>
      <c r="H4291">
        <f>VLOOKUP(working_table!G4291,order_items[[#All],[product_id]:[subtotal_idr]],2,0)</f>
        <v>1</v>
      </c>
      <c r="I4291" s="5">
        <f>VLOOKUP(working_table!$G4291,order_items[[#All],[product_id]:[subtotal_idr]],3,0)</f>
        <v>89000</v>
      </c>
      <c r="J4291" s="5">
        <f>VLOOKUP(working_table!$G4291,order_items[[#All],[product_id]:[subtotal_idr]],4,0)</f>
        <v>89000</v>
      </c>
      <c r="K4291" t="str">
        <f>VLOOKUP($G4291,products7[#All],2,0)</f>
        <v>Jacket Hoodie Kanvas Lokal</v>
      </c>
      <c r="L4291" t="str">
        <f>VLOOKUP($G4291,products7[#All],3,0)</f>
        <v>Jacket</v>
      </c>
      <c r="M4291" t="str">
        <f>VLOOKUP($G4291,products7[#All],7,0)</f>
        <v>Kanvas Lokal</v>
      </c>
    </row>
    <row r="4292" spans="1:13" x14ac:dyDescent="0.35">
      <c r="A4292" t="s">
        <v>9549</v>
      </c>
      <c r="B4292" s="2">
        <f>VLOOKUP(A4292,orders[#All],3,0)</f>
        <v>45665</v>
      </c>
      <c r="C4292" t="str">
        <f>VLOOKUP($A4292,orders[#All],9,0)</f>
        <v>delivered</v>
      </c>
      <c r="D4292" t="str">
        <f>VLOOKUP($A4292,orders[#All],5,0)</f>
        <v>Balikpapan</v>
      </c>
      <c r="E4292" t="str">
        <f>VLOOKUP($A4292,orders[#All],6,0)</f>
        <v>Kalimantan Timur</v>
      </c>
      <c r="F4292" t="str">
        <f>VLOOKUP($A4292,orders[#All],10,0)</f>
        <v>TANPA PROMO</v>
      </c>
      <c r="G4292" t="s">
        <v>3132</v>
      </c>
      <c r="H4292">
        <f>VLOOKUP(working_table!G4292,order_items[[#All],[product_id]:[subtotal_idr]],2,0)</f>
        <v>1</v>
      </c>
      <c r="I4292" s="5">
        <f>VLOOKUP(working_table!$G4292,order_items[[#All],[product_id]:[subtotal_idr]],3,0)</f>
        <v>229000</v>
      </c>
      <c r="J4292" s="5">
        <f>VLOOKUP(working_table!$G4292,order_items[[#All],[product_id]:[subtotal_idr]],4,0)</f>
        <v>229000</v>
      </c>
      <c r="K4292" t="str">
        <f>VLOOKUP($G4292,products7[#All],2,0)</f>
        <v>Jacket Denim Riang Apparel</v>
      </c>
      <c r="L4292" t="str">
        <f>VLOOKUP($G4292,products7[#All],3,0)</f>
        <v>Jacket</v>
      </c>
      <c r="M4292" t="str">
        <f>VLOOKUP($G4292,products7[#All],7,0)</f>
        <v>Riang Apparel</v>
      </c>
    </row>
    <row r="4293" spans="1:13" x14ac:dyDescent="0.35">
      <c r="A4293" t="s">
        <v>9553</v>
      </c>
      <c r="B4293" s="2">
        <f>VLOOKUP(A4293,orders[#All],3,0)</f>
        <v>45480</v>
      </c>
      <c r="C4293" t="str">
        <f>VLOOKUP($A4293,orders[#All],9,0)</f>
        <v>shipped</v>
      </c>
      <c r="D4293" t="str">
        <f>VLOOKUP($A4293,orders[#All],5,0)</f>
        <v>Denpasar</v>
      </c>
      <c r="E4293" t="str">
        <f>VLOOKUP($A4293,orders[#All],6,0)</f>
        <v>Bali</v>
      </c>
      <c r="F4293" t="str">
        <f>VLOOKUP($A4293,orders[#All],10,0)</f>
        <v>NEWUSER</v>
      </c>
      <c r="G4293" t="s">
        <v>3109</v>
      </c>
      <c r="H4293">
        <f>VLOOKUP(working_table!G4293,order_items[[#All],[product_id]:[subtotal_idr]],2,0)</f>
        <v>2</v>
      </c>
      <c r="I4293" s="5">
        <f>VLOOKUP(working_table!$G4293,order_items[[#All],[product_id]:[subtotal_idr]],3,0)</f>
        <v>599000</v>
      </c>
      <c r="J4293" s="5">
        <f>VLOOKUP(working_table!$G4293,order_items[[#All],[product_id]:[subtotal_idr]],4,0)</f>
        <v>1198000</v>
      </c>
      <c r="K4293" t="str">
        <f>VLOOKUP($G4293,products7[#All],2,0)</f>
        <v>Dress Wrap Pesona Indo</v>
      </c>
      <c r="L4293" t="str">
        <f>VLOOKUP($G4293,products7[#All],3,0)</f>
        <v>Dress</v>
      </c>
      <c r="M4293" t="str">
        <f>VLOOKUP($G4293,products7[#All],7,0)</f>
        <v>Pesona Indo</v>
      </c>
    </row>
    <row r="4294" spans="1:13" x14ac:dyDescent="0.35">
      <c r="A4294" t="s">
        <v>9555</v>
      </c>
      <c r="B4294" s="2">
        <f>VLOOKUP(A4294,orders[#All],3,0)</f>
        <v>44607</v>
      </c>
      <c r="C4294" t="str">
        <f>VLOOKUP($A4294,orders[#All],9,0)</f>
        <v>delivered</v>
      </c>
      <c r="D4294" t="str">
        <f>VLOOKUP($A4294,orders[#All],5,0)</f>
        <v>Yogyakarta</v>
      </c>
      <c r="E4294" t="str">
        <f>VLOOKUP($A4294,orders[#All],6,0)</f>
        <v>DI Yogyakarta</v>
      </c>
      <c r="F4294" t="str">
        <f>VLOOKUP($A4294,orders[#All],10,0)</f>
        <v>TANPA PROMO</v>
      </c>
      <c r="G4294" t="s">
        <v>2662</v>
      </c>
      <c r="H4294">
        <f>VLOOKUP(working_table!G4294,order_items[[#All],[product_id]:[subtotal_idr]],2,0)</f>
        <v>1</v>
      </c>
      <c r="I4294" s="5">
        <f>VLOOKUP(working_table!$G4294,order_items[[#All],[product_id]:[subtotal_idr]],3,0)</f>
        <v>149000</v>
      </c>
      <c r="J4294" s="5">
        <f>VLOOKUP(working_table!$G4294,order_items[[#All],[product_id]:[subtotal_idr]],4,0)</f>
        <v>149000</v>
      </c>
      <c r="K4294" t="str">
        <f>VLOOKUP($G4294,products7[#All],2,0)</f>
        <v>Topi Baseball Cendana Co</v>
      </c>
      <c r="L4294" t="str">
        <f>VLOOKUP($G4294,products7[#All],3,0)</f>
        <v>Accessories</v>
      </c>
      <c r="M4294" t="str">
        <f>VLOOKUP($G4294,products7[#All],7,0)</f>
        <v>Cendana Co</v>
      </c>
    </row>
    <row r="4295" spans="1:13" x14ac:dyDescent="0.35">
      <c r="A4295" t="s">
        <v>9557</v>
      </c>
      <c r="B4295" s="2">
        <f>VLOOKUP(A4295,orders[#All],3,0)</f>
        <v>45228</v>
      </c>
      <c r="C4295" t="str">
        <f>VLOOKUP($A4295,orders[#All],9,0)</f>
        <v>delivered</v>
      </c>
      <c r="D4295" t="str">
        <f>VLOOKUP($A4295,orders[#All],5,0)</f>
        <v>Medan</v>
      </c>
      <c r="E4295" t="str">
        <f>VLOOKUP($A4295,orders[#All],6,0)</f>
        <v>Sumatera Utara</v>
      </c>
      <c r="F4295" t="str">
        <f>VLOOKUP($A4295,orders[#All],10,0)</f>
        <v>TANPA PROMO</v>
      </c>
      <c r="G4295" t="s">
        <v>2773</v>
      </c>
      <c r="H4295">
        <f>VLOOKUP(working_table!G4295,order_items[[#All],[product_id]:[subtotal_idr]],2,0)</f>
        <v>1</v>
      </c>
      <c r="I4295" s="5">
        <f>VLOOKUP(working_table!$G4295,order_items[[#All],[product_id]:[subtotal_idr]],3,0)</f>
        <v>49000</v>
      </c>
      <c r="J4295" s="5">
        <f>VLOOKUP(working_table!$G4295,order_items[[#All],[product_id]:[subtotal_idr]],4,0)</f>
        <v>49000</v>
      </c>
      <c r="K4295" t="str">
        <f>VLOOKUP($G4295,products7[#All],2,0)</f>
        <v>Jacket Denim BajuKita</v>
      </c>
      <c r="L4295" t="str">
        <f>VLOOKUP($G4295,products7[#All],3,0)</f>
        <v>Jacket</v>
      </c>
      <c r="M4295" t="str">
        <f>VLOOKUP($G4295,products7[#All],7,0)</f>
        <v>BajuKita</v>
      </c>
    </row>
    <row r="4296" spans="1:13" x14ac:dyDescent="0.35">
      <c r="A4296" t="s">
        <v>9557</v>
      </c>
      <c r="B4296" s="2">
        <f>VLOOKUP(A4296,orders[#All],3,0)</f>
        <v>45228</v>
      </c>
      <c r="C4296" t="str">
        <f>VLOOKUP($A4296,orders[#All],9,0)</f>
        <v>delivered</v>
      </c>
      <c r="D4296" t="str">
        <f>VLOOKUP($A4296,orders[#All],5,0)</f>
        <v>Medan</v>
      </c>
      <c r="E4296" t="str">
        <f>VLOOKUP($A4296,orders[#All],6,0)</f>
        <v>Sumatera Utara</v>
      </c>
      <c r="F4296" t="str">
        <f>VLOOKUP($A4296,orders[#All],10,0)</f>
        <v>TANPA PROMO</v>
      </c>
      <c r="G4296" t="s">
        <v>3883</v>
      </c>
      <c r="H4296">
        <f>VLOOKUP(working_table!G4296,order_items[[#All],[product_id]:[subtotal_idr]],2,0)</f>
        <v>1</v>
      </c>
      <c r="I4296" s="5">
        <f>VLOOKUP(working_table!$G4296,order_items[[#All],[product_id]:[subtotal_idr]],3,0)</f>
        <v>49000</v>
      </c>
      <c r="J4296" s="5">
        <f>VLOOKUP(working_table!$G4296,order_items[[#All],[product_id]:[subtotal_idr]],4,0)</f>
        <v>49000</v>
      </c>
      <c r="K4296" t="str">
        <f>VLOOKUP($G4296,products7[#All],2,0)</f>
        <v>T-Shirt Slim Fit Kanvas Lokal</v>
      </c>
      <c r="L4296" t="str">
        <f>VLOOKUP($G4296,products7[#All],3,0)</f>
        <v>Kemeja</v>
      </c>
      <c r="M4296" t="str">
        <f>VLOOKUP($G4296,products7[#All],7,0)</f>
        <v>Kanvas Lokal</v>
      </c>
    </row>
    <row r="4297" spans="1:13" x14ac:dyDescent="0.35">
      <c r="A4297" t="s">
        <v>9557</v>
      </c>
      <c r="B4297" s="2">
        <f>VLOOKUP(A4297,orders[#All],3,0)</f>
        <v>45228</v>
      </c>
      <c r="C4297" t="str">
        <f>VLOOKUP($A4297,orders[#All],9,0)</f>
        <v>delivered</v>
      </c>
      <c r="D4297" t="str">
        <f>VLOOKUP($A4297,orders[#All],5,0)</f>
        <v>Medan</v>
      </c>
      <c r="E4297" t="str">
        <f>VLOOKUP($A4297,orders[#All],6,0)</f>
        <v>Sumatera Utara</v>
      </c>
      <c r="F4297" t="str">
        <f>VLOOKUP($A4297,orders[#All],10,0)</f>
        <v>TANPA PROMO</v>
      </c>
      <c r="G4297" t="s">
        <v>2685</v>
      </c>
      <c r="H4297">
        <f>VLOOKUP(working_table!G4297,order_items[[#All],[product_id]:[subtotal_idr]],2,0)</f>
        <v>1</v>
      </c>
      <c r="I4297" s="5">
        <f>VLOOKUP(working_table!$G4297,order_items[[#All],[product_id]:[subtotal_idr]],3,0)</f>
        <v>199000</v>
      </c>
      <c r="J4297" s="5">
        <f>VLOOKUP(working_table!$G4297,order_items[[#All],[product_id]:[subtotal_idr]],4,0)</f>
        <v>199000</v>
      </c>
      <c r="K4297" t="str">
        <f>VLOOKUP($G4297,products7[#All],2,0)</f>
        <v>Pants Jeans Slim SandangIndo</v>
      </c>
      <c r="L4297" t="str">
        <f>VLOOKUP($G4297,products7[#All],3,0)</f>
        <v>Pants</v>
      </c>
      <c r="M4297" t="str">
        <f>VLOOKUP($G4297,products7[#All],7,0)</f>
        <v>SandangIndo</v>
      </c>
    </row>
    <row r="4298" spans="1:13" x14ac:dyDescent="0.35">
      <c r="A4298" t="s">
        <v>9561</v>
      </c>
      <c r="B4298" s="2">
        <f>VLOOKUP(A4298,orders[#All],3,0)</f>
        <v>45329</v>
      </c>
      <c r="C4298" t="str">
        <f>VLOOKUP($A4298,orders[#All],9,0)</f>
        <v>shipped</v>
      </c>
      <c r="D4298" t="str">
        <f>VLOOKUP($A4298,orders[#All],5,0)</f>
        <v>Depok</v>
      </c>
      <c r="E4298" t="str">
        <f>VLOOKUP($A4298,orders[#All],6,0)</f>
        <v>Jawa Barat</v>
      </c>
      <c r="F4298" t="str">
        <f>VLOOKUP($A4298,orders[#All],10,0)</f>
        <v>HARI BELANJA</v>
      </c>
      <c r="G4298" t="s">
        <v>2441</v>
      </c>
      <c r="H4298">
        <f>VLOOKUP(working_table!G4298,order_items[[#All],[product_id]:[subtotal_idr]],2,0)</f>
        <v>3</v>
      </c>
      <c r="I4298" s="5">
        <f>VLOOKUP(working_table!$G4298,order_items[[#All],[product_id]:[subtotal_idr]],3,0)</f>
        <v>599000</v>
      </c>
      <c r="J4298" s="5">
        <f>VLOOKUP(working_table!$G4298,order_items[[#All],[product_id]:[subtotal_idr]],4,0)</f>
        <v>1797000</v>
      </c>
      <c r="K4298" t="str">
        <f>VLOOKUP($G4298,products7[#All],2,0)</f>
        <v>Dress Midi Floral Riang Apparel</v>
      </c>
      <c r="L4298" t="str">
        <f>VLOOKUP($G4298,products7[#All],3,0)</f>
        <v>Dress</v>
      </c>
      <c r="M4298" t="str">
        <f>VLOOKUP($G4298,products7[#All],7,0)</f>
        <v>Riang Apparel</v>
      </c>
    </row>
    <row r="4299" spans="1:13" x14ac:dyDescent="0.35">
      <c r="A4299" t="s">
        <v>9561</v>
      </c>
      <c r="B4299" s="2">
        <f>VLOOKUP(A4299,orders[#All],3,0)</f>
        <v>45329</v>
      </c>
      <c r="C4299" t="str">
        <f>VLOOKUP($A4299,orders[#All],9,0)</f>
        <v>shipped</v>
      </c>
      <c r="D4299" t="str">
        <f>VLOOKUP($A4299,orders[#All],5,0)</f>
        <v>Depok</v>
      </c>
      <c r="E4299" t="str">
        <f>VLOOKUP($A4299,orders[#All],6,0)</f>
        <v>Jawa Barat</v>
      </c>
      <c r="F4299" t="str">
        <f>VLOOKUP($A4299,orders[#All],10,0)</f>
        <v>HARI BELANJA</v>
      </c>
      <c r="G4299" t="s">
        <v>3568</v>
      </c>
      <c r="H4299">
        <f>VLOOKUP(working_table!G4299,order_items[[#All],[product_id]:[subtotal_idr]],2,0)</f>
        <v>1</v>
      </c>
      <c r="I4299" s="5">
        <f>VLOOKUP(working_table!$G4299,order_items[[#All],[product_id]:[subtotal_idr]],3,0)</f>
        <v>79000</v>
      </c>
      <c r="J4299" s="5">
        <f>VLOOKUP(working_table!$G4299,order_items[[#All],[product_id]:[subtotal_idr]],4,0)</f>
        <v>79000</v>
      </c>
      <c r="K4299" t="str">
        <f>VLOOKUP($G4299,products7[#All],2,0)</f>
        <v>Jacket Parasut BajuKita</v>
      </c>
      <c r="L4299" t="str">
        <f>VLOOKUP($G4299,products7[#All],3,0)</f>
        <v>Jacket</v>
      </c>
      <c r="M4299" t="str">
        <f>VLOOKUP($G4299,products7[#All],7,0)</f>
        <v>BajuKita</v>
      </c>
    </row>
    <row r="4300" spans="1:13" x14ac:dyDescent="0.35">
      <c r="A4300" t="s">
        <v>9564</v>
      </c>
      <c r="B4300" s="2">
        <f>VLOOKUP(A4300,orders[#All],3,0)</f>
        <v>45346</v>
      </c>
      <c r="C4300" t="str">
        <f>VLOOKUP($A4300,orders[#All],9,0)</f>
        <v>delivered</v>
      </c>
      <c r="D4300" t="str">
        <f>VLOOKUP($A4300,orders[#All],5,0)</f>
        <v>Jakarta</v>
      </c>
      <c r="E4300" t="str">
        <f>VLOOKUP($A4300,orders[#All],6,0)</f>
        <v>DKI Jakarta</v>
      </c>
      <c r="F4300" t="str">
        <f>VLOOKUP($A4300,orders[#All],10,0)</f>
        <v>RAMADAN23</v>
      </c>
      <c r="G4300" t="s">
        <v>3375</v>
      </c>
      <c r="H4300">
        <f>VLOOKUP(working_table!G4300,order_items[[#All],[product_id]:[subtotal_idr]],2,0)</f>
        <v>1</v>
      </c>
      <c r="I4300" s="5">
        <f>VLOOKUP(working_table!$G4300,order_items[[#All],[product_id]:[subtotal_idr]],3,0)</f>
        <v>149000</v>
      </c>
      <c r="J4300" s="5">
        <f>VLOOKUP(working_table!$G4300,order_items[[#All],[product_id]:[subtotal_idr]],4,0)</f>
        <v>149000</v>
      </c>
      <c r="K4300" t="str">
        <f>VLOOKUP($G4300,products7[#All],2,0)</f>
        <v>Pants Cargo Senja Wear</v>
      </c>
      <c r="L4300" t="str">
        <f>VLOOKUP($G4300,products7[#All],3,0)</f>
        <v>Pants</v>
      </c>
      <c r="M4300" t="str">
        <f>VLOOKUP($G4300,products7[#All],7,0)</f>
        <v>Senja Wear</v>
      </c>
    </row>
    <row r="4301" spans="1:13" x14ac:dyDescent="0.35">
      <c r="A4301" t="s">
        <v>9564</v>
      </c>
      <c r="B4301" s="2">
        <f>VLOOKUP(A4301,orders[#All],3,0)</f>
        <v>45346</v>
      </c>
      <c r="C4301" t="str">
        <f>VLOOKUP($A4301,orders[#All],9,0)</f>
        <v>delivered</v>
      </c>
      <c r="D4301" t="str">
        <f>VLOOKUP($A4301,orders[#All],5,0)</f>
        <v>Jakarta</v>
      </c>
      <c r="E4301" t="str">
        <f>VLOOKUP($A4301,orders[#All],6,0)</f>
        <v>DKI Jakarta</v>
      </c>
      <c r="F4301" t="str">
        <f>VLOOKUP($A4301,orders[#All],10,0)</f>
        <v>RAMADAN23</v>
      </c>
      <c r="G4301" t="s">
        <v>3168</v>
      </c>
      <c r="H4301">
        <f>VLOOKUP(working_table!G4301,order_items[[#All],[product_id]:[subtotal_idr]],2,0)</f>
        <v>1</v>
      </c>
      <c r="I4301" s="5">
        <f>VLOOKUP(working_table!$G4301,order_items[[#All],[product_id]:[subtotal_idr]],3,0)</f>
        <v>449000</v>
      </c>
      <c r="J4301" s="5">
        <f>VLOOKUP(working_table!$G4301,order_items[[#All],[product_id]:[subtotal_idr]],4,0)</f>
        <v>449000</v>
      </c>
      <c r="K4301" t="str">
        <f>VLOOKUP($G4301,products7[#All],2,0)</f>
        <v>Dompet Kulit BajuKita</v>
      </c>
      <c r="L4301" t="str">
        <f>VLOOKUP($G4301,products7[#All],3,0)</f>
        <v>Accessories</v>
      </c>
      <c r="M4301" t="str">
        <f>VLOOKUP($G4301,products7[#All],7,0)</f>
        <v>BajuKita</v>
      </c>
    </row>
    <row r="4302" spans="1:13" x14ac:dyDescent="0.35">
      <c r="A4302" t="s">
        <v>9564</v>
      </c>
      <c r="B4302" s="2">
        <f>VLOOKUP(A4302,orders[#All],3,0)</f>
        <v>45346</v>
      </c>
      <c r="C4302" t="str">
        <f>VLOOKUP($A4302,orders[#All],9,0)</f>
        <v>delivered</v>
      </c>
      <c r="D4302" t="str">
        <f>VLOOKUP($A4302,orders[#All],5,0)</f>
        <v>Jakarta</v>
      </c>
      <c r="E4302" t="str">
        <f>VLOOKUP($A4302,orders[#All],6,0)</f>
        <v>DKI Jakarta</v>
      </c>
      <c r="F4302" t="str">
        <f>VLOOKUP($A4302,orders[#All],10,0)</f>
        <v>RAMADAN23</v>
      </c>
      <c r="G4302" t="s">
        <v>2858</v>
      </c>
      <c r="H4302">
        <f>VLOOKUP(working_table!G4302,order_items[[#All],[product_id]:[subtotal_idr]],2,0)</f>
        <v>1</v>
      </c>
      <c r="I4302" s="5">
        <f>VLOOKUP(working_table!$G4302,order_items[[#All],[product_id]:[subtotal_idr]],3,0)</f>
        <v>79000</v>
      </c>
      <c r="J4302" s="5">
        <f>VLOOKUP(working_table!$G4302,order_items[[#All],[product_id]:[subtotal_idr]],4,0)</f>
        <v>79000</v>
      </c>
      <c r="K4302" t="str">
        <f>VLOOKUP($G4302,products7[#All],2,0)</f>
        <v>Pants Jogger Pesona Indo</v>
      </c>
      <c r="L4302" t="str">
        <f>VLOOKUP($G4302,products7[#All],3,0)</f>
        <v>Pants</v>
      </c>
      <c r="M4302" t="str">
        <f>VLOOKUP($G4302,products7[#All],7,0)</f>
        <v>Pesona Indo</v>
      </c>
    </row>
    <row r="4303" spans="1:13" x14ac:dyDescent="0.35">
      <c r="A4303" t="s">
        <v>9568</v>
      </c>
      <c r="B4303" s="2">
        <f>VLOOKUP(A4303,orders[#All],3,0)</f>
        <v>45423</v>
      </c>
      <c r="C4303" t="str">
        <f>VLOOKUP($A4303,orders[#All],9,0)</f>
        <v>shipped</v>
      </c>
      <c r="D4303" t="str">
        <f>VLOOKUP($A4303,orders[#All],5,0)</f>
        <v>Semarang</v>
      </c>
      <c r="E4303" t="str">
        <f>VLOOKUP($A4303,orders[#All],6,0)</f>
        <v>Jawa Tengah</v>
      </c>
      <c r="F4303" t="str">
        <f>VLOOKUP($A4303,orders[#All],10,0)</f>
        <v>TANPA PROMO</v>
      </c>
      <c r="G4303" t="s">
        <v>2986</v>
      </c>
      <c r="H4303">
        <f>VLOOKUP(working_table!G4303,order_items[[#All],[product_id]:[subtotal_idr]],2,0)</f>
        <v>2</v>
      </c>
      <c r="I4303" s="5">
        <f>VLOOKUP(working_table!$G4303,order_items[[#All],[product_id]:[subtotal_idr]],3,0)</f>
        <v>549000</v>
      </c>
      <c r="J4303" s="5">
        <f>VLOOKUP(working_table!$G4303,order_items[[#All],[product_id]:[subtotal_idr]],4,0)</f>
        <v>1098000</v>
      </c>
      <c r="K4303" t="str">
        <f>VLOOKUP($G4303,products7[#All],2,0)</f>
        <v>Jacket Parasut Riang Apparel</v>
      </c>
      <c r="L4303" t="str">
        <f>VLOOKUP($G4303,products7[#All],3,0)</f>
        <v>Jacket</v>
      </c>
      <c r="M4303" t="str">
        <f>VLOOKUP($G4303,products7[#All],7,0)</f>
        <v>Riang Apparel</v>
      </c>
    </row>
    <row r="4304" spans="1:13" x14ac:dyDescent="0.35">
      <c r="A4304" t="s">
        <v>9570</v>
      </c>
      <c r="B4304" s="2">
        <f>VLOOKUP(A4304,orders[#All],3,0)</f>
        <v>45294</v>
      </c>
      <c r="C4304" t="str">
        <f>VLOOKUP($A4304,orders[#All],9,0)</f>
        <v>processing</v>
      </c>
      <c r="D4304" t="str">
        <f>VLOOKUP($A4304,orders[#All],5,0)</f>
        <v>Bandung</v>
      </c>
      <c r="E4304" t="str">
        <f>VLOOKUP($A4304,orders[#All],6,0)</f>
        <v>Jawa Barat</v>
      </c>
      <c r="F4304" t="str">
        <f>VLOOKUP($A4304,orders[#All],10,0)</f>
        <v>NEWUSER</v>
      </c>
      <c r="G4304" t="s">
        <v>2439</v>
      </c>
      <c r="H4304">
        <f>VLOOKUP(working_table!G4304,order_items[[#All],[product_id]:[subtotal_idr]],2,0)</f>
        <v>1</v>
      </c>
      <c r="I4304" s="5">
        <f>VLOOKUP(working_table!$G4304,order_items[[#All],[product_id]:[subtotal_idr]],3,0)</f>
        <v>599000</v>
      </c>
      <c r="J4304" s="5">
        <f>VLOOKUP(working_table!$G4304,order_items[[#All],[product_id]:[subtotal_idr]],4,0)</f>
        <v>599000</v>
      </c>
      <c r="K4304" t="str">
        <f>VLOOKUP($G4304,products7[#All],2,0)</f>
        <v>Pants Jogger Tropika Style</v>
      </c>
      <c r="L4304" t="str">
        <f>VLOOKUP($G4304,products7[#All],3,0)</f>
        <v>Pants</v>
      </c>
      <c r="M4304" t="str">
        <f>VLOOKUP($G4304,products7[#All],7,0)</f>
        <v>Tropika Style</v>
      </c>
    </row>
    <row r="4305" spans="1:13" x14ac:dyDescent="0.35">
      <c r="A4305" t="s">
        <v>9572</v>
      </c>
      <c r="B4305" s="2">
        <f>VLOOKUP(A4305,orders[#All],3,0)</f>
        <v>45658</v>
      </c>
      <c r="C4305" t="str">
        <f>VLOOKUP($A4305,orders[#All],9,0)</f>
        <v>delivered</v>
      </c>
      <c r="D4305" t="str">
        <f>VLOOKUP($A4305,orders[#All],5,0)</f>
        <v>Malang</v>
      </c>
      <c r="E4305" t="str">
        <f>VLOOKUP($A4305,orders[#All],6,0)</f>
        <v>Jawa Timur</v>
      </c>
      <c r="F4305" t="str">
        <f>VLOOKUP($A4305,orders[#All],10,0)</f>
        <v>TANPA PROMO</v>
      </c>
      <c r="G4305" t="s">
        <v>3196</v>
      </c>
      <c r="H4305">
        <f>VLOOKUP(working_table!G4305,order_items[[#All],[product_id]:[subtotal_idr]],2,0)</f>
        <v>2</v>
      </c>
      <c r="I4305" s="5">
        <f>VLOOKUP(working_table!$G4305,order_items[[#All],[product_id]:[subtotal_idr]],3,0)</f>
        <v>149000</v>
      </c>
      <c r="J4305" s="5">
        <f>VLOOKUP(working_table!$G4305,order_items[[#All],[product_id]:[subtotal_idr]],4,0)</f>
        <v>298000</v>
      </c>
      <c r="K4305" t="str">
        <f>VLOOKUP($G4305,products7[#All],2,0)</f>
        <v>Kemeja Casual Senja Wear</v>
      </c>
      <c r="L4305" t="str">
        <f>VLOOKUP($G4305,products7[#All],3,0)</f>
        <v>Kemeja</v>
      </c>
      <c r="M4305" t="str">
        <f>VLOOKUP($G4305,products7[#All],7,0)</f>
        <v>Senja Wear</v>
      </c>
    </row>
    <row r="4306" spans="1:13" x14ac:dyDescent="0.35">
      <c r="A4306" t="s">
        <v>9572</v>
      </c>
      <c r="B4306" s="2">
        <f>VLOOKUP(A4306,orders[#All],3,0)</f>
        <v>45658</v>
      </c>
      <c r="C4306" t="str">
        <f>VLOOKUP($A4306,orders[#All],9,0)</f>
        <v>delivered</v>
      </c>
      <c r="D4306" t="str">
        <f>VLOOKUP($A4306,orders[#All],5,0)</f>
        <v>Malang</v>
      </c>
      <c r="E4306" t="str">
        <f>VLOOKUP($A4306,orders[#All],6,0)</f>
        <v>Jawa Timur</v>
      </c>
      <c r="F4306" t="str">
        <f>VLOOKUP($A4306,orders[#All],10,0)</f>
        <v>TANPA PROMO</v>
      </c>
      <c r="G4306" t="s">
        <v>2551</v>
      </c>
      <c r="H4306">
        <f>VLOOKUP(working_table!G4306,order_items[[#All],[product_id]:[subtotal_idr]],2,0)</f>
        <v>1</v>
      </c>
      <c r="I4306" s="5">
        <f>VLOOKUP(working_table!$G4306,order_items[[#All],[product_id]:[subtotal_idr]],3,0)</f>
        <v>179000</v>
      </c>
      <c r="J4306" s="5">
        <f>VLOOKUP(working_table!$G4306,order_items[[#All],[product_id]:[subtotal_idr]],4,0)</f>
        <v>179000</v>
      </c>
      <c r="K4306" t="str">
        <f>VLOOKUP($G4306,products7[#All],2,0)</f>
        <v>Jacket Hoodie Tropika Style</v>
      </c>
      <c r="L4306" t="str">
        <f>VLOOKUP($G4306,products7[#All],3,0)</f>
        <v>Jacket</v>
      </c>
      <c r="M4306" t="str">
        <f>VLOOKUP($G4306,products7[#All],7,0)</f>
        <v>Tropika Style</v>
      </c>
    </row>
    <row r="4307" spans="1:13" x14ac:dyDescent="0.35">
      <c r="A4307" t="s">
        <v>9575</v>
      </c>
      <c r="B4307" s="2">
        <f>VLOOKUP(A4307,orders[#All],3,0)</f>
        <v>45178</v>
      </c>
      <c r="C4307" t="str">
        <f>VLOOKUP($A4307,orders[#All],9,0)</f>
        <v>delivered</v>
      </c>
      <c r="D4307" t="str">
        <f>VLOOKUP($A4307,orders[#All],5,0)</f>
        <v>Medan</v>
      </c>
      <c r="E4307" t="str">
        <f>VLOOKUP($A4307,orders[#All],6,0)</f>
        <v>Sumatera Utara</v>
      </c>
      <c r="F4307" t="str">
        <f>VLOOKUP($A4307,orders[#All],10,0)</f>
        <v>TANPA PROMO</v>
      </c>
      <c r="G4307" t="s">
        <v>3241</v>
      </c>
      <c r="H4307">
        <f>VLOOKUP(working_table!G4307,order_items[[#All],[product_id]:[subtotal_idr]],2,0)</f>
        <v>3</v>
      </c>
      <c r="I4307" s="5">
        <f>VLOOKUP(working_table!$G4307,order_items[[#All],[product_id]:[subtotal_idr]],3,0)</f>
        <v>549000</v>
      </c>
      <c r="J4307" s="5">
        <f>VLOOKUP(working_table!$G4307,order_items[[#All],[product_id]:[subtotal_idr]],4,0)</f>
        <v>1647000</v>
      </c>
      <c r="K4307" t="str">
        <f>VLOOKUP($G4307,products7[#All],2,0)</f>
        <v>Jacket Bomber Senja Wear</v>
      </c>
      <c r="L4307" t="str">
        <f>VLOOKUP($G4307,products7[#All],3,0)</f>
        <v>Jacket</v>
      </c>
      <c r="M4307" t="str">
        <f>VLOOKUP($G4307,products7[#All],7,0)</f>
        <v>Senja Wear</v>
      </c>
    </row>
    <row r="4308" spans="1:13" x14ac:dyDescent="0.35">
      <c r="A4308" t="s">
        <v>9575</v>
      </c>
      <c r="B4308" s="2">
        <f>VLOOKUP(A4308,orders[#All],3,0)</f>
        <v>45178</v>
      </c>
      <c r="C4308" t="str">
        <f>VLOOKUP($A4308,orders[#All],9,0)</f>
        <v>delivered</v>
      </c>
      <c r="D4308" t="str">
        <f>VLOOKUP($A4308,orders[#All],5,0)</f>
        <v>Medan</v>
      </c>
      <c r="E4308" t="str">
        <f>VLOOKUP($A4308,orders[#All],6,0)</f>
        <v>Sumatera Utara</v>
      </c>
      <c r="F4308" t="str">
        <f>VLOOKUP($A4308,orders[#All],10,0)</f>
        <v>TANPA PROMO</v>
      </c>
      <c r="G4308" t="s">
        <v>2555</v>
      </c>
      <c r="H4308">
        <f>VLOOKUP(working_table!G4308,order_items[[#All],[product_id]:[subtotal_idr]],2,0)</f>
        <v>1</v>
      </c>
      <c r="I4308" s="5">
        <f>VLOOKUP(working_table!$G4308,order_items[[#All],[product_id]:[subtotal_idr]],3,0)</f>
        <v>349000</v>
      </c>
      <c r="J4308" s="5">
        <f>VLOOKUP(working_table!$G4308,order_items[[#All],[product_id]:[subtotal_idr]],4,0)</f>
        <v>349000</v>
      </c>
      <c r="K4308" t="str">
        <f>VLOOKUP($G4308,products7[#All],2,0)</f>
        <v>Dress Maxi Polos Senja Wear</v>
      </c>
      <c r="L4308" t="str">
        <f>VLOOKUP($G4308,products7[#All],3,0)</f>
        <v>dress</v>
      </c>
      <c r="M4308" t="str">
        <f>VLOOKUP($G4308,products7[#All],7,0)</f>
        <v>Senja Wear</v>
      </c>
    </row>
    <row r="4309" spans="1:13" x14ac:dyDescent="0.35">
      <c r="A4309" t="s">
        <v>9578</v>
      </c>
      <c r="B4309" s="2">
        <f>VLOOKUP(A4309,orders[#All],3,0)</f>
        <v>45441</v>
      </c>
      <c r="C4309" t="str">
        <f>VLOOKUP($A4309,orders[#All],9,0)</f>
        <v>delivered</v>
      </c>
      <c r="D4309" t="str">
        <f>VLOOKUP($A4309,orders[#All],5,0)</f>
        <v>Padang</v>
      </c>
      <c r="E4309" t="str">
        <f>VLOOKUP($A4309,orders[#All],6,0)</f>
        <v>Sumatera Barat</v>
      </c>
      <c r="F4309" t="str">
        <f>VLOOKUP($A4309,orders[#All],10,0)</f>
        <v>TANPA PROMO</v>
      </c>
      <c r="G4309" t="s">
        <v>3087</v>
      </c>
      <c r="H4309">
        <f>VLOOKUP(working_table!G4309,order_items[[#All],[product_id]:[subtotal_idr]],2,0)</f>
        <v>2</v>
      </c>
      <c r="I4309" s="5">
        <f>VLOOKUP(working_table!$G4309,order_items[[#All],[product_id]:[subtotal_idr]],3,0)</f>
        <v>199000</v>
      </c>
      <c r="J4309" s="5">
        <f>VLOOKUP(working_table!$G4309,order_items[[#All],[product_id]:[subtotal_idr]],4,0)</f>
        <v>398000</v>
      </c>
      <c r="K4309" t="str">
        <f>VLOOKUP($G4309,products7[#All],2,0)</f>
        <v>Jacket Denim Ratu Mode</v>
      </c>
      <c r="L4309" t="str">
        <f>VLOOKUP($G4309,products7[#All],3,0)</f>
        <v>Jacket</v>
      </c>
      <c r="M4309" t="str">
        <f>VLOOKUP($G4309,products7[#All],7,0)</f>
        <v>Ratu Mode</v>
      </c>
    </row>
    <row r="4310" spans="1:13" x14ac:dyDescent="0.35">
      <c r="A4310" t="s">
        <v>9578</v>
      </c>
      <c r="B4310" s="2">
        <f>VLOOKUP(A4310,orders[#All],3,0)</f>
        <v>45441</v>
      </c>
      <c r="C4310" t="str">
        <f>VLOOKUP($A4310,orders[#All],9,0)</f>
        <v>delivered</v>
      </c>
      <c r="D4310" t="str">
        <f>VLOOKUP($A4310,orders[#All],5,0)</f>
        <v>Padang</v>
      </c>
      <c r="E4310" t="str">
        <f>VLOOKUP($A4310,orders[#All],6,0)</f>
        <v>Sumatera Barat</v>
      </c>
      <c r="F4310" t="str">
        <f>VLOOKUP($A4310,orders[#All],10,0)</f>
        <v>TANPA PROMO</v>
      </c>
      <c r="G4310" t="s">
        <v>2468</v>
      </c>
      <c r="H4310">
        <f>VLOOKUP(working_table!G4310,order_items[[#All],[product_id]:[subtotal_idr]],2,0)</f>
        <v>1</v>
      </c>
      <c r="I4310" s="5">
        <f>VLOOKUP(working_table!$G4310,order_items[[#All],[product_id]:[subtotal_idr]],3,0)</f>
        <v>79000</v>
      </c>
      <c r="J4310" s="5">
        <f>VLOOKUP(working_table!$G4310,order_items[[#All],[product_id]:[subtotal_idr]],4,0)</f>
        <v>79000</v>
      </c>
      <c r="K4310" t="str">
        <f>VLOOKUP($G4310,products7[#All],2,0)</f>
        <v>Dompet Kulit SandangIndo</v>
      </c>
      <c r="L4310" t="str">
        <f>VLOOKUP($G4310,products7[#All],3,0)</f>
        <v>Accessories</v>
      </c>
      <c r="M4310" t="str">
        <f>VLOOKUP($G4310,products7[#All],7,0)</f>
        <v>SandangIndo</v>
      </c>
    </row>
    <row r="4311" spans="1:13" x14ac:dyDescent="0.35">
      <c r="A4311" t="s">
        <v>9581</v>
      </c>
      <c r="B4311" s="2">
        <f>VLOOKUP(A4311,orders[#All],3,0)</f>
        <v>44957</v>
      </c>
      <c r="C4311" t="str">
        <f>VLOOKUP($A4311,orders[#All],9,0)</f>
        <v>shipped</v>
      </c>
      <c r="D4311" t="str">
        <f>VLOOKUP($A4311,orders[#All],5,0)</f>
        <v>Yogyakarta</v>
      </c>
      <c r="E4311" t="str">
        <f>VLOOKUP($A4311,orders[#All],6,0)</f>
        <v>DI Yogyakarta</v>
      </c>
      <c r="F4311" t="str">
        <f>VLOOKUP($A4311,orders[#All],10,0)</f>
        <v>TANPA PROMO</v>
      </c>
      <c r="G4311" t="s">
        <v>3058</v>
      </c>
      <c r="H4311">
        <f>VLOOKUP(working_table!G4311,order_items[[#All],[product_id]:[subtotal_idr]],2,0)</f>
        <v>1</v>
      </c>
      <c r="I4311" s="5">
        <f>VLOOKUP(working_table!$G4311,order_items[[#All],[product_id]:[subtotal_idr]],3,0)</f>
        <v>229000</v>
      </c>
      <c r="J4311" s="5">
        <f>VLOOKUP(working_table!$G4311,order_items[[#All],[product_id]:[subtotal_idr]],4,0)</f>
        <v>229000</v>
      </c>
      <c r="K4311" t="str">
        <f>VLOOKUP($G4311,products7[#All],2,0)</f>
        <v>T-Shirt Striped NusaBrand</v>
      </c>
      <c r="L4311" t="str">
        <f>VLOOKUP($G4311,products7[#All],3,0)</f>
        <v>T-Shirt</v>
      </c>
      <c r="M4311" t="str">
        <f>VLOOKUP($G4311,products7[#All],7,0)</f>
        <v>NusaBrand</v>
      </c>
    </row>
    <row r="4312" spans="1:13" x14ac:dyDescent="0.35">
      <c r="A4312" t="s">
        <v>9581</v>
      </c>
      <c r="B4312" s="2">
        <f>VLOOKUP(A4312,orders[#All],3,0)</f>
        <v>44957</v>
      </c>
      <c r="C4312" t="str">
        <f>VLOOKUP($A4312,orders[#All],9,0)</f>
        <v>shipped</v>
      </c>
      <c r="D4312" t="str">
        <f>VLOOKUP($A4312,orders[#All],5,0)</f>
        <v>Yogyakarta</v>
      </c>
      <c r="E4312" t="str">
        <f>VLOOKUP($A4312,orders[#All],6,0)</f>
        <v>DI Yogyakarta</v>
      </c>
      <c r="F4312" t="str">
        <f>VLOOKUP($A4312,orders[#All],10,0)</f>
        <v>TANPA PROMO</v>
      </c>
      <c r="G4312" t="s">
        <v>3903</v>
      </c>
      <c r="H4312">
        <f>VLOOKUP(working_table!G4312,order_items[[#All],[product_id]:[subtotal_idr]],2,0)</f>
        <v>2</v>
      </c>
      <c r="I4312" s="5">
        <f>VLOOKUP(working_table!$G4312,order_items[[#All],[product_id]:[subtotal_idr]],3,0)</f>
        <v>229000</v>
      </c>
      <c r="J4312" s="5">
        <f>VLOOKUP(working_table!$G4312,order_items[[#All],[product_id]:[subtotal_idr]],4,0)</f>
        <v>458000</v>
      </c>
      <c r="K4312" t="str">
        <f>VLOOKUP($G4312,products7[#All],2,0)</f>
        <v>Ikat Pinggang Kulit Kanvas Lokal</v>
      </c>
      <c r="L4312" t="str">
        <f>VLOOKUP($G4312,products7[#All],3,0)</f>
        <v>Accessories</v>
      </c>
      <c r="M4312" t="str">
        <f>VLOOKUP($G4312,products7[#All],7,0)</f>
        <v>Kanvas Lokal</v>
      </c>
    </row>
    <row r="4313" spans="1:13" x14ac:dyDescent="0.35">
      <c r="A4313" t="s">
        <v>9584</v>
      </c>
      <c r="B4313" s="2">
        <f>VLOOKUP(A4313,orders[#All],3,0)</f>
        <v>45429</v>
      </c>
      <c r="C4313" t="str">
        <f>VLOOKUP($A4313,orders[#All],9,0)</f>
        <v>returned</v>
      </c>
      <c r="D4313" t="str">
        <f>VLOOKUP($A4313,orders[#All],5,0)</f>
        <v>Pontianak</v>
      </c>
      <c r="E4313" t="str">
        <f>VLOOKUP($A4313,orders[#All],6,0)</f>
        <v>Kalimantan Barat</v>
      </c>
      <c r="F4313" t="str">
        <f>VLOOKUP($A4313,orders[#All],10,0)</f>
        <v>MEMBER10</v>
      </c>
      <c r="G4313" t="s">
        <v>2940</v>
      </c>
      <c r="H4313">
        <f>VLOOKUP(working_table!G4313,order_items[[#All],[product_id]:[subtotal_idr]],2,0)</f>
        <v>1</v>
      </c>
      <c r="I4313" s="5">
        <f>VLOOKUP(working_table!$G4313,order_items[[#All],[product_id]:[subtotal_idr]],3,0)</f>
        <v>149000</v>
      </c>
      <c r="J4313" s="5">
        <f>VLOOKUP(working_table!$G4313,order_items[[#All],[product_id]:[subtotal_idr]],4,0)</f>
        <v>149000</v>
      </c>
      <c r="K4313" t="str">
        <f>VLOOKUP($G4313,products7[#All],2,0)</f>
        <v>Jacket Denim Ratu Mode</v>
      </c>
      <c r="L4313" t="str">
        <f>VLOOKUP($G4313,products7[#All],3,0)</f>
        <v>Jacket</v>
      </c>
      <c r="M4313" t="str">
        <f>VLOOKUP($G4313,products7[#All],7,0)</f>
        <v>Ratu Mode</v>
      </c>
    </row>
    <row r="4314" spans="1:13" x14ac:dyDescent="0.35">
      <c r="A4314" t="s">
        <v>9586</v>
      </c>
      <c r="B4314" s="2">
        <f>VLOOKUP(A4314,orders[#All],3,0)</f>
        <v>44934</v>
      </c>
      <c r="C4314" t="str">
        <f>VLOOKUP($A4314,orders[#All],9,0)</f>
        <v>delivered</v>
      </c>
      <c r="D4314" t="str">
        <f>VLOOKUP($A4314,orders[#All],5,0)</f>
        <v>Bogor</v>
      </c>
      <c r="E4314" t="str">
        <f>VLOOKUP($A4314,orders[#All],6,0)</f>
        <v>Jawa Barat</v>
      </c>
      <c r="F4314" t="str">
        <f>VLOOKUP($A4314,orders[#All],10,0)</f>
        <v>HARBOLNAS22</v>
      </c>
      <c r="G4314" t="s">
        <v>2798</v>
      </c>
      <c r="H4314">
        <f>VLOOKUP(working_table!G4314,order_items[[#All],[product_id]:[subtotal_idr]],2,0)</f>
        <v>1</v>
      </c>
      <c r="I4314" s="5">
        <f>VLOOKUP(working_table!$G4314,order_items[[#All],[product_id]:[subtotal_idr]],3,0)</f>
        <v>59000</v>
      </c>
      <c r="J4314" s="5">
        <f>VLOOKUP(working_table!$G4314,order_items[[#All],[product_id]:[subtotal_idr]],4,0)</f>
        <v>59000</v>
      </c>
      <c r="K4314" t="str">
        <f>VLOOKUP($G4314,products7[#All],2,0)</f>
        <v>Jacket Denim Kanvas Lokal</v>
      </c>
      <c r="L4314" t="str">
        <f>VLOOKUP($G4314,products7[#All],3,0)</f>
        <v>Jacket</v>
      </c>
      <c r="M4314" t="str">
        <f>VLOOKUP($G4314,products7[#All],7,0)</f>
        <v>Kanvas Lokal</v>
      </c>
    </row>
    <row r="4315" spans="1:13" x14ac:dyDescent="0.35">
      <c r="A4315" t="s">
        <v>9586</v>
      </c>
      <c r="B4315" s="2">
        <f>VLOOKUP(A4315,orders[#All],3,0)</f>
        <v>44934</v>
      </c>
      <c r="C4315" t="str">
        <f>VLOOKUP($A4315,orders[#All],9,0)</f>
        <v>delivered</v>
      </c>
      <c r="D4315" t="str">
        <f>VLOOKUP($A4315,orders[#All],5,0)</f>
        <v>Bogor</v>
      </c>
      <c r="E4315" t="str">
        <f>VLOOKUP($A4315,orders[#All],6,0)</f>
        <v>Jawa Barat</v>
      </c>
      <c r="F4315" t="str">
        <f>VLOOKUP($A4315,orders[#All],10,0)</f>
        <v>HARBOLNAS22</v>
      </c>
      <c r="G4315" t="s">
        <v>2826</v>
      </c>
      <c r="H4315">
        <f>VLOOKUP(working_table!G4315,order_items[[#All],[product_id]:[subtotal_idr]],2,0)</f>
        <v>1</v>
      </c>
      <c r="I4315" s="5">
        <f>VLOOKUP(working_table!$G4315,order_items[[#All],[product_id]:[subtotal_idr]],3,0)</f>
        <v>99000</v>
      </c>
      <c r="J4315" s="5">
        <f>VLOOKUP(working_table!$G4315,order_items[[#All],[product_id]:[subtotal_idr]],4,0)</f>
        <v>99000</v>
      </c>
      <c r="K4315" t="str">
        <f>VLOOKUP($G4315,products7[#All],2,0)</f>
        <v>Dress Midi Floral Senja Wear</v>
      </c>
      <c r="L4315" t="str">
        <f>VLOOKUP($G4315,products7[#All],3,0)</f>
        <v>Dress</v>
      </c>
      <c r="M4315" t="str">
        <f>VLOOKUP($G4315,products7[#All],7,0)</f>
        <v>Senja Wear</v>
      </c>
    </row>
    <row r="4316" spans="1:13" x14ac:dyDescent="0.35">
      <c r="A4316" t="s">
        <v>9589</v>
      </c>
      <c r="B4316" s="2">
        <f>VLOOKUP(A4316,orders[#All],3,0)</f>
        <v>45115</v>
      </c>
      <c r="C4316" t="str">
        <f>VLOOKUP($A4316,orders[#All],9,0)</f>
        <v>delivered</v>
      </c>
      <c r="D4316" t="str">
        <f>VLOOKUP($A4316,orders[#All],5,0)</f>
        <v>Bekasi</v>
      </c>
      <c r="E4316" t="str">
        <f>VLOOKUP($A4316,orders[#All],6,0)</f>
        <v>Jawa Barat</v>
      </c>
      <c r="F4316" t="str">
        <f>VLOOKUP($A4316,orders[#All],10,0)</f>
        <v>NEWUSER</v>
      </c>
      <c r="G4316" t="s">
        <v>3280</v>
      </c>
      <c r="H4316">
        <f>VLOOKUP(working_table!G4316,order_items[[#All],[product_id]:[subtotal_idr]],2,0)</f>
        <v>3</v>
      </c>
      <c r="I4316" s="5">
        <f>VLOOKUP(working_table!$G4316,order_items[[#All],[product_id]:[subtotal_idr]],3,0)</f>
        <v>199000</v>
      </c>
      <c r="J4316" s="5">
        <f>VLOOKUP(working_table!$G4316,order_items[[#All],[product_id]:[subtotal_idr]],4,0)</f>
        <v>597000</v>
      </c>
      <c r="K4316" t="str">
        <f>VLOOKUP($G4316,products7[#All],2,0)</f>
        <v>Jacket Denim Senja Wear</v>
      </c>
      <c r="L4316" t="str">
        <f>VLOOKUP($G4316,products7[#All],3,0)</f>
        <v>Jacket</v>
      </c>
      <c r="M4316" t="str">
        <f>VLOOKUP($G4316,products7[#All],7,0)</f>
        <v>Senja Wear</v>
      </c>
    </row>
    <row r="4317" spans="1:13" x14ac:dyDescent="0.35">
      <c r="A4317" t="s">
        <v>9589</v>
      </c>
      <c r="B4317" s="2">
        <f>VLOOKUP(A4317,orders[#All],3,0)</f>
        <v>45115</v>
      </c>
      <c r="C4317" t="str">
        <f>VLOOKUP($A4317,orders[#All],9,0)</f>
        <v>delivered</v>
      </c>
      <c r="D4317" t="str">
        <f>VLOOKUP($A4317,orders[#All],5,0)</f>
        <v>Bekasi</v>
      </c>
      <c r="E4317" t="str">
        <f>VLOOKUP($A4317,orders[#All],6,0)</f>
        <v>Jawa Barat</v>
      </c>
      <c r="F4317" t="str">
        <f>VLOOKUP($A4317,orders[#All],10,0)</f>
        <v>NEWUSER</v>
      </c>
      <c r="G4317" t="s">
        <v>2516</v>
      </c>
      <c r="H4317">
        <f>VLOOKUP(working_table!G4317,order_items[[#All],[product_id]:[subtotal_idr]],2,0)</f>
        <v>1</v>
      </c>
      <c r="I4317" s="5">
        <f>VLOOKUP(working_table!$G4317,order_items[[#All],[product_id]:[subtotal_idr]],3,0)</f>
        <v>229000</v>
      </c>
      <c r="J4317" s="5">
        <f>VLOOKUP(working_table!$G4317,order_items[[#All],[product_id]:[subtotal_idr]],4,0)</f>
        <v>229000</v>
      </c>
      <c r="K4317" t="str">
        <f>VLOOKUP($G4317,products7[#All],2,0)</f>
        <v>Dress Bodycon BajuKita</v>
      </c>
      <c r="L4317" t="str">
        <f>VLOOKUP($G4317,products7[#All],3,0)</f>
        <v>Dress</v>
      </c>
      <c r="M4317" t="str">
        <f>VLOOKUP($G4317,products7[#All],7,0)</f>
        <v>BajuKita</v>
      </c>
    </row>
    <row r="4318" spans="1:13" x14ac:dyDescent="0.35">
      <c r="A4318" t="s">
        <v>9592</v>
      </c>
      <c r="B4318" s="2">
        <f>VLOOKUP(A4318,orders[#All],3,0)</f>
        <v>44937</v>
      </c>
      <c r="C4318" t="str">
        <f>VLOOKUP($A4318,orders[#All],9,0)</f>
        <v>delivered</v>
      </c>
      <c r="D4318" t="str">
        <f>VLOOKUP($A4318,orders[#All],5,0)</f>
        <v>Surabaya</v>
      </c>
      <c r="E4318" t="str">
        <f>VLOOKUP($A4318,orders[#All],6,0)</f>
        <v>Jawa Timur</v>
      </c>
      <c r="F4318" t="str">
        <f>VLOOKUP($A4318,orders[#All],10,0)</f>
        <v>TANPA PROMO</v>
      </c>
      <c r="G4318" t="s">
        <v>3125</v>
      </c>
      <c r="H4318">
        <f>VLOOKUP(working_table!G4318,order_items[[#All],[product_id]:[subtotal_idr]],2,0)</f>
        <v>1</v>
      </c>
      <c r="I4318" s="5">
        <f>VLOOKUP(working_table!$G4318,order_items[[#All],[product_id]:[subtotal_idr]],3,0)</f>
        <v>89000</v>
      </c>
      <c r="J4318" s="5">
        <f>VLOOKUP(working_table!$G4318,order_items[[#All],[product_id]:[subtotal_idr]],4,0)</f>
        <v>89000</v>
      </c>
      <c r="K4318" t="str">
        <f>VLOOKUP($G4318,products7[#All],2,0)</f>
        <v>Jacket Hoodie Kanvas Lokal</v>
      </c>
      <c r="L4318" t="str">
        <f>VLOOKUP($G4318,products7[#All],3,0)</f>
        <v>Jacket</v>
      </c>
      <c r="M4318" t="str">
        <f>VLOOKUP($G4318,products7[#All],7,0)</f>
        <v>Kanvas Lokal</v>
      </c>
    </row>
    <row r="4319" spans="1:13" x14ac:dyDescent="0.35">
      <c r="A4319" t="s">
        <v>9594</v>
      </c>
      <c r="B4319" s="2">
        <f>VLOOKUP(A4319,orders[#All],3,0)</f>
        <v>45018</v>
      </c>
      <c r="C4319" t="str">
        <f>VLOOKUP($A4319,orders[#All],9,0)</f>
        <v>delivered</v>
      </c>
      <c r="D4319" t="str">
        <f>VLOOKUP($A4319,orders[#All],5,0)</f>
        <v>Tangerang</v>
      </c>
      <c r="E4319" t="str">
        <f>VLOOKUP($A4319,orders[#All],6,0)</f>
        <v>Banten</v>
      </c>
      <c r="F4319" t="str">
        <f>VLOOKUP($A4319,orders[#All],10,0)</f>
        <v>TANPA PROMO</v>
      </c>
      <c r="G4319" t="s">
        <v>3049</v>
      </c>
      <c r="H4319">
        <f>VLOOKUP(working_table!G4319,order_items[[#All],[product_id]:[subtotal_idr]],2,0)</f>
        <v>1</v>
      </c>
      <c r="I4319" s="5">
        <f>VLOOKUP(working_table!$G4319,order_items[[#All],[product_id]:[subtotal_idr]],3,0)</f>
        <v>129000</v>
      </c>
      <c r="J4319" s="5">
        <f>VLOOKUP(working_table!$G4319,order_items[[#All],[product_id]:[subtotal_idr]],4,0)</f>
        <v>129000</v>
      </c>
      <c r="K4319" t="str">
        <f>VLOOKUP($G4319,products7[#All],2,0)</f>
        <v>Dress Bodycon Senja Wear</v>
      </c>
      <c r="L4319" t="str">
        <f>VLOOKUP($G4319,products7[#All],3,0)</f>
        <v>Dress</v>
      </c>
      <c r="M4319" t="str">
        <f>VLOOKUP($G4319,products7[#All],7,0)</f>
        <v>Senja Wear</v>
      </c>
    </row>
    <row r="4320" spans="1:13" x14ac:dyDescent="0.35">
      <c r="A4320" t="s">
        <v>9594</v>
      </c>
      <c r="B4320" s="2">
        <f>VLOOKUP(A4320,orders[#All],3,0)</f>
        <v>45018</v>
      </c>
      <c r="C4320" t="str">
        <f>VLOOKUP($A4320,orders[#All],9,0)</f>
        <v>delivered</v>
      </c>
      <c r="D4320" t="str">
        <f>VLOOKUP($A4320,orders[#All],5,0)</f>
        <v>Tangerang</v>
      </c>
      <c r="E4320" t="str">
        <f>VLOOKUP($A4320,orders[#All],6,0)</f>
        <v>Banten</v>
      </c>
      <c r="F4320" t="str">
        <f>VLOOKUP($A4320,orders[#All],10,0)</f>
        <v>TANPA PROMO</v>
      </c>
      <c r="G4320" t="s">
        <v>2461</v>
      </c>
      <c r="H4320">
        <f>VLOOKUP(working_table!G4320,order_items[[#All],[product_id]:[subtotal_idr]],2,0)</f>
        <v>1</v>
      </c>
      <c r="I4320" s="5">
        <f>VLOOKUP(working_table!$G4320,order_items[[#All],[product_id]:[subtotal_idr]],3,0)</f>
        <v>89000</v>
      </c>
      <c r="J4320" s="5">
        <f>VLOOKUP(working_table!$G4320,order_items[[#All],[product_id]:[subtotal_idr]],4,0)</f>
        <v>89000</v>
      </c>
      <c r="K4320" t="str">
        <f>VLOOKUP($G4320,products7[#All],2,0)</f>
        <v>Pants Cargo Cendana Co</v>
      </c>
      <c r="L4320" t="str">
        <f>VLOOKUP($G4320,products7[#All],3,0)</f>
        <v>Pants</v>
      </c>
      <c r="M4320" t="str">
        <f>VLOOKUP($G4320,products7[#All],7,0)</f>
        <v>Cendana Co</v>
      </c>
    </row>
    <row r="4321" spans="1:13" x14ac:dyDescent="0.35">
      <c r="A4321" t="s">
        <v>9597</v>
      </c>
      <c r="B4321" s="2">
        <f>VLOOKUP(A4321,orders[#All],3,0)</f>
        <v>44999</v>
      </c>
      <c r="C4321" t="str">
        <f>VLOOKUP($A4321,orders[#All],9,0)</f>
        <v>shipped</v>
      </c>
      <c r="D4321" t="str">
        <f>VLOOKUP($A4321,orders[#All],5,0)</f>
        <v>Bekasi</v>
      </c>
      <c r="E4321" t="str">
        <f>VLOOKUP($A4321,orders[#All],6,0)</f>
        <v>Jawa Barat</v>
      </c>
      <c r="F4321" t="str">
        <f>VLOOKUP($A4321,orders[#All],10,0)</f>
        <v>TANPA PROMO</v>
      </c>
      <c r="G4321" t="s">
        <v>2582</v>
      </c>
      <c r="H4321">
        <f>VLOOKUP(working_table!G4321,order_items[[#All],[product_id]:[subtotal_idr]],2,0)</f>
        <v>1</v>
      </c>
      <c r="I4321" s="5">
        <f>VLOOKUP(working_table!$G4321,order_items[[#All],[product_id]:[subtotal_idr]],3,0)</f>
        <v>59000</v>
      </c>
      <c r="J4321" s="5">
        <f>VLOOKUP(working_table!$G4321,order_items[[#All],[product_id]:[subtotal_idr]],4,0)</f>
        <v>59000</v>
      </c>
      <c r="K4321" t="str">
        <f>VLOOKUP($G4321,products7[#All],2,0)</f>
        <v>Jacket Denim SandangIndo</v>
      </c>
      <c r="L4321" t="str">
        <f>VLOOKUP($G4321,products7[#All],3,0)</f>
        <v>Jacket</v>
      </c>
      <c r="M4321" t="str">
        <f>VLOOKUP($G4321,products7[#All],7,0)</f>
        <v>SandangIndo</v>
      </c>
    </row>
    <row r="4322" spans="1:13" x14ac:dyDescent="0.35">
      <c r="A4322" t="s">
        <v>9597</v>
      </c>
      <c r="B4322" s="2">
        <f>VLOOKUP(A4322,orders[#All],3,0)</f>
        <v>44999</v>
      </c>
      <c r="C4322" t="str">
        <f>VLOOKUP($A4322,orders[#All],9,0)</f>
        <v>shipped</v>
      </c>
      <c r="D4322" t="str">
        <f>VLOOKUP($A4322,orders[#All],5,0)</f>
        <v>Bekasi</v>
      </c>
      <c r="E4322" t="str">
        <f>VLOOKUP($A4322,orders[#All],6,0)</f>
        <v>Jawa Barat</v>
      </c>
      <c r="F4322" t="str">
        <f>VLOOKUP($A4322,orders[#All],10,0)</f>
        <v>TANPA PROMO</v>
      </c>
      <c r="G4322" t="s">
        <v>2636</v>
      </c>
      <c r="H4322">
        <f>VLOOKUP(working_table!G4322,order_items[[#All],[product_id]:[subtotal_idr]],2,0)</f>
        <v>1</v>
      </c>
      <c r="I4322" s="5">
        <f>VLOOKUP(working_table!$G4322,order_items[[#All],[product_id]:[subtotal_idr]],3,0)</f>
        <v>229000</v>
      </c>
      <c r="J4322" s="5">
        <f>VLOOKUP(working_table!$G4322,order_items[[#All],[product_id]:[subtotal_idr]],4,0)</f>
        <v>229000</v>
      </c>
      <c r="K4322" t="str">
        <f>VLOOKUP($G4322,products7[#All],2,0)</f>
        <v>Pants Jogger Kanvas Lokal</v>
      </c>
      <c r="L4322" t="str">
        <f>VLOOKUP($G4322,products7[#All],3,0)</f>
        <v>Pants</v>
      </c>
      <c r="M4322" t="str">
        <f>VLOOKUP($G4322,products7[#All],7,0)</f>
        <v>Kanvas Lokal</v>
      </c>
    </row>
    <row r="4323" spans="1:13" x14ac:dyDescent="0.35">
      <c r="A4323" t="s">
        <v>9600</v>
      </c>
      <c r="B4323" s="2">
        <f>VLOOKUP(A4323,orders[#All],3,0)</f>
        <v>45268</v>
      </c>
      <c r="C4323" t="str">
        <f>VLOOKUP($A4323,orders[#All],9,0)</f>
        <v>processing</v>
      </c>
      <c r="D4323" t="str">
        <f>VLOOKUP($A4323,orders[#All],5,0)</f>
        <v>Bandung</v>
      </c>
      <c r="E4323" t="str">
        <f>VLOOKUP($A4323,orders[#All],6,0)</f>
        <v>Jawa Barat</v>
      </c>
      <c r="F4323" t="str">
        <f>VLOOKUP($A4323,orders[#All],10,0)</f>
        <v>TANPA PROMO</v>
      </c>
      <c r="G4323" t="s">
        <v>2585</v>
      </c>
      <c r="H4323">
        <f>VLOOKUP(working_table!G4323,order_items[[#All],[product_id]:[subtotal_idr]],2,0)</f>
        <v>1</v>
      </c>
      <c r="I4323" s="5">
        <f>VLOOKUP(working_table!$G4323,order_items[[#All],[product_id]:[subtotal_idr]],3,0)</f>
        <v>499000</v>
      </c>
      <c r="J4323" s="5">
        <f>VLOOKUP(working_table!$G4323,order_items[[#All],[product_id]:[subtotal_idr]],4,0)</f>
        <v>499000</v>
      </c>
      <c r="K4323" t="str">
        <f>VLOOKUP($G4323,products7[#All],2,0)</f>
        <v>Kemeja Flanel NusaBrand</v>
      </c>
      <c r="L4323" t="str">
        <f>VLOOKUP($G4323,products7[#All],3,0)</f>
        <v>T-Shirt</v>
      </c>
      <c r="M4323" t="str">
        <f>VLOOKUP($G4323,products7[#All],7,0)</f>
        <v>NusaBrand</v>
      </c>
    </row>
    <row r="4324" spans="1:13" x14ac:dyDescent="0.35">
      <c r="A4324" t="s">
        <v>9600</v>
      </c>
      <c r="B4324" s="2">
        <f>VLOOKUP(A4324,orders[#All],3,0)</f>
        <v>45268</v>
      </c>
      <c r="C4324" t="str">
        <f>VLOOKUP($A4324,orders[#All],9,0)</f>
        <v>processing</v>
      </c>
      <c r="D4324" t="str">
        <f>VLOOKUP($A4324,orders[#All],5,0)</f>
        <v>Bandung</v>
      </c>
      <c r="E4324" t="str">
        <f>VLOOKUP($A4324,orders[#All],6,0)</f>
        <v>Jawa Barat</v>
      </c>
      <c r="F4324" t="str">
        <f>VLOOKUP($A4324,orders[#All],10,0)</f>
        <v>TANPA PROMO</v>
      </c>
      <c r="G4324" t="s">
        <v>2473</v>
      </c>
      <c r="H4324">
        <f>VLOOKUP(working_table!G4324,order_items[[#All],[product_id]:[subtotal_idr]],2,0)</f>
        <v>1</v>
      </c>
      <c r="I4324" s="5">
        <f>VLOOKUP(working_table!$G4324,order_items[[#All],[product_id]:[subtotal_idr]],3,0)</f>
        <v>499000</v>
      </c>
      <c r="J4324" s="5">
        <f>VLOOKUP(working_table!$G4324,order_items[[#All],[product_id]:[subtotal_idr]],4,0)</f>
        <v>499000</v>
      </c>
      <c r="K4324" t="str">
        <f>VLOOKUP($G4324,products7[#All],2,0)</f>
        <v>Kemeja Batik BajuKita</v>
      </c>
      <c r="L4324" t="str">
        <f>VLOOKUP($G4324,products7[#All],3,0)</f>
        <v>kemeja</v>
      </c>
      <c r="M4324" t="str">
        <f>VLOOKUP($G4324,products7[#All],7,0)</f>
        <v>BajuKita</v>
      </c>
    </row>
    <row r="4325" spans="1:13" x14ac:dyDescent="0.35">
      <c r="A4325" t="s">
        <v>9600</v>
      </c>
      <c r="B4325" s="2">
        <f>VLOOKUP(A4325,orders[#All],3,0)</f>
        <v>45268</v>
      </c>
      <c r="C4325" t="str">
        <f>VLOOKUP($A4325,orders[#All],9,0)</f>
        <v>processing</v>
      </c>
      <c r="D4325" t="str">
        <f>VLOOKUP($A4325,orders[#All],5,0)</f>
        <v>Bandung</v>
      </c>
      <c r="E4325" t="str">
        <f>VLOOKUP($A4325,orders[#All],6,0)</f>
        <v>Jawa Barat</v>
      </c>
      <c r="F4325" t="str">
        <f>VLOOKUP($A4325,orders[#All],10,0)</f>
        <v>TANPA PROMO</v>
      </c>
      <c r="G4325" t="s">
        <v>3223</v>
      </c>
      <c r="H4325">
        <f>VLOOKUP(working_table!G4325,order_items[[#All],[product_id]:[subtotal_idr]],2,0)</f>
        <v>1</v>
      </c>
      <c r="I4325" s="5">
        <f>VLOOKUP(working_table!$G4325,order_items[[#All],[product_id]:[subtotal_idr]],3,0)</f>
        <v>69000</v>
      </c>
      <c r="J4325" s="5">
        <f>VLOOKUP(working_table!$G4325,order_items[[#All],[product_id]:[subtotal_idr]],4,0)</f>
        <v>69000</v>
      </c>
      <c r="K4325" t="str">
        <f>VLOOKUP($G4325,products7[#All],2,0)</f>
        <v>Pants Jeans Slim Senja Wear</v>
      </c>
      <c r="L4325" t="str">
        <f>VLOOKUP($G4325,products7[#All],3,0)</f>
        <v>Pants</v>
      </c>
      <c r="M4325" t="str">
        <f>VLOOKUP($G4325,products7[#All],7,0)</f>
        <v>Senja Wear</v>
      </c>
    </row>
    <row r="4326" spans="1:13" x14ac:dyDescent="0.35">
      <c r="A4326" t="s">
        <v>9604</v>
      </c>
      <c r="B4326" s="2">
        <f>VLOOKUP(A4326,orders[#All],3,0)</f>
        <v>45441</v>
      </c>
      <c r="C4326" t="str">
        <f>VLOOKUP($A4326,orders[#All],9,0)</f>
        <v>delivered</v>
      </c>
      <c r="D4326" t="str">
        <f>VLOOKUP($A4326,orders[#All],5,0)</f>
        <v>Bogor</v>
      </c>
      <c r="E4326" t="str">
        <f>VLOOKUP($A4326,orders[#All],6,0)</f>
        <v>Jawa Barat</v>
      </c>
      <c r="F4326" t="str">
        <f>VLOOKUP($A4326,orders[#All],10,0)</f>
        <v>HARI BELANJA</v>
      </c>
      <c r="G4326" t="s">
        <v>2596</v>
      </c>
      <c r="H4326">
        <f>VLOOKUP(working_table!G4326,order_items[[#All],[product_id]:[subtotal_idr]],2,0)</f>
        <v>3</v>
      </c>
      <c r="I4326" s="5">
        <f>VLOOKUP(working_table!$G4326,order_items[[#All],[product_id]:[subtotal_idr]],3,0)</f>
        <v>89000</v>
      </c>
      <c r="J4326" s="5">
        <f>VLOOKUP(working_table!$G4326,order_items[[#All],[product_id]:[subtotal_idr]],4,0)</f>
        <v>267000</v>
      </c>
      <c r="K4326" t="str">
        <f>VLOOKUP($G4326,products7[#All],2,0)</f>
        <v>T-Shirt Graphic Tropika Style</v>
      </c>
      <c r="L4326" t="str">
        <f>VLOOKUP($G4326,products7[#All],3,0)</f>
        <v>T-Shirt</v>
      </c>
      <c r="M4326" t="str">
        <f>VLOOKUP($G4326,products7[#All],7,0)</f>
        <v>Tropika Style</v>
      </c>
    </row>
    <row r="4327" spans="1:13" x14ac:dyDescent="0.35">
      <c r="A4327" t="s">
        <v>9604</v>
      </c>
      <c r="B4327" s="2">
        <f>VLOOKUP(A4327,orders[#All],3,0)</f>
        <v>45441</v>
      </c>
      <c r="C4327" t="str">
        <f>VLOOKUP($A4327,orders[#All],9,0)</f>
        <v>delivered</v>
      </c>
      <c r="D4327" t="str">
        <f>VLOOKUP($A4327,orders[#All],5,0)</f>
        <v>Bogor</v>
      </c>
      <c r="E4327" t="str">
        <f>VLOOKUP($A4327,orders[#All],6,0)</f>
        <v>Jawa Barat</v>
      </c>
      <c r="F4327" t="str">
        <f>VLOOKUP($A4327,orders[#All],10,0)</f>
        <v>HARI BELANJA</v>
      </c>
      <c r="G4327" t="s">
        <v>2392</v>
      </c>
      <c r="H4327">
        <f>VLOOKUP(working_table!G4327,order_items[[#All],[product_id]:[subtotal_idr]],2,0)</f>
        <v>1</v>
      </c>
      <c r="I4327" s="5">
        <f>VLOOKUP(working_table!$G4327,order_items[[#All],[product_id]:[subtotal_idr]],3,0)</f>
        <v>329000</v>
      </c>
      <c r="J4327" s="5">
        <f>VLOOKUP(working_table!$G4327,order_items[[#All],[product_id]:[subtotal_idr]],4,0)</f>
        <v>329000</v>
      </c>
      <c r="K4327" t="str">
        <f>VLOOKUP($G4327,products7[#All],2,0)</f>
        <v>Pants Jogger SandangIndo</v>
      </c>
      <c r="L4327" t="str">
        <f>VLOOKUP($G4327,products7[#All],3,0)</f>
        <v>Pants</v>
      </c>
      <c r="M4327" t="str">
        <f>VLOOKUP($G4327,products7[#All],7,0)</f>
        <v>SandangIndo</v>
      </c>
    </row>
    <row r="4328" spans="1:13" x14ac:dyDescent="0.35">
      <c r="A4328" t="s">
        <v>9607</v>
      </c>
      <c r="B4328" s="2">
        <f>VLOOKUP(A4328,orders[#All],3,0)</f>
        <v>45250</v>
      </c>
      <c r="C4328" t="str">
        <f>VLOOKUP($A4328,orders[#All],9,0)</f>
        <v>cancelled</v>
      </c>
      <c r="D4328" t="str">
        <f>VLOOKUP($A4328,orders[#All],5,0)</f>
        <v>Medan</v>
      </c>
      <c r="E4328" t="str">
        <f>VLOOKUP($A4328,orders[#All],6,0)</f>
        <v>Sumatera Utara</v>
      </c>
      <c r="F4328" t="str">
        <f>VLOOKUP($A4328,orders[#All],10,0)</f>
        <v>TANPA PROMO</v>
      </c>
      <c r="G4328" t="s">
        <v>2942</v>
      </c>
      <c r="H4328">
        <f>VLOOKUP(working_table!G4328,order_items[[#All],[product_id]:[subtotal_idr]],2,0)</f>
        <v>1</v>
      </c>
      <c r="I4328" s="5">
        <f>VLOOKUP(working_table!$G4328,order_items[[#All],[product_id]:[subtotal_idr]],3,0)</f>
        <v>149000</v>
      </c>
      <c r="J4328" s="5">
        <f>VLOOKUP(working_table!$G4328,order_items[[#All],[product_id]:[subtotal_idr]],4,0)</f>
        <v>149000</v>
      </c>
      <c r="K4328" t="str">
        <f>VLOOKUP($G4328,products7[#All],2,0)</f>
        <v>Dress Mini Casual Riang Apparel</v>
      </c>
      <c r="L4328" t="str">
        <f>VLOOKUP($G4328,products7[#All],3,0)</f>
        <v>dress</v>
      </c>
      <c r="M4328" t="str">
        <f>VLOOKUP($G4328,products7[#All],7,0)</f>
        <v>Riang Apparel</v>
      </c>
    </row>
    <row r="4329" spans="1:13" x14ac:dyDescent="0.35">
      <c r="A4329" t="s">
        <v>9609</v>
      </c>
      <c r="B4329" s="2">
        <f>VLOOKUP(A4329,orders[#All],3,0)</f>
        <v>45208</v>
      </c>
      <c r="C4329" t="str">
        <f>VLOOKUP($A4329,orders[#All],9,0)</f>
        <v>delivered</v>
      </c>
      <c r="D4329" t="str">
        <f>VLOOKUP($A4329,orders[#All],5,0)</f>
        <v>Depok</v>
      </c>
      <c r="E4329" t="str">
        <f>VLOOKUP($A4329,orders[#All],6,0)</f>
        <v>Jawa Barat</v>
      </c>
      <c r="F4329" t="str">
        <f>VLOOKUP($A4329,orders[#All],10,0)</f>
        <v>HARI BELANJA</v>
      </c>
      <c r="G4329" t="s">
        <v>2487</v>
      </c>
      <c r="H4329">
        <f>VLOOKUP(working_table!G4329,order_items[[#All],[product_id]:[subtotal_idr]],2,0)</f>
        <v>2</v>
      </c>
      <c r="I4329" s="5">
        <f>VLOOKUP(working_table!$G4329,order_items[[#All],[product_id]:[subtotal_idr]],3,0)</f>
        <v>89000</v>
      </c>
      <c r="J4329" s="5">
        <f>VLOOKUP(working_table!$G4329,order_items[[#All],[product_id]:[subtotal_idr]],4,0)</f>
        <v>178000</v>
      </c>
      <c r="K4329" t="str">
        <f>VLOOKUP($G4329,products7[#All],2,0)</f>
        <v>Tas Selempang BajuKita</v>
      </c>
      <c r="L4329" t="str">
        <f>VLOOKUP($G4329,products7[#All],3,0)</f>
        <v>Accessories</v>
      </c>
      <c r="M4329" t="str">
        <f>VLOOKUP($G4329,products7[#All],7,0)</f>
        <v>BajuKita</v>
      </c>
    </row>
    <row r="4330" spans="1:13" x14ac:dyDescent="0.35">
      <c r="A4330" t="s">
        <v>9609</v>
      </c>
      <c r="B4330" s="2">
        <f>VLOOKUP(A4330,orders[#All],3,0)</f>
        <v>45208</v>
      </c>
      <c r="C4330" t="str">
        <f>VLOOKUP($A4330,orders[#All],9,0)</f>
        <v>delivered</v>
      </c>
      <c r="D4330" t="str">
        <f>VLOOKUP($A4330,orders[#All],5,0)</f>
        <v>Depok</v>
      </c>
      <c r="E4330" t="str">
        <f>VLOOKUP($A4330,orders[#All],6,0)</f>
        <v>Jawa Barat</v>
      </c>
      <c r="F4330" t="str">
        <f>VLOOKUP($A4330,orders[#All],10,0)</f>
        <v>HARI BELANJA</v>
      </c>
      <c r="G4330" t="s">
        <v>2649</v>
      </c>
      <c r="H4330">
        <f>VLOOKUP(working_table!G4330,order_items[[#All],[product_id]:[subtotal_idr]],2,0)</f>
        <v>1</v>
      </c>
      <c r="I4330" s="5">
        <f>VLOOKUP(working_table!$G4330,order_items[[#All],[product_id]:[subtotal_idr]],3,0)</f>
        <v>129000</v>
      </c>
      <c r="J4330" s="5">
        <f>VLOOKUP(working_table!$G4330,order_items[[#All],[product_id]:[subtotal_idr]],4,0)</f>
        <v>129000</v>
      </c>
      <c r="K4330" t="str">
        <f>VLOOKUP($G4330,products7[#All],2,0)</f>
        <v>Dress Bodycon SandangIndo</v>
      </c>
      <c r="L4330" t="str">
        <f>VLOOKUP($G4330,products7[#All],3,0)</f>
        <v>Dress</v>
      </c>
      <c r="M4330" t="str">
        <f>VLOOKUP($G4330,products7[#All],7,0)</f>
        <v>SandangIndo</v>
      </c>
    </row>
    <row r="4331" spans="1:13" x14ac:dyDescent="0.35">
      <c r="A4331" t="s">
        <v>9612</v>
      </c>
      <c r="B4331" s="2">
        <f>VLOOKUP(A4331,orders[#All],3,0)</f>
        <v>45140</v>
      </c>
      <c r="C4331" t="str">
        <f>VLOOKUP($A4331,orders[#All],9,0)</f>
        <v>delivered</v>
      </c>
      <c r="D4331" t="str">
        <f>VLOOKUP($A4331,orders[#All],5,0)</f>
        <v>Pekanbaru</v>
      </c>
      <c r="E4331" t="str">
        <f>VLOOKUP($A4331,orders[#All],6,0)</f>
        <v>Riau</v>
      </c>
      <c r="F4331" t="str">
        <f>VLOOKUP($A4331,orders[#All],10,0)</f>
        <v>TANPA PROMO</v>
      </c>
      <c r="G4331" t="s">
        <v>3231</v>
      </c>
      <c r="H4331">
        <f>VLOOKUP(working_table!G4331,order_items[[#All],[product_id]:[subtotal_idr]],2,0)</f>
        <v>1</v>
      </c>
      <c r="I4331" s="5">
        <f>VLOOKUP(working_table!$G4331,order_items[[#All],[product_id]:[subtotal_idr]],3,0)</f>
        <v>329000</v>
      </c>
      <c r="J4331" s="5">
        <f>VLOOKUP(working_table!$G4331,order_items[[#All],[product_id]:[subtotal_idr]],4,0)</f>
        <v>329000</v>
      </c>
      <c r="K4331" t="str">
        <f>VLOOKUP($G4331,products7[#All],2,0)</f>
        <v>T-Shirt Graphic Kanvas Lokal</v>
      </c>
      <c r="L4331" t="str">
        <f>VLOOKUP($G4331,products7[#All],3,0)</f>
        <v>T-Shirt</v>
      </c>
      <c r="M4331" t="str">
        <f>VLOOKUP($G4331,products7[#All],7,0)</f>
        <v>Kanvas Lokal</v>
      </c>
    </row>
    <row r="4332" spans="1:13" x14ac:dyDescent="0.35">
      <c r="A4332" t="s">
        <v>9614</v>
      </c>
      <c r="B4332" s="2">
        <f>VLOOKUP(A4332,orders[#All],3,0)</f>
        <v>45418</v>
      </c>
      <c r="C4332" t="str">
        <f>VLOOKUP($A4332,orders[#All],9,0)</f>
        <v>delivered</v>
      </c>
      <c r="D4332" t="str">
        <f>VLOOKUP($A4332,orders[#All],5,0)</f>
        <v>Padang</v>
      </c>
      <c r="E4332" t="str">
        <f>VLOOKUP($A4332,orders[#All],6,0)</f>
        <v>Sumatera Barat</v>
      </c>
      <c r="F4332" t="str">
        <f>VLOOKUP($A4332,orders[#All],10,0)</f>
        <v>TANPA PROMO</v>
      </c>
      <c r="G4332" t="s">
        <v>2408</v>
      </c>
      <c r="H4332">
        <f>VLOOKUP(working_table!G4332,order_items[[#All],[product_id]:[subtotal_idr]],2,0)</f>
        <v>1</v>
      </c>
      <c r="I4332" s="5">
        <f>VLOOKUP(working_table!$G4332,order_items[[#All],[product_id]:[subtotal_idr]],3,0)</f>
        <v>349000</v>
      </c>
      <c r="J4332" s="5">
        <f>VLOOKUP(working_table!$G4332,order_items[[#All],[product_id]:[subtotal_idr]],4,0)</f>
        <v>349000</v>
      </c>
      <c r="K4332" t="str">
        <f>VLOOKUP($G4332,products7[#All],2,0)</f>
        <v>Kemeja Oxford BajuKita</v>
      </c>
      <c r="L4332" t="str">
        <f>VLOOKUP($G4332,products7[#All],3,0)</f>
        <v>Kemeja</v>
      </c>
      <c r="M4332" t="str">
        <f>VLOOKUP($G4332,products7[#All],7,0)</f>
        <v>BajuKita</v>
      </c>
    </row>
    <row r="4333" spans="1:13" x14ac:dyDescent="0.35">
      <c r="A4333" t="s">
        <v>9616</v>
      </c>
      <c r="B4333" s="2">
        <f>VLOOKUP(A4333,orders[#All],3,0)</f>
        <v>45647</v>
      </c>
      <c r="C4333" t="str">
        <f>VLOOKUP($A4333,orders[#All],9,0)</f>
        <v>returned</v>
      </c>
      <c r="D4333" t="str">
        <f>VLOOKUP($A4333,orders[#All],5,0)</f>
        <v>Depok</v>
      </c>
      <c r="E4333" t="str">
        <f>VLOOKUP($A4333,orders[#All],6,0)</f>
        <v>Jawa Barat</v>
      </c>
      <c r="F4333" t="str">
        <f>VLOOKUP($A4333,orders[#All],10,0)</f>
        <v>HARBOLNAS22</v>
      </c>
      <c r="G4333" t="s">
        <v>2983</v>
      </c>
      <c r="H4333">
        <f>VLOOKUP(working_table!G4333,order_items[[#All],[product_id]:[subtotal_idr]],2,0)</f>
        <v>1</v>
      </c>
      <c r="I4333" s="5">
        <f>VLOOKUP(working_table!$G4333,order_items[[#All],[product_id]:[subtotal_idr]],3,0)</f>
        <v>99000</v>
      </c>
      <c r="J4333" s="5">
        <f>VLOOKUP(working_table!$G4333,order_items[[#All],[product_id]:[subtotal_idr]],4,0)</f>
        <v>99000</v>
      </c>
      <c r="K4333" t="str">
        <f>VLOOKUP($G4333,products7[#All],2,0)</f>
        <v>T-Shirt Striped Cendana Co</v>
      </c>
      <c r="L4333" t="str">
        <f>VLOOKUP($G4333,products7[#All],3,0)</f>
        <v>T-Shirt</v>
      </c>
      <c r="M4333" t="str">
        <f>VLOOKUP($G4333,products7[#All],7,0)</f>
        <v>Cendana Co</v>
      </c>
    </row>
    <row r="4334" spans="1:13" x14ac:dyDescent="0.35">
      <c r="A4334" t="s">
        <v>9618</v>
      </c>
      <c r="B4334" s="2">
        <f>VLOOKUP(A4334,orders[#All],3,0)</f>
        <v>45449</v>
      </c>
      <c r="C4334" t="str">
        <f>VLOOKUP($A4334,orders[#All],9,0)</f>
        <v>shipped</v>
      </c>
      <c r="D4334" t="str">
        <f>VLOOKUP($A4334,orders[#All],5,0)</f>
        <v>Tangerang</v>
      </c>
      <c r="E4334" t="str">
        <f>VLOOKUP($A4334,orders[#All],6,0)</f>
        <v>Banten</v>
      </c>
      <c r="F4334" t="str">
        <f>VLOOKUP($A4334,orders[#All],10,0)</f>
        <v>TANPA PROMO</v>
      </c>
      <c r="G4334" t="s">
        <v>2731</v>
      </c>
      <c r="H4334">
        <f>VLOOKUP(working_table!G4334,order_items[[#All],[product_id]:[subtotal_idr]],2,0)</f>
        <v>1</v>
      </c>
      <c r="I4334" s="5">
        <f>VLOOKUP(working_table!$G4334,order_items[[#All],[product_id]:[subtotal_idr]],3,0)</f>
        <v>149000</v>
      </c>
      <c r="J4334" s="5">
        <f>VLOOKUP(working_table!$G4334,order_items[[#All],[product_id]:[subtotal_idr]],4,0)</f>
        <v>149000</v>
      </c>
      <c r="K4334" t="str">
        <f>VLOOKUP($G4334,products7[#All],2,0)</f>
        <v>Topi Baseball Cendana Co</v>
      </c>
      <c r="L4334" t="str">
        <f>VLOOKUP($G4334,products7[#All],3,0)</f>
        <v>Accessories</v>
      </c>
      <c r="M4334" t="str">
        <f>VLOOKUP($G4334,products7[#All],7,0)</f>
        <v>Cendana Co</v>
      </c>
    </row>
    <row r="4335" spans="1:13" x14ac:dyDescent="0.35">
      <c r="A4335" t="s">
        <v>9620</v>
      </c>
      <c r="B4335" s="2">
        <f>VLOOKUP(A4335,orders[#All],3,0)</f>
        <v>45615</v>
      </c>
      <c r="C4335" t="str">
        <f>VLOOKUP($A4335,orders[#All],9,0)</f>
        <v>delivered</v>
      </c>
      <c r="D4335" t="str">
        <f>VLOOKUP($A4335,orders[#All],5,0)</f>
        <v>Makassar</v>
      </c>
      <c r="E4335" t="str">
        <f>VLOOKUP($A4335,orders[#All],6,0)</f>
        <v>Sulawesi Selatan</v>
      </c>
      <c r="F4335" t="str">
        <f>VLOOKUP($A4335,orders[#All],10,0)</f>
        <v>TANPA PROMO</v>
      </c>
      <c r="G4335" t="s">
        <v>2720</v>
      </c>
      <c r="H4335">
        <f>VLOOKUP(working_table!G4335,order_items[[#All],[product_id]:[subtotal_idr]],2,0)</f>
        <v>1</v>
      </c>
      <c r="I4335" s="5">
        <f>VLOOKUP(working_table!$G4335,order_items[[#All],[product_id]:[subtotal_idr]],3,0)</f>
        <v>199000</v>
      </c>
      <c r="J4335" s="5">
        <f>VLOOKUP(working_table!$G4335,order_items[[#All],[product_id]:[subtotal_idr]],4,0)</f>
        <v>199000</v>
      </c>
      <c r="K4335" t="str">
        <f>VLOOKUP($G4335,products7[#All],2,0)</f>
        <v>Topi Baseball SandangIndo</v>
      </c>
      <c r="L4335" t="str">
        <f>VLOOKUP($G4335,products7[#All],3,0)</f>
        <v>Accessories</v>
      </c>
      <c r="M4335" t="str">
        <f>VLOOKUP($G4335,products7[#All],7,0)</f>
        <v>SandangIndo</v>
      </c>
    </row>
    <row r="4336" spans="1:13" x14ac:dyDescent="0.35">
      <c r="A4336" t="s">
        <v>9620</v>
      </c>
      <c r="B4336" s="2">
        <f>VLOOKUP(A4336,orders[#All],3,0)</f>
        <v>45615</v>
      </c>
      <c r="C4336" t="str">
        <f>VLOOKUP($A4336,orders[#All],9,0)</f>
        <v>delivered</v>
      </c>
      <c r="D4336" t="str">
        <f>VLOOKUP($A4336,orders[#All],5,0)</f>
        <v>Makassar</v>
      </c>
      <c r="E4336" t="str">
        <f>VLOOKUP($A4336,orders[#All],6,0)</f>
        <v>Sulawesi Selatan</v>
      </c>
      <c r="F4336" t="str">
        <f>VLOOKUP($A4336,orders[#All],10,0)</f>
        <v>TANPA PROMO</v>
      </c>
      <c r="G4336" t="s">
        <v>2692</v>
      </c>
      <c r="H4336">
        <f>VLOOKUP(working_table!G4336,order_items[[#All],[product_id]:[subtotal_idr]],2,0)</f>
        <v>1</v>
      </c>
      <c r="I4336" s="5">
        <f>VLOOKUP(working_table!$G4336,order_items[[#All],[product_id]:[subtotal_idr]],3,0)</f>
        <v>549000</v>
      </c>
      <c r="J4336" s="5">
        <f>VLOOKUP(working_table!$G4336,order_items[[#All],[product_id]:[subtotal_idr]],4,0)</f>
        <v>549000</v>
      </c>
      <c r="K4336" t="str">
        <f>VLOOKUP($G4336,products7[#All],2,0)</f>
        <v>Kacamata Hitam Ratu Mode</v>
      </c>
      <c r="L4336" t="str">
        <f>VLOOKUP($G4336,products7[#All],3,0)</f>
        <v>Accessories</v>
      </c>
      <c r="M4336" t="str">
        <f>VLOOKUP($G4336,products7[#All],7,0)</f>
        <v>Ratu Mode</v>
      </c>
    </row>
    <row r="4337" spans="1:13" x14ac:dyDescent="0.35">
      <c r="A4337" t="s">
        <v>9623</v>
      </c>
      <c r="B4337" s="2">
        <f>VLOOKUP(A4337,orders[#All],3,0)</f>
        <v>45297</v>
      </c>
      <c r="C4337" t="str">
        <f>VLOOKUP($A4337,orders[#All],9,0)</f>
        <v>delivered</v>
      </c>
      <c r="D4337" t="str">
        <f>VLOOKUP($A4337,orders[#All],5,0)</f>
        <v>Malang</v>
      </c>
      <c r="E4337" t="str">
        <f>VLOOKUP($A4337,orders[#All],6,0)</f>
        <v>Jawa Timur</v>
      </c>
      <c r="F4337" t="str">
        <f>VLOOKUP($A4337,orders[#All],10,0)</f>
        <v>TANPA PROMO</v>
      </c>
      <c r="G4337" t="s">
        <v>2521</v>
      </c>
      <c r="H4337">
        <f>VLOOKUP(working_table!G4337,order_items[[#All],[product_id]:[subtotal_idr]],2,0)</f>
        <v>1</v>
      </c>
      <c r="I4337" s="5">
        <f>VLOOKUP(working_table!$G4337,order_items[[#All],[product_id]:[subtotal_idr]],3,0)</f>
        <v>69000</v>
      </c>
      <c r="J4337" s="5">
        <f>VLOOKUP(working_table!$G4337,order_items[[#All],[product_id]:[subtotal_idr]],4,0)</f>
        <v>69000</v>
      </c>
      <c r="K4337" t="str">
        <f>VLOOKUP($G4337,products7[#All],2,0)</f>
        <v>Jacket Varsity Ratu Mode</v>
      </c>
      <c r="L4337" t="str">
        <f>VLOOKUP($G4337,products7[#All],3,0)</f>
        <v>Jacket</v>
      </c>
      <c r="M4337" t="str">
        <f>VLOOKUP($G4337,products7[#All],7,0)</f>
        <v>Ratu Mode</v>
      </c>
    </row>
    <row r="4338" spans="1:13" x14ac:dyDescent="0.35">
      <c r="A4338" t="s">
        <v>9625</v>
      </c>
      <c r="B4338" s="2">
        <f>VLOOKUP(A4338,orders[#All],3,0)</f>
        <v>45358</v>
      </c>
      <c r="C4338" t="str">
        <f>VLOOKUP($A4338,orders[#All],9,0)</f>
        <v>delivered</v>
      </c>
      <c r="D4338" t="str">
        <f>VLOOKUP($A4338,orders[#All],5,0)</f>
        <v>Makassar</v>
      </c>
      <c r="E4338" t="str">
        <f>VLOOKUP($A4338,orders[#All],6,0)</f>
        <v>Sulawesi Selatan</v>
      </c>
      <c r="F4338" t="str">
        <f>VLOOKUP($A4338,orders[#All],10,0)</f>
        <v>FLASHSALE</v>
      </c>
      <c r="G4338" t="s">
        <v>2475</v>
      </c>
      <c r="H4338">
        <f>VLOOKUP(working_table!G4338,order_items[[#All],[product_id]:[subtotal_idr]],2,0)</f>
        <v>1</v>
      </c>
      <c r="I4338" s="5">
        <f>VLOOKUP(working_table!$G4338,order_items[[#All],[product_id]:[subtotal_idr]],3,0)</f>
        <v>249000</v>
      </c>
      <c r="J4338" s="5">
        <f>VLOOKUP(working_table!$G4338,order_items[[#All],[product_id]:[subtotal_idr]],4,0)</f>
        <v>249000</v>
      </c>
      <c r="K4338" t="str">
        <f>VLOOKUP($G4338,products7[#All],2,0)</f>
        <v>T-Shirt Lengan Panjang BajuKita</v>
      </c>
      <c r="L4338" t="str">
        <f>VLOOKUP($G4338,products7[#All],3,0)</f>
        <v>T-Shirt</v>
      </c>
      <c r="M4338" t="str">
        <f>VLOOKUP($G4338,products7[#All],7,0)</f>
        <v>BajuKita</v>
      </c>
    </row>
    <row r="4339" spans="1:13" x14ac:dyDescent="0.35">
      <c r="A4339" t="s">
        <v>9625</v>
      </c>
      <c r="B4339" s="2">
        <f>VLOOKUP(A4339,orders[#All],3,0)</f>
        <v>45358</v>
      </c>
      <c r="C4339" t="str">
        <f>VLOOKUP($A4339,orders[#All],9,0)</f>
        <v>delivered</v>
      </c>
      <c r="D4339" t="str">
        <f>VLOOKUP($A4339,orders[#All],5,0)</f>
        <v>Makassar</v>
      </c>
      <c r="E4339" t="str">
        <f>VLOOKUP($A4339,orders[#All],6,0)</f>
        <v>Sulawesi Selatan</v>
      </c>
      <c r="F4339" t="str">
        <f>VLOOKUP($A4339,orders[#All],10,0)</f>
        <v>FLASHSALE</v>
      </c>
      <c r="G4339" t="s">
        <v>2836</v>
      </c>
      <c r="H4339">
        <f>VLOOKUP(working_table!G4339,order_items[[#All],[product_id]:[subtotal_idr]],2,0)</f>
        <v>2</v>
      </c>
      <c r="I4339" s="5">
        <f>VLOOKUP(working_table!$G4339,order_items[[#All],[product_id]:[subtotal_idr]],3,0)</f>
        <v>279000</v>
      </c>
      <c r="J4339" s="5">
        <f>VLOOKUP(working_table!$G4339,order_items[[#All],[product_id]:[subtotal_idr]],4,0)</f>
        <v>558000</v>
      </c>
      <c r="K4339" t="str">
        <f>VLOOKUP($G4339,products7[#All],2,0)</f>
        <v>Jacket Varsity Pesona Indo</v>
      </c>
      <c r="L4339" t="str">
        <f>VLOOKUP($G4339,products7[#All],3,0)</f>
        <v>Jacket</v>
      </c>
      <c r="M4339" t="str">
        <f>VLOOKUP($G4339,products7[#All],7,0)</f>
        <v>Pesona Indo</v>
      </c>
    </row>
    <row r="4340" spans="1:13" x14ac:dyDescent="0.35">
      <c r="A4340" t="s">
        <v>9625</v>
      </c>
      <c r="B4340" s="2">
        <f>VLOOKUP(A4340,orders[#All],3,0)</f>
        <v>45358</v>
      </c>
      <c r="C4340" t="str">
        <f>VLOOKUP($A4340,orders[#All],9,0)</f>
        <v>delivered</v>
      </c>
      <c r="D4340" t="str">
        <f>VLOOKUP($A4340,orders[#All],5,0)</f>
        <v>Makassar</v>
      </c>
      <c r="E4340" t="str">
        <f>VLOOKUP($A4340,orders[#All],6,0)</f>
        <v>Sulawesi Selatan</v>
      </c>
      <c r="F4340" t="str">
        <f>VLOOKUP($A4340,orders[#All],10,0)</f>
        <v>FLASHSALE</v>
      </c>
      <c r="G4340" t="s">
        <v>2712</v>
      </c>
      <c r="H4340">
        <f>VLOOKUP(working_table!G4340,order_items[[#All],[product_id]:[subtotal_idr]],2,0)</f>
        <v>1</v>
      </c>
      <c r="I4340" s="5">
        <f>VLOOKUP(working_table!$G4340,order_items[[#All],[product_id]:[subtotal_idr]],3,0)</f>
        <v>229000</v>
      </c>
      <c r="J4340" s="5">
        <f>VLOOKUP(working_table!$G4340,order_items[[#All],[product_id]:[subtotal_idr]],4,0)</f>
        <v>229000</v>
      </c>
      <c r="K4340" t="str">
        <f>VLOOKUP($G4340,products7[#All],2,0)</f>
        <v>Jacket Coach Ratu Mode</v>
      </c>
      <c r="L4340" t="str">
        <f>VLOOKUP($G4340,products7[#All],3,0)</f>
        <v>Jacket</v>
      </c>
      <c r="M4340" t="str">
        <f>VLOOKUP($G4340,products7[#All],7,0)</f>
        <v>Ratu Mode</v>
      </c>
    </row>
    <row r="4341" spans="1:13" x14ac:dyDescent="0.35">
      <c r="A4341" t="s">
        <v>9629</v>
      </c>
      <c r="B4341" s="2">
        <f>VLOOKUP(A4341,orders[#All],3,0)</f>
        <v>44867</v>
      </c>
      <c r="C4341" t="str">
        <f>VLOOKUP($A4341,orders[#All],9,0)</f>
        <v>delivered</v>
      </c>
      <c r="D4341" t="str">
        <f>VLOOKUP($A4341,orders[#All],5,0)</f>
        <v>Medan</v>
      </c>
      <c r="E4341" t="str">
        <f>VLOOKUP($A4341,orders[#All],6,0)</f>
        <v>Sumatera Utara</v>
      </c>
      <c r="F4341" t="str">
        <f>VLOOKUP($A4341,orders[#All],10,0)</f>
        <v>RAMADAN23</v>
      </c>
      <c r="G4341" t="s">
        <v>2784</v>
      </c>
      <c r="H4341">
        <f>VLOOKUP(working_table!G4341,order_items[[#All],[product_id]:[subtotal_idr]],2,0)</f>
        <v>1</v>
      </c>
      <c r="I4341" s="5">
        <f>VLOOKUP(working_table!$G4341,order_items[[#All],[product_id]:[subtotal_idr]],3,0)</f>
        <v>149000</v>
      </c>
      <c r="J4341" s="5">
        <f>VLOOKUP(working_table!$G4341,order_items[[#All],[product_id]:[subtotal_idr]],4,0)</f>
        <v>149000</v>
      </c>
      <c r="K4341" t="str">
        <f>VLOOKUP($G4341,products7[#All],2,0)</f>
        <v>Pants Wide Leg Pesona Indo</v>
      </c>
      <c r="L4341" t="str">
        <f>VLOOKUP($G4341,products7[#All],3,0)</f>
        <v>Pants</v>
      </c>
      <c r="M4341" t="str">
        <f>VLOOKUP($G4341,products7[#All],7,0)</f>
        <v>Pesona Indo</v>
      </c>
    </row>
    <row r="4342" spans="1:13" x14ac:dyDescent="0.35">
      <c r="A4342" t="s">
        <v>9631</v>
      </c>
      <c r="B4342" s="2">
        <f>VLOOKUP(A4342,orders[#All],3,0)</f>
        <v>45203</v>
      </c>
      <c r="C4342" t="str">
        <f>VLOOKUP($A4342,orders[#All],9,0)</f>
        <v>delivered</v>
      </c>
      <c r="D4342" t="str">
        <f>VLOOKUP($A4342,orders[#All],5,0)</f>
        <v>Bogor</v>
      </c>
      <c r="E4342" t="str">
        <f>VLOOKUP($A4342,orders[#All],6,0)</f>
        <v>Jawa Barat</v>
      </c>
      <c r="F4342" t="str">
        <f>VLOOKUP($A4342,orders[#All],10,0)</f>
        <v>TANPA PROMO</v>
      </c>
      <c r="G4342" t="s">
        <v>2421</v>
      </c>
      <c r="H4342">
        <f>VLOOKUP(working_table!G4342,order_items[[#All],[product_id]:[subtotal_idr]],2,0)</f>
        <v>1</v>
      </c>
      <c r="I4342" s="5">
        <f>VLOOKUP(working_table!$G4342,order_items[[#All],[product_id]:[subtotal_idr]],3,0)</f>
        <v>249000</v>
      </c>
      <c r="J4342" s="5">
        <f>VLOOKUP(working_table!$G4342,order_items[[#All],[product_id]:[subtotal_idr]],4,0)</f>
        <v>249000</v>
      </c>
      <c r="K4342" t="str">
        <f>VLOOKUP($G4342,products7[#All],2,0)</f>
        <v>Topi Baseball SandangIndo</v>
      </c>
      <c r="L4342" t="str">
        <f>VLOOKUP($G4342,products7[#All],3,0)</f>
        <v>Accessories</v>
      </c>
      <c r="M4342" t="str">
        <f>VLOOKUP($G4342,products7[#All],7,0)</f>
        <v>SandangIndo</v>
      </c>
    </row>
    <row r="4343" spans="1:13" x14ac:dyDescent="0.35">
      <c r="A4343" t="s">
        <v>9631</v>
      </c>
      <c r="B4343" s="2">
        <f>VLOOKUP(A4343,orders[#All],3,0)</f>
        <v>45203</v>
      </c>
      <c r="C4343" t="str">
        <f>VLOOKUP($A4343,orders[#All],9,0)</f>
        <v>delivered</v>
      </c>
      <c r="D4343" t="str">
        <f>VLOOKUP($A4343,orders[#All],5,0)</f>
        <v>Bogor</v>
      </c>
      <c r="E4343" t="str">
        <f>VLOOKUP($A4343,orders[#All],6,0)</f>
        <v>Jawa Barat</v>
      </c>
      <c r="F4343" t="str">
        <f>VLOOKUP($A4343,orders[#All],10,0)</f>
        <v>TANPA PROMO</v>
      </c>
      <c r="G4343" t="s">
        <v>3406</v>
      </c>
      <c r="H4343">
        <f>VLOOKUP(working_table!G4343,order_items[[#All],[product_id]:[subtotal_idr]],2,0)</f>
        <v>1</v>
      </c>
      <c r="I4343" s="5">
        <f>VLOOKUP(working_table!$G4343,order_items[[#All],[product_id]:[subtotal_idr]],3,0)</f>
        <v>299000</v>
      </c>
      <c r="J4343" s="5">
        <f>VLOOKUP(working_table!$G4343,order_items[[#All],[product_id]:[subtotal_idr]],4,0)</f>
        <v>299000</v>
      </c>
      <c r="K4343" t="str">
        <f>VLOOKUP($G4343,products7[#All],2,0)</f>
        <v>Topi Baseball Riang Apparel</v>
      </c>
      <c r="L4343" t="str">
        <f>VLOOKUP($G4343,products7[#All],3,0)</f>
        <v>Accessories</v>
      </c>
      <c r="M4343" t="str">
        <f>VLOOKUP($G4343,products7[#All],7,0)</f>
        <v>Riang Apparel</v>
      </c>
    </row>
    <row r="4344" spans="1:13" x14ac:dyDescent="0.35">
      <c r="A4344" t="s">
        <v>9634</v>
      </c>
      <c r="B4344" s="2">
        <f>VLOOKUP(A4344,orders[#All],3,0)</f>
        <v>44674</v>
      </c>
      <c r="C4344" t="str">
        <f>VLOOKUP($A4344,orders[#All],9,0)</f>
        <v>delivered</v>
      </c>
      <c r="D4344" t="str">
        <f>VLOOKUP($A4344,orders[#All],5,0)</f>
        <v>Bandung</v>
      </c>
      <c r="E4344" t="str">
        <f>VLOOKUP($A4344,orders[#All],6,0)</f>
        <v>Jawa Barat</v>
      </c>
      <c r="F4344" t="str">
        <f>VLOOKUP($A4344,orders[#All],10,0)</f>
        <v>MEMBER10</v>
      </c>
      <c r="G4344" t="s">
        <v>3388</v>
      </c>
      <c r="H4344">
        <f>VLOOKUP(working_table!G4344,order_items[[#All],[product_id]:[subtotal_idr]],2,0)</f>
        <v>1</v>
      </c>
      <c r="I4344" s="5">
        <f>VLOOKUP(working_table!$G4344,order_items[[#All],[product_id]:[subtotal_idr]],3,0)</f>
        <v>399000</v>
      </c>
      <c r="J4344" s="5">
        <f>VLOOKUP(working_table!$G4344,order_items[[#All],[product_id]:[subtotal_idr]],4,0)</f>
        <v>399000</v>
      </c>
      <c r="K4344" t="str">
        <f>VLOOKUP($G4344,products7[#All],2,0)</f>
        <v>Dress Wrap Tropika Style</v>
      </c>
      <c r="L4344" t="str">
        <f>VLOOKUP($G4344,products7[#All],3,0)</f>
        <v>dress</v>
      </c>
      <c r="M4344" t="str">
        <f>VLOOKUP($G4344,products7[#All],7,0)</f>
        <v>Tropika Style</v>
      </c>
    </row>
    <row r="4345" spans="1:13" x14ac:dyDescent="0.35">
      <c r="A4345" t="s">
        <v>9634</v>
      </c>
      <c r="B4345" s="2">
        <f>VLOOKUP(A4345,orders[#All],3,0)</f>
        <v>44674</v>
      </c>
      <c r="C4345" t="str">
        <f>VLOOKUP($A4345,orders[#All],9,0)</f>
        <v>delivered</v>
      </c>
      <c r="D4345" t="str">
        <f>VLOOKUP($A4345,orders[#All],5,0)</f>
        <v>Bandung</v>
      </c>
      <c r="E4345" t="str">
        <f>VLOOKUP($A4345,orders[#All],6,0)</f>
        <v>Jawa Barat</v>
      </c>
      <c r="F4345" t="str">
        <f>VLOOKUP($A4345,orders[#All],10,0)</f>
        <v>MEMBER10</v>
      </c>
      <c r="G4345" t="s">
        <v>2448</v>
      </c>
      <c r="H4345">
        <f>VLOOKUP(working_table!G4345,order_items[[#All],[product_id]:[subtotal_idr]],2,0)</f>
        <v>1</v>
      </c>
      <c r="I4345" s="5">
        <f>VLOOKUP(working_table!$G4345,order_items[[#All],[product_id]:[subtotal_idr]],3,0)</f>
        <v>149000</v>
      </c>
      <c r="J4345" s="5">
        <f>VLOOKUP(working_table!$G4345,order_items[[#All],[product_id]:[subtotal_idr]],4,0)</f>
        <v>149000</v>
      </c>
      <c r="K4345" t="str">
        <f>VLOOKUP($G4345,products7[#All],2,0)</f>
        <v>T-Shirt Oversize Tropika Style</v>
      </c>
      <c r="L4345" t="str">
        <f>VLOOKUP($G4345,products7[#All],3,0)</f>
        <v>T-Shirt</v>
      </c>
      <c r="M4345" t="str">
        <f>VLOOKUP($G4345,products7[#All],7,0)</f>
        <v>Tropika Style</v>
      </c>
    </row>
    <row r="4346" spans="1:13" x14ac:dyDescent="0.35">
      <c r="A4346" t="s">
        <v>9634</v>
      </c>
      <c r="B4346" s="2">
        <f>VLOOKUP(A4346,orders[#All],3,0)</f>
        <v>44674</v>
      </c>
      <c r="C4346" t="str">
        <f>VLOOKUP($A4346,orders[#All],9,0)</f>
        <v>delivered</v>
      </c>
      <c r="D4346" t="str">
        <f>VLOOKUP($A4346,orders[#All],5,0)</f>
        <v>Bandung</v>
      </c>
      <c r="E4346" t="str">
        <f>VLOOKUP($A4346,orders[#All],6,0)</f>
        <v>Jawa Barat</v>
      </c>
      <c r="F4346" t="str">
        <f>VLOOKUP($A4346,orders[#All],10,0)</f>
        <v>MEMBER10</v>
      </c>
      <c r="G4346" t="s">
        <v>3245</v>
      </c>
      <c r="H4346">
        <f>VLOOKUP(working_table!G4346,order_items[[#All],[product_id]:[subtotal_idr]],2,0)</f>
        <v>1</v>
      </c>
      <c r="I4346" s="5">
        <f>VLOOKUP(working_table!$G4346,order_items[[#All],[product_id]:[subtotal_idr]],3,0)</f>
        <v>499000</v>
      </c>
      <c r="J4346" s="5">
        <f>VLOOKUP(working_table!$G4346,order_items[[#All],[product_id]:[subtotal_idr]],4,0)</f>
        <v>499000</v>
      </c>
      <c r="K4346" t="str">
        <f>VLOOKUP($G4346,products7[#All],2,0)</f>
        <v>Dress Mini Casual SandangIndo</v>
      </c>
      <c r="L4346" t="str">
        <f>VLOOKUP($G4346,products7[#All],3,0)</f>
        <v>Dress</v>
      </c>
      <c r="M4346" t="str">
        <f>VLOOKUP($G4346,products7[#All],7,0)</f>
        <v>SandangIndo</v>
      </c>
    </row>
    <row r="4347" spans="1:13" x14ac:dyDescent="0.35">
      <c r="A4347" t="s">
        <v>9638</v>
      </c>
      <c r="B4347" s="2">
        <f>VLOOKUP(A4347,orders[#All],3,0)</f>
        <v>44828</v>
      </c>
      <c r="C4347" t="str">
        <f>VLOOKUP($A4347,orders[#All],9,0)</f>
        <v>delivered</v>
      </c>
      <c r="D4347" t="str">
        <f>VLOOKUP($A4347,orders[#All],5,0)</f>
        <v>Depok</v>
      </c>
      <c r="E4347" t="str">
        <f>VLOOKUP($A4347,orders[#All],6,0)</f>
        <v>Jawa Barat</v>
      </c>
      <c r="F4347" t="str">
        <f>VLOOKUP($A4347,orders[#All],10,0)</f>
        <v>TANPA PROMO</v>
      </c>
      <c r="G4347" t="s">
        <v>2513</v>
      </c>
      <c r="H4347">
        <f>VLOOKUP(working_table!G4347,order_items[[#All],[product_id]:[subtotal_idr]],2,0)</f>
        <v>1</v>
      </c>
      <c r="I4347" s="5">
        <f>VLOOKUP(working_table!$G4347,order_items[[#All],[product_id]:[subtotal_idr]],3,0)</f>
        <v>329000</v>
      </c>
      <c r="J4347" s="5">
        <f>VLOOKUP(working_table!$G4347,order_items[[#All],[product_id]:[subtotal_idr]],4,0)</f>
        <v>329000</v>
      </c>
      <c r="K4347" t="str">
        <f>VLOOKUP($G4347,products7[#All],2,0)</f>
        <v>Jacket Hoodie Kanvas Lokal</v>
      </c>
      <c r="L4347" t="str">
        <f>VLOOKUP($G4347,products7[#All],3,0)</f>
        <v>Jacket</v>
      </c>
      <c r="M4347" t="str">
        <f>VLOOKUP($G4347,products7[#All],7,0)</f>
        <v>Kanvas Lokal</v>
      </c>
    </row>
    <row r="4348" spans="1:13" x14ac:dyDescent="0.35">
      <c r="A4348" t="s">
        <v>9640</v>
      </c>
      <c r="B4348" s="2">
        <f>VLOOKUP(A4348,orders[#All],3,0)</f>
        <v>45219</v>
      </c>
      <c r="C4348" t="str">
        <f>VLOOKUP($A4348,orders[#All],9,0)</f>
        <v>shipped</v>
      </c>
      <c r="D4348" t="str">
        <f>VLOOKUP($A4348,orders[#All],5,0)</f>
        <v>Depok</v>
      </c>
      <c r="E4348" t="str">
        <f>VLOOKUP($A4348,orders[#All],6,0)</f>
        <v>Jawa Barat</v>
      </c>
      <c r="F4348" t="str">
        <f>VLOOKUP($A4348,orders[#All],10,0)</f>
        <v>TANPA PROMO</v>
      </c>
      <c r="G4348" t="s">
        <v>3136</v>
      </c>
      <c r="H4348">
        <f>VLOOKUP(working_table!G4348,order_items[[#All],[product_id]:[subtotal_idr]],2,0)</f>
        <v>1</v>
      </c>
      <c r="I4348" s="5">
        <f>VLOOKUP(working_table!$G4348,order_items[[#All],[product_id]:[subtotal_idr]],3,0)</f>
        <v>119000</v>
      </c>
      <c r="J4348" s="5">
        <f>VLOOKUP(working_table!$G4348,order_items[[#All],[product_id]:[subtotal_idr]],4,0)</f>
        <v>119000</v>
      </c>
      <c r="K4348" t="str">
        <f>VLOOKUP($G4348,products7[#All],2,0)</f>
        <v>T-Shirt Graphic Cendana Co</v>
      </c>
      <c r="L4348" t="str">
        <f>VLOOKUP($G4348,products7[#All],3,0)</f>
        <v>T-Shirt</v>
      </c>
      <c r="M4348" t="str">
        <f>VLOOKUP($G4348,products7[#All],7,0)</f>
        <v>Cendana Co</v>
      </c>
    </row>
    <row r="4349" spans="1:13" x14ac:dyDescent="0.35">
      <c r="A4349" t="s">
        <v>9640</v>
      </c>
      <c r="B4349" s="2">
        <f>VLOOKUP(A4349,orders[#All],3,0)</f>
        <v>45219</v>
      </c>
      <c r="C4349" t="str">
        <f>VLOOKUP($A4349,orders[#All],9,0)</f>
        <v>shipped</v>
      </c>
      <c r="D4349" t="str">
        <f>VLOOKUP($A4349,orders[#All],5,0)</f>
        <v>Depok</v>
      </c>
      <c r="E4349" t="str">
        <f>VLOOKUP($A4349,orders[#All],6,0)</f>
        <v>Jawa Barat</v>
      </c>
      <c r="F4349" t="str">
        <f>VLOOKUP($A4349,orders[#All],10,0)</f>
        <v>TANPA PROMO</v>
      </c>
      <c r="G4349" t="s">
        <v>2919</v>
      </c>
      <c r="H4349">
        <f>VLOOKUP(working_table!G4349,order_items[[#All],[product_id]:[subtotal_idr]],2,0)</f>
        <v>1</v>
      </c>
      <c r="I4349" s="5">
        <f>VLOOKUP(working_table!$G4349,order_items[[#All],[product_id]:[subtotal_idr]],3,0)</f>
        <v>179000</v>
      </c>
      <c r="J4349" s="5">
        <f>VLOOKUP(working_table!$G4349,order_items[[#All],[product_id]:[subtotal_idr]],4,0)</f>
        <v>179000</v>
      </c>
      <c r="K4349" t="str">
        <f>VLOOKUP($G4349,products7[#All],2,0)</f>
        <v>Jacket Parasut Kanvas Lokal</v>
      </c>
      <c r="L4349" t="str">
        <f>VLOOKUP($G4349,products7[#All],3,0)</f>
        <v>Jacket</v>
      </c>
      <c r="M4349" t="str">
        <f>VLOOKUP($G4349,products7[#All],7,0)</f>
        <v>Kanvas Lokal</v>
      </c>
    </row>
    <row r="4350" spans="1:13" x14ac:dyDescent="0.35">
      <c r="A4350" t="s">
        <v>9643</v>
      </c>
      <c r="B4350" s="2">
        <f>VLOOKUP(A4350,orders[#All],3,0)</f>
        <v>45584</v>
      </c>
      <c r="C4350" t="str">
        <f>VLOOKUP($A4350,orders[#All],9,0)</f>
        <v>returned</v>
      </c>
      <c r="D4350" t="str">
        <f>VLOOKUP($A4350,orders[#All],5,0)</f>
        <v>Banjarmasin</v>
      </c>
      <c r="E4350" t="str">
        <f>VLOOKUP($A4350,orders[#All],6,0)</f>
        <v>Kalimantan Selatan</v>
      </c>
      <c r="F4350" t="str">
        <f>VLOOKUP($A4350,orders[#All],10,0)</f>
        <v>TANPA PROMO</v>
      </c>
      <c r="G4350" t="s">
        <v>3245</v>
      </c>
      <c r="H4350">
        <f>VLOOKUP(working_table!G4350,order_items[[#All],[product_id]:[subtotal_idr]],2,0)</f>
        <v>1</v>
      </c>
      <c r="I4350" s="5">
        <f>VLOOKUP(working_table!$G4350,order_items[[#All],[product_id]:[subtotal_idr]],3,0)</f>
        <v>499000</v>
      </c>
      <c r="J4350" s="5">
        <f>VLOOKUP(working_table!$G4350,order_items[[#All],[product_id]:[subtotal_idr]],4,0)</f>
        <v>499000</v>
      </c>
      <c r="K4350" t="str">
        <f>VLOOKUP($G4350,products7[#All],2,0)</f>
        <v>Dress Mini Casual SandangIndo</v>
      </c>
      <c r="L4350" t="str">
        <f>VLOOKUP($G4350,products7[#All],3,0)</f>
        <v>Dress</v>
      </c>
      <c r="M4350" t="str">
        <f>VLOOKUP($G4350,products7[#All],7,0)</f>
        <v>SandangIndo</v>
      </c>
    </row>
    <row r="4351" spans="1:13" x14ac:dyDescent="0.35">
      <c r="A4351" t="s">
        <v>9645</v>
      </c>
      <c r="B4351" s="2">
        <f>VLOOKUP(A4351,orders[#All],3,0)</f>
        <v>45111</v>
      </c>
      <c r="C4351" t="str">
        <f>VLOOKUP($A4351,orders[#All],9,0)</f>
        <v>shipped</v>
      </c>
      <c r="D4351" t="str">
        <f>VLOOKUP($A4351,orders[#All],5,0)</f>
        <v>Medan</v>
      </c>
      <c r="E4351" t="str">
        <f>VLOOKUP($A4351,orders[#All],6,0)</f>
        <v>Sumatera Utara</v>
      </c>
      <c r="F4351" t="str">
        <f>VLOOKUP($A4351,orders[#All],10,0)</f>
        <v>FLASHSALE</v>
      </c>
      <c r="G4351" t="s">
        <v>2642</v>
      </c>
      <c r="H4351">
        <f>VLOOKUP(working_table!G4351,order_items[[#All],[product_id]:[subtotal_idr]],2,0)</f>
        <v>1</v>
      </c>
      <c r="I4351" s="5">
        <f>VLOOKUP(working_table!$G4351,order_items[[#All],[product_id]:[subtotal_idr]],3,0)</f>
        <v>329000</v>
      </c>
      <c r="J4351" s="5">
        <f>VLOOKUP(working_table!$G4351,order_items[[#All],[product_id]:[subtotal_idr]],4,0)</f>
        <v>329000</v>
      </c>
      <c r="K4351" t="str">
        <f>VLOOKUP($G4351,products7[#All],2,0)</f>
        <v>Pants Jeans Slim Riang Apparel</v>
      </c>
      <c r="L4351" t="str">
        <f>VLOOKUP($G4351,products7[#All],3,0)</f>
        <v>Pants</v>
      </c>
      <c r="M4351" t="str">
        <f>VLOOKUP($G4351,products7[#All],7,0)</f>
        <v>Riang Apparel</v>
      </c>
    </row>
    <row r="4352" spans="1:13" x14ac:dyDescent="0.35">
      <c r="A4352" t="s">
        <v>9647</v>
      </c>
      <c r="B4352" s="2">
        <f>VLOOKUP(A4352,orders[#All],3,0)</f>
        <v>45045</v>
      </c>
      <c r="C4352" t="str">
        <f>VLOOKUP($A4352,orders[#All],9,0)</f>
        <v>delivered</v>
      </c>
      <c r="D4352" t="str">
        <f>VLOOKUP($A4352,orders[#All],5,0)</f>
        <v>Padang</v>
      </c>
      <c r="E4352" t="str">
        <f>VLOOKUP($A4352,orders[#All],6,0)</f>
        <v>Sumatera Barat</v>
      </c>
      <c r="F4352" t="str">
        <f>VLOOKUP($A4352,orders[#All],10,0)</f>
        <v>TANPA PROMO</v>
      </c>
      <c r="G4352" t="s">
        <v>2699</v>
      </c>
      <c r="H4352">
        <f>VLOOKUP(working_table!G4352,order_items[[#All],[product_id]:[subtotal_idr]],2,0)</f>
        <v>1</v>
      </c>
      <c r="I4352" s="5">
        <f>VLOOKUP(working_table!$G4352,order_items[[#All],[product_id]:[subtotal_idr]],3,0)</f>
        <v>599000</v>
      </c>
      <c r="J4352" s="5">
        <f>VLOOKUP(working_table!$G4352,order_items[[#All],[product_id]:[subtotal_idr]],4,0)</f>
        <v>599000</v>
      </c>
      <c r="K4352" t="str">
        <f>VLOOKUP($G4352,products7[#All],2,0)</f>
        <v>Dress Midi Floral NusaBrand</v>
      </c>
      <c r="L4352" t="str">
        <f>VLOOKUP($G4352,products7[#All],3,0)</f>
        <v>Dress</v>
      </c>
      <c r="M4352" t="str">
        <f>VLOOKUP($G4352,products7[#All],7,0)</f>
        <v>NusaBrand</v>
      </c>
    </row>
    <row r="4353" spans="1:13" x14ac:dyDescent="0.35">
      <c r="A4353" t="s">
        <v>9649</v>
      </c>
      <c r="B4353" s="2">
        <f>VLOOKUP(A4353,orders[#All],3,0)</f>
        <v>45124</v>
      </c>
      <c r="C4353" t="str">
        <f>VLOOKUP($A4353,orders[#All],9,0)</f>
        <v>delivered</v>
      </c>
      <c r="D4353" t="str">
        <f>VLOOKUP($A4353,orders[#All],5,0)</f>
        <v>Depok</v>
      </c>
      <c r="E4353" t="str">
        <f>VLOOKUP($A4353,orders[#All],6,0)</f>
        <v>Jawa Barat</v>
      </c>
      <c r="F4353" t="str">
        <f>VLOOKUP($A4353,orders[#All],10,0)</f>
        <v>TANPA PROMO</v>
      </c>
      <c r="G4353" t="s">
        <v>3457</v>
      </c>
      <c r="H4353">
        <f>VLOOKUP(working_table!G4353,order_items[[#All],[product_id]:[subtotal_idr]],2,0)</f>
        <v>1</v>
      </c>
      <c r="I4353" s="5">
        <f>VLOOKUP(working_table!$G4353,order_items[[#All],[product_id]:[subtotal_idr]],3,0)</f>
        <v>199000</v>
      </c>
      <c r="J4353" s="5">
        <f>VLOOKUP(working_table!$G4353,order_items[[#All],[product_id]:[subtotal_idr]],4,0)</f>
        <v>199000</v>
      </c>
      <c r="K4353" t="str">
        <f>VLOOKUP($G4353,products7[#All],2,0)</f>
        <v>Jacket Coach Pesona Indo</v>
      </c>
      <c r="L4353" t="str">
        <f>VLOOKUP($G4353,products7[#All],3,0)</f>
        <v>Jacket</v>
      </c>
      <c r="M4353" t="str">
        <f>VLOOKUP($G4353,products7[#All],7,0)</f>
        <v>Pesona Indo</v>
      </c>
    </row>
    <row r="4354" spans="1:13" x14ac:dyDescent="0.35">
      <c r="A4354" t="s">
        <v>9651</v>
      </c>
      <c r="B4354" s="2">
        <f>VLOOKUP(A4354,orders[#All],3,0)</f>
        <v>45639</v>
      </c>
      <c r="C4354" t="str">
        <f>VLOOKUP($A4354,orders[#All],9,0)</f>
        <v>shipped</v>
      </c>
      <c r="D4354" t="str">
        <f>VLOOKUP($A4354,orders[#All],5,0)</f>
        <v>Bekasi</v>
      </c>
      <c r="E4354" t="str">
        <f>VLOOKUP($A4354,orders[#All],6,0)</f>
        <v>Jawa Barat</v>
      </c>
      <c r="F4354" t="str">
        <f>VLOOKUP($A4354,orders[#All],10,0)</f>
        <v>TANPA PROMO</v>
      </c>
      <c r="G4354" t="s">
        <v>2808</v>
      </c>
      <c r="H4354">
        <f>VLOOKUP(working_table!G4354,order_items[[#All],[product_id]:[subtotal_idr]],2,0)</f>
        <v>1</v>
      </c>
      <c r="I4354" s="5">
        <f>VLOOKUP(working_table!$G4354,order_items[[#All],[product_id]:[subtotal_idr]],3,0)</f>
        <v>199000</v>
      </c>
      <c r="J4354" s="5">
        <f>VLOOKUP(working_table!$G4354,order_items[[#All],[product_id]:[subtotal_idr]],4,0)</f>
        <v>199000</v>
      </c>
      <c r="K4354" t="str">
        <f>VLOOKUP($G4354,products7[#All],2,0)</f>
        <v>Dress Midi Floral SandangIndo</v>
      </c>
      <c r="L4354" t="str">
        <f>VLOOKUP($G4354,products7[#All],3,0)</f>
        <v>Dress</v>
      </c>
      <c r="M4354" t="str">
        <f>VLOOKUP($G4354,products7[#All],7,0)</f>
        <v>SandangIndo</v>
      </c>
    </row>
    <row r="4355" spans="1:13" x14ac:dyDescent="0.35">
      <c r="A4355" t="s">
        <v>9653</v>
      </c>
      <c r="B4355" s="2">
        <f>VLOOKUP(A4355,orders[#All],3,0)</f>
        <v>45323</v>
      </c>
      <c r="C4355" t="str">
        <f>VLOOKUP($A4355,orders[#All],9,0)</f>
        <v>shipped</v>
      </c>
      <c r="D4355" t="str">
        <f>VLOOKUP($A4355,orders[#All],5,0)</f>
        <v>Pontianak</v>
      </c>
      <c r="E4355" t="str">
        <f>VLOOKUP($A4355,orders[#All],6,0)</f>
        <v>Kalimantan Barat</v>
      </c>
      <c r="F4355" t="str">
        <f>VLOOKUP($A4355,orders[#All],10,0)</f>
        <v>TANPA PROMO</v>
      </c>
      <c r="G4355" t="s">
        <v>2924</v>
      </c>
      <c r="H4355">
        <f>VLOOKUP(working_table!G4355,order_items[[#All],[product_id]:[subtotal_idr]],2,0)</f>
        <v>1</v>
      </c>
      <c r="I4355" s="5">
        <f>VLOOKUP(working_table!$G4355,order_items[[#All],[product_id]:[subtotal_idr]],3,0)</f>
        <v>449000</v>
      </c>
      <c r="J4355" s="5">
        <f>VLOOKUP(working_table!$G4355,order_items[[#All],[product_id]:[subtotal_idr]],4,0)</f>
        <v>449000</v>
      </c>
      <c r="K4355" t="str">
        <f>VLOOKUP($G4355,products7[#All],2,0)</f>
        <v>Jacket Varsity NusaBrand</v>
      </c>
      <c r="L4355" t="str">
        <f>VLOOKUP($G4355,products7[#All],3,0)</f>
        <v>Jacket</v>
      </c>
      <c r="M4355" t="str">
        <f>VLOOKUP($G4355,products7[#All],7,0)</f>
        <v>NusaBrand</v>
      </c>
    </row>
    <row r="4356" spans="1:13" x14ac:dyDescent="0.35">
      <c r="A4356" t="s">
        <v>9653</v>
      </c>
      <c r="B4356" s="2">
        <f>VLOOKUP(A4356,orders[#All],3,0)</f>
        <v>45323</v>
      </c>
      <c r="C4356" t="str">
        <f>VLOOKUP($A4356,orders[#All],9,0)</f>
        <v>shipped</v>
      </c>
      <c r="D4356" t="str">
        <f>VLOOKUP($A4356,orders[#All],5,0)</f>
        <v>Pontianak</v>
      </c>
      <c r="E4356" t="str">
        <f>VLOOKUP($A4356,orders[#All],6,0)</f>
        <v>Kalimantan Barat</v>
      </c>
      <c r="F4356" t="str">
        <f>VLOOKUP($A4356,orders[#All],10,0)</f>
        <v>TANPA PROMO</v>
      </c>
      <c r="G4356" t="s">
        <v>2715</v>
      </c>
      <c r="H4356">
        <f>VLOOKUP(working_table!G4356,order_items[[#All],[product_id]:[subtotal_idr]],2,0)</f>
        <v>3</v>
      </c>
      <c r="I4356" s="5">
        <f>VLOOKUP(working_table!$G4356,order_items[[#All],[product_id]:[subtotal_idr]],3,0)</f>
        <v>199000</v>
      </c>
      <c r="J4356" s="5">
        <f>VLOOKUP(working_table!$G4356,order_items[[#All],[product_id]:[subtotal_idr]],4,0)</f>
        <v>597000</v>
      </c>
      <c r="K4356" t="str">
        <f>VLOOKUP($G4356,products7[#All],2,0)</f>
        <v>T-Shirt Oversize BajuKita</v>
      </c>
      <c r="L4356" t="str">
        <f>VLOOKUP($G4356,products7[#All],3,0)</f>
        <v>T-Shirt</v>
      </c>
      <c r="M4356" t="str">
        <f>VLOOKUP($G4356,products7[#All],7,0)</f>
        <v>BajuKita</v>
      </c>
    </row>
    <row r="4357" spans="1:13" x14ac:dyDescent="0.35">
      <c r="A4357" t="s">
        <v>9656</v>
      </c>
      <c r="B4357" s="2">
        <f>VLOOKUP(A4357,orders[#All],3,0)</f>
        <v>45590</v>
      </c>
      <c r="C4357" t="str">
        <f>VLOOKUP($A4357,orders[#All],9,0)</f>
        <v>shipped</v>
      </c>
      <c r="D4357" t="str">
        <f>VLOOKUP($A4357,orders[#All],5,0)</f>
        <v>Manado</v>
      </c>
      <c r="E4357" t="str">
        <f>VLOOKUP($A4357,orders[#All],6,0)</f>
        <v>Sulawesi Utara</v>
      </c>
      <c r="F4357" t="str">
        <f>VLOOKUP($A4357,orders[#All],10,0)</f>
        <v>FLASHSALE</v>
      </c>
      <c r="G4357" t="s">
        <v>2625</v>
      </c>
      <c r="H4357">
        <f>VLOOKUP(working_table!G4357,order_items[[#All],[product_id]:[subtotal_idr]],2,0)</f>
        <v>1</v>
      </c>
      <c r="I4357" s="5">
        <f>VLOOKUP(working_table!$G4357,order_items[[#All],[product_id]:[subtotal_idr]],3,0)</f>
        <v>119000</v>
      </c>
      <c r="J4357" s="5">
        <f>VLOOKUP(working_table!$G4357,order_items[[#All],[product_id]:[subtotal_idr]],4,0)</f>
        <v>119000</v>
      </c>
      <c r="K4357" t="str">
        <f>VLOOKUP($G4357,products7[#All],2,0)</f>
        <v>Kemeja Oxford Cendana Co</v>
      </c>
      <c r="L4357" t="str">
        <f>VLOOKUP($G4357,products7[#All],3,0)</f>
        <v>T-Shirt</v>
      </c>
      <c r="M4357" t="str">
        <f>VLOOKUP($G4357,products7[#All],7,0)</f>
        <v>Cendana Co</v>
      </c>
    </row>
    <row r="4358" spans="1:13" x14ac:dyDescent="0.35">
      <c r="A4358" t="s">
        <v>9656</v>
      </c>
      <c r="B4358" s="2">
        <f>VLOOKUP(A4358,orders[#All],3,0)</f>
        <v>45590</v>
      </c>
      <c r="C4358" t="str">
        <f>VLOOKUP($A4358,orders[#All],9,0)</f>
        <v>shipped</v>
      </c>
      <c r="D4358" t="str">
        <f>VLOOKUP($A4358,orders[#All],5,0)</f>
        <v>Manado</v>
      </c>
      <c r="E4358" t="str">
        <f>VLOOKUP($A4358,orders[#All],6,0)</f>
        <v>Sulawesi Utara</v>
      </c>
      <c r="F4358" t="str">
        <f>VLOOKUP($A4358,orders[#All],10,0)</f>
        <v>FLASHSALE</v>
      </c>
      <c r="G4358" t="s">
        <v>2740</v>
      </c>
      <c r="H4358">
        <f>VLOOKUP(working_table!G4358,order_items[[#All],[product_id]:[subtotal_idr]],2,0)</f>
        <v>1</v>
      </c>
      <c r="I4358" s="5">
        <f>VLOOKUP(working_table!$G4358,order_items[[#All],[product_id]:[subtotal_idr]],3,0)</f>
        <v>199000</v>
      </c>
      <c r="J4358" s="5">
        <f>VLOOKUP(working_table!$G4358,order_items[[#All],[product_id]:[subtotal_idr]],4,0)</f>
        <v>199000</v>
      </c>
      <c r="K4358" t="str">
        <f>VLOOKUP($G4358,products7[#All],2,0)</f>
        <v>Pants Chino NusaBrand</v>
      </c>
      <c r="L4358" t="str">
        <f>VLOOKUP($G4358,products7[#All],3,0)</f>
        <v>Pants</v>
      </c>
      <c r="M4358" t="str">
        <f>VLOOKUP($G4358,products7[#All],7,0)</f>
        <v>NusaBrand</v>
      </c>
    </row>
    <row r="4359" spans="1:13" x14ac:dyDescent="0.35">
      <c r="A4359" t="s">
        <v>9656</v>
      </c>
      <c r="B4359" s="2">
        <f>VLOOKUP(A4359,orders[#All],3,0)</f>
        <v>45590</v>
      </c>
      <c r="C4359" t="str">
        <f>VLOOKUP($A4359,orders[#All],9,0)</f>
        <v>shipped</v>
      </c>
      <c r="D4359" t="str">
        <f>VLOOKUP($A4359,orders[#All],5,0)</f>
        <v>Manado</v>
      </c>
      <c r="E4359" t="str">
        <f>VLOOKUP($A4359,orders[#All],6,0)</f>
        <v>Sulawesi Utara</v>
      </c>
      <c r="F4359" t="str">
        <f>VLOOKUP($A4359,orders[#All],10,0)</f>
        <v>FLASHSALE</v>
      </c>
      <c r="G4359" t="s">
        <v>2505</v>
      </c>
      <c r="H4359">
        <f>VLOOKUP(working_table!G4359,order_items[[#All],[product_id]:[subtotal_idr]],2,0)</f>
        <v>1</v>
      </c>
      <c r="I4359" s="5">
        <f>VLOOKUP(working_table!$G4359,order_items[[#All],[product_id]:[subtotal_idr]],3,0)</f>
        <v>99000</v>
      </c>
      <c r="J4359" s="5">
        <f>VLOOKUP(working_table!$G4359,order_items[[#All],[product_id]:[subtotal_idr]],4,0)</f>
        <v>99000</v>
      </c>
      <c r="K4359" t="str">
        <f>VLOOKUP($G4359,products7[#All],2,0)</f>
        <v>Dress Mini Casual Pesona Indo</v>
      </c>
      <c r="L4359" t="str">
        <f>VLOOKUP($G4359,products7[#All],3,0)</f>
        <v>dress</v>
      </c>
      <c r="M4359" t="str">
        <f>VLOOKUP($G4359,products7[#All],7,0)</f>
        <v>Pesona Indo</v>
      </c>
    </row>
    <row r="4360" spans="1:13" x14ac:dyDescent="0.35">
      <c r="A4360" t="s">
        <v>9660</v>
      </c>
      <c r="B4360" s="2">
        <f>VLOOKUP(A4360,orders[#All],3,0)</f>
        <v>44735</v>
      </c>
      <c r="C4360" t="str">
        <f>VLOOKUP($A4360,orders[#All],9,0)</f>
        <v>delivered</v>
      </c>
      <c r="D4360" t="str">
        <f>VLOOKUP($A4360,orders[#All],5,0)</f>
        <v>Balikpapan</v>
      </c>
      <c r="E4360" t="str">
        <f>VLOOKUP($A4360,orders[#All],6,0)</f>
        <v>Kalimantan Timur</v>
      </c>
      <c r="F4360" t="str">
        <f>VLOOKUP($A4360,orders[#All],10,0)</f>
        <v>MEMBER10</v>
      </c>
      <c r="G4360" t="s">
        <v>2487</v>
      </c>
      <c r="H4360">
        <f>VLOOKUP(working_table!G4360,order_items[[#All],[product_id]:[subtotal_idr]],2,0)</f>
        <v>2</v>
      </c>
      <c r="I4360" s="5">
        <f>VLOOKUP(working_table!$G4360,order_items[[#All],[product_id]:[subtotal_idr]],3,0)</f>
        <v>89000</v>
      </c>
      <c r="J4360" s="5">
        <f>VLOOKUP(working_table!$G4360,order_items[[#All],[product_id]:[subtotal_idr]],4,0)</f>
        <v>178000</v>
      </c>
      <c r="K4360" t="str">
        <f>VLOOKUP($G4360,products7[#All],2,0)</f>
        <v>Tas Selempang BajuKita</v>
      </c>
      <c r="L4360" t="str">
        <f>VLOOKUP($G4360,products7[#All],3,0)</f>
        <v>Accessories</v>
      </c>
      <c r="M4360" t="str">
        <f>VLOOKUP($G4360,products7[#All],7,0)</f>
        <v>BajuKita</v>
      </c>
    </row>
    <row r="4361" spans="1:13" x14ac:dyDescent="0.35">
      <c r="A4361" t="s">
        <v>9662</v>
      </c>
      <c r="B4361" s="2">
        <f>VLOOKUP(A4361,orders[#All],3,0)</f>
        <v>45650</v>
      </c>
      <c r="C4361" t="str">
        <f>VLOOKUP($A4361,orders[#All],9,0)</f>
        <v>delivered</v>
      </c>
      <c r="D4361" t="str">
        <f>VLOOKUP($A4361,orders[#All],5,0)</f>
        <v>Depok</v>
      </c>
      <c r="E4361" t="str">
        <f>VLOOKUP($A4361,orders[#All],6,0)</f>
        <v>Jawa Barat</v>
      </c>
      <c r="F4361" t="str">
        <f>VLOOKUP($A4361,orders[#All],10,0)</f>
        <v>RAMADAN23</v>
      </c>
      <c r="G4361" t="s">
        <v>3420</v>
      </c>
      <c r="H4361">
        <f>VLOOKUP(working_table!G4361,order_items[[#All],[product_id]:[subtotal_idr]],2,0)</f>
        <v>3</v>
      </c>
      <c r="I4361" s="5">
        <f>VLOOKUP(working_table!$G4361,order_items[[#All],[product_id]:[subtotal_idr]],3,0)</f>
        <v>89000</v>
      </c>
      <c r="J4361" s="5">
        <f>VLOOKUP(working_table!$G4361,order_items[[#All],[product_id]:[subtotal_idr]],4,0)</f>
        <v>267000</v>
      </c>
      <c r="K4361" t="str">
        <f>VLOOKUP($G4361,products7[#All],2,0)</f>
        <v>Kacamata Hitam Riang Apparel</v>
      </c>
      <c r="L4361" t="str">
        <f>VLOOKUP($G4361,products7[#All],3,0)</f>
        <v>Accessories</v>
      </c>
      <c r="M4361" t="str">
        <f>VLOOKUP($G4361,products7[#All],7,0)</f>
        <v>Riang Apparel</v>
      </c>
    </row>
    <row r="4362" spans="1:13" x14ac:dyDescent="0.35">
      <c r="A4362" t="s">
        <v>9662</v>
      </c>
      <c r="B4362" s="2">
        <f>VLOOKUP(A4362,orders[#All],3,0)</f>
        <v>45650</v>
      </c>
      <c r="C4362" t="str">
        <f>VLOOKUP($A4362,orders[#All],9,0)</f>
        <v>delivered</v>
      </c>
      <c r="D4362" t="str">
        <f>VLOOKUP($A4362,orders[#All],5,0)</f>
        <v>Depok</v>
      </c>
      <c r="E4362" t="str">
        <f>VLOOKUP($A4362,orders[#All],6,0)</f>
        <v>Jawa Barat</v>
      </c>
      <c r="F4362" t="str">
        <f>VLOOKUP($A4362,orders[#All],10,0)</f>
        <v>RAMADAN23</v>
      </c>
      <c r="G4362" t="s">
        <v>3012</v>
      </c>
      <c r="H4362">
        <f>VLOOKUP(working_table!G4362,order_items[[#All],[product_id]:[subtotal_idr]],2,0)</f>
        <v>1</v>
      </c>
      <c r="I4362" s="5">
        <f>VLOOKUP(working_table!$G4362,order_items[[#All],[product_id]:[subtotal_idr]],3,0)</f>
        <v>329000</v>
      </c>
      <c r="J4362" s="5">
        <f>VLOOKUP(working_table!$G4362,order_items[[#All],[product_id]:[subtotal_idr]],4,0)</f>
        <v>329000</v>
      </c>
      <c r="K4362" t="str">
        <f>VLOOKUP($G4362,products7[#All],2,0)</f>
        <v>T-Shirt Oversize BajuKita</v>
      </c>
      <c r="L4362" t="str">
        <f>VLOOKUP($G4362,products7[#All],3,0)</f>
        <v>T-Shirt</v>
      </c>
      <c r="M4362" t="str">
        <f>VLOOKUP($G4362,products7[#All],7,0)</f>
        <v>BajuKita</v>
      </c>
    </row>
    <row r="4363" spans="1:13" x14ac:dyDescent="0.35">
      <c r="A4363" t="s">
        <v>9665</v>
      </c>
      <c r="B4363" s="2">
        <f>VLOOKUP(A4363,orders[#All],3,0)</f>
        <v>45239</v>
      </c>
      <c r="C4363" t="str">
        <f>VLOOKUP($A4363,orders[#All],9,0)</f>
        <v>delivered</v>
      </c>
      <c r="D4363" t="str">
        <f>VLOOKUP($A4363,orders[#All],5,0)</f>
        <v>Jakarta</v>
      </c>
      <c r="E4363" t="str">
        <f>VLOOKUP($A4363,orders[#All],6,0)</f>
        <v>DKI Jakarta</v>
      </c>
      <c r="F4363" t="str">
        <f>VLOOKUP($A4363,orders[#All],10,0)</f>
        <v>WEEKEND25</v>
      </c>
      <c r="G4363" t="s">
        <v>4762</v>
      </c>
      <c r="H4363">
        <f>VLOOKUP(working_table!G4363,order_items[[#All],[product_id]:[subtotal_idr]],2,0)</f>
        <v>1</v>
      </c>
      <c r="I4363" s="5">
        <f>VLOOKUP(working_table!$G4363,order_items[[#All],[product_id]:[subtotal_idr]],3,0)</f>
        <v>149000</v>
      </c>
      <c r="J4363" s="5">
        <f>VLOOKUP(working_table!$G4363,order_items[[#All],[product_id]:[subtotal_idr]],4,0)</f>
        <v>149000</v>
      </c>
      <c r="K4363" t="str">
        <f>VLOOKUP($G4363,products7[#All],2,0)</f>
        <v>Dress A-Line Kanvas Lokal</v>
      </c>
      <c r="L4363" t="str">
        <f>VLOOKUP($G4363,products7[#All],3,0)</f>
        <v>dress</v>
      </c>
      <c r="M4363" t="str">
        <f>VLOOKUP($G4363,products7[#All],7,0)</f>
        <v>Kanvas Lokal</v>
      </c>
    </row>
    <row r="4364" spans="1:13" x14ac:dyDescent="0.35">
      <c r="A4364" t="s">
        <v>9667</v>
      </c>
      <c r="B4364" s="2">
        <f>VLOOKUP(A4364,orders[#All],3,0)</f>
        <v>44904</v>
      </c>
      <c r="C4364" t="str">
        <f>VLOOKUP($A4364,orders[#All],9,0)</f>
        <v>cancelled</v>
      </c>
      <c r="D4364" t="str">
        <f>VLOOKUP($A4364,orders[#All],5,0)</f>
        <v>Banjarmasin</v>
      </c>
      <c r="E4364" t="str">
        <f>VLOOKUP($A4364,orders[#All],6,0)</f>
        <v>Kalimantan Selatan</v>
      </c>
      <c r="F4364" t="str">
        <f>VLOOKUP($A4364,orders[#All],10,0)</f>
        <v>MEMBER10</v>
      </c>
      <c r="G4364" t="s">
        <v>3410</v>
      </c>
      <c r="H4364">
        <f>VLOOKUP(working_table!G4364,order_items[[#All],[product_id]:[subtotal_idr]],2,0)</f>
        <v>1</v>
      </c>
      <c r="I4364" s="5">
        <f>VLOOKUP(working_table!$G4364,order_items[[#All],[product_id]:[subtotal_idr]],3,0)</f>
        <v>69000</v>
      </c>
      <c r="J4364" s="5">
        <f>VLOOKUP(working_table!$G4364,order_items[[#All],[product_id]:[subtotal_idr]],4,0)</f>
        <v>69000</v>
      </c>
      <c r="K4364" t="str">
        <f>VLOOKUP($G4364,products7[#All],2,0)</f>
        <v>Pants Kulot SandangIndo</v>
      </c>
      <c r="L4364" t="str">
        <f>VLOOKUP($G4364,products7[#All],3,0)</f>
        <v>Pants</v>
      </c>
      <c r="M4364" t="str">
        <f>VLOOKUP($G4364,products7[#All],7,0)</f>
        <v>SandangIndo</v>
      </c>
    </row>
    <row r="4365" spans="1:13" x14ac:dyDescent="0.35">
      <c r="A4365" t="s">
        <v>9669</v>
      </c>
      <c r="B4365" s="2">
        <f>VLOOKUP(A4365,orders[#All],3,0)</f>
        <v>45698</v>
      </c>
      <c r="C4365" t="str">
        <f>VLOOKUP($A4365,orders[#All],9,0)</f>
        <v>shipped</v>
      </c>
      <c r="D4365" t="str">
        <f>VLOOKUP($A4365,orders[#All],5,0)</f>
        <v>Depok</v>
      </c>
      <c r="E4365" t="str">
        <f>VLOOKUP($A4365,orders[#All],6,0)</f>
        <v>Jawa Barat</v>
      </c>
      <c r="F4365" t="str">
        <f>VLOOKUP($A4365,orders[#All],10,0)</f>
        <v>WEEKEND25</v>
      </c>
      <c r="G4365" t="s">
        <v>2402</v>
      </c>
      <c r="H4365">
        <f>VLOOKUP(working_table!G4365,order_items[[#All],[product_id]:[subtotal_idr]],2,0)</f>
        <v>1</v>
      </c>
      <c r="I4365" s="5">
        <f>VLOOKUP(working_table!$G4365,order_items[[#All],[product_id]:[subtotal_idr]],3,0)</f>
        <v>119000</v>
      </c>
      <c r="J4365" s="5">
        <f>VLOOKUP(working_table!$G4365,order_items[[#All],[product_id]:[subtotal_idr]],4,0)</f>
        <v>119000</v>
      </c>
      <c r="K4365" t="str">
        <f>VLOOKUP($G4365,products7[#All],2,0)</f>
        <v>Syal Rajut Senja Wear</v>
      </c>
      <c r="L4365" t="str">
        <f>VLOOKUP($G4365,products7[#All],3,0)</f>
        <v>Accessories</v>
      </c>
      <c r="M4365" t="str">
        <f>VLOOKUP($G4365,products7[#All],7,0)</f>
        <v>Senja Wear</v>
      </c>
    </row>
    <row r="4366" spans="1:13" x14ac:dyDescent="0.35">
      <c r="A4366" t="s">
        <v>9669</v>
      </c>
      <c r="B4366" s="2">
        <f>VLOOKUP(A4366,orders[#All],3,0)</f>
        <v>45698</v>
      </c>
      <c r="C4366" t="str">
        <f>VLOOKUP($A4366,orders[#All],9,0)</f>
        <v>shipped</v>
      </c>
      <c r="D4366" t="str">
        <f>VLOOKUP($A4366,orders[#All],5,0)</f>
        <v>Depok</v>
      </c>
      <c r="E4366" t="str">
        <f>VLOOKUP($A4366,orders[#All],6,0)</f>
        <v>Jawa Barat</v>
      </c>
      <c r="F4366" t="str">
        <f>VLOOKUP($A4366,orders[#All],10,0)</f>
        <v>WEEKEND25</v>
      </c>
      <c r="G4366" t="s">
        <v>2751</v>
      </c>
      <c r="H4366">
        <f>VLOOKUP(working_table!G4366,order_items[[#All],[product_id]:[subtotal_idr]],2,0)</f>
        <v>1</v>
      </c>
      <c r="I4366" s="5">
        <f>VLOOKUP(working_table!$G4366,order_items[[#All],[product_id]:[subtotal_idr]],3,0)</f>
        <v>129000</v>
      </c>
      <c r="J4366" s="5">
        <f>VLOOKUP(working_table!$G4366,order_items[[#All],[product_id]:[subtotal_idr]],4,0)</f>
        <v>129000</v>
      </c>
      <c r="K4366" t="str">
        <f>VLOOKUP($G4366,products7[#All],2,0)</f>
        <v>Kemeja Casual Kanvas Lokal</v>
      </c>
      <c r="L4366" t="str">
        <f>VLOOKUP($G4366,products7[#All],3,0)</f>
        <v>T-Shirt</v>
      </c>
      <c r="M4366" t="str">
        <f>VLOOKUP($G4366,products7[#All],7,0)</f>
        <v>Kanvas Lokal</v>
      </c>
    </row>
    <row r="4367" spans="1:13" x14ac:dyDescent="0.35">
      <c r="A4367" t="s">
        <v>9672</v>
      </c>
      <c r="B4367" s="2">
        <f>VLOOKUP(A4367,orders[#All],3,0)</f>
        <v>44610</v>
      </c>
      <c r="C4367" t="str">
        <f>VLOOKUP($A4367,orders[#All],9,0)</f>
        <v>delivered</v>
      </c>
      <c r="D4367" t="str">
        <f>VLOOKUP($A4367,orders[#All],5,0)</f>
        <v>Bekasi</v>
      </c>
      <c r="E4367" t="str">
        <f>VLOOKUP($A4367,orders[#All],6,0)</f>
        <v>Jawa Barat</v>
      </c>
      <c r="F4367" t="str">
        <f>VLOOKUP($A4367,orders[#All],10,0)</f>
        <v>TANPA PROMO</v>
      </c>
      <c r="G4367" t="s">
        <v>2905</v>
      </c>
      <c r="H4367">
        <f>VLOOKUP(working_table!G4367,order_items[[#All],[product_id]:[subtotal_idr]],2,0)</f>
        <v>1</v>
      </c>
      <c r="I4367" s="5">
        <f>VLOOKUP(working_table!$G4367,order_items[[#All],[product_id]:[subtotal_idr]],3,0)</f>
        <v>89000</v>
      </c>
      <c r="J4367" s="5">
        <f>VLOOKUP(working_table!$G4367,order_items[[#All],[product_id]:[subtotal_idr]],4,0)</f>
        <v>89000</v>
      </c>
      <c r="K4367" t="str">
        <f>VLOOKUP($G4367,products7[#All],2,0)</f>
        <v>Dress A-Line NusaBrand</v>
      </c>
      <c r="L4367" t="str">
        <f>VLOOKUP($G4367,products7[#All],3,0)</f>
        <v>dress</v>
      </c>
      <c r="M4367" t="str">
        <f>VLOOKUP($G4367,products7[#All],7,0)</f>
        <v>NusaBrand</v>
      </c>
    </row>
    <row r="4368" spans="1:13" x14ac:dyDescent="0.35">
      <c r="A4368" t="s">
        <v>9674</v>
      </c>
      <c r="B4368" s="2">
        <f>VLOOKUP(A4368,orders[#All],3,0)</f>
        <v>45311</v>
      </c>
      <c r="C4368" t="str">
        <f>VLOOKUP($A4368,orders[#All],9,0)</f>
        <v>processing</v>
      </c>
      <c r="D4368" t="str">
        <f>VLOOKUP($A4368,orders[#All],5,0)</f>
        <v>Jakarta</v>
      </c>
      <c r="E4368" t="str">
        <f>VLOOKUP($A4368,orders[#All],6,0)</f>
        <v>DKI Jakarta</v>
      </c>
      <c r="F4368" t="str">
        <f>VLOOKUP($A4368,orders[#All],10,0)</f>
        <v>TANPA PROMO</v>
      </c>
      <c r="G4368" t="s">
        <v>2473</v>
      </c>
      <c r="H4368">
        <f>VLOOKUP(working_table!G4368,order_items[[#All],[product_id]:[subtotal_idr]],2,0)</f>
        <v>1</v>
      </c>
      <c r="I4368" s="5">
        <f>VLOOKUP(working_table!$G4368,order_items[[#All],[product_id]:[subtotal_idr]],3,0)</f>
        <v>499000</v>
      </c>
      <c r="J4368" s="5">
        <f>VLOOKUP(working_table!$G4368,order_items[[#All],[product_id]:[subtotal_idr]],4,0)</f>
        <v>499000</v>
      </c>
      <c r="K4368" t="str">
        <f>VLOOKUP($G4368,products7[#All],2,0)</f>
        <v>Kemeja Batik BajuKita</v>
      </c>
      <c r="L4368" t="str">
        <f>VLOOKUP($G4368,products7[#All],3,0)</f>
        <v>kemeja</v>
      </c>
      <c r="M4368" t="str">
        <f>VLOOKUP($G4368,products7[#All],7,0)</f>
        <v>BajuKita</v>
      </c>
    </row>
    <row r="4369" spans="1:13" x14ac:dyDescent="0.35">
      <c r="A4369" t="s">
        <v>9674</v>
      </c>
      <c r="B4369" s="2">
        <f>VLOOKUP(A4369,orders[#All],3,0)</f>
        <v>45311</v>
      </c>
      <c r="C4369" t="str">
        <f>VLOOKUP($A4369,orders[#All],9,0)</f>
        <v>processing</v>
      </c>
      <c r="D4369" t="str">
        <f>VLOOKUP($A4369,orders[#All],5,0)</f>
        <v>Jakarta</v>
      </c>
      <c r="E4369" t="str">
        <f>VLOOKUP($A4369,orders[#All],6,0)</f>
        <v>DKI Jakarta</v>
      </c>
      <c r="F4369" t="str">
        <f>VLOOKUP($A4369,orders[#All],10,0)</f>
        <v>TANPA PROMO</v>
      </c>
      <c r="G4369" t="s">
        <v>2879</v>
      </c>
      <c r="H4369">
        <f>VLOOKUP(working_table!G4369,order_items[[#All],[product_id]:[subtotal_idr]],2,0)</f>
        <v>1</v>
      </c>
      <c r="I4369" s="5">
        <f>VLOOKUP(working_table!$G4369,order_items[[#All],[product_id]:[subtotal_idr]],3,0)</f>
        <v>199000</v>
      </c>
      <c r="J4369" s="5">
        <f>VLOOKUP(working_table!$G4369,order_items[[#All],[product_id]:[subtotal_idr]],4,0)</f>
        <v>199000</v>
      </c>
      <c r="K4369" t="str">
        <f>VLOOKUP($G4369,products7[#All],2,0)</f>
        <v>Dompet Kulit Cendana Co</v>
      </c>
      <c r="L4369" t="str">
        <f>VLOOKUP($G4369,products7[#All],3,0)</f>
        <v>Accessories</v>
      </c>
      <c r="M4369" t="str">
        <f>VLOOKUP($G4369,products7[#All],7,0)</f>
        <v>Cendana Co</v>
      </c>
    </row>
    <row r="4370" spans="1:13" x14ac:dyDescent="0.35">
      <c r="A4370" t="s">
        <v>9677</v>
      </c>
      <c r="B4370" s="2">
        <f>VLOOKUP(A4370,orders[#All],3,0)</f>
        <v>44960</v>
      </c>
      <c r="C4370" t="str">
        <f>VLOOKUP($A4370,orders[#All],9,0)</f>
        <v>delivered</v>
      </c>
      <c r="D4370" t="str">
        <f>VLOOKUP($A4370,orders[#All],5,0)</f>
        <v>Semarang</v>
      </c>
      <c r="E4370" t="str">
        <f>VLOOKUP($A4370,orders[#All],6,0)</f>
        <v>Jawa Tengah</v>
      </c>
      <c r="F4370" t="str">
        <f>VLOOKUP($A4370,orders[#All],10,0)</f>
        <v>WEEKEND25</v>
      </c>
      <c r="G4370" t="s">
        <v>2527</v>
      </c>
      <c r="H4370">
        <f>VLOOKUP(working_table!G4370,order_items[[#All],[product_id]:[subtotal_idr]],2,0)</f>
        <v>1</v>
      </c>
      <c r="I4370" s="5">
        <f>VLOOKUP(working_table!$G4370,order_items[[#All],[product_id]:[subtotal_idr]],3,0)</f>
        <v>279000</v>
      </c>
      <c r="J4370" s="5">
        <f>VLOOKUP(working_table!$G4370,order_items[[#All],[product_id]:[subtotal_idr]],4,0)</f>
        <v>279000</v>
      </c>
      <c r="K4370" t="str">
        <f>VLOOKUP($G4370,products7[#All],2,0)</f>
        <v>Dress Maxi Polos NusaBrand</v>
      </c>
      <c r="L4370" t="str">
        <f>VLOOKUP($G4370,products7[#All],3,0)</f>
        <v>dress</v>
      </c>
      <c r="M4370" t="str">
        <f>VLOOKUP($G4370,products7[#All],7,0)</f>
        <v>NusaBrand</v>
      </c>
    </row>
    <row r="4371" spans="1:13" x14ac:dyDescent="0.35">
      <c r="A4371" t="s">
        <v>9677</v>
      </c>
      <c r="B4371" s="2">
        <f>VLOOKUP(A4371,orders[#All],3,0)</f>
        <v>44960</v>
      </c>
      <c r="C4371" t="str">
        <f>VLOOKUP($A4371,orders[#All],9,0)</f>
        <v>delivered</v>
      </c>
      <c r="D4371" t="str">
        <f>VLOOKUP($A4371,orders[#All],5,0)</f>
        <v>Semarang</v>
      </c>
      <c r="E4371" t="str">
        <f>VLOOKUP($A4371,orders[#All],6,0)</f>
        <v>Jawa Tengah</v>
      </c>
      <c r="F4371" t="str">
        <f>VLOOKUP($A4371,orders[#All],10,0)</f>
        <v>WEEKEND25</v>
      </c>
      <c r="G4371" t="s">
        <v>2740</v>
      </c>
      <c r="H4371">
        <f>VLOOKUP(working_table!G4371,order_items[[#All],[product_id]:[subtotal_idr]],2,0)</f>
        <v>1</v>
      </c>
      <c r="I4371" s="5">
        <f>VLOOKUP(working_table!$G4371,order_items[[#All],[product_id]:[subtotal_idr]],3,0)</f>
        <v>199000</v>
      </c>
      <c r="J4371" s="5">
        <f>VLOOKUP(working_table!$G4371,order_items[[#All],[product_id]:[subtotal_idr]],4,0)</f>
        <v>199000</v>
      </c>
      <c r="K4371" t="str">
        <f>VLOOKUP($G4371,products7[#All],2,0)</f>
        <v>Pants Chino NusaBrand</v>
      </c>
      <c r="L4371" t="str">
        <f>VLOOKUP($G4371,products7[#All],3,0)</f>
        <v>Pants</v>
      </c>
      <c r="M4371" t="str">
        <f>VLOOKUP($G4371,products7[#All],7,0)</f>
        <v>NusaBrand</v>
      </c>
    </row>
    <row r="4372" spans="1:13" x14ac:dyDescent="0.35">
      <c r="A4372" t="s">
        <v>9680</v>
      </c>
      <c r="B4372" s="2">
        <f>VLOOKUP(A4372,orders[#All],3,0)</f>
        <v>45397</v>
      </c>
      <c r="C4372" t="str">
        <f>VLOOKUP($A4372,orders[#All],9,0)</f>
        <v>delivered</v>
      </c>
      <c r="D4372" t="str">
        <f>VLOOKUP($A4372,orders[#All],5,0)</f>
        <v>Depok</v>
      </c>
      <c r="E4372" t="str">
        <f>VLOOKUP($A4372,orders[#All],6,0)</f>
        <v>Jawa Barat</v>
      </c>
      <c r="F4372" t="str">
        <f>VLOOKUP($A4372,orders[#All],10,0)</f>
        <v>TANPA PROMO</v>
      </c>
      <c r="G4372" t="s">
        <v>2956</v>
      </c>
      <c r="H4372">
        <f>VLOOKUP(working_table!G4372,order_items[[#All],[product_id]:[subtotal_idr]],2,0)</f>
        <v>1</v>
      </c>
      <c r="I4372" s="5">
        <f>VLOOKUP(working_table!$G4372,order_items[[#All],[product_id]:[subtotal_idr]],3,0)</f>
        <v>399000</v>
      </c>
      <c r="J4372" s="5">
        <f>VLOOKUP(working_table!$G4372,order_items[[#All],[product_id]:[subtotal_idr]],4,0)</f>
        <v>399000</v>
      </c>
      <c r="K4372" t="str">
        <f>VLOOKUP($G4372,products7[#All],2,0)</f>
        <v>Pants Jogger Ratu Mode</v>
      </c>
      <c r="L4372" t="str">
        <f>VLOOKUP($G4372,products7[#All],3,0)</f>
        <v>Pants</v>
      </c>
      <c r="M4372" t="str">
        <f>VLOOKUP($G4372,products7[#All],7,0)</f>
        <v>Ratu Mode</v>
      </c>
    </row>
    <row r="4373" spans="1:13" x14ac:dyDescent="0.35">
      <c r="A4373" t="s">
        <v>9682</v>
      </c>
      <c r="B4373" s="2">
        <f>VLOOKUP(A4373,orders[#All],3,0)</f>
        <v>45017</v>
      </c>
      <c r="C4373" t="str">
        <f>VLOOKUP($A4373,orders[#All],9,0)</f>
        <v>delivered</v>
      </c>
      <c r="D4373" t="str">
        <f>VLOOKUP($A4373,orders[#All],5,0)</f>
        <v>Palembang</v>
      </c>
      <c r="E4373" t="str">
        <f>VLOOKUP($A4373,orders[#All],6,0)</f>
        <v>Sumatera Selatan</v>
      </c>
      <c r="F4373" t="str">
        <f>VLOOKUP($A4373,orders[#All],10,0)</f>
        <v>TANPA PROMO</v>
      </c>
      <c r="G4373" t="s">
        <v>3388</v>
      </c>
      <c r="H4373">
        <f>VLOOKUP(working_table!G4373,order_items[[#All],[product_id]:[subtotal_idr]],2,0)</f>
        <v>1</v>
      </c>
      <c r="I4373" s="5">
        <f>VLOOKUP(working_table!$G4373,order_items[[#All],[product_id]:[subtotal_idr]],3,0)</f>
        <v>399000</v>
      </c>
      <c r="J4373" s="5">
        <f>VLOOKUP(working_table!$G4373,order_items[[#All],[product_id]:[subtotal_idr]],4,0)</f>
        <v>399000</v>
      </c>
      <c r="K4373" t="str">
        <f>VLOOKUP($G4373,products7[#All],2,0)</f>
        <v>Dress Wrap Tropika Style</v>
      </c>
      <c r="L4373" t="str">
        <f>VLOOKUP($G4373,products7[#All],3,0)</f>
        <v>dress</v>
      </c>
      <c r="M4373" t="str">
        <f>VLOOKUP($G4373,products7[#All],7,0)</f>
        <v>Tropika Style</v>
      </c>
    </row>
    <row r="4374" spans="1:13" x14ac:dyDescent="0.35">
      <c r="A4374" t="s">
        <v>9684</v>
      </c>
      <c r="B4374" s="2">
        <f>VLOOKUP(A4374,orders[#All],3,0)</f>
        <v>45019</v>
      </c>
      <c r="C4374" t="str">
        <f>VLOOKUP($A4374,orders[#All],9,0)</f>
        <v>delivered</v>
      </c>
      <c r="D4374" t="str">
        <f>VLOOKUP($A4374,orders[#All],5,0)</f>
        <v>Tangerang</v>
      </c>
      <c r="E4374" t="str">
        <f>VLOOKUP($A4374,orders[#All],6,0)</f>
        <v>Banten</v>
      </c>
      <c r="F4374" t="str">
        <f>VLOOKUP($A4374,orders[#All],10,0)</f>
        <v>NEWUSER</v>
      </c>
      <c r="G4374" t="s">
        <v>3626</v>
      </c>
      <c r="H4374">
        <f>VLOOKUP(working_table!G4374,order_items[[#All],[product_id]:[subtotal_idr]],2,0)</f>
        <v>2</v>
      </c>
      <c r="I4374" s="5">
        <f>VLOOKUP(working_table!$G4374,order_items[[#All],[product_id]:[subtotal_idr]],3,0)</f>
        <v>499000</v>
      </c>
      <c r="J4374" s="5">
        <f>VLOOKUP(working_table!$G4374,order_items[[#All],[product_id]:[subtotal_idr]],4,0)</f>
        <v>998000</v>
      </c>
      <c r="K4374" t="str">
        <f>VLOOKUP($G4374,products7[#All],2,0)</f>
        <v>Dress Wrap NusaBrand</v>
      </c>
      <c r="L4374" t="str">
        <f>VLOOKUP($G4374,products7[#All],3,0)</f>
        <v>Dress</v>
      </c>
      <c r="M4374" t="str">
        <f>VLOOKUP($G4374,products7[#All],7,0)</f>
        <v>NusaBrand</v>
      </c>
    </row>
    <row r="4375" spans="1:13" x14ac:dyDescent="0.35">
      <c r="A4375" t="s">
        <v>9684</v>
      </c>
      <c r="B4375" s="2">
        <f>VLOOKUP(A4375,orders[#All],3,0)</f>
        <v>45019</v>
      </c>
      <c r="C4375" t="str">
        <f>VLOOKUP($A4375,orders[#All],9,0)</f>
        <v>delivered</v>
      </c>
      <c r="D4375" t="str">
        <f>VLOOKUP($A4375,orders[#All],5,0)</f>
        <v>Tangerang</v>
      </c>
      <c r="E4375" t="str">
        <f>VLOOKUP($A4375,orders[#All],6,0)</f>
        <v>Banten</v>
      </c>
      <c r="F4375" t="str">
        <f>VLOOKUP($A4375,orders[#All],10,0)</f>
        <v>NEWUSER</v>
      </c>
      <c r="G4375" t="s">
        <v>2636</v>
      </c>
      <c r="H4375">
        <f>VLOOKUP(working_table!G4375,order_items[[#All],[product_id]:[subtotal_idr]],2,0)</f>
        <v>1</v>
      </c>
      <c r="I4375" s="5">
        <f>VLOOKUP(working_table!$G4375,order_items[[#All],[product_id]:[subtotal_idr]],3,0)</f>
        <v>229000</v>
      </c>
      <c r="J4375" s="5">
        <f>VLOOKUP(working_table!$G4375,order_items[[#All],[product_id]:[subtotal_idr]],4,0)</f>
        <v>229000</v>
      </c>
      <c r="K4375" t="str">
        <f>VLOOKUP($G4375,products7[#All],2,0)</f>
        <v>Pants Jogger Kanvas Lokal</v>
      </c>
      <c r="L4375" t="str">
        <f>VLOOKUP($G4375,products7[#All],3,0)</f>
        <v>Pants</v>
      </c>
      <c r="M4375" t="str">
        <f>VLOOKUP($G4375,products7[#All],7,0)</f>
        <v>Kanvas Lokal</v>
      </c>
    </row>
    <row r="4376" spans="1:13" x14ac:dyDescent="0.35">
      <c r="A4376" t="s">
        <v>9684</v>
      </c>
      <c r="B4376" s="2">
        <f>VLOOKUP(A4376,orders[#All],3,0)</f>
        <v>45019</v>
      </c>
      <c r="C4376" t="str">
        <f>VLOOKUP($A4376,orders[#All],9,0)</f>
        <v>delivered</v>
      </c>
      <c r="D4376" t="str">
        <f>VLOOKUP($A4376,orders[#All],5,0)</f>
        <v>Tangerang</v>
      </c>
      <c r="E4376" t="str">
        <f>VLOOKUP($A4376,orders[#All],6,0)</f>
        <v>Banten</v>
      </c>
      <c r="F4376" t="str">
        <f>VLOOKUP($A4376,orders[#All],10,0)</f>
        <v>NEWUSER</v>
      </c>
      <c r="G4376" t="s">
        <v>2709</v>
      </c>
      <c r="H4376">
        <f>VLOOKUP(working_table!G4376,order_items[[#All],[product_id]:[subtotal_idr]],2,0)</f>
        <v>2</v>
      </c>
      <c r="I4376" s="5">
        <f>VLOOKUP(working_table!$G4376,order_items[[#All],[product_id]:[subtotal_idr]],3,0)</f>
        <v>79000</v>
      </c>
      <c r="J4376" s="5">
        <f>VLOOKUP(working_table!$G4376,order_items[[#All],[product_id]:[subtotal_idr]],4,0)</f>
        <v>158000</v>
      </c>
      <c r="K4376" t="str">
        <f>VLOOKUP($G4376,products7[#All],2,0)</f>
        <v>T-Shirt Oversize Riang Apparel</v>
      </c>
      <c r="L4376" t="str">
        <f>VLOOKUP($G4376,products7[#All],3,0)</f>
        <v>T-Shirt</v>
      </c>
      <c r="M4376" t="str">
        <f>VLOOKUP($G4376,products7[#All],7,0)</f>
        <v>Riang Apparel</v>
      </c>
    </row>
    <row r="4377" spans="1:13" x14ac:dyDescent="0.35">
      <c r="A4377" t="s">
        <v>9688</v>
      </c>
      <c r="B4377" s="2">
        <f>VLOOKUP(A4377,orders[#All],3,0)</f>
        <v>45566</v>
      </c>
      <c r="C4377" t="str">
        <f>VLOOKUP($A4377,orders[#All],9,0)</f>
        <v>delivered</v>
      </c>
      <c r="D4377" t="str">
        <f>VLOOKUP($A4377,orders[#All],5,0)</f>
        <v>Malang</v>
      </c>
      <c r="E4377" t="str">
        <f>VLOOKUP($A4377,orders[#All],6,0)</f>
        <v>Jawa Timur</v>
      </c>
      <c r="F4377" t="str">
        <f>VLOOKUP($A4377,orders[#All],10,0)</f>
        <v>TANPA PROMO</v>
      </c>
      <c r="G4377" t="s">
        <v>2886</v>
      </c>
      <c r="H4377">
        <f>VLOOKUP(working_table!G4377,order_items[[#All],[product_id]:[subtotal_idr]],2,0)</f>
        <v>1</v>
      </c>
      <c r="I4377" s="5">
        <f>VLOOKUP(working_table!$G4377,order_items[[#All],[product_id]:[subtotal_idr]],3,0)</f>
        <v>599000</v>
      </c>
      <c r="J4377" s="5">
        <f>VLOOKUP(working_table!$G4377,order_items[[#All],[product_id]:[subtotal_idr]],4,0)</f>
        <v>599000</v>
      </c>
      <c r="K4377" t="str">
        <f>VLOOKUP($G4377,products7[#All],2,0)</f>
        <v>Pants Jeans Slim SandangIndo</v>
      </c>
      <c r="L4377" t="str">
        <f>VLOOKUP($G4377,products7[#All],3,0)</f>
        <v>Pants</v>
      </c>
      <c r="M4377" t="str">
        <f>VLOOKUP($G4377,products7[#All],7,0)</f>
        <v>SandangIndo</v>
      </c>
    </row>
    <row r="4378" spans="1:13" x14ac:dyDescent="0.35">
      <c r="A4378" t="s">
        <v>9690</v>
      </c>
      <c r="B4378" s="2">
        <f>VLOOKUP(A4378,orders[#All],3,0)</f>
        <v>44964</v>
      </c>
      <c r="C4378" t="str">
        <f>VLOOKUP($A4378,orders[#All],9,0)</f>
        <v>shipped</v>
      </c>
      <c r="D4378" t="str">
        <f>VLOOKUP($A4378,orders[#All],5,0)</f>
        <v>Pontianak</v>
      </c>
      <c r="E4378" t="str">
        <f>VLOOKUP($A4378,orders[#All],6,0)</f>
        <v>Kalimantan Barat</v>
      </c>
      <c r="F4378" t="str">
        <f>VLOOKUP($A4378,orders[#All],10,0)</f>
        <v>TANPA PROMO</v>
      </c>
      <c r="G4378" t="s">
        <v>3626</v>
      </c>
      <c r="H4378">
        <f>VLOOKUP(working_table!G4378,order_items[[#All],[product_id]:[subtotal_idr]],2,0)</f>
        <v>2</v>
      </c>
      <c r="I4378" s="5">
        <f>VLOOKUP(working_table!$G4378,order_items[[#All],[product_id]:[subtotal_idr]],3,0)</f>
        <v>499000</v>
      </c>
      <c r="J4378" s="5">
        <f>VLOOKUP(working_table!$G4378,order_items[[#All],[product_id]:[subtotal_idr]],4,0)</f>
        <v>998000</v>
      </c>
      <c r="K4378" t="str">
        <f>VLOOKUP($G4378,products7[#All],2,0)</f>
        <v>Dress Wrap NusaBrand</v>
      </c>
      <c r="L4378" t="str">
        <f>VLOOKUP($G4378,products7[#All],3,0)</f>
        <v>Dress</v>
      </c>
      <c r="M4378" t="str">
        <f>VLOOKUP($G4378,products7[#All],7,0)</f>
        <v>NusaBrand</v>
      </c>
    </row>
    <row r="4379" spans="1:13" x14ac:dyDescent="0.35">
      <c r="A4379" t="s">
        <v>9690</v>
      </c>
      <c r="B4379" s="2">
        <f>VLOOKUP(A4379,orders[#All],3,0)</f>
        <v>44964</v>
      </c>
      <c r="C4379" t="str">
        <f>VLOOKUP($A4379,orders[#All],9,0)</f>
        <v>shipped</v>
      </c>
      <c r="D4379" t="str">
        <f>VLOOKUP($A4379,orders[#All],5,0)</f>
        <v>Pontianak</v>
      </c>
      <c r="E4379" t="str">
        <f>VLOOKUP($A4379,orders[#All],6,0)</f>
        <v>Kalimantan Barat</v>
      </c>
      <c r="F4379" t="str">
        <f>VLOOKUP($A4379,orders[#All],10,0)</f>
        <v>TANPA PROMO</v>
      </c>
      <c r="G4379" t="s">
        <v>2942</v>
      </c>
      <c r="H4379">
        <f>VLOOKUP(working_table!G4379,order_items[[#All],[product_id]:[subtotal_idr]],2,0)</f>
        <v>1</v>
      </c>
      <c r="I4379" s="5">
        <f>VLOOKUP(working_table!$G4379,order_items[[#All],[product_id]:[subtotal_idr]],3,0)</f>
        <v>149000</v>
      </c>
      <c r="J4379" s="5">
        <f>VLOOKUP(working_table!$G4379,order_items[[#All],[product_id]:[subtotal_idr]],4,0)</f>
        <v>149000</v>
      </c>
      <c r="K4379" t="str">
        <f>VLOOKUP($G4379,products7[#All],2,0)</f>
        <v>Dress Mini Casual Riang Apparel</v>
      </c>
      <c r="L4379" t="str">
        <f>VLOOKUP($G4379,products7[#All],3,0)</f>
        <v>dress</v>
      </c>
      <c r="M4379" t="str">
        <f>VLOOKUP($G4379,products7[#All],7,0)</f>
        <v>Riang Apparel</v>
      </c>
    </row>
    <row r="4380" spans="1:13" x14ac:dyDescent="0.35">
      <c r="A4380" t="s">
        <v>9693</v>
      </c>
      <c r="B4380" s="2">
        <f>VLOOKUP(A4380,orders[#All],3,0)</f>
        <v>44734</v>
      </c>
      <c r="C4380" t="str">
        <f>VLOOKUP($A4380,orders[#All],9,0)</f>
        <v>delivered</v>
      </c>
      <c r="D4380" t="str">
        <f>VLOOKUP($A4380,orders[#All],5,0)</f>
        <v>Jakarta</v>
      </c>
      <c r="E4380" t="str">
        <f>VLOOKUP($A4380,orders[#All],6,0)</f>
        <v>DKI Jakarta</v>
      </c>
      <c r="F4380" t="str">
        <f>VLOOKUP($A4380,orders[#All],10,0)</f>
        <v>TANPA PROMO</v>
      </c>
      <c r="G4380" t="s">
        <v>3568</v>
      </c>
      <c r="H4380">
        <f>VLOOKUP(working_table!G4380,order_items[[#All],[product_id]:[subtotal_idr]],2,0)</f>
        <v>1</v>
      </c>
      <c r="I4380" s="5">
        <f>VLOOKUP(working_table!$G4380,order_items[[#All],[product_id]:[subtotal_idr]],3,0)</f>
        <v>79000</v>
      </c>
      <c r="J4380" s="5">
        <f>VLOOKUP(working_table!$G4380,order_items[[#All],[product_id]:[subtotal_idr]],4,0)</f>
        <v>79000</v>
      </c>
      <c r="K4380" t="str">
        <f>VLOOKUP($G4380,products7[#All],2,0)</f>
        <v>Jacket Parasut BajuKita</v>
      </c>
      <c r="L4380" t="str">
        <f>VLOOKUP($G4380,products7[#All],3,0)</f>
        <v>Jacket</v>
      </c>
      <c r="M4380" t="str">
        <f>VLOOKUP($G4380,products7[#All],7,0)</f>
        <v>BajuKita</v>
      </c>
    </row>
    <row r="4381" spans="1:13" x14ac:dyDescent="0.35">
      <c r="A4381" t="s">
        <v>9693</v>
      </c>
      <c r="B4381" s="2">
        <f>VLOOKUP(A4381,orders[#All],3,0)</f>
        <v>44734</v>
      </c>
      <c r="C4381" t="str">
        <f>VLOOKUP($A4381,orders[#All],9,0)</f>
        <v>delivered</v>
      </c>
      <c r="D4381" t="str">
        <f>VLOOKUP($A4381,orders[#All],5,0)</f>
        <v>Jakarta</v>
      </c>
      <c r="E4381" t="str">
        <f>VLOOKUP($A4381,orders[#All],6,0)</f>
        <v>DKI Jakarta</v>
      </c>
      <c r="F4381" t="str">
        <f>VLOOKUP($A4381,orders[#All],10,0)</f>
        <v>TANPA PROMO</v>
      </c>
      <c r="G4381" t="s">
        <v>3245</v>
      </c>
      <c r="H4381">
        <f>VLOOKUP(working_table!G4381,order_items[[#All],[product_id]:[subtotal_idr]],2,0)</f>
        <v>1</v>
      </c>
      <c r="I4381" s="5">
        <f>VLOOKUP(working_table!$G4381,order_items[[#All],[product_id]:[subtotal_idr]],3,0)</f>
        <v>499000</v>
      </c>
      <c r="J4381" s="5">
        <f>VLOOKUP(working_table!$G4381,order_items[[#All],[product_id]:[subtotal_idr]],4,0)</f>
        <v>499000</v>
      </c>
      <c r="K4381" t="str">
        <f>VLOOKUP($G4381,products7[#All],2,0)</f>
        <v>Dress Mini Casual SandangIndo</v>
      </c>
      <c r="L4381" t="str">
        <f>VLOOKUP($G4381,products7[#All],3,0)</f>
        <v>Dress</v>
      </c>
      <c r="M4381" t="str">
        <f>VLOOKUP($G4381,products7[#All],7,0)</f>
        <v>SandangIndo</v>
      </c>
    </row>
    <row r="4382" spans="1:13" x14ac:dyDescent="0.35">
      <c r="A4382" t="s">
        <v>9696</v>
      </c>
      <c r="B4382" s="2">
        <f>VLOOKUP(A4382,orders[#All],3,0)</f>
        <v>45699</v>
      </c>
      <c r="C4382" t="str">
        <f>VLOOKUP($A4382,orders[#All],9,0)</f>
        <v>delivered</v>
      </c>
      <c r="D4382" t="str">
        <f>VLOOKUP($A4382,orders[#All],5,0)</f>
        <v>Padang</v>
      </c>
      <c r="E4382" t="str">
        <f>VLOOKUP($A4382,orders[#All],6,0)</f>
        <v>Sumatera Barat</v>
      </c>
      <c r="F4382" t="str">
        <f>VLOOKUP($A4382,orders[#All],10,0)</f>
        <v>TANPA PROMO</v>
      </c>
      <c r="G4382" t="s">
        <v>2565</v>
      </c>
      <c r="H4382">
        <f>VLOOKUP(working_table!G4382,order_items[[#All],[product_id]:[subtotal_idr]],2,0)</f>
        <v>1</v>
      </c>
      <c r="I4382" s="5">
        <f>VLOOKUP(working_table!$G4382,order_items[[#All],[product_id]:[subtotal_idr]],3,0)</f>
        <v>69000</v>
      </c>
      <c r="J4382" s="5">
        <f>VLOOKUP(working_table!$G4382,order_items[[#All],[product_id]:[subtotal_idr]],4,0)</f>
        <v>69000</v>
      </c>
      <c r="K4382" t="str">
        <f>VLOOKUP($G4382,products7[#All],2,0)</f>
        <v>T-Shirt Polos Basic Ratu Mode</v>
      </c>
      <c r="L4382" t="str">
        <f>VLOOKUP($G4382,products7[#All],3,0)</f>
        <v>T-Shirt</v>
      </c>
      <c r="M4382" t="str">
        <f>VLOOKUP($G4382,products7[#All],7,0)</f>
        <v>Ratu Mode</v>
      </c>
    </row>
    <row r="4383" spans="1:13" x14ac:dyDescent="0.35">
      <c r="A4383" t="s">
        <v>9698</v>
      </c>
      <c r="B4383" s="2">
        <f>VLOOKUP(A4383,orders[#All],3,0)</f>
        <v>44681</v>
      </c>
      <c r="C4383" t="str">
        <f>VLOOKUP($A4383,orders[#All],9,0)</f>
        <v>delivered</v>
      </c>
      <c r="D4383" t="str">
        <f>VLOOKUP($A4383,orders[#All],5,0)</f>
        <v>Manado</v>
      </c>
      <c r="E4383" t="str">
        <f>VLOOKUP($A4383,orders[#All],6,0)</f>
        <v>Sulawesi Utara</v>
      </c>
      <c r="F4383" t="str">
        <f>VLOOKUP($A4383,orders[#All],10,0)</f>
        <v>TANPA PROMO</v>
      </c>
      <c r="G4383" t="s">
        <v>3054</v>
      </c>
      <c r="H4383">
        <f>VLOOKUP(working_table!G4383,order_items[[#All],[product_id]:[subtotal_idr]],2,0)</f>
        <v>1</v>
      </c>
      <c r="I4383" s="5">
        <f>VLOOKUP(working_table!$G4383,order_items[[#All],[product_id]:[subtotal_idr]],3,0)</f>
        <v>129000</v>
      </c>
      <c r="J4383" s="5">
        <f>VLOOKUP(working_table!$G4383,order_items[[#All],[product_id]:[subtotal_idr]],4,0)</f>
        <v>129000</v>
      </c>
      <c r="K4383" t="str">
        <f>VLOOKUP($G4383,products7[#All],2,0)</f>
        <v>T-Shirt Raglan Cendana Co</v>
      </c>
      <c r="L4383" t="str">
        <f>VLOOKUP($G4383,products7[#All],3,0)</f>
        <v>T-Shirt</v>
      </c>
      <c r="M4383" t="str">
        <f>VLOOKUP($G4383,products7[#All],7,0)</f>
        <v>Cendana Co</v>
      </c>
    </row>
    <row r="4384" spans="1:13" x14ac:dyDescent="0.35">
      <c r="A4384" t="s">
        <v>9700</v>
      </c>
      <c r="B4384" s="2">
        <f>VLOOKUP(A4384,orders[#All],3,0)</f>
        <v>45533</v>
      </c>
      <c r="C4384" t="str">
        <f>VLOOKUP($A4384,orders[#All],9,0)</f>
        <v>delivered</v>
      </c>
      <c r="D4384" t="str">
        <f>VLOOKUP($A4384,orders[#All],5,0)</f>
        <v>Semarang</v>
      </c>
      <c r="E4384" t="str">
        <f>VLOOKUP($A4384,orders[#All],6,0)</f>
        <v>Jawa Tengah</v>
      </c>
      <c r="F4384" t="str">
        <f>VLOOKUP($A4384,orders[#All],10,0)</f>
        <v>WEEKEND25</v>
      </c>
      <c r="G4384" t="s">
        <v>3269</v>
      </c>
      <c r="H4384">
        <f>VLOOKUP(working_table!G4384,order_items[[#All],[product_id]:[subtotal_idr]],2,0)</f>
        <v>1</v>
      </c>
      <c r="I4384" s="5">
        <f>VLOOKUP(working_table!$G4384,order_items[[#All],[product_id]:[subtotal_idr]],3,0)</f>
        <v>79000</v>
      </c>
      <c r="J4384" s="5">
        <f>VLOOKUP(working_table!$G4384,order_items[[#All],[product_id]:[subtotal_idr]],4,0)</f>
        <v>79000</v>
      </c>
      <c r="K4384" t="str">
        <f>VLOOKUP($G4384,products7[#All],2,0)</f>
        <v>Jacket Denim Tropika Style</v>
      </c>
      <c r="L4384" t="str">
        <f>VLOOKUP($G4384,products7[#All],3,0)</f>
        <v>Jacket</v>
      </c>
      <c r="M4384" t="str">
        <f>VLOOKUP($G4384,products7[#All],7,0)</f>
        <v>Tropika Style</v>
      </c>
    </row>
    <row r="4385" spans="1:13" x14ac:dyDescent="0.35">
      <c r="A4385" t="s">
        <v>9700</v>
      </c>
      <c r="B4385" s="2">
        <f>VLOOKUP(A4385,orders[#All],3,0)</f>
        <v>45533</v>
      </c>
      <c r="C4385" t="str">
        <f>VLOOKUP($A4385,orders[#All],9,0)</f>
        <v>delivered</v>
      </c>
      <c r="D4385" t="str">
        <f>VLOOKUP($A4385,orders[#All],5,0)</f>
        <v>Semarang</v>
      </c>
      <c r="E4385" t="str">
        <f>VLOOKUP($A4385,orders[#All],6,0)</f>
        <v>Jawa Tengah</v>
      </c>
      <c r="F4385" t="str">
        <f>VLOOKUP($A4385,orders[#All],10,0)</f>
        <v>WEEKEND25</v>
      </c>
      <c r="G4385" t="s">
        <v>2455</v>
      </c>
      <c r="H4385">
        <f>VLOOKUP(working_table!G4385,order_items[[#All],[product_id]:[subtotal_idr]],2,0)</f>
        <v>1</v>
      </c>
      <c r="I4385" s="5">
        <f>VLOOKUP(working_table!$G4385,order_items[[#All],[product_id]:[subtotal_idr]],3,0)</f>
        <v>249000</v>
      </c>
      <c r="J4385" s="5">
        <f>VLOOKUP(working_table!$G4385,order_items[[#All],[product_id]:[subtotal_idr]],4,0)</f>
        <v>249000</v>
      </c>
      <c r="K4385" t="str">
        <f>VLOOKUP($G4385,products7[#All],2,0)</f>
        <v>Dompet Kulit NusaBrand</v>
      </c>
      <c r="L4385" t="str">
        <f>VLOOKUP($G4385,products7[#All],3,0)</f>
        <v>Accessories</v>
      </c>
      <c r="M4385" t="str">
        <f>VLOOKUP($G4385,products7[#All],7,0)</f>
        <v>NusaBrand</v>
      </c>
    </row>
    <row r="4386" spans="1:13" x14ac:dyDescent="0.35">
      <c r="A4386" t="s">
        <v>9700</v>
      </c>
      <c r="B4386" s="2">
        <f>VLOOKUP(A4386,orders[#All],3,0)</f>
        <v>45533</v>
      </c>
      <c r="C4386" t="str">
        <f>VLOOKUP($A4386,orders[#All],9,0)</f>
        <v>delivered</v>
      </c>
      <c r="D4386" t="str">
        <f>VLOOKUP($A4386,orders[#All],5,0)</f>
        <v>Semarang</v>
      </c>
      <c r="E4386" t="str">
        <f>VLOOKUP($A4386,orders[#All],6,0)</f>
        <v>Jawa Tengah</v>
      </c>
      <c r="F4386" t="str">
        <f>VLOOKUP($A4386,orders[#All],10,0)</f>
        <v>WEEKEND25</v>
      </c>
      <c r="G4386" t="s">
        <v>4306</v>
      </c>
      <c r="H4386">
        <f>VLOOKUP(working_table!G4386,order_items[[#All],[product_id]:[subtotal_idr]],2,0)</f>
        <v>2</v>
      </c>
      <c r="I4386" s="5">
        <f>VLOOKUP(working_table!$G4386,order_items[[#All],[product_id]:[subtotal_idr]],3,0)</f>
        <v>399000</v>
      </c>
      <c r="J4386" s="5">
        <f>VLOOKUP(working_table!$G4386,order_items[[#All],[product_id]:[subtotal_idr]],4,0)</f>
        <v>798000</v>
      </c>
      <c r="K4386" t="str">
        <f>VLOOKUP($G4386,products7[#All],2,0)</f>
        <v>Dress Wrap Senja Wear</v>
      </c>
      <c r="L4386" t="str">
        <f>VLOOKUP($G4386,products7[#All],3,0)</f>
        <v>dress</v>
      </c>
      <c r="M4386" t="str">
        <f>VLOOKUP($G4386,products7[#All],7,0)</f>
        <v>Senja Wear</v>
      </c>
    </row>
    <row r="4387" spans="1:13" x14ac:dyDescent="0.35">
      <c r="A4387" t="s">
        <v>9704</v>
      </c>
      <c r="B4387" s="2">
        <f>VLOOKUP(A4387,orders[#All],3,0)</f>
        <v>45672</v>
      </c>
      <c r="C4387" t="str">
        <f>VLOOKUP($A4387,orders[#All],9,0)</f>
        <v>delivered</v>
      </c>
      <c r="D4387" t="str">
        <f>VLOOKUP($A4387,orders[#All],5,0)</f>
        <v>Bandung</v>
      </c>
      <c r="E4387" t="str">
        <f>VLOOKUP($A4387,orders[#All],6,0)</f>
        <v>Jawa Barat</v>
      </c>
      <c r="F4387" t="str">
        <f>VLOOKUP($A4387,orders[#All],10,0)</f>
        <v>TANPA PROMO</v>
      </c>
      <c r="G4387" t="s">
        <v>2545</v>
      </c>
      <c r="H4387">
        <f>VLOOKUP(working_table!G4387,order_items[[#All],[product_id]:[subtotal_idr]],2,0)</f>
        <v>1</v>
      </c>
      <c r="I4387" s="5">
        <f>VLOOKUP(working_table!$G4387,order_items[[#All],[product_id]:[subtotal_idr]],3,0)</f>
        <v>329000</v>
      </c>
      <c r="J4387" s="5">
        <f>VLOOKUP(working_table!$G4387,order_items[[#All],[product_id]:[subtotal_idr]],4,0)</f>
        <v>329000</v>
      </c>
      <c r="K4387" t="str">
        <f>VLOOKUP($G4387,products7[#All],2,0)</f>
        <v>Pants Kulot Pesona Indo</v>
      </c>
      <c r="L4387" t="str">
        <f>VLOOKUP($G4387,products7[#All],3,0)</f>
        <v>Pants</v>
      </c>
      <c r="M4387" t="str">
        <f>VLOOKUP($G4387,products7[#All],7,0)</f>
        <v>Pesona Indo</v>
      </c>
    </row>
    <row r="4388" spans="1:13" x14ac:dyDescent="0.35">
      <c r="A4388" t="s">
        <v>9704</v>
      </c>
      <c r="B4388" s="2">
        <f>VLOOKUP(A4388,orders[#All],3,0)</f>
        <v>45672</v>
      </c>
      <c r="C4388" t="str">
        <f>VLOOKUP($A4388,orders[#All],9,0)</f>
        <v>delivered</v>
      </c>
      <c r="D4388" t="str">
        <f>VLOOKUP($A4388,orders[#All],5,0)</f>
        <v>Bandung</v>
      </c>
      <c r="E4388" t="str">
        <f>VLOOKUP($A4388,orders[#All],6,0)</f>
        <v>Jawa Barat</v>
      </c>
      <c r="F4388" t="str">
        <f>VLOOKUP($A4388,orders[#All],10,0)</f>
        <v>TANPA PROMO</v>
      </c>
      <c r="G4388" t="s">
        <v>2494</v>
      </c>
      <c r="H4388">
        <f>VLOOKUP(working_table!G4388,order_items[[#All],[product_id]:[subtotal_idr]],2,0)</f>
        <v>1</v>
      </c>
      <c r="I4388" s="5">
        <f>VLOOKUP(working_table!$G4388,order_items[[#All],[product_id]:[subtotal_idr]],3,0)</f>
        <v>229000</v>
      </c>
      <c r="J4388" s="5">
        <f>VLOOKUP(working_table!$G4388,order_items[[#All],[product_id]:[subtotal_idr]],4,0)</f>
        <v>229000</v>
      </c>
      <c r="K4388" t="str">
        <f>VLOOKUP($G4388,products7[#All],2,0)</f>
        <v>Kemeja Casual BajuKita</v>
      </c>
      <c r="L4388" t="str">
        <f>VLOOKUP($G4388,products7[#All],3,0)</f>
        <v>T-Shirt</v>
      </c>
      <c r="M4388" t="str">
        <f>VLOOKUP($G4388,products7[#All],7,0)</f>
        <v>BajuKita</v>
      </c>
    </row>
    <row r="4389" spans="1:13" x14ac:dyDescent="0.35">
      <c r="A4389" t="s">
        <v>9707</v>
      </c>
      <c r="B4389" s="2">
        <f>VLOOKUP(A4389,orders[#All],3,0)</f>
        <v>45123</v>
      </c>
      <c r="C4389" t="str">
        <f>VLOOKUP($A4389,orders[#All],9,0)</f>
        <v>cancelled</v>
      </c>
      <c r="D4389" t="str">
        <f>VLOOKUP($A4389,orders[#All],5,0)</f>
        <v>Tangerang</v>
      </c>
      <c r="E4389" t="str">
        <f>VLOOKUP($A4389,orders[#All],6,0)</f>
        <v>Banten</v>
      </c>
      <c r="F4389" t="str">
        <f>VLOOKUP($A4389,orders[#All],10,0)</f>
        <v>TANPA PROMO</v>
      </c>
      <c r="G4389" t="s">
        <v>2475</v>
      </c>
      <c r="H4389">
        <f>VLOOKUP(working_table!G4389,order_items[[#All],[product_id]:[subtotal_idr]],2,0)</f>
        <v>1</v>
      </c>
      <c r="I4389" s="5">
        <f>VLOOKUP(working_table!$G4389,order_items[[#All],[product_id]:[subtotal_idr]],3,0)</f>
        <v>249000</v>
      </c>
      <c r="J4389" s="5">
        <f>VLOOKUP(working_table!$G4389,order_items[[#All],[product_id]:[subtotal_idr]],4,0)</f>
        <v>249000</v>
      </c>
      <c r="K4389" t="str">
        <f>VLOOKUP($G4389,products7[#All],2,0)</f>
        <v>T-Shirt Lengan Panjang BajuKita</v>
      </c>
      <c r="L4389" t="str">
        <f>VLOOKUP($G4389,products7[#All],3,0)</f>
        <v>T-Shirt</v>
      </c>
      <c r="M4389" t="str">
        <f>VLOOKUP($G4389,products7[#All],7,0)</f>
        <v>BajuKita</v>
      </c>
    </row>
    <row r="4390" spans="1:13" x14ac:dyDescent="0.35">
      <c r="A4390" t="s">
        <v>9707</v>
      </c>
      <c r="B4390" s="2">
        <f>VLOOKUP(A4390,orders[#All],3,0)</f>
        <v>45123</v>
      </c>
      <c r="C4390" t="str">
        <f>VLOOKUP($A4390,orders[#All],9,0)</f>
        <v>cancelled</v>
      </c>
      <c r="D4390" t="str">
        <f>VLOOKUP($A4390,orders[#All],5,0)</f>
        <v>Tangerang</v>
      </c>
      <c r="E4390" t="str">
        <f>VLOOKUP($A4390,orders[#All],6,0)</f>
        <v>Banten</v>
      </c>
      <c r="F4390" t="str">
        <f>VLOOKUP($A4390,orders[#All],10,0)</f>
        <v>TANPA PROMO</v>
      </c>
      <c r="G4390" t="s">
        <v>2768</v>
      </c>
      <c r="H4390">
        <f>VLOOKUP(working_table!G4390,order_items[[#All],[product_id]:[subtotal_idr]],2,0)</f>
        <v>2</v>
      </c>
      <c r="I4390" s="5">
        <f>VLOOKUP(working_table!$G4390,order_items[[#All],[product_id]:[subtotal_idr]],3,0)</f>
        <v>79000</v>
      </c>
      <c r="J4390" s="5">
        <f>VLOOKUP(working_table!$G4390,order_items[[#All],[product_id]:[subtotal_idr]],4,0)</f>
        <v>158000</v>
      </c>
      <c r="K4390" t="str">
        <f>VLOOKUP($G4390,products7[#All],2,0)</f>
        <v>Jacket Hoodie Cendana Co</v>
      </c>
      <c r="L4390" t="str">
        <f>VLOOKUP($G4390,products7[#All],3,0)</f>
        <v>Jacket</v>
      </c>
      <c r="M4390" t="str">
        <f>VLOOKUP($G4390,products7[#All],7,0)</f>
        <v>Cendana Co</v>
      </c>
    </row>
    <row r="4391" spans="1:13" x14ac:dyDescent="0.35">
      <c r="A4391" t="s">
        <v>9710</v>
      </c>
      <c r="B4391" s="2">
        <f>VLOOKUP(A4391,orders[#All],3,0)</f>
        <v>45158</v>
      </c>
      <c r="C4391" t="str">
        <f>VLOOKUP($A4391,orders[#All],9,0)</f>
        <v>delivered</v>
      </c>
      <c r="D4391" t="str">
        <f>VLOOKUP($A4391,orders[#All],5,0)</f>
        <v>Semarang</v>
      </c>
      <c r="E4391" t="str">
        <f>VLOOKUP($A4391,orders[#All],6,0)</f>
        <v>Jawa Tengah</v>
      </c>
      <c r="F4391" t="str">
        <f>VLOOKUP($A4391,orders[#All],10,0)</f>
        <v>TANPA PROMO</v>
      </c>
      <c r="G4391" t="s">
        <v>2685</v>
      </c>
      <c r="H4391">
        <f>VLOOKUP(working_table!G4391,order_items[[#All],[product_id]:[subtotal_idr]],2,0)</f>
        <v>1</v>
      </c>
      <c r="I4391" s="5">
        <f>VLOOKUP(working_table!$G4391,order_items[[#All],[product_id]:[subtotal_idr]],3,0)</f>
        <v>199000</v>
      </c>
      <c r="J4391" s="5">
        <f>VLOOKUP(working_table!$G4391,order_items[[#All],[product_id]:[subtotal_idr]],4,0)</f>
        <v>199000</v>
      </c>
      <c r="K4391" t="str">
        <f>VLOOKUP($G4391,products7[#All],2,0)</f>
        <v>Pants Jeans Slim SandangIndo</v>
      </c>
      <c r="L4391" t="str">
        <f>VLOOKUP($G4391,products7[#All],3,0)</f>
        <v>Pants</v>
      </c>
      <c r="M4391" t="str">
        <f>VLOOKUP($G4391,products7[#All],7,0)</f>
        <v>SandangIndo</v>
      </c>
    </row>
    <row r="4392" spans="1:13" x14ac:dyDescent="0.35">
      <c r="A4392" t="s">
        <v>9712</v>
      </c>
      <c r="B4392" s="2">
        <f>VLOOKUP(A4392,orders[#All],3,0)</f>
        <v>44847</v>
      </c>
      <c r="C4392" t="str">
        <f>VLOOKUP($A4392,orders[#All],9,0)</f>
        <v>shipped</v>
      </c>
      <c r="D4392" t="str">
        <f>VLOOKUP($A4392,orders[#All],5,0)</f>
        <v>Medan</v>
      </c>
      <c r="E4392" t="str">
        <f>VLOOKUP($A4392,orders[#All],6,0)</f>
        <v>Sumatera Utara</v>
      </c>
      <c r="F4392" t="str">
        <f>VLOOKUP($A4392,orders[#All],10,0)</f>
        <v>RAMADAN23</v>
      </c>
      <c r="G4392" t="s">
        <v>2441</v>
      </c>
      <c r="H4392">
        <f>VLOOKUP(working_table!G4392,order_items[[#All],[product_id]:[subtotal_idr]],2,0)</f>
        <v>3</v>
      </c>
      <c r="I4392" s="5">
        <f>VLOOKUP(working_table!$G4392,order_items[[#All],[product_id]:[subtotal_idr]],3,0)</f>
        <v>599000</v>
      </c>
      <c r="J4392" s="5">
        <f>VLOOKUP(working_table!$G4392,order_items[[#All],[product_id]:[subtotal_idr]],4,0)</f>
        <v>1797000</v>
      </c>
      <c r="K4392" t="str">
        <f>VLOOKUP($G4392,products7[#All],2,0)</f>
        <v>Dress Midi Floral Riang Apparel</v>
      </c>
      <c r="L4392" t="str">
        <f>VLOOKUP($G4392,products7[#All],3,0)</f>
        <v>Dress</v>
      </c>
      <c r="M4392" t="str">
        <f>VLOOKUP($G4392,products7[#All],7,0)</f>
        <v>Riang Apparel</v>
      </c>
    </row>
    <row r="4393" spans="1:13" x14ac:dyDescent="0.35">
      <c r="A4393" t="s">
        <v>9714</v>
      </c>
      <c r="B4393" s="2">
        <f>VLOOKUP(A4393,orders[#All],3,0)</f>
        <v>44669</v>
      </c>
      <c r="C4393" t="str">
        <f>VLOOKUP($A4393,orders[#All],9,0)</f>
        <v>delivered</v>
      </c>
      <c r="D4393" t="str">
        <f>VLOOKUP($A4393,orders[#All],5,0)</f>
        <v>Pontianak</v>
      </c>
      <c r="E4393" t="str">
        <f>VLOOKUP($A4393,orders[#All],6,0)</f>
        <v>Kalimantan Barat</v>
      </c>
      <c r="F4393" t="str">
        <f>VLOOKUP($A4393,orders[#All],10,0)</f>
        <v>TANPA PROMO</v>
      </c>
      <c r="G4393" t="s">
        <v>2674</v>
      </c>
      <c r="H4393">
        <f>VLOOKUP(working_table!G4393,order_items[[#All],[product_id]:[subtotal_idr]],2,0)</f>
        <v>1</v>
      </c>
      <c r="I4393" s="5">
        <f>VLOOKUP(working_table!$G4393,order_items[[#All],[product_id]:[subtotal_idr]],3,0)</f>
        <v>89000</v>
      </c>
      <c r="J4393" s="5">
        <f>VLOOKUP(working_table!$G4393,order_items[[#All],[product_id]:[subtotal_idr]],4,0)</f>
        <v>89000</v>
      </c>
      <c r="K4393" t="str">
        <f>VLOOKUP($G4393,products7[#All],2,0)</f>
        <v>Dompet Kulit Pesona Indo</v>
      </c>
      <c r="L4393" t="str">
        <f>VLOOKUP($G4393,products7[#All],3,0)</f>
        <v>Accessories</v>
      </c>
      <c r="M4393" t="str">
        <f>VLOOKUP($G4393,products7[#All],7,0)</f>
        <v>Pesona Indo</v>
      </c>
    </row>
    <row r="4394" spans="1:13" x14ac:dyDescent="0.35">
      <c r="A4394" t="s">
        <v>9716</v>
      </c>
      <c r="B4394" s="2">
        <f>VLOOKUP(A4394,orders[#All],3,0)</f>
        <v>45639</v>
      </c>
      <c r="C4394" t="str">
        <f>VLOOKUP($A4394,orders[#All],9,0)</f>
        <v>delivered</v>
      </c>
      <c r="D4394" t="str">
        <f>VLOOKUP($A4394,orders[#All],5,0)</f>
        <v>Manado</v>
      </c>
      <c r="E4394" t="str">
        <f>VLOOKUP($A4394,orders[#All],6,0)</f>
        <v>Sulawesi Utara</v>
      </c>
      <c r="F4394" t="str">
        <f>VLOOKUP($A4394,orders[#All],10,0)</f>
        <v>TANPA PROMO</v>
      </c>
      <c r="G4394" t="s">
        <v>2872</v>
      </c>
      <c r="H4394">
        <f>VLOOKUP(working_table!G4394,order_items[[#All],[product_id]:[subtotal_idr]],2,0)</f>
        <v>1</v>
      </c>
      <c r="I4394" s="5">
        <f>VLOOKUP(working_table!$G4394,order_items[[#All],[product_id]:[subtotal_idr]],3,0)</f>
        <v>399000</v>
      </c>
      <c r="J4394" s="5">
        <f>VLOOKUP(working_table!$G4394,order_items[[#All],[product_id]:[subtotal_idr]],4,0)</f>
        <v>399000</v>
      </c>
      <c r="K4394" t="str">
        <f>VLOOKUP($G4394,products7[#All],2,0)</f>
        <v>Ikat Pinggang Kulit SandangIndo</v>
      </c>
      <c r="L4394" t="str">
        <f>VLOOKUP($G4394,products7[#All],3,0)</f>
        <v>Accessories</v>
      </c>
      <c r="M4394" t="str">
        <f>VLOOKUP($G4394,products7[#All],7,0)</f>
        <v>SandangIndo</v>
      </c>
    </row>
    <row r="4395" spans="1:13" x14ac:dyDescent="0.35">
      <c r="A4395" t="s">
        <v>9718</v>
      </c>
      <c r="B4395" s="2">
        <f>VLOOKUP(A4395,orders[#All],3,0)</f>
        <v>45092</v>
      </c>
      <c r="C4395" t="str">
        <f>VLOOKUP($A4395,orders[#All],9,0)</f>
        <v>delivered</v>
      </c>
      <c r="D4395" t="str">
        <f>VLOOKUP($A4395,orders[#All],5,0)</f>
        <v>Bekasi</v>
      </c>
      <c r="E4395" t="str">
        <f>VLOOKUP($A4395,orders[#All],6,0)</f>
        <v>Jawa Barat</v>
      </c>
      <c r="F4395" t="str">
        <f>VLOOKUP($A4395,orders[#All],10,0)</f>
        <v>NEWUSER</v>
      </c>
      <c r="G4395" t="s">
        <v>2996</v>
      </c>
      <c r="H4395">
        <f>VLOOKUP(working_table!G4395,order_items[[#All],[product_id]:[subtotal_idr]],2,0)</f>
        <v>2</v>
      </c>
      <c r="I4395" s="5">
        <f>VLOOKUP(working_table!$G4395,order_items[[#All],[product_id]:[subtotal_idr]],3,0)</f>
        <v>129000</v>
      </c>
      <c r="J4395" s="5">
        <f>VLOOKUP(working_table!$G4395,order_items[[#All],[product_id]:[subtotal_idr]],4,0)</f>
        <v>258000</v>
      </c>
      <c r="K4395" t="str">
        <f>VLOOKUP($G4395,products7[#All],2,0)</f>
        <v>Pants Jeans Slim Senja Wear</v>
      </c>
      <c r="L4395" t="str">
        <f>VLOOKUP($G4395,products7[#All],3,0)</f>
        <v>Pants</v>
      </c>
      <c r="M4395" t="str">
        <f>VLOOKUP($G4395,products7[#All],7,0)</f>
        <v>Senja Wear</v>
      </c>
    </row>
    <row r="4396" spans="1:13" x14ac:dyDescent="0.35">
      <c r="A4396" t="s">
        <v>9720</v>
      </c>
      <c r="B4396" s="2">
        <f>VLOOKUP(A4396,orders[#All],3,0)</f>
        <v>45528</v>
      </c>
      <c r="C4396" t="str">
        <f>VLOOKUP($A4396,orders[#All],9,0)</f>
        <v>delivered</v>
      </c>
      <c r="D4396" t="str">
        <f>VLOOKUP($A4396,orders[#All],5,0)</f>
        <v>Bandung</v>
      </c>
      <c r="E4396" t="str">
        <f>VLOOKUP($A4396,orders[#All],6,0)</f>
        <v>Jawa Barat</v>
      </c>
      <c r="F4396" t="str">
        <f>VLOOKUP($A4396,orders[#All],10,0)</f>
        <v>TANPA PROMO</v>
      </c>
      <c r="G4396" t="s">
        <v>2806</v>
      </c>
      <c r="H4396">
        <f>VLOOKUP(working_table!G4396,order_items[[#All],[product_id]:[subtotal_idr]],2,0)</f>
        <v>1</v>
      </c>
      <c r="I4396" s="5">
        <f>VLOOKUP(working_table!$G4396,order_items[[#All],[product_id]:[subtotal_idr]],3,0)</f>
        <v>129000</v>
      </c>
      <c r="J4396" s="5">
        <f>VLOOKUP(working_table!$G4396,order_items[[#All],[product_id]:[subtotal_idr]],4,0)</f>
        <v>129000</v>
      </c>
      <c r="K4396" t="str">
        <f>VLOOKUP($G4396,products7[#All],2,0)</f>
        <v>T-Shirt Polos Basic Ratu Mode</v>
      </c>
      <c r="L4396" t="str">
        <f>VLOOKUP($G4396,products7[#All],3,0)</f>
        <v>T-Shirt</v>
      </c>
      <c r="M4396" t="str">
        <f>VLOOKUP($G4396,products7[#All],7,0)</f>
        <v>Ratu Mode</v>
      </c>
    </row>
    <row r="4397" spans="1:13" x14ac:dyDescent="0.35">
      <c r="A4397" t="s">
        <v>9720</v>
      </c>
      <c r="B4397" s="2">
        <f>VLOOKUP(A4397,orders[#All],3,0)</f>
        <v>45528</v>
      </c>
      <c r="C4397" t="str">
        <f>VLOOKUP($A4397,orders[#All],9,0)</f>
        <v>delivered</v>
      </c>
      <c r="D4397" t="str">
        <f>VLOOKUP($A4397,orders[#All],5,0)</f>
        <v>Bandung</v>
      </c>
      <c r="E4397" t="str">
        <f>VLOOKUP($A4397,orders[#All],6,0)</f>
        <v>Jawa Barat</v>
      </c>
      <c r="F4397" t="str">
        <f>VLOOKUP($A4397,orders[#All],10,0)</f>
        <v>TANPA PROMO</v>
      </c>
      <c r="G4397" t="s">
        <v>2620</v>
      </c>
      <c r="H4397">
        <f>VLOOKUP(working_table!G4397,order_items[[#All],[product_id]:[subtotal_idr]],2,0)</f>
        <v>1</v>
      </c>
      <c r="I4397" s="5">
        <f>VLOOKUP(working_table!$G4397,order_items[[#All],[product_id]:[subtotal_idr]],3,0)</f>
        <v>89000</v>
      </c>
      <c r="J4397" s="5">
        <f>VLOOKUP(working_table!$G4397,order_items[[#All],[product_id]:[subtotal_idr]],4,0)</f>
        <v>89000</v>
      </c>
      <c r="K4397" t="str">
        <f>VLOOKUP($G4397,products7[#All],2,0)</f>
        <v>Jacket Parasut Kanvas Lokal</v>
      </c>
      <c r="L4397" t="str">
        <f>VLOOKUP($G4397,products7[#All],3,0)</f>
        <v>Jacket</v>
      </c>
      <c r="M4397" t="str">
        <f>VLOOKUP($G4397,products7[#All],7,0)</f>
        <v>Kanvas Lokal</v>
      </c>
    </row>
    <row r="4398" spans="1:13" x14ac:dyDescent="0.35">
      <c r="A4398" t="s">
        <v>9720</v>
      </c>
      <c r="B4398" s="2">
        <f>VLOOKUP(A4398,orders[#All],3,0)</f>
        <v>45528</v>
      </c>
      <c r="C4398" t="str">
        <f>VLOOKUP($A4398,orders[#All],9,0)</f>
        <v>delivered</v>
      </c>
      <c r="D4398" t="str">
        <f>VLOOKUP($A4398,orders[#All],5,0)</f>
        <v>Bandung</v>
      </c>
      <c r="E4398" t="str">
        <f>VLOOKUP($A4398,orders[#All],6,0)</f>
        <v>Jawa Barat</v>
      </c>
      <c r="F4398" t="str">
        <f>VLOOKUP($A4398,orders[#All],10,0)</f>
        <v>TANPA PROMO</v>
      </c>
      <c r="G4398" t="s">
        <v>2751</v>
      </c>
      <c r="H4398">
        <f>VLOOKUP(working_table!G4398,order_items[[#All],[product_id]:[subtotal_idr]],2,0)</f>
        <v>1</v>
      </c>
      <c r="I4398" s="5">
        <f>VLOOKUP(working_table!$G4398,order_items[[#All],[product_id]:[subtotal_idr]],3,0)</f>
        <v>129000</v>
      </c>
      <c r="J4398" s="5">
        <f>VLOOKUP(working_table!$G4398,order_items[[#All],[product_id]:[subtotal_idr]],4,0)</f>
        <v>129000</v>
      </c>
      <c r="K4398" t="str">
        <f>VLOOKUP($G4398,products7[#All],2,0)</f>
        <v>Kemeja Casual Kanvas Lokal</v>
      </c>
      <c r="L4398" t="str">
        <f>VLOOKUP($G4398,products7[#All],3,0)</f>
        <v>T-Shirt</v>
      </c>
      <c r="M4398" t="str">
        <f>VLOOKUP($G4398,products7[#All],7,0)</f>
        <v>Kanvas Lokal</v>
      </c>
    </row>
    <row r="4399" spans="1:13" x14ac:dyDescent="0.35">
      <c r="A4399" t="s">
        <v>9724</v>
      </c>
      <c r="B4399" s="2">
        <f>VLOOKUP(A4399,orders[#All],3,0)</f>
        <v>45345</v>
      </c>
      <c r="C4399" t="str">
        <f>VLOOKUP($A4399,orders[#All],9,0)</f>
        <v>returned</v>
      </c>
      <c r="D4399" t="str">
        <f>VLOOKUP($A4399,orders[#All],5,0)</f>
        <v>Palembang</v>
      </c>
      <c r="E4399" t="str">
        <f>VLOOKUP($A4399,orders[#All],6,0)</f>
        <v>Sumatera Selatan</v>
      </c>
      <c r="F4399" t="str">
        <f>VLOOKUP($A4399,orders[#All],10,0)</f>
        <v>FLASHSALE</v>
      </c>
      <c r="G4399" t="s">
        <v>2980</v>
      </c>
      <c r="H4399">
        <f>VLOOKUP(working_table!G4399,order_items[[#All],[product_id]:[subtotal_idr]],2,0)</f>
        <v>2</v>
      </c>
      <c r="I4399" s="5">
        <f>VLOOKUP(working_table!$G4399,order_items[[#All],[product_id]:[subtotal_idr]],3,0)</f>
        <v>279000</v>
      </c>
      <c r="J4399" s="5">
        <f>VLOOKUP(working_table!$G4399,order_items[[#All],[product_id]:[subtotal_idr]],4,0)</f>
        <v>558000</v>
      </c>
      <c r="K4399" t="str">
        <f>VLOOKUP($G4399,products7[#All],2,0)</f>
        <v>T-Shirt Graphic SandangIndo</v>
      </c>
      <c r="L4399" t="str">
        <f>VLOOKUP($G4399,products7[#All],3,0)</f>
        <v>T-Shirt</v>
      </c>
      <c r="M4399" t="str">
        <f>VLOOKUP($G4399,products7[#All],7,0)</f>
        <v>SandangIndo</v>
      </c>
    </row>
    <row r="4400" spans="1:13" x14ac:dyDescent="0.35">
      <c r="A4400" t="s">
        <v>9726</v>
      </c>
      <c r="B4400" s="2">
        <f>VLOOKUP(A4400,orders[#All],3,0)</f>
        <v>45217</v>
      </c>
      <c r="C4400" t="str">
        <f>VLOOKUP($A4400,orders[#All],9,0)</f>
        <v>shipped</v>
      </c>
      <c r="D4400" t="str">
        <f>VLOOKUP($A4400,orders[#All],5,0)</f>
        <v>Palembang</v>
      </c>
      <c r="E4400" t="str">
        <f>VLOOKUP($A4400,orders[#All],6,0)</f>
        <v>Sumatera Selatan</v>
      </c>
      <c r="F4400" t="str">
        <f>VLOOKUP($A4400,orders[#All],10,0)</f>
        <v>TANPA PROMO</v>
      </c>
      <c r="G4400" t="s">
        <v>2801</v>
      </c>
      <c r="H4400">
        <f>VLOOKUP(working_table!G4400,order_items[[#All],[product_id]:[subtotal_idr]],2,0)</f>
        <v>1</v>
      </c>
      <c r="I4400" s="5">
        <f>VLOOKUP(working_table!$G4400,order_items[[#All],[product_id]:[subtotal_idr]],3,0)</f>
        <v>399000</v>
      </c>
      <c r="J4400" s="5">
        <f>VLOOKUP(working_table!$G4400,order_items[[#All],[product_id]:[subtotal_idr]],4,0)</f>
        <v>399000</v>
      </c>
      <c r="K4400" t="str">
        <f>VLOOKUP($G4400,products7[#All],2,0)</f>
        <v>T-Shirt Graphic BajuKita</v>
      </c>
      <c r="L4400" t="str">
        <f>VLOOKUP($G4400,products7[#All],3,0)</f>
        <v>T-Shirt</v>
      </c>
      <c r="M4400" t="str">
        <f>VLOOKUP($G4400,products7[#All],7,0)</f>
        <v>BajuKita</v>
      </c>
    </row>
    <row r="4401" spans="1:13" x14ac:dyDescent="0.35">
      <c r="A4401" t="s">
        <v>9726</v>
      </c>
      <c r="B4401" s="2">
        <f>VLOOKUP(A4401,orders[#All],3,0)</f>
        <v>45217</v>
      </c>
      <c r="C4401" t="str">
        <f>VLOOKUP($A4401,orders[#All],9,0)</f>
        <v>shipped</v>
      </c>
      <c r="D4401" t="str">
        <f>VLOOKUP($A4401,orders[#All],5,0)</f>
        <v>Palembang</v>
      </c>
      <c r="E4401" t="str">
        <f>VLOOKUP($A4401,orders[#All],6,0)</f>
        <v>Sumatera Selatan</v>
      </c>
      <c r="F4401" t="str">
        <f>VLOOKUP($A4401,orders[#All],10,0)</f>
        <v>TANPA PROMO</v>
      </c>
      <c r="G4401" t="s">
        <v>2463</v>
      </c>
      <c r="H4401">
        <f>VLOOKUP(working_table!G4401,order_items[[#All],[product_id]:[subtotal_idr]],2,0)</f>
        <v>1</v>
      </c>
      <c r="I4401" s="5">
        <f>VLOOKUP(working_table!$G4401,order_items[[#All],[product_id]:[subtotal_idr]],3,0)</f>
        <v>179000</v>
      </c>
      <c r="J4401" s="5">
        <f>VLOOKUP(working_table!$G4401,order_items[[#All],[product_id]:[subtotal_idr]],4,0)</f>
        <v>179000</v>
      </c>
      <c r="K4401" t="str">
        <f>VLOOKUP($G4401,products7[#All],2,0)</f>
        <v>Pants Jogger Ratu Mode</v>
      </c>
      <c r="L4401" t="str">
        <f>VLOOKUP($G4401,products7[#All],3,0)</f>
        <v>Pants</v>
      </c>
      <c r="M4401" t="str">
        <f>VLOOKUP($G4401,products7[#All],7,0)</f>
        <v>Ratu Mode</v>
      </c>
    </row>
    <row r="4402" spans="1:13" x14ac:dyDescent="0.35">
      <c r="A4402" t="s">
        <v>9729</v>
      </c>
      <c r="B4402" s="2">
        <f>VLOOKUP(A4402,orders[#All],3,0)</f>
        <v>45524</v>
      </c>
      <c r="C4402" t="str">
        <f>VLOOKUP($A4402,orders[#All],9,0)</f>
        <v>delivered</v>
      </c>
      <c r="D4402" t="str">
        <f>VLOOKUP($A4402,orders[#All],5,0)</f>
        <v>Bogor</v>
      </c>
      <c r="E4402" t="str">
        <f>VLOOKUP($A4402,orders[#All],6,0)</f>
        <v>Jawa Barat</v>
      </c>
      <c r="F4402" t="str">
        <f>VLOOKUP($A4402,orders[#All],10,0)</f>
        <v>TANPA PROMO</v>
      </c>
      <c r="G4402" t="s">
        <v>2636</v>
      </c>
      <c r="H4402">
        <f>VLOOKUP(working_table!G4402,order_items[[#All],[product_id]:[subtotal_idr]],2,0)</f>
        <v>1</v>
      </c>
      <c r="I4402" s="5">
        <f>VLOOKUP(working_table!$G4402,order_items[[#All],[product_id]:[subtotal_idr]],3,0)</f>
        <v>229000</v>
      </c>
      <c r="J4402" s="5">
        <f>VLOOKUP(working_table!$G4402,order_items[[#All],[product_id]:[subtotal_idr]],4,0)</f>
        <v>229000</v>
      </c>
      <c r="K4402" t="str">
        <f>VLOOKUP($G4402,products7[#All],2,0)</f>
        <v>Pants Jogger Kanvas Lokal</v>
      </c>
      <c r="L4402" t="str">
        <f>VLOOKUP($G4402,products7[#All],3,0)</f>
        <v>Pants</v>
      </c>
      <c r="M4402" t="str">
        <f>VLOOKUP($G4402,products7[#All],7,0)</f>
        <v>Kanvas Lokal</v>
      </c>
    </row>
    <row r="4403" spans="1:13" x14ac:dyDescent="0.35">
      <c r="A4403" t="s">
        <v>9729</v>
      </c>
      <c r="B4403" s="2">
        <f>VLOOKUP(A4403,orders[#All],3,0)</f>
        <v>45524</v>
      </c>
      <c r="C4403" t="str">
        <f>VLOOKUP($A4403,orders[#All],9,0)</f>
        <v>delivered</v>
      </c>
      <c r="D4403" t="str">
        <f>VLOOKUP($A4403,orders[#All],5,0)</f>
        <v>Bogor</v>
      </c>
      <c r="E4403" t="str">
        <f>VLOOKUP($A4403,orders[#All],6,0)</f>
        <v>Jawa Barat</v>
      </c>
      <c r="F4403" t="str">
        <f>VLOOKUP($A4403,orders[#All],10,0)</f>
        <v>TANPA PROMO</v>
      </c>
      <c r="G4403" t="s">
        <v>2432</v>
      </c>
      <c r="H4403">
        <f>VLOOKUP(working_table!G4403,order_items[[#All],[product_id]:[subtotal_idr]],2,0)</f>
        <v>1</v>
      </c>
      <c r="I4403" s="5">
        <f>VLOOKUP(working_table!$G4403,order_items[[#All],[product_id]:[subtotal_idr]],3,0)</f>
        <v>279000</v>
      </c>
      <c r="J4403" s="5">
        <f>VLOOKUP(working_table!$G4403,order_items[[#All],[product_id]:[subtotal_idr]],4,0)</f>
        <v>279000</v>
      </c>
      <c r="K4403" t="str">
        <f>VLOOKUP($G4403,products7[#All],2,0)</f>
        <v>T-Shirt Oversize Riang Apparel</v>
      </c>
      <c r="L4403" t="str">
        <f>VLOOKUP($G4403,products7[#All],3,0)</f>
        <v>T-Shirt</v>
      </c>
      <c r="M4403" t="str">
        <f>VLOOKUP($G4403,products7[#All],7,0)</f>
        <v>Riang Apparel</v>
      </c>
    </row>
    <row r="4404" spans="1:13" x14ac:dyDescent="0.35">
      <c r="A4404" t="s">
        <v>9732</v>
      </c>
      <c r="B4404" s="2">
        <f>VLOOKUP(A4404,orders[#All],3,0)</f>
        <v>44768</v>
      </c>
      <c r="C4404" t="str">
        <f>VLOOKUP($A4404,orders[#All],9,0)</f>
        <v>delivered</v>
      </c>
      <c r="D4404" t="str">
        <f>VLOOKUP($A4404,orders[#All],5,0)</f>
        <v>Bogor</v>
      </c>
      <c r="E4404" t="str">
        <f>VLOOKUP($A4404,orders[#All],6,0)</f>
        <v>Jawa Barat</v>
      </c>
      <c r="F4404" t="str">
        <f>VLOOKUP($A4404,orders[#All],10,0)</f>
        <v>TANPA PROMO</v>
      </c>
      <c r="G4404" t="s">
        <v>4018</v>
      </c>
      <c r="H4404">
        <f>VLOOKUP(working_table!G4404,order_items[[#All],[product_id]:[subtotal_idr]],2,0)</f>
        <v>2</v>
      </c>
      <c r="I4404" s="5">
        <f>VLOOKUP(working_table!$G4404,order_items[[#All],[product_id]:[subtotal_idr]],3,0)</f>
        <v>69000</v>
      </c>
      <c r="J4404" s="5">
        <f>VLOOKUP(working_table!$G4404,order_items[[#All],[product_id]:[subtotal_idr]],4,0)</f>
        <v>138000</v>
      </c>
      <c r="K4404" t="str">
        <f>VLOOKUP($G4404,products7[#All],2,0)</f>
        <v>Kemeja Flanel Riang Apparel</v>
      </c>
      <c r="L4404" t="str">
        <f>VLOOKUP($G4404,products7[#All],3,0)</f>
        <v>kemeja</v>
      </c>
      <c r="M4404" t="str">
        <f>VLOOKUP($G4404,products7[#All],7,0)</f>
        <v>Riang Apparel</v>
      </c>
    </row>
    <row r="4405" spans="1:13" x14ac:dyDescent="0.35">
      <c r="A4405" t="s">
        <v>9732</v>
      </c>
      <c r="B4405" s="2">
        <f>VLOOKUP(A4405,orders[#All],3,0)</f>
        <v>44768</v>
      </c>
      <c r="C4405" t="str">
        <f>VLOOKUP($A4405,orders[#All],9,0)</f>
        <v>delivered</v>
      </c>
      <c r="D4405" t="str">
        <f>VLOOKUP($A4405,orders[#All],5,0)</f>
        <v>Bogor</v>
      </c>
      <c r="E4405" t="str">
        <f>VLOOKUP($A4405,orders[#All],6,0)</f>
        <v>Jawa Barat</v>
      </c>
      <c r="F4405" t="str">
        <f>VLOOKUP($A4405,orders[#All],10,0)</f>
        <v>TANPA PROMO</v>
      </c>
      <c r="G4405" t="s">
        <v>3340</v>
      </c>
      <c r="H4405">
        <f>VLOOKUP(working_table!G4405,order_items[[#All],[product_id]:[subtotal_idr]],2,0)</f>
        <v>1</v>
      </c>
      <c r="I4405" s="5">
        <f>VLOOKUP(working_table!$G4405,order_items[[#All],[product_id]:[subtotal_idr]],3,0)</f>
        <v>59000</v>
      </c>
      <c r="J4405" s="5">
        <f>VLOOKUP(working_table!$G4405,order_items[[#All],[product_id]:[subtotal_idr]],4,0)</f>
        <v>59000</v>
      </c>
      <c r="K4405" t="str">
        <f>VLOOKUP($G4405,products7[#All],2,0)</f>
        <v>Pants Jogger Riang Apparel</v>
      </c>
      <c r="L4405" t="str">
        <f>VLOOKUP($G4405,products7[#All],3,0)</f>
        <v>Pants</v>
      </c>
      <c r="M4405" t="str">
        <f>VLOOKUP($G4405,products7[#All],7,0)</f>
        <v>Riang Apparel</v>
      </c>
    </row>
    <row r="4406" spans="1:13" x14ac:dyDescent="0.35">
      <c r="A4406" t="s">
        <v>9735</v>
      </c>
      <c r="B4406" s="2">
        <f>VLOOKUP(A4406,orders[#All],3,0)</f>
        <v>44967</v>
      </c>
      <c r="C4406" t="str">
        <f>VLOOKUP($A4406,orders[#All],9,0)</f>
        <v>delivered</v>
      </c>
      <c r="D4406" t="str">
        <f>VLOOKUP($A4406,orders[#All],5,0)</f>
        <v>Makassar</v>
      </c>
      <c r="E4406" t="str">
        <f>VLOOKUP($A4406,orders[#All],6,0)</f>
        <v>Sulawesi Selatan</v>
      </c>
      <c r="F4406" t="str">
        <f>VLOOKUP($A4406,orders[#All],10,0)</f>
        <v>TANPA PROMO</v>
      </c>
      <c r="G4406" t="s">
        <v>2699</v>
      </c>
      <c r="H4406">
        <f>VLOOKUP(working_table!G4406,order_items[[#All],[product_id]:[subtotal_idr]],2,0)</f>
        <v>1</v>
      </c>
      <c r="I4406" s="5">
        <f>VLOOKUP(working_table!$G4406,order_items[[#All],[product_id]:[subtotal_idr]],3,0)</f>
        <v>599000</v>
      </c>
      <c r="J4406" s="5">
        <f>VLOOKUP(working_table!$G4406,order_items[[#All],[product_id]:[subtotal_idr]],4,0)</f>
        <v>599000</v>
      </c>
      <c r="K4406" t="str">
        <f>VLOOKUP($G4406,products7[#All],2,0)</f>
        <v>Dress Midi Floral NusaBrand</v>
      </c>
      <c r="L4406" t="str">
        <f>VLOOKUP($G4406,products7[#All],3,0)</f>
        <v>Dress</v>
      </c>
      <c r="M4406" t="str">
        <f>VLOOKUP($G4406,products7[#All],7,0)</f>
        <v>NusaBrand</v>
      </c>
    </row>
    <row r="4407" spans="1:13" x14ac:dyDescent="0.35">
      <c r="A4407" t="s">
        <v>9735</v>
      </c>
      <c r="B4407" s="2">
        <f>VLOOKUP(A4407,orders[#All],3,0)</f>
        <v>44967</v>
      </c>
      <c r="C4407" t="str">
        <f>VLOOKUP($A4407,orders[#All],9,0)</f>
        <v>delivered</v>
      </c>
      <c r="D4407" t="str">
        <f>VLOOKUP($A4407,orders[#All],5,0)</f>
        <v>Makassar</v>
      </c>
      <c r="E4407" t="str">
        <f>VLOOKUP($A4407,orders[#All],6,0)</f>
        <v>Sulawesi Selatan</v>
      </c>
      <c r="F4407" t="str">
        <f>VLOOKUP($A4407,orders[#All],10,0)</f>
        <v>TANPA PROMO</v>
      </c>
      <c r="G4407" t="s">
        <v>3198</v>
      </c>
      <c r="H4407">
        <f>VLOOKUP(working_table!G4407,order_items[[#All],[product_id]:[subtotal_idr]],2,0)</f>
        <v>1</v>
      </c>
      <c r="I4407" s="5">
        <f>VLOOKUP(working_table!$G4407,order_items[[#All],[product_id]:[subtotal_idr]],3,0)</f>
        <v>399000</v>
      </c>
      <c r="J4407" s="5">
        <f>VLOOKUP(working_table!$G4407,order_items[[#All],[product_id]:[subtotal_idr]],4,0)</f>
        <v>399000</v>
      </c>
      <c r="K4407" t="str">
        <f>VLOOKUP($G4407,products7[#All],2,0)</f>
        <v>Pants Kulot Tropika Style</v>
      </c>
      <c r="L4407" t="str">
        <f>VLOOKUP($G4407,products7[#All],3,0)</f>
        <v>Pants</v>
      </c>
      <c r="M4407" t="str">
        <f>VLOOKUP($G4407,products7[#All],7,0)</f>
        <v>Tropika Style</v>
      </c>
    </row>
    <row r="4408" spans="1:13" x14ac:dyDescent="0.35">
      <c r="A4408" t="s">
        <v>9738</v>
      </c>
      <c r="B4408" s="2">
        <f>VLOOKUP(A4408,orders[#All],3,0)</f>
        <v>44586</v>
      </c>
      <c r="C4408" t="str">
        <f>VLOOKUP($A4408,orders[#All],9,0)</f>
        <v>shipped</v>
      </c>
      <c r="D4408" t="str">
        <f>VLOOKUP($A4408,orders[#All],5,0)</f>
        <v>Pekanbaru</v>
      </c>
      <c r="E4408" t="str">
        <f>VLOOKUP($A4408,orders[#All],6,0)</f>
        <v>Riau</v>
      </c>
      <c r="F4408" t="str">
        <f>VLOOKUP($A4408,orders[#All],10,0)</f>
        <v>TANPA PROMO</v>
      </c>
      <c r="G4408" t="s">
        <v>3064</v>
      </c>
      <c r="H4408">
        <f>VLOOKUP(working_table!G4408,order_items[[#All],[product_id]:[subtotal_idr]],2,0)</f>
        <v>1</v>
      </c>
      <c r="I4408" s="5">
        <f>VLOOKUP(working_table!$G4408,order_items[[#All],[product_id]:[subtotal_idr]],3,0)</f>
        <v>279000</v>
      </c>
      <c r="J4408" s="5">
        <f>VLOOKUP(working_table!$G4408,order_items[[#All],[product_id]:[subtotal_idr]],4,0)</f>
        <v>279000</v>
      </c>
      <c r="K4408" t="str">
        <f>VLOOKUP($G4408,products7[#All],2,0)</f>
        <v>T-Shirt Slim Fit NusaBrand</v>
      </c>
      <c r="L4408" t="str">
        <f>VLOOKUP($G4408,products7[#All],3,0)</f>
        <v>T-Shirt</v>
      </c>
      <c r="M4408" t="str">
        <f>VLOOKUP($G4408,products7[#All],7,0)</f>
        <v>NusaBrand</v>
      </c>
    </row>
    <row r="4409" spans="1:13" x14ac:dyDescent="0.35">
      <c r="A4409" t="s">
        <v>9738</v>
      </c>
      <c r="B4409" s="2">
        <f>VLOOKUP(A4409,orders[#All],3,0)</f>
        <v>44586</v>
      </c>
      <c r="C4409" t="str">
        <f>VLOOKUP($A4409,orders[#All],9,0)</f>
        <v>shipped</v>
      </c>
      <c r="D4409" t="str">
        <f>VLOOKUP($A4409,orders[#All],5,0)</f>
        <v>Pekanbaru</v>
      </c>
      <c r="E4409" t="str">
        <f>VLOOKUP($A4409,orders[#All],6,0)</f>
        <v>Riau</v>
      </c>
      <c r="F4409" t="str">
        <f>VLOOKUP($A4409,orders[#All],10,0)</f>
        <v>TANPA PROMO</v>
      </c>
      <c r="G4409" t="s">
        <v>2503</v>
      </c>
      <c r="H4409">
        <f>VLOOKUP(working_table!G4409,order_items[[#All],[product_id]:[subtotal_idr]],2,0)</f>
        <v>1</v>
      </c>
      <c r="I4409" s="5">
        <f>VLOOKUP(working_table!$G4409,order_items[[#All],[product_id]:[subtotal_idr]],3,0)</f>
        <v>349000</v>
      </c>
      <c r="J4409" s="5">
        <f>VLOOKUP(working_table!$G4409,order_items[[#All],[product_id]:[subtotal_idr]],4,0)</f>
        <v>349000</v>
      </c>
      <c r="K4409" t="str">
        <f>VLOOKUP($G4409,products7[#All],2,0)</f>
        <v>T-Shirt Slim Fit BajuKita</v>
      </c>
      <c r="L4409" t="str">
        <f>VLOOKUP($G4409,products7[#All],3,0)</f>
        <v>Kemeja</v>
      </c>
      <c r="M4409" t="str">
        <f>VLOOKUP($G4409,products7[#All],7,0)</f>
        <v>BajuKita</v>
      </c>
    </row>
    <row r="4410" spans="1:13" x14ac:dyDescent="0.35">
      <c r="A4410" t="s">
        <v>9738</v>
      </c>
      <c r="B4410" s="2">
        <f>VLOOKUP(A4410,orders[#All],3,0)</f>
        <v>44586</v>
      </c>
      <c r="C4410" t="str">
        <f>VLOOKUP($A4410,orders[#All],9,0)</f>
        <v>shipped</v>
      </c>
      <c r="D4410" t="str">
        <f>VLOOKUP($A4410,orders[#All],5,0)</f>
        <v>Pekanbaru</v>
      </c>
      <c r="E4410" t="str">
        <f>VLOOKUP($A4410,orders[#All],6,0)</f>
        <v>Riau</v>
      </c>
      <c r="F4410" t="str">
        <f>VLOOKUP($A4410,orders[#All],10,0)</f>
        <v>TANPA PROMO</v>
      </c>
      <c r="G4410" t="s">
        <v>2784</v>
      </c>
      <c r="H4410">
        <f>VLOOKUP(working_table!G4410,order_items[[#All],[product_id]:[subtotal_idr]],2,0)</f>
        <v>1</v>
      </c>
      <c r="I4410" s="5">
        <f>VLOOKUP(working_table!$G4410,order_items[[#All],[product_id]:[subtotal_idr]],3,0)</f>
        <v>149000</v>
      </c>
      <c r="J4410" s="5">
        <f>VLOOKUP(working_table!$G4410,order_items[[#All],[product_id]:[subtotal_idr]],4,0)</f>
        <v>149000</v>
      </c>
      <c r="K4410" t="str">
        <f>VLOOKUP($G4410,products7[#All],2,0)</f>
        <v>Pants Wide Leg Pesona Indo</v>
      </c>
      <c r="L4410" t="str">
        <f>VLOOKUP($G4410,products7[#All],3,0)</f>
        <v>Pants</v>
      </c>
      <c r="M4410" t="str">
        <f>VLOOKUP($G4410,products7[#All],7,0)</f>
        <v>Pesona Indo</v>
      </c>
    </row>
    <row r="4411" spans="1:13" x14ac:dyDescent="0.35">
      <c r="A4411" t="s">
        <v>9742</v>
      </c>
      <c r="B4411" s="2">
        <f>VLOOKUP(A4411,orders[#All],3,0)</f>
        <v>45017</v>
      </c>
      <c r="C4411" t="str">
        <f>VLOOKUP($A4411,orders[#All],9,0)</f>
        <v>processing</v>
      </c>
      <c r="D4411" t="str">
        <f>VLOOKUP($A4411,orders[#All],5,0)</f>
        <v>Bandung</v>
      </c>
      <c r="E4411" t="str">
        <f>VLOOKUP($A4411,orders[#All],6,0)</f>
        <v>Jawa Barat</v>
      </c>
      <c r="F4411" t="str">
        <f>VLOOKUP($A4411,orders[#All],10,0)</f>
        <v>TANPA PROMO</v>
      </c>
      <c r="G4411" t="s">
        <v>2646</v>
      </c>
      <c r="H4411">
        <f>VLOOKUP(working_table!G4411,order_items[[#All],[product_id]:[subtotal_idr]],2,0)</f>
        <v>1</v>
      </c>
      <c r="I4411" s="5">
        <f>VLOOKUP(working_table!$G4411,order_items[[#All],[product_id]:[subtotal_idr]],3,0)</f>
        <v>299000</v>
      </c>
      <c r="J4411" s="5">
        <f>VLOOKUP(working_table!$G4411,order_items[[#All],[product_id]:[subtotal_idr]],4,0)</f>
        <v>299000</v>
      </c>
      <c r="K4411" t="str">
        <f>VLOOKUP($G4411,products7[#All],2,0)</f>
        <v>Dress Bodycon Tropika Style</v>
      </c>
      <c r="L4411" t="str">
        <f>VLOOKUP($G4411,products7[#All],3,0)</f>
        <v>Dress</v>
      </c>
      <c r="M4411" t="str">
        <f>VLOOKUP($G4411,products7[#All],7,0)</f>
        <v>Tropika Style</v>
      </c>
    </row>
    <row r="4412" spans="1:13" x14ac:dyDescent="0.35">
      <c r="A4412" t="s">
        <v>9742</v>
      </c>
      <c r="B4412" s="2">
        <f>VLOOKUP(A4412,orders[#All],3,0)</f>
        <v>45017</v>
      </c>
      <c r="C4412" t="str">
        <f>VLOOKUP($A4412,orders[#All],9,0)</f>
        <v>processing</v>
      </c>
      <c r="D4412" t="str">
        <f>VLOOKUP($A4412,orders[#All],5,0)</f>
        <v>Bandung</v>
      </c>
      <c r="E4412" t="str">
        <f>VLOOKUP($A4412,orders[#All],6,0)</f>
        <v>Jawa Barat</v>
      </c>
      <c r="F4412" t="str">
        <f>VLOOKUP($A4412,orders[#All],10,0)</f>
        <v>TANPA PROMO</v>
      </c>
      <c r="G4412" t="s">
        <v>3074</v>
      </c>
      <c r="H4412">
        <f>VLOOKUP(working_table!G4412,order_items[[#All],[product_id]:[subtotal_idr]],2,0)</f>
        <v>1</v>
      </c>
      <c r="I4412" s="5">
        <f>VLOOKUP(working_table!$G4412,order_items[[#All],[product_id]:[subtotal_idr]],3,0)</f>
        <v>229000</v>
      </c>
      <c r="J4412" s="5">
        <f>VLOOKUP(working_table!$G4412,order_items[[#All],[product_id]:[subtotal_idr]],4,0)</f>
        <v>229000</v>
      </c>
      <c r="K4412" t="str">
        <f>VLOOKUP($G4412,products7[#All],2,0)</f>
        <v>Kemeja Batik NusaBrand</v>
      </c>
      <c r="L4412" t="str">
        <f>VLOOKUP($G4412,products7[#All],3,0)</f>
        <v>Kemeja</v>
      </c>
      <c r="M4412" t="str">
        <f>VLOOKUP($G4412,products7[#All],7,0)</f>
        <v>NusaBrand</v>
      </c>
    </row>
    <row r="4413" spans="1:13" x14ac:dyDescent="0.35">
      <c r="A4413" t="s">
        <v>9742</v>
      </c>
      <c r="B4413" s="2">
        <f>VLOOKUP(A4413,orders[#All],3,0)</f>
        <v>45017</v>
      </c>
      <c r="C4413" t="str">
        <f>VLOOKUP($A4413,orders[#All],9,0)</f>
        <v>processing</v>
      </c>
      <c r="D4413" t="str">
        <f>VLOOKUP($A4413,orders[#All],5,0)</f>
        <v>Bandung</v>
      </c>
      <c r="E4413" t="str">
        <f>VLOOKUP($A4413,orders[#All],6,0)</f>
        <v>Jawa Barat</v>
      </c>
      <c r="F4413" t="str">
        <f>VLOOKUP($A4413,orders[#All],10,0)</f>
        <v>TANPA PROMO</v>
      </c>
      <c r="G4413" t="s">
        <v>2485</v>
      </c>
      <c r="H4413">
        <f>VLOOKUP(working_table!G4413,order_items[[#All],[product_id]:[subtotal_idr]],2,0)</f>
        <v>3</v>
      </c>
      <c r="I4413" s="5">
        <f>VLOOKUP(working_table!$G4413,order_items[[#All],[product_id]:[subtotal_idr]],3,0)</f>
        <v>89000</v>
      </c>
      <c r="J4413" s="5">
        <f>VLOOKUP(working_table!$G4413,order_items[[#All],[product_id]:[subtotal_idr]],4,0)</f>
        <v>267000</v>
      </c>
      <c r="K4413" t="str">
        <f>VLOOKUP($G4413,products7[#All],2,0)</f>
        <v>Dress Mini Casual Riang Apparel</v>
      </c>
      <c r="L4413" t="str">
        <f>VLOOKUP($G4413,products7[#All],3,0)</f>
        <v>Dress</v>
      </c>
      <c r="M4413" t="str">
        <f>VLOOKUP($G4413,products7[#All],7,0)</f>
        <v>Riang Apparel</v>
      </c>
    </row>
    <row r="4414" spans="1:13" x14ac:dyDescent="0.35">
      <c r="A4414" t="s">
        <v>9746</v>
      </c>
      <c r="B4414" s="2">
        <f>VLOOKUP(A4414,orders[#All],3,0)</f>
        <v>45597</v>
      </c>
      <c r="C4414" t="str">
        <f>VLOOKUP($A4414,orders[#All],9,0)</f>
        <v>returned</v>
      </c>
      <c r="D4414" t="str">
        <f>VLOOKUP($A4414,orders[#All],5,0)</f>
        <v>Pekanbaru</v>
      </c>
      <c r="E4414" t="str">
        <f>VLOOKUP($A4414,orders[#All],6,0)</f>
        <v>Riau</v>
      </c>
      <c r="F4414" t="str">
        <f>VLOOKUP($A4414,orders[#All],10,0)</f>
        <v>TANPA PROMO</v>
      </c>
      <c r="G4414" t="s">
        <v>2475</v>
      </c>
      <c r="H4414">
        <f>VLOOKUP(working_table!G4414,order_items[[#All],[product_id]:[subtotal_idr]],2,0)</f>
        <v>1</v>
      </c>
      <c r="I4414" s="5">
        <f>VLOOKUP(working_table!$G4414,order_items[[#All],[product_id]:[subtotal_idr]],3,0)</f>
        <v>249000</v>
      </c>
      <c r="J4414" s="5">
        <f>VLOOKUP(working_table!$G4414,order_items[[#All],[product_id]:[subtotal_idr]],4,0)</f>
        <v>249000</v>
      </c>
      <c r="K4414" t="str">
        <f>VLOOKUP($G4414,products7[#All],2,0)</f>
        <v>T-Shirt Lengan Panjang BajuKita</v>
      </c>
      <c r="L4414" t="str">
        <f>VLOOKUP($G4414,products7[#All],3,0)</f>
        <v>T-Shirt</v>
      </c>
      <c r="M4414" t="str">
        <f>VLOOKUP($G4414,products7[#All],7,0)</f>
        <v>BajuKita</v>
      </c>
    </row>
    <row r="4415" spans="1:13" x14ac:dyDescent="0.35">
      <c r="A4415" t="s">
        <v>9746</v>
      </c>
      <c r="B4415" s="2">
        <f>VLOOKUP(A4415,orders[#All],3,0)</f>
        <v>45597</v>
      </c>
      <c r="C4415" t="str">
        <f>VLOOKUP($A4415,orders[#All],9,0)</f>
        <v>returned</v>
      </c>
      <c r="D4415" t="str">
        <f>VLOOKUP($A4415,orders[#All],5,0)</f>
        <v>Pekanbaru</v>
      </c>
      <c r="E4415" t="str">
        <f>VLOOKUP($A4415,orders[#All],6,0)</f>
        <v>Riau</v>
      </c>
      <c r="F4415" t="str">
        <f>VLOOKUP($A4415,orders[#All],10,0)</f>
        <v>TANPA PROMO</v>
      </c>
      <c r="G4415" t="s">
        <v>2937</v>
      </c>
      <c r="H4415">
        <f>VLOOKUP(working_table!G4415,order_items[[#All],[product_id]:[subtotal_idr]],2,0)</f>
        <v>1</v>
      </c>
      <c r="I4415" s="5">
        <f>VLOOKUP(working_table!$G4415,order_items[[#All],[product_id]:[subtotal_idr]],3,0)</f>
        <v>49000</v>
      </c>
      <c r="J4415" s="5">
        <f>VLOOKUP(working_table!$G4415,order_items[[#All],[product_id]:[subtotal_idr]],4,0)</f>
        <v>49000</v>
      </c>
      <c r="K4415" t="str">
        <f>VLOOKUP($G4415,products7[#All],2,0)</f>
        <v>Jacket Denim Ratu Mode</v>
      </c>
      <c r="L4415" t="str">
        <f>VLOOKUP($G4415,products7[#All],3,0)</f>
        <v>Jacket</v>
      </c>
      <c r="M4415" t="str">
        <f>VLOOKUP($G4415,products7[#All],7,0)</f>
        <v>Ratu Mode</v>
      </c>
    </row>
    <row r="4416" spans="1:13" x14ac:dyDescent="0.35">
      <c r="A4416" t="s">
        <v>9746</v>
      </c>
      <c r="B4416" s="2">
        <f>VLOOKUP(A4416,orders[#All],3,0)</f>
        <v>45597</v>
      </c>
      <c r="C4416" t="str">
        <f>VLOOKUP($A4416,orders[#All],9,0)</f>
        <v>returned</v>
      </c>
      <c r="D4416" t="str">
        <f>VLOOKUP($A4416,orders[#All],5,0)</f>
        <v>Pekanbaru</v>
      </c>
      <c r="E4416" t="str">
        <f>VLOOKUP($A4416,orders[#All],6,0)</f>
        <v>Riau</v>
      </c>
      <c r="F4416" t="str">
        <f>VLOOKUP($A4416,orders[#All],10,0)</f>
        <v>TANPA PROMO</v>
      </c>
      <c r="G4416" t="s">
        <v>3400</v>
      </c>
      <c r="H4416">
        <f>VLOOKUP(working_table!G4416,order_items[[#All],[product_id]:[subtotal_idr]],2,0)</f>
        <v>1</v>
      </c>
      <c r="I4416" s="5">
        <f>VLOOKUP(working_table!$G4416,order_items[[#All],[product_id]:[subtotal_idr]],3,0)</f>
        <v>119000</v>
      </c>
      <c r="J4416" s="5">
        <f>VLOOKUP(working_table!$G4416,order_items[[#All],[product_id]:[subtotal_idr]],4,0)</f>
        <v>119000</v>
      </c>
      <c r="K4416" t="str">
        <f>VLOOKUP($G4416,products7[#All],2,0)</f>
        <v>Jacket Hoodie Senja Wear</v>
      </c>
      <c r="L4416" t="str">
        <f>VLOOKUP($G4416,products7[#All],3,0)</f>
        <v>Jacket</v>
      </c>
      <c r="M4416" t="str">
        <f>VLOOKUP($G4416,products7[#All],7,0)</f>
        <v>Senja Wear</v>
      </c>
    </row>
    <row r="4417" spans="1:13" x14ac:dyDescent="0.35">
      <c r="A4417" t="s">
        <v>9750</v>
      </c>
      <c r="B4417" s="2">
        <f>VLOOKUP(A4417,orders[#All],3,0)</f>
        <v>45559</v>
      </c>
      <c r="C4417" t="str">
        <f>VLOOKUP($A4417,orders[#All],9,0)</f>
        <v>delivered</v>
      </c>
      <c r="D4417" t="str">
        <f>VLOOKUP($A4417,orders[#All],5,0)</f>
        <v>Depok</v>
      </c>
      <c r="E4417" t="str">
        <f>VLOOKUP($A4417,orders[#All],6,0)</f>
        <v>Jawa Barat</v>
      </c>
      <c r="F4417" t="str">
        <f>VLOOKUP($A4417,orders[#All],10,0)</f>
        <v>TANPA PROMO</v>
      </c>
      <c r="G4417" t="s">
        <v>2620</v>
      </c>
      <c r="H4417">
        <f>VLOOKUP(working_table!G4417,order_items[[#All],[product_id]:[subtotal_idr]],2,0)</f>
        <v>1</v>
      </c>
      <c r="I4417" s="5">
        <f>VLOOKUP(working_table!$G4417,order_items[[#All],[product_id]:[subtotal_idr]],3,0)</f>
        <v>89000</v>
      </c>
      <c r="J4417" s="5">
        <f>VLOOKUP(working_table!$G4417,order_items[[#All],[product_id]:[subtotal_idr]],4,0)</f>
        <v>89000</v>
      </c>
      <c r="K4417" t="str">
        <f>VLOOKUP($G4417,products7[#All],2,0)</f>
        <v>Jacket Parasut Kanvas Lokal</v>
      </c>
      <c r="L4417" t="str">
        <f>VLOOKUP($G4417,products7[#All],3,0)</f>
        <v>Jacket</v>
      </c>
      <c r="M4417" t="str">
        <f>VLOOKUP($G4417,products7[#All],7,0)</f>
        <v>Kanvas Lokal</v>
      </c>
    </row>
    <row r="4418" spans="1:13" x14ac:dyDescent="0.35">
      <c r="A4418" t="s">
        <v>9750</v>
      </c>
      <c r="B4418" s="2">
        <f>VLOOKUP(A4418,orders[#All],3,0)</f>
        <v>45559</v>
      </c>
      <c r="C4418" t="str">
        <f>VLOOKUP($A4418,orders[#All],9,0)</f>
        <v>delivered</v>
      </c>
      <c r="D4418" t="str">
        <f>VLOOKUP($A4418,orders[#All],5,0)</f>
        <v>Depok</v>
      </c>
      <c r="E4418" t="str">
        <f>VLOOKUP($A4418,orders[#All],6,0)</f>
        <v>Jawa Barat</v>
      </c>
      <c r="F4418" t="str">
        <f>VLOOKUP($A4418,orders[#All],10,0)</f>
        <v>TANPA PROMO</v>
      </c>
      <c r="G4418" t="s">
        <v>3211</v>
      </c>
      <c r="H4418">
        <f>VLOOKUP(working_table!G4418,order_items[[#All],[product_id]:[subtotal_idr]],2,0)</f>
        <v>1</v>
      </c>
      <c r="I4418" s="5">
        <f>VLOOKUP(working_table!$G4418,order_items[[#All],[product_id]:[subtotal_idr]],3,0)</f>
        <v>129000</v>
      </c>
      <c r="J4418" s="5">
        <f>VLOOKUP(working_table!$G4418,order_items[[#All],[product_id]:[subtotal_idr]],4,0)</f>
        <v>129000</v>
      </c>
      <c r="K4418" t="str">
        <f>VLOOKUP($G4418,products7[#All],2,0)</f>
        <v>T-Shirt Graphic Ratu Mode</v>
      </c>
      <c r="L4418" t="str">
        <f>VLOOKUP($G4418,products7[#All],3,0)</f>
        <v>T-Shirt</v>
      </c>
      <c r="M4418" t="str">
        <f>VLOOKUP($G4418,products7[#All],7,0)</f>
        <v>Ratu Mode</v>
      </c>
    </row>
    <row r="4419" spans="1:13" x14ac:dyDescent="0.35">
      <c r="A4419" t="s">
        <v>9753</v>
      </c>
      <c r="B4419" s="2">
        <f>VLOOKUP(A4419,orders[#All],3,0)</f>
        <v>45282</v>
      </c>
      <c r="C4419" t="str">
        <f>VLOOKUP($A4419,orders[#All],9,0)</f>
        <v>delivered</v>
      </c>
      <c r="D4419" t="str">
        <f>VLOOKUP($A4419,orders[#All],5,0)</f>
        <v>Tangerang</v>
      </c>
      <c r="E4419" t="str">
        <f>VLOOKUP($A4419,orders[#All],6,0)</f>
        <v>Banten</v>
      </c>
      <c r="F4419" t="str">
        <f>VLOOKUP($A4419,orders[#All],10,0)</f>
        <v>FLASHSALE</v>
      </c>
      <c r="G4419" t="s">
        <v>2718</v>
      </c>
      <c r="H4419">
        <f>VLOOKUP(working_table!G4419,order_items[[#All],[product_id]:[subtotal_idr]],2,0)</f>
        <v>1</v>
      </c>
      <c r="I4419" s="5">
        <f>VLOOKUP(working_table!$G4419,order_items[[#All],[product_id]:[subtotal_idr]],3,0)</f>
        <v>59000</v>
      </c>
      <c r="J4419" s="5">
        <f>VLOOKUP(working_table!$G4419,order_items[[#All],[product_id]:[subtotal_idr]],4,0)</f>
        <v>59000</v>
      </c>
      <c r="K4419" t="str">
        <f>VLOOKUP($G4419,products7[#All],2,0)</f>
        <v>T-Shirt Oversize Kanvas Lokal</v>
      </c>
      <c r="L4419" t="str">
        <f>VLOOKUP($G4419,products7[#All],3,0)</f>
        <v>T-Shirt</v>
      </c>
      <c r="M4419" t="str">
        <f>VLOOKUP($G4419,products7[#All],7,0)</f>
        <v>Kanvas Lokal</v>
      </c>
    </row>
    <row r="4420" spans="1:13" x14ac:dyDescent="0.35">
      <c r="A4420" t="s">
        <v>9755</v>
      </c>
      <c r="B4420" s="2">
        <f>VLOOKUP(A4420,orders[#All],3,0)</f>
        <v>45674</v>
      </c>
      <c r="C4420" t="str">
        <f>VLOOKUP($A4420,orders[#All],9,0)</f>
        <v>delivered</v>
      </c>
      <c r="D4420" t="str">
        <f>VLOOKUP($A4420,orders[#All],5,0)</f>
        <v>Pekanbaru</v>
      </c>
      <c r="E4420" t="str">
        <f>VLOOKUP($A4420,orders[#All],6,0)</f>
        <v>Riau</v>
      </c>
      <c r="F4420" t="str">
        <f>VLOOKUP($A4420,orders[#All],10,0)</f>
        <v>TANPA PROMO</v>
      </c>
      <c r="G4420" t="s">
        <v>2810</v>
      </c>
      <c r="H4420">
        <f>VLOOKUP(working_table!G4420,order_items[[#All],[product_id]:[subtotal_idr]],2,0)</f>
        <v>1</v>
      </c>
      <c r="I4420" s="5">
        <f>VLOOKUP(working_table!$G4420,order_items[[#All],[product_id]:[subtotal_idr]],3,0)</f>
        <v>329000</v>
      </c>
      <c r="J4420" s="5">
        <f>VLOOKUP(working_table!$G4420,order_items[[#All],[product_id]:[subtotal_idr]],4,0)</f>
        <v>329000</v>
      </c>
      <c r="K4420" t="str">
        <f>VLOOKUP($G4420,products7[#All],2,0)</f>
        <v>Kemeja Flanel Tropika Style</v>
      </c>
      <c r="L4420" t="str">
        <f>VLOOKUP($G4420,products7[#All],3,0)</f>
        <v>Kemeja</v>
      </c>
      <c r="M4420" t="str">
        <f>VLOOKUP($G4420,products7[#All],7,0)</f>
        <v>Tropika Style</v>
      </c>
    </row>
    <row r="4421" spans="1:13" x14ac:dyDescent="0.35">
      <c r="A4421" t="s">
        <v>9755</v>
      </c>
      <c r="B4421" s="2">
        <f>VLOOKUP(A4421,orders[#All],3,0)</f>
        <v>45674</v>
      </c>
      <c r="C4421" t="str">
        <f>VLOOKUP($A4421,orders[#All],9,0)</f>
        <v>delivered</v>
      </c>
      <c r="D4421" t="str">
        <f>VLOOKUP($A4421,orders[#All],5,0)</f>
        <v>Pekanbaru</v>
      </c>
      <c r="E4421" t="str">
        <f>VLOOKUP($A4421,orders[#All],6,0)</f>
        <v>Riau</v>
      </c>
      <c r="F4421" t="str">
        <f>VLOOKUP($A4421,orders[#All],10,0)</f>
        <v>TANPA PROMO</v>
      </c>
      <c r="G4421" t="s">
        <v>3074</v>
      </c>
      <c r="H4421">
        <f>VLOOKUP(working_table!G4421,order_items[[#All],[product_id]:[subtotal_idr]],2,0)</f>
        <v>1</v>
      </c>
      <c r="I4421" s="5">
        <f>VLOOKUP(working_table!$G4421,order_items[[#All],[product_id]:[subtotal_idr]],3,0)</f>
        <v>229000</v>
      </c>
      <c r="J4421" s="5">
        <f>VLOOKUP(working_table!$G4421,order_items[[#All],[product_id]:[subtotal_idr]],4,0)</f>
        <v>229000</v>
      </c>
      <c r="K4421" t="str">
        <f>VLOOKUP($G4421,products7[#All],2,0)</f>
        <v>Kemeja Batik NusaBrand</v>
      </c>
      <c r="L4421" t="str">
        <f>VLOOKUP($G4421,products7[#All],3,0)</f>
        <v>Kemeja</v>
      </c>
      <c r="M4421" t="str">
        <f>VLOOKUP($G4421,products7[#All],7,0)</f>
        <v>NusaBrand</v>
      </c>
    </row>
    <row r="4422" spans="1:13" x14ac:dyDescent="0.35">
      <c r="A4422" t="s">
        <v>9758</v>
      </c>
      <c r="B4422" s="2">
        <f>VLOOKUP(A4422,orders[#All],3,0)</f>
        <v>45142</v>
      </c>
      <c r="C4422" t="str">
        <f>VLOOKUP($A4422,orders[#All],9,0)</f>
        <v>delivered</v>
      </c>
      <c r="D4422" t="str">
        <f>VLOOKUP($A4422,orders[#All],5,0)</f>
        <v>Yogyakarta</v>
      </c>
      <c r="E4422" t="str">
        <f>VLOOKUP($A4422,orders[#All],6,0)</f>
        <v>DI Yogyakarta</v>
      </c>
      <c r="F4422" t="str">
        <f>VLOOKUP($A4422,orders[#All],10,0)</f>
        <v>TANPA PROMO</v>
      </c>
      <c r="G4422" t="s">
        <v>2521</v>
      </c>
      <c r="H4422">
        <f>VLOOKUP(working_table!G4422,order_items[[#All],[product_id]:[subtotal_idr]],2,0)</f>
        <v>1</v>
      </c>
      <c r="I4422" s="5">
        <f>VLOOKUP(working_table!$G4422,order_items[[#All],[product_id]:[subtotal_idr]],3,0)</f>
        <v>69000</v>
      </c>
      <c r="J4422" s="5">
        <f>VLOOKUP(working_table!$G4422,order_items[[#All],[product_id]:[subtotal_idr]],4,0)</f>
        <v>69000</v>
      </c>
      <c r="K4422" t="str">
        <f>VLOOKUP($G4422,products7[#All],2,0)</f>
        <v>Jacket Varsity Ratu Mode</v>
      </c>
      <c r="L4422" t="str">
        <f>VLOOKUP($G4422,products7[#All],3,0)</f>
        <v>Jacket</v>
      </c>
      <c r="M4422" t="str">
        <f>VLOOKUP($G4422,products7[#All],7,0)</f>
        <v>Ratu Mode</v>
      </c>
    </row>
    <row r="4423" spans="1:13" x14ac:dyDescent="0.35">
      <c r="A4423" t="s">
        <v>9758</v>
      </c>
      <c r="B4423" s="2">
        <f>VLOOKUP(A4423,orders[#All],3,0)</f>
        <v>45142</v>
      </c>
      <c r="C4423" t="str">
        <f>VLOOKUP($A4423,orders[#All],9,0)</f>
        <v>delivered</v>
      </c>
      <c r="D4423" t="str">
        <f>VLOOKUP($A4423,orders[#All],5,0)</f>
        <v>Yogyakarta</v>
      </c>
      <c r="E4423" t="str">
        <f>VLOOKUP($A4423,orders[#All],6,0)</f>
        <v>DI Yogyakarta</v>
      </c>
      <c r="F4423" t="str">
        <f>VLOOKUP($A4423,orders[#All],10,0)</f>
        <v>TANPA PROMO</v>
      </c>
      <c r="G4423" t="s">
        <v>2446</v>
      </c>
      <c r="H4423">
        <f>VLOOKUP(working_table!G4423,order_items[[#All],[product_id]:[subtotal_idr]],2,0)</f>
        <v>1</v>
      </c>
      <c r="I4423" s="5">
        <f>VLOOKUP(working_table!$G4423,order_items[[#All],[product_id]:[subtotal_idr]],3,0)</f>
        <v>399000</v>
      </c>
      <c r="J4423" s="5">
        <f>VLOOKUP(working_table!$G4423,order_items[[#All],[product_id]:[subtotal_idr]],4,0)</f>
        <v>399000</v>
      </c>
      <c r="K4423" t="str">
        <f>VLOOKUP($G4423,products7[#All],2,0)</f>
        <v>Pants Wide Leg Cendana Co</v>
      </c>
      <c r="L4423" t="str">
        <f>VLOOKUP($G4423,products7[#All],3,0)</f>
        <v>Pants</v>
      </c>
      <c r="M4423" t="str">
        <f>VLOOKUP($G4423,products7[#All],7,0)</f>
        <v>Cendana Co</v>
      </c>
    </row>
    <row r="4424" spans="1:13" x14ac:dyDescent="0.35">
      <c r="A4424" t="s">
        <v>9761</v>
      </c>
      <c r="B4424" s="2">
        <f>VLOOKUP(A4424,orders[#All],3,0)</f>
        <v>45600</v>
      </c>
      <c r="C4424" t="str">
        <f>VLOOKUP($A4424,orders[#All],9,0)</f>
        <v>cancelled</v>
      </c>
      <c r="D4424" t="str">
        <f>VLOOKUP($A4424,orders[#All],5,0)</f>
        <v>Balikpapan</v>
      </c>
      <c r="E4424" t="str">
        <f>VLOOKUP($A4424,orders[#All],6,0)</f>
        <v>Kalimantan Timur</v>
      </c>
      <c r="F4424" t="str">
        <f>VLOOKUP($A4424,orders[#All],10,0)</f>
        <v>FLASHSALE</v>
      </c>
      <c r="G4424" t="s">
        <v>3161</v>
      </c>
      <c r="H4424">
        <f>VLOOKUP(working_table!G4424,order_items[[#All],[product_id]:[subtotal_idr]],2,0)</f>
        <v>1</v>
      </c>
      <c r="I4424" s="5">
        <f>VLOOKUP(working_table!$G4424,order_items[[#All],[product_id]:[subtotal_idr]],3,0)</f>
        <v>349000</v>
      </c>
      <c r="J4424" s="5">
        <f>VLOOKUP(working_table!$G4424,order_items[[#All],[product_id]:[subtotal_idr]],4,0)</f>
        <v>349000</v>
      </c>
      <c r="K4424" t="str">
        <f>VLOOKUP($G4424,products7[#All],2,0)</f>
        <v>Tas Selempang Pesona Indo</v>
      </c>
      <c r="L4424" t="str">
        <f>VLOOKUP($G4424,products7[#All],3,0)</f>
        <v>Accessories</v>
      </c>
      <c r="M4424" t="str">
        <f>VLOOKUP($G4424,products7[#All],7,0)</f>
        <v>Pesona Indo</v>
      </c>
    </row>
    <row r="4425" spans="1:13" x14ac:dyDescent="0.35">
      <c r="A4425" t="s">
        <v>9763</v>
      </c>
      <c r="B4425" s="2">
        <f>VLOOKUP(A4425,orders[#All],3,0)</f>
        <v>45578</v>
      </c>
      <c r="C4425" t="str">
        <f>VLOOKUP($A4425,orders[#All],9,0)</f>
        <v>delivered</v>
      </c>
      <c r="D4425" t="str">
        <f>VLOOKUP($A4425,orders[#All],5,0)</f>
        <v>Medan</v>
      </c>
      <c r="E4425" t="str">
        <f>VLOOKUP($A4425,orders[#All],6,0)</f>
        <v>Sumatera Utara</v>
      </c>
      <c r="F4425" t="str">
        <f>VLOOKUP($A4425,orders[#All],10,0)</f>
        <v>TANPA PROMO</v>
      </c>
      <c r="G4425" t="s">
        <v>4306</v>
      </c>
      <c r="H4425">
        <f>VLOOKUP(working_table!G4425,order_items[[#All],[product_id]:[subtotal_idr]],2,0)</f>
        <v>2</v>
      </c>
      <c r="I4425" s="5">
        <f>VLOOKUP(working_table!$G4425,order_items[[#All],[product_id]:[subtotal_idr]],3,0)</f>
        <v>399000</v>
      </c>
      <c r="J4425" s="5">
        <f>VLOOKUP(working_table!$G4425,order_items[[#All],[product_id]:[subtotal_idr]],4,0)</f>
        <v>798000</v>
      </c>
      <c r="K4425" t="str">
        <f>VLOOKUP($G4425,products7[#All],2,0)</f>
        <v>Dress Wrap Senja Wear</v>
      </c>
      <c r="L4425" t="str">
        <f>VLOOKUP($G4425,products7[#All],3,0)</f>
        <v>dress</v>
      </c>
      <c r="M4425" t="str">
        <f>VLOOKUP($G4425,products7[#All],7,0)</f>
        <v>Senja Wear</v>
      </c>
    </row>
    <row r="4426" spans="1:13" x14ac:dyDescent="0.35">
      <c r="A4426" t="s">
        <v>9765</v>
      </c>
      <c r="B4426" s="2">
        <f>VLOOKUP(A4426,orders[#All],3,0)</f>
        <v>44970</v>
      </c>
      <c r="C4426" t="str">
        <f>VLOOKUP($A4426,orders[#All],9,0)</f>
        <v>delivered</v>
      </c>
      <c r="D4426" t="str">
        <f>VLOOKUP($A4426,orders[#All],5,0)</f>
        <v>Denpasar</v>
      </c>
      <c r="E4426" t="str">
        <f>VLOOKUP($A4426,orders[#All],6,0)</f>
        <v>Bali</v>
      </c>
      <c r="F4426" t="str">
        <f>VLOOKUP($A4426,orders[#All],10,0)</f>
        <v>TANPA PROMO</v>
      </c>
      <c r="G4426" t="s">
        <v>2961</v>
      </c>
      <c r="H4426">
        <f>VLOOKUP(working_table!G4426,order_items[[#All],[product_id]:[subtotal_idr]],2,0)</f>
        <v>1</v>
      </c>
      <c r="I4426" s="5">
        <f>VLOOKUP(working_table!$G4426,order_items[[#All],[product_id]:[subtotal_idr]],3,0)</f>
        <v>279000</v>
      </c>
      <c r="J4426" s="5">
        <f>VLOOKUP(working_table!$G4426,order_items[[#All],[product_id]:[subtotal_idr]],4,0)</f>
        <v>279000</v>
      </c>
      <c r="K4426" t="str">
        <f>VLOOKUP($G4426,products7[#All],2,0)</f>
        <v>T-Shirt Lengan Panjang Cendana Co</v>
      </c>
      <c r="L4426" t="str">
        <f>VLOOKUP($G4426,products7[#All],3,0)</f>
        <v>T-Shirt</v>
      </c>
      <c r="M4426" t="str">
        <f>VLOOKUP($G4426,products7[#All],7,0)</f>
        <v>Cendana Co</v>
      </c>
    </row>
    <row r="4427" spans="1:13" x14ac:dyDescent="0.35">
      <c r="A4427" t="s">
        <v>9765</v>
      </c>
      <c r="B4427" s="2">
        <f>VLOOKUP(A4427,orders[#All],3,0)</f>
        <v>44970</v>
      </c>
      <c r="C4427" t="str">
        <f>VLOOKUP($A4427,orders[#All],9,0)</f>
        <v>delivered</v>
      </c>
      <c r="D4427" t="str">
        <f>VLOOKUP($A4427,orders[#All],5,0)</f>
        <v>Denpasar</v>
      </c>
      <c r="E4427" t="str">
        <f>VLOOKUP($A4427,orders[#All],6,0)</f>
        <v>Bali</v>
      </c>
      <c r="F4427" t="str">
        <f>VLOOKUP($A4427,orders[#All],10,0)</f>
        <v>TANPA PROMO</v>
      </c>
      <c r="G4427" t="s">
        <v>3689</v>
      </c>
      <c r="H4427">
        <f>VLOOKUP(working_table!G4427,order_items[[#All],[product_id]:[subtotal_idr]],2,0)</f>
        <v>2</v>
      </c>
      <c r="I4427" s="5">
        <f>VLOOKUP(working_table!$G4427,order_items[[#All],[product_id]:[subtotal_idr]],3,0)</f>
        <v>499000</v>
      </c>
      <c r="J4427" s="5">
        <f>VLOOKUP(working_table!$G4427,order_items[[#All],[product_id]:[subtotal_idr]],4,0)</f>
        <v>998000</v>
      </c>
      <c r="K4427" t="str">
        <f>VLOOKUP($G4427,products7[#All],2,0)</f>
        <v>Jacket Parasut Cendana Co</v>
      </c>
      <c r="L4427" t="str">
        <f>VLOOKUP($G4427,products7[#All],3,0)</f>
        <v>Jacket</v>
      </c>
      <c r="M4427" t="str">
        <f>VLOOKUP($G4427,products7[#All],7,0)</f>
        <v>Cendana Co</v>
      </c>
    </row>
    <row r="4428" spans="1:13" x14ac:dyDescent="0.35">
      <c r="A4428" t="s">
        <v>9768</v>
      </c>
      <c r="B4428" s="2">
        <f>VLOOKUP(A4428,orders[#All],3,0)</f>
        <v>45622</v>
      </c>
      <c r="C4428" t="str">
        <f>VLOOKUP($A4428,orders[#All],9,0)</f>
        <v>cancelled</v>
      </c>
      <c r="D4428" t="str">
        <f>VLOOKUP($A4428,orders[#All],5,0)</f>
        <v>Pekanbaru</v>
      </c>
      <c r="E4428" t="str">
        <f>VLOOKUP($A4428,orders[#All],6,0)</f>
        <v>Riau</v>
      </c>
      <c r="F4428" t="str">
        <f>VLOOKUP($A4428,orders[#All],10,0)</f>
        <v>TANPA PROMO</v>
      </c>
      <c r="G4428" t="s">
        <v>2695</v>
      </c>
      <c r="H4428">
        <f>VLOOKUP(working_table!G4428,order_items[[#All],[product_id]:[subtotal_idr]],2,0)</f>
        <v>1</v>
      </c>
      <c r="I4428" s="5">
        <f>VLOOKUP(working_table!$G4428,order_items[[#All],[product_id]:[subtotal_idr]],3,0)</f>
        <v>349000</v>
      </c>
      <c r="J4428" s="5">
        <f>VLOOKUP(working_table!$G4428,order_items[[#All],[product_id]:[subtotal_idr]],4,0)</f>
        <v>349000</v>
      </c>
      <c r="K4428" t="str">
        <f>VLOOKUP($G4428,products7[#All],2,0)</f>
        <v>Jacket Varsity Ratu Mode</v>
      </c>
      <c r="L4428" t="str">
        <f>VLOOKUP($G4428,products7[#All],3,0)</f>
        <v>Jacket</v>
      </c>
      <c r="M4428" t="str">
        <f>VLOOKUP($G4428,products7[#All],7,0)</f>
        <v>Ratu Mode</v>
      </c>
    </row>
    <row r="4429" spans="1:13" x14ac:dyDescent="0.35">
      <c r="A4429" t="s">
        <v>9768</v>
      </c>
      <c r="B4429" s="2">
        <f>VLOOKUP(A4429,orders[#All],3,0)</f>
        <v>45622</v>
      </c>
      <c r="C4429" t="str">
        <f>VLOOKUP($A4429,orders[#All],9,0)</f>
        <v>cancelled</v>
      </c>
      <c r="D4429" t="str">
        <f>VLOOKUP($A4429,orders[#All],5,0)</f>
        <v>Pekanbaru</v>
      </c>
      <c r="E4429" t="str">
        <f>VLOOKUP($A4429,orders[#All],6,0)</f>
        <v>Riau</v>
      </c>
      <c r="F4429" t="str">
        <f>VLOOKUP($A4429,orders[#All],10,0)</f>
        <v>TANPA PROMO</v>
      </c>
      <c r="G4429" t="s">
        <v>2441</v>
      </c>
      <c r="H4429">
        <f>VLOOKUP(working_table!G4429,order_items[[#All],[product_id]:[subtotal_idr]],2,0)</f>
        <v>3</v>
      </c>
      <c r="I4429" s="5">
        <f>VLOOKUP(working_table!$G4429,order_items[[#All],[product_id]:[subtotal_idr]],3,0)</f>
        <v>599000</v>
      </c>
      <c r="J4429" s="5">
        <f>VLOOKUP(working_table!$G4429,order_items[[#All],[product_id]:[subtotal_idr]],4,0)</f>
        <v>1797000</v>
      </c>
      <c r="K4429" t="str">
        <f>VLOOKUP($G4429,products7[#All],2,0)</f>
        <v>Dress Midi Floral Riang Apparel</v>
      </c>
      <c r="L4429" t="str">
        <f>VLOOKUP($G4429,products7[#All],3,0)</f>
        <v>Dress</v>
      </c>
      <c r="M4429" t="str">
        <f>VLOOKUP($G4429,products7[#All],7,0)</f>
        <v>Riang Apparel</v>
      </c>
    </row>
    <row r="4430" spans="1:13" x14ac:dyDescent="0.35">
      <c r="A4430" t="s">
        <v>9768</v>
      </c>
      <c r="B4430" s="2">
        <f>VLOOKUP(A4430,orders[#All],3,0)</f>
        <v>45622</v>
      </c>
      <c r="C4430" t="str">
        <f>VLOOKUP($A4430,orders[#All],9,0)</f>
        <v>cancelled</v>
      </c>
      <c r="D4430" t="str">
        <f>VLOOKUP($A4430,orders[#All],5,0)</f>
        <v>Pekanbaru</v>
      </c>
      <c r="E4430" t="str">
        <f>VLOOKUP($A4430,orders[#All],6,0)</f>
        <v>Riau</v>
      </c>
      <c r="F4430" t="str">
        <f>VLOOKUP($A4430,orders[#All],10,0)</f>
        <v>TANPA PROMO</v>
      </c>
      <c r="G4430" t="s">
        <v>2396</v>
      </c>
      <c r="H4430">
        <f>VLOOKUP(working_table!G4430,order_items[[#All],[product_id]:[subtotal_idr]],2,0)</f>
        <v>1</v>
      </c>
      <c r="I4430" s="5">
        <f>VLOOKUP(working_table!$G4430,order_items[[#All],[product_id]:[subtotal_idr]],3,0)</f>
        <v>49000</v>
      </c>
      <c r="J4430" s="5">
        <f>VLOOKUP(working_table!$G4430,order_items[[#All],[product_id]:[subtotal_idr]],4,0)</f>
        <v>49000</v>
      </c>
      <c r="K4430" t="str">
        <f>VLOOKUP($G4430,products7[#All],2,0)</f>
        <v>Dress Maxi Polos Kanvas Lokal</v>
      </c>
      <c r="L4430" t="str">
        <f>VLOOKUP($G4430,products7[#All],3,0)</f>
        <v>Dress</v>
      </c>
      <c r="M4430" t="str">
        <f>VLOOKUP($G4430,products7[#All],7,0)</f>
        <v>Kanvas Lokal</v>
      </c>
    </row>
    <row r="4431" spans="1:13" x14ac:dyDescent="0.35">
      <c r="A4431" t="s">
        <v>9772</v>
      </c>
      <c r="B4431" s="2">
        <f>VLOOKUP(A4431,orders[#All],3,0)</f>
        <v>45649</v>
      </c>
      <c r="C4431" t="str">
        <f>VLOOKUP($A4431,orders[#All],9,0)</f>
        <v>returned</v>
      </c>
      <c r="D4431" t="str">
        <f>VLOOKUP($A4431,orders[#All],5,0)</f>
        <v>Makassar</v>
      </c>
      <c r="E4431" t="str">
        <f>VLOOKUP($A4431,orders[#All],6,0)</f>
        <v>Sulawesi Selatan</v>
      </c>
      <c r="F4431" t="str">
        <f>VLOOKUP($A4431,orders[#All],10,0)</f>
        <v>RAMADAN23</v>
      </c>
      <c r="G4431" t="s">
        <v>3231</v>
      </c>
      <c r="H4431">
        <f>VLOOKUP(working_table!G4431,order_items[[#All],[product_id]:[subtotal_idr]],2,0)</f>
        <v>1</v>
      </c>
      <c r="I4431" s="5">
        <f>VLOOKUP(working_table!$G4431,order_items[[#All],[product_id]:[subtotal_idr]],3,0)</f>
        <v>329000</v>
      </c>
      <c r="J4431" s="5">
        <f>VLOOKUP(working_table!$G4431,order_items[[#All],[product_id]:[subtotal_idr]],4,0)</f>
        <v>329000</v>
      </c>
      <c r="K4431" t="str">
        <f>VLOOKUP($G4431,products7[#All],2,0)</f>
        <v>T-Shirt Graphic Kanvas Lokal</v>
      </c>
      <c r="L4431" t="str">
        <f>VLOOKUP($G4431,products7[#All],3,0)</f>
        <v>T-Shirt</v>
      </c>
      <c r="M4431" t="str">
        <f>VLOOKUP($G4431,products7[#All],7,0)</f>
        <v>Kanvas Lokal</v>
      </c>
    </row>
    <row r="4432" spans="1:13" x14ac:dyDescent="0.35">
      <c r="A4432" t="s">
        <v>9774</v>
      </c>
      <c r="B4432" s="2">
        <f>VLOOKUP(A4432,orders[#All],3,0)</f>
        <v>45175</v>
      </c>
      <c r="C4432" t="str">
        <f>VLOOKUP($A4432,orders[#All],9,0)</f>
        <v>processing</v>
      </c>
      <c r="D4432" t="str">
        <f>VLOOKUP($A4432,orders[#All],5,0)</f>
        <v>Medan</v>
      </c>
      <c r="E4432" t="str">
        <f>VLOOKUP($A4432,orders[#All],6,0)</f>
        <v>Sumatera Utara</v>
      </c>
      <c r="F4432" t="str">
        <f>VLOOKUP($A4432,orders[#All],10,0)</f>
        <v>HARI BELANJA</v>
      </c>
      <c r="G4432" t="s">
        <v>4424</v>
      </c>
      <c r="H4432">
        <f>VLOOKUP(working_table!G4432,order_items[[#All],[product_id]:[subtotal_idr]],2,0)</f>
        <v>1</v>
      </c>
      <c r="I4432" s="5">
        <f>VLOOKUP(working_table!$G4432,order_items[[#All],[product_id]:[subtotal_idr]],3,0)</f>
        <v>449000</v>
      </c>
      <c r="J4432" s="5">
        <f>VLOOKUP(working_table!$G4432,order_items[[#All],[product_id]:[subtotal_idr]],4,0)</f>
        <v>449000</v>
      </c>
      <c r="K4432" t="str">
        <f>VLOOKUP($G4432,products7[#All],2,0)</f>
        <v>Jacket Denim Cendana Co</v>
      </c>
      <c r="L4432" t="str">
        <f>VLOOKUP($G4432,products7[#All],3,0)</f>
        <v>Jacket</v>
      </c>
      <c r="M4432" t="str">
        <f>VLOOKUP($G4432,products7[#All],7,0)</f>
        <v>Cendana Co</v>
      </c>
    </row>
    <row r="4433" spans="1:13" x14ac:dyDescent="0.35">
      <c r="A4433" t="s">
        <v>9776</v>
      </c>
      <c r="B4433" s="2">
        <f>VLOOKUP(A4433,orders[#All],3,0)</f>
        <v>45377</v>
      </c>
      <c r="C4433" t="str">
        <f>VLOOKUP($A4433,orders[#All],9,0)</f>
        <v>delivered</v>
      </c>
      <c r="D4433" t="str">
        <f>VLOOKUP($A4433,orders[#All],5,0)</f>
        <v>Palembang</v>
      </c>
      <c r="E4433" t="str">
        <f>VLOOKUP($A4433,orders[#All],6,0)</f>
        <v>Sumatera Selatan</v>
      </c>
      <c r="F4433" t="str">
        <f>VLOOKUP($A4433,orders[#All],10,0)</f>
        <v>TANPA PROMO</v>
      </c>
      <c r="G4433" t="s">
        <v>2731</v>
      </c>
      <c r="H4433">
        <f>VLOOKUP(working_table!G4433,order_items[[#All],[product_id]:[subtotal_idr]],2,0)</f>
        <v>1</v>
      </c>
      <c r="I4433" s="5">
        <f>VLOOKUP(working_table!$G4433,order_items[[#All],[product_id]:[subtotal_idr]],3,0)</f>
        <v>149000</v>
      </c>
      <c r="J4433" s="5">
        <f>VLOOKUP(working_table!$G4433,order_items[[#All],[product_id]:[subtotal_idr]],4,0)</f>
        <v>149000</v>
      </c>
      <c r="K4433" t="str">
        <f>VLOOKUP($G4433,products7[#All],2,0)</f>
        <v>Topi Baseball Cendana Co</v>
      </c>
      <c r="L4433" t="str">
        <f>VLOOKUP($G4433,products7[#All],3,0)</f>
        <v>Accessories</v>
      </c>
      <c r="M4433" t="str">
        <f>VLOOKUP($G4433,products7[#All],7,0)</f>
        <v>Cendana Co</v>
      </c>
    </row>
    <row r="4434" spans="1:13" x14ac:dyDescent="0.35">
      <c r="A4434" t="s">
        <v>9778</v>
      </c>
      <c r="B4434" s="2">
        <f>VLOOKUP(A4434,orders[#All],3,0)</f>
        <v>45646</v>
      </c>
      <c r="C4434" t="str">
        <f>VLOOKUP($A4434,orders[#All],9,0)</f>
        <v>delivered</v>
      </c>
      <c r="D4434" t="str">
        <f>VLOOKUP($A4434,orders[#All],5,0)</f>
        <v>Yogyakarta</v>
      </c>
      <c r="E4434" t="str">
        <f>VLOOKUP($A4434,orders[#All],6,0)</f>
        <v>DI Yogyakarta</v>
      </c>
      <c r="F4434" t="str">
        <f>VLOOKUP($A4434,orders[#All],10,0)</f>
        <v>HARBOLNAS22</v>
      </c>
      <c r="G4434" t="s">
        <v>2937</v>
      </c>
      <c r="H4434">
        <f>VLOOKUP(working_table!G4434,order_items[[#All],[product_id]:[subtotal_idr]],2,0)</f>
        <v>1</v>
      </c>
      <c r="I4434" s="5">
        <f>VLOOKUP(working_table!$G4434,order_items[[#All],[product_id]:[subtotal_idr]],3,0)</f>
        <v>49000</v>
      </c>
      <c r="J4434" s="5">
        <f>VLOOKUP(working_table!$G4434,order_items[[#All],[product_id]:[subtotal_idr]],4,0)</f>
        <v>49000</v>
      </c>
      <c r="K4434" t="str">
        <f>VLOOKUP($G4434,products7[#All],2,0)</f>
        <v>Jacket Denim Ratu Mode</v>
      </c>
      <c r="L4434" t="str">
        <f>VLOOKUP($G4434,products7[#All],3,0)</f>
        <v>Jacket</v>
      </c>
      <c r="M4434" t="str">
        <f>VLOOKUP($G4434,products7[#All],7,0)</f>
        <v>Ratu Mode</v>
      </c>
    </row>
    <row r="4435" spans="1:13" x14ac:dyDescent="0.35">
      <c r="A4435" t="s">
        <v>9780</v>
      </c>
      <c r="B4435" s="2">
        <f>VLOOKUP(A4435,orders[#All],3,0)</f>
        <v>45110</v>
      </c>
      <c r="C4435" t="str">
        <f>VLOOKUP($A4435,orders[#All],9,0)</f>
        <v>delivered</v>
      </c>
      <c r="D4435" t="str">
        <f>VLOOKUP($A4435,orders[#All],5,0)</f>
        <v>Jakarta</v>
      </c>
      <c r="E4435" t="str">
        <f>VLOOKUP($A4435,orders[#All],6,0)</f>
        <v>DKI Jakarta</v>
      </c>
      <c r="F4435" t="str">
        <f>VLOOKUP($A4435,orders[#All],10,0)</f>
        <v>SALE2024</v>
      </c>
      <c r="G4435" t="s">
        <v>3269</v>
      </c>
      <c r="H4435">
        <f>VLOOKUP(working_table!G4435,order_items[[#All],[product_id]:[subtotal_idr]],2,0)</f>
        <v>1</v>
      </c>
      <c r="I4435" s="5">
        <f>VLOOKUP(working_table!$G4435,order_items[[#All],[product_id]:[subtotal_idr]],3,0)</f>
        <v>79000</v>
      </c>
      <c r="J4435" s="5">
        <f>VLOOKUP(working_table!$G4435,order_items[[#All],[product_id]:[subtotal_idr]],4,0)</f>
        <v>79000</v>
      </c>
      <c r="K4435" t="str">
        <f>VLOOKUP($G4435,products7[#All],2,0)</f>
        <v>Jacket Denim Tropika Style</v>
      </c>
      <c r="L4435" t="str">
        <f>VLOOKUP($G4435,products7[#All],3,0)</f>
        <v>Jacket</v>
      </c>
      <c r="M4435" t="str">
        <f>VLOOKUP($G4435,products7[#All],7,0)</f>
        <v>Tropika Style</v>
      </c>
    </row>
    <row r="4436" spans="1:13" x14ac:dyDescent="0.35">
      <c r="A4436" t="s">
        <v>9782</v>
      </c>
      <c r="B4436" s="2">
        <f>VLOOKUP(A4436,orders[#All],3,0)</f>
        <v>45368</v>
      </c>
      <c r="C4436" t="str">
        <f>VLOOKUP($A4436,orders[#All],9,0)</f>
        <v>cancelled</v>
      </c>
      <c r="D4436" t="str">
        <f>VLOOKUP($A4436,orders[#All],5,0)</f>
        <v>Medan</v>
      </c>
      <c r="E4436" t="str">
        <f>VLOOKUP($A4436,orders[#All],6,0)</f>
        <v>Sumatera Utara</v>
      </c>
      <c r="F4436" t="str">
        <f>VLOOKUP($A4436,orders[#All],10,0)</f>
        <v>MEMBER10</v>
      </c>
      <c r="G4436" t="s">
        <v>2759</v>
      </c>
      <c r="H4436">
        <f>VLOOKUP(working_table!G4436,order_items[[#All],[product_id]:[subtotal_idr]],2,0)</f>
        <v>2</v>
      </c>
      <c r="I4436" s="5">
        <f>VLOOKUP(working_table!$G4436,order_items[[#All],[product_id]:[subtotal_idr]],3,0)</f>
        <v>229000</v>
      </c>
      <c r="J4436" s="5">
        <f>VLOOKUP(working_table!$G4436,order_items[[#All],[product_id]:[subtotal_idr]],4,0)</f>
        <v>458000</v>
      </c>
      <c r="K4436" t="str">
        <f>VLOOKUP($G4436,products7[#All],2,0)</f>
        <v>Dress Wrap Senja Wear</v>
      </c>
      <c r="L4436" t="str">
        <f>VLOOKUP($G4436,products7[#All],3,0)</f>
        <v>dress</v>
      </c>
      <c r="M4436" t="str">
        <f>VLOOKUP($G4436,products7[#All],7,0)</f>
        <v>Senja Wear</v>
      </c>
    </row>
    <row r="4437" spans="1:13" x14ac:dyDescent="0.35">
      <c r="A4437" t="s">
        <v>9782</v>
      </c>
      <c r="B4437" s="2">
        <f>VLOOKUP(A4437,orders[#All],3,0)</f>
        <v>45368</v>
      </c>
      <c r="C4437" t="str">
        <f>VLOOKUP($A4437,orders[#All],9,0)</f>
        <v>cancelled</v>
      </c>
      <c r="D4437" t="str">
        <f>VLOOKUP($A4437,orders[#All],5,0)</f>
        <v>Medan</v>
      </c>
      <c r="E4437" t="str">
        <f>VLOOKUP($A4437,orders[#All],6,0)</f>
        <v>Sumatera Utara</v>
      </c>
      <c r="F4437" t="str">
        <f>VLOOKUP($A4437,orders[#All],10,0)</f>
        <v>MEMBER10</v>
      </c>
      <c r="G4437" t="s">
        <v>2421</v>
      </c>
      <c r="H4437">
        <f>VLOOKUP(working_table!G4437,order_items[[#All],[product_id]:[subtotal_idr]],2,0)</f>
        <v>1</v>
      </c>
      <c r="I4437" s="5">
        <f>VLOOKUP(working_table!$G4437,order_items[[#All],[product_id]:[subtotal_idr]],3,0)</f>
        <v>249000</v>
      </c>
      <c r="J4437" s="5">
        <f>VLOOKUP(working_table!$G4437,order_items[[#All],[product_id]:[subtotal_idr]],4,0)</f>
        <v>249000</v>
      </c>
      <c r="K4437" t="str">
        <f>VLOOKUP($G4437,products7[#All],2,0)</f>
        <v>Topi Baseball SandangIndo</v>
      </c>
      <c r="L4437" t="str">
        <f>VLOOKUP($G4437,products7[#All],3,0)</f>
        <v>Accessories</v>
      </c>
      <c r="M4437" t="str">
        <f>VLOOKUP($G4437,products7[#All],7,0)</f>
        <v>SandangIndo</v>
      </c>
    </row>
    <row r="4438" spans="1:13" x14ac:dyDescent="0.35">
      <c r="A4438" t="s">
        <v>9785</v>
      </c>
      <c r="B4438" s="2">
        <f>VLOOKUP(A4438,orders[#All],3,0)</f>
        <v>45013</v>
      </c>
      <c r="C4438" t="str">
        <f>VLOOKUP($A4438,orders[#All],9,0)</f>
        <v>processing</v>
      </c>
      <c r="D4438" t="str">
        <f>VLOOKUP($A4438,orders[#All],5,0)</f>
        <v>Pekanbaru</v>
      </c>
      <c r="E4438" t="str">
        <f>VLOOKUP($A4438,orders[#All],6,0)</f>
        <v>Riau</v>
      </c>
      <c r="F4438" t="str">
        <f>VLOOKUP($A4438,orders[#All],10,0)</f>
        <v>TANPA PROMO</v>
      </c>
      <c r="G4438" t="s">
        <v>2980</v>
      </c>
      <c r="H4438">
        <f>VLOOKUP(working_table!G4438,order_items[[#All],[product_id]:[subtotal_idr]],2,0)</f>
        <v>2</v>
      </c>
      <c r="I4438" s="5">
        <f>VLOOKUP(working_table!$G4438,order_items[[#All],[product_id]:[subtotal_idr]],3,0)</f>
        <v>279000</v>
      </c>
      <c r="J4438" s="5">
        <f>VLOOKUP(working_table!$G4438,order_items[[#All],[product_id]:[subtotal_idr]],4,0)</f>
        <v>558000</v>
      </c>
      <c r="K4438" t="str">
        <f>VLOOKUP($G4438,products7[#All],2,0)</f>
        <v>T-Shirt Graphic SandangIndo</v>
      </c>
      <c r="L4438" t="str">
        <f>VLOOKUP($G4438,products7[#All],3,0)</f>
        <v>T-Shirt</v>
      </c>
      <c r="M4438" t="str">
        <f>VLOOKUP($G4438,products7[#All],7,0)</f>
        <v>SandangIndo</v>
      </c>
    </row>
    <row r="4439" spans="1:13" x14ac:dyDescent="0.35">
      <c r="A4439" t="s">
        <v>9787</v>
      </c>
      <c r="B4439" s="2">
        <f>VLOOKUP(A4439,orders[#All],3,0)</f>
        <v>45568</v>
      </c>
      <c r="C4439" t="str">
        <f>VLOOKUP($A4439,orders[#All],9,0)</f>
        <v>delivered</v>
      </c>
      <c r="D4439" t="str">
        <f>VLOOKUP($A4439,orders[#All],5,0)</f>
        <v>Pontianak</v>
      </c>
      <c r="E4439" t="str">
        <f>VLOOKUP($A4439,orders[#All],6,0)</f>
        <v>Kalimantan Barat</v>
      </c>
      <c r="F4439" t="str">
        <f>VLOOKUP($A4439,orders[#All],10,0)</f>
        <v>WEEKEND25</v>
      </c>
      <c r="G4439" t="s">
        <v>2559</v>
      </c>
      <c r="H4439">
        <f>VLOOKUP(working_table!G4439,order_items[[#All],[product_id]:[subtotal_idr]],2,0)</f>
        <v>1</v>
      </c>
      <c r="I4439" s="5">
        <f>VLOOKUP(working_table!$G4439,order_items[[#All],[product_id]:[subtotal_idr]],3,0)</f>
        <v>129000</v>
      </c>
      <c r="J4439" s="5">
        <f>VLOOKUP(working_table!$G4439,order_items[[#All],[product_id]:[subtotal_idr]],4,0)</f>
        <v>129000</v>
      </c>
      <c r="K4439" t="str">
        <f>VLOOKUP($G4439,products7[#All],2,0)</f>
        <v>Syal Rajut Riang Apparel</v>
      </c>
      <c r="L4439" t="str">
        <f>VLOOKUP($G4439,products7[#All],3,0)</f>
        <v>Accessories</v>
      </c>
      <c r="M4439" t="str">
        <f>VLOOKUP($G4439,products7[#All],7,0)</f>
        <v>Riang Apparel</v>
      </c>
    </row>
    <row r="4440" spans="1:13" x14ac:dyDescent="0.35">
      <c r="A4440" t="s">
        <v>9787</v>
      </c>
      <c r="B4440" s="2">
        <f>VLOOKUP(A4440,orders[#All],3,0)</f>
        <v>45568</v>
      </c>
      <c r="C4440" t="str">
        <f>VLOOKUP($A4440,orders[#All],9,0)</f>
        <v>delivered</v>
      </c>
      <c r="D4440" t="str">
        <f>VLOOKUP($A4440,orders[#All],5,0)</f>
        <v>Pontianak</v>
      </c>
      <c r="E4440" t="str">
        <f>VLOOKUP($A4440,orders[#All],6,0)</f>
        <v>Kalimantan Barat</v>
      </c>
      <c r="F4440" t="str">
        <f>VLOOKUP($A4440,orders[#All],10,0)</f>
        <v>WEEKEND25</v>
      </c>
      <c r="G4440" t="s">
        <v>2636</v>
      </c>
      <c r="H4440">
        <f>VLOOKUP(working_table!G4440,order_items[[#All],[product_id]:[subtotal_idr]],2,0)</f>
        <v>1</v>
      </c>
      <c r="I4440" s="5">
        <f>VLOOKUP(working_table!$G4440,order_items[[#All],[product_id]:[subtotal_idr]],3,0)</f>
        <v>229000</v>
      </c>
      <c r="J4440" s="5">
        <f>VLOOKUP(working_table!$G4440,order_items[[#All],[product_id]:[subtotal_idr]],4,0)</f>
        <v>229000</v>
      </c>
      <c r="K4440" t="str">
        <f>VLOOKUP($G4440,products7[#All],2,0)</f>
        <v>Pants Jogger Kanvas Lokal</v>
      </c>
      <c r="L4440" t="str">
        <f>VLOOKUP($G4440,products7[#All],3,0)</f>
        <v>Pants</v>
      </c>
      <c r="M4440" t="str">
        <f>VLOOKUP($G4440,products7[#All],7,0)</f>
        <v>Kanvas Lokal</v>
      </c>
    </row>
    <row r="4441" spans="1:13" x14ac:dyDescent="0.35">
      <c r="A4441" t="s">
        <v>9787</v>
      </c>
      <c r="B4441" s="2">
        <f>VLOOKUP(A4441,orders[#All],3,0)</f>
        <v>45568</v>
      </c>
      <c r="C4441" t="str">
        <f>VLOOKUP($A4441,orders[#All],9,0)</f>
        <v>delivered</v>
      </c>
      <c r="D4441" t="str">
        <f>VLOOKUP($A4441,orders[#All],5,0)</f>
        <v>Pontianak</v>
      </c>
      <c r="E4441" t="str">
        <f>VLOOKUP($A4441,orders[#All],6,0)</f>
        <v>Kalimantan Barat</v>
      </c>
      <c r="F4441" t="str">
        <f>VLOOKUP($A4441,orders[#All],10,0)</f>
        <v>WEEKEND25</v>
      </c>
      <c r="G4441" t="s">
        <v>2768</v>
      </c>
      <c r="H4441">
        <f>VLOOKUP(working_table!G4441,order_items[[#All],[product_id]:[subtotal_idr]],2,0)</f>
        <v>2</v>
      </c>
      <c r="I4441" s="5">
        <f>VLOOKUP(working_table!$G4441,order_items[[#All],[product_id]:[subtotal_idr]],3,0)</f>
        <v>79000</v>
      </c>
      <c r="J4441" s="5">
        <f>VLOOKUP(working_table!$G4441,order_items[[#All],[product_id]:[subtotal_idr]],4,0)</f>
        <v>158000</v>
      </c>
      <c r="K4441" t="str">
        <f>VLOOKUP($G4441,products7[#All],2,0)</f>
        <v>Jacket Hoodie Cendana Co</v>
      </c>
      <c r="L4441" t="str">
        <f>VLOOKUP($G4441,products7[#All],3,0)</f>
        <v>Jacket</v>
      </c>
      <c r="M4441" t="str">
        <f>VLOOKUP($G4441,products7[#All],7,0)</f>
        <v>Cendana Co</v>
      </c>
    </row>
    <row r="4442" spans="1:13" x14ac:dyDescent="0.35">
      <c r="A4442" t="s">
        <v>9791</v>
      </c>
      <c r="B4442" s="2">
        <f>VLOOKUP(A4442,orders[#All],3,0)</f>
        <v>45684</v>
      </c>
      <c r="C4442" t="str">
        <f>VLOOKUP($A4442,orders[#All],9,0)</f>
        <v>processing</v>
      </c>
      <c r="D4442" t="str">
        <f>VLOOKUP($A4442,orders[#All],5,0)</f>
        <v>Bekasi</v>
      </c>
      <c r="E4442" t="str">
        <f>VLOOKUP($A4442,orders[#All],6,0)</f>
        <v>Jawa Barat</v>
      </c>
      <c r="F4442" t="str">
        <f>VLOOKUP($A4442,orders[#All],10,0)</f>
        <v>TANPA PROMO</v>
      </c>
      <c r="G4442" t="s">
        <v>3522</v>
      </c>
      <c r="H4442">
        <f>VLOOKUP(working_table!G4442,order_items[[#All],[product_id]:[subtotal_idr]],2,0)</f>
        <v>3</v>
      </c>
      <c r="I4442" s="5">
        <f>VLOOKUP(working_table!$G4442,order_items[[#All],[product_id]:[subtotal_idr]],3,0)</f>
        <v>249000</v>
      </c>
      <c r="J4442" s="5">
        <f>VLOOKUP(working_table!$G4442,order_items[[#All],[product_id]:[subtotal_idr]],4,0)</f>
        <v>747000</v>
      </c>
      <c r="K4442" t="str">
        <f>VLOOKUP($G4442,products7[#All],2,0)</f>
        <v>Dompet Kulit Pesona Indo</v>
      </c>
      <c r="L4442" t="str">
        <f>VLOOKUP($G4442,products7[#All],3,0)</f>
        <v>Accessories</v>
      </c>
      <c r="M4442" t="str">
        <f>VLOOKUP($G4442,products7[#All],7,0)</f>
        <v>Pesona Indo</v>
      </c>
    </row>
    <row r="4443" spans="1:13" x14ac:dyDescent="0.35">
      <c r="A4443" t="s">
        <v>9791</v>
      </c>
      <c r="B4443" s="2">
        <f>VLOOKUP(A4443,orders[#All],3,0)</f>
        <v>45684</v>
      </c>
      <c r="C4443" t="str">
        <f>VLOOKUP($A4443,orders[#All],9,0)</f>
        <v>processing</v>
      </c>
      <c r="D4443" t="str">
        <f>VLOOKUP($A4443,orders[#All],5,0)</f>
        <v>Bekasi</v>
      </c>
      <c r="E4443" t="str">
        <f>VLOOKUP($A4443,orders[#All],6,0)</f>
        <v>Jawa Barat</v>
      </c>
      <c r="F4443" t="str">
        <f>VLOOKUP($A4443,orders[#All],10,0)</f>
        <v>TANPA PROMO</v>
      </c>
      <c r="G4443" t="s">
        <v>2487</v>
      </c>
      <c r="H4443">
        <f>VLOOKUP(working_table!G4443,order_items[[#All],[product_id]:[subtotal_idr]],2,0)</f>
        <v>2</v>
      </c>
      <c r="I4443" s="5">
        <f>VLOOKUP(working_table!$G4443,order_items[[#All],[product_id]:[subtotal_idr]],3,0)</f>
        <v>89000</v>
      </c>
      <c r="J4443" s="5">
        <f>VLOOKUP(working_table!$G4443,order_items[[#All],[product_id]:[subtotal_idr]],4,0)</f>
        <v>178000</v>
      </c>
      <c r="K4443" t="str">
        <f>VLOOKUP($G4443,products7[#All],2,0)</f>
        <v>Tas Selempang BajuKita</v>
      </c>
      <c r="L4443" t="str">
        <f>VLOOKUP($G4443,products7[#All],3,0)</f>
        <v>Accessories</v>
      </c>
      <c r="M4443" t="str">
        <f>VLOOKUP($G4443,products7[#All],7,0)</f>
        <v>BajuKita</v>
      </c>
    </row>
    <row r="4444" spans="1:13" x14ac:dyDescent="0.35">
      <c r="A4444" t="s">
        <v>9794</v>
      </c>
      <c r="B4444" s="2">
        <f>VLOOKUP(A4444,orders[#All],3,0)</f>
        <v>44697</v>
      </c>
      <c r="C4444" t="str">
        <f>VLOOKUP($A4444,orders[#All],9,0)</f>
        <v>shipped</v>
      </c>
      <c r="D4444" t="str">
        <f>VLOOKUP($A4444,orders[#All],5,0)</f>
        <v>Malang</v>
      </c>
      <c r="E4444" t="str">
        <f>VLOOKUP($A4444,orders[#All],6,0)</f>
        <v>Jawa Timur</v>
      </c>
      <c r="F4444" t="str">
        <f>VLOOKUP($A4444,orders[#All],10,0)</f>
        <v>TANPA PROMO</v>
      </c>
      <c r="G4444" t="s">
        <v>2854</v>
      </c>
      <c r="H4444">
        <f>VLOOKUP(working_table!G4444,order_items[[#All],[product_id]:[subtotal_idr]],2,0)</f>
        <v>1</v>
      </c>
      <c r="I4444" s="5">
        <f>VLOOKUP(working_table!$G4444,order_items[[#All],[product_id]:[subtotal_idr]],3,0)</f>
        <v>229000</v>
      </c>
      <c r="J4444" s="5">
        <f>VLOOKUP(working_table!$G4444,order_items[[#All],[product_id]:[subtotal_idr]],4,0)</f>
        <v>229000</v>
      </c>
      <c r="K4444" t="str">
        <f>VLOOKUP($G4444,products7[#All],2,0)</f>
        <v>Dress Midi Floral Tropika Style</v>
      </c>
      <c r="L4444" t="str">
        <f>VLOOKUP($G4444,products7[#All],3,0)</f>
        <v>Dress</v>
      </c>
      <c r="M4444" t="str">
        <f>VLOOKUP($G4444,products7[#All],7,0)</f>
        <v>Tropika Style</v>
      </c>
    </row>
    <row r="4445" spans="1:13" x14ac:dyDescent="0.35">
      <c r="A4445" t="s">
        <v>9794</v>
      </c>
      <c r="B4445" s="2">
        <f>VLOOKUP(A4445,orders[#All],3,0)</f>
        <v>44697</v>
      </c>
      <c r="C4445" t="str">
        <f>VLOOKUP($A4445,orders[#All],9,0)</f>
        <v>shipped</v>
      </c>
      <c r="D4445" t="str">
        <f>VLOOKUP($A4445,orders[#All],5,0)</f>
        <v>Malang</v>
      </c>
      <c r="E4445" t="str">
        <f>VLOOKUP($A4445,orders[#All],6,0)</f>
        <v>Jawa Timur</v>
      </c>
      <c r="F4445" t="str">
        <f>VLOOKUP($A4445,orders[#All],10,0)</f>
        <v>TANPA PROMO</v>
      </c>
      <c r="G4445" t="s">
        <v>2500</v>
      </c>
      <c r="H4445">
        <f>VLOOKUP(working_table!G4445,order_items[[#All],[product_id]:[subtotal_idr]],2,0)</f>
        <v>2</v>
      </c>
      <c r="I4445" s="5">
        <f>VLOOKUP(working_table!$G4445,order_items[[#All],[product_id]:[subtotal_idr]],3,0)</f>
        <v>549000</v>
      </c>
      <c r="J4445" s="5">
        <f>VLOOKUP(working_table!$G4445,order_items[[#All],[product_id]:[subtotal_idr]],4,0)</f>
        <v>1098000</v>
      </c>
      <c r="K4445" t="str">
        <f>VLOOKUP($G4445,products7[#All],2,0)</f>
        <v>Kemeja Flanel Senja Wear</v>
      </c>
      <c r="L4445" t="str">
        <f>VLOOKUP($G4445,products7[#All],3,0)</f>
        <v>kemeja</v>
      </c>
      <c r="M4445" t="str">
        <f>VLOOKUP($G4445,products7[#All],7,0)</f>
        <v>Senja Wear</v>
      </c>
    </row>
    <row r="4446" spans="1:13" x14ac:dyDescent="0.35">
      <c r="A4446" t="s">
        <v>9794</v>
      </c>
      <c r="B4446" s="2">
        <f>VLOOKUP(A4446,orders[#All],3,0)</f>
        <v>44697</v>
      </c>
      <c r="C4446" t="str">
        <f>VLOOKUP($A4446,orders[#All],9,0)</f>
        <v>shipped</v>
      </c>
      <c r="D4446" t="str">
        <f>VLOOKUP($A4446,orders[#All],5,0)</f>
        <v>Malang</v>
      </c>
      <c r="E4446" t="str">
        <f>VLOOKUP($A4446,orders[#All],6,0)</f>
        <v>Jawa Timur</v>
      </c>
      <c r="F4446" t="str">
        <f>VLOOKUP($A4446,orders[#All],10,0)</f>
        <v>TANPA PROMO</v>
      </c>
      <c r="G4446" t="s">
        <v>3382</v>
      </c>
      <c r="H4446">
        <f>VLOOKUP(working_table!G4446,order_items[[#All],[product_id]:[subtotal_idr]],2,0)</f>
        <v>1</v>
      </c>
      <c r="I4446" s="5">
        <f>VLOOKUP(working_table!$G4446,order_items[[#All],[product_id]:[subtotal_idr]],3,0)</f>
        <v>119000</v>
      </c>
      <c r="J4446" s="5">
        <f>VLOOKUP(working_table!$G4446,order_items[[#All],[product_id]:[subtotal_idr]],4,0)</f>
        <v>119000</v>
      </c>
      <c r="K4446" t="str">
        <f>VLOOKUP($G4446,products7[#All],2,0)</f>
        <v>Jacket Coach NusaBrand</v>
      </c>
      <c r="L4446" t="str">
        <f>VLOOKUP($G4446,products7[#All],3,0)</f>
        <v>Jacket</v>
      </c>
      <c r="M4446" t="str">
        <f>VLOOKUP($G4446,products7[#All],7,0)</f>
        <v>NusaBrand</v>
      </c>
    </row>
    <row r="4447" spans="1:13" x14ac:dyDescent="0.35">
      <c r="A4447" t="s">
        <v>9798</v>
      </c>
      <c r="B4447" s="2">
        <f>VLOOKUP(A4447,orders[#All],3,0)</f>
        <v>45456</v>
      </c>
      <c r="C4447" t="str">
        <f>VLOOKUP($A4447,orders[#All],9,0)</f>
        <v>delivered</v>
      </c>
      <c r="D4447" t="str">
        <f>VLOOKUP($A4447,orders[#All],5,0)</f>
        <v>Jakarta</v>
      </c>
      <c r="E4447" t="str">
        <f>VLOOKUP($A4447,orders[#All],6,0)</f>
        <v>DKI Jakarta</v>
      </c>
      <c r="F4447" t="str">
        <f>VLOOKUP($A4447,orders[#All],10,0)</f>
        <v>HARI BELANJA</v>
      </c>
      <c r="G4447" t="s">
        <v>2448</v>
      </c>
      <c r="H4447">
        <f>VLOOKUP(working_table!G4447,order_items[[#All],[product_id]:[subtotal_idr]],2,0)</f>
        <v>1</v>
      </c>
      <c r="I4447" s="5">
        <f>VLOOKUP(working_table!$G4447,order_items[[#All],[product_id]:[subtotal_idr]],3,0)</f>
        <v>149000</v>
      </c>
      <c r="J4447" s="5">
        <f>VLOOKUP(working_table!$G4447,order_items[[#All],[product_id]:[subtotal_idr]],4,0)</f>
        <v>149000</v>
      </c>
      <c r="K4447" t="str">
        <f>VLOOKUP($G4447,products7[#All],2,0)</f>
        <v>T-Shirt Oversize Tropika Style</v>
      </c>
      <c r="L4447" t="str">
        <f>VLOOKUP($G4447,products7[#All],3,0)</f>
        <v>T-Shirt</v>
      </c>
      <c r="M4447" t="str">
        <f>VLOOKUP($G4447,products7[#All],7,0)</f>
        <v>Tropika Style</v>
      </c>
    </row>
    <row r="4448" spans="1:13" x14ac:dyDescent="0.35">
      <c r="A4448" t="s">
        <v>9800</v>
      </c>
      <c r="B4448" s="2">
        <f>VLOOKUP(A4448,orders[#All],3,0)</f>
        <v>45597</v>
      </c>
      <c r="C4448" t="str">
        <f>VLOOKUP($A4448,orders[#All],9,0)</f>
        <v>delivered</v>
      </c>
      <c r="D4448" t="str">
        <f>VLOOKUP($A4448,orders[#All],5,0)</f>
        <v>Yogyakarta</v>
      </c>
      <c r="E4448" t="str">
        <f>VLOOKUP($A4448,orders[#All],6,0)</f>
        <v>DI Yogyakarta</v>
      </c>
      <c r="F4448" t="str">
        <f>VLOOKUP($A4448,orders[#All],10,0)</f>
        <v>FLASHSALE</v>
      </c>
      <c r="G4448" t="s">
        <v>2922</v>
      </c>
      <c r="H4448">
        <f>VLOOKUP(working_table!G4448,order_items[[#All],[product_id]:[subtotal_idr]],2,0)</f>
        <v>3</v>
      </c>
      <c r="I4448" s="5">
        <f>VLOOKUP(working_table!$G4448,order_items[[#All],[product_id]:[subtotal_idr]],3,0)</f>
        <v>49000</v>
      </c>
      <c r="J4448" s="5">
        <f>VLOOKUP(working_table!$G4448,order_items[[#All],[product_id]:[subtotal_idr]],4,0)</f>
        <v>147000</v>
      </c>
      <c r="K4448" t="str">
        <f>VLOOKUP($G4448,products7[#All],2,0)</f>
        <v>Dompet Kulit Ratu Mode</v>
      </c>
      <c r="L4448" t="str">
        <f>VLOOKUP($G4448,products7[#All],3,0)</f>
        <v>Accessories</v>
      </c>
      <c r="M4448" t="str">
        <f>VLOOKUP($G4448,products7[#All],7,0)</f>
        <v>Ratu Mode</v>
      </c>
    </row>
    <row r="4449" spans="1:13" x14ac:dyDescent="0.35">
      <c r="A4449" t="s">
        <v>9800</v>
      </c>
      <c r="B4449" s="2">
        <f>VLOOKUP(A4449,orders[#All],3,0)</f>
        <v>45597</v>
      </c>
      <c r="C4449" t="str">
        <f>VLOOKUP($A4449,orders[#All],9,0)</f>
        <v>delivered</v>
      </c>
      <c r="D4449" t="str">
        <f>VLOOKUP($A4449,orders[#All],5,0)</f>
        <v>Yogyakarta</v>
      </c>
      <c r="E4449" t="str">
        <f>VLOOKUP($A4449,orders[#All],6,0)</f>
        <v>DI Yogyakarta</v>
      </c>
      <c r="F4449" t="str">
        <f>VLOOKUP($A4449,orders[#All],10,0)</f>
        <v>FLASHSALE</v>
      </c>
      <c r="G4449" t="s">
        <v>2883</v>
      </c>
      <c r="H4449">
        <f>VLOOKUP(working_table!G4449,order_items[[#All],[product_id]:[subtotal_idr]],2,0)</f>
        <v>1</v>
      </c>
      <c r="I4449" s="5">
        <f>VLOOKUP(working_table!$G4449,order_items[[#All],[product_id]:[subtotal_idr]],3,0)</f>
        <v>69000</v>
      </c>
      <c r="J4449" s="5">
        <f>VLOOKUP(working_table!$G4449,order_items[[#All],[product_id]:[subtotal_idr]],4,0)</f>
        <v>69000</v>
      </c>
      <c r="K4449" t="str">
        <f>VLOOKUP($G4449,products7[#All],2,0)</f>
        <v>Jacket Varsity Kanvas Lokal</v>
      </c>
      <c r="L4449" t="str">
        <f>VLOOKUP($G4449,products7[#All],3,0)</f>
        <v>Jacket</v>
      </c>
      <c r="M4449" t="str">
        <f>VLOOKUP($G4449,products7[#All],7,0)</f>
        <v>Kanvas Lokal</v>
      </c>
    </row>
    <row r="4450" spans="1:13" x14ac:dyDescent="0.35">
      <c r="A4450" t="s">
        <v>9803</v>
      </c>
      <c r="B4450" s="2">
        <f>VLOOKUP(A4450,orders[#All],3,0)</f>
        <v>44969</v>
      </c>
      <c r="C4450" t="str">
        <f>VLOOKUP($A4450,orders[#All],9,0)</f>
        <v>returned</v>
      </c>
      <c r="D4450" t="str">
        <f>VLOOKUP($A4450,orders[#All],5,0)</f>
        <v>Denpasar</v>
      </c>
      <c r="E4450" t="str">
        <f>VLOOKUP($A4450,orders[#All],6,0)</f>
        <v>Bali</v>
      </c>
      <c r="F4450" t="str">
        <f>VLOOKUP($A4450,orders[#All],10,0)</f>
        <v>TANPA PROMO</v>
      </c>
      <c r="G4450" t="s">
        <v>2487</v>
      </c>
      <c r="H4450">
        <f>VLOOKUP(working_table!G4450,order_items[[#All],[product_id]:[subtotal_idr]],2,0)</f>
        <v>2</v>
      </c>
      <c r="I4450" s="5">
        <f>VLOOKUP(working_table!$G4450,order_items[[#All],[product_id]:[subtotal_idr]],3,0)</f>
        <v>89000</v>
      </c>
      <c r="J4450" s="5">
        <f>VLOOKUP(working_table!$G4450,order_items[[#All],[product_id]:[subtotal_idr]],4,0)</f>
        <v>178000</v>
      </c>
      <c r="K4450" t="str">
        <f>VLOOKUP($G4450,products7[#All],2,0)</f>
        <v>Tas Selempang BajuKita</v>
      </c>
      <c r="L4450" t="str">
        <f>VLOOKUP($G4450,products7[#All],3,0)</f>
        <v>Accessories</v>
      </c>
      <c r="M4450" t="str">
        <f>VLOOKUP($G4450,products7[#All],7,0)</f>
        <v>BajuKita</v>
      </c>
    </row>
    <row r="4451" spans="1:13" x14ac:dyDescent="0.35">
      <c r="A4451" t="s">
        <v>9805</v>
      </c>
      <c r="B4451" s="2">
        <f>VLOOKUP(A4451,orders[#All],3,0)</f>
        <v>45183</v>
      </c>
      <c r="C4451" t="str">
        <f>VLOOKUP($A4451,orders[#All],9,0)</f>
        <v>delivered</v>
      </c>
      <c r="D4451" t="str">
        <f>VLOOKUP($A4451,orders[#All],5,0)</f>
        <v>Makassar</v>
      </c>
      <c r="E4451" t="str">
        <f>VLOOKUP($A4451,orders[#All],6,0)</f>
        <v>Sulawesi Selatan</v>
      </c>
      <c r="F4451" t="str">
        <f>VLOOKUP($A4451,orders[#All],10,0)</f>
        <v>TANPA PROMO</v>
      </c>
      <c r="G4451" t="s">
        <v>3422</v>
      </c>
      <c r="H4451">
        <f>VLOOKUP(working_table!G4451,order_items[[#All],[product_id]:[subtotal_idr]],2,0)</f>
        <v>1</v>
      </c>
      <c r="I4451" s="5">
        <f>VLOOKUP(working_table!$G4451,order_items[[#All],[product_id]:[subtotal_idr]],3,0)</f>
        <v>229000</v>
      </c>
      <c r="J4451" s="5">
        <f>VLOOKUP(working_table!$G4451,order_items[[#All],[product_id]:[subtotal_idr]],4,0)</f>
        <v>229000</v>
      </c>
      <c r="K4451" t="str">
        <f>VLOOKUP($G4451,products7[#All],2,0)</f>
        <v>Dompet Kulit NusaBrand</v>
      </c>
      <c r="L4451" t="str">
        <f>VLOOKUP($G4451,products7[#All],3,0)</f>
        <v>Accessories</v>
      </c>
      <c r="M4451" t="str">
        <f>VLOOKUP($G4451,products7[#All],7,0)</f>
        <v>NusaBrand</v>
      </c>
    </row>
    <row r="4452" spans="1:13" x14ac:dyDescent="0.35">
      <c r="A4452" t="s">
        <v>9805</v>
      </c>
      <c r="B4452" s="2">
        <f>VLOOKUP(A4452,orders[#All],3,0)</f>
        <v>45183</v>
      </c>
      <c r="C4452" t="str">
        <f>VLOOKUP($A4452,orders[#All],9,0)</f>
        <v>delivered</v>
      </c>
      <c r="D4452" t="str">
        <f>VLOOKUP($A4452,orders[#All],5,0)</f>
        <v>Makassar</v>
      </c>
      <c r="E4452" t="str">
        <f>VLOOKUP($A4452,orders[#All],6,0)</f>
        <v>Sulawesi Selatan</v>
      </c>
      <c r="F4452" t="str">
        <f>VLOOKUP($A4452,orders[#All],10,0)</f>
        <v>TANPA PROMO</v>
      </c>
      <c r="G4452" t="s">
        <v>2740</v>
      </c>
      <c r="H4452">
        <f>VLOOKUP(working_table!G4452,order_items[[#All],[product_id]:[subtotal_idr]],2,0)</f>
        <v>1</v>
      </c>
      <c r="I4452" s="5">
        <f>VLOOKUP(working_table!$G4452,order_items[[#All],[product_id]:[subtotal_idr]],3,0)</f>
        <v>199000</v>
      </c>
      <c r="J4452" s="5">
        <f>VLOOKUP(working_table!$G4452,order_items[[#All],[product_id]:[subtotal_idr]],4,0)</f>
        <v>199000</v>
      </c>
      <c r="K4452" t="str">
        <f>VLOOKUP($G4452,products7[#All],2,0)</f>
        <v>Pants Chino NusaBrand</v>
      </c>
      <c r="L4452" t="str">
        <f>VLOOKUP($G4452,products7[#All],3,0)</f>
        <v>Pants</v>
      </c>
      <c r="M4452" t="str">
        <f>VLOOKUP($G4452,products7[#All],7,0)</f>
        <v>NusaBrand</v>
      </c>
    </row>
    <row r="4453" spans="1:13" x14ac:dyDescent="0.35">
      <c r="A4453" t="s">
        <v>9808</v>
      </c>
      <c r="B4453" s="2">
        <f>VLOOKUP(A4453,orders[#All],3,0)</f>
        <v>45547</v>
      </c>
      <c r="C4453" t="str">
        <f>VLOOKUP($A4453,orders[#All],9,0)</f>
        <v>delivered</v>
      </c>
      <c r="D4453" t="str">
        <f>VLOOKUP($A4453,orders[#All],5,0)</f>
        <v>Bandung</v>
      </c>
      <c r="E4453" t="str">
        <f>VLOOKUP($A4453,orders[#All],6,0)</f>
        <v>Jawa Barat</v>
      </c>
      <c r="F4453" t="str">
        <f>VLOOKUP($A4453,orders[#All],10,0)</f>
        <v>TANPA PROMO</v>
      </c>
      <c r="G4453" t="s">
        <v>2801</v>
      </c>
      <c r="H4453">
        <f>VLOOKUP(working_table!G4453,order_items[[#All],[product_id]:[subtotal_idr]],2,0)</f>
        <v>1</v>
      </c>
      <c r="I4453" s="5">
        <f>VLOOKUP(working_table!$G4453,order_items[[#All],[product_id]:[subtotal_idr]],3,0)</f>
        <v>399000</v>
      </c>
      <c r="J4453" s="5">
        <f>VLOOKUP(working_table!$G4453,order_items[[#All],[product_id]:[subtotal_idr]],4,0)</f>
        <v>399000</v>
      </c>
      <c r="K4453" t="str">
        <f>VLOOKUP($G4453,products7[#All],2,0)</f>
        <v>T-Shirt Graphic BajuKita</v>
      </c>
      <c r="L4453" t="str">
        <f>VLOOKUP($G4453,products7[#All],3,0)</f>
        <v>T-Shirt</v>
      </c>
      <c r="M4453" t="str">
        <f>VLOOKUP($G4453,products7[#All],7,0)</f>
        <v>BajuKita</v>
      </c>
    </row>
    <row r="4454" spans="1:13" x14ac:dyDescent="0.35">
      <c r="A4454" t="s">
        <v>9810</v>
      </c>
      <c r="B4454" s="2">
        <f>VLOOKUP(A4454,orders[#All],3,0)</f>
        <v>45413</v>
      </c>
      <c r="C4454" t="str">
        <f>VLOOKUP($A4454,orders[#All],9,0)</f>
        <v>cancelled</v>
      </c>
      <c r="D4454" t="str">
        <f>VLOOKUP($A4454,orders[#All],5,0)</f>
        <v>Manado</v>
      </c>
      <c r="E4454" t="str">
        <f>VLOOKUP($A4454,orders[#All],6,0)</f>
        <v>Sulawesi Utara</v>
      </c>
      <c r="F4454" t="str">
        <f>VLOOKUP($A4454,orders[#All],10,0)</f>
        <v>MEMBER10</v>
      </c>
      <c r="G4454" t="s">
        <v>3245</v>
      </c>
      <c r="H4454">
        <f>VLOOKUP(working_table!G4454,order_items[[#All],[product_id]:[subtotal_idr]],2,0)</f>
        <v>1</v>
      </c>
      <c r="I4454" s="5">
        <f>VLOOKUP(working_table!$G4454,order_items[[#All],[product_id]:[subtotal_idr]],3,0)</f>
        <v>499000</v>
      </c>
      <c r="J4454" s="5">
        <f>VLOOKUP(working_table!$G4454,order_items[[#All],[product_id]:[subtotal_idr]],4,0)</f>
        <v>499000</v>
      </c>
      <c r="K4454" t="str">
        <f>VLOOKUP($G4454,products7[#All],2,0)</f>
        <v>Dress Mini Casual SandangIndo</v>
      </c>
      <c r="L4454" t="str">
        <f>VLOOKUP($G4454,products7[#All],3,0)</f>
        <v>Dress</v>
      </c>
      <c r="M4454" t="str">
        <f>VLOOKUP($G4454,products7[#All],7,0)</f>
        <v>SandangIndo</v>
      </c>
    </row>
    <row r="4455" spans="1:13" x14ac:dyDescent="0.35">
      <c r="A4455" t="s">
        <v>9812</v>
      </c>
      <c r="B4455" s="2">
        <f>VLOOKUP(A4455,orders[#All],3,0)</f>
        <v>45261</v>
      </c>
      <c r="C4455" t="str">
        <f>VLOOKUP($A4455,orders[#All],9,0)</f>
        <v>delivered</v>
      </c>
      <c r="D4455" t="str">
        <f>VLOOKUP($A4455,orders[#All],5,0)</f>
        <v>Bandung</v>
      </c>
      <c r="E4455" t="str">
        <f>VLOOKUP($A4455,orders[#All],6,0)</f>
        <v>Jawa Barat</v>
      </c>
      <c r="F4455" t="str">
        <f>VLOOKUP($A4455,orders[#All],10,0)</f>
        <v>TANPA PROMO</v>
      </c>
      <c r="G4455" t="s">
        <v>2622</v>
      </c>
      <c r="H4455">
        <f>VLOOKUP(working_table!G4455,order_items[[#All],[product_id]:[subtotal_idr]],2,0)</f>
        <v>1</v>
      </c>
      <c r="I4455" s="5">
        <f>VLOOKUP(working_table!$G4455,order_items[[#All],[product_id]:[subtotal_idr]],3,0)</f>
        <v>149000</v>
      </c>
      <c r="J4455" s="5">
        <f>VLOOKUP(working_table!$G4455,order_items[[#All],[product_id]:[subtotal_idr]],4,0)</f>
        <v>149000</v>
      </c>
      <c r="K4455" t="str">
        <f>VLOOKUP($G4455,products7[#All],2,0)</f>
        <v>Kemeja Linen Tropika Style</v>
      </c>
      <c r="L4455" t="str">
        <f>VLOOKUP($G4455,products7[#All],3,0)</f>
        <v>T-Shirt</v>
      </c>
      <c r="M4455" t="str">
        <f>VLOOKUP($G4455,products7[#All],7,0)</f>
        <v>Tropika Style</v>
      </c>
    </row>
    <row r="4456" spans="1:13" x14ac:dyDescent="0.35">
      <c r="A4456" t="s">
        <v>9812</v>
      </c>
      <c r="B4456" s="2">
        <f>VLOOKUP(A4456,orders[#All],3,0)</f>
        <v>45261</v>
      </c>
      <c r="C4456" t="str">
        <f>VLOOKUP($A4456,orders[#All],9,0)</f>
        <v>delivered</v>
      </c>
      <c r="D4456" t="str">
        <f>VLOOKUP($A4456,orders[#All],5,0)</f>
        <v>Bandung</v>
      </c>
      <c r="E4456" t="str">
        <f>VLOOKUP($A4456,orders[#All],6,0)</f>
        <v>Jawa Barat</v>
      </c>
      <c r="F4456" t="str">
        <f>VLOOKUP($A4456,orders[#All],10,0)</f>
        <v>TANPA PROMO</v>
      </c>
      <c r="G4456" t="s">
        <v>2942</v>
      </c>
      <c r="H4456">
        <f>VLOOKUP(working_table!G4456,order_items[[#All],[product_id]:[subtotal_idr]],2,0)</f>
        <v>1</v>
      </c>
      <c r="I4456" s="5">
        <f>VLOOKUP(working_table!$G4456,order_items[[#All],[product_id]:[subtotal_idr]],3,0)</f>
        <v>149000</v>
      </c>
      <c r="J4456" s="5">
        <f>VLOOKUP(working_table!$G4456,order_items[[#All],[product_id]:[subtotal_idr]],4,0)</f>
        <v>149000</v>
      </c>
      <c r="K4456" t="str">
        <f>VLOOKUP($G4456,products7[#All],2,0)</f>
        <v>Dress Mini Casual Riang Apparel</v>
      </c>
      <c r="L4456" t="str">
        <f>VLOOKUP($G4456,products7[#All],3,0)</f>
        <v>dress</v>
      </c>
      <c r="M4456" t="str">
        <f>VLOOKUP($G4456,products7[#All],7,0)</f>
        <v>Riang Apparel</v>
      </c>
    </row>
    <row r="4457" spans="1:13" x14ac:dyDescent="0.35">
      <c r="A4457" t="s">
        <v>9815</v>
      </c>
      <c r="B4457" s="2">
        <f>VLOOKUP(A4457,orders[#All],3,0)</f>
        <v>45300</v>
      </c>
      <c r="C4457" t="str">
        <f>VLOOKUP($A4457,orders[#All],9,0)</f>
        <v>delivered</v>
      </c>
      <c r="D4457" t="str">
        <f>VLOOKUP($A4457,orders[#All],5,0)</f>
        <v>Tangerang</v>
      </c>
      <c r="E4457" t="str">
        <f>VLOOKUP($A4457,orders[#All],6,0)</f>
        <v>Banten</v>
      </c>
      <c r="F4457" t="str">
        <f>VLOOKUP($A4457,orders[#All],10,0)</f>
        <v>TANPA PROMO</v>
      </c>
      <c r="G4457" t="s">
        <v>2895</v>
      </c>
      <c r="H4457">
        <f>VLOOKUP(working_table!G4457,order_items[[#All],[product_id]:[subtotal_idr]],2,0)</f>
        <v>1</v>
      </c>
      <c r="I4457" s="5">
        <f>VLOOKUP(working_table!$G4457,order_items[[#All],[product_id]:[subtotal_idr]],3,0)</f>
        <v>299000</v>
      </c>
      <c r="J4457" s="5">
        <f>VLOOKUP(working_table!$G4457,order_items[[#All],[product_id]:[subtotal_idr]],4,0)</f>
        <v>299000</v>
      </c>
      <c r="K4457" t="str">
        <f>VLOOKUP($G4457,products7[#All],2,0)</f>
        <v>Jacket Denim Ratu Mode</v>
      </c>
      <c r="L4457" t="str">
        <f>VLOOKUP($G4457,products7[#All],3,0)</f>
        <v>Jacket</v>
      </c>
      <c r="M4457" t="str">
        <f>VLOOKUP($G4457,products7[#All],7,0)</f>
        <v>Ratu Mode</v>
      </c>
    </row>
    <row r="4458" spans="1:13" x14ac:dyDescent="0.35">
      <c r="A4458" t="s">
        <v>9815</v>
      </c>
      <c r="B4458" s="2">
        <f>VLOOKUP(A4458,orders[#All],3,0)</f>
        <v>45300</v>
      </c>
      <c r="C4458" t="str">
        <f>VLOOKUP($A4458,orders[#All],9,0)</f>
        <v>delivered</v>
      </c>
      <c r="D4458" t="str">
        <f>VLOOKUP($A4458,orders[#All],5,0)</f>
        <v>Tangerang</v>
      </c>
      <c r="E4458" t="str">
        <f>VLOOKUP($A4458,orders[#All],6,0)</f>
        <v>Banten</v>
      </c>
      <c r="F4458" t="str">
        <f>VLOOKUP($A4458,orders[#All],10,0)</f>
        <v>TANPA PROMO</v>
      </c>
      <c r="G4458" t="s">
        <v>3231</v>
      </c>
      <c r="H4458">
        <f>VLOOKUP(working_table!G4458,order_items[[#All],[product_id]:[subtotal_idr]],2,0)</f>
        <v>1</v>
      </c>
      <c r="I4458" s="5">
        <f>VLOOKUP(working_table!$G4458,order_items[[#All],[product_id]:[subtotal_idr]],3,0)</f>
        <v>329000</v>
      </c>
      <c r="J4458" s="5">
        <f>VLOOKUP(working_table!$G4458,order_items[[#All],[product_id]:[subtotal_idr]],4,0)</f>
        <v>329000</v>
      </c>
      <c r="K4458" t="str">
        <f>VLOOKUP($G4458,products7[#All],2,0)</f>
        <v>T-Shirt Graphic Kanvas Lokal</v>
      </c>
      <c r="L4458" t="str">
        <f>VLOOKUP($G4458,products7[#All],3,0)</f>
        <v>T-Shirt</v>
      </c>
      <c r="M4458" t="str">
        <f>VLOOKUP($G4458,products7[#All],7,0)</f>
        <v>Kanvas Lokal</v>
      </c>
    </row>
    <row r="4459" spans="1:13" x14ac:dyDescent="0.35">
      <c r="A4459" t="s">
        <v>9818</v>
      </c>
      <c r="B4459" s="2">
        <f>VLOOKUP(A4459,orders[#All],3,0)</f>
        <v>45542</v>
      </c>
      <c r="C4459" t="str">
        <f>VLOOKUP($A4459,orders[#All],9,0)</f>
        <v>cancelled</v>
      </c>
      <c r="D4459" t="str">
        <f>VLOOKUP($A4459,orders[#All],5,0)</f>
        <v>Surabaya</v>
      </c>
      <c r="E4459" t="str">
        <f>VLOOKUP($A4459,orders[#All],6,0)</f>
        <v>Jawa Timur</v>
      </c>
      <c r="F4459" t="str">
        <f>VLOOKUP($A4459,orders[#All],10,0)</f>
        <v>HARI BELANJA</v>
      </c>
      <c r="G4459" t="s">
        <v>3445</v>
      </c>
      <c r="H4459">
        <f>VLOOKUP(working_table!G4459,order_items[[#All],[product_id]:[subtotal_idr]],2,0)</f>
        <v>1</v>
      </c>
      <c r="I4459" s="5">
        <f>VLOOKUP(working_table!$G4459,order_items[[#All],[product_id]:[subtotal_idr]],3,0)</f>
        <v>499000</v>
      </c>
      <c r="J4459" s="5">
        <f>VLOOKUP(working_table!$G4459,order_items[[#All],[product_id]:[subtotal_idr]],4,0)</f>
        <v>499000</v>
      </c>
      <c r="K4459" t="str">
        <f>VLOOKUP($G4459,products7[#All],2,0)</f>
        <v>T-Shirt Striped Kanvas Lokal</v>
      </c>
      <c r="L4459" t="str">
        <f>VLOOKUP($G4459,products7[#All],3,0)</f>
        <v>T-Shirt</v>
      </c>
      <c r="M4459" t="str">
        <f>VLOOKUP($G4459,products7[#All],7,0)</f>
        <v>Kanvas Lokal</v>
      </c>
    </row>
    <row r="4460" spans="1:13" x14ac:dyDescent="0.35">
      <c r="A4460" t="s">
        <v>9818</v>
      </c>
      <c r="B4460" s="2">
        <f>VLOOKUP(A4460,orders[#All],3,0)</f>
        <v>45542</v>
      </c>
      <c r="C4460" t="str">
        <f>VLOOKUP($A4460,orders[#All],9,0)</f>
        <v>cancelled</v>
      </c>
      <c r="D4460" t="str">
        <f>VLOOKUP($A4460,orders[#All],5,0)</f>
        <v>Surabaya</v>
      </c>
      <c r="E4460" t="str">
        <f>VLOOKUP($A4460,orders[#All],6,0)</f>
        <v>Jawa Timur</v>
      </c>
      <c r="F4460" t="str">
        <f>VLOOKUP($A4460,orders[#All],10,0)</f>
        <v>HARI BELANJA</v>
      </c>
      <c r="G4460" t="s">
        <v>3388</v>
      </c>
      <c r="H4460">
        <f>VLOOKUP(working_table!G4460,order_items[[#All],[product_id]:[subtotal_idr]],2,0)</f>
        <v>1</v>
      </c>
      <c r="I4460" s="5">
        <f>VLOOKUP(working_table!$G4460,order_items[[#All],[product_id]:[subtotal_idr]],3,0)</f>
        <v>399000</v>
      </c>
      <c r="J4460" s="5">
        <f>VLOOKUP(working_table!$G4460,order_items[[#All],[product_id]:[subtotal_idr]],4,0)</f>
        <v>399000</v>
      </c>
      <c r="K4460" t="str">
        <f>VLOOKUP($G4460,products7[#All],2,0)</f>
        <v>Dress Wrap Tropika Style</v>
      </c>
      <c r="L4460" t="str">
        <f>VLOOKUP($G4460,products7[#All],3,0)</f>
        <v>dress</v>
      </c>
      <c r="M4460" t="str">
        <f>VLOOKUP($G4460,products7[#All],7,0)</f>
        <v>Tropika Style</v>
      </c>
    </row>
    <row r="4461" spans="1:13" x14ac:dyDescent="0.35">
      <c r="A4461" t="s">
        <v>9821</v>
      </c>
      <c r="B4461" s="2">
        <f>VLOOKUP(A4461,orders[#All],3,0)</f>
        <v>45656</v>
      </c>
      <c r="C4461" t="str">
        <f>VLOOKUP($A4461,orders[#All],9,0)</f>
        <v>shipped</v>
      </c>
      <c r="D4461" t="str">
        <f>VLOOKUP($A4461,orders[#All],5,0)</f>
        <v>Surabaya</v>
      </c>
      <c r="E4461" t="str">
        <f>VLOOKUP($A4461,orders[#All],6,0)</f>
        <v>Jawa Timur</v>
      </c>
      <c r="F4461" t="str">
        <f>VLOOKUP($A4461,orders[#All],10,0)</f>
        <v>HARI BELANJA</v>
      </c>
      <c r="G4461" t="s">
        <v>3191</v>
      </c>
      <c r="H4461">
        <f>VLOOKUP(working_table!G4461,order_items[[#All],[product_id]:[subtotal_idr]],2,0)</f>
        <v>1</v>
      </c>
      <c r="I4461" s="5">
        <f>VLOOKUP(working_table!$G4461,order_items[[#All],[product_id]:[subtotal_idr]],3,0)</f>
        <v>399000</v>
      </c>
      <c r="J4461" s="5">
        <f>VLOOKUP(working_table!$G4461,order_items[[#All],[product_id]:[subtotal_idr]],4,0)</f>
        <v>399000</v>
      </c>
      <c r="K4461" t="str">
        <f>VLOOKUP($G4461,products7[#All],2,0)</f>
        <v>Jacket Denim Tropika Style</v>
      </c>
      <c r="L4461" t="str">
        <f>VLOOKUP($G4461,products7[#All],3,0)</f>
        <v>Jacket</v>
      </c>
      <c r="M4461" t="str">
        <f>VLOOKUP($G4461,products7[#All],7,0)</f>
        <v>Tropika Style</v>
      </c>
    </row>
    <row r="4462" spans="1:13" x14ac:dyDescent="0.35">
      <c r="A4462" t="s">
        <v>9823</v>
      </c>
      <c r="B4462" s="2">
        <f>VLOOKUP(A4462,orders[#All],3,0)</f>
        <v>45617</v>
      </c>
      <c r="C4462" t="str">
        <f>VLOOKUP($A4462,orders[#All],9,0)</f>
        <v>delivered</v>
      </c>
      <c r="D4462" t="str">
        <f>VLOOKUP($A4462,orders[#All],5,0)</f>
        <v>Denpasar</v>
      </c>
      <c r="E4462" t="str">
        <f>VLOOKUP($A4462,orders[#All],6,0)</f>
        <v>Bali</v>
      </c>
      <c r="F4462" t="str">
        <f>VLOOKUP($A4462,orders[#All],10,0)</f>
        <v>HARI BELANJA</v>
      </c>
      <c r="G4462" t="s">
        <v>3637</v>
      </c>
      <c r="H4462">
        <f>VLOOKUP(working_table!G4462,order_items[[#All],[product_id]:[subtotal_idr]],2,0)</f>
        <v>1</v>
      </c>
      <c r="I4462" s="5">
        <f>VLOOKUP(working_table!$G4462,order_items[[#All],[product_id]:[subtotal_idr]],3,0)</f>
        <v>449000</v>
      </c>
      <c r="J4462" s="5">
        <f>VLOOKUP(working_table!$G4462,order_items[[#All],[product_id]:[subtotal_idr]],4,0)</f>
        <v>449000</v>
      </c>
      <c r="K4462" t="str">
        <f>VLOOKUP($G4462,products7[#All],2,0)</f>
        <v>T-Shirt Slim Fit NusaBrand</v>
      </c>
      <c r="L4462" t="str">
        <f>VLOOKUP($G4462,products7[#All],3,0)</f>
        <v>kemeja</v>
      </c>
      <c r="M4462" t="str">
        <f>VLOOKUP($G4462,products7[#All],7,0)</f>
        <v>NusaBrand</v>
      </c>
    </row>
    <row r="4463" spans="1:13" x14ac:dyDescent="0.35">
      <c r="A4463" t="s">
        <v>9825</v>
      </c>
      <c r="B4463" s="2">
        <f>VLOOKUP(A4463,orders[#All],3,0)</f>
        <v>44748</v>
      </c>
      <c r="C4463" t="str">
        <f>VLOOKUP($A4463,orders[#All],9,0)</f>
        <v>shipped</v>
      </c>
      <c r="D4463" t="str">
        <f>VLOOKUP($A4463,orders[#All],5,0)</f>
        <v>Depok</v>
      </c>
      <c r="E4463" t="str">
        <f>VLOOKUP($A4463,orders[#All],6,0)</f>
        <v>Jawa Barat</v>
      </c>
      <c r="F4463" t="str">
        <f>VLOOKUP($A4463,orders[#All],10,0)</f>
        <v>TANPA PROMO</v>
      </c>
      <c r="G4463" t="s">
        <v>2765</v>
      </c>
      <c r="H4463">
        <f>VLOOKUP(working_table!G4463,order_items[[#All],[product_id]:[subtotal_idr]],2,0)</f>
        <v>1</v>
      </c>
      <c r="I4463" s="5">
        <f>VLOOKUP(working_table!$G4463,order_items[[#All],[product_id]:[subtotal_idr]],3,0)</f>
        <v>329000</v>
      </c>
      <c r="J4463" s="5">
        <f>VLOOKUP(working_table!$G4463,order_items[[#All],[product_id]:[subtotal_idr]],4,0)</f>
        <v>329000</v>
      </c>
      <c r="K4463" t="str">
        <f>VLOOKUP($G4463,products7[#All],2,0)</f>
        <v>Jacket Parasut Cendana Co</v>
      </c>
      <c r="L4463" t="str">
        <f>VLOOKUP($G4463,products7[#All],3,0)</f>
        <v>Jacket</v>
      </c>
      <c r="M4463" t="str">
        <f>VLOOKUP($G4463,products7[#All],7,0)</f>
        <v>Cendana Co</v>
      </c>
    </row>
    <row r="4464" spans="1:13" x14ac:dyDescent="0.35">
      <c r="A4464" t="s">
        <v>9825</v>
      </c>
      <c r="B4464" s="2">
        <f>VLOOKUP(A4464,orders[#All],3,0)</f>
        <v>44748</v>
      </c>
      <c r="C4464" t="str">
        <f>VLOOKUP($A4464,orders[#All],9,0)</f>
        <v>shipped</v>
      </c>
      <c r="D4464" t="str">
        <f>VLOOKUP($A4464,orders[#All],5,0)</f>
        <v>Depok</v>
      </c>
      <c r="E4464" t="str">
        <f>VLOOKUP($A4464,orders[#All],6,0)</f>
        <v>Jawa Barat</v>
      </c>
      <c r="F4464" t="str">
        <f>VLOOKUP($A4464,orders[#All],10,0)</f>
        <v>TANPA PROMO</v>
      </c>
      <c r="G4464" t="s">
        <v>2638</v>
      </c>
      <c r="H4464">
        <f>VLOOKUP(working_table!G4464,order_items[[#All],[product_id]:[subtotal_idr]],2,0)</f>
        <v>1</v>
      </c>
      <c r="I4464" s="5">
        <f>VLOOKUP(working_table!$G4464,order_items[[#All],[product_id]:[subtotal_idr]],3,0)</f>
        <v>179000</v>
      </c>
      <c r="J4464" s="5">
        <f>VLOOKUP(working_table!$G4464,order_items[[#All],[product_id]:[subtotal_idr]],4,0)</f>
        <v>179000</v>
      </c>
      <c r="K4464" t="str">
        <f>VLOOKUP($G4464,products7[#All],2,0)</f>
        <v>Syal Rajut Cendana Co</v>
      </c>
      <c r="L4464" t="str">
        <f>VLOOKUP($G4464,products7[#All],3,0)</f>
        <v>Accessories</v>
      </c>
      <c r="M4464" t="str">
        <f>VLOOKUP($G4464,products7[#All],7,0)</f>
        <v>Cendana Co</v>
      </c>
    </row>
    <row r="4465" spans="1:13" x14ac:dyDescent="0.35">
      <c r="A4465" t="s">
        <v>9828</v>
      </c>
      <c r="B4465" s="2">
        <f>VLOOKUP(A4465,orders[#All],3,0)</f>
        <v>45295</v>
      </c>
      <c r="C4465" t="str">
        <f>VLOOKUP($A4465,orders[#All],9,0)</f>
        <v>delivered</v>
      </c>
      <c r="D4465" t="str">
        <f>VLOOKUP($A4465,orders[#All],5,0)</f>
        <v>Bandung</v>
      </c>
      <c r="E4465" t="str">
        <f>VLOOKUP($A4465,orders[#All],6,0)</f>
        <v>Jawa Barat</v>
      </c>
      <c r="F4465" t="str">
        <f>VLOOKUP($A4465,orders[#All],10,0)</f>
        <v>SALE2024</v>
      </c>
      <c r="G4465" t="s">
        <v>3837</v>
      </c>
      <c r="H4465">
        <f>VLOOKUP(working_table!G4465,order_items[[#All],[product_id]:[subtotal_idr]],2,0)</f>
        <v>1</v>
      </c>
      <c r="I4465" s="5">
        <f>VLOOKUP(working_table!$G4465,order_items[[#All],[product_id]:[subtotal_idr]],3,0)</f>
        <v>329000</v>
      </c>
      <c r="J4465" s="5">
        <f>VLOOKUP(working_table!$G4465,order_items[[#All],[product_id]:[subtotal_idr]],4,0)</f>
        <v>329000</v>
      </c>
      <c r="K4465" t="str">
        <f>VLOOKUP($G4465,products7[#All],2,0)</f>
        <v>Topi Baseball Cendana Co</v>
      </c>
      <c r="L4465" t="str">
        <f>VLOOKUP($G4465,products7[#All],3,0)</f>
        <v>Accessories</v>
      </c>
      <c r="M4465" t="str">
        <f>VLOOKUP($G4465,products7[#All],7,0)</f>
        <v>Cendana Co</v>
      </c>
    </row>
    <row r="4466" spans="1:13" x14ac:dyDescent="0.35">
      <c r="A4466" t="s">
        <v>9830</v>
      </c>
      <c r="B4466" s="2">
        <f>VLOOKUP(A4466,orders[#All],3,0)</f>
        <v>45226</v>
      </c>
      <c r="C4466" t="str">
        <f>VLOOKUP($A4466,orders[#All],9,0)</f>
        <v>delivered</v>
      </c>
      <c r="D4466" t="str">
        <f>VLOOKUP($A4466,orders[#All],5,0)</f>
        <v>Jakarta</v>
      </c>
      <c r="E4466" t="str">
        <f>VLOOKUP($A4466,orders[#All],6,0)</f>
        <v>DKI Jakarta</v>
      </c>
      <c r="F4466" t="str">
        <f>VLOOKUP($A4466,orders[#All],10,0)</f>
        <v>SALE2024</v>
      </c>
      <c r="G4466" t="s">
        <v>2652</v>
      </c>
      <c r="H4466">
        <f>VLOOKUP(working_table!G4466,order_items[[#All],[product_id]:[subtotal_idr]],2,0)</f>
        <v>1</v>
      </c>
      <c r="I4466" s="5">
        <f>VLOOKUP(working_table!$G4466,order_items[[#All],[product_id]:[subtotal_idr]],3,0)</f>
        <v>229000</v>
      </c>
      <c r="J4466" s="5">
        <f>VLOOKUP(working_table!$G4466,order_items[[#All],[product_id]:[subtotal_idr]],4,0)</f>
        <v>229000</v>
      </c>
      <c r="K4466" t="str">
        <f>VLOOKUP($G4466,products7[#All],2,0)</f>
        <v>Kemeja Oxford Riang Apparel</v>
      </c>
      <c r="L4466" t="str">
        <f>VLOOKUP($G4466,products7[#All],3,0)</f>
        <v>T-Shirt</v>
      </c>
      <c r="M4466" t="str">
        <f>VLOOKUP($G4466,products7[#All],7,0)</f>
        <v>Riang Apparel</v>
      </c>
    </row>
    <row r="4467" spans="1:13" x14ac:dyDescent="0.35">
      <c r="A4467" t="s">
        <v>9830</v>
      </c>
      <c r="B4467" s="2">
        <f>VLOOKUP(A4467,orders[#All],3,0)</f>
        <v>45226</v>
      </c>
      <c r="C4467" t="str">
        <f>VLOOKUP($A4467,orders[#All],9,0)</f>
        <v>delivered</v>
      </c>
      <c r="D4467" t="str">
        <f>VLOOKUP($A4467,orders[#All],5,0)</f>
        <v>Jakarta</v>
      </c>
      <c r="E4467" t="str">
        <f>VLOOKUP($A4467,orders[#All],6,0)</f>
        <v>DKI Jakarta</v>
      </c>
      <c r="F4467" t="str">
        <f>VLOOKUP($A4467,orders[#All],10,0)</f>
        <v>SALE2024</v>
      </c>
      <c r="G4467" t="s">
        <v>2893</v>
      </c>
      <c r="H4467">
        <f>VLOOKUP(working_table!G4467,order_items[[#All],[product_id]:[subtotal_idr]],2,0)</f>
        <v>2</v>
      </c>
      <c r="I4467" s="5">
        <f>VLOOKUP(working_table!$G4467,order_items[[#All],[product_id]:[subtotal_idr]],3,0)</f>
        <v>399000</v>
      </c>
      <c r="J4467" s="5">
        <f>VLOOKUP(working_table!$G4467,order_items[[#All],[product_id]:[subtotal_idr]],4,0)</f>
        <v>798000</v>
      </c>
      <c r="K4467" t="str">
        <f>VLOOKUP($G4467,products7[#All],2,0)</f>
        <v>Jacket Denim SandangIndo</v>
      </c>
      <c r="L4467" t="str">
        <f>VLOOKUP($G4467,products7[#All],3,0)</f>
        <v>Jacket</v>
      </c>
      <c r="M4467" t="str">
        <f>VLOOKUP($G4467,products7[#All],7,0)</f>
        <v>SandangIndo</v>
      </c>
    </row>
    <row r="4468" spans="1:13" x14ac:dyDescent="0.35">
      <c r="A4468" t="s">
        <v>9833</v>
      </c>
      <c r="B4468" s="2">
        <f>VLOOKUP(A4468,orders[#All],3,0)</f>
        <v>45620</v>
      </c>
      <c r="C4468" t="str">
        <f>VLOOKUP($A4468,orders[#All],9,0)</f>
        <v>cancelled</v>
      </c>
      <c r="D4468" t="str">
        <f>VLOOKUP($A4468,orders[#All],5,0)</f>
        <v>Medan</v>
      </c>
      <c r="E4468" t="str">
        <f>VLOOKUP($A4468,orders[#All],6,0)</f>
        <v>Sumatera Utara</v>
      </c>
      <c r="F4468" t="str">
        <f>VLOOKUP($A4468,orders[#All],10,0)</f>
        <v>HARBOLNAS22</v>
      </c>
      <c r="G4468" t="s">
        <v>2821</v>
      </c>
      <c r="H4468">
        <f>VLOOKUP(working_table!G4468,order_items[[#All],[product_id]:[subtotal_idr]],2,0)</f>
        <v>1</v>
      </c>
      <c r="I4468" s="5">
        <f>VLOOKUP(working_table!$G4468,order_items[[#All],[product_id]:[subtotal_idr]],3,0)</f>
        <v>69000</v>
      </c>
      <c r="J4468" s="5">
        <f>VLOOKUP(working_table!$G4468,order_items[[#All],[product_id]:[subtotal_idr]],4,0)</f>
        <v>69000</v>
      </c>
      <c r="K4468" t="str">
        <f>VLOOKUP($G4468,products7[#All],2,0)</f>
        <v>T-Shirt Slim Fit SandangIndo</v>
      </c>
      <c r="L4468" t="str">
        <f>VLOOKUP($G4468,products7[#All],3,0)</f>
        <v>T-Shirt</v>
      </c>
      <c r="M4468" t="str">
        <f>VLOOKUP($G4468,products7[#All],7,0)</f>
        <v>SandangIndo</v>
      </c>
    </row>
    <row r="4469" spans="1:13" x14ac:dyDescent="0.35">
      <c r="A4469" t="s">
        <v>9835</v>
      </c>
      <c r="B4469" s="2">
        <f>VLOOKUP(A4469,orders[#All],3,0)</f>
        <v>45392</v>
      </c>
      <c r="C4469" t="str">
        <f>VLOOKUP($A4469,orders[#All],9,0)</f>
        <v>shipped</v>
      </c>
      <c r="D4469" t="str">
        <f>VLOOKUP($A4469,orders[#All],5,0)</f>
        <v>Surabaya</v>
      </c>
      <c r="E4469" t="str">
        <f>VLOOKUP($A4469,orders[#All],6,0)</f>
        <v>Jawa Timur</v>
      </c>
      <c r="F4469" t="str">
        <f>VLOOKUP($A4469,orders[#All],10,0)</f>
        <v>TANPA PROMO</v>
      </c>
      <c r="G4469" t="s">
        <v>2521</v>
      </c>
      <c r="H4469">
        <f>VLOOKUP(working_table!G4469,order_items[[#All],[product_id]:[subtotal_idr]],2,0)</f>
        <v>1</v>
      </c>
      <c r="I4469" s="5">
        <f>VLOOKUP(working_table!$G4469,order_items[[#All],[product_id]:[subtotal_idr]],3,0)</f>
        <v>69000</v>
      </c>
      <c r="J4469" s="5">
        <f>VLOOKUP(working_table!$G4469,order_items[[#All],[product_id]:[subtotal_idr]],4,0)</f>
        <v>69000</v>
      </c>
      <c r="K4469" t="str">
        <f>VLOOKUP($G4469,products7[#All],2,0)</f>
        <v>Jacket Varsity Ratu Mode</v>
      </c>
      <c r="L4469" t="str">
        <f>VLOOKUP($G4469,products7[#All],3,0)</f>
        <v>Jacket</v>
      </c>
      <c r="M4469" t="str">
        <f>VLOOKUP($G4469,products7[#All],7,0)</f>
        <v>Ratu Mode</v>
      </c>
    </row>
    <row r="4470" spans="1:13" x14ac:dyDescent="0.35">
      <c r="A4470" t="s">
        <v>9835</v>
      </c>
      <c r="B4470" s="2">
        <f>VLOOKUP(A4470,orders[#All],3,0)</f>
        <v>45392</v>
      </c>
      <c r="C4470" t="str">
        <f>VLOOKUP($A4470,orders[#All],9,0)</f>
        <v>shipped</v>
      </c>
      <c r="D4470" t="str">
        <f>VLOOKUP($A4470,orders[#All],5,0)</f>
        <v>Surabaya</v>
      </c>
      <c r="E4470" t="str">
        <f>VLOOKUP($A4470,orders[#All],6,0)</f>
        <v>Jawa Timur</v>
      </c>
      <c r="F4470" t="str">
        <f>VLOOKUP($A4470,orders[#All],10,0)</f>
        <v>TANPA PROMO</v>
      </c>
      <c r="G4470" t="s">
        <v>2866</v>
      </c>
      <c r="H4470">
        <f>VLOOKUP(working_table!G4470,order_items[[#All],[product_id]:[subtotal_idr]],2,0)</f>
        <v>1</v>
      </c>
      <c r="I4470" s="5">
        <f>VLOOKUP(working_table!$G4470,order_items[[#All],[product_id]:[subtotal_idr]],3,0)</f>
        <v>199000</v>
      </c>
      <c r="J4470" s="5">
        <f>VLOOKUP(working_table!$G4470,order_items[[#All],[product_id]:[subtotal_idr]],4,0)</f>
        <v>199000</v>
      </c>
      <c r="K4470" t="str">
        <f>VLOOKUP($G4470,products7[#All],2,0)</f>
        <v>Pants Chino BajuKita</v>
      </c>
      <c r="L4470" t="str">
        <f>VLOOKUP($G4470,products7[#All],3,0)</f>
        <v>Pants</v>
      </c>
      <c r="M4470" t="str">
        <f>VLOOKUP($G4470,products7[#All],7,0)</f>
        <v>BajuKita</v>
      </c>
    </row>
    <row r="4471" spans="1:13" x14ac:dyDescent="0.35">
      <c r="A4471" t="s">
        <v>9835</v>
      </c>
      <c r="B4471" s="2">
        <f>VLOOKUP(A4471,orders[#All],3,0)</f>
        <v>45392</v>
      </c>
      <c r="C4471" t="str">
        <f>VLOOKUP($A4471,orders[#All],9,0)</f>
        <v>shipped</v>
      </c>
      <c r="D4471" t="str">
        <f>VLOOKUP($A4471,orders[#All],5,0)</f>
        <v>Surabaya</v>
      </c>
      <c r="E4471" t="str">
        <f>VLOOKUP($A4471,orders[#All],6,0)</f>
        <v>Jawa Timur</v>
      </c>
      <c r="F4471" t="str">
        <f>VLOOKUP($A4471,orders[#All],10,0)</f>
        <v>TANPA PROMO</v>
      </c>
      <c r="G4471" t="s">
        <v>3098</v>
      </c>
      <c r="H4471">
        <f>VLOOKUP(working_table!G4471,order_items[[#All],[product_id]:[subtotal_idr]],2,0)</f>
        <v>1</v>
      </c>
      <c r="I4471" s="5">
        <f>VLOOKUP(working_table!$G4471,order_items[[#All],[product_id]:[subtotal_idr]],3,0)</f>
        <v>299000</v>
      </c>
      <c r="J4471" s="5">
        <f>VLOOKUP(working_table!$G4471,order_items[[#All],[product_id]:[subtotal_idr]],4,0)</f>
        <v>299000</v>
      </c>
      <c r="K4471" t="str">
        <f>VLOOKUP($G4471,products7[#All],2,0)</f>
        <v>T-Shirt Graphic BajuKita</v>
      </c>
      <c r="L4471" t="str">
        <f>VLOOKUP($G4471,products7[#All],3,0)</f>
        <v>T-Shirt</v>
      </c>
      <c r="M4471" t="str">
        <f>VLOOKUP($G4471,products7[#All],7,0)</f>
        <v>BajuKita</v>
      </c>
    </row>
    <row r="4472" spans="1:13" x14ac:dyDescent="0.35">
      <c r="A4472" t="s">
        <v>9839</v>
      </c>
      <c r="B4472" s="2">
        <f>VLOOKUP(A4472,orders[#All],3,0)</f>
        <v>45153</v>
      </c>
      <c r="C4472" t="str">
        <f>VLOOKUP($A4472,orders[#All],9,0)</f>
        <v>delivered</v>
      </c>
      <c r="D4472" t="str">
        <f>VLOOKUP($A4472,orders[#All],5,0)</f>
        <v>Semarang</v>
      </c>
      <c r="E4472" t="str">
        <f>VLOOKUP($A4472,orders[#All],6,0)</f>
        <v>Jawa Tengah</v>
      </c>
      <c r="F4472" t="str">
        <f>VLOOKUP($A4472,orders[#All],10,0)</f>
        <v>TANPA PROMO</v>
      </c>
      <c r="G4472" t="s">
        <v>2893</v>
      </c>
      <c r="H4472">
        <f>VLOOKUP(working_table!G4472,order_items[[#All],[product_id]:[subtotal_idr]],2,0)</f>
        <v>2</v>
      </c>
      <c r="I4472" s="5">
        <f>VLOOKUP(working_table!$G4472,order_items[[#All],[product_id]:[subtotal_idr]],3,0)</f>
        <v>399000</v>
      </c>
      <c r="J4472" s="5">
        <f>VLOOKUP(working_table!$G4472,order_items[[#All],[product_id]:[subtotal_idr]],4,0)</f>
        <v>798000</v>
      </c>
      <c r="K4472" t="str">
        <f>VLOOKUP($G4472,products7[#All],2,0)</f>
        <v>Jacket Denim SandangIndo</v>
      </c>
      <c r="L4472" t="str">
        <f>VLOOKUP($G4472,products7[#All],3,0)</f>
        <v>Jacket</v>
      </c>
      <c r="M4472" t="str">
        <f>VLOOKUP($G4472,products7[#All],7,0)</f>
        <v>SandangIndo</v>
      </c>
    </row>
    <row r="4473" spans="1:13" x14ac:dyDescent="0.35">
      <c r="A4473" t="s">
        <v>9839</v>
      </c>
      <c r="B4473" s="2">
        <f>VLOOKUP(A4473,orders[#All],3,0)</f>
        <v>45153</v>
      </c>
      <c r="C4473" t="str">
        <f>VLOOKUP($A4473,orders[#All],9,0)</f>
        <v>delivered</v>
      </c>
      <c r="D4473" t="str">
        <f>VLOOKUP($A4473,orders[#All],5,0)</f>
        <v>Semarang</v>
      </c>
      <c r="E4473" t="str">
        <f>VLOOKUP($A4473,orders[#All],6,0)</f>
        <v>Jawa Tengah</v>
      </c>
      <c r="F4473" t="str">
        <f>VLOOKUP($A4473,orders[#All],10,0)</f>
        <v>TANPA PROMO</v>
      </c>
      <c r="G4473" t="s">
        <v>2455</v>
      </c>
      <c r="H4473">
        <f>VLOOKUP(working_table!G4473,order_items[[#All],[product_id]:[subtotal_idr]],2,0)</f>
        <v>1</v>
      </c>
      <c r="I4473" s="5">
        <f>VLOOKUP(working_table!$G4473,order_items[[#All],[product_id]:[subtotal_idr]],3,0)</f>
        <v>249000</v>
      </c>
      <c r="J4473" s="5">
        <f>VLOOKUP(working_table!$G4473,order_items[[#All],[product_id]:[subtotal_idr]],4,0)</f>
        <v>249000</v>
      </c>
      <c r="K4473" t="str">
        <f>VLOOKUP($G4473,products7[#All],2,0)</f>
        <v>Dompet Kulit NusaBrand</v>
      </c>
      <c r="L4473" t="str">
        <f>VLOOKUP($G4473,products7[#All],3,0)</f>
        <v>Accessories</v>
      </c>
      <c r="M4473" t="str">
        <f>VLOOKUP($G4473,products7[#All],7,0)</f>
        <v>NusaBrand</v>
      </c>
    </row>
    <row r="4474" spans="1:13" x14ac:dyDescent="0.35">
      <c r="A4474" t="s">
        <v>9842</v>
      </c>
      <c r="B4474" s="2">
        <f>VLOOKUP(A4474,orders[#All],3,0)</f>
        <v>45425</v>
      </c>
      <c r="C4474" t="str">
        <f>VLOOKUP($A4474,orders[#All],9,0)</f>
        <v>delivered</v>
      </c>
      <c r="D4474" t="str">
        <f>VLOOKUP($A4474,orders[#All],5,0)</f>
        <v>Balikpapan</v>
      </c>
      <c r="E4474" t="str">
        <f>VLOOKUP($A4474,orders[#All],6,0)</f>
        <v>Kalimantan Timur</v>
      </c>
      <c r="F4474" t="str">
        <f>VLOOKUP($A4474,orders[#All],10,0)</f>
        <v>TANPA PROMO</v>
      </c>
      <c r="G4474" t="s">
        <v>2497</v>
      </c>
      <c r="H4474">
        <f>VLOOKUP(working_table!G4474,order_items[[#All],[product_id]:[subtotal_idr]],2,0)</f>
        <v>1</v>
      </c>
      <c r="I4474" s="5">
        <f>VLOOKUP(working_table!$G4474,order_items[[#All],[product_id]:[subtotal_idr]],3,0)</f>
        <v>549000</v>
      </c>
      <c r="J4474" s="5">
        <f>VLOOKUP(working_table!$G4474,order_items[[#All],[product_id]:[subtotal_idr]],4,0)</f>
        <v>549000</v>
      </c>
      <c r="K4474" t="str">
        <f>VLOOKUP($G4474,products7[#All],2,0)</f>
        <v>Pants Jogger SandangIndo</v>
      </c>
      <c r="L4474" t="str">
        <f>VLOOKUP($G4474,products7[#All],3,0)</f>
        <v>Pants</v>
      </c>
      <c r="M4474" t="str">
        <f>VLOOKUP($G4474,products7[#All],7,0)</f>
        <v>SandangIndo</v>
      </c>
    </row>
    <row r="4475" spans="1:13" x14ac:dyDescent="0.35">
      <c r="A4475" t="s">
        <v>9844</v>
      </c>
      <c r="B4475" s="2">
        <f>VLOOKUP(A4475,orders[#All],3,0)</f>
        <v>45362</v>
      </c>
      <c r="C4475" t="str">
        <f>VLOOKUP($A4475,orders[#All],9,0)</f>
        <v>delivered</v>
      </c>
      <c r="D4475" t="str">
        <f>VLOOKUP($A4475,orders[#All],5,0)</f>
        <v>Surabaya</v>
      </c>
      <c r="E4475" t="str">
        <f>VLOOKUP($A4475,orders[#All],6,0)</f>
        <v>Jawa Timur</v>
      </c>
      <c r="F4475" t="str">
        <f>VLOOKUP($A4475,orders[#All],10,0)</f>
        <v>TANPA PROMO</v>
      </c>
      <c r="G4475" t="s">
        <v>3193</v>
      </c>
      <c r="H4475">
        <f>VLOOKUP(working_table!G4475,order_items[[#All],[product_id]:[subtotal_idr]],2,0)</f>
        <v>1</v>
      </c>
      <c r="I4475" s="5">
        <f>VLOOKUP(working_table!$G4475,order_items[[#All],[product_id]:[subtotal_idr]],3,0)</f>
        <v>299000</v>
      </c>
      <c r="J4475" s="5">
        <f>VLOOKUP(working_table!$G4475,order_items[[#All],[product_id]:[subtotal_idr]],4,0)</f>
        <v>299000</v>
      </c>
      <c r="K4475" t="str">
        <f>VLOOKUP($G4475,products7[#All],2,0)</f>
        <v>Dress Maxi Polos Cendana Co</v>
      </c>
      <c r="L4475" t="str">
        <f>VLOOKUP($G4475,products7[#All],3,0)</f>
        <v>dress</v>
      </c>
      <c r="M4475" t="str">
        <f>VLOOKUP($G4475,products7[#All],7,0)</f>
        <v>Cendana Co</v>
      </c>
    </row>
    <row r="4476" spans="1:13" x14ac:dyDescent="0.35">
      <c r="A4476" t="s">
        <v>9844</v>
      </c>
      <c r="B4476" s="2">
        <f>VLOOKUP(A4476,orders[#All],3,0)</f>
        <v>45362</v>
      </c>
      <c r="C4476" t="str">
        <f>VLOOKUP($A4476,orders[#All],9,0)</f>
        <v>delivered</v>
      </c>
      <c r="D4476" t="str">
        <f>VLOOKUP($A4476,orders[#All],5,0)</f>
        <v>Surabaya</v>
      </c>
      <c r="E4476" t="str">
        <f>VLOOKUP($A4476,orders[#All],6,0)</f>
        <v>Jawa Timur</v>
      </c>
      <c r="F4476" t="str">
        <f>VLOOKUP($A4476,orders[#All],10,0)</f>
        <v>TANPA PROMO</v>
      </c>
      <c r="G4476" t="s">
        <v>2709</v>
      </c>
      <c r="H4476">
        <f>VLOOKUP(working_table!G4476,order_items[[#All],[product_id]:[subtotal_idr]],2,0)</f>
        <v>2</v>
      </c>
      <c r="I4476" s="5">
        <f>VLOOKUP(working_table!$G4476,order_items[[#All],[product_id]:[subtotal_idr]],3,0)</f>
        <v>79000</v>
      </c>
      <c r="J4476" s="5">
        <f>VLOOKUP(working_table!$G4476,order_items[[#All],[product_id]:[subtotal_idr]],4,0)</f>
        <v>158000</v>
      </c>
      <c r="K4476" t="str">
        <f>VLOOKUP($G4476,products7[#All],2,0)</f>
        <v>T-Shirt Oversize Riang Apparel</v>
      </c>
      <c r="L4476" t="str">
        <f>VLOOKUP($G4476,products7[#All],3,0)</f>
        <v>T-Shirt</v>
      </c>
      <c r="M4476" t="str">
        <f>VLOOKUP($G4476,products7[#All],7,0)</f>
        <v>Riang Apparel</v>
      </c>
    </row>
    <row r="4477" spans="1:13" x14ac:dyDescent="0.35">
      <c r="A4477" t="s">
        <v>9847</v>
      </c>
      <c r="B4477" s="2">
        <f>VLOOKUP(A4477,orders[#All],3,0)</f>
        <v>45700</v>
      </c>
      <c r="C4477" t="str">
        <f>VLOOKUP($A4477,orders[#All],9,0)</f>
        <v>delivered</v>
      </c>
      <c r="D4477" t="str">
        <f>VLOOKUP($A4477,orders[#All],5,0)</f>
        <v>Tangerang</v>
      </c>
      <c r="E4477" t="str">
        <f>VLOOKUP($A4477,orders[#All],6,0)</f>
        <v>Banten</v>
      </c>
      <c r="F4477" t="str">
        <f>VLOOKUP($A4477,orders[#All],10,0)</f>
        <v>FLASHSALE</v>
      </c>
      <c r="G4477" t="s">
        <v>3175</v>
      </c>
      <c r="H4477">
        <f>VLOOKUP(working_table!G4477,order_items[[#All],[product_id]:[subtotal_idr]],2,0)</f>
        <v>1</v>
      </c>
      <c r="I4477" s="5">
        <f>VLOOKUP(working_table!$G4477,order_items[[#All],[product_id]:[subtotal_idr]],3,0)</f>
        <v>449000</v>
      </c>
      <c r="J4477" s="5">
        <f>VLOOKUP(working_table!$G4477,order_items[[#All],[product_id]:[subtotal_idr]],4,0)</f>
        <v>449000</v>
      </c>
      <c r="K4477" t="str">
        <f>VLOOKUP($G4477,products7[#All],2,0)</f>
        <v>Pants Wide Leg NusaBrand</v>
      </c>
      <c r="L4477" t="str">
        <f>VLOOKUP($G4477,products7[#All],3,0)</f>
        <v>Pants</v>
      </c>
      <c r="M4477" t="str">
        <f>VLOOKUP($G4477,products7[#All],7,0)</f>
        <v>NusaBrand</v>
      </c>
    </row>
    <row r="4478" spans="1:13" x14ac:dyDescent="0.35">
      <c r="A4478" t="s">
        <v>9849</v>
      </c>
      <c r="B4478" s="2">
        <f>VLOOKUP(A4478,orders[#All],3,0)</f>
        <v>45112</v>
      </c>
      <c r="C4478" t="str">
        <f>VLOOKUP($A4478,orders[#All],9,0)</f>
        <v>delivered</v>
      </c>
      <c r="D4478" t="str">
        <f>VLOOKUP($A4478,orders[#All],5,0)</f>
        <v>Yogyakarta</v>
      </c>
      <c r="E4478" t="str">
        <f>VLOOKUP($A4478,orders[#All],6,0)</f>
        <v>DI Yogyakarta</v>
      </c>
      <c r="F4478" t="str">
        <f>VLOOKUP($A4478,orders[#All],10,0)</f>
        <v>TANPA PROMO</v>
      </c>
      <c r="G4478" t="s">
        <v>4045</v>
      </c>
      <c r="H4478">
        <f>VLOOKUP(working_table!G4478,order_items[[#All],[product_id]:[subtotal_idr]],2,0)</f>
        <v>2</v>
      </c>
      <c r="I4478" s="5">
        <f>VLOOKUP(working_table!$G4478,order_items[[#All],[product_id]:[subtotal_idr]],3,0)</f>
        <v>99000</v>
      </c>
      <c r="J4478" s="5">
        <f>VLOOKUP(working_table!$G4478,order_items[[#All],[product_id]:[subtotal_idr]],4,0)</f>
        <v>198000</v>
      </c>
      <c r="K4478" t="str">
        <f>VLOOKUP($G4478,products7[#All],2,0)</f>
        <v>Kemeja Batik BajuKita</v>
      </c>
      <c r="L4478" t="str">
        <f>VLOOKUP($G4478,products7[#All],3,0)</f>
        <v>Kemeja</v>
      </c>
      <c r="M4478" t="str">
        <f>VLOOKUP($G4478,products7[#All],7,0)</f>
        <v>BajuKita</v>
      </c>
    </row>
    <row r="4479" spans="1:13" x14ac:dyDescent="0.35">
      <c r="A4479" t="s">
        <v>9851</v>
      </c>
      <c r="B4479" s="2">
        <f>VLOOKUP(A4479,orders[#All],3,0)</f>
        <v>44930</v>
      </c>
      <c r="C4479" t="str">
        <f>VLOOKUP($A4479,orders[#All],9,0)</f>
        <v>shipped</v>
      </c>
      <c r="D4479" t="str">
        <f>VLOOKUP($A4479,orders[#All],5,0)</f>
        <v>Bekasi</v>
      </c>
      <c r="E4479" t="str">
        <f>VLOOKUP($A4479,orders[#All],6,0)</f>
        <v>Jawa Barat</v>
      </c>
      <c r="F4479" t="str">
        <f>VLOOKUP($A4479,orders[#All],10,0)</f>
        <v>NEWUSER</v>
      </c>
      <c r="G4479" t="s">
        <v>2851</v>
      </c>
      <c r="H4479">
        <f>VLOOKUP(working_table!G4479,order_items[[#All],[product_id]:[subtotal_idr]],2,0)</f>
        <v>2</v>
      </c>
      <c r="I4479" s="5">
        <f>VLOOKUP(working_table!$G4479,order_items[[#All],[product_id]:[subtotal_idr]],3,0)</f>
        <v>199000</v>
      </c>
      <c r="J4479" s="5">
        <f>VLOOKUP(working_table!$G4479,order_items[[#All],[product_id]:[subtotal_idr]],4,0)</f>
        <v>398000</v>
      </c>
      <c r="K4479" t="str">
        <f>VLOOKUP($G4479,products7[#All],2,0)</f>
        <v>T-Shirt Slim Fit Ratu Mode</v>
      </c>
      <c r="L4479" t="str">
        <f>VLOOKUP($G4479,products7[#All],3,0)</f>
        <v>T-Shirt</v>
      </c>
      <c r="M4479" t="str">
        <f>VLOOKUP($G4479,products7[#All],7,0)</f>
        <v>Ratu Mode</v>
      </c>
    </row>
    <row r="4480" spans="1:13" x14ac:dyDescent="0.35">
      <c r="A4480" t="s">
        <v>9851</v>
      </c>
      <c r="B4480" s="2">
        <f>VLOOKUP(A4480,orders[#All],3,0)</f>
        <v>44930</v>
      </c>
      <c r="C4480" t="str">
        <f>VLOOKUP($A4480,orders[#All],9,0)</f>
        <v>shipped</v>
      </c>
      <c r="D4480" t="str">
        <f>VLOOKUP($A4480,orders[#All],5,0)</f>
        <v>Bekasi</v>
      </c>
      <c r="E4480" t="str">
        <f>VLOOKUP($A4480,orders[#All],6,0)</f>
        <v>Jawa Barat</v>
      </c>
      <c r="F4480" t="str">
        <f>VLOOKUP($A4480,orders[#All],10,0)</f>
        <v>NEWUSER</v>
      </c>
      <c r="G4480" t="s">
        <v>2674</v>
      </c>
      <c r="H4480">
        <f>VLOOKUP(working_table!G4480,order_items[[#All],[product_id]:[subtotal_idr]],2,0)</f>
        <v>1</v>
      </c>
      <c r="I4480" s="5">
        <f>VLOOKUP(working_table!$G4480,order_items[[#All],[product_id]:[subtotal_idr]],3,0)</f>
        <v>89000</v>
      </c>
      <c r="J4480" s="5">
        <f>VLOOKUP(working_table!$G4480,order_items[[#All],[product_id]:[subtotal_idr]],4,0)</f>
        <v>89000</v>
      </c>
      <c r="K4480" t="str">
        <f>VLOOKUP($G4480,products7[#All],2,0)</f>
        <v>Dompet Kulit Pesona Indo</v>
      </c>
      <c r="L4480" t="str">
        <f>VLOOKUP($G4480,products7[#All],3,0)</f>
        <v>Accessories</v>
      </c>
      <c r="M4480" t="str">
        <f>VLOOKUP($G4480,products7[#All],7,0)</f>
        <v>Pesona Indo</v>
      </c>
    </row>
    <row r="4481" spans="1:13" x14ac:dyDescent="0.35">
      <c r="A4481" t="s">
        <v>9851</v>
      </c>
      <c r="B4481" s="2">
        <f>VLOOKUP(A4481,orders[#All],3,0)</f>
        <v>44930</v>
      </c>
      <c r="C4481" t="str">
        <f>VLOOKUP($A4481,orders[#All],9,0)</f>
        <v>shipped</v>
      </c>
      <c r="D4481" t="str">
        <f>VLOOKUP($A4481,orders[#All],5,0)</f>
        <v>Bekasi</v>
      </c>
      <c r="E4481" t="str">
        <f>VLOOKUP($A4481,orders[#All],6,0)</f>
        <v>Jawa Barat</v>
      </c>
      <c r="F4481" t="str">
        <f>VLOOKUP($A4481,orders[#All],10,0)</f>
        <v>NEWUSER</v>
      </c>
      <c r="G4481" t="s">
        <v>2555</v>
      </c>
      <c r="H4481">
        <f>VLOOKUP(working_table!G4481,order_items[[#All],[product_id]:[subtotal_idr]],2,0)</f>
        <v>1</v>
      </c>
      <c r="I4481" s="5">
        <f>VLOOKUP(working_table!$G4481,order_items[[#All],[product_id]:[subtotal_idr]],3,0)</f>
        <v>349000</v>
      </c>
      <c r="J4481" s="5">
        <f>VLOOKUP(working_table!$G4481,order_items[[#All],[product_id]:[subtotal_idr]],4,0)</f>
        <v>349000</v>
      </c>
      <c r="K4481" t="str">
        <f>VLOOKUP($G4481,products7[#All],2,0)</f>
        <v>Dress Maxi Polos Senja Wear</v>
      </c>
      <c r="L4481" t="str">
        <f>VLOOKUP($G4481,products7[#All],3,0)</f>
        <v>dress</v>
      </c>
      <c r="M4481" t="str">
        <f>VLOOKUP($G4481,products7[#All],7,0)</f>
        <v>Senja Wear</v>
      </c>
    </row>
    <row r="4482" spans="1:13" x14ac:dyDescent="0.35">
      <c r="A4482" t="s">
        <v>9855</v>
      </c>
      <c r="B4482" s="2">
        <f>VLOOKUP(A4482,orders[#All],3,0)</f>
        <v>45534</v>
      </c>
      <c r="C4482" t="str">
        <f>VLOOKUP($A4482,orders[#All],9,0)</f>
        <v>cancelled</v>
      </c>
      <c r="D4482" t="str">
        <f>VLOOKUP($A4482,orders[#All],5,0)</f>
        <v>Manado</v>
      </c>
      <c r="E4482" t="str">
        <f>VLOOKUP($A4482,orders[#All],6,0)</f>
        <v>Sulawesi Utara</v>
      </c>
      <c r="F4482" t="str">
        <f>VLOOKUP($A4482,orders[#All],10,0)</f>
        <v>TANPA PROMO</v>
      </c>
      <c r="G4482" t="s">
        <v>2652</v>
      </c>
      <c r="H4482">
        <f>VLOOKUP(working_table!G4482,order_items[[#All],[product_id]:[subtotal_idr]],2,0)</f>
        <v>1</v>
      </c>
      <c r="I4482" s="5">
        <f>VLOOKUP(working_table!$G4482,order_items[[#All],[product_id]:[subtotal_idr]],3,0)</f>
        <v>229000</v>
      </c>
      <c r="J4482" s="5">
        <f>VLOOKUP(working_table!$G4482,order_items[[#All],[product_id]:[subtotal_idr]],4,0)</f>
        <v>229000</v>
      </c>
      <c r="K4482" t="str">
        <f>VLOOKUP($G4482,products7[#All],2,0)</f>
        <v>Kemeja Oxford Riang Apparel</v>
      </c>
      <c r="L4482" t="str">
        <f>VLOOKUP($G4482,products7[#All],3,0)</f>
        <v>T-Shirt</v>
      </c>
      <c r="M4482" t="str">
        <f>VLOOKUP($G4482,products7[#All],7,0)</f>
        <v>Riang Apparel</v>
      </c>
    </row>
    <row r="4483" spans="1:13" x14ac:dyDescent="0.35">
      <c r="A4483" t="s">
        <v>9857</v>
      </c>
      <c r="B4483" s="2">
        <f>VLOOKUP(A4483,orders[#All],3,0)</f>
        <v>44698</v>
      </c>
      <c r="C4483" t="str">
        <f>VLOOKUP($A4483,orders[#All],9,0)</f>
        <v>delivered</v>
      </c>
      <c r="D4483" t="str">
        <f>VLOOKUP($A4483,orders[#All],5,0)</f>
        <v>Bandung</v>
      </c>
      <c r="E4483" t="str">
        <f>VLOOKUP($A4483,orders[#All],6,0)</f>
        <v>Jawa Barat</v>
      </c>
      <c r="F4483" t="str">
        <f>VLOOKUP($A4483,orders[#All],10,0)</f>
        <v>TANPA PROMO</v>
      </c>
      <c r="G4483" t="s">
        <v>2861</v>
      </c>
      <c r="H4483">
        <f>VLOOKUP(working_table!G4483,order_items[[#All],[product_id]:[subtotal_idr]],2,0)</f>
        <v>1</v>
      </c>
      <c r="I4483" s="5">
        <f>VLOOKUP(working_table!$G4483,order_items[[#All],[product_id]:[subtotal_idr]],3,0)</f>
        <v>119000</v>
      </c>
      <c r="J4483" s="5">
        <f>VLOOKUP(working_table!$G4483,order_items[[#All],[product_id]:[subtotal_idr]],4,0)</f>
        <v>119000</v>
      </c>
      <c r="K4483" t="str">
        <f>VLOOKUP($G4483,products7[#All],2,0)</f>
        <v>Jacket Hoodie Senja Wear</v>
      </c>
      <c r="L4483" t="str">
        <f>VLOOKUP($G4483,products7[#All],3,0)</f>
        <v>Jacket</v>
      </c>
      <c r="M4483" t="str">
        <f>VLOOKUP($G4483,products7[#All],7,0)</f>
        <v>Senja Wear</v>
      </c>
    </row>
    <row r="4484" spans="1:13" x14ac:dyDescent="0.35">
      <c r="A4484" t="s">
        <v>9857</v>
      </c>
      <c r="B4484" s="2">
        <f>VLOOKUP(A4484,orders[#All],3,0)</f>
        <v>44698</v>
      </c>
      <c r="C4484" t="str">
        <f>VLOOKUP($A4484,orders[#All],9,0)</f>
        <v>delivered</v>
      </c>
      <c r="D4484" t="str">
        <f>VLOOKUP($A4484,orders[#All],5,0)</f>
        <v>Bandung</v>
      </c>
      <c r="E4484" t="str">
        <f>VLOOKUP($A4484,orders[#All],6,0)</f>
        <v>Jawa Barat</v>
      </c>
      <c r="F4484" t="str">
        <f>VLOOKUP($A4484,orders[#All],10,0)</f>
        <v>TANPA PROMO</v>
      </c>
      <c r="G4484" t="s">
        <v>4266</v>
      </c>
      <c r="H4484">
        <f>VLOOKUP(working_table!G4484,order_items[[#All],[product_id]:[subtotal_idr]],2,0)</f>
        <v>2</v>
      </c>
      <c r="I4484" s="5">
        <f>VLOOKUP(working_table!$G4484,order_items[[#All],[product_id]:[subtotal_idr]],3,0)</f>
        <v>149000</v>
      </c>
      <c r="J4484" s="5">
        <f>VLOOKUP(working_table!$G4484,order_items[[#All],[product_id]:[subtotal_idr]],4,0)</f>
        <v>298000</v>
      </c>
      <c r="K4484" t="str">
        <f>VLOOKUP($G4484,products7[#All],2,0)</f>
        <v>Jacket Varsity NusaBrand</v>
      </c>
      <c r="L4484" t="str">
        <f>VLOOKUP($G4484,products7[#All],3,0)</f>
        <v>Jacket</v>
      </c>
      <c r="M4484" t="str">
        <f>VLOOKUP($G4484,products7[#All],7,0)</f>
        <v>NusaBrand</v>
      </c>
    </row>
    <row r="4485" spans="1:13" x14ac:dyDescent="0.35">
      <c r="A4485" t="s">
        <v>9860</v>
      </c>
      <c r="B4485" s="2">
        <f>VLOOKUP(A4485,orders[#All],3,0)</f>
        <v>45094</v>
      </c>
      <c r="C4485" t="str">
        <f>VLOOKUP($A4485,orders[#All],9,0)</f>
        <v>delivered</v>
      </c>
      <c r="D4485" t="str">
        <f>VLOOKUP($A4485,orders[#All],5,0)</f>
        <v>Tangerang</v>
      </c>
      <c r="E4485" t="str">
        <f>VLOOKUP($A4485,orders[#All],6,0)</f>
        <v>Banten</v>
      </c>
      <c r="F4485" t="str">
        <f>VLOOKUP($A4485,orders[#All],10,0)</f>
        <v>NEWUSER</v>
      </c>
      <c r="G4485" t="s">
        <v>2756</v>
      </c>
      <c r="H4485">
        <f>VLOOKUP(working_table!G4485,order_items[[#All],[product_id]:[subtotal_idr]],2,0)</f>
        <v>2</v>
      </c>
      <c r="I4485" s="5">
        <f>VLOOKUP(working_table!$G4485,order_items[[#All],[product_id]:[subtotal_idr]],3,0)</f>
        <v>279000</v>
      </c>
      <c r="J4485" s="5">
        <f>VLOOKUP(working_table!$G4485,order_items[[#All],[product_id]:[subtotal_idr]],4,0)</f>
        <v>558000</v>
      </c>
      <c r="K4485" t="str">
        <f>VLOOKUP($G4485,products7[#All],2,0)</f>
        <v>Syal Rajut Riang Apparel</v>
      </c>
      <c r="L4485" t="str">
        <f>VLOOKUP($G4485,products7[#All],3,0)</f>
        <v>Accessories</v>
      </c>
      <c r="M4485" t="str">
        <f>VLOOKUP($G4485,products7[#All],7,0)</f>
        <v>Riang Apparel</v>
      </c>
    </row>
    <row r="4486" spans="1:13" x14ac:dyDescent="0.35">
      <c r="A4486" t="s">
        <v>9862</v>
      </c>
      <c r="B4486" s="2">
        <f>VLOOKUP(A4486,orders[#All],3,0)</f>
        <v>45379</v>
      </c>
      <c r="C4486" t="str">
        <f>VLOOKUP($A4486,orders[#All],9,0)</f>
        <v>delivered</v>
      </c>
      <c r="D4486" t="str">
        <f>VLOOKUP($A4486,orders[#All],5,0)</f>
        <v>Padang</v>
      </c>
      <c r="E4486" t="str">
        <f>VLOOKUP($A4486,orders[#All],6,0)</f>
        <v>Sumatera Barat</v>
      </c>
      <c r="F4486" t="str">
        <f>VLOOKUP($A4486,orders[#All],10,0)</f>
        <v>TANPA PROMO</v>
      </c>
      <c r="G4486" t="s">
        <v>2738</v>
      </c>
      <c r="H4486">
        <f>VLOOKUP(working_table!G4486,order_items[[#All],[product_id]:[subtotal_idr]],2,0)</f>
        <v>1</v>
      </c>
      <c r="I4486" s="5">
        <f>VLOOKUP(working_table!$G4486,order_items[[#All],[product_id]:[subtotal_idr]],3,0)</f>
        <v>59000</v>
      </c>
      <c r="J4486" s="5">
        <f>VLOOKUP(working_table!$G4486,order_items[[#All],[product_id]:[subtotal_idr]],4,0)</f>
        <v>59000</v>
      </c>
      <c r="K4486" t="str">
        <f>VLOOKUP($G4486,products7[#All],2,0)</f>
        <v>Topi Baseball Cendana Co</v>
      </c>
      <c r="L4486" t="str">
        <f>VLOOKUP($G4486,products7[#All],3,0)</f>
        <v>Accessories</v>
      </c>
      <c r="M4486" t="str">
        <f>VLOOKUP($G4486,products7[#All],7,0)</f>
        <v>Cendana Co</v>
      </c>
    </row>
    <row r="4487" spans="1:13" x14ac:dyDescent="0.35">
      <c r="A4487" t="s">
        <v>9864</v>
      </c>
      <c r="B4487" s="2">
        <f>VLOOKUP(A4487,orders[#All],3,0)</f>
        <v>44819</v>
      </c>
      <c r="C4487" t="str">
        <f>VLOOKUP($A4487,orders[#All],9,0)</f>
        <v>returned</v>
      </c>
      <c r="D4487" t="str">
        <f>VLOOKUP($A4487,orders[#All],5,0)</f>
        <v>Yogyakarta</v>
      </c>
      <c r="E4487" t="str">
        <f>VLOOKUP($A4487,orders[#All],6,0)</f>
        <v>DI Yogyakarta</v>
      </c>
      <c r="F4487" t="str">
        <f>VLOOKUP($A4487,orders[#All],10,0)</f>
        <v>TANPA PROMO</v>
      </c>
      <c r="G4487" t="s">
        <v>2559</v>
      </c>
      <c r="H4487">
        <f>VLOOKUP(working_table!G4487,order_items[[#All],[product_id]:[subtotal_idr]],2,0)</f>
        <v>1</v>
      </c>
      <c r="I4487" s="5">
        <f>VLOOKUP(working_table!$G4487,order_items[[#All],[product_id]:[subtotal_idr]],3,0)</f>
        <v>129000</v>
      </c>
      <c r="J4487" s="5">
        <f>VLOOKUP(working_table!$G4487,order_items[[#All],[product_id]:[subtotal_idr]],4,0)</f>
        <v>129000</v>
      </c>
      <c r="K4487" t="str">
        <f>VLOOKUP($G4487,products7[#All],2,0)</f>
        <v>Syal Rajut Riang Apparel</v>
      </c>
      <c r="L4487" t="str">
        <f>VLOOKUP($G4487,products7[#All],3,0)</f>
        <v>Accessories</v>
      </c>
      <c r="M4487" t="str">
        <f>VLOOKUP($G4487,products7[#All],7,0)</f>
        <v>Riang Apparel</v>
      </c>
    </row>
    <row r="4488" spans="1:13" x14ac:dyDescent="0.35">
      <c r="A4488" t="s">
        <v>9866</v>
      </c>
      <c r="B4488" s="2">
        <f>VLOOKUP(A4488,orders[#All],3,0)</f>
        <v>45676</v>
      </c>
      <c r="C4488" t="str">
        <f>VLOOKUP($A4488,orders[#All],9,0)</f>
        <v>returned</v>
      </c>
      <c r="D4488" t="str">
        <f>VLOOKUP($A4488,orders[#All],5,0)</f>
        <v>Makassar</v>
      </c>
      <c r="E4488" t="str">
        <f>VLOOKUP($A4488,orders[#All],6,0)</f>
        <v>Sulawesi Selatan</v>
      </c>
      <c r="F4488" t="str">
        <f>VLOOKUP($A4488,orders[#All],10,0)</f>
        <v>TANPA PROMO</v>
      </c>
      <c r="G4488" t="s">
        <v>2765</v>
      </c>
      <c r="H4488">
        <f>VLOOKUP(working_table!G4488,order_items[[#All],[product_id]:[subtotal_idr]],2,0)</f>
        <v>1</v>
      </c>
      <c r="I4488" s="5">
        <f>VLOOKUP(working_table!$G4488,order_items[[#All],[product_id]:[subtotal_idr]],3,0)</f>
        <v>329000</v>
      </c>
      <c r="J4488" s="5">
        <f>VLOOKUP(working_table!$G4488,order_items[[#All],[product_id]:[subtotal_idr]],4,0)</f>
        <v>329000</v>
      </c>
      <c r="K4488" t="str">
        <f>VLOOKUP($G4488,products7[#All],2,0)</f>
        <v>Jacket Parasut Cendana Co</v>
      </c>
      <c r="L4488" t="str">
        <f>VLOOKUP($G4488,products7[#All],3,0)</f>
        <v>Jacket</v>
      </c>
      <c r="M4488" t="str">
        <f>VLOOKUP($G4488,products7[#All],7,0)</f>
        <v>Cendana Co</v>
      </c>
    </row>
    <row r="4489" spans="1:13" x14ac:dyDescent="0.35">
      <c r="A4489" t="s">
        <v>9868</v>
      </c>
      <c r="B4489" s="2">
        <f>VLOOKUP(A4489,orders[#All],3,0)</f>
        <v>45230</v>
      </c>
      <c r="C4489" t="str">
        <f>VLOOKUP($A4489,orders[#All],9,0)</f>
        <v>shipped</v>
      </c>
      <c r="D4489" t="str">
        <f>VLOOKUP($A4489,orders[#All],5,0)</f>
        <v>Medan</v>
      </c>
      <c r="E4489" t="str">
        <f>VLOOKUP($A4489,orders[#All],6,0)</f>
        <v>Sumatera Utara</v>
      </c>
      <c r="F4489" t="str">
        <f>VLOOKUP($A4489,orders[#All],10,0)</f>
        <v>TANPA PROMO</v>
      </c>
      <c r="G4489" t="s">
        <v>3175</v>
      </c>
      <c r="H4489">
        <f>VLOOKUP(working_table!G4489,order_items[[#All],[product_id]:[subtotal_idr]],2,0)</f>
        <v>1</v>
      </c>
      <c r="I4489" s="5">
        <f>VLOOKUP(working_table!$G4489,order_items[[#All],[product_id]:[subtotal_idr]],3,0)</f>
        <v>449000</v>
      </c>
      <c r="J4489" s="5">
        <f>VLOOKUP(working_table!$G4489,order_items[[#All],[product_id]:[subtotal_idr]],4,0)</f>
        <v>449000</v>
      </c>
      <c r="K4489" t="str">
        <f>VLOOKUP($G4489,products7[#All],2,0)</f>
        <v>Pants Wide Leg NusaBrand</v>
      </c>
      <c r="L4489" t="str">
        <f>VLOOKUP($G4489,products7[#All],3,0)</f>
        <v>Pants</v>
      </c>
      <c r="M4489" t="str">
        <f>VLOOKUP($G4489,products7[#All],7,0)</f>
        <v>NusaBrand</v>
      </c>
    </row>
    <row r="4490" spans="1:13" x14ac:dyDescent="0.35">
      <c r="A4490" t="s">
        <v>9868</v>
      </c>
      <c r="B4490" s="2">
        <f>VLOOKUP(A4490,orders[#All],3,0)</f>
        <v>45230</v>
      </c>
      <c r="C4490" t="str">
        <f>VLOOKUP($A4490,orders[#All],9,0)</f>
        <v>shipped</v>
      </c>
      <c r="D4490" t="str">
        <f>VLOOKUP($A4490,orders[#All],5,0)</f>
        <v>Medan</v>
      </c>
      <c r="E4490" t="str">
        <f>VLOOKUP($A4490,orders[#All],6,0)</f>
        <v>Sumatera Utara</v>
      </c>
      <c r="F4490" t="str">
        <f>VLOOKUP($A4490,orders[#All],10,0)</f>
        <v>TANPA PROMO</v>
      </c>
      <c r="G4490" t="s">
        <v>3198</v>
      </c>
      <c r="H4490">
        <f>VLOOKUP(working_table!G4490,order_items[[#All],[product_id]:[subtotal_idr]],2,0)</f>
        <v>1</v>
      </c>
      <c r="I4490" s="5">
        <f>VLOOKUP(working_table!$G4490,order_items[[#All],[product_id]:[subtotal_idr]],3,0)</f>
        <v>399000</v>
      </c>
      <c r="J4490" s="5">
        <f>VLOOKUP(working_table!$G4490,order_items[[#All],[product_id]:[subtotal_idr]],4,0)</f>
        <v>399000</v>
      </c>
      <c r="K4490" t="str">
        <f>VLOOKUP($G4490,products7[#All],2,0)</f>
        <v>Pants Kulot Tropika Style</v>
      </c>
      <c r="L4490" t="str">
        <f>VLOOKUP($G4490,products7[#All],3,0)</f>
        <v>Pants</v>
      </c>
      <c r="M4490" t="str">
        <f>VLOOKUP($G4490,products7[#All],7,0)</f>
        <v>Tropika Style</v>
      </c>
    </row>
    <row r="4491" spans="1:13" x14ac:dyDescent="0.35">
      <c r="A4491" t="s">
        <v>9871</v>
      </c>
      <c r="B4491" s="2">
        <f>VLOOKUP(A4491,orders[#All],3,0)</f>
        <v>45710</v>
      </c>
      <c r="C4491" t="str">
        <f>VLOOKUP($A4491,orders[#All],9,0)</f>
        <v>delivered</v>
      </c>
      <c r="D4491" t="str">
        <f>VLOOKUP($A4491,orders[#All],5,0)</f>
        <v>Medan</v>
      </c>
      <c r="E4491" t="str">
        <f>VLOOKUP($A4491,orders[#All],6,0)</f>
        <v>Sumatera Utara</v>
      </c>
      <c r="F4491" t="str">
        <f>VLOOKUP($A4491,orders[#All],10,0)</f>
        <v>NEWUSER</v>
      </c>
      <c r="G4491" t="s">
        <v>2770</v>
      </c>
      <c r="H4491">
        <f>VLOOKUP(working_table!G4491,order_items[[#All],[product_id]:[subtotal_idr]],2,0)</f>
        <v>1</v>
      </c>
      <c r="I4491" s="5">
        <f>VLOOKUP(working_table!$G4491,order_items[[#All],[product_id]:[subtotal_idr]],3,0)</f>
        <v>49000</v>
      </c>
      <c r="J4491" s="5">
        <f>VLOOKUP(working_table!$G4491,order_items[[#All],[product_id]:[subtotal_idr]],4,0)</f>
        <v>49000</v>
      </c>
      <c r="K4491" t="str">
        <f>VLOOKUP($G4491,products7[#All],2,0)</f>
        <v>Dress A-Line Kanvas Lokal</v>
      </c>
      <c r="L4491" t="str">
        <f>VLOOKUP($G4491,products7[#All],3,0)</f>
        <v>Dress</v>
      </c>
      <c r="M4491" t="str">
        <f>VLOOKUP($G4491,products7[#All],7,0)</f>
        <v>Kanvas Lokal</v>
      </c>
    </row>
    <row r="4492" spans="1:13" x14ac:dyDescent="0.35">
      <c r="A4492" t="s">
        <v>9873</v>
      </c>
      <c r="B4492" s="2">
        <f>VLOOKUP(A4492,orders[#All],3,0)</f>
        <v>44975</v>
      </c>
      <c r="C4492" t="str">
        <f>VLOOKUP($A4492,orders[#All],9,0)</f>
        <v>delivered</v>
      </c>
      <c r="D4492" t="str">
        <f>VLOOKUP($A4492,orders[#All],5,0)</f>
        <v>Semarang</v>
      </c>
      <c r="E4492" t="str">
        <f>VLOOKUP($A4492,orders[#All],6,0)</f>
        <v>Jawa Tengah</v>
      </c>
      <c r="F4492" t="str">
        <f>VLOOKUP($A4492,orders[#All],10,0)</f>
        <v>SALE2024</v>
      </c>
      <c r="G4492" t="s">
        <v>4762</v>
      </c>
      <c r="H4492">
        <f>VLOOKUP(working_table!G4492,order_items[[#All],[product_id]:[subtotal_idr]],2,0)</f>
        <v>1</v>
      </c>
      <c r="I4492" s="5">
        <f>VLOOKUP(working_table!$G4492,order_items[[#All],[product_id]:[subtotal_idr]],3,0)</f>
        <v>149000</v>
      </c>
      <c r="J4492" s="5">
        <f>VLOOKUP(working_table!$G4492,order_items[[#All],[product_id]:[subtotal_idr]],4,0)</f>
        <v>149000</v>
      </c>
      <c r="K4492" t="str">
        <f>VLOOKUP($G4492,products7[#All],2,0)</f>
        <v>Dress A-Line Kanvas Lokal</v>
      </c>
      <c r="L4492" t="str">
        <f>VLOOKUP($G4492,products7[#All],3,0)</f>
        <v>dress</v>
      </c>
      <c r="M4492" t="str">
        <f>VLOOKUP($G4492,products7[#All],7,0)</f>
        <v>Kanvas Lokal</v>
      </c>
    </row>
    <row r="4493" spans="1:13" x14ac:dyDescent="0.35">
      <c r="A4493" t="s">
        <v>9875</v>
      </c>
      <c r="B4493" s="2">
        <f>VLOOKUP(A4493,orders[#All],3,0)</f>
        <v>45567</v>
      </c>
      <c r="C4493" t="str">
        <f>VLOOKUP($A4493,orders[#All],9,0)</f>
        <v>shipped</v>
      </c>
      <c r="D4493" t="str">
        <f>VLOOKUP($A4493,orders[#All],5,0)</f>
        <v>Banjarmasin</v>
      </c>
      <c r="E4493" t="str">
        <f>VLOOKUP($A4493,orders[#All],6,0)</f>
        <v>Kalimantan Selatan</v>
      </c>
      <c r="F4493" t="str">
        <f>VLOOKUP($A4493,orders[#All],10,0)</f>
        <v>TANPA PROMO</v>
      </c>
      <c r="G4493" t="s">
        <v>3422</v>
      </c>
      <c r="H4493">
        <f>VLOOKUP(working_table!G4493,order_items[[#All],[product_id]:[subtotal_idr]],2,0)</f>
        <v>1</v>
      </c>
      <c r="I4493" s="5">
        <f>VLOOKUP(working_table!$G4493,order_items[[#All],[product_id]:[subtotal_idr]],3,0)</f>
        <v>229000</v>
      </c>
      <c r="J4493" s="5">
        <f>VLOOKUP(working_table!$G4493,order_items[[#All],[product_id]:[subtotal_idr]],4,0)</f>
        <v>229000</v>
      </c>
      <c r="K4493" t="str">
        <f>VLOOKUP($G4493,products7[#All],2,0)</f>
        <v>Dompet Kulit NusaBrand</v>
      </c>
      <c r="L4493" t="str">
        <f>VLOOKUP($G4493,products7[#All],3,0)</f>
        <v>Accessories</v>
      </c>
      <c r="M4493" t="str">
        <f>VLOOKUP($G4493,products7[#All],7,0)</f>
        <v>NusaBrand</v>
      </c>
    </row>
    <row r="4494" spans="1:13" x14ac:dyDescent="0.35">
      <c r="A4494" t="s">
        <v>9875</v>
      </c>
      <c r="B4494" s="2">
        <f>VLOOKUP(A4494,orders[#All],3,0)</f>
        <v>45567</v>
      </c>
      <c r="C4494" t="str">
        <f>VLOOKUP($A4494,orders[#All],9,0)</f>
        <v>shipped</v>
      </c>
      <c r="D4494" t="str">
        <f>VLOOKUP($A4494,orders[#All],5,0)</f>
        <v>Banjarmasin</v>
      </c>
      <c r="E4494" t="str">
        <f>VLOOKUP($A4494,orders[#All],6,0)</f>
        <v>Kalimantan Selatan</v>
      </c>
      <c r="F4494" t="str">
        <f>VLOOKUP($A4494,orders[#All],10,0)</f>
        <v>TANPA PROMO</v>
      </c>
      <c r="G4494" t="s">
        <v>3041</v>
      </c>
      <c r="H4494">
        <f>VLOOKUP(working_table!G4494,order_items[[#All],[product_id]:[subtotal_idr]],2,0)</f>
        <v>1</v>
      </c>
      <c r="I4494" s="5">
        <f>VLOOKUP(working_table!$G4494,order_items[[#All],[product_id]:[subtotal_idr]],3,0)</f>
        <v>89000</v>
      </c>
      <c r="J4494" s="5">
        <f>VLOOKUP(working_table!$G4494,order_items[[#All],[product_id]:[subtotal_idr]],4,0)</f>
        <v>89000</v>
      </c>
      <c r="K4494" t="str">
        <f>VLOOKUP($G4494,products7[#All],2,0)</f>
        <v>Tas Selempang Pesona Indo</v>
      </c>
      <c r="L4494" t="str">
        <f>VLOOKUP($G4494,products7[#All],3,0)</f>
        <v>Accessories</v>
      </c>
      <c r="M4494" t="str">
        <f>VLOOKUP($G4494,products7[#All],7,0)</f>
        <v>Pesona Indo</v>
      </c>
    </row>
    <row r="4495" spans="1:13" x14ac:dyDescent="0.35">
      <c r="A4495" t="s">
        <v>9878</v>
      </c>
      <c r="B4495" s="2">
        <f>VLOOKUP(A4495,orders[#All],3,0)</f>
        <v>45272</v>
      </c>
      <c r="C4495" t="str">
        <f>VLOOKUP($A4495,orders[#All],9,0)</f>
        <v>delivered</v>
      </c>
      <c r="D4495" t="str">
        <f>VLOOKUP($A4495,orders[#All],5,0)</f>
        <v>Padang</v>
      </c>
      <c r="E4495" t="str">
        <f>VLOOKUP($A4495,orders[#All],6,0)</f>
        <v>Sumatera Barat</v>
      </c>
      <c r="F4495" t="str">
        <f>VLOOKUP($A4495,orders[#All],10,0)</f>
        <v>RAMADAN23</v>
      </c>
      <c r="G4495" t="s">
        <v>2718</v>
      </c>
      <c r="H4495">
        <f>VLOOKUP(working_table!G4495,order_items[[#All],[product_id]:[subtotal_idr]],2,0)</f>
        <v>1</v>
      </c>
      <c r="I4495" s="5">
        <f>VLOOKUP(working_table!$G4495,order_items[[#All],[product_id]:[subtotal_idr]],3,0)</f>
        <v>59000</v>
      </c>
      <c r="J4495" s="5">
        <f>VLOOKUP(working_table!$G4495,order_items[[#All],[product_id]:[subtotal_idr]],4,0)</f>
        <v>59000</v>
      </c>
      <c r="K4495" t="str">
        <f>VLOOKUP($G4495,products7[#All],2,0)</f>
        <v>T-Shirt Oversize Kanvas Lokal</v>
      </c>
      <c r="L4495" t="str">
        <f>VLOOKUP($G4495,products7[#All],3,0)</f>
        <v>T-Shirt</v>
      </c>
      <c r="M4495" t="str">
        <f>VLOOKUP($G4495,products7[#All],7,0)</f>
        <v>Kanvas Lokal</v>
      </c>
    </row>
    <row r="4496" spans="1:13" x14ac:dyDescent="0.35">
      <c r="A4496" t="s">
        <v>9878</v>
      </c>
      <c r="B4496" s="2">
        <f>VLOOKUP(A4496,orders[#All],3,0)</f>
        <v>45272</v>
      </c>
      <c r="C4496" t="str">
        <f>VLOOKUP($A4496,orders[#All],9,0)</f>
        <v>delivered</v>
      </c>
      <c r="D4496" t="str">
        <f>VLOOKUP($A4496,orders[#All],5,0)</f>
        <v>Padang</v>
      </c>
      <c r="E4496" t="str">
        <f>VLOOKUP($A4496,orders[#All],6,0)</f>
        <v>Sumatera Barat</v>
      </c>
      <c r="F4496" t="str">
        <f>VLOOKUP($A4496,orders[#All],10,0)</f>
        <v>RAMADAN23</v>
      </c>
      <c r="G4496" t="s">
        <v>3049</v>
      </c>
      <c r="H4496">
        <f>VLOOKUP(working_table!G4496,order_items[[#All],[product_id]:[subtotal_idr]],2,0)</f>
        <v>1</v>
      </c>
      <c r="I4496" s="5">
        <f>VLOOKUP(working_table!$G4496,order_items[[#All],[product_id]:[subtotal_idr]],3,0)</f>
        <v>129000</v>
      </c>
      <c r="J4496" s="5">
        <f>VLOOKUP(working_table!$G4496,order_items[[#All],[product_id]:[subtotal_idr]],4,0)</f>
        <v>129000</v>
      </c>
      <c r="K4496" t="str">
        <f>VLOOKUP($G4496,products7[#All],2,0)</f>
        <v>Dress Bodycon Senja Wear</v>
      </c>
      <c r="L4496" t="str">
        <f>VLOOKUP($G4496,products7[#All],3,0)</f>
        <v>Dress</v>
      </c>
      <c r="M4496" t="str">
        <f>VLOOKUP($G4496,products7[#All],7,0)</f>
        <v>Senja Wear</v>
      </c>
    </row>
    <row r="4497" spans="1:13" x14ac:dyDescent="0.35">
      <c r="A4497" t="s">
        <v>9881</v>
      </c>
      <c r="B4497" s="2">
        <f>VLOOKUP(A4497,orders[#All],3,0)</f>
        <v>45699</v>
      </c>
      <c r="C4497" t="str">
        <f>VLOOKUP($A4497,orders[#All],9,0)</f>
        <v>shipped</v>
      </c>
      <c r="D4497" t="str">
        <f>VLOOKUP($A4497,orders[#All],5,0)</f>
        <v>Semarang</v>
      </c>
      <c r="E4497" t="str">
        <f>VLOOKUP($A4497,orders[#All],6,0)</f>
        <v>Jawa Tengah</v>
      </c>
      <c r="F4497" t="str">
        <f>VLOOKUP($A4497,orders[#All],10,0)</f>
        <v>SALE2024</v>
      </c>
      <c r="G4497" t="s">
        <v>2980</v>
      </c>
      <c r="H4497">
        <f>VLOOKUP(working_table!G4497,order_items[[#All],[product_id]:[subtotal_idr]],2,0)</f>
        <v>2</v>
      </c>
      <c r="I4497" s="5">
        <f>VLOOKUP(working_table!$G4497,order_items[[#All],[product_id]:[subtotal_idr]],3,0)</f>
        <v>279000</v>
      </c>
      <c r="J4497" s="5">
        <f>VLOOKUP(working_table!$G4497,order_items[[#All],[product_id]:[subtotal_idr]],4,0)</f>
        <v>558000</v>
      </c>
      <c r="K4497" t="str">
        <f>VLOOKUP($G4497,products7[#All],2,0)</f>
        <v>T-Shirt Graphic SandangIndo</v>
      </c>
      <c r="L4497" t="str">
        <f>VLOOKUP($G4497,products7[#All],3,0)</f>
        <v>T-Shirt</v>
      </c>
      <c r="M4497" t="str">
        <f>VLOOKUP($G4497,products7[#All],7,0)</f>
        <v>SandangIndo</v>
      </c>
    </row>
    <row r="4498" spans="1:13" x14ac:dyDescent="0.35">
      <c r="A4498" t="s">
        <v>9881</v>
      </c>
      <c r="B4498" s="2">
        <f>VLOOKUP(A4498,orders[#All],3,0)</f>
        <v>45699</v>
      </c>
      <c r="C4498" t="str">
        <f>VLOOKUP($A4498,orders[#All],9,0)</f>
        <v>shipped</v>
      </c>
      <c r="D4498" t="str">
        <f>VLOOKUP($A4498,orders[#All],5,0)</f>
        <v>Semarang</v>
      </c>
      <c r="E4498" t="str">
        <f>VLOOKUP($A4498,orders[#All],6,0)</f>
        <v>Jawa Tengah</v>
      </c>
      <c r="F4498" t="str">
        <f>VLOOKUP($A4498,orders[#All],10,0)</f>
        <v>SALE2024</v>
      </c>
      <c r="G4498" t="s">
        <v>3382</v>
      </c>
      <c r="H4498">
        <f>VLOOKUP(working_table!G4498,order_items[[#All],[product_id]:[subtotal_idr]],2,0)</f>
        <v>1</v>
      </c>
      <c r="I4498" s="5">
        <f>VLOOKUP(working_table!$G4498,order_items[[#All],[product_id]:[subtotal_idr]],3,0)</f>
        <v>119000</v>
      </c>
      <c r="J4498" s="5">
        <f>VLOOKUP(working_table!$G4498,order_items[[#All],[product_id]:[subtotal_idr]],4,0)</f>
        <v>119000</v>
      </c>
      <c r="K4498" t="str">
        <f>VLOOKUP($G4498,products7[#All],2,0)</f>
        <v>Jacket Coach NusaBrand</v>
      </c>
      <c r="L4498" t="str">
        <f>VLOOKUP($G4498,products7[#All],3,0)</f>
        <v>Jacket</v>
      </c>
      <c r="M4498" t="str">
        <f>VLOOKUP($G4498,products7[#All],7,0)</f>
        <v>NusaBrand</v>
      </c>
    </row>
    <row r="4499" spans="1:13" x14ac:dyDescent="0.35">
      <c r="A4499" t="s">
        <v>9884</v>
      </c>
      <c r="B4499" s="2">
        <f>VLOOKUP(A4499,orders[#All],3,0)</f>
        <v>45329</v>
      </c>
      <c r="C4499" t="str">
        <f>VLOOKUP($A4499,orders[#All],9,0)</f>
        <v>delivered</v>
      </c>
      <c r="D4499" t="str">
        <f>VLOOKUP($A4499,orders[#All],5,0)</f>
        <v>Palembang</v>
      </c>
      <c r="E4499" t="str">
        <f>VLOOKUP($A4499,orders[#All],6,0)</f>
        <v>Sumatera Selatan</v>
      </c>
      <c r="F4499" t="str">
        <f>VLOOKUP($A4499,orders[#All],10,0)</f>
        <v>FLASHSALE</v>
      </c>
      <c r="G4499" t="s">
        <v>2510</v>
      </c>
      <c r="H4499">
        <f>VLOOKUP(working_table!G4499,order_items[[#All],[product_id]:[subtotal_idr]],2,0)</f>
        <v>1</v>
      </c>
      <c r="I4499" s="5">
        <f>VLOOKUP(working_table!$G4499,order_items[[#All],[product_id]:[subtotal_idr]],3,0)</f>
        <v>229000</v>
      </c>
      <c r="J4499" s="5">
        <f>VLOOKUP(working_table!$G4499,order_items[[#All],[product_id]:[subtotal_idr]],4,0)</f>
        <v>229000</v>
      </c>
      <c r="K4499" t="str">
        <f>VLOOKUP($G4499,products7[#All],2,0)</f>
        <v>Dompet Kulit Cendana Co</v>
      </c>
      <c r="L4499" t="str">
        <f>VLOOKUP($G4499,products7[#All],3,0)</f>
        <v>Accessories</v>
      </c>
      <c r="M4499" t="str">
        <f>VLOOKUP($G4499,products7[#All],7,0)</f>
        <v>Cendana Co</v>
      </c>
    </row>
    <row r="4500" spans="1:13" x14ac:dyDescent="0.35">
      <c r="A4500" t="s">
        <v>9884</v>
      </c>
      <c r="B4500" s="2">
        <f>VLOOKUP(A4500,orders[#All],3,0)</f>
        <v>45329</v>
      </c>
      <c r="C4500" t="str">
        <f>VLOOKUP($A4500,orders[#All],9,0)</f>
        <v>delivered</v>
      </c>
      <c r="D4500" t="str">
        <f>VLOOKUP($A4500,orders[#All],5,0)</f>
        <v>Palembang</v>
      </c>
      <c r="E4500" t="str">
        <f>VLOOKUP($A4500,orders[#All],6,0)</f>
        <v>Sumatera Selatan</v>
      </c>
      <c r="F4500" t="str">
        <f>VLOOKUP($A4500,orders[#All],10,0)</f>
        <v>FLASHSALE</v>
      </c>
      <c r="G4500" t="s">
        <v>2940</v>
      </c>
      <c r="H4500">
        <f>VLOOKUP(working_table!G4500,order_items[[#All],[product_id]:[subtotal_idr]],2,0)</f>
        <v>1</v>
      </c>
      <c r="I4500" s="5">
        <f>VLOOKUP(working_table!$G4500,order_items[[#All],[product_id]:[subtotal_idr]],3,0)</f>
        <v>149000</v>
      </c>
      <c r="J4500" s="5">
        <f>VLOOKUP(working_table!$G4500,order_items[[#All],[product_id]:[subtotal_idr]],4,0)</f>
        <v>149000</v>
      </c>
      <c r="K4500" t="str">
        <f>VLOOKUP($G4500,products7[#All],2,0)</f>
        <v>Jacket Denim Ratu Mode</v>
      </c>
      <c r="L4500" t="str">
        <f>VLOOKUP($G4500,products7[#All],3,0)</f>
        <v>Jacket</v>
      </c>
      <c r="M4500" t="str">
        <f>VLOOKUP($G4500,products7[#All],7,0)</f>
        <v>Ratu Mode</v>
      </c>
    </row>
    <row r="4501" spans="1:13" x14ac:dyDescent="0.35">
      <c r="A4501" t="s">
        <v>9887</v>
      </c>
      <c r="B4501" s="2">
        <f>VLOOKUP(A4501,orders[#All],3,0)</f>
        <v>45146</v>
      </c>
      <c r="C4501" t="str">
        <f>VLOOKUP($A4501,orders[#All],9,0)</f>
        <v>delivered</v>
      </c>
      <c r="D4501" t="str">
        <f>VLOOKUP($A4501,orders[#All],5,0)</f>
        <v>Pekanbaru</v>
      </c>
      <c r="E4501" t="str">
        <f>VLOOKUP($A4501,orders[#All],6,0)</f>
        <v>Riau</v>
      </c>
      <c r="F4501" t="str">
        <f>VLOOKUP($A4501,orders[#All],10,0)</f>
        <v>NEWUSER</v>
      </c>
      <c r="G4501" t="s">
        <v>3519</v>
      </c>
      <c r="H4501">
        <f>VLOOKUP(working_table!G4501,order_items[[#All],[product_id]:[subtotal_idr]],2,0)</f>
        <v>1</v>
      </c>
      <c r="I4501" s="5">
        <f>VLOOKUP(working_table!$G4501,order_items[[#All],[product_id]:[subtotal_idr]],3,0)</f>
        <v>49000</v>
      </c>
      <c r="J4501" s="5">
        <f>VLOOKUP(working_table!$G4501,order_items[[#All],[product_id]:[subtotal_idr]],4,0)</f>
        <v>49000</v>
      </c>
      <c r="K4501" t="str">
        <f>VLOOKUP($G4501,products7[#All],2,0)</f>
        <v>Dress Mini Casual Kanvas Lokal</v>
      </c>
      <c r="L4501" t="str">
        <f>VLOOKUP($G4501,products7[#All],3,0)</f>
        <v>dress</v>
      </c>
      <c r="M4501" t="str">
        <f>VLOOKUP($G4501,products7[#All],7,0)</f>
        <v>Kanvas Lokal</v>
      </c>
    </row>
    <row r="4502" spans="1:13" x14ac:dyDescent="0.35">
      <c r="A4502" t="s">
        <v>9887</v>
      </c>
      <c r="B4502" s="2">
        <f>VLOOKUP(A4502,orders[#All],3,0)</f>
        <v>45146</v>
      </c>
      <c r="C4502" t="str">
        <f>VLOOKUP($A4502,orders[#All],9,0)</f>
        <v>delivered</v>
      </c>
      <c r="D4502" t="str">
        <f>VLOOKUP($A4502,orders[#All],5,0)</f>
        <v>Pekanbaru</v>
      </c>
      <c r="E4502" t="str">
        <f>VLOOKUP($A4502,orders[#All],6,0)</f>
        <v>Riau</v>
      </c>
      <c r="F4502" t="str">
        <f>VLOOKUP($A4502,orders[#All],10,0)</f>
        <v>NEWUSER</v>
      </c>
      <c r="G4502" t="s">
        <v>2993</v>
      </c>
      <c r="H4502">
        <f>VLOOKUP(working_table!G4502,order_items[[#All],[product_id]:[subtotal_idr]],2,0)</f>
        <v>1</v>
      </c>
      <c r="I4502" s="5">
        <f>VLOOKUP(working_table!$G4502,order_items[[#All],[product_id]:[subtotal_idr]],3,0)</f>
        <v>349000</v>
      </c>
      <c r="J4502" s="5">
        <f>VLOOKUP(working_table!$G4502,order_items[[#All],[product_id]:[subtotal_idr]],4,0)</f>
        <v>349000</v>
      </c>
      <c r="K4502" t="str">
        <f>VLOOKUP($G4502,products7[#All],2,0)</f>
        <v>Jacket Hoodie Cendana Co</v>
      </c>
      <c r="L4502" t="str">
        <f>VLOOKUP($G4502,products7[#All],3,0)</f>
        <v>Jacket</v>
      </c>
      <c r="M4502" t="str">
        <f>VLOOKUP($G4502,products7[#All],7,0)</f>
        <v>Cendana Co</v>
      </c>
    </row>
    <row r="4503" spans="1:13" x14ac:dyDescent="0.35">
      <c r="A4503" t="s">
        <v>9890</v>
      </c>
      <c r="B4503" s="2">
        <f>VLOOKUP(A4503,orders[#All],3,0)</f>
        <v>45635</v>
      </c>
      <c r="C4503" t="str">
        <f>VLOOKUP($A4503,orders[#All],9,0)</f>
        <v>delivered</v>
      </c>
      <c r="D4503" t="str">
        <f>VLOOKUP($A4503,orders[#All],5,0)</f>
        <v>Manado</v>
      </c>
      <c r="E4503" t="str">
        <f>VLOOKUP($A4503,orders[#All],6,0)</f>
        <v>Sulawesi Utara</v>
      </c>
      <c r="F4503" t="str">
        <f>VLOOKUP($A4503,orders[#All],10,0)</f>
        <v>TANPA PROMO</v>
      </c>
      <c r="G4503" t="s">
        <v>3231</v>
      </c>
      <c r="H4503">
        <f>VLOOKUP(working_table!G4503,order_items[[#All],[product_id]:[subtotal_idr]],2,0)</f>
        <v>1</v>
      </c>
      <c r="I4503" s="5">
        <f>VLOOKUP(working_table!$G4503,order_items[[#All],[product_id]:[subtotal_idr]],3,0)</f>
        <v>329000</v>
      </c>
      <c r="J4503" s="5">
        <f>VLOOKUP(working_table!$G4503,order_items[[#All],[product_id]:[subtotal_idr]],4,0)</f>
        <v>329000</v>
      </c>
      <c r="K4503" t="str">
        <f>VLOOKUP($G4503,products7[#All],2,0)</f>
        <v>T-Shirt Graphic Kanvas Lokal</v>
      </c>
      <c r="L4503" t="str">
        <f>VLOOKUP($G4503,products7[#All],3,0)</f>
        <v>T-Shirt</v>
      </c>
      <c r="M4503" t="str">
        <f>VLOOKUP($G4503,products7[#All],7,0)</f>
        <v>Kanvas Lokal</v>
      </c>
    </row>
    <row r="4504" spans="1:13" x14ac:dyDescent="0.35">
      <c r="A4504" t="s">
        <v>9892</v>
      </c>
      <c r="B4504" s="2">
        <f>VLOOKUP(A4504,orders[#All],3,0)</f>
        <v>45533</v>
      </c>
      <c r="C4504" t="str">
        <f>VLOOKUP($A4504,orders[#All],9,0)</f>
        <v>delivered</v>
      </c>
      <c r="D4504" t="str">
        <f>VLOOKUP($A4504,orders[#All],5,0)</f>
        <v>Pontianak</v>
      </c>
      <c r="E4504" t="str">
        <f>VLOOKUP($A4504,orders[#All],6,0)</f>
        <v>Kalimantan Barat</v>
      </c>
      <c r="F4504" t="str">
        <f>VLOOKUP($A4504,orders[#All],10,0)</f>
        <v>TANPA PROMO</v>
      </c>
      <c r="G4504" t="s">
        <v>3406</v>
      </c>
      <c r="H4504">
        <f>VLOOKUP(working_table!G4504,order_items[[#All],[product_id]:[subtotal_idr]],2,0)</f>
        <v>1</v>
      </c>
      <c r="I4504" s="5">
        <f>VLOOKUP(working_table!$G4504,order_items[[#All],[product_id]:[subtotal_idr]],3,0)</f>
        <v>299000</v>
      </c>
      <c r="J4504" s="5">
        <f>VLOOKUP(working_table!$G4504,order_items[[#All],[product_id]:[subtotal_idr]],4,0)</f>
        <v>299000</v>
      </c>
      <c r="K4504" t="str">
        <f>VLOOKUP($G4504,products7[#All],2,0)</f>
        <v>Topi Baseball Riang Apparel</v>
      </c>
      <c r="L4504" t="str">
        <f>VLOOKUP($G4504,products7[#All],3,0)</f>
        <v>Accessories</v>
      </c>
      <c r="M4504" t="str">
        <f>VLOOKUP($G4504,products7[#All],7,0)</f>
        <v>Riang Apparel</v>
      </c>
    </row>
    <row r="4505" spans="1:13" x14ac:dyDescent="0.35">
      <c r="A4505" t="s">
        <v>9892</v>
      </c>
      <c r="B4505" s="2">
        <f>VLOOKUP(A4505,orders[#All],3,0)</f>
        <v>45533</v>
      </c>
      <c r="C4505" t="str">
        <f>VLOOKUP($A4505,orders[#All],9,0)</f>
        <v>delivered</v>
      </c>
      <c r="D4505" t="str">
        <f>VLOOKUP($A4505,orders[#All],5,0)</f>
        <v>Pontianak</v>
      </c>
      <c r="E4505" t="str">
        <f>VLOOKUP($A4505,orders[#All],6,0)</f>
        <v>Kalimantan Barat</v>
      </c>
      <c r="F4505" t="str">
        <f>VLOOKUP($A4505,orders[#All],10,0)</f>
        <v>TANPA PROMO</v>
      </c>
      <c r="G4505" t="s">
        <v>2405</v>
      </c>
      <c r="H4505">
        <f>VLOOKUP(working_table!G4505,order_items[[#All],[product_id]:[subtotal_idr]],2,0)</f>
        <v>2</v>
      </c>
      <c r="I4505" s="5">
        <f>VLOOKUP(working_table!$G4505,order_items[[#All],[product_id]:[subtotal_idr]],3,0)</f>
        <v>179000</v>
      </c>
      <c r="J4505" s="5">
        <f>VLOOKUP(working_table!$G4505,order_items[[#All],[product_id]:[subtotal_idr]],4,0)</f>
        <v>358000</v>
      </c>
      <c r="K4505" t="str">
        <f>VLOOKUP($G4505,products7[#All],2,0)</f>
        <v>Jacket Hoodie NusaBrand</v>
      </c>
      <c r="L4505" t="str">
        <f>VLOOKUP($G4505,products7[#All],3,0)</f>
        <v>Jacket</v>
      </c>
      <c r="M4505" t="str">
        <f>VLOOKUP($G4505,products7[#All],7,0)</f>
        <v>NusaBrand</v>
      </c>
    </row>
    <row r="4506" spans="1:13" x14ac:dyDescent="0.35">
      <c r="A4506" t="s">
        <v>9892</v>
      </c>
      <c r="B4506" s="2">
        <f>VLOOKUP(A4506,orders[#All],3,0)</f>
        <v>45533</v>
      </c>
      <c r="C4506" t="str">
        <f>VLOOKUP($A4506,orders[#All],9,0)</f>
        <v>delivered</v>
      </c>
      <c r="D4506" t="str">
        <f>VLOOKUP($A4506,orders[#All],5,0)</f>
        <v>Pontianak</v>
      </c>
      <c r="E4506" t="str">
        <f>VLOOKUP($A4506,orders[#All],6,0)</f>
        <v>Kalimantan Barat</v>
      </c>
      <c r="F4506" t="str">
        <f>VLOOKUP($A4506,orders[#All],10,0)</f>
        <v>TANPA PROMO</v>
      </c>
      <c r="G4506" t="s">
        <v>2646</v>
      </c>
      <c r="H4506">
        <f>VLOOKUP(working_table!G4506,order_items[[#All],[product_id]:[subtotal_idr]],2,0)</f>
        <v>1</v>
      </c>
      <c r="I4506" s="5">
        <f>VLOOKUP(working_table!$G4506,order_items[[#All],[product_id]:[subtotal_idr]],3,0)</f>
        <v>299000</v>
      </c>
      <c r="J4506" s="5">
        <f>VLOOKUP(working_table!$G4506,order_items[[#All],[product_id]:[subtotal_idr]],4,0)</f>
        <v>299000</v>
      </c>
      <c r="K4506" t="str">
        <f>VLOOKUP($G4506,products7[#All],2,0)</f>
        <v>Dress Bodycon Tropika Style</v>
      </c>
      <c r="L4506" t="str">
        <f>VLOOKUP($G4506,products7[#All],3,0)</f>
        <v>Dress</v>
      </c>
      <c r="M4506" t="str">
        <f>VLOOKUP($G4506,products7[#All],7,0)</f>
        <v>Tropika Style</v>
      </c>
    </row>
    <row r="4507" spans="1:13" x14ac:dyDescent="0.35">
      <c r="A4507" t="s">
        <v>9896</v>
      </c>
      <c r="B4507" s="2">
        <f>VLOOKUP(A4507,orders[#All],3,0)</f>
        <v>45217</v>
      </c>
      <c r="C4507" t="str">
        <f>VLOOKUP($A4507,orders[#All],9,0)</f>
        <v>delivered</v>
      </c>
      <c r="D4507" t="str">
        <f>VLOOKUP($A4507,orders[#All],5,0)</f>
        <v>Jakarta</v>
      </c>
      <c r="E4507" t="str">
        <f>VLOOKUP($A4507,orders[#All],6,0)</f>
        <v>DKI Jakarta</v>
      </c>
      <c r="F4507" t="str">
        <f>VLOOKUP($A4507,orders[#All],10,0)</f>
        <v>TANPA PROMO</v>
      </c>
      <c r="G4507" t="s">
        <v>3031</v>
      </c>
      <c r="H4507">
        <f>VLOOKUP(working_table!G4507,order_items[[#All],[product_id]:[subtotal_idr]],2,0)</f>
        <v>1</v>
      </c>
      <c r="I4507" s="5">
        <f>VLOOKUP(working_table!$G4507,order_items[[#All],[product_id]:[subtotal_idr]],3,0)</f>
        <v>69000</v>
      </c>
      <c r="J4507" s="5">
        <f>VLOOKUP(working_table!$G4507,order_items[[#All],[product_id]:[subtotal_idr]],4,0)</f>
        <v>69000</v>
      </c>
      <c r="K4507" t="str">
        <f>VLOOKUP($G4507,products7[#All],2,0)</f>
        <v>Kemeja Linen Kanvas Lokal</v>
      </c>
      <c r="L4507" t="str">
        <f>VLOOKUP($G4507,products7[#All],3,0)</f>
        <v>T-Shirt</v>
      </c>
      <c r="M4507" t="str">
        <f>VLOOKUP($G4507,products7[#All],7,0)</f>
        <v>Kanvas Lokal</v>
      </c>
    </row>
    <row r="4508" spans="1:13" x14ac:dyDescent="0.35">
      <c r="A4508" t="s">
        <v>9896</v>
      </c>
      <c r="B4508" s="2">
        <f>VLOOKUP(A4508,orders[#All],3,0)</f>
        <v>45217</v>
      </c>
      <c r="C4508" t="str">
        <f>VLOOKUP($A4508,orders[#All],9,0)</f>
        <v>delivered</v>
      </c>
      <c r="D4508" t="str">
        <f>VLOOKUP($A4508,orders[#All],5,0)</f>
        <v>Jakarta</v>
      </c>
      <c r="E4508" t="str">
        <f>VLOOKUP($A4508,orders[#All],6,0)</f>
        <v>DKI Jakarta</v>
      </c>
      <c r="F4508" t="str">
        <f>VLOOKUP($A4508,orders[#All],10,0)</f>
        <v>TANPA PROMO</v>
      </c>
      <c r="G4508" t="s">
        <v>2746</v>
      </c>
      <c r="H4508">
        <f>VLOOKUP(working_table!G4508,order_items[[#All],[product_id]:[subtotal_idr]],2,0)</f>
        <v>1</v>
      </c>
      <c r="I4508" s="5">
        <f>VLOOKUP(working_table!$G4508,order_items[[#All],[product_id]:[subtotal_idr]],3,0)</f>
        <v>329000</v>
      </c>
      <c r="J4508" s="5">
        <f>VLOOKUP(working_table!$G4508,order_items[[#All],[product_id]:[subtotal_idr]],4,0)</f>
        <v>329000</v>
      </c>
      <c r="K4508" t="str">
        <f>VLOOKUP($G4508,products7[#All],2,0)</f>
        <v>Kemeja Oxford Riang Apparel</v>
      </c>
      <c r="L4508" t="str">
        <f>VLOOKUP($G4508,products7[#All],3,0)</f>
        <v>kemeja</v>
      </c>
      <c r="M4508" t="str">
        <f>VLOOKUP($G4508,products7[#All],7,0)</f>
        <v>Riang Apparel</v>
      </c>
    </row>
    <row r="4509" spans="1:13" x14ac:dyDescent="0.35">
      <c r="A4509" t="s">
        <v>9899</v>
      </c>
      <c r="B4509" s="2">
        <f>VLOOKUP(A4509,orders[#All],3,0)</f>
        <v>45271</v>
      </c>
      <c r="C4509" t="str">
        <f>VLOOKUP($A4509,orders[#All],9,0)</f>
        <v>delivered</v>
      </c>
      <c r="D4509" t="str">
        <f>VLOOKUP($A4509,orders[#All],5,0)</f>
        <v>Balikpapan</v>
      </c>
      <c r="E4509" t="str">
        <f>VLOOKUP($A4509,orders[#All],6,0)</f>
        <v>Kalimantan Timur</v>
      </c>
      <c r="F4509" t="str">
        <f>VLOOKUP($A4509,orders[#All],10,0)</f>
        <v>TANPA PROMO</v>
      </c>
      <c r="G4509" t="s">
        <v>3269</v>
      </c>
      <c r="H4509">
        <f>VLOOKUP(working_table!G4509,order_items[[#All],[product_id]:[subtotal_idr]],2,0)</f>
        <v>1</v>
      </c>
      <c r="I4509" s="5">
        <f>VLOOKUP(working_table!$G4509,order_items[[#All],[product_id]:[subtotal_idr]],3,0)</f>
        <v>79000</v>
      </c>
      <c r="J4509" s="5">
        <f>VLOOKUP(working_table!$G4509,order_items[[#All],[product_id]:[subtotal_idr]],4,0)</f>
        <v>79000</v>
      </c>
      <c r="K4509" t="str">
        <f>VLOOKUP($G4509,products7[#All],2,0)</f>
        <v>Jacket Denim Tropika Style</v>
      </c>
      <c r="L4509" t="str">
        <f>VLOOKUP($G4509,products7[#All],3,0)</f>
        <v>Jacket</v>
      </c>
      <c r="M4509" t="str">
        <f>VLOOKUP($G4509,products7[#All],7,0)</f>
        <v>Tropika Style</v>
      </c>
    </row>
    <row r="4510" spans="1:13" x14ac:dyDescent="0.35">
      <c r="A4510" t="s">
        <v>9899</v>
      </c>
      <c r="B4510" s="2">
        <f>VLOOKUP(A4510,orders[#All],3,0)</f>
        <v>45271</v>
      </c>
      <c r="C4510" t="str">
        <f>VLOOKUP($A4510,orders[#All],9,0)</f>
        <v>delivered</v>
      </c>
      <c r="D4510" t="str">
        <f>VLOOKUP($A4510,orders[#All],5,0)</f>
        <v>Balikpapan</v>
      </c>
      <c r="E4510" t="str">
        <f>VLOOKUP($A4510,orders[#All],6,0)</f>
        <v>Kalimantan Timur</v>
      </c>
      <c r="F4510" t="str">
        <f>VLOOKUP($A4510,orders[#All],10,0)</f>
        <v>TANPA PROMO</v>
      </c>
      <c r="G4510" t="s">
        <v>2625</v>
      </c>
      <c r="H4510">
        <f>VLOOKUP(working_table!G4510,order_items[[#All],[product_id]:[subtotal_idr]],2,0)</f>
        <v>1</v>
      </c>
      <c r="I4510" s="5">
        <f>VLOOKUP(working_table!$G4510,order_items[[#All],[product_id]:[subtotal_idr]],3,0)</f>
        <v>119000</v>
      </c>
      <c r="J4510" s="5">
        <f>VLOOKUP(working_table!$G4510,order_items[[#All],[product_id]:[subtotal_idr]],4,0)</f>
        <v>119000</v>
      </c>
      <c r="K4510" t="str">
        <f>VLOOKUP($G4510,products7[#All],2,0)</f>
        <v>Kemeja Oxford Cendana Co</v>
      </c>
      <c r="L4510" t="str">
        <f>VLOOKUP($G4510,products7[#All],3,0)</f>
        <v>T-Shirt</v>
      </c>
      <c r="M4510" t="str">
        <f>VLOOKUP($G4510,products7[#All],7,0)</f>
        <v>Cendana Co</v>
      </c>
    </row>
    <row r="4511" spans="1:13" x14ac:dyDescent="0.35">
      <c r="A4511" t="s">
        <v>9899</v>
      </c>
      <c r="B4511" s="2">
        <f>VLOOKUP(A4511,orders[#All],3,0)</f>
        <v>45271</v>
      </c>
      <c r="C4511" t="str">
        <f>VLOOKUP($A4511,orders[#All],9,0)</f>
        <v>delivered</v>
      </c>
      <c r="D4511" t="str">
        <f>VLOOKUP($A4511,orders[#All],5,0)</f>
        <v>Balikpapan</v>
      </c>
      <c r="E4511" t="str">
        <f>VLOOKUP($A4511,orders[#All],6,0)</f>
        <v>Kalimantan Timur</v>
      </c>
      <c r="F4511" t="str">
        <f>VLOOKUP($A4511,orders[#All],10,0)</f>
        <v>TANPA PROMO</v>
      </c>
      <c r="G4511" t="s">
        <v>3445</v>
      </c>
      <c r="H4511">
        <f>VLOOKUP(working_table!G4511,order_items[[#All],[product_id]:[subtotal_idr]],2,0)</f>
        <v>1</v>
      </c>
      <c r="I4511" s="5">
        <f>VLOOKUP(working_table!$G4511,order_items[[#All],[product_id]:[subtotal_idr]],3,0)</f>
        <v>499000</v>
      </c>
      <c r="J4511" s="5">
        <f>VLOOKUP(working_table!$G4511,order_items[[#All],[product_id]:[subtotal_idr]],4,0)</f>
        <v>499000</v>
      </c>
      <c r="K4511" t="str">
        <f>VLOOKUP($G4511,products7[#All],2,0)</f>
        <v>T-Shirt Striped Kanvas Lokal</v>
      </c>
      <c r="L4511" t="str">
        <f>VLOOKUP($G4511,products7[#All],3,0)</f>
        <v>T-Shirt</v>
      </c>
      <c r="M4511" t="str">
        <f>VLOOKUP($G4511,products7[#All],7,0)</f>
        <v>Kanvas Lokal</v>
      </c>
    </row>
    <row r="4512" spans="1:13" x14ac:dyDescent="0.35">
      <c r="A4512" t="s">
        <v>9903</v>
      </c>
      <c r="B4512" s="2">
        <f>VLOOKUP(A4512,orders[#All],3,0)</f>
        <v>45007</v>
      </c>
      <c r="C4512" t="str">
        <f>VLOOKUP($A4512,orders[#All],9,0)</f>
        <v>delivered</v>
      </c>
      <c r="D4512" t="str">
        <f>VLOOKUP($A4512,orders[#All],5,0)</f>
        <v>Manado</v>
      </c>
      <c r="E4512" t="str">
        <f>VLOOKUP($A4512,orders[#All],6,0)</f>
        <v>Sulawesi Utara</v>
      </c>
      <c r="F4512" t="str">
        <f>VLOOKUP($A4512,orders[#All],10,0)</f>
        <v>RAMADAN23</v>
      </c>
      <c r="G4512" t="s">
        <v>3231</v>
      </c>
      <c r="H4512">
        <f>VLOOKUP(working_table!G4512,order_items[[#All],[product_id]:[subtotal_idr]],2,0)</f>
        <v>1</v>
      </c>
      <c r="I4512" s="5">
        <f>VLOOKUP(working_table!$G4512,order_items[[#All],[product_id]:[subtotal_idr]],3,0)</f>
        <v>329000</v>
      </c>
      <c r="J4512" s="5">
        <f>VLOOKUP(working_table!$G4512,order_items[[#All],[product_id]:[subtotal_idr]],4,0)</f>
        <v>329000</v>
      </c>
      <c r="K4512" t="str">
        <f>VLOOKUP($G4512,products7[#All],2,0)</f>
        <v>T-Shirt Graphic Kanvas Lokal</v>
      </c>
      <c r="L4512" t="str">
        <f>VLOOKUP($G4512,products7[#All],3,0)</f>
        <v>T-Shirt</v>
      </c>
      <c r="M4512" t="str">
        <f>VLOOKUP($G4512,products7[#All],7,0)</f>
        <v>Kanvas Lokal</v>
      </c>
    </row>
    <row r="4513" spans="1:13" x14ac:dyDescent="0.35">
      <c r="A4513" t="s">
        <v>9903</v>
      </c>
      <c r="B4513" s="2">
        <f>VLOOKUP(A4513,orders[#All],3,0)</f>
        <v>45007</v>
      </c>
      <c r="C4513" t="str">
        <f>VLOOKUP($A4513,orders[#All],9,0)</f>
        <v>delivered</v>
      </c>
      <c r="D4513" t="str">
        <f>VLOOKUP($A4513,orders[#All],5,0)</f>
        <v>Manado</v>
      </c>
      <c r="E4513" t="str">
        <f>VLOOKUP($A4513,orders[#All],6,0)</f>
        <v>Sulawesi Utara</v>
      </c>
      <c r="F4513" t="str">
        <f>VLOOKUP($A4513,orders[#All],10,0)</f>
        <v>RAMADAN23</v>
      </c>
      <c r="G4513" t="s">
        <v>2934</v>
      </c>
      <c r="H4513">
        <f>VLOOKUP(working_table!G4513,order_items[[#All],[product_id]:[subtotal_idr]],2,0)</f>
        <v>2</v>
      </c>
      <c r="I4513" s="5">
        <f>VLOOKUP(working_table!$G4513,order_items[[#All],[product_id]:[subtotal_idr]],3,0)</f>
        <v>69000</v>
      </c>
      <c r="J4513" s="5">
        <f>VLOOKUP(working_table!$G4513,order_items[[#All],[product_id]:[subtotal_idr]],4,0)</f>
        <v>138000</v>
      </c>
      <c r="K4513" t="str">
        <f>VLOOKUP($G4513,products7[#All],2,0)</f>
        <v>Syal Rajut Kanvas Lokal</v>
      </c>
      <c r="L4513" t="str">
        <f>VLOOKUP($G4513,products7[#All],3,0)</f>
        <v>Accessories</v>
      </c>
      <c r="M4513" t="str">
        <f>VLOOKUP($G4513,products7[#All],7,0)</f>
        <v>Kanvas Lokal</v>
      </c>
    </row>
    <row r="4514" spans="1:13" x14ac:dyDescent="0.35">
      <c r="A4514" t="s">
        <v>9906</v>
      </c>
      <c r="B4514" s="2">
        <f>VLOOKUP(A4514,orders[#All],3,0)</f>
        <v>44641</v>
      </c>
      <c r="C4514" t="str">
        <f>VLOOKUP($A4514,orders[#All],9,0)</f>
        <v>delivered</v>
      </c>
      <c r="D4514" t="str">
        <f>VLOOKUP($A4514,orders[#All],5,0)</f>
        <v>Malang</v>
      </c>
      <c r="E4514" t="str">
        <f>VLOOKUP($A4514,orders[#All],6,0)</f>
        <v>Jawa Timur</v>
      </c>
      <c r="F4514" t="str">
        <f>VLOOKUP($A4514,orders[#All],10,0)</f>
        <v>TANPA PROMO</v>
      </c>
      <c r="G4514" t="s">
        <v>3132</v>
      </c>
      <c r="H4514">
        <f>VLOOKUP(working_table!G4514,order_items[[#All],[product_id]:[subtotal_idr]],2,0)</f>
        <v>1</v>
      </c>
      <c r="I4514" s="5">
        <f>VLOOKUP(working_table!$G4514,order_items[[#All],[product_id]:[subtotal_idr]],3,0)</f>
        <v>229000</v>
      </c>
      <c r="J4514" s="5">
        <f>VLOOKUP(working_table!$G4514,order_items[[#All],[product_id]:[subtotal_idr]],4,0)</f>
        <v>229000</v>
      </c>
      <c r="K4514" t="str">
        <f>VLOOKUP($G4514,products7[#All],2,0)</f>
        <v>Jacket Denim Riang Apparel</v>
      </c>
      <c r="L4514" t="str">
        <f>VLOOKUP($G4514,products7[#All],3,0)</f>
        <v>Jacket</v>
      </c>
      <c r="M4514" t="str">
        <f>VLOOKUP($G4514,products7[#All],7,0)</f>
        <v>Riang Apparel</v>
      </c>
    </row>
    <row r="4515" spans="1:13" x14ac:dyDescent="0.35">
      <c r="A4515" t="s">
        <v>9908</v>
      </c>
      <c r="B4515" s="2">
        <f>VLOOKUP(A4515,orders[#All],3,0)</f>
        <v>45689</v>
      </c>
      <c r="C4515" t="str">
        <f>VLOOKUP($A4515,orders[#All],9,0)</f>
        <v>delivered</v>
      </c>
      <c r="D4515" t="str">
        <f>VLOOKUP($A4515,orders[#All],5,0)</f>
        <v>Bekasi</v>
      </c>
      <c r="E4515" t="str">
        <f>VLOOKUP($A4515,orders[#All],6,0)</f>
        <v>Jawa Barat</v>
      </c>
      <c r="F4515" t="str">
        <f>VLOOKUP($A4515,orders[#All],10,0)</f>
        <v>SALE2024</v>
      </c>
      <c r="G4515" t="s">
        <v>2646</v>
      </c>
      <c r="H4515">
        <f>VLOOKUP(working_table!G4515,order_items[[#All],[product_id]:[subtotal_idr]],2,0)</f>
        <v>1</v>
      </c>
      <c r="I4515" s="5">
        <f>VLOOKUP(working_table!$G4515,order_items[[#All],[product_id]:[subtotal_idr]],3,0)</f>
        <v>299000</v>
      </c>
      <c r="J4515" s="5">
        <f>VLOOKUP(working_table!$G4515,order_items[[#All],[product_id]:[subtotal_idr]],4,0)</f>
        <v>299000</v>
      </c>
      <c r="K4515" t="str">
        <f>VLOOKUP($G4515,products7[#All],2,0)</f>
        <v>Dress Bodycon Tropika Style</v>
      </c>
      <c r="L4515" t="str">
        <f>VLOOKUP($G4515,products7[#All],3,0)</f>
        <v>Dress</v>
      </c>
      <c r="M4515" t="str">
        <f>VLOOKUP($G4515,products7[#All],7,0)</f>
        <v>Tropika Style</v>
      </c>
    </row>
    <row r="4516" spans="1:13" x14ac:dyDescent="0.35">
      <c r="A4516" t="s">
        <v>9910</v>
      </c>
      <c r="B4516" s="2">
        <f>VLOOKUP(A4516,orders[#All],3,0)</f>
        <v>45071</v>
      </c>
      <c r="C4516" t="str">
        <f>VLOOKUP($A4516,orders[#All],9,0)</f>
        <v>delivered</v>
      </c>
      <c r="D4516" t="str">
        <f>VLOOKUP($A4516,orders[#All],5,0)</f>
        <v>Banjarmasin</v>
      </c>
      <c r="E4516" t="str">
        <f>VLOOKUP($A4516,orders[#All],6,0)</f>
        <v>Kalimantan Selatan</v>
      </c>
      <c r="F4516" t="str">
        <f>VLOOKUP($A4516,orders[#All],10,0)</f>
        <v>NEWUSER</v>
      </c>
      <c r="G4516" t="s">
        <v>2638</v>
      </c>
      <c r="H4516">
        <f>VLOOKUP(working_table!G4516,order_items[[#All],[product_id]:[subtotal_idr]],2,0)</f>
        <v>1</v>
      </c>
      <c r="I4516" s="5">
        <f>VLOOKUP(working_table!$G4516,order_items[[#All],[product_id]:[subtotal_idr]],3,0)</f>
        <v>179000</v>
      </c>
      <c r="J4516" s="5">
        <f>VLOOKUP(working_table!$G4516,order_items[[#All],[product_id]:[subtotal_idr]],4,0)</f>
        <v>179000</v>
      </c>
      <c r="K4516" t="str">
        <f>VLOOKUP($G4516,products7[#All],2,0)</f>
        <v>Syal Rajut Cendana Co</v>
      </c>
      <c r="L4516" t="str">
        <f>VLOOKUP($G4516,products7[#All],3,0)</f>
        <v>Accessories</v>
      </c>
      <c r="M4516" t="str">
        <f>VLOOKUP($G4516,products7[#All],7,0)</f>
        <v>Cendana Co</v>
      </c>
    </row>
    <row r="4517" spans="1:13" x14ac:dyDescent="0.35">
      <c r="A4517" t="s">
        <v>9912</v>
      </c>
      <c r="B4517" s="2">
        <f>VLOOKUP(A4517,orders[#All],3,0)</f>
        <v>44656</v>
      </c>
      <c r="C4517" t="str">
        <f>VLOOKUP($A4517,orders[#All],9,0)</f>
        <v>shipped</v>
      </c>
      <c r="D4517" t="str">
        <f>VLOOKUP($A4517,orders[#All],5,0)</f>
        <v>Bogor</v>
      </c>
      <c r="E4517" t="str">
        <f>VLOOKUP($A4517,orders[#All],6,0)</f>
        <v>Jawa Barat</v>
      </c>
      <c r="F4517" t="str">
        <f>VLOOKUP($A4517,orders[#All],10,0)</f>
        <v>TANPA PROMO</v>
      </c>
      <c r="G4517" t="s">
        <v>3568</v>
      </c>
      <c r="H4517">
        <f>VLOOKUP(working_table!G4517,order_items[[#All],[product_id]:[subtotal_idr]],2,0)</f>
        <v>1</v>
      </c>
      <c r="I4517" s="5">
        <f>VLOOKUP(working_table!$G4517,order_items[[#All],[product_id]:[subtotal_idr]],3,0)</f>
        <v>79000</v>
      </c>
      <c r="J4517" s="5">
        <f>VLOOKUP(working_table!$G4517,order_items[[#All],[product_id]:[subtotal_idr]],4,0)</f>
        <v>79000</v>
      </c>
      <c r="K4517" t="str">
        <f>VLOOKUP($G4517,products7[#All],2,0)</f>
        <v>Jacket Parasut BajuKita</v>
      </c>
      <c r="L4517" t="str">
        <f>VLOOKUP($G4517,products7[#All],3,0)</f>
        <v>Jacket</v>
      </c>
      <c r="M4517" t="str">
        <f>VLOOKUP($G4517,products7[#All],7,0)</f>
        <v>BajuKita</v>
      </c>
    </row>
    <row r="4518" spans="1:13" x14ac:dyDescent="0.35">
      <c r="A4518" t="s">
        <v>9914</v>
      </c>
      <c r="B4518" s="2">
        <f>VLOOKUP(A4518,orders[#All],3,0)</f>
        <v>45272</v>
      </c>
      <c r="C4518" t="str">
        <f>VLOOKUP($A4518,orders[#All],9,0)</f>
        <v>shipped</v>
      </c>
      <c r="D4518" t="str">
        <f>VLOOKUP($A4518,orders[#All],5,0)</f>
        <v>Padang</v>
      </c>
      <c r="E4518" t="str">
        <f>VLOOKUP($A4518,orders[#All],6,0)</f>
        <v>Sumatera Barat</v>
      </c>
      <c r="F4518" t="str">
        <f>VLOOKUP($A4518,orders[#All],10,0)</f>
        <v>TANPA PROMO</v>
      </c>
      <c r="G4518" t="s">
        <v>2704</v>
      </c>
      <c r="H4518">
        <f>VLOOKUP(working_table!G4518,order_items[[#All],[product_id]:[subtotal_idr]],2,0)</f>
        <v>1</v>
      </c>
      <c r="I4518" s="5">
        <f>VLOOKUP(working_table!$G4518,order_items[[#All],[product_id]:[subtotal_idr]],3,0)</f>
        <v>279000</v>
      </c>
      <c r="J4518" s="5">
        <f>VLOOKUP(working_table!$G4518,order_items[[#All],[product_id]:[subtotal_idr]],4,0)</f>
        <v>279000</v>
      </c>
      <c r="K4518" t="str">
        <f>VLOOKUP($G4518,products7[#All],2,0)</f>
        <v>Pants Kulot SandangIndo</v>
      </c>
      <c r="L4518" t="str">
        <f>VLOOKUP($G4518,products7[#All],3,0)</f>
        <v>Pants</v>
      </c>
      <c r="M4518" t="str">
        <f>VLOOKUP($G4518,products7[#All],7,0)</f>
        <v>SandangIndo</v>
      </c>
    </row>
    <row r="4519" spans="1:13" x14ac:dyDescent="0.35">
      <c r="A4519" t="s">
        <v>9916</v>
      </c>
      <c r="B4519" s="2">
        <f>VLOOKUP(A4519,orders[#All],3,0)</f>
        <v>44688</v>
      </c>
      <c r="C4519" t="str">
        <f>VLOOKUP($A4519,orders[#All],9,0)</f>
        <v>cancelled</v>
      </c>
      <c r="D4519" t="str">
        <f>VLOOKUP($A4519,orders[#All],5,0)</f>
        <v>Bogor</v>
      </c>
      <c r="E4519" t="str">
        <f>VLOOKUP($A4519,orders[#All],6,0)</f>
        <v>Jawa Barat</v>
      </c>
      <c r="F4519" t="str">
        <f>VLOOKUP($A4519,orders[#All],10,0)</f>
        <v>RAMADAN23</v>
      </c>
      <c r="G4519" t="s">
        <v>3223</v>
      </c>
      <c r="H4519">
        <f>VLOOKUP(working_table!G4519,order_items[[#All],[product_id]:[subtotal_idr]],2,0)</f>
        <v>1</v>
      </c>
      <c r="I4519" s="5">
        <f>VLOOKUP(working_table!$G4519,order_items[[#All],[product_id]:[subtotal_idr]],3,0)</f>
        <v>69000</v>
      </c>
      <c r="J4519" s="5">
        <f>VLOOKUP(working_table!$G4519,order_items[[#All],[product_id]:[subtotal_idr]],4,0)</f>
        <v>69000</v>
      </c>
      <c r="K4519" t="str">
        <f>VLOOKUP($G4519,products7[#All],2,0)</f>
        <v>Pants Jeans Slim Senja Wear</v>
      </c>
      <c r="L4519" t="str">
        <f>VLOOKUP($G4519,products7[#All],3,0)</f>
        <v>Pants</v>
      </c>
      <c r="M4519" t="str">
        <f>VLOOKUP($G4519,products7[#All],7,0)</f>
        <v>Senja Wear</v>
      </c>
    </row>
    <row r="4520" spans="1:13" x14ac:dyDescent="0.35">
      <c r="A4520" t="s">
        <v>9916</v>
      </c>
      <c r="B4520" s="2">
        <f>VLOOKUP(A4520,orders[#All],3,0)</f>
        <v>44688</v>
      </c>
      <c r="C4520" t="str">
        <f>VLOOKUP($A4520,orders[#All],9,0)</f>
        <v>cancelled</v>
      </c>
      <c r="D4520" t="str">
        <f>VLOOKUP($A4520,orders[#All],5,0)</f>
        <v>Bogor</v>
      </c>
      <c r="E4520" t="str">
        <f>VLOOKUP($A4520,orders[#All],6,0)</f>
        <v>Jawa Barat</v>
      </c>
      <c r="F4520" t="str">
        <f>VLOOKUP($A4520,orders[#All],10,0)</f>
        <v>RAMADAN23</v>
      </c>
      <c r="G4520" t="s">
        <v>2492</v>
      </c>
      <c r="H4520">
        <f>VLOOKUP(working_table!G4520,order_items[[#All],[product_id]:[subtotal_idr]],2,0)</f>
        <v>1</v>
      </c>
      <c r="I4520" s="5">
        <f>VLOOKUP(working_table!$G4520,order_items[[#All],[product_id]:[subtotal_idr]],3,0)</f>
        <v>59000</v>
      </c>
      <c r="J4520" s="5">
        <f>VLOOKUP(working_table!$G4520,order_items[[#All],[product_id]:[subtotal_idr]],4,0)</f>
        <v>59000</v>
      </c>
      <c r="K4520" t="str">
        <f>VLOOKUP($G4520,products7[#All],2,0)</f>
        <v>Jacket Bomber Tropika Style</v>
      </c>
      <c r="L4520" t="str">
        <f>VLOOKUP($G4520,products7[#All],3,0)</f>
        <v>Jacket</v>
      </c>
      <c r="M4520" t="str">
        <f>VLOOKUP($G4520,products7[#All],7,0)</f>
        <v>Tropika Style</v>
      </c>
    </row>
    <row r="4521" spans="1:13" x14ac:dyDescent="0.35">
      <c r="A4521" t="s">
        <v>9916</v>
      </c>
      <c r="B4521" s="2">
        <f>VLOOKUP(A4521,orders[#All],3,0)</f>
        <v>44688</v>
      </c>
      <c r="C4521" t="str">
        <f>VLOOKUP($A4521,orders[#All],9,0)</f>
        <v>cancelled</v>
      </c>
      <c r="D4521" t="str">
        <f>VLOOKUP($A4521,orders[#All],5,0)</f>
        <v>Bogor</v>
      </c>
      <c r="E4521" t="str">
        <f>VLOOKUP($A4521,orders[#All],6,0)</f>
        <v>Jawa Barat</v>
      </c>
      <c r="F4521" t="str">
        <f>VLOOKUP($A4521,orders[#All],10,0)</f>
        <v>RAMADAN23</v>
      </c>
      <c r="G4521" t="s">
        <v>2738</v>
      </c>
      <c r="H4521">
        <f>VLOOKUP(working_table!G4521,order_items[[#All],[product_id]:[subtotal_idr]],2,0)</f>
        <v>1</v>
      </c>
      <c r="I4521" s="5">
        <f>VLOOKUP(working_table!$G4521,order_items[[#All],[product_id]:[subtotal_idr]],3,0)</f>
        <v>59000</v>
      </c>
      <c r="J4521" s="5">
        <f>VLOOKUP(working_table!$G4521,order_items[[#All],[product_id]:[subtotal_idr]],4,0)</f>
        <v>59000</v>
      </c>
      <c r="K4521" t="str">
        <f>VLOOKUP($G4521,products7[#All],2,0)</f>
        <v>Topi Baseball Cendana Co</v>
      </c>
      <c r="L4521" t="str">
        <f>VLOOKUP($G4521,products7[#All],3,0)</f>
        <v>Accessories</v>
      </c>
      <c r="M4521" t="str">
        <f>VLOOKUP($G4521,products7[#All],7,0)</f>
        <v>Cendana Co</v>
      </c>
    </row>
    <row r="4522" spans="1:13" x14ac:dyDescent="0.35">
      <c r="A4522" t="s">
        <v>9920</v>
      </c>
      <c r="B4522" s="2">
        <f>VLOOKUP(A4522,orders[#All],3,0)</f>
        <v>44727</v>
      </c>
      <c r="C4522" t="str">
        <f>VLOOKUP($A4522,orders[#All],9,0)</f>
        <v>delivered</v>
      </c>
      <c r="D4522" t="str">
        <f>VLOOKUP($A4522,orders[#All],5,0)</f>
        <v>Tangerang</v>
      </c>
      <c r="E4522" t="str">
        <f>VLOOKUP($A4522,orders[#All],6,0)</f>
        <v>Banten</v>
      </c>
      <c r="F4522" t="str">
        <f>VLOOKUP($A4522,orders[#All],10,0)</f>
        <v>HARI BELANJA</v>
      </c>
      <c r="G4522" t="s">
        <v>2883</v>
      </c>
      <c r="H4522">
        <f>VLOOKUP(working_table!G4522,order_items[[#All],[product_id]:[subtotal_idr]],2,0)</f>
        <v>1</v>
      </c>
      <c r="I4522" s="5">
        <f>VLOOKUP(working_table!$G4522,order_items[[#All],[product_id]:[subtotal_idr]],3,0)</f>
        <v>69000</v>
      </c>
      <c r="J4522" s="5">
        <f>VLOOKUP(working_table!$G4522,order_items[[#All],[product_id]:[subtotal_idr]],4,0)</f>
        <v>69000</v>
      </c>
      <c r="K4522" t="str">
        <f>VLOOKUP($G4522,products7[#All],2,0)</f>
        <v>Jacket Varsity Kanvas Lokal</v>
      </c>
      <c r="L4522" t="str">
        <f>VLOOKUP($G4522,products7[#All],3,0)</f>
        <v>Jacket</v>
      </c>
      <c r="M4522" t="str">
        <f>VLOOKUP($G4522,products7[#All],7,0)</f>
        <v>Kanvas Lokal</v>
      </c>
    </row>
    <row r="4523" spans="1:13" x14ac:dyDescent="0.35">
      <c r="A4523" t="s">
        <v>9920</v>
      </c>
      <c r="B4523" s="2">
        <f>VLOOKUP(A4523,orders[#All],3,0)</f>
        <v>44727</v>
      </c>
      <c r="C4523" t="str">
        <f>VLOOKUP($A4523,orders[#All],9,0)</f>
        <v>delivered</v>
      </c>
      <c r="D4523" t="str">
        <f>VLOOKUP($A4523,orders[#All],5,0)</f>
        <v>Tangerang</v>
      </c>
      <c r="E4523" t="str">
        <f>VLOOKUP($A4523,orders[#All],6,0)</f>
        <v>Banten</v>
      </c>
      <c r="F4523" t="str">
        <f>VLOOKUP($A4523,orders[#All],10,0)</f>
        <v>HARI BELANJA</v>
      </c>
      <c r="G4523" t="s">
        <v>2625</v>
      </c>
      <c r="H4523">
        <f>VLOOKUP(working_table!G4523,order_items[[#All],[product_id]:[subtotal_idr]],2,0)</f>
        <v>1</v>
      </c>
      <c r="I4523" s="5">
        <f>VLOOKUP(working_table!$G4523,order_items[[#All],[product_id]:[subtotal_idr]],3,0)</f>
        <v>119000</v>
      </c>
      <c r="J4523" s="5">
        <f>VLOOKUP(working_table!$G4523,order_items[[#All],[product_id]:[subtotal_idr]],4,0)</f>
        <v>119000</v>
      </c>
      <c r="K4523" t="str">
        <f>VLOOKUP($G4523,products7[#All],2,0)</f>
        <v>Kemeja Oxford Cendana Co</v>
      </c>
      <c r="L4523" t="str">
        <f>VLOOKUP($G4523,products7[#All],3,0)</f>
        <v>T-Shirt</v>
      </c>
      <c r="M4523" t="str">
        <f>VLOOKUP($G4523,products7[#All],7,0)</f>
        <v>Cendana Co</v>
      </c>
    </row>
    <row r="4524" spans="1:13" x14ac:dyDescent="0.35">
      <c r="A4524" t="s">
        <v>9923</v>
      </c>
      <c r="B4524" s="2">
        <f>VLOOKUP(A4524,orders[#All],3,0)</f>
        <v>45507</v>
      </c>
      <c r="C4524" t="str">
        <f>VLOOKUP($A4524,orders[#All],9,0)</f>
        <v>processing</v>
      </c>
      <c r="D4524" t="str">
        <f>VLOOKUP($A4524,orders[#All],5,0)</f>
        <v>Bogor</v>
      </c>
      <c r="E4524" t="str">
        <f>VLOOKUP($A4524,orders[#All],6,0)</f>
        <v>Jawa Barat</v>
      </c>
      <c r="F4524" t="str">
        <f>VLOOKUP($A4524,orders[#All],10,0)</f>
        <v>WEEKEND25</v>
      </c>
      <c r="G4524" t="s">
        <v>4266</v>
      </c>
      <c r="H4524">
        <f>VLOOKUP(working_table!G4524,order_items[[#All],[product_id]:[subtotal_idr]],2,0)</f>
        <v>2</v>
      </c>
      <c r="I4524" s="5">
        <f>VLOOKUP(working_table!$G4524,order_items[[#All],[product_id]:[subtotal_idr]],3,0)</f>
        <v>149000</v>
      </c>
      <c r="J4524" s="5">
        <f>VLOOKUP(working_table!$G4524,order_items[[#All],[product_id]:[subtotal_idr]],4,0)</f>
        <v>298000</v>
      </c>
      <c r="K4524" t="str">
        <f>VLOOKUP($G4524,products7[#All],2,0)</f>
        <v>Jacket Varsity NusaBrand</v>
      </c>
      <c r="L4524" t="str">
        <f>VLOOKUP($G4524,products7[#All],3,0)</f>
        <v>Jacket</v>
      </c>
      <c r="M4524" t="str">
        <f>VLOOKUP($G4524,products7[#All],7,0)</f>
        <v>NusaBrand</v>
      </c>
    </row>
    <row r="4525" spans="1:13" x14ac:dyDescent="0.35">
      <c r="A4525" t="s">
        <v>9923</v>
      </c>
      <c r="B4525" s="2">
        <f>VLOOKUP(A4525,orders[#All],3,0)</f>
        <v>45507</v>
      </c>
      <c r="C4525" t="str">
        <f>VLOOKUP($A4525,orders[#All],9,0)</f>
        <v>processing</v>
      </c>
      <c r="D4525" t="str">
        <f>VLOOKUP($A4525,orders[#All],5,0)</f>
        <v>Bogor</v>
      </c>
      <c r="E4525" t="str">
        <f>VLOOKUP($A4525,orders[#All],6,0)</f>
        <v>Jawa Barat</v>
      </c>
      <c r="F4525" t="str">
        <f>VLOOKUP($A4525,orders[#All],10,0)</f>
        <v>WEEKEND25</v>
      </c>
      <c r="G4525" t="s">
        <v>2470</v>
      </c>
      <c r="H4525">
        <f>VLOOKUP(working_table!G4525,order_items[[#All],[product_id]:[subtotal_idr]],2,0)</f>
        <v>1</v>
      </c>
      <c r="I4525" s="5">
        <f>VLOOKUP(working_table!$G4525,order_items[[#All],[product_id]:[subtotal_idr]],3,0)</f>
        <v>229000</v>
      </c>
      <c r="J4525" s="5">
        <f>VLOOKUP(working_table!$G4525,order_items[[#All],[product_id]:[subtotal_idr]],4,0)</f>
        <v>229000</v>
      </c>
      <c r="K4525" t="str">
        <f>VLOOKUP($G4525,products7[#All],2,0)</f>
        <v>Pants Kulot Cendana Co</v>
      </c>
      <c r="L4525" t="str">
        <f>VLOOKUP($G4525,products7[#All],3,0)</f>
        <v>Pants</v>
      </c>
      <c r="M4525" t="str">
        <f>VLOOKUP($G4525,products7[#All],7,0)</f>
        <v>Cendana Co</v>
      </c>
    </row>
    <row r="4526" spans="1:13" x14ac:dyDescent="0.35">
      <c r="A4526" t="s">
        <v>9926</v>
      </c>
      <c r="B4526" s="2">
        <f>VLOOKUP(A4526,orders[#All],3,0)</f>
        <v>45502</v>
      </c>
      <c r="C4526" t="str">
        <f>VLOOKUP($A4526,orders[#All],9,0)</f>
        <v>delivered</v>
      </c>
      <c r="D4526" t="str">
        <f>VLOOKUP($A4526,orders[#All],5,0)</f>
        <v>Tangerang</v>
      </c>
      <c r="E4526" t="str">
        <f>VLOOKUP($A4526,orders[#All],6,0)</f>
        <v>Banten</v>
      </c>
      <c r="F4526" t="str">
        <f>VLOOKUP($A4526,orders[#All],10,0)</f>
        <v>TANPA PROMO</v>
      </c>
      <c r="G4526" t="s">
        <v>3191</v>
      </c>
      <c r="H4526">
        <f>VLOOKUP(working_table!G4526,order_items[[#All],[product_id]:[subtotal_idr]],2,0)</f>
        <v>1</v>
      </c>
      <c r="I4526" s="5">
        <f>VLOOKUP(working_table!$G4526,order_items[[#All],[product_id]:[subtotal_idr]],3,0)</f>
        <v>399000</v>
      </c>
      <c r="J4526" s="5">
        <f>VLOOKUP(working_table!$G4526,order_items[[#All],[product_id]:[subtotal_idr]],4,0)</f>
        <v>399000</v>
      </c>
      <c r="K4526" t="str">
        <f>VLOOKUP($G4526,products7[#All],2,0)</f>
        <v>Jacket Denim Tropika Style</v>
      </c>
      <c r="L4526" t="str">
        <f>VLOOKUP($G4526,products7[#All],3,0)</f>
        <v>Jacket</v>
      </c>
      <c r="M4526" t="str">
        <f>VLOOKUP($G4526,products7[#All],7,0)</f>
        <v>Tropika Style</v>
      </c>
    </row>
    <row r="4527" spans="1:13" x14ac:dyDescent="0.35">
      <c r="A4527" t="s">
        <v>9928</v>
      </c>
      <c r="B4527" s="2">
        <f>VLOOKUP(A4527,orders[#All],3,0)</f>
        <v>45095</v>
      </c>
      <c r="C4527" t="str">
        <f>VLOOKUP($A4527,orders[#All],9,0)</f>
        <v>delivered</v>
      </c>
      <c r="D4527" t="str">
        <f>VLOOKUP($A4527,orders[#All],5,0)</f>
        <v>Medan</v>
      </c>
      <c r="E4527" t="str">
        <f>VLOOKUP($A4527,orders[#All],6,0)</f>
        <v>Sumatera Utara</v>
      </c>
      <c r="F4527" t="str">
        <f>VLOOKUP($A4527,orders[#All],10,0)</f>
        <v>TANPA PROMO</v>
      </c>
      <c r="G4527" t="s">
        <v>2680</v>
      </c>
      <c r="H4527">
        <f>VLOOKUP(working_table!G4527,order_items[[#All],[product_id]:[subtotal_idr]],2,0)</f>
        <v>2</v>
      </c>
      <c r="I4527" s="5">
        <f>VLOOKUP(working_table!$G4527,order_items[[#All],[product_id]:[subtotal_idr]],3,0)</f>
        <v>279000</v>
      </c>
      <c r="J4527" s="5">
        <f>VLOOKUP(working_table!$G4527,order_items[[#All],[product_id]:[subtotal_idr]],4,0)</f>
        <v>558000</v>
      </c>
      <c r="K4527" t="str">
        <f>VLOOKUP($G4527,products7[#All],2,0)</f>
        <v>T-Shirt Lengan Panjang Riang Apparel</v>
      </c>
      <c r="L4527" t="str">
        <f>VLOOKUP($G4527,products7[#All],3,0)</f>
        <v>T-Shirt</v>
      </c>
      <c r="M4527" t="str">
        <f>VLOOKUP($G4527,products7[#All],7,0)</f>
        <v>Riang Apparel</v>
      </c>
    </row>
    <row r="4528" spans="1:13" x14ac:dyDescent="0.35">
      <c r="A4528" t="s">
        <v>9930</v>
      </c>
      <c r="B4528" s="2">
        <f>VLOOKUP(A4528,orders[#All],3,0)</f>
        <v>45570</v>
      </c>
      <c r="C4528" t="str">
        <f>VLOOKUP($A4528,orders[#All],9,0)</f>
        <v>delivered</v>
      </c>
      <c r="D4528" t="str">
        <f>VLOOKUP($A4528,orders[#All],5,0)</f>
        <v>Depok</v>
      </c>
      <c r="E4528" t="str">
        <f>VLOOKUP($A4528,orders[#All],6,0)</f>
        <v>Jawa Barat</v>
      </c>
      <c r="F4528" t="str">
        <f>VLOOKUP($A4528,orders[#All],10,0)</f>
        <v>TANPA PROMO</v>
      </c>
      <c r="G4528" t="s">
        <v>2821</v>
      </c>
      <c r="H4528">
        <f>VLOOKUP(working_table!G4528,order_items[[#All],[product_id]:[subtotal_idr]],2,0)</f>
        <v>1</v>
      </c>
      <c r="I4528" s="5">
        <f>VLOOKUP(working_table!$G4528,order_items[[#All],[product_id]:[subtotal_idr]],3,0)</f>
        <v>69000</v>
      </c>
      <c r="J4528" s="5">
        <f>VLOOKUP(working_table!$G4528,order_items[[#All],[product_id]:[subtotal_idr]],4,0)</f>
        <v>69000</v>
      </c>
      <c r="K4528" t="str">
        <f>VLOOKUP($G4528,products7[#All],2,0)</f>
        <v>T-Shirt Slim Fit SandangIndo</v>
      </c>
      <c r="L4528" t="str">
        <f>VLOOKUP($G4528,products7[#All],3,0)</f>
        <v>T-Shirt</v>
      </c>
      <c r="M4528" t="str">
        <f>VLOOKUP($G4528,products7[#All],7,0)</f>
        <v>SandangIndo</v>
      </c>
    </row>
    <row r="4529" spans="1:13" x14ac:dyDescent="0.35">
      <c r="A4529" t="s">
        <v>9930</v>
      </c>
      <c r="B4529" s="2">
        <f>VLOOKUP(A4529,orders[#All],3,0)</f>
        <v>45570</v>
      </c>
      <c r="C4529" t="str">
        <f>VLOOKUP($A4529,orders[#All],9,0)</f>
        <v>delivered</v>
      </c>
      <c r="D4529" t="str">
        <f>VLOOKUP($A4529,orders[#All],5,0)</f>
        <v>Depok</v>
      </c>
      <c r="E4529" t="str">
        <f>VLOOKUP($A4529,orders[#All],6,0)</f>
        <v>Jawa Barat</v>
      </c>
      <c r="F4529" t="str">
        <f>VLOOKUP($A4529,orders[#All],10,0)</f>
        <v>TANPA PROMO</v>
      </c>
      <c r="G4529" t="s">
        <v>3231</v>
      </c>
      <c r="H4529">
        <f>VLOOKUP(working_table!G4529,order_items[[#All],[product_id]:[subtotal_idr]],2,0)</f>
        <v>1</v>
      </c>
      <c r="I4529" s="5">
        <f>VLOOKUP(working_table!$G4529,order_items[[#All],[product_id]:[subtotal_idr]],3,0)</f>
        <v>329000</v>
      </c>
      <c r="J4529" s="5">
        <f>VLOOKUP(working_table!$G4529,order_items[[#All],[product_id]:[subtotal_idr]],4,0)</f>
        <v>329000</v>
      </c>
      <c r="K4529" t="str">
        <f>VLOOKUP($G4529,products7[#All],2,0)</f>
        <v>T-Shirt Graphic Kanvas Lokal</v>
      </c>
      <c r="L4529" t="str">
        <f>VLOOKUP($G4529,products7[#All],3,0)</f>
        <v>T-Shirt</v>
      </c>
      <c r="M4529" t="str">
        <f>VLOOKUP($G4529,products7[#All],7,0)</f>
        <v>Kanvas Lokal</v>
      </c>
    </row>
    <row r="4530" spans="1:13" x14ac:dyDescent="0.35">
      <c r="A4530" t="s">
        <v>9933</v>
      </c>
      <c r="B4530" s="2">
        <f>VLOOKUP(A4530,orders[#All],3,0)</f>
        <v>45707</v>
      </c>
      <c r="C4530" t="str">
        <f>VLOOKUP($A4530,orders[#All],9,0)</f>
        <v>processing</v>
      </c>
      <c r="D4530" t="str">
        <f>VLOOKUP($A4530,orders[#All],5,0)</f>
        <v>Surabaya</v>
      </c>
      <c r="E4530" t="str">
        <f>VLOOKUP($A4530,orders[#All],6,0)</f>
        <v>Jawa Timur</v>
      </c>
      <c r="F4530" t="str">
        <f>VLOOKUP($A4530,orders[#All],10,0)</f>
        <v>TANPA PROMO</v>
      </c>
      <c r="G4530" t="s">
        <v>2959</v>
      </c>
      <c r="H4530">
        <f>VLOOKUP(working_table!G4530,order_items[[#All],[product_id]:[subtotal_idr]],2,0)</f>
        <v>2</v>
      </c>
      <c r="I4530" s="5">
        <f>VLOOKUP(working_table!$G4530,order_items[[#All],[product_id]:[subtotal_idr]],3,0)</f>
        <v>549000</v>
      </c>
      <c r="J4530" s="5">
        <f>VLOOKUP(working_table!$G4530,order_items[[#All],[product_id]:[subtotal_idr]],4,0)</f>
        <v>1098000</v>
      </c>
      <c r="K4530" t="str">
        <f>VLOOKUP($G4530,products7[#All],2,0)</f>
        <v>Dress Wrap Cendana Co</v>
      </c>
      <c r="L4530" t="str">
        <f>VLOOKUP($G4530,products7[#All],3,0)</f>
        <v>Dress</v>
      </c>
      <c r="M4530" t="str">
        <f>VLOOKUP($G4530,products7[#All],7,0)</f>
        <v>Cendana Co</v>
      </c>
    </row>
    <row r="4531" spans="1:13" x14ac:dyDescent="0.35">
      <c r="A4531" t="s">
        <v>9933</v>
      </c>
      <c r="B4531" s="2">
        <f>VLOOKUP(A4531,orders[#All],3,0)</f>
        <v>45707</v>
      </c>
      <c r="C4531" t="str">
        <f>VLOOKUP($A4531,orders[#All],9,0)</f>
        <v>processing</v>
      </c>
      <c r="D4531" t="str">
        <f>VLOOKUP($A4531,orders[#All],5,0)</f>
        <v>Surabaya</v>
      </c>
      <c r="E4531" t="str">
        <f>VLOOKUP($A4531,orders[#All],6,0)</f>
        <v>Jawa Timur</v>
      </c>
      <c r="F4531" t="str">
        <f>VLOOKUP($A4531,orders[#All],10,0)</f>
        <v>TANPA PROMO</v>
      </c>
      <c r="G4531" t="s">
        <v>3007</v>
      </c>
      <c r="H4531">
        <f>VLOOKUP(working_table!G4531,order_items[[#All],[product_id]:[subtotal_idr]],2,0)</f>
        <v>1</v>
      </c>
      <c r="I4531" s="5">
        <f>VLOOKUP(working_table!$G4531,order_items[[#All],[product_id]:[subtotal_idr]],3,0)</f>
        <v>79000</v>
      </c>
      <c r="J4531" s="5">
        <f>VLOOKUP(working_table!$G4531,order_items[[#All],[product_id]:[subtotal_idr]],4,0)</f>
        <v>79000</v>
      </c>
      <c r="K4531" t="str">
        <f>VLOOKUP($G4531,products7[#All],2,0)</f>
        <v>Jacket Denim Ratu Mode</v>
      </c>
      <c r="L4531" t="str">
        <f>VLOOKUP($G4531,products7[#All],3,0)</f>
        <v>Jacket</v>
      </c>
      <c r="M4531" t="str">
        <f>VLOOKUP($G4531,products7[#All],7,0)</f>
        <v>Ratu Mode</v>
      </c>
    </row>
    <row r="4532" spans="1:13" x14ac:dyDescent="0.35">
      <c r="A4532" t="s">
        <v>9936</v>
      </c>
      <c r="B4532" s="2">
        <f>VLOOKUP(A4532,orders[#All],3,0)</f>
        <v>45634</v>
      </c>
      <c r="C4532" t="str">
        <f>VLOOKUP($A4532,orders[#All],9,0)</f>
        <v>delivered</v>
      </c>
      <c r="D4532" t="str">
        <f>VLOOKUP($A4532,orders[#All],5,0)</f>
        <v>Surabaya</v>
      </c>
      <c r="E4532" t="str">
        <f>VLOOKUP($A4532,orders[#All],6,0)</f>
        <v>Jawa Timur</v>
      </c>
      <c r="F4532" t="str">
        <f>VLOOKUP($A4532,orders[#All],10,0)</f>
        <v>TANPA PROMO</v>
      </c>
      <c r="G4532" t="s">
        <v>3906</v>
      </c>
      <c r="H4532">
        <f>VLOOKUP(working_table!G4532,order_items[[#All],[product_id]:[subtotal_idr]],2,0)</f>
        <v>1</v>
      </c>
      <c r="I4532" s="5">
        <f>VLOOKUP(working_table!$G4532,order_items[[#All],[product_id]:[subtotal_idr]],3,0)</f>
        <v>449000</v>
      </c>
      <c r="J4532" s="5">
        <f>VLOOKUP(working_table!$G4532,order_items[[#All],[product_id]:[subtotal_idr]],4,0)</f>
        <v>449000</v>
      </c>
      <c r="K4532" t="str">
        <f>VLOOKUP($G4532,products7[#All],2,0)</f>
        <v>Pants Kulot Cendana Co</v>
      </c>
      <c r="L4532" t="str">
        <f>VLOOKUP($G4532,products7[#All],3,0)</f>
        <v>Pants</v>
      </c>
      <c r="M4532" t="str">
        <f>VLOOKUP($G4532,products7[#All],7,0)</f>
        <v>Cendana Co</v>
      </c>
    </row>
    <row r="4533" spans="1:13" x14ac:dyDescent="0.35">
      <c r="A4533" t="s">
        <v>9938</v>
      </c>
      <c r="B4533" s="2">
        <f>VLOOKUP(A4533,orders[#All],3,0)</f>
        <v>45232</v>
      </c>
      <c r="C4533" t="str">
        <f>VLOOKUP($A4533,orders[#All],9,0)</f>
        <v>delivered</v>
      </c>
      <c r="D4533" t="str">
        <f>VLOOKUP($A4533,orders[#All],5,0)</f>
        <v>Surabaya</v>
      </c>
      <c r="E4533" t="str">
        <f>VLOOKUP($A4533,orders[#All],6,0)</f>
        <v>Jawa Timur</v>
      </c>
      <c r="F4533" t="str">
        <f>VLOOKUP($A4533,orders[#All],10,0)</f>
        <v>NEWUSER</v>
      </c>
      <c r="G4533" t="s">
        <v>3211</v>
      </c>
      <c r="H4533">
        <f>VLOOKUP(working_table!G4533,order_items[[#All],[product_id]:[subtotal_idr]],2,0)</f>
        <v>1</v>
      </c>
      <c r="I4533" s="5">
        <f>VLOOKUP(working_table!$G4533,order_items[[#All],[product_id]:[subtotal_idr]],3,0)</f>
        <v>129000</v>
      </c>
      <c r="J4533" s="5">
        <f>VLOOKUP(working_table!$G4533,order_items[[#All],[product_id]:[subtotal_idr]],4,0)</f>
        <v>129000</v>
      </c>
      <c r="K4533" t="str">
        <f>VLOOKUP($G4533,products7[#All],2,0)</f>
        <v>T-Shirt Graphic Ratu Mode</v>
      </c>
      <c r="L4533" t="str">
        <f>VLOOKUP($G4533,products7[#All],3,0)</f>
        <v>T-Shirt</v>
      </c>
      <c r="M4533" t="str">
        <f>VLOOKUP($G4533,products7[#All],7,0)</f>
        <v>Ratu Mode</v>
      </c>
    </row>
    <row r="4534" spans="1:13" x14ac:dyDescent="0.35">
      <c r="A4534" t="s">
        <v>9940</v>
      </c>
      <c r="B4534" s="2">
        <f>VLOOKUP(A4534,orders[#All],3,0)</f>
        <v>44943</v>
      </c>
      <c r="C4534" t="str">
        <f>VLOOKUP($A4534,orders[#All],9,0)</f>
        <v>delivered</v>
      </c>
      <c r="D4534" t="str">
        <f>VLOOKUP($A4534,orders[#All],5,0)</f>
        <v>Pekanbaru</v>
      </c>
      <c r="E4534" t="str">
        <f>VLOOKUP($A4534,orders[#All],6,0)</f>
        <v>Riau</v>
      </c>
      <c r="F4534" t="str">
        <f>VLOOKUP($A4534,orders[#All],10,0)</f>
        <v>SALE2024</v>
      </c>
      <c r="G4534" t="s">
        <v>3241</v>
      </c>
      <c r="H4534">
        <f>VLOOKUP(working_table!G4534,order_items[[#All],[product_id]:[subtotal_idr]],2,0)</f>
        <v>3</v>
      </c>
      <c r="I4534" s="5">
        <f>VLOOKUP(working_table!$G4534,order_items[[#All],[product_id]:[subtotal_idr]],3,0)</f>
        <v>549000</v>
      </c>
      <c r="J4534" s="5">
        <f>VLOOKUP(working_table!$G4534,order_items[[#All],[product_id]:[subtotal_idr]],4,0)</f>
        <v>1647000</v>
      </c>
      <c r="K4534" t="str">
        <f>VLOOKUP($G4534,products7[#All],2,0)</f>
        <v>Jacket Bomber Senja Wear</v>
      </c>
      <c r="L4534" t="str">
        <f>VLOOKUP($G4534,products7[#All],3,0)</f>
        <v>Jacket</v>
      </c>
      <c r="M4534" t="str">
        <f>VLOOKUP($G4534,products7[#All],7,0)</f>
        <v>Senja Wear</v>
      </c>
    </row>
    <row r="4535" spans="1:13" x14ac:dyDescent="0.35">
      <c r="A4535" t="s">
        <v>9942</v>
      </c>
      <c r="B4535" s="2">
        <f>VLOOKUP(A4535,orders[#All],3,0)</f>
        <v>45585</v>
      </c>
      <c r="C4535" t="str">
        <f>VLOOKUP($A4535,orders[#All],9,0)</f>
        <v>delivered</v>
      </c>
      <c r="D4535" t="str">
        <f>VLOOKUP($A4535,orders[#All],5,0)</f>
        <v>Bogor</v>
      </c>
      <c r="E4535" t="str">
        <f>VLOOKUP($A4535,orders[#All],6,0)</f>
        <v>Jawa Barat</v>
      </c>
      <c r="F4535" t="str">
        <f>VLOOKUP($A4535,orders[#All],10,0)</f>
        <v>TANPA PROMO</v>
      </c>
      <c r="G4535" t="s">
        <v>3369</v>
      </c>
      <c r="H4535">
        <f>VLOOKUP(working_table!G4535,order_items[[#All],[product_id]:[subtotal_idr]],2,0)</f>
        <v>1</v>
      </c>
      <c r="I4535" s="5">
        <f>VLOOKUP(working_table!$G4535,order_items[[#All],[product_id]:[subtotal_idr]],3,0)</f>
        <v>549000</v>
      </c>
      <c r="J4535" s="5">
        <f>VLOOKUP(working_table!$G4535,order_items[[#All],[product_id]:[subtotal_idr]],4,0)</f>
        <v>549000</v>
      </c>
      <c r="K4535" t="str">
        <f>VLOOKUP($G4535,products7[#All],2,0)</f>
        <v>Dompet Kulit Pesona Indo</v>
      </c>
      <c r="L4535" t="str">
        <f>VLOOKUP($G4535,products7[#All],3,0)</f>
        <v>Accessories</v>
      </c>
      <c r="M4535" t="str">
        <f>VLOOKUP($G4535,products7[#All],7,0)</f>
        <v>Pesona Indo</v>
      </c>
    </row>
    <row r="4536" spans="1:13" x14ac:dyDescent="0.35">
      <c r="A4536" t="s">
        <v>9944</v>
      </c>
      <c r="B4536" s="2">
        <f>VLOOKUP(A4536,orders[#All],3,0)</f>
        <v>45547</v>
      </c>
      <c r="C4536" t="str">
        <f>VLOOKUP($A4536,orders[#All],9,0)</f>
        <v>delivered</v>
      </c>
      <c r="D4536" t="str">
        <f>VLOOKUP($A4536,orders[#All],5,0)</f>
        <v>Manado</v>
      </c>
      <c r="E4536" t="str">
        <f>VLOOKUP($A4536,orders[#All],6,0)</f>
        <v>Sulawesi Utara</v>
      </c>
      <c r="F4536" t="str">
        <f>VLOOKUP($A4536,orders[#All],10,0)</f>
        <v>TANPA PROMO</v>
      </c>
      <c r="G4536" t="s">
        <v>2599</v>
      </c>
      <c r="H4536">
        <f>VLOOKUP(working_table!G4536,order_items[[#All],[product_id]:[subtotal_idr]],2,0)</f>
        <v>1</v>
      </c>
      <c r="I4536" s="5">
        <f>VLOOKUP(working_table!$G4536,order_items[[#All],[product_id]:[subtotal_idr]],3,0)</f>
        <v>199000</v>
      </c>
      <c r="J4536" s="5">
        <f>VLOOKUP(working_table!$G4536,order_items[[#All],[product_id]:[subtotal_idr]],4,0)</f>
        <v>199000</v>
      </c>
      <c r="K4536" t="str">
        <f>VLOOKUP($G4536,products7[#All],2,0)</f>
        <v>Pants Jeans Slim Pesona Indo</v>
      </c>
      <c r="L4536" t="str">
        <f>VLOOKUP($G4536,products7[#All],3,0)</f>
        <v>Pants</v>
      </c>
      <c r="M4536" t="str">
        <f>VLOOKUP($G4536,products7[#All],7,0)</f>
        <v>Pesona Indo</v>
      </c>
    </row>
    <row r="4537" spans="1:13" x14ac:dyDescent="0.35">
      <c r="A4537" t="s">
        <v>9946</v>
      </c>
      <c r="B4537" s="2">
        <f>VLOOKUP(A4537,orders[#All],3,0)</f>
        <v>44905</v>
      </c>
      <c r="C4537" t="str">
        <f>VLOOKUP($A4537,orders[#All],9,0)</f>
        <v>returned</v>
      </c>
      <c r="D4537" t="str">
        <f>VLOOKUP($A4537,orders[#All],5,0)</f>
        <v>Bekasi</v>
      </c>
      <c r="E4537" t="str">
        <f>VLOOKUP($A4537,orders[#All],6,0)</f>
        <v>Jawa Barat</v>
      </c>
      <c r="F4537" t="str">
        <f>VLOOKUP($A4537,orders[#All],10,0)</f>
        <v>TANPA PROMO</v>
      </c>
      <c r="G4537" t="s">
        <v>2702</v>
      </c>
      <c r="H4537">
        <f>VLOOKUP(working_table!G4537,order_items[[#All],[product_id]:[subtotal_idr]],2,0)</f>
        <v>1</v>
      </c>
      <c r="I4537" s="5">
        <f>VLOOKUP(working_table!$G4537,order_items[[#All],[product_id]:[subtotal_idr]],3,0)</f>
        <v>99000</v>
      </c>
      <c r="J4537" s="5">
        <f>VLOOKUP(working_table!$G4537,order_items[[#All],[product_id]:[subtotal_idr]],4,0)</f>
        <v>99000</v>
      </c>
      <c r="K4537" t="str">
        <f>VLOOKUP($G4537,products7[#All],2,0)</f>
        <v>Ikat Pinggang Kulit Tropika Style</v>
      </c>
      <c r="L4537" t="str">
        <f>VLOOKUP($G4537,products7[#All],3,0)</f>
        <v>Accessories</v>
      </c>
      <c r="M4537" t="str">
        <f>VLOOKUP($G4537,products7[#All],7,0)</f>
        <v>Tropika Style</v>
      </c>
    </row>
    <row r="4538" spans="1:13" x14ac:dyDescent="0.35">
      <c r="A4538" t="s">
        <v>9946</v>
      </c>
      <c r="B4538" s="2">
        <f>VLOOKUP(A4538,orders[#All],3,0)</f>
        <v>44905</v>
      </c>
      <c r="C4538" t="str">
        <f>VLOOKUP($A4538,orders[#All],9,0)</f>
        <v>returned</v>
      </c>
      <c r="D4538" t="str">
        <f>VLOOKUP($A4538,orders[#All],5,0)</f>
        <v>Bekasi</v>
      </c>
      <c r="E4538" t="str">
        <f>VLOOKUP($A4538,orders[#All],6,0)</f>
        <v>Jawa Barat</v>
      </c>
      <c r="F4538" t="str">
        <f>VLOOKUP($A4538,orders[#All],10,0)</f>
        <v>TANPA PROMO</v>
      </c>
      <c r="G4538" t="s">
        <v>3701</v>
      </c>
      <c r="H4538">
        <f>VLOOKUP(working_table!G4538,order_items[[#All],[product_id]:[subtotal_idr]],2,0)</f>
        <v>1</v>
      </c>
      <c r="I4538" s="5">
        <f>VLOOKUP(working_table!$G4538,order_items[[#All],[product_id]:[subtotal_idr]],3,0)</f>
        <v>399000</v>
      </c>
      <c r="J4538" s="5">
        <f>VLOOKUP(working_table!$G4538,order_items[[#All],[product_id]:[subtotal_idr]],4,0)</f>
        <v>399000</v>
      </c>
      <c r="K4538" t="str">
        <f>VLOOKUP($G4538,products7[#All],2,0)</f>
        <v>Tas Selempang Riang Apparel</v>
      </c>
      <c r="L4538" t="str">
        <f>VLOOKUP($G4538,products7[#All],3,0)</f>
        <v>Accessories</v>
      </c>
      <c r="M4538" t="str">
        <f>VLOOKUP($G4538,products7[#All],7,0)</f>
        <v>Riang Apparel</v>
      </c>
    </row>
    <row r="4539" spans="1:13" x14ac:dyDescent="0.35">
      <c r="A4539" t="s">
        <v>9949</v>
      </c>
      <c r="B4539" s="2">
        <f>VLOOKUP(A4539,orders[#All],3,0)</f>
        <v>45708</v>
      </c>
      <c r="C4539" t="str">
        <f>VLOOKUP($A4539,orders[#All],9,0)</f>
        <v>delivered</v>
      </c>
      <c r="D4539" t="str">
        <f>VLOOKUP($A4539,orders[#All],5,0)</f>
        <v>Bekasi</v>
      </c>
      <c r="E4539" t="str">
        <f>VLOOKUP($A4539,orders[#All],6,0)</f>
        <v>Jawa Barat</v>
      </c>
      <c r="F4539" t="str">
        <f>VLOOKUP($A4539,orders[#All],10,0)</f>
        <v>TANPA PROMO</v>
      </c>
      <c r="G4539" t="s">
        <v>2505</v>
      </c>
      <c r="H4539">
        <f>VLOOKUP(working_table!G4539,order_items[[#All],[product_id]:[subtotal_idr]],2,0)</f>
        <v>1</v>
      </c>
      <c r="I4539" s="5">
        <f>VLOOKUP(working_table!$G4539,order_items[[#All],[product_id]:[subtotal_idr]],3,0)</f>
        <v>99000</v>
      </c>
      <c r="J4539" s="5">
        <f>VLOOKUP(working_table!$G4539,order_items[[#All],[product_id]:[subtotal_idr]],4,0)</f>
        <v>99000</v>
      </c>
      <c r="K4539" t="str">
        <f>VLOOKUP($G4539,products7[#All],2,0)</f>
        <v>Dress Mini Casual Pesona Indo</v>
      </c>
      <c r="L4539" t="str">
        <f>VLOOKUP($G4539,products7[#All],3,0)</f>
        <v>dress</v>
      </c>
      <c r="M4539" t="str">
        <f>VLOOKUP($G4539,products7[#All],7,0)</f>
        <v>Pesona Indo</v>
      </c>
    </row>
    <row r="4540" spans="1:13" x14ac:dyDescent="0.35">
      <c r="A4540" t="s">
        <v>9951</v>
      </c>
      <c r="B4540" s="2">
        <f>VLOOKUP(A4540,orders[#All],3,0)</f>
        <v>45277</v>
      </c>
      <c r="C4540" t="str">
        <f>VLOOKUP($A4540,orders[#All],9,0)</f>
        <v>cancelled</v>
      </c>
      <c r="D4540" t="str">
        <f>VLOOKUP($A4540,orders[#All],5,0)</f>
        <v>Balikpapan</v>
      </c>
      <c r="E4540" t="str">
        <f>VLOOKUP($A4540,orders[#All],6,0)</f>
        <v>Kalimantan Timur</v>
      </c>
      <c r="F4540" t="str">
        <f>VLOOKUP($A4540,orders[#All],10,0)</f>
        <v>RAMADAN23</v>
      </c>
      <c r="G4540" t="s">
        <v>2548</v>
      </c>
      <c r="H4540">
        <f>VLOOKUP(working_table!G4540,order_items[[#All],[product_id]:[subtotal_idr]],2,0)</f>
        <v>1</v>
      </c>
      <c r="I4540" s="5">
        <f>VLOOKUP(working_table!$G4540,order_items[[#All],[product_id]:[subtotal_idr]],3,0)</f>
        <v>599000</v>
      </c>
      <c r="J4540" s="5">
        <f>VLOOKUP(working_table!$G4540,order_items[[#All],[product_id]:[subtotal_idr]],4,0)</f>
        <v>599000</v>
      </c>
      <c r="K4540" t="str">
        <f>VLOOKUP($G4540,products7[#All],2,0)</f>
        <v>Kemeja Oxford Ratu Mode</v>
      </c>
      <c r="L4540" t="str">
        <f>VLOOKUP($G4540,products7[#All],3,0)</f>
        <v>T-Shirt</v>
      </c>
      <c r="M4540" t="str">
        <f>VLOOKUP($G4540,products7[#All],7,0)</f>
        <v>Ratu Mode</v>
      </c>
    </row>
    <row r="4541" spans="1:13" x14ac:dyDescent="0.35">
      <c r="A4541" t="s">
        <v>9951</v>
      </c>
      <c r="B4541" s="2">
        <f>VLOOKUP(A4541,orders[#All],3,0)</f>
        <v>45277</v>
      </c>
      <c r="C4541" t="str">
        <f>VLOOKUP($A4541,orders[#All],9,0)</f>
        <v>cancelled</v>
      </c>
      <c r="D4541" t="str">
        <f>VLOOKUP($A4541,orders[#All],5,0)</f>
        <v>Balikpapan</v>
      </c>
      <c r="E4541" t="str">
        <f>VLOOKUP($A4541,orders[#All],6,0)</f>
        <v>Kalimantan Timur</v>
      </c>
      <c r="F4541" t="str">
        <f>VLOOKUP($A4541,orders[#All],10,0)</f>
        <v>RAMADAN23</v>
      </c>
      <c r="G4541" t="s">
        <v>3388</v>
      </c>
      <c r="H4541">
        <f>VLOOKUP(working_table!G4541,order_items[[#All],[product_id]:[subtotal_idr]],2,0)</f>
        <v>1</v>
      </c>
      <c r="I4541" s="5">
        <f>VLOOKUP(working_table!$G4541,order_items[[#All],[product_id]:[subtotal_idr]],3,0)</f>
        <v>399000</v>
      </c>
      <c r="J4541" s="5">
        <f>VLOOKUP(working_table!$G4541,order_items[[#All],[product_id]:[subtotal_idr]],4,0)</f>
        <v>399000</v>
      </c>
      <c r="K4541" t="str">
        <f>VLOOKUP($G4541,products7[#All],2,0)</f>
        <v>Dress Wrap Tropika Style</v>
      </c>
      <c r="L4541" t="str">
        <f>VLOOKUP($G4541,products7[#All],3,0)</f>
        <v>dress</v>
      </c>
      <c r="M4541" t="str">
        <f>VLOOKUP($G4541,products7[#All],7,0)</f>
        <v>Tropika Style</v>
      </c>
    </row>
    <row r="4542" spans="1:13" x14ac:dyDescent="0.35">
      <c r="A4542" t="s">
        <v>9954</v>
      </c>
      <c r="B4542" s="2">
        <f>VLOOKUP(A4542,orders[#All],3,0)</f>
        <v>45195</v>
      </c>
      <c r="C4542" t="str">
        <f>VLOOKUP($A4542,orders[#All],9,0)</f>
        <v>processing</v>
      </c>
      <c r="D4542" t="str">
        <f>VLOOKUP($A4542,orders[#All],5,0)</f>
        <v>Medan</v>
      </c>
      <c r="E4542" t="str">
        <f>VLOOKUP($A4542,orders[#All],6,0)</f>
        <v>Sumatera Utara</v>
      </c>
      <c r="F4542" t="str">
        <f>VLOOKUP($A4542,orders[#All],10,0)</f>
        <v>SALE2024</v>
      </c>
      <c r="G4542" t="s">
        <v>2794</v>
      </c>
      <c r="H4542">
        <f>VLOOKUP(working_table!G4542,order_items[[#All],[product_id]:[subtotal_idr]],2,0)</f>
        <v>1</v>
      </c>
      <c r="I4542" s="5">
        <f>VLOOKUP(working_table!$G4542,order_items[[#All],[product_id]:[subtotal_idr]],3,0)</f>
        <v>399000</v>
      </c>
      <c r="J4542" s="5">
        <f>VLOOKUP(working_table!$G4542,order_items[[#All],[product_id]:[subtotal_idr]],4,0)</f>
        <v>399000</v>
      </c>
      <c r="K4542" t="str">
        <f>VLOOKUP($G4542,products7[#All],2,0)</f>
        <v>Pants Cargo NusaBrand</v>
      </c>
      <c r="L4542" t="str">
        <f>VLOOKUP($G4542,products7[#All],3,0)</f>
        <v>Pants</v>
      </c>
      <c r="M4542" t="str">
        <f>VLOOKUP($G4542,products7[#All],7,0)</f>
        <v>NusaBrand</v>
      </c>
    </row>
    <row r="4543" spans="1:13" x14ac:dyDescent="0.35">
      <c r="A4543" t="s">
        <v>9954</v>
      </c>
      <c r="B4543" s="2">
        <f>VLOOKUP(A4543,orders[#All],3,0)</f>
        <v>45195</v>
      </c>
      <c r="C4543" t="str">
        <f>VLOOKUP($A4543,orders[#All],9,0)</f>
        <v>processing</v>
      </c>
      <c r="D4543" t="str">
        <f>VLOOKUP($A4543,orders[#All],5,0)</f>
        <v>Medan</v>
      </c>
      <c r="E4543" t="str">
        <f>VLOOKUP($A4543,orders[#All],6,0)</f>
        <v>Sumatera Utara</v>
      </c>
      <c r="F4543" t="str">
        <f>VLOOKUP($A4543,orders[#All],10,0)</f>
        <v>SALE2024</v>
      </c>
      <c r="G4543" t="s">
        <v>2919</v>
      </c>
      <c r="H4543">
        <f>VLOOKUP(working_table!G4543,order_items[[#All],[product_id]:[subtotal_idr]],2,0)</f>
        <v>1</v>
      </c>
      <c r="I4543" s="5">
        <f>VLOOKUP(working_table!$G4543,order_items[[#All],[product_id]:[subtotal_idr]],3,0)</f>
        <v>179000</v>
      </c>
      <c r="J4543" s="5">
        <f>VLOOKUP(working_table!$G4543,order_items[[#All],[product_id]:[subtotal_idr]],4,0)</f>
        <v>179000</v>
      </c>
      <c r="K4543" t="str">
        <f>VLOOKUP($G4543,products7[#All],2,0)</f>
        <v>Jacket Parasut Kanvas Lokal</v>
      </c>
      <c r="L4543" t="str">
        <f>VLOOKUP($G4543,products7[#All],3,0)</f>
        <v>Jacket</v>
      </c>
      <c r="M4543" t="str">
        <f>VLOOKUP($G4543,products7[#All],7,0)</f>
        <v>Kanvas Lokal</v>
      </c>
    </row>
    <row r="4544" spans="1:13" x14ac:dyDescent="0.35">
      <c r="A4544" t="s">
        <v>9957</v>
      </c>
      <c r="B4544" s="2">
        <f>VLOOKUP(A4544,orders[#All],3,0)</f>
        <v>45079</v>
      </c>
      <c r="C4544" t="str">
        <f>VLOOKUP($A4544,orders[#All],9,0)</f>
        <v>delivered</v>
      </c>
      <c r="D4544" t="str">
        <f>VLOOKUP($A4544,orders[#All],5,0)</f>
        <v>Jakarta</v>
      </c>
      <c r="E4544" t="str">
        <f>VLOOKUP($A4544,orders[#All],6,0)</f>
        <v>DKI Jakarta</v>
      </c>
      <c r="F4544" t="str">
        <f>VLOOKUP($A4544,orders[#All],10,0)</f>
        <v>HARBOLNAS22</v>
      </c>
      <c r="G4544" t="s">
        <v>3454</v>
      </c>
      <c r="H4544">
        <f>VLOOKUP(working_table!G4544,order_items[[#All],[product_id]:[subtotal_idr]],2,0)</f>
        <v>3</v>
      </c>
      <c r="I4544" s="5">
        <f>VLOOKUP(working_table!$G4544,order_items[[#All],[product_id]:[subtotal_idr]],3,0)</f>
        <v>199000</v>
      </c>
      <c r="J4544" s="5">
        <f>VLOOKUP(working_table!$G4544,order_items[[#All],[product_id]:[subtotal_idr]],4,0)</f>
        <v>597000</v>
      </c>
      <c r="K4544" t="str">
        <f>VLOOKUP($G4544,products7[#All],2,0)</f>
        <v>Kemeja Casual Ratu Mode</v>
      </c>
      <c r="L4544" t="str">
        <f>VLOOKUP($G4544,products7[#All],3,0)</f>
        <v>Kemeja</v>
      </c>
      <c r="M4544" t="str">
        <f>VLOOKUP($G4544,products7[#All],7,0)</f>
        <v>Ratu Mode</v>
      </c>
    </row>
    <row r="4545" spans="1:13" x14ac:dyDescent="0.35">
      <c r="A4545" t="s">
        <v>9957</v>
      </c>
      <c r="B4545" s="2">
        <f>VLOOKUP(A4545,orders[#All],3,0)</f>
        <v>45079</v>
      </c>
      <c r="C4545" t="str">
        <f>VLOOKUP($A4545,orders[#All],9,0)</f>
        <v>delivered</v>
      </c>
      <c r="D4545" t="str">
        <f>VLOOKUP($A4545,orders[#All],5,0)</f>
        <v>Jakarta</v>
      </c>
      <c r="E4545" t="str">
        <f>VLOOKUP($A4545,orders[#All],6,0)</f>
        <v>DKI Jakarta</v>
      </c>
      <c r="F4545" t="str">
        <f>VLOOKUP($A4545,orders[#All],10,0)</f>
        <v>HARBOLNAS22</v>
      </c>
      <c r="G4545" t="s">
        <v>3041</v>
      </c>
      <c r="H4545">
        <f>VLOOKUP(working_table!G4545,order_items[[#All],[product_id]:[subtotal_idr]],2,0)</f>
        <v>1</v>
      </c>
      <c r="I4545" s="5">
        <f>VLOOKUP(working_table!$G4545,order_items[[#All],[product_id]:[subtotal_idr]],3,0)</f>
        <v>89000</v>
      </c>
      <c r="J4545" s="5">
        <f>VLOOKUP(working_table!$G4545,order_items[[#All],[product_id]:[subtotal_idr]],4,0)</f>
        <v>89000</v>
      </c>
      <c r="K4545" t="str">
        <f>VLOOKUP($G4545,products7[#All],2,0)</f>
        <v>Tas Selempang Pesona Indo</v>
      </c>
      <c r="L4545" t="str">
        <f>VLOOKUP($G4545,products7[#All],3,0)</f>
        <v>Accessories</v>
      </c>
      <c r="M4545" t="str">
        <f>VLOOKUP($G4545,products7[#All],7,0)</f>
        <v>Pesona Indo</v>
      </c>
    </row>
    <row r="4546" spans="1:13" x14ac:dyDescent="0.35">
      <c r="A4546" t="s">
        <v>9960</v>
      </c>
      <c r="B4546" s="2">
        <f>VLOOKUP(A4546,orders[#All],3,0)</f>
        <v>44609</v>
      </c>
      <c r="C4546" t="str">
        <f>VLOOKUP($A4546,orders[#All],9,0)</f>
        <v>delivered</v>
      </c>
      <c r="D4546" t="str">
        <f>VLOOKUP($A4546,orders[#All],5,0)</f>
        <v>Yogyakarta</v>
      </c>
      <c r="E4546" t="str">
        <f>VLOOKUP($A4546,orders[#All],6,0)</f>
        <v>DI Yogyakarta</v>
      </c>
      <c r="F4546" t="str">
        <f>VLOOKUP($A4546,orders[#All],10,0)</f>
        <v>SALE2024</v>
      </c>
      <c r="G4546" t="s">
        <v>2577</v>
      </c>
      <c r="H4546">
        <f>VLOOKUP(working_table!G4546,order_items[[#All],[product_id]:[subtotal_idr]],2,0)</f>
        <v>1</v>
      </c>
      <c r="I4546" s="5">
        <f>VLOOKUP(working_table!$G4546,order_items[[#All],[product_id]:[subtotal_idr]],3,0)</f>
        <v>99000</v>
      </c>
      <c r="J4546" s="5">
        <f>VLOOKUP(working_table!$G4546,order_items[[#All],[product_id]:[subtotal_idr]],4,0)</f>
        <v>99000</v>
      </c>
      <c r="K4546" t="str">
        <f>VLOOKUP($G4546,products7[#All],2,0)</f>
        <v>T-Shirt Raglan Cendana Co</v>
      </c>
      <c r="L4546" t="str">
        <f>VLOOKUP($G4546,products7[#All],3,0)</f>
        <v>T-Shirt</v>
      </c>
      <c r="M4546" t="str">
        <f>VLOOKUP($G4546,products7[#All],7,0)</f>
        <v>Cendana Co</v>
      </c>
    </row>
    <row r="4547" spans="1:13" x14ac:dyDescent="0.35">
      <c r="A4547" t="s">
        <v>9960</v>
      </c>
      <c r="B4547" s="2">
        <f>VLOOKUP(A4547,orders[#All],3,0)</f>
        <v>44609</v>
      </c>
      <c r="C4547" t="str">
        <f>VLOOKUP($A4547,orders[#All],9,0)</f>
        <v>delivered</v>
      </c>
      <c r="D4547" t="str">
        <f>VLOOKUP($A4547,orders[#All],5,0)</f>
        <v>Yogyakarta</v>
      </c>
      <c r="E4547" t="str">
        <f>VLOOKUP($A4547,orders[#All],6,0)</f>
        <v>DI Yogyakarta</v>
      </c>
      <c r="F4547" t="str">
        <f>VLOOKUP($A4547,orders[#All],10,0)</f>
        <v>SALE2024</v>
      </c>
      <c r="G4547" t="s">
        <v>3626</v>
      </c>
      <c r="H4547">
        <f>VLOOKUP(working_table!G4547,order_items[[#All],[product_id]:[subtotal_idr]],2,0)</f>
        <v>2</v>
      </c>
      <c r="I4547" s="5">
        <f>VLOOKUP(working_table!$G4547,order_items[[#All],[product_id]:[subtotal_idr]],3,0)</f>
        <v>499000</v>
      </c>
      <c r="J4547" s="5">
        <f>VLOOKUP(working_table!$G4547,order_items[[#All],[product_id]:[subtotal_idr]],4,0)</f>
        <v>998000</v>
      </c>
      <c r="K4547" t="str">
        <f>VLOOKUP($G4547,products7[#All],2,0)</f>
        <v>Dress Wrap NusaBrand</v>
      </c>
      <c r="L4547" t="str">
        <f>VLOOKUP($G4547,products7[#All],3,0)</f>
        <v>Dress</v>
      </c>
      <c r="M4547" t="str">
        <f>VLOOKUP($G4547,products7[#All],7,0)</f>
        <v>NusaBrand</v>
      </c>
    </row>
    <row r="4548" spans="1:13" x14ac:dyDescent="0.35">
      <c r="A4548" t="s">
        <v>9963</v>
      </c>
      <c r="B4548" s="2">
        <f>VLOOKUP(A4548,orders[#All],3,0)</f>
        <v>45504</v>
      </c>
      <c r="C4548" t="str">
        <f>VLOOKUP($A4548,orders[#All],9,0)</f>
        <v>returned</v>
      </c>
      <c r="D4548" t="str">
        <f>VLOOKUP($A4548,orders[#All],5,0)</f>
        <v>Palembang</v>
      </c>
      <c r="E4548" t="str">
        <f>VLOOKUP($A4548,orders[#All],6,0)</f>
        <v>Sumatera Selatan</v>
      </c>
      <c r="F4548" t="str">
        <f>VLOOKUP($A4548,orders[#All],10,0)</f>
        <v>HARI BELANJA</v>
      </c>
      <c r="G4548" t="s">
        <v>2672</v>
      </c>
      <c r="H4548">
        <f>VLOOKUP(working_table!G4548,order_items[[#All],[product_id]:[subtotal_idr]],2,0)</f>
        <v>1</v>
      </c>
      <c r="I4548" s="5">
        <f>VLOOKUP(working_table!$G4548,order_items[[#All],[product_id]:[subtotal_idr]],3,0)</f>
        <v>349000</v>
      </c>
      <c r="J4548" s="5">
        <f>VLOOKUP(working_table!$G4548,order_items[[#All],[product_id]:[subtotal_idr]],4,0)</f>
        <v>349000</v>
      </c>
      <c r="K4548" t="str">
        <f>VLOOKUP($G4548,products7[#All],2,0)</f>
        <v>Jacket Coach BajuKita</v>
      </c>
      <c r="L4548" t="str">
        <f>VLOOKUP($G4548,products7[#All],3,0)</f>
        <v>Jacket</v>
      </c>
      <c r="M4548" t="str">
        <f>VLOOKUP($G4548,products7[#All],7,0)</f>
        <v>BajuKita</v>
      </c>
    </row>
    <row r="4549" spans="1:13" x14ac:dyDescent="0.35">
      <c r="A4549" t="s">
        <v>9965</v>
      </c>
      <c r="B4549" s="2">
        <f>VLOOKUP(A4549,orders[#All],3,0)</f>
        <v>45515</v>
      </c>
      <c r="C4549" t="str">
        <f>VLOOKUP($A4549,orders[#All],9,0)</f>
        <v>delivered</v>
      </c>
      <c r="D4549" t="str">
        <f>VLOOKUP($A4549,orders[#All],5,0)</f>
        <v>Pontianak</v>
      </c>
      <c r="E4549" t="str">
        <f>VLOOKUP($A4549,orders[#All],6,0)</f>
        <v>Kalimantan Barat</v>
      </c>
      <c r="F4549" t="str">
        <f>VLOOKUP($A4549,orders[#All],10,0)</f>
        <v>TANPA PROMO</v>
      </c>
      <c r="G4549" t="s">
        <v>2539</v>
      </c>
      <c r="H4549">
        <f>VLOOKUP(working_table!G4549,order_items[[#All],[product_id]:[subtotal_idr]],2,0)</f>
        <v>1</v>
      </c>
      <c r="I4549" s="5">
        <f>VLOOKUP(working_table!$G4549,order_items[[#All],[product_id]:[subtotal_idr]],3,0)</f>
        <v>249000</v>
      </c>
      <c r="J4549" s="5">
        <f>VLOOKUP(working_table!$G4549,order_items[[#All],[product_id]:[subtotal_idr]],4,0)</f>
        <v>249000</v>
      </c>
      <c r="K4549" t="str">
        <f>VLOOKUP($G4549,products7[#All],2,0)</f>
        <v>Kacamata Hitam Tropika Style</v>
      </c>
      <c r="L4549" t="str">
        <f>VLOOKUP($G4549,products7[#All],3,0)</f>
        <v>Accessories</v>
      </c>
      <c r="M4549" t="str">
        <f>VLOOKUP($G4549,products7[#All],7,0)</f>
        <v>Tropika Style</v>
      </c>
    </row>
    <row r="4550" spans="1:13" x14ac:dyDescent="0.35">
      <c r="A4550" t="s">
        <v>9965</v>
      </c>
      <c r="B4550" s="2">
        <f>VLOOKUP(A4550,orders[#All],3,0)</f>
        <v>45515</v>
      </c>
      <c r="C4550" t="str">
        <f>VLOOKUP($A4550,orders[#All],9,0)</f>
        <v>delivered</v>
      </c>
      <c r="D4550" t="str">
        <f>VLOOKUP($A4550,orders[#All],5,0)</f>
        <v>Pontianak</v>
      </c>
      <c r="E4550" t="str">
        <f>VLOOKUP($A4550,orders[#All],6,0)</f>
        <v>Kalimantan Barat</v>
      </c>
      <c r="F4550" t="str">
        <f>VLOOKUP($A4550,orders[#All],10,0)</f>
        <v>TANPA PROMO</v>
      </c>
      <c r="G4550" t="s">
        <v>2385</v>
      </c>
      <c r="H4550">
        <f>VLOOKUP(working_table!G4550,order_items[[#All],[product_id]:[subtotal_idr]],2,0)</f>
        <v>1</v>
      </c>
      <c r="I4550" s="5">
        <f>VLOOKUP(working_table!$G4550,order_items[[#All],[product_id]:[subtotal_idr]],3,0)</f>
        <v>349000</v>
      </c>
      <c r="J4550" s="5">
        <f>VLOOKUP(working_table!$G4550,order_items[[#All],[product_id]:[subtotal_idr]],4,0)</f>
        <v>349000</v>
      </c>
      <c r="K4550" t="str">
        <f>VLOOKUP($G4550,products7[#All],2,0)</f>
        <v>Pants Cargo Pesona Indo</v>
      </c>
      <c r="L4550" t="str">
        <f>VLOOKUP($G4550,products7[#All],3,0)</f>
        <v>Pants</v>
      </c>
      <c r="M4550" t="str">
        <f>VLOOKUP($G4550,products7[#All],7,0)</f>
        <v>Pesona Indo</v>
      </c>
    </row>
    <row r="4551" spans="1:13" x14ac:dyDescent="0.35">
      <c r="A4551" t="s">
        <v>9968</v>
      </c>
      <c r="B4551" s="2">
        <f>VLOOKUP(A4551,orders[#All],3,0)</f>
        <v>45059</v>
      </c>
      <c r="C4551" t="str">
        <f>VLOOKUP($A4551,orders[#All],9,0)</f>
        <v>delivered</v>
      </c>
      <c r="D4551" t="str">
        <f>VLOOKUP($A4551,orders[#All],5,0)</f>
        <v>Banjarmasin</v>
      </c>
      <c r="E4551" t="str">
        <f>VLOOKUP($A4551,orders[#All],6,0)</f>
        <v>Kalimantan Selatan</v>
      </c>
      <c r="F4551" t="str">
        <f>VLOOKUP($A4551,orders[#All],10,0)</f>
        <v>TANPA PROMO</v>
      </c>
      <c r="G4551" t="s">
        <v>2432</v>
      </c>
      <c r="H4551">
        <f>VLOOKUP(working_table!G4551,order_items[[#All],[product_id]:[subtotal_idr]],2,0)</f>
        <v>1</v>
      </c>
      <c r="I4551" s="5">
        <f>VLOOKUP(working_table!$G4551,order_items[[#All],[product_id]:[subtotal_idr]],3,0)</f>
        <v>279000</v>
      </c>
      <c r="J4551" s="5">
        <f>VLOOKUP(working_table!$G4551,order_items[[#All],[product_id]:[subtotal_idr]],4,0)</f>
        <v>279000</v>
      </c>
      <c r="K4551" t="str">
        <f>VLOOKUP($G4551,products7[#All],2,0)</f>
        <v>T-Shirt Oversize Riang Apparel</v>
      </c>
      <c r="L4551" t="str">
        <f>VLOOKUP($G4551,products7[#All],3,0)</f>
        <v>T-Shirt</v>
      </c>
      <c r="M4551" t="str">
        <f>VLOOKUP($G4551,products7[#All],7,0)</f>
        <v>Riang Apparel</v>
      </c>
    </row>
    <row r="4552" spans="1:13" x14ac:dyDescent="0.35">
      <c r="A4552" t="s">
        <v>9968</v>
      </c>
      <c r="B4552" s="2">
        <f>VLOOKUP(A4552,orders[#All],3,0)</f>
        <v>45059</v>
      </c>
      <c r="C4552" t="str">
        <f>VLOOKUP($A4552,orders[#All],9,0)</f>
        <v>delivered</v>
      </c>
      <c r="D4552" t="str">
        <f>VLOOKUP($A4552,orders[#All],5,0)</f>
        <v>Banjarmasin</v>
      </c>
      <c r="E4552" t="str">
        <f>VLOOKUP($A4552,orders[#All],6,0)</f>
        <v>Kalimantan Selatan</v>
      </c>
      <c r="F4552" t="str">
        <f>VLOOKUP($A4552,orders[#All],10,0)</f>
        <v>TANPA PROMO</v>
      </c>
      <c r="G4552" t="s">
        <v>2858</v>
      </c>
      <c r="H4552">
        <f>VLOOKUP(working_table!G4552,order_items[[#All],[product_id]:[subtotal_idr]],2,0)</f>
        <v>1</v>
      </c>
      <c r="I4552" s="5">
        <f>VLOOKUP(working_table!$G4552,order_items[[#All],[product_id]:[subtotal_idr]],3,0)</f>
        <v>79000</v>
      </c>
      <c r="J4552" s="5">
        <f>VLOOKUP(working_table!$G4552,order_items[[#All],[product_id]:[subtotal_idr]],4,0)</f>
        <v>79000</v>
      </c>
      <c r="K4552" t="str">
        <f>VLOOKUP($G4552,products7[#All],2,0)</f>
        <v>Pants Jogger Pesona Indo</v>
      </c>
      <c r="L4552" t="str">
        <f>VLOOKUP($G4552,products7[#All],3,0)</f>
        <v>Pants</v>
      </c>
      <c r="M4552" t="str">
        <f>VLOOKUP($G4552,products7[#All],7,0)</f>
        <v>Pesona Indo</v>
      </c>
    </row>
    <row r="4553" spans="1:13" x14ac:dyDescent="0.35">
      <c r="A4553" t="s">
        <v>9971</v>
      </c>
      <c r="B4553" s="2">
        <f>VLOOKUP(A4553,orders[#All],3,0)</f>
        <v>45418</v>
      </c>
      <c r="C4553" t="str">
        <f>VLOOKUP($A4553,orders[#All],9,0)</f>
        <v>shipped</v>
      </c>
      <c r="D4553" t="str">
        <f>VLOOKUP($A4553,orders[#All],5,0)</f>
        <v>Pontianak</v>
      </c>
      <c r="E4553" t="str">
        <f>VLOOKUP($A4553,orders[#All],6,0)</f>
        <v>Kalimantan Barat</v>
      </c>
      <c r="F4553" t="str">
        <f>VLOOKUP($A4553,orders[#All],10,0)</f>
        <v>TANPA PROMO</v>
      </c>
      <c r="G4553" t="s">
        <v>2424</v>
      </c>
      <c r="H4553">
        <f>VLOOKUP(working_table!G4553,order_items[[#All],[product_id]:[subtotal_idr]],2,0)</f>
        <v>1</v>
      </c>
      <c r="I4553" s="5">
        <f>VLOOKUP(working_table!$G4553,order_items[[#All],[product_id]:[subtotal_idr]],3,0)</f>
        <v>279000</v>
      </c>
      <c r="J4553" s="5">
        <f>VLOOKUP(working_table!$G4553,order_items[[#All],[product_id]:[subtotal_idr]],4,0)</f>
        <v>279000</v>
      </c>
      <c r="K4553" t="str">
        <f>VLOOKUP($G4553,products7[#All],2,0)</f>
        <v>Topi Baseball Senja Wear</v>
      </c>
      <c r="L4553" t="str">
        <f>VLOOKUP($G4553,products7[#All],3,0)</f>
        <v>Accessories</v>
      </c>
      <c r="M4553" t="str">
        <f>VLOOKUP($G4553,products7[#All],7,0)</f>
        <v>Senja Wear</v>
      </c>
    </row>
    <row r="4554" spans="1:13" x14ac:dyDescent="0.35">
      <c r="A4554" t="s">
        <v>9973</v>
      </c>
      <c r="B4554" s="2">
        <f>VLOOKUP(A4554,orders[#All],3,0)</f>
        <v>45160</v>
      </c>
      <c r="C4554" t="str">
        <f>VLOOKUP($A4554,orders[#All],9,0)</f>
        <v>delivered</v>
      </c>
      <c r="D4554" t="str">
        <f>VLOOKUP($A4554,orders[#All],5,0)</f>
        <v>Jakarta</v>
      </c>
      <c r="E4554" t="str">
        <f>VLOOKUP($A4554,orders[#All],6,0)</f>
        <v>DKI Jakarta</v>
      </c>
      <c r="F4554" t="str">
        <f>VLOOKUP($A4554,orders[#All],10,0)</f>
        <v>NEWUSER</v>
      </c>
      <c r="G4554" t="s">
        <v>2418</v>
      </c>
      <c r="H4554">
        <f>VLOOKUP(working_table!G4554,order_items[[#All],[product_id]:[subtotal_idr]],2,0)</f>
        <v>3</v>
      </c>
      <c r="I4554" s="5">
        <f>VLOOKUP(working_table!$G4554,order_items[[#All],[product_id]:[subtotal_idr]],3,0)</f>
        <v>279000</v>
      </c>
      <c r="J4554" s="5">
        <f>VLOOKUP(working_table!$G4554,order_items[[#All],[product_id]:[subtotal_idr]],4,0)</f>
        <v>837000</v>
      </c>
      <c r="K4554" t="str">
        <f>VLOOKUP($G4554,products7[#All],2,0)</f>
        <v>Dress Mini Casual Riang Apparel</v>
      </c>
      <c r="L4554" t="str">
        <f>VLOOKUP($G4554,products7[#All],3,0)</f>
        <v>Dress</v>
      </c>
      <c r="M4554" t="str">
        <f>VLOOKUP($G4554,products7[#All],7,0)</f>
        <v>Riang Apparel</v>
      </c>
    </row>
    <row r="4555" spans="1:13" x14ac:dyDescent="0.35">
      <c r="A4555" t="s">
        <v>9975</v>
      </c>
      <c r="B4555" s="2">
        <f>VLOOKUP(A4555,orders[#All],3,0)</f>
        <v>44649</v>
      </c>
      <c r="C4555" t="str">
        <f>VLOOKUP($A4555,orders[#All],9,0)</f>
        <v>delivered</v>
      </c>
      <c r="D4555" t="str">
        <f>VLOOKUP($A4555,orders[#All],5,0)</f>
        <v>Surabaya</v>
      </c>
      <c r="E4555" t="str">
        <f>VLOOKUP($A4555,orders[#All],6,0)</f>
        <v>Jawa Timur</v>
      </c>
      <c r="F4555" t="str">
        <f>VLOOKUP($A4555,orders[#All],10,0)</f>
        <v>TANPA PROMO</v>
      </c>
      <c r="G4555" t="s">
        <v>2387</v>
      </c>
      <c r="H4555">
        <f>VLOOKUP(working_table!G4555,order_items[[#All],[product_id]:[subtotal_idr]],2,0)</f>
        <v>2</v>
      </c>
      <c r="I4555" s="5">
        <f>VLOOKUP(working_table!$G4555,order_items[[#All],[product_id]:[subtotal_idr]],3,0)</f>
        <v>599000</v>
      </c>
      <c r="J4555" s="5">
        <f>VLOOKUP(working_table!$G4555,order_items[[#All],[product_id]:[subtotal_idr]],4,0)</f>
        <v>1198000</v>
      </c>
      <c r="K4555" t="str">
        <f>VLOOKUP($G4555,products7[#All],2,0)</f>
        <v>Dress Bodycon Pesona Indo</v>
      </c>
      <c r="L4555" t="str">
        <f>VLOOKUP($G4555,products7[#All],3,0)</f>
        <v>dress</v>
      </c>
      <c r="M4555" t="str">
        <f>VLOOKUP($G4555,products7[#All],7,0)</f>
        <v>Pesona Indo</v>
      </c>
    </row>
    <row r="4556" spans="1:13" x14ac:dyDescent="0.35">
      <c r="A4556" t="s">
        <v>9975</v>
      </c>
      <c r="B4556" s="2">
        <f>VLOOKUP(A4556,orders[#All],3,0)</f>
        <v>44649</v>
      </c>
      <c r="C4556" t="str">
        <f>VLOOKUP($A4556,orders[#All],9,0)</f>
        <v>delivered</v>
      </c>
      <c r="D4556" t="str">
        <f>VLOOKUP($A4556,orders[#All],5,0)</f>
        <v>Surabaya</v>
      </c>
      <c r="E4556" t="str">
        <f>VLOOKUP($A4556,orders[#All],6,0)</f>
        <v>Jawa Timur</v>
      </c>
      <c r="F4556" t="str">
        <f>VLOOKUP($A4556,orders[#All],10,0)</f>
        <v>TANPA PROMO</v>
      </c>
      <c r="G4556" t="s">
        <v>2473</v>
      </c>
      <c r="H4556">
        <f>VLOOKUP(working_table!G4556,order_items[[#All],[product_id]:[subtotal_idr]],2,0)</f>
        <v>1</v>
      </c>
      <c r="I4556" s="5">
        <f>VLOOKUP(working_table!$G4556,order_items[[#All],[product_id]:[subtotal_idr]],3,0)</f>
        <v>499000</v>
      </c>
      <c r="J4556" s="5">
        <f>VLOOKUP(working_table!$G4556,order_items[[#All],[product_id]:[subtotal_idr]],4,0)</f>
        <v>499000</v>
      </c>
      <c r="K4556" t="str">
        <f>VLOOKUP($G4556,products7[#All],2,0)</f>
        <v>Kemeja Batik BajuKita</v>
      </c>
      <c r="L4556" t="str">
        <f>VLOOKUP($G4556,products7[#All],3,0)</f>
        <v>kemeja</v>
      </c>
      <c r="M4556" t="str">
        <f>VLOOKUP($G4556,products7[#All],7,0)</f>
        <v>BajuKita</v>
      </c>
    </row>
    <row r="4557" spans="1:13" x14ac:dyDescent="0.35">
      <c r="A4557" t="s">
        <v>9978</v>
      </c>
      <c r="B4557" s="2">
        <f>VLOOKUP(A4557,orders[#All],3,0)</f>
        <v>45311</v>
      </c>
      <c r="C4557" t="str">
        <f>VLOOKUP($A4557,orders[#All],9,0)</f>
        <v>delivered</v>
      </c>
      <c r="D4557" t="str">
        <f>VLOOKUP($A4557,orders[#All],5,0)</f>
        <v>Depok</v>
      </c>
      <c r="E4557" t="str">
        <f>VLOOKUP($A4557,orders[#All],6,0)</f>
        <v>Jawa Barat</v>
      </c>
      <c r="F4557" t="str">
        <f>VLOOKUP($A4557,orders[#All],10,0)</f>
        <v>TANPA PROMO</v>
      </c>
      <c r="G4557" t="s">
        <v>2883</v>
      </c>
      <c r="H4557">
        <f>VLOOKUP(working_table!G4557,order_items[[#All],[product_id]:[subtotal_idr]],2,0)</f>
        <v>1</v>
      </c>
      <c r="I4557" s="5">
        <f>VLOOKUP(working_table!$G4557,order_items[[#All],[product_id]:[subtotal_idr]],3,0)</f>
        <v>69000</v>
      </c>
      <c r="J4557" s="5">
        <f>VLOOKUP(working_table!$G4557,order_items[[#All],[product_id]:[subtotal_idr]],4,0)</f>
        <v>69000</v>
      </c>
      <c r="K4557" t="str">
        <f>VLOOKUP($G4557,products7[#All],2,0)</f>
        <v>Jacket Varsity Kanvas Lokal</v>
      </c>
      <c r="L4557" t="str">
        <f>VLOOKUP($G4557,products7[#All],3,0)</f>
        <v>Jacket</v>
      </c>
      <c r="M4557" t="str">
        <f>VLOOKUP($G4557,products7[#All],7,0)</f>
        <v>Kanvas Lokal</v>
      </c>
    </row>
    <row r="4558" spans="1:13" x14ac:dyDescent="0.35">
      <c r="A4558" t="s">
        <v>9978</v>
      </c>
      <c r="B4558" s="2">
        <f>VLOOKUP(A4558,orders[#All],3,0)</f>
        <v>45311</v>
      </c>
      <c r="C4558" t="str">
        <f>VLOOKUP($A4558,orders[#All],9,0)</f>
        <v>delivered</v>
      </c>
      <c r="D4558" t="str">
        <f>VLOOKUP($A4558,orders[#All],5,0)</f>
        <v>Depok</v>
      </c>
      <c r="E4558" t="str">
        <f>VLOOKUP($A4558,orders[#All],6,0)</f>
        <v>Jawa Barat</v>
      </c>
      <c r="F4558" t="str">
        <f>VLOOKUP($A4558,orders[#All],10,0)</f>
        <v>TANPA PROMO</v>
      </c>
      <c r="G4558" t="s">
        <v>2784</v>
      </c>
      <c r="H4558">
        <f>VLOOKUP(working_table!G4558,order_items[[#All],[product_id]:[subtotal_idr]],2,0)</f>
        <v>1</v>
      </c>
      <c r="I4558" s="5">
        <f>VLOOKUP(working_table!$G4558,order_items[[#All],[product_id]:[subtotal_idr]],3,0)</f>
        <v>149000</v>
      </c>
      <c r="J4558" s="5">
        <f>VLOOKUP(working_table!$G4558,order_items[[#All],[product_id]:[subtotal_idr]],4,0)</f>
        <v>149000</v>
      </c>
      <c r="K4558" t="str">
        <f>VLOOKUP($G4558,products7[#All],2,0)</f>
        <v>Pants Wide Leg Pesona Indo</v>
      </c>
      <c r="L4558" t="str">
        <f>VLOOKUP($G4558,products7[#All],3,0)</f>
        <v>Pants</v>
      </c>
      <c r="M4558" t="str">
        <f>VLOOKUP($G4558,products7[#All],7,0)</f>
        <v>Pesona Indo</v>
      </c>
    </row>
    <row r="4559" spans="1:13" x14ac:dyDescent="0.35">
      <c r="A4559" t="s">
        <v>9978</v>
      </c>
      <c r="B4559" s="2">
        <f>VLOOKUP(A4559,orders[#All],3,0)</f>
        <v>45311</v>
      </c>
      <c r="C4559" t="str">
        <f>VLOOKUP($A4559,orders[#All],9,0)</f>
        <v>delivered</v>
      </c>
      <c r="D4559" t="str">
        <f>VLOOKUP($A4559,orders[#All],5,0)</f>
        <v>Depok</v>
      </c>
      <c r="E4559" t="str">
        <f>VLOOKUP($A4559,orders[#All],6,0)</f>
        <v>Jawa Barat</v>
      </c>
      <c r="F4559" t="str">
        <f>VLOOKUP($A4559,orders[#All],10,0)</f>
        <v>TANPA PROMO</v>
      </c>
      <c r="G4559" t="s">
        <v>2662</v>
      </c>
      <c r="H4559">
        <f>VLOOKUP(working_table!G4559,order_items[[#All],[product_id]:[subtotal_idr]],2,0)</f>
        <v>1</v>
      </c>
      <c r="I4559" s="5">
        <f>VLOOKUP(working_table!$G4559,order_items[[#All],[product_id]:[subtotal_idr]],3,0)</f>
        <v>149000</v>
      </c>
      <c r="J4559" s="5">
        <f>VLOOKUP(working_table!$G4559,order_items[[#All],[product_id]:[subtotal_idr]],4,0)</f>
        <v>149000</v>
      </c>
      <c r="K4559" t="str">
        <f>VLOOKUP($G4559,products7[#All],2,0)</f>
        <v>Topi Baseball Cendana Co</v>
      </c>
      <c r="L4559" t="str">
        <f>VLOOKUP($G4559,products7[#All],3,0)</f>
        <v>Accessories</v>
      </c>
      <c r="M4559" t="str">
        <f>VLOOKUP($G4559,products7[#All],7,0)</f>
        <v>Cendana Co</v>
      </c>
    </row>
    <row r="4560" spans="1:13" x14ac:dyDescent="0.35">
      <c r="A4560" t="s">
        <v>9982</v>
      </c>
      <c r="B4560" s="2">
        <f>VLOOKUP(A4560,orders[#All],3,0)</f>
        <v>45028</v>
      </c>
      <c r="C4560" t="str">
        <f>VLOOKUP($A4560,orders[#All],9,0)</f>
        <v>delivered</v>
      </c>
      <c r="D4560" t="str">
        <f>VLOOKUP($A4560,orders[#All],5,0)</f>
        <v>Medan</v>
      </c>
      <c r="E4560" t="str">
        <f>VLOOKUP($A4560,orders[#All],6,0)</f>
        <v>Sumatera Utara</v>
      </c>
      <c r="F4560" t="str">
        <f>VLOOKUP($A4560,orders[#All],10,0)</f>
        <v>TANPA PROMO</v>
      </c>
      <c r="G4560" t="s">
        <v>3400</v>
      </c>
      <c r="H4560">
        <f>VLOOKUP(working_table!G4560,order_items[[#All],[product_id]:[subtotal_idr]],2,0)</f>
        <v>1</v>
      </c>
      <c r="I4560" s="5">
        <f>VLOOKUP(working_table!$G4560,order_items[[#All],[product_id]:[subtotal_idr]],3,0)</f>
        <v>119000</v>
      </c>
      <c r="J4560" s="5">
        <f>VLOOKUP(working_table!$G4560,order_items[[#All],[product_id]:[subtotal_idr]],4,0)</f>
        <v>119000</v>
      </c>
      <c r="K4560" t="str">
        <f>VLOOKUP($G4560,products7[#All],2,0)</f>
        <v>Jacket Hoodie Senja Wear</v>
      </c>
      <c r="L4560" t="str">
        <f>VLOOKUP($G4560,products7[#All],3,0)</f>
        <v>Jacket</v>
      </c>
      <c r="M4560" t="str">
        <f>VLOOKUP($G4560,products7[#All],7,0)</f>
        <v>Senja Wear</v>
      </c>
    </row>
    <row r="4561" spans="1:13" x14ac:dyDescent="0.35">
      <c r="A4561" t="s">
        <v>9984</v>
      </c>
      <c r="B4561" s="2">
        <f>VLOOKUP(A4561,orders[#All],3,0)</f>
        <v>45368</v>
      </c>
      <c r="C4561" t="str">
        <f>VLOOKUP($A4561,orders[#All],9,0)</f>
        <v>delivered</v>
      </c>
      <c r="D4561" t="str">
        <f>VLOOKUP($A4561,orders[#All],5,0)</f>
        <v>Bekasi</v>
      </c>
      <c r="E4561" t="str">
        <f>VLOOKUP($A4561,orders[#All],6,0)</f>
        <v>Jawa Barat</v>
      </c>
      <c r="F4561" t="str">
        <f>VLOOKUP($A4561,orders[#All],10,0)</f>
        <v>WEEKEND25</v>
      </c>
      <c r="G4561" t="s">
        <v>2614</v>
      </c>
      <c r="H4561">
        <f>VLOOKUP(working_table!G4561,order_items[[#All],[product_id]:[subtotal_idr]],2,0)</f>
        <v>1</v>
      </c>
      <c r="I4561" s="5">
        <f>VLOOKUP(working_table!$G4561,order_items[[#All],[product_id]:[subtotal_idr]],3,0)</f>
        <v>49000</v>
      </c>
      <c r="J4561" s="5">
        <f>VLOOKUP(working_table!$G4561,order_items[[#All],[product_id]:[subtotal_idr]],4,0)</f>
        <v>49000</v>
      </c>
      <c r="K4561" t="str">
        <f>VLOOKUP($G4561,products7[#All],2,0)</f>
        <v>Pants Jeans Slim Senja Wear</v>
      </c>
      <c r="L4561" t="str">
        <f>VLOOKUP($G4561,products7[#All],3,0)</f>
        <v>Pants</v>
      </c>
      <c r="M4561" t="str">
        <f>VLOOKUP($G4561,products7[#All],7,0)</f>
        <v>Senja Wear</v>
      </c>
    </row>
    <row r="4562" spans="1:13" x14ac:dyDescent="0.35">
      <c r="A4562" t="s">
        <v>9986</v>
      </c>
      <c r="B4562" s="2">
        <f>VLOOKUP(A4562,orders[#All],3,0)</f>
        <v>45714</v>
      </c>
      <c r="C4562" t="str">
        <f>VLOOKUP($A4562,orders[#All],9,0)</f>
        <v>shipped</v>
      </c>
      <c r="D4562" t="str">
        <f>VLOOKUP($A4562,orders[#All],5,0)</f>
        <v>Depok</v>
      </c>
      <c r="E4562" t="str">
        <f>VLOOKUP($A4562,orders[#All],6,0)</f>
        <v>Jawa Barat</v>
      </c>
      <c r="F4562" t="str">
        <f>VLOOKUP($A4562,orders[#All],10,0)</f>
        <v>TANPA PROMO</v>
      </c>
      <c r="G4562" t="s">
        <v>3245</v>
      </c>
      <c r="H4562">
        <f>VLOOKUP(working_table!G4562,order_items[[#All],[product_id]:[subtotal_idr]],2,0)</f>
        <v>1</v>
      </c>
      <c r="I4562" s="5">
        <f>VLOOKUP(working_table!$G4562,order_items[[#All],[product_id]:[subtotal_idr]],3,0)</f>
        <v>499000</v>
      </c>
      <c r="J4562" s="5">
        <f>VLOOKUP(working_table!$G4562,order_items[[#All],[product_id]:[subtotal_idr]],4,0)</f>
        <v>499000</v>
      </c>
      <c r="K4562" t="str">
        <f>VLOOKUP($G4562,products7[#All],2,0)</f>
        <v>Dress Mini Casual SandangIndo</v>
      </c>
      <c r="L4562" t="str">
        <f>VLOOKUP($G4562,products7[#All],3,0)</f>
        <v>Dress</v>
      </c>
      <c r="M4562" t="str">
        <f>VLOOKUP($G4562,products7[#All],7,0)</f>
        <v>SandangIndo</v>
      </c>
    </row>
    <row r="4563" spans="1:13" x14ac:dyDescent="0.35">
      <c r="A4563" t="s">
        <v>9988</v>
      </c>
      <c r="B4563" s="2">
        <f>VLOOKUP(A4563,orders[#All],3,0)</f>
        <v>45094</v>
      </c>
      <c r="C4563" t="str">
        <f>VLOOKUP($A4563,orders[#All],9,0)</f>
        <v>processing</v>
      </c>
      <c r="D4563" t="str">
        <f>VLOOKUP($A4563,orders[#All],5,0)</f>
        <v>Yogyakarta</v>
      </c>
      <c r="E4563" t="str">
        <f>VLOOKUP($A4563,orders[#All],6,0)</f>
        <v>DI Yogyakarta</v>
      </c>
      <c r="F4563" t="str">
        <f>VLOOKUP($A4563,orders[#All],10,0)</f>
        <v>NEWUSER</v>
      </c>
      <c r="G4563" t="s">
        <v>2539</v>
      </c>
      <c r="H4563">
        <f>VLOOKUP(working_table!G4563,order_items[[#All],[product_id]:[subtotal_idr]],2,0)</f>
        <v>1</v>
      </c>
      <c r="I4563" s="5">
        <f>VLOOKUP(working_table!$G4563,order_items[[#All],[product_id]:[subtotal_idr]],3,0)</f>
        <v>249000</v>
      </c>
      <c r="J4563" s="5">
        <f>VLOOKUP(working_table!$G4563,order_items[[#All],[product_id]:[subtotal_idr]],4,0)</f>
        <v>249000</v>
      </c>
      <c r="K4563" t="str">
        <f>VLOOKUP($G4563,products7[#All],2,0)</f>
        <v>Kacamata Hitam Tropika Style</v>
      </c>
      <c r="L4563" t="str">
        <f>VLOOKUP($G4563,products7[#All],3,0)</f>
        <v>Accessories</v>
      </c>
      <c r="M4563" t="str">
        <f>VLOOKUP($G4563,products7[#All],7,0)</f>
        <v>Tropika Style</v>
      </c>
    </row>
    <row r="4564" spans="1:13" x14ac:dyDescent="0.35">
      <c r="A4564" t="s">
        <v>9990</v>
      </c>
      <c r="B4564" s="2">
        <f>VLOOKUP(A4564,orders[#All],3,0)</f>
        <v>44981</v>
      </c>
      <c r="C4564" t="str">
        <f>VLOOKUP($A4564,orders[#All],9,0)</f>
        <v>processing</v>
      </c>
      <c r="D4564" t="str">
        <f>VLOOKUP($A4564,orders[#All],5,0)</f>
        <v>Surabaya</v>
      </c>
      <c r="E4564" t="str">
        <f>VLOOKUP($A4564,orders[#All],6,0)</f>
        <v>Jawa Timur</v>
      </c>
      <c r="F4564" t="str">
        <f>VLOOKUP($A4564,orders[#All],10,0)</f>
        <v>TANPA PROMO</v>
      </c>
      <c r="G4564" t="s">
        <v>2652</v>
      </c>
      <c r="H4564">
        <f>VLOOKUP(working_table!G4564,order_items[[#All],[product_id]:[subtotal_idr]],2,0)</f>
        <v>1</v>
      </c>
      <c r="I4564" s="5">
        <f>VLOOKUP(working_table!$G4564,order_items[[#All],[product_id]:[subtotal_idr]],3,0)</f>
        <v>229000</v>
      </c>
      <c r="J4564" s="5">
        <f>VLOOKUP(working_table!$G4564,order_items[[#All],[product_id]:[subtotal_idr]],4,0)</f>
        <v>229000</v>
      </c>
      <c r="K4564" t="str">
        <f>VLOOKUP($G4564,products7[#All],2,0)</f>
        <v>Kemeja Oxford Riang Apparel</v>
      </c>
      <c r="L4564" t="str">
        <f>VLOOKUP($G4564,products7[#All],3,0)</f>
        <v>T-Shirt</v>
      </c>
      <c r="M4564" t="str">
        <f>VLOOKUP($G4564,products7[#All],7,0)</f>
        <v>Riang Apparel</v>
      </c>
    </row>
    <row r="4565" spans="1:13" x14ac:dyDescent="0.35">
      <c r="A4565" t="s">
        <v>9990</v>
      </c>
      <c r="B4565" s="2">
        <f>VLOOKUP(A4565,orders[#All],3,0)</f>
        <v>44981</v>
      </c>
      <c r="C4565" t="str">
        <f>VLOOKUP($A4565,orders[#All],9,0)</f>
        <v>processing</v>
      </c>
      <c r="D4565" t="str">
        <f>VLOOKUP($A4565,orders[#All],5,0)</f>
        <v>Surabaya</v>
      </c>
      <c r="E4565" t="str">
        <f>VLOOKUP($A4565,orders[#All],6,0)</f>
        <v>Jawa Timur</v>
      </c>
      <c r="F4565" t="str">
        <f>VLOOKUP($A4565,orders[#All],10,0)</f>
        <v>TANPA PROMO</v>
      </c>
      <c r="G4565" t="s">
        <v>2485</v>
      </c>
      <c r="H4565">
        <f>VLOOKUP(working_table!G4565,order_items[[#All],[product_id]:[subtotal_idr]],2,0)</f>
        <v>3</v>
      </c>
      <c r="I4565" s="5">
        <f>VLOOKUP(working_table!$G4565,order_items[[#All],[product_id]:[subtotal_idr]],3,0)</f>
        <v>89000</v>
      </c>
      <c r="J4565" s="5">
        <f>VLOOKUP(working_table!$G4565,order_items[[#All],[product_id]:[subtotal_idr]],4,0)</f>
        <v>267000</v>
      </c>
      <c r="K4565" t="str">
        <f>VLOOKUP($G4565,products7[#All],2,0)</f>
        <v>Dress Mini Casual Riang Apparel</v>
      </c>
      <c r="L4565" t="str">
        <f>VLOOKUP($G4565,products7[#All],3,0)</f>
        <v>Dress</v>
      </c>
      <c r="M4565" t="str">
        <f>VLOOKUP($G4565,products7[#All],7,0)</f>
        <v>Riang Apparel</v>
      </c>
    </row>
    <row r="4566" spans="1:13" x14ac:dyDescent="0.35">
      <c r="A4566" t="s">
        <v>9993</v>
      </c>
      <c r="B4566" s="2">
        <f>VLOOKUP(A4566,orders[#All],3,0)</f>
        <v>45015</v>
      </c>
      <c r="C4566" t="str">
        <f>VLOOKUP($A4566,orders[#All],9,0)</f>
        <v>delivered</v>
      </c>
      <c r="D4566" t="str">
        <f>VLOOKUP($A4566,orders[#All],5,0)</f>
        <v>Denpasar</v>
      </c>
      <c r="E4566" t="str">
        <f>VLOOKUP($A4566,orders[#All],6,0)</f>
        <v>Bali</v>
      </c>
      <c r="F4566" t="str">
        <f>VLOOKUP($A4566,orders[#All],10,0)</f>
        <v>TANPA PROMO</v>
      </c>
      <c r="G4566" t="s">
        <v>3519</v>
      </c>
      <c r="H4566">
        <f>VLOOKUP(working_table!G4566,order_items[[#All],[product_id]:[subtotal_idr]],2,0)</f>
        <v>1</v>
      </c>
      <c r="I4566" s="5">
        <f>VLOOKUP(working_table!$G4566,order_items[[#All],[product_id]:[subtotal_idr]],3,0)</f>
        <v>49000</v>
      </c>
      <c r="J4566" s="5">
        <f>VLOOKUP(working_table!$G4566,order_items[[#All],[product_id]:[subtotal_idr]],4,0)</f>
        <v>49000</v>
      </c>
      <c r="K4566" t="str">
        <f>VLOOKUP($G4566,products7[#All],2,0)</f>
        <v>Dress Mini Casual Kanvas Lokal</v>
      </c>
      <c r="L4566" t="str">
        <f>VLOOKUP($G4566,products7[#All],3,0)</f>
        <v>dress</v>
      </c>
      <c r="M4566" t="str">
        <f>VLOOKUP($G4566,products7[#All],7,0)</f>
        <v>Kanvas Lokal</v>
      </c>
    </row>
    <row r="4567" spans="1:13" x14ac:dyDescent="0.35">
      <c r="A4567" t="s">
        <v>9993</v>
      </c>
      <c r="B4567" s="2">
        <f>VLOOKUP(A4567,orders[#All],3,0)</f>
        <v>45015</v>
      </c>
      <c r="C4567" t="str">
        <f>VLOOKUP($A4567,orders[#All],9,0)</f>
        <v>delivered</v>
      </c>
      <c r="D4567" t="str">
        <f>VLOOKUP($A4567,orders[#All],5,0)</f>
        <v>Denpasar</v>
      </c>
      <c r="E4567" t="str">
        <f>VLOOKUP($A4567,orders[#All],6,0)</f>
        <v>Bali</v>
      </c>
      <c r="F4567" t="str">
        <f>VLOOKUP($A4567,orders[#All],10,0)</f>
        <v>TANPA PROMO</v>
      </c>
      <c r="G4567" t="s">
        <v>3083</v>
      </c>
      <c r="H4567">
        <f>VLOOKUP(working_table!G4567,order_items[[#All],[product_id]:[subtotal_idr]],2,0)</f>
        <v>1</v>
      </c>
      <c r="I4567" s="5">
        <f>VLOOKUP(working_table!$G4567,order_items[[#All],[product_id]:[subtotal_idr]],3,0)</f>
        <v>99000</v>
      </c>
      <c r="J4567" s="5">
        <f>VLOOKUP(working_table!$G4567,order_items[[#All],[product_id]:[subtotal_idr]],4,0)</f>
        <v>99000</v>
      </c>
      <c r="K4567" t="str">
        <f>VLOOKUP($G4567,products7[#All],2,0)</f>
        <v>Dompet Kulit Riang Apparel</v>
      </c>
      <c r="L4567" t="str">
        <f>VLOOKUP($G4567,products7[#All],3,0)</f>
        <v>Accessories</v>
      </c>
      <c r="M4567" t="str">
        <f>VLOOKUP($G4567,products7[#All],7,0)</f>
        <v>Riang Apparel</v>
      </c>
    </row>
    <row r="4568" spans="1:13" x14ac:dyDescent="0.35">
      <c r="A4568" t="s">
        <v>9996</v>
      </c>
      <c r="B4568" s="2">
        <f>VLOOKUP(A4568,orders[#All],3,0)</f>
        <v>45141</v>
      </c>
      <c r="C4568" t="str">
        <f>VLOOKUP($A4568,orders[#All],9,0)</f>
        <v>delivered</v>
      </c>
      <c r="D4568" t="str">
        <f>VLOOKUP($A4568,orders[#All],5,0)</f>
        <v>Pekanbaru</v>
      </c>
      <c r="E4568" t="str">
        <f>VLOOKUP($A4568,orders[#All],6,0)</f>
        <v>Riau</v>
      </c>
      <c r="F4568" t="str">
        <f>VLOOKUP($A4568,orders[#All],10,0)</f>
        <v>TANPA PROMO</v>
      </c>
      <c r="G4568" t="s">
        <v>2646</v>
      </c>
      <c r="H4568">
        <f>VLOOKUP(working_table!G4568,order_items[[#All],[product_id]:[subtotal_idr]],2,0)</f>
        <v>1</v>
      </c>
      <c r="I4568" s="5">
        <f>VLOOKUP(working_table!$G4568,order_items[[#All],[product_id]:[subtotal_idr]],3,0)</f>
        <v>299000</v>
      </c>
      <c r="J4568" s="5">
        <f>VLOOKUP(working_table!$G4568,order_items[[#All],[product_id]:[subtotal_idr]],4,0)</f>
        <v>299000</v>
      </c>
      <c r="K4568" t="str">
        <f>VLOOKUP($G4568,products7[#All],2,0)</f>
        <v>Dress Bodycon Tropika Style</v>
      </c>
      <c r="L4568" t="str">
        <f>VLOOKUP($G4568,products7[#All],3,0)</f>
        <v>Dress</v>
      </c>
      <c r="M4568" t="str">
        <f>VLOOKUP($G4568,products7[#All],7,0)</f>
        <v>Tropika Style</v>
      </c>
    </row>
    <row r="4569" spans="1:13" x14ac:dyDescent="0.35">
      <c r="A4569" t="s">
        <v>9998</v>
      </c>
      <c r="B4569" s="2">
        <f>VLOOKUP(A4569,orders[#All],3,0)</f>
        <v>45148</v>
      </c>
      <c r="C4569" t="str">
        <f>VLOOKUP($A4569,orders[#All],9,0)</f>
        <v>shipped</v>
      </c>
      <c r="D4569" t="str">
        <f>VLOOKUP($A4569,orders[#All],5,0)</f>
        <v>Bekasi</v>
      </c>
      <c r="E4569" t="str">
        <f>VLOOKUP($A4569,orders[#All],6,0)</f>
        <v>Jawa Barat</v>
      </c>
      <c r="F4569" t="str">
        <f>VLOOKUP($A4569,orders[#All],10,0)</f>
        <v>TANPA PROMO</v>
      </c>
      <c r="G4569" t="s">
        <v>2751</v>
      </c>
      <c r="H4569">
        <f>VLOOKUP(working_table!G4569,order_items[[#All],[product_id]:[subtotal_idr]],2,0)</f>
        <v>1</v>
      </c>
      <c r="I4569" s="5">
        <f>VLOOKUP(working_table!$G4569,order_items[[#All],[product_id]:[subtotal_idr]],3,0)</f>
        <v>129000</v>
      </c>
      <c r="J4569" s="5">
        <f>VLOOKUP(working_table!$G4569,order_items[[#All],[product_id]:[subtotal_idr]],4,0)</f>
        <v>129000</v>
      </c>
      <c r="K4569" t="str">
        <f>VLOOKUP($G4569,products7[#All],2,0)</f>
        <v>Kemeja Casual Kanvas Lokal</v>
      </c>
      <c r="L4569" t="str">
        <f>VLOOKUP($G4569,products7[#All],3,0)</f>
        <v>T-Shirt</v>
      </c>
      <c r="M4569" t="str">
        <f>VLOOKUP($G4569,products7[#All],7,0)</f>
        <v>Kanvas Lokal</v>
      </c>
    </row>
    <row r="4570" spans="1:13" x14ac:dyDescent="0.35">
      <c r="A4570" t="s">
        <v>10000</v>
      </c>
      <c r="B4570" s="2">
        <f>VLOOKUP(A4570,orders[#All],3,0)</f>
        <v>45330</v>
      </c>
      <c r="C4570" t="str">
        <f>VLOOKUP($A4570,orders[#All],9,0)</f>
        <v>shipped</v>
      </c>
      <c r="D4570" t="str">
        <f>VLOOKUP($A4570,orders[#All],5,0)</f>
        <v>Yogyakarta</v>
      </c>
      <c r="E4570" t="str">
        <f>VLOOKUP($A4570,orders[#All],6,0)</f>
        <v>DI Yogyakarta</v>
      </c>
      <c r="F4570" t="str">
        <f>VLOOKUP($A4570,orders[#All],10,0)</f>
        <v>HARBOLNAS22</v>
      </c>
      <c r="G4570" t="s">
        <v>2416</v>
      </c>
      <c r="H4570">
        <f>VLOOKUP(working_table!G4570,order_items[[#All],[product_id]:[subtotal_idr]],2,0)</f>
        <v>1</v>
      </c>
      <c r="I4570" s="5">
        <f>VLOOKUP(working_table!$G4570,order_items[[#All],[product_id]:[subtotal_idr]],3,0)</f>
        <v>149000</v>
      </c>
      <c r="J4570" s="5">
        <f>VLOOKUP(working_table!$G4570,order_items[[#All],[product_id]:[subtotal_idr]],4,0)</f>
        <v>149000</v>
      </c>
      <c r="K4570" t="str">
        <f>VLOOKUP($G4570,products7[#All],2,0)</f>
        <v>Pants Wide Leg SandangIndo</v>
      </c>
      <c r="L4570" t="str">
        <f>VLOOKUP($G4570,products7[#All],3,0)</f>
        <v>Pants</v>
      </c>
      <c r="M4570" t="str">
        <f>VLOOKUP($G4570,products7[#All],7,0)</f>
        <v>SandangIndo</v>
      </c>
    </row>
    <row r="4571" spans="1:13" x14ac:dyDescent="0.35">
      <c r="A4571" t="s">
        <v>10002</v>
      </c>
      <c r="B4571" s="2">
        <f>VLOOKUP(A4571,orders[#All],3,0)</f>
        <v>45409</v>
      </c>
      <c r="C4571" t="str">
        <f>VLOOKUP($A4571,orders[#All],9,0)</f>
        <v>delivered</v>
      </c>
      <c r="D4571" t="str">
        <f>VLOOKUP($A4571,orders[#All],5,0)</f>
        <v>Pontianak</v>
      </c>
      <c r="E4571" t="str">
        <f>VLOOKUP($A4571,orders[#All],6,0)</f>
        <v>Kalimantan Barat</v>
      </c>
      <c r="F4571" t="str">
        <f>VLOOKUP($A4571,orders[#All],10,0)</f>
        <v>TANPA PROMO</v>
      </c>
      <c r="G4571" t="s">
        <v>3906</v>
      </c>
      <c r="H4571">
        <f>VLOOKUP(working_table!G4571,order_items[[#All],[product_id]:[subtotal_idr]],2,0)</f>
        <v>1</v>
      </c>
      <c r="I4571" s="5">
        <f>VLOOKUP(working_table!$G4571,order_items[[#All],[product_id]:[subtotal_idr]],3,0)</f>
        <v>449000</v>
      </c>
      <c r="J4571" s="5">
        <f>VLOOKUP(working_table!$G4571,order_items[[#All],[product_id]:[subtotal_idr]],4,0)</f>
        <v>449000</v>
      </c>
      <c r="K4571" t="str">
        <f>VLOOKUP($G4571,products7[#All],2,0)</f>
        <v>Pants Kulot Cendana Co</v>
      </c>
      <c r="L4571" t="str">
        <f>VLOOKUP($G4571,products7[#All],3,0)</f>
        <v>Pants</v>
      </c>
      <c r="M4571" t="str">
        <f>VLOOKUP($G4571,products7[#All],7,0)</f>
        <v>Cendana Co</v>
      </c>
    </row>
    <row r="4572" spans="1:13" x14ac:dyDescent="0.35">
      <c r="A4572" t="s">
        <v>10002</v>
      </c>
      <c r="B4572" s="2">
        <f>VLOOKUP(A4572,orders[#All],3,0)</f>
        <v>45409</v>
      </c>
      <c r="C4572" t="str">
        <f>VLOOKUP($A4572,orders[#All],9,0)</f>
        <v>delivered</v>
      </c>
      <c r="D4572" t="str">
        <f>VLOOKUP($A4572,orders[#All],5,0)</f>
        <v>Pontianak</v>
      </c>
      <c r="E4572" t="str">
        <f>VLOOKUP($A4572,orders[#All],6,0)</f>
        <v>Kalimantan Barat</v>
      </c>
      <c r="F4572" t="str">
        <f>VLOOKUP($A4572,orders[#All],10,0)</f>
        <v>TANPA PROMO</v>
      </c>
      <c r="G4572" t="s">
        <v>2756</v>
      </c>
      <c r="H4572">
        <f>VLOOKUP(working_table!G4572,order_items[[#All],[product_id]:[subtotal_idr]],2,0)</f>
        <v>2</v>
      </c>
      <c r="I4572" s="5">
        <f>VLOOKUP(working_table!$G4572,order_items[[#All],[product_id]:[subtotal_idr]],3,0)</f>
        <v>279000</v>
      </c>
      <c r="J4572" s="5">
        <f>VLOOKUP(working_table!$G4572,order_items[[#All],[product_id]:[subtotal_idr]],4,0)</f>
        <v>558000</v>
      </c>
      <c r="K4572" t="str">
        <f>VLOOKUP($G4572,products7[#All],2,0)</f>
        <v>Syal Rajut Riang Apparel</v>
      </c>
      <c r="L4572" t="str">
        <f>VLOOKUP($G4572,products7[#All],3,0)</f>
        <v>Accessories</v>
      </c>
      <c r="M4572" t="str">
        <f>VLOOKUP($G4572,products7[#All],7,0)</f>
        <v>Riang Apparel</v>
      </c>
    </row>
    <row r="4573" spans="1:13" x14ac:dyDescent="0.35">
      <c r="A4573" t="s">
        <v>10005</v>
      </c>
      <c r="B4573" s="2">
        <f>VLOOKUP(A4573,orders[#All],3,0)</f>
        <v>45245</v>
      </c>
      <c r="C4573" t="str">
        <f>VLOOKUP($A4573,orders[#All],9,0)</f>
        <v>delivered</v>
      </c>
      <c r="D4573" t="str">
        <f>VLOOKUP($A4573,orders[#All],5,0)</f>
        <v>Yogyakarta</v>
      </c>
      <c r="E4573" t="str">
        <f>VLOOKUP($A4573,orders[#All],6,0)</f>
        <v>DI Yogyakarta</v>
      </c>
      <c r="F4573" t="str">
        <f>VLOOKUP($A4573,orders[#All],10,0)</f>
        <v>NEWUSER</v>
      </c>
      <c r="G4573" t="s">
        <v>2466</v>
      </c>
      <c r="H4573">
        <f>VLOOKUP(working_table!G4573,order_items[[#All],[product_id]:[subtotal_idr]],2,0)</f>
        <v>1</v>
      </c>
      <c r="I4573" s="5">
        <f>VLOOKUP(working_table!$G4573,order_items[[#All],[product_id]:[subtotal_idr]],3,0)</f>
        <v>89000</v>
      </c>
      <c r="J4573" s="5">
        <f>VLOOKUP(working_table!$G4573,order_items[[#All],[product_id]:[subtotal_idr]],4,0)</f>
        <v>89000</v>
      </c>
      <c r="K4573" t="str">
        <f>VLOOKUP($G4573,products7[#All],2,0)</f>
        <v>Jacket Hoodie Kanvas Lokal</v>
      </c>
      <c r="L4573" t="str">
        <f>VLOOKUP($G4573,products7[#All],3,0)</f>
        <v>Jacket</v>
      </c>
      <c r="M4573" t="str">
        <f>VLOOKUP($G4573,products7[#All],7,0)</f>
        <v>Kanvas Lokal</v>
      </c>
    </row>
    <row r="4574" spans="1:13" x14ac:dyDescent="0.35">
      <c r="A4574" t="s">
        <v>10005</v>
      </c>
      <c r="B4574" s="2">
        <f>VLOOKUP(A4574,orders[#All],3,0)</f>
        <v>45245</v>
      </c>
      <c r="C4574" t="str">
        <f>VLOOKUP($A4574,orders[#All],9,0)</f>
        <v>delivered</v>
      </c>
      <c r="D4574" t="str">
        <f>VLOOKUP($A4574,orders[#All],5,0)</f>
        <v>Yogyakarta</v>
      </c>
      <c r="E4574" t="str">
        <f>VLOOKUP($A4574,orders[#All],6,0)</f>
        <v>DI Yogyakarta</v>
      </c>
      <c r="F4574" t="str">
        <f>VLOOKUP($A4574,orders[#All],10,0)</f>
        <v>NEWUSER</v>
      </c>
      <c r="G4574" t="s">
        <v>2516</v>
      </c>
      <c r="H4574">
        <f>VLOOKUP(working_table!G4574,order_items[[#All],[product_id]:[subtotal_idr]],2,0)</f>
        <v>1</v>
      </c>
      <c r="I4574" s="5">
        <f>VLOOKUP(working_table!$G4574,order_items[[#All],[product_id]:[subtotal_idr]],3,0)</f>
        <v>229000</v>
      </c>
      <c r="J4574" s="5">
        <f>VLOOKUP(working_table!$G4574,order_items[[#All],[product_id]:[subtotal_idr]],4,0)</f>
        <v>229000</v>
      </c>
      <c r="K4574" t="str">
        <f>VLOOKUP($G4574,products7[#All],2,0)</f>
        <v>Dress Bodycon BajuKita</v>
      </c>
      <c r="L4574" t="str">
        <f>VLOOKUP($G4574,products7[#All],3,0)</f>
        <v>Dress</v>
      </c>
      <c r="M4574" t="str">
        <f>VLOOKUP($G4574,products7[#All],7,0)</f>
        <v>BajuKita</v>
      </c>
    </row>
    <row r="4575" spans="1:13" x14ac:dyDescent="0.35">
      <c r="A4575" t="s">
        <v>10008</v>
      </c>
      <c r="B4575" s="2">
        <f>VLOOKUP(A4575,orders[#All],3,0)</f>
        <v>45698</v>
      </c>
      <c r="C4575" t="str">
        <f>VLOOKUP($A4575,orders[#All],9,0)</f>
        <v>shipped</v>
      </c>
      <c r="D4575" t="str">
        <f>VLOOKUP($A4575,orders[#All],5,0)</f>
        <v>Pontianak</v>
      </c>
      <c r="E4575" t="str">
        <f>VLOOKUP($A4575,orders[#All],6,0)</f>
        <v>Kalimantan Barat</v>
      </c>
      <c r="F4575" t="str">
        <f>VLOOKUP($A4575,orders[#All],10,0)</f>
        <v>TANPA PROMO</v>
      </c>
      <c r="G4575" t="s">
        <v>2715</v>
      </c>
      <c r="H4575">
        <f>VLOOKUP(working_table!G4575,order_items[[#All],[product_id]:[subtotal_idr]],2,0)</f>
        <v>3</v>
      </c>
      <c r="I4575" s="5">
        <f>VLOOKUP(working_table!$G4575,order_items[[#All],[product_id]:[subtotal_idr]],3,0)</f>
        <v>199000</v>
      </c>
      <c r="J4575" s="5">
        <f>VLOOKUP(working_table!$G4575,order_items[[#All],[product_id]:[subtotal_idr]],4,0)</f>
        <v>597000</v>
      </c>
      <c r="K4575" t="str">
        <f>VLOOKUP($G4575,products7[#All],2,0)</f>
        <v>T-Shirt Oversize BajuKita</v>
      </c>
      <c r="L4575" t="str">
        <f>VLOOKUP($G4575,products7[#All],3,0)</f>
        <v>T-Shirt</v>
      </c>
      <c r="M4575" t="str">
        <f>VLOOKUP($G4575,products7[#All],7,0)</f>
        <v>BajuKita</v>
      </c>
    </row>
    <row r="4576" spans="1:13" x14ac:dyDescent="0.35">
      <c r="A4576" t="s">
        <v>10010</v>
      </c>
      <c r="B4576" s="2">
        <f>VLOOKUP(A4576,orders[#All],3,0)</f>
        <v>45250</v>
      </c>
      <c r="C4576" t="str">
        <f>VLOOKUP($A4576,orders[#All],9,0)</f>
        <v>delivered</v>
      </c>
      <c r="D4576" t="str">
        <f>VLOOKUP($A4576,orders[#All],5,0)</f>
        <v>Manado</v>
      </c>
      <c r="E4576" t="str">
        <f>VLOOKUP($A4576,orders[#All],6,0)</f>
        <v>Sulawesi Utara</v>
      </c>
      <c r="F4576" t="str">
        <f>VLOOKUP($A4576,orders[#All],10,0)</f>
        <v>HARI BELANJA</v>
      </c>
      <c r="G4576" t="s">
        <v>2761</v>
      </c>
      <c r="H4576">
        <f>VLOOKUP(working_table!G4576,order_items[[#All],[product_id]:[subtotal_idr]],2,0)</f>
        <v>1</v>
      </c>
      <c r="I4576" s="5">
        <f>VLOOKUP(working_table!$G4576,order_items[[#All],[product_id]:[subtotal_idr]],3,0)</f>
        <v>179000</v>
      </c>
      <c r="J4576" s="5">
        <f>VLOOKUP(working_table!$G4576,order_items[[#All],[product_id]:[subtotal_idr]],4,0)</f>
        <v>179000</v>
      </c>
      <c r="K4576" t="str">
        <f>VLOOKUP($G4576,products7[#All],2,0)</f>
        <v>T-Shirt Striped Kanvas Lokal</v>
      </c>
      <c r="L4576" t="str">
        <f>VLOOKUP($G4576,products7[#All],3,0)</f>
        <v>T-Shirt</v>
      </c>
      <c r="M4576" t="str">
        <f>VLOOKUP($G4576,products7[#All],7,0)</f>
        <v>Kanvas Lokal</v>
      </c>
    </row>
    <row r="4577" spans="1:13" x14ac:dyDescent="0.35">
      <c r="A4577" t="s">
        <v>10012</v>
      </c>
      <c r="B4577" s="2">
        <f>VLOOKUP(A4577,orders[#All],3,0)</f>
        <v>45578</v>
      </c>
      <c r="C4577" t="str">
        <f>VLOOKUP($A4577,orders[#All],9,0)</f>
        <v>delivered</v>
      </c>
      <c r="D4577" t="str">
        <f>VLOOKUP($A4577,orders[#All],5,0)</f>
        <v>Pontianak</v>
      </c>
      <c r="E4577" t="str">
        <f>VLOOKUP($A4577,orders[#All],6,0)</f>
        <v>Kalimantan Barat</v>
      </c>
      <c r="F4577" t="str">
        <f>VLOOKUP($A4577,orders[#All],10,0)</f>
        <v>TANPA PROMO</v>
      </c>
      <c r="G4577" t="s">
        <v>3375</v>
      </c>
      <c r="H4577">
        <f>VLOOKUP(working_table!G4577,order_items[[#All],[product_id]:[subtotal_idr]],2,0)</f>
        <v>1</v>
      </c>
      <c r="I4577" s="5">
        <f>VLOOKUP(working_table!$G4577,order_items[[#All],[product_id]:[subtotal_idr]],3,0)</f>
        <v>149000</v>
      </c>
      <c r="J4577" s="5">
        <f>VLOOKUP(working_table!$G4577,order_items[[#All],[product_id]:[subtotal_idr]],4,0)</f>
        <v>149000</v>
      </c>
      <c r="K4577" t="str">
        <f>VLOOKUP($G4577,products7[#All],2,0)</f>
        <v>Pants Cargo Senja Wear</v>
      </c>
      <c r="L4577" t="str">
        <f>VLOOKUP($G4577,products7[#All],3,0)</f>
        <v>Pants</v>
      </c>
      <c r="M4577" t="str">
        <f>VLOOKUP($G4577,products7[#All],7,0)</f>
        <v>Senja Wear</v>
      </c>
    </row>
    <row r="4578" spans="1:13" x14ac:dyDescent="0.35">
      <c r="A4578" t="s">
        <v>10012</v>
      </c>
      <c r="B4578" s="2">
        <f>VLOOKUP(A4578,orders[#All],3,0)</f>
        <v>45578</v>
      </c>
      <c r="C4578" t="str">
        <f>VLOOKUP($A4578,orders[#All],9,0)</f>
        <v>delivered</v>
      </c>
      <c r="D4578" t="str">
        <f>VLOOKUP($A4578,orders[#All],5,0)</f>
        <v>Pontianak</v>
      </c>
      <c r="E4578" t="str">
        <f>VLOOKUP($A4578,orders[#All],6,0)</f>
        <v>Kalimantan Barat</v>
      </c>
      <c r="F4578" t="str">
        <f>VLOOKUP($A4578,orders[#All],10,0)</f>
        <v>TANPA PROMO</v>
      </c>
      <c r="G4578" t="s">
        <v>2759</v>
      </c>
      <c r="H4578">
        <f>VLOOKUP(working_table!G4578,order_items[[#All],[product_id]:[subtotal_idr]],2,0)</f>
        <v>2</v>
      </c>
      <c r="I4578" s="5">
        <f>VLOOKUP(working_table!$G4578,order_items[[#All],[product_id]:[subtotal_idr]],3,0)</f>
        <v>229000</v>
      </c>
      <c r="J4578" s="5">
        <f>VLOOKUP(working_table!$G4578,order_items[[#All],[product_id]:[subtotal_idr]],4,0)</f>
        <v>458000</v>
      </c>
      <c r="K4578" t="str">
        <f>VLOOKUP($G4578,products7[#All],2,0)</f>
        <v>Dress Wrap Senja Wear</v>
      </c>
      <c r="L4578" t="str">
        <f>VLOOKUP($G4578,products7[#All],3,0)</f>
        <v>dress</v>
      </c>
      <c r="M4578" t="str">
        <f>VLOOKUP($G4578,products7[#All],7,0)</f>
        <v>Senja Wear</v>
      </c>
    </row>
    <row r="4579" spans="1:13" x14ac:dyDescent="0.35">
      <c r="A4579" t="s">
        <v>10015</v>
      </c>
      <c r="B4579" s="2">
        <f>VLOOKUP(A4579,orders[#All],3,0)</f>
        <v>45597</v>
      </c>
      <c r="C4579" t="str">
        <f>VLOOKUP($A4579,orders[#All],9,0)</f>
        <v>delivered</v>
      </c>
      <c r="D4579" t="str">
        <f>VLOOKUP($A4579,orders[#All],5,0)</f>
        <v>Surabaya</v>
      </c>
      <c r="E4579" t="str">
        <f>VLOOKUP($A4579,orders[#All],6,0)</f>
        <v>Jawa Timur</v>
      </c>
      <c r="F4579" t="str">
        <f>VLOOKUP($A4579,orders[#All],10,0)</f>
        <v>TANPA PROMO</v>
      </c>
      <c r="G4579" t="s">
        <v>2683</v>
      </c>
      <c r="H4579">
        <f>VLOOKUP(working_table!G4579,order_items[[#All],[product_id]:[subtotal_idr]],2,0)</f>
        <v>1</v>
      </c>
      <c r="I4579" s="5">
        <f>VLOOKUP(working_table!$G4579,order_items[[#All],[product_id]:[subtotal_idr]],3,0)</f>
        <v>59000</v>
      </c>
      <c r="J4579" s="5">
        <f>VLOOKUP(working_table!$G4579,order_items[[#All],[product_id]:[subtotal_idr]],4,0)</f>
        <v>59000</v>
      </c>
      <c r="K4579" t="str">
        <f>VLOOKUP($G4579,products7[#All],2,0)</f>
        <v>T-Shirt Polos Basic Pesona Indo</v>
      </c>
      <c r="L4579" t="str">
        <f>VLOOKUP($G4579,products7[#All],3,0)</f>
        <v>T-Shirt</v>
      </c>
      <c r="M4579" t="str">
        <f>VLOOKUP($G4579,products7[#All],7,0)</f>
        <v>Pesona Indo</v>
      </c>
    </row>
    <row r="4580" spans="1:13" x14ac:dyDescent="0.35">
      <c r="A4580" t="s">
        <v>10017</v>
      </c>
      <c r="B4580" s="2">
        <f>VLOOKUP(A4580,orders[#All],3,0)</f>
        <v>45519</v>
      </c>
      <c r="C4580" t="str">
        <f>VLOOKUP($A4580,orders[#All],9,0)</f>
        <v>cancelled</v>
      </c>
      <c r="D4580" t="str">
        <f>VLOOKUP($A4580,orders[#All],5,0)</f>
        <v>Malang</v>
      </c>
      <c r="E4580" t="str">
        <f>VLOOKUP($A4580,orders[#All],6,0)</f>
        <v>Jawa Timur</v>
      </c>
      <c r="F4580" t="str">
        <f>VLOOKUP($A4580,orders[#All],10,0)</f>
        <v>TANPA PROMO</v>
      </c>
      <c r="G4580" t="s">
        <v>2858</v>
      </c>
      <c r="H4580">
        <f>VLOOKUP(working_table!G4580,order_items[[#All],[product_id]:[subtotal_idr]],2,0)</f>
        <v>1</v>
      </c>
      <c r="I4580" s="5">
        <f>VLOOKUP(working_table!$G4580,order_items[[#All],[product_id]:[subtotal_idr]],3,0)</f>
        <v>79000</v>
      </c>
      <c r="J4580" s="5">
        <f>VLOOKUP(working_table!$G4580,order_items[[#All],[product_id]:[subtotal_idr]],4,0)</f>
        <v>79000</v>
      </c>
      <c r="K4580" t="str">
        <f>VLOOKUP($G4580,products7[#All],2,0)</f>
        <v>Pants Jogger Pesona Indo</v>
      </c>
      <c r="L4580" t="str">
        <f>VLOOKUP($G4580,products7[#All],3,0)</f>
        <v>Pants</v>
      </c>
      <c r="M4580" t="str">
        <f>VLOOKUP($G4580,products7[#All],7,0)</f>
        <v>Pesona Indo</v>
      </c>
    </row>
    <row r="4581" spans="1:13" x14ac:dyDescent="0.35">
      <c r="A4581" t="s">
        <v>10019</v>
      </c>
      <c r="B4581" s="2">
        <f>VLOOKUP(A4581,orders[#All],3,0)</f>
        <v>44759</v>
      </c>
      <c r="C4581" t="str">
        <f>VLOOKUP($A4581,orders[#All],9,0)</f>
        <v>processing</v>
      </c>
      <c r="D4581" t="str">
        <f>VLOOKUP($A4581,orders[#All],5,0)</f>
        <v>Balikpapan</v>
      </c>
      <c r="E4581" t="str">
        <f>VLOOKUP($A4581,orders[#All],6,0)</f>
        <v>Kalimantan Timur</v>
      </c>
      <c r="F4581" t="str">
        <f>VLOOKUP($A4581,orders[#All],10,0)</f>
        <v>TANPA PROMO</v>
      </c>
      <c r="G4581" t="s">
        <v>2418</v>
      </c>
      <c r="H4581">
        <f>VLOOKUP(working_table!G4581,order_items[[#All],[product_id]:[subtotal_idr]],2,0)</f>
        <v>3</v>
      </c>
      <c r="I4581" s="5">
        <f>VLOOKUP(working_table!$G4581,order_items[[#All],[product_id]:[subtotal_idr]],3,0)</f>
        <v>279000</v>
      </c>
      <c r="J4581" s="5">
        <f>VLOOKUP(working_table!$G4581,order_items[[#All],[product_id]:[subtotal_idr]],4,0)</f>
        <v>837000</v>
      </c>
      <c r="K4581" t="str">
        <f>VLOOKUP($G4581,products7[#All],2,0)</f>
        <v>Dress Mini Casual Riang Apparel</v>
      </c>
      <c r="L4581" t="str">
        <f>VLOOKUP($G4581,products7[#All],3,0)</f>
        <v>Dress</v>
      </c>
      <c r="M4581" t="str">
        <f>VLOOKUP($G4581,products7[#All],7,0)</f>
        <v>Riang Apparel</v>
      </c>
    </row>
    <row r="4582" spans="1:13" x14ac:dyDescent="0.35">
      <c r="A4582" t="s">
        <v>10019</v>
      </c>
      <c r="B4582" s="2">
        <f>VLOOKUP(A4582,orders[#All],3,0)</f>
        <v>44759</v>
      </c>
      <c r="C4582" t="str">
        <f>VLOOKUP($A4582,orders[#All],9,0)</f>
        <v>processing</v>
      </c>
      <c r="D4582" t="str">
        <f>VLOOKUP($A4582,orders[#All],5,0)</f>
        <v>Balikpapan</v>
      </c>
      <c r="E4582" t="str">
        <f>VLOOKUP($A4582,orders[#All],6,0)</f>
        <v>Kalimantan Timur</v>
      </c>
      <c r="F4582" t="str">
        <f>VLOOKUP($A4582,orders[#All],10,0)</f>
        <v>TANPA PROMO</v>
      </c>
      <c r="G4582" t="s">
        <v>2485</v>
      </c>
      <c r="H4582">
        <f>VLOOKUP(working_table!G4582,order_items[[#All],[product_id]:[subtotal_idr]],2,0)</f>
        <v>3</v>
      </c>
      <c r="I4582" s="5">
        <f>VLOOKUP(working_table!$G4582,order_items[[#All],[product_id]:[subtotal_idr]],3,0)</f>
        <v>89000</v>
      </c>
      <c r="J4582" s="5">
        <f>VLOOKUP(working_table!$G4582,order_items[[#All],[product_id]:[subtotal_idr]],4,0)</f>
        <v>267000</v>
      </c>
      <c r="K4582" t="str">
        <f>VLOOKUP($G4582,products7[#All],2,0)</f>
        <v>Dress Mini Casual Riang Apparel</v>
      </c>
      <c r="L4582" t="str">
        <f>VLOOKUP($G4582,products7[#All],3,0)</f>
        <v>Dress</v>
      </c>
      <c r="M4582" t="str">
        <f>VLOOKUP($G4582,products7[#All],7,0)</f>
        <v>Riang Apparel</v>
      </c>
    </row>
    <row r="4583" spans="1:13" x14ac:dyDescent="0.35">
      <c r="A4583" t="s">
        <v>10019</v>
      </c>
      <c r="B4583" s="2">
        <f>VLOOKUP(A4583,orders[#All],3,0)</f>
        <v>44759</v>
      </c>
      <c r="C4583" t="str">
        <f>VLOOKUP($A4583,orders[#All],9,0)</f>
        <v>processing</v>
      </c>
      <c r="D4583" t="str">
        <f>VLOOKUP($A4583,orders[#All],5,0)</f>
        <v>Balikpapan</v>
      </c>
      <c r="E4583" t="str">
        <f>VLOOKUP($A4583,orders[#All],6,0)</f>
        <v>Kalimantan Timur</v>
      </c>
      <c r="F4583" t="str">
        <f>VLOOKUP($A4583,orders[#All],10,0)</f>
        <v>TANPA PROMO</v>
      </c>
      <c r="G4583" t="s">
        <v>3837</v>
      </c>
      <c r="H4583">
        <f>VLOOKUP(working_table!G4583,order_items[[#All],[product_id]:[subtotal_idr]],2,0)</f>
        <v>1</v>
      </c>
      <c r="I4583" s="5">
        <f>VLOOKUP(working_table!$G4583,order_items[[#All],[product_id]:[subtotal_idr]],3,0)</f>
        <v>329000</v>
      </c>
      <c r="J4583" s="5">
        <f>VLOOKUP(working_table!$G4583,order_items[[#All],[product_id]:[subtotal_idr]],4,0)</f>
        <v>329000</v>
      </c>
      <c r="K4583" t="str">
        <f>VLOOKUP($G4583,products7[#All],2,0)</f>
        <v>Topi Baseball Cendana Co</v>
      </c>
      <c r="L4583" t="str">
        <f>VLOOKUP($G4583,products7[#All],3,0)</f>
        <v>Accessories</v>
      </c>
      <c r="M4583" t="str">
        <f>VLOOKUP($G4583,products7[#All],7,0)</f>
        <v>Cendana Co</v>
      </c>
    </row>
    <row r="4584" spans="1:13" x14ac:dyDescent="0.35">
      <c r="A4584" t="s">
        <v>10023</v>
      </c>
      <c r="B4584" s="2">
        <f>VLOOKUP(A4584,orders[#All],3,0)</f>
        <v>45186</v>
      </c>
      <c r="C4584" t="str">
        <f>VLOOKUP($A4584,orders[#All],9,0)</f>
        <v>delivered</v>
      </c>
      <c r="D4584" t="str">
        <f>VLOOKUP($A4584,orders[#All],5,0)</f>
        <v>Tangerang</v>
      </c>
      <c r="E4584" t="str">
        <f>VLOOKUP($A4584,orders[#All],6,0)</f>
        <v>Banten</v>
      </c>
      <c r="F4584" t="str">
        <f>VLOOKUP($A4584,orders[#All],10,0)</f>
        <v>TANPA PROMO</v>
      </c>
      <c r="G4584" t="s">
        <v>2872</v>
      </c>
      <c r="H4584">
        <f>VLOOKUP(working_table!G4584,order_items[[#All],[product_id]:[subtotal_idr]],2,0)</f>
        <v>1</v>
      </c>
      <c r="I4584" s="5">
        <f>VLOOKUP(working_table!$G4584,order_items[[#All],[product_id]:[subtotal_idr]],3,0)</f>
        <v>399000</v>
      </c>
      <c r="J4584" s="5">
        <f>VLOOKUP(working_table!$G4584,order_items[[#All],[product_id]:[subtotal_idr]],4,0)</f>
        <v>399000</v>
      </c>
      <c r="K4584" t="str">
        <f>VLOOKUP($G4584,products7[#All],2,0)</f>
        <v>Ikat Pinggang Kulit SandangIndo</v>
      </c>
      <c r="L4584" t="str">
        <f>VLOOKUP($G4584,products7[#All],3,0)</f>
        <v>Accessories</v>
      </c>
      <c r="M4584" t="str">
        <f>VLOOKUP($G4584,products7[#All],7,0)</f>
        <v>SandangIndo</v>
      </c>
    </row>
    <row r="4585" spans="1:13" x14ac:dyDescent="0.35">
      <c r="A4585" t="s">
        <v>10023</v>
      </c>
      <c r="B4585" s="2">
        <f>VLOOKUP(A4585,orders[#All],3,0)</f>
        <v>45186</v>
      </c>
      <c r="C4585" t="str">
        <f>VLOOKUP($A4585,orders[#All],9,0)</f>
        <v>delivered</v>
      </c>
      <c r="D4585" t="str">
        <f>VLOOKUP($A4585,orders[#All],5,0)</f>
        <v>Tangerang</v>
      </c>
      <c r="E4585" t="str">
        <f>VLOOKUP($A4585,orders[#All],6,0)</f>
        <v>Banten</v>
      </c>
      <c r="F4585" t="str">
        <f>VLOOKUP($A4585,orders[#All],10,0)</f>
        <v>TANPA PROMO</v>
      </c>
      <c r="G4585" t="s">
        <v>3054</v>
      </c>
      <c r="H4585">
        <f>VLOOKUP(working_table!G4585,order_items[[#All],[product_id]:[subtotal_idr]],2,0)</f>
        <v>1</v>
      </c>
      <c r="I4585" s="5">
        <f>VLOOKUP(working_table!$G4585,order_items[[#All],[product_id]:[subtotal_idr]],3,0)</f>
        <v>129000</v>
      </c>
      <c r="J4585" s="5">
        <f>VLOOKUP(working_table!$G4585,order_items[[#All],[product_id]:[subtotal_idr]],4,0)</f>
        <v>129000</v>
      </c>
      <c r="K4585" t="str">
        <f>VLOOKUP($G4585,products7[#All],2,0)</f>
        <v>T-Shirt Raglan Cendana Co</v>
      </c>
      <c r="L4585" t="str">
        <f>VLOOKUP($G4585,products7[#All],3,0)</f>
        <v>T-Shirt</v>
      </c>
      <c r="M4585" t="str">
        <f>VLOOKUP($G4585,products7[#All],7,0)</f>
        <v>Cendana Co</v>
      </c>
    </row>
    <row r="4586" spans="1:13" x14ac:dyDescent="0.35">
      <c r="A4586" t="s">
        <v>10026</v>
      </c>
      <c r="B4586" s="2">
        <f>VLOOKUP(A4586,orders[#All],3,0)</f>
        <v>45167</v>
      </c>
      <c r="C4586" t="str">
        <f>VLOOKUP($A4586,orders[#All],9,0)</f>
        <v>delivered</v>
      </c>
      <c r="D4586" t="str">
        <f>VLOOKUP($A4586,orders[#All],5,0)</f>
        <v>Makassar</v>
      </c>
      <c r="E4586" t="str">
        <f>VLOOKUP($A4586,orders[#All],6,0)</f>
        <v>Sulawesi Selatan</v>
      </c>
      <c r="F4586" t="str">
        <f>VLOOKUP($A4586,orders[#All],10,0)</f>
        <v>TANPA PROMO</v>
      </c>
      <c r="G4586" t="s">
        <v>3948</v>
      </c>
      <c r="H4586">
        <f>VLOOKUP(working_table!G4586,order_items[[#All],[product_id]:[subtotal_idr]],2,0)</f>
        <v>2</v>
      </c>
      <c r="I4586" s="5">
        <f>VLOOKUP(working_table!$G4586,order_items[[#All],[product_id]:[subtotal_idr]],3,0)</f>
        <v>449000</v>
      </c>
      <c r="J4586" s="5">
        <f>VLOOKUP(working_table!$G4586,order_items[[#All],[product_id]:[subtotal_idr]],4,0)</f>
        <v>898000</v>
      </c>
      <c r="K4586" t="str">
        <f>VLOOKUP($G4586,products7[#All],2,0)</f>
        <v>Dress Mini Casual SandangIndo</v>
      </c>
      <c r="L4586" t="str">
        <f>VLOOKUP($G4586,products7[#All],3,0)</f>
        <v>Dress</v>
      </c>
      <c r="M4586" t="str">
        <f>VLOOKUP($G4586,products7[#All],7,0)</f>
        <v>SandangIndo</v>
      </c>
    </row>
    <row r="4587" spans="1:13" x14ac:dyDescent="0.35">
      <c r="A4587" t="s">
        <v>10026</v>
      </c>
      <c r="B4587" s="2">
        <f>VLOOKUP(A4587,orders[#All],3,0)</f>
        <v>45167</v>
      </c>
      <c r="C4587" t="str">
        <f>VLOOKUP($A4587,orders[#All],9,0)</f>
        <v>delivered</v>
      </c>
      <c r="D4587" t="str">
        <f>VLOOKUP($A4587,orders[#All],5,0)</f>
        <v>Makassar</v>
      </c>
      <c r="E4587" t="str">
        <f>VLOOKUP($A4587,orders[#All],6,0)</f>
        <v>Sulawesi Selatan</v>
      </c>
      <c r="F4587" t="str">
        <f>VLOOKUP($A4587,orders[#All],10,0)</f>
        <v>TANPA PROMO</v>
      </c>
      <c r="G4587" t="s">
        <v>2801</v>
      </c>
      <c r="H4587">
        <f>VLOOKUP(working_table!G4587,order_items[[#All],[product_id]:[subtotal_idr]],2,0)</f>
        <v>1</v>
      </c>
      <c r="I4587" s="5">
        <f>VLOOKUP(working_table!$G4587,order_items[[#All],[product_id]:[subtotal_idr]],3,0)</f>
        <v>399000</v>
      </c>
      <c r="J4587" s="5">
        <f>VLOOKUP(working_table!$G4587,order_items[[#All],[product_id]:[subtotal_idr]],4,0)</f>
        <v>399000</v>
      </c>
      <c r="K4587" t="str">
        <f>VLOOKUP($G4587,products7[#All],2,0)</f>
        <v>T-Shirt Graphic BajuKita</v>
      </c>
      <c r="L4587" t="str">
        <f>VLOOKUP($G4587,products7[#All],3,0)</f>
        <v>T-Shirt</v>
      </c>
      <c r="M4587" t="str">
        <f>VLOOKUP($G4587,products7[#All],7,0)</f>
        <v>BajuKita</v>
      </c>
    </row>
    <row r="4588" spans="1:13" x14ac:dyDescent="0.35">
      <c r="A4588" t="s">
        <v>10029</v>
      </c>
      <c r="B4588" s="2">
        <f>VLOOKUP(A4588,orders[#All],3,0)</f>
        <v>45676</v>
      </c>
      <c r="C4588" t="str">
        <f>VLOOKUP($A4588,orders[#All],9,0)</f>
        <v>processing</v>
      </c>
      <c r="D4588" t="str">
        <f>VLOOKUP($A4588,orders[#All],5,0)</f>
        <v>Depok</v>
      </c>
      <c r="E4588" t="str">
        <f>VLOOKUP($A4588,orders[#All],6,0)</f>
        <v>Jawa Barat</v>
      </c>
      <c r="F4588" t="str">
        <f>VLOOKUP($A4588,orders[#All],10,0)</f>
        <v>TANPA PROMO</v>
      </c>
      <c r="G4588" t="s">
        <v>3547</v>
      </c>
      <c r="H4588">
        <f>VLOOKUP(working_table!G4588,order_items[[#All],[product_id]:[subtotal_idr]],2,0)</f>
        <v>1</v>
      </c>
      <c r="I4588" s="5">
        <f>VLOOKUP(working_table!$G4588,order_items[[#All],[product_id]:[subtotal_idr]],3,0)</f>
        <v>249000</v>
      </c>
      <c r="J4588" s="5">
        <f>VLOOKUP(working_table!$G4588,order_items[[#All],[product_id]:[subtotal_idr]],4,0)</f>
        <v>249000</v>
      </c>
      <c r="K4588" t="str">
        <f>VLOOKUP($G4588,products7[#All],2,0)</f>
        <v>T-Shirt Oversize BajuKita</v>
      </c>
      <c r="L4588" t="str">
        <f>VLOOKUP($G4588,products7[#All],3,0)</f>
        <v>T-Shirt</v>
      </c>
      <c r="M4588" t="str">
        <f>VLOOKUP($G4588,products7[#All],7,0)</f>
        <v>BajuKita</v>
      </c>
    </row>
    <row r="4589" spans="1:13" x14ac:dyDescent="0.35">
      <c r="A4589" t="s">
        <v>10031</v>
      </c>
      <c r="B4589" s="2">
        <f>VLOOKUP(A4589,orders[#All],3,0)</f>
        <v>45232</v>
      </c>
      <c r="C4589" t="str">
        <f>VLOOKUP($A4589,orders[#All],9,0)</f>
        <v>delivered</v>
      </c>
      <c r="D4589" t="str">
        <f>VLOOKUP($A4589,orders[#All],5,0)</f>
        <v>Balikpapan</v>
      </c>
      <c r="E4589" t="str">
        <f>VLOOKUP($A4589,orders[#All],6,0)</f>
        <v>Kalimantan Timur</v>
      </c>
      <c r="F4589" t="str">
        <f>VLOOKUP($A4589,orders[#All],10,0)</f>
        <v>TANPA PROMO</v>
      </c>
      <c r="G4589" t="s">
        <v>3536</v>
      </c>
      <c r="H4589">
        <f>VLOOKUP(working_table!G4589,order_items[[#All],[product_id]:[subtotal_idr]],2,0)</f>
        <v>1</v>
      </c>
      <c r="I4589" s="5">
        <f>VLOOKUP(working_table!$G4589,order_items[[#All],[product_id]:[subtotal_idr]],3,0)</f>
        <v>119000</v>
      </c>
      <c r="J4589" s="5">
        <f>VLOOKUP(working_table!$G4589,order_items[[#All],[product_id]:[subtotal_idr]],4,0)</f>
        <v>119000</v>
      </c>
      <c r="K4589" t="str">
        <f>VLOOKUP($G4589,products7[#All],2,0)</f>
        <v>Pants Kulot Tropika Style</v>
      </c>
      <c r="L4589" t="str">
        <f>VLOOKUP($G4589,products7[#All],3,0)</f>
        <v>Pants</v>
      </c>
      <c r="M4589" t="str">
        <f>VLOOKUP($G4589,products7[#All],7,0)</f>
        <v>Tropika Style</v>
      </c>
    </row>
    <row r="4590" spans="1:13" x14ac:dyDescent="0.35">
      <c r="A4590" t="s">
        <v>10031</v>
      </c>
      <c r="B4590" s="2">
        <f>VLOOKUP(A4590,orders[#All],3,0)</f>
        <v>45232</v>
      </c>
      <c r="C4590" t="str">
        <f>VLOOKUP($A4590,orders[#All],9,0)</f>
        <v>delivered</v>
      </c>
      <c r="D4590" t="str">
        <f>VLOOKUP($A4590,orders[#All],5,0)</f>
        <v>Balikpapan</v>
      </c>
      <c r="E4590" t="str">
        <f>VLOOKUP($A4590,orders[#All],6,0)</f>
        <v>Kalimantan Timur</v>
      </c>
      <c r="F4590" t="str">
        <f>VLOOKUP($A4590,orders[#All],10,0)</f>
        <v>TANPA PROMO</v>
      </c>
      <c r="G4590" t="s">
        <v>2500</v>
      </c>
      <c r="H4590">
        <f>VLOOKUP(working_table!G4590,order_items[[#All],[product_id]:[subtotal_idr]],2,0)</f>
        <v>2</v>
      </c>
      <c r="I4590" s="5">
        <f>VLOOKUP(working_table!$G4590,order_items[[#All],[product_id]:[subtotal_idr]],3,0)</f>
        <v>549000</v>
      </c>
      <c r="J4590" s="5">
        <f>VLOOKUP(working_table!$G4590,order_items[[#All],[product_id]:[subtotal_idr]],4,0)</f>
        <v>1098000</v>
      </c>
      <c r="K4590" t="str">
        <f>VLOOKUP($G4590,products7[#All],2,0)</f>
        <v>Kemeja Flanel Senja Wear</v>
      </c>
      <c r="L4590" t="str">
        <f>VLOOKUP($G4590,products7[#All],3,0)</f>
        <v>kemeja</v>
      </c>
      <c r="M4590" t="str">
        <f>VLOOKUP($G4590,products7[#All],7,0)</f>
        <v>Senja Wear</v>
      </c>
    </row>
    <row r="4591" spans="1:13" x14ac:dyDescent="0.35">
      <c r="A4591" t="s">
        <v>10034</v>
      </c>
      <c r="B4591" s="2">
        <f>VLOOKUP(A4591,orders[#All],3,0)</f>
        <v>45407</v>
      </c>
      <c r="C4591" t="str">
        <f>VLOOKUP($A4591,orders[#All],9,0)</f>
        <v>processing</v>
      </c>
      <c r="D4591" t="str">
        <f>VLOOKUP($A4591,orders[#All],5,0)</f>
        <v>Medan</v>
      </c>
      <c r="E4591" t="str">
        <f>VLOOKUP($A4591,orders[#All],6,0)</f>
        <v>Sumatera Utara</v>
      </c>
      <c r="F4591" t="str">
        <f>VLOOKUP($A4591,orders[#All],10,0)</f>
        <v>TANPA PROMO</v>
      </c>
      <c r="G4591" t="s">
        <v>3012</v>
      </c>
      <c r="H4591">
        <f>VLOOKUP(working_table!G4591,order_items[[#All],[product_id]:[subtotal_idr]],2,0)</f>
        <v>1</v>
      </c>
      <c r="I4591" s="5">
        <f>VLOOKUP(working_table!$G4591,order_items[[#All],[product_id]:[subtotal_idr]],3,0)</f>
        <v>329000</v>
      </c>
      <c r="J4591" s="5">
        <f>VLOOKUP(working_table!$G4591,order_items[[#All],[product_id]:[subtotal_idr]],4,0)</f>
        <v>329000</v>
      </c>
      <c r="K4591" t="str">
        <f>VLOOKUP($G4591,products7[#All],2,0)</f>
        <v>T-Shirt Oversize BajuKita</v>
      </c>
      <c r="L4591" t="str">
        <f>VLOOKUP($G4591,products7[#All],3,0)</f>
        <v>T-Shirt</v>
      </c>
      <c r="M4591" t="str">
        <f>VLOOKUP($G4591,products7[#All],7,0)</f>
        <v>BajuKita</v>
      </c>
    </row>
    <row r="4592" spans="1:13" x14ac:dyDescent="0.35">
      <c r="A4592" t="s">
        <v>10034</v>
      </c>
      <c r="B4592" s="2">
        <f>VLOOKUP(A4592,orders[#All],3,0)</f>
        <v>45407</v>
      </c>
      <c r="C4592" t="str">
        <f>VLOOKUP($A4592,orders[#All],9,0)</f>
        <v>processing</v>
      </c>
      <c r="D4592" t="str">
        <f>VLOOKUP($A4592,orders[#All],5,0)</f>
        <v>Medan</v>
      </c>
      <c r="E4592" t="str">
        <f>VLOOKUP($A4592,orders[#All],6,0)</f>
        <v>Sumatera Utara</v>
      </c>
      <c r="F4592" t="str">
        <f>VLOOKUP($A4592,orders[#All],10,0)</f>
        <v>TANPA PROMO</v>
      </c>
      <c r="G4592" t="s">
        <v>2652</v>
      </c>
      <c r="H4592">
        <f>VLOOKUP(working_table!G4592,order_items[[#All],[product_id]:[subtotal_idr]],2,0)</f>
        <v>1</v>
      </c>
      <c r="I4592" s="5">
        <f>VLOOKUP(working_table!$G4592,order_items[[#All],[product_id]:[subtotal_idr]],3,0)</f>
        <v>229000</v>
      </c>
      <c r="J4592" s="5">
        <f>VLOOKUP(working_table!$G4592,order_items[[#All],[product_id]:[subtotal_idr]],4,0)</f>
        <v>229000</v>
      </c>
      <c r="K4592" t="str">
        <f>VLOOKUP($G4592,products7[#All],2,0)</f>
        <v>Kemeja Oxford Riang Apparel</v>
      </c>
      <c r="L4592" t="str">
        <f>VLOOKUP($G4592,products7[#All],3,0)</f>
        <v>T-Shirt</v>
      </c>
      <c r="M4592" t="str">
        <f>VLOOKUP($G4592,products7[#All],7,0)</f>
        <v>Riang Apparel</v>
      </c>
    </row>
    <row r="4593" spans="1:13" x14ac:dyDescent="0.35">
      <c r="A4593" t="s">
        <v>10034</v>
      </c>
      <c r="B4593" s="2">
        <f>VLOOKUP(A4593,orders[#All],3,0)</f>
        <v>45407</v>
      </c>
      <c r="C4593" t="str">
        <f>VLOOKUP($A4593,orders[#All],9,0)</f>
        <v>processing</v>
      </c>
      <c r="D4593" t="str">
        <f>VLOOKUP($A4593,orders[#All],5,0)</f>
        <v>Medan</v>
      </c>
      <c r="E4593" t="str">
        <f>VLOOKUP($A4593,orders[#All],6,0)</f>
        <v>Sumatera Utara</v>
      </c>
      <c r="F4593" t="str">
        <f>VLOOKUP($A4593,orders[#All],10,0)</f>
        <v>TANPA PROMO</v>
      </c>
      <c r="G4593" t="s">
        <v>3161</v>
      </c>
      <c r="H4593">
        <f>VLOOKUP(working_table!G4593,order_items[[#All],[product_id]:[subtotal_idr]],2,0)</f>
        <v>1</v>
      </c>
      <c r="I4593" s="5">
        <f>VLOOKUP(working_table!$G4593,order_items[[#All],[product_id]:[subtotal_idr]],3,0)</f>
        <v>349000</v>
      </c>
      <c r="J4593" s="5">
        <f>VLOOKUP(working_table!$G4593,order_items[[#All],[product_id]:[subtotal_idr]],4,0)</f>
        <v>349000</v>
      </c>
      <c r="K4593" t="str">
        <f>VLOOKUP($G4593,products7[#All],2,0)</f>
        <v>Tas Selempang Pesona Indo</v>
      </c>
      <c r="L4593" t="str">
        <f>VLOOKUP($G4593,products7[#All],3,0)</f>
        <v>Accessories</v>
      </c>
      <c r="M4593" t="str">
        <f>VLOOKUP($G4593,products7[#All],7,0)</f>
        <v>Pesona Indo</v>
      </c>
    </row>
    <row r="4594" spans="1:13" x14ac:dyDescent="0.35">
      <c r="A4594" t="s">
        <v>10038</v>
      </c>
      <c r="B4594" s="2">
        <f>VLOOKUP(A4594,orders[#All],3,0)</f>
        <v>45432</v>
      </c>
      <c r="C4594" t="str">
        <f>VLOOKUP($A4594,orders[#All],9,0)</f>
        <v>delivered</v>
      </c>
      <c r="D4594" t="str">
        <f>VLOOKUP($A4594,orders[#All],5,0)</f>
        <v>Bogor</v>
      </c>
      <c r="E4594" t="str">
        <f>VLOOKUP($A4594,orders[#All],6,0)</f>
        <v>Jawa Barat</v>
      </c>
      <c r="F4594" t="str">
        <f>VLOOKUP($A4594,orders[#All],10,0)</f>
        <v>WEEKEND25</v>
      </c>
      <c r="G4594" t="s">
        <v>2798</v>
      </c>
      <c r="H4594">
        <f>VLOOKUP(working_table!G4594,order_items[[#All],[product_id]:[subtotal_idr]],2,0)</f>
        <v>1</v>
      </c>
      <c r="I4594" s="5">
        <f>VLOOKUP(working_table!$G4594,order_items[[#All],[product_id]:[subtotal_idr]],3,0)</f>
        <v>59000</v>
      </c>
      <c r="J4594" s="5">
        <f>VLOOKUP(working_table!$G4594,order_items[[#All],[product_id]:[subtotal_idr]],4,0)</f>
        <v>59000</v>
      </c>
      <c r="K4594" t="str">
        <f>VLOOKUP($G4594,products7[#All],2,0)</f>
        <v>Jacket Denim Kanvas Lokal</v>
      </c>
      <c r="L4594" t="str">
        <f>VLOOKUP($G4594,products7[#All],3,0)</f>
        <v>Jacket</v>
      </c>
      <c r="M4594" t="str">
        <f>VLOOKUP($G4594,products7[#All],7,0)</f>
        <v>Kanvas Lokal</v>
      </c>
    </row>
    <row r="4595" spans="1:13" x14ac:dyDescent="0.35">
      <c r="A4595" t="s">
        <v>10040</v>
      </c>
      <c r="B4595" s="2">
        <f>VLOOKUP(A4595,orders[#All],3,0)</f>
        <v>45651</v>
      </c>
      <c r="C4595" t="str">
        <f>VLOOKUP($A4595,orders[#All],9,0)</f>
        <v>delivered</v>
      </c>
      <c r="D4595" t="str">
        <f>VLOOKUP($A4595,orders[#All],5,0)</f>
        <v>Bogor</v>
      </c>
      <c r="E4595" t="str">
        <f>VLOOKUP($A4595,orders[#All],6,0)</f>
        <v>Jawa Barat</v>
      </c>
      <c r="F4595" t="str">
        <f>VLOOKUP($A4595,orders[#All],10,0)</f>
        <v>TANPA PROMO</v>
      </c>
      <c r="G4595" t="s">
        <v>2956</v>
      </c>
      <c r="H4595">
        <f>VLOOKUP(working_table!G4595,order_items[[#All],[product_id]:[subtotal_idr]],2,0)</f>
        <v>1</v>
      </c>
      <c r="I4595" s="5">
        <f>VLOOKUP(working_table!$G4595,order_items[[#All],[product_id]:[subtotal_idr]],3,0)</f>
        <v>399000</v>
      </c>
      <c r="J4595" s="5">
        <f>VLOOKUP(working_table!$G4595,order_items[[#All],[product_id]:[subtotal_idr]],4,0)</f>
        <v>399000</v>
      </c>
      <c r="K4595" t="str">
        <f>VLOOKUP($G4595,products7[#All],2,0)</f>
        <v>Pants Jogger Ratu Mode</v>
      </c>
      <c r="L4595" t="str">
        <f>VLOOKUP($G4595,products7[#All],3,0)</f>
        <v>Pants</v>
      </c>
      <c r="M4595" t="str">
        <f>VLOOKUP($G4595,products7[#All],7,0)</f>
        <v>Ratu Mode</v>
      </c>
    </row>
    <row r="4596" spans="1:13" x14ac:dyDescent="0.35">
      <c r="A4596" t="s">
        <v>10042</v>
      </c>
      <c r="B4596" s="2">
        <f>VLOOKUP(A4596,orders[#All],3,0)</f>
        <v>44604</v>
      </c>
      <c r="C4596" t="str">
        <f>VLOOKUP($A4596,orders[#All],9,0)</f>
        <v>delivered</v>
      </c>
      <c r="D4596" t="str">
        <f>VLOOKUP($A4596,orders[#All],5,0)</f>
        <v>Depok</v>
      </c>
      <c r="E4596" t="str">
        <f>VLOOKUP($A4596,orders[#All],6,0)</f>
        <v>Jawa Barat</v>
      </c>
      <c r="F4596" t="str">
        <f>VLOOKUP($A4596,orders[#All],10,0)</f>
        <v>MEMBER10</v>
      </c>
      <c r="G4596" t="s">
        <v>2405</v>
      </c>
      <c r="H4596">
        <f>VLOOKUP(working_table!G4596,order_items[[#All],[product_id]:[subtotal_idr]],2,0)</f>
        <v>2</v>
      </c>
      <c r="I4596" s="5">
        <f>VLOOKUP(working_table!$G4596,order_items[[#All],[product_id]:[subtotal_idr]],3,0)</f>
        <v>179000</v>
      </c>
      <c r="J4596" s="5">
        <f>VLOOKUP(working_table!$G4596,order_items[[#All],[product_id]:[subtotal_idr]],4,0)</f>
        <v>358000</v>
      </c>
      <c r="K4596" t="str">
        <f>VLOOKUP($G4596,products7[#All],2,0)</f>
        <v>Jacket Hoodie NusaBrand</v>
      </c>
      <c r="L4596" t="str">
        <f>VLOOKUP($G4596,products7[#All],3,0)</f>
        <v>Jacket</v>
      </c>
      <c r="M4596" t="str">
        <f>VLOOKUP($G4596,products7[#All],7,0)</f>
        <v>NusaBrand</v>
      </c>
    </row>
    <row r="4597" spans="1:13" x14ac:dyDescent="0.35">
      <c r="A4597" t="s">
        <v>10044</v>
      </c>
      <c r="B4597" s="2">
        <f>VLOOKUP(A4597,orders[#All],3,0)</f>
        <v>45571</v>
      </c>
      <c r="C4597" t="str">
        <f>VLOOKUP($A4597,orders[#All],9,0)</f>
        <v>delivered</v>
      </c>
      <c r="D4597" t="str">
        <f>VLOOKUP($A4597,orders[#All],5,0)</f>
        <v>Makassar</v>
      </c>
      <c r="E4597" t="str">
        <f>VLOOKUP($A4597,orders[#All],6,0)</f>
        <v>Sulawesi Selatan</v>
      </c>
      <c r="F4597" t="str">
        <f>VLOOKUP($A4597,orders[#All],10,0)</f>
        <v>TANPA PROMO</v>
      </c>
      <c r="G4597" t="s">
        <v>2977</v>
      </c>
      <c r="H4597">
        <f>VLOOKUP(working_table!G4597,order_items[[#All],[product_id]:[subtotal_idr]],2,0)</f>
        <v>1</v>
      </c>
      <c r="I4597" s="5">
        <f>VLOOKUP(working_table!$G4597,order_items[[#All],[product_id]:[subtotal_idr]],3,0)</f>
        <v>599000</v>
      </c>
      <c r="J4597" s="5">
        <f>VLOOKUP(working_table!$G4597,order_items[[#All],[product_id]:[subtotal_idr]],4,0)</f>
        <v>599000</v>
      </c>
      <c r="K4597" t="str">
        <f>VLOOKUP($G4597,products7[#All],2,0)</f>
        <v>Kemeja Batik NusaBrand</v>
      </c>
      <c r="L4597" t="str">
        <f>VLOOKUP($G4597,products7[#All],3,0)</f>
        <v>T-Shirt</v>
      </c>
      <c r="M4597" t="str">
        <f>VLOOKUP($G4597,products7[#All],7,0)</f>
        <v>NusaBrand</v>
      </c>
    </row>
    <row r="4598" spans="1:13" x14ac:dyDescent="0.35">
      <c r="A4598" t="s">
        <v>10044</v>
      </c>
      <c r="B4598" s="2">
        <f>VLOOKUP(A4598,orders[#All],3,0)</f>
        <v>45571</v>
      </c>
      <c r="C4598" t="str">
        <f>VLOOKUP($A4598,orders[#All],9,0)</f>
        <v>delivered</v>
      </c>
      <c r="D4598" t="str">
        <f>VLOOKUP($A4598,orders[#All],5,0)</f>
        <v>Makassar</v>
      </c>
      <c r="E4598" t="str">
        <f>VLOOKUP($A4598,orders[#All],6,0)</f>
        <v>Sulawesi Selatan</v>
      </c>
      <c r="F4598" t="str">
        <f>VLOOKUP($A4598,orders[#All],10,0)</f>
        <v>TANPA PROMO</v>
      </c>
      <c r="G4598" t="s">
        <v>4146</v>
      </c>
      <c r="H4598">
        <f>VLOOKUP(working_table!G4598,order_items[[#All],[product_id]:[subtotal_idr]],2,0)</f>
        <v>2</v>
      </c>
      <c r="I4598" s="5">
        <f>VLOOKUP(working_table!$G4598,order_items[[#All],[product_id]:[subtotal_idr]],3,0)</f>
        <v>329000</v>
      </c>
      <c r="J4598" s="5">
        <f>VLOOKUP(working_table!$G4598,order_items[[#All],[product_id]:[subtotal_idr]],4,0)</f>
        <v>658000</v>
      </c>
      <c r="K4598" t="str">
        <f>VLOOKUP($G4598,products7[#All],2,0)</f>
        <v>T-Shirt Slim Fit Cendana Co</v>
      </c>
      <c r="L4598" t="str">
        <f>VLOOKUP($G4598,products7[#All],3,0)</f>
        <v>kemeja</v>
      </c>
      <c r="M4598" t="str">
        <f>VLOOKUP($G4598,products7[#All],7,0)</f>
        <v>Cendana Co</v>
      </c>
    </row>
    <row r="4599" spans="1:13" x14ac:dyDescent="0.35">
      <c r="A4599" t="s">
        <v>10047</v>
      </c>
      <c r="B4599" s="2">
        <f>VLOOKUP(A4599,orders[#All],3,0)</f>
        <v>45302</v>
      </c>
      <c r="C4599" t="str">
        <f>VLOOKUP($A4599,orders[#All],9,0)</f>
        <v>cancelled</v>
      </c>
      <c r="D4599" t="str">
        <f>VLOOKUP($A4599,orders[#All],5,0)</f>
        <v>Bogor</v>
      </c>
      <c r="E4599" t="str">
        <f>VLOOKUP($A4599,orders[#All],6,0)</f>
        <v>Jawa Barat</v>
      </c>
      <c r="F4599" t="str">
        <f>VLOOKUP($A4599,orders[#All],10,0)</f>
        <v>TANPA PROMO</v>
      </c>
      <c r="G4599" t="s">
        <v>2683</v>
      </c>
      <c r="H4599">
        <f>VLOOKUP(working_table!G4599,order_items[[#All],[product_id]:[subtotal_idr]],2,0)</f>
        <v>1</v>
      </c>
      <c r="I4599" s="5">
        <f>VLOOKUP(working_table!$G4599,order_items[[#All],[product_id]:[subtotal_idr]],3,0)</f>
        <v>59000</v>
      </c>
      <c r="J4599" s="5">
        <f>VLOOKUP(working_table!$G4599,order_items[[#All],[product_id]:[subtotal_idr]],4,0)</f>
        <v>59000</v>
      </c>
      <c r="K4599" t="str">
        <f>VLOOKUP($G4599,products7[#All],2,0)</f>
        <v>T-Shirt Polos Basic Pesona Indo</v>
      </c>
      <c r="L4599" t="str">
        <f>VLOOKUP($G4599,products7[#All],3,0)</f>
        <v>T-Shirt</v>
      </c>
      <c r="M4599" t="str">
        <f>VLOOKUP($G4599,products7[#All],7,0)</f>
        <v>Pesona Indo</v>
      </c>
    </row>
    <row r="4600" spans="1:13" x14ac:dyDescent="0.35">
      <c r="A4600" t="s">
        <v>10049</v>
      </c>
      <c r="B4600" s="2">
        <f>VLOOKUP(A4600,orders[#All],3,0)</f>
        <v>44966</v>
      </c>
      <c r="C4600" t="str">
        <f>VLOOKUP($A4600,orders[#All],9,0)</f>
        <v>delivered</v>
      </c>
      <c r="D4600" t="str">
        <f>VLOOKUP($A4600,orders[#All],5,0)</f>
        <v>Surabaya</v>
      </c>
      <c r="E4600" t="str">
        <f>VLOOKUP($A4600,orders[#All],6,0)</f>
        <v>Jawa Timur</v>
      </c>
      <c r="F4600" t="str">
        <f>VLOOKUP($A4600,orders[#All],10,0)</f>
        <v>TANPA PROMO</v>
      </c>
      <c r="G4600" t="s">
        <v>2879</v>
      </c>
      <c r="H4600">
        <f>VLOOKUP(working_table!G4600,order_items[[#All],[product_id]:[subtotal_idr]],2,0)</f>
        <v>1</v>
      </c>
      <c r="I4600" s="5">
        <f>VLOOKUP(working_table!$G4600,order_items[[#All],[product_id]:[subtotal_idr]],3,0)</f>
        <v>199000</v>
      </c>
      <c r="J4600" s="5">
        <f>VLOOKUP(working_table!$G4600,order_items[[#All],[product_id]:[subtotal_idr]],4,0)</f>
        <v>199000</v>
      </c>
      <c r="K4600" t="str">
        <f>VLOOKUP($G4600,products7[#All],2,0)</f>
        <v>Dompet Kulit Cendana Co</v>
      </c>
      <c r="L4600" t="str">
        <f>VLOOKUP($G4600,products7[#All],3,0)</f>
        <v>Accessories</v>
      </c>
      <c r="M4600" t="str">
        <f>VLOOKUP($G4600,products7[#All],7,0)</f>
        <v>Cendana Co</v>
      </c>
    </row>
    <row r="4601" spans="1:13" x14ac:dyDescent="0.35">
      <c r="A4601" t="s">
        <v>10051</v>
      </c>
      <c r="B4601" s="2">
        <f>VLOOKUP(A4601,orders[#All],3,0)</f>
        <v>44971</v>
      </c>
      <c r="C4601" t="str">
        <f>VLOOKUP($A4601,orders[#All],9,0)</f>
        <v>delivered</v>
      </c>
      <c r="D4601" t="str">
        <f>VLOOKUP($A4601,orders[#All],5,0)</f>
        <v>Bogor</v>
      </c>
      <c r="E4601" t="str">
        <f>VLOOKUP($A4601,orders[#All],6,0)</f>
        <v>Jawa Barat</v>
      </c>
      <c r="F4601" t="str">
        <f>VLOOKUP($A4601,orders[#All],10,0)</f>
        <v>NEWUSER</v>
      </c>
      <c r="G4601" t="s">
        <v>2411</v>
      </c>
      <c r="H4601">
        <f>VLOOKUP(working_table!G4601,order_items[[#All],[product_id]:[subtotal_idr]],2,0)</f>
        <v>1</v>
      </c>
      <c r="I4601" s="5">
        <f>VLOOKUP(working_table!$G4601,order_items[[#All],[product_id]:[subtotal_idr]],3,0)</f>
        <v>149000</v>
      </c>
      <c r="J4601" s="5">
        <f>VLOOKUP(working_table!$G4601,order_items[[#All],[product_id]:[subtotal_idr]],4,0)</f>
        <v>149000</v>
      </c>
      <c r="K4601" t="str">
        <f>VLOOKUP($G4601,products7[#All],2,0)</f>
        <v>Pants Cargo NusaBrand</v>
      </c>
      <c r="L4601" t="str">
        <f>VLOOKUP($G4601,products7[#All],3,0)</f>
        <v>Pants</v>
      </c>
      <c r="M4601" t="str">
        <f>VLOOKUP($G4601,products7[#All],7,0)</f>
        <v>NusaBrand</v>
      </c>
    </row>
    <row r="4602" spans="1:13" x14ac:dyDescent="0.35">
      <c r="A4602" t="s">
        <v>10053</v>
      </c>
      <c r="B4602" s="2">
        <f>VLOOKUP(A4602,orders[#All],3,0)</f>
        <v>45548</v>
      </c>
      <c r="C4602" t="str">
        <f>VLOOKUP($A4602,orders[#All],9,0)</f>
        <v>delivered</v>
      </c>
      <c r="D4602" t="str">
        <f>VLOOKUP($A4602,orders[#All],5,0)</f>
        <v>Makassar</v>
      </c>
      <c r="E4602" t="str">
        <f>VLOOKUP($A4602,orders[#All],6,0)</f>
        <v>Sulawesi Selatan</v>
      </c>
      <c r="F4602" t="str">
        <f>VLOOKUP($A4602,orders[#All],10,0)</f>
        <v>RAMADAN23</v>
      </c>
      <c r="G4602" t="s">
        <v>3382</v>
      </c>
      <c r="H4602">
        <f>VLOOKUP(working_table!G4602,order_items[[#All],[product_id]:[subtotal_idr]],2,0)</f>
        <v>1</v>
      </c>
      <c r="I4602" s="5">
        <f>VLOOKUP(working_table!$G4602,order_items[[#All],[product_id]:[subtotal_idr]],3,0)</f>
        <v>119000</v>
      </c>
      <c r="J4602" s="5">
        <f>VLOOKUP(working_table!$G4602,order_items[[#All],[product_id]:[subtotal_idr]],4,0)</f>
        <v>119000</v>
      </c>
      <c r="K4602" t="str">
        <f>VLOOKUP($G4602,products7[#All],2,0)</f>
        <v>Jacket Coach NusaBrand</v>
      </c>
      <c r="L4602" t="str">
        <f>VLOOKUP($G4602,products7[#All],3,0)</f>
        <v>Jacket</v>
      </c>
      <c r="M4602" t="str">
        <f>VLOOKUP($G4602,products7[#All],7,0)</f>
        <v>NusaBrand</v>
      </c>
    </row>
    <row r="4603" spans="1:13" x14ac:dyDescent="0.35">
      <c r="A4603" t="s">
        <v>10055</v>
      </c>
      <c r="B4603" s="2">
        <f>VLOOKUP(A4603,orders[#All],3,0)</f>
        <v>45061</v>
      </c>
      <c r="C4603" t="str">
        <f>VLOOKUP($A4603,orders[#All],9,0)</f>
        <v>shipped</v>
      </c>
      <c r="D4603" t="str">
        <f>VLOOKUP($A4603,orders[#All],5,0)</f>
        <v>Medan</v>
      </c>
      <c r="E4603" t="str">
        <f>VLOOKUP($A4603,orders[#All],6,0)</f>
        <v>Sumatera Utara</v>
      </c>
      <c r="F4603" t="str">
        <f>VLOOKUP($A4603,orders[#All],10,0)</f>
        <v>TANPA PROMO</v>
      </c>
      <c r="G4603" t="s">
        <v>3142</v>
      </c>
      <c r="H4603">
        <f>VLOOKUP(working_table!G4603,order_items[[#All],[product_id]:[subtotal_idr]],2,0)</f>
        <v>1</v>
      </c>
      <c r="I4603" s="5">
        <f>VLOOKUP(working_table!$G4603,order_items[[#All],[product_id]:[subtotal_idr]],3,0)</f>
        <v>399000</v>
      </c>
      <c r="J4603" s="5">
        <f>VLOOKUP(working_table!$G4603,order_items[[#All],[product_id]:[subtotal_idr]],4,0)</f>
        <v>399000</v>
      </c>
      <c r="K4603" t="str">
        <f>VLOOKUP($G4603,products7[#All],2,0)</f>
        <v>Dress Bodycon Kanvas Lokal</v>
      </c>
      <c r="L4603" t="str">
        <f>VLOOKUP($G4603,products7[#All],3,0)</f>
        <v>Dress</v>
      </c>
      <c r="M4603" t="str">
        <f>VLOOKUP($G4603,products7[#All],7,0)</f>
        <v>Kanvas Lokal</v>
      </c>
    </row>
    <row r="4604" spans="1:13" x14ac:dyDescent="0.35">
      <c r="A4604" t="s">
        <v>10055</v>
      </c>
      <c r="B4604" s="2">
        <f>VLOOKUP(A4604,orders[#All],3,0)</f>
        <v>45061</v>
      </c>
      <c r="C4604" t="str">
        <f>VLOOKUP($A4604,orders[#All],9,0)</f>
        <v>shipped</v>
      </c>
      <c r="D4604" t="str">
        <f>VLOOKUP($A4604,orders[#All],5,0)</f>
        <v>Medan</v>
      </c>
      <c r="E4604" t="str">
        <f>VLOOKUP($A4604,orders[#All],6,0)</f>
        <v>Sumatera Utara</v>
      </c>
      <c r="F4604" t="str">
        <f>VLOOKUP($A4604,orders[#All],10,0)</f>
        <v>TANPA PROMO</v>
      </c>
      <c r="G4604" t="s">
        <v>4230</v>
      </c>
      <c r="H4604">
        <f>VLOOKUP(working_table!G4604,order_items[[#All],[product_id]:[subtotal_idr]],2,0)</f>
        <v>1</v>
      </c>
      <c r="I4604" s="5">
        <f>VLOOKUP(working_table!$G4604,order_items[[#All],[product_id]:[subtotal_idr]],3,0)</f>
        <v>449000</v>
      </c>
      <c r="J4604" s="5">
        <f>VLOOKUP(working_table!$G4604,order_items[[#All],[product_id]:[subtotal_idr]],4,0)</f>
        <v>449000</v>
      </c>
      <c r="K4604" t="str">
        <f>VLOOKUP($G4604,products7[#All],2,0)</f>
        <v>Syal Rajut BajuKita</v>
      </c>
      <c r="L4604" t="str">
        <f>VLOOKUP($G4604,products7[#All],3,0)</f>
        <v>Accessories</v>
      </c>
      <c r="M4604" t="str">
        <f>VLOOKUP($G4604,products7[#All],7,0)</f>
        <v>BajuKita</v>
      </c>
    </row>
    <row r="4605" spans="1:13" x14ac:dyDescent="0.35">
      <c r="A4605" t="s">
        <v>10058</v>
      </c>
      <c r="B4605" s="2">
        <f>VLOOKUP(A4605,orders[#All],3,0)</f>
        <v>44717</v>
      </c>
      <c r="C4605" t="str">
        <f>VLOOKUP($A4605,orders[#All],9,0)</f>
        <v>delivered</v>
      </c>
      <c r="D4605" t="str">
        <f>VLOOKUP($A4605,orders[#All],5,0)</f>
        <v>Denpasar</v>
      </c>
      <c r="E4605" t="str">
        <f>VLOOKUP($A4605,orders[#All],6,0)</f>
        <v>Bali</v>
      </c>
      <c r="F4605" t="str">
        <f>VLOOKUP($A4605,orders[#All],10,0)</f>
        <v>TANPA PROMO</v>
      </c>
      <c r="G4605" t="s">
        <v>2482</v>
      </c>
      <c r="H4605">
        <f>VLOOKUP(working_table!G4605,order_items[[#All],[product_id]:[subtotal_idr]],2,0)</f>
        <v>2</v>
      </c>
      <c r="I4605" s="5">
        <f>VLOOKUP(working_table!$G4605,order_items[[#All],[product_id]:[subtotal_idr]],3,0)</f>
        <v>119000</v>
      </c>
      <c r="J4605" s="5">
        <f>VLOOKUP(working_table!$G4605,order_items[[#All],[product_id]:[subtotal_idr]],4,0)</f>
        <v>238000</v>
      </c>
      <c r="K4605" t="str">
        <f>VLOOKUP($G4605,products7[#All],2,0)</f>
        <v>Jacket Hoodie Tropika Style</v>
      </c>
      <c r="L4605" t="str">
        <f>VLOOKUP($G4605,products7[#All],3,0)</f>
        <v>Jacket</v>
      </c>
      <c r="M4605" t="str">
        <f>VLOOKUP($G4605,products7[#All],7,0)</f>
        <v>Tropika Style</v>
      </c>
    </row>
    <row r="4606" spans="1:13" x14ac:dyDescent="0.35">
      <c r="A4606" t="s">
        <v>10060</v>
      </c>
      <c r="B4606" s="2">
        <f>VLOOKUP(A4606,orders[#All],3,0)</f>
        <v>44688</v>
      </c>
      <c r="C4606" t="str">
        <f>VLOOKUP($A4606,orders[#All],9,0)</f>
        <v>cancelled</v>
      </c>
      <c r="D4606" t="str">
        <f>VLOOKUP($A4606,orders[#All],5,0)</f>
        <v>Bandung</v>
      </c>
      <c r="E4606" t="str">
        <f>VLOOKUP($A4606,orders[#All],6,0)</f>
        <v>Jawa Barat</v>
      </c>
      <c r="F4606" t="str">
        <f>VLOOKUP($A4606,orders[#All],10,0)</f>
        <v>WEEKEND25</v>
      </c>
      <c r="G4606" t="s">
        <v>2869</v>
      </c>
      <c r="H4606">
        <f>VLOOKUP(working_table!G4606,order_items[[#All],[product_id]:[subtotal_idr]],2,0)</f>
        <v>2</v>
      </c>
      <c r="I4606" s="5">
        <f>VLOOKUP(working_table!$G4606,order_items[[#All],[product_id]:[subtotal_idr]],3,0)</f>
        <v>499000</v>
      </c>
      <c r="J4606" s="5">
        <f>VLOOKUP(working_table!$G4606,order_items[[#All],[product_id]:[subtotal_idr]],4,0)</f>
        <v>998000</v>
      </c>
      <c r="K4606" t="str">
        <f>VLOOKUP($G4606,products7[#All],2,0)</f>
        <v>Jacket Coach Senja Wear</v>
      </c>
      <c r="L4606" t="str">
        <f>VLOOKUP($G4606,products7[#All],3,0)</f>
        <v>Jacket</v>
      </c>
      <c r="M4606" t="str">
        <f>VLOOKUP($G4606,products7[#All],7,0)</f>
        <v>Senja Wear</v>
      </c>
    </row>
    <row r="4607" spans="1:13" x14ac:dyDescent="0.35">
      <c r="A4607" t="s">
        <v>10062</v>
      </c>
      <c r="B4607" s="2">
        <f>VLOOKUP(A4607,orders[#All],3,0)</f>
        <v>45387</v>
      </c>
      <c r="C4607" t="str">
        <f>VLOOKUP($A4607,orders[#All],9,0)</f>
        <v>shipped</v>
      </c>
      <c r="D4607" t="str">
        <f>VLOOKUP($A4607,orders[#All],5,0)</f>
        <v>Bandung</v>
      </c>
      <c r="E4607" t="str">
        <f>VLOOKUP($A4607,orders[#All],6,0)</f>
        <v>Jawa Barat</v>
      </c>
      <c r="F4607" t="str">
        <f>VLOOKUP($A4607,orders[#All],10,0)</f>
        <v>RAMADAN23</v>
      </c>
      <c r="G4607" t="s">
        <v>2513</v>
      </c>
      <c r="H4607">
        <f>VLOOKUP(working_table!G4607,order_items[[#All],[product_id]:[subtotal_idr]],2,0)</f>
        <v>1</v>
      </c>
      <c r="I4607" s="5">
        <f>VLOOKUP(working_table!$G4607,order_items[[#All],[product_id]:[subtotal_idr]],3,0)</f>
        <v>329000</v>
      </c>
      <c r="J4607" s="5">
        <f>VLOOKUP(working_table!$G4607,order_items[[#All],[product_id]:[subtotal_idr]],4,0)</f>
        <v>329000</v>
      </c>
      <c r="K4607" t="str">
        <f>VLOOKUP($G4607,products7[#All],2,0)</f>
        <v>Jacket Hoodie Kanvas Lokal</v>
      </c>
      <c r="L4607" t="str">
        <f>VLOOKUP($G4607,products7[#All],3,0)</f>
        <v>Jacket</v>
      </c>
      <c r="M4607" t="str">
        <f>VLOOKUP($G4607,products7[#All],7,0)</f>
        <v>Kanvas Lokal</v>
      </c>
    </row>
    <row r="4608" spans="1:13" x14ac:dyDescent="0.35">
      <c r="A4608" t="s">
        <v>10062</v>
      </c>
      <c r="B4608" s="2">
        <f>VLOOKUP(A4608,orders[#All],3,0)</f>
        <v>45387</v>
      </c>
      <c r="C4608" t="str">
        <f>VLOOKUP($A4608,orders[#All],9,0)</f>
        <v>shipped</v>
      </c>
      <c r="D4608" t="str">
        <f>VLOOKUP($A4608,orders[#All],5,0)</f>
        <v>Bandung</v>
      </c>
      <c r="E4608" t="str">
        <f>VLOOKUP($A4608,orders[#All],6,0)</f>
        <v>Jawa Barat</v>
      </c>
      <c r="F4608" t="str">
        <f>VLOOKUP($A4608,orders[#All],10,0)</f>
        <v>RAMADAN23</v>
      </c>
      <c r="G4608" t="s">
        <v>2876</v>
      </c>
      <c r="H4608">
        <f>VLOOKUP(working_table!G4608,order_items[[#All],[product_id]:[subtotal_idr]],2,0)</f>
        <v>2</v>
      </c>
      <c r="I4608" s="5">
        <f>VLOOKUP(working_table!$G4608,order_items[[#All],[product_id]:[subtotal_idr]],3,0)</f>
        <v>59000</v>
      </c>
      <c r="J4608" s="5">
        <f>VLOOKUP(working_table!$G4608,order_items[[#All],[product_id]:[subtotal_idr]],4,0)</f>
        <v>118000</v>
      </c>
      <c r="K4608" t="str">
        <f>VLOOKUP($G4608,products7[#All],2,0)</f>
        <v>Pants Jogger Pesona Indo</v>
      </c>
      <c r="L4608" t="str">
        <f>VLOOKUP($G4608,products7[#All],3,0)</f>
        <v>Pants</v>
      </c>
      <c r="M4608" t="str">
        <f>VLOOKUP($G4608,products7[#All],7,0)</f>
        <v>Pesona Indo</v>
      </c>
    </row>
    <row r="4609" spans="1:13" x14ac:dyDescent="0.35">
      <c r="A4609" t="s">
        <v>10062</v>
      </c>
      <c r="B4609" s="2">
        <f>VLOOKUP(A4609,orders[#All],3,0)</f>
        <v>45387</v>
      </c>
      <c r="C4609" t="str">
        <f>VLOOKUP($A4609,orders[#All],9,0)</f>
        <v>shipped</v>
      </c>
      <c r="D4609" t="str">
        <f>VLOOKUP($A4609,orders[#All],5,0)</f>
        <v>Bandung</v>
      </c>
      <c r="E4609" t="str">
        <f>VLOOKUP($A4609,orders[#All],6,0)</f>
        <v>Jawa Barat</v>
      </c>
      <c r="F4609" t="str">
        <f>VLOOKUP($A4609,orders[#All],10,0)</f>
        <v>RAMADAN23</v>
      </c>
      <c r="G4609" t="s">
        <v>2443</v>
      </c>
      <c r="H4609">
        <f>VLOOKUP(working_table!G4609,order_items[[#All],[product_id]:[subtotal_idr]],2,0)</f>
        <v>2</v>
      </c>
      <c r="I4609" s="5">
        <f>VLOOKUP(working_table!$G4609,order_items[[#All],[product_id]:[subtotal_idr]],3,0)</f>
        <v>89000</v>
      </c>
      <c r="J4609" s="5">
        <f>VLOOKUP(working_table!$G4609,order_items[[#All],[product_id]:[subtotal_idr]],4,0)</f>
        <v>178000</v>
      </c>
      <c r="K4609" t="str">
        <f>VLOOKUP($G4609,products7[#All],2,0)</f>
        <v>Kemeja Flanel Tropika Style</v>
      </c>
      <c r="L4609" t="str">
        <f>VLOOKUP($G4609,products7[#All],3,0)</f>
        <v>T-Shirt</v>
      </c>
      <c r="M4609" t="str">
        <f>VLOOKUP($G4609,products7[#All],7,0)</f>
        <v>Tropika Style</v>
      </c>
    </row>
    <row r="4610" spans="1:13" x14ac:dyDescent="0.35">
      <c r="A4610" t="s">
        <v>10066</v>
      </c>
      <c r="B4610" s="2">
        <f>VLOOKUP(A4610,orders[#All],3,0)</f>
        <v>45445</v>
      </c>
      <c r="C4610" t="str">
        <f>VLOOKUP($A4610,orders[#All],9,0)</f>
        <v>delivered</v>
      </c>
      <c r="D4610" t="str">
        <f>VLOOKUP($A4610,orders[#All],5,0)</f>
        <v>Medan</v>
      </c>
      <c r="E4610" t="str">
        <f>VLOOKUP($A4610,orders[#All],6,0)</f>
        <v>Sumatera Utara</v>
      </c>
      <c r="F4610" t="str">
        <f>VLOOKUP($A4610,orders[#All],10,0)</f>
        <v>TANPA PROMO</v>
      </c>
      <c r="G4610" t="s">
        <v>2840</v>
      </c>
      <c r="H4610">
        <f>VLOOKUP(working_table!G4610,order_items[[#All],[product_id]:[subtotal_idr]],2,0)</f>
        <v>1</v>
      </c>
      <c r="I4610" s="5">
        <f>VLOOKUP(working_table!$G4610,order_items[[#All],[product_id]:[subtotal_idr]],3,0)</f>
        <v>279000</v>
      </c>
      <c r="J4610" s="5">
        <f>VLOOKUP(working_table!$G4610,order_items[[#All],[product_id]:[subtotal_idr]],4,0)</f>
        <v>279000</v>
      </c>
      <c r="K4610" t="str">
        <f>VLOOKUP($G4610,products7[#All],2,0)</f>
        <v>T-Shirt Polos Basic Riang Apparel</v>
      </c>
      <c r="L4610" t="str">
        <f>VLOOKUP($G4610,products7[#All],3,0)</f>
        <v>T-Shirt</v>
      </c>
      <c r="M4610" t="str">
        <f>VLOOKUP($G4610,products7[#All],7,0)</f>
        <v>Riang Apparel</v>
      </c>
    </row>
    <row r="4611" spans="1:13" x14ac:dyDescent="0.35">
      <c r="A4611" t="s">
        <v>10066</v>
      </c>
      <c r="B4611" s="2">
        <f>VLOOKUP(A4611,orders[#All],3,0)</f>
        <v>45445</v>
      </c>
      <c r="C4611" t="str">
        <f>VLOOKUP($A4611,orders[#All],9,0)</f>
        <v>delivered</v>
      </c>
      <c r="D4611" t="str">
        <f>VLOOKUP($A4611,orders[#All],5,0)</f>
        <v>Medan</v>
      </c>
      <c r="E4611" t="str">
        <f>VLOOKUP($A4611,orders[#All],6,0)</f>
        <v>Sumatera Utara</v>
      </c>
      <c r="F4611" t="str">
        <f>VLOOKUP($A4611,orders[#All],10,0)</f>
        <v>TANPA PROMO</v>
      </c>
      <c r="G4611" t="s">
        <v>3595</v>
      </c>
      <c r="H4611">
        <f>VLOOKUP(working_table!G4611,order_items[[#All],[product_id]:[subtotal_idr]],2,0)</f>
        <v>1</v>
      </c>
      <c r="I4611" s="5">
        <f>VLOOKUP(working_table!$G4611,order_items[[#All],[product_id]:[subtotal_idr]],3,0)</f>
        <v>119000</v>
      </c>
      <c r="J4611" s="5">
        <f>VLOOKUP(working_table!$G4611,order_items[[#All],[product_id]:[subtotal_idr]],4,0)</f>
        <v>119000</v>
      </c>
      <c r="K4611" t="str">
        <f>VLOOKUP($G4611,products7[#All],2,0)</f>
        <v>Pants Chino BajuKita</v>
      </c>
      <c r="L4611" t="str">
        <f>VLOOKUP($G4611,products7[#All],3,0)</f>
        <v>Pants</v>
      </c>
      <c r="M4611" t="str">
        <f>VLOOKUP($G4611,products7[#All],7,0)</f>
        <v>BajuKita</v>
      </c>
    </row>
    <row r="4612" spans="1:13" x14ac:dyDescent="0.35">
      <c r="A4612" t="s">
        <v>10066</v>
      </c>
      <c r="B4612" s="2">
        <f>VLOOKUP(A4612,orders[#All],3,0)</f>
        <v>45445</v>
      </c>
      <c r="C4612" t="str">
        <f>VLOOKUP($A4612,orders[#All],9,0)</f>
        <v>delivered</v>
      </c>
      <c r="D4612" t="str">
        <f>VLOOKUP($A4612,orders[#All],5,0)</f>
        <v>Medan</v>
      </c>
      <c r="E4612" t="str">
        <f>VLOOKUP($A4612,orders[#All],6,0)</f>
        <v>Sumatera Utara</v>
      </c>
      <c r="F4612" t="str">
        <f>VLOOKUP($A4612,orders[#All],10,0)</f>
        <v>TANPA PROMO</v>
      </c>
      <c r="G4612" t="s">
        <v>2993</v>
      </c>
      <c r="H4612">
        <f>VLOOKUP(working_table!G4612,order_items[[#All],[product_id]:[subtotal_idr]],2,0)</f>
        <v>1</v>
      </c>
      <c r="I4612" s="5">
        <f>VLOOKUP(working_table!$G4612,order_items[[#All],[product_id]:[subtotal_idr]],3,0)</f>
        <v>349000</v>
      </c>
      <c r="J4612" s="5">
        <f>VLOOKUP(working_table!$G4612,order_items[[#All],[product_id]:[subtotal_idr]],4,0)</f>
        <v>349000</v>
      </c>
      <c r="K4612" t="str">
        <f>VLOOKUP($G4612,products7[#All],2,0)</f>
        <v>Jacket Hoodie Cendana Co</v>
      </c>
      <c r="L4612" t="str">
        <f>VLOOKUP($G4612,products7[#All],3,0)</f>
        <v>Jacket</v>
      </c>
      <c r="M4612" t="str">
        <f>VLOOKUP($G4612,products7[#All],7,0)</f>
        <v>Cendana Co</v>
      </c>
    </row>
    <row r="4613" spans="1:13" x14ac:dyDescent="0.35">
      <c r="A4613" t="s">
        <v>10070</v>
      </c>
      <c r="B4613" s="2">
        <f>VLOOKUP(A4613,orders[#All],3,0)</f>
        <v>44961</v>
      </c>
      <c r="C4613" t="str">
        <f>VLOOKUP($A4613,orders[#All],9,0)</f>
        <v>returned</v>
      </c>
      <c r="D4613" t="str">
        <f>VLOOKUP($A4613,orders[#All],5,0)</f>
        <v>Pontianak</v>
      </c>
      <c r="E4613" t="str">
        <f>VLOOKUP($A4613,orders[#All],6,0)</f>
        <v>Kalimantan Barat</v>
      </c>
      <c r="F4613" t="str">
        <f>VLOOKUP($A4613,orders[#All],10,0)</f>
        <v>SALE2024</v>
      </c>
      <c r="G4613" t="s">
        <v>2548</v>
      </c>
      <c r="H4613">
        <f>VLOOKUP(working_table!G4613,order_items[[#All],[product_id]:[subtotal_idr]],2,0)</f>
        <v>1</v>
      </c>
      <c r="I4613" s="5">
        <f>VLOOKUP(working_table!$G4613,order_items[[#All],[product_id]:[subtotal_idr]],3,0)</f>
        <v>599000</v>
      </c>
      <c r="J4613" s="5">
        <f>VLOOKUP(working_table!$G4613,order_items[[#All],[product_id]:[subtotal_idr]],4,0)</f>
        <v>599000</v>
      </c>
      <c r="K4613" t="str">
        <f>VLOOKUP($G4613,products7[#All],2,0)</f>
        <v>Kemeja Oxford Ratu Mode</v>
      </c>
      <c r="L4613" t="str">
        <f>VLOOKUP($G4613,products7[#All],3,0)</f>
        <v>T-Shirt</v>
      </c>
      <c r="M4613" t="str">
        <f>VLOOKUP($G4613,products7[#All],7,0)</f>
        <v>Ratu Mode</v>
      </c>
    </row>
    <row r="4614" spans="1:13" x14ac:dyDescent="0.35">
      <c r="A4614" t="s">
        <v>10072</v>
      </c>
      <c r="B4614" s="2">
        <f>VLOOKUP(A4614,orders[#All],3,0)</f>
        <v>45542</v>
      </c>
      <c r="C4614" t="str">
        <f>VLOOKUP($A4614,orders[#All],9,0)</f>
        <v>delivered</v>
      </c>
      <c r="D4614" t="str">
        <f>VLOOKUP($A4614,orders[#All],5,0)</f>
        <v>Pontianak</v>
      </c>
      <c r="E4614" t="str">
        <f>VLOOKUP($A4614,orders[#All],6,0)</f>
        <v>Kalimantan Barat</v>
      </c>
      <c r="F4614" t="str">
        <f>VLOOKUP($A4614,orders[#All],10,0)</f>
        <v>TANPA PROMO</v>
      </c>
      <c r="G4614" t="s">
        <v>3015</v>
      </c>
      <c r="H4614">
        <f>VLOOKUP(working_table!G4614,order_items[[#All],[product_id]:[subtotal_idr]],2,0)</f>
        <v>1</v>
      </c>
      <c r="I4614" s="5">
        <f>VLOOKUP(working_table!$G4614,order_items[[#All],[product_id]:[subtotal_idr]],3,0)</f>
        <v>179000</v>
      </c>
      <c r="J4614" s="5">
        <f>VLOOKUP(working_table!$G4614,order_items[[#All],[product_id]:[subtotal_idr]],4,0)</f>
        <v>179000</v>
      </c>
      <c r="K4614" t="str">
        <f>VLOOKUP($G4614,products7[#All],2,0)</f>
        <v>Pants Chino Cendana Co</v>
      </c>
      <c r="L4614" t="str">
        <f>VLOOKUP($G4614,products7[#All],3,0)</f>
        <v>Pants</v>
      </c>
      <c r="M4614" t="str">
        <f>VLOOKUP($G4614,products7[#All],7,0)</f>
        <v>Cendana Co</v>
      </c>
    </row>
    <row r="4615" spans="1:13" x14ac:dyDescent="0.35">
      <c r="A4615" t="s">
        <v>10074</v>
      </c>
      <c r="B4615" s="2">
        <f>VLOOKUP(A4615,orders[#All],3,0)</f>
        <v>45158</v>
      </c>
      <c r="C4615" t="str">
        <f>VLOOKUP($A4615,orders[#All],9,0)</f>
        <v>cancelled</v>
      </c>
      <c r="D4615" t="str">
        <f>VLOOKUP($A4615,orders[#All],5,0)</f>
        <v>Medan</v>
      </c>
      <c r="E4615" t="str">
        <f>VLOOKUP($A4615,orders[#All],6,0)</f>
        <v>Sumatera Utara</v>
      </c>
      <c r="F4615" t="str">
        <f>VLOOKUP($A4615,orders[#All],10,0)</f>
        <v>NEWUSER</v>
      </c>
      <c r="G4615" t="s">
        <v>2468</v>
      </c>
      <c r="H4615">
        <f>VLOOKUP(working_table!G4615,order_items[[#All],[product_id]:[subtotal_idr]],2,0)</f>
        <v>1</v>
      </c>
      <c r="I4615" s="5">
        <f>VLOOKUP(working_table!$G4615,order_items[[#All],[product_id]:[subtotal_idr]],3,0)</f>
        <v>79000</v>
      </c>
      <c r="J4615" s="5">
        <f>VLOOKUP(working_table!$G4615,order_items[[#All],[product_id]:[subtotal_idr]],4,0)</f>
        <v>79000</v>
      </c>
      <c r="K4615" t="str">
        <f>VLOOKUP($G4615,products7[#All],2,0)</f>
        <v>Dompet Kulit SandangIndo</v>
      </c>
      <c r="L4615" t="str">
        <f>VLOOKUP($G4615,products7[#All],3,0)</f>
        <v>Accessories</v>
      </c>
      <c r="M4615" t="str">
        <f>VLOOKUP($G4615,products7[#All],7,0)</f>
        <v>SandangIndo</v>
      </c>
    </row>
    <row r="4616" spans="1:13" x14ac:dyDescent="0.35">
      <c r="A4616" t="s">
        <v>10076</v>
      </c>
      <c r="B4616" s="2">
        <f>VLOOKUP(A4616,orders[#All],3,0)</f>
        <v>44720</v>
      </c>
      <c r="C4616" t="str">
        <f>VLOOKUP($A4616,orders[#All],9,0)</f>
        <v>delivered</v>
      </c>
      <c r="D4616" t="str">
        <f>VLOOKUP($A4616,orders[#All],5,0)</f>
        <v>Semarang</v>
      </c>
      <c r="E4616" t="str">
        <f>VLOOKUP($A4616,orders[#All],6,0)</f>
        <v>Jawa Tengah</v>
      </c>
      <c r="F4616" t="str">
        <f>VLOOKUP($A4616,orders[#All],10,0)</f>
        <v>TANPA PROMO</v>
      </c>
      <c r="G4616" t="s">
        <v>3303</v>
      </c>
      <c r="H4616">
        <f>VLOOKUP(working_table!G4616,order_items[[#All],[product_id]:[subtotal_idr]],2,0)</f>
        <v>1</v>
      </c>
      <c r="I4616" s="5">
        <f>VLOOKUP(working_table!$G4616,order_items[[#All],[product_id]:[subtotal_idr]],3,0)</f>
        <v>79000</v>
      </c>
      <c r="J4616" s="5">
        <f>VLOOKUP(working_table!$G4616,order_items[[#All],[product_id]:[subtotal_idr]],4,0)</f>
        <v>79000</v>
      </c>
      <c r="K4616" t="str">
        <f>VLOOKUP($G4616,products7[#All],2,0)</f>
        <v>Dress Midi Floral Riang Apparel</v>
      </c>
      <c r="L4616" t="str">
        <f>VLOOKUP($G4616,products7[#All],3,0)</f>
        <v>Dress</v>
      </c>
      <c r="M4616" t="str">
        <f>VLOOKUP($G4616,products7[#All],7,0)</f>
        <v>Riang Apparel</v>
      </c>
    </row>
    <row r="4617" spans="1:13" x14ac:dyDescent="0.35">
      <c r="A4617" t="s">
        <v>10078</v>
      </c>
      <c r="B4617" s="2">
        <f>VLOOKUP(A4617,orders[#All],3,0)</f>
        <v>44704</v>
      </c>
      <c r="C4617" t="str">
        <f>VLOOKUP($A4617,orders[#All],9,0)</f>
        <v>delivered</v>
      </c>
      <c r="D4617" t="str">
        <f>VLOOKUP($A4617,orders[#All],5,0)</f>
        <v>Jakarta</v>
      </c>
      <c r="E4617" t="str">
        <f>VLOOKUP($A4617,orders[#All],6,0)</f>
        <v>DKI Jakarta</v>
      </c>
      <c r="F4617" t="str">
        <f>VLOOKUP($A4617,orders[#All],10,0)</f>
        <v>TANPA PROMO</v>
      </c>
      <c r="G4617" t="s">
        <v>2513</v>
      </c>
      <c r="H4617">
        <f>VLOOKUP(working_table!G4617,order_items[[#All],[product_id]:[subtotal_idr]],2,0)</f>
        <v>1</v>
      </c>
      <c r="I4617" s="5">
        <f>VLOOKUP(working_table!$G4617,order_items[[#All],[product_id]:[subtotal_idr]],3,0)</f>
        <v>329000</v>
      </c>
      <c r="J4617" s="5">
        <f>VLOOKUP(working_table!$G4617,order_items[[#All],[product_id]:[subtotal_idr]],4,0)</f>
        <v>329000</v>
      </c>
      <c r="K4617" t="str">
        <f>VLOOKUP($G4617,products7[#All],2,0)</f>
        <v>Jacket Hoodie Kanvas Lokal</v>
      </c>
      <c r="L4617" t="str">
        <f>VLOOKUP($G4617,products7[#All],3,0)</f>
        <v>Jacket</v>
      </c>
      <c r="M4617" t="str">
        <f>VLOOKUP($G4617,products7[#All],7,0)</f>
        <v>Kanvas Lokal</v>
      </c>
    </row>
    <row r="4618" spans="1:13" x14ac:dyDescent="0.35">
      <c r="A4618" t="s">
        <v>10080</v>
      </c>
      <c r="B4618" s="2">
        <f>VLOOKUP(A4618,orders[#All],3,0)</f>
        <v>45340</v>
      </c>
      <c r="C4618" t="str">
        <f>VLOOKUP($A4618,orders[#All],9,0)</f>
        <v>delivered</v>
      </c>
      <c r="D4618" t="str">
        <f>VLOOKUP($A4618,orders[#All],5,0)</f>
        <v>Jakarta</v>
      </c>
      <c r="E4618" t="str">
        <f>VLOOKUP($A4618,orders[#All],6,0)</f>
        <v>DKI Jakarta</v>
      </c>
      <c r="F4618" t="str">
        <f>VLOOKUP($A4618,orders[#All],10,0)</f>
        <v>TANPA PROMO</v>
      </c>
      <c r="G4618" t="s">
        <v>2768</v>
      </c>
      <c r="H4618">
        <f>VLOOKUP(working_table!G4618,order_items[[#All],[product_id]:[subtotal_idr]],2,0)</f>
        <v>2</v>
      </c>
      <c r="I4618" s="5">
        <f>VLOOKUP(working_table!$G4618,order_items[[#All],[product_id]:[subtotal_idr]],3,0)</f>
        <v>79000</v>
      </c>
      <c r="J4618" s="5">
        <f>VLOOKUP(working_table!$G4618,order_items[[#All],[product_id]:[subtotal_idr]],4,0)</f>
        <v>158000</v>
      </c>
      <c r="K4618" t="str">
        <f>VLOOKUP($G4618,products7[#All],2,0)</f>
        <v>Jacket Hoodie Cendana Co</v>
      </c>
      <c r="L4618" t="str">
        <f>VLOOKUP($G4618,products7[#All],3,0)</f>
        <v>Jacket</v>
      </c>
      <c r="M4618" t="str">
        <f>VLOOKUP($G4618,products7[#All],7,0)</f>
        <v>Cendana Co</v>
      </c>
    </row>
    <row r="4619" spans="1:13" x14ac:dyDescent="0.35">
      <c r="A4619" t="s">
        <v>10082</v>
      </c>
      <c r="B4619" s="2">
        <f>VLOOKUP(A4619,orders[#All],3,0)</f>
        <v>45135</v>
      </c>
      <c r="C4619" t="str">
        <f>VLOOKUP($A4619,orders[#All],9,0)</f>
        <v>delivered</v>
      </c>
      <c r="D4619" t="str">
        <f>VLOOKUP($A4619,orders[#All],5,0)</f>
        <v>Bekasi</v>
      </c>
      <c r="E4619" t="str">
        <f>VLOOKUP($A4619,orders[#All],6,0)</f>
        <v>Jawa Barat</v>
      </c>
      <c r="F4619" t="str">
        <f>VLOOKUP($A4619,orders[#All],10,0)</f>
        <v>WEEKEND25</v>
      </c>
      <c r="G4619" t="s">
        <v>2806</v>
      </c>
      <c r="H4619">
        <f>VLOOKUP(working_table!G4619,order_items[[#All],[product_id]:[subtotal_idr]],2,0)</f>
        <v>1</v>
      </c>
      <c r="I4619" s="5">
        <f>VLOOKUP(working_table!$G4619,order_items[[#All],[product_id]:[subtotal_idr]],3,0)</f>
        <v>129000</v>
      </c>
      <c r="J4619" s="5">
        <f>VLOOKUP(working_table!$G4619,order_items[[#All],[product_id]:[subtotal_idr]],4,0)</f>
        <v>129000</v>
      </c>
      <c r="K4619" t="str">
        <f>VLOOKUP($G4619,products7[#All],2,0)</f>
        <v>T-Shirt Polos Basic Ratu Mode</v>
      </c>
      <c r="L4619" t="str">
        <f>VLOOKUP($G4619,products7[#All],3,0)</f>
        <v>T-Shirt</v>
      </c>
      <c r="M4619" t="str">
        <f>VLOOKUP($G4619,products7[#All],7,0)</f>
        <v>Ratu Mode</v>
      </c>
    </row>
    <row r="4620" spans="1:13" x14ac:dyDescent="0.35">
      <c r="A4620" t="s">
        <v>10084</v>
      </c>
      <c r="B4620" s="2">
        <f>VLOOKUP(A4620,orders[#All],3,0)</f>
        <v>45670</v>
      </c>
      <c r="C4620" t="str">
        <f>VLOOKUP($A4620,orders[#All],9,0)</f>
        <v>delivered</v>
      </c>
      <c r="D4620" t="str">
        <f>VLOOKUP($A4620,orders[#All],5,0)</f>
        <v>Banjarmasin</v>
      </c>
      <c r="E4620" t="str">
        <f>VLOOKUP($A4620,orders[#All],6,0)</f>
        <v>Kalimantan Selatan</v>
      </c>
      <c r="F4620" t="str">
        <f>VLOOKUP($A4620,orders[#All],10,0)</f>
        <v>MEMBER10</v>
      </c>
      <c r="G4620" t="s">
        <v>2738</v>
      </c>
      <c r="H4620">
        <f>VLOOKUP(working_table!G4620,order_items[[#All],[product_id]:[subtotal_idr]],2,0)</f>
        <v>1</v>
      </c>
      <c r="I4620" s="5">
        <f>VLOOKUP(working_table!$G4620,order_items[[#All],[product_id]:[subtotal_idr]],3,0)</f>
        <v>59000</v>
      </c>
      <c r="J4620" s="5">
        <f>VLOOKUP(working_table!$G4620,order_items[[#All],[product_id]:[subtotal_idr]],4,0)</f>
        <v>59000</v>
      </c>
      <c r="K4620" t="str">
        <f>VLOOKUP($G4620,products7[#All],2,0)</f>
        <v>Topi Baseball Cendana Co</v>
      </c>
      <c r="L4620" t="str">
        <f>VLOOKUP($G4620,products7[#All],3,0)</f>
        <v>Accessories</v>
      </c>
      <c r="M4620" t="str">
        <f>VLOOKUP($G4620,products7[#All],7,0)</f>
        <v>Cendana Co</v>
      </c>
    </row>
    <row r="4621" spans="1:13" x14ac:dyDescent="0.35">
      <c r="A4621" t="s">
        <v>10084</v>
      </c>
      <c r="B4621" s="2">
        <f>VLOOKUP(A4621,orders[#All],3,0)</f>
        <v>45670</v>
      </c>
      <c r="C4621" t="str">
        <f>VLOOKUP($A4621,orders[#All],9,0)</f>
        <v>delivered</v>
      </c>
      <c r="D4621" t="str">
        <f>VLOOKUP($A4621,orders[#All],5,0)</f>
        <v>Banjarmasin</v>
      </c>
      <c r="E4621" t="str">
        <f>VLOOKUP($A4621,orders[#All],6,0)</f>
        <v>Kalimantan Selatan</v>
      </c>
      <c r="F4621" t="str">
        <f>VLOOKUP($A4621,orders[#All],10,0)</f>
        <v>MEMBER10</v>
      </c>
      <c r="G4621" t="s">
        <v>4230</v>
      </c>
      <c r="H4621">
        <f>VLOOKUP(working_table!G4621,order_items[[#All],[product_id]:[subtotal_idr]],2,0)</f>
        <v>1</v>
      </c>
      <c r="I4621" s="5">
        <f>VLOOKUP(working_table!$G4621,order_items[[#All],[product_id]:[subtotal_idr]],3,0)</f>
        <v>449000</v>
      </c>
      <c r="J4621" s="5">
        <f>VLOOKUP(working_table!$G4621,order_items[[#All],[product_id]:[subtotal_idr]],4,0)</f>
        <v>449000</v>
      </c>
      <c r="K4621" t="str">
        <f>VLOOKUP($G4621,products7[#All],2,0)</f>
        <v>Syal Rajut BajuKita</v>
      </c>
      <c r="L4621" t="str">
        <f>VLOOKUP($G4621,products7[#All],3,0)</f>
        <v>Accessories</v>
      </c>
      <c r="M4621" t="str">
        <f>VLOOKUP($G4621,products7[#All],7,0)</f>
        <v>BajuKita</v>
      </c>
    </row>
    <row r="4622" spans="1:13" x14ac:dyDescent="0.35">
      <c r="A4622" t="s">
        <v>10084</v>
      </c>
      <c r="B4622" s="2">
        <f>VLOOKUP(A4622,orders[#All],3,0)</f>
        <v>45670</v>
      </c>
      <c r="C4622" t="str">
        <f>VLOOKUP($A4622,orders[#All],9,0)</f>
        <v>delivered</v>
      </c>
      <c r="D4622" t="str">
        <f>VLOOKUP($A4622,orders[#All],5,0)</f>
        <v>Banjarmasin</v>
      </c>
      <c r="E4622" t="str">
        <f>VLOOKUP($A4622,orders[#All],6,0)</f>
        <v>Kalimantan Selatan</v>
      </c>
      <c r="F4622" t="str">
        <f>VLOOKUP($A4622,orders[#All],10,0)</f>
        <v>MEMBER10</v>
      </c>
      <c r="G4622" t="s">
        <v>3975</v>
      </c>
      <c r="H4622">
        <f>VLOOKUP(working_table!G4622,order_items[[#All],[product_id]:[subtotal_idr]],2,0)</f>
        <v>1</v>
      </c>
      <c r="I4622" s="5">
        <f>VLOOKUP(working_table!$G4622,order_items[[#All],[product_id]:[subtotal_idr]],3,0)</f>
        <v>499000</v>
      </c>
      <c r="J4622" s="5">
        <f>VLOOKUP(working_table!$G4622,order_items[[#All],[product_id]:[subtotal_idr]],4,0)</f>
        <v>499000</v>
      </c>
      <c r="K4622" t="str">
        <f>VLOOKUP($G4622,products7[#All],2,0)</f>
        <v>T-Shirt Slim Fit Senja Wear</v>
      </c>
      <c r="L4622" t="str">
        <f>VLOOKUP($G4622,products7[#All],3,0)</f>
        <v>kemeja</v>
      </c>
      <c r="M4622" t="str">
        <f>VLOOKUP($G4622,products7[#All],7,0)</f>
        <v>Senja Wear</v>
      </c>
    </row>
    <row r="4623" spans="1:13" x14ac:dyDescent="0.35">
      <c r="A4623" t="s">
        <v>10088</v>
      </c>
      <c r="B4623" s="2">
        <f>VLOOKUP(A4623,orders[#All],3,0)</f>
        <v>45025</v>
      </c>
      <c r="C4623" t="str">
        <f>VLOOKUP($A4623,orders[#All],9,0)</f>
        <v>delivered</v>
      </c>
      <c r="D4623" t="str">
        <f>VLOOKUP($A4623,orders[#All],5,0)</f>
        <v>Makassar</v>
      </c>
      <c r="E4623" t="str">
        <f>VLOOKUP($A4623,orders[#All],6,0)</f>
        <v>Sulawesi Selatan</v>
      </c>
      <c r="F4623" t="str">
        <f>VLOOKUP($A4623,orders[#All],10,0)</f>
        <v>SALE2024</v>
      </c>
      <c r="G4623" t="s">
        <v>2890</v>
      </c>
      <c r="H4623">
        <f>VLOOKUP(working_table!G4623,order_items[[#All],[product_id]:[subtotal_idr]],2,0)</f>
        <v>2</v>
      </c>
      <c r="I4623" s="5">
        <f>VLOOKUP(working_table!$G4623,order_items[[#All],[product_id]:[subtotal_idr]],3,0)</f>
        <v>129000</v>
      </c>
      <c r="J4623" s="5">
        <f>VLOOKUP(working_table!$G4623,order_items[[#All],[product_id]:[subtotal_idr]],4,0)</f>
        <v>258000</v>
      </c>
      <c r="K4623" t="str">
        <f>VLOOKUP($G4623,products7[#All],2,0)</f>
        <v>T-Shirt Oversize Tropika Style</v>
      </c>
      <c r="L4623" t="str">
        <f>VLOOKUP($G4623,products7[#All],3,0)</f>
        <v>T-Shirt</v>
      </c>
      <c r="M4623" t="str">
        <f>VLOOKUP($G4623,products7[#All],7,0)</f>
        <v>Tropika Style</v>
      </c>
    </row>
    <row r="4624" spans="1:13" x14ac:dyDescent="0.35">
      <c r="A4624" t="s">
        <v>10090</v>
      </c>
      <c r="B4624" s="2">
        <f>VLOOKUP(A4624,orders[#All],3,0)</f>
        <v>45422</v>
      </c>
      <c r="C4624" t="str">
        <f>VLOOKUP($A4624,orders[#All],9,0)</f>
        <v>shipped</v>
      </c>
      <c r="D4624" t="str">
        <f>VLOOKUP($A4624,orders[#All],5,0)</f>
        <v>Balikpapan</v>
      </c>
      <c r="E4624" t="str">
        <f>VLOOKUP($A4624,orders[#All],6,0)</f>
        <v>Kalimantan Timur</v>
      </c>
      <c r="F4624" t="str">
        <f>VLOOKUP($A4624,orders[#All],10,0)</f>
        <v>TANPA PROMO</v>
      </c>
      <c r="G4624" t="s">
        <v>2872</v>
      </c>
      <c r="H4624">
        <f>VLOOKUP(working_table!G4624,order_items[[#All],[product_id]:[subtotal_idr]],2,0)</f>
        <v>1</v>
      </c>
      <c r="I4624" s="5">
        <f>VLOOKUP(working_table!$G4624,order_items[[#All],[product_id]:[subtotal_idr]],3,0)</f>
        <v>399000</v>
      </c>
      <c r="J4624" s="5">
        <f>VLOOKUP(working_table!$G4624,order_items[[#All],[product_id]:[subtotal_idr]],4,0)</f>
        <v>399000</v>
      </c>
      <c r="K4624" t="str">
        <f>VLOOKUP($G4624,products7[#All],2,0)</f>
        <v>Ikat Pinggang Kulit SandangIndo</v>
      </c>
      <c r="L4624" t="str">
        <f>VLOOKUP($G4624,products7[#All],3,0)</f>
        <v>Accessories</v>
      </c>
      <c r="M4624" t="str">
        <f>VLOOKUP($G4624,products7[#All],7,0)</f>
        <v>SandangIndo</v>
      </c>
    </row>
    <row r="4625" spans="1:13" x14ac:dyDescent="0.35">
      <c r="A4625" t="s">
        <v>10090</v>
      </c>
      <c r="B4625" s="2">
        <f>VLOOKUP(A4625,orders[#All],3,0)</f>
        <v>45422</v>
      </c>
      <c r="C4625" t="str">
        <f>VLOOKUP($A4625,orders[#All],9,0)</f>
        <v>shipped</v>
      </c>
      <c r="D4625" t="str">
        <f>VLOOKUP($A4625,orders[#All],5,0)</f>
        <v>Balikpapan</v>
      </c>
      <c r="E4625" t="str">
        <f>VLOOKUP($A4625,orders[#All],6,0)</f>
        <v>Kalimantan Timur</v>
      </c>
      <c r="F4625" t="str">
        <f>VLOOKUP($A4625,orders[#All],10,0)</f>
        <v>TANPA PROMO</v>
      </c>
      <c r="G4625" t="s">
        <v>4281</v>
      </c>
      <c r="H4625">
        <f>VLOOKUP(working_table!G4625,order_items[[#All],[product_id]:[subtotal_idr]],2,0)</f>
        <v>1</v>
      </c>
      <c r="I4625" s="5">
        <f>VLOOKUP(working_table!$G4625,order_items[[#All],[product_id]:[subtotal_idr]],3,0)</f>
        <v>49000</v>
      </c>
      <c r="J4625" s="5">
        <f>VLOOKUP(working_table!$G4625,order_items[[#All],[product_id]:[subtotal_idr]],4,0)</f>
        <v>49000</v>
      </c>
      <c r="K4625" t="str">
        <f>VLOOKUP($G4625,products7[#All],2,0)</f>
        <v>Kemeja Batik Pesona Indo</v>
      </c>
      <c r="L4625" t="str">
        <f>VLOOKUP($G4625,products7[#All],3,0)</f>
        <v>kemeja</v>
      </c>
      <c r="M4625" t="str">
        <f>VLOOKUP($G4625,products7[#All],7,0)</f>
        <v>Pesona Indo</v>
      </c>
    </row>
    <row r="4626" spans="1:13" x14ac:dyDescent="0.35">
      <c r="A4626" t="s">
        <v>10090</v>
      </c>
      <c r="B4626" s="2">
        <f>VLOOKUP(A4626,orders[#All],3,0)</f>
        <v>45422</v>
      </c>
      <c r="C4626" t="str">
        <f>VLOOKUP($A4626,orders[#All],9,0)</f>
        <v>shipped</v>
      </c>
      <c r="D4626" t="str">
        <f>VLOOKUP($A4626,orders[#All],5,0)</f>
        <v>Balikpapan</v>
      </c>
      <c r="E4626" t="str">
        <f>VLOOKUP($A4626,orders[#All],6,0)</f>
        <v>Kalimantan Timur</v>
      </c>
      <c r="F4626" t="str">
        <f>VLOOKUP($A4626,orders[#All],10,0)</f>
        <v>TANPA PROMO</v>
      </c>
      <c r="G4626" t="s">
        <v>2555</v>
      </c>
      <c r="H4626">
        <f>VLOOKUP(working_table!G4626,order_items[[#All],[product_id]:[subtotal_idr]],2,0)</f>
        <v>1</v>
      </c>
      <c r="I4626" s="5">
        <f>VLOOKUP(working_table!$G4626,order_items[[#All],[product_id]:[subtotal_idr]],3,0)</f>
        <v>349000</v>
      </c>
      <c r="J4626" s="5">
        <f>VLOOKUP(working_table!$G4626,order_items[[#All],[product_id]:[subtotal_idr]],4,0)</f>
        <v>349000</v>
      </c>
      <c r="K4626" t="str">
        <f>VLOOKUP($G4626,products7[#All],2,0)</f>
        <v>Dress Maxi Polos Senja Wear</v>
      </c>
      <c r="L4626" t="str">
        <f>VLOOKUP($G4626,products7[#All],3,0)</f>
        <v>dress</v>
      </c>
      <c r="M4626" t="str">
        <f>VLOOKUP($G4626,products7[#All],7,0)</f>
        <v>Senja Wear</v>
      </c>
    </row>
    <row r="4627" spans="1:13" x14ac:dyDescent="0.35">
      <c r="A4627" t="s">
        <v>10094</v>
      </c>
      <c r="B4627" s="2">
        <f>VLOOKUP(A4627,orders[#All],3,0)</f>
        <v>45278</v>
      </c>
      <c r="C4627" t="str">
        <f>VLOOKUP($A4627,orders[#All],9,0)</f>
        <v>delivered</v>
      </c>
      <c r="D4627" t="str">
        <f>VLOOKUP($A4627,orders[#All],5,0)</f>
        <v>Balikpapan</v>
      </c>
      <c r="E4627" t="str">
        <f>VLOOKUP($A4627,orders[#All],6,0)</f>
        <v>Kalimantan Timur</v>
      </c>
      <c r="F4627" t="str">
        <f>VLOOKUP($A4627,orders[#All],10,0)</f>
        <v>WEEKEND25</v>
      </c>
      <c r="G4627" t="s">
        <v>3522</v>
      </c>
      <c r="H4627">
        <f>VLOOKUP(working_table!G4627,order_items[[#All],[product_id]:[subtotal_idr]],2,0)</f>
        <v>3</v>
      </c>
      <c r="I4627" s="5">
        <f>VLOOKUP(working_table!$G4627,order_items[[#All],[product_id]:[subtotal_idr]],3,0)</f>
        <v>249000</v>
      </c>
      <c r="J4627" s="5">
        <f>VLOOKUP(working_table!$G4627,order_items[[#All],[product_id]:[subtotal_idr]],4,0)</f>
        <v>747000</v>
      </c>
      <c r="K4627" t="str">
        <f>VLOOKUP($G4627,products7[#All],2,0)</f>
        <v>Dompet Kulit Pesona Indo</v>
      </c>
      <c r="L4627" t="str">
        <f>VLOOKUP($G4627,products7[#All],3,0)</f>
        <v>Accessories</v>
      </c>
      <c r="M4627" t="str">
        <f>VLOOKUP($G4627,products7[#All],7,0)</f>
        <v>Pesona Indo</v>
      </c>
    </row>
    <row r="4628" spans="1:13" x14ac:dyDescent="0.35">
      <c r="A4628" t="s">
        <v>10096</v>
      </c>
      <c r="B4628" s="2">
        <f>VLOOKUP(A4628,orders[#All],3,0)</f>
        <v>44673</v>
      </c>
      <c r="C4628" t="str">
        <f>VLOOKUP($A4628,orders[#All],9,0)</f>
        <v>cancelled</v>
      </c>
      <c r="D4628" t="str">
        <f>VLOOKUP($A4628,orders[#All],5,0)</f>
        <v>Padang</v>
      </c>
      <c r="E4628" t="str">
        <f>VLOOKUP($A4628,orders[#All],6,0)</f>
        <v>Sumatera Barat</v>
      </c>
      <c r="F4628" t="str">
        <f>VLOOKUP($A4628,orders[#All],10,0)</f>
        <v>TANPA PROMO</v>
      </c>
      <c r="G4628" t="s">
        <v>3074</v>
      </c>
      <c r="H4628">
        <f>VLOOKUP(working_table!G4628,order_items[[#All],[product_id]:[subtotal_idr]],2,0)</f>
        <v>1</v>
      </c>
      <c r="I4628" s="5">
        <f>VLOOKUP(working_table!$G4628,order_items[[#All],[product_id]:[subtotal_idr]],3,0)</f>
        <v>229000</v>
      </c>
      <c r="J4628" s="5">
        <f>VLOOKUP(working_table!$G4628,order_items[[#All],[product_id]:[subtotal_idr]],4,0)</f>
        <v>229000</v>
      </c>
      <c r="K4628" t="str">
        <f>VLOOKUP($G4628,products7[#All],2,0)</f>
        <v>Kemeja Batik NusaBrand</v>
      </c>
      <c r="L4628" t="str">
        <f>VLOOKUP($G4628,products7[#All],3,0)</f>
        <v>Kemeja</v>
      </c>
      <c r="M4628" t="str">
        <f>VLOOKUP($G4628,products7[#All],7,0)</f>
        <v>NusaBrand</v>
      </c>
    </row>
    <row r="4629" spans="1:13" x14ac:dyDescent="0.35">
      <c r="A4629" t="s">
        <v>10098</v>
      </c>
      <c r="B4629" s="2">
        <f>VLOOKUP(A4629,orders[#All],3,0)</f>
        <v>45083</v>
      </c>
      <c r="C4629" t="str">
        <f>VLOOKUP($A4629,orders[#All],9,0)</f>
        <v>delivered</v>
      </c>
      <c r="D4629" t="str">
        <f>VLOOKUP($A4629,orders[#All],5,0)</f>
        <v>Palembang</v>
      </c>
      <c r="E4629" t="str">
        <f>VLOOKUP($A4629,orders[#All],6,0)</f>
        <v>Sumatera Selatan</v>
      </c>
      <c r="F4629" t="str">
        <f>VLOOKUP($A4629,orders[#All],10,0)</f>
        <v>TANPA PROMO</v>
      </c>
      <c r="G4629" t="s">
        <v>3948</v>
      </c>
      <c r="H4629">
        <f>VLOOKUP(working_table!G4629,order_items[[#All],[product_id]:[subtotal_idr]],2,0)</f>
        <v>2</v>
      </c>
      <c r="I4629" s="5">
        <f>VLOOKUP(working_table!$G4629,order_items[[#All],[product_id]:[subtotal_idr]],3,0)</f>
        <v>449000</v>
      </c>
      <c r="J4629" s="5">
        <f>VLOOKUP(working_table!$G4629,order_items[[#All],[product_id]:[subtotal_idr]],4,0)</f>
        <v>898000</v>
      </c>
      <c r="K4629" t="str">
        <f>VLOOKUP($G4629,products7[#All],2,0)</f>
        <v>Dress Mini Casual SandangIndo</v>
      </c>
      <c r="L4629" t="str">
        <f>VLOOKUP($G4629,products7[#All],3,0)</f>
        <v>Dress</v>
      </c>
      <c r="M4629" t="str">
        <f>VLOOKUP($G4629,products7[#All],7,0)</f>
        <v>SandangIndo</v>
      </c>
    </row>
    <row r="4630" spans="1:13" x14ac:dyDescent="0.35">
      <c r="A4630" t="s">
        <v>10100</v>
      </c>
      <c r="B4630" s="2">
        <f>VLOOKUP(A4630,orders[#All],3,0)</f>
        <v>45613</v>
      </c>
      <c r="C4630" t="str">
        <f>VLOOKUP($A4630,orders[#All],9,0)</f>
        <v>delivered</v>
      </c>
      <c r="D4630" t="str">
        <f>VLOOKUP($A4630,orders[#All],5,0)</f>
        <v>Pontianak</v>
      </c>
      <c r="E4630" t="str">
        <f>VLOOKUP($A4630,orders[#All],6,0)</f>
        <v>Kalimantan Barat</v>
      </c>
      <c r="F4630" t="str">
        <f>VLOOKUP($A4630,orders[#All],10,0)</f>
        <v>TANPA PROMO</v>
      </c>
      <c r="G4630" t="s">
        <v>2986</v>
      </c>
      <c r="H4630">
        <f>VLOOKUP(working_table!G4630,order_items[[#All],[product_id]:[subtotal_idr]],2,0)</f>
        <v>2</v>
      </c>
      <c r="I4630" s="5">
        <f>VLOOKUP(working_table!$G4630,order_items[[#All],[product_id]:[subtotal_idr]],3,0)</f>
        <v>549000</v>
      </c>
      <c r="J4630" s="5">
        <f>VLOOKUP(working_table!$G4630,order_items[[#All],[product_id]:[subtotal_idr]],4,0)</f>
        <v>1098000</v>
      </c>
      <c r="K4630" t="str">
        <f>VLOOKUP($G4630,products7[#All],2,0)</f>
        <v>Jacket Parasut Riang Apparel</v>
      </c>
      <c r="L4630" t="str">
        <f>VLOOKUP($G4630,products7[#All],3,0)</f>
        <v>Jacket</v>
      </c>
      <c r="M4630" t="str">
        <f>VLOOKUP($G4630,products7[#All],7,0)</f>
        <v>Riang Apparel</v>
      </c>
    </row>
    <row r="4631" spans="1:13" x14ac:dyDescent="0.35">
      <c r="A4631" t="s">
        <v>10100</v>
      </c>
      <c r="B4631" s="2">
        <f>VLOOKUP(A4631,orders[#All],3,0)</f>
        <v>45613</v>
      </c>
      <c r="C4631" t="str">
        <f>VLOOKUP($A4631,orders[#All],9,0)</f>
        <v>delivered</v>
      </c>
      <c r="D4631" t="str">
        <f>VLOOKUP($A4631,orders[#All],5,0)</f>
        <v>Pontianak</v>
      </c>
      <c r="E4631" t="str">
        <f>VLOOKUP($A4631,orders[#All],6,0)</f>
        <v>Kalimantan Barat</v>
      </c>
      <c r="F4631" t="str">
        <f>VLOOKUP($A4631,orders[#All],10,0)</f>
        <v>TANPA PROMO</v>
      </c>
      <c r="G4631" t="s">
        <v>2453</v>
      </c>
      <c r="H4631">
        <f>VLOOKUP(working_table!G4631,order_items[[#All],[product_id]:[subtotal_idr]],2,0)</f>
        <v>1</v>
      </c>
      <c r="I4631" s="5">
        <f>VLOOKUP(working_table!$G4631,order_items[[#All],[product_id]:[subtotal_idr]],3,0)</f>
        <v>119000</v>
      </c>
      <c r="J4631" s="5">
        <f>VLOOKUP(working_table!$G4631,order_items[[#All],[product_id]:[subtotal_idr]],4,0)</f>
        <v>119000</v>
      </c>
      <c r="K4631" t="str">
        <f>VLOOKUP($G4631,products7[#All],2,0)</f>
        <v>Dress Bodycon Senja Wear</v>
      </c>
      <c r="L4631" t="str">
        <f>VLOOKUP($G4631,products7[#All],3,0)</f>
        <v>dress</v>
      </c>
      <c r="M4631" t="str">
        <f>VLOOKUP($G4631,products7[#All],7,0)</f>
        <v>Senja Wear</v>
      </c>
    </row>
    <row r="4632" spans="1:13" x14ac:dyDescent="0.35">
      <c r="A4632" t="s">
        <v>10103</v>
      </c>
      <c r="B4632" s="2">
        <f>VLOOKUP(A4632,orders[#All],3,0)</f>
        <v>44992</v>
      </c>
      <c r="C4632" t="str">
        <f>VLOOKUP($A4632,orders[#All],9,0)</f>
        <v>delivered</v>
      </c>
      <c r="D4632" t="str">
        <f>VLOOKUP($A4632,orders[#All],5,0)</f>
        <v>Manado</v>
      </c>
      <c r="E4632" t="str">
        <f>VLOOKUP($A4632,orders[#All],6,0)</f>
        <v>Sulawesi Utara</v>
      </c>
      <c r="F4632" t="str">
        <f>VLOOKUP($A4632,orders[#All],10,0)</f>
        <v>TANPA PROMO</v>
      </c>
      <c r="G4632" t="s">
        <v>5387</v>
      </c>
      <c r="H4632">
        <f>VLOOKUP(working_table!G4632,order_items[[#All],[product_id]:[subtotal_idr]],2,0)</f>
        <v>1</v>
      </c>
      <c r="I4632" s="5">
        <f>VLOOKUP(working_table!$G4632,order_items[[#All],[product_id]:[subtotal_idr]],3,0)</f>
        <v>129000</v>
      </c>
      <c r="J4632" s="5">
        <f>VLOOKUP(working_table!$G4632,order_items[[#All],[product_id]:[subtotal_idr]],4,0)</f>
        <v>129000</v>
      </c>
      <c r="K4632" t="str">
        <f>VLOOKUP($G4632,products7[#All],2,0)</f>
        <v>Pants Wide Leg Tropika Style</v>
      </c>
      <c r="L4632" t="str">
        <f>VLOOKUP($G4632,products7[#All],3,0)</f>
        <v>Pants</v>
      </c>
      <c r="M4632" t="str">
        <f>VLOOKUP($G4632,products7[#All],7,0)</f>
        <v>Tropika Style</v>
      </c>
    </row>
    <row r="4633" spans="1:13" x14ac:dyDescent="0.35">
      <c r="A4633" t="s">
        <v>10103</v>
      </c>
      <c r="B4633" s="2">
        <f>VLOOKUP(A4633,orders[#All],3,0)</f>
        <v>44992</v>
      </c>
      <c r="C4633" t="str">
        <f>VLOOKUP($A4633,orders[#All],9,0)</f>
        <v>delivered</v>
      </c>
      <c r="D4633" t="str">
        <f>VLOOKUP($A4633,orders[#All],5,0)</f>
        <v>Manado</v>
      </c>
      <c r="E4633" t="str">
        <f>VLOOKUP($A4633,orders[#All],6,0)</f>
        <v>Sulawesi Utara</v>
      </c>
      <c r="F4633" t="str">
        <f>VLOOKUP($A4633,orders[#All],10,0)</f>
        <v>TANPA PROMO</v>
      </c>
      <c r="G4633" t="s">
        <v>2756</v>
      </c>
      <c r="H4633">
        <f>VLOOKUP(working_table!G4633,order_items[[#All],[product_id]:[subtotal_idr]],2,0)</f>
        <v>2</v>
      </c>
      <c r="I4633" s="5">
        <f>VLOOKUP(working_table!$G4633,order_items[[#All],[product_id]:[subtotal_idr]],3,0)</f>
        <v>279000</v>
      </c>
      <c r="J4633" s="5">
        <f>VLOOKUP(working_table!$G4633,order_items[[#All],[product_id]:[subtotal_idr]],4,0)</f>
        <v>558000</v>
      </c>
      <c r="K4633" t="str">
        <f>VLOOKUP($G4633,products7[#All],2,0)</f>
        <v>Syal Rajut Riang Apparel</v>
      </c>
      <c r="L4633" t="str">
        <f>VLOOKUP($G4633,products7[#All],3,0)</f>
        <v>Accessories</v>
      </c>
      <c r="M4633" t="str">
        <f>VLOOKUP($G4633,products7[#All],7,0)</f>
        <v>Riang Apparel</v>
      </c>
    </row>
    <row r="4634" spans="1:13" x14ac:dyDescent="0.35">
      <c r="A4634" t="s">
        <v>10106</v>
      </c>
      <c r="B4634" s="2">
        <f>VLOOKUP(A4634,orders[#All],3,0)</f>
        <v>44927</v>
      </c>
      <c r="C4634" t="str">
        <f>VLOOKUP($A4634,orders[#All],9,0)</f>
        <v>delivered</v>
      </c>
      <c r="D4634" t="str">
        <f>VLOOKUP($A4634,orders[#All],5,0)</f>
        <v>Padang</v>
      </c>
      <c r="E4634" t="str">
        <f>VLOOKUP($A4634,orders[#All],6,0)</f>
        <v>Sumatera Barat</v>
      </c>
      <c r="F4634" t="str">
        <f>VLOOKUP($A4634,orders[#All],10,0)</f>
        <v>TANPA PROMO</v>
      </c>
      <c r="G4634" t="s">
        <v>3109</v>
      </c>
      <c r="H4634">
        <f>VLOOKUP(working_table!G4634,order_items[[#All],[product_id]:[subtotal_idr]],2,0)</f>
        <v>2</v>
      </c>
      <c r="I4634" s="5">
        <f>VLOOKUP(working_table!$G4634,order_items[[#All],[product_id]:[subtotal_idr]],3,0)</f>
        <v>599000</v>
      </c>
      <c r="J4634" s="5">
        <f>VLOOKUP(working_table!$G4634,order_items[[#All],[product_id]:[subtotal_idr]],4,0)</f>
        <v>1198000</v>
      </c>
      <c r="K4634" t="str">
        <f>VLOOKUP($G4634,products7[#All],2,0)</f>
        <v>Dress Wrap Pesona Indo</v>
      </c>
      <c r="L4634" t="str">
        <f>VLOOKUP($G4634,products7[#All],3,0)</f>
        <v>Dress</v>
      </c>
      <c r="M4634" t="str">
        <f>VLOOKUP($G4634,products7[#All],7,0)</f>
        <v>Pesona Indo</v>
      </c>
    </row>
    <row r="4635" spans="1:13" x14ac:dyDescent="0.35">
      <c r="A4635" t="s">
        <v>10108</v>
      </c>
      <c r="B4635" s="2">
        <f>VLOOKUP(A4635,orders[#All],3,0)</f>
        <v>45543</v>
      </c>
      <c r="C4635" t="str">
        <f>VLOOKUP($A4635,orders[#All],9,0)</f>
        <v>shipped</v>
      </c>
      <c r="D4635" t="str">
        <f>VLOOKUP($A4635,orders[#All],5,0)</f>
        <v>Makassar</v>
      </c>
      <c r="E4635" t="str">
        <f>VLOOKUP($A4635,orders[#All],6,0)</f>
        <v>Sulawesi Selatan</v>
      </c>
      <c r="F4635" t="str">
        <f>VLOOKUP($A4635,orders[#All],10,0)</f>
        <v>SALE2024</v>
      </c>
      <c r="G4635" t="s">
        <v>2688</v>
      </c>
      <c r="H4635">
        <f>VLOOKUP(working_table!G4635,order_items[[#All],[product_id]:[subtotal_idr]],2,0)</f>
        <v>1</v>
      </c>
      <c r="I4635" s="5">
        <f>VLOOKUP(working_table!$G4635,order_items[[#All],[product_id]:[subtotal_idr]],3,0)</f>
        <v>119000</v>
      </c>
      <c r="J4635" s="5">
        <f>VLOOKUP(working_table!$G4635,order_items[[#All],[product_id]:[subtotal_idr]],4,0)</f>
        <v>119000</v>
      </c>
      <c r="K4635" t="str">
        <f>VLOOKUP($G4635,products7[#All],2,0)</f>
        <v>Jacket Coach NusaBrand</v>
      </c>
      <c r="L4635" t="str">
        <f>VLOOKUP($G4635,products7[#All],3,0)</f>
        <v>Jacket</v>
      </c>
      <c r="M4635" t="str">
        <f>VLOOKUP($G4635,products7[#All],7,0)</f>
        <v>NusaBrand</v>
      </c>
    </row>
    <row r="4636" spans="1:13" x14ac:dyDescent="0.35">
      <c r="A4636" t="s">
        <v>10110</v>
      </c>
      <c r="B4636" s="2">
        <f>VLOOKUP(A4636,orders[#All],3,0)</f>
        <v>45611</v>
      </c>
      <c r="C4636" t="str">
        <f>VLOOKUP($A4636,orders[#All],9,0)</f>
        <v>delivered</v>
      </c>
      <c r="D4636" t="str">
        <f>VLOOKUP($A4636,orders[#All],5,0)</f>
        <v>Yogyakarta</v>
      </c>
      <c r="E4636" t="str">
        <f>VLOOKUP($A4636,orders[#All],6,0)</f>
        <v>DI Yogyakarta</v>
      </c>
      <c r="F4636" t="str">
        <f>VLOOKUP($A4636,orders[#All],10,0)</f>
        <v>FLASHSALE</v>
      </c>
      <c r="G4636" t="s">
        <v>3522</v>
      </c>
      <c r="H4636">
        <f>VLOOKUP(working_table!G4636,order_items[[#All],[product_id]:[subtotal_idr]],2,0)</f>
        <v>3</v>
      </c>
      <c r="I4636" s="5">
        <f>VLOOKUP(working_table!$G4636,order_items[[#All],[product_id]:[subtotal_idr]],3,0)</f>
        <v>249000</v>
      </c>
      <c r="J4636" s="5">
        <f>VLOOKUP(working_table!$G4636,order_items[[#All],[product_id]:[subtotal_idr]],4,0)</f>
        <v>747000</v>
      </c>
      <c r="K4636" t="str">
        <f>VLOOKUP($G4636,products7[#All],2,0)</f>
        <v>Dompet Kulit Pesona Indo</v>
      </c>
      <c r="L4636" t="str">
        <f>VLOOKUP($G4636,products7[#All],3,0)</f>
        <v>Accessories</v>
      </c>
      <c r="M4636" t="str">
        <f>VLOOKUP($G4636,products7[#All],7,0)</f>
        <v>Pesona Indo</v>
      </c>
    </row>
    <row r="4637" spans="1:13" x14ac:dyDescent="0.35">
      <c r="A4637" t="s">
        <v>10112</v>
      </c>
      <c r="B4637" s="2">
        <f>VLOOKUP(A4637,orders[#All],3,0)</f>
        <v>45186</v>
      </c>
      <c r="C4637" t="str">
        <f>VLOOKUP($A4637,orders[#All],9,0)</f>
        <v>processing</v>
      </c>
      <c r="D4637" t="str">
        <f>VLOOKUP($A4637,orders[#All],5,0)</f>
        <v>Balikpapan</v>
      </c>
      <c r="E4637" t="str">
        <f>VLOOKUP($A4637,orders[#All],6,0)</f>
        <v>Kalimantan Timur</v>
      </c>
      <c r="F4637" t="str">
        <f>VLOOKUP($A4637,orders[#All],10,0)</f>
        <v>TANPA PROMO</v>
      </c>
      <c r="G4637" t="s">
        <v>3975</v>
      </c>
      <c r="H4637">
        <f>VLOOKUP(working_table!G4637,order_items[[#All],[product_id]:[subtotal_idr]],2,0)</f>
        <v>1</v>
      </c>
      <c r="I4637" s="5">
        <f>VLOOKUP(working_table!$G4637,order_items[[#All],[product_id]:[subtotal_idr]],3,0)</f>
        <v>499000</v>
      </c>
      <c r="J4637" s="5">
        <f>VLOOKUP(working_table!$G4637,order_items[[#All],[product_id]:[subtotal_idr]],4,0)</f>
        <v>499000</v>
      </c>
      <c r="K4637" t="str">
        <f>VLOOKUP($G4637,products7[#All],2,0)</f>
        <v>T-Shirt Slim Fit Senja Wear</v>
      </c>
      <c r="L4637" t="str">
        <f>VLOOKUP($G4637,products7[#All],3,0)</f>
        <v>kemeja</v>
      </c>
      <c r="M4637" t="str">
        <f>VLOOKUP($G4637,products7[#All],7,0)</f>
        <v>Senja Wear</v>
      </c>
    </row>
    <row r="4638" spans="1:13" x14ac:dyDescent="0.35">
      <c r="A4638" t="s">
        <v>10112</v>
      </c>
      <c r="B4638" s="2">
        <f>VLOOKUP(A4638,orders[#All],3,0)</f>
        <v>45186</v>
      </c>
      <c r="C4638" t="str">
        <f>VLOOKUP($A4638,orders[#All],9,0)</f>
        <v>processing</v>
      </c>
      <c r="D4638" t="str">
        <f>VLOOKUP($A4638,orders[#All],5,0)</f>
        <v>Balikpapan</v>
      </c>
      <c r="E4638" t="str">
        <f>VLOOKUP($A4638,orders[#All],6,0)</f>
        <v>Kalimantan Timur</v>
      </c>
      <c r="F4638" t="str">
        <f>VLOOKUP($A4638,orders[#All],10,0)</f>
        <v>TANPA PROMO</v>
      </c>
      <c r="G4638" t="s">
        <v>2468</v>
      </c>
      <c r="H4638">
        <f>VLOOKUP(working_table!G4638,order_items[[#All],[product_id]:[subtotal_idr]],2,0)</f>
        <v>1</v>
      </c>
      <c r="I4638" s="5">
        <f>VLOOKUP(working_table!$G4638,order_items[[#All],[product_id]:[subtotal_idr]],3,0)</f>
        <v>79000</v>
      </c>
      <c r="J4638" s="5">
        <f>VLOOKUP(working_table!$G4638,order_items[[#All],[product_id]:[subtotal_idr]],4,0)</f>
        <v>79000</v>
      </c>
      <c r="K4638" t="str">
        <f>VLOOKUP($G4638,products7[#All],2,0)</f>
        <v>Dompet Kulit SandangIndo</v>
      </c>
      <c r="L4638" t="str">
        <f>VLOOKUP($G4638,products7[#All],3,0)</f>
        <v>Accessories</v>
      </c>
      <c r="M4638" t="str">
        <f>VLOOKUP($G4638,products7[#All],7,0)</f>
        <v>SandangIndo</v>
      </c>
    </row>
    <row r="4639" spans="1:13" x14ac:dyDescent="0.35">
      <c r="A4639" t="s">
        <v>10115</v>
      </c>
      <c r="B4639" s="2">
        <f>VLOOKUP(A4639,orders[#All],3,0)</f>
        <v>45549</v>
      </c>
      <c r="C4639" t="str">
        <f>VLOOKUP($A4639,orders[#All],9,0)</f>
        <v>delivered</v>
      </c>
      <c r="D4639" t="str">
        <f>VLOOKUP($A4639,orders[#All],5,0)</f>
        <v>Surabaya</v>
      </c>
      <c r="E4639" t="str">
        <f>VLOOKUP($A4639,orders[#All],6,0)</f>
        <v>Jawa Timur</v>
      </c>
      <c r="F4639" t="str">
        <f>VLOOKUP($A4639,orders[#All],10,0)</f>
        <v>HARBOLNAS22</v>
      </c>
      <c r="G4639" t="s">
        <v>3095</v>
      </c>
      <c r="H4639">
        <f>VLOOKUP(working_table!G4639,order_items[[#All],[product_id]:[subtotal_idr]],2,0)</f>
        <v>2</v>
      </c>
      <c r="I4639" s="5">
        <f>VLOOKUP(working_table!$G4639,order_items[[#All],[product_id]:[subtotal_idr]],3,0)</f>
        <v>549000</v>
      </c>
      <c r="J4639" s="5">
        <f>VLOOKUP(working_table!$G4639,order_items[[#All],[product_id]:[subtotal_idr]],4,0)</f>
        <v>1098000</v>
      </c>
      <c r="K4639" t="str">
        <f>VLOOKUP($G4639,products7[#All],2,0)</f>
        <v>Kemeja Oxford NusaBrand</v>
      </c>
      <c r="L4639" t="str">
        <f>VLOOKUP($G4639,products7[#All],3,0)</f>
        <v>T-Shirt</v>
      </c>
      <c r="M4639" t="str">
        <f>VLOOKUP($G4639,products7[#All],7,0)</f>
        <v>NusaBrand</v>
      </c>
    </row>
    <row r="4640" spans="1:13" x14ac:dyDescent="0.35">
      <c r="A4640" t="s">
        <v>10115</v>
      </c>
      <c r="B4640" s="2">
        <f>VLOOKUP(A4640,orders[#All],3,0)</f>
        <v>45549</v>
      </c>
      <c r="C4640" t="str">
        <f>VLOOKUP($A4640,orders[#All],9,0)</f>
        <v>delivered</v>
      </c>
      <c r="D4640" t="str">
        <f>VLOOKUP($A4640,orders[#All],5,0)</f>
        <v>Surabaya</v>
      </c>
      <c r="E4640" t="str">
        <f>VLOOKUP($A4640,orders[#All],6,0)</f>
        <v>Jawa Timur</v>
      </c>
      <c r="F4640" t="str">
        <f>VLOOKUP($A4640,orders[#All],10,0)</f>
        <v>HARBOLNAS22</v>
      </c>
      <c r="G4640" t="s">
        <v>2662</v>
      </c>
      <c r="H4640">
        <f>VLOOKUP(working_table!G4640,order_items[[#All],[product_id]:[subtotal_idr]],2,0)</f>
        <v>1</v>
      </c>
      <c r="I4640" s="5">
        <f>VLOOKUP(working_table!$G4640,order_items[[#All],[product_id]:[subtotal_idr]],3,0)</f>
        <v>149000</v>
      </c>
      <c r="J4640" s="5">
        <f>VLOOKUP(working_table!$G4640,order_items[[#All],[product_id]:[subtotal_idr]],4,0)</f>
        <v>149000</v>
      </c>
      <c r="K4640" t="str">
        <f>VLOOKUP($G4640,products7[#All],2,0)</f>
        <v>Topi Baseball Cendana Co</v>
      </c>
      <c r="L4640" t="str">
        <f>VLOOKUP($G4640,products7[#All],3,0)</f>
        <v>Accessories</v>
      </c>
      <c r="M4640" t="str">
        <f>VLOOKUP($G4640,products7[#All],7,0)</f>
        <v>Cendana Co</v>
      </c>
    </row>
    <row r="4641" spans="1:13" x14ac:dyDescent="0.35">
      <c r="A4641" t="s">
        <v>10115</v>
      </c>
      <c r="B4641" s="2">
        <f>VLOOKUP(A4641,orders[#All],3,0)</f>
        <v>45549</v>
      </c>
      <c r="C4641" t="str">
        <f>VLOOKUP($A4641,orders[#All],9,0)</f>
        <v>delivered</v>
      </c>
      <c r="D4641" t="str">
        <f>VLOOKUP($A4641,orders[#All],5,0)</f>
        <v>Surabaya</v>
      </c>
      <c r="E4641" t="str">
        <f>VLOOKUP($A4641,orders[#All],6,0)</f>
        <v>Jawa Timur</v>
      </c>
      <c r="F4641" t="str">
        <f>VLOOKUP($A4641,orders[#All],10,0)</f>
        <v>HARBOLNAS22</v>
      </c>
      <c r="G4641" t="s">
        <v>2876</v>
      </c>
      <c r="H4641">
        <f>VLOOKUP(working_table!G4641,order_items[[#All],[product_id]:[subtotal_idr]],2,0)</f>
        <v>2</v>
      </c>
      <c r="I4641" s="5">
        <f>VLOOKUP(working_table!$G4641,order_items[[#All],[product_id]:[subtotal_idr]],3,0)</f>
        <v>59000</v>
      </c>
      <c r="J4641" s="5">
        <f>VLOOKUP(working_table!$G4641,order_items[[#All],[product_id]:[subtotal_idr]],4,0)</f>
        <v>118000</v>
      </c>
      <c r="K4641" t="str">
        <f>VLOOKUP($G4641,products7[#All],2,0)</f>
        <v>Pants Jogger Pesona Indo</v>
      </c>
      <c r="L4641" t="str">
        <f>VLOOKUP($G4641,products7[#All],3,0)</f>
        <v>Pants</v>
      </c>
      <c r="M4641" t="str">
        <f>VLOOKUP($G4641,products7[#All],7,0)</f>
        <v>Pesona Indo</v>
      </c>
    </row>
    <row r="4642" spans="1:13" x14ac:dyDescent="0.35">
      <c r="A4642" t="s">
        <v>10119</v>
      </c>
      <c r="B4642" s="2">
        <f>VLOOKUP(A4642,orders[#All],3,0)</f>
        <v>45193</v>
      </c>
      <c r="C4642" t="str">
        <f>VLOOKUP($A4642,orders[#All],9,0)</f>
        <v>delivered</v>
      </c>
      <c r="D4642" t="str">
        <f>VLOOKUP($A4642,orders[#All],5,0)</f>
        <v>Jakarta</v>
      </c>
      <c r="E4642" t="str">
        <f>VLOOKUP($A4642,orders[#All],6,0)</f>
        <v>DKI Jakarta</v>
      </c>
      <c r="F4642" t="str">
        <f>VLOOKUP($A4642,orders[#All],10,0)</f>
        <v>TANPA PROMO</v>
      </c>
      <c r="G4642" t="s">
        <v>2731</v>
      </c>
      <c r="H4642">
        <f>VLOOKUP(working_table!G4642,order_items[[#All],[product_id]:[subtotal_idr]],2,0)</f>
        <v>1</v>
      </c>
      <c r="I4642" s="5">
        <f>VLOOKUP(working_table!$G4642,order_items[[#All],[product_id]:[subtotal_idr]],3,0)</f>
        <v>149000</v>
      </c>
      <c r="J4642" s="5">
        <f>VLOOKUP(working_table!$G4642,order_items[[#All],[product_id]:[subtotal_idr]],4,0)</f>
        <v>149000</v>
      </c>
      <c r="K4642" t="str">
        <f>VLOOKUP($G4642,products7[#All],2,0)</f>
        <v>Topi Baseball Cendana Co</v>
      </c>
      <c r="L4642" t="str">
        <f>VLOOKUP($G4642,products7[#All],3,0)</f>
        <v>Accessories</v>
      </c>
      <c r="M4642" t="str">
        <f>VLOOKUP($G4642,products7[#All],7,0)</f>
        <v>Cendana Co</v>
      </c>
    </row>
    <row r="4643" spans="1:13" x14ac:dyDescent="0.35">
      <c r="A4643" t="s">
        <v>10119</v>
      </c>
      <c r="B4643" s="2">
        <f>VLOOKUP(A4643,orders[#All],3,0)</f>
        <v>45193</v>
      </c>
      <c r="C4643" t="str">
        <f>VLOOKUP($A4643,orders[#All],9,0)</f>
        <v>delivered</v>
      </c>
      <c r="D4643" t="str">
        <f>VLOOKUP($A4643,orders[#All],5,0)</f>
        <v>Jakarta</v>
      </c>
      <c r="E4643" t="str">
        <f>VLOOKUP($A4643,orders[#All],6,0)</f>
        <v>DKI Jakarta</v>
      </c>
      <c r="F4643" t="str">
        <f>VLOOKUP($A4643,orders[#All],10,0)</f>
        <v>TANPA PROMO</v>
      </c>
      <c r="G4643" t="s">
        <v>2557</v>
      </c>
      <c r="H4643">
        <f>VLOOKUP(working_table!G4643,order_items[[#All],[product_id]:[subtotal_idr]],2,0)</f>
        <v>2</v>
      </c>
      <c r="I4643" s="5">
        <f>VLOOKUP(working_table!$G4643,order_items[[#All],[product_id]:[subtotal_idr]],3,0)</f>
        <v>129000</v>
      </c>
      <c r="J4643" s="5">
        <f>VLOOKUP(working_table!$G4643,order_items[[#All],[product_id]:[subtotal_idr]],4,0)</f>
        <v>258000</v>
      </c>
      <c r="K4643" t="str">
        <f>VLOOKUP($G4643,products7[#All],2,0)</f>
        <v>Jacket Hoodie Pesona Indo</v>
      </c>
      <c r="L4643" t="str">
        <f>VLOOKUP($G4643,products7[#All],3,0)</f>
        <v>Jacket</v>
      </c>
      <c r="M4643" t="str">
        <f>VLOOKUP($G4643,products7[#All],7,0)</f>
        <v>Pesona Indo</v>
      </c>
    </row>
    <row r="4644" spans="1:13" x14ac:dyDescent="0.35">
      <c r="A4644" t="s">
        <v>10122</v>
      </c>
      <c r="B4644" s="2">
        <f>VLOOKUP(A4644,orders[#All],3,0)</f>
        <v>45391</v>
      </c>
      <c r="C4644" t="str">
        <f>VLOOKUP($A4644,orders[#All],9,0)</f>
        <v>cancelled</v>
      </c>
      <c r="D4644" t="str">
        <f>VLOOKUP($A4644,orders[#All],5,0)</f>
        <v>Bogor</v>
      </c>
      <c r="E4644" t="str">
        <f>VLOOKUP($A4644,orders[#All],6,0)</f>
        <v>Jawa Barat</v>
      </c>
      <c r="F4644" t="str">
        <f>VLOOKUP($A4644,orders[#All],10,0)</f>
        <v>TANPA PROMO</v>
      </c>
      <c r="G4644" t="s">
        <v>2516</v>
      </c>
      <c r="H4644">
        <f>VLOOKUP(working_table!G4644,order_items[[#All],[product_id]:[subtotal_idr]],2,0)</f>
        <v>1</v>
      </c>
      <c r="I4644" s="5">
        <f>VLOOKUP(working_table!$G4644,order_items[[#All],[product_id]:[subtotal_idr]],3,0)</f>
        <v>229000</v>
      </c>
      <c r="J4644" s="5">
        <f>VLOOKUP(working_table!$G4644,order_items[[#All],[product_id]:[subtotal_idr]],4,0)</f>
        <v>229000</v>
      </c>
      <c r="K4644" t="str">
        <f>VLOOKUP($G4644,products7[#All],2,0)</f>
        <v>Dress Bodycon BajuKita</v>
      </c>
      <c r="L4644" t="str">
        <f>VLOOKUP($G4644,products7[#All],3,0)</f>
        <v>Dress</v>
      </c>
      <c r="M4644" t="str">
        <f>VLOOKUP($G4644,products7[#All],7,0)</f>
        <v>BajuKita</v>
      </c>
    </row>
    <row r="4645" spans="1:13" x14ac:dyDescent="0.35">
      <c r="A4645" t="s">
        <v>10122</v>
      </c>
      <c r="B4645" s="2">
        <f>VLOOKUP(A4645,orders[#All],3,0)</f>
        <v>45391</v>
      </c>
      <c r="C4645" t="str">
        <f>VLOOKUP($A4645,orders[#All],9,0)</f>
        <v>cancelled</v>
      </c>
      <c r="D4645" t="str">
        <f>VLOOKUP($A4645,orders[#All],5,0)</f>
        <v>Bogor</v>
      </c>
      <c r="E4645" t="str">
        <f>VLOOKUP($A4645,orders[#All],6,0)</f>
        <v>Jawa Barat</v>
      </c>
      <c r="F4645" t="str">
        <f>VLOOKUP($A4645,orders[#All],10,0)</f>
        <v>TANPA PROMO</v>
      </c>
      <c r="G4645" t="s">
        <v>2922</v>
      </c>
      <c r="H4645">
        <f>VLOOKUP(working_table!G4645,order_items[[#All],[product_id]:[subtotal_idr]],2,0)</f>
        <v>3</v>
      </c>
      <c r="I4645" s="5">
        <f>VLOOKUP(working_table!$G4645,order_items[[#All],[product_id]:[subtotal_idr]],3,0)</f>
        <v>49000</v>
      </c>
      <c r="J4645" s="5">
        <f>VLOOKUP(working_table!$G4645,order_items[[#All],[product_id]:[subtotal_idr]],4,0)</f>
        <v>147000</v>
      </c>
      <c r="K4645" t="str">
        <f>VLOOKUP($G4645,products7[#All],2,0)</f>
        <v>Dompet Kulit Ratu Mode</v>
      </c>
      <c r="L4645" t="str">
        <f>VLOOKUP($G4645,products7[#All],3,0)</f>
        <v>Accessories</v>
      </c>
      <c r="M4645" t="str">
        <f>VLOOKUP($G4645,products7[#All],7,0)</f>
        <v>Ratu Mode</v>
      </c>
    </row>
    <row r="4646" spans="1:13" x14ac:dyDescent="0.35">
      <c r="A4646" t="s">
        <v>10125</v>
      </c>
      <c r="B4646" s="2">
        <f>VLOOKUP(A4646,orders[#All],3,0)</f>
        <v>45653</v>
      </c>
      <c r="C4646" t="str">
        <f>VLOOKUP($A4646,orders[#All],9,0)</f>
        <v>shipped</v>
      </c>
      <c r="D4646" t="str">
        <f>VLOOKUP($A4646,orders[#All],5,0)</f>
        <v>Makassar</v>
      </c>
      <c r="E4646" t="str">
        <f>VLOOKUP($A4646,orders[#All],6,0)</f>
        <v>Sulawesi Selatan</v>
      </c>
      <c r="F4646" t="str">
        <f>VLOOKUP($A4646,orders[#All],10,0)</f>
        <v>TANPA PROMO</v>
      </c>
      <c r="G4646" t="s">
        <v>3369</v>
      </c>
      <c r="H4646">
        <f>VLOOKUP(working_table!G4646,order_items[[#All],[product_id]:[subtotal_idr]],2,0)</f>
        <v>1</v>
      </c>
      <c r="I4646" s="5">
        <f>VLOOKUP(working_table!$G4646,order_items[[#All],[product_id]:[subtotal_idr]],3,0)</f>
        <v>549000</v>
      </c>
      <c r="J4646" s="5">
        <f>VLOOKUP(working_table!$G4646,order_items[[#All],[product_id]:[subtotal_idr]],4,0)</f>
        <v>549000</v>
      </c>
      <c r="K4646" t="str">
        <f>VLOOKUP($G4646,products7[#All],2,0)</f>
        <v>Dompet Kulit Pesona Indo</v>
      </c>
      <c r="L4646" t="str">
        <f>VLOOKUP($G4646,products7[#All],3,0)</f>
        <v>Accessories</v>
      </c>
      <c r="M4646" t="str">
        <f>VLOOKUP($G4646,products7[#All],7,0)</f>
        <v>Pesona Indo</v>
      </c>
    </row>
    <row r="4647" spans="1:13" x14ac:dyDescent="0.35">
      <c r="A4647" t="s">
        <v>10125</v>
      </c>
      <c r="B4647" s="2">
        <f>VLOOKUP(A4647,orders[#All],3,0)</f>
        <v>45653</v>
      </c>
      <c r="C4647" t="str">
        <f>VLOOKUP($A4647,orders[#All],9,0)</f>
        <v>shipped</v>
      </c>
      <c r="D4647" t="str">
        <f>VLOOKUP($A4647,orders[#All],5,0)</f>
        <v>Makassar</v>
      </c>
      <c r="E4647" t="str">
        <f>VLOOKUP($A4647,orders[#All],6,0)</f>
        <v>Sulawesi Selatan</v>
      </c>
      <c r="F4647" t="str">
        <f>VLOOKUP($A4647,orders[#All],10,0)</f>
        <v>TANPA PROMO</v>
      </c>
      <c r="G4647" t="s">
        <v>4230</v>
      </c>
      <c r="H4647">
        <f>VLOOKUP(working_table!G4647,order_items[[#All],[product_id]:[subtotal_idr]],2,0)</f>
        <v>1</v>
      </c>
      <c r="I4647" s="5">
        <f>VLOOKUP(working_table!$G4647,order_items[[#All],[product_id]:[subtotal_idr]],3,0)</f>
        <v>449000</v>
      </c>
      <c r="J4647" s="5">
        <f>VLOOKUP(working_table!$G4647,order_items[[#All],[product_id]:[subtotal_idr]],4,0)</f>
        <v>449000</v>
      </c>
      <c r="K4647" t="str">
        <f>VLOOKUP($G4647,products7[#All],2,0)</f>
        <v>Syal Rajut BajuKita</v>
      </c>
      <c r="L4647" t="str">
        <f>VLOOKUP($G4647,products7[#All],3,0)</f>
        <v>Accessories</v>
      </c>
      <c r="M4647" t="str">
        <f>VLOOKUP($G4647,products7[#All],7,0)</f>
        <v>BajuKita</v>
      </c>
    </row>
    <row r="4648" spans="1:13" x14ac:dyDescent="0.35">
      <c r="A4648" t="s">
        <v>10128</v>
      </c>
      <c r="B4648" s="2">
        <f>VLOOKUP(A4648,orders[#All],3,0)</f>
        <v>44941</v>
      </c>
      <c r="C4648" t="str">
        <f>VLOOKUP($A4648,orders[#All],9,0)</f>
        <v>shipped</v>
      </c>
      <c r="D4648" t="str">
        <f>VLOOKUP($A4648,orders[#All],5,0)</f>
        <v>Pontianak</v>
      </c>
      <c r="E4648" t="str">
        <f>VLOOKUP($A4648,orders[#All],6,0)</f>
        <v>Kalimantan Barat</v>
      </c>
      <c r="F4648" t="str">
        <f>VLOOKUP($A4648,orders[#All],10,0)</f>
        <v>TANPA PROMO</v>
      </c>
      <c r="G4648" t="s">
        <v>3223</v>
      </c>
      <c r="H4648">
        <f>VLOOKUP(working_table!G4648,order_items[[#All],[product_id]:[subtotal_idr]],2,0)</f>
        <v>1</v>
      </c>
      <c r="I4648" s="5">
        <f>VLOOKUP(working_table!$G4648,order_items[[#All],[product_id]:[subtotal_idr]],3,0)</f>
        <v>69000</v>
      </c>
      <c r="J4648" s="5">
        <f>VLOOKUP(working_table!$G4648,order_items[[#All],[product_id]:[subtotal_idr]],4,0)</f>
        <v>69000</v>
      </c>
      <c r="K4648" t="str">
        <f>VLOOKUP($G4648,products7[#All],2,0)</f>
        <v>Pants Jeans Slim Senja Wear</v>
      </c>
      <c r="L4648" t="str">
        <f>VLOOKUP($G4648,products7[#All],3,0)</f>
        <v>Pants</v>
      </c>
      <c r="M4648" t="str">
        <f>VLOOKUP($G4648,products7[#All],7,0)</f>
        <v>Senja Wear</v>
      </c>
    </row>
    <row r="4649" spans="1:13" x14ac:dyDescent="0.35">
      <c r="A4649" t="s">
        <v>10130</v>
      </c>
      <c r="B4649" s="2">
        <f>VLOOKUP(A4649,orders[#All],3,0)</f>
        <v>45661</v>
      </c>
      <c r="C4649" t="str">
        <f>VLOOKUP($A4649,orders[#All],9,0)</f>
        <v>delivered</v>
      </c>
      <c r="D4649" t="str">
        <f>VLOOKUP($A4649,orders[#All],5,0)</f>
        <v>Padang</v>
      </c>
      <c r="E4649" t="str">
        <f>VLOOKUP($A4649,orders[#All],6,0)</f>
        <v>Sumatera Barat</v>
      </c>
      <c r="F4649" t="str">
        <f>VLOOKUP($A4649,orders[#All],10,0)</f>
        <v>TANPA PROMO</v>
      </c>
      <c r="G4649" t="s">
        <v>2937</v>
      </c>
      <c r="H4649">
        <f>VLOOKUP(working_table!G4649,order_items[[#All],[product_id]:[subtotal_idr]],2,0)</f>
        <v>1</v>
      </c>
      <c r="I4649" s="5">
        <f>VLOOKUP(working_table!$G4649,order_items[[#All],[product_id]:[subtotal_idr]],3,0)</f>
        <v>49000</v>
      </c>
      <c r="J4649" s="5">
        <f>VLOOKUP(working_table!$G4649,order_items[[#All],[product_id]:[subtotal_idr]],4,0)</f>
        <v>49000</v>
      </c>
      <c r="K4649" t="str">
        <f>VLOOKUP($G4649,products7[#All],2,0)</f>
        <v>Jacket Denim Ratu Mode</v>
      </c>
      <c r="L4649" t="str">
        <f>VLOOKUP($G4649,products7[#All],3,0)</f>
        <v>Jacket</v>
      </c>
      <c r="M4649" t="str">
        <f>VLOOKUP($G4649,products7[#All],7,0)</f>
        <v>Ratu Mode</v>
      </c>
    </row>
    <row r="4650" spans="1:13" x14ac:dyDescent="0.35">
      <c r="A4650" t="s">
        <v>10130</v>
      </c>
      <c r="B4650" s="2">
        <f>VLOOKUP(A4650,orders[#All],3,0)</f>
        <v>45661</v>
      </c>
      <c r="C4650" t="str">
        <f>VLOOKUP($A4650,orders[#All],9,0)</f>
        <v>delivered</v>
      </c>
      <c r="D4650" t="str">
        <f>VLOOKUP($A4650,orders[#All],5,0)</f>
        <v>Padang</v>
      </c>
      <c r="E4650" t="str">
        <f>VLOOKUP($A4650,orders[#All],6,0)</f>
        <v>Sumatera Barat</v>
      </c>
      <c r="F4650" t="str">
        <f>VLOOKUP($A4650,orders[#All],10,0)</f>
        <v>TANPA PROMO</v>
      </c>
      <c r="G4650" t="s">
        <v>2427</v>
      </c>
      <c r="H4650">
        <f>VLOOKUP(working_table!G4650,order_items[[#All],[product_id]:[subtotal_idr]],2,0)</f>
        <v>3</v>
      </c>
      <c r="I4650" s="5">
        <f>VLOOKUP(working_table!$G4650,order_items[[#All],[product_id]:[subtotal_idr]],3,0)</f>
        <v>49000</v>
      </c>
      <c r="J4650" s="5">
        <f>VLOOKUP(working_table!$G4650,order_items[[#All],[product_id]:[subtotal_idr]],4,0)</f>
        <v>147000</v>
      </c>
      <c r="K4650" t="str">
        <f>VLOOKUP($G4650,products7[#All],2,0)</f>
        <v>Dress Wrap BajuKita</v>
      </c>
      <c r="L4650" t="str">
        <f>VLOOKUP($G4650,products7[#All],3,0)</f>
        <v>dress</v>
      </c>
      <c r="M4650" t="str">
        <f>VLOOKUP($G4650,products7[#All],7,0)</f>
        <v>BajuKita</v>
      </c>
    </row>
    <row r="4651" spans="1:13" x14ac:dyDescent="0.35">
      <c r="A4651" t="s">
        <v>10133</v>
      </c>
      <c r="B4651" s="2">
        <f>VLOOKUP(A4651,orders[#All],3,0)</f>
        <v>45696</v>
      </c>
      <c r="C4651" t="str">
        <f>VLOOKUP($A4651,orders[#All],9,0)</f>
        <v>shipped</v>
      </c>
      <c r="D4651" t="str">
        <f>VLOOKUP($A4651,orders[#All],5,0)</f>
        <v>Medan</v>
      </c>
      <c r="E4651" t="str">
        <f>VLOOKUP($A4651,orders[#All],6,0)</f>
        <v>Sumatera Utara</v>
      </c>
      <c r="F4651" t="str">
        <f>VLOOKUP($A4651,orders[#All],10,0)</f>
        <v>RAMADAN23</v>
      </c>
      <c r="G4651" t="s">
        <v>2591</v>
      </c>
      <c r="H4651">
        <f>VLOOKUP(working_table!G4651,order_items[[#All],[product_id]:[subtotal_idr]],2,0)</f>
        <v>1</v>
      </c>
      <c r="I4651" s="5">
        <f>VLOOKUP(working_table!$G4651,order_items[[#All],[product_id]:[subtotal_idr]],3,0)</f>
        <v>299000</v>
      </c>
      <c r="J4651" s="5">
        <f>VLOOKUP(working_table!$G4651,order_items[[#All],[product_id]:[subtotal_idr]],4,0)</f>
        <v>299000</v>
      </c>
      <c r="K4651" t="str">
        <f>VLOOKUP($G4651,products7[#All],2,0)</f>
        <v>Pants Jeans Slim Pesona Indo</v>
      </c>
      <c r="L4651" t="str">
        <f>VLOOKUP($G4651,products7[#All],3,0)</f>
        <v>Pants</v>
      </c>
      <c r="M4651" t="str">
        <f>VLOOKUP($G4651,products7[#All],7,0)</f>
        <v>Pesona Indo</v>
      </c>
    </row>
    <row r="4652" spans="1:13" x14ac:dyDescent="0.35">
      <c r="A4652" t="s">
        <v>10135</v>
      </c>
      <c r="B4652" s="2">
        <f>VLOOKUP(A4652,orders[#All],3,0)</f>
        <v>45555</v>
      </c>
      <c r="C4652" t="str">
        <f>VLOOKUP($A4652,orders[#All],9,0)</f>
        <v>cancelled</v>
      </c>
      <c r="D4652" t="str">
        <f>VLOOKUP($A4652,orders[#All],5,0)</f>
        <v>Pontianak</v>
      </c>
      <c r="E4652" t="str">
        <f>VLOOKUP($A4652,orders[#All],6,0)</f>
        <v>Kalimantan Barat</v>
      </c>
      <c r="F4652" t="str">
        <f>VLOOKUP($A4652,orders[#All],10,0)</f>
        <v>TANPA PROMO</v>
      </c>
      <c r="G4652" t="s">
        <v>3375</v>
      </c>
      <c r="H4652">
        <f>VLOOKUP(working_table!G4652,order_items[[#All],[product_id]:[subtotal_idr]],2,0)</f>
        <v>1</v>
      </c>
      <c r="I4652" s="5">
        <f>VLOOKUP(working_table!$G4652,order_items[[#All],[product_id]:[subtotal_idr]],3,0)</f>
        <v>149000</v>
      </c>
      <c r="J4652" s="5">
        <f>VLOOKUP(working_table!$G4652,order_items[[#All],[product_id]:[subtotal_idr]],4,0)</f>
        <v>149000</v>
      </c>
      <c r="K4652" t="str">
        <f>VLOOKUP($G4652,products7[#All],2,0)</f>
        <v>Pants Cargo Senja Wear</v>
      </c>
      <c r="L4652" t="str">
        <f>VLOOKUP($G4652,products7[#All],3,0)</f>
        <v>Pants</v>
      </c>
      <c r="M4652" t="str">
        <f>VLOOKUP($G4652,products7[#All],7,0)</f>
        <v>Senja Wear</v>
      </c>
    </row>
    <row r="4653" spans="1:13" x14ac:dyDescent="0.35">
      <c r="A4653" t="s">
        <v>10135</v>
      </c>
      <c r="B4653" s="2">
        <f>VLOOKUP(A4653,orders[#All],3,0)</f>
        <v>45555</v>
      </c>
      <c r="C4653" t="str">
        <f>VLOOKUP($A4653,orders[#All],9,0)</f>
        <v>cancelled</v>
      </c>
      <c r="D4653" t="str">
        <f>VLOOKUP($A4653,orders[#All],5,0)</f>
        <v>Pontianak</v>
      </c>
      <c r="E4653" t="str">
        <f>VLOOKUP($A4653,orders[#All],6,0)</f>
        <v>Kalimantan Barat</v>
      </c>
      <c r="F4653" t="str">
        <f>VLOOKUP($A4653,orders[#All],10,0)</f>
        <v>TANPA PROMO</v>
      </c>
      <c r="G4653" t="s">
        <v>2942</v>
      </c>
      <c r="H4653">
        <f>VLOOKUP(working_table!G4653,order_items[[#All],[product_id]:[subtotal_idr]],2,0)</f>
        <v>1</v>
      </c>
      <c r="I4653" s="5">
        <f>VLOOKUP(working_table!$G4653,order_items[[#All],[product_id]:[subtotal_idr]],3,0)</f>
        <v>149000</v>
      </c>
      <c r="J4653" s="5">
        <f>VLOOKUP(working_table!$G4653,order_items[[#All],[product_id]:[subtotal_idr]],4,0)</f>
        <v>149000</v>
      </c>
      <c r="K4653" t="str">
        <f>VLOOKUP($G4653,products7[#All],2,0)</f>
        <v>Dress Mini Casual Riang Apparel</v>
      </c>
      <c r="L4653" t="str">
        <f>VLOOKUP($G4653,products7[#All],3,0)</f>
        <v>dress</v>
      </c>
      <c r="M4653" t="str">
        <f>VLOOKUP($G4653,products7[#All],7,0)</f>
        <v>Riang Apparel</v>
      </c>
    </row>
    <row r="4654" spans="1:13" x14ac:dyDescent="0.35">
      <c r="A4654" t="s">
        <v>10138</v>
      </c>
      <c r="B4654" s="2">
        <f>VLOOKUP(A4654,orders[#All],3,0)</f>
        <v>45121</v>
      </c>
      <c r="C4654" t="str">
        <f>VLOOKUP($A4654,orders[#All],9,0)</f>
        <v>delivered</v>
      </c>
      <c r="D4654" t="str">
        <f>VLOOKUP($A4654,orders[#All],5,0)</f>
        <v>Jakarta</v>
      </c>
      <c r="E4654" t="str">
        <f>VLOOKUP($A4654,orders[#All],6,0)</f>
        <v>DKI Jakarta</v>
      </c>
      <c r="F4654" t="str">
        <f>VLOOKUP($A4654,orders[#All],10,0)</f>
        <v>WEEKEND25</v>
      </c>
      <c r="G4654" t="s">
        <v>2977</v>
      </c>
      <c r="H4654">
        <f>VLOOKUP(working_table!G4654,order_items[[#All],[product_id]:[subtotal_idr]],2,0)</f>
        <v>1</v>
      </c>
      <c r="I4654" s="5">
        <f>VLOOKUP(working_table!$G4654,order_items[[#All],[product_id]:[subtotal_idr]],3,0)</f>
        <v>599000</v>
      </c>
      <c r="J4654" s="5">
        <f>VLOOKUP(working_table!$G4654,order_items[[#All],[product_id]:[subtotal_idr]],4,0)</f>
        <v>599000</v>
      </c>
      <c r="K4654" t="str">
        <f>VLOOKUP($G4654,products7[#All],2,0)</f>
        <v>Kemeja Batik NusaBrand</v>
      </c>
      <c r="L4654" t="str">
        <f>VLOOKUP($G4654,products7[#All],3,0)</f>
        <v>T-Shirt</v>
      </c>
      <c r="M4654" t="str">
        <f>VLOOKUP($G4654,products7[#All],7,0)</f>
        <v>NusaBrand</v>
      </c>
    </row>
    <row r="4655" spans="1:13" x14ac:dyDescent="0.35">
      <c r="A4655" t="s">
        <v>10138</v>
      </c>
      <c r="B4655" s="2">
        <f>VLOOKUP(A4655,orders[#All],3,0)</f>
        <v>45121</v>
      </c>
      <c r="C4655" t="str">
        <f>VLOOKUP($A4655,orders[#All],9,0)</f>
        <v>delivered</v>
      </c>
      <c r="D4655" t="str">
        <f>VLOOKUP($A4655,orders[#All],5,0)</f>
        <v>Jakarta</v>
      </c>
      <c r="E4655" t="str">
        <f>VLOOKUP($A4655,orders[#All],6,0)</f>
        <v>DKI Jakarta</v>
      </c>
      <c r="F4655" t="str">
        <f>VLOOKUP($A4655,orders[#All],10,0)</f>
        <v>WEEKEND25</v>
      </c>
      <c r="G4655" t="s">
        <v>2387</v>
      </c>
      <c r="H4655">
        <f>VLOOKUP(working_table!G4655,order_items[[#All],[product_id]:[subtotal_idr]],2,0)</f>
        <v>2</v>
      </c>
      <c r="I4655" s="5">
        <f>VLOOKUP(working_table!$G4655,order_items[[#All],[product_id]:[subtotal_idr]],3,0)</f>
        <v>599000</v>
      </c>
      <c r="J4655" s="5">
        <f>VLOOKUP(working_table!$G4655,order_items[[#All],[product_id]:[subtotal_idr]],4,0)</f>
        <v>1198000</v>
      </c>
      <c r="K4655" t="str">
        <f>VLOOKUP($G4655,products7[#All],2,0)</f>
        <v>Dress Bodycon Pesona Indo</v>
      </c>
      <c r="L4655" t="str">
        <f>VLOOKUP($G4655,products7[#All],3,0)</f>
        <v>dress</v>
      </c>
      <c r="M4655" t="str">
        <f>VLOOKUP($G4655,products7[#All],7,0)</f>
        <v>Pesona Indo</v>
      </c>
    </row>
    <row r="4656" spans="1:13" x14ac:dyDescent="0.35">
      <c r="A4656" t="s">
        <v>10138</v>
      </c>
      <c r="B4656" s="2">
        <f>VLOOKUP(A4656,orders[#All],3,0)</f>
        <v>45121</v>
      </c>
      <c r="C4656" t="str">
        <f>VLOOKUP($A4656,orders[#All],9,0)</f>
        <v>delivered</v>
      </c>
      <c r="D4656" t="str">
        <f>VLOOKUP($A4656,orders[#All],5,0)</f>
        <v>Jakarta</v>
      </c>
      <c r="E4656" t="str">
        <f>VLOOKUP($A4656,orders[#All],6,0)</f>
        <v>DKI Jakarta</v>
      </c>
      <c r="F4656" t="str">
        <f>VLOOKUP($A4656,orders[#All],10,0)</f>
        <v>WEEKEND25</v>
      </c>
      <c r="G4656" t="s">
        <v>2934</v>
      </c>
      <c r="H4656">
        <f>VLOOKUP(working_table!G4656,order_items[[#All],[product_id]:[subtotal_idr]],2,0)</f>
        <v>2</v>
      </c>
      <c r="I4656" s="5">
        <f>VLOOKUP(working_table!$G4656,order_items[[#All],[product_id]:[subtotal_idr]],3,0)</f>
        <v>69000</v>
      </c>
      <c r="J4656" s="5">
        <f>VLOOKUP(working_table!$G4656,order_items[[#All],[product_id]:[subtotal_idr]],4,0)</f>
        <v>138000</v>
      </c>
      <c r="K4656" t="str">
        <f>VLOOKUP($G4656,products7[#All],2,0)</f>
        <v>Syal Rajut Kanvas Lokal</v>
      </c>
      <c r="L4656" t="str">
        <f>VLOOKUP($G4656,products7[#All],3,0)</f>
        <v>Accessories</v>
      </c>
      <c r="M4656" t="str">
        <f>VLOOKUP($G4656,products7[#All],7,0)</f>
        <v>Kanvas Lokal</v>
      </c>
    </row>
    <row r="4657" spans="1:13" x14ac:dyDescent="0.35">
      <c r="A4657" t="s">
        <v>10142</v>
      </c>
      <c r="B4657" s="2">
        <f>VLOOKUP(A4657,orders[#All],3,0)</f>
        <v>45073</v>
      </c>
      <c r="C4657" t="str">
        <f>VLOOKUP($A4657,orders[#All],9,0)</f>
        <v>processing</v>
      </c>
      <c r="D4657" t="str">
        <f>VLOOKUP($A4657,orders[#All],5,0)</f>
        <v>Pekanbaru</v>
      </c>
      <c r="E4657" t="str">
        <f>VLOOKUP($A4657,orders[#All],6,0)</f>
        <v>Riau</v>
      </c>
      <c r="F4657" t="str">
        <f>VLOOKUP($A4657,orders[#All],10,0)</f>
        <v>TANPA PROMO</v>
      </c>
      <c r="G4657" t="s">
        <v>2787</v>
      </c>
      <c r="H4657">
        <f>VLOOKUP(working_table!G4657,order_items[[#All],[product_id]:[subtotal_idr]],2,0)</f>
        <v>1</v>
      </c>
      <c r="I4657" s="5">
        <f>VLOOKUP(working_table!$G4657,order_items[[#All],[product_id]:[subtotal_idr]],3,0)</f>
        <v>179000</v>
      </c>
      <c r="J4657" s="5">
        <f>VLOOKUP(working_table!$G4657,order_items[[#All],[product_id]:[subtotal_idr]],4,0)</f>
        <v>179000</v>
      </c>
      <c r="K4657" t="str">
        <f>VLOOKUP($G4657,products7[#All],2,0)</f>
        <v>Pants Jeans Slim SandangIndo</v>
      </c>
      <c r="L4657" t="str">
        <f>VLOOKUP($G4657,products7[#All],3,0)</f>
        <v>Pants</v>
      </c>
      <c r="M4657" t="str">
        <f>VLOOKUP($G4657,products7[#All],7,0)</f>
        <v>SandangIndo</v>
      </c>
    </row>
    <row r="4658" spans="1:13" x14ac:dyDescent="0.35">
      <c r="A4658" t="s">
        <v>10142</v>
      </c>
      <c r="B4658" s="2">
        <f>VLOOKUP(A4658,orders[#All],3,0)</f>
        <v>45073</v>
      </c>
      <c r="C4658" t="str">
        <f>VLOOKUP($A4658,orders[#All],9,0)</f>
        <v>processing</v>
      </c>
      <c r="D4658" t="str">
        <f>VLOOKUP($A4658,orders[#All],5,0)</f>
        <v>Pekanbaru</v>
      </c>
      <c r="E4658" t="str">
        <f>VLOOKUP($A4658,orders[#All],6,0)</f>
        <v>Riau</v>
      </c>
      <c r="F4658" t="str">
        <f>VLOOKUP($A4658,orders[#All],10,0)</f>
        <v>TANPA PROMO</v>
      </c>
      <c r="G4658" t="s">
        <v>3676</v>
      </c>
      <c r="H4658">
        <f>VLOOKUP(working_table!G4658,order_items[[#All],[product_id]:[subtotal_idr]],2,0)</f>
        <v>1</v>
      </c>
      <c r="I4658" s="5">
        <f>VLOOKUP(working_table!$G4658,order_items[[#All],[product_id]:[subtotal_idr]],3,0)</f>
        <v>449000</v>
      </c>
      <c r="J4658" s="5">
        <f>VLOOKUP(working_table!$G4658,order_items[[#All],[product_id]:[subtotal_idr]],4,0)</f>
        <v>449000</v>
      </c>
      <c r="K4658" t="str">
        <f>VLOOKUP($G4658,products7[#All],2,0)</f>
        <v>Pants Chino Ratu Mode</v>
      </c>
      <c r="L4658" t="str">
        <f>VLOOKUP($G4658,products7[#All],3,0)</f>
        <v>Pants</v>
      </c>
      <c r="M4658" t="str">
        <f>VLOOKUP($G4658,products7[#All],7,0)</f>
        <v>Ratu Mode</v>
      </c>
    </row>
    <row r="4659" spans="1:13" x14ac:dyDescent="0.35">
      <c r="A4659" t="s">
        <v>10145</v>
      </c>
      <c r="B4659" s="2">
        <f>VLOOKUP(A4659,orders[#All],3,0)</f>
        <v>45521</v>
      </c>
      <c r="C4659" t="str">
        <f>VLOOKUP($A4659,orders[#All],9,0)</f>
        <v>delivered</v>
      </c>
      <c r="D4659" t="str">
        <f>VLOOKUP($A4659,orders[#All],5,0)</f>
        <v>Manado</v>
      </c>
      <c r="E4659" t="str">
        <f>VLOOKUP($A4659,orders[#All],6,0)</f>
        <v>Sulawesi Utara</v>
      </c>
      <c r="F4659" t="str">
        <f>VLOOKUP($A4659,orders[#All],10,0)</f>
        <v>TANPA PROMO</v>
      </c>
      <c r="G4659" t="s">
        <v>2545</v>
      </c>
      <c r="H4659">
        <f>VLOOKUP(working_table!G4659,order_items[[#All],[product_id]:[subtotal_idr]],2,0)</f>
        <v>1</v>
      </c>
      <c r="I4659" s="5">
        <f>VLOOKUP(working_table!$G4659,order_items[[#All],[product_id]:[subtotal_idr]],3,0)</f>
        <v>329000</v>
      </c>
      <c r="J4659" s="5">
        <f>VLOOKUP(working_table!$G4659,order_items[[#All],[product_id]:[subtotal_idr]],4,0)</f>
        <v>329000</v>
      </c>
      <c r="K4659" t="str">
        <f>VLOOKUP($G4659,products7[#All],2,0)</f>
        <v>Pants Kulot Pesona Indo</v>
      </c>
      <c r="L4659" t="str">
        <f>VLOOKUP($G4659,products7[#All],3,0)</f>
        <v>Pants</v>
      </c>
      <c r="M4659" t="str">
        <f>VLOOKUP($G4659,products7[#All],7,0)</f>
        <v>Pesona Indo</v>
      </c>
    </row>
    <row r="4660" spans="1:13" x14ac:dyDescent="0.35">
      <c r="A4660" t="s">
        <v>10147</v>
      </c>
      <c r="B4660" s="2">
        <f>VLOOKUP(A4660,orders[#All],3,0)</f>
        <v>45686</v>
      </c>
      <c r="C4660" t="str">
        <f>VLOOKUP($A4660,orders[#All],9,0)</f>
        <v>shipped</v>
      </c>
      <c r="D4660" t="str">
        <f>VLOOKUP($A4660,orders[#All],5,0)</f>
        <v>Semarang</v>
      </c>
      <c r="E4660" t="str">
        <f>VLOOKUP($A4660,orders[#All],6,0)</f>
        <v>Jawa Tengah</v>
      </c>
      <c r="F4660" t="str">
        <f>VLOOKUP($A4660,orders[#All],10,0)</f>
        <v>TANPA PROMO</v>
      </c>
      <c r="G4660" t="s">
        <v>2740</v>
      </c>
      <c r="H4660">
        <f>VLOOKUP(working_table!G4660,order_items[[#All],[product_id]:[subtotal_idr]],2,0)</f>
        <v>1</v>
      </c>
      <c r="I4660" s="5">
        <f>VLOOKUP(working_table!$G4660,order_items[[#All],[product_id]:[subtotal_idr]],3,0)</f>
        <v>199000</v>
      </c>
      <c r="J4660" s="5">
        <f>VLOOKUP(working_table!$G4660,order_items[[#All],[product_id]:[subtotal_idr]],4,0)</f>
        <v>199000</v>
      </c>
      <c r="K4660" t="str">
        <f>VLOOKUP($G4660,products7[#All],2,0)</f>
        <v>Pants Chino NusaBrand</v>
      </c>
      <c r="L4660" t="str">
        <f>VLOOKUP($G4660,products7[#All],3,0)</f>
        <v>Pants</v>
      </c>
      <c r="M4660" t="str">
        <f>VLOOKUP($G4660,products7[#All],7,0)</f>
        <v>NusaBrand</v>
      </c>
    </row>
    <row r="4661" spans="1:13" x14ac:dyDescent="0.35">
      <c r="A4661" t="s">
        <v>10147</v>
      </c>
      <c r="B4661" s="2">
        <f>VLOOKUP(A4661,orders[#All],3,0)</f>
        <v>45686</v>
      </c>
      <c r="C4661" t="str">
        <f>VLOOKUP($A4661,orders[#All],9,0)</f>
        <v>shipped</v>
      </c>
      <c r="D4661" t="str">
        <f>VLOOKUP($A4661,orders[#All],5,0)</f>
        <v>Semarang</v>
      </c>
      <c r="E4661" t="str">
        <f>VLOOKUP($A4661,orders[#All],6,0)</f>
        <v>Jawa Tengah</v>
      </c>
      <c r="F4661" t="str">
        <f>VLOOKUP($A4661,orders[#All],10,0)</f>
        <v>TANPA PROMO</v>
      </c>
      <c r="G4661" t="s">
        <v>2947</v>
      </c>
      <c r="H4661">
        <f>VLOOKUP(working_table!G4661,order_items[[#All],[product_id]:[subtotal_idr]],2,0)</f>
        <v>1</v>
      </c>
      <c r="I4661" s="5">
        <f>VLOOKUP(working_table!$G4661,order_items[[#All],[product_id]:[subtotal_idr]],3,0)</f>
        <v>449000</v>
      </c>
      <c r="J4661" s="5">
        <f>VLOOKUP(working_table!$G4661,order_items[[#All],[product_id]:[subtotal_idr]],4,0)</f>
        <v>449000</v>
      </c>
      <c r="K4661" t="str">
        <f>VLOOKUP($G4661,products7[#All],2,0)</f>
        <v>T-Shirt Oversize Kanvas Lokal</v>
      </c>
      <c r="L4661" t="str">
        <f>VLOOKUP($G4661,products7[#All],3,0)</f>
        <v>T-Shirt</v>
      </c>
      <c r="M4661" t="str">
        <f>VLOOKUP($G4661,products7[#All],7,0)</f>
        <v>Kanvas Lokal</v>
      </c>
    </row>
    <row r="4662" spans="1:13" x14ac:dyDescent="0.35">
      <c r="A4662" t="s">
        <v>10147</v>
      </c>
      <c r="B4662" s="2">
        <f>VLOOKUP(A4662,orders[#All],3,0)</f>
        <v>45686</v>
      </c>
      <c r="C4662" t="str">
        <f>VLOOKUP($A4662,orders[#All],9,0)</f>
        <v>shipped</v>
      </c>
      <c r="D4662" t="str">
        <f>VLOOKUP($A4662,orders[#All],5,0)</f>
        <v>Semarang</v>
      </c>
      <c r="E4662" t="str">
        <f>VLOOKUP($A4662,orders[#All],6,0)</f>
        <v>Jawa Tengah</v>
      </c>
      <c r="F4662" t="str">
        <f>VLOOKUP($A4662,orders[#All],10,0)</f>
        <v>TANPA PROMO</v>
      </c>
      <c r="G4662" t="s">
        <v>2545</v>
      </c>
      <c r="H4662">
        <f>VLOOKUP(working_table!G4662,order_items[[#All],[product_id]:[subtotal_idr]],2,0)</f>
        <v>1</v>
      </c>
      <c r="I4662" s="5">
        <f>VLOOKUP(working_table!$G4662,order_items[[#All],[product_id]:[subtotal_idr]],3,0)</f>
        <v>329000</v>
      </c>
      <c r="J4662" s="5">
        <f>VLOOKUP(working_table!$G4662,order_items[[#All],[product_id]:[subtotal_idr]],4,0)</f>
        <v>329000</v>
      </c>
      <c r="K4662" t="str">
        <f>VLOOKUP($G4662,products7[#All],2,0)</f>
        <v>Pants Kulot Pesona Indo</v>
      </c>
      <c r="L4662" t="str">
        <f>VLOOKUP($G4662,products7[#All],3,0)</f>
        <v>Pants</v>
      </c>
      <c r="M4662" t="str">
        <f>VLOOKUP($G4662,products7[#All],7,0)</f>
        <v>Pesona Indo</v>
      </c>
    </row>
    <row r="4663" spans="1:13" x14ac:dyDescent="0.35">
      <c r="A4663" t="s">
        <v>10151</v>
      </c>
      <c r="B4663" s="2">
        <f>VLOOKUP(A4663,orders[#All],3,0)</f>
        <v>45707</v>
      </c>
      <c r="C4663" t="str">
        <f>VLOOKUP($A4663,orders[#All],9,0)</f>
        <v>delivered</v>
      </c>
      <c r="D4663" t="str">
        <f>VLOOKUP($A4663,orders[#All],5,0)</f>
        <v>Bogor</v>
      </c>
      <c r="E4663" t="str">
        <f>VLOOKUP($A4663,orders[#All],6,0)</f>
        <v>Jawa Barat</v>
      </c>
      <c r="F4663" t="str">
        <f>VLOOKUP($A4663,orders[#All],10,0)</f>
        <v>TANPA PROMO</v>
      </c>
      <c r="G4663" t="s">
        <v>3406</v>
      </c>
      <c r="H4663">
        <f>VLOOKUP(working_table!G4663,order_items[[#All],[product_id]:[subtotal_idr]],2,0)</f>
        <v>1</v>
      </c>
      <c r="I4663" s="5">
        <f>VLOOKUP(working_table!$G4663,order_items[[#All],[product_id]:[subtotal_idr]],3,0)</f>
        <v>299000</v>
      </c>
      <c r="J4663" s="5">
        <f>VLOOKUP(working_table!$G4663,order_items[[#All],[product_id]:[subtotal_idr]],4,0)</f>
        <v>299000</v>
      </c>
      <c r="K4663" t="str">
        <f>VLOOKUP($G4663,products7[#All],2,0)</f>
        <v>Topi Baseball Riang Apparel</v>
      </c>
      <c r="L4663" t="str">
        <f>VLOOKUP($G4663,products7[#All],3,0)</f>
        <v>Accessories</v>
      </c>
      <c r="M4663" t="str">
        <f>VLOOKUP($G4663,products7[#All],7,0)</f>
        <v>Riang Apparel</v>
      </c>
    </row>
    <row r="4664" spans="1:13" x14ac:dyDescent="0.35">
      <c r="A4664" t="s">
        <v>10151</v>
      </c>
      <c r="B4664" s="2">
        <f>VLOOKUP(A4664,orders[#All],3,0)</f>
        <v>45707</v>
      </c>
      <c r="C4664" t="str">
        <f>VLOOKUP($A4664,orders[#All],9,0)</f>
        <v>delivered</v>
      </c>
      <c r="D4664" t="str">
        <f>VLOOKUP($A4664,orders[#All],5,0)</f>
        <v>Bogor</v>
      </c>
      <c r="E4664" t="str">
        <f>VLOOKUP($A4664,orders[#All],6,0)</f>
        <v>Jawa Barat</v>
      </c>
      <c r="F4664" t="str">
        <f>VLOOKUP($A4664,orders[#All],10,0)</f>
        <v>TANPA PROMO</v>
      </c>
      <c r="G4664" t="s">
        <v>3064</v>
      </c>
      <c r="H4664">
        <f>VLOOKUP(working_table!G4664,order_items[[#All],[product_id]:[subtotal_idr]],2,0)</f>
        <v>1</v>
      </c>
      <c r="I4664" s="5">
        <f>VLOOKUP(working_table!$G4664,order_items[[#All],[product_id]:[subtotal_idr]],3,0)</f>
        <v>279000</v>
      </c>
      <c r="J4664" s="5">
        <f>VLOOKUP(working_table!$G4664,order_items[[#All],[product_id]:[subtotal_idr]],4,0)</f>
        <v>279000</v>
      </c>
      <c r="K4664" t="str">
        <f>VLOOKUP($G4664,products7[#All],2,0)</f>
        <v>T-Shirt Slim Fit NusaBrand</v>
      </c>
      <c r="L4664" t="str">
        <f>VLOOKUP($G4664,products7[#All],3,0)</f>
        <v>T-Shirt</v>
      </c>
      <c r="M4664" t="str">
        <f>VLOOKUP($G4664,products7[#All],7,0)</f>
        <v>NusaBrand</v>
      </c>
    </row>
    <row r="4665" spans="1:13" x14ac:dyDescent="0.35">
      <c r="A4665" t="s">
        <v>10151</v>
      </c>
      <c r="B4665" s="2">
        <f>VLOOKUP(A4665,orders[#All],3,0)</f>
        <v>45707</v>
      </c>
      <c r="C4665" t="str">
        <f>VLOOKUP($A4665,orders[#All],9,0)</f>
        <v>delivered</v>
      </c>
      <c r="D4665" t="str">
        <f>VLOOKUP($A4665,orders[#All],5,0)</f>
        <v>Bogor</v>
      </c>
      <c r="E4665" t="str">
        <f>VLOOKUP($A4665,orders[#All],6,0)</f>
        <v>Jawa Barat</v>
      </c>
      <c r="F4665" t="str">
        <f>VLOOKUP($A4665,orders[#All],10,0)</f>
        <v>TANPA PROMO</v>
      </c>
      <c r="G4665" t="s">
        <v>3410</v>
      </c>
      <c r="H4665">
        <f>VLOOKUP(working_table!G4665,order_items[[#All],[product_id]:[subtotal_idr]],2,0)</f>
        <v>1</v>
      </c>
      <c r="I4665" s="5">
        <f>VLOOKUP(working_table!$G4665,order_items[[#All],[product_id]:[subtotal_idr]],3,0)</f>
        <v>69000</v>
      </c>
      <c r="J4665" s="5">
        <f>VLOOKUP(working_table!$G4665,order_items[[#All],[product_id]:[subtotal_idr]],4,0)</f>
        <v>69000</v>
      </c>
      <c r="K4665" t="str">
        <f>VLOOKUP($G4665,products7[#All],2,0)</f>
        <v>Pants Kulot SandangIndo</v>
      </c>
      <c r="L4665" t="str">
        <f>VLOOKUP($G4665,products7[#All],3,0)</f>
        <v>Pants</v>
      </c>
      <c r="M4665" t="str">
        <f>VLOOKUP($G4665,products7[#All],7,0)</f>
        <v>SandangIndo</v>
      </c>
    </row>
    <row r="4666" spans="1:13" x14ac:dyDescent="0.35">
      <c r="A4666" t="s">
        <v>10155</v>
      </c>
      <c r="B4666" s="2">
        <f>VLOOKUP(A4666,orders[#All],3,0)</f>
        <v>44903</v>
      </c>
      <c r="C4666" t="str">
        <f>VLOOKUP($A4666,orders[#All],9,0)</f>
        <v>delivered</v>
      </c>
      <c r="D4666" t="str">
        <f>VLOOKUP($A4666,orders[#All],5,0)</f>
        <v>Manado</v>
      </c>
      <c r="E4666" t="str">
        <f>VLOOKUP($A4666,orders[#All],6,0)</f>
        <v>Sulawesi Utara</v>
      </c>
      <c r="F4666" t="str">
        <f>VLOOKUP($A4666,orders[#All],10,0)</f>
        <v>RAMADAN23</v>
      </c>
      <c r="G4666" t="s">
        <v>2688</v>
      </c>
      <c r="H4666">
        <f>VLOOKUP(working_table!G4666,order_items[[#All],[product_id]:[subtotal_idr]],2,0)</f>
        <v>1</v>
      </c>
      <c r="I4666" s="5">
        <f>VLOOKUP(working_table!$G4666,order_items[[#All],[product_id]:[subtotal_idr]],3,0)</f>
        <v>119000</v>
      </c>
      <c r="J4666" s="5">
        <f>VLOOKUP(working_table!$G4666,order_items[[#All],[product_id]:[subtotal_idr]],4,0)</f>
        <v>119000</v>
      </c>
      <c r="K4666" t="str">
        <f>VLOOKUP($G4666,products7[#All],2,0)</f>
        <v>Jacket Coach NusaBrand</v>
      </c>
      <c r="L4666" t="str">
        <f>VLOOKUP($G4666,products7[#All],3,0)</f>
        <v>Jacket</v>
      </c>
      <c r="M4666" t="str">
        <f>VLOOKUP($G4666,products7[#All],7,0)</f>
        <v>NusaBrand</v>
      </c>
    </row>
    <row r="4667" spans="1:13" x14ac:dyDescent="0.35">
      <c r="A4667" t="s">
        <v>10155</v>
      </c>
      <c r="B4667" s="2">
        <f>VLOOKUP(A4667,orders[#All],3,0)</f>
        <v>44903</v>
      </c>
      <c r="C4667" t="str">
        <f>VLOOKUP($A4667,orders[#All],9,0)</f>
        <v>delivered</v>
      </c>
      <c r="D4667" t="str">
        <f>VLOOKUP($A4667,orders[#All],5,0)</f>
        <v>Manado</v>
      </c>
      <c r="E4667" t="str">
        <f>VLOOKUP($A4667,orders[#All],6,0)</f>
        <v>Sulawesi Utara</v>
      </c>
      <c r="F4667" t="str">
        <f>VLOOKUP($A4667,orders[#All],10,0)</f>
        <v>RAMADAN23</v>
      </c>
      <c r="G4667" t="s">
        <v>3837</v>
      </c>
      <c r="H4667">
        <f>VLOOKUP(working_table!G4667,order_items[[#All],[product_id]:[subtotal_idr]],2,0)</f>
        <v>1</v>
      </c>
      <c r="I4667" s="5">
        <f>VLOOKUP(working_table!$G4667,order_items[[#All],[product_id]:[subtotal_idr]],3,0)</f>
        <v>329000</v>
      </c>
      <c r="J4667" s="5">
        <f>VLOOKUP(working_table!$G4667,order_items[[#All],[product_id]:[subtotal_idr]],4,0)</f>
        <v>329000</v>
      </c>
      <c r="K4667" t="str">
        <f>VLOOKUP($G4667,products7[#All],2,0)</f>
        <v>Topi Baseball Cendana Co</v>
      </c>
      <c r="L4667" t="str">
        <f>VLOOKUP($G4667,products7[#All],3,0)</f>
        <v>Accessories</v>
      </c>
      <c r="M4667" t="str">
        <f>VLOOKUP($G4667,products7[#All],7,0)</f>
        <v>Cendana Co</v>
      </c>
    </row>
    <row r="4668" spans="1:13" x14ac:dyDescent="0.35">
      <c r="A4668" t="s">
        <v>10158</v>
      </c>
      <c r="B4668" s="2">
        <f>VLOOKUP(A4668,orders[#All],3,0)</f>
        <v>44847</v>
      </c>
      <c r="C4668" t="str">
        <f>VLOOKUP($A4668,orders[#All],9,0)</f>
        <v>returned</v>
      </c>
      <c r="D4668" t="str">
        <f>VLOOKUP($A4668,orders[#All],5,0)</f>
        <v>Bandung</v>
      </c>
      <c r="E4668" t="str">
        <f>VLOOKUP($A4668,orders[#All],6,0)</f>
        <v>Jawa Barat</v>
      </c>
      <c r="F4668" t="str">
        <f>VLOOKUP($A4668,orders[#All],10,0)</f>
        <v>TANPA PROMO</v>
      </c>
      <c r="G4668" t="s">
        <v>2659</v>
      </c>
      <c r="H4668">
        <f>VLOOKUP(working_table!G4668,order_items[[#All],[product_id]:[subtotal_idr]],2,0)</f>
        <v>1</v>
      </c>
      <c r="I4668" s="5">
        <f>VLOOKUP(working_table!$G4668,order_items[[#All],[product_id]:[subtotal_idr]],3,0)</f>
        <v>449000</v>
      </c>
      <c r="J4668" s="5">
        <f>VLOOKUP(working_table!$G4668,order_items[[#All],[product_id]:[subtotal_idr]],4,0)</f>
        <v>449000</v>
      </c>
      <c r="K4668" t="str">
        <f>VLOOKUP($G4668,products7[#All],2,0)</f>
        <v>Jacket Hoodie Riang Apparel</v>
      </c>
      <c r="L4668" t="str">
        <f>VLOOKUP($G4668,products7[#All],3,0)</f>
        <v>Jacket</v>
      </c>
      <c r="M4668" t="str">
        <f>VLOOKUP($G4668,products7[#All],7,0)</f>
        <v>Riang Apparel</v>
      </c>
    </row>
    <row r="4669" spans="1:13" x14ac:dyDescent="0.35">
      <c r="A4669" t="s">
        <v>10158</v>
      </c>
      <c r="B4669" s="2">
        <f>VLOOKUP(A4669,orders[#All],3,0)</f>
        <v>44847</v>
      </c>
      <c r="C4669" t="str">
        <f>VLOOKUP($A4669,orders[#All],9,0)</f>
        <v>returned</v>
      </c>
      <c r="D4669" t="str">
        <f>VLOOKUP($A4669,orders[#All],5,0)</f>
        <v>Bandung</v>
      </c>
      <c r="E4669" t="str">
        <f>VLOOKUP($A4669,orders[#All],6,0)</f>
        <v>Jawa Barat</v>
      </c>
      <c r="F4669" t="str">
        <f>VLOOKUP($A4669,orders[#All],10,0)</f>
        <v>TANPA PROMO</v>
      </c>
      <c r="G4669" t="s">
        <v>2838</v>
      </c>
      <c r="H4669">
        <f>VLOOKUP(working_table!G4669,order_items[[#All],[product_id]:[subtotal_idr]],2,0)</f>
        <v>2</v>
      </c>
      <c r="I4669" s="5">
        <f>VLOOKUP(working_table!$G4669,order_items[[#All],[product_id]:[subtotal_idr]],3,0)</f>
        <v>129000</v>
      </c>
      <c r="J4669" s="5">
        <f>VLOOKUP(working_table!$G4669,order_items[[#All],[product_id]:[subtotal_idr]],4,0)</f>
        <v>258000</v>
      </c>
      <c r="K4669" t="str">
        <f>VLOOKUP($G4669,products7[#All],2,0)</f>
        <v>Pants Wide Leg Cendana Co</v>
      </c>
      <c r="L4669" t="str">
        <f>VLOOKUP($G4669,products7[#All],3,0)</f>
        <v>Pants</v>
      </c>
      <c r="M4669" t="str">
        <f>VLOOKUP($G4669,products7[#All],7,0)</f>
        <v>Cendana Co</v>
      </c>
    </row>
    <row r="4670" spans="1:13" x14ac:dyDescent="0.35">
      <c r="A4670" t="s">
        <v>10161</v>
      </c>
      <c r="B4670" s="2">
        <f>VLOOKUP(A4670,orders[#All],3,0)</f>
        <v>45272</v>
      </c>
      <c r="C4670" t="str">
        <f>VLOOKUP($A4670,orders[#All],9,0)</f>
        <v>delivered</v>
      </c>
      <c r="D4670" t="str">
        <f>VLOOKUP($A4670,orders[#All],5,0)</f>
        <v>Malang</v>
      </c>
      <c r="E4670" t="str">
        <f>VLOOKUP($A4670,orders[#All],6,0)</f>
        <v>Jawa Timur</v>
      </c>
      <c r="F4670" t="str">
        <f>VLOOKUP($A4670,orders[#All],10,0)</f>
        <v>TANPA PROMO</v>
      </c>
      <c r="G4670" t="s">
        <v>2473</v>
      </c>
      <c r="H4670">
        <f>VLOOKUP(working_table!G4670,order_items[[#All],[product_id]:[subtotal_idr]],2,0)</f>
        <v>1</v>
      </c>
      <c r="I4670" s="5">
        <f>VLOOKUP(working_table!$G4670,order_items[[#All],[product_id]:[subtotal_idr]],3,0)</f>
        <v>499000</v>
      </c>
      <c r="J4670" s="5">
        <f>VLOOKUP(working_table!$G4670,order_items[[#All],[product_id]:[subtotal_idr]],4,0)</f>
        <v>499000</v>
      </c>
      <c r="K4670" t="str">
        <f>VLOOKUP($G4670,products7[#All],2,0)</f>
        <v>Kemeja Batik BajuKita</v>
      </c>
      <c r="L4670" t="str">
        <f>VLOOKUP($G4670,products7[#All],3,0)</f>
        <v>kemeja</v>
      </c>
      <c r="M4670" t="str">
        <f>VLOOKUP($G4670,products7[#All],7,0)</f>
        <v>BajuKita</v>
      </c>
    </row>
    <row r="4671" spans="1:13" x14ac:dyDescent="0.35">
      <c r="A4671" t="s">
        <v>10161</v>
      </c>
      <c r="B4671" s="2">
        <f>VLOOKUP(A4671,orders[#All],3,0)</f>
        <v>45272</v>
      </c>
      <c r="C4671" t="str">
        <f>VLOOKUP($A4671,orders[#All],9,0)</f>
        <v>delivered</v>
      </c>
      <c r="D4671" t="str">
        <f>VLOOKUP($A4671,orders[#All],5,0)</f>
        <v>Malang</v>
      </c>
      <c r="E4671" t="str">
        <f>VLOOKUP($A4671,orders[#All],6,0)</f>
        <v>Jawa Timur</v>
      </c>
      <c r="F4671" t="str">
        <f>VLOOKUP($A4671,orders[#All],10,0)</f>
        <v>TANPA PROMO</v>
      </c>
      <c r="G4671" t="s">
        <v>3375</v>
      </c>
      <c r="H4671">
        <f>VLOOKUP(working_table!G4671,order_items[[#All],[product_id]:[subtotal_idr]],2,0)</f>
        <v>1</v>
      </c>
      <c r="I4671" s="5">
        <f>VLOOKUP(working_table!$G4671,order_items[[#All],[product_id]:[subtotal_idr]],3,0)</f>
        <v>149000</v>
      </c>
      <c r="J4671" s="5">
        <f>VLOOKUP(working_table!$G4671,order_items[[#All],[product_id]:[subtotal_idr]],4,0)</f>
        <v>149000</v>
      </c>
      <c r="K4671" t="str">
        <f>VLOOKUP($G4671,products7[#All],2,0)</f>
        <v>Pants Cargo Senja Wear</v>
      </c>
      <c r="L4671" t="str">
        <f>VLOOKUP($G4671,products7[#All],3,0)</f>
        <v>Pants</v>
      </c>
      <c r="M4671" t="str">
        <f>VLOOKUP($G4671,products7[#All],7,0)</f>
        <v>Senja Wear</v>
      </c>
    </row>
    <row r="4672" spans="1:13" x14ac:dyDescent="0.35">
      <c r="A4672" t="s">
        <v>10161</v>
      </c>
      <c r="B4672" s="2">
        <f>VLOOKUP(A4672,orders[#All],3,0)</f>
        <v>45272</v>
      </c>
      <c r="C4672" t="str">
        <f>VLOOKUP($A4672,orders[#All],9,0)</f>
        <v>delivered</v>
      </c>
      <c r="D4672" t="str">
        <f>VLOOKUP($A4672,orders[#All],5,0)</f>
        <v>Malang</v>
      </c>
      <c r="E4672" t="str">
        <f>VLOOKUP($A4672,orders[#All],6,0)</f>
        <v>Jawa Timur</v>
      </c>
      <c r="F4672" t="str">
        <f>VLOOKUP($A4672,orders[#All],10,0)</f>
        <v>TANPA PROMO</v>
      </c>
      <c r="G4672" t="s">
        <v>2649</v>
      </c>
      <c r="H4672">
        <f>VLOOKUP(working_table!G4672,order_items[[#All],[product_id]:[subtotal_idr]],2,0)</f>
        <v>1</v>
      </c>
      <c r="I4672" s="5">
        <f>VLOOKUP(working_table!$G4672,order_items[[#All],[product_id]:[subtotal_idr]],3,0)</f>
        <v>129000</v>
      </c>
      <c r="J4672" s="5">
        <f>VLOOKUP(working_table!$G4672,order_items[[#All],[product_id]:[subtotal_idr]],4,0)</f>
        <v>129000</v>
      </c>
      <c r="K4672" t="str">
        <f>VLOOKUP($G4672,products7[#All],2,0)</f>
        <v>Dress Bodycon SandangIndo</v>
      </c>
      <c r="L4672" t="str">
        <f>VLOOKUP($G4672,products7[#All],3,0)</f>
        <v>Dress</v>
      </c>
      <c r="M4672" t="str">
        <f>VLOOKUP($G4672,products7[#All],7,0)</f>
        <v>SandangIndo</v>
      </c>
    </row>
    <row r="4673" spans="1:13" x14ac:dyDescent="0.35">
      <c r="A4673" t="s">
        <v>10165</v>
      </c>
      <c r="B4673" s="2">
        <f>VLOOKUP(A4673,orders[#All],3,0)</f>
        <v>44645</v>
      </c>
      <c r="C4673" t="str">
        <f>VLOOKUP($A4673,orders[#All],9,0)</f>
        <v>delivered</v>
      </c>
      <c r="D4673" t="str">
        <f>VLOOKUP($A4673,orders[#All],5,0)</f>
        <v>Banjarmasin</v>
      </c>
      <c r="E4673" t="str">
        <f>VLOOKUP($A4673,orders[#All],6,0)</f>
        <v>Kalimantan Selatan</v>
      </c>
      <c r="F4673" t="str">
        <f>VLOOKUP($A4673,orders[#All],10,0)</f>
        <v>TANPA PROMO</v>
      </c>
      <c r="G4673" t="s">
        <v>2773</v>
      </c>
      <c r="H4673">
        <f>VLOOKUP(working_table!G4673,order_items[[#All],[product_id]:[subtotal_idr]],2,0)</f>
        <v>1</v>
      </c>
      <c r="I4673" s="5">
        <f>VLOOKUP(working_table!$G4673,order_items[[#All],[product_id]:[subtotal_idr]],3,0)</f>
        <v>49000</v>
      </c>
      <c r="J4673" s="5">
        <f>VLOOKUP(working_table!$G4673,order_items[[#All],[product_id]:[subtotal_idr]],4,0)</f>
        <v>49000</v>
      </c>
      <c r="K4673" t="str">
        <f>VLOOKUP($G4673,products7[#All],2,0)</f>
        <v>Jacket Denim BajuKita</v>
      </c>
      <c r="L4673" t="str">
        <f>VLOOKUP($G4673,products7[#All],3,0)</f>
        <v>Jacket</v>
      </c>
      <c r="M4673" t="str">
        <f>VLOOKUP($G4673,products7[#All],7,0)</f>
        <v>BajuKita</v>
      </c>
    </row>
    <row r="4674" spans="1:13" x14ac:dyDescent="0.35">
      <c r="A4674" t="s">
        <v>10165</v>
      </c>
      <c r="B4674" s="2">
        <f>VLOOKUP(A4674,orders[#All],3,0)</f>
        <v>44645</v>
      </c>
      <c r="C4674" t="str">
        <f>VLOOKUP($A4674,orders[#All],9,0)</f>
        <v>delivered</v>
      </c>
      <c r="D4674" t="str">
        <f>VLOOKUP($A4674,orders[#All],5,0)</f>
        <v>Banjarmasin</v>
      </c>
      <c r="E4674" t="str">
        <f>VLOOKUP($A4674,orders[#All],6,0)</f>
        <v>Kalimantan Selatan</v>
      </c>
      <c r="F4674" t="str">
        <f>VLOOKUP($A4674,orders[#All],10,0)</f>
        <v>TANPA PROMO</v>
      </c>
      <c r="G4674" t="s">
        <v>2761</v>
      </c>
      <c r="H4674">
        <f>VLOOKUP(working_table!G4674,order_items[[#All],[product_id]:[subtotal_idr]],2,0)</f>
        <v>1</v>
      </c>
      <c r="I4674" s="5">
        <f>VLOOKUP(working_table!$G4674,order_items[[#All],[product_id]:[subtotal_idr]],3,0)</f>
        <v>179000</v>
      </c>
      <c r="J4674" s="5">
        <f>VLOOKUP(working_table!$G4674,order_items[[#All],[product_id]:[subtotal_idr]],4,0)</f>
        <v>179000</v>
      </c>
      <c r="K4674" t="str">
        <f>VLOOKUP($G4674,products7[#All],2,0)</f>
        <v>T-Shirt Striped Kanvas Lokal</v>
      </c>
      <c r="L4674" t="str">
        <f>VLOOKUP($G4674,products7[#All],3,0)</f>
        <v>T-Shirt</v>
      </c>
      <c r="M4674" t="str">
        <f>VLOOKUP($G4674,products7[#All],7,0)</f>
        <v>Kanvas Lokal</v>
      </c>
    </row>
    <row r="4675" spans="1:13" x14ac:dyDescent="0.35">
      <c r="A4675" t="s">
        <v>10165</v>
      </c>
      <c r="B4675" s="2">
        <f>VLOOKUP(A4675,orders[#All],3,0)</f>
        <v>44645</v>
      </c>
      <c r="C4675" t="str">
        <f>VLOOKUP($A4675,orders[#All],9,0)</f>
        <v>delivered</v>
      </c>
      <c r="D4675" t="str">
        <f>VLOOKUP($A4675,orders[#All],5,0)</f>
        <v>Banjarmasin</v>
      </c>
      <c r="E4675" t="str">
        <f>VLOOKUP($A4675,orders[#All],6,0)</f>
        <v>Kalimantan Selatan</v>
      </c>
      <c r="F4675" t="str">
        <f>VLOOKUP($A4675,orders[#All],10,0)</f>
        <v>TANPA PROMO</v>
      </c>
      <c r="G4675" t="s">
        <v>2485</v>
      </c>
      <c r="H4675">
        <f>VLOOKUP(working_table!G4675,order_items[[#All],[product_id]:[subtotal_idr]],2,0)</f>
        <v>3</v>
      </c>
      <c r="I4675" s="5">
        <f>VLOOKUP(working_table!$G4675,order_items[[#All],[product_id]:[subtotal_idr]],3,0)</f>
        <v>89000</v>
      </c>
      <c r="J4675" s="5">
        <f>VLOOKUP(working_table!$G4675,order_items[[#All],[product_id]:[subtotal_idr]],4,0)</f>
        <v>267000</v>
      </c>
      <c r="K4675" t="str">
        <f>VLOOKUP($G4675,products7[#All],2,0)</f>
        <v>Dress Mini Casual Riang Apparel</v>
      </c>
      <c r="L4675" t="str">
        <f>VLOOKUP($G4675,products7[#All],3,0)</f>
        <v>Dress</v>
      </c>
      <c r="M4675" t="str">
        <f>VLOOKUP($G4675,products7[#All],7,0)</f>
        <v>Riang Apparel</v>
      </c>
    </row>
    <row r="4676" spans="1:13" x14ac:dyDescent="0.35">
      <c r="A4676" t="s">
        <v>10169</v>
      </c>
      <c r="B4676" s="2">
        <f>VLOOKUP(A4676,orders[#All],3,0)</f>
        <v>44890</v>
      </c>
      <c r="C4676" t="str">
        <f>VLOOKUP($A4676,orders[#All],9,0)</f>
        <v>delivered</v>
      </c>
      <c r="D4676" t="str">
        <f>VLOOKUP($A4676,orders[#All],5,0)</f>
        <v>Depok</v>
      </c>
      <c r="E4676" t="str">
        <f>VLOOKUP($A4676,orders[#All],6,0)</f>
        <v>Jawa Barat</v>
      </c>
      <c r="F4676" t="str">
        <f>VLOOKUP($A4676,orders[#All],10,0)</f>
        <v>TANPA PROMO</v>
      </c>
      <c r="G4676" t="s">
        <v>2718</v>
      </c>
      <c r="H4676">
        <f>VLOOKUP(working_table!G4676,order_items[[#All],[product_id]:[subtotal_idr]],2,0)</f>
        <v>1</v>
      </c>
      <c r="I4676" s="5">
        <f>VLOOKUP(working_table!$G4676,order_items[[#All],[product_id]:[subtotal_idr]],3,0)</f>
        <v>59000</v>
      </c>
      <c r="J4676" s="5">
        <f>VLOOKUP(working_table!$G4676,order_items[[#All],[product_id]:[subtotal_idr]],4,0)</f>
        <v>59000</v>
      </c>
      <c r="K4676" t="str">
        <f>VLOOKUP($G4676,products7[#All],2,0)</f>
        <v>T-Shirt Oversize Kanvas Lokal</v>
      </c>
      <c r="L4676" t="str">
        <f>VLOOKUP($G4676,products7[#All],3,0)</f>
        <v>T-Shirt</v>
      </c>
      <c r="M4676" t="str">
        <f>VLOOKUP($G4676,products7[#All],7,0)</f>
        <v>Kanvas Lokal</v>
      </c>
    </row>
    <row r="4677" spans="1:13" x14ac:dyDescent="0.35">
      <c r="A4677" t="s">
        <v>10171</v>
      </c>
      <c r="B4677" s="2">
        <f>VLOOKUP(A4677,orders[#All],3,0)</f>
        <v>45653</v>
      </c>
      <c r="C4677" t="str">
        <f>VLOOKUP($A4677,orders[#All],9,0)</f>
        <v>delivered</v>
      </c>
      <c r="D4677" t="str">
        <f>VLOOKUP($A4677,orders[#All],5,0)</f>
        <v>Malang</v>
      </c>
      <c r="E4677" t="str">
        <f>VLOOKUP($A4677,orders[#All],6,0)</f>
        <v>Jawa Timur</v>
      </c>
      <c r="F4677" t="str">
        <f>VLOOKUP($A4677,orders[#All],10,0)</f>
        <v>WEEKEND25</v>
      </c>
      <c r="G4677" t="s">
        <v>3918</v>
      </c>
      <c r="H4677">
        <f>VLOOKUP(working_table!G4677,order_items[[#All],[product_id]:[subtotal_idr]],2,0)</f>
        <v>1</v>
      </c>
      <c r="I4677" s="5">
        <f>VLOOKUP(working_table!$G4677,order_items[[#All],[product_id]:[subtotal_idr]],3,0)</f>
        <v>99000</v>
      </c>
      <c r="J4677" s="5">
        <f>VLOOKUP(working_table!$G4677,order_items[[#All],[product_id]:[subtotal_idr]],4,0)</f>
        <v>99000</v>
      </c>
      <c r="K4677" t="str">
        <f>VLOOKUP($G4677,products7[#All],2,0)</f>
        <v>Dress A-Line Pesona Indo</v>
      </c>
      <c r="L4677" t="str">
        <f>VLOOKUP($G4677,products7[#All],3,0)</f>
        <v>Dress</v>
      </c>
      <c r="M4677" t="str">
        <f>VLOOKUP($G4677,products7[#All],7,0)</f>
        <v>Pesona Indo</v>
      </c>
    </row>
    <row r="4678" spans="1:13" x14ac:dyDescent="0.35">
      <c r="A4678" t="s">
        <v>10171</v>
      </c>
      <c r="B4678" s="2">
        <f>VLOOKUP(A4678,orders[#All],3,0)</f>
        <v>45653</v>
      </c>
      <c r="C4678" t="str">
        <f>VLOOKUP($A4678,orders[#All],9,0)</f>
        <v>delivered</v>
      </c>
      <c r="D4678" t="str">
        <f>VLOOKUP($A4678,orders[#All],5,0)</f>
        <v>Malang</v>
      </c>
      <c r="E4678" t="str">
        <f>VLOOKUP($A4678,orders[#All],6,0)</f>
        <v>Jawa Timur</v>
      </c>
      <c r="F4678" t="str">
        <f>VLOOKUP($A4678,orders[#All],10,0)</f>
        <v>WEEKEND25</v>
      </c>
      <c r="G4678" t="s">
        <v>2652</v>
      </c>
      <c r="H4678">
        <f>VLOOKUP(working_table!G4678,order_items[[#All],[product_id]:[subtotal_idr]],2,0)</f>
        <v>1</v>
      </c>
      <c r="I4678" s="5">
        <f>VLOOKUP(working_table!$G4678,order_items[[#All],[product_id]:[subtotal_idr]],3,0)</f>
        <v>229000</v>
      </c>
      <c r="J4678" s="5">
        <f>VLOOKUP(working_table!$G4678,order_items[[#All],[product_id]:[subtotal_idr]],4,0)</f>
        <v>229000</v>
      </c>
      <c r="K4678" t="str">
        <f>VLOOKUP($G4678,products7[#All],2,0)</f>
        <v>Kemeja Oxford Riang Apparel</v>
      </c>
      <c r="L4678" t="str">
        <f>VLOOKUP($G4678,products7[#All],3,0)</f>
        <v>T-Shirt</v>
      </c>
      <c r="M4678" t="str">
        <f>VLOOKUP($G4678,products7[#All],7,0)</f>
        <v>Riang Apparel</v>
      </c>
    </row>
    <row r="4679" spans="1:13" x14ac:dyDescent="0.35">
      <c r="A4679" t="s">
        <v>10171</v>
      </c>
      <c r="B4679" s="2">
        <f>VLOOKUP(A4679,orders[#All],3,0)</f>
        <v>45653</v>
      </c>
      <c r="C4679" t="str">
        <f>VLOOKUP($A4679,orders[#All],9,0)</f>
        <v>delivered</v>
      </c>
      <c r="D4679" t="str">
        <f>VLOOKUP($A4679,orders[#All],5,0)</f>
        <v>Malang</v>
      </c>
      <c r="E4679" t="str">
        <f>VLOOKUP($A4679,orders[#All],6,0)</f>
        <v>Jawa Timur</v>
      </c>
      <c r="F4679" t="str">
        <f>VLOOKUP($A4679,orders[#All],10,0)</f>
        <v>WEEKEND25</v>
      </c>
      <c r="G4679" t="s">
        <v>2655</v>
      </c>
      <c r="H4679">
        <f>VLOOKUP(working_table!G4679,order_items[[#All],[product_id]:[subtotal_idr]],2,0)</f>
        <v>1</v>
      </c>
      <c r="I4679" s="5">
        <f>VLOOKUP(working_table!$G4679,order_items[[#All],[product_id]:[subtotal_idr]],3,0)</f>
        <v>89000</v>
      </c>
      <c r="J4679" s="5">
        <f>VLOOKUP(working_table!$G4679,order_items[[#All],[product_id]:[subtotal_idr]],4,0)</f>
        <v>89000</v>
      </c>
      <c r="K4679" t="str">
        <f>VLOOKUP($G4679,products7[#All],2,0)</f>
        <v>Dress Maxi Polos Ratu Mode</v>
      </c>
      <c r="L4679" t="str">
        <f>VLOOKUP($G4679,products7[#All],3,0)</f>
        <v>Dress</v>
      </c>
      <c r="M4679" t="str">
        <f>VLOOKUP($G4679,products7[#All],7,0)</f>
        <v>Ratu Mode</v>
      </c>
    </row>
    <row r="4680" spans="1:13" x14ac:dyDescent="0.35">
      <c r="A4680" t="s">
        <v>10175</v>
      </c>
      <c r="B4680" s="2">
        <f>VLOOKUP(A4680,orders[#All],3,0)</f>
        <v>45293</v>
      </c>
      <c r="C4680" t="str">
        <f>VLOOKUP($A4680,orders[#All],9,0)</f>
        <v>processing</v>
      </c>
      <c r="D4680" t="str">
        <f>VLOOKUP($A4680,orders[#All],5,0)</f>
        <v>Padang</v>
      </c>
      <c r="E4680" t="str">
        <f>VLOOKUP($A4680,orders[#All],6,0)</f>
        <v>Sumatera Barat</v>
      </c>
      <c r="F4680" t="str">
        <f>VLOOKUP($A4680,orders[#All],10,0)</f>
        <v>FLASHSALE</v>
      </c>
      <c r="G4680" t="s">
        <v>2810</v>
      </c>
      <c r="H4680">
        <f>VLOOKUP(working_table!G4680,order_items[[#All],[product_id]:[subtotal_idr]],2,0)</f>
        <v>1</v>
      </c>
      <c r="I4680" s="5">
        <f>VLOOKUP(working_table!$G4680,order_items[[#All],[product_id]:[subtotal_idr]],3,0)</f>
        <v>329000</v>
      </c>
      <c r="J4680" s="5">
        <f>VLOOKUP(working_table!$G4680,order_items[[#All],[product_id]:[subtotal_idr]],4,0)</f>
        <v>329000</v>
      </c>
      <c r="K4680" t="str">
        <f>VLOOKUP($G4680,products7[#All],2,0)</f>
        <v>Kemeja Flanel Tropika Style</v>
      </c>
      <c r="L4680" t="str">
        <f>VLOOKUP($G4680,products7[#All],3,0)</f>
        <v>Kemeja</v>
      </c>
      <c r="M4680" t="str">
        <f>VLOOKUP($G4680,products7[#All],7,0)</f>
        <v>Tropika Style</v>
      </c>
    </row>
    <row r="4681" spans="1:13" x14ac:dyDescent="0.35">
      <c r="A4681" t="s">
        <v>10177</v>
      </c>
      <c r="B4681" s="2">
        <f>VLOOKUP(A4681,orders[#All],3,0)</f>
        <v>45545</v>
      </c>
      <c r="C4681" t="str">
        <f>VLOOKUP($A4681,orders[#All],9,0)</f>
        <v>returned</v>
      </c>
      <c r="D4681" t="str">
        <f>VLOOKUP($A4681,orders[#All],5,0)</f>
        <v>Tangerang</v>
      </c>
      <c r="E4681" t="str">
        <f>VLOOKUP($A4681,orders[#All],6,0)</f>
        <v>Banten</v>
      </c>
      <c r="F4681" t="str">
        <f>VLOOKUP($A4681,orders[#All],10,0)</f>
        <v>RAMADAN23</v>
      </c>
      <c r="G4681" t="s">
        <v>2866</v>
      </c>
      <c r="H4681">
        <f>VLOOKUP(working_table!G4681,order_items[[#All],[product_id]:[subtotal_idr]],2,0)</f>
        <v>1</v>
      </c>
      <c r="I4681" s="5">
        <f>VLOOKUP(working_table!$G4681,order_items[[#All],[product_id]:[subtotal_idr]],3,0)</f>
        <v>199000</v>
      </c>
      <c r="J4681" s="5">
        <f>VLOOKUP(working_table!$G4681,order_items[[#All],[product_id]:[subtotal_idr]],4,0)</f>
        <v>199000</v>
      </c>
      <c r="K4681" t="str">
        <f>VLOOKUP($G4681,products7[#All],2,0)</f>
        <v>Pants Chino BajuKita</v>
      </c>
      <c r="L4681" t="str">
        <f>VLOOKUP($G4681,products7[#All],3,0)</f>
        <v>Pants</v>
      </c>
      <c r="M4681" t="str">
        <f>VLOOKUP($G4681,products7[#All],7,0)</f>
        <v>BajuKita</v>
      </c>
    </row>
    <row r="4682" spans="1:13" x14ac:dyDescent="0.35">
      <c r="A4682" t="s">
        <v>10177</v>
      </c>
      <c r="B4682" s="2">
        <f>VLOOKUP(A4682,orders[#All],3,0)</f>
        <v>45545</v>
      </c>
      <c r="C4682" t="str">
        <f>VLOOKUP($A4682,orders[#All],9,0)</f>
        <v>returned</v>
      </c>
      <c r="D4682" t="str">
        <f>VLOOKUP($A4682,orders[#All],5,0)</f>
        <v>Tangerang</v>
      </c>
      <c r="E4682" t="str">
        <f>VLOOKUP($A4682,orders[#All],6,0)</f>
        <v>Banten</v>
      </c>
      <c r="F4682" t="str">
        <f>VLOOKUP($A4682,orders[#All],10,0)</f>
        <v>RAMADAN23</v>
      </c>
      <c r="G4682" t="s">
        <v>2505</v>
      </c>
      <c r="H4682">
        <f>VLOOKUP(working_table!G4682,order_items[[#All],[product_id]:[subtotal_idr]],2,0)</f>
        <v>1</v>
      </c>
      <c r="I4682" s="5">
        <f>VLOOKUP(working_table!$G4682,order_items[[#All],[product_id]:[subtotal_idr]],3,0)</f>
        <v>99000</v>
      </c>
      <c r="J4682" s="5">
        <f>VLOOKUP(working_table!$G4682,order_items[[#All],[product_id]:[subtotal_idr]],4,0)</f>
        <v>99000</v>
      </c>
      <c r="K4682" t="str">
        <f>VLOOKUP($G4682,products7[#All],2,0)</f>
        <v>Dress Mini Casual Pesona Indo</v>
      </c>
      <c r="L4682" t="str">
        <f>VLOOKUP($G4682,products7[#All],3,0)</f>
        <v>dress</v>
      </c>
      <c r="M4682" t="str">
        <f>VLOOKUP($G4682,products7[#All],7,0)</f>
        <v>Pesona Indo</v>
      </c>
    </row>
    <row r="4683" spans="1:13" x14ac:dyDescent="0.35">
      <c r="A4683" t="s">
        <v>10180</v>
      </c>
      <c r="B4683" s="2">
        <f>VLOOKUP(A4683,orders[#All],3,0)</f>
        <v>45596</v>
      </c>
      <c r="C4683" t="str">
        <f>VLOOKUP($A4683,orders[#All],9,0)</f>
        <v>delivered</v>
      </c>
      <c r="D4683" t="str">
        <f>VLOOKUP($A4683,orders[#All],5,0)</f>
        <v>Yogyakarta</v>
      </c>
      <c r="E4683" t="str">
        <f>VLOOKUP($A4683,orders[#All],6,0)</f>
        <v>DI Yogyakarta</v>
      </c>
      <c r="F4683" t="str">
        <f>VLOOKUP($A4683,orders[#All],10,0)</f>
        <v>FLASHSALE</v>
      </c>
      <c r="G4683" t="s">
        <v>3287</v>
      </c>
      <c r="H4683">
        <f>VLOOKUP(working_table!G4683,order_items[[#All],[product_id]:[subtotal_idr]],2,0)</f>
        <v>1</v>
      </c>
      <c r="I4683" s="5">
        <f>VLOOKUP(working_table!$G4683,order_items[[#All],[product_id]:[subtotal_idr]],3,0)</f>
        <v>229000</v>
      </c>
      <c r="J4683" s="5">
        <f>VLOOKUP(working_table!$G4683,order_items[[#All],[product_id]:[subtotal_idr]],4,0)</f>
        <v>229000</v>
      </c>
      <c r="K4683" t="str">
        <f>VLOOKUP($G4683,products7[#All],2,0)</f>
        <v>T-Shirt Graphic SandangIndo</v>
      </c>
      <c r="L4683" t="str">
        <f>VLOOKUP($G4683,products7[#All],3,0)</f>
        <v>T-Shirt</v>
      </c>
      <c r="M4683" t="str">
        <f>VLOOKUP($G4683,products7[#All],7,0)</f>
        <v>SandangIndo</v>
      </c>
    </row>
    <row r="4684" spans="1:13" x14ac:dyDescent="0.35">
      <c r="A4684" t="s">
        <v>10182</v>
      </c>
      <c r="B4684" s="2">
        <f>VLOOKUP(A4684,orders[#All],3,0)</f>
        <v>45715</v>
      </c>
      <c r="C4684" t="str">
        <f>VLOOKUP($A4684,orders[#All],9,0)</f>
        <v>processing</v>
      </c>
      <c r="D4684" t="str">
        <f>VLOOKUP($A4684,orders[#All],5,0)</f>
        <v>Banjarmasin</v>
      </c>
      <c r="E4684" t="str">
        <f>VLOOKUP($A4684,orders[#All],6,0)</f>
        <v>Kalimantan Selatan</v>
      </c>
      <c r="F4684" t="str">
        <f>VLOOKUP($A4684,orders[#All],10,0)</f>
        <v>TANPA PROMO</v>
      </c>
      <c r="G4684" t="s">
        <v>2798</v>
      </c>
      <c r="H4684">
        <f>VLOOKUP(working_table!G4684,order_items[[#All],[product_id]:[subtotal_idr]],2,0)</f>
        <v>1</v>
      </c>
      <c r="I4684" s="5">
        <f>VLOOKUP(working_table!$G4684,order_items[[#All],[product_id]:[subtotal_idr]],3,0)</f>
        <v>59000</v>
      </c>
      <c r="J4684" s="5">
        <f>VLOOKUP(working_table!$G4684,order_items[[#All],[product_id]:[subtotal_idr]],4,0)</f>
        <v>59000</v>
      </c>
      <c r="K4684" t="str">
        <f>VLOOKUP($G4684,products7[#All],2,0)</f>
        <v>Jacket Denim Kanvas Lokal</v>
      </c>
      <c r="L4684" t="str">
        <f>VLOOKUP($G4684,products7[#All],3,0)</f>
        <v>Jacket</v>
      </c>
      <c r="M4684" t="str">
        <f>VLOOKUP($G4684,products7[#All],7,0)</f>
        <v>Kanvas Lokal</v>
      </c>
    </row>
    <row r="4685" spans="1:13" x14ac:dyDescent="0.35">
      <c r="A4685" t="s">
        <v>10182</v>
      </c>
      <c r="B4685" s="2">
        <f>VLOOKUP(A4685,orders[#All],3,0)</f>
        <v>45715</v>
      </c>
      <c r="C4685" t="str">
        <f>VLOOKUP($A4685,orders[#All],9,0)</f>
        <v>processing</v>
      </c>
      <c r="D4685" t="str">
        <f>VLOOKUP($A4685,orders[#All],5,0)</f>
        <v>Banjarmasin</v>
      </c>
      <c r="E4685" t="str">
        <f>VLOOKUP($A4685,orders[#All],6,0)</f>
        <v>Kalimantan Selatan</v>
      </c>
      <c r="F4685" t="str">
        <f>VLOOKUP($A4685,orders[#All],10,0)</f>
        <v>TANPA PROMO</v>
      </c>
      <c r="G4685" t="s">
        <v>2582</v>
      </c>
      <c r="H4685">
        <f>VLOOKUP(working_table!G4685,order_items[[#All],[product_id]:[subtotal_idr]],2,0)</f>
        <v>1</v>
      </c>
      <c r="I4685" s="5">
        <f>VLOOKUP(working_table!$G4685,order_items[[#All],[product_id]:[subtotal_idr]],3,0)</f>
        <v>59000</v>
      </c>
      <c r="J4685" s="5">
        <f>VLOOKUP(working_table!$G4685,order_items[[#All],[product_id]:[subtotal_idr]],4,0)</f>
        <v>59000</v>
      </c>
      <c r="K4685" t="str">
        <f>VLOOKUP($G4685,products7[#All],2,0)</f>
        <v>Jacket Denim SandangIndo</v>
      </c>
      <c r="L4685" t="str">
        <f>VLOOKUP($G4685,products7[#All],3,0)</f>
        <v>Jacket</v>
      </c>
      <c r="M4685" t="str">
        <f>VLOOKUP($G4685,products7[#All],7,0)</f>
        <v>SandangIndo</v>
      </c>
    </row>
    <row r="4686" spans="1:13" x14ac:dyDescent="0.35">
      <c r="A4686" t="s">
        <v>10185</v>
      </c>
      <c r="B4686" s="2">
        <f>VLOOKUP(A4686,orders[#All],3,0)</f>
        <v>45433</v>
      </c>
      <c r="C4686" t="str">
        <f>VLOOKUP($A4686,orders[#All],9,0)</f>
        <v>delivered</v>
      </c>
      <c r="D4686" t="str">
        <f>VLOOKUP($A4686,orders[#All],5,0)</f>
        <v>Depok</v>
      </c>
      <c r="E4686" t="str">
        <f>VLOOKUP($A4686,orders[#All],6,0)</f>
        <v>Jawa Barat</v>
      </c>
      <c r="F4686" t="str">
        <f>VLOOKUP($A4686,orders[#All],10,0)</f>
        <v>RAMADAN23</v>
      </c>
      <c r="G4686" t="s">
        <v>2919</v>
      </c>
      <c r="H4686">
        <f>VLOOKUP(working_table!G4686,order_items[[#All],[product_id]:[subtotal_idr]],2,0)</f>
        <v>1</v>
      </c>
      <c r="I4686" s="5">
        <f>VLOOKUP(working_table!$G4686,order_items[[#All],[product_id]:[subtotal_idr]],3,0)</f>
        <v>179000</v>
      </c>
      <c r="J4686" s="5">
        <f>VLOOKUP(working_table!$G4686,order_items[[#All],[product_id]:[subtotal_idr]],4,0)</f>
        <v>179000</v>
      </c>
      <c r="K4686" t="str">
        <f>VLOOKUP($G4686,products7[#All],2,0)</f>
        <v>Jacket Parasut Kanvas Lokal</v>
      </c>
      <c r="L4686" t="str">
        <f>VLOOKUP($G4686,products7[#All],3,0)</f>
        <v>Jacket</v>
      </c>
      <c r="M4686" t="str">
        <f>VLOOKUP($G4686,products7[#All],7,0)</f>
        <v>Kanvas Lokal</v>
      </c>
    </row>
    <row r="4687" spans="1:13" x14ac:dyDescent="0.35">
      <c r="A4687" t="s">
        <v>10185</v>
      </c>
      <c r="B4687" s="2">
        <f>VLOOKUP(A4687,orders[#All],3,0)</f>
        <v>45433</v>
      </c>
      <c r="C4687" t="str">
        <f>VLOOKUP($A4687,orders[#All],9,0)</f>
        <v>delivered</v>
      </c>
      <c r="D4687" t="str">
        <f>VLOOKUP($A4687,orders[#All],5,0)</f>
        <v>Depok</v>
      </c>
      <c r="E4687" t="str">
        <f>VLOOKUP($A4687,orders[#All],6,0)</f>
        <v>Jawa Barat</v>
      </c>
      <c r="F4687" t="str">
        <f>VLOOKUP($A4687,orders[#All],10,0)</f>
        <v>RAMADAN23</v>
      </c>
      <c r="G4687" t="s">
        <v>2956</v>
      </c>
      <c r="H4687">
        <f>VLOOKUP(working_table!G4687,order_items[[#All],[product_id]:[subtotal_idr]],2,0)</f>
        <v>1</v>
      </c>
      <c r="I4687" s="5">
        <f>VLOOKUP(working_table!$G4687,order_items[[#All],[product_id]:[subtotal_idr]],3,0)</f>
        <v>399000</v>
      </c>
      <c r="J4687" s="5">
        <f>VLOOKUP(working_table!$G4687,order_items[[#All],[product_id]:[subtotal_idr]],4,0)</f>
        <v>399000</v>
      </c>
      <c r="K4687" t="str">
        <f>VLOOKUP($G4687,products7[#All],2,0)</f>
        <v>Pants Jogger Ratu Mode</v>
      </c>
      <c r="L4687" t="str">
        <f>VLOOKUP($G4687,products7[#All],3,0)</f>
        <v>Pants</v>
      </c>
      <c r="M4687" t="str">
        <f>VLOOKUP($G4687,products7[#All],7,0)</f>
        <v>Ratu Mode</v>
      </c>
    </row>
    <row r="4688" spans="1:13" x14ac:dyDescent="0.35">
      <c r="A4688" t="s">
        <v>10188</v>
      </c>
      <c r="B4688" s="2">
        <f>VLOOKUP(A4688,orders[#All],3,0)</f>
        <v>44952</v>
      </c>
      <c r="C4688" t="str">
        <f>VLOOKUP($A4688,orders[#All],9,0)</f>
        <v>delivered</v>
      </c>
      <c r="D4688" t="str">
        <f>VLOOKUP($A4688,orders[#All],5,0)</f>
        <v>Makassar</v>
      </c>
      <c r="E4688" t="str">
        <f>VLOOKUP($A4688,orders[#All],6,0)</f>
        <v>Sulawesi Selatan</v>
      </c>
      <c r="F4688" t="str">
        <f>VLOOKUP($A4688,orders[#All],10,0)</f>
        <v>SALE2024</v>
      </c>
      <c r="G4688" t="s">
        <v>3454</v>
      </c>
      <c r="H4688">
        <f>VLOOKUP(working_table!G4688,order_items[[#All],[product_id]:[subtotal_idr]],2,0)</f>
        <v>3</v>
      </c>
      <c r="I4688" s="5">
        <f>VLOOKUP(working_table!$G4688,order_items[[#All],[product_id]:[subtotal_idr]],3,0)</f>
        <v>199000</v>
      </c>
      <c r="J4688" s="5">
        <f>VLOOKUP(working_table!$G4688,order_items[[#All],[product_id]:[subtotal_idr]],4,0)</f>
        <v>597000</v>
      </c>
      <c r="K4688" t="str">
        <f>VLOOKUP($G4688,products7[#All],2,0)</f>
        <v>Kemeja Casual Ratu Mode</v>
      </c>
      <c r="L4688" t="str">
        <f>VLOOKUP($G4688,products7[#All],3,0)</f>
        <v>Kemeja</v>
      </c>
      <c r="M4688" t="str">
        <f>VLOOKUP($G4688,products7[#All],7,0)</f>
        <v>Ratu Mode</v>
      </c>
    </row>
    <row r="4689" spans="1:13" x14ac:dyDescent="0.35">
      <c r="A4689" t="s">
        <v>10188</v>
      </c>
      <c r="B4689" s="2">
        <f>VLOOKUP(A4689,orders[#All],3,0)</f>
        <v>44952</v>
      </c>
      <c r="C4689" t="str">
        <f>VLOOKUP($A4689,orders[#All],9,0)</f>
        <v>delivered</v>
      </c>
      <c r="D4689" t="str">
        <f>VLOOKUP($A4689,orders[#All],5,0)</f>
        <v>Makassar</v>
      </c>
      <c r="E4689" t="str">
        <f>VLOOKUP($A4689,orders[#All],6,0)</f>
        <v>Sulawesi Selatan</v>
      </c>
      <c r="F4689" t="str">
        <f>VLOOKUP($A4689,orders[#All],10,0)</f>
        <v>SALE2024</v>
      </c>
      <c r="G4689" t="s">
        <v>2826</v>
      </c>
      <c r="H4689">
        <f>VLOOKUP(working_table!G4689,order_items[[#All],[product_id]:[subtotal_idr]],2,0)</f>
        <v>1</v>
      </c>
      <c r="I4689" s="5">
        <f>VLOOKUP(working_table!$G4689,order_items[[#All],[product_id]:[subtotal_idr]],3,0)</f>
        <v>99000</v>
      </c>
      <c r="J4689" s="5">
        <f>VLOOKUP(working_table!$G4689,order_items[[#All],[product_id]:[subtotal_idr]],4,0)</f>
        <v>99000</v>
      </c>
      <c r="K4689" t="str">
        <f>VLOOKUP($G4689,products7[#All],2,0)</f>
        <v>Dress Midi Floral Senja Wear</v>
      </c>
      <c r="L4689" t="str">
        <f>VLOOKUP($G4689,products7[#All],3,0)</f>
        <v>Dress</v>
      </c>
      <c r="M4689" t="str">
        <f>VLOOKUP($G4689,products7[#All],7,0)</f>
        <v>Senja Wear</v>
      </c>
    </row>
    <row r="4690" spans="1:13" x14ac:dyDescent="0.35">
      <c r="A4690" t="s">
        <v>10191</v>
      </c>
      <c r="B4690" s="2">
        <f>VLOOKUP(A4690,orders[#All],3,0)</f>
        <v>45487</v>
      </c>
      <c r="C4690" t="str">
        <f>VLOOKUP($A4690,orders[#All],9,0)</f>
        <v>shipped</v>
      </c>
      <c r="D4690" t="str">
        <f>VLOOKUP($A4690,orders[#All],5,0)</f>
        <v>Balikpapan</v>
      </c>
      <c r="E4690" t="str">
        <f>VLOOKUP($A4690,orders[#All],6,0)</f>
        <v>Kalimantan Timur</v>
      </c>
      <c r="F4690" t="str">
        <f>VLOOKUP($A4690,orders[#All],10,0)</f>
        <v>TANPA PROMO</v>
      </c>
      <c r="G4690" t="s">
        <v>2387</v>
      </c>
      <c r="H4690">
        <f>VLOOKUP(working_table!G4690,order_items[[#All],[product_id]:[subtotal_idr]],2,0)</f>
        <v>2</v>
      </c>
      <c r="I4690" s="5">
        <f>VLOOKUP(working_table!$G4690,order_items[[#All],[product_id]:[subtotal_idr]],3,0)</f>
        <v>599000</v>
      </c>
      <c r="J4690" s="5">
        <f>VLOOKUP(working_table!$G4690,order_items[[#All],[product_id]:[subtotal_idr]],4,0)</f>
        <v>1198000</v>
      </c>
      <c r="K4690" t="str">
        <f>VLOOKUP($G4690,products7[#All],2,0)</f>
        <v>Dress Bodycon Pesona Indo</v>
      </c>
      <c r="L4690" t="str">
        <f>VLOOKUP($G4690,products7[#All],3,0)</f>
        <v>dress</v>
      </c>
      <c r="M4690" t="str">
        <f>VLOOKUP($G4690,products7[#All],7,0)</f>
        <v>Pesona Indo</v>
      </c>
    </row>
    <row r="4691" spans="1:13" x14ac:dyDescent="0.35">
      <c r="A4691" t="s">
        <v>10191</v>
      </c>
      <c r="B4691" s="2">
        <f>VLOOKUP(A4691,orders[#All],3,0)</f>
        <v>45487</v>
      </c>
      <c r="C4691" t="str">
        <f>VLOOKUP($A4691,orders[#All],9,0)</f>
        <v>shipped</v>
      </c>
      <c r="D4691" t="str">
        <f>VLOOKUP($A4691,orders[#All],5,0)</f>
        <v>Balikpapan</v>
      </c>
      <c r="E4691" t="str">
        <f>VLOOKUP($A4691,orders[#All],6,0)</f>
        <v>Kalimantan Timur</v>
      </c>
      <c r="F4691" t="str">
        <f>VLOOKUP($A4691,orders[#All],10,0)</f>
        <v>TANPA PROMO</v>
      </c>
      <c r="G4691" t="s">
        <v>3064</v>
      </c>
      <c r="H4691">
        <f>VLOOKUP(working_table!G4691,order_items[[#All],[product_id]:[subtotal_idr]],2,0)</f>
        <v>1</v>
      </c>
      <c r="I4691" s="5">
        <f>VLOOKUP(working_table!$G4691,order_items[[#All],[product_id]:[subtotal_idr]],3,0)</f>
        <v>279000</v>
      </c>
      <c r="J4691" s="5">
        <f>VLOOKUP(working_table!$G4691,order_items[[#All],[product_id]:[subtotal_idr]],4,0)</f>
        <v>279000</v>
      </c>
      <c r="K4691" t="str">
        <f>VLOOKUP($G4691,products7[#All],2,0)</f>
        <v>T-Shirt Slim Fit NusaBrand</v>
      </c>
      <c r="L4691" t="str">
        <f>VLOOKUP($G4691,products7[#All],3,0)</f>
        <v>T-Shirt</v>
      </c>
      <c r="M4691" t="str">
        <f>VLOOKUP($G4691,products7[#All],7,0)</f>
        <v>NusaBrand</v>
      </c>
    </row>
    <row r="4692" spans="1:13" x14ac:dyDescent="0.35">
      <c r="A4692" t="s">
        <v>10191</v>
      </c>
      <c r="B4692" s="2">
        <f>VLOOKUP(A4692,orders[#All],3,0)</f>
        <v>45487</v>
      </c>
      <c r="C4692" t="str">
        <f>VLOOKUP($A4692,orders[#All],9,0)</f>
        <v>shipped</v>
      </c>
      <c r="D4692" t="str">
        <f>VLOOKUP($A4692,orders[#All],5,0)</f>
        <v>Balikpapan</v>
      </c>
      <c r="E4692" t="str">
        <f>VLOOKUP($A4692,orders[#All],6,0)</f>
        <v>Kalimantan Timur</v>
      </c>
      <c r="F4692" t="str">
        <f>VLOOKUP($A4692,orders[#All],10,0)</f>
        <v>TANPA PROMO</v>
      </c>
      <c r="G4692" t="s">
        <v>2715</v>
      </c>
      <c r="H4692">
        <f>VLOOKUP(working_table!G4692,order_items[[#All],[product_id]:[subtotal_idr]],2,0)</f>
        <v>3</v>
      </c>
      <c r="I4692" s="5">
        <f>VLOOKUP(working_table!$G4692,order_items[[#All],[product_id]:[subtotal_idr]],3,0)</f>
        <v>199000</v>
      </c>
      <c r="J4692" s="5">
        <f>VLOOKUP(working_table!$G4692,order_items[[#All],[product_id]:[subtotal_idr]],4,0)</f>
        <v>597000</v>
      </c>
      <c r="K4692" t="str">
        <f>VLOOKUP($G4692,products7[#All],2,0)</f>
        <v>T-Shirt Oversize BajuKita</v>
      </c>
      <c r="L4692" t="str">
        <f>VLOOKUP($G4692,products7[#All],3,0)</f>
        <v>T-Shirt</v>
      </c>
      <c r="M4692" t="str">
        <f>VLOOKUP($G4692,products7[#All],7,0)</f>
        <v>BajuKita</v>
      </c>
    </row>
    <row r="4693" spans="1:13" x14ac:dyDescent="0.35">
      <c r="A4693" t="s">
        <v>10195</v>
      </c>
      <c r="B4693" s="2">
        <f>VLOOKUP(A4693,orders[#All],3,0)</f>
        <v>45387</v>
      </c>
      <c r="C4693" t="str">
        <f>VLOOKUP($A4693,orders[#All],9,0)</f>
        <v>delivered</v>
      </c>
      <c r="D4693" t="str">
        <f>VLOOKUP($A4693,orders[#All],5,0)</f>
        <v>Bekasi</v>
      </c>
      <c r="E4693" t="str">
        <f>VLOOKUP($A4693,orders[#All],6,0)</f>
        <v>Jawa Barat</v>
      </c>
      <c r="F4693" t="str">
        <f>VLOOKUP($A4693,orders[#All],10,0)</f>
        <v>NEWUSER</v>
      </c>
      <c r="G4693" t="s">
        <v>2634</v>
      </c>
      <c r="H4693">
        <f>VLOOKUP(working_table!G4693,order_items[[#All],[product_id]:[subtotal_idr]],2,0)</f>
        <v>1</v>
      </c>
      <c r="I4693" s="5">
        <f>VLOOKUP(working_table!$G4693,order_items[[#All],[product_id]:[subtotal_idr]],3,0)</f>
        <v>49000</v>
      </c>
      <c r="J4693" s="5">
        <f>VLOOKUP(working_table!$G4693,order_items[[#All],[product_id]:[subtotal_idr]],4,0)</f>
        <v>49000</v>
      </c>
      <c r="K4693" t="str">
        <f>VLOOKUP($G4693,products7[#All],2,0)</f>
        <v>T-Shirt Raglan Riang Apparel</v>
      </c>
      <c r="L4693" t="str">
        <f>VLOOKUP($G4693,products7[#All],3,0)</f>
        <v>T-Shirt</v>
      </c>
      <c r="M4693" t="str">
        <f>VLOOKUP($G4693,products7[#All],7,0)</f>
        <v>Riang Apparel</v>
      </c>
    </row>
    <row r="4694" spans="1:13" x14ac:dyDescent="0.35">
      <c r="A4694" t="s">
        <v>10195</v>
      </c>
      <c r="B4694" s="2">
        <f>VLOOKUP(A4694,orders[#All],3,0)</f>
        <v>45387</v>
      </c>
      <c r="C4694" t="str">
        <f>VLOOKUP($A4694,orders[#All],9,0)</f>
        <v>delivered</v>
      </c>
      <c r="D4694" t="str">
        <f>VLOOKUP($A4694,orders[#All],5,0)</f>
        <v>Bekasi</v>
      </c>
      <c r="E4694" t="str">
        <f>VLOOKUP($A4694,orders[#All],6,0)</f>
        <v>Jawa Barat</v>
      </c>
      <c r="F4694" t="str">
        <f>VLOOKUP($A4694,orders[#All],10,0)</f>
        <v>NEWUSER</v>
      </c>
      <c r="G4694" t="s">
        <v>2555</v>
      </c>
      <c r="H4694">
        <f>VLOOKUP(working_table!G4694,order_items[[#All],[product_id]:[subtotal_idr]],2,0)</f>
        <v>1</v>
      </c>
      <c r="I4694" s="5">
        <f>VLOOKUP(working_table!$G4694,order_items[[#All],[product_id]:[subtotal_idr]],3,0)</f>
        <v>349000</v>
      </c>
      <c r="J4694" s="5">
        <f>VLOOKUP(working_table!$G4694,order_items[[#All],[product_id]:[subtotal_idr]],4,0)</f>
        <v>349000</v>
      </c>
      <c r="K4694" t="str">
        <f>VLOOKUP($G4694,products7[#All],2,0)</f>
        <v>Dress Maxi Polos Senja Wear</v>
      </c>
      <c r="L4694" t="str">
        <f>VLOOKUP($G4694,products7[#All],3,0)</f>
        <v>dress</v>
      </c>
      <c r="M4694" t="str">
        <f>VLOOKUP($G4694,products7[#All],7,0)</f>
        <v>Senja Wear</v>
      </c>
    </row>
    <row r="4695" spans="1:13" x14ac:dyDescent="0.35">
      <c r="A4695" t="s">
        <v>10195</v>
      </c>
      <c r="B4695" s="2">
        <f>VLOOKUP(A4695,orders[#All],3,0)</f>
        <v>45387</v>
      </c>
      <c r="C4695" t="str">
        <f>VLOOKUP($A4695,orders[#All],9,0)</f>
        <v>delivered</v>
      </c>
      <c r="D4695" t="str">
        <f>VLOOKUP($A4695,orders[#All],5,0)</f>
        <v>Bekasi</v>
      </c>
      <c r="E4695" t="str">
        <f>VLOOKUP($A4695,orders[#All],6,0)</f>
        <v>Jawa Barat</v>
      </c>
      <c r="F4695" t="str">
        <f>VLOOKUP($A4695,orders[#All],10,0)</f>
        <v>NEWUSER</v>
      </c>
      <c r="G4695" t="s">
        <v>2448</v>
      </c>
      <c r="H4695">
        <f>VLOOKUP(working_table!G4695,order_items[[#All],[product_id]:[subtotal_idr]],2,0)</f>
        <v>1</v>
      </c>
      <c r="I4695" s="5">
        <f>VLOOKUP(working_table!$G4695,order_items[[#All],[product_id]:[subtotal_idr]],3,0)</f>
        <v>149000</v>
      </c>
      <c r="J4695" s="5">
        <f>VLOOKUP(working_table!$G4695,order_items[[#All],[product_id]:[subtotal_idr]],4,0)</f>
        <v>149000</v>
      </c>
      <c r="K4695" t="str">
        <f>VLOOKUP($G4695,products7[#All],2,0)</f>
        <v>T-Shirt Oversize Tropika Style</v>
      </c>
      <c r="L4695" t="str">
        <f>VLOOKUP($G4695,products7[#All],3,0)</f>
        <v>T-Shirt</v>
      </c>
      <c r="M4695" t="str">
        <f>VLOOKUP($G4695,products7[#All],7,0)</f>
        <v>Tropika Style</v>
      </c>
    </row>
    <row r="4696" spans="1:13" x14ac:dyDescent="0.35">
      <c r="A4696" t="s">
        <v>10199</v>
      </c>
      <c r="B4696" s="2">
        <f>VLOOKUP(A4696,orders[#All],3,0)</f>
        <v>45293</v>
      </c>
      <c r="C4696" t="str">
        <f>VLOOKUP($A4696,orders[#All],9,0)</f>
        <v>delivered</v>
      </c>
      <c r="D4696" t="str">
        <f>VLOOKUP($A4696,orders[#All],5,0)</f>
        <v>Pontianak</v>
      </c>
      <c r="E4696" t="str">
        <f>VLOOKUP($A4696,orders[#All],6,0)</f>
        <v>Kalimantan Barat</v>
      </c>
      <c r="F4696" t="str">
        <f>VLOOKUP($A4696,orders[#All],10,0)</f>
        <v>TANPA PROMO</v>
      </c>
      <c r="G4696" t="s">
        <v>3637</v>
      </c>
      <c r="H4696">
        <f>VLOOKUP(working_table!G4696,order_items[[#All],[product_id]:[subtotal_idr]],2,0)</f>
        <v>1</v>
      </c>
      <c r="I4696" s="5">
        <f>VLOOKUP(working_table!$G4696,order_items[[#All],[product_id]:[subtotal_idr]],3,0)</f>
        <v>449000</v>
      </c>
      <c r="J4696" s="5">
        <f>VLOOKUP(working_table!$G4696,order_items[[#All],[product_id]:[subtotal_idr]],4,0)</f>
        <v>449000</v>
      </c>
      <c r="K4696" t="str">
        <f>VLOOKUP($G4696,products7[#All],2,0)</f>
        <v>T-Shirt Slim Fit NusaBrand</v>
      </c>
      <c r="L4696" t="str">
        <f>VLOOKUP($G4696,products7[#All],3,0)</f>
        <v>kemeja</v>
      </c>
      <c r="M4696" t="str">
        <f>VLOOKUP($G4696,products7[#All],7,0)</f>
        <v>NusaBrand</v>
      </c>
    </row>
    <row r="4697" spans="1:13" x14ac:dyDescent="0.35">
      <c r="A4697" t="s">
        <v>10199</v>
      </c>
      <c r="B4697" s="2">
        <f>VLOOKUP(A4697,orders[#All],3,0)</f>
        <v>45293</v>
      </c>
      <c r="C4697" t="str">
        <f>VLOOKUP($A4697,orders[#All],9,0)</f>
        <v>delivered</v>
      </c>
      <c r="D4697" t="str">
        <f>VLOOKUP($A4697,orders[#All],5,0)</f>
        <v>Pontianak</v>
      </c>
      <c r="E4697" t="str">
        <f>VLOOKUP($A4697,orders[#All],6,0)</f>
        <v>Kalimantan Barat</v>
      </c>
      <c r="F4697" t="str">
        <f>VLOOKUP($A4697,orders[#All],10,0)</f>
        <v>TANPA PROMO</v>
      </c>
      <c r="G4697" t="s">
        <v>2466</v>
      </c>
      <c r="H4697">
        <f>VLOOKUP(working_table!G4697,order_items[[#All],[product_id]:[subtotal_idr]],2,0)</f>
        <v>1</v>
      </c>
      <c r="I4697" s="5">
        <f>VLOOKUP(working_table!$G4697,order_items[[#All],[product_id]:[subtotal_idr]],3,0)</f>
        <v>89000</v>
      </c>
      <c r="J4697" s="5">
        <f>VLOOKUP(working_table!$G4697,order_items[[#All],[product_id]:[subtotal_idr]],4,0)</f>
        <v>89000</v>
      </c>
      <c r="K4697" t="str">
        <f>VLOOKUP($G4697,products7[#All],2,0)</f>
        <v>Jacket Hoodie Kanvas Lokal</v>
      </c>
      <c r="L4697" t="str">
        <f>VLOOKUP($G4697,products7[#All],3,0)</f>
        <v>Jacket</v>
      </c>
      <c r="M4697" t="str">
        <f>VLOOKUP($G4697,products7[#All],7,0)</f>
        <v>Kanvas Lokal</v>
      </c>
    </row>
    <row r="4698" spans="1:13" x14ac:dyDescent="0.35">
      <c r="A4698" t="s">
        <v>10202</v>
      </c>
      <c r="B4698" s="2">
        <f>VLOOKUP(A4698,orders[#All],3,0)</f>
        <v>45696</v>
      </c>
      <c r="C4698" t="str">
        <f>VLOOKUP($A4698,orders[#All],9,0)</f>
        <v>delivered</v>
      </c>
      <c r="D4698" t="str">
        <f>VLOOKUP($A4698,orders[#All],5,0)</f>
        <v>Balikpapan</v>
      </c>
      <c r="E4698" t="str">
        <f>VLOOKUP($A4698,orders[#All],6,0)</f>
        <v>Kalimantan Timur</v>
      </c>
      <c r="F4698" t="str">
        <f>VLOOKUP($A4698,orders[#All],10,0)</f>
        <v>TANPA PROMO</v>
      </c>
      <c r="G4698" t="s">
        <v>2720</v>
      </c>
      <c r="H4698">
        <f>VLOOKUP(working_table!G4698,order_items[[#All],[product_id]:[subtotal_idr]],2,0)</f>
        <v>1</v>
      </c>
      <c r="I4698" s="5">
        <f>VLOOKUP(working_table!$G4698,order_items[[#All],[product_id]:[subtotal_idr]],3,0)</f>
        <v>199000</v>
      </c>
      <c r="J4698" s="5">
        <f>VLOOKUP(working_table!$G4698,order_items[[#All],[product_id]:[subtotal_idr]],4,0)</f>
        <v>199000</v>
      </c>
      <c r="K4698" t="str">
        <f>VLOOKUP($G4698,products7[#All],2,0)</f>
        <v>Topi Baseball SandangIndo</v>
      </c>
      <c r="L4698" t="str">
        <f>VLOOKUP($G4698,products7[#All],3,0)</f>
        <v>Accessories</v>
      </c>
      <c r="M4698" t="str">
        <f>VLOOKUP($G4698,products7[#All],7,0)</f>
        <v>SandangIndo</v>
      </c>
    </row>
    <row r="4699" spans="1:13" x14ac:dyDescent="0.35">
      <c r="A4699" t="s">
        <v>10204</v>
      </c>
      <c r="B4699" s="2">
        <f>VLOOKUP(A4699,orders[#All],3,0)</f>
        <v>45515</v>
      </c>
      <c r="C4699" t="str">
        <f>VLOOKUP($A4699,orders[#All],9,0)</f>
        <v>delivered</v>
      </c>
      <c r="D4699" t="str">
        <f>VLOOKUP($A4699,orders[#All],5,0)</f>
        <v>Pontianak</v>
      </c>
      <c r="E4699" t="str">
        <f>VLOOKUP($A4699,orders[#All],6,0)</f>
        <v>Kalimantan Barat</v>
      </c>
      <c r="F4699" t="str">
        <f>VLOOKUP($A4699,orders[#All],10,0)</f>
        <v>TANPA PROMO</v>
      </c>
      <c r="G4699" t="s">
        <v>2901</v>
      </c>
      <c r="H4699">
        <f>VLOOKUP(working_table!G4699,order_items[[#All],[product_id]:[subtotal_idr]],2,0)</f>
        <v>1</v>
      </c>
      <c r="I4699" s="5">
        <f>VLOOKUP(working_table!$G4699,order_items[[#All],[product_id]:[subtotal_idr]],3,0)</f>
        <v>119000</v>
      </c>
      <c r="J4699" s="5">
        <f>VLOOKUP(working_table!$G4699,order_items[[#All],[product_id]:[subtotal_idr]],4,0)</f>
        <v>119000</v>
      </c>
      <c r="K4699" t="str">
        <f>VLOOKUP($G4699,products7[#All],2,0)</f>
        <v>Kemeja Linen Pesona Indo</v>
      </c>
      <c r="L4699" t="str">
        <f>VLOOKUP($G4699,products7[#All],3,0)</f>
        <v>T-Shirt</v>
      </c>
      <c r="M4699" t="str">
        <f>VLOOKUP($G4699,products7[#All],7,0)</f>
        <v>Pesona Indo</v>
      </c>
    </row>
    <row r="4700" spans="1:13" x14ac:dyDescent="0.35">
      <c r="A4700" t="s">
        <v>10204</v>
      </c>
      <c r="B4700" s="2">
        <f>VLOOKUP(A4700,orders[#All],3,0)</f>
        <v>45515</v>
      </c>
      <c r="C4700" t="str">
        <f>VLOOKUP($A4700,orders[#All],9,0)</f>
        <v>delivered</v>
      </c>
      <c r="D4700" t="str">
        <f>VLOOKUP($A4700,orders[#All],5,0)</f>
        <v>Pontianak</v>
      </c>
      <c r="E4700" t="str">
        <f>VLOOKUP($A4700,orders[#All],6,0)</f>
        <v>Kalimantan Barat</v>
      </c>
      <c r="F4700" t="str">
        <f>VLOOKUP($A4700,orders[#All],10,0)</f>
        <v>TANPA PROMO</v>
      </c>
      <c r="G4700" t="s">
        <v>3400</v>
      </c>
      <c r="H4700">
        <f>VLOOKUP(working_table!G4700,order_items[[#All],[product_id]:[subtotal_idr]],2,0)</f>
        <v>1</v>
      </c>
      <c r="I4700" s="5">
        <f>VLOOKUP(working_table!$G4700,order_items[[#All],[product_id]:[subtotal_idr]],3,0)</f>
        <v>119000</v>
      </c>
      <c r="J4700" s="5">
        <f>VLOOKUP(working_table!$G4700,order_items[[#All],[product_id]:[subtotal_idr]],4,0)</f>
        <v>119000</v>
      </c>
      <c r="K4700" t="str">
        <f>VLOOKUP($G4700,products7[#All],2,0)</f>
        <v>Jacket Hoodie Senja Wear</v>
      </c>
      <c r="L4700" t="str">
        <f>VLOOKUP($G4700,products7[#All],3,0)</f>
        <v>Jacket</v>
      </c>
      <c r="M4700" t="str">
        <f>VLOOKUP($G4700,products7[#All],7,0)</f>
        <v>Senja Wear</v>
      </c>
    </row>
    <row r="4701" spans="1:13" x14ac:dyDescent="0.35">
      <c r="A4701" t="s">
        <v>10204</v>
      </c>
      <c r="B4701" s="2">
        <f>VLOOKUP(A4701,orders[#All],3,0)</f>
        <v>45515</v>
      </c>
      <c r="C4701" t="str">
        <f>VLOOKUP($A4701,orders[#All],9,0)</f>
        <v>delivered</v>
      </c>
      <c r="D4701" t="str">
        <f>VLOOKUP($A4701,orders[#All],5,0)</f>
        <v>Pontianak</v>
      </c>
      <c r="E4701" t="str">
        <f>VLOOKUP($A4701,orders[#All],6,0)</f>
        <v>Kalimantan Barat</v>
      </c>
      <c r="F4701" t="str">
        <f>VLOOKUP($A4701,orders[#All],10,0)</f>
        <v>TANPA PROMO</v>
      </c>
      <c r="G4701" t="s">
        <v>2389</v>
      </c>
      <c r="H4701">
        <f>VLOOKUP(working_table!G4701,order_items[[#All],[product_id]:[subtotal_idr]],2,0)</f>
        <v>1</v>
      </c>
      <c r="I4701" s="5">
        <f>VLOOKUP(working_table!$G4701,order_items[[#All],[product_id]:[subtotal_idr]],3,0)</f>
        <v>449000</v>
      </c>
      <c r="J4701" s="5">
        <f>VLOOKUP(working_table!$G4701,order_items[[#All],[product_id]:[subtotal_idr]],4,0)</f>
        <v>449000</v>
      </c>
      <c r="K4701" t="str">
        <f>VLOOKUP($G4701,products7[#All],2,0)</f>
        <v>T-Shirt Striped Kanvas Lokal</v>
      </c>
      <c r="L4701" t="str">
        <f>VLOOKUP($G4701,products7[#All],3,0)</f>
        <v>T-Shirt</v>
      </c>
      <c r="M4701" t="str">
        <f>VLOOKUP($G4701,products7[#All],7,0)</f>
        <v>Kanvas Lokal</v>
      </c>
    </row>
    <row r="4702" spans="1:13" x14ac:dyDescent="0.35">
      <c r="A4702" t="s">
        <v>10208</v>
      </c>
      <c r="B4702" s="2">
        <f>VLOOKUP(A4702,orders[#All],3,0)</f>
        <v>45094</v>
      </c>
      <c r="C4702" t="str">
        <f>VLOOKUP($A4702,orders[#All],9,0)</f>
        <v>delivered</v>
      </c>
      <c r="D4702" t="str">
        <f>VLOOKUP($A4702,orders[#All],5,0)</f>
        <v>Bekasi</v>
      </c>
      <c r="E4702" t="str">
        <f>VLOOKUP($A4702,orders[#All],6,0)</f>
        <v>Jawa Barat</v>
      </c>
      <c r="F4702" t="str">
        <f>VLOOKUP($A4702,orders[#All],10,0)</f>
        <v>TANPA PROMO</v>
      </c>
      <c r="G4702" t="s">
        <v>3823</v>
      </c>
      <c r="H4702">
        <f>VLOOKUP(working_table!G4702,order_items[[#All],[product_id]:[subtotal_idr]],2,0)</f>
        <v>1</v>
      </c>
      <c r="I4702" s="5">
        <f>VLOOKUP(working_table!$G4702,order_items[[#All],[product_id]:[subtotal_idr]],3,0)</f>
        <v>399000</v>
      </c>
      <c r="J4702" s="5">
        <f>VLOOKUP(working_table!$G4702,order_items[[#All],[product_id]:[subtotal_idr]],4,0)</f>
        <v>399000</v>
      </c>
      <c r="K4702" t="str">
        <f>VLOOKUP($G4702,products7[#All],2,0)</f>
        <v>T-Shirt Lengan Panjang Tropika Style</v>
      </c>
      <c r="L4702" t="str">
        <f>VLOOKUP($G4702,products7[#All],3,0)</f>
        <v>T-Shirt</v>
      </c>
      <c r="M4702" t="str">
        <f>VLOOKUP($G4702,products7[#All],7,0)</f>
        <v>Tropika Style</v>
      </c>
    </row>
    <row r="4703" spans="1:13" x14ac:dyDescent="0.35">
      <c r="A4703" t="s">
        <v>10208</v>
      </c>
      <c r="B4703" s="2">
        <f>VLOOKUP(A4703,orders[#All],3,0)</f>
        <v>45094</v>
      </c>
      <c r="C4703" t="str">
        <f>VLOOKUP($A4703,orders[#All],9,0)</f>
        <v>delivered</v>
      </c>
      <c r="D4703" t="str">
        <f>VLOOKUP($A4703,orders[#All],5,0)</f>
        <v>Bekasi</v>
      </c>
      <c r="E4703" t="str">
        <f>VLOOKUP($A4703,orders[#All],6,0)</f>
        <v>Jawa Barat</v>
      </c>
      <c r="F4703" t="str">
        <f>VLOOKUP($A4703,orders[#All],10,0)</f>
        <v>TANPA PROMO</v>
      </c>
      <c r="G4703" t="s">
        <v>3211</v>
      </c>
      <c r="H4703">
        <f>VLOOKUP(working_table!G4703,order_items[[#All],[product_id]:[subtotal_idr]],2,0)</f>
        <v>1</v>
      </c>
      <c r="I4703" s="5">
        <f>VLOOKUP(working_table!$G4703,order_items[[#All],[product_id]:[subtotal_idr]],3,0)</f>
        <v>129000</v>
      </c>
      <c r="J4703" s="5">
        <f>VLOOKUP(working_table!$G4703,order_items[[#All],[product_id]:[subtotal_idr]],4,0)</f>
        <v>129000</v>
      </c>
      <c r="K4703" t="str">
        <f>VLOOKUP($G4703,products7[#All],2,0)</f>
        <v>T-Shirt Graphic Ratu Mode</v>
      </c>
      <c r="L4703" t="str">
        <f>VLOOKUP($G4703,products7[#All],3,0)</f>
        <v>T-Shirt</v>
      </c>
      <c r="M4703" t="str">
        <f>VLOOKUP($G4703,products7[#All],7,0)</f>
        <v>Ratu Mode</v>
      </c>
    </row>
    <row r="4704" spans="1:13" x14ac:dyDescent="0.35">
      <c r="A4704" t="s">
        <v>10211</v>
      </c>
      <c r="B4704" s="2">
        <f>VLOOKUP(A4704,orders[#All],3,0)</f>
        <v>45306</v>
      </c>
      <c r="C4704" t="str">
        <f>VLOOKUP($A4704,orders[#All],9,0)</f>
        <v>returned</v>
      </c>
      <c r="D4704" t="str">
        <f>VLOOKUP($A4704,orders[#All],5,0)</f>
        <v>Balikpapan</v>
      </c>
      <c r="E4704" t="str">
        <f>VLOOKUP($A4704,orders[#All],6,0)</f>
        <v>Kalimantan Timur</v>
      </c>
      <c r="F4704" t="str">
        <f>VLOOKUP($A4704,orders[#All],10,0)</f>
        <v>TANPA PROMO</v>
      </c>
      <c r="G4704" t="s">
        <v>2718</v>
      </c>
      <c r="H4704">
        <f>VLOOKUP(working_table!G4704,order_items[[#All],[product_id]:[subtotal_idr]],2,0)</f>
        <v>1</v>
      </c>
      <c r="I4704" s="5">
        <f>VLOOKUP(working_table!$G4704,order_items[[#All],[product_id]:[subtotal_idr]],3,0)</f>
        <v>59000</v>
      </c>
      <c r="J4704" s="5">
        <f>VLOOKUP(working_table!$G4704,order_items[[#All],[product_id]:[subtotal_idr]],4,0)</f>
        <v>59000</v>
      </c>
      <c r="K4704" t="str">
        <f>VLOOKUP($G4704,products7[#All],2,0)</f>
        <v>T-Shirt Oversize Kanvas Lokal</v>
      </c>
      <c r="L4704" t="str">
        <f>VLOOKUP($G4704,products7[#All],3,0)</f>
        <v>T-Shirt</v>
      </c>
      <c r="M4704" t="str">
        <f>VLOOKUP($G4704,products7[#All],7,0)</f>
        <v>Kanvas Lokal</v>
      </c>
    </row>
    <row r="4705" spans="1:13" x14ac:dyDescent="0.35">
      <c r="A4705" t="s">
        <v>10211</v>
      </c>
      <c r="B4705" s="2">
        <f>VLOOKUP(A4705,orders[#All],3,0)</f>
        <v>45306</v>
      </c>
      <c r="C4705" t="str">
        <f>VLOOKUP($A4705,orders[#All],9,0)</f>
        <v>returned</v>
      </c>
      <c r="D4705" t="str">
        <f>VLOOKUP($A4705,orders[#All],5,0)</f>
        <v>Balikpapan</v>
      </c>
      <c r="E4705" t="str">
        <f>VLOOKUP($A4705,orders[#All],6,0)</f>
        <v>Kalimantan Timur</v>
      </c>
      <c r="F4705" t="str">
        <f>VLOOKUP($A4705,orders[#All],10,0)</f>
        <v>TANPA PROMO</v>
      </c>
      <c r="G4705" t="s">
        <v>2733</v>
      </c>
      <c r="H4705">
        <f>VLOOKUP(working_table!G4705,order_items[[#All],[product_id]:[subtotal_idr]],2,0)</f>
        <v>2</v>
      </c>
      <c r="I4705" s="5">
        <f>VLOOKUP(working_table!$G4705,order_items[[#All],[product_id]:[subtotal_idr]],3,0)</f>
        <v>249000</v>
      </c>
      <c r="J4705" s="5">
        <f>VLOOKUP(working_table!$G4705,order_items[[#All],[product_id]:[subtotal_idr]],4,0)</f>
        <v>498000</v>
      </c>
      <c r="K4705" t="str">
        <f>VLOOKUP($G4705,products7[#All],2,0)</f>
        <v>Pants Kulot NusaBrand</v>
      </c>
      <c r="L4705" t="str">
        <f>VLOOKUP($G4705,products7[#All],3,0)</f>
        <v>Pants</v>
      </c>
      <c r="M4705" t="str">
        <f>VLOOKUP($G4705,products7[#All],7,0)</f>
        <v>NusaBrand</v>
      </c>
    </row>
    <row r="4706" spans="1:13" x14ac:dyDescent="0.35">
      <c r="A4706" t="s">
        <v>10214</v>
      </c>
      <c r="B4706" s="2">
        <f>VLOOKUP(A4706,orders[#All],3,0)</f>
        <v>45447</v>
      </c>
      <c r="C4706" t="str">
        <f>VLOOKUP($A4706,orders[#All],9,0)</f>
        <v>returned</v>
      </c>
      <c r="D4706" t="str">
        <f>VLOOKUP($A4706,orders[#All],5,0)</f>
        <v>Bandung</v>
      </c>
      <c r="E4706" t="str">
        <f>VLOOKUP($A4706,orders[#All],6,0)</f>
        <v>Jawa Barat</v>
      </c>
      <c r="F4706" t="str">
        <f>VLOOKUP($A4706,orders[#All],10,0)</f>
        <v>TANPA PROMO</v>
      </c>
      <c r="G4706" t="s">
        <v>3906</v>
      </c>
      <c r="H4706">
        <f>VLOOKUP(working_table!G4706,order_items[[#All],[product_id]:[subtotal_idr]],2,0)</f>
        <v>1</v>
      </c>
      <c r="I4706" s="5">
        <f>VLOOKUP(working_table!$G4706,order_items[[#All],[product_id]:[subtotal_idr]],3,0)</f>
        <v>449000</v>
      </c>
      <c r="J4706" s="5">
        <f>VLOOKUP(working_table!$G4706,order_items[[#All],[product_id]:[subtotal_idr]],4,0)</f>
        <v>449000</v>
      </c>
      <c r="K4706" t="str">
        <f>VLOOKUP($G4706,products7[#All],2,0)</f>
        <v>Pants Kulot Cendana Co</v>
      </c>
      <c r="L4706" t="str">
        <f>VLOOKUP($G4706,products7[#All],3,0)</f>
        <v>Pants</v>
      </c>
      <c r="M4706" t="str">
        <f>VLOOKUP($G4706,products7[#All],7,0)</f>
        <v>Cendana Co</v>
      </c>
    </row>
    <row r="4707" spans="1:13" x14ac:dyDescent="0.35">
      <c r="A4707" t="s">
        <v>10216</v>
      </c>
      <c r="B4707" s="2">
        <f>VLOOKUP(A4707,orders[#All],3,0)</f>
        <v>45711</v>
      </c>
      <c r="C4707" t="str">
        <f>VLOOKUP($A4707,orders[#All],9,0)</f>
        <v>delivered</v>
      </c>
      <c r="D4707" t="str">
        <f>VLOOKUP($A4707,orders[#All],5,0)</f>
        <v>Manado</v>
      </c>
      <c r="E4707" t="str">
        <f>VLOOKUP($A4707,orders[#All],6,0)</f>
        <v>Sulawesi Utara</v>
      </c>
      <c r="F4707" t="str">
        <f>VLOOKUP($A4707,orders[#All],10,0)</f>
        <v>FLASHSALE</v>
      </c>
      <c r="G4707" t="s">
        <v>2756</v>
      </c>
      <c r="H4707">
        <f>VLOOKUP(working_table!G4707,order_items[[#All],[product_id]:[subtotal_idr]],2,0)</f>
        <v>2</v>
      </c>
      <c r="I4707" s="5">
        <f>VLOOKUP(working_table!$G4707,order_items[[#All],[product_id]:[subtotal_idr]],3,0)</f>
        <v>279000</v>
      </c>
      <c r="J4707" s="5">
        <f>VLOOKUP(working_table!$G4707,order_items[[#All],[product_id]:[subtotal_idr]],4,0)</f>
        <v>558000</v>
      </c>
      <c r="K4707" t="str">
        <f>VLOOKUP($G4707,products7[#All],2,0)</f>
        <v>Syal Rajut Riang Apparel</v>
      </c>
      <c r="L4707" t="str">
        <f>VLOOKUP($G4707,products7[#All],3,0)</f>
        <v>Accessories</v>
      </c>
      <c r="M4707" t="str">
        <f>VLOOKUP($G4707,products7[#All],7,0)</f>
        <v>Riang Apparel</v>
      </c>
    </row>
    <row r="4708" spans="1:13" x14ac:dyDescent="0.35">
      <c r="A4708" t="s">
        <v>10218</v>
      </c>
      <c r="B4708" s="2">
        <f>VLOOKUP(A4708,orders[#All],3,0)</f>
        <v>44961</v>
      </c>
      <c r="C4708" t="str">
        <f>VLOOKUP($A4708,orders[#All],9,0)</f>
        <v>delivered</v>
      </c>
      <c r="D4708" t="str">
        <f>VLOOKUP($A4708,orders[#All],5,0)</f>
        <v>Jakarta</v>
      </c>
      <c r="E4708" t="str">
        <f>VLOOKUP($A4708,orders[#All],6,0)</f>
        <v>DKI Jakarta</v>
      </c>
      <c r="F4708" t="str">
        <f>VLOOKUP($A4708,orders[#All],10,0)</f>
        <v>TANPA PROMO</v>
      </c>
      <c r="G4708" t="s">
        <v>3142</v>
      </c>
      <c r="H4708">
        <f>VLOOKUP(working_table!G4708,order_items[[#All],[product_id]:[subtotal_idr]],2,0)</f>
        <v>1</v>
      </c>
      <c r="I4708" s="5">
        <f>VLOOKUP(working_table!$G4708,order_items[[#All],[product_id]:[subtotal_idr]],3,0)</f>
        <v>399000</v>
      </c>
      <c r="J4708" s="5">
        <f>VLOOKUP(working_table!$G4708,order_items[[#All],[product_id]:[subtotal_idr]],4,0)</f>
        <v>399000</v>
      </c>
      <c r="K4708" t="str">
        <f>VLOOKUP($G4708,products7[#All],2,0)</f>
        <v>Dress Bodycon Kanvas Lokal</v>
      </c>
      <c r="L4708" t="str">
        <f>VLOOKUP($G4708,products7[#All],3,0)</f>
        <v>Dress</v>
      </c>
      <c r="M4708" t="str">
        <f>VLOOKUP($G4708,products7[#All],7,0)</f>
        <v>Kanvas Lokal</v>
      </c>
    </row>
    <row r="4709" spans="1:13" x14ac:dyDescent="0.35">
      <c r="A4709" t="s">
        <v>10218</v>
      </c>
      <c r="B4709" s="2">
        <f>VLOOKUP(A4709,orders[#All],3,0)</f>
        <v>44961</v>
      </c>
      <c r="C4709" t="str">
        <f>VLOOKUP($A4709,orders[#All],9,0)</f>
        <v>delivered</v>
      </c>
      <c r="D4709" t="str">
        <f>VLOOKUP($A4709,orders[#All],5,0)</f>
        <v>Jakarta</v>
      </c>
      <c r="E4709" t="str">
        <f>VLOOKUP($A4709,orders[#All],6,0)</f>
        <v>DKI Jakarta</v>
      </c>
      <c r="F4709" t="str">
        <f>VLOOKUP($A4709,orders[#All],10,0)</f>
        <v>TANPA PROMO</v>
      </c>
      <c r="G4709" t="s">
        <v>3269</v>
      </c>
      <c r="H4709">
        <f>VLOOKUP(working_table!G4709,order_items[[#All],[product_id]:[subtotal_idr]],2,0)</f>
        <v>1</v>
      </c>
      <c r="I4709" s="5">
        <f>VLOOKUP(working_table!$G4709,order_items[[#All],[product_id]:[subtotal_idr]],3,0)</f>
        <v>79000</v>
      </c>
      <c r="J4709" s="5">
        <f>VLOOKUP(working_table!$G4709,order_items[[#All],[product_id]:[subtotal_idr]],4,0)</f>
        <v>79000</v>
      </c>
      <c r="K4709" t="str">
        <f>VLOOKUP($G4709,products7[#All],2,0)</f>
        <v>Jacket Denim Tropika Style</v>
      </c>
      <c r="L4709" t="str">
        <f>VLOOKUP($G4709,products7[#All],3,0)</f>
        <v>Jacket</v>
      </c>
      <c r="M4709" t="str">
        <f>VLOOKUP($G4709,products7[#All],7,0)</f>
        <v>Tropika Style</v>
      </c>
    </row>
    <row r="4710" spans="1:13" x14ac:dyDescent="0.35">
      <c r="A4710" t="s">
        <v>10221</v>
      </c>
      <c r="B4710" s="2">
        <f>VLOOKUP(A4710,orders[#All],3,0)</f>
        <v>45223</v>
      </c>
      <c r="C4710" t="str">
        <f>VLOOKUP($A4710,orders[#All],9,0)</f>
        <v>delivered</v>
      </c>
      <c r="D4710" t="str">
        <f>VLOOKUP($A4710,orders[#All],5,0)</f>
        <v>Semarang</v>
      </c>
      <c r="E4710" t="str">
        <f>VLOOKUP($A4710,orders[#All],6,0)</f>
        <v>Jawa Tengah</v>
      </c>
      <c r="F4710" t="str">
        <f>VLOOKUP($A4710,orders[#All],10,0)</f>
        <v>TANPA PROMO</v>
      </c>
      <c r="G4710" t="s">
        <v>2836</v>
      </c>
      <c r="H4710">
        <f>VLOOKUP(working_table!G4710,order_items[[#All],[product_id]:[subtotal_idr]],2,0)</f>
        <v>2</v>
      </c>
      <c r="I4710" s="5">
        <f>VLOOKUP(working_table!$G4710,order_items[[#All],[product_id]:[subtotal_idr]],3,0)</f>
        <v>279000</v>
      </c>
      <c r="J4710" s="5">
        <f>VLOOKUP(working_table!$G4710,order_items[[#All],[product_id]:[subtotal_idr]],4,0)</f>
        <v>558000</v>
      </c>
      <c r="K4710" t="str">
        <f>VLOOKUP($G4710,products7[#All],2,0)</f>
        <v>Jacket Varsity Pesona Indo</v>
      </c>
      <c r="L4710" t="str">
        <f>VLOOKUP($G4710,products7[#All],3,0)</f>
        <v>Jacket</v>
      </c>
      <c r="M4710" t="str">
        <f>VLOOKUP($G4710,products7[#All],7,0)</f>
        <v>Pesona Indo</v>
      </c>
    </row>
    <row r="4711" spans="1:13" x14ac:dyDescent="0.35">
      <c r="A4711" t="s">
        <v>10223</v>
      </c>
      <c r="B4711" s="2">
        <f>VLOOKUP(A4711,orders[#All],3,0)</f>
        <v>45696</v>
      </c>
      <c r="C4711" t="str">
        <f>VLOOKUP($A4711,orders[#All],9,0)</f>
        <v>delivered</v>
      </c>
      <c r="D4711" t="str">
        <f>VLOOKUP($A4711,orders[#All],5,0)</f>
        <v>Semarang</v>
      </c>
      <c r="E4711" t="str">
        <f>VLOOKUP($A4711,orders[#All],6,0)</f>
        <v>Jawa Tengah</v>
      </c>
      <c r="F4711" t="str">
        <f>VLOOKUP($A4711,orders[#All],10,0)</f>
        <v>TANPA PROMO</v>
      </c>
      <c r="G4711" t="s">
        <v>2854</v>
      </c>
      <c r="H4711">
        <f>VLOOKUP(working_table!G4711,order_items[[#All],[product_id]:[subtotal_idr]],2,0)</f>
        <v>1</v>
      </c>
      <c r="I4711" s="5">
        <f>VLOOKUP(working_table!$G4711,order_items[[#All],[product_id]:[subtotal_idr]],3,0)</f>
        <v>229000</v>
      </c>
      <c r="J4711" s="5">
        <f>VLOOKUP(working_table!$G4711,order_items[[#All],[product_id]:[subtotal_idr]],4,0)</f>
        <v>229000</v>
      </c>
      <c r="K4711" t="str">
        <f>VLOOKUP($G4711,products7[#All],2,0)</f>
        <v>Dress Midi Floral Tropika Style</v>
      </c>
      <c r="L4711" t="str">
        <f>VLOOKUP($G4711,products7[#All],3,0)</f>
        <v>Dress</v>
      </c>
      <c r="M4711" t="str">
        <f>VLOOKUP($G4711,products7[#All],7,0)</f>
        <v>Tropika Style</v>
      </c>
    </row>
    <row r="4712" spans="1:13" x14ac:dyDescent="0.35">
      <c r="A4712" t="s">
        <v>10223</v>
      </c>
      <c r="B4712" s="2">
        <f>VLOOKUP(A4712,orders[#All],3,0)</f>
        <v>45696</v>
      </c>
      <c r="C4712" t="str">
        <f>VLOOKUP($A4712,orders[#All],9,0)</f>
        <v>delivered</v>
      </c>
      <c r="D4712" t="str">
        <f>VLOOKUP($A4712,orders[#All],5,0)</f>
        <v>Semarang</v>
      </c>
      <c r="E4712" t="str">
        <f>VLOOKUP($A4712,orders[#All],6,0)</f>
        <v>Jawa Tengah</v>
      </c>
      <c r="F4712" t="str">
        <f>VLOOKUP($A4712,orders[#All],10,0)</f>
        <v>TANPA PROMO</v>
      </c>
      <c r="G4712" t="s">
        <v>2424</v>
      </c>
      <c r="H4712">
        <f>VLOOKUP(working_table!G4712,order_items[[#All],[product_id]:[subtotal_idr]],2,0)</f>
        <v>1</v>
      </c>
      <c r="I4712" s="5">
        <f>VLOOKUP(working_table!$G4712,order_items[[#All],[product_id]:[subtotal_idr]],3,0)</f>
        <v>279000</v>
      </c>
      <c r="J4712" s="5">
        <f>VLOOKUP(working_table!$G4712,order_items[[#All],[product_id]:[subtotal_idr]],4,0)</f>
        <v>279000</v>
      </c>
      <c r="K4712" t="str">
        <f>VLOOKUP($G4712,products7[#All],2,0)</f>
        <v>Topi Baseball Senja Wear</v>
      </c>
      <c r="L4712" t="str">
        <f>VLOOKUP($G4712,products7[#All],3,0)</f>
        <v>Accessories</v>
      </c>
      <c r="M4712" t="str">
        <f>VLOOKUP($G4712,products7[#All],7,0)</f>
        <v>Senja Wear</v>
      </c>
    </row>
    <row r="4713" spans="1:13" x14ac:dyDescent="0.35">
      <c r="A4713" t="s">
        <v>10226</v>
      </c>
      <c r="B4713" s="2">
        <f>VLOOKUP(A4713,orders[#All],3,0)</f>
        <v>44953</v>
      </c>
      <c r="C4713" t="str">
        <f>VLOOKUP($A4713,orders[#All],9,0)</f>
        <v>delivered</v>
      </c>
      <c r="D4713" t="str">
        <f>VLOOKUP($A4713,orders[#All],5,0)</f>
        <v>Padang</v>
      </c>
      <c r="E4713" t="str">
        <f>VLOOKUP($A4713,orders[#All],6,0)</f>
        <v>Sumatera Barat</v>
      </c>
      <c r="F4713" t="str">
        <f>VLOOKUP($A4713,orders[#All],10,0)</f>
        <v>HARBOLNAS22</v>
      </c>
      <c r="G4713" t="s">
        <v>3637</v>
      </c>
      <c r="H4713">
        <f>VLOOKUP(working_table!G4713,order_items[[#All],[product_id]:[subtotal_idr]],2,0)</f>
        <v>1</v>
      </c>
      <c r="I4713" s="5">
        <f>VLOOKUP(working_table!$G4713,order_items[[#All],[product_id]:[subtotal_idr]],3,0)</f>
        <v>449000</v>
      </c>
      <c r="J4713" s="5">
        <f>VLOOKUP(working_table!$G4713,order_items[[#All],[product_id]:[subtotal_idr]],4,0)</f>
        <v>449000</v>
      </c>
      <c r="K4713" t="str">
        <f>VLOOKUP($G4713,products7[#All],2,0)</f>
        <v>T-Shirt Slim Fit NusaBrand</v>
      </c>
      <c r="L4713" t="str">
        <f>VLOOKUP($G4713,products7[#All],3,0)</f>
        <v>kemeja</v>
      </c>
      <c r="M4713" t="str">
        <f>VLOOKUP($G4713,products7[#All],7,0)</f>
        <v>NusaBrand</v>
      </c>
    </row>
    <row r="4714" spans="1:13" x14ac:dyDescent="0.35">
      <c r="A4714" t="s">
        <v>10228</v>
      </c>
      <c r="B4714" s="2">
        <f>VLOOKUP(A4714,orders[#All],3,0)</f>
        <v>45534</v>
      </c>
      <c r="C4714" t="str">
        <f>VLOOKUP($A4714,orders[#All],9,0)</f>
        <v>delivered</v>
      </c>
      <c r="D4714" t="str">
        <f>VLOOKUP($A4714,orders[#All],5,0)</f>
        <v>Pekanbaru</v>
      </c>
      <c r="E4714" t="str">
        <f>VLOOKUP($A4714,orders[#All],6,0)</f>
        <v>Riau</v>
      </c>
      <c r="F4714" t="str">
        <f>VLOOKUP($A4714,orders[#All],10,0)</f>
        <v>TANPA PROMO</v>
      </c>
      <c r="G4714" t="s">
        <v>4306</v>
      </c>
      <c r="H4714">
        <f>VLOOKUP(working_table!G4714,order_items[[#All],[product_id]:[subtotal_idr]],2,0)</f>
        <v>2</v>
      </c>
      <c r="I4714" s="5">
        <f>VLOOKUP(working_table!$G4714,order_items[[#All],[product_id]:[subtotal_idr]],3,0)</f>
        <v>399000</v>
      </c>
      <c r="J4714" s="5">
        <f>VLOOKUP(working_table!$G4714,order_items[[#All],[product_id]:[subtotal_idr]],4,0)</f>
        <v>798000</v>
      </c>
      <c r="K4714" t="str">
        <f>VLOOKUP($G4714,products7[#All],2,0)</f>
        <v>Dress Wrap Senja Wear</v>
      </c>
      <c r="L4714" t="str">
        <f>VLOOKUP($G4714,products7[#All],3,0)</f>
        <v>dress</v>
      </c>
      <c r="M4714" t="str">
        <f>VLOOKUP($G4714,products7[#All],7,0)</f>
        <v>Senja Wear</v>
      </c>
    </row>
    <row r="4715" spans="1:13" x14ac:dyDescent="0.35">
      <c r="A4715" t="s">
        <v>10230</v>
      </c>
      <c r="B4715" s="2">
        <f>VLOOKUP(A4715,orders[#All],3,0)</f>
        <v>44953</v>
      </c>
      <c r="C4715" t="str">
        <f>VLOOKUP($A4715,orders[#All],9,0)</f>
        <v>delivered</v>
      </c>
      <c r="D4715" t="str">
        <f>VLOOKUP($A4715,orders[#All],5,0)</f>
        <v>Tangerang</v>
      </c>
      <c r="E4715" t="str">
        <f>VLOOKUP($A4715,orders[#All],6,0)</f>
        <v>Banten</v>
      </c>
      <c r="F4715" t="str">
        <f>VLOOKUP($A4715,orders[#All],10,0)</f>
        <v>NEWUSER</v>
      </c>
      <c r="G4715" t="s">
        <v>3895</v>
      </c>
      <c r="H4715">
        <f>VLOOKUP(working_table!G4715,order_items[[#All],[product_id]:[subtotal_idr]],2,0)</f>
        <v>1</v>
      </c>
      <c r="I4715" s="5">
        <f>VLOOKUP(working_table!$G4715,order_items[[#All],[product_id]:[subtotal_idr]],3,0)</f>
        <v>59000</v>
      </c>
      <c r="J4715" s="5">
        <f>VLOOKUP(working_table!$G4715,order_items[[#All],[product_id]:[subtotal_idr]],4,0)</f>
        <v>59000</v>
      </c>
      <c r="K4715" t="str">
        <f>VLOOKUP($G4715,products7[#All],2,0)</f>
        <v>Tas Selempang SandangIndo</v>
      </c>
      <c r="L4715" t="str">
        <f>VLOOKUP($G4715,products7[#All],3,0)</f>
        <v>Accessories</v>
      </c>
      <c r="M4715" t="str">
        <f>VLOOKUP($G4715,products7[#All],7,0)</f>
        <v>SandangIndo</v>
      </c>
    </row>
    <row r="4716" spans="1:13" x14ac:dyDescent="0.35">
      <c r="A4716" t="s">
        <v>10232</v>
      </c>
      <c r="B4716" s="2">
        <f>VLOOKUP(A4716,orders[#All],3,0)</f>
        <v>45160</v>
      </c>
      <c r="C4716" t="str">
        <f>VLOOKUP($A4716,orders[#All],9,0)</f>
        <v>shipped</v>
      </c>
      <c r="D4716" t="str">
        <f>VLOOKUP($A4716,orders[#All],5,0)</f>
        <v>Pekanbaru</v>
      </c>
      <c r="E4716" t="str">
        <f>VLOOKUP($A4716,orders[#All],6,0)</f>
        <v>Riau</v>
      </c>
      <c r="F4716" t="str">
        <f>VLOOKUP($A4716,orders[#All],10,0)</f>
        <v>MEMBER10</v>
      </c>
      <c r="G4716" t="s">
        <v>2596</v>
      </c>
      <c r="H4716">
        <f>VLOOKUP(working_table!G4716,order_items[[#All],[product_id]:[subtotal_idr]],2,0)</f>
        <v>3</v>
      </c>
      <c r="I4716" s="5">
        <f>VLOOKUP(working_table!$G4716,order_items[[#All],[product_id]:[subtotal_idr]],3,0)</f>
        <v>89000</v>
      </c>
      <c r="J4716" s="5">
        <f>VLOOKUP(working_table!$G4716,order_items[[#All],[product_id]:[subtotal_idr]],4,0)</f>
        <v>267000</v>
      </c>
      <c r="K4716" t="str">
        <f>VLOOKUP($G4716,products7[#All],2,0)</f>
        <v>T-Shirt Graphic Tropika Style</v>
      </c>
      <c r="L4716" t="str">
        <f>VLOOKUP($G4716,products7[#All],3,0)</f>
        <v>T-Shirt</v>
      </c>
      <c r="M4716" t="str">
        <f>VLOOKUP($G4716,products7[#All],7,0)</f>
        <v>Tropika Style</v>
      </c>
    </row>
    <row r="4717" spans="1:13" x14ac:dyDescent="0.35">
      <c r="A4717" t="s">
        <v>10232</v>
      </c>
      <c r="B4717" s="2">
        <f>VLOOKUP(A4717,orders[#All],3,0)</f>
        <v>45160</v>
      </c>
      <c r="C4717" t="str">
        <f>VLOOKUP($A4717,orders[#All],9,0)</f>
        <v>shipped</v>
      </c>
      <c r="D4717" t="str">
        <f>VLOOKUP($A4717,orders[#All],5,0)</f>
        <v>Pekanbaru</v>
      </c>
      <c r="E4717" t="str">
        <f>VLOOKUP($A4717,orders[#All],6,0)</f>
        <v>Riau</v>
      </c>
      <c r="F4717" t="str">
        <f>VLOOKUP($A4717,orders[#All],10,0)</f>
        <v>MEMBER10</v>
      </c>
      <c r="G4717" t="s">
        <v>2450</v>
      </c>
      <c r="H4717">
        <f>VLOOKUP(working_table!G4717,order_items[[#All],[product_id]:[subtotal_idr]],2,0)</f>
        <v>2</v>
      </c>
      <c r="I4717" s="5">
        <f>VLOOKUP(working_table!$G4717,order_items[[#All],[product_id]:[subtotal_idr]],3,0)</f>
        <v>599000</v>
      </c>
      <c r="J4717" s="5">
        <f>VLOOKUP(working_table!$G4717,order_items[[#All],[product_id]:[subtotal_idr]],4,0)</f>
        <v>1198000</v>
      </c>
      <c r="K4717" t="str">
        <f>VLOOKUP($G4717,products7[#All],2,0)</f>
        <v>Dress Bodycon Senja Wear</v>
      </c>
      <c r="L4717" t="str">
        <f>VLOOKUP($G4717,products7[#All],3,0)</f>
        <v>dress</v>
      </c>
      <c r="M4717" t="str">
        <f>VLOOKUP($G4717,products7[#All],7,0)</f>
        <v>Senja Wear</v>
      </c>
    </row>
    <row r="4718" spans="1:13" x14ac:dyDescent="0.35">
      <c r="A4718" t="s">
        <v>10235</v>
      </c>
      <c r="B4718" s="2">
        <f>VLOOKUP(A4718,orders[#All],3,0)</f>
        <v>45307</v>
      </c>
      <c r="C4718" t="str">
        <f>VLOOKUP($A4718,orders[#All],9,0)</f>
        <v>shipped</v>
      </c>
      <c r="D4718" t="str">
        <f>VLOOKUP($A4718,orders[#All],5,0)</f>
        <v>Tangerang</v>
      </c>
      <c r="E4718" t="str">
        <f>VLOOKUP($A4718,orders[#All],6,0)</f>
        <v>Banten</v>
      </c>
      <c r="F4718" t="str">
        <f>VLOOKUP($A4718,orders[#All],10,0)</f>
        <v>FLASHSALE</v>
      </c>
      <c r="G4718" t="s">
        <v>2402</v>
      </c>
      <c r="H4718">
        <f>VLOOKUP(working_table!G4718,order_items[[#All],[product_id]:[subtotal_idr]],2,0)</f>
        <v>1</v>
      </c>
      <c r="I4718" s="5">
        <f>VLOOKUP(working_table!$G4718,order_items[[#All],[product_id]:[subtotal_idr]],3,0)</f>
        <v>119000</v>
      </c>
      <c r="J4718" s="5">
        <f>VLOOKUP(working_table!$G4718,order_items[[#All],[product_id]:[subtotal_idr]],4,0)</f>
        <v>119000</v>
      </c>
      <c r="K4718" t="str">
        <f>VLOOKUP($G4718,products7[#All],2,0)</f>
        <v>Syal Rajut Senja Wear</v>
      </c>
      <c r="L4718" t="str">
        <f>VLOOKUP($G4718,products7[#All],3,0)</f>
        <v>Accessories</v>
      </c>
      <c r="M4718" t="str">
        <f>VLOOKUP($G4718,products7[#All],7,0)</f>
        <v>Senja Wear</v>
      </c>
    </row>
    <row r="4719" spans="1:13" x14ac:dyDescent="0.35">
      <c r="A4719" t="s">
        <v>10237</v>
      </c>
      <c r="B4719" s="2">
        <f>VLOOKUP(A4719,orders[#All],3,0)</f>
        <v>45331</v>
      </c>
      <c r="C4719" t="str">
        <f>VLOOKUP($A4719,orders[#All],9,0)</f>
        <v>shipped</v>
      </c>
      <c r="D4719" t="str">
        <f>VLOOKUP($A4719,orders[#All],5,0)</f>
        <v>Tangerang</v>
      </c>
      <c r="E4719" t="str">
        <f>VLOOKUP($A4719,orders[#All],6,0)</f>
        <v>Banten</v>
      </c>
      <c r="F4719" t="str">
        <f>VLOOKUP($A4719,orders[#All],10,0)</f>
        <v>TANPA PROMO</v>
      </c>
      <c r="G4719" t="s">
        <v>2542</v>
      </c>
      <c r="H4719">
        <f>VLOOKUP(working_table!G4719,order_items[[#All],[product_id]:[subtotal_idr]],2,0)</f>
        <v>2</v>
      </c>
      <c r="I4719" s="5">
        <f>VLOOKUP(working_table!$G4719,order_items[[#All],[product_id]:[subtotal_idr]],3,0)</f>
        <v>399000</v>
      </c>
      <c r="J4719" s="5">
        <f>VLOOKUP(working_table!$G4719,order_items[[#All],[product_id]:[subtotal_idr]],4,0)</f>
        <v>798000</v>
      </c>
      <c r="K4719" t="str">
        <f>VLOOKUP($G4719,products7[#All],2,0)</f>
        <v>Tas Selempang Cendana Co</v>
      </c>
      <c r="L4719" t="str">
        <f>VLOOKUP($G4719,products7[#All],3,0)</f>
        <v>Accessories</v>
      </c>
      <c r="M4719" t="str">
        <f>VLOOKUP($G4719,products7[#All],7,0)</f>
        <v>Cendana Co</v>
      </c>
    </row>
    <row r="4720" spans="1:13" x14ac:dyDescent="0.35">
      <c r="A4720" t="s">
        <v>10237</v>
      </c>
      <c r="B4720" s="2">
        <f>VLOOKUP(A4720,orders[#All],3,0)</f>
        <v>45331</v>
      </c>
      <c r="C4720" t="str">
        <f>VLOOKUP($A4720,orders[#All],9,0)</f>
        <v>shipped</v>
      </c>
      <c r="D4720" t="str">
        <f>VLOOKUP($A4720,orders[#All],5,0)</f>
        <v>Tangerang</v>
      </c>
      <c r="E4720" t="str">
        <f>VLOOKUP($A4720,orders[#All],6,0)</f>
        <v>Banten</v>
      </c>
      <c r="F4720" t="str">
        <f>VLOOKUP($A4720,orders[#All],10,0)</f>
        <v>TANPA PROMO</v>
      </c>
      <c r="G4720" t="s">
        <v>2898</v>
      </c>
      <c r="H4720">
        <f>VLOOKUP(working_table!G4720,order_items[[#All],[product_id]:[subtotal_idr]],2,0)</f>
        <v>1</v>
      </c>
      <c r="I4720" s="5">
        <f>VLOOKUP(working_table!$G4720,order_items[[#All],[product_id]:[subtotal_idr]],3,0)</f>
        <v>49000</v>
      </c>
      <c r="J4720" s="5">
        <f>VLOOKUP(working_table!$G4720,order_items[[#All],[product_id]:[subtotal_idr]],4,0)</f>
        <v>49000</v>
      </c>
      <c r="K4720" t="str">
        <f>VLOOKUP($G4720,products7[#All],2,0)</f>
        <v>Kemeja Oxford Cendana Co</v>
      </c>
      <c r="L4720" t="str">
        <f>VLOOKUP($G4720,products7[#All],3,0)</f>
        <v>kemeja</v>
      </c>
      <c r="M4720" t="str">
        <f>VLOOKUP($G4720,products7[#All],7,0)</f>
        <v>Cendana Co</v>
      </c>
    </row>
    <row r="4721" spans="1:13" x14ac:dyDescent="0.35">
      <c r="A4721" t="s">
        <v>10240</v>
      </c>
      <c r="B4721" s="2">
        <f>VLOOKUP(A4721,orders[#All],3,0)</f>
        <v>45690</v>
      </c>
      <c r="C4721" t="str">
        <f>VLOOKUP($A4721,orders[#All],9,0)</f>
        <v>delivered</v>
      </c>
      <c r="D4721" t="str">
        <f>VLOOKUP($A4721,orders[#All],5,0)</f>
        <v>Makassar</v>
      </c>
      <c r="E4721" t="str">
        <f>VLOOKUP($A4721,orders[#All],6,0)</f>
        <v>Sulawesi Selatan</v>
      </c>
      <c r="F4721" t="str">
        <f>VLOOKUP($A4721,orders[#All],10,0)</f>
        <v>MEMBER10</v>
      </c>
      <c r="G4721" t="s">
        <v>2636</v>
      </c>
      <c r="H4721">
        <f>VLOOKUP(working_table!G4721,order_items[[#All],[product_id]:[subtotal_idr]],2,0)</f>
        <v>1</v>
      </c>
      <c r="I4721" s="5">
        <f>VLOOKUP(working_table!$G4721,order_items[[#All],[product_id]:[subtotal_idr]],3,0)</f>
        <v>229000</v>
      </c>
      <c r="J4721" s="5">
        <f>VLOOKUP(working_table!$G4721,order_items[[#All],[product_id]:[subtotal_idr]],4,0)</f>
        <v>229000</v>
      </c>
      <c r="K4721" t="str">
        <f>VLOOKUP($G4721,products7[#All],2,0)</f>
        <v>Pants Jogger Kanvas Lokal</v>
      </c>
      <c r="L4721" t="str">
        <f>VLOOKUP($G4721,products7[#All],3,0)</f>
        <v>Pants</v>
      </c>
      <c r="M4721" t="str">
        <f>VLOOKUP($G4721,products7[#All],7,0)</f>
        <v>Kanvas Lokal</v>
      </c>
    </row>
    <row r="4722" spans="1:13" x14ac:dyDescent="0.35">
      <c r="A4722" t="s">
        <v>10242</v>
      </c>
      <c r="B4722" s="2">
        <f>VLOOKUP(A4722,orders[#All],3,0)</f>
        <v>45421</v>
      </c>
      <c r="C4722" t="str">
        <f>VLOOKUP($A4722,orders[#All],9,0)</f>
        <v>delivered</v>
      </c>
      <c r="D4722" t="str">
        <f>VLOOKUP($A4722,orders[#All],5,0)</f>
        <v>Yogyakarta</v>
      </c>
      <c r="E4722" t="str">
        <f>VLOOKUP($A4722,orders[#All],6,0)</f>
        <v>DI Yogyakarta</v>
      </c>
      <c r="F4722" t="str">
        <f>VLOOKUP($A4722,orders[#All],10,0)</f>
        <v>TANPA PROMO</v>
      </c>
      <c r="G4722" t="s">
        <v>3114</v>
      </c>
      <c r="H4722">
        <f>VLOOKUP(working_table!G4722,order_items[[#All],[product_id]:[subtotal_idr]],2,0)</f>
        <v>1</v>
      </c>
      <c r="I4722" s="5">
        <f>VLOOKUP(working_table!$G4722,order_items[[#All],[product_id]:[subtotal_idr]],3,0)</f>
        <v>59000</v>
      </c>
      <c r="J4722" s="5">
        <f>VLOOKUP(working_table!$G4722,order_items[[#All],[product_id]:[subtotal_idr]],4,0)</f>
        <v>59000</v>
      </c>
      <c r="K4722" t="str">
        <f>VLOOKUP($G4722,products7[#All],2,0)</f>
        <v>Dress Maxi Polos Pesona Indo</v>
      </c>
      <c r="L4722" t="str">
        <f>VLOOKUP($G4722,products7[#All],3,0)</f>
        <v>Dress</v>
      </c>
      <c r="M4722" t="str">
        <f>VLOOKUP($G4722,products7[#All],7,0)</f>
        <v>Pesona Indo</v>
      </c>
    </row>
    <row r="4723" spans="1:13" x14ac:dyDescent="0.35">
      <c r="A4723" t="s">
        <v>10244</v>
      </c>
      <c r="B4723" s="2">
        <f>VLOOKUP(A4723,orders[#All],3,0)</f>
        <v>45080</v>
      </c>
      <c r="C4723" t="str">
        <f>VLOOKUP($A4723,orders[#All],9,0)</f>
        <v>delivered</v>
      </c>
      <c r="D4723" t="str">
        <f>VLOOKUP($A4723,orders[#All],5,0)</f>
        <v>Surabaya</v>
      </c>
      <c r="E4723" t="str">
        <f>VLOOKUP($A4723,orders[#All],6,0)</f>
        <v>Jawa Timur</v>
      </c>
      <c r="F4723" t="str">
        <f>VLOOKUP($A4723,orders[#All],10,0)</f>
        <v>TANPA PROMO</v>
      </c>
      <c r="G4723" t="s">
        <v>2934</v>
      </c>
      <c r="H4723">
        <f>VLOOKUP(working_table!G4723,order_items[[#All],[product_id]:[subtotal_idr]],2,0)</f>
        <v>2</v>
      </c>
      <c r="I4723" s="5">
        <f>VLOOKUP(working_table!$G4723,order_items[[#All],[product_id]:[subtotal_idr]],3,0)</f>
        <v>69000</v>
      </c>
      <c r="J4723" s="5">
        <f>VLOOKUP(working_table!$G4723,order_items[[#All],[product_id]:[subtotal_idr]],4,0)</f>
        <v>138000</v>
      </c>
      <c r="K4723" t="str">
        <f>VLOOKUP($G4723,products7[#All],2,0)</f>
        <v>Syal Rajut Kanvas Lokal</v>
      </c>
      <c r="L4723" t="str">
        <f>VLOOKUP($G4723,products7[#All],3,0)</f>
        <v>Accessories</v>
      </c>
      <c r="M4723" t="str">
        <f>VLOOKUP($G4723,products7[#All],7,0)</f>
        <v>Kanvas Lokal</v>
      </c>
    </row>
    <row r="4724" spans="1:13" x14ac:dyDescent="0.35">
      <c r="A4724" t="s">
        <v>10244</v>
      </c>
      <c r="B4724" s="2">
        <f>VLOOKUP(A4724,orders[#All],3,0)</f>
        <v>45080</v>
      </c>
      <c r="C4724" t="str">
        <f>VLOOKUP($A4724,orders[#All],9,0)</f>
        <v>delivered</v>
      </c>
      <c r="D4724" t="str">
        <f>VLOOKUP($A4724,orders[#All],5,0)</f>
        <v>Surabaya</v>
      </c>
      <c r="E4724" t="str">
        <f>VLOOKUP($A4724,orders[#All],6,0)</f>
        <v>Jawa Timur</v>
      </c>
      <c r="F4724" t="str">
        <f>VLOOKUP($A4724,orders[#All],10,0)</f>
        <v>TANPA PROMO</v>
      </c>
      <c r="G4724" t="s">
        <v>3903</v>
      </c>
      <c r="H4724">
        <f>VLOOKUP(working_table!G4724,order_items[[#All],[product_id]:[subtotal_idr]],2,0)</f>
        <v>2</v>
      </c>
      <c r="I4724" s="5">
        <f>VLOOKUP(working_table!$G4724,order_items[[#All],[product_id]:[subtotal_idr]],3,0)</f>
        <v>229000</v>
      </c>
      <c r="J4724" s="5">
        <f>VLOOKUP(working_table!$G4724,order_items[[#All],[product_id]:[subtotal_idr]],4,0)</f>
        <v>458000</v>
      </c>
      <c r="K4724" t="str">
        <f>VLOOKUP($G4724,products7[#All],2,0)</f>
        <v>Ikat Pinggang Kulit Kanvas Lokal</v>
      </c>
      <c r="L4724" t="str">
        <f>VLOOKUP($G4724,products7[#All],3,0)</f>
        <v>Accessories</v>
      </c>
      <c r="M4724" t="str">
        <f>VLOOKUP($G4724,products7[#All],7,0)</f>
        <v>Kanvas Lokal</v>
      </c>
    </row>
    <row r="4725" spans="1:13" x14ac:dyDescent="0.35">
      <c r="A4725" t="s">
        <v>10247</v>
      </c>
      <c r="B4725" s="2">
        <f>VLOOKUP(A4725,orders[#All],3,0)</f>
        <v>45202</v>
      </c>
      <c r="C4725" t="str">
        <f>VLOOKUP($A4725,orders[#All],9,0)</f>
        <v>delivered</v>
      </c>
      <c r="D4725" t="str">
        <f>VLOOKUP($A4725,orders[#All],5,0)</f>
        <v>Bekasi</v>
      </c>
      <c r="E4725" t="str">
        <f>VLOOKUP($A4725,orders[#All],6,0)</f>
        <v>Jawa Barat</v>
      </c>
      <c r="F4725" t="str">
        <f>VLOOKUP($A4725,orders[#All],10,0)</f>
        <v>TANPA PROMO</v>
      </c>
      <c r="G4725" t="s">
        <v>3211</v>
      </c>
      <c r="H4725">
        <f>VLOOKUP(working_table!G4725,order_items[[#All],[product_id]:[subtotal_idr]],2,0)</f>
        <v>1</v>
      </c>
      <c r="I4725" s="5">
        <f>VLOOKUP(working_table!$G4725,order_items[[#All],[product_id]:[subtotal_idr]],3,0)</f>
        <v>129000</v>
      </c>
      <c r="J4725" s="5">
        <f>VLOOKUP(working_table!$G4725,order_items[[#All],[product_id]:[subtotal_idr]],4,0)</f>
        <v>129000</v>
      </c>
      <c r="K4725" t="str">
        <f>VLOOKUP($G4725,products7[#All],2,0)</f>
        <v>T-Shirt Graphic Ratu Mode</v>
      </c>
      <c r="L4725" t="str">
        <f>VLOOKUP($G4725,products7[#All],3,0)</f>
        <v>T-Shirt</v>
      </c>
      <c r="M4725" t="str">
        <f>VLOOKUP($G4725,products7[#All],7,0)</f>
        <v>Ratu Mode</v>
      </c>
    </row>
    <row r="4726" spans="1:13" x14ac:dyDescent="0.35">
      <c r="A4726" t="s">
        <v>10249</v>
      </c>
      <c r="B4726" s="2">
        <f>VLOOKUP(A4726,orders[#All],3,0)</f>
        <v>45290</v>
      </c>
      <c r="C4726" t="str">
        <f>VLOOKUP($A4726,orders[#All],9,0)</f>
        <v>delivered</v>
      </c>
      <c r="D4726" t="str">
        <f>VLOOKUP($A4726,orders[#All],5,0)</f>
        <v>Makassar</v>
      </c>
      <c r="E4726" t="str">
        <f>VLOOKUP($A4726,orders[#All],6,0)</f>
        <v>Sulawesi Selatan</v>
      </c>
      <c r="F4726" t="str">
        <f>VLOOKUP($A4726,orders[#All],10,0)</f>
        <v>WEEKEND25</v>
      </c>
      <c r="G4726" t="s">
        <v>4650</v>
      </c>
      <c r="H4726">
        <f>VLOOKUP(working_table!G4726,order_items[[#All],[product_id]:[subtotal_idr]],2,0)</f>
        <v>3</v>
      </c>
      <c r="I4726" s="5">
        <f>VLOOKUP(working_table!$G4726,order_items[[#All],[product_id]:[subtotal_idr]],3,0)</f>
        <v>149000</v>
      </c>
      <c r="J4726" s="5">
        <f>VLOOKUP(working_table!$G4726,order_items[[#All],[product_id]:[subtotal_idr]],4,0)</f>
        <v>447000</v>
      </c>
      <c r="K4726" t="str">
        <f>VLOOKUP($G4726,products7[#All],2,0)</f>
        <v>Pants Kulot Senja Wear</v>
      </c>
      <c r="L4726" t="str">
        <f>VLOOKUP($G4726,products7[#All],3,0)</f>
        <v>Pants</v>
      </c>
      <c r="M4726" t="str">
        <f>VLOOKUP($G4726,products7[#All],7,0)</f>
        <v>Senja Wear</v>
      </c>
    </row>
    <row r="4727" spans="1:13" x14ac:dyDescent="0.35">
      <c r="A4727" t="s">
        <v>10251</v>
      </c>
      <c r="B4727" s="2">
        <f>VLOOKUP(A4727,orders[#All],3,0)</f>
        <v>45603</v>
      </c>
      <c r="C4727" t="str">
        <f>VLOOKUP($A4727,orders[#All],9,0)</f>
        <v>delivered</v>
      </c>
      <c r="D4727" t="str">
        <f>VLOOKUP($A4727,orders[#All],5,0)</f>
        <v>Semarang</v>
      </c>
      <c r="E4727" t="str">
        <f>VLOOKUP($A4727,orders[#All],6,0)</f>
        <v>Jawa Tengah</v>
      </c>
      <c r="F4727" t="str">
        <f>VLOOKUP($A4727,orders[#All],10,0)</f>
        <v>NEWUSER</v>
      </c>
      <c r="G4727" t="s">
        <v>2690</v>
      </c>
      <c r="H4727">
        <f>VLOOKUP(working_table!G4727,order_items[[#All],[product_id]:[subtotal_idr]],2,0)</f>
        <v>2</v>
      </c>
      <c r="I4727" s="5">
        <f>VLOOKUP(working_table!$G4727,order_items[[#All],[product_id]:[subtotal_idr]],3,0)</f>
        <v>199000</v>
      </c>
      <c r="J4727" s="5">
        <f>VLOOKUP(working_table!$G4727,order_items[[#All],[product_id]:[subtotal_idr]],4,0)</f>
        <v>398000</v>
      </c>
      <c r="K4727" t="str">
        <f>VLOOKUP($G4727,products7[#All],2,0)</f>
        <v>Kemeja Casual Senja Wear</v>
      </c>
      <c r="L4727" t="str">
        <f>VLOOKUP($G4727,products7[#All],3,0)</f>
        <v>kemeja</v>
      </c>
      <c r="M4727" t="str">
        <f>VLOOKUP($G4727,products7[#All],7,0)</f>
        <v>Senja Wear</v>
      </c>
    </row>
    <row r="4728" spans="1:13" x14ac:dyDescent="0.35">
      <c r="A4728" t="s">
        <v>10251</v>
      </c>
      <c r="B4728" s="2">
        <f>VLOOKUP(A4728,orders[#All],3,0)</f>
        <v>45603</v>
      </c>
      <c r="C4728" t="str">
        <f>VLOOKUP($A4728,orders[#All],9,0)</f>
        <v>delivered</v>
      </c>
      <c r="D4728" t="str">
        <f>VLOOKUP($A4728,orders[#All],5,0)</f>
        <v>Semarang</v>
      </c>
      <c r="E4728" t="str">
        <f>VLOOKUP($A4728,orders[#All],6,0)</f>
        <v>Jawa Tengah</v>
      </c>
      <c r="F4728" t="str">
        <f>VLOOKUP($A4728,orders[#All],10,0)</f>
        <v>NEWUSER</v>
      </c>
      <c r="G4728" t="s">
        <v>2505</v>
      </c>
      <c r="H4728">
        <f>VLOOKUP(working_table!G4728,order_items[[#All],[product_id]:[subtotal_idr]],2,0)</f>
        <v>1</v>
      </c>
      <c r="I4728" s="5">
        <f>VLOOKUP(working_table!$G4728,order_items[[#All],[product_id]:[subtotal_idr]],3,0)</f>
        <v>99000</v>
      </c>
      <c r="J4728" s="5">
        <f>VLOOKUP(working_table!$G4728,order_items[[#All],[product_id]:[subtotal_idr]],4,0)</f>
        <v>99000</v>
      </c>
      <c r="K4728" t="str">
        <f>VLOOKUP($G4728,products7[#All],2,0)</f>
        <v>Dress Mini Casual Pesona Indo</v>
      </c>
      <c r="L4728" t="str">
        <f>VLOOKUP($G4728,products7[#All],3,0)</f>
        <v>dress</v>
      </c>
      <c r="M4728" t="str">
        <f>VLOOKUP($G4728,products7[#All],7,0)</f>
        <v>Pesona Indo</v>
      </c>
    </row>
    <row r="4729" spans="1:13" x14ac:dyDescent="0.35">
      <c r="A4729" t="s">
        <v>10251</v>
      </c>
      <c r="B4729" s="2">
        <f>VLOOKUP(A4729,orders[#All],3,0)</f>
        <v>45603</v>
      </c>
      <c r="C4729" t="str">
        <f>VLOOKUP($A4729,orders[#All],9,0)</f>
        <v>delivered</v>
      </c>
      <c r="D4729" t="str">
        <f>VLOOKUP($A4729,orders[#All],5,0)</f>
        <v>Semarang</v>
      </c>
      <c r="E4729" t="str">
        <f>VLOOKUP($A4729,orders[#All],6,0)</f>
        <v>Jawa Tengah</v>
      </c>
      <c r="F4729" t="str">
        <f>VLOOKUP($A4729,orders[#All],10,0)</f>
        <v>NEWUSER</v>
      </c>
      <c r="G4729" t="s">
        <v>2402</v>
      </c>
      <c r="H4729">
        <f>VLOOKUP(working_table!G4729,order_items[[#All],[product_id]:[subtotal_idr]],2,0)</f>
        <v>1</v>
      </c>
      <c r="I4729" s="5">
        <f>VLOOKUP(working_table!$G4729,order_items[[#All],[product_id]:[subtotal_idr]],3,0)</f>
        <v>119000</v>
      </c>
      <c r="J4729" s="5">
        <f>VLOOKUP(working_table!$G4729,order_items[[#All],[product_id]:[subtotal_idr]],4,0)</f>
        <v>119000</v>
      </c>
      <c r="K4729" t="str">
        <f>VLOOKUP($G4729,products7[#All],2,0)</f>
        <v>Syal Rajut Senja Wear</v>
      </c>
      <c r="L4729" t="str">
        <f>VLOOKUP($G4729,products7[#All],3,0)</f>
        <v>Accessories</v>
      </c>
      <c r="M4729" t="str">
        <f>VLOOKUP($G4729,products7[#All],7,0)</f>
        <v>Senja Wear</v>
      </c>
    </row>
    <row r="4730" spans="1:13" x14ac:dyDescent="0.35">
      <c r="A4730" t="s">
        <v>10255</v>
      </c>
      <c r="B4730" s="2">
        <f>VLOOKUP(A4730,orders[#All],3,0)</f>
        <v>45347</v>
      </c>
      <c r="C4730" t="str">
        <f>VLOOKUP($A4730,orders[#All],9,0)</f>
        <v>delivered</v>
      </c>
      <c r="D4730" t="str">
        <f>VLOOKUP($A4730,orders[#All],5,0)</f>
        <v>Makassar</v>
      </c>
      <c r="E4730" t="str">
        <f>VLOOKUP($A4730,orders[#All],6,0)</f>
        <v>Sulawesi Selatan</v>
      </c>
      <c r="F4730" t="str">
        <f>VLOOKUP($A4730,orders[#All],10,0)</f>
        <v>TANPA PROMO</v>
      </c>
      <c r="G4730" t="s">
        <v>3007</v>
      </c>
      <c r="H4730">
        <f>VLOOKUP(working_table!G4730,order_items[[#All],[product_id]:[subtotal_idr]],2,0)</f>
        <v>1</v>
      </c>
      <c r="I4730" s="5">
        <f>VLOOKUP(working_table!$G4730,order_items[[#All],[product_id]:[subtotal_idr]],3,0)</f>
        <v>79000</v>
      </c>
      <c r="J4730" s="5">
        <f>VLOOKUP(working_table!$G4730,order_items[[#All],[product_id]:[subtotal_idr]],4,0)</f>
        <v>79000</v>
      </c>
      <c r="K4730" t="str">
        <f>VLOOKUP($G4730,products7[#All],2,0)</f>
        <v>Jacket Denim Ratu Mode</v>
      </c>
      <c r="L4730" t="str">
        <f>VLOOKUP($G4730,products7[#All],3,0)</f>
        <v>Jacket</v>
      </c>
      <c r="M4730" t="str">
        <f>VLOOKUP($G4730,products7[#All],7,0)</f>
        <v>Ratu Mode</v>
      </c>
    </row>
    <row r="4731" spans="1:13" x14ac:dyDescent="0.35">
      <c r="A4731" t="s">
        <v>10255</v>
      </c>
      <c r="B4731" s="2">
        <f>VLOOKUP(A4731,orders[#All],3,0)</f>
        <v>45347</v>
      </c>
      <c r="C4731" t="str">
        <f>VLOOKUP($A4731,orders[#All],9,0)</f>
        <v>delivered</v>
      </c>
      <c r="D4731" t="str">
        <f>VLOOKUP($A4731,orders[#All],5,0)</f>
        <v>Makassar</v>
      </c>
      <c r="E4731" t="str">
        <f>VLOOKUP($A4731,orders[#All],6,0)</f>
        <v>Sulawesi Selatan</v>
      </c>
      <c r="F4731" t="str">
        <f>VLOOKUP($A4731,orders[#All],10,0)</f>
        <v>TANPA PROMO</v>
      </c>
      <c r="G4731" t="s">
        <v>2448</v>
      </c>
      <c r="H4731">
        <f>VLOOKUP(working_table!G4731,order_items[[#All],[product_id]:[subtotal_idr]],2,0)</f>
        <v>1</v>
      </c>
      <c r="I4731" s="5">
        <f>VLOOKUP(working_table!$G4731,order_items[[#All],[product_id]:[subtotal_idr]],3,0)</f>
        <v>149000</v>
      </c>
      <c r="J4731" s="5">
        <f>VLOOKUP(working_table!$G4731,order_items[[#All],[product_id]:[subtotal_idr]],4,0)</f>
        <v>149000</v>
      </c>
      <c r="K4731" t="str">
        <f>VLOOKUP($G4731,products7[#All],2,0)</f>
        <v>T-Shirt Oversize Tropika Style</v>
      </c>
      <c r="L4731" t="str">
        <f>VLOOKUP($G4731,products7[#All],3,0)</f>
        <v>T-Shirt</v>
      </c>
      <c r="M4731" t="str">
        <f>VLOOKUP($G4731,products7[#All],7,0)</f>
        <v>Tropika Style</v>
      </c>
    </row>
    <row r="4732" spans="1:13" x14ac:dyDescent="0.35">
      <c r="A4732" t="s">
        <v>10258</v>
      </c>
      <c r="B4732" s="2">
        <f>VLOOKUP(A4732,orders[#All],3,0)</f>
        <v>45146</v>
      </c>
      <c r="C4732" t="str">
        <f>VLOOKUP($A4732,orders[#All],9,0)</f>
        <v>cancelled</v>
      </c>
      <c r="D4732" t="str">
        <f>VLOOKUP($A4732,orders[#All],5,0)</f>
        <v>Pekanbaru</v>
      </c>
      <c r="E4732" t="str">
        <f>VLOOKUP($A4732,orders[#All],6,0)</f>
        <v>Riau</v>
      </c>
      <c r="F4732" t="str">
        <f>VLOOKUP($A4732,orders[#All],10,0)</f>
        <v>RAMADAN23</v>
      </c>
      <c r="G4732" t="s">
        <v>3595</v>
      </c>
      <c r="H4732">
        <f>VLOOKUP(working_table!G4732,order_items[[#All],[product_id]:[subtotal_idr]],2,0)</f>
        <v>1</v>
      </c>
      <c r="I4732" s="5">
        <f>VLOOKUP(working_table!$G4732,order_items[[#All],[product_id]:[subtotal_idr]],3,0)</f>
        <v>119000</v>
      </c>
      <c r="J4732" s="5">
        <f>VLOOKUP(working_table!$G4732,order_items[[#All],[product_id]:[subtotal_idr]],4,0)</f>
        <v>119000</v>
      </c>
      <c r="K4732" t="str">
        <f>VLOOKUP($G4732,products7[#All],2,0)</f>
        <v>Pants Chino BajuKita</v>
      </c>
      <c r="L4732" t="str">
        <f>VLOOKUP($G4732,products7[#All],3,0)</f>
        <v>Pants</v>
      </c>
      <c r="M4732" t="str">
        <f>VLOOKUP($G4732,products7[#All],7,0)</f>
        <v>BajuKita</v>
      </c>
    </row>
    <row r="4733" spans="1:13" x14ac:dyDescent="0.35">
      <c r="A4733" t="s">
        <v>10260</v>
      </c>
      <c r="B4733" s="2">
        <f>VLOOKUP(A4733,orders[#All],3,0)</f>
        <v>44815</v>
      </c>
      <c r="C4733" t="str">
        <f>VLOOKUP($A4733,orders[#All],9,0)</f>
        <v>delivered</v>
      </c>
      <c r="D4733" t="str">
        <f>VLOOKUP($A4733,orders[#All],5,0)</f>
        <v>Manado</v>
      </c>
      <c r="E4733" t="str">
        <f>VLOOKUP($A4733,orders[#All],6,0)</f>
        <v>Sulawesi Utara</v>
      </c>
      <c r="F4733" t="str">
        <f>VLOOKUP($A4733,orders[#All],10,0)</f>
        <v>NEWUSER</v>
      </c>
      <c r="G4733" t="s">
        <v>2421</v>
      </c>
      <c r="H4733">
        <f>VLOOKUP(working_table!G4733,order_items[[#All],[product_id]:[subtotal_idr]],2,0)</f>
        <v>1</v>
      </c>
      <c r="I4733" s="5">
        <f>VLOOKUP(working_table!$G4733,order_items[[#All],[product_id]:[subtotal_idr]],3,0)</f>
        <v>249000</v>
      </c>
      <c r="J4733" s="5">
        <f>VLOOKUP(working_table!$G4733,order_items[[#All],[product_id]:[subtotal_idr]],4,0)</f>
        <v>249000</v>
      </c>
      <c r="K4733" t="str">
        <f>VLOOKUP($G4733,products7[#All],2,0)</f>
        <v>Topi Baseball SandangIndo</v>
      </c>
      <c r="L4733" t="str">
        <f>VLOOKUP($G4733,products7[#All],3,0)</f>
        <v>Accessories</v>
      </c>
      <c r="M4733" t="str">
        <f>VLOOKUP($G4733,products7[#All],7,0)</f>
        <v>SandangIndo</v>
      </c>
    </row>
    <row r="4734" spans="1:13" x14ac:dyDescent="0.35">
      <c r="A4734" t="s">
        <v>10260</v>
      </c>
      <c r="B4734" s="2">
        <f>VLOOKUP(A4734,orders[#All],3,0)</f>
        <v>44815</v>
      </c>
      <c r="C4734" t="str">
        <f>VLOOKUP($A4734,orders[#All],9,0)</f>
        <v>delivered</v>
      </c>
      <c r="D4734" t="str">
        <f>VLOOKUP($A4734,orders[#All],5,0)</f>
        <v>Manado</v>
      </c>
      <c r="E4734" t="str">
        <f>VLOOKUP($A4734,orders[#All],6,0)</f>
        <v>Sulawesi Utara</v>
      </c>
      <c r="F4734" t="str">
        <f>VLOOKUP($A4734,orders[#All],10,0)</f>
        <v>NEWUSER</v>
      </c>
      <c r="G4734" t="s">
        <v>3883</v>
      </c>
      <c r="H4734">
        <f>VLOOKUP(working_table!G4734,order_items[[#All],[product_id]:[subtotal_idr]],2,0)</f>
        <v>1</v>
      </c>
      <c r="I4734" s="5">
        <f>VLOOKUP(working_table!$G4734,order_items[[#All],[product_id]:[subtotal_idr]],3,0)</f>
        <v>49000</v>
      </c>
      <c r="J4734" s="5">
        <f>VLOOKUP(working_table!$G4734,order_items[[#All],[product_id]:[subtotal_idr]],4,0)</f>
        <v>49000</v>
      </c>
      <c r="K4734" t="str">
        <f>VLOOKUP($G4734,products7[#All],2,0)</f>
        <v>T-Shirt Slim Fit Kanvas Lokal</v>
      </c>
      <c r="L4734" t="str">
        <f>VLOOKUP($G4734,products7[#All],3,0)</f>
        <v>Kemeja</v>
      </c>
      <c r="M4734" t="str">
        <f>VLOOKUP($G4734,products7[#All],7,0)</f>
        <v>Kanvas Lokal</v>
      </c>
    </row>
    <row r="4735" spans="1:13" x14ac:dyDescent="0.35">
      <c r="A4735" t="s">
        <v>10263</v>
      </c>
      <c r="B4735" s="2">
        <f>VLOOKUP(A4735,orders[#All],3,0)</f>
        <v>45697</v>
      </c>
      <c r="C4735" t="str">
        <f>VLOOKUP($A4735,orders[#All],9,0)</f>
        <v>processing</v>
      </c>
      <c r="D4735" t="str">
        <f>VLOOKUP($A4735,orders[#All],5,0)</f>
        <v>Bogor</v>
      </c>
      <c r="E4735" t="str">
        <f>VLOOKUP($A4735,orders[#All],6,0)</f>
        <v>Jawa Barat</v>
      </c>
      <c r="F4735" t="str">
        <f>VLOOKUP($A4735,orders[#All],10,0)</f>
        <v>NEWUSER</v>
      </c>
      <c r="G4735" t="s">
        <v>2886</v>
      </c>
      <c r="H4735">
        <f>VLOOKUP(working_table!G4735,order_items[[#All],[product_id]:[subtotal_idr]],2,0)</f>
        <v>1</v>
      </c>
      <c r="I4735" s="5">
        <f>VLOOKUP(working_table!$G4735,order_items[[#All],[product_id]:[subtotal_idr]],3,0)</f>
        <v>599000</v>
      </c>
      <c r="J4735" s="5">
        <f>VLOOKUP(working_table!$G4735,order_items[[#All],[product_id]:[subtotal_idr]],4,0)</f>
        <v>599000</v>
      </c>
      <c r="K4735" t="str">
        <f>VLOOKUP($G4735,products7[#All],2,0)</f>
        <v>Pants Jeans Slim SandangIndo</v>
      </c>
      <c r="L4735" t="str">
        <f>VLOOKUP($G4735,products7[#All],3,0)</f>
        <v>Pants</v>
      </c>
      <c r="M4735" t="str">
        <f>VLOOKUP($G4735,products7[#All],7,0)</f>
        <v>SandangIndo</v>
      </c>
    </row>
    <row r="4736" spans="1:13" x14ac:dyDescent="0.35">
      <c r="A4736" t="s">
        <v>10263</v>
      </c>
      <c r="B4736" s="2">
        <f>VLOOKUP(A4736,orders[#All],3,0)</f>
        <v>45697</v>
      </c>
      <c r="C4736" t="str">
        <f>VLOOKUP($A4736,orders[#All],9,0)</f>
        <v>processing</v>
      </c>
      <c r="D4736" t="str">
        <f>VLOOKUP($A4736,orders[#All],5,0)</f>
        <v>Bogor</v>
      </c>
      <c r="E4736" t="str">
        <f>VLOOKUP($A4736,orders[#All],6,0)</f>
        <v>Jawa Barat</v>
      </c>
      <c r="F4736" t="str">
        <f>VLOOKUP($A4736,orders[#All],10,0)</f>
        <v>NEWUSER</v>
      </c>
      <c r="G4736" t="s">
        <v>2740</v>
      </c>
      <c r="H4736">
        <f>VLOOKUP(working_table!G4736,order_items[[#All],[product_id]:[subtotal_idr]],2,0)</f>
        <v>1</v>
      </c>
      <c r="I4736" s="5">
        <f>VLOOKUP(working_table!$G4736,order_items[[#All],[product_id]:[subtotal_idr]],3,0)</f>
        <v>199000</v>
      </c>
      <c r="J4736" s="5">
        <f>VLOOKUP(working_table!$G4736,order_items[[#All],[product_id]:[subtotal_idr]],4,0)</f>
        <v>199000</v>
      </c>
      <c r="K4736" t="str">
        <f>VLOOKUP($G4736,products7[#All],2,0)</f>
        <v>Pants Chino NusaBrand</v>
      </c>
      <c r="L4736" t="str">
        <f>VLOOKUP($G4736,products7[#All],3,0)</f>
        <v>Pants</v>
      </c>
      <c r="M4736" t="str">
        <f>VLOOKUP($G4736,products7[#All],7,0)</f>
        <v>NusaBrand</v>
      </c>
    </row>
    <row r="4737" spans="1:13" x14ac:dyDescent="0.35">
      <c r="A4737" t="s">
        <v>10266</v>
      </c>
      <c r="B4737" s="2">
        <f>VLOOKUP(A4737,orders[#All],3,0)</f>
        <v>45087</v>
      </c>
      <c r="C4737" t="str">
        <f>VLOOKUP($A4737,orders[#All],9,0)</f>
        <v>shipped</v>
      </c>
      <c r="D4737" t="str">
        <f>VLOOKUP($A4737,orders[#All],5,0)</f>
        <v>Denpasar</v>
      </c>
      <c r="E4737" t="str">
        <f>VLOOKUP($A4737,orders[#All],6,0)</f>
        <v>Bali</v>
      </c>
      <c r="F4737" t="str">
        <f>VLOOKUP($A4737,orders[#All],10,0)</f>
        <v>FLASHSALE</v>
      </c>
      <c r="G4737" t="s">
        <v>2738</v>
      </c>
      <c r="H4737">
        <f>VLOOKUP(working_table!G4737,order_items[[#All],[product_id]:[subtotal_idr]],2,0)</f>
        <v>1</v>
      </c>
      <c r="I4737" s="5">
        <f>VLOOKUP(working_table!$G4737,order_items[[#All],[product_id]:[subtotal_idr]],3,0)</f>
        <v>59000</v>
      </c>
      <c r="J4737" s="5">
        <f>VLOOKUP(working_table!$G4737,order_items[[#All],[product_id]:[subtotal_idr]],4,0)</f>
        <v>59000</v>
      </c>
      <c r="K4737" t="str">
        <f>VLOOKUP($G4737,products7[#All],2,0)</f>
        <v>Topi Baseball Cendana Co</v>
      </c>
      <c r="L4737" t="str">
        <f>VLOOKUP($G4737,products7[#All],3,0)</f>
        <v>Accessories</v>
      </c>
      <c r="M4737" t="str">
        <f>VLOOKUP($G4737,products7[#All],7,0)</f>
        <v>Cendana Co</v>
      </c>
    </row>
    <row r="4738" spans="1:13" x14ac:dyDescent="0.35">
      <c r="A4738" t="s">
        <v>10266</v>
      </c>
      <c r="B4738" s="2">
        <f>VLOOKUP(A4738,orders[#All],3,0)</f>
        <v>45087</v>
      </c>
      <c r="C4738" t="str">
        <f>VLOOKUP($A4738,orders[#All],9,0)</f>
        <v>shipped</v>
      </c>
      <c r="D4738" t="str">
        <f>VLOOKUP($A4738,orders[#All],5,0)</f>
        <v>Denpasar</v>
      </c>
      <c r="E4738" t="str">
        <f>VLOOKUP($A4738,orders[#All],6,0)</f>
        <v>Bali</v>
      </c>
      <c r="F4738" t="str">
        <f>VLOOKUP($A4738,orders[#All],10,0)</f>
        <v>FLASHSALE</v>
      </c>
      <c r="G4738" t="s">
        <v>2394</v>
      </c>
      <c r="H4738">
        <f>VLOOKUP(working_table!G4738,order_items[[#All],[product_id]:[subtotal_idr]],2,0)</f>
        <v>1</v>
      </c>
      <c r="I4738" s="5">
        <f>VLOOKUP(working_table!$G4738,order_items[[#All],[product_id]:[subtotal_idr]],3,0)</f>
        <v>129000</v>
      </c>
      <c r="J4738" s="5">
        <f>VLOOKUP(working_table!$G4738,order_items[[#All],[product_id]:[subtotal_idr]],4,0)</f>
        <v>129000</v>
      </c>
      <c r="K4738" t="str">
        <f>VLOOKUP($G4738,products7[#All],2,0)</f>
        <v>Kacamata Hitam Kanvas Lokal</v>
      </c>
      <c r="L4738" t="str">
        <f>VLOOKUP($G4738,products7[#All],3,0)</f>
        <v>Accessories</v>
      </c>
      <c r="M4738" t="str">
        <f>VLOOKUP($G4738,products7[#All],7,0)</f>
        <v>Kanvas Lokal</v>
      </c>
    </row>
    <row r="4739" spans="1:13" x14ac:dyDescent="0.35">
      <c r="A4739" t="s">
        <v>10266</v>
      </c>
      <c r="B4739" s="2">
        <f>VLOOKUP(A4739,orders[#All],3,0)</f>
        <v>45087</v>
      </c>
      <c r="C4739" t="str">
        <f>VLOOKUP($A4739,orders[#All],9,0)</f>
        <v>shipped</v>
      </c>
      <c r="D4739" t="str">
        <f>VLOOKUP($A4739,orders[#All],5,0)</f>
        <v>Denpasar</v>
      </c>
      <c r="E4739" t="str">
        <f>VLOOKUP($A4739,orders[#All],6,0)</f>
        <v>Bali</v>
      </c>
      <c r="F4739" t="str">
        <f>VLOOKUP($A4739,orders[#All],10,0)</f>
        <v>FLASHSALE</v>
      </c>
      <c r="G4739" t="s">
        <v>2551</v>
      </c>
      <c r="H4739">
        <f>VLOOKUP(working_table!G4739,order_items[[#All],[product_id]:[subtotal_idr]],2,0)</f>
        <v>1</v>
      </c>
      <c r="I4739" s="5">
        <f>VLOOKUP(working_table!$G4739,order_items[[#All],[product_id]:[subtotal_idr]],3,0)</f>
        <v>179000</v>
      </c>
      <c r="J4739" s="5">
        <f>VLOOKUP(working_table!$G4739,order_items[[#All],[product_id]:[subtotal_idr]],4,0)</f>
        <v>179000</v>
      </c>
      <c r="K4739" t="str">
        <f>VLOOKUP($G4739,products7[#All],2,0)</f>
        <v>Jacket Hoodie Tropika Style</v>
      </c>
      <c r="L4739" t="str">
        <f>VLOOKUP($G4739,products7[#All],3,0)</f>
        <v>Jacket</v>
      </c>
      <c r="M4739" t="str">
        <f>VLOOKUP($G4739,products7[#All],7,0)</f>
        <v>Tropika Style</v>
      </c>
    </row>
    <row r="4740" spans="1:13" x14ac:dyDescent="0.35">
      <c r="A4740" t="s">
        <v>10270</v>
      </c>
      <c r="B4740" s="2">
        <f>VLOOKUP(A4740,orders[#All],3,0)</f>
        <v>44851</v>
      </c>
      <c r="C4740" t="str">
        <f>VLOOKUP($A4740,orders[#All],9,0)</f>
        <v>delivered</v>
      </c>
      <c r="D4740" t="str">
        <f>VLOOKUP($A4740,orders[#All],5,0)</f>
        <v>Surabaya</v>
      </c>
      <c r="E4740" t="str">
        <f>VLOOKUP($A4740,orders[#All],6,0)</f>
        <v>Jawa Timur</v>
      </c>
      <c r="F4740" t="str">
        <f>VLOOKUP($A4740,orders[#All],10,0)</f>
        <v>TANPA PROMO</v>
      </c>
      <c r="G4740" t="s">
        <v>2983</v>
      </c>
      <c r="H4740">
        <f>VLOOKUP(working_table!G4740,order_items[[#All],[product_id]:[subtotal_idr]],2,0)</f>
        <v>1</v>
      </c>
      <c r="I4740" s="5">
        <f>VLOOKUP(working_table!$G4740,order_items[[#All],[product_id]:[subtotal_idr]],3,0)</f>
        <v>99000</v>
      </c>
      <c r="J4740" s="5">
        <f>VLOOKUP(working_table!$G4740,order_items[[#All],[product_id]:[subtotal_idr]],4,0)</f>
        <v>99000</v>
      </c>
      <c r="K4740" t="str">
        <f>VLOOKUP($G4740,products7[#All],2,0)</f>
        <v>T-Shirt Striped Cendana Co</v>
      </c>
      <c r="L4740" t="str">
        <f>VLOOKUP($G4740,products7[#All],3,0)</f>
        <v>T-Shirt</v>
      </c>
      <c r="M4740" t="str">
        <f>VLOOKUP($G4740,products7[#All],7,0)</f>
        <v>Cendana Co</v>
      </c>
    </row>
    <row r="4741" spans="1:13" x14ac:dyDescent="0.35">
      <c r="A4741" t="s">
        <v>10270</v>
      </c>
      <c r="B4741" s="2">
        <f>VLOOKUP(A4741,orders[#All],3,0)</f>
        <v>44851</v>
      </c>
      <c r="C4741" t="str">
        <f>VLOOKUP($A4741,orders[#All],9,0)</f>
        <v>delivered</v>
      </c>
      <c r="D4741" t="str">
        <f>VLOOKUP($A4741,orders[#All],5,0)</f>
        <v>Surabaya</v>
      </c>
      <c r="E4741" t="str">
        <f>VLOOKUP($A4741,orders[#All],6,0)</f>
        <v>Jawa Timur</v>
      </c>
      <c r="F4741" t="str">
        <f>VLOOKUP($A4741,orders[#All],10,0)</f>
        <v>TANPA PROMO</v>
      </c>
      <c r="G4741" t="s">
        <v>2497</v>
      </c>
      <c r="H4741">
        <f>VLOOKUP(working_table!G4741,order_items[[#All],[product_id]:[subtotal_idr]],2,0)</f>
        <v>1</v>
      </c>
      <c r="I4741" s="5">
        <f>VLOOKUP(working_table!$G4741,order_items[[#All],[product_id]:[subtotal_idr]],3,0)</f>
        <v>549000</v>
      </c>
      <c r="J4741" s="5">
        <f>VLOOKUP(working_table!$G4741,order_items[[#All],[product_id]:[subtotal_idr]],4,0)</f>
        <v>549000</v>
      </c>
      <c r="K4741" t="str">
        <f>VLOOKUP($G4741,products7[#All],2,0)</f>
        <v>Pants Jogger SandangIndo</v>
      </c>
      <c r="L4741" t="str">
        <f>VLOOKUP($G4741,products7[#All],3,0)</f>
        <v>Pants</v>
      </c>
      <c r="M4741" t="str">
        <f>VLOOKUP($G4741,products7[#All],7,0)</f>
        <v>SandangIndo</v>
      </c>
    </row>
    <row r="4742" spans="1:13" x14ac:dyDescent="0.35">
      <c r="A4742" t="s">
        <v>10270</v>
      </c>
      <c r="B4742" s="2">
        <f>VLOOKUP(A4742,orders[#All],3,0)</f>
        <v>44851</v>
      </c>
      <c r="C4742" t="str">
        <f>VLOOKUP($A4742,orders[#All],9,0)</f>
        <v>delivered</v>
      </c>
      <c r="D4742" t="str">
        <f>VLOOKUP($A4742,orders[#All],5,0)</f>
        <v>Surabaya</v>
      </c>
      <c r="E4742" t="str">
        <f>VLOOKUP($A4742,orders[#All],6,0)</f>
        <v>Jawa Timur</v>
      </c>
      <c r="F4742" t="str">
        <f>VLOOKUP($A4742,orders[#All],10,0)</f>
        <v>TANPA PROMO</v>
      </c>
      <c r="G4742" t="s">
        <v>2791</v>
      </c>
      <c r="H4742">
        <f>VLOOKUP(working_table!G4742,order_items[[#All],[product_id]:[subtotal_idr]],2,0)</f>
        <v>1</v>
      </c>
      <c r="I4742" s="5">
        <f>VLOOKUP(working_table!$G4742,order_items[[#All],[product_id]:[subtotal_idr]],3,0)</f>
        <v>129000</v>
      </c>
      <c r="J4742" s="5">
        <f>VLOOKUP(working_table!$G4742,order_items[[#All],[product_id]:[subtotal_idr]],4,0)</f>
        <v>129000</v>
      </c>
      <c r="K4742" t="str">
        <f>VLOOKUP($G4742,products7[#All],2,0)</f>
        <v>T-Shirt Striped Riang Apparel</v>
      </c>
      <c r="L4742" t="str">
        <f>VLOOKUP($G4742,products7[#All],3,0)</f>
        <v>T-Shirt</v>
      </c>
      <c r="M4742" t="str">
        <f>VLOOKUP($G4742,products7[#All],7,0)</f>
        <v>Riang Apparel</v>
      </c>
    </row>
    <row r="4743" spans="1:13" x14ac:dyDescent="0.35">
      <c r="A4743" t="s">
        <v>10274</v>
      </c>
      <c r="B4743" s="2">
        <f>VLOOKUP(A4743,orders[#All],3,0)</f>
        <v>45214</v>
      </c>
      <c r="C4743" t="str">
        <f>VLOOKUP($A4743,orders[#All],9,0)</f>
        <v>delivered</v>
      </c>
      <c r="D4743" t="str">
        <f>VLOOKUP($A4743,orders[#All],5,0)</f>
        <v>Pekanbaru</v>
      </c>
      <c r="E4743" t="str">
        <f>VLOOKUP($A4743,orders[#All],6,0)</f>
        <v>Riau</v>
      </c>
      <c r="F4743" t="str">
        <f>VLOOKUP($A4743,orders[#All],10,0)</f>
        <v>TANPA PROMO</v>
      </c>
      <c r="G4743" t="s">
        <v>2791</v>
      </c>
      <c r="H4743">
        <f>VLOOKUP(working_table!G4743,order_items[[#All],[product_id]:[subtotal_idr]],2,0)</f>
        <v>1</v>
      </c>
      <c r="I4743" s="5">
        <f>VLOOKUP(working_table!$G4743,order_items[[#All],[product_id]:[subtotal_idr]],3,0)</f>
        <v>129000</v>
      </c>
      <c r="J4743" s="5">
        <f>VLOOKUP(working_table!$G4743,order_items[[#All],[product_id]:[subtotal_idr]],4,0)</f>
        <v>129000</v>
      </c>
      <c r="K4743" t="str">
        <f>VLOOKUP($G4743,products7[#All],2,0)</f>
        <v>T-Shirt Striped Riang Apparel</v>
      </c>
      <c r="L4743" t="str">
        <f>VLOOKUP($G4743,products7[#All],3,0)</f>
        <v>T-Shirt</v>
      </c>
      <c r="M4743" t="str">
        <f>VLOOKUP($G4743,products7[#All],7,0)</f>
        <v>Riang Apparel</v>
      </c>
    </row>
    <row r="4744" spans="1:13" x14ac:dyDescent="0.35">
      <c r="A4744" t="s">
        <v>10276</v>
      </c>
      <c r="B4744" s="2">
        <f>VLOOKUP(A4744,orders[#All],3,0)</f>
        <v>44583</v>
      </c>
      <c r="C4744" t="str">
        <f>VLOOKUP($A4744,orders[#All],9,0)</f>
        <v>delivered</v>
      </c>
      <c r="D4744" t="str">
        <f>VLOOKUP($A4744,orders[#All],5,0)</f>
        <v>Banjarmasin</v>
      </c>
      <c r="E4744" t="str">
        <f>VLOOKUP($A4744,orders[#All],6,0)</f>
        <v>Kalimantan Selatan</v>
      </c>
      <c r="F4744" t="str">
        <f>VLOOKUP($A4744,orders[#All],10,0)</f>
        <v>TANPA PROMO</v>
      </c>
      <c r="G4744" t="s">
        <v>2475</v>
      </c>
      <c r="H4744">
        <f>VLOOKUP(working_table!G4744,order_items[[#All],[product_id]:[subtotal_idr]],2,0)</f>
        <v>1</v>
      </c>
      <c r="I4744" s="5">
        <f>VLOOKUP(working_table!$G4744,order_items[[#All],[product_id]:[subtotal_idr]],3,0)</f>
        <v>249000</v>
      </c>
      <c r="J4744" s="5">
        <f>VLOOKUP(working_table!$G4744,order_items[[#All],[product_id]:[subtotal_idr]],4,0)</f>
        <v>249000</v>
      </c>
      <c r="K4744" t="str">
        <f>VLOOKUP($G4744,products7[#All],2,0)</f>
        <v>T-Shirt Lengan Panjang BajuKita</v>
      </c>
      <c r="L4744" t="str">
        <f>VLOOKUP($G4744,products7[#All],3,0)</f>
        <v>T-Shirt</v>
      </c>
      <c r="M4744" t="str">
        <f>VLOOKUP($G4744,products7[#All],7,0)</f>
        <v>BajuKita</v>
      </c>
    </row>
    <row r="4745" spans="1:13" x14ac:dyDescent="0.35">
      <c r="A4745" t="s">
        <v>10278</v>
      </c>
      <c r="B4745" s="2">
        <f>VLOOKUP(A4745,orders[#All],3,0)</f>
        <v>44950</v>
      </c>
      <c r="C4745" t="str">
        <f>VLOOKUP($A4745,orders[#All],9,0)</f>
        <v>delivered</v>
      </c>
      <c r="D4745" t="str">
        <f>VLOOKUP($A4745,orders[#All],5,0)</f>
        <v>Yogyakarta</v>
      </c>
      <c r="E4745" t="str">
        <f>VLOOKUP($A4745,orders[#All],6,0)</f>
        <v>DI Yogyakarta</v>
      </c>
      <c r="F4745" t="str">
        <f>VLOOKUP($A4745,orders[#All],10,0)</f>
        <v>TANPA PROMO</v>
      </c>
      <c r="G4745" t="s">
        <v>4018</v>
      </c>
      <c r="H4745">
        <f>VLOOKUP(working_table!G4745,order_items[[#All],[product_id]:[subtotal_idr]],2,0)</f>
        <v>2</v>
      </c>
      <c r="I4745" s="5">
        <f>VLOOKUP(working_table!$G4745,order_items[[#All],[product_id]:[subtotal_idr]],3,0)</f>
        <v>69000</v>
      </c>
      <c r="J4745" s="5">
        <f>VLOOKUP(working_table!$G4745,order_items[[#All],[product_id]:[subtotal_idr]],4,0)</f>
        <v>138000</v>
      </c>
      <c r="K4745" t="str">
        <f>VLOOKUP($G4745,products7[#All],2,0)</f>
        <v>Kemeja Flanel Riang Apparel</v>
      </c>
      <c r="L4745" t="str">
        <f>VLOOKUP($G4745,products7[#All],3,0)</f>
        <v>kemeja</v>
      </c>
      <c r="M4745" t="str">
        <f>VLOOKUP($G4745,products7[#All],7,0)</f>
        <v>Riang Apparel</v>
      </c>
    </row>
    <row r="4746" spans="1:13" x14ac:dyDescent="0.35">
      <c r="A4746" t="s">
        <v>10280</v>
      </c>
      <c r="B4746" s="2">
        <f>VLOOKUP(A4746,orders[#All],3,0)</f>
        <v>45059</v>
      </c>
      <c r="C4746" t="str">
        <f>VLOOKUP($A4746,orders[#All],9,0)</f>
        <v>delivered</v>
      </c>
      <c r="D4746" t="str">
        <f>VLOOKUP($A4746,orders[#All],5,0)</f>
        <v>Manado</v>
      </c>
      <c r="E4746" t="str">
        <f>VLOOKUP($A4746,orders[#All],6,0)</f>
        <v>Sulawesi Utara</v>
      </c>
      <c r="F4746" t="str">
        <f>VLOOKUP($A4746,orders[#All],10,0)</f>
        <v>RAMADAN23</v>
      </c>
      <c r="G4746" t="s">
        <v>2551</v>
      </c>
      <c r="H4746">
        <f>VLOOKUP(working_table!G4746,order_items[[#All],[product_id]:[subtotal_idr]],2,0)</f>
        <v>1</v>
      </c>
      <c r="I4746" s="5">
        <f>VLOOKUP(working_table!$G4746,order_items[[#All],[product_id]:[subtotal_idr]],3,0)</f>
        <v>179000</v>
      </c>
      <c r="J4746" s="5">
        <f>VLOOKUP(working_table!$G4746,order_items[[#All],[product_id]:[subtotal_idr]],4,0)</f>
        <v>179000</v>
      </c>
      <c r="K4746" t="str">
        <f>VLOOKUP($G4746,products7[#All],2,0)</f>
        <v>Jacket Hoodie Tropika Style</v>
      </c>
      <c r="L4746" t="str">
        <f>VLOOKUP($G4746,products7[#All],3,0)</f>
        <v>Jacket</v>
      </c>
      <c r="M4746" t="str">
        <f>VLOOKUP($G4746,products7[#All],7,0)</f>
        <v>Tropika Style</v>
      </c>
    </row>
    <row r="4747" spans="1:13" x14ac:dyDescent="0.35">
      <c r="A4747" t="s">
        <v>10280</v>
      </c>
      <c r="B4747" s="2">
        <f>VLOOKUP(A4747,orders[#All],3,0)</f>
        <v>45059</v>
      </c>
      <c r="C4747" t="str">
        <f>VLOOKUP($A4747,orders[#All],9,0)</f>
        <v>delivered</v>
      </c>
      <c r="D4747" t="str">
        <f>VLOOKUP($A4747,orders[#All],5,0)</f>
        <v>Manado</v>
      </c>
      <c r="E4747" t="str">
        <f>VLOOKUP($A4747,orders[#All],6,0)</f>
        <v>Sulawesi Utara</v>
      </c>
      <c r="F4747" t="str">
        <f>VLOOKUP($A4747,orders[#All],10,0)</f>
        <v>RAMADAN23</v>
      </c>
      <c r="G4747" t="s">
        <v>3095</v>
      </c>
      <c r="H4747">
        <f>VLOOKUP(working_table!G4747,order_items[[#All],[product_id]:[subtotal_idr]],2,0)</f>
        <v>2</v>
      </c>
      <c r="I4747" s="5">
        <f>VLOOKUP(working_table!$G4747,order_items[[#All],[product_id]:[subtotal_idr]],3,0)</f>
        <v>549000</v>
      </c>
      <c r="J4747" s="5">
        <f>VLOOKUP(working_table!$G4747,order_items[[#All],[product_id]:[subtotal_idr]],4,0)</f>
        <v>1098000</v>
      </c>
      <c r="K4747" t="str">
        <f>VLOOKUP($G4747,products7[#All],2,0)</f>
        <v>Kemeja Oxford NusaBrand</v>
      </c>
      <c r="L4747" t="str">
        <f>VLOOKUP($G4747,products7[#All],3,0)</f>
        <v>T-Shirt</v>
      </c>
      <c r="M4747" t="str">
        <f>VLOOKUP($G4747,products7[#All],7,0)</f>
        <v>NusaBrand</v>
      </c>
    </row>
    <row r="4748" spans="1:13" x14ac:dyDescent="0.35">
      <c r="A4748" t="s">
        <v>10280</v>
      </c>
      <c r="B4748" s="2">
        <f>VLOOKUP(A4748,orders[#All],3,0)</f>
        <v>45059</v>
      </c>
      <c r="C4748" t="str">
        <f>VLOOKUP($A4748,orders[#All],9,0)</f>
        <v>delivered</v>
      </c>
      <c r="D4748" t="str">
        <f>VLOOKUP($A4748,orders[#All],5,0)</f>
        <v>Manado</v>
      </c>
      <c r="E4748" t="str">
        <f>VLOOKUP($A4748,orders[#All],6,0)</f>
        <v>Sulawesi Utara</v>
      </c>
      <c r="F4748" t="str">
        <f>VLOOKUP($A4748,orders[#All],10,0)</f>
        <v>RAMADAN23</v>
      </c>
      <c r="G4748" t="s">
        <v>2977</v>
      </c>
      <c r="H4748">
        <f>VLOOKUP(working_table!G4748,order_items[[#All],[product_id]:[subtotal_idr]],2,0)</f>
        <v>1</v>
      </c>
      <c r="I4748" s="5">
        <f>VLOOKUP(working_table!$G4748,order_items[[#All],[product_id]:[subtotal_idr]],3,0)</f>
        <v>599000</v>
      </c>
      <c r="J4748" s="5">
        <f>VLOOKUP(working_table!$G4748,order_items[[#All],[product_id]:[subtotal_idr]],4,0)</f>
        <v>599000</v>
      </c>
      <c r="K4748" t="str">
        <f>VLOOKUP($G4748,products7[#All],2,0)</f>
        <v>Kemeja Batik NusaBrand</v>
      </c>
      <c r="L4748" t="str">
        <f>VLOOKUP($G4748,products7[#All],3,0)</f>
        <v>T-Shirt</v>
      </c>
      <c r="M4748" t="str">
        <f>VLOOKUP($G4748,products7[#All],7,0)</f>
        <v>NusaBrand</v>
      </c>
    </row>
    <row r="4749" spans="1:13" x14ac:dyDescent="0.35">
      <c r="A4749" t="s">
        <v>10284</v>
      </c>
      <c r="B4749" s="2">
        <f>VLOOKUP(A4749,orders[#All],3,0)</f>
        <v>45694</v>
      </c>
      <c r="C4749" t="str">
        <f>VLOOKUP($A4749,orders[#All],9,0)</f>
        <v>returned</v>
      </c>
      <c r="D4749" t="str">
        <f>VLOOKUP($A4749,orders[#All],5,0)</f>
        <v>Semarang</v>
      </c>
      <c r="E4749" t="str">
        <f>VLOOKUP($A4749,orders[#All],6,0)</f>
        <v>Jawa Tengah</v>
      </c>
      <c r="F4749" t="str">
        <f>VLOOKUP($A4749,orders[#All],10,0)</f>
        <v>TANPA PROMO</v>
      </c>
      <c r="G4749" t="s">
        <v>2539</v>
      </c>
      <c r="H4749">
        <f>VLOOKUP(working_table!G4749,order_items[[#All],[product_id]:[subtotal_idr]],2,0)</f>
        <v>1</v>
      </c>
      <c r="I4749" s="5">
        <f>VLOOKUP(working_table!$G4749,order_items[[#All],[product_id]:[subtotal_idr]],3,0)</f>
        <v>249000</v>
      </c>
      <c r="J4749" s="5">
        <f>VLOOKUP(working_table!$G4749,order_items[[#All],[product_id]:[subtotal_idr]],4,0)</f>
        <v>249000</v>
      </c>
      <c r="K4749" t="str">
        <f>VLOOKUP($G4749,products7[#All],2,0)</f>
        <v>Kacamata Hitam Tropika Style</v>
      </c>
      <c r="L4749" t="str">
        <f>VLOOKUP($G4749,products7[#All],3,0)</f>
        <v>Accessories</v>
      </c>
      <c r="M4749" t="str">
        <f>VLOOKUP($G4749,products7[#All],7,0)</f>
        <v>Tropika Style</v>
      </c>
    </row>
    <row r="4750" spans="1:13" x14ac:dyDescent="0.35">
      <c r="A4750" t="s">
        <v>10286</v>
      </c>
      <c r="B4750" s="2">
        <f>VLOOKUP(A4750,orders[#All],3,0)</f>
        <v>44998</v>
      </c>
      <c r="C4750" t="str">
        <f>VLOOKUP($A4750,orders[#All],9,0)</f>
        <v>delivered</v>
      </c>
      <c r="D4750" t="str">
        <f>VLOOKUP($A4750,orders[#All],5,0)</f>
        <v>Pontianak</v>
      </c>
      <c r="E4750" t="str">
        <f>VLOOKUP($A4750,orders[#All],6,0)</f>
        <v>Kalimantan Barat</v>
      </c>
      <c r="F4750" t="str">
        <f>VLOOKUP($A4750,orders[#All],10,0)</f>
        <v>TANPA PROMO</v>
      </c>
      <c r="G4750" t="s">
        <v>3595</v>
      </c>
      <c r="H4750">
        <f>VLOOKUP(working_table!G4750,order_items[[#All],[product_id]:[subtotal_idr]],2,0)</f>
        <v>1</v>
      </c>
      <c r="I4750" s="5">
        <f>VLOOKUP(working_table!$G4750,order_items[[#All],[product_id]:[subtotal_idr]],3,0)</f>
        <v>119000</v>
      </c>
      <c r="J4750" s="5">
        <f>VLOOKUP(working_table!$G4750,order_items[[#All],[product_id]:[subtotal_idr]],4,0)</f>
        <v>119000</v>
      </c>
      <c r="K4750" t="str">
        <f>VLOOKUP($G4750,products7[#All],2,0)</f>
        <v>Pants Chino BajuKita</v>
      </c>
      <c r="L4750" t="str">
        <f>VLOOKUP($G4750,products7[#All],3,0)</f>
        <v>Pants</v>
      </c>
      <c r="M4750" t="str">
        <f>VLOOKUP($G4750,products7[#All],7,0)</f>
        <v>BajuKita</v>
      </c>
    </row>
    <row r="4751" spans="1:13" x14ac:dyDescent="0.35">
      <c r="A4751" t="s">
        <v>10286</v>
      </c>
      <c r="B4751" s="2">
        <f>VLOOKUP(A4751,orders[#All],3,0)</f>
        <v>44998</v>
      </c>
      <c r="C4751" t="str">
        <f>VLOOKUP($A4751,orders[#All],9,0)</f>
        <v>delivered</v>
      </c>
      <c r="D4751" t="str">
        <f>VLOOKUP($A4751,orders[#All],5,0)</f>
        <v>Pontianak</v>
      </c>
      <c r="E4751" t="str">
        <f>VLOOKUP($A4751,orders[#All],6,0)</f>
        <v>Kalimantan Barat</v>
      </c>
      <c r="F4751" t="str">
        <f>VLOOKUP($A4751,orders[#All],10,0)</f>
        <v>TANPA PROMO</v>
      </c>
      <c r="G4751" t="s">
        <v>2646</v>
      </c>
      <c r="H4751">
        <f>VLOOKUP(working_table!G4751,order_items[[#All],[product_id]:[subtotal_idr]],2,0)</f>
        <v>1</v>
      </c>
      <c r="I4751" s="5">
        <f>VLOOKUP(working_table!$G4751,order_items[[#All],[product_id]:[subtotal_idr]],3,0)</f>
        <v>299000</v>
      </c>
      <c r="J4751" s="5">
        <f>VLOOKUP(working_table!$G4751,order_items[[#All],[product_id]:[subtotal_idr]],4,0)</f>
        <v>299000</v>
      </c>
      <c r="K4751" t="str">
        <f>VLOOKUP($G4751,products7[#All],2,0)</f>
        <v>Dress Bodycon Tropika Style</v>
      </c>
      <c r="L4751" t="str">
        <f>VLOOKUP($G4751,products7[#All],3,0)</f>
        <v>Dress</v>
      </c>
      <c r="M4751" t="str">
        <f>VLOOKUP($G4751,products7[#All],7,0)</f>
        <v>Tropika Style</v>
      </c>
    </row>
    <row r="4752" spans="1:13" x14ac:dyDescent="0.35">
      <c r="A4752" t="s">
        <v>10289</v>
      </c>
      <c r="B4752" s="2">
        <f>VLOOKUP(A4752,orders[#All],3,0)</f>
        <v>45572</v>
      </c>
      <c r="C4752" t="str">
        <f>VLOOKUP($A4752,orders[#All],9,0)</f>
        <v>processing</v>
      </c>
      <c r="D4752" t="str">
        <f>VLOOKUP($A4752,orders[#All],5,0)</f>
        <v>Manado</v>
      </c>
      <c r="E4752" t="str">
        <f>VLOOKUP($A4752,orders[#All],6,0)</f>
        <v>Sulawesi Utara</v>
      </c>
      <c r="F4752" t="str">
        <f>VLOOKUP($A4752,orders[#All],10,0)</f>
        <v>WEEKEND25</v>
      </c>
      <c r="G4752" t="s">
        <v>2669</v>
      </c>
      <c r="H4752">
        <f>VLOOKUP(working_table!G4752,order_items[[#All],[product_id]:[subtotal_idr]],2,0)</f>
        <v>1</v>
      </c>
      <c r="I4752" s="5">
        <f>VLOOKUP(working_table!$G4752,order_items[[#All],[product_id]:[subtotal_idr]],3,0)</f>
        <v>249000</v>
      </c>
      <c r="J4752" s="5">
        <f>VLOOKUP(working_table!$G4752,order_items[[#All],[product_id]:[subtotal_idr]],4,0)</f>
        <v>249000</v>
      </c>
      <c r="K4752" t="str">
        <f>VLOOKUP($G4752,products7[#All],2,0)</f>
        <v>Pants Cargo Kanvas Lokal</v>
      </c>
      <c r="L4752" t="str">
        <f>VLOOKUP($G4752,products7[#All],3,0)</f>
        <v>Pants</v>
      </c>
      <c r="M4752" t="str">
        <f>VLOOKUP($G4752,products7[#All],7,0)</f>
        <v>Kanvas Lokal</v>
      </c>
    </row>
    <row r="4753" spans="1:13" x14ac:dyDescent="0.35">
      <c r="A4753" t="s">
        <v>10289</v>
      </c>
      <c r="B4753" s="2">
        <f>VLOOKUP(A4753,orders[#All],3,0)</f>
        <v>45572</v>
      </c>
      <c r="C4753" t="str">
        <f>VLOOKUP($A4753,orders[#All],9,0)</f>
        <v>processing</v>
      </c>
      <c r="D4753" t="str">
        <f>VLOOKUP($A4753,orders[#All],5,0)</f>
        <v>Manado</v>
      </c>
      <c r="E4753" t="str">
        <f>VLOOKUP($A4753,orders[#All],6,0)</f>
        <v>Sulawesi Utara</v>
      </c>
      <c r="F4753" t="str">
        <f>VLOOKUP($A4753,orders[#All],10,0)</f>
        <v>WEEKEND25</v>
      </c>
      <c r="G4753" t="s">
        <v>2565</v>
      </c>
      <c r="H4753">
        <f>VLOOKUP(working_table!G4753,order_items[[#All],[product_id]:[subtotal_idr]],2,0)</f>
        <v>1</v>
      </c>
      <c r="I4753" s="5">
        <f>VLOOKUP(working_table!$G4753,order_items[[#All],[product_id]:[subtotal_idr]],3,0)</f>
        <v>69000</v>
      </c>
      <c r="J4753" s="5">
        <f>VLOOKUP(working_table!$G4753,order_items[[#All],[product_id]:[subtotal_idr]],4,0)</f>
        <v>69000</v>
      </c>
      <c r="K4753" t="str">
        <f>VLOOKUP($G4753,products7[#All],2,0)</f>
        <v>T-Shirt Polos Basic Ratu Mode</v>
      </c>
      <c r="L4753" t="str">
        <f>VLOOKUP($G4753,products7[#All],3,0)</f>
        <v>T-Shirt</v>
      </c>
      <c r="M4753" t="str">
        <f>VLOOKUP($G4753,products7[#All],7,0)</f>
        <v>Ratu Mode</v>
      </c>
    </row>
    <row r="4754" spans="1:13" x14ac:dyDescent="0.35">
      <c r="A4754" t="s">
        <v>10292</v>
      </c>
      <c r="B4754" s="2">
        <f>VLOOKUP(A4754,orders[#All],3,0)</f>
        <v>45632</v>
      </c>
      <c r="C4754" t="str">
        <f>VLOOKUP($A4754,orders[#All],9,0)</f>
        <v>shipped</v>
      </c>
      <c r="D4754" t="str">
        <f>VLOOKUP($A4754,orders[#All],5,0)</f>
        <v>Semarang</v>
      </c>
      <c r="E4754" t="str">
        <f>VLOOKUP($A4754,orders[#All],6,0)</f>
        <v>Jawa Tengah</v>
      </c>
      <c r="F4754" t="str">
        <f>VLOOKUP($A4754,orders[#All],10,0)</f>
        <v>TANPA PROMO</v>
      </c>
      <c r="G4754" t="s">
        <v>2548</v>
      </c>
      <c r="H4754">
        <f>VLOOKUP(working_table!G4754,order_items[[#All],[product_id]:[subtotal_idr]],2,0)</f>
        <v>1</v>
      </c>
      <c r="I4754" s="5">
        <f>VLOOKUP(working_table!$G4754,order_items[[#All],[product_id]:[subtotal_idr]],3,0)</f>
        <v>599000</v>
      </c>
      <c r="J4754" s="5">
        <f>VLOOKUP(working_table!$G4754,order_items[[#All],[product_id]:[subtotal_idr]],4,0)</f>
        <v>599000</v>
      </c>
      <c r="K4754" t="str">
        <f>VLOOKUP($G4754,products7[#All],2,0)</f>
        <v>Kemeja Oxford Ratu Mode</v>
      </c>
      <c r="L4754" t="str">
        <f>VLOOKUP($G4754,products7[#All],3,0)</f>
        <v>T-Shirt</v>
      </c>
      <c r="M4754" t="str">
        <f>VLOOKUP($G4754,products7[#All],7,0)</f>
        <v>Ratu Mode</v>
      </c>
    </row>
    <row r="4755" spans="1:13" x14ac:dyDescent="0.35">
      <c r="A4755" t="s">
        <v>10294</v>
      </c>
      <c r="B4755" s="2">
        <f>VLOOKUP(A4755,orders[#All],3,0)</f>
        <v>45336</v>
      </c>
      <c r="C4755" t="str">
        <f>VLOOKUP($A4755,orders[#All],9,0)</f>
        <v>delivered</v>
      </c>
      <c r="D4755" t="str">
        <f>VLOOKUP($A4755,orders[#All],5,0)</f>
        <v>Palembang</v>
      </c>
      <c r="E4755" t="str">
        <f>VLOOKUP($A4755,orders[#All],6,0)</f>
        <v>Sumatera Selatan</v>
      </c>
      <c r="F4755" t="str">
        <f>VLOOKUP($A4755,orders[#All],10,0)</f>
        <v>TANPA PROMO</v>
      </c>
      <c r="G4755" t="s">
        <v>2806</v>
      </c>
      <c r="H4755">
        <f>VLOOKUP(working_table!G4755,order_items[[#All],[product_id]:[subtotal_idr]],2,0)</f>
        <v>1</v>
      </c>
      <c r="I4755" s="5">
        <f>VLOOKUP(working_table!$G4755,order_items[[#All],[product_id]:[subtotal_idr]],3,0)</f>
        <v>129000</v>
      </c>
      <c r="J4755" s="5">
        <f>VLOOKUP(working_table!$G4755,order_items[[#All],[product_id]:[subtotal_idr]],4,0)</f>
        <v>129000</v>
      </c>
      <c r="K4755" t="str">
        <f>VLOOKUP($G4755,products7[#All],2,0)</f>
        <v>T-Shirt Polos Basic Ratu Mode</v>
      </c>
      <c r="L4755" t="str">
        <f>VLOOKUP($G4755,products7[#All],3,0)</f>
        <v>T-Shirt</v>
      </c>
      <c r="M4755" t="str">
        <f>VLOOKUP($G4755,products7[#All],7,0)</f>
        <v>Ratu Mode</v>
      </c>
    </row>
    <row r="4756" spans="1:13" x14ac:dyDescent="0.35">
      <c r="A4756" t="s">
        <v>10294</v>
      </c>
      <c r="B4756" s="2">
        <f>VLOOKUP(A4756,orders[#All],3,0)</f>
        <v>45336</v>
      </c>
      <c r="C4756" t="str">
        <f>VLOOKUP($A4756,orders[#All],9,0)</f>
        <v>delivered</v>
      </c>
      <c r="D4756" t="str">
        <f>VLOOKUP($A4756,orders[#All],5,0)</f>
        <v>Palembang</v>
      </c>
      <c r="E4756" t="str">
        <f>VLOOKUP($A4756,orders[#All],6,0)</f>
        <v>Sumatera Selatan</v>
      </c>
      <c r="F4756" t="str">
        <f>VLOOKUP($A4756,orders[#All],10,0)</f>
        <v>TANPA PROMO</v>
      </c>
      <c r="G4756" t="s">
        <v>2947</v>
      </c>
      <c r="H4756">
        <f>VLOOKUP(working_table!G4756,order_items[[#All],[product_id]:[subtotal_idr]],2,0)</f>
        <v>1</v>
      </c>
      <c r="I4756" s="5">
        <f>VLOOKUP(working_table!$G4756,order_items[[#All],[product_id]:[subtotal_idr]],3,0)</f>
        <v>449000</v>
      </c>
      <c r="J4756" s="5">
        <f>VLOOKUP(working_table!$G4756,order_items[[#All],[product_id]:[subtotal_idr]],4,0)</f>
        <v>449000</v>
      </c>
      <c r="K4756" t="str">
        <f>VLOOKUP($G4756,products7[#All],2,0)</f>
        <v>T-Shirt Oversize Kanvas Lokal</v>
      </c>
      <c r="L4756" t="str">
        <f>VLOOKUP($G4756,products7[#All],3,0)</f>
        <v>T-Shirt</v>
      </c>
      <c r="M4756" t="str">
        <f>VLOOKUP($G4756,products7[#All],7,0)</f>
        <v>Kanvas Lokal</v>
      </c>
    </row>
    <row r="4757" spans="1:13" x14ac:dyDescent="0.35">
      <c r="A4757" t="s">
        <v>10294</v>
      </c>
      <c r="B4757" s="2">
        <f>VLOOKUP(A4757,orders[#All],3,0)</f>
        <v>45336</v>
      </c>
      <c r="C4757" t="str">
        <f>VLOOKUP($A4757,orders[#All],9,0)</f>
        <v>delivered</v>
      </c>
      <c r="D4757" t="str">
        <f>VLOOKUP($A4757,orders[#All],5,0)</f>
        <v>Palembang</v>
      </c>
      <c r="E4757" t="str">
        <f>VLOOKUP($A4757,orders[#All],6,0)</f>
        <v>Sumatera Selatan</v>
      </c>
      <c r="F4757" t="str">
        <f>VLOOKUP($A4757,orders[#All],10,0)</f>
        <v>TANPA PROMO</v>
      </c>
      <c r="G4757" t="s">
        <v>2622</v>
      </c>
      <c r="H4757">
        <f>VLOOKUP(working_table!G4757,order_items[[#All],[product_id]:[subtotal_idr]],2,0)</f>
        <v>1</v>
      </c>
      <c r="I4757" s="5">
        <f>VLOOKUP(working_table!$G4757,order_items[[#All],[product_id]:[subtotal_idr]],3,0)</f>
        <v>149000</v>
      </c>
      <c r="J4757" s="5">
        <f>VLOOKUP(working_table!$G4757,order_items[[#All],[product_id]:[subtotal_idr]],4,0)</f>
        <v>149000</v>
      </c>
      <c r="K4757" t="str">
        <f>VLOOKUP($G4757,products7[#All],2,0)</f>
        <v>Kemeja Linen Tropika Style</v>
      </c>
      <c r="L4757" t="str">
        <f>VLOOKUP($G4757,products7[#All],3,0)</f>
        <v>T-Shirt</v>
      </c>
      <c r="M4757" t="str">
        <f>VLOOKUP($G4757,products7[#All],7,0)</f>
        <v>Tropika Style</v>
      </c>
    </row>
    <row r="4758" spans="1:13" x14ac:dyDescent="0.35">
      <c r="A4758" t="s">
        <v>10298</v>
      </c>
      <c r="B4758" s="2">
        <f>VLOOKUP(A4758,orders[#All],3,0)</f>
        <v>45209</v>
      </c>
      <c r="C4758" t="str">
        <f>VLOOKUP($A4758,orders[#All],9,0)</f>
        <v>delivered</v>
      </c>
      <c r="D4758" t="str">
        <f>VLOOKUP($A4758,orders[#All],5,0)</f>
        <v>Jakarta</v>
      </c>
      <c r="E4758" t="str">
        <f>VLOOKUP($A4758,orders[#All],6,0)</f>
        <v>DKI Jakarta</v>
      </c>
      <c r="F4758" t="str">
        <f>VLOOKUP($A4758,orders[#All],10,0)</f>
        <v>MEMBER10</v>
      </c>
      <c r="G4758" t="s">
        <v>2803</v>
      </c>
      <c r="H4758">
        <f>VLOOKUP(working_table!G4758,order_items[[#All],[product_id]:[subtotal_idr]],2,0)</f>
        <v>1</v>
      </c>
      <c r="I4758" s="5">
        <f>VLOOKUP(working_table!$G4758,order_items[[#All],[product_id]:[subtotal_idr]],3,0)</f>
        <v>99000</v>
      </c>
      <c r="J4758" s="5">
        <f>VLOOKUP(working_table!$G4758,order_items[[#All],[product_id]:[subtotal_idr]],4,0)</f>
        <v>99000</v>
      </c>
      <c r="K4758" t="str">
        <f>VLOOKUP($G4758,products7[#All],2,0)</f>
        <v>T-Shirt Polos Basic Cendana Co</v>
      </c>
      <c r="L4758" t="str">
        <f>VLOOKUP($G4758,products7[#All],3,0)</f>
        <v>T-Shirt</v>
      </c>
      <c r="M4758" t="str">
        <f>VLOOKUP($G4758,products7[#All],7,0)</f>
        <v>Cendana Co</v>
      </c>
    </row>
    <row r="4759" spans="1:13" x14ac:dyDescent="0.35">
      <c r="A4759" t="s">
        <v>10298</v>
      </c>
      <c r="B4759" s="2">
        <f>VLOOKUP(A4759,orders[#All],3,0)</f>
        <v>45209</v>
      </c>
      <c r="C4759" t="str">
        <f>VLOOKUP($A4759,orders[#All],9,0)</f>
        <v>delivered</v>
      </c>
      <c r="D4759" t="str">
        <f>VLOOKUP($A4759,orders[#All],5,0)</f>
        <v>Jakarta</v>
      </c>
      <c r="E4759" t="str">
        <f>VLOOKUP($A4759,orders[#All],6,0)</f>
        <v>DKI Jakarta</v>
      </c>
      <c r="F4759" t="str">
        <f>VLOOKUP($A4759,orders[#All],10,0)</f>
        <v>MEMBER10</v>
      </c>
      <c r="G4759" t="s">
        <v>2680</v>
      </c>
      <c r="H4759">
        <f>VLOOKUP(working_table!G4759,order_items[[#All],[product_id]:[subtotal_idr]],2,0)</f>
        <v>2</v>
      </c>
      <c r="I4759" s="5">
        <f>VLOOKUP(working_table!$G4759,order_items[[#All],[product_id]:[subtotal_idr]],3,0)</f>
        <v>279000</v>
      </c>
      <c r="J4759" s="5">
        <f>VLOOKUP(working_table!$G4759,order_items[[#All],[product_id]:[subtotal_idr]],4,0)</f>
        <v>558000</v>
      </c>
      <c r="K4759" t="str">
        <f>VLOOKUP($G4759,products7[#All],2,0)</f>
        <v>T-Shirt Lengan Panjang Riang Apparel</v>
      </c>
      <c r="L4759" t="str">
        <f>VLOOKUP($G4759,products7[#All],3,0)</f>
        <v>T-Shirt</v>
      </c>
      <c r="M4759" t="str">
        <f>VLOOKUP($G4759,products7[#All],7,0)</f>
        <v>Riang Apparel</v>
      </c>
    </row>
    <row r="4760" spans="1:13" x14ac:dyDescent="0.35">
      <c r="A4760" t="s">
        <v>10301</v>
      </c>
      <c r="B4760" s="2">
        <f>VLOOKUP(A4760,orders[#All],3,0)</f>
        <v>45468</v>
      </c>
      <c r="C4760" t="str">
        <f>VLOOKUP($A4760,orders[#All],9,0)</f>
        <v>delivered</v>
      </c>
      <c r="D4760" t="str">
        <f>VLOOKUP($A4760,orders[#All],5,0)</f>
        <v>Pontianak</v>
      </c>
      <c r="E4760" t="str">
        <f>VLOOKUP($A4760,orders[#All],6,0)</f>
        <v>Kalimantan Barat</v>
      </c>
      <c r="F4760" t="str">
        <f>VLOOKUP($A4760,orders[#All],10,0)</f>
        <v>TANPA PROMO</v>
      </c>
      <c r="G4760" t="s">
        <v>3568</v>
      </c>
      <c r="H4760">
        <f>VLOOKUP(working_table!G4760,order_items[[#All],[product_id]:[subtotal_idr]],2,0)</f>
        <v>1</v>
      </c>
      <c r="I4760" s="5">
        <f>VLOOKUP(working_table!$G4760,order_items[[#All],[product_id]:[subtotal_idr]],3,0)</f>
        <v>79000</v>
      </c>
      <c r="J4760" s="5">
        <f>VLOOKUP(working_table!$G4760,order_items[[#All],[product_id]:[subtotal_idr]],4,0)</f>
        <v>79000</v>
      </c>
      <c r="K4760" t="str">
        <f>VLOOKUP($G4760,products7[#All],2,0)</f>
        <v>Jacket Parasut BajuKita</v>
      </c>
      <c r="L4760" t="str">
        <f>VLOOKUP($G4760,products7[#All],3,0)</f>
        <v>Jacket</v>
      </c>
      <c r="M4760" t="str">
        <f>VLOOKUP($G4760,products7[#All],7,0)</f>
        <v>BajuKita</v>
      </c>
    </row>
    <row r="4761" spans="1:13" x14ac:dyDescent="0.35">
      <c r="A4761" t="s">
        <v>10303</v>
      </c>
      <c r="B4761" s="2">
        <f>VLOOKUP(A4761,orders[#All],3,0)</f>
        <v>44697</v>
      </c>
      <c r="C4761" t="str">
        <f>VLOOKUP($A4761,orders[#All],9,0)</f>
        <v>cancelled</v>
      </c>
      <c r="D4761" t="str">
        <f>VLOOKUP($A4761,orders[#All],5,0)</f>
        <v>Denpasar</v>
      </c>
      <c r="E4761" t="str">
        <f>VLOOKUP($A4761,orders[#All],6,0)</f>
        <v>Bali</v>
      </c>
      <c r="F4761" t="str">
        <f>VLOOKUP($A4761,orders[#All],10,0)</f>
        <v>WEEKEND25</v>
      </c>
      <c r="G4761" t="s">
        <v>4266</v>
      </c>
      <c r="H4761">
        <f>VLOOKUP(working_table!G4761,order_items[[#All],[product_id]:[subtotal_idr]],2,0)</f>
        <v>2</v>
      </c>
      <c r="I4761" s="5">
        <f>VLOOKUP(working_table!$G4761,order_items[[#All],[product_id]:[subtotal_idr]],3,0)</f>
        <v>149000</v>
      </c>
      <c r="J4761" s="5">
        <f>VLOOKUP(working_table!$G4761,order_items[[#All],[product_id]:[subtotal_idr]],4,0)</f>
        <v>298000</v>
      </c>
      <c r="K4761" t="str">
        <f>VLOOKUP($G4761,products7[#All],2,0)</f>
        <v>Jacket Varsity NusaBrand</v>
      </c>
      <c r="L4761" t="str">
        <f>VLOOKUP($G4761,products7[#All],3,0)</f>
        <v>Jacket</v>
      </c>
      <c r="M4761" t="str">
        <f>VLOOKUP($G4761,products7[#All],7,0)</f>
        <v>NusaBrand</v>
      </c>
    </row>
    <row r="4762" spans="1:13" x14ac:dyDescent="0.35">
      <c r="A4762" t="s">
        <v>10303</v>
      </c>
      <c r="B4762" s="2">
        <f>VLOOKUP(A4762,orders[#All],3,0)</f>
        <v>44697</v>
      </c>
      <c r="C4762" t="str">
        <f>VLOOKUP($A4762,orders[#All],9,0)</f>
        <v>cancelled</v>
      </c>
      <c r="D4762" t="str">
        <f>VLOOKUP($A4762,orders[#All],5,0)</f>
        <v>Denpasar</v>
      </c>
      <c r="E4762" t="str">
        <f>VLOOKUP($A4762,orders[#All],6,0)</f>
        <v>Bali</v>
      </c>
      <c r="F4762" t="str">
        <f>VLOOKUP($A4762,orders[#All],10,0)</f>
        <v>WEEKEND25</v>
      </c>
      <c r="G4762" t="s">
        <v>2662</v>
      </c>
      <c r="H4762">
        <f>VLOOKUP(working_table!G4762,order_items[[#All],[product_id]:[subtotal_idr]],2,0)</f>
        <v>1</v>
      </c>
      <c r="I4762" s="5">
        <f>VLOOKUP(working_table!$G4762,order_items[[#All],[product_id]:[subtotal_idr]],3,0)</f>
        <v>149000</v>
      </c>
      <c r="J4762" s="5">
        <f>VLOOKUP(working_table!$G4762,order_items[[#All],[product_id]:[subtotal_idr]],4,0)</f>
        <v>149000</v>
      </c>
      <c r="K4762" t="str">
        <f>VLOOKUP($G4762,products7[#All],2,0)</f>
        <v>Topi Baseball Cendana Co</v>
      </c>
      <c r="L4762" t="str">
        <f>VLOOKUP($G4762,products7[#All],3,0)</f>
        <v>Accessories</v>
      </c>
      <c r="M4762" t="str">
        <f>VLOOKUP($G4762,products7[#All],7,0)</f>
        <v>Cendana Co</v>
      </c>
    </row>
    <row r="4763" spans="1:13" x14ac:dyDescent="0.35">
      <c r="A4763" t="s">
        <v>10306</v>
      </c>
      <c r="B4763" s="2">
        <f>VLOOKUP(A4763,orders[#All],3,0)</f>
        <v>45370</v>
      </c>
      <c r="C4763" t="str">
        <f>VLOOKUP($A4763,orders[#All],9,0)</f>
        <v>shipped</v>
      </c>
      <c r="D4763" t="str">
        <f>VLOOKUP($A4763,orders[#All],5,0)</f>
        <v>Padang</v>
      </c>
      <c r="E4763" t="str">
        <f>VLOOKUP($A4763,orders[#All],6,0)</f>
        <v>Sumatera Barat</v>
      </c>
      <c r="F4763" t="str">
        <f>VLOOKUP($A4763,orders[#All],10,0)</f>
        <v>HARI BELANJA</v>
      </c>
      <c r="G4763" t="s">
        <v>3410</v>
      </c>
      <c r="H4763">
        <f>VLOOKUP(working_table!G4763,order_items[[#All],[product_id]:[subtotal_idr]],2,0)</f>
        <v>1</v>
      </c>
      <c r="I4763" s="5">
        <f>VLOOKUP(working_table!$G4763,order_items[[#All],[product_id]:[subtotal_idr]],3,0)</f>
        <v>69000</v>
      </c>
      <c r="J4763" s="5">
        <f>VLOOKUP(working_table!$G4763,order_items[[#All],[product_id]:[subtotal_idr]],4,0)</f>
        <v>69000</v>
      </c>
      <c r="K4763" t="str">
        <f>VLOOKUP($G4763,products7[#All],2,0)</f>
        <v>Pants Kulot SandangIndo</v>
      </c>
      <c r="L4763" t="str">
        <f>VLOOKUP($G4763,products7[#All],3,0)</f>
        <v>Pants</v>
      </c>
      <c r="M4763" t="str">
        <f>VLOOKUP($G4763,products7[#All],7,0)</f>
        <v>SandangIndo</v>
      </c>
    </row>
    <row r="4764" spans="1:13" x14ac:dyDescent="0.35">
      <c r="A4764" t="s">
        <v>10306</v>
      </c>
      <c r="B4764" s="2">
        <f>VLOOKUP(A4764,orders[#All],3,0)</f>
        <v>45370</v>
      </c>
      <c r="C4764" t="str">
        <f>VLOOKUP($A4764,orders[#All],9,0)</f>
        <v>shipped</v>
      </c>
      <c r="D4764" t="str">
        <f>VLOOKUP($A4764,orders[#All],5,0)</f>
        <v>Padang</v>
      </c>
      <c r="E4764" t="str">
        <f>VLOOKUP($A4764,orders[#All],6,0)</f>
        <v>Sumatera Barat</v>
      </c>
      <c r="F4764" t="str">
        <f>VLOOKUP($A4764,orders[#All],10,0)</f>
        <v>HARI BELANJA</v>
      </c>
      <c r="G4764" t="s">
        <v>2953</v>
      </c>
      <c r="H4764">
        <f>VLOOKUP(working_table!G4764,order_items[[#All],[product_id]:[subtotal_idr]],2,0)</f>
        <v>1</v>
      </c>
      <c r="I4764" s="5">
        <f>VLOOKUP(working_table!$G4764,order_items[[#All],[product_id]:[subtotal_idr]],3,0)</f>
        <v>399000</v>
      </c>
      <c r="J4764" s="5">
        <f>VLOOKUP(working_table!$G4764,order_items[[#All],[product_id]:[subtotal_idr]],4,0)</f>
        <v>399000</v>
      </c>
      <c r="K4764" t="str">
        <f>VLOOKUP($G4764,products7[#All],2,0)</f>
        <v>T-Shirt Graphic SandangIndo</v>
      </c>
      <c r="L4764" t="str">
        <f>VLOOKUP($G4764,products7[#All],3,0)</f>
        <v>T-Shirt</v>
      </c>
      <c r="M4764" t="str">
        <f>VLOOKUP($G4764,products7[#All],7,0)</f>
        <v>SandangIndo</v>
      </c>
    </row>
    <row r="4765" spans="1:13" x14ac:dyDescent="0.35">
      <c r="A4765" t="s">
        <v>10309</v>
      </c>
      <c r="B4765" s="2">
        <f>VLOOKUP(A4765,orders[#All],3,0)</f>
        <v>44951</v>
      </c>
      <c r="C4765" t="str">
        <f>VLOOKUP($A4765,orders[#All],9,0)</f>
        <v>processing</v>
      </c>
      <c r="D4765" t="str">
        <f>VLOOKUP($A4765,orders[#All],5,0)</f>
        <v>Medan</v>
      </c>
      <c r="E4765" t="str">
        <f>VLOOKUP($A4765,orders[#All],6,0)</f>
        <v>Sumatera Utara</v>
      </c>
      <c r="F4765" t="str">
        <f>VLOOKUP($A4765,orders[#All],10,0)</f>
        <v>TANPA PROMO</v>
      </c>
      <c r="G4765" t="s">
        <v>2787</v>
      </c>
      <c r="H4765">
        <f>VLOOKUP(working_table!G4765,order_items[[#All],[product_id]:[subtotal_idr]],2,0)</f>
        <v>1</v>
      </c>
      <c r="I4765" s="5">
        <f>VLOOKUP(working_table!$G4765,order_items[[#All],[product_id]:[subtotal_idr]],3,0)</f>
        <v>179000</v>
      </c>
      <c r="J4765" s="5">
        <f>VLOOKUP(working_table!$G4765,order_items[[#All],[product_id]:[subtotal_idr]],4,0)</f>
        <v>179000</v>
      </c>
      <c r="K4765" t="str">
        <f>VLOOKUP($G4765,products7[#All],2,0)</f>
        <v>Pants Jeans Slim SandangIndo</v>
      </c>
      <c r="L4765" t="str">
        <f>VLOOKUP($G4765,products7[#All],3,0)</f>
        <v>Pants</v>
      </c>
      <c r="M4765" t="str">
        <f>VLOOKUP($G4765,products7[#All],7,0)</f>
        <v>SandangIndo</v>
      </c>
    </row>
    <row r="4766" spans="1:13" x14ac:dyDescent="0.35">
      <c r="A4766" t="s">
        <v>10311</v>
      </c>
      <c r="B4766" s="2">
        <f>VLOOKUP(A4766,orders[#All],3,0)</f>
        <v>45545</v>
      </c>
      <c r="C4766" t="str">
        <f>VLOOKUP($A4766,orders[#All],9,0)</f>
        <v>processing</v>
      </c>
      <c r="D4766" t="str">
        <f>VLOOKUP($A4766,orders[#All],5,0)</f>
        <v>Denpasar</v>
      </c>
      <c r="E4766" t="str">
        <f>VLOOKUP($A4766,orders[#All],6,0)</f>
        <v>Bali</v>
      </c>
      <c r="F4766" t="str">
        <f>VLOOKUP($A4766,orders[#All],10,0)</f>
        <v>WEEKEND25</v>
      </c>
      <c r="G4766" t="s">
        <v>2603</v>
      </c>
      <c r="H4766">
        <f>VLOOKUP(working_table!G4766,order_items[[#All],[product_id]:[subtotal_idr]],2,0)</f>
        <v>1</v>
      </c>
      <c r="I4766" s="5">
        <f>VLOOKUP(working_table!$G4766,order_items[[#All],[product_id]:[subtotal_idr]],3,0)</f>
        <v>179000</v>
      </c>
      <c r="J4766" s="5">
        <f>VLOOKUP(working_table!$G4766,order_items[[#All],[product_id]:[subtotal_idr]],4,0)</f>
        <v>179000</v>
      </c>
      <c r="K4766" t="str">
        <f>VLOOKUP($G4766,products7[#All],2,0)</f>
        <v>Jacket Denim Riang Apparel</v>
      </c>
      <c r="L4766" t="str">
        <f>VLOOKUP($G4766,products7[#All],3,0)</f>
        <v>Jacket</v>
      </c>
      <c r="M4766" t="str">
        <f>VLOOKUP($G4766,products7[#All],7,0)</f>
        <v>Riang Apparel</v>
      </c>
    </row>
    <row r="4767" spans="1:13" x14ac:dyDescent="0.35">
      <c r="A4767" t="s">
        <v>10313</v>
      </c>
      <c r="B4767" s="2">
        <f>VLOOKUP(A4767,orders[#All],3,0)</f>
        <v>45715</v>
      </c>
      <c r="C4767" t="str">
        <f>VLOOKUP($A4767,orders[#All],9,0)</f>
        <v>delivered</v>
      </c>
      <c r="D4767" t="str">
        <f>VLOOKUP($A4767,orders[#All],5,0)</f>
        <v>Denpasar</v>
      </c>
      <c r="E4767" t="str">
        <f>VLOOKUP($A4767,orders[#All],6,0)</f>
        <v>Bali</v>
      </c>
      <c r="F4767" t="str">
        <f>VLOOKUP($A4767,orders[#All],10,0)</f>
        <v>TANPA PROMO</v>
      </c>
      <c r="G4767" t="s">
        <v>4306</v>
      </c>
      <c r="H4767">
        <f>VLOOKUP(working_table!G4767,order_items[[#All],[product_id]:[subtotal_idr]],2,0)</f>
        <v>2</v>
      </c>
      <c r="I4767" s="5">
        <f>VLOOKUP(working_table!$G4767,order_items[[#All],[product_id]:[subtotal_idr]],3,0)</f>
        <v>399000</v>
      </c>
      <c r="J4767" s="5">
        <f>VLOOKUP(working_table!$G4767,order_items[[#All],[product_id]:[subtotal_idr]],4,0)</f>
        <v>798000</v>
      </c>
      <c r="K4767" t="str">
        <f>VLOOKUP($G4767,products7[#All],2,0)</f>
        <v>Dress Wrap Senja Wear</v>
      </c>
      <c r="L4767" t="str">
        <f>VLOOKUP($G4767,products7[#All],3,0)</f>
        <v>dress</v>
      </c>
      <c r="M4767" t="str">
        <f>VLOOKUP($G4767,products7[#All],7,0)</f>
        <v>Senja Wear</v>
      </c>
    </row>
    <row r="4768" spans="1:13" x14ac:dyDescent="0.35">
      <c r="A4768" t="s">
        <v>10315</v>
      </c>
      <c r="B4768" s="2">
        <f>VLOOKUP(A4768,orders[#All],3,0)</f>
        <v>45106</v>
      </c>
      <c r="C4768" t="str">
        <f>VLOOKUP($A4768,orders[#All],9,0)</f>
        <v>delivered</v>
      </c>
      <c r="D4768" t="str">
        <f>VLOOKUP($A4768,orders[#All],5,0)</f>
        <v>Banjarmasin</v>
      </c>
      <c r="E4768" t="str">
        <f>VLOOKUP($A4768,orders[#All],6,0)</f>
        <v>Kalimantan Selatan</v>
      </c>
      <c r="F4768" t="str">
        <f>VLOOKUP($A4768,orders[#All],10,0)</f>
        <v>TANPA PROMO</v>
      </c>
      <c r="G4768" t="s">
        <v>2416</v>
      </c>
      <c r="H4768">
        <f>VLOOKUP(working_table!G4768,order_items[[#All],[product_id]:[subtotal_idr]],2,0)</f>
        <v>1</v>
      </c>
      <c r="I4768" s="5">
        <f>VLOOKUP(working_table!$G4768,order_items[[#All],[product_id]:[subtotal_idr]],3,0)</f>
        <v>149000</v>
      </c>
      <c r="J4768" s="5">
        <f>VLOOKUP(working_table!$G4768,order_items[[#All],[product_id]:[subtotal_idr]],4,0)</f>
        <v>149000</v>
      </c>
      <c r="K4768" t="str">
        <f>VLOOKUP($G4768,products7[#All],2,0)</f>
        <v>Pants Wide Leg SandangIndo</v>
      </c>
      <c r="L4768" t="str">
        <f>VLOOKUP($G4768,products7[#All],3,0)</f>
        <v>Pants</v>
      </c>
      <c r="M4768" t="str">
        <f>VLOOKUP($G4768,products7[#All],7,0)</f>
        <v>SandangIndo</v>
      </c>
    </row>
    <row r="4769" spans="1:13" x14ac:dyDescent="0.35">
      <c r="A4769" t="s">
        <v>10317</v>
      </c>
      <c r="B4769" s="2">
        <f>VLOOKUP(A4769,orders[#All],3,0)</f>
        <v>45267</v>
      </c>
      <c r="C4769" t="str">
        <f>VLOOKUP($A4769,orders[#All],9,0)</f>
        <v>cancelled</v>
      </c>
      <c r="D4769" t="str">
        <f>VLOOKUP($A4769,orders[#All],5,0)</f>
        <v>Balikpapan</v>
      </c>
      <c r="E4769" t="str">
        <f>VLOOKUP($A4769,orders[#All],6,0)</f>
        <v>Kalimantan Timur</v>
      </c>
      <c r="F4769" t="str">
        <f>VLOOKUP($A4769,orders[#All],10,0)</f>
        <v>RAMADAN23</v>
      </c>
      <c r="G4769" t="s">
        <v>2773</v>
      </c>
      <c r="H4769">
        <f>VLOOKUP(working_table!G4769,order_items[[#All],[product_id]:[subtotal_idr]],2,0)</f>
        <v>1</v>
      </c>
      <c r="I4769" s="5">
        <f>VLOOKUP(working_table!$G4769,order_items[[#All],[product_id]:[subtotal_idr]],3,0)</f>
        <v>49000</v>
      </c>
      <c r="J4769" s="5">
        <f>VLOOKUP(working_table!$G4769,order_items[[#All],[product_id]:[subtotal_idr]],4,0)</f>
        <v>49000</v>
      </c>
      <c r="K4769" t="str">
        <f>VLOOKUP($G4769,products7[#All],2,0)</f>
        <v>Jacket Denim BajuKita</v>
      </c>
      <c r="L4769" t="str">
        <f>VLOOKUP($G4769,products7[#All],3,0)</f>
        <v>Jacket</v>
      </c>
      <c r="M4769" t="str">
        <f>VLOOKUP($G4769,products7[#All],7,0)</f>
        <v>BajuKita</v>
      </c>
    </row>
    <row r="4770" spans="1:13" x14ac:dyDescent="0.35">
      <c r="A4770" t="s">
        <v>10317</v>
      </c>
      <c r="B4770" s="2">
        <f>VLOOKUP(A4770,orders[#All],3,0)</f>
        <v>45267</v>
      </c>
      <c r="C4770" t="str">
        <f>VLOOKUP($A4770,orders[#All],9,0)</f>
        <v>cancelled</v>
      </c>
      <c r="D4770" t="str">
        <f>VLOOKUP($A4770,orders[#All],5,0)</f>
        <v>Balikpapan</v>
      </c>
      <c r="E4770" t="str">
        <f>VLOOKUP($A4770,orders[#All],6,0)</f>
        <v>Kalimantan Timur</v>
      </c>
      <c r="F4770" t="str">
        <f>VLOOKUP($A4770,orders[#All],10,0)</f>
        <v>RAMADAN23</v>
      </c>
      <c r="G4770" t="s">
        <v>3247</v>
      </c>
      <c r="H4770">
        <f>VLOOKUP(working_table!G4770,order_items[[#All],[product_id]:[subtotal_idr]],2,0)</f>
        <v>1</v>
      </c>
      <c r="I4770" s="5">
        <f>VLOOKUP(working_table!$G4770,order_items[[#All],[product_id]:[subtotal_idr]],3,0)</f>
        <v>599000</v>
      </c>
      <c r="J4770" s="5">
        <f>VLOOKUP(working_table!$G4770,order_items[[#All],[product_id]:[subtotal_idr]],4,0)</f>
        <v>599000</v>
      </c>
      <c r="K4770" t="str">
        <f>VLOOKUP($G4770,products7[#All],2,0)</f>
        <v>T-Shirt Polos Basic Cendana Co</v>
      </c>
      <c r="L4770" t="str">
        <f>VLOOKUP($G4770,products7[#All],3,0)</f>
        <v>T-Shirt</v>
      </c>
      <c r="M4770" t="str">
        <f>VLOOKUP($G4770,products7[#All],7,0)</f>
        <v>Cendana Co</v>
      </c>
    </row>
    <row r="4771" spans="1:13" x14ac:dyDescent="0.35">
      <c r="A4771" t="s">
        <v>10320</v>
      </c>
      <c r="B4771" s="2">
        <f>VLOOKUP(A4771,orders[#All],3,0)</f>
        <v>44616</v>
      </c>
      <c r="C4771" t="str">
        <f>VLOOKUP($A4771,orders[#All],9,0)</f>
        <v>delivered</v>
      </c>
      <c r="D4771" t="str">
        <f>VLOOKUP($A4771,orders[#All],5,0)</f>
        <v>Pontianak</v>
      </c>
      <c r="E4771" t="str">
        <f>VLOOKUP($A4771,orders[#All],6,0)</f>
        <v>Kalimantan Barat</v>
      </c>
      <c r="F4771" t="str">
        <f>VLOOKUP($A4771,orders[#All],10,0)</f>
        <v>HARI BELANJA</v>
      </c>
      <c r="G4771" t="s">
        <v>3948</v>
      </c>
      <c r="H4771">
        <f>VLOOKUP(working_table!G4771,order_items[[#All],[product_id]:[subtotal_idr]],2,0)</f>
        <v>2</v>
      </c>
      <c r="I4771" s="5">
        <f>VLOOKUP(working_table!$G4771,order_items[[#All],[product_id]:[subtotal_idr]],3,0)</f>
        <v>449000</v>
      </c>
      <c r="J4771" s="5">
        <f>VLOOKUP(working_table!$G4771,order_items[[#All],[product_id]:[subtotal_idr]],4,0)</f>
        <v>898000</v>
      </c>
      <c r="K4771" t="str">
        <f>VLOOKUP($G4771,products7[#All],2,0)</f>
        <v>Dress Mini Casual SandangIndo</v>
      </c>
      <c r="L4771" t="str">
        <f>VLOOKUP($G4771,products7[#All],3,0)</f>
        <v>Dress</v>
      </c>
      <c r="M4771" t="str">
        <f>VLOOKUP($G4771,products7[#All],7,0)</f>
        <v>SandangIndo</v>
      </c>
    </row>
    <row r="4772" spans="1:13" x14ac:dyDescent="0.35">
      <c r="A4772" t="s">
        <v>10322</v>
      </c>
      <c r="B4772" s="2">
        <f>VLOOKUP(A4772,orders[#All],3,0)</f>
        <v>44862</v>
      </c>
      <c r="C4772" t="str">
        <f>VLOOKUP($A4772,orders[#All],9,0)</f>
        <v>delivered</v>
      </c>
      <c r="D4772" t="str">
        <f>VLOOKUP($A4772,orders[#All],5,0)</f>
        <v>Makassar</v>
      </c>
      <c r="E4772" t="str">
        <f>VLOOKUP($A4772,orders[#All],6,0)</f>
        <v>Sulawesi Selatan</v>
      </c>
      <c r="F4772" t="str">
        <f>VLOOKUP($A4772,orders[#All],10,0)</f>
        <v>TANPA PROMO</v>
      </c>
      <c r="G4772" t="s">
        <v>2890</v>
      </c>
      <c r="H4772">
        <f>VLOOKUP(working_table!G4772,order_items[[#All],[product_id]:[subtotal_idr]],2,0)</f>
        <v>2</v>
      </c>
      <c r="I4772" s="5">
        <f>VLOOKUP(working_table!$G4772,order_items[[#All],[product_id]:[subtotal_idr]],3,0)</f>
        <v>129000</v>
      </c>
      <c r="J4772" s="5">
        <f>VLOOKUP(working_table!$G4772,order_items[[#All],[product_id]:[subtotal_idr]],4,0)</f>
        <v>258000</v>
      </c>
      <c r="K4772" t="str">
        <f>VLOOKUP($G4772,products7[#All],2,0)</f>
        <v>T-Shirt Oversize Tropika Style</v>
      </c>
      <c r="L4772" t="str">
        <f>VLOOKUP($G4772,products7[#All],3,0)</f>
        <v>T-Shirt</v>
      </c>
      <c r="M4772" t="str">
        <f>VLOOKUP($G4772,products7[#All],7,0)</f>
        <v>Tropika Style</v>
      </c>
    </row>
    <row r="4773" spans="1:13" x14ac:dyDescent="0.35">
      <c r="A4773" t="s">
        <v>10324</v>
      </c>
      <c r="B4773" s="2">
        <f>VLOOKUP(A4773,orders[#All],3,0)</f>
        <v>45528</v>
      </c>
      <c r="C4773" t="str">
        <f>VLOOKUP($A4773,orders[#All],9,0)</f>
        <v>delivered</v>
      </c>
      <c r="D4773" t="str">
        <f>VLOOKUP($A4773,orders[#All],5,0)</f>
        <v>Tangerang</v>
      </c>
      <c r="E4773" t="str">
        <f>VLOOKUP($A4773,orders[#All],6,0)</f>
        <v>Banten</v>
      </c>
      <c r="F4773" t="str">
        <f>VLOOKUP($A4773,orders[#All],10,0)</f>
        <v>TANPA PROMO</v>
      </c>
      <c r="G4773" t="s">
        <v>5047</v>
      </c>
      <c r="H4773">
        <f>VLOOKUP(working_table!G4773,order_items[[#All],[product_id]:[subtotal_idr]],2,0)</f>
        <v>1</v>
      </c>
      <c r="I4773" s="5">
        <f>VLOOKUP(working_table!$G4773,order_items[[#All],[product_id]:[subtotal_idr]],3,0)</f>
        <v>129000</v>
      </c>
      <c r="J4773" s="5">
        <f>VLOOKUP(working_table!$G4773,order_items[[#All],[product_id]:[subtotal_idr]],4,0)</f>
        <v>129000</v>
      </c>
      <c r="K4773" t="str">
        <f>VLOOKUP($G4773,products7[#All],2,0)</f>
        <v>T-Shirt Slim Fit Riang Apparel</v>
      </c>
      <c r="L4773" t="str">
        <f>VLOOKUP($G4773,products7[#All],3,0)</f>
        <v>Kemeja</v>
      </c>
      <c r="M4773" t="str">
        <f>VLOOKUP($G4773,products7[#All],7,0)</f>
        <v>Riang Apparel</v>
      </c>
    </row>
    <row r="4774" spans="1:13" x14ac:dyDescent="0.35">
      <c r="A4774" t="s">
        <v>10324</v>
      </c>
      <c r="B4774" s="2">
        <f>VLOOKUP(A4774,orders[#All],3,0)</f>
        <v>45528</v>
      </c>
      <c r="C4774" t="str">
        <f>VLOOKUP($A4774,orders[#All],9,0)</f>
        <v>delivered</v>
      </c>
      <c r="D4774" t="str">
        <f>VLOOKUP($A4774,orders[#All],5,0)</f>
        <v>Tangerang</v>
      </c>
      <c r="E4774" t="str">
        <f>VLOOKUP($A4774,orders[#All],6,0)</f>
        <v>Banten</v>
      </c>
      <c r="F4774" t="str">
        <f>VLOOKUP($A4774,orders[#All],10,0)</f>
        <v>TANPA PROMO</v>
      </c>
      <c r="G4774" t="s">
        <v>2413</v>
      </c>
      <c r="H4774">
        <f>VLOOKUP(working_table!G4774,order_items[[#All],[product_id]:[subtotal_idr]],2,0)</f>
        <v>2</v>
      </c>
      <c r="I4774" s="5">
        <f>VLOOKUP(working_table!$G4774,order_items[[#All],[product_id]:[subtotal_idr]],3,0)</f>
        <v>129000</v>
      </c>
      <c r="J4774" s="5">
        <f>VLOOKUP(working_table!$G4774,order_items[[#All],[product_id]:[subtotal_idr]],4,0)</f>
        <v>258000</v>
      </c>
      <c r="K4774" t="str">
        <f>VLOOKUP($G4774,products7[#All],2,0)</f>
        <v>Topi Baseball NusaBrand</v>
      </c>
      <c r="L4774" t="str">
        <f>VLOOKUP($G4774,products7[#All],3,0)</f>
        <v>Accessories</v>
      </c>
      <c r="M4774" t="str">
        <f>VLOOKUP($G4774,products7[#All],7,0)</f>
        <v>NusaBrand</v>
      </c>
    </row>
    <row r="4775" spans="1:13" x14ac:dyDescent="0.35">
      <c r="A4775" t="s">
        <v>10327</v>
      </c>
      <c r="B4775" s="2">
        <f>VLOOKUP(A4775,orders[#All],3,0)</f>
        <v>45007</v>
      </c>
      <c r="C4775" t="str">
        <f>VLOOKUP($A4775,orders[#All],9,0)</f>
        <v>delivered</v>
      </c>
      <c r="D4775" t="str">
        <f>VLOOKUP($A4775,orders[#All],5,0)</f>
        <v>Banjarmasin</v>
      </c>
      <c r="E4775" t="str">
        <f>VLOOKUP($A4775,orders[#All],6,0)</f>
        <v>Kalimantan Selatan</v>
      </c>
      <c r="F4775" t="str">
        <f>VLOOKUP($A4775,orders[#All],10,0)</f>
        <v>TANPA PROMO</v>
      </c>
      <c r="G4775" t="s">
        <v>4281</v>
      </c>
      <c r="H4775">
        <f>VLOOKUP(working_table!G4775,order_items[[#All],[product_id]:[subtotal_idr]],2,0)</f>
        <v>1</v>
      </c>
      <c r="I4775" s="5">
        <f>VLOOKUP(working_table!$G4775,order_items[[#All],[product_id]:[subtotal_idr]],3,0)</f>
        <v>49000</v>
      </c>
      <c r="J4775" s="5">
        <f>VLOOKUP(working_table!$G4775,order_items[[#All],[product_id]:[subtotal_idr]],4,0)</f>
        <v>49000</v>
      </c>
      <c r="K4775" t="str">
        <f>VLOOKUP($G4775,products7[#All],2,0)</f>
        <v>Kemeja Batik Pesona Indo</v>
      </c>
      <c r="L4775" t="str">
        <f>VLOOKUP($G4775,products7[#All],3,0)</f>
        <v>kemeja</v>
      </c>
      <c r="M4775" t="str">
        <f>VLOOKUP($G4775,products7[#All],7,0)</f>
        <v>Pesona Indo</v>
      </c>
    </row>
    <row r="4776" spans="1:13" x14ac:dyDescent="0.35">
      <c r="A4776" t="s">
        <v>10329</v>
      </c>
      <c r="B4776" s="2">
        <f>VLOOKUP(A4776,orders[#All],3,0)</f>
        <v>45220</v>
      </c>
      <c r="C4776" t="str">
        <f>VLOOKUP($A4776,orders[#All],9,0)</f>
        <v>shipped</v>
      </c>
      <c r="D4776" t="str">
        <f>VLOOKUP($A4776,orders[#All],5,0)</f>
        <v>Bekasi</v>
      </c>
      <c r="E4776" t="str">
        <f>VLOOKUP($A4776,orders[#All],6,0)</f>
        <v>Jawa Barat</v>
      </c>
      <c r="F4776" t="str">
        <f>VLOOKUP($A4776,orders[#All],10,0)</f>
        <v>TANPA PROMO</v>
      </c>
      <c r="G4776" t="s">
        <v>2443</v>
      </c>
      <c r="H4776">
        <f>VLOOKUP(working_table!G4776,order_items[[#All],[product_id]:[subtotal_idr]],2,0)</f>
        <v>2</v>
      </c>
      <c r="I4776" s="5">
        <f>VLOOKUP(working_table!$G4776,order_items[[#All],[product_id]:[subtotal_idr]],3,0)</f>
        <v>89000</v>
      </c>
      <c r="J4776" s="5">
        <f>VLOOKUP(working_table!$G4776,order_items[[#All],[product_id]:[subtotal_idr]],4,0)</f>
        <v>178000</v>
      </c>
      <c r="K4776" t="str">
        <f>VLOOKUP($G4776,products7[#All],2,0)</f>
        <v>Kemeja Flanel Tropika Style</v>
      </c>
      <c r="L4776" t="str">
        <f>VLOOKUP($G4776,products7[#All],3,0)</f>
        <v>T-Shirt</v>
      </c>
      <c r="M4776" t="str">
        <f>VLOOKUP($G4776,products7[#All],7,0)</f>
        <v>Tropika Style</v>
      </c>
    </row>
    <row r="4777" spans="1:13" x14ac:dyDescent="0.35">
      <c r="A4777" t="s">
        <v>10331</v>
      </c>
      <c r="B4777" s="2">
        <f>VLOOKUP(A4777,orders[#All],3,0)</f>
        <v>45308</v>
      </c>
      <c r="C4777" t="str">
        <f>VLOOKUP($A4777,orders[#All],9,0)</f>
        <v>delivered</v>
      </c>
      <c r="D4777" t="str">
        <f>VLOOKUP($A4777,orders[#All],5,0)</f>
        <v>Palembang</v>
      </c>
      <c r="E4777" t="str">
        <f>VLOOKUP($A4777,orders[#All],6,0)</f>
        <v>Sumatera Selatan</v>
      </c>
      <c r="F4777" t="str">
        <f>VLOOKUP($A4777,orders[#All],10,0)</f>
        <v>HARBOLNAS22</v>
      </c>
      <c r="G4777" t="s">
        <v>2801</v>
      </c>
      <c r="H4777">
        <f>VLOOKUP(working_table!G4777,order_items[[#All],[product_id]:[subtotal_idr]],2,0)</f>
        <v>1</v>
      </c>
      <c r="I4777" s="5">
        <f>VLOOKUP(working_table!$G4777,order_items[[#All],[product_id]:[subtotal_idr]],3,0)</f>
        <v>399000</v>
      </c>
      <c r="J4777" s="5">
        <f>VLOOKUP(working_table!$G4777,order_items[[#All],[product_id]:[subtotal_idr]],4,0)</f>
        <v>399000</v>
      </c>
      <c r="K4777" t="str">
        <f>VLOOKUP($G4777,products7[#All],2,0)</f>
        <v>T-Shirt Graphic BajuKita</v>
      </c>
      <c r="L4777" t="str">
        <f>VLOOKUP($G4777,products7[#All],3,0)</f>
        <v>T-Shirt</v>
      </c>
      <c r="M4777" t="str">
        <f>VLOOKUP($G4777,products7[#All],7,0)</f>
        <v>BajuKita</v>
      </c>
    </row>
    <row r="4778" spans="1:13" x14ac:dyDescent="0.35">
      <c r="A4778" t="s">
        <v>10333</v>
      </c>
      <c r="B4778" s="2">
        <f>VLOOKUP(A4778,orders[#All],3,0)</f>
        <v>45597</v>
      </c>
      <c r="C4778" t="str">
        <f>VLOOKUP($A4778,orders[#All],9,0)</f>
        <v>delivered</v>
      </c>
      <c r="D4778" t="str">
        <f>VLOOKUP($A4778,orders[#All],5,0)</f>
        <v>Bekasi</v>
      </c>
      <c r="E4778" t="str">
        <f>VLOOKUP($A4778,orders[#All],6,0)</f>
        <v>Jawa Barat</v>
      </c>
      <c r="F4778" t="str">
        <f>VLOOKUP($A4778,orders[#All],10,0)</f>
        <v>TANPA PROMO</v>
      </c>
      <c r="G4778" t="s">
        <v>2622</v>
      </c>
      <c r="H4778">
        <f>VLOOKUP(working_table!G4778,order_items[[#All],[product_id]:[subtotal_idr]],2,0)</f>
        <v>1</v>
      </c>
      <c r="I4778" s="5">
        <f>VLOOKUP(working_table!$G4778,order_items[[#All],[product_id]:[subtotal_idr]],3,0)</f>
        <v>149000</v>
      </c>
      <c r="J4778" s="5">
        <f>VLOOKUP(working_table!$G4778,order_items[[#All],[product_id]:[subtotal_idr]],4,0)</f>
        <v>149000</v>
      </c>
      <c r="K4778" t="str">
        <f>VLOOKUP($G4778,products7[#All],2,0)</f>
        <v>Kemeja Linen Tropika Style</v>
      </c>
      <c r="L4778" t="str">
        <f>VLOOKUP($G4778,products7[#All],3,0)</f>
        <v>T-Shirt</v>
      </c>
      <c r="M4778" t="str">
        <f>VLOOKUP($G4778,products7[#All],7,0)</f>
        <v>Tropika Style</v>
      </c>
    </row>
    <row r="4779" spans="1:13" x14ac:dyDescent="0.35">
      <c r="A4779" t="s">
        <v>10333</v>
      </c>
      <c r="B4779" s="2">
        <f>VLOOKUP(A4779,orders[#All],3,0)</f>
        <v>45597</v>
      </c>
      <c r="C4779" t="str">
        <f>VLOOKUP($A4779,orders[#All],9,0)</f>
        <v>delivered</v>
      </c>
      <c r="D4779" t="str">
        <f>VLOOKUP($A4779,orders[#All],5,0)</f>
        <v>Bekasi</v>
      </c>
      <c r="E4779" t="str">
        <f>VLOOKUP($A4779,orders[#All],6,0)</f>
        <v>Jawa Barat</v>
      </c>
      <c r="F4779" t="str">
        <f>VLOOKUP($A4779,orders[#All],10,0)</f>
        <v>TANPA PROMO</v>
      </c>
      <c r="G4779" t="s">
        <v>3083</v>
      </c>
      <c r="H4779">
        <f>VLOOKUP(working_table!G4779,order_items[[#All],[product_id]:[subtotal_idr]],2,0)</f>
        <v>1</v>
      </c>
      <c r="I4779" s="5">
        <f>VLOOKUP(working_table!$G4779,order_items[[#All],[product_id]:[subtotal_idr]],3,0)</f>
        <v>99000</v>
      </c>
      <c r="J4779" s="5">
        <f>VLOOKUP(working_table!$G4779,order_items[[#All],[product_id]:[subtotal_idr]],4,0)</f>
        <v>99000</v>
      </c>
      <c r="K4779" t="str">
        <f>VLOOKUP($G4779,products7[#All],2,0)</f>
        <v>Dompet Kulit Riang Apparel</v>
      </c>
      <c r="L4779" t="str">
        <f>VLOOKUP($G4779,products7[#All],3,0)</f>
        <v>Accessories</v>
      </c>
      <c r="M4779" t="str">
        <f>VLOOKUP($G4779,products7[#All],7,0)</f>
        <v>Riang Apparel</v>
      </c>
    </row>
    <row r="4780" spans="1:13" x14ac:dyDescent="0.35">
      <c r="A4780" t="s">
        <v>10336</v>
      </c>
      <c r="B4780" s="2">
        <f>VLOOKUP(A4780,orders[#All],3,0)</f>
        <v>45030</v>
      </c>
      <c r="C4780" t="str">
        <f>VLOOKUP($A4780,orders[#All],9,0)</f>
        <v>cancelled</v>
      </c>
      <c r="D4780" t="str">
        <f>VLOOKUP($A4780,orders[#All],5,0)</f>
        <v>Bandung</v>
      </c>
      <c r="E4780" t="str">
        <f>VLOOKUP($A4780,orders[#All],6,0)</f>
        <v>Jawa Barat</v>
      </c>
      <c r="F4780" t="str">
        <f>VLOOKUP($A4780,orders[#All],10,0)</f>
        <v>HARI BELANJA</v>
      </c>
      <c r="G4780" t="s">
        <v>2683</v>
      </c>
      <c r="H4780">
        <f>VLOOKUP(working_table!G4780,order_items[[#All],[product_id]:[subtotal_idr]],2,0)</f>
        <v>1</v>
      </c>
      <c r="I4780" s="5">
        <f>VLOOKUP(working_table!$G4780,order_items[[#All],[product_id]:[subtotal_idr]],3,0)</f>
        <v>59000</v>
      </c>
      <c r="J4780" s="5">
        <f>VLOOKUP(working_table!$G4780,order_items[[#All],[product_id]:[subtotal_idr]],4,0)</f>
        <v>59000</v>
      </c>
      <c r="K4780" t="str">
        <f>VLOOKUP($G4780,products7[#All],2,0)</f>
        <v>T-Shirt Polos Basic Pesona Indo</v>
      </c>
      <c r="L4780" t="str">
        <f>VLOOKUP($G4780,products7[#All],3,0)</f>
        <v>T-Shirt</v>
      </c>
      <c r="M4780" t="str">
        <f>VLOOKUP($G4780,products7[#All],7,0)</f>
        <v>Pesona Indo</v>
      </c>
    </row>
    <row r="4781" spans="1:13" x14ac:dyDescent="0.35">
      <c r="A4781" t="s">
        <v>10336</v>
      </c>
      <c r="B4781" s="2">
        <f>VLOOKUP(A4781,orders[#All],3,0)</f>
        <v>45030</v>
      </c>
      <c r="C4781" t="str">
        <f>VLOOKUP($A4781,orders[#All],9,0)</f>
        <v>cancelled</v>
      </c>
      <c r="D4781" t="str">
        <f>VLOOKUP($A4781,orders[#All],5,0)</f>
        <v>Bandung</v>
      </c>
      <c r="E4781" t="str">
        <f>VLOOKUP($A4781,orders[#All],6,0)</f>
        <v>Jawa Barat</v>
      </c>
      <c r="F4781" t="str">
        <f>VLOOKUP($A4781,orders[#All],10,0)</f>
        <v>HARI BELANJA</v>
      </c>
      <c r="G4781" t="s">
        <v>3132</v>
      </c>
      <c r="H4781">
        <f>VLOOKUP(working_table!G4781,order_items[[#All],[product_id]:[subtotal_idr]],2,0)</f>
        <v>1</v>
      </c>
      <c r="I4781" s="5">
        <f>VLOOKUP(working_table!$G4781,order_items[[#All],[product_id]:[subtotal_idr]],3,0)</f>
        <v>229000</v>
      </c>
      <c r="J4781" s="5">
        <f>VLOOKUP(working_table!$G4781,order_items[[#All],[product_id]:[subtotal_idr]],4,0)</f>
        <v>229000</v>
      </c>
      <c r="K4781" t="str">
        <f>VLOOKUP($G4781,products7[#All],2,0)</f>
        <v>Jacket Denim Riang Apparel</v>
      </c>
      <c r="L4781" t="str">
        <f>VLOOKUP($G4781,products7[#All],3,0)</f>
        <v>Jacket</v>
      </c>
      <c r="M4781" t="str">
        <f>VLOOKUP($G4781,products7[#All],7,0)</f>
        <v>Riang Apparel</v>
      </c>
    </row>
    <row r="4782" spans="1:13" x14ac:dyDescent="0.35">
      <c r="A4782" t="s">
        <v>10339</v>
      </c>
      <c r="B4782" s="2">
        <f>VLOOKUP(A4782,orders[#All],3,0)</f>
        <v>45149</v>
      </c>
      <c r="C4782" t="str">
        <f>VLOOKUP($A4782,orders[#All],9,0)</f>
        <v>shipped</v>
      </c>
      <c r="D4782" t="str">
        <f>VLOOKUP($A4782,orders[#All],5,0)</f>
        <v>Semarang</v>
      </c>
      <c r="E4782" t="str">
        <f>VLOOKUP($A4782,orders[#All],6,0)</f>
        <v>Jawa Tengah</v>
      </c>
      <c r="F4782" t="str">
        <f>VLOOKUP($A4782,orders[#All],10,0)</f>
        <v>SALE2024</v>
      </c>
      <c r="G4782" t="s">
        <v>3028</v>
      </c>
      <c r="H4782">
        <f>VLOOKUP(working_table!G4782,order_items[[#All],[product_id]:[subtotal_idr]],2,0)</f>
        <v>3</v>
      </c>
      <c r="I4782" s="5">
        <f>VLOOKUP(working_table!$G4782,order_items[[#All],[product_id]:[subtotal_idr]],3,0)</f>
        <v>99000</v>
      </c>
      <c r="J4782" s="5">
        <f>VLOOKUP(working_table!$G4782,order_items[[#All],[product_id]:[subtotal_idr]],4,0)</f>
        <v>297000</v>
      </c>
      <c r="K4782" t="str">
        <f>VLOOKUP($G4782,products7[#All],2,0)</f>
        <v>T-Shirt Raglan BajuKita</v>
      </c>
      <c r="L4782" t="str">
        <f>VLOOKUP($G4782,products7[#All],3,0)</f>
        <v>T-Shirt</v>
      </c>
      <c r="M4782" t="str">
        <f>VLOOKUP($G4782,products7[#All],7,0)</f>
        <v>BajuKita</v>
      </c>
    </row>
    <row r="4783" spans="1:13" x14ac:dyDescent="0.35">
      <c r="A4783" t="s">
        <v>10339</v>
      </c>
      <c r="B4783" s="2">
        <f>VLOOKUP(A4783,orders[#All],3,0)</f>
        <v>45149</v>
      </c>
      <c r="C4783" t="str">
        <f>VLOOKUP($A4783,orders[#All],9,0)</f>
        <v>shipped</v>
      </c>
      <c r="D4783" t="str">
        <f>VLOOKUP($A4783,orders[#All],5,0)</f>
        <v>Semarang</v>
      </c>
      <c r="E4783" t="str">
        <f>VLOOKUP($A4783,orders[#All],6,0)</f>
        <v>Jawa Tengah</v>
      </c>
      <c r="F4783" t="str">
        <f>VLOOKUP($A4783,orders[#All],10,0)</f>
        <v>SALE2024</v>
      </c>
      <c r="G4783" t="s">
        <v>2688</v>
      </c>
      <c r="H4783">
        <f>VLOOKUP(working_table!G4783,order_items[[#All],[product_id]:[subtotal_idr]],2,0)</f>
        <v>1</v>
      </c>
      <c r="I4783" s="5">
        <f>VLOOKUP(working_table!$G4783,order_items[[#All],[product_id]:[subtotal_idr]],3,0)</f>
        <v>119000</v>
      </c>
      <c r="J4783" s="5">
        <f>VLOOKUP(working_table!$G4783,order_items[[#All],[product_id]:[subtotal_idr]],4,0)</f>
        <v>119000</v>
      </c>
      <c r="K4783" t="str">
        <f>VLOOKUP($G4783,products7[#All],2,0)</f>
        <v>Jacket Coach NusaBrand</v>
      </c>
      <c r="L4783" t="str">
        <f>VLOOKUP($G4783,products7[#All],3,0)</f>
        <v>Jacket</v>
      </c>
      <c r="M4783" t="str">
        <f>VLOOKUP($G4783,products7[#All],7,0)</f>
        <v>NusaBrand</v>
      </c>
    </row>
    <row r="4784" spans="1:13" x14ac:dyDescent="0.35">
      <c r="A4784" t="s">
        <v>10339</v>
      </c>
      <c r="B4784" s="2">
        <f>VLOOKUP(A4784,orders[#All],3,0)</f>
        <v>45149</v>
      </c>
      <c r="C4784" t="str">
        <f>VLOOKUP($A4784,orders[#All],9,0)</f>
        <v>shipped</v>
      </c>
      <c r="D4784" t="str">
        <f>VLOOKUP($A4784,orders[#All],5,0)</f>
        <v>Semarang</v>
      </c>
      <c r="E4784" t="str">
        <f>VLOOKUP($A4784,orders[#All],6,0)</f>
        <v>Jawa Tengah</v>
      </c>
      <c r="F4784" t="str">
        <f>VLOOKUP($A4784,orders[#All],10,0)</f>
        <v>SALE2024</v>
      </c>
      <c r="G4784" t="s">
        <v>2731</v>
      </c>
      <c r="H4784">
        <f>VLOOKUP(working_table!G4784,order_items[[#All],[product_id]:[subtotal_idr]],2,0)</f>
        <v>1</v>
      </c>
      <c r="I4784" s="5">
        <f>VLOOKUP(working_table!$G4784,order_items[[#All],[product_id]:[subtotal_idr]],3,0)</f>
        <v>149000</v>
      </c>
      <c r="J4784" s="5">
        <f>VLOOKUP(working_table!$G4784,order_items[[#All],[product_id]:[subtotal_idr]],4,0)</f>
        <v>149000</v>
      </c>
      <c r="K4784" t="str">
        <f>VLOOKUP($G4784,products7[#All],2,0)</f>
        <v>Topi Baseball Cendana Co</v>
      </c>
      <c r="L4784" t="str">
        <f>VLOOKUP($G4784,products7[#All],3,0)</f>
        <v>Accessories</v>
      </c>
      <c r="M4784" t="str">
        <f>VLOOKUP($G4784,products7[#All],7,0)</f>
        <v>Cendana Co</v>
      </c>
    </row>
    <row r="4785" spans="1:13" x14ac:dyDescent="0.35">
      <c r="A4785" t="s">
        <v>10343</v>
      </c>
      <c r="B4785" s="2">
        <f>VLOOKUP(A4785,orders[#All],3,0)</f>
        <v>44886</v>
      </c>
      <c r="C4785" t="str">
        <f>VLOOKUP($A4785,orders[#All],9,0)</f>
        <v>delivered</v>
      </c>
      <c r="D4785" t="str">
        <f>VLOOKUP($A4785,orders[#All],5,0)</f>
        <v>Banjarmasin</v>
      </c>
      <c r="E4785" t="str">
        <f>VLOOKUP($A4785,orders[#All],6,0)</f>
        <v>Kalimantan Selatan</v>
      </c>
      <c r="F4785" t="str">
        <f>VLOOKUP($A4785,orders[#All],10,0)</f>
        <v>SALE2024</v>
      </c>
      <c r="G4785" t="s">
        <v>2806</v>
      </c>
      <c r="H4785">
        <f>VLOOKUP(working_table!G4785,order_items[[#All],[product_id]:[subtotal_idr]],2,0)</f>
        <v>1</v>
      </c>
      <c r="I4785" s="5">
        <f>VLOOKUP(working_table!$G4785,order_items[[#All],[product_id]:[subtotal_idr]],3,0)</f>
        <v>129000</v>
      </c>
      <c r="J4785" s="5">
        <f>VLOOKUP(working_table!$G4785,order_items[[#All],[product_id]:[subtotal_idr]],4,0)</f>
        <v>129000</v>
      </c>
      <c r="K4785" t="str">
        <f>VLOOKUP($G4785,products7[#All],2,0)</f>
        <v>T-Shirt Polos Basic Ratu Mode</v>
      </c>
      <c r="L4785" t="str">
        <f>VLOOKUP($G4785,products7[#All],3,0)</f>
        <v>T-Shirt</v>
      </c>
      <c r="M4785" t="str">
        <f>VLOOKUP($G4785,products7[#All],7,0)</f>
        <v>Ratu Mode</v>
      </c>
    </row>
    <row r="4786" spans="1:13" x14ac:dyDescent="0.35">
      <c r="A4786" t="s">
        <v>10343</v>
      </c>
      <c r="B4786" s="2">
        <f>VLOOKUP(A4786,orders[#All],3,0)</f>
        <v>44886</v>
      </c>
      <c r="C4786" t="str">
        <f>VLOOKUP($A4786,orders[#All],9,0)</f>
        <v>delivered</v>
      </c>
      <c r="D4786" t="str">
        <f>VLOOKUP($A4786,orders[#All],5,0)</f>
        <v>Banjarmasin</v>
      </c>
      <c r="E4786" t="str">
        <f>VLOOKUP($A4786,orders[#All],6,0)</f>
        <v>Kalimantan Selatan</v>
      </c>
      <c r="F4786" t="str">
        <f>VLOOKUP($A4786,orders[#All],10,0)</f>
        <v>SALE2024</v>
      </c>
      <c r="G4786" t="s">
        <v>3269</v>
      </c>
      <c r="H4786">
        <f>VLOOKUP(working_table!G4786,order_items[[#All],[product_id]:[subtotal_idr]],2,0)</f>
        <v>1</v>
      </c>
      <c r="I4786" s="5">
        <f>VLOOKUP(working_table!$G4786,order_items[[#All],[product_id]:[subtotal_idr]],3,0)</f>
        <v>79000</v>
      </c>
      <c r="J4786" s="5">
        <f>VLOOKUP(working_table!$G4786,order_items[[#All],[product_id]:[subtotal_idr]],4,0)</f>
        <v>79000</v>
      </c>
      <c r="K4786" t="str">
        <f>VLOOKUP($G4786,products7[#All],2,0)</f>
        <v>Jacket Denim Tropika Style</v>
      </c>
      <c r="L4786" t="str">
        <f>VLOOKUP($G4786,products7[#All],3,0)</f>
        <v>Jacket</v>
      </c>
      <c r="M4786" t="str">
        <f>VLOOKUP($G4786,products7[#All],7,0)</f>
        <v>Tropika Style</v>
      </c>
    </row>
    <row r="4787" spans="1:13" x14ac:dyDescent="0.35">
      <c r="A4787" t="s">
        <v>10346</v>
      </c>
      <c r="B4787" s="2">
        <f>VLOOKUP(A4787,orders[#All],3,0)</f>
        <v>45662</v>
      </c>
      <c r="C4787" t="str">
        <f>VLOOKUP($A4787,orders[#All],9,0)</f>
        <v>delivered</v>
      </c>
      <c r="D4787" t="str">
        <f>VLOOKUP($A4787,orders[#All],5,0)</f>
        <v>Semarang</v>
      </c>
      <c r="E4787" t="str">
        <f>VLOOKUP($A4787,orders[#All],6,0)</f>
        <v>Jawa Tengah</v>
      </c>
      <c r="F4787" t="str">
        <f>VLOOKUP($A4787,orders[#All],10,0)</f>
        <v>TANPA PROMO</v>
      </c>
      <c r="G4787" t="s">
        <v>2765</v>
      </c>
      <c r="H4787">
        <f>VLOOKUP(working_table!G4787,order_items[[#All],[product_id]:[subtotal_idr]],2,0)</f>
        <v>1</v>
      </c>
      <c r="I4787" s="5">
        <f>VLOOKUP(working_table!$G4787,order_items[[#All],[product_id]:[subtotal_idr]],3,0)</f>
        <v>329000</v>
      </c>
      <c r="J4787" s="5">
        <f>VLOOKUP(working_table!$G4787,order_items[[#All],[product_id]:[subtotal_idr]],4,0)</f>
        <v>329000</v>
      </c>
      <c r="K4787" t="str">
        <f>VLOOKUP($G4787,products7[#All],2,0)</f>
        <v>Jacket Parasut Cendana Co</v>
      </c>
      <c r="L4787" t="str">
        <f>VLOOKUP($G4787,products7[#All],3,0)</f>
        <v>Jacket</v>
      </c>
      <c r="M4787" t="str">
        <f>VLOOKUP($G4787,products7[#All],7,0)</f>
        <v>Cendana Co</v>
      </c>
    </row>
    <row r="4788" spans="1:13" x14ac:dyDescent="0.35">
      <c r="A4788" t="s">
        <v>10348</v>
      </c>
      <c r="B4788" s="2">
        <f>VLOOKUP(A4788,orders[#All],3,0)</f>
        <v>45359</v>
      </c>
      <c r="C4788" t="str">
        <f>VLOOKUP($A4788,orders[#All],9,0)</f>
        <v>delivered</v>
      </c>
      <c r="D4788" t="str">
        <f>VLOOKUP($A4788,orders[#All],5,0)</f>
        <v>Medan</v>
      </c>
      <c r="E4788" t="str">
        <f>VLOOKUP($A4788,orders[#All],6,0)</f>
        <v>Sumatera Utara</v>
      </c>
      <c r="F4788" t="str">
        <f>VLOOKUP($A4788,orders[#All],10,0)</f>
        <v>MEMBER10</v>
      </c>
      <c r="G4788" t="s">
        <v>3595</v>
      </c>
      <c r="H4788">
        <f>VLOOKUP(working_table!G4788,order_items[[#All],[product_id]:[subtotal_idr]],2,0)</f>
        <v>1</v>
      </c>
      <c r="I4788" s="5">
        <f>VLOOKUP(working_table!$G4788,order_items[[#All],[product_id]:[subtotal_idr]],3,0)</f>
        <v>119000</v>
      </c>
      <c r="J4788" s="5">
        <f>VLOOKUP(working_table!$G4788,order_items[[#All],[product_id]:[subtotal_idr]],4,0)</f>
        <v>119000</v>
      </c>
      <c r="K4788" t="str">
        <f>VLOOKUP($G4788,products7[#All],2,0)</f>
        <v>Pants Chino BajuKita</v>
      </c>
      <c r="L4788" t="str">
        <f>VLOOKUP($G4788,products7[#All],3,0)</f>
        <v>Pants</v>
      </c>
      <c r="M4788" t="str">
        <f>VLOOKUP($G4788,products7[#All],7,0)</f>
        <v>BajuKita</v>
      </c>
    </row>
    <row r="4789" spans="1:13" x14ac:dyDescent="0.35">
      <c r="A4789" t="s">
        <v>10348</v>
      </c>
      <c r="B4789" s="2">
        <f>VLOOKUP(A4789,orders[#All],3,0)</f>
        <v>45359</v>
      </c>
      <c r="C4789" t="str">
        <f>VLOOKUP($A4789,orders[#All],9,0)</f>
        <v>delivered</v>
      </c>
      <c r="D4789" t="str">
        <f>VLOOKUP($A4789,orders[#All],5,0)</f>
        <v>Medan</v>
      </c>
      <c r="E4789" t="str">
        <f>VLOOKUP($A4789,orders[#All],6,0)</f>
        <v>Sumatera Utara</v>
      </c>
      <c r="F4789" t="str">
        <f>VLOOKUP($A4789,orders[#All],10,0)</f>
        <v>MEMBER10</v>
      </c>
      <c r="G4789" t="s">
        <v>3425</v>
      </c>
      <c r="H4789">
        <f>VLOOKUP(working_table!G4789,order_items[[#All],[product_id]:[subtotal_idr]],2,0)</f>
        <v>1</v>
      </c>
      <c r="I4789" s="5">
        <f>VLOOKUP(working_table!$G4789,order_items[[#All],[product_id]:[subtotal_idr]],3,0)</f>
        <v>199000</v>
      </c>
      <c r="J4789" s="5">
        <f>VLOOKUP(working_table!$G4789,order_items[[#All],[product_id]:[subtotal_idr]],4,0)</f>
        <v>199000</v>
      </c>
      <c r="K4789" t="str">
        <f>VLOOKUP($G4789,products7[#All],2,0)</f>
        <v>Jacket Hoodie Kanvas Lokal</v>
      </c>
      <c r="L4789" t="str">
        <f>VLOOKUP($G4789,products7[#All],3,0)</f>
        <v>Jacket</v>
      </c>
      <c r="M4789" t="str">
        <f>VLOOKUP($G4789,products7[#All],7,0)</f>
        <v>Kanvas Lokal</v>
      </c>
    </row>
    <row r="4790" spans="1:13" x14ac:dyDescent="0.35">
      <c r="A4790" t="s">
        <v>10348</v>
      </c>
      <c r="B4790" s="2">
        <f>VLOOKUP(A4790,orders[#All],3,0)</f>
        <v>45359</v>
      </c>
      <c r="C4790" t="str">
        <f>VLOOKUP($A4790,orders[#All],9,0)</f>
        <v>delivered</v>
      </c>
      <c r="D4790" t="str">
        <f>VLOOKUP($A4790,orders[#All],5,0)</f>
        <v>Medan</v>
      </c>
      <c r="E4790" t="str">
        <f>VLOOKUP($A4790,orders[#All],6,0)</f>
        <v>Sumatera Utara</v>
      </c>
      <c r="F4790" t="str">
        <f>VLOOKUP($A4790,orders[#All],10,0)</f>
        <v>MEMBER10</v>
      </c>
      <c r="G4790" t="s">
        <v>3231</v>
      </c>
      <c r="H4790">
        <f>VLOOKUP(working_table!G4790,order_items[[#All],[product_id]:[subtotal_idr]],2,0)</f>
        <v>1</v>
      </c>
      <c r="I4790" s="5">
        <f>VLOOKUP(working_table!$G4790,order_items[[#All],[product_id]:[subtotal_idr]],3,0)</f>
        <v>329000</v>
      </c>
      <c r="J4790" s="5">
        <f>VLOOKUP(working_table!$G4790,order_items[[#All],[product_id]:[subtotal_idr]],4,0)</f>
        <v>329000</v>
      </c>
      <c r="K4790" t="str">
        <f>VLOOKUP($G4790,products7[#All],2,0)</f>
        <v>T-Shirt Graphic Kanvas Lokal</v>
      </c>
      <c r="L4790" t="str">
        <f>VLOOKUP($G4790,products7[#All],3,0)</f>
        <v>T-Shirt</v>
      </c>
      <c r="M4790" t="str">
        <f>VLOOKUP($G4790,products7[#All],7,0)</f>
        <v>Kanvas Lokal</v>
      </c>
    </row>
    <row r="4791" spans="1:13" x14ac:dyDescent="0.35">
      <c r="A4791" t="s">
        <v>10352</v>
      </c>
      <c r="B4791" s="2">
        <f>VLOOKUP(A4791,orders[#All],3,0)</f>
        <v>45236</v>
      </c>
      <c r="C4791" t="str">
        <f>VLOOKUP($A4791,orders[#All],9,0)</f>
        <v>delivered</v>
      </c>
      <c r="D4791" t="str">
        <f>VLOOKUP($A4791,orders[#All],5,0)</f>
        <v>Semarang</v>
      </c>
      <c r="E4791" t="str">
        <f>VLOOKUP($A4791,orders[#All],6,0)</f>
        <v>Jawa Tengah</v>
      </c>
      <c r="F4791" t="str">
        <f>VLOOKUP($A4791,orders[#All],10,0)</f>
        <v>TANPA PROMO</v>
      </c>
      <c r="G4791" t="s">
        <v>3114</v>
      </c>
      <c r="H4791">
        <f>VLOOKUP(working_table!G4791,order_items[[#All],[product_id]:[subtotal_idr]],2,0)</f>
        <v>1</v>
      </c>
      <c r="I4791" s="5">
        <f>VLOOKUP(working_table!$G4791,order_items[[#All],[product_id]:[subtotal_idr]],3,0)</f>
        <v>59000</v>
      </c>
      <c r="J4791" s="5">
        <f>VLOOKUP(working_table!$G4791,order_items[[#All],[product_id]:[subtotal_idr]],4,0)</f>
        <v>59000</v>
      </c>
      <c r="K4791" t="str">
        <f>VLOOKUP($G4791,products7[#All],2,0)</f>
        <v>Dress Maxi Polos Pesona Indo</v>
      </c>
      <c r="L4791" t="str">
        <f>VLOOKUP($G4791,products7[#All],3,0)</f>
        <v>Dress</v>
      </c>
      <c r="M4791" t="str">
        <f>VLOOKUP($G4791,products7[#All],7,0)</f>
        <v>Pesona Indo</v>
      </c>
    </row>
    <row r="4792" spans="1:13" x14ac:dyDescent="0.35">
      <c r="A4792" t="s">
        <v>10354</v>
      </c>
      <c r="B4792" s="2">
        <f>VLOOKUP(A4792,orders[#All],3,0)</f>
        <v>44827</v>
      </c>
      <c r="C4792" t="str">
        <f>VLOOKUP($A4792,orders[#All],9,0)</f>
        <v>delivered</v>
      </c>
      <c r="D4792" t="str">
        <f>VLOOKUP($A4792,orders[#All],5,0)</f>
        <v>Makassar</v>
      </c>
      <c r="E4792" t="str">
        <f>VLOOKUP($A4792,orders[#All],6,0)</f>
        <v>Sulawesi Selatan</v>
      </c>
      <c r="F4792" t="str">
        <f>VLOOKUP($A4792,orders[#All],10,0)</f>
        <v>TANPA PROMO</v>
      </c>
      <c r="G4792" t="s">
        <v>2532</v>
      </c>
      <c r="H4792">
        <f>VLOOKUP(working_table!G4792,order_items[[#All],[product_id]:[subtotal_idr]],2,0)</f>
        <v>2</v>
      </c>
      <c r="I4792" s="5">
        <f>VLOOKUP(working_table!$G4792,order_items[[#All],[product_id]:[subtotal_idr]],3,0)</f>
        <v>49000</v>
      </c>
      <c r="J4792" s="5">
        <f>VLOOKUP(working_table!$G4792,order_items[[#All],[product_id]:[subtotal_idr]],4,0)</f>
        <v>98000</v>
      </c>
      <c r="K4792" t="str">
        <f>VLOOKUP($G4792,products7[#All],2,0)</f>
        <v>Jacket Coach Ratu Mode</v>
      </c>
      <c r="L4792" t="str">
        <f>VLOOKUP($G4792,products7[#All],3,0)</f>
        <v>Jacket</v>
      </c>
      <c r="M4792" t="str">
        <f>VLOOKUP($G4792,products7[#All],7,0)</f>
        <v>Ratu Mode</v>
      </c>
    </row>
    <row r="4793" spans="1:13" x14ac:dyDescent="0.35">
      <c r="A4793" t="s">
        <v>10356</v>
      </c>
      <c r="B4793" s="2">
        <f>VLOOKUP(A4793,orders[#All],3,0)</f>
        <v>45624</v>
      </c>
      <c r="C4793" t="str">
        <f>VLOOKUP($A4793,orders[#All],9,0)</f>
        <v>shipped</v>
      </c>
      <c r="D4793" t="str">
        <f>VLOOKUP($A4793,orders[#All],5,0)</f>
        <v>Balikpapan</v>
      </c>
      <c r="E4793" t="str">
        <f>VLOOKUP($A4793,orders[#All],6,0)</f>
        <v>Kalimantan Timur</v>
      </c>
      <c r="F4793" t="str">
        <f>VLOOKUP($A4793,orders[#All],10,0)</f>
        <v>HARBOLNAS22</v>
      </c>
      <c r="G4793" t="s">
        <v>3211</v>
      </c>
      <c r="H4793">
        <f>VLOOKUP(working_table!G4793,order_items[[#All],[product_id]:[subtotal_idr]],2,0)</f>
        <v>1</v>
      </c>
      <c r="I4793" s="5">
        <f>VLOOKUP(working_table!$G4793,order_items[[#All],[product_id]:[subtotal_idr]],3,0)</f>
        <v>129000</v>
      </c>
      <c r="J4793" s="5">
        <f>VLOOKUP(working_table!$G4793,order_items[[#All],[product_id]:[subtotal_idr]],4,0)</f>
        <v>129000</v>
      </c>
      <c r="K4793" t="str">
        <f>VLOOKUP($G4793,products7[#All],2,0)</f>
        <v>T-Shirt Graphic Ratu Mode</v>
      </c>
      <c r="L4793" t="str">
        <f>VLOOKUP($G4793,products7[#All],3,0)</f>
        <v>T-Shirt</v>
      </c>
      <c r="M4793" t="str">
        <f>VLOOKUP($G4793,products7[#All],7,0)</f>
        <v>Ratu Mode</v>
      </c>
    </row>
    <row r="4794" spans="1:13" x14ac:dyDescent="0.35">
      <c r="A4794" t="s">
        <v>10358</v>
      </c>
      <c r="B4794" s="2">
        <f>VLOOKUP(A4794,orders[#All],3,0)</f>
        <v>45714</v>
      </c>
      <c r="C4794" t="str">
        <f>VLOOKUP($A4794,orders[#All],9,0)</f>
        <v>delivered</v>
      </c>
      <c r="D4794" t="str">
        <f>VLOOKUP($A4794,orders[#All],5,0)</f>
        <v>Makassar</v>
      </c>
      <c r="E4794" t="str">
        <f>VLOOKUP($A4794,orders[#All],6,0)</f>
        <v>Sulawesi Selatan</v>
      </c>
      <c r="F4794" t="str">
        <f>VLOOKUP($A4794,orders[#All],10,0)</f>
        <v>TANPA PROMO</v>
      </c>
      <c r="G4794" t="s">
        <v>2634</v>
      </c>
      <c r="H4794">
        <f>VLOOKUP(working_table!G4794,order_items[[#All],[product_id]:[subtotal_idr]],2,0)</f>
        <v>1</v>
      </c>
      <c r="I4794" s="5">
        <f>VLOOKUP(working_table!$G4794,order_items[[#All],[product_id]:[subtotal_idr]],3,0)</f>
        <v>49000</v>
      </c>
      <c r="J4794" s="5">
        <f>VLOOKUP(working_table!$G4794,order_items[[#All],[product_id]:[subtotal_idr]],4,0)</f>
        <v>49000</v>
      </c>
      <c r="K4794" t="str">
        <f>VLOOKUP($G4794,products7[#All],2,0)</f>
        <v>T-Shirt Raglan Riang Apparel</v>
      </c>
      <c r="L4794" t="str">
        <f>VLOOKUP($G4794,products7[#All],3,0)</f>
        <v>T-Shirt</v>
      </c>
      <c r="M4794" t="str">
        <f>VLOOKUP($G4794,products7[#All],7,0)</f>
        <v>Riang Apparel</v>
      </c>
    </row>
    <row r="4795" spans="1:13" x14ac:dyDescent="0.35">
      <c r="A4795" t="s">
        <v>10358</v>
      </c>
      <c r="B4795" s="2">
        <f>VLOOKUP(A4795,orders[#All],3,0)</f>
        <v>45714</v>
      </c>
      <c r="C4795" t="str">
        <f>VLOOKUP($A4795,orders[#All],9,0)</f>
        <v>delivered</v>
      </c>
      <c r="D4795" t="str">
        <f>VLOOKUP($A4795,orders[#All],5,0)</f>
        <v>Makassar</v>
      </c>
      <c r="E4795" t="str">
        <f>VLOOKUP($A4795,orders[#All],6,0)</f>
        <v>Sulawesi Selatan</v>
      </c>
      <c r="F4795" t="str">
        <f>VLOOKUP($A4795,orders[#All],10,0)</f>
        <v>TANPA PROMO</v>
      </c>
      <c r="G4795" t="s">
        <v>2585</v>
      </c>
      <c r="H4795">
        <f>VLOOKUP(working_table!G4795,order_items[[#All],[product_id]:[subtotal_idr]],2,0)</f>
        <v>1</v>
      </c>
      <c r="I4795" s="5">
        <f>VLOOKUP(working_table!$G4795,order_items[[#All],[product_id]:[subtotal_idr]],3,0)</f>
        <v>499000</v>
      </c>
      <c r="J4795" s="5">
        <f>VLOOKUP(working_table!$G4795,order_items[[#All],[product_id]:[subtotal_idr]],4,0)</f>
        <v>499000</v>
      </c>
      <c r="K4795" t="str">
        <f>VLOOKUP($G4795,products7[#All],2,0)</f>
        <v>Kemeja Flanel NusaBrand</v>
      </c>
      <c r="L4795" t="str">
        <f>VLOOKUP($G4795,products7[#All],3,0)</f>
        <v>T-Shirt</v>
      </c>
      <c r="M4795" t="str">
        <f>VLOOKUP($G4795,products7[#All],7,0)</f>
        <v>NusaBrand</v>
      </c>
    </row>
    <row r="4796" spans="1:13" x14ac:dyDescent="0.35">
      <c r="A4796" t="s">
        <v>10361</v>
      </c>
      <c r="B4796" s="2">
        <f>VLOOKUP(A4796,orders[#All],3,0)</f>
        <v>45542</v>
      </c>
      <c r="C4796" t="str">
        <f>VLOOKUP($A4796,orders[#All],9,0)</f>
        <v>processing</v>
      </c>
      <c r="D4796" t="str">
        <f>VLOOKUP($A4796,orders[#All],5,0)</f>
        <v>Pontianak</v>
      </c>
      <c r="E4796" t="str">
        <f>VLOOKUP($A4796,orders[#All],6,0)</f>
        <v>Kalimantan Barat</v>
      </c>
      <c r="F4796" t="str">
        <f>VLOOKUP($A4796,orders[#All],10,0)</f>
        <v>NEWUSER</v>
      </c>
      <c r="G4796" t="s">
        <v>2510</v>
      </c>
      <c r="H4796">
        <f>VLOOKUP(working_table!G4796,order_items[[#All],[product_id]:[subtotal_idr]],2,0)</f>
        <v>1</v>
      </c>
      <c r="I4796" s="5">
        <f>VLOOKUP(working_table!$G4796,order_items[[#All],[product_id]:[subtotal_idr]],3,0)</f>
        <v>229000</v>
      </c>
      <c r="J4796" s="5">
        <f>VLOOKUP(working_table!$G4796,order_items[[#All],[product_id]:[subtotal_idr]],4,0)</f>
        <v>229000</v>
      </c>
      <c r="K4796" t="str">
        <f>VLOOKUP($G4796,products7[#All],2,0)</f>
        <v>Dompet Kulit Cendana Co</v>
      </c>
      <c r="L4796" t="str">
        <f>VLOOKUP($G4796,products7[#All],3,0)</f>
        <v>Accessories</v>
      </c>
      <c r="M4796" t="str">
        <f>VLOOKUP($G4796,products7[#All],7,0)</f>
        <v>Cendana Co</v>
      </c>
    </row>
    <row r="4797" spans="1:13" x14ac:dyDescent="0.35">
      <c r="A4797" t="s">
        <v>10363</v>
      </c>
      <c r="B4797" s="2">
        <f>VLOOKUP(A4797,orders[#All],3,0)</f>
        <v>45696</v>
      </c>
      <c r="C4797" t="str">
        <f>VLOOKUP($A4797,orders[#All],9,0)</f>
        <v>returned</v>
      </c>
      <c r="D4797" t="str">
        <f>VLOOKUP($A4797,orders[#All],5,0)</f>
        <v>Depok</v>
      </c>
      <c r="E4797" t="str">
        <f>VLOOKUP($A4797,orders[#All],6,0)</f>
        <v>Jawa Barat</v>
      </c>
      <c r="F4797" t="str">
        <f>VLOOKUP($A4797,orders[#All],10,0)</f>
        <v>NEWUSER</v>
      </c>
      <c r="G4797" t="s">
        <v>4266</v>
      </c>
      <c r="H4797">
        <f>VLOOKUP(working_table!G4797,order_items[[#All],[product_id]:[subtotal_idr]],2,0)</f>
        <v>2</v>
      </c>
      <c r="I4797" s="5">
        <f>VLOOKUP(working_table!$G4797,order_items[[#All],[product_id]:[subtotal_idr]],3,0)</f>
        <v>149000</v>
      </c>
      <c r="J4797" s="5">
        <f>VLOOKUP(working_table!$G4797,order_items[[#All],[product_id]:[subtotal_idr]],4,0)</f>
        <v>298000</v>
      </c>
      <c r="K4797" t="str">
        <f>VLOOKUP($G4797,products7[#All],2,0)</f>
        <v>Jacket Varsity NusaBrand</v>
      </c>
      <c r="L4797" t="str">
        <f>VLOOKUP($G4797,products7[#All],3,0)</f>
        <v>Jacket</v>
      </c>
      <c r="M4797" t="str">
        <f>VLOOKUP($G4797,products7[#All],7,0)</f>
        <v>NusaBrand</v>
      </c>
    </row>
    <row r="4798" spans="1:13" x14ac:dyDescent="0.35">
      <c r="A4798" t="s">
        <v>10363</v>
      </c>
      <c r="B4798" s="2">
        <f>VLOOKUP(A4798,orders[#All],3,0)</f>
        <v>45696</v>
      </c>
      <c r="C4798" t="str">
        <f>VLOOKUP($A4798,orders[#All],9,0)</f>
        <v>returned</v>
      </c>
      <c r="D4798" t="str">
        <f>VLOOKUP($A4798,orders[#All],5,0)</f>
        <v>Depok</v>
      </c>
      <c r="E4798" t="str">
        <f>VLOOKUP($A4798,orders[#All],6,0)</f>
        <v>Jawa Barat</v>
      </c>
      <c r="F4798" t="str">
        <f>VLOOKUP($A4798,orders[#All],10,0)</f>
        <v>NEWUSER</v>
      </c>
      <c r="G4798" t="s">
        <v>2934</v>
      </c>
      <c r="H4798">
        <f>VLOOKUP(working_table!G4798,order_items[[#All],[product_id]:[subtotal_idr]],2,0)</f>
        <v>2</v>
      </c>
      <c r="I4798" s="5">
        <f>VLOOKUP(working_table!$G4798,order_items[[#All],[product_id]:[subtotal_idr]],3,0)</f>
        <v>69000</v>
      </c>
      <c r="J4798" s="5">
        <f>VLOOKUP(working_table!$G4798,order_items[[#All],[product_id]:[subtotal_idr]],4,0)</f>
        <v>138000</v>
      </c>
      <c r="K4798" t="str">
        <f>VLOOKUP($G4798,products7[#All],2,0)</f>
        <v>Syal Rajut Kanvas Lokal</v>
      </c>
      <c r="L4798" t="str">
        <f>VLOOKUP($G4798,products7[#All],3,0)</f>
        <v>Accessories</v>
      </c>
      <c r="M4798" t="str">
        <f>VLOOKUP($G4798,products7[#All],7,0)</f>
        <v>Kanvas Lokal</v>
      </c>
    </row>
    <row r="4799" spans="1:13" x14ac:dyDescent="0.35">
      <c r="A4799" t="s">
        <v>10366</v>
      </c>
      <c r="B4799" s="2">
        <f>VLOOKUP(A4799,orders[#All],3,0)</f>
        <v>45033</v>
      </c>
      <c r="C4799" t="str">
        <f>VLOOKUP($A4799,orders[#All],9,0)</f>
        <v>returned</v>
      </c>
      <c r="D4799" t="str">
        <f>VLOOKUP($A4799,orders[#All],5,0)</f>
        <v>Jakarta</v>
      </c>
      <c r="E4799" t="str">
        <f>VLOOKUP($A4799,orders[#All],6,0)</f>
        <v>DKI Jakarta</v>
      </c>
      <c r="F4799" t="str">
        <f>VLOOKUP($A4799,orders[#All],10,0)</f>
        <v>HARI BELANJA</v>
      </c>
      <c r="G4799" t="s">
        <v>3420</v>
      </c>
      <c r="H4799">
        <f>VLOOKUP(working_table!G4799,order_items[[#All],[product_id]:[subtotal_idr]],2,0)</f>
        <v>3</v>
      </c>
      <c r="I4799" s="5">
        <f>VLOOKUP(working_table!$G4799,order_items[[#All],[product_id]:[subtotal_idr]],3,0)</f>
        <v>89000</v>
      </c>
      <c r="J4799" s="5">
        <f>VLOOKUP(working_table!$G4799,order_items[[#All],[product_id]:[subtotal_idr]],4,0)</f>
        <v>267000</v>
      </c>
      <c r="K4799" t="str">
        <f>VLOOKUP($G4799,products7[#All],2,0)</f>
        <v>Kacamata Hitam Riang Apparel</v>
      </c>
      <c r="L4799" t="str">
        <f>VLOOKUP($G4799,products7[#All],3,0)</f>
        <v>Accessories</v>
      </c>
      <c r="M4799" t="str">
        <f>VLOOKUP($G4799,products7[#All],7,0)</f>
        <v>Riang Apparel</v>
      </c>
    </row>
    <row r="4800" spans="1:13" x14ac:dyDescent="0.35">
      <c r="A4800" t="s">
        <v>10366</v>
      </c>
      <c r="B4800" s="2">
        <f>VLOOKUP(A4800,orders[#All],3,0)</f>
        <v>45033</v>
      </c>
      <c r="C4800" t="str">
        <f>VLOOKUP($A4800,orders[#All],9,0)</f>
        <v>returned</v>
      </c>
      <c r="D4800" t="str">
        <f>VLOOKUP($A4800,orders[#All],5,0)</f>
        <v>Jakarta</v>
      </c>
      <c r="E4800" t="str">
        <f>VLOOKUP($A4800,orders[#All],6,0)</f>
        <v>DKI Jakarta</v>
      </c>
      <c r="F4800" t="str">
        <f>VLOOKUP($A4800,orders[#All],10,0)</f>
        <v>HARI BELANJA</v>
      </c>
      <c r="G4800" t="s">
        <v>2736</v>
      </c>
      <c r="H4800">
        <f>VLOOKUP(working_table!G4800,order_items[[#All],[product_id]:[subtotal_idr]],2,0)</f>
        <v>1</v>
      </c>
      <c r="I4800" s="5">
        <f>VLOOKUP(working_table!$G4800,order_items[[#All],[product_id]:[subtotal_idr]],3,0)</f>
        <v>499000</v>
      </c>
      <c r="J4800" s="5">
        <f>VLOOKUP(working_table!$G4800,order_items[[#All],[product_id]:[subtotal_idr]],4,0)</f>
        <v>499000</v>
      </c>
      <c r="K4800" t="str">
        <f>VLOOKUP($G4800,products7[#All],2,0)</f>
        <v>T-Shirt Slim Fit Tropika Style</v>
      </c>
      <c r="L4800" t="str">
        <f>VLOOKUP($G4800,products7[#All],3,0)</f>
        <v>kemeja</v>
      </c>
      <c r="M4800" t="str">
        <f>VLOOKUP($G4800,products7[#All],7,0)</f>
        <v>Tropika Style</v>
      </c>
    </row>
    <row r="4801" spans="1:13" x14ac:dyDescent="0.35">
      <c r="A4801" t="s">
        <v>10369</v>
      </c>
      <c r="B4801" s="2">
        <f>VLOOKUP(A4801,orders[#All],3,0)</f>
        <v>44840</v>
      </c>
      <c r="C4801" t="str">
        <f>VLOOKUP($A4801,orders[#All],9,0)</f>
        <v>delivered</v>
      </c>
      <c r="D4801" t="str">
        <f>VLOOKUP($A4801,orders[#All],5,0)</f>
        <v>Yogyakarta</v>
      </c>
      <c r="E4801" t="str">
        <f>VLOOKUP($A4801,orders[#All],6,0)</f>
        <v>DI Yogyakarta</v>
      </c>
      <c r="F4801" t="str">
        <f>VLOOKUP($A4801,orders[#All],10,0)</f>
        <v>TANPA PROMO</v>
      </c>
      <c r="G4801" t="s">
        <v>2715</v>
      </c>
      <c r="H4801">
        <f>VLOOKUP(working_table!G4801,order_items[[#All],[product_id]:[subtotal_idr]],2,0)</f>
        <v>3</v>
      </c>
      <c r="I4801" s="5">
        <f>VLOOKUP(working_table!$G4801,order_items[[#All],[product_id]:[subtotal_idr]],3,0)</f>
        <v>199000</v>
      </c>
      <c r="J4801" s="5">
        <f>VLOOKUP(working_table!$G4801,order_items[[#All],[product_id]:[subtotal_idr]],4,0)</f>
        <v>597000</v>
      </c>
      <c r="K4801" t="str">
        <f>VLOOKUP($G4801,products7[#All],2,0)</f>
        <v>T-Shirt Oversize BajuKita</v>
      </c>
      <c r="L4801" t="str">
        <f>VLOOKUP($G4801,products7[#All],3,0)</f>
        <v>T-Shirt</v>
      </c>
      <c r="M4801" t="str">
        <f>VLOOKUP($G4801,products7[#All],7,0)</f>
        <v>BajuKita</v>
      </c>
    </row>
    <row r="4802" spans="1:13" x14ac:dyDescent="0.35">
      <c r="A4802" t="s">
        <v>10369</v>
      </c>
      <c r="B4802" s="2">
        <f>VLOOKUP(A4802,orders[#All],3,0)</f>
        <v>44840</v>
      </c>
      <c r="C4802" t="str">
        <f>VLOOKUP($A4802,orders[#All],9,0)</f>
        <v>delivered</v>
      </c>
      <c r="D4802" t="str">
        <f>VLOOKUP($A4802,orders[#All],5,0)</f>
        <v>Yogyakarta</v>
      </c>
      <c r="E4802" t="str">
        <f>VLOOKUP($A4802,orders[#All],6,0)</f>
        <v>DI Yogyakarta</v>
      </c>
      <c r="F4802" t="str">
        <f>VLOOKUP($A4802,orders[#All],10,0)</f>
        <v>TANPA PROMO</v>
      </c>
      <c r="G4802" t="s">
        <v>3895</v>
      </c>
      <c r="H4802">
        <f>VLOOKUP(working_table!G4802,order_items[[#All],[product_id]:[subtotal_idr]],2,0)</f>
        <v>1</v>
      </c>
      <c r="I4802" s="5">
        <f>VLOOKUP(working_table!$G4802,order_items[[#All],[product_id]:[subtotal_idr]],3,0)</f>
        <v>59000</v>
      </c>
      <c r="J4802" s="5">
        <f>VLOOKUP(working_table!$G4802,order_items[[#All],[product_id]:[subtotal_idr]],4,0)</f>
        <v>59000</v>
      </c>
      <c r="K4802" t="str">
        <f>VLOOKUP($G4802,products7[#All],2,0)</f>
        <v>Tas Selempang SandangIndo</v>
      </c>
      <c r="L4802" t="str">
        <f>VLOOKUP($G4802,products7[#All],3,0)</f>
        <v>Accessories</v>
      </c>
      <c r="M4802" t="str">
        <f>VLOOKUP($G4802,products7[#All],7,0)</f>
        <v>SandangIndo</v>
      </c>
    </row>
    <row r="4803" spans="1:13" x14ac:dyDescent="0.35">
      <c r="A4803" t="s">
        <v>10369</v>
      </c>
      <c r="B4803" s="2">
        <f>VLOOKUP(A4803,orders[#All],3,0)</f>
        <v>44840</v>
      </c>
      <c r="C4803" t="str">
        <f>VLOOKUP($A4803,orders[#All],9,0)</f>
        <v>delivered</v>
      </c>
      <c r="D4803" t="str">
        <f>VLOOKUP($A4803,orders[#All],5,0)</f>
        <v>Yogyakarta</v>
      </c>
      <c r="E4803" t="str">
        <f>VLOOKUP($A4803,orders[#All],6,0)</f>
        <v>DI Yogyakarta</v>
      </c>
      <c r="F4803" t="str">
        <f>VLOOKUP($A4803,orders[#All],10,0)</f>
        <v>TANPA PROMO</v>
      </c>
      <c r="G4803" t="s">
        <v>3316</v>
      </c>
      <c r="H4803">
        <f>VLOOKUP(working_table!G4803,order_items[[#All],[product_id]:[subtotal_idr]],2,0)</f>
        <v>1</v>
      </c>
      <c r="I4803" s="5">
        <f>VLOOKUP(working_table!$G4803,order_items[[#All],[product_id]:[subtotal_idr]],3,0)</f>
        <v>329000</v>
      </c>
      <c r="J4803" s="5">
        <f>VLOOKUP(working_table!$G4803,order_items[[#All],[product_id]:[subtotal_idr]],4,0)</f>
        <v>329000</v>
      </c>
      <c r="K4803" t="str">
        <f>VLOOKUP($G4803,products7[#All],2,0)</f>
        <v>T-Shirt Slim Fit Cendana Co</v>
      </c>
      <c r="L4803" t="str">
        <f>VLOOKUP($G4803,products7[#All],3,0)</f>
        <v>Kemeja</v>
      </c>
      <c r="M4803" t="str">
        <f>VLOOKUP($G4803,products7[#All],7,0)</f>
        <v>Cendana Co</v>
      </c>
    </row>
    <row r="4804" spans="1:13" x14ac:dyDescent="0.35">
      <c r="A4804" t="s">
        <v>10373</v>
      </c>
      <c r="B4804" s="2">
        <f>VLOOKUP(A4804,orders[#All],3,0)</f>
        <v>45235</v>
      </c>
      <c r="C4804" t="str">
        <f>VLOOKUP($A4804,orders[#All],9,0)</f>
        <v>cancelled</v>
      </c>
      <c r="D4804" t="str">
        <f>VLOOKUP($A4804,orders[#All],5,0)</f>
        <v>Bandung</v>
      </c>
      <c r="E4804" t="str">
        <f>VLOOKUP($A4804,orders[#All],6,0)</f>
        <v>Jawa Barat</v>
      </c>
      <c r="F4804" t="str">
        <f>VLOOKUP($A4804,orders[#All],10,0)</f>
        <v>TANPA PROMO</v>
      </c>
      <c r="G4804" t="s">
        <v>3568</v>
      </c>
      <c r="H4804">
        <f>VLOOKUP(working_table!G4804,order_items[[#All],[product_id]:[subtotal_idr]],2,0)</f>
        <v>1</v>
      </c>
      <c r="I4804" s="5">
        <f>VLOOKUP(working_table!$G4804,order_items[[#All],[product_id]:[subtotal_idr]],3,0)</f>
        <v>79000</v>
      </c>
      <c r="J4804" s="5">
        <f>VLOOKUP(working_table!$G4804,order_items[[#All],[product_id]:[subtotal_idr]],4,0)</f>
        <v>79000</v>
      </c>
      <c r="K4804" t="str">
        <f>VLOOKUP($G4804,products7[#All],2,0)</f>
        <v>Jacket Parasut BajuKita</v>
      </c>
      <c r="L4804" t="str">
        <f>VLOOKUP($G4804,products7[#All],3,0)</f>
        <v>Jacket</v>
      </c>
      <c r="M4804" t="str">
        <f>VLOOKUP($G4804,products7[#All],7,0)</f>
        <v>BajuKita</v>
      </c>
    </row>
    <row r="4805" spans="1:13" x14ac:dyDescent="0.35">
      <c r="A4805" t="s">
        <v>10373</v>
      </c>
      <c r="B4805" s="2">
        <f>VLOOKUP(A4805,orders[#All],3,0)</f>
        <v>45235</v>
      </c>
      <c r="C4805" t="str">
        <f>VLOOKUP($A4805,orders[#All],9,0)</f>
        <v>cancelled</v>
      </c>
      <c r="D4805" t="str">
        <f>VLOOKUP($A4805,orders[#All],5,0)</f>
        <v>Bandung</v>
      </c>
      <c r="E4805" t="str">
        <f>VLOOKUP($A4805,orders[#All],6,0)</f>
        <v>Jawa Barat</v>
      </c>
      <c r="F4805" t="str">
        <f>VLOOKUP($A4805,orders[#All],10,0)</f>
        <v>TANPA PROMO</v>
      </c>
      <c r="G4805" t="s">
        <v>2983</v>
      </c>
      <c r="H4805">
        <f>VLOOKUP(working_table!G4805,order_items[[#All],[product_id]:[subtotal_idr]],2,0)</f>
        <v>1</v>
      </c>
      <c r="I4805" s="5">
        <f>VLOOKUP(working_table!$G4805,order_items[[#All],[product_id]:[subtotal_idr]],3,0)</f>
        <v>99000</v>
      </c>
      <c r="J4805" s="5">
        <f>VLOOKUP(working_table!$G4805,order_items[[#All],[product_id]:[subtotal_idr]],4,0)</f>
        <v>99000</v>
      </c>
      <c r="K4805" t="str">
        <f>VLOOKUP($G4805,products7[#All],2,0)</f>
        <v>T-Shirt Striped Cendana Co</v>
      </c>
      <c r="L4805" t="str">
        <f>VLOOKUP($G4805,products7[#All],3,0)</f>
        <v>T-Shirt</v>
      </c>
      <c r="M4805" t="str">
        <f>VLOOKUP($G4805,products7[#All],7,0)</f>
        <v>Cendana Co</v>
      </c>
    </row>
    <row r="4806" spans="1:13" x14ac:dyDescent="0.35">
      <c r="A4806" t="s">
        <v>10373</v>
      </c>
      <c r="B4806" s="2">
        <f>VLOOKUP(A4806,orders[#All],3,0)</f>
        <v>45235</v>
      </c>
      <c r="C4806" t="str">
        <f>VLOOKUP($A4806,orders[#All],9,0)</f>
        <v>cancelled</v>
      </c>
      <c r="D4806" t="str">
        <f>VLOOKUP($A4806,orders[#All],5,0)</f>
        <v>Bandung</v>
      </c>
      <c r="E4806" t="str">
        <f>VLOOKUP($A4806,orders[#All],6,0)</f>
        <v>Jawa Barat</v>
      </c>
      <c r="F4806" t="str">
        <f>VLOOKUP($A4806,orders[#All],10,0)</f>
        <v>TANPA PROMO</v>
      </c>
      <c r="G4806" t="s">
        <v>2646</v>
      </c>
      <c r="H4806">
        <f>VLOOKUP(working_table!G4806,order_items[[#All],[product_id]:[subtotal_idr]],2,0)</f>
        <v>1</v>
      </c>
      <c r="I4806" s="5">
        <f>VLOOKUP(working_table!$G4806,order_items[[#All],[product_id]:[subtotal_idr]],3,0)</f>
        <v>299000</v>
      </c>
      <c r="J4806" s="5">
        <f>VLOOKUP(working_table!$G4806,order_items[[#All],[product_id]:[subtotal_idr]],4,0)</f>
        <v>299000</v>
      </c>
      <c r="K4806" t="str">
        <f>VLOOKUP($G4806,products7[#All],2,0)</f>
        <v>Dress Bodycon Tropika Style</v>
      </c>
      <c r="L4806" t="str">
        <f>VLOOKUP($G4806,products7[#All],3,0)</f>
        <v>Dress</v>
      </c>
      <c r="M4806" t="str">
        <f>VLOOKUP($G4806,products7[#All],7,0)</f>
        <v>Tropika Style</v>
      </c>
    </row>
    <row r="4807" spans="1:13" x14ac:dyDescent="0.35">
      <c r="A4807" t="s">
        <v>10377</v>
      </c>
      <c r="B4807" s="2">
        <f>VLOOKUP(A4807,orders[#All],3,0)</f>
        <v>44733</v>
      </c>
      <c r="C4807" t="str">
        <f>VLOOKUP($A4807,orders[#All],9,0)</f>
        <v>delivered</v>
      </c>
      <c r="D4807" t="str">
        <f>VLOOKUP($A4807,orders[#All],5,0)</f>
        <v>Malang</v>
      </c>
      <c r="E4807" t="str">
        <f>VLOOKUP($A4807,orders[#All],6,0)</f>
        <v>Jawa Timur</v>
      </c>
      <c r="F4807" t="str">
        <f>VLOOKUP($A4807,orders[#All],10,0)</f>
        <v>TANPA PROMO</v>
      </c>
      <c r="G4807" t="s">
        <v>2895</v>
      </c>
      <c r="H4807">
        <f>VLOOKUP(working_table!G4807,order_items[[#All],[product_id]:[subtotal_idr]],2,0)</f>
        <v>1</v>
      </c>
      <c r="I4807" s="5">
        <f>VLOOKUP(working_table!$G4807,order_items[[#All],[product_id]:[subtotal_idr]],3,0)</f>
        <v>299000</v>
      </c>
      <c r="J4807" s="5">
        <f>VLOOKUP(working_table!$G4807,order_items[[#All],[product_id]:[subtotal_idr]],4,0)</f>
        <v>299000</v>
      </c>
      <c r="K4807" t="str">
        <f>VLOOKUP($G4807,products7[#All],2,0)</f>
        <v>Jacket Denim Ratu Mode</v>
      </c>
      <c r="L4807" t="str">
        <f>VLOOKUP($G4807,products7[#All],3,0)</f>
        <v>Jacket</v>
      </c>
      <c r="M4807" t="str">
        <f>VLOOKUP($G4807,products7[#All],7,0)</f>
        <v>Ratu Mode</v>
      </c>
    </row>
    <row r="4808" spans="1:13" x14ac:dyDescent="0.35">
      <c r="A4808" t="s">
        <v>10379</v>
      </c>
      <c r="B4808" s="2">
        <f>VLOOKUP(A4808,orders[#All],3,0)</f>
        <v>45055</v>
      </c>
      <c r="C4808" t="str">
        <f>VLOOKUP($A4808,orders[#All],9,0)</f>
        <v>delivered</v>
      </c>
      <c r="D4808" t="str">
        <f>VLOOKUP($A4808,orders[#All],5,0)</f>
        <v>Makassar</v>
      </c>
      <c r="E4808" t="str">
        <f>VLOOKUP($A4808,orders[#All],6,0)</f>
        <v>Sulawesi Selatan</v>
      </c>
      <c r="F4808" t="str">
        <f>VLOOKUP($A4808,orders[#All],10,0)</f>
        <v>TANPA PROMO</v>
      </c>
      <c r="G4808" t="s">
        <v>2922</v>
      </c>
      <c r="H4808">
        <f>VLOOKUP(working_table!G4808,order_items[[#All],[product_id]:[subtotal_idr]],2,0)</f>
        <v>3</v>
      </c>
      <c r="I4808" s="5">
        <f>VLOOKUP(working_table!$G4808,order_items[[#All],[product_id]:[subtotal_idr]],3,0)</f>
        <v>49000</v>
      </c>
      <c r="J4808" s="5">
        <f>VLOOKUP(working_table!$G4808,order_items[[#All],[product_id]:[subtotal_idr]],4,0)</f>
        <v>147000</v>
      </c>
      <c r="K4808" t="str">
        <f>VLOOKUP($G4808,products7[#All],2,0)</f>
        <v>Dompet Kulit Ratu Mode</v>
      </c>
      <c r="L4808" t="str">
        <f>VLOOKUP($G4808,products7[#All],3,0)</f>
        <v>Accessories</v>
      </c>
      <c r="M4808" t="str">
        <f>VLOOKUP($G4808,products7[#All],7,0)</f>
        <v>Ratu Mode</v>
      </c>
    </row>
    <row r="4809" spans="1:13" x14ac:dyDescent="0.35">
      <c r="A4809" t="s">
        <v>10379</v>
      </c>
      <c r="B4809" s="2">
        <f>VLOOKUP(A4809,orders[#All],3,0)</f>
        <v>45055</v>
      </c>
      <c r="C4809" t="str">
        <f>VLOOKUP($A4809,orders[#All],9,0)</f>
        <v>delivered</v>
      </c>
      <c r="D4809" t="str">
        <f>VLOOKUP($A4809,orders[#All],5,0)</f>
        <v>Makassar</v>
      </c>
      <c r="E4809" t="str">
        <f>VLOOKUP($A4809,orders[#All],6,0)</f>
        <v>Sulawesi Selatan</v>
      </c>
      <c r="F4809" t="str">
        <f>VLOOKUP($A4809,orders[#All],10,0)</f>
        <v>TANPA PROMO</v>
      </c>
      <c r="G4809" t="s">
        <v>3168</v>
      </c>
      <c r="H4809">
        <f>VLOOKUP(working_table!G4809,order_items[[#All],[product_id]:[subtotal_idr]],2,0)</f>
        <v>1</v>
      </c>
      <c r="I4809" s="5">
        <f>VLOOKUP(working_table!$G4809,order_items[[#All],[product_id]:[subtotal_idr]],3,0)</f>
        <v>449000</v>
      </c>
      <c r="J4809" s="5">
        <f>VLOOKUP(working_table!$G4809,order_items[[#All],[product_id]:[subtotal_idr]],4,0)</f>
        <v>449000</v>
      </c>
      <c r="K4809" t="str">
        <f>VLOOKUP($G4809,products7[#All],2,0)</f>
        <v>Dompet Kulit BajuKita</v>
      </c>
      <c r="L4809" t="str">
        <f>VLOOKUP($G4809,products7[#All],3,0)</f>
        <v>Accessories</v>
      </c>
      <c r="M4809" t="str">
        <f>VLOOKUP($G4809,products7[#All],7,0)</f>
        <v>BajuKita</v>
      </c>
    </row>
    <row r="4810" spans="1:13" x14ac:dyDescent="0.35">
      <c r="A4810" t="s">
        <v>10382</v>
      </c>
      <c r="B4810" s="2">
        <f>VLOOKUP(A4810,orders[#All],3,0)</f>
        <v>45299</v>
      </c>
      <c r="C4810" t="str">
        <f>VLOOKUP($A4810,orders[#All],9,0)</f>
        <v>returned</v>
      </c>
      <c r="D4810" t="str">
        <f>VLOOKUP($A4810,orders[#All],5,0)</f>
        <v>Pontianak</v>
      </c>
      <c r="E4810" t="str">
        <f>VLOOKUP($A4810,orders[#All],6,0)</f>
        <v>Kalimantan Barat</v>
      </c>
      <c r="F4810" t="str">
        <f>VLOOKUP($A4810,orders[#All],10,0)</f>
        <v>NEWUSER</v>
      </c>
      <c r="G4810" t="s">
        <v>2387</v>
      </c>
      <c r="H4810">
        <f>VLOOKUP(working_table!G4810,order_items[[#All],[product_id]:[subtotal_idr]],2,0)</f>
        <v>2</v>
      </c>
      <c r="I4810" s="5">
        <f>VLOOKUP(working_table!$G4810,order_items[[#All],[product_id]:[subtotal_idr]],3,0)</f>
        <v>599000</v>
      </c>
      <c r="J4810" s="5">
        <f>VLOOKUP(working_table!$G4810,order_items[[#All],[product_id]:[subtotal_idr]],4,0)</f>
        <v>1198000</v>
      </c>
      <c r="K4810" t="str">
        <f>VLOOKUP($G4810,products7[#All],2,0)</f>
        <v>Dress Bodycon Pesona Indo</v>
      </c>
      <c r="L4810" t="str">
        <f>VLOOKUP($G4810,products7[#All],3,0)</f>
        <v>dress</v>
      </c>
      <c r="M4810" t="str">
        <f>VLOOKUP($G4810,products7[#All],7,0)</f>
        <v>Pesona Indo</v>
      </c>
    </row>
    <row r="4811" spans="1:13" x14ac:dyDescent="0.35">
      <c r="A4811" t="s">
        <v>10384</v>
      </c>
      <c r="B4811" s="2">
        <f>VLOOKUP(A4811,orders[#All],3,0)</f>
        <v>44820</v>
      </c>
      <c r="C4811" t="str">
        <f>VLOOKUP($A4811,orders[#All],9,0)</f>
        <v>delivered</v>
      </c>
      <c r="D4811" t="str">
        <f>VLOOKUP($A4811,orders[#All],5,0)</f>
        <v>Medan</v>
      </c>
      <c r="E4811" t="str">
        <f>VLOOKUP($A4811,orders[#All],6,0)</f>
        <v>Sumatera Utara</v>
      </c>
      <c r="F4811" t="str">
        <f>VLOOKUP($A4811,orders[#All],10,0)</f>
        <v>TANPA PROMO</v>
      </c>
      <c r="G4811" t="s">
        <v>2980</v>
      </c>
      <c r="H4811">
        <f>VLOOKUP(working_table!G4811,order_items[[#All],[product_id]:[subtotal_idr]],2,0)</f>
        <v>2</v>
      </c>
      <c r="I4811" s="5">
        <f>VLOOKUP(working_table!$G4811,order_items[[#All],[product_id]:[subtotal_idr]],3,0)</f>
        <v>279000</v>
      </c>
      <c r="J4811" s="5">
        <f>VLOOKUP(working_table!$G4811,order_items[[#All],[product_id]:[subtotal_idr]],4,0)</f>
        <v>558000</v>
      </c>
      <c r="K4811" t="str">
        <f>VLOOKUP($G4811,products7[#All],2,0)</f>
        <v>T-Shirt Graphic SandangIndo</v>
      </c>
      <c r="L4811" t="str">
        <f>VLOOKUP($G4811,products7[#All],3,0)</f>
        <v>T-Shirt</v>
      </c>
      <c r="M4811" t="str">
        <f>VLOOKUP($G4811,products7[#All],7,0)</f>
        <v>SandangIndo</v>
      </c>
    </row>
    <row r="4812" spans="1:13" x14ac:dyDescent="0.35">
      <c r="A4812" t="s">
        <v>10384</v>
      </c>
      <c r="B4812" s="2">
        <f>VLOOKUP(A4812,orders[#All],3,0)</f>
        <v>44820</v>
      </c>
      <c r="C4812" t="str">
        <f>VLOOKUP($A4812,orders[#All],9,0)</f>
        <v>delivered</v>
      </c>
      <c r="D4812" t="str">
        <f>VLOOKUP($A4812,orders[#All],5,0)</f>
        <v>Medan</v>
      </c>
      <c r="E4812" t="str">
        <f>VLOOKUP($A4812,orders[#All],6,0)</f>
        <v>Sumatera Utara</v>
      </c>
      <c r="F4812" t="str">
        <f>VLOOKUP($A4812,orders[#All],10,0)</f>
        <v>TANPA PROMO</v>
      </c>
      <c r="G4812" t="s">
        <v>2768</v>
      </c>
      <c r="H4812">
        <f>VLOOKUP(working_table!G4812,order_items[[#All],[product_id]:[subtotal_idr]],2,0)</f>
        <v>2</v>
      </c>
      <c r="I4812" s="5">
        <f>VLOOKUP(working_table!$G4812,order_items[[#All],[product_id]:[subtotal_idr]],3,0)</f>
        <v>79000</v>
      </c>
      <c r="J4812" s="5">
        <f>VLOOKUP(working_table!$G4812,order_items[[#All],[product_id]:[subtotal_idr]],4,0)</f>
        <v>158000</v>
      </c>
      <c r="K4812" t="str">
        <f>VLOOKUP($G4812,products7[#All],2,0)</f>
        <v>Jacket Hoodie Cendana Co</v>
      </c>
      <c r="L4812" t="str">
        <f>VLOOKUP($G4812,products7[#All],3,0)</f>
        <v>Jacket</v>
      </c>
      <c r="M4812" t="str">
        <f>VLOOKUP($G4812,products7[#All],7,0)</f>
        <v>Cendana Co</v>
      </c>
    </row>
    <row r="4813" spans="1:13" x14ac:dyDescent="0.35">
      <c r="A4813" t="s">
        <v>10384</v>
      </c>
      <c r="B4813" s="2">
        <f>VLOOKUP(A4813,orders[#All],3,0)</f>
        <v>44820</v>
      </c>
      <c r="C4813" t="str">
        <f>VLOOKUP($A4813,orders[#All],9,0)</f>
        <v>delivered</v>
      </c>
      <c r="D4813" t="str">
        <f>VLOOKUP($A4813,orders[#All],5,0)</f>
        <v>Medan</v>
      </c>
      <c r="E4813" t="str">
        <f>VLOOKUP($A4813,orders[#All],6,0)</f>
        <v>Sumatera Utara</v>
      </c>
      <c r="F4813" t="str">
        <f>VLOOKUP($A4813,orders[#All],10,0)</f>
        <v>TANPA PROMO</v>
      </c>
      <c r="G4813" t="s">
        <v>2736</v>
      </c>
      <c r="H4813">
        <f>VLOOKUP(working_table!G4813,order_items[[#All],[product_id]:[subtotal_idr]],2,0)</f>
        <v>1</v>
      </c>
      <c r="I4813" s="5">
        <f>VLOOKUP(working_table!$G4813,order_items[[#All],[product_id]:[subtotal_idr]],3,0)</f>
        <v>499000</v>
      </c>
      <c r="J4813" s="5">
        <f>VLOOKUP(working_table!$G4813,order_items[[#All],[product_id]:[subtotal_idr]],4,0)</f>
        <v>499000</v>
      </c>
      <c r="K4813" t="str">
        <f>VLOOKUP($G4813,products7[#All],2,0)</f>
        <v>T-Shirt Slim Fit Tropika Style</v>
      </c>
      <c r="L4813" t="str">
        <f>VLOOKUP($G4813,products7[#All],3,0)</f>
        <v>kemeja</v>
      </c>
      <c r="M4813" t="str">
        <f>VLOOKUP($G4813,products7[#All],7,0)</f>
        <v>Tropika Style</v>
      </c>
    </row>
    <row r="4814" spans="1:13" x14ac:dyDescent="0.35">
      <c r="A4814" t="s">
        <v>10388</v>
      </c>
      <c r="B4814" s="2">
        <f>VLOOKUP(A4814,orders[#All],3,0)</f>
        <v>45419</v>
      </c>
      <c r="C4814" t="str">
        <f>VLOOKUP($A4814,orders[#All],9,0)</f>
        <v>delivered</v>
      </c>
      <c r="D4814" t="str">
        <f>VLOOKUP($A4814,orders[#All],5,0)</f>
        <v>Bekasi</v>
      </c>
      <c r="E4814" t="str">
        <f>VLOOKUP($A4814,orders[#All],6,0)</f>
        <v>Jawa Barat</v>
      </c>
      <c r="F4814" t="str">
        <f>VLOOKUP($A4814,orders[#All],10,0)</f>
        <v>TANPA PROMO</v>
      </c>
      <c r="G4814" t="s">
        <v>3049</v>
      </c>
      <c r="H4814">
        <f>VLOOKUP(working_table!G4814,order_items[[#All],[product_id]:[subtotal_idr]],2,0)</f>
        <v>1</v>
      </c>
      <c r="I4814" s="5">
        <f>VLOOKUP(working_table!$G4814,order_items[[#All],[product_id]:[subtotal_idr]],3,0)</f>
        <v>129000</v>
      </c>
      <c r="J4814" s="5">
        <f>VLOOKUP(working_table!$G4814,order_items[[#All],[product_id]:[subtotal_idr]],4,0)</f>
        <v>129000</v>
      </c>
      <c r="K4814" t="str">
        <f>VLOOKUP($G4814,products7[#All],2,0)</f>
        <v>Dress Bodycon Senja Wear</v>
      </c>
      <c r="L4814" t="str">
        <f>VLOOKUP($G4814,products7[#All],3,0)</f>
        <v>Dress</v>
      </c>
      <c r="M4814" t="str">
        <f>VLOOKUP($G4814,products7[#All],7,0)</f>
        <v>Senja Wear</v>
      </c>
    </row>
    <row r="4815" spans="1:13" x14ac:dyDescent="0.35">
      <c r="A4815" t="s">
        <v>10388</v>
      </c>
      <c r="B4815" s="2">
        <f>VLOOKUP(A4815,orders[#All],3,0)</f>
        <v>45419</v>
      </c>
      <c r="C4815" t="str">
        <f>VLOOKUP($A4815,orders[#All],9,0)</f>
        <v>delivered</v>
      </c>
      <c r="D4815" t="str">
        <f>VLOOKUP($A4815,orders[#All],5,0)</f>
        <v>Bekasi</v>
      </c>
      <c r="E4815" t="str">
        <f>VLOOKUP($A4815,orders[#All],6,0)</f>
        <v>Jawa Barat</v>
      </c>
      <c r="F4815" t="str">
        <f>VLOOKUP($A4815,orders[#All],10,0)</f>
        <v>TANPA PROMO</v>
      </c>
      <c r="G4815" t="s">
        <v>2947</v>
      </c>
      <c r="H4815">
        <f>VLOOKUP(working_table!G4815,order_items[[#All],[product_id]:[subtotal_idr]],2,0)</f>
        <v>1</v>
      </c>
      <c r="I4815" s="5">
        <f>VLOOKUP(working_table!$G4815,order_items[[#All],[product_id]:[subtotal_idr]],3,0)</f>
        <v>449000</v>
      </c>
      <c r="J4815" s="5">
        <f>VLOOKUP(working_table!$G4815,order_items[[#All],[product_id]:[subtotal_idr]],4,0)</f>
        <v>449000</v>
      </c>
      <c r="K4815" t="str">
        <f>VLOOKUP($G4815,products7[#All],2,0)</f>
        <v>T-Shirt Oversize Kanvas Lokal</v>
      </c>
      <c r="L4815" t="str">
        <f>VLOOKUP($G4815,products7[#All],3,0)</f>
        <v>T-Shirt</v>
      </c>
      <c r="M4815" t="str">
        <f>VLOOKUP($G4815,products7[#All],7,0)</f>
        <v>Kanvas Lokal</v>
      </c>
    </row>
    <row r="4816" spans="1:13" x14ac:dyDescent="0.35">
      <c r="A4816" t="s">
        <v>10391</v>
      </c>
      <c r="B4816" s="2">
        <f>VLOOKUP(A4816,orders[#All],3,0)</f>
        <v>45644</v>
      </c>
      <c r="C4816" t="str">
        <f>VLOOKUP($A4816,orders[#All],9,0)</f>
        <v>shipped</v>
      </c>
      <c r="D4816" t="str">
        <f>VLOOKUP($A4816,orders[#All],5,0)</f>
        <v>Palembang</v>
      </c>
      <c r="E4816" t="str">
        <f>VLOOKUP($A4816,orders[#All],6,0)</f>
        <v>Sumatera Selatan</v>
      </c>
      <c r="F4816" t="str">
        <f>VLOOKUP($A4816,orders[#All],10,0)</f>
        <v>TANPA PROMO</v>
      </c>
      <c r="G4816" t="s">
        <v>2715</v>
      </c>
      <c r="H4816">
        <f>VLOOKUP(working_table!G4816,order_items[[#All],[product_id]:[subtotal_idr]],2,0)</f>
        <v>3</v>
      </c>
      <c r="I4816" s="5">
        <f>VLOOKUP(working_table!$G4816,order_items[[#All],[product_id]:[subtotal_idr]],3,0)</f>
        <v>199000</v>
      </c>
      <c r="J4816" s="5">
        <f>VLOOKUP(working_table!$G4816,order_items[[#All],[product_id]:[subtotal_idr]],4,0)</f>
        <v>597000</v>
      </c>
      <c r="K4816" t="str">
        <f>VLOOKUP($G4816,products7[#All],2,0)</f>
        <v>T-Shirt Oversize BajuKita</v>
      </c>
      <c r="L4816" t="str">
        <f>VLOOKUP($G4816,products7[#All],3,0)</f>
        <v>T-Shirt</v>
      </c>
      <c r="M4816" t="str">
        <f>VLOOKUP($G4816,products7[#All],7,0)</f>
        <v>BajuKita</v>
      </c>
    </row>
    <row r="4817" spans="1:13" x14ac:dyDescent="0.35">
      <c r="A4817" t="s">
        <v>10391</v>
      </c>
      <c r="B4817" s="2">
        <f>VLOOKUP(A4817,orders[#All],3,0)</f>
        <v>45644</v>
      </c>
      <c r="C4817" t="str">
        <f>VLOOKUP($A4817,orders[#All],9,0)</f>
        <v>shipped</v>
      </c>
      <c r="D4817" t="str">
        <f>VLOOKUP($A4817,orders[#All],5,0)</f>
        <v>Palembang</v>
      </c>
      <c r="E4817" t="str">
        <f>VLOOKUP($A4817,orders[#All],6,0)</f>
        <v>Sumatera Selatan</v>
      </c>
      <c r="F4817" t="str">
        <f>VLOOKUP($A4817,orders[#All],10,0)</f>
        <v>TANPA PROMO</v>
      </c>
      <c r="G4817" t="s">
        <v>2532</v>
      </c>
      <c r="H4817">
        <f>VLOOKUP(working_table!G4817,order_items[[#All],[product_id]:[subtotal_idr]],2,0)</f>
        <v>2</v>
      </c>
      <c r="I4817" s="5">
        <f>VLOOKUP(working_table!$G4817,order_items[[#All],[product_id]:[subtotal_idr]],3,0)</f>
        <v>49000</v>
      </c>
      <c r="J4817" s="5">
        <f>VLOOKUP(working_table!$G4817,order_items[[#All],[product_id]:[subtotal_idr]],4,0)</f>
        <v>98000</v>
      </c>
      <c r="K4817" t="str">
        <f>VLOOKUP($G4817,products7[#All],2,0)</f>
        <v>Jacket Coach Ratu Mode</v>
      </c>
      <c r="L4817" t="str">
        <f>VLOOKUP($G4817,products7[#All],3,0)</f>
        <v>Jacket</v>
      </c>
      <c r="M4817" t="str">
        <f>VLOOKUP($G4817,products7[#All],7,0)</f>
        <v>Ratu Mode</v>
      </c>
    </row>
    <row r="4818" spans="1:13" x14ac:dyDescent="0.35">
      <c r="A4818" t="s">
        <v>10391</v>
      </c>
      <c r="B4818" s="2">
        <f>VLOOKUP(A4818,orders[#All],3,0)</f>
        <v>45644</v>
      </c>
      <c r="C4818" t="str">
        <f>VLOOKUP($A4818,orders[#All],9,0)</f>
        <v>shipped</v>
      </c>
      <c r="D4818" t="str">
        <f>VLOOKUP($A4818,orders[#All],5,0)</f>
        <v>Palembang</v>
      </c>
      <c r="E4818" t="str">
        <f>VLOOKUP($A4818,orders[#All],6,0)</f>
        <v>Sumatera Selatan</v>
      </c>
      <c r="F4818" t="str">
        <f>VLOOKUP($A4818,orders[#All],10,0)</f>
        <v>TANPA PROMO</v>
      </c>
      <c r="G4818" t="s">
        <v>3083</v>
      </c>
      <c r="H4818">
        <f>VLOOKUP(working_table!G4818,order_items[[#All],[product_id]:[subtotal_idr]],2,0)</f>
        <v>1</v>
      </c>
      <c r="I4818" s="5">
        <f>VLOOKUP(working_table!$G4818,order_items[[#All],[product_id]:[subtotal_idr]],3,0)</f>
        <v>99000</v>
      </c>
      <c r="J4818" s="5">
        <f>VLOOKUP(working_table!$G4818,order_items[[#All],[product_id]:[subtotal_idr]],4,0)</f>
        <v>99000</v>
      </c>
      <c r="K4818" t="str">
        <f>VLOOKUP($G4818,products7[#All],2,0)</f>
        <v>Dompet Kulit Riang Apparel</v>
      </c>
      <c r="L4818" t="str">
        <f>VLOOKUP($G4818,products7[#All],3,0)</f>
        <v>Accessories</v>
      </c>
      <c r="M4818" t="str">
        <f>VLOOKUP($G4818,products7[#All],7,0)</f>
        <v>Riang Apparel</v>
      </c>
    </row>
    <row r="4819" spans="1:13" x14ac:dyDescent="0.35">
      <c r="A4819" t="s">
        <v>10395</v>
      </c>
      <c r="B4819" s="2">
        <f>VLOOKUP(A4819,orders[#All],3,0)</f>
        <v>44839</v>
      </c>
      <c r="C4819" t="str">
        <f>VLOOKUP($A4819,orders[#All],9,0)</f>
        <v>processing</v>
      </c>
      <c r="D4819" t="str">
        <f>VLOOKUP($A4819,orders[#All],5,0)</f>
        <v>Palembang</v>
      </c>
      <c r="E4819" t="str">
        <f>VLOOKUP($A4819,orders[#All],6,0)</f>
        <v>Sumatera Selatan</v>
      </c>
      <c r="F4819" t="str">
        <f>VLOOKUP($A4819,orders[#All],10,0)</f>
        <v>TANPA PROMO</v>
      </c>
      <c r="G4819" t="s">
        <v>3918</v>
      </c>
      <c r="H4819">
        <f>VLOOKUP(working_table!G4819,order_items[[#All],[product_id]:[subtotal_idr]],2,0)</f>
        <v>1</v>
      </c>
      <c r="I4819" s="5">
        <f>VLOOKUP(working_table!$G4819,order_items[[#All],[product_id]:[subtotal_idr]],3,0)</f>
        <v>99000</v>
      </c>
      <c r="J4819" s="5">
        <f>VLOOKUP(working_table!$G4819,order_items[[#All],[product_id]:[subtotal_idr]],4,0)</f>
        <v>99000</v>
      </c>
      <c r="K4819" t="str">
        <f>VLOOKUP($G4819,products7[#All],2,0)</f>
        <v>Dress A-Line Pesona Indo</v>
      </c>
      <c r="L4819" t="str">
        <f>VLOOKUP($G4819,products7[#All],3,0)</f>
        <v>Dress</v>
      </c>
      <c r="M4819" t="str">
        <f>VLOOKUP($G4819,products7[#All],7,0)</f>
        <v>Pesona Indo</v>
      </c>
    </row>
    <row r="4820" spans="1:13" x14ac:dyDescent="0.35">
      <c r="A4820" t="s">
        <v>10395</v>
      </c>
      <c r="B4820" s="2">
        <f>VLOOKUP(A4820,orders[#All],3,0)</f>
        <v>44839</v>
      </c>
      <c r="C4820" t="str">
        <f>VLOOKUP($A4820,orders[#All],9,0)</f>
        <v>processing</v>
      </c>
      <c r="D4820" t="str">
        <f>VLOOKUP($A4820,orders[#All],5,0)</f>
        <v>Palembang</v>
      </c>
      <c r="E4820" t="str">
        <f>VLOOKUP($A4820,orders[#All],6,0)</f>
        <v>Sumatera Selatan</v>
      </c>
      <c r="F4820" t="str">
        <f>VLOOKUP($A4820,orders[#All],10,0)</f>
        <v>TANPA PROMO</v>
      </c>
      <c r="G4820" t="s">
        <v>2706</v>
      </c>
      <c r="H4820">
        <f>VLOOKUP(working_table!G4820,order_items[[#All],[product_id]:[subtotal_idr]],2,0)</f>
        <v>3</v>
      </c>
      <c r="I4820" s="5">
        <f>VLOOKUP(working_table!$G4820,order_items[[#All],[product_id]:[subtotal_idr]],3,0)</f>
        <v>59000</v>
      </c>
      <c r="J4820" s="5">
        <f>VLOOKUP(working_table!$G4820,order_items[[#All],[product_id]:[subtotal_idr]],4,0)</f>
        <v>177000</v>
      </c>
      <c r="K4820" t="str">
        <f>VLOOKUP($G4820,products7[#All],2,0)</f>
        <v>Kemeja Linen Senja Wear</v>
      </c>
      <c r="L4820" t="str">
        <f>VLOOKUP($G4820,products7[#All],3,0)</f>
        <v>kemeja</v>
      </c>
      <c r="M4820" t="str">
        <f>VLOOKUP($G4820,products7[#All],7,0)</f>
        <v>Senja Wear</v>
      </c>
    </row>
    <row r="4821" spans="1:13" x14ac:dyDescent="0.35">
      <c r="A4821" t="s">
        <v>10395</v>
      </c>
      <c r="B4821" s="2">
        <f>VLOOKUP(A4821,orders[#All],3,0)</f>
        <v>44839</v>
      </c>
      <c r="C4821" t="str">
        <f>VLOOKUP($A4821,orders[#All],9,0)</f>
        <v>processing</v>
      </c>
      <c r="D4821" t="str">
        <f>VLOOKUP($A4821,orders[#All],5,0)</f>
        <v>Palembang</v>
      </c>
      <c r="E4821" t="str">
        <f>VLOOKUP($A4821,orders[#All],6,0)</f>
        <v>Sumatera Selatan</v>
      </c>
      <c r="F4821" t="str">
        <f>VLOOKUP($A4821,orders[#All],10,0)</f>
        <v>TANPA PROMO</v>
      </c>
      <c r="G4821" t="s">
        <v>3125</v>
      </c>
      <c r="H4821">
        <f>VLOOKUP(working_table!G4821,order_items[[#All],[product_id]:[subtotal_idr]],2,0)</f>
        <v>1</v>
      </c>
      <c r="I4821" s="5">
        <f>VLOOKUP(working_table!$G4821,order_items[[#All],[product_id]:[subtotal_idr]],3,0)</f>
        <v>89000</v>
      </c>
      <c r="J4821" s="5">
        <f>VLOOKUP(working_table!$G4821,order_items[[#All],[product_id]:[subtotal_idr]],4,0)</f>
        <v>89000</v>
      </c>
      <c r="K4821" t="str">
        <f>VLOOKUP($G4821,products7[#All],2,0)</f>
        <v>Jacket Hoodie Kanvas Lokal</v>
      </c>
      <c r="L4821" t="str">
        <f>VLOOKUP($G4821,products7[#All],3,0)</f>
        <v>Jacket</v>
      </c>
      <c r="M4821" t="str">
        <f>VLOOKUP($G4821,products7[#All],7,0)</f>
        <v>Kanvas Lokal</v>
      </c>
    </row>
    <row r="4822" spans="1:13" x14ac:dyDescent="0.35">
      <c r="A4822" t="s">
        <v>10399</v>
      </c>
      <c r="B4822" s="2">
        <f>VLOOKUP(A4822,orders[#All],3,0)</f>
        <v>45682</v>
      </c>
      <c r="C4822" t="str">
        <f>VLOOKUP($A4822,orders[#All],9,0)</f>
        <v>delivered</v>
      </c>
      <c r="D4822" t="str">
        <f>VLOOKUP($A4822,orders[#All],5,0)</f>
        <v>Manado</v>
      </c>
      <c r="E4822" t="str">
        <f>VLOOKUP($A4822,orders[#All],6,0)</f>
        <v>Sulawesi Utara</v>
      </c>
      <c r="F4822" t="str">
        <f>VLOOKUP($A4822,orders[#All],10,0)</f>
        <v>WEEKEND25</v>
      </c>
      <c r="G4822" t="s">
        <v>2652</v>
      </c>
      <c r="H4822">
        <f>VLOOKUP(working_table!G4822,order_items[[#All],[product_id]:[subtotal_idr]],2,0)</f>
        <v>1</v>
      </c>
      <c r="I4822" s="5">
        <f>VLOOKUP(working_table!$G4822,order_items[[#All],[product_id]:[subtotal_idr]],3,0)</f>
        <v>229000</v>
      </c>
      <c r="J4822" s="5">
        <f>VLOOKUP(working_table!$G4822,order_items[[#All],[product_id]:[subtotal_idr]],4,0)</f>
        <v>229000</v>
      </c>
      <c r="K4822" t="str">
        <f>VLOOKUP($G4822,products7[#All],2,0)</f>
        <v>Kemeja Oxford Riang Apparel</v>
      </c>
      <c r="L4822" t="str">
        <f>VLOOKUP($G4822,products7[#All],3,0)</f>
        <v>T-Shirt</v>
      </c>
      <c r="M4822" t="str">
        <f>VLOOKUP($G4822,products7[#All],7,0)</f>
        <v>Riang Apparel</v>
      </c>
    </row>
    <row r="4823" spans="1:13" x14ac:dyDescent="0.35">
      <c r="A4823" t="s">
        <v>10399</v>
      </c>
      <c r="B4823" s="2">
        <f>VLOOKUP(A4823,orders[#All],3,0)</f>
        <v>45682</v>
      </c>
      <c r="C4823" t="str">
        <f>VLOOKUP($A4823,orders[#All],9,0)</f>
        <v>delivered</v>
      </c>
      <c r="D4823" t="str">
        <f>VLOOKUP($A4823,orders[#All],5,0)</f>
        <v>Manado</v>
      </c>
      <c r="E4823" t="str">
        <f>VLOOKUP($A4823,orders[#All],6,0)</f>
        <v>Sulawesi Utara</v>
      </c>
      <c r="F4823" t="str">
        <f>VLOOKUP($A4823,orders[#All],10,0)</f>
        <v>WEEKEND25</v>
      </c>
      <c r="G4823" t="s">
        <v>2421</v>
      </c>
      <c r="H4823">
        <f>VLOOKUP(working_table!G4823,order_items[[#All],[product_id]:[subtotal_idr]],2,0)</f>
        <v>1</v>
      </c>
      <c r="I4823" s="5">
        <f>VLOOKUP(working_table!$G4823,order_items[[#All],[product_id]:[subtotal_idr]],3,0)</f>
        <v>249000</v>
      </c>
      <c r="J4823" s="5">
        <f>VLOOKUP(working_table!$G4823,order_items[[#All],[product_id]:[subtotal_idr]],4,0)</f>
        <v>249000</v>
      </c>
      <c r="K4823" t="str">
        <f>VLOOKUP($G4823,products7[#All],2,0)</f>
        <v>Topi Baseball SandangIndo</v>
      </c>
      <c r="L4823" t="str">
        <f>VLOOKUP($G4823,products7[#All],3,0)</f>
        <v>Accessories</v>
      </c>
      <c r="M4823" t="str">
        <f>VLOOKUP($G4823,products7[#All],7,0)</f>
        <v>SandangIndo</v>
      </c>
    </row>
    <row r="4824" spans="1:13" x14ac:dyDescent="0.35">
      <c r="A4824" t="s">
        <v>10402</v>
      </c>
      <c r="B4824" s="2">
        <f>VLOOKUP(A4824,orders[#All],3,0)</f>
        <v>45568</v>
      </c>
      <c r="C4824" t="str">
        <f>VLOOKUP($A4824,orders[#All],9,0)</f>
        <v>delivered</v>
      </c>
      <c r="D4824" t="str">
        <f>VLOOKUP($A4824,orders[#All],5,0)</f>
        <v>Depok</v>
      </c>
      <c r="E4824" t="str">
        <f>VLOOKUP($A4824,orders[#All],6,0)</f>
        <v>Jawa Barat</v>
      </c>
      <c r="F4824" t="str">
        <f>VLOOKUP($A4824,orders[#All],10,0)</f>
        <v>TANPA PROMO</v>
      </c>
      <c r="G4824" t="s">
        <v>2770</v>
      </c>
      <c r="H4824">
        <f>VLOOKUP(working_table!G4824,order_items[[#All],[product_id]:[subtotal_idr]],2,0)</f>
        <v>1</v>
      </c>
      <c r="I4824" s="5">
        <f>VLOOKUP(working_table!$G4824,order_items[[#All],[product_id]:[subtotal_idr]],3,0)</f>
        <v>49000</v>
      </c>
      <c r="J4824" s="5">
        <f>VLOOKUP(working_table!$G4824,order_items[[#All],[product_id]:[subtotal_idr]],4,0)</f>
        <v>49000</v>
      </c>
      <c r="K4824" t="str">
        <f>VLOOKUP($G4824,products7[#All],2,0)</f>
        <v>Dress A-Line Kanvas Lokal</v>
      </c>
      <c r="L4824" t="str">
        <f>VLOOKUP($G4824,products7[#All],3,0)</f>
        <v>Dress</v>
      </c>
      <c r="M4824" t="str">
        <f>VLOOKUP($G4824,products7[#All],7,0)</f>
        <v>Kanvas Lokal</v>
      </c>
    </row>
    <row r="4825" spans="1:13" x14ac:dyDescent="0.35">
      <c r="A4825" t="s">
        <v>10404</v>
      </c>
      <c r="B4825" s="2">
        <f>VLOOKUP(A4825,orders[#All],3,0)</f>
        <v>44609</v>
      </c>
      <c r="C4825" t="str">
        <f>VLOOKUP($A4825,orders[#All],9,0)</f>
        <v>delivered</v>
      </c>
      <c r="D4825" t="str">
        <f>VLOOKUP($A4825,orders[#All],5,0)</f>
        <v>Tangerang</v>
      </c>
      <c r="E4825" t="str">
        <f>VLOOKUP($A4825,orders[#All],6,0)</f>
        <v>Banten</v>
      </c>
      <c r="F4825" t="str">
        <f>VLOOKUP($A4825,orders[#All],10,0)</f>
        <v>TANPA PROMO</v>
      </c>
      <c r="G4825" t="s">
        <v>2535</v>
      </c>
      <c r="H4825">
        <f>VLOOKUP(working_table!G4825,order_items[[#All],[product_id]:[subtotal_idr]],2,0)</f>
        <v>1</v>
      </c>
      <c r="I4825" s="5">
        <f>VLOOKUP(working_table!$G4825,order_items[[#All],[product_id]:[subtotal_idr]],3,0)</f>
        <v>499000</v>
      </c>
      <c r="J4825" s="5">
        <f>VLOOKUP(working_table!$G4825,order_items[[#All],[product_id]:[subtotal_idr]],4,0)</f>
        <v>499000</v>
      </c>
      <c r="K4825" t="str">
        <f>VLOOKUP($G4825,products7[#All],2,0)</f>
        <v>T-Shirt Striped Riang Apparel</v>
      </c>
      <c r="L4825" t="str">
        <f>VLOOKUP($G4825,products7[#All],3,0)</f>
        <v>T-Shirt</v>
      </c>
      <c r="M4825" t="str">
        <f>VLOOKUP($G4825,products7[#All],7,0)</f>
        <v>Riang Apparel</v>
      </c>
    </row>
    <row r="4826" spans="1:13" x14ac:dyDescent="0.35">
      <c r="A4826" t="s">
        <v>10404</v>
      </c>
      <c r="B4826" s="2">
        <f>VLOOKUP(A4826,orders[#All],3,0)</f>
        <v>44609</v>
      </c>
      <c r="C4826" t="str">
        <f>VLOOKUP($A4826,orders[#All],9,0)</f>
        <v>delivered</v>
      </c>
      <c r="D4826" t="str">
        <f>VLOOKUP($A4826,orders[#All],5,0)</f>
        <v>Tangerang</v>
      </c>
      <c r="E4826" t="str">
        <f>VLOOKUP($A4826,orders[#All],6,0)</f>
        <v>Banten</v>
      </c>
      <c r="F4826" t="str">
        <f>VLOOKUP($A4826,orders[#All],10,0)</f>
        <v>TANPA PROMO</v>
      </c>
      <c r="G4826" t="s">
        <v>3211</v>
      </c>
      <c r="H4826">
        <f>VLOOKUP(working_table!G4826,order_items[[#All],[product_id]:[subtotal_idr]],2,0)</f>
        <v>1</v>
      </c>
      <c r="I4826" s="5">
        <f>VLOOKUP(working_table!$G4826,order_items[[#All],[product_id]:[subtotal_idr]],3,0)</f>
        <v>129000</v>
      </c>
      <c r="J4826" s="5">
        <f>VLOOKUP(working_table!$G4826,order_items[[#All],[product_id]:[subtotal_idr]],4,0)</f>
        <v>129000</v>
      </c>
      <c r="K4826" t="str">
        <f>VLOOKUP($G4826,products7[#All],2,0)</f>
        <v>T-Shirt Graphic Ratu Mode</v>
      </c>
      <c r="L4826" t="str">
        <f>VLOOKUP($G4826,products7[#All],3,0)</f>
        <v>T-Shirt</v>
      </c>
      <c r="M4826" t="str">
        <f>VLOOKUP($G4826,products7[#All],7,0)</f>
        <v>Ratu Mode</v>
      </c>
    </row>
    <row r="4827" spans="1:13" x14ac:dyDescent="0.35">
      <c r="A4827" t="s">
        <v>10404</v>
      </c>
      <c r="B4827" s="2">
        <f>VLOOKUP(A4827,orders[#All],3,0)</f>
        <v>44609</v>
      </c>
      <c r="C4827" t="str">
        <f>VLOOKUP($A4827,orders[#All],9,0)</f>
        <v>delivered</v>
      </c>
      <c r="D4827" t="str">
        <f>VLOOKUP($A4827,orders[#All],5,0)</f>
        <v>Tangerang</v>
      </c>
      <c r="E4827" t="str">
        <f>VLOOKUP($A4827,orders[#All],6,0)</f>
        <v>Banten</v>
      </c>
      <c r="F4827" t="str">
        <f>VLOOKUP($A4827,orders[#All],10,0)</f>
        <v>TANPA PROMO</v>
      </c>
      <c r="G4827" t="s">
        <v>3883</v>
      </c>
      <c r="H4827">
        <f>VLOOKUP(working_table!G4827,order_items[[#All],[product_id]:[subtotal_idr]],2,0)</f>
        <v>1</v>
      </c>
      <c r="I4827" s="5">
        <f>VLOOKUP(working_table!$G4827,order_items[[#All],[product_id]:[subtotal_idr]],3,0)</f>
        <v>49000</v>
      </c>
      <c r="J4827" s="5">
        <f>VLOOKUP(working_table!$G4827,order_items[[#All],[product_id]:[subtotal_idr]],4,0)</f>
        <v>49000</v>
      </c>
      <c r="K4827" t="str">
        <f>VLOOKUP($G4827,products7[#All],2,0)</f>
        <v>T-Shirt Slim Fit Kanvas Lokal</v>
      </c>
      <c r="L4827" t="str">
        <f>VLOOKUP($G4827,products7[#All],3,0)</f>
        <v>Kemeja</v>
      </c>
      <c r="M4827" t="str">
        <f>VLOOKUP($G4827,products7[#All],7,0)</f>
        <v>Kanvas Lokal</v>
      </c>
    </row>
    <row r="4828" spans="1:13" x14ac:dyDescent="0.35">
      <c r="A4828" t="s">
        <v>10408</v>
      </c>
      <c r="B4828" s="2">
        <f>VLOOKUP(A4828,orders[#All],3,0)</f>
        <v>45449</v>
      </c>
      <c r="C4828" t="str">
        <f>VLOOKUP($A4828,orders[#All],9,0)</f>
        <v>delivered</v>
      </c>
      <c r="D4828" t="str">
        <f>VLOOKUP($A4828,orders[#All],5,0)</f>
        <v>Makassar</v>
      </c>
      <c r="E4828" t="str">
        <f>VLOOKUP($A4828,orders[#All],6,0)</f>
        <v>Sulawesi Selatan</v>
      </c>
      <c r="F4828" t="str">
        <f>VLOOKUP($A4828,orders[#All],10,0)</f>
        <v>MEMBER10</v>
      </c>
      <c r="G4828" t="s">
        <v>2399</v>
      </c>
      <c r="H4828">
        <f>VLOOKUP(working_table!G4828,order_items[[#All],[product_id]:[subtotal_idr]],2,0)</f>
        <v>1</v>
      </c>
      <c r="I4828" s="5">
        <f>VLOOKUP(working_table!$G4828,order_items[[#All],[product_id]:[subtotal_idr]],3,0)</f>
        <v>199000</v>
      </c>
      <c r="J4828" s="5">
        <f>VLOOKUP(working_table!$G4828,order_items[[#All],[product_id]:[subtotal_idr]],4,0)</f>
        <v>199000</v>
      </c>
      <c r="K4828" t="str">
        <f>VLOOKUP($G4828,products7[#All],2,0)</f>
        <v>Syal Rajut Ratu Mode</v>
      </c>
      <c r="L4828" t="str">
        <f>VLOOKUP($G4828,products7[#All],3,0)</f>
        <v>Accessories</v>
      </c>
      <c r="M4828" t="str">
        <f>VLOOKUP($G4828,products7[#All],7,0)</f>
        <v>Ratu Mode</v>
      </c>
    </row>
    <row r="4829" spans="1:13" x14ac:dyDescent="0.35">
      <c r="A4829" t="s">
        <v>10408</v>
      </c>
      <c r="B4829" s="2">
        <f>VLOOKUP(A4829,orders[#All],3,0)</f>
        <v>45449</v>
      </c>
      <c r="C4829" t="str">
        <f>VLOOKUP($A4829,orders[#All],9,0)</f>
        <v>delivered</v>
      </c>
      <c r="D4829" t="str">
        <f>VLOOKUP($A4829,orders[#All],5,0)</f>
        <v>Makassar</v>
      </c>
      <c r="E4829" t="str">
        <f>VLOOKUP($A4829,orders[#All],6,0)</f>
        <v>Sulawesi Selatan</v>
      </c>
      <c r="F4829" t="str">
        <f>VLOOKUP($A4829,orders[#All],10,0)</f>
        <v>MEMBER10</v>
      </c>
      <c r="G4829" t="s">
        <v>2603</v>
      </c>
      <c r="H4829">
        <f>VLOOKUP(working_table!G4829,order_items[[#All],[product_id]:[subtotal_idr]],2,0)</f>
        <v>1</v>
      </c>
      <c r="I4829" s="5">
        <f>VLOOKUP(working_table!$G4829,order_items[[#All],[product_id]:[subtotal_idr]],3,0)</f>
        <v>179000</v>
      </c>
      <c r="J4829" s="5">
        <f>VLOOKUP(working_table!$G4829,order_items[[#All],[product_id]:[subtotal_idr]],4,0)</f>
        <v>179000</v>
      </c>
      <c r="K4829" t="str">
        <f>VLOOKUP($G4829,products7[#All],2,0)</f>
        <v>Jacket Denim Riang Apparel</v>
      </c>
      <c r="L4829" t="str">
        <f>VLOOKUP($G4829,products7[#All],3,0)</f>
        <v>Jacket</v>
      </c>
      <c r="M4829" t="str">
        <f>VLOOKUP($G4829,products7[#All],7,0)</f>
        <v>Riang Apparel</v>
      </c>
    </row>
    <row r="4830" spans="1:13" x14ac:dyDescent="0.35">
      <c r="A4830" t="s">
        <v>10411</v>
      </c>
      <c r="B4830" s="2">
        <f>VLOOKUP(A4830,orders[#All],3,0)</f>
        <v>45034</v>
      </c>
      <c r="C4830" t="str">
        <f>VLOOKUP($A4830,orders[#All],9,0)</f>
        <v>delivered</v>
      </c>
      <c r="D4830" t="str">
        <f>VLOOKUP($A4830,orders[#All],5,0)</f>
        <v>Pekanbaru</v>
      </c>
      <c r="E4830" t="str">
        <f>VLOOKUP($A4830,orders[#All],6,0)</f>
        <v>Riau</v>
      </c>
      <c r="F4830" t="str">
        <f>VLOOKUP($A4830,orders[#All],10,0)</f>
        <v>TANPA PROMO</v>
      </c>
      <c r="G4830" t="s">
        <v>2863</v>
      </c>
      <c r="H4830">
        <f>VLOOKUP(working_table!G4830,order_items[[#All],[product_id]:[subtotal_idr]],2,0)</f>
        <v>2</v>
      </c>
      <c r="I4830" s="5">
        <f>VLOOKUP(working_table!$G4830,order_items[[#All],[product_id]:[subtotal_idr]],3,0)</f>
        <v>449000</v>
      </c>
      <c r="J4830" s="5">
        <f>VLOOKUP(working_table!$G4830,order_items[[#All],[product_id]:[subtotal_idr]],4,0)</f>
        <v>898000</v>
      </c>
      <c r="K4830" t="str">
        <f>VLOOKUP($G4830,products7[#All],2,0)</f>
        <v>T-Shirt Graphic Pesona Indo</v>
      </c>
      <c r="L4830" t="str">
        <f>VLOOKUP($G4830,products7[#All],3,0)</f>
        <v>T-Shirt</v>
      </c>
      <c r="M4830" t="str">
        <f>VLOOKUP($G4830,products7[#All],7,0)</f>
        <v>Pesona Indo</v>
      </c>
    </row>
    <row r="4831" spans="1:13" x14ac:dyDescent="0.35">
      <c r="A4831" t="s">
        <v>10413</v>
      </c>
      <c r="B4831" s="2">
        <f>VLOOKUP(A4831,orders[#All],3,0)</f>
        <v>45474</v>
      </c>
      <c r="C4831" t="str">
        <f>VLOOKUP($A4831,orders[#All],9,0)</f>
        <v>returned</v>
      </c>
      <c r="D4831" t="str">
        <f>VLOOKUP($A4831,orders[#All],5,0)</f>
        <v>Jakarta</v>
      </c>
      <c r="E4831" t="str">
        <f>VLOOKUP($A4831,orders[#All],6,0)</f>
        <v>DKI Jakarta</v>
      </c>
      <c r="F4831" t="str">
        <f>VLOOKUP($A4831,orders[#All],10,0)</f>
        <v>TANPA PROMO</v>
      </c>
      <c r="G4831" t="s">
        <v>2863</v>
      </c>
      <c r="H4831">
        <f>VLOOKUP(working_table!G4831,order_items[[#All],[product_id]:[subtotal_idr]],2,0)</f>
        <v>2</v>
      </c>
      <c r="I4831" s="5">
        <f>VLOOKUP(working_table!$G4831,order_items[[#All],[product_id]:[subtotal_idr]],3,0)</f>
        <v>449000</v>
      </c>
      <c r="J4831" s="5">
        <f>VLOOKUP(working_table!$G4831,order_items[[#All],[product_id]:[subtotal_idr]],4,0)</f>
        <v>898000</v>
      </c>
      <c r="K4831" t="str">
        <f>VLOOKUP($G4831,products7[#All],2,0)</f>
        <v>T-Shirt Graphic Pesona Indo</v>
      </c>
      <c r="L4831" t="str">
        <f>VLOOKUP($G4831,products7[#All],3,0)</f>
        <v>T-Shirt</v>
      </c>
      <c r="M4831" t="str">
        <f>VLOOKUP($G4831,products7[#All],7,0)</f>
        <v>Pesona Indo</v>
      </c>
    </row>
    <row r="4832" spans="1:13" x14ac:dyDescent="0.35">
      <c r="A4832" t="s">
        <v>10415</v>
      </c>
      <c r="B4832" s="2">
        <f>VLOOKUP(A4832,orders[#All],3,0)</f>
        <v>45543</v>
      </c>
      <c r="C4832" t="str">
        <f>VLOOKUP($A4832,orders[#All],9,0)</f>
        <v>delivered</v>
      </c>
      <c r="D4832" t="str">
        <f>VLOOKUP($A4832,orders[#All],5,0)</f>
        <v>Pekanbaru</v>
      </c>
      <c r="E4832" t="str">
        <f>VLOOKUP($A4832,orders[#All],6,0)</f>
        <v>Riau</v>
      </c>
      <c r="F4832" t="str">
        <f>VLOOKUP($A4832,orders[#All],10,0)</f>
        <v>TANPA PROMO</v>
      </c>
      <c r="G4832" t="s">
        <v>3918</v>
      </c>
      <c r="H4832">
        <f>VLOOKUP(working_table!G4832,order_items[[#All],[product_id]:[subtotal_idr]],2,0)</f>
        <v>1</v>
      </c>
      <c r="I4832" s="5">
        <f>VLOOKUP(working_table!$G4832,order_items[[#All],[product_id]:[subtotal_idr]],3,0)</f>
        <v>99000</v>
      </c>
      <c r="J4832" s="5">
        <f>VLOOKUP(working_table!$G4832,order_items[[#All],[product_id]:[subtotal_idr]],4,0)</f>
        <v>99000</v>
      </c>
      <c r="K4832" t="str">
        <f>VLOOKUP($G4832,products7[#All],2,0)</f>
        <v>Dress A-Line Pesona Indo</v>
      </c>
      <c r="L4832" t="str">
        <f>VLOOKUP($G4832,products7[#All],3,0)</f>
        <v>Dress</v>
      </c>
      <c r="M4832" t="str">
        <f>VLOOKUP($G4832,products7[#All],7,0)</f>
        <v>Pesona Indo</v>
      </c>
    </row>
    <row r="4833" spans="1:13" x14ac:dyDescent="0.35">
      <c r="A4833" t="s">
        <v>10415</v>
      </c>
      <c r="B4833" s="2">
        <f>VLOOKUP(A4833,orders[#All],3,0)</f>
        <v>45543</v>
      </c>
      <c r="C4833" t="str">
        <f>VLOOKUP($A4833,orders[#All],9,0)</f>
        <v>delivered</v>
      </c>
      <c r="D4833" t="str">
        <f>VLOOKUP($A4833,orders[#All],5,0)</f>
        <v>Pekanbaru</v>
      </c>
      <c r="E4833" t="str">
        <f>VLOOKUP($A4833,orders[#All],6,0)</f>
        <v>Riau</v>
      </c>
      <c r="F4833" t="str">
        <f>VLOOKUP($A4833,orders[#All],10,0)</f>
        <v>TANPA PROMO</v>
      </c>
      <c r="G4833" t="s">
        <v>2516</v>
      </c>
      <c r="H4833">
        <f>VLOOKUP(working_table!G4833,order_items[[#All],[product_id]:[subtotal_idr]],2,0)</f>
        <v>1</v>
      </c>
      <c r="I4833" s="5">
        <f>VLOOKUP(working_table!$G4833,order_items[[#All],[product_id]:[subtotal_idr]],3,0)</f>
        <v>229000</v>
      </c>
      <c r="J4833" s="5">
        <f>VLOOKUP(working_table!$G4833,order_items[[#All],[product_id]:[subtotal_idr]],4,0)</f>
        <v>229000</v>
      </c>
      <c r="K4833" t="str">
        <f>VLOOKUP($G4833,products7[#All],2,0)</f>
        <v>Dress Bodycon BajuKita</v>
      </c>
      <c r="L4833" t="str">
        <f>VLOOKUP($G4833,products7[#All],3,0)</f>
        <v>Dress</v>
      </c>
      <c r="M4833" t="str">
        <f>VLOOKUP($G4833,products7[#All],7,0)</f>
        <v>BajuKita</v>
      </c>
    </row>
    <row r="4834" spans="1:13" x14ac:dyDescent="0.35">
      <c r="A4834" t="s">
        <v>10418</v>
      </c>
      <c r="B4834" s="2">
        <f>VLOOKUP(A4834,orders[#All],3,0)</f>
        <v>45568</v>
      </c>
      <c r="C4834" t="str">
        <f>VLOOKUP($A4834,orders[#All],9,0)</f>
        <v>delivered</v>
      </c>
      <c r="D4834" t="str">
        <f>VLOOKUP($A4834,orders[#All],5,0)</f>
        <v>Bandung</v>
      </c>
      <c r="E4834" t="str">
        <f>VLOOKUP($A4834,orders[#All],6,0)</f>
        <v>Jawa Barat</v>
      </c>
      <c r="F4834" t="str">
        <f>VLOOKUP($A4834,orders[#All],10,0)</f>
        <v>TANPA PROMO</v>
      </c>
      <c r="G4834" t="s">
        <v>3012</v>
      </c>
      <c r="H4834">
        <f>VLOOKUP(working_table!G4834,order_items[[#All],[product_id]:[subtotal_idr]],2,0)</f>
        <v>1</v>
      </c>
      <c r="I4834" s="5">
        <f>VLOOKUP(working_table!$G4834,order_items[[#All],[product_id]:[subtotal_idr]],3,0)</f>
        <v>329000</v>
      </c>
      <c r="J4834" s="5">
        <f>VLOOKUP(working_table!$G4834,order_items[[#All],[product_id]:[subtotal_idr]],4,0)</f>
        <v>329000</v>
      </c>
      <c r="K4834" t="str">
        <f>VLOOKUP($G4834,products7[#All],2,0)</f>
        <v>T-Shirt Oversize BajuKita</v>
      </c>
      <c r="L4834" t="str">
        <f>VLOOKUP($G4834,products7[#All],3,0)</f>
        <v>T-Shirt</v>
      </c>
      <c r="M4834" t="str">
        <f>VLOOKUP($G4834,products7[#All],7,0)</f>
        <v>BajuKita</v>
      </c>
    </row>
    <row r="4835" spans="1:13" x14ac:dyDescent="0.35">
      <c r="A4835" t="s">
        <v>10420</v>
      </c>
      <c r="B4835" s="2">
        <f>VLOOKUP(A4835,orders[#All],3,0)</f>
        <v>44562</v>
      </c>
      <c r="C4835" t="str">
        <f>VLOOKUP($A4835,orders[#All],9,0)</f>
        <v>delivered</v>
      </c>
      <c r="D4835" t="str">
        <f>VLOOKUP($A4835,orders[#All],5,0)</f>
        <v>Malang</v>
      </c>
      <c r="E4835" t="str">
        <f>VLOOKUP($A4835,orders[#All],6,0)</f>
        <v>Jawa Timur</v>
      </c>
      <c r="F4835" t="str">
        <f>VLOOKUP($A4835,orders[#All],10,0)</f>
        <v>WEEKEND25</v>
      </c>
      <c r="G4835" t="s">
        <v>3671</v>
      </c>
      <c r="H4835">
        <f>VLOOKUP(working_table!G4835,order_items[[#All],[product_id]:[subtotal_idr]],2,0)</f>
        <v>2</v>
      </c>
      <c r="I4835" s="5">
        <f>VLOOKUP(working_table!$G4835,order_items[[#All],[product_id]:[subtotal_idr]],3,0)</f>
        <v>299000</v>
      </c>
      <c r="J4835" s="5">
        <f>VLOOKUP(working_table!$G4835,order_items[[#All],[product_id]:[subtotal_idr]],4,0)</f>
        <v>598000</v>
      </c>
      <c r="K4835" t="str">
        <f>VLOOKUP($G4835,products7[#All],2,0)</f>
        <v>Kemeja Casual Ratu Mode</v>
      </c>
      <c r="L4835" t="str">
        <f>VLOOKUP($G4835,products7[#All],3,0)</f>
        <v>Kemeja</v>
      </c>
      <c r="M4835" t="str">
        <f>VLOOKUP($G4835,products7[#All],7,0)</f>
        <v>Ratu Mode</v>
      </c>
    </row>
    <row r="4836" spans="1:13" x14ac:dyDescent="0.35">
      <c r="A4836" t="s">
        <v>10422</v>
      </c>
      <c r="B4836" s="2">
        <f>VLOOKUP(A4836,orders[#All],3,0)</f>
        <v>45341</v>
      </c>
      <c r="C4836" t="str">
        <f>VLOOKUP($A4836,orders[#All],9,0)</f>
        <v>delivered</v>
      </c>
      <c r="D4836" t="str">
        <f>VLOOKUP($A4836,orders[#All],5,0)</f>
        <v>Depok</v>
      </c>
      <c r="E4836" t="str">
        <f>VLOOKUP($A4836,orders[#All],6,0)</f>
        <v>Jawa Barat</v>
      </c>
      <c r="F4836" t="str">
        <f>VLOOKUP($A4836,orders[#All],10,0)</f>
        <v>MEMBER10</v>
      </c>
      <c r="G4836" t="s">
        <v>3457</v>
      </c>
      <c r="H4836">
        <f>VLOOKUP(working_table!G4836,order_items[[#All],[product_id]:[subtotal_idr]],2,0)</f>
        <v>1</v>
      </c>
      <c r="I4836" s="5">
        <f>VLOOKUP(working_table!$G4836,order_items[[#All],[product_id]:[subtotal_idr]],3,0)</f>
        <v>199000</v>
      </c>
      <c r="J4836" s="5">
        <f>VLOOKUP(working_table!$G4836,order_items[[#All],[product_id]:[subtotal_idr]],4,0)</f>
        <v>199000</v>
      </c>
      <c r="K4836" t="str">
        <f>VLOOKUP($G4836,products7[#All],2,0)</f>
        <v>Jacket Coach Pesona Indo</v>
      </c>
      <c r="L4836" t="str">
        <f>VLOOKUP($G4836,products7[#All],3,0)</f>
        <v>Jacket</v>
      </c>
      <c r="M4836" t="str">
        <f>VLOOKUP($G4836,products7[#All],7,0)</f>
        <v>Pesona Indo</v>
      </c>
    </row>
    <row r="4837" spans="1:13" x14ac:dyDescent="0.35">
      <c r="A4837" t="s">
        <v>10422</v>
      </c>
      <c r="B4837" s="2">
        <f>VLOOKUP(A4837,orders[#All],3,0)</f>
        <v>45341</v>
      </c>
      <c r="C4837" t="str">
        <f>VLOOKUP($A4837,orders[#All],9,0)</f>
        <v>delivered</v>
      </c>
      <c r="D4837" t="str">
        <f>VLOOKUP($A4837,orders[#All],5,0)</f>
        <v>Depok</v>
      </c>
      <c r="E4837" t="str">
        <f>VLOOKUP($A4837,orders[#All],6,0)</f>
        <v>Jawa Barat</v>
      </c>
      <c r="F4837" t="str">
        <f>VLOOKUP($A4837,orders[#All],10,0)</f>
        <v>MEMBER10</v>
      </c>
      <c r="G4837" t="s">
        <v>3956</v>
      </c>
      <c r="H4837">
        <f>VLOOKUP(working_table!G4837,order_items[[#All],[product_id]:[subtotal_idr]],2,0)</f>
        <v>1</v>
      </c>
      <c r="I4837" s="5">
        <f>VLOOKUP(working_table!$G4837,order_items[[#All],[product_id]:[subtotal_idr]],3,0)</f>
        <v>59000</v>
      </c>
      <c r="J4837" s="5">
        <f>VLOOKUP(working_table!$G4837,order_items[[#All],[product_id]:[subtotal_idr]],4,0)</f>
        <v>59000</v>
      </c>
      <c r="K4837" t="str">
        <f>VLOOKUP($G4837,products7[#All],2,0)</f>
        <v>Dress Maxi Polos Kanvas Lokal</v>
      </c>
      <c r="L4837" t="str">
        <f>VLOOKUP($G4837,products7[#All],3,0)</f>
        <v>dress</v>
      </c>
      <c r="M4837" t="str">
        <f>VLOOKUP($G4837,products7[#All],7,0)</f>
        <v>Kanvas Lokal</v>
      </c>
    </row>
    <row r="4838" spans="1:13" x14ac:dyDescent="0.35">
      <c r="A4838" t="s">
        <v>10425</v>
      </c>
      <c r="B4838" s="2">
        <f>VLOOKUP(A4838,orders[#All],3,0)</f>
        <v>45272</v>
      </c>
      <c r="C4838" t="str">
        <f>VLOOKUP($A4838,orders[#All],9,0)</f>
        <v>cancelled</v>
      </c>
      <c r="D4838" t="str">
        <f>VLOOKUP($A4838,orders[#All],5,0)</f>
        <v>Pontianak</v>
      </c>
      <c r="E4838" t="str">
        <f>VLOOKUP($A4838,orders[#All],6,0)</f>
        <v>Kalimantan Barat</v>
      </c>
      <c r="F4838" t="str">
        <f>VLOOKUP($A4838,orders[#All],10,0)</f>
        <v>TANPA PROMO</v>
      </c>
      <c r="G4838" t="s">
        <v>2489</v>
      </c>
      <c r="H4838">
        <f>VLOOKUP(working_table!G4838,order_items[[#All],[product_id]:[subtotal_idr]],2,0)</f>
        <v>1</v>
      </c>
      <c r="I4838" s="5">
        <f>VLOOKUP(working_table!$G4838,order_items[[#All],[product_id]:[subtotal_idr]],3,0)</f>
        <v>299000</v>
      </c>
      <c r="J4838" s="5">
        <f>VLOOKUP(working_table!$G4838,order_items[[#All],[product_id]:[subtotal_idr]],4,0)</f>
        <v>299000</v>
      </c>
      <c r="K4838" t="str">
        <f>VLOOKUP($G4838,products7[#All],2,0)</f>
        <v>Kemeja Flanel Senja Wear</v>
      </c>
      <c r="L4838" t="str">
        <f>VLOOKUP($G4838,products7[#All],3,0)</f>
        <v>Kemeja</v>
      </c>
      <c r="M4838" t="str">
        <f>VLOOKUP($G4838,products7[#All],7,0)</f>
        <v>Senja Wear</v>
      </c>
    </row>
    <row r="4839" spans="1:13" x14ac:dyDescent="0.35">
      <c r="A4839" t="s">
        <v>10427</v>
      </c>
      <c r="B4839" s="2">
        <f>VLOOKUP(A4839,orders[#All],3,0)</f>
        <v>45165</v>
      </c>
      <c r="C4839" t="str">
        <f>VLOOKUP($A4839,orders[#All],9,0)</f>
        <v>processing</v>
      </c>
      <c r="D4839" t="str">
        <f>VLOOKUP($A4839,orders[#All],5,0)</f>
        <v>Pontianak</v>
      </c>
      <c r="E4839" t="str">
        <f>VLOOKUP($A4839,orders[#All],6,0)</f>
        <v>Kalimantan Barat</v>
      </c>
      <c r="F4839" t="str">
        <f>VLOOKUP($A4839,orders[#All],10,0)</f>
        <v>TANPA PROMO</v>
      </c>
      <c r="G4839" t="s">
        <v>3595</v>
      </c>
      <c r="H4839">
        <f>VLOOKUP(working_table!G4839,order_items[[#All],[product_id]:[subtotal_idr]],2,0)</f>
        <v>1</v>
      </c>
      <c r="I4839" s="5">
        <f>VLOOKUP(working_table!$G4839,order_items[[#All],[product_id]:[subtotal_idr]],3,0)</f>
        <v>119000</v>
      </c>
      <c r="J4839" s="5">
        <f>VLOOKUP(working_table!$G4839,order_items[[#All],[product_id]:[subtotal_idr]],4,0)</f>
        <v>119000</v>
      </c>
      <c r="K4839" t="str">
        <f>VLOOKUP($G4839,products7[#All],2,0)</f>
        <v>Pants Chino BajuKita</v>
      </c>
      <c r="L4839" t="str">
        <f>VLOOKUP($G4839,products7[#All],3,0)</f>
        <v>Pants</v>
      </c>
      <c r="M4839" t="str">
        <f>VLOOKUP($G4839,products7[#All],7,0)</f>
        <v>BajuKita</v>
      </c>
    </row>
    <row r="4840" spans="1:13" x14ac:dyDescent="0.35">
      <c r="A4840" t="s">
        <v>10429</v>
      </c>
      <c r="B4840" s="2">
        <f>VLOOKUP(A4840,orders[#All],3,0)</f>
        <v>45417</v>
      </c>
      <c r="C4840" t="str">
        <f>VLOOKUP($A4840,orders[#All],9,0)</f>
        <v>delivered</v>
      </c>
      <c r="D4840" t="str">
        <f>VLOOKUP($A4840,orders[#All],5,0)</f>
        <v>Depok</v>
      </c>
      <c r="E4840" t="str">
        <f>VLOOKUP($A4840,orders[#All],6,0)</f>
        <v>Jawa Barat</v>
      </c>
      <c r="F4840" t="str">
        <f>VLOOKUP($A4840,orders[#All],10,0)</f>
        <v>TANPA PROMO</v>
      </c>
      <c r="G4840" t="s">
        <v>3406</v>
      </c>
      <c r="H4840">
        <f>VLOOKUP(working_table!G4840,order_items[[#All],[product_id]:[subtotal_idr]],2,0)</f>
        <v>1</v>
      </c>
      <c r="I4840" s="5">
        <f>VLOOKUP(working_table!$G4840,order_items[[#All],[product_id]:[subtotal_idr]],3,0)</f>
        <v>299000</v>
      </c>
      <c r="J4840" s="5">
        <f>VLOOKUP(working_table!$G4840,order_items[[#All],[product_id]:[subtotal_idr]],4,0)</f>
        <v>299000</v>
      </c>
      <c r="K4840" t="str">
        <f>VLOOKUP($G4840,products7[#All],2,0)</f>
        <v>Topi Baseball Riang Apparel</v>
      </c>
      <c r="L4840" t="str">
        <f>VLOOKUP($G4840,products7[#All],3,0)</f>
        <v>Accessories</v>
      </c>
      <c r="M4840" t="str">
        <f>VLOOKUP($G4840,products7[#All],7,0)</f>
        <v>Riang Apparel</v>
      </c>
    </row>
    <row r="4841" spans="1:13" x14ac:dyDescent="0.35">
      <c r="A4841" t="s">
        <v>10429</v>
      </c>
      <c r="B4841" s="2">
        <f>VLOOKUP(A4841,orders[#All],3,0)</f>
        <v>45417</v>
      </c>
      <c r="C4841" t="str">
        <f>VLOOKUP($A4841,orders[#All],9,0)</f>
        <v>delivered</v>
      </c>
      <c r="D4841" t="str">
        <f>VLOOKUP($A4841,orders[#All],5,0)</f>
        <v>Depok</v>
      </c>
      <c r="E4841" t="str">
        <f>VLOOKUP($A4841,orders[#All],6,0)</f>
        <v>Jawa Barat</v>
      </c>
      <c r="F4841" t="str">
        <f>VLOOKUP($A4841,orders[#All],10,0)</f>
        <v>TANPA PROMO</v>
      </c>
      <c r="G4841" t="s">
        <v>2634</v>
      </c>
      <c r="H4841">
        <f>VLOOKUP(working_table!G4841,order_items[[#All],[product_id]:[subtotal_idr]],2,0)</f>
        <v>1</v>
      </c>
      <c r="I4841" s="5">
        <f>VLOOKUP(working_table!$G4841,order_items[[#All],[product_id]:[subtotal_idr]],3,0)</f>
        <v>49000</v>
      </c>
      <c r="J4841" s="5">
        <f>VLOOKUP(working_table!$G4841,order_items[[#All],[product_id]:[subtotal_idr]],4,0)</f>
        <v>49000</v>
      </c>
      <c r="K4841" t="str">
        <f>VLOOKUP($G4841,products7[#All],2,0)</f>
        <v>T-Shirt Raglan Riang Apparel</v>
      </c>
      <c r="L4841" t="str">
        <f>VLOOKUP($G4841,products7[#All],3,0)</f>
        <v>T-Shirt</v>
      </c>
      <c r="M4841" t="str">
        <f>VLOOKUP($G4841,products7[#All],7,0)</f>
        <v>Riang Apparel</v>
      </c>
    </row>
    <row r="4842" spans="1:13" x14ac:dyDescent="0.35">
      <c r="A4842" t="s">
        <v>10429</v>
      </c>
      <c r="B4842" s="2">
        <f>VLOOKUP(A4842,orders[#All],3,0)</f>
        <v>45417</v>
      </c>
      <c r="C4842" t="str">
        <f>VLOOKUP($A4842,orders[#All],9,0)</f>
        <v>delivered</v>
      </c>
      <c r="D4842" t="str">
        <f>VLOOKUP($A4842,orders[#All],5,0)</f>
        <v>Depok</v>
      </c>
      <c r="E4842" t="str">
        <f>VLOOKUP($A4842,orders[#All],6,0)</f>
        <v>Jawa Barat</v>
      </c>
      <c r="F4842" t="str">
        <f>VLOOKUP($A4842,orders[#All],10,0)</f>
        <v>TANPA PROMO</v>
      </c>
      <c r="G4842" t="s">
        <v>2761</v>
      </c>
      <c r="H4842">
        <f>VLOOKUP(working_table!G4842,order_items[[#All],[product_id]:[subtotal_idr]],2,0)</f>
        <v>1</v>
      </c>
      <c r="I4842" s="5">
        <f>VLOOKUP(working_table!$G4842,order_items[[#All],[product_id]:[subtotal_idr]],3,0)</f>
        <v>179000</v>
      </c>
      <c r="J4842" s="5">
        <f>VLOOKUP(working_table!$G4842,order_items[[#All],[product_id]:[subtotal_idr]],4,0)</f>
        <v>179000</v>
      </c>
      <c r="K4842" t="str">
        <f>VLOOKUP($G4842,products7[#All],2,0)</f>
        <v>T-Shirt Striped Kanvas Lokal</v>
      </c>
      <c r="L4842" t="str">
        <f>VLOOKUP($G4842,products7[#All],3,0)</f>
        <v>T-Shirt</v>
      </c>
      <c r="M4842" t="str">
        <f>VLOOKUP($G4842,products7[#All],7,0)</f>
        <v>Kanvas Lokal</v>
      </c>
    </row>
    <row r="4843" spans="1:13" x14ac:dyDescent="0.35">
      <c r="A4843" t="s">
        <v>10433</v>
      </c>
      <c r="B4843" s="2">
        <f>VLOOKUP(A4843,orders[#All],3,0)</f>
        <v>45705</v>
      </c>
      <c r="C4843" t="str">
        <f>VLOOKUP($A4843,orders[#All],9,0)</f>
        <v>delivered</v>
      </c>
      <c r="D4843" t="str">
        <f>VLOOKUP($A4843,orders[#All],5,0)</f>
        <v>Pekanbaru</v>
      </c>
      <c r="E4843" t="str">
        <f>VLOOKUP($A4843,orders[#All],6,0)</f>
        <v>Riau</v>
      </c>
      <c r="F4843" t="str">
        <f>VLOOKUP($A4843,orders[#All],10,0)</f>
        <v>TANPA PROMO</v>
      </c>
      <c r="G4843" t="s">
        <v>2448</v>
      </c>
      <c r="H4843">
        <f>VLOOKUP(working_table!G4843,order_items[[#All],[product_id]:[subtotal_idr]],2,0)</f>
        <v>1</v>
      </c>
      <c r="I4843" s="5">
        <f>VLOOKUP(working_table!$G4843,order_items[[#All],[product_id]:[subtotal_idr]],3,0)</f>
        <v>149000</v>
      </c>
      <c r="J4843" s="5">
        <f>VLOOKUP(working_table!$G4843,order_items[[#All],[product_id]:[subtotal_idr]],4,0)</f>
        <v>149000</v>
      </c>
      <c r="K4843" t="str">
        <f>VLOOKUP($G4843,products7[#All],2,0)</f>
        <v>T-Shirt Oversize Tropika Style</v>
      </c>
      <c r="L4843" t="str">
        <f>VLOOKUP($G4843,products7[#All],3,0)</f>
        <v>T-Shirt</v>
      </c>
      <c r="M4843" t="str">
        <f>VLOOKUP($G4843,products7[#All],7,0)</f>
        <v>Tropika Style</v>
      </c>
    </row>
    <row r="4844" spans="1:13" x14ac:dyDescent="0.35">
      <c r="A4844" t="s">
        <v>10435</v>
      </c>
      <c r="B4844" s="2">
        <f>VLOOKUP(A4844,orders[#All],3,0)</f>
        <v>45286</v>
      </c>
      <c r="C4844" t="str">
        <f>VLOOKUP($A4844,orders[#All],9,0)</f>
        <v>delivered</v>
      </c>
      <c r="D4844" t="str">
        <f>VLOOKUP($A4844,orders[#All],5,0)</f>
        <v>Bekasi</v>
      </c>
      <c r="E4844" t="str">
        <f>VLOOKUP($A4844,orders[#All],6,0)</f>
        <v>Jawa Barat</v>
      </c>
      <c r="F4844" t="str">
        <f>VLOOKUP($A4844,orders[#All],10,0)</f>
        <v>TANPA PROMO</v>
      </c>
      <c r="G4844" t="s">
        <v>2685</v>
      </c>
      <c r="H4844">
        <f>VLOOKUP(working_table!G4844,order_items[[#All],[product_id]:[subtotal_idr]],2,0)</f>
        <v>1</v>
      </c>
      <c r="I4844" s="5">
        <f>VLOOKUP(working_table!$G4844,order_items[[#All],[product_id]:[subtotal_idr]],3,0)</f>
        <v>199000</v>
      </c>
      <c r="J4844" s="5">
        <f>VLOOKUP(working_table!$G4844,order_items[[#All],[product_id]:[subtotal_idr]],4,0)</f>
        <v>199000</v>
      </c>
      <c r="K4844" t="str">
        <f>VLOOKUP($G4844,products7[#All],2,0)</f>
        <v>Pants Jeans Slim SandangIndo</v>
      </c>
      <c r="L4844" t="str">
        <f>VLOOKUP($G4844,products7[#All],3,0)</f>
        <v>Pants</v>
      </c>
      <c r="M4844" t="str">
        <f>VLOOKUP($G4844,products7[#All],7,0)</f>
        <v>SandangIndo</v>
      </c>
    </row>
    <row r="4845" spans="1:13" x14ac:dyDescent="0.35">
      <c r="A4845" t="s">
        <v>10435</v>
      </c>
      <c r="B4845" s="2">
        <f>VLOOKUP(A4845,orders[#All],3,0)</f>
        <v>45286</v>
      </c>
      <c r="C4845" t="str">
        <f>VLOOKUP($A4845,orders[#All],9,0)</f>
        <v>delivered</v>
      </c>
      <c r="D4845" t="str">
        <f>VLOOKUP($A4845,orders[#All],5,0)</f>
        <v>Bekasi</v>
      </c>
      <c r="E4845" t="str">
        <f>VLOOKUP($A4845,orders[#All],6,0)</f>
        <v>Jawa Barat</v>
      </c>
      <c r="F4845" t="str">
        <f>VLOOKUP($A4845,orders[#All],10,0)</f>
        <v>TANPA PROMO</v>
      </c>
      <c r="G4845" t="s">
        <v>2942</v>
      </c>
      <c r="H4845">
        <f>VLOOKUP(working_table!G4845,order_items[[#All],[product_id]:[subtotal_idr]],2,0)</f>
        <v>1</v>
      </c>
      <c r="I4845" s="5">
        <f>VLOOKUP(working_table!$G4845,order_items[[#All],[product_id]:[subtotal_idr]],3,0)</f>
        <v>149000</v>
      </c>
      <c r="J4845" s="5">
        <f>VLOOKUP(working_table!$G4845,order_items[[#All],[product_id]:[subtotal_idr]],4,0)</f>
        <v>149000</v>
      </c>
      <c r="K4845" t="str">
        <f>VLOOKUP($G4845,products7[#All],2,0)</f>
        <v>Dress Mini Casual Riang Apparel</v>
      </c>
      <c r="L4845" t="str">
        <f>VLOOKUP($G4845,products7[#All],3,0)</f>
        <v>dress</v>
      </c>
      <c r="M4845" t="str">
        <f>VLOOKUP($G4845,products7[#All],7,0)</f>
        <v>Riang Apparel</v>
      </c>
    </row>
    <row r="4846" spans="1:13" x14ac:dyDescent="0.35">
      <c r="A4846" t="s">
        <v>10435</v>
      </c>
      <c r="B4846" s="2">
        <f>VLOOKUP(A4846,orders[#All],3,0)</f>
        <v>45286</v>
      </c>
      <c r="C4846" t="str">
        <f>VLOOKUP($A4846,orders[#All],9,0)</f>
        <v>delivered</v>
      </c>
      <c r="D4846" t="str">
        <f>VLOOKUP($A4846,orders[#All],5,0)</f>
        <v>Bekasi</v>
      </c>
      <c r="E4846" t="str">
        <f>VLOOKUP($A4846,orders[#All],6,0)</f>
        <v>Jawa Barat</v>
      </c>
      <c r="F4846" t="str">
        <f>VLOOKUP($A4846,orders[#All],10,0)</f>
        <v>TANPA PROMO</v>
      </c>
      <c r="G4846" t="s">
        <v>2833</v>
      </c>
      <c r="H4846">
        <f>VLOOKUP(working_table!G4846,order_items[[#All],[product_id]:[subtotal_idr]],2,0)</f>
        <v>2</v>
      </c>
      <c r="I4846" s="5">
        <f>VLOOKUP(working_table!$G4846,order_items[[#All],[product_id]:[subtotal_idr]],3,0)</f>
        <v>49000</v>
      </c>
      <c r="J4846" s="5">
        <f>VLOOKUP(working_table!$G4846,order_items[[#All],[product_id]:[subtotal_idr]],4,0)</f>
        <v>98000</v>
      </c>
      <c r="K4846" t="str">
        <f>VLOOKUP($G4846,products7[#All],2,0)</f>
        <v>Dress Wrap Senja Wear</v>
      </c>
      <c r="L4846" t="str">
        <f>VLOOKUP($G4846,products7[#All],3,0)</f>
        <v>Dress</v>
      </c>
      <c r="M4846" t="str">
        <f>VLOOKUP($G4846,products7[#All],7,0)</f>
        <v>Senja Wear</v>
      </c>
    </row>
    <row r="4847" spans="1:13" x14ac:dyDescent="0.35">
      <c r="A4847" t="s">
        <v>10439</v>
      </c>
      <c r="B4847" s="2">
        <f>VLOOKUP(A4847,orders[#All],3,0)</f>
        <v>45422</v>
      </c>
      <c r="C4847" t="str">
        <f>VLOOKUP($A4847,orders[#All],9,0)</f>
        <v>delivered</v>
      </c>
      <c r="D4847" t="str">
        <f>VLOOKUP($A4847,orders[#All],5,0)</f>
        <v>Palembang</v>
      </c>
      <c r="E4847" t="str">
        <f>VLOOKUP($A4847,orders[#All],6,0)</f>
        <v>Sumatera Selatan</v>
      </c>
      <c r="F4847" t="str">
        <f>VLOOKUP($A4847,orders[#All],10,0)</f>
        <v>TANPA PROMO</v>
      </c>
      <c r="G4847" t="s">
        <v>2947</v>
      </c>
      <c r="H4847">
        <f>VLOOKUP(working_table!G4847,order_items[[#All],[product_id]:[subtotal_idr]],2,0)</f>
        <v>1</v>
      </c>
      <c r="I4847" s="5">
        <f>VLOOKUP(working_table!$G4847,order_items[[#All],[product_id]:[subtotal_idr]],3,0)</f>
        <v>449000</v>
      </c>
      <c r="J4847" s="5">
        <f>VLOOKUP(working_table!$G4847,order_items[[#All],[product_id]:[subtotal_idr]],4,0)</f>
        <v>449000</v>
      </c>
      <c r="K4847" t="str">
        <f>VLOOKUP($G4847,products7[#All],2,0)</f>
        <v>T-Shirt Oversize Kanvas Lokal</v>
      </c>
      <c r="L4847" t="str">
        <f>VLOOKUP($G4847,products7[#All],3,0)</f>
        <v>T-Shirt</v>
      </c>
      <c r="M4847" t="str">
        <f>VLOOKUP($G4847,products7[#All],7,0)</f>
        <v>Kanvas Lokal</v>
      </c>
    </row>
    <row r="4848" spans="1:13" x14ac:dyDescent="0.35">
      <c r="A4848" t="s">
        <v>10439</v>
      </c>
      <c r="B4848" s="2">
        <f>VLOOKUP(A4848,orders[#All],3,0)</f>
        <v>45422</v>
      </c>
      <c r="C4848" t="str">
        <f>VLOOKUP($A4848,orders[#All],9,0)</f>
        <v>delivered</v>
      </c>
      <c r="D4848" t="str">
        <f>VLOOKUP($A4848,orders[#All],5,0)</f>
        <v>Palembang</v>
      </c>
      <c r="E4848" t="str">
        <f>VLOOKUP($A4848,orders[#All],6,0)</f>
        <v>Sumatera Selatan</v>
      </c>
      <c r="F4848" t="str">
        <f>VLOOKUP($A4848,orders[#All],10,0)</f>
        <v>TANPA PROMO</v>
      </c>
      <c r="G4848" t="s">
        <v>3191</v>
      </c>
      <c r="H4848">
        <f>VLOOKUP(working_table!G4848,order_items[[#All],[product_id]:[subtotal_idr]],2,0)</f>
        <v>1</v>
      </c>
      <c r="I4848" s="5">
        <f>VLOOKUP(working_table!$G4848,order_items[[#All],[product_id]:[subtotal_idr]],3,0)</f>
        <v>399000</v>
      </c>
      <c r="J4848" s="5">
        <f>VLOOKUP(working_table!$G4848,order_items[[#All],[product_id]:[subtotal_idr]],4,0)</f>
        <v>399000</v>
      </c>
      <c r="K4848" t="str">
        <f>VLOOKUP($G4848,products7[#All],2,0)</f>
        <v>Jacket Denim Tropika Style</v>
      </c>
      <c r="L4848" t="str">
        <f>VLOOKUP($G4848,products7[#All],3,0)</f>
        <v>Jacket</v>
      </c>
      <c r="M4848" t="str">
        <f>VLOOKUP($G4848,products7[#All],7,0)</f>
        <v>Tropika Style</v>
      </c>
    </row>
    <row r="4849" spans="1:13" x14ac:dyDescent="0.35">
      <c r="A4849" t="s">
        <v>10442</v>
      </c>
      <c r="B4849" s="2">
        <f>VLOOKUP(A4849,orders[#All],3,0)</f>
        <v>44657</v>
      </c>
      <c r="C4849" t="str">
        <f>VLOOKUP($A4849,orders[#All],9,0)</f>
        <v>delivered</v>
      </c>
      <c r="D4849" t="str">
        <f>VLOOKUP($A4849,orders[#All],5,0)</f>
        <v>Pekanbaru</v>
      </c>
      <c r="E4849" t="str">
        <f>VLOOKUP($A4849,orders[#All],6,0)</f>
        <v>Riau</v>
      </c>
      <c r="F4849" t="str">
        <f>VLOOKUP($A4849,orders[#All],10,0)</f>
        <v>WEEKEND25</v>
      </c>
      <c r="G4849" t="s">
        <v>2919</v>
      </c>
      <c r="H4849">
        <f>VLOOKUP(working_table!G4849,order_items[[#All],[product_id]:[subtotal_idr]],2,0)</f>
        <v>1</v>
      </c>
      <c r="I4849" s="5">
        <f>VLOOKUP(working_table!$G4849,order_items[[#All],[product_id]:[subtotal_idr]],3,0)</f>
        <v>179000</v>
      </c>
      <c r="J4849" s="5">
        <f>VLOOKUP(working_table!$G4849,order_items[[#All],[product_id]:[subtotal_idr]],4,0)</f>
        <v>179000</v>
      </c>
      <c r="K4849" t="str">
        <f>VLOOKUP($G4849,products7[#All],2,0)</f>
        <v>Jacket Parasut Kanvas Lokal</v>
      </c>
      <c r="L4849" t="str">
        <f>VLOOKUP($G4849,products7[#All],3,0)</f>
        <v>Jacket</v>
      </c>
      <c r="M4849" t="str">
        <f>VLOOKUP($G4849,products7[#All],7,0)</f>
        <v>Kanvas Lokal</v>
      </c>
    </row>
    <row r="4850" spans="1:13" x14ac:dyDescent="0.35">
      <c r="A4850" t="s">
        <v>10444</v>
      </c>
      <c r="B4850" s="2">
        <f>VLOOKUP(A4850,orders[#All],3,0)</f>
        <v>45017</v>
      </c>
      <c r="C4850" t="str">
        <f>VLOOKUP($A4850,orders[#All],9,0)</f>
        <v>delivered</v>
      </c>
      <c r="D4850" t="str">
        <f>VLOOKUP($A4850,orders[#All],5,0)</f>
        <v>Surabaya</v>
      </c>
      <c r="E4850" t="str">
        <f>VLOOKUP($A4850,orders[#All],6,0)</f>
        <v>Jawa Timur</v>
      </c>
      <c r="F4850" t="str">
        <f>VLOOKUP($A4850,orders[#All],10,0)</f>
        <v>TANPA PROMO</v>
      </c>
      <c r="G4850" t="s">
        <v>3745</v>
      </c>
      <c r="H4850">
        <f>VLOOKUP(working_table!G4850,order_items[[#All],[product_id]:[subtotal_idr]],2,0)</f>
        <v>1</v>
      </c>
      <c r="I4850" s="5">
        <f>VLOOKUP(working_table!$G4850,order_items[[#All],[product_id]:[subtotal_idr]],3,0)</f>
        <v>449000</v>
      </c>
      <c r="J4850" s="5">
        <f>VLOOKUP(working_table!$G4850,order_items[[#All],[product_id]:[subtotal_idr]],4,0)</f>
        <v>449000</v>
      </c>
      <c r="K4850" t="str">
        <f>VLOOKUP($G4850,products7[#All],2,0)</f>
        <v>T-Shirt Slim Fit BajuKita</v>
      </c>
      <c r="L4850" t="str">
        <f>VLOOKUP($G4850,products7[#All],3,0)</f>
        <v>kemeja</v>
      </c>
      <c r="M4850" t="str">
        <f>VLOOKUP($G4850,products7[#All],7,0)</f>
        <v>BajuKita</v>
      </c>
    </row>
    <row r="4851" spans="1:13" x14ac:dyDescent="0.35">
      <c r="A4851" t="s">
        <v>10444</v>
      </c>
      <c r="B4851" s="2">
        <f>VLOOKUP(A4851,orders[#All],3,0)</f>
        <v>45017</v>
      </c>
      <c r="C4851" t="str">
        <f>VLOOKUP($A4851,orders[#All],9,0)</f>
        <v>delivered</v>
      </c>
      <c r="D4851" t="str">
        <f>VLOOKUP($A4851,orders[#All],5,0)</f>
        <v>Surabaya</v>
      </c>
      <c r="E4851" t="str">
        <f>VLOOKUP($A4851,orders[#All],6,0)</f>
        <v>Jawa Timur</v>
      </c>
      <c r="F4851" t="str">
        <f>VLOOKUP($A4851,orders[#All],10,0)</f>
        <v>TANPA PROMO</v>
      </c>
      <c r="G4851" t="s">
        <v>2614</v>
      </c>
      <c r="H4851">
        <f>VLOOKUP(working_table!G4851,order_items[[#All],[product_id]:[subtotal_idr]],2,0)</f>
        <v>1</v>
      </c>
      <c r="I4851" s="5">
        <f>VLOOKUP(working_table!$G4851,order_items[[#All],[product_id]:[subtotal_idr]],3,0)</f>
        <v>49000</v>
      </c>
      <c r="J4851" s="5">
        <f>VLOOKUP(working_table!$G4851,order_items[[#All],[product_id]:[subtotal_idr]],4,0)</f>
        <v>49000</v>
      </c>
      <c r="K4851" t="str">
        <f>VLOOKUP($G4851,products7[#All],2,0)</f>
        <v>Pants Jeans Slim Senja Wear</v>
      </c>
      <c r="L4851" t="str">
        <f>VLOOKUP($G4851,products7[#All],3,0)</f>
        <v>Pants</v>
      </c>
      <c r="M4851" t="str">
        <f>VLOOKUP($G4851,products7[#All],7,0)</f>
        <v>Senja Wear</v>
      </c>
    </row>
    <row r="4852" spans="1:13" x14ac:dyDescent="0.35">
      <c r="A4852" t="s">
        <v>10447</v>
      </c>
      <c r="B4852" s="2">
        <f>VLOOKUP(A4852,orders[#All],3,0)</f>
        <v>45429</v>
      </c>
      <c r="C4852" t="str">
        <f>VLOOKUP($A4852,orders[#All],9,0)</f>
        <v>shipped</v>
      </c>
      <c r="D4852" t="str">
        <f>VLOOKUP($A4852,orders[#All],5,0)</f>
        <v>Medan</v>
      </c>
      <c r="E4852" t="str">
        <f>VLOOKUP($A4852,orders[#All],6,0)</f>
        <v>Sumatera Utara</v>
      </c>
      <c r="F4852" t="str">
        <f>VLOOKUP($A4852,orders[#All],10,0)</f>
        <v>TANPA PROMO</v>
      </c>
      <c r="G4852" t="s">
        <v>2446</v>
      </c>
      <c r="H4852">
        <f>VLOOKUP(working_table!G4852,order_items[[#All],[product_id]:[subtotal_idr]],2,0)</f>
        <v>1</v>
      </c>
      <c r="I4852" s="5">
        <f>VLOOKUP(working_table!$G4852,order_items[[#All],[product_id]:[subtotal_idr]],3,0)</f>
        <v>399000</v>
      </c>
      <c r="J4852" s="5">
        <f>VLOOKUP(working_table!$G4852,order_items[[#All],[product_id]:[subtotal_idr]],4,0)</f>
        <v>399000</v>
      </c>
      <c r="K4852" t="str">
        <f>VLOOKUP($G4852,products7[#All],2,0)</f>
        <v>Pants Wide Leg Cendana Co</v>
      </c>
      <c r="L4852" t="str">
        <f>VLOOKUP($G4852,products7[#All],3,0)</f>
        <v>Pants</v>
      </c>
      <c r="M4852" t="str">
        <f>VLOOKUP($G4852,products7[#All],7,0)</f>
        <v>Cendana Co</v>
      </c>
    </row>
    <row r="4853" spans="1:13" x14ac:dyDescent="0.35">
      <c r="A4853" t="s">
        <v>10449</v>
      </c>
      <c r="B4853" s="2">
        <f>VLOOKUP(A4853,orders[#All],3,0)</f>
        <v>45308</v>
      </c>
      <c r="C4853" t="str">
        <f>VLOOKUP($A4853,orders[#All],9,0)</f>
        <v>shipped</v>
      </c>
      <c r="D4853" t="str">
        <f>VLOOKUP($A4853,orders[#All],5,0)</f>
        <v>Balikpapan</v>
      </c>
      <c r="E4853" t="str">
        <f>VLOOKUP($A4853,orders[#All],6,0)</f>
        <v>Kalimantan Timur</v>
      </c>
      <c r="F4853" t="str">
        <f>VLOOKUP($A4853,orders[#All],10,0)</f>
        <v>WEEKEND25</v>
      </c>
      <c r="G4853" t="s">
        <v>2733</v>
      </c>
      <c r="H4853">
        <f>VLOOKUP(working_table!G4853,order_items[[#All],[product_id]:[subtotal_idr]],2,0)</f>
        <v>2</v>
      </c>
      <c r="I4853" s="5">
        <f>VLOOKUP(working_table!$G4853,order_items[[#All],[product_id]:[subtotal_idr]],3,0)</f>
        <v>249000</v>
      </c>
      <c r="J4853" s="5">
        <f>VLOOKUP(working_table!$G4853,order_items[[#All],[product_id]:[subtotal_idr]],4,0)</f>
        <v>498000</v>
      </c>
      <c r="K4853" t="str">
        <f>VLOOKUP($G4853,products7[#All],2,0)</f>
        <v>Pants Kulot NusaBrand</v>
      </c>
      <c r="L4853" t="str">
        <f>VLOOKUP($G4853,products7[#All],3,0)</f>
        <v>Pants</v>
      </c>
      <c r="M4853" t="str">
        <f>VLOOKUP($G4853,products7[#All],7,0)</f>
        <v>NusaBrand</v>
      </c>
    </row>
    <row r="4854" spans="1:13" x14ac:dyDescent="0.35">
      <c r="A4854" t="s">
        <v>10449</v>
      </c>
      <c r="B4854" s="2">
        <f>VLOOKUP(A4854,orders[#All],3,0)</f>
        <v>45308</v>
      </c>
      <c r="C4854" t="str">
        <f>VLOOKUP($A4854,orders[#All],9,0)</f>
        <v>shipped</v>
      </c>
      <c r="D4854" t="str">
        <f>VLOOKUP($A4854,orders[#All],5,0)</f>
        <v>Balikpapan</v>
      </c>
      <c r="E4854" t="str">
        <f>VLOOKUP($A4854,orders[#All],6,0)</f>
        <v>Kalimantan Timur</v>
      </c>
      <c r="F4854" t="str">
        <f>VLOOKUP($A4854,orders[#All],10,0)</f>
        <v>WEEKEND25</v>
      </c>
      <c r="G4854" t="s">
        <v>2642</v>
      </c>
      <c r="H4854">
        <f>VLOOKUP(working_table!G4854,order_items[[#All],[product_id]:[subtotal_idr]],2,0)</f>
        <v>1</v>
      </c>
      <c r="I4854" s="5">
        <f>VLOOKUP(working_table!$G4854,order_items[[#All],[product_id]:[subtotal_idr]],3,0)</f>
        <v>329000</v>
      </c>
      <c r="J4854" s="5">
        <f>VLOOKUP(working_table!$G4854,order_items[[#All],[product_id]:[subtotal_idr]],4,0)</f>
        <v>329000</v>
      </c>
      <c r="K4854" t="str">
        <f>VLOOKUP($G4854,products7[#All],2,0)</f>
        <v>Pants Jeans Slim Riang Apparel</v>
      </c>
      <c r="L4854" t="str">
        <f>VLOOKUP($G4854,products7[#All],3,0)</f>
        <v>Pants</v>
      </c>
      <c r="M4854" t="str">
        <f>VLOOKUP($G4854,products7[#All],7,0)</f>
        <v>Riang Apparel</v>
      </c>
    </row>
    <row r="4855" spans="1:13" x14ac:dyDescent="0.35">
      <c r="A4855" t="s">
        <v>10452</v>
      </c>
      <c r="B4855" s="2">
        <f>VLOOKUP(A4855,orders[#All],3,0)</f>
        <v>45464</v>
      </c>
      <c r="C4855" t="str">
        <f>VLOOKUP($A4855,orders[#All],9,0)</f>
        <v>delivered</v>
      </c>
      <c r="D4855" t="str">
        <f>VLOOKUP($A4855,orders[#All],5,0)</f>
        <v>Manado</v>
      </c>
      <c r="E4855" t="str">
        <f>VLOOKUP($A4855,orders[#All],6,0)</f>
        <v>Sulawesi Utara</v>
      </c>
      <c r="F4855" t="str">
        <f>VLOOKUP($A4855,orders[#All],10,0)</f>
        <v>HARI BELANJA</v>
      </c>
      <c r="G4855" t="s">
        <v>2715</v>
      </c>
      <c r="H4855">
        <f>VLOOKUP(working_table!G4855,order_items[[#All],[product_id]:[subtotal_idr]],2,0)</f>
        <v>3</v>
      </c>
      <c r="I4855" s="5">
        <f>VLOOKUP(working_table!$G4855,order_items[[#All],[product_id]:[subtotal_idr]],3,0)</f>
        <v>199000</v>
      </c>
      <c r="J4855" s="5">
        <f>VLOOKUP(working_table!$G4855,order_items[[#All],[product_id]:[subtotal_idr]],4,0)</f>
        <v>597000</v>
      </c>
      <c r="K4855" t="str">
        <f>VLOOKUP($G4855,products7[#All],2,0)</f>
        <v>T-Shirt Oversize BajuKita</v>
      </c>
      <c r="L4855" t="str">
        <f>VLOOKUP($G4855,products7[#All],3,0)</f>
        <v>T-Shirt</v>
      </c>
      <c r="M4855" t="str">
        <f>VLOOKUP($G4855,products7[#All],7,0)</f>
        <v>BajuKita</v>
      </c>
    </row>
    <row r="4856" spans="1:13" x14ac:dyDescent="0.35">
      <c r="A4856" t="s">
        <v>10454</v>
      </c>
      <c r="B4856" s="2">
        <f>VLOOKUP(A4856,orders[#All],3,0)</f>
        <v>45013</v>
      </c>
      <c r="C4856" t="str">
        <f>VLOOKUP($A4856,orders[#All],9,0)</f>
        <v>shipped</v>
      </c>
      <c r="D4856" t="str">
        <f>VLOOKUP($A4856,orders[#All],5,0)</f>
        <v>Bekasi</v>
      </c>
      <c r="E4856" t="str">
        <f>VLOOKUP($A4856,orders[#All],6,0)</f>
        <v>Jawa Barat</v>
      </c>
      <c r="F4856" t="str">
        <f>VLOOKUP($A4856,orders[#All],10,0)</f>
        <v>RAMADAN23</v>
      </c>
      <c r="G4856" t="s">
        <v>2770</v>
      </c>
      <c r="H4856">
        <f>VLOOKUP(working_table!G4856,order_items[[#All],[product_id]:[subtotal_idr]],2,0)</f>
        <v>1</v>
      </c>
      <c r="I4856" s="5">
        <f>VLOOKUP(working_table!$G4856,order_items[[#All],[product_id]:[subtotal_idr]],3,0)</f>
        <v>49000</v>
      </c>
      <c r="J4856" s="5">
        <f>VLOOKUP(working_table!$G4856,order_items[[#All],[product_id]:[subtotal_idr]],4,0)</f>
        <v>49000</v>
      </c>
      <c r="K4856" t="str">
        <f>VLOOKUP($G4856,products7[#All],2,0)</f>
        <v>Dress A-Line Kanvas Lokal</v>
      </c>
      <c r="L4856" t="str">
        <f>VLOOKUP($G4856,products7[#All],3,0)</f>
        <v>Dress</v>
      </c>
      <c r="M4856" t="str">
        <f>VLOOKUP($G4856,products7[#All],7,0)</f>
        <v>Kanvas Lokal</v>
      </c>
    </row>
    <row r="4857" spans="1:13" x14ac:dyDescent="0.35">
      <c r="A4857" t="s">
        <v>10456</v>
      </c>
      <c r="B4857" s="2">
        <f>VLOOKUP(A4857,orders[#All],3,0)</f>
        <v>45144</v>
      </c>
      <c r="C4857" t="str">
        <f>VLOOKUP($A4857,orders[#All],9,0)</f>
        <v>delivered</v>
      </c>
      <c r="D4857" t="str">
        <f>VLOOKUP($A4857,orders[#All],5,0)</f>
        <v>Tangerang</v>
      </c>
      <c r="E4857" t="str">
        <f>VLOOKUP($A4857,orders[#All],6,0)</f>
        <v>Banten</v>
      </c>
      <c r="F4857" t="str">
        <f>VLOOKUP($A4857,orders[#All],10,0)</f>
        <v>FLASHSALE</v>
      </c>
      <c r="G4857" t="s">
        <v>3136</v>
      </c>
      <c r="H4857">
        <f>VLOOKUP(working_table!G4857,order_items[[#All],[product_id]:[subtotal_idr]],2,0)</f>
        <v>1</v>
      </c>
      <c r="I4857" s="5">
        <f>VLOOKUP(working_table!$G4857,order_items[[#All],[product_id]:[subtotal_idr]],3,0)</f>
        <v>119000</v>
      </c>
      <c r="J4857" s="5">
        <f>VLOOKUP(working_table!$G4857,order_items[[#All],[product_id]:[subtotal_idr]],4,0)</f>
        <v>119000</v>
      </c>
      <c r="K4857" t="str">
        <f>VLOOKUP($G4857,products7[#All],2,0)</f>
        <v>T-Shirt Graphic Cendana Co</v>
      </c>
      <c r="L4857" t="str">
        <f>VLOOKUP($G4857,products7[#All],3,0)</f>
        <v>T-Shirt</v>
      </c>
      <c r="M4857" t="str">
        <f>VLOOKUP($G4857,products7[#All],7,0)</f>
        <v>Cendana Co</v>
      </c>
    </row>
    <row r="4858" spans="1:13" x14ac:dyDescent="0.35">
      <c r="A4858" t="s">
        <v>10458</v>
      </c>
      <c r="B4858" s="2">
        <f>VLOOKUP(A4858,orders[#All],3,0)</f>
        <v>45123</v>
      </c>
      <c r="C4858" t="str">
        <f>VLOOKUP($A4858,orders[#All],9,0)</f>
        <v>delivered</v>
      </c>
      <c r="D4858" t="str">
        <f>VLOOKUP($A4858,orders[#All],5,0)</f>
        <v>Makassar</v>
      </c>
      <c r="E4858" t="str">
        <f>VLOOKUP($A4858,orders[#All],6,0)</f>
        <v>Sulawesi Selatan</v>
      </c>
      <c r="F4858" t="str">
        <f>VLOOKUP($A4858,orders[#All],10,0)</f>
        <v>RAMADAN23</v>
      </c>
      <c r="G4858" t="s">
        <v>3536</v>
      </c>
      <c r="H4858">
        <f>VLOOKUP(working_table!G4858,order_items[[#All],[product_id]:[subtotal_idr]],2,0)</f>
        <v>1</v>
      </c>
      <c r="I4858" s="5">
        <f>VLOOKUP(working_table!$G4858,order_items[[#All],[product_id]:[subtotal_idr]],3,0)</f>
        <v>119000</v>
      </c>
      <c r="J4858" s="5">
        <f>VLOOKUP(working_table!$G4858,order_items[[#All],[product_id]:[subtotal_idr]],4,0)</f>
        <v>119000</v>
      </c>
      <c r="K4858" t="str">
        <f>VLOOKUP($G4858,products7[#All],2,0)</f>
        <v>Pants Kulot Tropika Style</v>
      </c>
      <c r="L4858" t="str">
        <f>VLOOKUP($G4858,products7[#All],3,0)</f>
        <v>Pants</v>
      </c>
      <c r="M4858" t="str">
        <f>VLOOKUP($G4858,products7[#All],7,0)</f>
        <v>Tropika Style</v>
      </c>
    </row>
    <row r="4859" spans="1:13" x14ac:dyDescent="0.35">
      <c r="A4859" t="s">
        <v>10460</v>
      </c>
      <c r="B4859" s="2">
        <f>VLOOKUP(A4859,orders[#All],3,0)</f>
        <v>45487</v>
      </c>
      <c r="C4859" t="str">
        <f>VLOOKUP($A4859,orders[#All],9,0)</f>
        <v>delivered</v>
      </c>
      <c r="D4859" t="str">
        <f>VLOOKUP($A4859,orders[#All],5,0)</f>
        <v>Surabaya</v>
      </c>
      <c r="E4859" t="str">
        <f>VLOOKUP($A4859,orders[#All],6,0)</f>
        <v>Jawa Timur</v>
      </c>
      <c r="F4859" t="str">
        <f>VLOOKUP($A4859,orders[#All],10,0)</f>
        <v>RAMADAN23</v>
      </c>
      <c r="G4859" t="s">
        <v>2706</v>
      </c>
      <c r="H4859">
        <f>VLOOKUP(working_table!G4859,order_items[[#All],[product_id]:[subtotal_idr]],2,0)</f>
        <v>3</v>
      </c>
      <c r="I4859" s="5">
        <f>VLOOKUP(working_table!$G4859,order_items[[#All],[product_id]:[subtotal_idr]],3,0)</f>
        <v>59000</v>
      </c>
      <c r="J4859" s="5">
        <f>VLOOKUP(working_table!$G4859,order_items[[#All],[product_id]:[subtotal_idr]],4,0)</f>
        <v>177000</v>
      </c>
      <c r="K4859" t="str">
        <f>VLOOKUP($G4859,products7[#All],2,0)</f>
        <v>Kemeja Linen Senja Wear</v>
      </c>
      <c r="L4859" t="str">
        <f>VLOOKUP($G4859,products7[#All],3,0)</f>
        <v>kemeja</v>
      </c>
      <c r="M4859" t="str">
        <f>VLOOKUP($G4859,products7[#All],7,0)</f>
        <v>Senja Wear</v>
      </c>
    </row>
    <row r="4860" spans="1:13" x14ac:dyDescent="0.35">
      <c r="A4860" t="s">
        <v>10460</v>
      </c>
      <c r="B4860" s="2">
        <f>VLOOKUP(A4860,orders[#All],3,0)</f>
        <v>45487</v>
      </c>
      <c r="C4860" t="str">
        <f>VLOOKUP($A4860,orders[#All],9,0)</f>
        <v>delivered</v>
      </c>
      <c r="D4860" t="str">
        <f>VLOOKUP($A4860,orders[#All],5,0)</f>
        <v>Surabaya</v>
      </c>
      <c r="E4860" t="str">
        <f>VLOOKUP($A4860,orders[#All],6,0)</f>
        <v>Jawa Timur</v>
      </c>
      <c r="F4860" t="str">
        <f>VLOOKUP($A4860,orders[#All],10,0)</f>
        <v>RAMADAN23</v>
      </c>
      <c r="G4860" t="s">
        <v>3340</v>
      </c>
      <c r="H4860">
        <f>VLOOKUP(working_table!G4860,order_items[[#All],[product_id]:[subtotal_idr]],2,0)</f>
        <v>1</v>
      </c>
      <c r="I4860" s="5">
        <f>VLOOKUP(working_table!$G4860,order_items[[#All],[product_id]:[subtotal_idr]],3,0)</f>
        <v>59000</v>
      </c>
      <c r="J4860" s="5">
        <f>VLOOKUP(working_table!$G4860,order_items[[#All],[product_id]:[subtotal_idr]],4,0)</f>
        <v>59000</v>
      </c>
      <c r="K4860" t="str">
        <f>VLOOKUP($G4860,products7[#All],2,0)</f>
        <v>Pants Jogger Riang Apparel</v>
      </c>
      <c r="L4860" t="str">
        <f>VLOOKUP($G4860,products7[#All],3,0)</f>
        <v>Pants</v>
      </c>
      <c r="M4860" t="str">
        <f>VLOOKUP($G4860,products7[#All],7,0)</f>
        <v>Riang Apparel</v>
      </c>
    </row>
    <row r="4861" spans="1:13" x14ac:dyDescent="0.35">
      <c r="A4861" t="s">
        <v>10463</v>
      </c>
      <c r="B4861" s="2">
        <f>VLOOKUP(A4861,orders[#All],3,0)</f>
        <v>44933</v>
      </c>
      <c r="C4861" t="str">
        <f>VLOOKUP($A4861,orders[#All],9,0)</f>
        <v>processing</v>
      </c>
      <c r="D4861" t="str">
        <f>VLOOKUP($A4861,orders[#All],5,0)</f>
        <v>Manado</v>
      </c>
      <c r="E4861" t="str">
        <f>VLOOKUP($A4861,orders[#All],6,0)</f>
        <v>Sulawesi Utara</v>
      </c>
      <c r="F4861" t="str">
        <f>VLOOKUP($A4861,orders[#All],10,0)</f>
        <v>TANPA PROMO</v>
      </c>
      <c r="G4861" t="s">
        <v>2596</v>
      </c>
      <c r="H4861">
        <f>VLOOKUP(working_table!G4861,order_items[[#All],[product_id]:[subtotal_idr]],2,0)</f>
        <v>3</v>
      </c>
      <c r="I4861" s="5">
        <f>VLOOKUP(working_table!$G4861,order_items[[#All],[product_id]:[subtotal_idr]],3,0)</f>
        <v>89000</v>
      </c>
      <c r="J4861" s="5">
        <f>VLOOKUP(working_table!$G4861,order_items[[#All],[product_id]:[subtotal_idr]],4,0)</f>
        <v>267000</v>
      </c>
      <c r="K4861" t="str">
        <f>VLOOKUP($G4861,products7[#All],2,0)</f>
        <v>T-Shirt Graphic Tropika Style</v>
      </c>
      <c r="L4861" t="str">
        <f>VLOOKUP($G4861,products7[#All],3,0)</f>
        <v>T-Shirt</v>
      </c>
      <c r="M4861" t="str">
        <f>VLOOKUP($G4861,products7[#All],7,0)</f>
        <v>Tropika Style</v>
      </c>
    </row>
    <row r="4862" spans="1:13" x14ac:dyDescent="0.35">
      <c r="A4862" t="s">
        <v>10465</v>
      </c>
      <c r="B4862" s="2">
        <f>VLOOKUP(A4862,orders[#All],3,0)</f>
        <v>45078</v>
      </c>
      <c r="C4862" t="str">
        <f>VLOOKUP($A4862,orders[#All],9,0)</f>
        <v>delivered</v>
      </c>
      <c r="D4862" t="str">
        <f>VLOOKUP($A4862,orders[#All],5,0)</f>
        <v>Balikpapan</v>
      </c>
      <c r="E4862" t="str">
        <f>VLOOKUP($A4862,orders[#All],6,0)</f>
        <v>Kalimantan Timur</v>
      </c>
      <c r="F4862" t="str">
        <f>VLOOKUP($A4862,orders[#All],10,0)</f>
        <v>TANPA PROMO</v>
      </c>
      <c r="G4862" t="s">
        <v>2519</v>
      </c>
      <c r="H4862">
        <f>VLOOKUP(working_table!G4862,order_items[[#All],[product_id]:[subtotal_idr]],2,0)</f>
        <v>1</v>
      </c>
      <c r="I4862" s="5">
        <f>VLOOKUP(working_table!$G4862,order_items[[#All],[product_id]:[subtotal_idr]],3,0)</f>
        <v>599000</v>
      </c>
      <c r="J4862" s="5">
        <f>VLOOKUP(working_table!$G4862,order_items[[#All],[product_id]:[subtotal_idr]],4,0)</f>
        <v>599000</v>
      </c>
      <c r="K4862" t="str">
        <f>VLOOKUP($G4862,products7[#All],2,0)</f>
        <v>Dress A-Line BajuKita</v>
      </c>
      <c r="L4862" t="str">
        <f>VLOOKUP($G4862,products7[#All],3,0)</f>
        <v>Dress</v>
      </c>
      <c r="M4862" t="str">
        <f>VLOOKUP($G4862,products7[#All],7,0)</f>
        <v>BajuKita</v>
      </c>
    </row>
    <row r="4863" spans="1:13" x14ac:dyDescent="0.35">
      <c r="A4863" t="s">
        <v>10465</v>
      </c>
      <c r="B4863" s="2">
        <f>VLOOKUP(A4863,orders[#All],3,0)</f>
        <v>45078</v>
      </c>
      <c r="C4863" t="str">
        <f>VLOOKUP($A4863,orders[#All],9,0)</f>
        <v>delivered</v>
      </c>
      <c r="D4863" t="str">
        <f>VLOOKUP($A4863,orders[#All],5,0)</f>
        <v>Balikpapan</v>
      </c>
      <c r="E4863" t="str">
        <f>VLOOKUP($A4863,orders[#All],6,0)</f>
        <v>Kalimantan Timur</v>
      </c>
      <c r="F4863" t="str">
        <f>VLOOKUP($A4863,orders[#All],10,0)</f>
        <v>TANPA PROMO</v>
      </c>
      <c r="G4863" t="s">
        <v>2455</v>
      </c>
      <c r="H4863">
        <f>VLOOKUP(working_table!G4863,order_items[[#All],[product_id]:[subtotal_idr]],2,0)</f>
        <v>1</v>
      </c>
      <c r="I4863" s="5">
        <f>VLOOKUP(working_table!$G4863,order_items[[#All],[product_id]:[subtotal_idr]],3,0)</f>
        <v>249000</v>
      </c>
      <c r="J4863" s="5">
        <f>VLOOKUP(working_table!$G4863,order_items[[#All],[product_id]:[subtotal_idr]],4,0)</f>
        <v>249000</v>
      </c>
      <c r="K4863" t="str">
        <f>VLOOKUP($G4863,products7[#All],2,0)</f>
        <v>Dompet Kulit NusaBrand</v>
      </c>
      <c r="L4863" t="str">
        <f>VLOOKUP($G4863,products7[#All],3,0)</f>
        <v>Accessories</v>
      </c>
      <c r="M4863" t="str">
        <f>VLOOKUP($G4863,products7[#All],7,0)</f>
        <v>NusaBrand</v>
      </c>
    </row>
    <row r="4864" spans="1:13" x14ac:dyDescent="0.35">
      <c r="A4864" t="s">
        <v>10465</v>
      </c>
      <c r="B4864" s="2">
        <f>VLOOKUP(A4864,orders[#All],3,0)</f>
        <v>45078</v>
      </c>
      <c r="C4864" t="str">
        <f>VLOOKUP($A4864,orders[#All],9,0)</f>
        <v>delivered</v>
      </c>
      <c r="D4864" t="str">
        <f>VLOOKUP($A4864,orders[#All],5,0)</f>
        <v>Balikpapan</v>
      </c>
      <c r="E4864" t="str">
        <f>VLOOKUP($A4864,orders[#All],6,0)</f>
        <v>Kalimantan Timur</v>
      </c>
      <c r="F4864" t="str">
        <f>VLOOKUP($A4864,orders[#All],10,0)</f>
        <v>TANPA PROMO</v>
      </c>
      <c r="G4864" t="s">
        <v>2521</v>
      </c>
      <c r="H4864">
        <f>VLOOKUP(working_table!G4864,order_items[[#All],[product_id]:[subtotal_idr]],2,0)</f>
        <v>1</v>
      </c>
      <c r="I4864" s="5">
        <f>VLOOKUP(working_table!$G4864,order_items[[#All],[product_id]:[subtotal_idr]],3,0)</f>
        <v>69000</v>
      </c>
      <c r="J4864" s="5">
        <f>VLOOKUP(working_table!$G4864,order_items[[#All],[product_id]:[subtotal_idr]],4,0)</f>
        <v>69000</v>
      </c>
      <c r="K4864" t="str">
        <f>VLOOKUP($G4864,products7[#All],2,0)</f>
        <v>Jacket Varsity Ratu Mode</v>
      </c>
      <c r="L4864" t="str">
        <f>VLOOKUP($G4864,products7[#All],3,0)</f>
        <v>Jacket</v>
      </c>
      <c r="M4864" t="str">
        <f>VLOOKUP($G4864,products7[#All],7,0)</f>
        <v>Ratu Mode</v>
      </c>
    </row>
    <row r="4865" spans="1:13" x14ac:dyDescent="0.35">
      <c r="A4865" t="s">
        <v>10469</v>
      </c>
      <c r="B4865" s="2">
        <f>VLOOKUP(A4865,orders[#All],3,0)</f>
        <v>45378</v>
      </c>
      <c r="C4865" t="str">
        <f>VLOOKUP($A4865,orders[#All],9,0)</f>
        <v>delivered</v>
      </c>
      <c r="D4865" t="str">
        <f>VLOOKUP($A4865,orders[#All],5,0)</f>
        <v>Bogor</v>
      </c>
      <c r="E4865" t="str">
        <f>VLOOKUP($A4865,orders[#All],6,0)</f>
        <v>Jawa Barat</v>
      </c>
      <c r="F4865" t="str">
        <f>VLOOKUP($A4865,orders[#All],10,0)</f>
        <v>NEWUSER</v>
      </c>
      <c r="G4865" t="s">
        <v>2826</v>
      </c>
      <c r="H4865">
        <f>VLOOKUP(working_table!G4865,order_items[[#All],[product_id]:[subtotal_idr]],2,0)</f>
        <v>1</v>
      </c>
      <c r="I4865" s="5">
        <f>VLOOKUP(working_table!$G4865,order_items[[#All],[product_id]:[subtotal_idr]],3,0)</f>
        <v>99000</v>
      </c>
      <c r="J4865" s="5">
        <f>VLOOKUP(working_table!$G4865,order_items[[#All],[product_id]:[subtotal_idr]],4,0)</f>
        <v>99000</v>
      </c>
      <c r="K4865" t="str">
        <f>VLOOKUP($G4865,products7[#All],2,0)</f>
        <v>Dress Midi Floral Senja Wear</v>
      </c>
      <c r="L4865" t="str">
        <f>VLOOKUP($G4865,products7[#All],3,0)</f>
        <v>Dress</v>
      </c>
      <c r="M4865" t="str">
        <f>VLOOKUP($G4865,products7[#All],7,0)</f>
        <v>Senja Wear</v>
      </c>
    </row>
    <row r="4866" spans="1:13" x14ac:dyDescent="0.35">
      <c r="A4866" t="s">
        <v>10471</v>
      </c>
      <c r="B4866" s="2">
        <f>VLOOKUP(A4866,orders[#All],3,0)</f>
        <v>44813</v>
      </c>
      <c r="C4866" t="str">
        <f>VLOOKUP($A4866,orders[#All],9,0)</f>
        <v>shipped</v>
      </c>
      <c r="D4866" t="str">
        <f>VLOOKUP($A4866,orders[#All],5,0)</f>
        <v>Surabaya</v>
      </c>
      <c r="E4866" t="str">
        <f>VLOOKUP($A4866,orders[#All],6,0)</f>
        <v>Jawa Timur</v>
      </c>
      <c r="F4866" t="str">
        <f>VLOOKUP($A4866,orders[#All],10,0)</f>
        <v>FLASHSALE</v>
      </c>
      <c r="G4866" t="s">
        <v>2733</v>
      </c>
      <c r="H4866">
        <f>VLOOKUP(working_table!G4866,order_items[[#All],[product_id]:[subtotal_idr]],2,0)</f>
        <v>2</v>
      </c>
      <c r="I4866" s="5">
        <f>VLOOKUP(working_table!$G4866,order_items[[#All],[product_id]:[subtotal_idr]],3,0)</f>
        <v>249000</v>
      </c>
      <c r="J4866" s="5">
        <f>VLOOKUP(working_table!$G4866,order_items[[#All],[product_id]:[subtotal_idr]],4,0)</f>
        <v>498000</v>
      </c>
      <c r="K4866" t="str">
        <f>VLOOKUP($G4866,products7[#All],2,0)</f>
        <v>Pants Kulot NusaBrand</v>
      </c>
      <c r="L4866" t="str">
        <f>VLOOKUP($G4866,products7[#All],3,0)</f>
        <v>Pants</v>
      </c>
      <c r="M4866" t="str">
        <f>VLOOKUP($G4866,products7[#All],7,0)</f>
        <v>NusaBrand</v>
      </c>
    </row>
    <row r="4867" spans="1:13" x14ac:dyDescent="0.35">
      <c r="A4867" t="s">
        <v>10473</v>
      </c>
      <c r="B4867" s="2">
        <f>VLOOKUP(A4867,orders[#All],3,0)</f>
        <v>44634</v>
      </c>
      <c r="C4867" t="str">
        <f>VLOOKUP($A4867,orders[#All],9,0)</f>
        <v>processing</v>
      </c>
      <c r="D4867" t="str">
        <f>VLOOKUP($A4867,orders[#All],5,0)</f>
        <v>Bandung</v>
      </c>
      <c r="E4867" t="str">
        <f>VLOOKUP($A4867,orders[#All],6,0)</f>
        <v>Jawa Barat</v>
      </c>
      <c r="F4867" t="str">
        <f>VLOOKUP($A4867,orders[#All],10,0)</f>
        <v>WEEKEND25</v>
      </c>
      <c r="G4867" t="s">
        <v>3906</v>
      </c>
      <c r="H4867">
        <f>VLOOKUP(working_table!G4867,order_items[[#All],[product_id]:[subtotal_idr]],2,0)</f>
        <v>1</v>
      </c>
      <c r="I4867" s="5">
        <f>VLOOKUP(working_table!$G4867,order_items[[#All],[product_id]:[subtotal_idr]],3,0)</f>
        <v>449000</v>
      </c>
      <c r="J4867" s="5">
        <f>VLOOKUP(working_table!$G4867,order_items[[#All],[product_id]:[subtotal_idr]],4,0)</f>
        <v>449000</v>
      </c>
      <c r="K4867" t="str">
        <f>VLOOKUP($G4867,products7[#All],2,0)</f>
        <v>Pants Kulot Cendana Co</v>
      </c>
      <c r="L4867" t="str">
        <f>VLOOKUP($G4867,products7[#All],3,0)</f>
        <v>Pants</v>
      </c>
      <c r="M4867" t="str">
        <f>VLOOKUP($G4867,products7[#All],7,0)</f>
        <v>Cendana Co</v>
      </c>
    </row>
    <row r="4868" spans="1:13" x14ac:dyDescent="0.35">
      <c r="A4868" t="s">
        <v>10475</v>
      </c>
      <c r="B4868" s="2">
        <f>VLOOKUP(A4868,orders[#All],3,0)</f>
        <v>45079</v>
      </c>
      <c r="C4868" t="str">
        <f>VLOOKUP($A4868,orders[#All],9,0)</f>
        <v>delivered</v>
      </c>
      <c r="D4868" t="str">
        <f>VLOOKUP($A4868,orders[#All],5,0)</f>
        <v>Balikpapan</v>
      </c>
      <c r="E4868" t="str">
        <f>VLOOKUP($A4868,orders[#All],6,0)</f>
        <v>Kalimantan Timur</v>
      </c>
      <c r="F4868" t="str">
        <f>VLOOKUP($A4868,orders[#All],10,0)</f>
        <v>TANPA PROMO</v>
      </c>
      <c r="G4868" t="s">
        <v>4281</v>
      </c>
      <c r="H4868">
        <f>VLOOKUP(working_table!G4868,order_items[[#All],[product_id]:[subtotal_idr]],2,0)</f>
        <v>1</v>
      </c>
      <c r="I4868" s="5">
        <f>VLOOKUP(working_table!$G4868,order_items[[#All],[product_id]:[subtotal_idr]],3,0)</f>
        <v>49000</v>
      </c>
      <c r="J4868" s="5">
        <f>VLOOKUP(working_table!$G4868,order_items[[#All],[product_id]:[subtotal_idr]],4,0)</f>
        <v>49000</v>
      </c>
      <c r="K4868" t="str">
        <f>VLOOKUP($G4868,products7[#All],2,0)</f>
        <v>Kemeja Batik Pesona Indo</v>
      </c>
      <c r="L4868" t="str">
        <f>VLOOKUP($G4868,products7[#All],3,0)</f>
        <v>kemeja</v>
      </c>
      <c r="M4868" t="str">
        <f>VLOOKUP($G4868,products7[#All],7,0)</f>
        <v>Pesona Indo</v>
      </c>
    </row>
    <row r="4869" spans="1:13" x14ac:dyDescent="0.35">
      <c r="A4869" t="s">
        <v>10475</v>
      </c>
      <c r="B4869" s="2">
        <f>VLOOKUP(A4869,orders[#All],3,0)</f>
        <v>45079</v>
      </c>
      <c r="C4869" t="str">
        <f>VLOOKUP($A4869,orders[#All],9,0)</f>
        <v>delivered</v>
      </c>
      <c r="D4869" t="str">
        <f>VLOOKUP($A4869,orders[#All],5,0)</f>
        <v>Balikpapan</v>
      </c>
      <c r="E4869" t="str">
        <f>VLOOKUP($A4869,orders[#All],6,0)</f>
        <v>Kalimantan Timur</v>
      </c>
      <c r="F4869" t="str">
        <f>VLOOKUP($A4869,orders[#All],10,0)</f>
        <v>TANPA PROMO</v>
      </c>
      <c r="G4869" t="s">
        <v>2768</v>
      </c>
      <c r="H4869">
        <f>VLOOKUP(working_table!G4869,order_items[[#All],[product_id]:[subtotal_idr]],2,0)</f>
        <v>2</v>
      </c>
      <c r="I4869" s="5">
        <f>VLOOKUP(working_table!$G4869,order_items[[#All],[product_id]:[subtotal_idr]],3,0)</f>
        <v>79000</v>
      </c>
      <c r="J4869" s="5">
        <f>VLOOKUP(working_table!$G4869,order_items[[#All],[product_id]:[subtotal_idr]],4,0)</f>
        <v>158000</v>
      </c>
      <c r="K4869" t="str">
        <f>VLOOKUP($G4869,products7[#All],2,0)</f>
        <v>Jacket Hoodie Cendana Co</v>
      </c>
      <c r="L4869" t="str">
        <f>VLOOKUP($G4869,products7[#All],3,0)</f>
        <v>Jacket</v>
      </c>
      <c r="M4869" t="str">
        <f>VLOOKUP($G4869,products7[#All],7,0)</f>
        <v>Cendana Co</v>
      </c>
    </row>
    <row r="4870" spans="1:13" x14ac:dyDescent="0.35">
      <c r="A4870" t="s">
        <v>10478</v>
      </c>
      <c r="B4870" s="2">
        <f>VLOOKUP(A4870,orders[#All],3,0)</f>
        <v>45671</v>
      </c>
      <c r="C4870" t="str">
        <f>VLOOKUP($A4870,orders[#All],9,0)</f>
        <v>shipped</v>
      </c>
      <c r="D4870" t="str">
        <f>VLOOKUP($A4870,orders[#All],5,0)</f>
        <v>Padang</v>
      </c>
      <c r="E4870" t="str">
        <f>VLOOKUP($A4870,orders[#All],6,0)</f>
        <v>Sumatera Barat</v>
      </c>
      <c r="F4870" t="str">
        <f>VLOOKUP($A4870,orders[#All],10,0)</f>
        <v>TANPA PROMO</v>
      </c>
      <c r="G4870" t="s">
        <v>2784</v>
      </c>
      <c r="H4870">
        <f>VLOOKUP(working_table!G4870,order_items[[#All],[product_id]:[subtotal_idr]],2,0)</f>
        <v>1</v>
      </c>
      <c r="I4870" s="5">
        <f>VLOOKUP(working_table!$G4870,order_items[[#All],[product_id]:[subtotal_idr]],3,0)</f>
        <v>149000</v>
      </c>
      <c r="J4870" s="5">
        <f>VLOOKUP(working_table!$G4870,order_items[[#All],[product_id]:[subtotal_idr]],4,0)</f>
        <v>149000</v>
      </c>
      <c r="K4870" t="str">
        <f>VLOOKUP($G4870,products7[#All],2,0)</f>
        <v>Pants Wide Leg Pesona Indo</v>
      </c>
      <c r="L4870" t="str">
        <f>VLOOKUP($G4870,products7[#All],3,0)</f>
        <v>Pants</v>
      </c>
      <c r="M4870" t="str">
        <f>VLOOKUP($G4870,products7[#All],7,0)</f>
        <v>Pesona Indo</v>
      </c>
    </row>
    <row r="4871" spans="1:13" x14ac:dyDescent="0.35">
      <c r="A4871" t="s">
        <v>10480</v>
      </c>
      <c r="B4871" s="2">
        <f>VLOOKUP(A4871,orders[#All],3,0)</f>
        <v>45240</v>
      </c>
      <c r="C4871" t="str">
        <f>VLOOKUP($A4871,orders[#All],9,0)</f>
        <v>delivered</v>
      </c>
      <c r="D4871" t="str">
        <f>VLOOKUP($A4871,orders[#All],5,0)</f>
        <v>Pekanbaru</v>
      </c>
      <c r="E4871" t="str">
        <f>VLOOKUP($A4871,orders[#All],6,0)</f>
        <v>Riau</v>
      </c>
      <c r="F4871" t="str">
        <f>VLOOKUP($A4871,orders[#All],10,0)</f>
        <v>TANPA PROMO</v>
      </c>
      <c r="G4871" t="s">
        <v>3369</v>
      </c>
      <c r="H4871">
        <f>VLOOKUP(working_table!G4871,order_items[[#All],[product_id]:[subtotal_idr]],2,0)</f>
        <v>1</v>
      </c>
      <c r="I4871" s="5">
        <f>VLOOKUP(working_table!$G4871,order_items[[#All],[product_id]:[subtotal_idr]],3,0)</f>
        <v>549000</v>
      </c>
      <c r="J4871" s="5">
        <f>VLOOKUP(working_table!$G4871,order_items[[#All],[product_id]:[subtotal_idr]],4,0)</f>
        <v>549000</v>
      </c>
      <c r="K4871" t="str">
        <f>VLOOKUP($G4871,products7[#All],2,0)</f>
        <v>Dompet Kulit Pesona Indo</v>
      </c>
      <c r="L4871" t="str">
        <f>VLOOKUP($G4871,products7[#All],3,0)</f>
        <v>Accessories</v>
      </c>
      <c r="M4871" t="str">
        <f>VLOOKUP($G4871,products7[#All],7,0)</f>
        <v>Pesona Indo</v>
      </c>
    </row>
    <row r="4872" spans="1:13" x14ac:dyDescent="0.35">
      <c r="A4872" t="s">
        <v>10480</v>
      </c>
      <c r="B4872" s="2">
        <f>VLOOKUP(A4872,orders[#All],3,0)</f>
        <v>45240</v>
      </c>
      <c r="C4872" t="str">
        <f>VLOOKUP($A4872,orders[#All],9,0)</f>
        <v>delivered</v>
      </c>
      <c r="D4872" t="str">
        <f>VLOOKUP($A4872,orders[#All],5,0)</f>
        <v>Pekanbaru</v>
      </c>
      <c r="E4872" t="str">
        <f>VLOOKUP($A4872,orders[#All],6,0)</f>
        <v>Riau</v>
      </c>
      <c r="F4872" t="str">
        <f>VLOOKUP($A4872,orders[#All],10,0)</f>
        <v>TANPA PROMO</v>
      </c>
      <c r="G4872" t="s">
        <v>3152</v>
      </c>
      <c r="H4872">
        <f>VLOOKUP(working_table!G4872,order_items[[#All],[product_id]:[subtotal_idr]],2,0)</f>
        <v>1</v>
      </c>
      <c r="I4872" s="5">
        <f>VLOOKUP(working_table!$G4872,order_items[[#All],[product_id]:[subtotal_idr]],3,0)</f>
        <v>249000</v>
      </c>
      <c r="J4872" s="5">
        <f>VLOOKUP(working_table!$G4872,order_items[[#All],[product_id]:[subtotal_idr]],4,0)</f>
        <v>249000</v>
      </c>
      <c r="K4872" t="str">
        <f>VLOOKUP($G4872,products7[#All],2,0)</f>
        <v>Pants Jeans Slim Senja Wear</v>
      </c>
      <c r="L4872" t="str">
        <f>VLOOKUP($G4872,products7[#All],3,0)</f>
        <v>Pants</v>
      </c>
      <c r="M4872" t="str">
        <f>VLOOKUP($G4872,products7[#All],7,0)</f>
        <v>Senja Wear</v>
      </c>
    </row>
    <row r="4873" spans="1:13" x14ac:dyDescent="0.35">
      <c r="A4873" t="s">
        <v>10480</v>
      </c>
      <c r="B4873" s="2">
        <f>VLOOKUP(A4873,orders[#All],3,0)</f>
        <v>45240</v>
      </c>
      <c r="C4873" t="str">
        <f>VLOOKUP($A4873,orders[#All],9,0)</f>
        <v>delivered</v>
      </c>
      <c r="D4873" t="str">
        <f>VLOOKUP($A4873,orders[#All],5,0)</f>
        <v>Pekanbaru</v>
      </c>
      <c r="E4873" t="str">
        <f>VLOOKUP($A4873,orders[#All],6,0)</f>
        <v>Riau</v>
      </c>
      <c r="F4873" t="str">
        <f>VLOOKUP($A4873,orders[#All],10,0)</f>
        <v>TANPA PROMO</v>
      </c>
      <c r="G4873" t="s">
        <v>3382</v>
      </c>
      <c r="H4873">
        <f>VLOOKUP(working_table!G4873,order_items[[#All],[product_id]:[subtotal_idr]],2,0)</f>
        <v>1</v>
      </c>
      <c r="I4873" s="5">
        <f>VLOOKUP(working_table!$G4873,order_items[[#All],[product_id]:[subtotal_idr]],3,0)</f>
        <v>119000</v>
      </c>
      <c r="J4873" s="5">
        <f>VLOOKUP(working_table!$G4873,order_items[[#All],[product_id]:[subtotal_idr]],4,0)</f>
        <v>119000</v>
      </c>
      <c r="K4873" t="str">
        <f>VLOOKUP($G4873,products7[#All],2,0)</f>
        <v>Jacket Coach NusaBrand</v>
      </c>
      <c r="L4873" t="str">
        <f>VLOOKUP($G4873,products7[#All],3,0)</f>
        <v>Jacket</v>
      </c>
      <c r="M4873" t="str">
        <f>VLOOKUP($G4873,products7[#All],7,0)</f>
        <v>NusaBrand</v>
      </c>
    </row>
    <row r="4874" spans="1:13" x14ac:dyDescent="0.35">
      <c r="A4874" t="s">
        <v>10484</v>
      </c>
      <c r="B4874" s="2">
        <f>VLOOKUP(A4874,orders[#All],3,0)</f>
        <v>44891</v>
      </c>
      <c r="C4874" t="str">
        <f>VLOOKUP($A4874,orders[#All],9,0)</f>
        <v>delivered</v>
      </c>
      <c r="D4874" t="str">
        <f>VLOOKUP($A4874,orders[#All],5,0)</f>
        <v>Pontianak</v>
      </c>
      <c r="E4874" t="str">
        <f>VLOOKUP($A4874,orders[#All],6,0)</f>
        <v>Kalimantan Barat</v>
      </c>
      <c r="F4874" t="str">
        <f>VLOOKUP($A4874,orders[#All],10,0)</f>
        <v>SALE2024</v>
      </c>
      <c r="G4874" t="s">
        <v>3287</v>
      </c>
      <c r="H4874">
        <f>VLOOKUP(working_table!G4874,order_items[[#All],[product_id]:[subtotal_idr]],2,0)</f>
        <v>1</v>
      </c>
      <c r="I4874" s="5">
        <f>VLOOKUP(working_table!$G4874,order_items[[#All],[product_id]:[subtotal_idr]],3,0)</f>
        <v>229000</v>
      </c>
      <c r="J4874" s="5">
        <f>VLOOKUP(working_table!$G4874,order_items[[#All],[product_id]:[subtotal_idr]],4,0)</f>
        <v>229000</v>
      </c>
      <c r="K4874" t="str">
        <f>VLOOKUP($G4874,products7[#All],2,0)</f>
        <v>T-Shirt Graphic SandangIndo</v>
      </c>
      <c r="L4874" t="str">
        <f>VLOOKUP($G4874,products7[#All],3,0)</f>
        <v>T-Shirt</v>
      </c>
      <c r="M4874" t="str">
        <f>VLOOKUP($G4874,products7[#All],7,0)</f>
        <v>SandangIndo</v>
      </c>
    </row>
    <row r="4875" spans="1:13" x14ac:dyDescent="0.35">
      <c r="A4875" t="s">
        <v>10484</v>
      </c>
      <c r="B4875" s="2">
        <f>VLOOKUP(A4875,orders[#All],3,0)</f>
        <v>44891</v>
      </c>
      <c r="C4875" t="str">
        <f>VLOOKUP($A4875,orders[#All],9,0)</f>
        <v>delivered</v>
      </c>
      <c r="D4875" t="str">
        <f>VLOOKUP($A4875,orders[#All],5,0)</f>
        <v>Pontianak</v>
      </c>
      <c r="E4875" t="str">
        <f>VLOOKUP($A4875,orders[#All],6,0)</f>
        <v>Kalimantan Barat</v>
      </c>
      <c r="F4875" t="str">
        <f>VLOOKUP($A4875,orders[#All],10,0)</f>
        <v>SALE2024</v>
      </c>
      <c r="G4875" t="s">
        <v>2720</v>
      </c>
      <c r="H4875">
        <f>VLOOKUP(working_table!G4875,order_items[[#All],[product_id]:[subtotal_idr]],2,0)</f>
        <v>1</v>
      </c>
      <c r="I4875" s="5">
        <f>VLOOKUP(working_table!$G4875,order_items[[#All],[product_id]:[subtotal_idr]],3,0)</f>
        <v>199000</v>
      </c>
      <c r="J4875" s="5">
        <f>VLOOKUP(working_table!$G4875,order_items[[#All],[product_id]:[subtotal_idr]],4,0)</f>
        <v>199000</v>
      </c>
      <c r="K4875" t="str">
        <f>VLOOKUP($G4875,products7[#All],2,0)</f>
        <v>Topi Baseball SandangIndo</v>
      </c>
      <c r="L4875" t="str">
        <f>VLOOKUP($G4875,products7[#All],3,0)</f>
        <v>Accessories</v>
      </c>
      <c r="M4875" t="str">
        <f>VLOOKUP($G4875,products7[#All],7,0)</f>
        <v>SandangIndo</v>
      </c>
    </row>
    <row r="4876" spans="1:13" x14ac:dyDescent="0.35">
      <c r="A4876" t="s">
        <v>10487</v>
      </c>
      <c r="B4876" s="2">
        <f>VLOOKUP(A4876,orders[#All],3,0)</f>
        <v>44960</v>
      </c>
      <c r="C4876" t="str">
        <f>VLOOKUP($A4876,orders[#All],9,0)</f>
        <v>delivered</v>
      </c>
      <c r="D4876" t="str">
        <f>VLOOKUP($A4876,orders[#All],5,0)</f>
        <v>Medan</v>
      </c>
      <c r="E4876" t="str">
        <f>VLOOKUP($A4876,orders[#All],6,0)</f>
        <v>Sumatera Utara</v>
      </c>
      <c r="F4876" t="str">
        <f>VLOOKUP($A4876,orders[#All],10,0)</f>
        <v>TANPA PROMO</v>
      </c>
      <c r="G4876" t="s">
        <v>2780</v>
      </c>
      <c r="H4876">
        <f>VLOOKUP(working_table!G4876,order_items[[#All],[product_id]:[subtotal_idr]],2,0)</f>
        <v>2</v>
      </c>
      <c r="I4876" s="5">
        <f>VLOOKUP(working_table!$G4876,order_items[[#All],[product_id]:[subtotal_idr]],3,0)</f>
        <v>449000</v>
      </c>
      <c r="J4876" s="5">
        <f>VLOOKUP(working_table!$G4876,order_items[[#All],[product_id]:[subtotal_idr]],4,0)</f>
        <v>898000</v>
      </c>
      <c r="K4876" t="str">
        <f>VLOOKUP($G4876,products7[#All],2,0)</f>
        <v>Jacket Coach NusaBrand</v>
      </c>
      <c r="L4876" t="str">
        <f>VLOOKUP($G4876,products7[#All],3,0)</f>
        <v>Jacket</v>
      </c>
      <c r="M4876" t="str">
        <f>VLOOKUP($G4876,products7[#All],7,0)</f>
        <v>NusaBrand</v>
      </c>
    </row>
    <row r="4877" spans="1:13" x14ac:dyDescent="0.35">
      <c r="A4877" t="s">
        <v>10487</v>
      </c>
      <c r="B4877" s="2">
        <f>VLOOKUP(A4877,orders[#All],3,0)</f>
        <v>44960</v>
      </c>
      <c r="C4877" t="str">
        <f>VLOOKUP($A4877,orders[#All],9,0)</f>
        <v>delivered</v>
      </c>
      <c r="D4877" t="str">
        <f>VLOOKUP($A4877,orders[#All],5,0)</f>
        <v>Medan</v>
      </c>
      <c r="E4877" t="str">
        <f>VLOOKUP($A4877,orders[#All],6,0)</f>
        <v>Sumatera Utara</v>
      </c>
      <c r="F4877" t="str">
        <f>VLOOKUP($A4877,orders[#All],10,0)</f>
        <v>TANPA PROMO</v>
      </c>
      <c r="G4877" t="s">
        <v>3077</v>
      </c>
      <c r="H4877">
        <f>VLOOKUP(working_table!G4877,order_items[[#All],[product_id]:[subtotal_idr]],2,0)</f>
        <v>2</v>
      </c>
      <c r="I4877" s="5">
        <f>VLOOKUP(working_table!$G4877,order_items[[#All],[product_id]:[subtotal_idr]],3,0)</f>
        <v>199000</v>
      </c>
      <c r="J4877" s="5">
        <f>VLOOKUP(working_table!$G4877,order_items[[#All],[product_id]:[subtotal_idr]],4,0)</f>
        <v>398000</v>
      </c>
      <c r="K4877" t="str">
        <f>VLOOKUP($G4877,products7[#All],2,0)</f>
        <v>T-Shirt Striped Tropika Style</v>
      </c>
      <c r="L4877" t="str">
        <f>VLOOKUP($G4877,products7[#All],3,0)</f>
        <v>T-Shirt</v>
      </c>
      <c r="M4877" t="str">
        <f>VLOOKUP($G4877,products7[#All],7,0)</f>
        <v>Tropika Style</v>
      </c>
    </row>
    <row r="4878" spans="1:13" x14ac:dyDescent="0.35">
      <c r="A4878" t="s">
        <v>10487</v>
      </c>
      <c r="B4878" s="2">
        <f>VLOOKUP(A4878,orders[#All],3,0)</f>
        <v>44960</v>
      </c>
      <c r="C4878" t="str">
        <f>VLOOKUP($A4878,orders[#All],9,0)</f>
        <v>delivered</v>
      </c>
      <c r="D4878" t="str">
        <f>VLOOKUP($A4878,orders[#All],5,0)</f>
        <v>Medan</v>
      </c>
      <c r="E4878" t="str">
        <f>VLOOKUP($A4878,orders[#All],6,0)</f>
        <v>Sumatera Utara</v>
      </c>
      <c r="F4878" t="str">
        <f>VLOOKUP($A4878,orders[#All],10,0)</f>
        <v>TANPA PROMO</v>
      </c>
      <c r="G4878" t="s">
        <v>3883</v>
      </c>
      <c r="H4878">
        <f>VLOOKUP(working_table!G4878,order_items[[#All],[product_id]:[subtotal_idr]],2,0)</f>
        <v>1</v>
      </c>
      <c r="I4878" s="5">
        <f>VLOOKUP(working_table!$G4878,order_items[[#All],[product_id]:[subtotal_idr]],3,0)</f>
        <v>49000</v>
      </c>
      <c r="J4878" s="5">
        <f>VLOOKUP(working_table!$G4878,order_items[[#All],[product_id]:[subtotal_idr]],4,0)</f>
        <v>49000</v>
      </c>
      <c r="K4878" t="str">
        <f>VLOOKUP($G4878,products7[#All],2,0)</f>
        <v>T-Shirt Slim Fit Kanvas Lokal</v>
      </c>
      <c r="L4878" t="str">
        <f>VLOOKUP($G4878,products7[#All],3,0)</f>
        <v>Kemeja</v>
      </c>
      <c r="M4878" t="str">
        <f>VLOOKUP($G4878,products7[#All],7,0)</f>
        <v>Kanvas Lokal</v>
      </c>
    </row>
    <row r="4879" spans="1:13" x14ac:dyDescent="0.35">
      <c r="A4879" t="s">
        <v>10491</v>
      </c>
      <c r="B4879" s="2">
        <f>VLOOKUP(A4879,orders[#All],3,0)</f>
        <v>44717</v>
      </c>
      <c r="C4879" t="str">
        <f>VLOOKUP($A4879,orders[#All],9,0)</f>
        <v>delivered</v>
      </c>
      <c r="D4879" t="str">
        <f>VLOOKUP($A4879,orders[#All],5,0)</f>
        <v>Malang</v>
      </c>
      <c r="E4879" t="str">
        <f>VLOOKUP($A4879,orders[#All],6,0)</f>
        <v>Jawa Timur</v>
      </c>
      <c r="F4879" t="str">
        <f>VLOOKUP($A4879,orders[#All],10,0)</f>
        <v>TANPA PROMO</v>
      </c>
      <c r="G4879" t="s">
        <v>2901</v>
      </c>
      <c r="H4879">
        <f>VLOOKUP(working_table!G4879,order_items[[#All],[product_id]:[subtotal_idr]],2,0)</f>
        <v>1</v>
      </c>
      <c r="I4879" s="5">
        <f>VLOOKUP(working_table!$G4879,order_items[[#All],[product_id]:[subtotal_idr]],3,0)</f>
        <v>119000</v>
      </c>
      <c r="J4879" s="5">
        <f>VLOOKUP(working_table!$G4879,order_items[[#All],[product_id]:[subtotal_idr]],4,0)</f>
        <v>119000</v>
      </c>
      <c r="K4879" t="str">
        <f>VLOOKUP($G4879,products7[#All],2,0)</f>
        <v>Kemeja Linen Pesona Indo</v>
      </c>
      <c r="L4879" t="str">
        <f>VLOOKUP($G4879,products7[#All],3,0)</f>
        <v>T-Shirt</v>
      </c>
      <c r="M4879" t="str">
        <f>VLOOKUP($G4879,products7[#All],7,0)</f>
        <v>Pesona Indo</v>
      </c>
    </row>
    <row r="4880" spans="1:13" x14ac:dyDescent="0.35">
      <c r="A4880" t="s">
        <v>10493</v>
      </c>
      <c r="B4880" s="2">
        <f>VLOOKUP(A4880,orders[#All],3,0)</f>
        <v>45656</v>
      </c>
      <c r="C4880" t="str">
        <f>VLOOKUP($A4880,orders[#All],9,0)</f>
        <v>delivered</v>
      </c>
      <c r="D4880" t="str">
        <f>VLOOKUP($A4880,orders[#All],5,0)</f>
        <v>Medan</v>
      </c>
      <c r="E4880" t="str">
        <f>VLOOKUP($A4880,orders[#All],6,0)</f>
        <v>Sumatera Utara</v>
      </c>
      <c r="F4880" t="str">
        <f>VLOOKUP($A4880,orders[#All],10,0)</f>
        <v>TANPA PROMO</v>
      </c>
      <c r="G4880" t="s">
        <v>3883</v>
      </c>
      <c r="H4880">
        <f>VLOOKUP(working_table!G4880,order_items[[#All],[product_id]:[subtotal_idr]],2,0)</f>
        <v>1</v>
      </c>
      <c r="I4880" s="5">
        <f>VLOOKUP(working_table!$G4880,order_items[[#All],[product_id]:[subtotal_idr]],3,0)</f>
        <v>49000</v>
      </c>
      <c r="J4880" s="5">
        <f>VLOOKUP(working_table!$G4880,order_items[[#All],[product_id]:[subtotal_idr]],4,0)</f>
        <v>49000</v>
      </c>
      <c r="K4880" t="str">
        <f>VLOOKUP($G4880,products7[#All],2,0)</f>
        <v>T-Shirt Slim Fit Kanvas Lokal</v>
      </c>
      <c r="L4880" t="str">
        <f>VLOOKUP($G4880,products7[#All],3,0)</f>
        <v>Kemeja</v>
      </c>
      <c r="M4880" t="str">
        <f>VLOOKUP($G4880,products7[#All],7,0)</f>
        <v>Kanvas Lokal</v>
      </c>
    </row>
    <row r="4881" spans="1:13" x14ac:dyDescent="0.35">
      <c r="A4881" t="s">
        <v>10493</v>
      </c>
      <c r="B4881" s="2">
        <f>VLOOKUP(A4881,orders[#All],3,0)</f>
        <v>45656</v>
      </c>
      <c r="C4881" t="str">
        <f>VLOOKUP($A4881,orders[#All],9,0)</f>
        <v>delivered</v>
      </c>
      <c r="D4881" t="str">
        <f>VLOOKUP($A4881,orders[#All],5,0)</f>
        <v>Medan</v>
      </c>
      <c r="E4881" t="str">
        <f>VLOOKUP($A4881,orders[#All],6,0)</f>
        <v>Sumatera Utara</v>
      </c>
      <c r="F4881" t="str">
        <f>VLOOKUP($A4881,orders[#All],10,0)</f>
        <v>TANPA PROMO</v>
      </c>
      <c r="G4881" t="s">
        <v>2485</v>
      </c>
      <c r="H4881">
        <f>VLOOKUP(working_table!G4881,order_items[[#All],[product_id]:[subtotal_idr]],2,0)</f>
        <v>3</v>
      </c>
      <c r="I4881" s="5">
        <f>VLOOKUP(working_table!$G4881,order_items[[#All],[product_id]:[subtotal_idr]],3,0)</f>
        <v>89000</v>
      </c>
      <c r="J4881" s="5">
        <f>VLOOKUP(working_table!$G4881,order_items[[#All],[product_id]:[subtotal_idr]],4,0)</f>
        <v>267000</v>
      </c>
      <c r="K4881" t="str">
        <f>VLOOKUP($G4881,products7[#All],2,0)</f>
        <v>Dress Mini Casual Riang Apparel</v>
      </c>
      <c r="L4881" t="str">
        <f>VLOOKUP($G4881,products7[#All],3,0)</f>
        <v>Dress</v>
      </c>
      <c r="M4881" t="str">
        <f>VLOOKUP($G4881,products7[#All],7,0)</f>
        <v>Riang Apparel</v>
      </c>
    </row>
    <row r="4882" spans="1:13" x14ac:dyDescent="0.35">
      <c r="A4882" t="s">
        <v>10496</v>
      </c>
      <c r="B4882" s="2">
        <f>VLOOKUP(A4882,orders[#All],3,0)</f>
        <v>45406</v>
      </c>
      <c r="C4882" t="str">
        <f>VLOOKUP($A4882,orders[#All],9,0)</f>
        <v>delivered</v>
      </c>
      <c r="D4882" t="str">
        <f>VLOOKUP($A4882,orders[#All],5,0)</f>
        <v>Palembang</v>
      </c>
      <c r="E4882" t="str">
        <f>VLOOKUP($A4882,orders[#All],6,0)</f>
        <v>Sumatera Selatan</v>
      </c>
      <c r="F4882" t="str">
        <f>VLOOKUP($A4882,orders[#All],10,0)</f>
        <v>TANPA PROMO</v>
      </c>
      <c r="G4882" t="s">
        <v>3161</v>
      </c>
      <c r="H4882">
        <f>VLOOKUP(working_table!G4882,order_items[[#All],[product_id]:[subtotal_idr]],2,0)</f>
        <v>1</v>
      </c>
      <c r="I4882" s="5">
        <f>VLOOKUP(working_table!$G4882,order_items[[#All],[product_id]:[subtotal_idr]],3,0)</f>
        <v>349000</v>
      </c>
      <c r="J4882" s="5">
        <f>VLOOKUP(working_table!$G4882,order_items[[#All],[product_id]:[subtotal_idr]],4,0)</f>
        <v>349000</v>
      </c>
      <c r="K4882" t="str">
        <f>VLOOKUP($G4882,products7[#All],2,0)</f>
        <v>Tas Selempang Pesona Indo</v>
      </c>
      <c r="L4882" t="str">
        <f>VLOOKUP($G4882,products7[#All],3,0)</f>
        <v>Accessories</v>
      </c>
      <c r="M4882" t="str">
        <f>VLOOKUP($G4882,products7[#All],7,0)</f>
        <v>Pesona Indo</v>
      </c>
    </row>
    <row r="4883" spans="1:13" x14ac:dyDescent="0.35">
      <c r="A4883" t="s">
        <v>10498</v>
      </c>
      <c r="B4883" s="2">
        <f>VLOOKUP(A4883,orders[#All],3,0)</f>
        <v>45236</v>
      </c>
      <c r="C4883" t="str">
        <f>VLOOKUP($A4883,orders[#All],9,0)</f>
        <v>delivered</v>
      </c>
      <c r="D4883" t="str">
        <f>VLOOKUP($A4883,orders[#All],5,0)</f>
        <v>Semarang</v>
      </c>
      <c r="E4883" t="str">
        <f>VLOOKUP($A4883,orders[#All],6,0)</f>
        <v>Jawa Tengah</v>
      </c>
      <c r="F4883" t="str">
        <f>VLOOKUP($A4883,orders[#All],10,0)</f>
        <v>TANPA PROMO</v>
      </c>
      <c r="G4883" t="s">
        <v>2937</v>
      </c>
      <c r="H4883">
        <f>VLOOKUP(working_table!G4883,order_items[[#All],[product_id]:[subtotal_idr]],2,0)</f>
        <v>1</v>
      </c>
      <c r="I4883" s="5">
        <f>VLOOKUP(working_table!$G4883,order_items[[#All],[product_id]:[subtotal_idr]],3,0)</f>
        <v>49000</v>
      </c>
      <c r="J4883" s="5">
        <f>VLOOKUP(working_table!$G4883,order_items[[#All],[product_id]:[subtotal_idr]],4,0)</f>
        <v>49000</v>
      </c>
      <c r="K4883" t="str">
        <f>VLOOKUP($G4883,products7[#All],2,0)</f>
        <v>Jacket Denim Ratu Mode</v>
      </c>
      <c r="L4883" t="str">
        <f>VLOOKUP($G4883,products7[#All],3,0)</f>
        <v>Jacket</v>
      </c>
      <c r="M4883" t="str">
        <f>VLOOKUP($G4883,products7[#All],7,0)</f>
        <v>Ratu Mode</v>
      </c>
    </row>
    <row r="4884" spans="1:13" x14ac:dyDescent="0.35">
      <c r="A4884" t="s">
        <v>10498</v>
      </c>
      <c r="B4884" s="2">
        <f>VLOOKUP(A4884,orders[#All],3,0)</f>
        <v>45236</v>
      </c>
      <c r="C4884" t="str">
        <f>VLOOKUP($A4884,orders[#All],9,0)</f>
        <v>delivered</v>
      </c>
      <c r="D4884" t="str">
        <f>VLOOKUP($A4884,orders[#All],5,0)</f>
        <v>Semarang</v>
      </c>
      <c r="E4884" t="str">
        <f>VLOOKUP($A4884,orders[#All],6,0)</f>
        <v>Jawa Tengah</v>
      </c>
      <c r="F4884" t="str">
        <f>VLOOKUP($A4884,orders[#All],10,0)</f>
        <v>TANPA PROMO</v>
      </c>
      <c r="G4884" t="s">
        <v>3193</v>
      </c>
      <c r="H4884">
        <f>VLOOKUP(working_table!G4884,order_items[[#All],[product_id]:[subtotal_idr]],2,0)</f>
        <v>1</v>
      </c>
      <c r="I4884" s="5">
        <f>VLOOKUP(working_table!$G4884,order_items[[#All],[product_id]:[subtotal_idr]],3,0)</f>
        <v>299000</v>
      </c>
      <c r="J4884" s="5">
        <f>VLOOKUP(working_table!$G4884,order_items[[#All],[product_id]:[subtotal_idr]],4,0)</f>
        <v>299000</v>
      </c>
      <c r="K4884" t="str">
        <f>VLOOKUP($G4884,products7[#All],2,0)</f>
        <v>Dress Maxi Polos Cendana Co</v>
      </c>
      <c r="L4884" t="str">
        <f>VLOOKUP($G4884,products7[#All],3,0)</f>
        <v>dress</v>
      </c>
      <c r="M4884" t="str">
        <f>VLOOKUP($G4884,products7[#All],7,0)</f>
        <v>Cendana Co</v>
      </c>
    </row>
    <row r="4885" spans="1:13" x14ac:dyDescent="0.35">
      <c r="A4885" t="s">
        <v>10501</v>
      </c>
      <c r="B4885" s="2">
        <f>VLOOKUP(A4885,orders[#All],3,0)</f>
        <v>44568</v>
      </c>
      <c r="C4885" t="str">
        <f>VLOOKUP($A4885,orders[#All],9,0)</f>
        <v>delivered</v>
      </c>
      <c r="D4885" t="str">
        <f>VLOOKUP($A4885,orders[#All],5,0)</f>
        <v>Bogor</v>
      </c>
      <c r="E4885" t="str">
        <f>VLOOKUP($A4885,orders[#All],6,0)</f>
        <v>Jawa Barat</v>
      </c>
      <c r="F4885" t="str">
        <f>VLOOKUP($A4885,orders[#All],10,0)</f>
        <v>TANPA PROMO</v>
      </c>
      <c r="G4885" t="s">
        <v>2826</v>
      </c>
      <c r="H4885">
        <f>VLOOKUP(working_table!G4885,order_items[[#All],[product_id]:[subtotal_idr]],2,0)</f>
        <v>1</v>
      </c>
      <c r="I4885" s="5">
        <f>VLOOKUP(working_table!$G4885,order_items[[#All],[product_id]:[subtotal_idr]],3,0)</f>
        <v>99000</v>
      </c>
      <c r="J4885" s="5">
        <f>VLOOKUP(working_table!$G4885,order_items[[#All],[product_id]:[subtotal_idr]],4,0)</f>
        <v>99000</v>
      </c>
      <c r="K4885" t="str">
        <f>VLOOKUP($G4885,products7[#All],2,0)</f>
        <v>Dress Midi Floral Senja Wear</v>
      </c>
      <c r="L4885" t="str">
        <f>VLOOKUP($G4885,products7[#All],3,0)</f>
        <v>Dress</v>
      </c>
      <c r="M4885" t="str">
        <f>VLOOKUP($G4885,products7[#All],7,0)</f>
        <v>Senja Wear</v>
      </c>
    </row>
    <row r="4886" spans="1:13" x14ac:dyDescent="0.35">
      <c r="A4886" t="s">
        <v>10501</v>
      </c>
      <c r="B4886" s="2">
        <f>VLOOKUP(A4886,orders[#All],3,0)</f>
        <v>44568</v>
      </c>
      <c r="C4886" t="str">
        <f>VLOOKUP($A4886,orders[#All],9,0)</f>
        <v>delivered</v>
      </c>
      <c r="D4886" t="str">
        <f>VLOOKUP($A4886,orders[#All],5,0)</f>
        <v>Bogor</v>
      </c>
      <c r="E4886" t="str">
        <f>VLOOKUP($A4886,orders[#All],6,0)</f>
        <v>Jawa Barat</v>
      </c>
      <c r="F4886" t="str">
        <f>VLOOKUP($A4886,orders[#All],10,0)</f>
        <v>TANPA PROMO</v>
      </c>
      <c r="G4886" t="s">
        <v>3360</v>
      </c>
      <c r="H4886">
        <f>VLOOKUP(working_table!G4886,order_items[[#All],[product_id]:[subtotal_idr]],2,0)</f>
        <v>1</v>
      </c>
      <c r="I4886" s="5">
        <f>VLOOKUP(working_table!$G4886,order_items[[#All],[product_id]:[subtotal_idr]],3,0)</f>
        <v>329000</v>
      </c>
      <c r="J4886" s="5">
        <f>VLOOKUP(working_table!$G4886,order_items[[#All],[product_id]:[subtotal_idr]],4,0)</f>
        <v>329000</v>
      </c>
      <c r="K4886" t="str">
        <f>VLOOKUP($G4886,products7[#All],2,0)</f>
        <v>Kacamata Hitam Senja Wear</v>
      </c>
      <c r="L4886" t="str">
        <f>VLOOKUP($G4886,products7[#All],3,0)</f>
        <v>Accessories</v>
      </c>
      <c r="M4886" t="str">
        <f>VLOOKUP($G4886,products7[#All],7,0)</f>
        <v>Senja Wear</v>
      </c>
    </row>
    <row r="4887" spans="1:13" x14ac:dyDescent="0.35">
      <c r="A4887" t="s">
        <v>10504</v>
      </c>
      <c r="B4887" s="2">
        <f>VLOOKUP(A4887,orders[#All],3,0)</f>
        <v>45335</v>
      </c>
      <c r="C4887" t="str">
        <f>VLOOKUP($A4887,orders[#All],9,0)</f>
        <v>processing</v>
      </c>
      <c r="D4887" t="str">
        <f>VLOOKUP($A4887,orders[#All],5,0)</f>
        <v>Makassar</v>
      </c>
      <c r="E4887" t="str">
        <f>VLOOKUP($A4887,orders[#All],6,0)</f>
        <v>Sulawesi Selatan</v>
      </c>
      <c r="F4887" t="str">
        <f>VLOOKUP($A4887,orders[#All],10,0)</f>
        <v>HARBOLNAS22</v>
      </c>
      <c r="G4887" t="s">
        <v>2683</v>
      </c>
      <c r="H4887">
        <f>VLOOKUP(working_table!G4887,order_items[[#All],[product_id]:[subtotal_idr]],2,0)</f>
        <v>1</v>
      </c>
      <c r="I4887" s="5">
        <f>VLOOKUP(working_table!$G4887,order_items[[#All],[product_id]:[subtotal_idr]],3,0)</f>
        <v>59000</v>
      </c>
      <c r="J4887" s="5">
        <f>VLOOKUP(working_table!$G4887,order_items[[#All],[product_id]:[subtotal_idr]],4,0)</f>
        <v>59000</v>
      </c>
      <c r="K4887" t="str">
        <f>VLOOKUP($G4887,products7[#All],2,0)</f>
        <v>T-Shirt Polos Basic Pesona Indo</v>
      </c>
      <c r="L4887" t="str">
        <f>VLOOKUP($G4887,products7[#All],3,0)</f>
        <v>T-Shirt</v>
      </c>
      <c r="M4887" t="str">
        <f>VLOOKUP($G4887,products7[#All],7,0)</f>
        <v>Pesona Indo</v>
      </c>
    </row>
    <row r="4888" spans="1:13" x14ac:dyDescent="0.35">
      <c r="A4888" t="s">
        <v>10506</v>
      </c>
      <c r="B4888" s="2">
        <f>VLOOKUP(A4888,orders[#All],3,0)</f>
        <v>44838</v>
      </c>
      <c r="C4888" t="str">
        <f>VLOOKUP($A4888,orders[#All],9,0)</f>
        <v>delivered</v>
      </c>
      <c r="D4888" t="str">
        <f>VLOOKUP($A4888,orders[#All],5,0)</f>
        <v>Bandung</v>
      </c>
      <c r="E4888" t="str">
        <f>VLOOKUP($A4888,orders[#All],6,0)</f>
        <v>Jawa Barat</v>
      </c>
      <c r="F4888" t="str">
        <f>VLOOKUP($A4888,orders[#All],10,0)</f>
        <v>RAMADAN23</v>
      </c>
      <c r="G4888" t="s">
        <v>2636</v>
      </c>
      <c r="H4888">
        <f>VLOOKUP(working_table!G4888,order_items[[#All],[product_id]:[subtotal_idr]],2,0)</f>
        <v>1</v>
      </c>
      <c r="I4888" s="5">
        <f>VLOOKUP(working_table!$G4888,order_items[[#All],[product_id]:[subtotal_idr]],3,0)</f>
        <v>229000</v>
      </c>
      <c r="J4888" s="5">
        <f>VLOOKUP(working_table!$G4888,order_items[[#All],[product_id]:[subtotal_idr]],4,0)</f>
        <v>229000</v>
      </c>
      <c r="K4888" t="str">
        <f>VLOOKUP($G4888,products7[#All],2,0)</f>
        <v>Pants Jogger Kanvas Lokal</v>
      </c>
      <c r="L4888" t="str">
        <f>VLOOKUP($G4888,products7[#All],3,0)</f>
        <v>Pants</v>
      </c>
      <c r="M4888" t="str">
        <f>VLOOKUP($G4888,products7[#All],7,0)</f>
        <v>Kanvas Lokal</v>
      </c>
    </row>
    <row r="4889" spans="1:13" x14ac:dyDescent="0.35">
      <c r="A4889" t="s">
        <v>10506</v>
      </c>
      <c r="B4889" s="2">
        <f>VLOOKUP(A4889,orders[#All],3,0)</f>
        <v>44838</v>
      </c>
      <c r="C4889" t="str">
        <f>VLOOKUP($A4889,orders[#All],9,0)</f>
        <v>delivered</v>
      </c>
      <c r="D4889" t="str">
        <f>VLOOKUP($A4889,orders[#All],5,0)</f>
        <v>Bandung</v>
      </c>
      <c r="E4889" t="str">
        <f>VLOOKUP($A4889,orders[#All],6,0)</f>
        <v>Jawa Barat</v>
      </c>
      <c r="F4889" t="str">
        <f>VLOOKUP($A4889,orders[#All],10,0)</f>
        <v>RAMADAN23</v>
      </c>
      <c r="G4889" t="s">
        <v>2919</v>
      </c>
      <c r="H4889">
        <f>VLOOKUP(working_table!G4889,order_items[[#All],[product_id]:[subtotal_idr]],2,0)</f>
        <v>1</v>
      </c>
      <c r="I4889" s="5">
        <f>VLOOKUP(working_table!$G4889,order_items[[#All],[product_id]:[subtotal_idr]],3,0)</f>
        <v>179000</v>
      </c>
      <c r="J4889" s="5">
        <f>VLOOKUP(working_table!$G4889,order_items[[#All],[product_id]:[subtotal_idr]],4,0)</f>
        <v>179000</v>
      </c>
      <c r="K4889" t="str">
        <f>VLOOKUP($G4889,products7[#All],2,0)</f>
        <v>Jacket Parasut Kanvas Lokal</v>
      </c>
      <c r="L4889" t="str">
        <f>VLOOKUP($G4889,products7[#All],3,0)</f>
        <v>Jacket</v>
      </c>
      <c r="M4889" t="str">
        <f>VLOOKUP($G4889,products7[#All],7,0)</f>
        <v>Kanvas Lokal</v>
      </c>
    </row>
    <row r="4890" spans="1:13" x14ac:dyDescent="0.35">
      <c r="A4890" t="s">
        <v>10506</v>
      </c>
      <c r="B4890" s="2">
        <f>VLOOKUP(A4890,orders[#All],3,0)</f>
        <v>44838</v>
      </c>
      <c r="C4890" t="str">
        <f>VLOOKUP($A4890,orders[#All],9,0)</f>
        <v>delivered</v>
      </c>
      <c r="D4890" t="str">
        <f>VLOOKUP($A4890,orders[#All],5,0)</f>
        <v>Bandung</v>
      </c>
      <c r="E4890" t="str">
        <f>VLOOKUP($A4890,orders[#All],6,0)</f>
        <v>Jawa Barat</v>
      </c>
      <c r="F4890" t="str">
        <f>VLOOKUP($A4890,orders[#All],10,0)</f>
        <v>RAMADAN23</v>
      </c>
      <c r="G4890" t="s">
        <v>2631</v>
      </c>
      <c r="H4890">
        <f>VLOOKUP(working_table!G4890,order_items[[#All],[product_id]:[subtotal_idr]],2,0)</f>
        <v>1</v>
      </c>
      <c r="I4890" s="5">
        <f>VLOOKUP(working_table!$G4890,order_items[[#All],[product_id]:[subtotal_idr]],3,0)</f>
        <v>299000</v>
      </c>
      <c r="J4890" s="5">
        <f>VLOOKUP(working_table!$G4890,order_items[[#All],[product_id]:[subtotal_idr]],4,0)</f>
        <v>299000</v>
      </c>
      <c r="K4890" t="str">
        <f>VLOOKUP($G4890,products7[#All],2,0)</f>
        <v>Kemeja Linen NusaBrand</v>
      </c>
      <c r="L4890" t="str">
        <f>VLOOKUP($G4890,products7[#All],3,0)</f>
        <v>kemeja</v>
      </c>
      <c r="M4890" t="str">
        <f>VLOOKUP($G4890,products7[#All],7,0)</f>
        <v>NusaBrand</v>
      </c>
    </row>
    <row r="4891" spans="1:13" x14ac:dyDescent="0.35">
      <c r="A4891" t="s">
        <v>10510</v>
      </c>
      <c r="B4891" s="2">
        <f>VLOOKUP(A4891,orders[#All],3,0)</f>
        <v>45224</v>
      </c>
      <c r="C4891" t="str">
        <f>VLOOKUP($A4891,orders[#All],9,0)</f>
        <v>delivered</v>
      </c>
      <c r="D4891" t="str">
        <f>VLOOKUP($A4891,orders[#All],5,0)</f>
        <v>Padang</v>
      </c>
      <c r="E4891" t="str">
        <f>VLOOKUP($A4891,orders[#All],6,0)</f>
        <v>Sumatera Barat</v>
      </c>
      <c r="F4891" t="str">
        <f>VLOOKUP($A4891,orders[#All],10,0)</f>
        <v>TANPA PROMO</v>
      </c>
      <c r="G4891" t="s">
        <v>2680</v>
      </c>
      <c r="H4891">
        <f>VLOOKUP(working_table!G4891,order_items[[#All],[product_id]:[subtotal_idr]],2,0)</f>
        <v>2</v>
      </c>
      <c r="I4891" s="5">
        <f>VLOOKUP(working_table!$G4891,order_items[[#All],[product_id]:[subtotal_idr]],3,0)</f>
        <v>279000</v>
      </c>
      <c r="J4891" s="5">
        <f>VLOOKUP(working_table!$G4891,order_items[[#All],[product_id]:[subtotal_idr]],4,0)</f>
        <v>558000</v>
      </c>
      <c r="K4891" t="str">
        <f>VLOOKUP($G4891,products7[#All],2,0)</f>
        <v>T-Shirt Lengan Panjang Riang Apparel</v>
      </c>
      <c r="L4891" t="str">
        <f>VLOOKUP($G4891,products7[#All],3,0)</f>
        <v>T-Shirt</v>
      </c>
      <c r="M4891" t="str">
        <f>VLOOKUP($G4891,products7[#All],7,0)</f>
        <v>Riang Apparel</v>
      </c>
    </row>
    <row r="4892" spans="1:13" x14ac:dyDescent="0.35">
      <c r="A4892" t="s">
        <v>10510</v>
      </c>
      <c r="B4892" s="2">
        <f>VLOOKUP(A4892,orders[#All],3,0)</f>
        <v>45224</v>
      </c>
      <c r="C4892" t="str">
        <f>VLOOKUP($A4892,orders[#All],9,0)</f>
        <v>delivered</v>
      </c>
      <c r="D4892" t="str">
        <f>VLOOKUP($A4892,orders[#All],5,0)</f>
        <v>Padang</v>
      </c>
      <c r="E4892" t="str">
        <f>VLOOKUP($A4892,orders[#All],6,0)</f>
        <v>Sumatera Barat</v>
      </c>
      <c r="F4892" t="str">
        <f>VLOOKUP($A4892,orders[#All],10,0)</f>
        <v>TANPA PROMO</v>
      </c>
      <c r="G4892" t="s">
        <v>2612</v>
      </c>
      <c r="H4892">
        <f>VLOOKUP(working_table!G4892,order_items[[#All],[product_id]:[subtotal_idr]],2,0)</f>
        <v>1</v>
      </c>
      <c r="I4892" s="5">
        <f>VLOOKUP(working_table!$G4892,order_items[[#All],[product_id]:[subtotal_idr]],3,0)</f>
        <v>149000</v>
      </c>
      <c r="J4892" s="5">
        <f>VLOOKUP(working_table!$G4892,order_items[[#All],[product_id]:[subtotal_idr]],4,0)</f>
        <v>149000</v>
      </c>
      <c r="K4892" t="str">
        <f>VLOOKUP($G4892,products7[#All],2,0)</f>
        <v>Jacket Parasut Ratu Mode</v>
      </c>
      <c r="L4892" t="str">
        <f>VLOOKUP($G4892,products7[#All],3,0)</f>
        <v>Jacket</v>
      </c>
      <c r="M4892" t="str">
        <f>VLOOKUP($G4892,products7[#All],7,0)</f>
        <v>Ratu Mode</v>
      </c>
    </row>
    <row r="4893" spans="1:13" x14ac:dyDescent="0.35">
      <c r="A4893" t="s">
        <v>10513</v>
      </c>
      <c r="B4893" s="2">
        <f>VLOOKUP(A4893,orders[#All],3,0)</f>
        <v>44944</v>
      </c>
      <c r="C4893" t="str">
        <f>VLOOKUP($A4893,orders[#All],9,0)</f>
        <v>delivered</v>
      </c>
      <c r="D4893" t="str">
        <f>VLOOKUP($A4893,orders[#All],5,0)</f>
        <v>Tangerang</v>
      </c>
      <c r="E4893" t="str">
        <f>VLOOKUP($A4893,orders[#All],6,0)</f>
        <v>Banten</v>
      </c>
      <c r="F4893" t="str">
        <f>VLOOKUP($A4893,orders[#All],10,0)</f>
        <v>SALE2024</v>
      </c>
      <c r="G4893" t="s">
        <v>2450</v>
      </c>
      <c r="H4893">
        <f>VLOOKUP(working_table!G4893,order_items[[#All],[product_id]:[subtotal_idr]],2,0)</f>
        <v>2</v>
      </c>
      <c r="I4893" s="5">
        <f>VLOOKUP(working_table!$G4893,order_items[[#All],[product_id]:[subtotal_idr]],3,0)</f>
        <v>599000</v>
      </c>
      <c r="J4893" s="5">
        <f>VLOOKUP(working_table!$G4893,order_items[[#All],[product_id]:[subtotal_idr]],4,0)</f>
        <v>1198000</v>
      </c>
      <c r="K4893" t="str">
        <f>VLOOKUP($G4893,products7[#All],2,0)</f>
        <v>Dress Bodycon Senja Wear</v>
      </c>
      <c r="L4893" t="str">
        <f>VLOOKUP($G4893,products7[#All],3,0)</f>
        <v>dress</v>
      </c>
      <c r="M4893" t="str">
        <f>VLOOKUP($G4893,products7[#All],7,0)</f>
        <v>Senja Wear</v>
      </c>
    </row>
    <row r="4894" spans="1:13" x14ac:dyDescent="0.35">
      <c r="A4894" t="s">
        <v>10513</v>
      </c>
      <c r="B4894" s="2">
        <f>VLOOKUP(A4894,orders[#All],3,0)</f>
        <v>44944</v>
      </c>
      <c r="C4894" t="str">
        <f>VLOOKUP($A4894,orders[#All],9,0)</f>
        <v>delivered</v>
      </c>
      <c r="D4894" t="str">
        <f>VLOOKUP($A4894,orders[#All],5,0)</f>
        <v>Tangerang</v>
      </c>
      <c r="E4894" t="str">
        <f>VLOOKUP($A4894,orders[#All],6,0)</f>
        <v>Banten</v>
      </c>
      <c r="F4894" t="str">
        <f>VLOOKUP($A4894,orders[#All],10,0)</f>
        <v>SALE2024</v>
      </c>
      <c r="G4894" t="s">
        <v>2851</v>
      </c>
      <c r="H4894">
        <f>VLOOKUP(working_table!G4894,order_items[[#All],[product_id]:[subtotal_idr]],2,0)</f>
        <v>2</v>
      </c>
      <c r="I4894" s="5">
        <f>VLOOKUP(working_table!$G4894,order_items[[#All],[product_id]:[subtotal_idr]],3,0)</f>
        <v>199000</v>
      </c>
      <c r="J4894" s="5">
        <f>VLOOKUP(working_table!$G4894,order_items[[#All],[product_id]:[subtotal_idr]],4,0)</f>
        <v>398000</v>
      </c>
      <c r="K4894" t="str">
        <f>VLOOKUP($G4894,products7[#All],2,0)</f>
        <v>T-Shirt Slim Fit Ratu Mode</v>
      </c>
      <c r="L4894" t="str">
        <f>VLOOKUP($G4894,products7[#All],3,0)</f>
        <v>T-Shirt</v>
      </c>
      <c r="M4894" t="str">
        <f>VLOOKUP($G4894,products7[#All],7,0)</f>
        <v>Ratu Mode</v>
      </c>
    </row>
    <row r="4895" spans="1:13" x14ac:dyDescent="0.35">
      <c r="A4895" t="s">
        <v>10516</v>
      </c>
      <c r="B4895" s="2">
        <f>VLOOKUP(A4895,orders[#All],3,0)</f>
        <v>44740</v>
      </c>
      <c r="C4895" t="str">
        <f>VLOOKUP($A4895,orders[#All],9,0)</f>
        <v>delivered</v>
      </c>
      <c r="D4895" t="str">
        <f>VLOOKUP($A4895,orders[#All],5,0)</f>
        <v>Malang</v>
      </c>
      <c r="E4895" t="str">
        <f>VLOOKUP($A4895,orders[#All],6,0)</f>
        <v>Jawa Timur</v>
      </c>
      <c r="F4895" t="str">
        <f>VLOOKUP($A4895,orders[#All],10,0)</f>
        <v>TANPA PROMO</v>
      </c>
      <c r="G4895" t="s">
        <v>4762</v>
      </c>
      <c r="H4895">
        <f>VLOOKUP(working_table!G4895,order_items[[#All],[product_id]:[subtotal_idr]],2,0)</f>
        <v>1</v>
      </c>
      <c r="I4895" s="5">
        <f>VLOOKUP(working_table!$G4895,order_items[[#All],[product_id]:[subtotal_idr]],3,0)</f>
        <v>149000</v>
      </c>
      <c r="J4895" s="5">
        <f>VLOOKUP(working_table!$G4895,order_items[[#All],[product_id]:[subtotal_idr]],4,0)</f>
        <v>149000</v>
      </c>
      <c r="K4895" t="str">
        <f>VLOOKUP($G4895,products7[#All],2,0)</f>
        <v>Dress A-Line Kanvas Lokal</v>
      </c>
      <c r="L4895" t="str">
        <f>VLOOKUP($G4895,products7[#All],3,0)</f>
        <v>dress</v>
      </c>
      <c r="M4895" t="str">
        <f>VLOOKUP($G4895,products7[#All],7,0)</f>
        <v>Kanvas Lokal</v>
      </c>
    </row>
    <row r="4896" spans="1:13" x14ac:dyDescent="0.35">
      <c r="A4896" t="s">
        <v>10518</v>
      </c>
      <c r="B4896" s="2">
        <f>VLOOKUP(A4896,orders[#All],3,0)</f>
        <v>45081</v>
      </c>
      <c r="C4896" t="str">
        <f>VLOOKUP($A4896,orders[#All],9,0)</f>
        <v>shipped</v>
      </c>
      <c r="D4896" t="str">
        <f>VLOOKUP($A4896,orders[#All],5,0)</f>
        <v>Denpasar</v>
      </c>
      <c r="E4896" t="str">
        <f>VLOOKUP($A4896,orders[#All],6,0)</f>
        <v>Bali</v>
      </c>
      <c r="F4896" t="str">
        <f>VLOOKUP($A4896,orders[#All],10,0)</f>
        <v>TANPA PROMO</v>
      </c>
      <c r="G4896" t="s">
        <v>2662</v>
      </c>
      <c r="H4896">
        <f>VLOOKUP(working_table!G4896,order_items[[#All],[product_id]:[subtotal_idr]],2,0)</f>
        <v>1</v>
      </c>
      <c r="I4896" s="5">
        <f>VLOOKUP(working_table!$G4896,order_items[[#All],[product_id]:[subtotal_idr]],3,0)</f>
        <v>149000</v>
      </c>
      <c r="J4896" s="5">
        <f>VLOOKUP(working_table!$G4896,order_items[[#All],[product_id]:[subtotal_idr]],4,0)</f>
        <v>149000</v>
      </c>
      <c r="K4896" t="str">
        <f>VLOOKUP($G4896,products7[#All],2,0)</f>
        <v>Topi Baseball Cendana Co</v>
      </c>
      <c r="L4896" t="str">
        <f>VLOOKUP($G4896,products7[#All],3,0)</f>
        <v>Accessories</v>
      </c>
      <c r="M4896" t="str">
        <f>VLOOKUP($G4896,products7[#All],7,0)</f>
        <v>Cendana Co</v>
      </c>
    </row>
    <row r="4897" spans="1:13" x14ac:dyDescent="0.35">
      <c r="A4897" t="s">
        <v>10520</v>
      </c>
      <c r="B4897" s="2">
        <f>VLOOKUP(A4897,orders[#All],3,0)</f>
        <v>45526</v>
      </c>
      <c r="C4897" t="str">
        <f>VLOOKUP($A4897,orders[#All],9,0)</f>
        <v>delivered</v>
      </c>
      <c r="D4897" t="str">
        <f>VLOOKUP($A4897,orders[#All],5,0)</f>
        <v>Semarang</v>
      </c>
      <c r="E4897" t="str">
        <f>VLOOKUP($A4897,orders[#All],6,0)</f>
        <v>Jawa Tengah</v>
      </c>
      <c r="F4897" t="str">
        <f>VLOOKUP($A4897,orders[#All],10,0)</f>
        <v>TANPA PROMO</v>
      </c>
      <c r="G4897" t="s">
        <v>3095</v>
      </c>
      <c r="H4897">
        <f>VLOOKUP(working_table!G4897,order_items[[#All],[product_id]:[subtotal_idr]],2,0)</f>
        <v>2</v>
      </c>
      <c r="I4897" s="5">
        <f>VLOOKUP(working_table!$G4897,order_items[[#All],[product_id]:[subtotal_idr]],3,0)</f>
        <v>549000</v>
      </c>
      <c r="J4897" s="5">
        <f>VLOOKUP(working_table!$G4897,order_items[[#All],[product_id]:[subtotal_idr]],4,0)</f>
        <v>1098000</v>
      </c>
      <c r="K4897" t="str">
        <f>VLOOKUP($G4897,products7[#All],2,0)</f>
        <v>Kemeja Oxford NusaBrand</v>
      </c>
      <c r="L4897" t="str">
        <f>VLOOKUP($G4897,products7[#All],3,0)</f>
        <v>T-Shirt</v>
      </c>
      <c r="M4897" t="str">
        <f>VLOOKUP($G4897,products7[#All],7,0)</f>
        <v>NusaBrand</v>
      </c>
    </row>
    <row r="4898" spans="1:13" x14ac:dyDescent="0.35">
      <c r="A4898" t="s">
        <v>10520</v>
      </c>
      <c r="B4898" s="2">
        <f>VLOOKUP(A4898,orders[#All],3,0)</f>
        <v>45526</v>
      </c>
      <c r="C4898" t="str">
        <f>VLOOKUP($A4898,orders[#All],9,0)</f>
        <v>delivered</v>
      </c>
      <c r="D4898" t="str">
        <f>VLOOKUP($A4898,orders[#All],5,0)</f>
        <v>Semarang</v>
      </c>
      <c r="E4898" t="str">
        <f>VLOOKUP($A4898,orders[#All],6,0)</f>
        <v>Jawa Tengah</v>
      </c>
      <c r="F4898" t="str">
        <f>VLOOKUP($A4898,orders[#All],10,0)</f>
        <v>TANPA PROMO</v>
      </c>
      <c r="G4898" t="s">
        <v>2606</v>
      </c>
      <c r="H4898">
        <f>VLOOKUP(working_table!G4898,order_items[[#All],[product_id]:[subtotal_idr]],2,0)</f>
        <v>1</v>
      </c>
      <c r="I4898" s="5">
        <f>VLOOKUP(working_table!$G4898,order_items[[#All],[product_id]:[subtotal_idr]],3,0)</f>
        <v>499000</v>
      </c>
      <c r="J4898" s="5">
        <f>VLOOKUP(working_table!$G4898,order_items[[#All],[product_id]:[subtotal_idr]],4,0)</f>
        <v>499000</v>
      </c>
      <c r="K4898" t="str">
        <f>VLOOKUP($G4898,products7[#All],2,0)</f>
        <v>Pants Jeans Slim Riang Apparel</v>
      </c>
      <c r="L4898" t="str">
        <f>VLOOKUP($G4898,products7[#All],3,0)</f>
        <v>Pants</v>
      </c>
      <c r="M4898" t="str">
        <f>VLOOKUP($G4898,products7[#All],7,0)</f>
        <v>Riang Apparel</v>
      </c>
    </row>
    <row r="4899" spans="1:13" x14ac:dyDescent="0.35">
      <c r="A4899" t="s">
        <v>10523</v>
      </c>
      <c r="B4899" s="2">
        <f>VLOOKUP(A4899,orders[#All],3,0)</f>
        <v>45294</v>
      </c>
      <c r="C4899" t="str">
        <f>VLOOKUP($A4899,orders[#All],9,0)</f>
        <v>processing</v>
      </c>
      <c r="D4899" t="str">
        <f>VLOOKUP($A4899,orders[#All],5,0)</f>
        <v>Malang</v>
      </c>
      <c r="E4899" t="str">
        <f>VLOOKUP($A4899,orders[#All],6,0)</f>
        <v>Jawa Timur</v>
      </c>
      <c r="F4899" t="str">
        <f>VLOOKUP($A4899,orders[#All],10,0)</f>
        <v>FLASHSALE</v>
      </c>
      <c r="G4899" t="s">
        <v>3701</v>
      </c>
      <c r="H4899">
        <f>VLOOKUP(working_table!G4899,order_items[[#All],[product_id]:[subtotal_idr]],2,0)</f>
        <v>1</v>
      </c>
      <c r="I4899" s="5">
        <f>VLOOKUP(working_table!$G4899,order_items[[#All],[product_id]:[subtotal_idr]],3,0)</f>
        <v>399000</v>
      </c>
      <c r="J4899" s="5">
        <f>VLOOKUP(working_table!$G4899,order_items[[#All],[product_id]:[subtotal_idr]],4,0)</f>
        <v>399000</v>
      </c>
      <c r="K4899" t="str">
        <f>VLOOKUP($G4899,products7[#All],2,0)</f>
        <v>Tas Selempang Riang Apparel</v>
      </c>
      <c r="L4899" t="str">
        <f>VLOOKUP($G4899,products7[#All],3,0)</f>
        <v>Accessories</v>
      </c>
      <c r="M4899" t="str">
        <f>VLOOKUP($G4899,products7[#All],7,0)</f>
        <v>Riang Apparel</v>
      </c>
    </row>
    <row r="4900" spans="1:13" x14ac:dyDescent="0.35">
      <c r="A4900" t="s">
        <v>10525</v>
      </c>
      <c r="B4900" s="2">
        <f>VLOOKUP(A4900,orders[#All],3,0)</f>
        <v>44929</v>
      </c>
      <c r="C4900" t="str">
        <f>VLOOKUP($A4900,orders[#All],9,0)</f>
        <v>delivered</v>
      </c>
      <c r="D4900" t="str">
        <f>VLOOKUP($A4900,orders[#All],5,0)</f>
        <v>Medan</v>
      </c>
      <c r="E4900" t="str">
        <f>VLOOKUP($A4900,orders[#All],6,0)</f>
        <v>Sumatera Utara</v>
      </c>
      <c r="F4900" t="str">
        <f>VLOOKUP($A4900,orders[#All],10,0)</f>
        <v>RAMADAN23</v>
      </c>
      <c r="G4900" t="s">
        <v>3095</v>
      </c>
      <c r="H4900">
        <f>VLOOKUP(working_table!G4900,order_items[[#All],[product_id]:[subtotal_idr]],2,0)</f>
        <v>2</v>
      </c>
      <c r="I4900" s="5">
        <f>VLOOKUP(working_table!$G4900,order_items[[#All],[product_id]:[subtotal_idr]],3,0)</f>
        <v>549000</v>
      </c>
      <c r="J4900" s="5">
        <f>VLOOKUP(working_table!$G4900,order_items[[#All],[product_id]:[subtotal_idr]],4,0)</f>
        <v>1098000</v>
      </c>
      <c r="K4900" t="str">
        <f>VLOOKUP($G4900,products7[#All],2,0)</f>
        <v>Kemeja Oxford NusaBrand</v>
      </c>
      <c r="L4900" t="str">
        <f>VLOOKUP($G4900,products7[#All],3,0)</f>
        <v>T-Shirt</v>
      </c>
      <c r="M4900" t="str">
        <f>VLOOKUP($G4900,products7[#All],7,0)</f>
        <v>NusaBrand</v>
      </c>
    </row>
    <row r="4901" spans="1:13" x14ac:dyDescent="0.35">
      <c r="A4901" t="s">
        <v>10527</v>
      </c>
      <c r="B4901" s="2">
        <f>VLOOKUP(A4901,orders[#All],3,0)</f>
        <v>44593</v>
      </c>
      <c r="C4901" t="str">
        <f>VLOOKUP($A4901,orders[#All],9,0)</f>
        <v>delivered</v>
      </c>
      <c r="D4901" t="str">
        <f>VLOOKUP($A4901,orders[#All],5,0)</f>
        <v>Makassar</v>
      </c>
      <c r="E4901" t="str">
        <f>VLOOKUP($A4901,orders[#All],6,0)</f>
        <v>Sulawesi Selatan</v>
      </c>
      <c r="F4901" t="str">
        <f>VLOOKUP($A4901,orders[#All],10,0)</f>
        <v>TANPA PROMO</v>
      </c>
      <c r="G4901" t="s">
        <v>2634</v>
      </c>
      <c r="H4901">
        <f>VLOOKUP(working_table!G4901,order_items[[#All],[product_id]:[subtotal_idr]],2,0)</f>
        <v>1</v>
      </c>
      <c r="I4901" s="5">
        <f>VLOOKUP(working_table!$G4901,order_items[[#All],[product_id]:[subtotal_idr]],3,0)</f>
        <v>49000</v>
      </c>
      <c r="J4901" s="5">
        <f>VLOOKUP(working_table!$G4901,order_items[[#All],[product_id]:[subtotal_idr]],4,0)</f>
        <v>49000</v>
      </c>
      <c r="K4901" t="str">
        <f>VLOOKUP($G4901,products7[#All],2,0)</f>
        <v>T-Shirt Raglan Riang Apparel</v>
      </c>
      <c r="L4901" t="str">
        <f>VLOOKUP($G4901,products7[#All],3,0)</f>
        <v>T-Shirt</v>
      </c>
      <c r="M4901" t="str">
        <f>VLOOKUP($G4901,products7[#All],7,0)</f>
        <v>Riang Apparel</v>
      </c>
    </row>
    <row r="4902" spans="1:13" x14ac:dyDescent="0.35">
      <c r="A4902" t="s">
        <v>10529</v>
      </c>
      <c r="B4902" s="2">
        <f>VLOOKUP(A4902,orders[#All],3,0)</f>
        <v>45077</v>
      </c>
      <c r="C4902" t="str">
        <f>VLOOKUP($A4902,orders[#All],9,0)</f>
        <v>delivered</v>
      </c>
      <c r="D4902" t="str">
        <f>VLOOKUP($A4902,orders[#All],5,0)</f>
        <v>Pontianak</v>
      </c>
      <c r="E4902" t="str">
        <f>VLOOKUP($A4902,orders[#All],6,0)</f>
        <v>Kalimantan Barat</v>
      </c>
      <c r="F4902" t="str">
        <f>VLOOKUP($A4902,orders[#All],10,0)</f>
        <v>TANPA PROMO</v>
      </c>
      <c r="G4902" t="s">
        <v>2669</v>
      </c>
      <c r="H4902">
        <f>VLOOKUP(working_table!G4902,order_items[[#All],[product_id]:[subtotal_idr]],2,0)</f>
        <v>1</v>
      </c>
      <c r="I4902" s="5">
        <f>VLOOKUP(working_table!$G4902,order_items[[#All],[product_id]:[subtotal_idr]],3,0)</f>
        <v>249000</v>
      </c>
      <c r="J4902" s="5">
        <f>VLOOKUP(working_table!$G4902,order_items[[#All],[product_id]:[subtotal_idr]],4,0)</f>
        <v>249000</v>
      </c>
      <c r="K4902" t="str">
        <f>VLOOKUP($G4902,products7[#All],2,0)</f>
        <v>Pants Cargo Kanvas Lokal</v>
      </c>
      <c r="L4902" t="str">
        <f>VLOOKUP($G4902,products7[#All],3,0)</f>
        <v>Pants</v>
      </c>
      <c r="M4902" t="str">
        <f>VLOOKUP($G4902,products7[#All],7,0)</f>
        <v>Kanvas Lokal</v>
      </c>
    </row>
    <row r="4903" spans="1:13" x14ac:dyDescent="0.35">
      <c r="A4903" t="s">
        <v>10531</v>
      </c>
      <c r="B4903" s="2">
        <f>VLOOKUP(A4903,orders[#All],3,0)</f>
        <v>44590</v>
      </c>
      <c r="C4903" t="str">
        <f>VLOOKUP($A4903,orders[#All],9,0)</f>
        <v>delivered</v>
      </c>
      <c r="D4903" t="str">
        <f>VLOOKUP($A4903,orders[#All],5,0)</f>
        <v>Surabaya</v>
      </c>
      <c r="E4903" t="str">
        <f>VLOOKUP($A4903,orders[#All],6,0)</f>
        <v>Jawa Timur</v>
      </c>
      <c r="F4903" t="str">
        <f>VLOOKUP($A4903,orders[#All],10,0)</f>
        <v>TANPA PROMO</v>
      </c>
      <c r="G4903" t="s">
        <v>2408</v>
      </c>
      <c r="H4903">
        <f>VLOOKUP(working_table!G4903,order_items[[#All],[product_id]:[subtotal_idr]],2,0)</f>
        <v>1</v>
      </c>
      <c r="I4903" s="5">
        <f>VLOOKUP(working_table!$G4903,order_items[[#All],[product_id]:[subtotal_idr]],3,0)</f>
        <v>349000</v>
      </c>
      <c r="J4903" s="5">
        <f>VLOOKUP(working_table!$G4903,order_items[[#All],[product_id]:[subtotal_idr]],4,0)</f>
        <v>349000</v>
      </c>
      <c r="K4903" t="str">
        <f>VLOOKUP($G4903,products7[#All],2,0)</f>
        <v>Kemeja Oxford BajuKita</v>
      </c>
      <c r="L4903" t="str">
        <f>VLOOKUP($G4903,products7[#All],3,0)</f>
        <v>Kemeja</v>
      </c>
      <c r="M4903" t="str">
        <f>VLOOKUP($G4903,products7[#All],7,0)</f>
        <v>BajuKita</v>
      </c>
    </row>
    <row r="4904" spans="1:13" x14ac:dyDescent="0.35">
      <c r="A4904" t="s">
        <v>10531</v>
      </c>
      <c r="B4904" s="2">
        <f>VLOOKUP(A4904,orders[#All],3,0)</f>
        <v>44590</v>
      </c>
      <c r="C4904" t="str">
        <f>VLOOKUP($A4904,orders[#All],9,0)</f>
        <v>delivered</v>
      </c>
      <c r="D4904" t="str">
        <f>VLOOKUP($A4904,orders[#All],5,0)</f>
        <v>Surabaya</v>
      </c>
      <c r="E4904" t="str">
        <f>VLOOKUP($A4904,orders[#All],6,0)</f>
        <v>Jawa Timur</v>
      </c>
      <c r="F4904" t="str">
        <f>VLOOKUP($A4904,orders[#All],10,0)</f>
        <v>TANPA PROMO</v>
      </c>
      <c r="G4904" t="s">
        <v>2627</v>
      </c>
      <c r="H4904">
        <f>VLOOKUP(working_table!G4904,order_items[[#All],[product_id]:[subtotal_idr]],2,0)</f>
        <v>1</v>
      </c>
      <c r="I4904" s="5">
        <f>VLOOKUP(working_table!$G4904,order_items[[#All],[product_id]:[subtotal_idr]],3,0)</f>
        <v>179000</v>
      </c>
      <c r="J4904" s="5">
        <f>VLOOKUP(working_table!$G4904,order_items[[#All],[product_id]:[subtotal_idr]],4,0)</f>
        <v>179000</v>
      </c>
      <c r="K4904" t="str">
        <f>VLOOKUP($G4904,products7[#All],2,0)</f>
        <v>T-Shirt Oversize BajuKita</v>
      </c>
      <c r="L4904" t="str">
        <f>VLOOKUP($G4904,products7[#All],3,0)</f>
        <v>T-Shirt</v>
      </c>
      <c r="M4904" t="str">
        <f>VLOOKUP($G4904,products7[#All],7,0)</f>
        <v>BajuKita</v>
      </c>
    </row>
    <row r="4905" spans="1:13" x14ac:dyDescent="0.35">
      <c r="A4905" t="s">
        <v>10534</v>
      </c>
      <c r="B4905" s="2">
        <f>VLOOKUP(A4905,orders[#All],3,0)</f>
        <v>44957</v>
      </c>
      <c r="C4905" t="str">
        <f>VLOOKUP($A4905,orders[#All],9,0)</f>
        <v>delivered</v>
      </c>
      <c r="D4905" t="str">
        <f>VLOOKUP($A4905,orders[#All],5,0)</f>
        <v>Padang</v>
      </c>
      <c r="E4905" t="str">
        <f>VLOOKUP($A4905,orders[#All],6,0)</f>
        <v>Sumatera Barat</v>
      </c>
      <c r="F4905" t="str">
        <f>VLOOKUP($A4905,orders[#All],10,0)</f>
        <v>NEWUSER</v>
      </c>
      <c r="G4905" t="s">
        <v>3522</v>
      </c>
      <c r="H4905">
        <f>VLOOKUP(working_table!G4905,order_items[[#All],[product_id]:[subtotal_idr]],2,0)</f>
        <v>3</v>
      </c>
      <c r="I4905" s="5">
        <f>VLOOKUP(working_table!$G4905,order_items[[#All],[product_id]:[subtotal_idr]],3,0)</f>
        <v>249000</v>
      </c>
      <c r="J4905" s="5">
        <f>VLOOKUP(working_table!$G4905,order_items[[#All],[product_id]:[subtotal_idr]],4,0)</f>
        <v>747000</v>
      </c>
      <c r="K4905" t="str">
        <f>VLOOKUP($G4905,products7[#All],2,0)</f>
        <v>Dompet Kulit Pesona Indo</v>
      </c>
      <c r="L4905" t="str">
        <f>VLOOKUP($G4905,products7[#All],3,0)</f>
        <v>Accessories</v>
      </c>
      <c r="M4905" t="str">
        <f>VLOOKUP($G4905,products7[#All],7,0)</f>
        <v>Pesona Indo</v>
      </c>
    </row>
    <row r="4906" spans="1:13" x14ac:dyDescent="0.35">
      <c r="A4906" t="s">
        <v>10536</v>
      </c>
      <c r="B4906" s="2">
        <f>VLOOKUP(A4906,orders[#All],3,0)</f>
        <v>44674</v>
      </c>
      <c r="C4906" t="str">
        <f>VLOOKUP($A4906,orders[#All],9,0)</f>
        <v>delivered</v>
      </c>
      <c r="D4906" t="str">
        <f>VLOOKUP($A4906,orders[#All],5,0)</f>
        <v>Bogor</v>
      </c>
      <c r="E4906" t="str">
        <f>VLOOKUP($A4906,orders[#All],6,0)</f>
        <v>Jawa Barat</v>
      </c>
      <c r="F4906" t="str">
        <f>VLOOKUP($A4906,orders[#All],10,0)</f>
        <v>NEWUSER</v>
      </c>
      <c r="G4906" t="s">
        <v>3231</v>
      </c>
      <c r="H4906">
        <f>VLOOKUP(working_table!G4906,order_items[[#All],[product_id]:[subtotal_idr]],2,0)</f>
        <v>1</v>
      </c>
      <c r="I4906" s="5">
        <f>VLOOKUP(working_table!$G4906,order_items[[#All],[product_id]:[subtotal_idr]],3,0)</f>
        <v>329000</v>
      </c>
      <c r="J4906" s="5">
        <f>VLOOKUP(working_table!$G4906,order_items[[#All],[product_id]:[subtotal_idr]],4,0)</f>
        <v>329000</v>
      </c>
      <c r="K4906" t="str">
        <f>VLOOKUP($G4906,products7[#All],2,0)</f>
        <v>T-Shirt Graphic Kanvas Lokal</v>
      </c>
      <c r="L4906" t="str">
        <f>VLOOKUP($G4906,products7[#All],3,0)</f>
        <v>T-Shirt</v>
      </c>
      <c r="M4906" t="str">
        <f>VLOOKUP($G4906,products7[#All],7,0)</f>
        <v>Kanvas Lokal</v>
      </c>
    </row>
    <row r="4907" spans="1:13" x14ac:dyDescent="0.35">
      <c r="A4907" t="s">
        <v>10538</v>
      </c>
      <c r="B4907" s="2">
        <f>VLOOKUP(A4907,orders[#All],3,0)</f>
        <v>45633</v>
      </c>
      <c r="C4907" t="str">
        <f>VLOOKUP($A4907,orders[#All],9,0)</f>
        <v>cancelled</v>
      </c>
      <c r="D4907" t="str">
        <f>VLOOKUP($A4907,orders[#All],5,0)</f>
        <v>Manado</v>
      </c>
      <c r="E4907" t="str">
        <f>VLOOKUP($A4907,orders[#All],6,0)</f>
        <v>Sulawesi Utara</v>
      </c>
      <c r="F4907" t="str">
        <f>VLOOKUP($A4907,orders[#All],10,0)</f>
        <v>HARBOLNAS22</v>
      </c>
      <c r="G4907" t="s">
        <v>2806</v>
      </c>
      <c r="H4907">
        <f>VLOOKUP(working_table!G4907,order_items[[#All],[product_id]:[subtotal_idr]],2,0)</f>
        <v>1</v>
      </c>
      <c r="I4907" s="5">
        <f>VLOOKUP(working_table!$G4907,order_items[[#All],[product_id]:[subtotal_idr]],3,0)</f>
        <v>129000</v>
      </c>
      <c r="J4907" s="5">
        <f>VLOOKUP(working_table!$G4907,order_items[[#All],[product_id]:[subtotal_idr]],4,0)</f>
        <v>129000</v>
      </c>
      <c r="K4907" t="str">
        <f>VLOOKUP($G4907,products7[#All],2,0)</f>
        <v>T-Shirt Polos Basic Ratu Mode</v>
      </c>
      <c r="L4907" t="str">
        <f>VLOOKUP($G4907,products7[#All],3,0)</f>
        <v>T-Shirt</v>
      </c>
      <c r="M4907" t="str">
        <f>VLOOKUP($G4907,products7[#All],7,0)</f>
        <v>Ratu Mode</v>
      </c>
    </row>
    <row r="4908" spans="1:13" x14ac:dyDescent="0.35">
      <c r="A4908" t="s">
        <v>10538</v>
      </c>
      <c r="B4908" s="2">
        <f>VLOOKUP(A4908,orders[#All],3,0)</f>
        <v>45633</v>
      </c>
      <c r="C4908" t="str">
        <f>VLOOKUP($A4908,orders[#All],9,0)</f>
        <v>cancelled</v>
      </c>
      <c r="D4908" t="str">
        <f>VLOOKUP($A4908,orders[#All],5,0)</f>
        <v>Manado</v>
      </c>
      <c r="E4908" t="str">
        <f>VLOOKUP($A4908,orders[#All],6,0)</f>
        <v>Sulawesi Utara</v>
      </c>
      <c r="F4908" t="str">
        <f>VLOOKUP($A4908,orders[#All],10,0)</f>
        <v>HARBOLNAS22</v>
      </c>
      <c r="G4908" t="s">
        <v>2646</v>
      </c>
      <c r="H4908">
        <f>VLOOKUP(working_table!G4908,order_items[[#All],[product_id]:[subtotal_idr]],2,0)</f>
        <v>1</v>
      </c>
      <c r="I4908" s="5">
        <f>VLOOKUP(working_table!$G4908,order_items[[#All],[product_id]:[subtotal_idr]],3,0)</f>
        <v>299000</v>
      </c>
      <c r="J4908" s="5">
        <f>VLOOKUP(working_table!$G4908,order_items[[#All],[product_id]:[subtotal_idr]],4,0)</f>
        <v>299000</v>
      </c>
      <c r="K4908" t="str">
        <f>VLOOKUP($G4908,products7[#All],2,0)</f>
        <v>Dress Bodycon Tropika Style</v>
      </c>
      <c r="L4908" t="str">
        <f>VLOOKUP($G4908,products7[#All],3,0)</f>
        <v>Dress</v>
      </c>
      <c r="M4908" t="str">
        <f>VLOOKUP($G4908,products7[#All],7,0)</f>
        <v>Tropika Style</v>
      </c>
    </row>
    <row r="4909" spans="1:13" x14ac:dyDescent="0.35">
      <c r="A4909" t="s">
        <v>10538</v>
      </c>
      <c r="B4909" s="2">
        <f>VLOOKUP(A4909,orders[#All],3,0)</f>
        <v>45633</v>
      </c>
      <c r="C4909" t="str">
        <f>VLOOKUP($A4909,orders[#All],9,0)</f>
        <v>cancelled</v>
      </c>
      <c r="D4909" t="str">
        <f>VLOOKUP($A4909,orders[#All],5,0)</f>
        <v>Manado</v>
      </c>
      <c r="E4909" t="str">
        <f>VLOOKUP($A4909,orders[#All],6,0)</f>
        <v>Sulawesi Utara</v>
      </c>
      <c r="F4909" t="str">
        <f>VLOOKUP($A4909,orders[#All],10,0)</f>
        <v>HARBOLNAS22</v>
      </c>
      <c r="G4909" t="s">
        <v>3056</v>
      </c>
      <c r="H4909">
        <f>VLOOKUP(working_table!G4909,order_items[[#All],[product_id]:[subtotal_idr]],2,0)</f>
        <v>2</v>
      </c>
      <c r="I4909" s="5">
        <f>VLOOKUP(working_table!$G4909,order_items[[#All],[product_id]:[subtotal_idr]],3,0)</f>
        <v>99000</v>
      </c>
      <c r="J4909" s="5">
        <f>VLOOKUP(working_table!$G4909,order_items[[#All],[product_id]:[subtotal_idr]],4,0)</f>
        <v>198000</v>
      </c>
      <c r="K4909" t="str">
        <f>VLOOKUP($G4909,products7[#All],2,0)</f>
        <v>T-Shirt Raglan Cendana Co</v>
      </c>
      <c r="L4909" t="str">
        <f>VLOOKUP($G4909,products7[#All],3,0)</f>
        <v>T-Shirt</v>
      </c>
      <c r="M4909" t="str">
        <f>VLOOKUP($G4909,products7[#All],7,0)</f>
        <v>Cendana Co</v>
      </c>
    </row>
    <row r="4910" spans="1:13" x14ac:dyDescent="0.35">
      <c r="A4910" t="s">
        <v>10542</v>
      </c>
      <c r="B4910" s="2">
        <f>VLOOKUP(A4910,orders[#All],3,0)</f>
        <v>44680</v>
      </c>
      <c r="C4910" t="str">
        <f>VLOOKUP($A4910,orders[#All],9,0)</f>
        <v>delivered</v>
      </c>
      <c r="D4910" t="str">
        <f>VLOOKUP($A4910,orders[#All],5,0)</f>
        <v>Denpasar</v>
      </c>
      <c r="E4910" t="str">
        <f>VLOOKUP($A4910,orders[#All],6,0)</f>
        <v>Bali</v>
      </c>
      <c r="F4910" t="str">
        <f>VLOOKUP($A4910,orders[#All],10,0)</f>
        <v>TANPA PROMO</v>
      </c>
      <c r="G4910" t="s">
        <v>2773</v>
      </c>
      <c r="H4910">
        <f>VLOOKUP(working_table!G4910,order_items[[#All],[product_id]:[subtotal_idr]],2,0)</f>
        <v>1</v>
      </c>
      <c r="I4910" s="5">
        <f>VLOOKUP(working_table!$G4910,order_items[[#All],[product_id]:[subtotal_idr]],3,0)</f>
        <v>49000</v>
      </c>
      <c r="J4910" s="5">
        <f>VLOOKUP(working_table!$G4910,order_items[[#All],[product_id]:[subtotal_idr]],4,0)</f>
        <v>49000</v>
      </c>
      <c r="K4910" t="str">
        <f>VLOOKUP($G4910,products7[#All],2,0)</f>
        <v>Jacket Denim BajuKita</v>
      </c>
      <c r="L4910" t="str">
        <f>VLOOKUP($G4910,products7[#All],3,0)</f>
        <v>Jacket</v>
      </c>
      <c r="M4910" t="str">
        <f>VLOOKUP($G4910,products7[#All],7,0)</f>
        <v>BajuKita</v>
      </c>
    </row>
    <row r="4911" spans="1:13" x14ac:dyDescent="0.35">
      <c r="A4911" t="s">
        <v>10544</v>
      </c>
      <c r="B4911" s="2">
        <f>VLOOKUP(A4911,orders[#All],3,0)</f>
        <v>45379</v>
      </c>
      <c r="C4911" t="str">
        <f>VLOOKUP($A4911,orders[#All],9,0)</f>
        <v>processing</v>
      </c>
      <c r="D4911" t="str">
        <f>VLOOKUP($A4911,orders[#All],5,0)</f>
        <v>Denpasar</v>
      </c>
      <c r="E4911" t="str">
        <f>VLOOKUP($A4911,orders[#All],6,0)</f>
        <v>Bali</v>
      </c>
      <c r="F4911" t="str">
        <f>VLOOKUP($A4911,orders[#All],10,0)</f>
        <v>TANPA PROMO</v>
      </c>
      <c r="G4911" t="s">
        <v>2443</v>
      </c>
      <c r="H4911">
        <f>VLOOKUP(working_table!G4911,order_items[[#All],[product_id]:[subtotal_idr]],2,0)</f>
        <v>2</v>
      </c>
      <c r="I4911" s="5">
        <f>VLOOKUP(working_table!$G4911,order_items[[#All],[product_id]:[subtotal_idr]],3,0)</f>
        <v>89000</v>
      </c>
      <c r="J4911" s="5">
        <f>VLOOKUP(working_table!$G4911,order_items[[#All],[product_id]:[subtotal_idr]],4,0)</f>
        <v>178000</v>
      </c>
      <c r="K4911" t="str">
        <f>VLOOKUP($G4911,products7[#All],2,0)</f>
        <v>Kemeja Flanel Tropika Style</v>
      </c>
      <c r="L4911" t="str">
        <f>VLOOKUP($G4911,products7[#All],3,0)</f>
        <v>T-Shirt</v>
      </c>
      <c r="M4911" t="str">
        <f>VLOOKUP($G4911,products7[#All],7,0)</f>
        <v>Tropika Style</v>
      </c>
    </row>
    <row r="4912" spans="1:13" x14ac:dyDescent="0.35">
      <c r="A4912" t="s">
        <v>10546</v>
      </c>
      <c r="B4912" s="2">
        <f>VLOOKUP(A4912,orders[#All],3,0)</f>
        <v>45410</v>
      </c>
      <c r="C4912" t="str">
        <f>VLOOKUP($A4912,orders[#All],9,0)</f>
        <v>delivered</v>
      </c>
      <c r="D4912" t="str">
        <f>VLOOKUP($A4912,orders[#All],5,0)</f>
        <v>Malang</v>
      </c>
      <c r="E4912" t="str">
        <f>VLOOKUP($A4912,orders[#All],6,0)</f>
        <v>Jawa Timur</v>
      </c>
      <c r="F4912" t="str">
        <f>VLOOKUP($A4912,orders[#All],10,0)</f>
        <v>FLASHSALE</v>
      </c>
      <c r="G4912" t="s">
        <v>2655</v>
      </c>
      <c r="H4912">
        <f>VLOOKUP(working_table!G4912,order_items[[#All],[product_id]:[subtotal_idr]],2,0)</f>
        <v>1</v>
      </c>
      <c r="I4912" s="5">
        <f>VLOOKUP(working_table!$G4912,order_items[[#All],[product_id]:[subtotal_idr]],3,0)</f>
        <v>89000</v>
      </c>
      <c r="J4912" s="5">
        <f>VLOOKUP(working_table!$G4912,order_items[[#All],[product_id]:[subtotal_idr]],4,0)</f>
        <v>89000</v>
      </c>
      <c r="K4912" t="str">
        <f>VLOOKUP($G4912,products7[#All],2,0)</f>
        <v>Dress Maxi Polos Ratu Mode</v>
      </c>
      <c r="L4912" t="str">
        <f>VLOOKUP($G4912,products7[#All],3,0)</f>
        <v>Dress</v>
      </c>
      <c r="M4912" t="str">
        <f>VLOOKUP($G4912,products7[#All],7,0)</f>
        <v>Ratu Mode</v>
      </c>
    </row>
    <row r="4913" spans="1:13" x14ac:dyDescent="0.35">
      <c r="A4913" t="s">
        <v>10548</v>
      </c>
      <c r="B4913" s="2">
        <f>VLOOKUP(A4913,orders[#All],3,0)</f>
        <v>45632</v>
      </c>
      <c r="C4913" t="str">
        <f>VLOOKUP($A4913,orders[#All],9,0)</f>
        <v>processing</v>
      </c>
      <c r="D4913" t="str">
        <f>VLOOKUP($A4913,orders[#All],5,0)</f>
        <v>Jakarta</v>
      </c>
      <c r="E4913" t="str">
        <f>VLOOKUP($A4913,orders[#All],6,0)</f>
        <v>DKI Jakarta</v>
      </c>
      <c r="F4913" t="str">
        <f>VLOOKUP($A4913,orders[#All],10,0)</f>
        <v>NEWUSER</v>
      </c>
      <c r="G4913" t="s">
        <v>2731</v>
      </c>
      <c r="H4913">
        <f>VLOOKUP(working_table!G4913,order_items[[#All],[product_id]:[subtotal_idr]],2,0)</f>
        <v>1</v>
      </c>
      <c r="I4913" s="5">
        <f>VLOOKUP(working_table!$G4913,order_items[[#All],[product_id]:[subtotal_idr]],3,0)</f>
        <v>149000</v>
      </c>
      <c r="J4913" s="5">
        <f>VLOOKUP(working_table!$G4913,order_items[[#All],[product_id]:[subtotal_idr]],4,0)</f>
        <v>149000</v>
      </c>
      <c r="K4913" t="str">
        <f>VLOOKUP($G4913,products7[#All],2,0)</f>
        <v>Topi Baseball Cendana Co</v>
      </c>
      <c r="L4913" t="str">
        <f>VLOOKUP($G4913,products7[#All],3,0)</f>
        <v>Accessories</v>
      </c>
      <c r="M4913" t="str">
        <f>VLOOKUP($G4913,products7[#All],7,0)</f>
        <v>Cendana Co</v>
      </c>
    </row>
    <row r="4914" spans="1:13" x14ac:dyDescent="0.35">
      <c r="A4914" t="s">
        <v>10550</v>
      </c>
      <c r="B4914" s="2">
        <f>VLOOKUP(A4914,orders[#All],3,0)</f>
        <v>45583</v>
      </c>
      <c r="C4914" t="str">
        <f>VLOOKUP($A4914,orders[#All],9,0)</f>
        <v>processing</v>
      </c>
      <c r="D4914" t="str">
        <f>VLOOKUP($A4914,orders[#All],5,0)</f>
        <v>Semarang</v>
      </c>
      <c r="E4914" t="str">
        <f>VLOOKUP($A4914,orders[#All],6,0)</f>
        <v>Jawa Tengah</v>
      </c>
      <c r="F4914" t="str">
        <f>VLOOKUP($A4914,orders[#All],10,0)</f>
        <v>TANPA PROMO</v>
      </c>
      <c r="G4914" t="s">
        <v>2503</v>
      </c>
      <c r="H4914">
        <f>VLOOKUP(working_table!G4914,order_items[[#All],[product_id]:[subtotal_idr]],2,0)</f>
        <v>1</v>
      </c>
      <c r="I4914" s="5">
        <f>VLOOKUP(working_table!$G4914,order_items[[#All],[product_id]:[subtotal_idr]],3,0)</f>
        <v>349000</v>
      </c>
      <c r="J4914" s="5">
        <f>VLOOKUP(working_table!$G4914,order_items[[#All],[product_id]:[subtotal_idr]],4,0)</f>
        <v>349000</v>
      </c>
      <c r="K4914" t="str">
        <f>VLOOKUP($G4914,products7[#All],2,0)</f>
        <v>T-Shirt Slim Fit BajuKita</v>
      </c>
      <c r="L4914" t="str">
        <f>VLOOKUP($G4914,products7[#All],3,0)</f>
        <v>Kemeja</v>
      </c>
      <c r="M4914" t="str">
        <f>VLOOKUP($G4914,products7[#All],7,0)</f>
        <v>BajuKita</v>
      </c>
    </row>
    <row r="4915" spans="1:13" x14ac:dyDescent="0.35">
      <c r="A4915" t="s">
        <v>10552</v>
      </c>
      <c r="B4915" s="2">
        <f>VLOOKUP(A4915,orders[#All],3,0)</f>
        <v>45533</v>
      </c>
      <c r="C4915" t="str">
        <f>VLOOKUP($A4915,orders[#All],9,0)</f>
        <v>delivered</v>
      </c>
      <c r="D4915" t="str">
        <f>VLOOKUP($A4915,orders[#All],5,0)</f>
        <v>Banjarmasin</v>
      </c>
      <c r="E4915" t="str">
        <f>VLOOKUP($A4915,orders[#All],6,0)</f>
        <v>Kalimantan Selatan</v>
      </c>
      <c r="F4915" t="str">
        <f>VLOOKUP($A4915,orders[#All],10,0)</f>
        <v>TANPA PROMO</v>
      </c>
      <c r="G4915" t="s">
        <v>3316</v>
      </c>
      <c r="H4915">
        <f>VLOOKUP(working_table!G4915,order_items[[#All],[product_id]:[subtotal_idr]],2,0)</f>
        <v>1</v>
      </c>
      <c r="I4915" s="5">
        <f>VLOOKUP(working_table!$G4915,order_items[[#All],[product_id]:[subtotal_idr]],3,0)</f>
        <v>329000</v>
      </c>
      <c r="J4915" s="5">
        <f>VLOOKUP(working_table!$G4915,order_items[[#All],[product_id]:[subtotal_idr]],4,0)</f>
        <v>329000</v>
      </c>
      <c r="K4915" t="str">
        <f>VLOOKUP($G4915,products7[#All],2,0)</f>
        <v>T-Shirt Slim Fit Cendana Co</v>
      </c>
      <c r="L4915" t="str">
        <f>VLOOKUP($G4915,products7[#All],3,0)</f>
        <v>Kemeja</v>
      </c>
      <c r="M4915" t="str">
        <f>VLOOKUP($G4915,products7[#All],7,0)</f>
        <v>Cendana Co</v>
      </c>
    </row>
    <row r="4916" spans="1:13" x14ac:dyDescent="0.35">
      <c r="A4916" t="s">
        <v>10552</v>
      </c>
      <c r="B4916" s="2">
        <f>VLOOKUP(A4916,orders[#All],3,0)</f>
        <v>45533</v>
      </c>
      <c r="C4916" t="str">
        <f>VLOOKUP($A4916,orders[#All],9,0)</f>
        <v>delivered</v>
      </c>
      <c r="D4916" t="str">
        <f>VLOOKUP($A4916,orders[#All],5,0)</f>
        <v>Banjarmasin</v>
      </c>
      <c r="E4916" t="str">
        <f>VLOOKUP($A4916,orders[#All],6,0)</f>
        <v>Kalimantan Selatan</v>
      </c>
      <c r="F4916" t="str">
        <f>VLOOKUP($A4916,orders[#All],10,0)</f>
        <v>TANPA PROMO</v>
      </c>
      <c r="G4916" t="s">
        <v>2821</v>
      </c>
      <c r="H4916">
        <f>VLOOKUP(working_table!G4916,order_items[[#All],[product_id]:[subtotal_idr]],2,0)</f>
        <v>1</v>
      </c>
      <c r="I4916" s="5">
        <f>VLOOKUP(working_table!$G4916,order_items[[#All],[product_id]:[subtotal_idr]],3,0)</f>
        <v>69000</v>
      </c>
      <c r="J4916" s="5">
        <f>VLOOKUP(working_table!$G4916,order_items[[#All],[product_id]:[subtotal_idr]],4,0)</f>
        <v>69000</v>
      </c>
      <c r="K4916" t="str">
        <f>VLOOKUP($G4916,products7[#All],2,0)</f>
        <v>T-Shirt Slim Fit SandangIndo</v>
      </c>
      <c r="L4916" t="str">
        <f>VLOOKUP($G4916,products7[#All],3,0)</f>
        <v>T-Shirt</v>
      </c>
      <c r="M4916" t="str">
        <f>VLOOKUP($G4916,products7[#All],7,0)</f>
        <v>SandangIndo</v>
      </c>
    </row>
    <row r="4917" spans="1:13" x14ac:dyDescent="0.35">
      <c r="A4917" t="s">
        <v>10555</v>
      </c>
      <c r="B4917" s="2">
        <f>VLOOKUP(A4917,orders[#All],3,0)</f>
        <v>45089</v>
      </c>
      <c r="C4917" t="str">
        <f>VLOOKUP($A4917,orders[#All],9,0)</f>
        <v>delivered</v>
      </c>
      <c r="D4917" t="str">
        <f>VLOOKUP($A4917,orders[#All],5,0)</f>
        <v>Medan</v>
      </c>
      <c r="E4917" t="str">
        <f>VLOOKUP($A4917,orders[#All],6,0)</f>
        <v>Sumatera Utara</v>
      </c>
      <c r="F4917" t="str">
        <f>VLOOKUP($A4917,orders[#All],10,0)</f>
        <v>FLASHSALE</v>
      </c>
      <c r="G4917" t="s">
        <v>2489</v>
      </c>
      <c r="H4917">
        <f>VLOOKUP(working_table!G4917,order_items[[#All],[product_id]:[subtotal_idr]],2,0)</f>
        <v>1</v>
      </c>
      <c r="I4917" s="5">
        <f>VLOOKUP(working_table!$G4917,order_items[[#All],[product_id]:[subtotal_idr]],3,0)</f>
        <v>299000</v>
      </c>
      <c r="J4917" s="5">
        <f>VLOOKUP(working_table!$G4917,order_items[[#All],[product_id]:[subtotal_idr]],4,0)</f>
        <v>299000</v>
      </c>
      <c r="K4917" t="str">
        <f>VLOOKUP($G4917,products7[#All],2,0)</f>
        <v>Kemeja Flanel Senja Wear</v>
      </c>
      <c r="L4917" t="str">
        <f>VLOOKUP($G4917,products7[#All],3,0)</f>
        <v>Kemeja</v>
      </c>
      <c r="M4917" t="str">
        <f>VLOOKUP($G4917,products7[#All],7,0)</f>
        <v>Senja Wear</v>
      </c>
    </row>
    <row r="4918" spans="1:13" x14ac:dyDescent="0.35">
      <c r="A4918" t="s">
        <v>10555</v>
      </c>
      <c r="B4918" s="2">
        <f>VLOOKUP(A4918,orders[#All],3,0)</f>
        <v>45089</v>
      </c>
      <c r="C4918" t="str">
        <f>VLOOKUP($A4918,orders[#All],9,0)</f>
        <v>delivered</v>
      </c>
      <c r="D4918" t="str">
        <f>VLOOKUP($A4918,orders[#All],5,0)</f>
        <v>Medan</v>
      </c>
      <c r="E4918" t="str">
        <f>VLOOKUP($A4918,orders[#All],6,0)</f>
        <v>Sumatera Utara</v>
      </c>
      <c r="F4918" t="str">
        <f>VLOOKUP($A4918,orders[#All],10,0)</f>
        <v>FLASHSALE</v>
      </c>
      <c r="G4918" t="s">
        <v>2956</v>
      </c>
      <c r="H4918">
        <f>VLOOKUP(working_table!G4918,order_items[[#All],[product_id]:[subtotal_idr]],2,0)</f>
        <v>1</v>
      </c>
      <c r="I4918" s="5">
        <f>VLOOKUP(working_table!$G4918,order_items[[#All],[product_id]:[subtotal_idr]],3,0)</f>
        <v>399000</v>
      </c>
      <c r="J4918" s="5">
        <f>VLOOKUP(working_table!$G4918,order_items[[#All],[product_id]:[subtotal_idr]],4,0)</f>
        <v>399000</v>
      </c>
      <c r="K4918" t="str">
        <f>VLOOKUP($G4918,products7[#All],2,0)</f>
        <v>Pants Jogger Ratu Mode</v>
      </c>
      <c r="L4918" t="str">
        <f>VLOOKUP($G4918,products7[#All],3,0)</f>
        <v>Pants</v>
      </c>
      <c r="M4918" t="str">
        <f>VLOOKUP($G4918,products7[#All],7,0)</f>
        <v>Ratu Mode</v>
      </c>
    </row>
    <row r="4919" spans="1:13" x14ac:dyDescent="0.35">
      <c r="A4919" t="s">
        <v>10558</v>
      </c>
      <c r="B4919" s="2">
        <f>VLOOKUP(A4919,orders[#All],3,0)</f>
        <v>45148</v>
      </c>
      <c r="C4919" t="str">
        <f>VLOOKUP($A4919,orders[#All],9,0)</f>
        <v>processing</v>
      </c>
      <c r="D4919" t="str">
        <f>VLOOKUP($A4919,orders[#All],5,0)</f>
        <v>Makassar</v>
      </c>
      <c r="E4919" t="str">
        <f>VLOOKUP($A4919,orders[#All],6,0)</f>
        <v>Sulawesi Selatan</v>
      </c>
      <c r="F4919" t="str">
        <f>VLOOKUP($A4919,orders[#All],10,0)</f>
        <v>TANPA PROMO</v>
      </c>
      <c r="G4919" t="s">
        <v>3425</v>
      </c>
      <c r="H4919">
        <f>VLOOKUP(working_table!G4919,order_items[[#All],[product_id]:[subtotal_idr]],2,0)</f>
        <v>1</v>
      </c>
      <c r="I4919" s="5">
        <f>VLOOKUP(working_table!$G4919,order_items[[#All],[product_id]:[subtotal_idr]],3,0)</f>
        <v>199000</v>
      </c>
      <c r="J4919" s="5">
        <f>VLOOKUP(working_table!$G4919,order_items[[#All],[product_id]:[subtotal_idr]],4,0)</f>
        <v>199000</v>
      </c>
      <c r="K4919" t="str">
        <f>VLOOKUP($G4919,products7[#All],2,0)</f>
        <v>Jacket Hoodie Kanvas Lokal</v>
      </c>
      <c r="L4919" t="str">
        <f>VLOOKUP($G4919,products7[#All],3,0)</f>
        <v>Jacket</v>
      </c>
      <c r="M4919" t="str">
        <f>VLOOKUP($G4919,products7[#All],7,0)</f>
        <v>Kanvas Lokal</v>
      </c>
    </row>
    <row r="4920" spans="1:13" x14ac:dyDescent="0.35">
      <c r="A4920" t="s">
        <v>10560</v>
      </c>
      <c r="B4920" s="2">
        <f>VLOOKUP(A4920,orders[#All],3,0)</f>
        <v>44966</v>
      </c>
      <c r="C4920" t="str">
        <f>VLOOKUP($A4920,orders[#All],9,0)</f>
        <v>delivered</v>
      </c>
      <c r="D4920" t="str">
        <f>VLOOKUP($A4920,orders[#All],5,0)</f>
        <v>Medan</v>
      </c>
      <c r="E4920" t="str">
        <f>VLOOKUP($A4920,orders[#All],6,0)</f>
        <v>Sumatera Utara</v>
      </c>
      <c r="F4920" t="str">
        <f>VLOOKUP($A4920,orders[#All],10,0)</f>
        <v>TANPA PROMO</v>
      </c>
      <c r="G4920" t="s">
        <v>3280</v>
      </c>
      <c r="H4920">
        <f>VLOOKUP(working_table!G4920,order_items[[#All],[product_id]:[subtotal_idr]],2,0)</f>
        <v>3</v>
      </c>
      <c r="I4920" s="5">
        <f>VLOOKUP(working_table!$G4920,order_items[[#All],[product_id]:[subtotal_idr]],3,0)</f>
        <v>199000</v>
      </c>
      <c r="J4920" s="5">
        <f>VLOOKUP(working_table!$G4920,order_items[[#All],[product_id]:[subtotal_idr]],4,0)</f>
        <v>597000</v>
      </c>
      <c r="K4920" t="str">
        <f>VLOOKUP($G4920,products7[#All],2,0)</f>
        <v>Jacket Denim Senja Wear</v>
      </c>
      <c r="L4920" t="str">
        <f>VLOOKUP($G4920,products7[#All],3,0)</f>
        <v>Jacket</v>
      </c>
      <c r="M4920" t="str">
        <f>VLOOKUP($G4920,products7[#All],7,0)</f>
        <v>Senja Wear</v>
      </c>
    </row>
    <row r="4921" spans="1:13" x14ac:dyDescent="0.35">
      <c r="A4921" t="s">
        <v>10560</v>
      </c>
      <c r="B4921" s="2">
        <f>VLOOKUP(A4921,orders[#All],3,0)</f>
        <v>44966</v>
      </c>
      <c r="C4921" t="str">
        <f>VLOOKUP($A4921,orders[#All],9,0)</f>
        <v>delivered</v>
      </c>
      <c r="D4921" t="str">
        <f>VLOOKUP($A4921,orders[#All],5,0)</f>
        <v>Medan</v>
      </c>
      <c r="E4921" t="str">
        <f>VLOOKUP($A4921,orders[#All],6,0)</f>
        <v>Sumatera Utara</v>
      </c>
      <c r="F4921" t="str">
        <f>VLOOKUP($A4921,orders[#All],10,0)</f>
        <v>TANPA PROMO</v>
      </c>
      <c r="G4921" t="s">
        <v>3382</v>
      </c>
      <c r="H4921">
        <f>VLOOKUP(working_table!G4921,order_items[[#All],[product_id]:[subtotal_idr]],2,0)</f>
        <v>1</v>
      </c>
      <c r="I4921" s="5">
        <f>VLOOKUP(working_table!$G4921,order_items[[#All],[product_id]:[subtotal_idr]],3,0)</f>
        <v>119000</v>
      </c>
      <c r="J4921" s="5">
        <f>VLOOKUP(working_table!$G4921,order_items[[#All],[product_id]:[subtotal_idr]],4,0)</f>
        <v>119000</v>
      </c>
      <c r="K4921" t="str">
        <f>VLOOKUP($G4921,products7[#All],2,0)</f>
        <v>Jacket Coach NusaBrand</v>
      </c>
      <c r="L4921" t="str">
        <f>VLOOKUP($G4921,products7[#All],3,0)</f>
        <v>Jacket</v>
      </c>
      <c r="M4921" t="str">
        <f>VLOOKUP($G4921,products7[#All],7,0)</f>
        <v>NusaBrand</v>
      </c>
    </row>
    <row r="4922" spans="1:13" x14ac:dyDescent="0.35">
      <c r="A4922" t="s">
        <v>10563</v>
      </c>
      <c r="B4922" s="2">
        <f>VLOOKUP(A4922,orders[#All],3,0)</f>
        <v>44936</v>
      </c>
      <c r="C4922" t="str">
        <f>VLOOKUP($A4922,orders[#All],9,0)</f>
        <v>returned</v>
      </c>
      <c r="D4922" t="str">
        <f>VLOOKUP($A4922,orders[#All],5,0)</f>
        <v>Manado</v>
      </c>
      <c r="E4922" t="str">
        <f>VLOOKUP($A4922,orders[#All],6,0)</f>
        <v>Sulawesi Utara</v>
      </c>
      <c r="F4922" t="str">
        <f>VLOOKUP($A4922,orders[#All],10,0)</f>
        <v>HARI BELANJA</v>
      </c>
      <c r="G4922" t="s">
        <v>2530</v>
      </c>
      <c r="H4922">
        <f>VLOOKUP(working_table!G4922,order_items[[#All],[product_id]:[subtotal_idr]],2,0)</f>
        <v>2</v>
      </c>
      <c r="I4922" s="5">
        <f>VLOOKUP(working_table!$G4922,order_items[[#All],[product_id]:[subtotal_idr]],3,0)</f>
        <v>399000</v>
      </c>
      <c r="J4922" s="5">
        <f>VLOOKUP(working_table!$G4922,order_items[[#All],[product_id]:[subtotal_idr]],4,0)</f>
        <v>798000</v>
      </c>
      <c r="K4922" t="str">
        <f>VLOOKUP($G4922,products7[#All],2,0)</f>
        <v>Jacket Denim Tropika Style</v>
      </c>
      <c r="L4922" t="str">
        <f>VLOOKUP($G4922,products7[#All],3,0)</f>
        <v>Jacket</v>
      </c>
      <c r="M4922" t="str">
        <f>VLOOKUP($G4922,products7[#All],7,0)</f>
        <v>Tropika Style</v>
      </c>
    </row>
    <row r="4923" spans="1:13" x14ac:dyDescent="0.35">
      <c r="A4923" t="s">
        <v>10563</v>
      </c>
      <c r="B4923" s="2">
        <f>VLOOKUP(A4923,orders[#All],3,0)</f>
        <v>44936</v>
      </c>
      <c r="C4923" t="str">
        <f>VLOOKUP($A4923,orders[#All],9,0)</f>
        <v>returned</v>
      </c>
      <c r="D4923" t="str">
        <f>VLOOKUP($A4923,orders[#All],5,0)</f>
        <v>Manado</v>
      </c>
      <c r="E4923" t="str">
        <f>VLOOKUP($A4923,orders[#All],6,0)</f>
        <v>Sulawesi Utara</v>
      </c>
      <c r="F4923" t="str">
        <f>VLOOKUP($A4923,orders[#All],10,0)</f>
        <v>HARI BELANJA</v>
      </c>
      <c r="G4923" t="s">
        <v>2922</v>
      </c>
      <c r="H4923">
        <f>VLOOKUP(working_table!G4923,order_items[[#All],[product_id]:[subtotal_idr]],2,0)</f>
        <v>3</v>
      </c>
      <c r="I4923" s="5">
        <f>VLOOKUP(working_table!$G4923,order_items[[#All],[product_id]:[subtotal_idr]],3,0)</f>
        <v>49000</v>
      </c>
      <c r="J4923" s="5">
        <f>VLOOKUP(working_table!$G4923,order_items[[#All],[product_id]:[subtotal_idr]],4,0)</f>
        <v>147000</v>
      </c>
      <c r="K4923" t="str">
        <f>VLOOKUP($G4923,products7[#All],2,0)</f>
        <v>Dompet Kulit Ratu Mode</v>
      </c>
      <c r="L4923" t="str">
        <f>VLOOKUP($G4923,products7[#All],3,0)</f>
        <v>Accessories</v>
      </c>
      <c r="M4923" t="str">
        <f>VLOOKUP($G4923,products7[#All],7,0)</f>
        <v>Ratu Mode</v>
      </c>
    </row>
    <row r="4924" spans="1:13" x14ac:dyDescent="0.35">
      <c r="A4924" t="s">
        <v>10566</v>
      </c>
      <c r="B4924" s="2">
        <f>VLOOKUP(A4924,orders[#All],3,0)</f>
        <v>45153</v>
      </c>
      <c r="C4924" t="str">
        <f>VLOOKUP($A4924,orders[#All],9,0)</f>
        <v>processing</v>
      </c>
      <c r="D4924" t="str">
        <f>VLOOKUP($A4924,orders[#All],5,0)</f>
        <v>Bogor</v>
      </c>
      <c r="E4924" t="str">
        <f>VLOOKUP($A4924,orders[#All],6,0)</f>
        <v>Jawa Barat</v>
      </c>
      <c r="F4924" t="str">
        <f>VLOOKUP($A4924,orders[#All],10,0)</f>
        <v>WEEKEND25</v>
      </c>
      <c r="G4924" t="s">
        <v>2765</v>
      </c>
      <c r="H4924">
        <f>VLOOKUP(working_table!G4924,order_items[[#All],[product_id]:[subtotal_idr]],2,0)</f>
        <v>1</v>
      </c>
      <c r="I4924" s="5">
        <f>VLOOKUP(working_table!$G4924,order_items[[#All],[product_id]:[subtotal_idr]],3,0)</f>
        <v>329000</v>
      </c>
      <c r="J4924" s="5">
        <f>VLOOKUP(working_table!$G4924,order_items[[#All],[product_id]:[subtotal_idr]],4,0)</f>
        <v>329000</v>
      </c>
      <c r="K4924" t="str">
        <f>VLOOKUP($G4924,products7[#All],2,0)</f>
        <v>Jacket Parasut Cendana Co</v>
      </c>
      <c r="L4924" t="str">
        <f>VLOOKUP($G4924,products7[#All],3,0)</f>
        <v>Jacket</v>
      </c>
      <c r="M4924" t="str">
        <f>VLOOKUP($G4924,products7[#All],7,0)</f>
        <v>Cendana Co</v>
      </c>
    </row>
    <row r="4925" spans="1:13" x14ac:dyDescent="0.35">
      <c r="A4925" t="s">
        <v>10568</v>
      </c>
      <c r="B4925" s="2">
        <f>VLOOKUP(A4925,orders[#All],3,0)</f>
        <v>45716</v>
      </c>
      <c r="C4925" t="str">
        <f>VLOOKUP($A4925,orders[#All],9,0)</f>
        <v>delivered</v>
      </c>
      <c r="D4925" t="str">
        <f>VLOOKUP($A4925,orders[#All],5,0)</f>
        <v>Pontianak</v>
      </c>
      <c r="E4925" t="str">
        <f>VLOOKUP($A4925,orders[#All],6,0)</f>
        <v>Kalimantan Barat</v>
      </c>
      <c r="F4925" t="str">
        <f>VLOOKUP($A4925,orders[#All],10,0)</f>
        <v>TANPA PROMO</v>
      </c>
      <c r="G4925" t="s">
        <v>5387</v>
      </c>
      <c r="H4925">
        <f>VLOOKUP(working_table!G4925,order_items[[#All],[product_id]:[subtotal_idr]],2,0)</f>
        <v>1</v>
      </c>
      <c r="I4925" s="5">
        <f>VLOOKUP(working_table!$G4925,order_items[[#All],[product_id]:[subtotal_idr]],3,0)</f>
        <v>129000</v>
      </c>
      <c r="J4925" s="5">
        <f>VLOOKUP(working_table!$G4925,order_items[[#All],[product_id]:[subtotal_idr]],4,0)</f>
        <v>129000</v>
      </c>
      <c r="K4925" t="str">
        <f>VLOOKUP($G4925,products7[#All],2,0)</f>
        <v>Pants Wide Leg Tropika Style</v>
      </c>
      <c r="L4925" t="str">
        <f>VLOOKUP($G4925,products7[#All],3,0)</f>
        <v>Pants</v>
      </c>
      <c r="M4925" t="str">
        <f>VLOOKUP($G4925,products7[#All],7,0)</f>
        <v>Tropika Style</v>
      </c>
    </row>
    <row r="4926" spans="1:13" x14ac:dyDescent="0.35">
      <c r="A4926" t="s">
        <v>10568</v>
      </c>
      <c r="B4926" s="2">
        <f>VLOOKUP(A4926,orders[#All],3,0)</f>
        <v>45716</v>
      </c>
      <c r="C4926" t="str">
        <f>VLOOKUP($A4926,orders[#All],9,0)</f>
        <v>delivered</v>
      </c>
      <c r="D4926" t="str">
        <f>VLOOKUP($A4926,orders[#All],5,0)</f>
        <v>Pontianak</v>
      </c>
      <c r="E4926" t="str">
        <f>VLOOKUP($A4926,orders[#All],6,0)</f>
        <v>Kalimantan Barat</v>
      </c>
      <c r="F4926" t="str">
        <f>VLOOKUP($A4926,orders[#All],10,0)</f>
        <v>TANPA PROMO</v>
      </c>
      <c r="G4926" t="s">
        <v>2777</v>
      </c>
      <c r="H4926">
        <f>VLOOKUP(working_table!G4926,order_items[[#All],[product_id]:[subtotal_idr]],2,0)</f>
        <v>1</v>
      </c>
      <c r="I4926" s="5">
        <f>VLOOKUP(working_table!$G4926,order_items[[#All],[product_id]:[subtotal_idr]],3,0)</f>
        <v>499000</v>
      </c>
      <c r="J4926" s="5">
        <f>VLOOKUP(working_table!$G4926,order_items[[#All],[product_id]:[subtotal_idr]],4,0)</f>
        <v>499000</v>
      </c>
      <c r="K4926" t="str">
        <f>VLOOKUP($G4926,products7[#All],2,0)</f>
        <v>Jacket Denim Riang Apparel</v>
      </c>
      <c r="L4926" t="str">
        <f>VLOOKUP($G4926,products7[#All],3,0)</f>
        <v>Jacket</v>
      </c>
      <c r="M4926" t="str">
        <f>VLOOKUP($G4926,products7[#All],7,0)</f>
        <v>Riang Apparel</v>
      </c>
    </row>
    <row r="4927" spans="1:13" x14ac:dyDescent="0.35">
      <c r="A4927" t="s">
        <v>10571</v>
      </c>
      <c r="B4927" s="2">
        <f>VLOOKUP(A4927,orders[#All],3,0)</f>
        <v>45460</v>
      </c>
      <c r="C4927" t="str">
        <f>VLOOKUP($A4927,orders[#All],9,0)</f>
        <v>shipped</v>
      </c>
      <c r="D4927" t="str">
        <f>VLOOKUP($A4927,orders[#All],5,0)</f>
        <v>Denpasar</v>
      </c>
      <c r="E4927" t="str">
        <f>VLOOKUP($A4927,orders[#All],6,0)</f>
        <v>Bali</v>
      </c>
      <c r="F4927" t="str">
        <f>VLOOKUP($A4927,orders[#All],10,0)</f>
        <v>TANPA PROMO</v>
      </c>
      <c r="G4927" t="s">
        <v>2676</v>
      </c>
      <c r="H4927">
        <f>VLOOKUP(working_table!G4927,order_items[[#All],[product_id]:[subtotal_idr]],2,0)</f>
        <v>1</v>
      </c>
      <c r="I4927" s="5">
        <f>VLOOKUP(working_table!$G4927,order_items[[#All],[product_id]:[subtotal_idr]],3,0)</f>
        <v>249000</v>
      </c>
      <c r="J4927" s="5">
        <f>VLOOKUP(working_table!$G4927,order_items[[#All],[product_id]:[subtotal_idr]],4,0)</f>
        <v>249000</v>
      </c>
      <c r="K4927" t="str">
        <f>VLOOKUP($G4927,products7[#All],2,0)</f>
        <v>Syal Rajut Senja Wear</v>
      </c>
      <c r="L4927" t="str">
        <f>VLOOKUP($G4927,products7[#All],3,0)</f>
        <v>Accessories</v>
      </c>
      <c r="M4927" t="str">
        <f>VLOOKUP($G4927,products7[#All],7,0)</f>
        <v>Senja Wear</v>
      </c>
    </row>
    <row r="4928" spans="1:13" x14ac:dyDescent="0.35">
      <c r="A4928" t="s">
        <v>10571</v>
      </c>
      <c r="B4928" s="2">
        <f>VLOOKUP(A4928,orders[#All],3,0)</f>
        <v>45460</v>
      </c>
      <c r="C4928" t="str">
        <f>VLOOKUP($A4928,orders[#All],9,0)</f>
        <v>shipped</v>
      </c>
      <c r="D4928" t="str">
        <f>VLOOKUP($A4928,orders[#All],5,0)</f>
        <v>Denpasar</v>
      </c>
      <c r="E4928" t="str">
        <f>VLOOKUP($A4928,orders[#All],6,0)</f>
        <v>Bali</v>
      </c>
      <c r="F4928" t="str">
        <f>VLOOKUP($A4928,orders[#All],10,0)</f>
        <v>TANPA PROMO</v>
      </c>
      <c r="G4928" t="s">
        <v>3245</v>
      </c>
      <c r="H4928">
        <f>VLOOKUP(working_table!G4928,order_items[[#All],[product_id]:[subtotal_idr]],2,0)</f>
        <v>1</v>
      </c>
      <c r="I4928" s="5">
        <f>VLOOKUP(working_table!$G4928,order_items[[#All],[product_id]:[subtotal_idr]],3,0)</f>
        <v>499000</v>
      </c>
      <c r="J4928" s="5">
        <f>VLOOKUP(working_table!$G4928,order_items[[#All],[product_id]:[subtotal_idr]],4,0)</f>
        <v>499000</v>
      </c>
      <c r="K4928" t="str">
        <f>VLOOKUP($G4928,products7[#All],2,0)</f>
        <v>Dress Mini Casual SandangIndo</v>
      </c>
      <c r="L4928" t="str">
        <f>VLOOKUP($G4928,products7[#All],3,0)</f>
        <v>Dress</v>
      </c>
      <c r="M4928" t="str">
        <f>VLOOKUP($G4928,products7[#All],7,0)</f>
        <v>SandangIndo</v>
      </c>
    </row>
    <row r="4929" spans="1:13" x14ac:dyDescent="0.35">
      <c r="A4929" t="s">
        <v>10574</v>
      </c>
      <c r="B4929" s="2">
        <f>VLOOKUP(A4929,orders[#All],3,0)</f>
        <v>45200</v>
      </c>
      <c r="C4929" t="str">
        <f>VLOOKUP($A4929,orders[#All],9,0)</f>
        <v>delivered</v>
      </c>
      <c r="D4929" t="str">
        <f>VLOOKUP($A4929,orders[#All],5,0)</f>
        <v>Padang</v>
      </c>
      <c r="E4929" t="str">
        <f>VLOOKUP($A4929,orders[#All],6,0)</f>
        <v>Sumatera Barat</v>
      </c>
      <c r="F4929" t="str">
        <f>VLOOKUP($A4929,orders[#All],10,0)</f>
        <v>HARI BELANJA</v>
      </c>
      <c r="G4929" t="s">
        <v>4679</v>
      </c>
      <c r="H4929">
        <f>VLOOKUP(working_table!G4929,order_items[[#All],[product_id]:[subtotal_idr]],2,0)</f>
        <v>1</v>
      </c>
      <c r="I4929" s="5">
        <f>VLOOKUP(working_table!$G4929,order_items[[#All],[product_id]:[subtotal_idr]],3,0)</f>
        <v>279000</v>
      </c>
      <c r="J4929" s="5">
        <f>VLOOKUP(working_table!$G4929,order_items[[#All],[product_id]:[subtotal_idr]],4,0)</f>
        <v>279000</v>
      </c>
      <c r="K4929" t="str">
        <f>VLOOKUP($G4929,products7[#All],2,0)</f>
        <v>Dress Mini Casual Tropika Style</v>
      </c>
      <c r="L4929" t="str">
        <f>VLOOKUP($G4929,products7[#All],3,0)</f>
        <v>Dress</v>
      </c>
      <c r="M4929" t="str">
        <f>VLOOKUP($G4929,products7[#All],7,0)</f>
        <v>Tropika Style</v>
      </c>
    </row>
    <row r="4930" spans="1:13" x14ac:dyDescent="0.35">
      <c r="A4930" t="s">
        <v>10576</v>
      </c>
      <c r="B4930" s="2">
        <f>VLOOKUP(A4930,orders[#All],3,0)</f>
        <v>45340</v>
      </c>
      <c r="C4930" t="str">
        <f>VLOOKUP($A4930,orders[#All],9,0)</f>
        <v>cancelled</v>
      </c>
      <c r="D4930" t="str">
        <f>VLOOKUP($A4930,orders[#All],5,0)</f>
        <v>Depok</v>
      </c>
      <c r="E4930" t="str">
        <f>VLOOKUP($A4930,orders[#All],6,0)</f>
        <v>Jawa Barat</v>
      </c>
      <c r="F4930" t="str">
        <f>VLOOKUP($A4930,orders[#All],10,0)</f>
        <v>TANPA PROMO</v>
      </c>
      <c r="G4930" t="s">
        <v>2947</v>
      </c>
      <c r="H4930">
        <f>VLOOKUP(working_table!G4930,order_items[[#All],[product_id]:[subtotal_idr]],2,0)</f>
        <v>1</v>
      </c>
      <c r="I4930" s="5">
        <f>VLOOKUP(working_table!$G4930,order_items[[#All],[product_id]:[subtotal_idr]],3,0)</f>
        <v>449000</v>
      </c>
      <c r="J4930" s="5">
        <f>VLOOKUP(working_table!$G4930,order_items[[#All],[product_id]:[subtotal_idr]],4,0)</f>
        <v>449000</v>
      </c>
      <c r="K4930" t="str">
        <f>VLOOKUP($G4930,products7[#All],2,0)</f>
        <v>T-Shirt Oversize Kanvas Lokal</v>
      </c>
      <c r="L4930" t="str">
        <f>VLOOKUP($G4930,products7[#All],3,0)</f>
        <v>T-Shirt</v>
      </c>
      <c r="M4930" t="str">
        <f>VLOOKUP($G4930,products7[#All],7,0)</f>
        <v>Kanvas Lokal</v>
      </c>
    </row>
    <row r="4931" spans="1:13" x14ac:dyDescent="0.35">
      <c r="A4931" t="s">
        <v>10576</v>
      </c>
      <c r="B4931" s="2">
        <f>VLOOKUP(A4931,orders[#All],3,0)</f>
        <v>45340</v>
      </c>
      <c r="C4931" t="str">
        <f>VLOOKUP($A4931,orders[#All],9,0)</f>
        <v>cancelled</v>
      </c>
      <c r="D4931" t="str">
        <f>VLOOKUP($A4931,orders[#All],5,0)</f>
        <v>Depok</v>
      </c>
      <c r="E4931" t="str">
        <f>VLOOKUP($A4931,orders[#All],6,0)</f>
        <v>Jawa Barat</v>
      </c>
      <c r="F4931" t="str">
        <f>VLOOKUP($A4931,orders[#All],10,0)</f>
        <v>TANPA PROMO</v>
      </c>
      <c r="G4931" t="s">
        <v>2866</v>
      </c>
      <c r="H4931">
        <f>VLOOKUP(working_table!G4931,order_items[[#All],[product_id]:[subtotal_idr]],2,0)</f>
        <v>1</v>
      </c>
      <c r="I4931" s="5">
        <f>VLOOKUP(working_table!$G4931,order_items[[#All],[product_id]:[subtotal_idr]],3,0)</f>
        <v>199000</v>
      </c>
      <c r="J4931" s="5">
        <f>VLOOKUP(working_table!$G4931,order_items[[#All],[product_id]:[subtotal_idr]],4,0)</f>
        <v>199000</v>
      </c>
      <c r="K4931" t="str">
        <f>VLOOKUP($G4931,products7[#All],2,0)</f>
        <v>Pants Chino BajuKita</v>
      </c>
      <c r="L4931" t="str">
        <f>VLOOKUP($G4931,products7[#All],3,0)</f>
        <v>Pants</v>
      </c>
      <c r="M4931" t="str">
        <f>VLOOKUP($G4931,products7[#All],7,0)</f>
        <v>BajuKita</v>
      </c>
    </row>
    <row r="4932" spans="1:13" x14ac:dyDescent="0.35">
      <c r="A4932" t="s">
        <v>10579</v>
      </c>
      <c r="B4932" s="2">
        <f>VLOOKUP(A4932,orders[#All],3,0)</f>
        <v>45318</v>
      </c>
      <c r="C4932" t="str">
        <f>VLOOKUP($A4932,orders[#All],9,0)</f>
        <v>delivered</v>
      </c>
      <c r="D4932" t="str">
        <f>VLOOKUP($A4932,orders[#All],5,0)</f>
        <v>Manado</v>
      </c>
      <c r="E4932" t="str">
        <f>VLOOKUP($A4932,orders[#All],6,0)</f>
        <v>Sulawesi Utara</v>
      </c>
      <c r="F4932" t="str">
        <f>VLOOKUP($A4932,orders[#All],10,0)</f>
        <v>TANPA PROMO</v>
      </c>
      <c r="G4932" t="s">
        <v>3360</v>
      </c>
      <c r="H4932">
        <f>VLOOKUP(working_table!G4932,order_items[[#All],[product_id]:[subtotal_idr]],2,0)</f>
        <v>1</v>
      </c>
      <c r="I4932" s="5">
        <f>VLOOKUP(working_table!$G4932,order_items[[#All],[product_id]:[subtotal_idr]],3,0)</f>
        <v>329000</v>
      </c>
      <c r="J4932" s="5">
        <f>VLOOKUP(working_table!$G4932,order_items[[#All],[product_id]:[subtotal_idr]],4,0)</f>
        <v>329000</v>
      </c>
      <c r="K4932" t="str">
        <f>VLOOKUP($G4932,products7[#All],2,0)</f>
        <v>Kacamata Hitam Senja Wear</v>
      </c>
      <c r="L4932" t="str">
        <f>VLOOKUP($G4932,products7[#All],3,0)</f>
        <v>Accessories</v>
      </c>
      <c r="M4932" t="str">
        <f>VLOOKUP($G4932,products7[#All],7,0)</f>
        <v>Senja Wear</v>
      </c>
    </row>
    <row r="4933" spans="1:13" x14ac:dyDescent="0.35">
      <c r="A4933" t="s">
        <v>10581</v>
      </c>
      <c r="B4933" s="2">
        <f>VLOOKUP(A4933,orders[#All],3,0)</f>
        <v>44573</v>
      </c>
      <c r="C4933" t="str">
        <f>VLOOKUP($A4933,orders[#All],9,0)</f>
        <v>delivered</v>
      </c>
      <c r="D4933" t="str">
        <f>VLOOKUP($A4933,orders[#All],5,0)</f>
        <v>Denpasar</v>
      </c>
      <c r="E4933" t="str">
        <f>VLOOKUP($A4933,orders[#All],6,0)</f>
        <v>Bali</v>
      </c>
      <c r="F4933" t="str">
        <f>VLOOKUP($A4933,orders[#All],10,0)</f>
        <v>SALE2024</v>
      </c>
      <c r="G4933" t="s">
        <v>3536</v>
      </c>
      <c r="H4933">
        <f>VLOOKUP(working_table!G4933,order_items[[#All],[product_id]:[subtotal_idr]],2,0)</f>
        <v>1</v>
      </c>
      <c r="I4933" s="5">
        <f>VLOOKUP(working_table!$G4933,order_items[[#All],[product_id]:[subtotal_idr]],3,0)</f>
        <v>119000</v>
      </c>
      <c r="J4933" s="5">
        <f>VLOOKUP(working_table!$G4933,order_items[[#All],[product_id]:[subtotal_idr]],4,0)</f>
        <v>119000</v>
      </c>
      <c r="K4933" t="str">
        <f>VLOOKUP($G4933,products7[#All],2,0)</f>
        <v>Pants Kulot Tropika Style</v>
      </c>
      <c r="L4933" t="str">
        <f>VLOOKUP($G4933,products7[#All],3,0)</f>
        <v>Pants</v>
      </c>
      <c r="M4933" t="str">
        <f>VLOOKUP($G4933,products7[#All],7,0)</f>
        <v>Tropika Style</v>
      </c>
    </row>
    <row r="4934" spans="1:13" x14ac:dyDescent="0.35">
      <c r="A4934" t="s">
        <v>10583</v>
      </c>
      <c r="B4934" s="2">
        <f>VLOOKUP(A4934,orders[#All],3,0)</f>
        <v>45657</v>
      </c>
      <c r="C4934" t="str">
        <f>VLOOKUP($A4934,orders[#All],9,0)</f>
        <v>delivered</v>
      </c>
      <c r="D4934" t="str">
        <f>VLOOKUP($A4934,orders[#All],5,0)</f>
        <v>Banjarmasin</v>
      </c>
      <c r="E4934" t="str">
        <f>VLOOKUP($A4934,orders[#All],6,0)</f>
        <v>Kalimantan Selatan</v>
      </c>
      <c r="F4934" t="str">
        <f>VLOOKUP($A4934,orders[#All],10,0)</f>
        <v>TANPA PROMO</v>
      </c>
      <c r="G4934" t="s">
        <v>2387</v>
      </c>
      <c r="H4934">
        <f>VLOOKUP(working_table!G4934,order_items[[#All],[product_id]:[subtotal_idr]],2,0)</f>
        <v>2</v>
      </c>
      <c r="I4934" s="5">
        <f>VLOOKUP(working_table!$G4934,order_items[[#All],[product_id]:[subtotal_idr]],3,0)</f>
        <v>599000</v>
      </c>
      <c r="J4934" s="5">
        <f>VLOOKUP(working_table!$G4934,order_items[[#All],[product_id]:[subtotal_idr]],4,0)</f>
        <v>1198000</v>
      </c>
      <c r="K4934" t="str">
        <f>VLOOKUP($G4934,products7[#All],2,0)</f>
        <v>Dress Bodycon Pesona Indo</v>
      </c>
      <c r="L4934" t="str">
        <f>VLOOKUP($G4934,products7[#All],3,0)</f>
        <v>dress</v>
      </c>
      <c r="M4934" t="str">
        <f>VLOOKUP($G4934,products7[#All],7,0)</f>
        <v>Pesona Indo</v>
      </c>
    </row>
    <row r="4935" spans="1:13" x14ac:dyDescent="0.35">
      <c r="A4935" t="s">
        <v>10583</v>
      </c>
      <c r="B4935" s="2">
        <f>VLOOKUP(A4935,orders[#All],3,0)</f>
        <v>45657</v>
      </c>
      <c r="C4935" t="str">
        <f>VLOOKUP($A4935,orders[#All],9,0)</f>
        <v>delivered</v>
      </c>
      <c r="D4935" t="str">
        <f>VLOOKUP($A4935,orders[#All],5,0)</f>
        <v>Banjarmasin</v>
      </c>
      <c r="E4935" t="str">
        <f>VLOOKUP($A4935,orders[#All],6,0)</f>
        <v>Kalimantan Selatan</v>
      </c>
      <c r="F4935" t="str">
        <f>VLOOKUP($A4935,orders[#All],10,0)</f>
        <v>TANPA PROMO</v>
      </c>
      <c r="G4935" t="s">
        <v>3211</v>
      </c>
      <c r="H4935">
        <f>VLOOKUP(working_table!G4935,order_items[[#All],[product_id]:[subtotal_idr]],2,0)</f>
        <v>1</v>
      </c>
      <c r="I4935" s="5">
        <f>VLOOKUP(working_table!$G4935,order_items[[#All],[product_id]:[subtotal_idr]],3,0)</f>
        <v>129000</v>
      </c>
      <c r="J4935" s="5">
        <f>VLOOKUP(working_table!$G4935,order_items[[#All],[product_id]:[subtotal_idr]],4,0)</f>
        <v>129000</v>
      </c>
      <c r="K4935" t="str">
        <f>VLOOKUP($G4935,products7[#All],2,0)</f>
        <v>T-Shirt Graphic Ratu Mode</v>
      </c>
      <c r="L4935" t="str">
        <f>VLOOKUP($G4935,products7[#All],3,0)</f>
        <v>T-Shirt</v>
      </c>
      <c r="M4935" t="str">
        <f>VLOOKUP($G4935,products7[#All],7,0)</f>
        <v>Ratu Mode</v>
      </c>
    </row>
    <row r="4936" spans="1:13" x14ac:dyDescent="0.35">
      <c r="A4936" t="s">
        <v>10586</v>
      </c>
      <c r="B4936" s="2">
        <f>VLOOKUP(A4936,orders[#All],3,0)</f>
        <v>45714</v>
      </c>
      <c r="C4936" t="str">
        <f>VLOOKUP($A4936,orders[#All],9,0)</f>
        <v>delivered</v>
      </c>
      <c r="D4936" t="str">
        <f>VLOOKUP($A4936,orders[#All],5,0)</f>
        <v>Balikpapan</v>
      </c>
      <c r="E4936" t="str">
        <f>VLOOKUP($A4936,orders[#All],6,0)</f>
        <v>Kalimantan Timur</v>
      </c>
      <c r="F4936" t="str">
        <f>VLOOKUP($A4936,orders[#All],10,0)</f>
        <v>NEWUSER</v>
      </c>
      <c r="G4936" t="s">
        <v>2961</v>
      </c>
      <c r="H4936">
        <f>VLOOKUP(working_table!G4936,order_items[[#All],[product_id]:[subtotal_idr]],2,0)</f>
        <v>1</v>
      </c>
      <c r="I4936" s="5">
        <f>VLOOKUP(working_table!$G4936,order_items[[#All],[product_id]:[subtotal_idr]],3,0)</f>
        <v>279000</v>
      </c>
      <c r="J4936" s="5">
        <f>VLOOKUP(working_table!$G4936,order_items[[#All],[product_id]:[subtotal_idr]],4,0)</f>
        <v>279000</v>
      </c>
      <c r="K4936" t="str">
        <f>VLOOKUP($G4936,products7[#All],2,0)</f>
        <v>T-Shirt Lengan Panjang Cendana Co</v>
      </c>
      <c r="L4936" t="str">
        <f>VLOOKUP($G4936,products7[#All],3,0)</f>
        <v>T-Shirt</v>
      </c>
      <c r="M4936" t="str">
        <f>VLOOKUP($G4936,products7[#All],7,0)</f>
        <v>Cendana Co</v>
      </c>
    </row>
    <row r="4937" spans="1:13" x14ac:dyDescent="0.35">
      <c r="A4937" t="s">
        <v>10588</v>
      </c>
      <c r="B4937" s="2">
        <f>VLOOKUP(A4937,orders[#All],3,0)</f>
        <v>45598</v>
      </c>
      <c r="C4937" t="str">
        <f>VLOOKUP($A4937,orders[#All],9,0)</f>
        <v>processing</v>
      </c>
      <c r="D4937" t="str">
        <f>VLOOKUP($A4937,orders[#All],5,0)</f>
        <v>Palembang</v>
      </c>
      <c r="E4937" t="str">
        <f>VLOOKUP($A4937,orders[#All],6,0)</f>
        <v>Sumatera Selatan</v>
      </c>
      <c r="F4937" t="str">
        <f>VLOOKUP($A4937,orders[#All],10,0)</f>
        <v>TANPA PROMO</v>
      </c>
      <c r="G4937" t="s">
        <v>2803</v>
      </c>
      <c r="H4937">
        <f>VLOOKUP(working_table!G4937,order_items[[#All],[product_id]:[subtotal_idr]],2,0)</f>
        <v>1</v>
      </c>
      <c r="I4937" s="5">
        <f>VLOOKUP(working_table!$G4937,order_items[[#All],[product_id]:[subtotal_idr]],3,0)</f>
        <v>99000</v>
      </c>
      <c r="J4937" s="5">
        <f>VLOOKUP(working_table!$G4937,order_items[[#All],[product_id]:[subtotal_idr]],4,0)</f>
        <v>99000</v>
      </c>
      <c r="K4937" t="str">
        <f>VLOOKUP($G4937,products7[#All],2,0)</f>
        <v>T-Shirt Polos Basic Cendana Co</v>
      </c>
      <c r="L4937" t="str">
        <f>VLOOKUP($G4937,products7[#All],3,0)</f>
        <v>T-Shirt</v>
      </c>
      <c r="M4937" t="str">
        <f>VLOOKUP($G4937,products7[#All],7,0)</f>
        <v>Cendana Co</v>
      </c>
    </row>
    <row r="4938" spans="1:13" x14ac:dyDescent="0.35">
      <c r="A4938" t="s">
        <v>10588</v>
      </c>
      <c r="B4938" s="2">
        <f>VLOOKUP(A4938,orders[#All],3,0)</f>
        <v>45598</v>
      </c>
      <c r="C4938" t="str">
        <f>VLOOKUP($A4938,orders[#All],9,0)</f>
        <v>processing</v>
      </c>
      <c r="D4938" t="str">
        <f>VLOOKUP($A4938,orders[#All],5,0)</f>
        <v>Palembang</v>
      </c>
      <c r="E4938" t="str">
        <f>VLOOKUP($A4938,orders[#All],6,0)</f>
        <v>Sumatera Selatan</v>
      </c>
      <c r="F4938" t="str">
        <f>VLOOKUP($A4938,orders[#All],10,0)</f>
        <v>TANPA PROMO</v>
      </c>
      <c r="G4938" t="s">
        <v>3083</v>
      </c>
      <c r="H4938">
        <f>VLOOKUP(working_table!G4938,order_items[[#All],[product_id]:[subtotal_idr]],2,0)</f>
        <v>1</v>
      </c>
      <c r="I4938" s="5">
        <f>VLOOKUP(working_table!$G4938,order_items[[#All],[product_id]:[subtotal_idr]],3,0)</f>
        <v>99000</v>
      </c>
      <c r="J4938" s="5">
        <f>VLOOKUP(working_table!$G4938,order_items[[#All],[product_id]:[subtotal_idr]],4,0)</f>
        <v>99000</v>
      </c>
      <c r="K4938" t="str">
        <f>VLOOKUP($G4938,products7[#All],2,0)</f>
        <v>Dompet Kulit Riang Apparel</v>
      </c>
      <c r="L4938" t="str">
        <f>VLOOKUP($G4938,products7[#All],3,0)</f>
        <v>Accessories</v>
      </c>
      <c r="M4938" t="str">
        <f>VLOOKUP($G4938,products7[#All],7,0)</f>
        <v>Riang Apparel</v>
      </c>
    </row>
    <row r="4939" spans="1:13" x14ac:dyDescent="0.35">
      <c r="A4939" t="s">
        <v>10588</v>
      </c>
      <c r="B4939" s="2">
        <f>VLOOKUP(A4939,orders[#All],3,0)</f>
        <v>45598</v>
      </c>
      <c r="C4939" t="str">
        <f>VLOOKUP($A4939,orders[#All],9,0)</f>
        <v>processing</v>
      </c>
      <c r="D4939" t="str">
        <f>VLOOKUP($A4939,orders[#All],5,0)</f>
        <v>Palembang</v>
      </c>
      <c r="E4939" t="str">
        <f>VLOOKUP($A4939,orders[#All],6,0)</f>
        <v>Sumatera Selatan</v>
      </c>
      <c r="F4939" t="str">
        <f>VLOOKUP($A4939,orders[#All],10,0)</f>
        <v>TANPA PROMO</v>
      </c>
      <c r="G4939" t="s">
        <v>2819</v>
      </c>
      <c r="H4939">
        <f>VLOOKUP(working_table!G4939,order_items[[#All],[product_id]:[subtotal_idr]],2,0)</f>
        <v>1</v>
      </c>
      <c r="I4939" s="5">
        <f>VLOOKUP(working_table!$G4939,order_items[[#All],[product_id]:[subtotal_idr]],3,0)</f>
        <v>199000</v>
      </c>
      <c r="J4939" s="5">
        <f>VLOOKUP(working_table!$G4939,order_items[[#All],[product_id]:[subtotal_idr]],4,0)</f>
        <v>199000</v>
      </c>
      <c r="K4939" t="str">
        <f>VLOOKUP($G4939,products7[#All],2,0)</f>
        <v>Syal Rajut SandangIndo</v>
      </c>
      <c r="L4939" t="str">
        <f>VLOOKUP($G4939,products7[#All],3,0)</f>
        <v>Accessories</v>
      </c>
      <c r="M4939" t="str">
        <f>VLOOKUP($G4939,products7[#All],7,0)</f>
        <v>SandangIndo</v>
      </c>
    </row>
    <row r="4940" spans="1:13" x14ac:dyDescent="0.35">
      <c r="A4940" t="s">
        <v>10592</v>
      </c>
      <c r="B4940" s="2">
        <f>VLOOKUP(A4940,orders[#All],3,0)</f>
        <v>45348</v>
      </c>
      <c r="C4940" t="str">
        <f>VLOOKUP($A4940,orders[#All],9,0)</f>
        <v>cancelled</v>
      </c>
      <c r="D4940" t="str">
        <f>VLOOKUP($A4940,orders[#All],5,0)</f>
        <v>Banjarmasin</v>
      </c>
      <c r="E4940" t="str">
        <f>VLOOKUP($A4940,orders[#All],6,0)</f>
        <v>Kalimantan Selatan</v>
      </c>
      <c r="F4940" t="str">
        <f>VLOOKUP($A4940,orders[#All],10,0)</f>
        <v>TANPA PROMO</v>
      </c>
      <c r="G4940" t="s">
        <v>2530</v>
      </c>
      <c r="H4940">
        <f>VLOOKUP(working_table!G4940,order_items[[#All],[product_id]:[subtotal_idr]],2,0)</f>
        <v>2</v>
      </c>
      <c r="I4940" s="5">
        <f>VLOOKUP(working_table!$G4940,order_items[[#All],[product_id]:[subtotal_idr]],3,0)</f>
        <v>399000</v>
      </c>
      <c r="J4940" s="5">
        <f>VLOOKUP(working_table!$G4940,order_items[[#All],[product_id]:[subtotal_idr]],4,0)</f>
        <v>798000</v>
      </c>
      <c r="K4940" t="str">
        <f>VLOOKUP($G4940,products7[#All],2,0)</f>
        <v>Jacket Denim Tropika Style</v>
      </c>
      <c r="L4940" t="str">
        <f>VLOOKUP($G4940,products7[#All],3,0)</f>
        <v>Jacket</v>
      </c>
      <c r="M4940" t="str">
        <f>VLOOKUP($G4940,products7[#All],7,0)</f>
        <v>Tropika Style</v>
      </c>
    </row>
    <row r="4941" spans="1:13" x14ac:dyDescent="0.35">
      <c r="A4941" t="s">
        <v>10594</v>
      </c>
      <c r="B4941" s="2">
        <f>VLOOKUP(A4941,orders[#All],3,0)</f>
        <v>45241</v>
      </c>
      <c r="C4941" t="str">
        <f>VLOOKUP($A4941,orders[#All],9,0)</f>
        <v>delivered</v>
      </c>
      <c r="D4941" t="str">
        <f>VLOOKUP($A4941,orders[#All],5,0)</f>
        <v>Banjarmasin</v>
      </c>
      <c r="E4941" t="str">
        <f>VLOOKUP($A4941,orders[#All],6,0)</f>
        <v>Kalimantan Selatan</v>
      </c>
      <c r="F4941" t="str">
        <f>VLOOKUP($A4941,orders[#All],10,0)</f>
        <v>HARI BELANJA</v>
      </c>
      <c r="G4941" t="s">
        <v>3918</v>
      </c>
      <c r="H4941">
        <f>VLOOKUP(working_table!G4941,order_items[[#All],[product_id]:[subtotal_idr]],2,0)</f>
        <v>1</v>
      </c>
      <c r="I4941" s="5">
        <f>VLOOKUP(working_table!$G4941,order_items[[#All],[product_id]:[subtotal_idr]],3,0)</f>
        <v>99000</v>
      </c>
      <c r="J4941" s="5">
        <f>VLOOKUP(working_table!$G4941,order_items[[#All],[product_id]:[subtotal_idr]],4,0)</f>
        <v>99000</v>
      </c>
      <c r="K4941" t="str">
        <f>VLOOKUP($G4941,products7[#All],2,0)</f>
        <v>Dress A-Line Pesona Indo</v>
      </c>
      <c r="L4941" t="str">
        <f>VLOOKUP($G4941,products7[#All],3,0)</f>
        <v>Dress</v>
      </c>
      <c r="M4941" t="str">
        <f>VLOOKUP($G4941,products7[#All],7,0)</f>
        <v>Pesona Indo</v>
      </c>
    </row>
    <row r="4942" spans="1:13" x14ac:dyDescent="0.35">
      <c r="A4942" t="s">
        <v>10596</v>
      </c>
      <c r="B4942" s="2">
        <f>VLOOKUP(A4942,orders[#All],3,0)</f>
        <v>45391</v>
      </c>
      <c r="C4942" t="str">
        <f>VLOOKUP($A4942,orders[#All],9,0)</f>
        <v>processing</v>
      </c>
      <c r="D4942" t="str">
        <f>VLOOKUP($A4942,orders[#All],5,0)</f>
        <v>Palembang</v>
      </c>
      <c r="E4942" t="str">
        <f>VLOOKUP($A4942,orders[#All],6,0)</f>
        <v>Sumatera Selatan</v>
      </c>
      <c r="F4942" t="str">
        <f>VLOOKUP($A4942,orders[#All],10,0)</f>
        <v>TANPA PROMO</v>
      </c>
      <c r="G4942" t="s">
        <v>2931</v>
      </c>
      <c r="H4942">
        <f>VLOOKUP(working_table!G4942,order_items[[#All],[product_id]:[subtotal_idr]],2,0)</f>
        <v>1</v>
      </c>
      <c r="I4942" s="5">
        <f>VLOOKUP(working_table!$G4942,order_items[[#All],[product_id]:[subtotal_idr]],3,0)</f>
        <v>199000</v>
      </c>
      <c r="J4942" s="5">
        <f>VLOOKUP(working_table!$G4942,order_items[[#All],[product_id]:[subtotal_idr]],4,0)</f>
        <v>199000</v>
      </c>
      <c r="K4942" t="str">
        <f>VLOOKUP($G4942,products7[#All],2,0)</f>
        <v>Ikat Pinggang Kulit Cendana Co</v>
      </c>
      <c r="L4942" t="str">
        <f>VLOOKUP($G4942,products7[#All],3,0)</f>
        <v>Accessories</v>
      </c>
      <c r="M4942" t="str">
        <f>VLOOKUP($G4942,products7[#All],7,0)</f>
        <v>Cendana Co</v>
      </c>
    </row>
    <row r="4943" spans="1:13" x14ac:dyDescent="0.35">
      <c r="A4943" t="s">
        <v>10598</v>
      </c>
      <c r="B4943" s="2">
        <f>VLOOKUP(A4943,orders[#All],3,0)</f>
        <v>45508</v>
      </c>
      <c r="C4943" t="str">
        <f>VLOOKUP($A4943,orders[#All],9,0)</f>
        <v>shipped</v>
      </c>
      <c r="D4943" t="str">
        <f>VLOOKUP($A4943,orders[#All],5,0)</f>
        <v>Banjarmasin</v>
      </c>
      <c r="E4943" t="str">
        <f>VLOOKUP($A4943,orders[#All],6,0)</f>
        <v>Kalimantan Selatan</v>
      </c>
      <c r="F4943" t="str">
        <f>VLOOKUP($A4943,orders[#All],10,0)</f>
        <v>RAMADAN23</v>
      </c>
      <c r="G4943" t="s">
        <v>2475</v>
      </c>
      <c r="H4943">
        <f>VLOOKUP(working_table!G4943,order_items[[#All],[product_id]:[subtotal_idr]],2,0)</f>
        <v>1</v>
      </c>
      <c r="I4943" s="5">
        <f>VLOOKUP(working_table!$G4943,order_items[[#All],[product_id]:[subtotal_idr]],3,0)</f>
        <v>249000</v>
      </c>
      <c r="J4943" s="5">
        <f>VLOOKUP(working_table!$G4943,order_items[[#All],[product_id]:[subtotal_idr]],4,0)</f>
        <v>249000</v>
      </c>
      <c r="K4943" t="str">
        <f>VLOOKUP($G4943,products7[#All],2,0)</f>
        <v>T-Shirt Lengan Panjang BajuKita</v>
      </c>
      <c r="L4943" t="str">
        <f>VLOOKUP($G4943,products7[#All],3,0)</f>
        <v>T-Shirt</v>
      </c>
      <c r="M4943" t="str">
        <f>VLOOKUP($G4943,products7[#All],7,0)</f>
        <v>BajuKita</v>
      </c>
    </row>
    <row r="4944" spans="1:13" x14ac:dyDescent="0.35">
      <c r="A4944" t="s">
        <v>10600</v>
      </c>
      <c r="B4944" s="2">
        <f>VLOOKUP(A4944,orders[#All],3,0)</f>
        <v>45682</v>
      </c>
      <c r="C4944" t="str">
        <f>VLOOKUP($A4944,orders[#All],9,0)</f>
        <v>processing</v>
      </c>
      <c r="D4944" t="str">
        <f>VLOOKUP($A4944,orders[#All],5,0)</f>
        <v>Pontianak</v>
      </c>
      <c r="E4944" t="str">
        <f>VLOOKUP($A4944,orders[#All],6,0)</f>
        <v>Kalimantan Barat</v>
      </c>
      <c r="F4944" t="str">
        <f>VLOOKUP($A4944,orders[#All],10,0)</f>
        <v>MEMBER10</v>
      </c>
      <c r="G4944" t="s">
        <v>2863</v>
      </c>
      <c r="H4944">
        <f>VLOOKUP(working_table!G4944,order_items[[#All],[product_id]:[subtotal_idr]],2,0)</f>
        <v>2</v>
      </c>
      <c r="I4944" s="5">
        <f>VLOOKUP(working_table!$G4944,order_items[[#All],[product_id]:[subtotal_idr]],3,0)</f>
        <v>449000</v>
      </c>
      <c r="J4944" s="5">
        <f>VLOOKUP(working_table!$G4944,order_items[[#All],[product_id]:[subtotal_idr]],4,0)</f>
        <v>898000</v>
      </c>
      <c r="K4944" t="str">
        <f>VLOOKUP($G4944,products7[#All],2,0)</f>
        <v>T-Shirt Graphic Pesona Indo</v>
      </c>
      <c r="L4944" t="str">
        <f>VLOOKUP($G4944,products7[#All],3,0)</f>
        <v>T-Shirt</v>
      </c>
      <c r="M4944" t="str">
        <f>VLOOKUP($G4944,products7[#All],7,0)</f>
        <v>Pesona Indo</v>
      </c>
    </row>
    <row r="4945" spans="1:13" x14ac:dyDescent="0.35">
      <c r="A4945" t="s">
        <v>10600</v>
      </c>
      <c r="B4945" s="2">
        <f>VLOOKUP(A4945,orders[#All],3,0)</f>
        <v>45682</v>
      </c>
      <c r="C4945" t="str">
        <f>VLOOKUP($A4945,orders[#All],9,0)</f>
        <v>processing</v>
      </c>
      <c r="D4945" t="str">
        <f>VLOOKUP($A4945,orders[#All],5,0)</f>
        <v>Pontianak</v>
      </c>
      <c r="E4945" t="str">
        <f>VLOOKUP($A4945,orders[#All],6,0)</f>
        <v>Kalimantan Barat</v>
      </c>
      <c r="F4945" t="str">
        <f>VLOOKUP($A4945,orders[#All],10,0)</f>
        <v>MEMBER10</v>
      </c>
      <c r="G4945" t="s">
        <v>2638</v>
      </c>
      <c r="H4945">
        <f>VLOOKUP(working_table!G4945,order_items[[#All],[product_id]:[subtotal_idr]],2,0)</f>
        <v>1</v>
      </c>
      <c r="I4945" s="5">
        <f>VLOOKUP(working_table!$G4945,order_items[[#All],[product_id]:[subtotal_idr]],3,0)</f>
        <v>179000</v>
      </c>
      <c r="J4945" s="5">
        <f>VLOOKUP(working_table!$G4945,order_items[[#All],[product_id]:[subtotal_idr]],4,0)</f>
        <v>179000</v>
      </c>
      <c r="K4945" t="str">
        <f>VLOOKUP($G4945,products7[#All],2,0)</f>
        <v>Syal Rajut Cendana Co</v>
      </c>
      <c r="L4945" t="str">
        <f>VLOOKUP($G4945,products7[#All],3,0)</f>
        <v>Accessories</v>
      </c>
      <c r="M4945" t="str">
        <f>VLOOKUP($G4945,products7[#All],7,0)</f>
        <v>Cendana Co</v>
      </c>
    </row>
    <row r="4946" spans="1:13" x14ac:dyDescent="0.35">
      <c r="A4946" t="s">
        <v>10603</v>
      </c>
      <c r="B4946" s="2">
        <f>VLOOKUP(A4946,orders[#All],3,0)</f>
        <v>44990</v>
      </c>
      <c r="C4946" t="str">
        <f>VLOOKUP($A4946,orders[#All],9,0)</f>
        <v>shipped</v>
      </c>
      <c r="D4946" t="str">
        <f>VLOOKUP($A4946,orders[#All],5,0)</f>
        <v>Bekasi</v>
      </c>
      <c r="E4946" t="str">
        <f>VLOOKUP($A4946,orders[#All],6,0)</f>
        <v>Jawa Barat</v>
      </c>
      <c r="F4946" t="str">
        <f>VLOOKUP($A4946,orders[#All],10,0)</f>
        <v>SALE2024</v>
      </c>
      <c r="G4946" t="s">
        <v>2646</v>
      </c>
      <c r="H4946">
        <f>VLOOKUP(working_table!G4946,order_items[[#All],[product_id]:[subtotal_idr]],2,0)</f>
        <v>1</v>
      </c>
      <c r="I4946" s="5">
        <f>VLOOKUP(working_table!$G4946,order_items[[#All],[product_id]:[subtotal_idr]],3,0)</f>
        <v>299000</v>
      </c>
      <c r="J4946" s="5">
        <f>VLOOKUP(working_table!$G4946,order_items[[#All],[product_id]:[subtotal_idr]],4,0)</f>
        <v>299000</v>
      </c>
      <c r="K4946" t="str">
        <f>VLOOKUP($G4946,products7[#All],2,0)</f>
        <v>Dress Bodycon Tropika Style</v>
      </c>
      <c r="L4946" t="str">
        <f>VLOOKUP($G4946,products7[#All],3,0)</f>
        <v>Dress</v>
      </c>
      <c r="M4946" t="str">
        <f>VLOOKUP($G4946,products7[#All],7,0)</f>
        <v>Tropika Style</v>
      </c>
    </row>
    <row r="4947" spans="1:13" x14ac:dyDescent="0.35">
      <c r="A4947" t="s">
        <v>10603</v>
      </c>
      <c r="B4947" s="2">
        <f>VLOOKUP(A4947,orders[#All],3,0)</f>
        <v>44990</v>
      </c>
      <c r="C4947" t="str">
        <f>VLOOKUP($A4947,orders[#All],9,0)</f>
        <v>shipped</v>
      </c>
      <c r="D4947" t="str">
        <f>VLOOKUP($A4947,orders[#All],5,0)</f>
        <v>Bekasi</v>
      </c>
      <c r="E4947" t="str">
        <f>VLOOKUP($A4947,orders[#All],6,0)</f>
        <v>Jawa Barat</v>
      </c>
      <c r="F4947" t="str">
        <f>VLOOKUP($A4947,orders[#All],10,0)</f>
        <v>SALE2024</v>
      </c>
      <c r="G4947" t="s">
        <v>2480</v>
      </c>
      <c r="H4947">
        <f>VLOOKUP(working_table!G4947,order_items[[#All],[product_id]:[subtotal_idr]],2,0)</f>
        <v>3</v>
      </c>
      <c r="I4947" s="5">
        <f>VLOOKUP(working_table!$G4947,order_items[[#All],[product_id]:[subtotal_idr]],3,0)</f>
        <v>129000</v>
      </c>
      <c r="J4947" s="5">
        <f>VLOOKUP(working_table!$G4947,order_items[[#All],[product_id]:[subtotal_idr]],4,0)</f>
        <v>387000</v>
      </c>
      <c r="K4947" t="str">
        <f>VLOOKUP($G4947,products7[#All],2,0)</f>
        <v>Ikat Pinggang Kulit Pesona Indo</v>
      </c>
      <c r="L4947" t="str">
        <f>VLOOKUP($G4947,products7[#All],3,0)</f>
        <v>Accessories</v>
      </c>
      <c r="M4947" t="str">
        <f>VLOOKUP($G4947,products7[#All],7,0)</f>
        <v>Pesona Indo</v>
      </c>
    </row>
    <row r="4948" spans="1:13" x14ac:dyDescent="0.35">
      <c r="A4948" t="s">
        <v>10606</v>
      </c>
      <c r="B4948" s="2">
        <f>VLOOKUP(A4948,orders[#All],3,0)</f>
        <v>45284</v>
      </c>
      <c r="C4948" t="str">
        <f>VLOOKUP($A4948,orders[#All],9,0)</f>
        <v>cancelled</v>
      </c>
      <c r="D4948" t="str">
        <f>VLOOKUP($A4948,orders[#All],5,0)</f>
        <v>Denpasar</v>
      </c>
      <c r="E4948" t="str">
        <f>VLOOKUP($A4948,orders[#All],6,0)</f>
        <v>Bali</v>
      </c>
      <c r="F4948" t="str">
        <f>VLOOKUP($A4948,orders[#All],10,0)</f>
        <v>HARBOLNAS22</v>
      </c>
      <c r="G4948" t="s">
        <v>3360</v>
      </c>
      <c r="H4948">
        <f>VLOOKUP(working_table!G4948,order_items[[#All],[product_id]:[subtotal_idr]],2,0)</f>
        <v>1</v>
      </c>
      <c r="I4948" s="5">
        <f>VLOOKUP(working_table!$G4948,order_items[[#All],[product_id]:[subtotal_idr]],3,0)</f>
        <v>329000</v>
      </c>
      <c r="J4948" s="5">
        <f>VLOOKUP(working_table!$G4948,order_items[[#All],[product_id]:[subtotal_idr]],4,0)</f>
        <v>329000</v>
      </c>
      <c r="K4948" t="str">
        <f>VLOOKUP($G4948,products7[#All],2,0)</f>
        <v>Kacamata Hitam Senja Wear</v>
      </c>
      <c r="L4948" t="str">
        <f>VLOOKUP($G4948,products7[#All],3,0)</f>
        <v>Accessories</v>
      </c>
      <c r="M4948" t="str">
        <f>VLOOKUP($G4948,products7[#All],7,0)</f>
        <v>Senja Wear</v>
      </c>
    </row>
    <row r="4949" spans="1:13" x14ac:dyDescent="0.35">
      <c r="A4949" t="s">
        <v>10606</v>
      </c>
      <c r="B4949" s="2">
        <f>VLOOKUP(A4949,orders[#All],3,0)</f>
        <v>45284</v>
      </c>
      <c r="C4949" t="str">
        <f>VLOOKUP($A4949,orders[#All],9,0)</f>
        <v>cancelled</v>
      </c>
      <c r="D4949" t="str">
        <f>VLOOKUP($A4949,orders[#All],5,0)</f>
        <v>Denpasar</v>
      </c>
      <c r="E4949" t="str">
        <f>VLOOKUP($A4949,orders[#All],6,0)</f>
        <v>Bali</v>
      </c>
      <c r="F4949" t="str">
        <f>VLOOKUP($A4949,orders[#All],10,0)</f>
        <v>HARBOLNAS22</v>
      </c>
      <c r="G4949" t="s">
        <v>2863</v>
      </c>
      <c r="H4949">
        <f>VLOOKUP(working_table!G4949,order_items[[#All],[product_id]:[subtotal_idr]],2,0)</f>
        <v>2</v>
      </c>
      <c r="I4949" s="5">
        <f>VLOOKUP(working_table!$G4949,order_items[[#All],[product_id]:[subtotal_idr]],3,0)</f>
        <v>449000</v>
      </c>
      <c r="J4949" s="5">
        <f>VLOOKUP(working_table!$G4949,order_items[[#All],[product_id]:[subtotal_idr]],4,0)</f>
        <v>898000</v>
      </c>
      <c r="K4949" t="str">
        <f>VLOOKUP($G4949,products7[#All],2,0)</f>
        <v>T-Shirt Graphic Pesona Indo</v>
      </c>
      <c r="L4949" t="str">
        <f>VLOOKUP($G4949,products7[#All],3,0)</f>
        <v>T-Shirt</v>
      </c>
      <c r="M4949" t="str">
        <f>VLOOKUP($G4949,products7[#All],7,0)</f>
        <v>Pesona Indo</v>
      </c>
    </row>
    <row r="4950" spans="1:13" x14ac:dyDescent="0.35">
      <c r="A4950" t="s">
        <v>10609</v>
      </c>
      <c r="B4950" s="2">
        <f>VLOOKUP(A4950,orders[#All],3,0)</f>
        <v>44675</v>
      </c>
      <c r="C4950" t="str">
        <f>VLOOKUP($A4950,orders[#All],9,0)</f>
        <v>delivered</v>
      </c>
      <c r="D4950" t="str">
        <f>VLOOKUP($A4950,orders[#All],5,0)</f>
        <v>Depok</v>
      </c>
      <c r="E4950" t="str">
        <f>VLOOKUP($A4950,orders[#All],6,0)</f>
        <v>Jawa Barat</v>
      </c>
      <c r="F4950" t="str">
        <f>VLOOKUP($A4950,orders[#All],10,0)</f>
        <v>TANPA PROMO</v>
      </c>
      <c r="G4950" t="s">
        <v>3903</v>
      </c>
      <c r="H4950">
        <f>VLOOKUP(working_table!G4950,order_items[[#All],[product_id]:[subtotal_idr]],2,0)</f>
        <v>2</v>
      </c>
      <c r="I4950" s="5">
        <f>VLOOKUP(working_table!$G4950,order_items[[#All],[product_id]:[subtotal_idr]],3,0)</f>
        <v>229000</v>
      </c>
      <c r="J4950" s="5">
        <f>VLOOKUP(working_table!$G4950,order_items[[#All],[product_id]:[subtotal_idr]],4,0)</f>
        <v>458000</v>
      </c>
      <c r="K4950" t="str">
        <f>VLOOKUP($G4950,products7[#All],2,0)</f>
        <v>Ikat Pinggang Kulit Kanvas Lokal</v>
      </c>
      <c r="L4950" t="str">
        <f>VLOOKUP($G4950,products7[#All],3,0)</f>
        <v>Accessories</v>
      </c>
      <c r="M4950" t="str">
        <f>VLOOKUP($G4950,products7[#All],7,0)</f>
        <v>Kanvas Lokal</v>
      </c>
    </row>
    <row r="4951" spans="1:13" x14ac:dyDescent="0.35">
      <c r="A4951" t="s">
        <v>10609</v>
      </c>
      <c r="B4951" s="2">
        <f>VLOOKUP(A4951,orders[#All],3,0)</f>
        <v>44675</v>
      </c>
      <c r="C4951" t="str">
        <f>VLOOKUP($A4951,orders[#All],9,0)</f>
        <v>delivered</v>
      </c>
      <c r="D4951" t="str">
        <f>VLOOKUP($A4951,orders[#All],5,0)</f>
        <v>Depok</v>
      </c>
      <c r="E4951" t="str">
        <f>VLOOKUP($A4951,orders[#All],6,0)</f>
        <v>Jawa Barat</v>
      </c>
      <c r="F4951" t="str">
        <f>VLOOKUP($A4951,orders[#All],10,0)</f>
        <v>TANPA PROMO</v>
      </c>
      <c r="G4951" t="s">
        <v>2392</v>
      </c>
      <c r="H4951">
        <f>VLOOKUP(working_table!G4951,order_items[[#All],[product_id]:[subtotal_idr]],2,0)</f>
        <v>1</v>
      </c>
      <c r="I4951" s="5">
        <f>VLOOKUP(working_table!$G4951,order_items[[#All],[product_id]:[subtotal_idr]],3,0)</f>
        <v>329000</v>
      </c>
      <c r="J4951" s="5">
        <f>VLOOKUP(working_table!$G4951,order_items[[#All],[product_id]:[subtotal_idr]],4,0)</f>
        <v>329000</v>
      </c>
      <c r="K4951" t="str">
        <f>VLOOKUP($G4951,products7[#All],2,0)</f>
        <v>Pants Jogger SandangIndo</v>
      </c>
      <c r="L4951" t="str">
        <f>VLOOKUP($G4951,products7[#All],3,0)</f>
        <v>Pants</v>
      </c>
      <c r="M4951" t="str">
        <f>VLOOKUP($G4951,products7[#All],7,0)</f>
        <v>SandangIndo</v>
      </c>
    </row>
    <row r="4952" spans="1:13" x14ac:dyDescent="0.35">
      <c r="A4952" t="s">
        <v>10612</v>
      </c>
      <c r="B4952" s="2">
        <f>VLOOKUP(A4952,orders[#All],3,0)</f>
        <v>45031</v>
      </c>
      <c r="C4952" t="str">
        <f>VLOOKUP($A4952,orders[#All],9,0)</f>
        <v>delivered</v>
      </c>
      <c r="D4952" t="str">
        <f>VLOOKUP($A4952,orders[#All],5,0)</f>
        <v>Bekasi</v>
      </c>
      <c r="E4952" t="str">
        <f>VLOOKUP($A4952,orders[#All],6,0)</f>
        <v>Jawa Barat</v>
      </c>
      <c r="F4952" t="str">
        <f>VLOOKUP($A4952,orders[#All],10,0)</f>
        <v>TANPA PROMO</v>
      </c>
      <c r="G4952" t="s">
        <v>3247</v>
      </c>
      <c r="H4952">
        <f>VLOOKUP(working_table!G4952,order_items[[#All],[product_id]:[subtotal_idr]],2,0)</f>
        <v>1</v>
      </c>
      <c r="I4952" s="5">
        <f>VLOOKUP(working_table!$G4952,order_items[[#All],[product_id]:[subtotal_idr]],3,0)</f>
        <v>599000</v>
      </c>
      <c r="J4952" s="5">
        <f>VLOOKUP(working_table!$G4952,order_items[[#All],[product_id]:[subtotal_idr]],4,0)</f>
        <v>599000</v>
      </c>
      <c r="K4952" t="str">
        <f>VLOOKUP($G4952,products7[#All],2,0)</f>
        <v>T-Shirt Polos Basic Cendana Co</v>
      </c>
      <c r="L4952" t="str">
        <f>VLOOKUP($G4952,products7[#All],3,0)</f>
        <v>T-Shirt</v>
      </c>
      <c r="M4952" t="str">
        <f>VLOOKUP($G4952,products7[#All],7,0)</f>
        <v>Cendana Co</v>
      </c>
    </row>
    <row r="4953" spans="1:13" x14ac:dyDescent="0.35">
      <c r="A4953" t="s">
        <v>10612</v>
      </c>
      <c r="B4953" s="2">
        <f>VLOOKUP(A4953,orders[#All],3,0)</f>
        <v>45031</v>
      </c>
      <c r="C4953" t="str">
        <f>VLOOKUP($A4953,orders[#All],9,0)</f>
        <v>delivered</v>
      </c>
      <c r="D4953" t="str">
        <f>VLOOKUP($A4953,orders[#All],5,0)</f>
        <v>Bekasi</v>
      </c>
      <c r="E4953" t="str">
        <f>VLOOKUP($A4953,orders[#All],6,0)</f>
        <v>Jawa Barat</v>
      </c>
      <c r="F4953" t="str">
        <f>VLOOKUP($A4953,orders[#All],10,0)</f>
        <v>TANPA PROMO</v>
      </c>
      <c r="G4953" t="s">
        <v>3125</v>
      </c>
      <c r="H4953">
        <f>VLOOKUP(working_table!G4953,order_items[[#All],[product_id]:[subtotal_idr]],2,0)</f>
        <v>1</v>
      </c>
      <c r="I4953" s="5">
        <f>VLOOKUP(working_table!$G4953,order_items[[#All],[product_id]:[subtotal_idr]],3,0)</f>
        <v>89000</v>
      </c>
      <c r="J4953" s="5">
        <f>VLOOKUP(working_table!$G4953,order_items[[#All],[product_id]:[subtotal_idr]],4,0)</f>
        <v>89000</v>
      </c>
      <c r="K4953" t="str">
        <f>VLOOKUP($G4953,products7[#All],2,0)</f>
        <v>Jacket Hoodie Kanvas Lokal</v>
      </c>
      <c r="L4953" t="str">
        <f>VLOOKUP($G4953,products7[#All],3,0)</f>
        <v>Jacket</v>
      </c>
      <c r="M4953" t="str">
        <f>VLOOKUP($G4953,products7[#All],7,0)</f>
        <v>Kanvas Lokal</v>
      </c>
    </row>
    <row r="4954" spans="1:13" x14ac:dyDescent="0.35">
      <c r="A4954" t="s">
        <v>10612</v>
      </c>
      <c r="B4954" s="2">
        <f>VLOOKUP(A4954,orders[#All],3,0)</f>
        <v>45031</v>
      </c>
      <c r="C4954" t="str">
        <f>VLOOKUP($A4954,orders[#All],9,0)</f>
        <v>delivered</v>
      </c>
      <c r="D4954" t="str">
        <f>VLOOKUP($A4954,orders[#All],5,0)</f>
        <v>Bekasi</v>
      </c>
      <c r="E4954" t="str">
        <f>VLOOKUP($A4954,orders[#All],6,0)</f>
        <v>Jawa Barat</v>
      </c>
      <c r="F4954" t="str">
        <f>VLOOKUP($A4954,orders[#All],10,0)</f>
        <v>TANPA PROMO</v>
      </c>
      <c r="G4954" t="s">
        <v>2738</v>
      </c>
      <c r="H4954">
        <f>VLOOKUP(working_table!G4954,order_items[[#All],[product_id]:[subtotal_idr]],2,0)</f>
        <v>1</v>
      </c>
      <c r="I4954" s="5">
        <f>VLOOKUP(working_table!$G4954,order_items[[#All],[product_id]:[subtotal_idr]],3,0)</f>
        <v>59000</v>
      </c>
      <c r="J4954" s="5">
        <f>VLOOKUP(working_table!$G4954,order_items[[#All],[product_id]:[subtotal_idr]],4,0)</f>
        <v>59000</v>
      </c>
      <c r="K4954" t="str">
        <f>VLOOKUP($G4954,products7[#All],2,0)</f>
        <v>Topi Baseball Cendana Co</v>
      </c>
      <c r="L4954" t="str">
        <f>VLOOKUP($G4954,products7[#All],3,0)</f>
        <v>Accessories</v>
      </c>
      <c r="M4954" t="str">
        <f>VLOOKUP($G4954,products7[#All],7,0)</f>
        <v>Cendana Co</v>
      </c>
    </row>
    <row r="4955" spans="1:13" x14ac:dyDescent="0.35">
      <c r="A4955" t="s">
        <v>10616</v>
      </c>
      <c r="B4955" s="2">
        <f>VLOOKUP(A4955,orders[#All],3,0)</f>
        <v>45105</v>
      </c>
      <c r="C4955" t="str">
        <f>VLOOKUP($A4955,orders[#All],9,0)</f>
        <v>returned</v>
      </c>
      <c r="D4955" t="str">
        <f>VLOOKUP($A4955,orders[#All],5,0)</f>
        <v>Palembang</v>
      </c>
      <c r="E4955" t="str">
        <f>VLOOKUP($A4955,orders[#All],6,0)</f>
        <v>Sumatera Selatan</v>
      </c>
      <c r="F4955" t="str">
        <f>VLOOKUP($A4955,orders[#All],10,0)</f>
        <v>TANPA PROMO</v>
      </c>
      <c r="G4955" t="s">
        <v>3054</v>
      </c>
      <c r="H4955">
        <f>VLOOKUP(working_table!G4955,order_items[[#All],[product_id]:[subtotal_idr]],2,0)</f>
        <v>1</v>
      </c>
      <c r="I4955" s="5">
        <f>VLOOKUP(working_table!$G4955,order_items[[#All],[product_id]:[subtotal_idr]],3,0)</f>
        <v>129000</v>
      </c>
      <c r="J4955" s="5">
        <f>VLOOKUP(working_table!$G4955,order_items[[#All],[product_id]:[subtotal_idr]],4,0)</f>
        <v>129000</v>
      </c>
      <c r="K4955" t="str">
        <f>VLOOKUP($G4955,products7[#All],2,0)</f>
        <v>T-Shirt Raglan Cendana Co</v>
      </c>
      <c r="L4955" t="str">
        <f>VLOOKUP($G4955,products7[#All],3,0)</f>
        <v>T-Shirt</v>
      </c>
      <c r="M4955" t="str">
        <f>VLOOKUP($G4955,products7[#All],7,0)</f>
        <v>Cendana Co</v>
      </c>
    </row>
    <row r="4956" spans="1:13" x14ac:dyDescent="0.35">
      <c r="A4956" t="s">
        <v>10616</v>
      </c>
      <c r="B4956" s="2">
        <f>VLOOKUP(A4956,orders[#All],3,0)</f>
        <v>45105</v>
      </c>
      <c r="C4956" t="str">
        <f>VLOOKUP($A4956,orders[#All],9,0)</f>
        <v>returned</v>
      </c>
      <c r="D4956" t="str">
        <f>VLOOKUP($A4956,orders[#All],5,0)</f>
        <v>Palembang</v>
      </c>
      <c r="E4956" t="str">
        <f>VLOOKUP($A4956,orders[#All],6,0)</f>
        <v>Sumatera Selatan</v>
      </c>
      <c r="F4956" t="str">
        <f>VLOOKUP($A4956,orders[#All],10,0)</f>
        <v>TANPA PROMO</v>
      </c>
      <c r="G4956" t="s">
        <v>3114</v>
      </c>
      <c r="H4956">
        <f>VLOOKUP(working_table!G4956,order_items[[#All],[product_id]:[subtotal_idr]],2,0)</f>
        <v>1</v>
      </c>
      <c r="I4956" s="5">
        <f>VLOOKUP(working_table!$G4956,order_items[[#All],[product_id]:[subtotal_idr]],3,0)</f>
        <v>59000</v>
      </c>
      <c r="J4956" s="5">
        <f>VLOOKUP(working_table!$G4956,order_items[[#All],[product_id]:[subtotal_idr]],4,0)</f>
        <v>59000</v>
      </c>
      <c r="K4956" t="str">
        <f>VLOOKUP($G4956,products7[#All],2,0)</f>
        <v>Dress Maxi Polos Pesona Indo</v>
      </c>
      <c r="L4956" t="str">
        <f>VLOOKUP($G4956,products7[#All],3,0)</f>
        <v>Dress</v>
      </c>
      <c r="M4956" t="str">
        <f>VLOOKUP($G4956,products7[#All],7,0)</f>
        <v>Pesona Indo</v>
      </c>
    </row>
    <row r="4957" spans="1:13" x14ac:dyDescent="0.35">
      <c r="A4957" t="s">
        <v>10616</v>
      </c>
      <c r="B4957" s="2">
        <f>VLOOKUP(A4957,orders[#All],3,0)</f>
        <v>45105</v>
      </c>
      <c r="C4957" t="str">
        <f>VLOOKUP($A4957,orders[#All],9,0)</f>
        <v>returned</v>
      </c>
      <c r="D4957" t="str">
        <f>VLOOKUP($A4957,orders[#All],5,0)</f>
        <v>Palembang</v>
      </c>
      <c r="E4957" t="str">
        <f>VLOOKUP($A4957,orders[#All],6,0)</f>
        <v>Sumatera Selatan</v>
      </c>
      <c r="F4957" t="str">
        <f>VLOOKUP($A4957,orders[#All],10,0)</f>
        <v>TANPA PROMO</v>
      </c>
      <c r="G4957" t="s">
        <v>2503</v>
      </c>
      <c r="H4957">
        <f>VLOOKUP(working_table!G4957,order_items[[#All],[product_id]:[subtotal_idr]],2,0)</f>
        <v>1</v>
      </c>
      <c r="I4957" s="5">
        <f>VLOOKUP(working_table!$G4957,order_items[[#All],[product_id]:[subtotal_idr]],3,0)</f>
        <v>349000</v>
      </c>
      <c r="J4957" s="5">
        <f>VLOOKUP(working_table!$G4957,order_items[[#All],[product_id]:[subtotal_idr]],4,0)</f>
        <v>349000</v>
      </c>
      <c r="K4957" t="str">
        <f>VLOOKUP($G4957,products7[#All],2,0)</f>
        <v>T-Shirt Slim Fit BajuKita</v>
      </c>
      <c r="L4957" t="str">
        <f>VLOOKUP($G4957,products7[#All],3,0)</f>
        <v>Kemeja</v>
      </c>
      <c r="M4957" t="str">
        <f>VLOOKUP($G4957,products7[#All],7,0)</f>
        <v>BajuKita</v>
      </c>
    </row>
    <row r="4958" spans="1:13" x14ac:dyDescent="0.35">
      <c r="A4958" t="s">
        <v>10620</v>
      </c>
      <c r="B4958" s="2">
        <f>VLOOKUP(A4958,orders[#All],3,0)</f>
        <v>45668</v>
      </c>
      <c r="C4958" t="str">
        <f>VLOOKUP($A4958,orders[#All],9,0)</f>
        <v>shipped</v>
      </c>
      <c r="D4958" t="str">
        <f>VLOOKUP($A4958,orders[#All],5,0)</f>
        <v>Bekasi</v>
      </c>
      <c r="E4958" t="str">
        <f>VLOOKUP($A4958,orders[#All],6,0)</f>
        <v>Jawa Barat</v>
      </c>
      <c r="F4958" t="str">
        <f>VLOOKUP($A4958,orders[#All],10,0)</f>
        <v>TANPA PROMO</v>
      </c>
      <c r="G4958" t="s">
        <v>2596</v>
      </c>
      <c r="H4958">
        <f>VLOOKUP(working_table!G4958,order_items[[#All],[product_id]:[subtotal_idr]],2,0)</f>
        <v>3</v>
      </c>
      <c r="I4958" s="5">
        <f>VLOOKUP(working_table!$G4958,order_items[[#All],[product_id]:[subtotal_idr]],3,0)</f>
        <v>89000</v>
      </c>
      <c r="J4958" s="5">
        <f>VLOOKUP(working_table!$G4958,order_items[[#All],[product_id]:[subtotal_idr]],4,0)</f>
        <v>267000</v>
      </c>
      <c r="K4958" t="str">
        <f>VLOOKUP($G4958,products7[#All],2,0)</f>
        <v>T-Shirt Graphic Tropika Style</v>
      </c>
      <c r="L4958" t="str">
        <f>VLOOKUP($G4958,products7[#All],3,0)</f>
        <v>T-Shirt</v>
      </c>
      <c r="M4958" t="str">
        <f>VLOOKUP($G4958,products7[#All],7,0)</f>
        <v>Tropika Style</v>
      </c>
    </row>
    <row r="4959" spans="1:13" x14ac:dyDescent="0.35">
      <c r="A4959" t="s">
        <v>10622</v>
      </c>
      <c r="B4959" s="2">
        <f>VLOOKUP(A4959,orders[#All],3,0)</f>
        <v>45656</v>
      </c>
      <c r="C4959" t="str">
        <f>VLOOKUP($A4959,orders[#All],9,0)</f>
        <v>shipped</v>
      </c>
      <c r="D4959" t="str">
        <f>VLOOKUP($A4959,orders[#All],5,0)</f>
        <v>Palembang</v>
      </c>
      <c r="E4959" t="str">
        <f>VLOOKUP($A4959,orders[#All],6,0)</f>
        <v>Sumatera Selatan</v>
      </c>
      <c r="F4959" t="str">
        <f>VLOOKUP($A4959,orders[#All],10,0)</f>
        <v>MEMBER10</v>
      </c>
      <c r="G4959" t="s">
        <v>2712</v>
      </c>
      <c r="H4959">
        <f>VLOOKUP(working_table!G4959,order_items[[#All],[product_id]:[subtotal_idr]],2,0)</f>
        <v>1</v>
      </c>
      <c r="I4959" s="5">
        <f>VLOOKUP(working_table!$G4959,order_items[[#All],[product_id]:[subtotal_idr]],3,0)</f>
        <v>229000</v>
      </c>
      <c r="J4959" s="5">
        <f>VLOOKUP(working_table!$G4959,order_items[[#All],[product_id]:[subtotal_idr]],4,0)</f>
        <v>229000</v>
      </c>
      <c r="K4959" t="str">
        <f>VLOOKUP($G4959,products7[#All],2,0)</f>
        <v>Jacket Coach Ratu Mode</v>
      </c>
      <c r="L4959" t="str">
        <f>VLOOKUP($G4959,products7[#All],3,0)</f>
        <v>Jacket</v>
      </c>
      <c r="M4959" t="str">
        <f>VLOOKUP($G4959,products7[#All],7,0)</f>
        <v>Ratu Mode</v>
      </c>
    </row>
    <row r="4960" spans="1:13" x14ac:dyDescent="0.35">
      <c r="A4960" t="s">
        <v>10622</v>
      </c>
      <c r="B4960" s="2">
        <f>VLOOKUP(A4960,orders[#All],3,0)</f>
        <v>45656</v>
      </c>
      <c r="C4960" t="str">
        <f>VLOOKUP($A4960,orders[#All],9,0)</f>
        <v>shipped</v>
      </c>
      <c r="D4960" t="str">
        <f>VLOOKUP($A4960,orders[#All],5,0)</f>
        <v>Palembang</v>
      </c>
      <c r="E4960" t="str">
        <f>VLOOKUP($A4960,orders[#All],6,0)</f>
        <v>Sumatera Selatan</v>
      </c>
      <c r="F4960" t="str">
        <f>VLOOKUP($A4960,orders[#All],10,0)</f>
        <v>MEMBER10</v>
      </c>
      <c r="G4960" t="s">
        <v>2798</v>
      </c>
      <c r="H4960">
        <f>VLOOKUP(working_table!G4960,order_items[[#All],[product_id]:[subtotal_idr]],2,0)</f>
        <v>1</v>
      </c>
      <c r="I4960" s="5">
        <f>VLOOKUP(working_table!$G4960,order_items[[#All],[product_id]:[subtotal_idr]],3,0)</f>
        <v>59000</v>
      </c>
      <c r="J4960" s="5">
        <f>VLOOKUP(working_table!$G4960,order_items[[#All],[product_id]:[subtotal_idr]],4,0)</f>
        <v>59000</v>
      </c>
      <c r="K4960" t="str">
        <f>VLOOKUP($G4960,products7[#All],2,0)</f>
        <v>Jacket Denim Kanvas Lokal</v>
      </c>
      <c r="L4960" t="str">
        <f>VLOOKUP($G4960,products7[#All],3,0)</f>
        <v>Jacket</v>
      </c>
      <c r="M4960" t="str">
        <f>VLOOKUP($G4960,products7[#All],7,0)</f>
        <v>Kanvas Lokal</v>
      </c>
    </row>
    <row r="4961" spans="1:13" x14ac:dyDescent="0.35">
      <c r="A4961" t="s">
        <v>10622</v>
      </c>
      <c r="B4961" s="2">
        <f>VLOOKUP(A4961,orders[#All],3,0)</f>
        <v>45656</v>
      </c>
      <c r="C4961" t="str">
        <f>VLOOKUP($A4961,orders[#All],9,0)</f>
        <v>shipped</v>
      </c>
      <c r="D4961" t="str">
        <f>VLOOKUP($A4961,orders[#All],5,0)</f>
        <v>Palembang</v>
      </c>
      <c r="E4961" t="str">
        <f>VLOOKUP($A4961,orders[#All],6,0)</f>
        <v>Sumatera Selatan</v>
      </c>
      <c r="F4961" t="str">
        <f>VLOOKUP($A4961,orders[#All],10,0)</f>
        <v>MEMBER10</v>
      </c>
      <c r="G4961" t="s">
        <v>3519</v>
      </c>
      <c r="H4961">
        <f>VLOOKUP(working_table!G4961,order_items[[#All],[product_id]:[subtotal_idr]],2,0)</f>
        <v>1</v>
      </c>
      <c r="I4961" s="5">
        <f>VLOOKUP(working_table!$G4961,order_items[[#All],[product_id]:[subtotal_idr]],3,0)</f>
        <v>49000</v>
      </c>
      <c r="J4961" s="5">
        <f>VLOOKUP(working_table!$G4961,order_items[[#All],[product_id]:[subtotal_idr]],4,0)</f>
        <v>49000</v>
      </c>
      <c r="K4961" t="str">
        <f>VLOOKUP($G4961,products7[#All],2,0)</f>
        <v>Dress Mini Casual Kanvas Lokal</v>
      </c>
      <c r="L4961" t="str">
        <f>VLOOKUP($G4961,products7[#All],3,0)</f>
        <v>dress</v>
      </c>
      <c r="M4961" t="str">
        <f>VLOOKUP($G4961,products7[#All],7,0)</f>
        <v>Kanvas Lokal</v>
      </c>
    </row>
    <row r="4962" spans="1:13" x14ac:dyDescent="0.35">
      <c r="A4962" t="s">
        <v>10626</v>
      </c>
      <c r="B4962" s="2">
        <f>VLOOKUP(A4962,orders[#All],3,0)</f>
        <v>45470</v>
      </c>
      <c r="C4962" t="str">
        <f>VLOOKUP($A4962,orders[#All],9,0)</f>
        <v>delivered</v>
      </c>
      <c r="D4962" t="str">
        <f>VLOOKUP($A4962,orders[#All],5,0)</f>
        <v>Tangerang</v>
      </c>
      <c r="E4962" t="str">
        <f>VLOOKUP($A4962,orders[#All],6,0)</f>
        <v>Banten</v>
      </c>
      <c r="F4962" t="str">
        <f>VLOOKUP($A4962,orders[#All],10,0)</f>
        <v>TANPA PROMO</v>
      </c>
      <c r="G4962" t="s">
        <v>3956</v>
      </c>
      <c r="H4962">
        <f>VLOOKUP(working_table!G4962,order_items[[#All],[product_id]:[subtotal_idr]],2,0)</f>
        <v>1</v>
      </c>
      <c r="I4962" s="5">
        <f>VLOOKUP(working_table!$G4962,order_items[[#All],[product_id]:[subtotal_idr]],3,0)</f>
        <v>59000</v>
      </c>
      <c r="J4962" s="5">
        <f>VLOOKUP(working_table!$G4962,order_items[[#All],[product_id]:[subtotal_idr]],4,0)</f>
        <v>59000</v>
      </c>
      <c r="K4962" t="str">
        <f>VLOOKUP($G4962,products7[#All],2,0)</f>
        <v>Dress Maxi Polos Kanvas Lokal</v>
      </c>
      <c r="L4962" t="str">
        <f>VLOOKUP($G4962,products7[#All],3,0)</f>
        <v>dress</v>
      </c>
      <c r="M4962" t="str">
        <f>VLOOKUP($G4962,products7[#All],7,0)</f>
        <v>Kanvas Lokal</v>
      </c>
    </row>
    <row r="4963" spans="1:13" x14ac:dyDescent="0.35">
      <c r="A4963" t="s">
        <v>10628</v>
      </c>
      <c r="B4963" s="2">
        <f>VLOOKUP(A4963,orders[#All],3,0)</f>
        <v>45396</v>
      </c>
      <c r="C4963" t="str">
        <f>VLOOKUP($A4963,orders[#All],9,0)</f>
        <v>cancelled</v>
      </c>
      <c r="D4963" t="str">
        <f>VLOOKUP($A4963,orders[#All],5,0)</f>
        <v>Banjarmasin</v>
      </c>
      <c r="E4963" t="str">
        <f>VLOOKUP($A4963,orders[#All],6,0)</f>
        <v>Kalimantan Selatan</v>
      </c>
      <c r="F4963" t="str">
        <f>VLOOKUP($A4963,orders[#All],10,0)</f>
        <v>TANPA PROMO</v>
      </c>
      <c r="G4963" t="s">
        <v>3142</v>
      </c>
      <c r="H4963">
        <f>VLOOKUP(working_table!G4963,order_items[[#All],[product_id]:[subtotal_idr]],2,0)</f>
        <v>1</v>
      </c>
      <c r="I4963" s="5">
        <f>VLOOKUP(working_table!$G4963,order_items[[#All],[product_id]:[subtotal_idr]],3,0)</f>
        <v>399000</v>
      </c>
      <c r="J4963" s="5">
        <f>VLOOKUP(working_table!$G4963,order_items[[#All],[product_id]:[subtotal_idr]],4,0)</f>
        <v>399000</v>
      </c>
      <c r="K4963" t="str">
        <f>VLOOKUP($G4963,products7[#All],2,0)</f>
        <v>Dress Bodycon Kanvas Lokal</v>
      </c>
      <c r="L4963" t="str">
        <f>VLOOKUP($G4963,products7[#All],3,0)</f>
        <v>Dress</v>
      </c>
      <c r="M4963" t="str">
        <f>VLOOKUP($G4963,products7[#All],7,0)</f>
        <v>Kanvas Lokal</v>
      </c>
    </row>
    <row r="4964" spans="1:13" x14ac:dyDescent="0.35">
      <c r="A4964" t="s">
        <v>10628</v>
      </c>
      <c r="B4964" s="2">
        <f>VLOOKUP(A4964,orders[#All],3,0)</f>
        <v>45396</v>
      </c>
      <c r="C4964" t="str">
        <f>VLOOKUP($A4964,orders[#All],9,0)</f>
        <v>cancelled</v>
      </c>
      <c r="D4964" t="str">
        <f>VLOOKUP($A4964,orders[#All],5,0)</f>
        <v>Banjarmasin</v>
      </c>
      <c r="E4964" t="str">
        <f>VLOOKUP($A4964,orders[#All],6,0)</f>
        <v>Kalimantan Selatan</v>
      </c>
      <c r="F4964" t="str">
        <f>VLOOKUP($A4964,orders[#All],10,0)</f>
        <v>TANPA PROMO</v>
      </c>
      <c r="G4964" t="s">
        <v>3975</v>
      </c>
      <c r="H4964">
        <f>VLOOKUP(working_table!G4964,order_items[[#All],[product_id]:[subtotal_idr]],2,0)</f>
        <v>1</v>
      </c>
      <c r="I4964" s="5">
        <f>VLOOKUP(working_table!$G4964,order_items[[#All],[product_id]:[subtotal_idr]],3,0)</f>
        <v>499000</v>
      </c>
      <c r="J4964" s="5">
        <f>VLOOKUP(working_table!$G4964,order_items[[#All],[product_id]:[subtotal_idr]],4,0)</f>
        <v>499000</v>
      </c>
      <c r="K4964" t="str">
        <f>VLOOKUP($G4964,products7[#All],2,0)</f>
        <v>T-Shirt Slim Fit Senja Wear</v>
      </c>
      <c r="L4964" t="str">
        <f>VLOOKUP($G4964,products7[#All],3,0)</f>
        <v>kemeja</v>
      </c>
      <c r="M4964" t="str">
        <f>VLOOKUP($G4964,products7[#All],7,0)</f>
        <v>Senja Wear</v>
      </c>
    </row>
    <row r="4965" spans="1:13" x14ac:dyDescent="0.35">
      <c r="A4965" t="s">
        <v>10631</v>
      </c>
      <c r="B4965" s="2">
        <f>VLOOKUP(A4965,orders[#All],3,0)</f>
        <v>45422</v>
      </c>
      <c r="C4965" t="str">
        <f>VLOOKUP($A4965,orders[#All],9,0)</f>
        <v>delivered</v>
      </c>
      <c r="D4965" t="str">
        <f>VLOOKUP($A4965,orders[#All],5,0)</f>
        <v>Bekasi</v>
      </c>
      <c r="E4965" t="str">
        <f>VLOOKUP($A4965,orders[#All],6,0)</f>
        <v>Jawa Barat</v>
      </c>
      <c r="F4965" t="str">
        <f>VLOOKUP($A4965,orders[#All],10,0)</f>
        <v>TANPA PROMO</v>
      </c>
      <c r="G4965" t="s">
        <v>2482</v>
      </c>
      <c r="H4965">
        <f>VLOOKUP(working_table!G4965,order_items[[#All],[product_id]:[subtotal_idr]],2,0)</f>
        <v>2</v>
      </c>
      <c r="I4965" s="5">
        <f>VLOOKUP(working_table!$G4965,order_items[[#All],[product_id]:[subtotal_idr]],3,0)</f>
        <v>119000</v>
      </c>
      <c r="J4965" s="5">
        <f>VLOOKUP(working_table!$G4965,order_items[[#All],[product_id]:[subtotal_idr]],4,0)</f>
        <v>238000</v>
      </c>
      <c r="K4965" t="str">
        <f>VLOOKUP($G4965,products7[#All],2,0)</f>
        <v>Jacket Hoodie Tropika Style</v>
      </c>
      <c r="L4965" t="str">
        <f>VLOOKUP($G4965,products7[#All],3,0)</f>
        <v>Jacket</v>
      </c>
      <c r="M4965" t="str">
        <f>VLOOKUP($G4965,products7[#All],7,0)</f>
        <v>Tropika Style</v>
      </c>
    </row>
    <row r="4966" spans="1:13" x14ac:dyDescent="0.35">
      <c r="A4966" t="s">
        <v>10633</v>
      </c>
      <c r="B4966" s="2">
        <f>VLOOKUP(A4966,orders[#All],3,0)</f>
        <v>45339</v>
      </c>
      <c r="C4966" t="str">
        <f>VLOOKUP($A4966,orders[#All],9,0)</f>
        <v>delivered</v>
      </c>
      <c r="D4966" t="str">
        <f>VLOOKUP($A4966,orders[#All],5,0)</f>
        <v>Pontianak</v>
      </c>
      <c r="E4966" t="str">
        <f>VLOOKUP($A4966,orders[#All],6,0)</f>
        <v>Kalimantan Barat</v>
      </c>
      <c r="F4966" t="str">
        <f>VLOOKUP($A4966,orders[#All],10,0)</f>
        <v>HARBOLNAS22</v>
      </c>
      <c r="G4966" t="s">
        <v>2840</v>
      </c>
      <c r="H4966">
        <f>VLOOKUP(working_table!G4966,order_items[[#All],[product_id]:[subtotal_idr]],2,0)</f>
        <v>1</v>
      </c>
      <c r="I4966" s="5">
        <f>VLOOKUP(working_table!$G4966,order_items[[#All],[product_id]:[subtotal_idr]],3,0)</f>
        <v>279000</v>
      </c>
      <c r="J4966" s="5">
        <f>VLOOKUP(working_table!$G4966,order_items[[#All],[product_id]:[subtotal_idr]],4,0)</f>
        <v>279000</v>
      </c>
      <c r="K4966" t="str">
        <f>VLOOKUP($G4966,products7[#All],2,0)</f>
        <v>T-Shirt Polos Basic Riang Apparel</v>
      </c>
      <c r="L4966" t="str">
        <f>VLOOKUP($G4966,products7[#All],3,0)</f>
        <v>T-Shirt</v>
      </c>
      <c r="M4966" t="str">
        <f>VLOOKUP($G4966,products7[#All],7,0)</f>
        <v>Riang Apparel</v>
      </c>
    </row>
    <row r="4967" spans="1:13" x14ac:dyDescent="0.35">
      <c r="A4967" t="s">
        <v>10635</v>
      </c>
      <c r="B4967" s="2">
        <f>VLOOKUP(A4967,orders[#All],3,0)</f>
        <v>44705</v>
      </c>
      <c r="C4967" t="str">
        <f>VLOOKUP($A4967,orders[#All],9,0)</f>
        <v>shipped</v>
      </c>
      <c r="D4967" t="str">
        <f>VLOOKUP($A4967,orders[#All],5,0)</f>
        <v>Jakarta</v>
      </c>
      <c r="E4967" t="str">
        <f>VLOOKUP($A4967,orders[#All],6,0)</f>
        <v>DKI Jakarta</v>
      </c>
      <c r="F4967" t="str">
        <f>VLOOKUP($A4967,orders[#All],10,0)</f>
        <v>RAMADAN23</v>
      </c>
      <c r="G4967" t="s">
        <v>2453</v>
      </c>
      <c r="H4967">
        <f>VLOOKUP(working_table!G4967,order_items[[#All],[product_id]:[subtotal_idr]],2,0)</f>
        <v>1</v>
      </c>
      <c r="I4967" s="5">
        <f>VLOOKUP(working_table!$G4967,order_items[[#All],[product_id]:[subtotal_idr]],3,0)</f>
        <v>119000</v>
      </c>
      <c r="J4967" s="5">
        <f>VLOOKUP(working_table!$G4967,order_items[[#All],[product_id]:[subtotal_idr]],4,0)</f>
        <v>119000</v>
      </c>
      <c r="K4967" t="str">
        <f>VLOOKUP($G4967,products7[#All],2,0)</f>
        <v>Dress Bodycon Senja Wear</v>
      </c>
      <c r="L4967" t="str">
        <f>VLOOKUP($G4967,products7[#All],3,0)</f>
        <v>dress</v>
      </c>
      <c r="M4967" t="str">
        <f>VLOOKUP($G4967,products7[#All],7,0)</f>
        <v>Senja Wear</v>
      </c>
    </row>
    <row r="4968" spans="1:13" x14ac:dyDescent="0.35">
      <c r="A4968" t="s">
        <v>10637</v>
      </c>
      <c r="B4968" s="2">
        <f>VLOOKUP(A4968,orders[#All],3,0)</f>
        <v>45690</v>
      </c>
      <c r="C4968" t="str">
        <f>VLOOKUP($A4968,orders[#All],9,0)</f>
        <v>returned</v>
      </c>
      <c r="D4968" t="str">
        <f>VLOOKUP($A4968,orders[#All],5,0)</f>
        <v>Bogor</v>
      </c>
      <c r="E4968" t="str">
        <f>VLOOKUP($A4968,orders[#All],6,0)</f>
        <v>Jawa Barat</v>
      </c>
      <c r="F4968" t="str">
        <f>VLOOKUP($A4968,orders[#All],10,0)</f>
        <v>TANPA PROMO</v>
      </c>
      <c r="G4968" t="s">
        <v>2961</v>
      </c>
      <c r="H4968">
        <f>VLOOKUP(working_table!G4968,order_items[[#All],[product_id]:[subtotal_idr]],2,0)</f>
        <v>1</v>
      </c>
      <c r="I4968" s="5">
        <f>VLOOKUP(working_table!$G4968,order_items[[#All],[product_id]:[subtotal_idr]],3,0)</f>
        <v>279000</v>
      </c>
      <c r="J4968" s="5">
        <f>VLOOKUP(working_table!$G4968,order_items[[#All],[product_id]:[subtotal_idr]],4,0)</f>
        <v>279000</v>
      </c>
      <c r="K4968" t="str">
        <f>VLOOKUP($G4968,products7[#All],2,0)</f>
        <v>T-Shirt Lengan Panjang Cendana Co</v>
      </c>
      <c r="L4968" t="str">
        <f>VLOOKUP($G4968,products7[#All],3,0)</f>
        <v>T-Shirt</v>
      </c>
      <c r="M4968" t="str">
        <f>VLOOKUP($G4968,products7[#All],7,0)</f>
        <v>Cendana Co</v>
      </c>
    </row>
    <row r="4969" spans="1:13" x14ac:dyDescent="0.35">
      <c r="A4969" t="s">
        <v>10639</v>
      </c>
      <c r="B4969" s="2">
        <f>VLOOKUP(A4969,orders[#All],3,0)</f>
        <v>45620</v>
      </c>
      <c r="C4969" t="str">
        <f>VLOOKUP($A4969,orders[#All],9,0)</f>
        <v>delivered</v>
      </c>
      <c r="D4969" t="str">
        <f>VLOOKUP($A4969,orders[#All],5,0)</f>
        <v>Pontianak</v>
      </c>
      <c r="E4969" t="str">
        <f>VLOOKUP($A4969,orders[#All],6,0)</f>
        <v>Kalimantan Barat</v>
      </c>
      <c r="F4969" t="str">
        <f>VLOOKUP($A4969,orders[#All],10,0)</f>
        <v>FLASHSALE</v>
      </c>
      <c r="G4969" t="s">
        <v>2585</v>
      </c>
      <c r="H4969">
        <f>VLOOKUP(working_table!G4969,order_items[[#All],[product_id]:[subtotal_idr]],2,0)</f>
        <v>1</v>
      </c>
      <c r="I4969" s="5">
        <f>VLOOKUP(working_table!$G4969,order_items[[#All],[product_id]:[subtotal_idr]],3,0)</f>
        <v>499000</v>
      </c>
      <c r="J4969" s="5">
        <f>VLOOKUP(working_table!$G4969,order_items[[#All],[product_id]:[subtotal_idr]],4,0)</f>
        <v>499000</v>
      </c>
      <c r="K4969" t="str">
        <f>VLOOKUP($G4969,products7[#All],2,0)</f>
        <v>Kemeja Flanel NusaBrand</v>
      </c>
      <c r="L4969" t="str">
        <f>VLOOKUP($G4969,products7[#All],3,0)</f>
        <v>T-Shirt</v>
      </c>
      <c r="M4969" t="str">
        <f>VLOOKUP($G4969,products7[#All],7,0)</f>
        <v>NusaBrand</v>
      </c>
    </row>
    <row r="4970" spans="1:13" x14ac:dyDescent="0.35">
      <c r="A4970" t="s">
        <v>10641</v>
      </c>
      <c r="B4970" s="2">
        <f>VLOOKUP(A4970,orders[#All],3,0)</f>
        <v>45390</v>
      </c>
      <c r="C4970" t="str">
        <f>VLOOKUP($A4970,orders[#All],9,0)</f>
        <v>processing</v>
      </c>
      <c r="D4970" t="str">
        <f>VLOOKUP($A4970,orders[#All],5,0)</f>
        <v>Tangerang</v>
      </c>
      <c r="E4970" t="str">
        <f>VLOOKUP($A4970,orders[#All],6,0)</f>
        <v>Banten</v>
      </c>
      <c r="F4970" t="str">
        <f>VLOOKUP($A4970,orders[#All],10,0)</f>
        <v>TANPA PROMO</v>
      </c>
      <c r="G4970" t="s">
        <v>2869</v>
      </c>
      <c r="H4970">
        <f>VLOOKUP(working_table!G4970,order_items[[#All],[product_id]:[subtotal_idr]],2,0)</f>
        <v>2</v>
      </c>
      <c r="I4970" s="5">
        <f>VLOOKUP(working_table!$G4970,order_items[[#All],[product_id]:[subtotal_idr]],3,0)</f>
        <v>499000</v>
      </c>
      <c r="J4970" s="5">
        <f>VLOOKUP(working_table!$G4970,order_items[[#All],[product_id]:[subtotal_idr]],4,0)</f>
        <v>998000</v>
      </c>
      <c r="K4970" t="str">
        <f>VLOOKUP($G4970,products7[#All],2,0)</f>
        <v>Jacket Coach Senja Wear</v>
      </c>
      <c r="L4970" t="str">
        <f>VLOOKUP($G4970,products7[#All],3,0)</f>
        <v>Jacket</v>
      </c>
      <c r="M4970" t="str">
        <f>VLOOKUP($G4970,products7[#All],7,0)</f>
        <v>Senja Wear</v>
      </c>
    </row>
    <row r="4971" spans="1:13" x14ac:dyDescent="0.35">
      <c r="A4971" t="s">
        <v>10641</v>
      </c>
      <c r="B4971" s="2">
        <f>VLOOKUP(A4971,orders[#All],3,0)</f>
        <v>45390</v>
      </c>
      <c r="C4971" t="str">
        <f>VLOOKUP($A4971,orders[#All],9,0)</f>
        <v>processing</v>
      </c>
      <c r="D4971" t="str">
        <f>VLOOKUP($A4971,orders[#All],5,0)</f>
        <v>Tangerang</v>
      </c>
      <c r="E4971" t="str">
        <f>VLOOKUP($A4971,orders[#All],6,0)</f>
        <v>Banten</v>
      </c>
      <c r="F4971" t="str">
        <f>VLOOKUP($A4971,orders[#All],10,0)</f>
        <v>TANPA PROMO</v>
      </c>
      <c r="G4971" t="s">
        <v>3316</v>
      </c>
      <c r="H4971">
        <f>VLOOKUP(working_table!G4971,order_items[[#All],[product_id]:[subtotal_idr]],2,0)</f>
        <v>1</v>
      </c>
      <c r="I4971" s="5">
        <f>VLOOKUP(working_table!$G4971,order_items[[#All],[product_id]:[subtotal_idr]],3,0)</f>
        <v>329000</v>
      </c>
      <c r="J4971" s="5">
        <f>VLOOKUP(working_table!$G4971,order_items[[#All],[product_id]:[subtotal_idr]],4,0)</f>
        <v>329000</v>
      </c>
      <c r="K4971" t="str">
        <f>VLOOKUP($G4971,products7[#All],2,0)</f>
        <v>T-Shirt Slim Fit Cendana Co</v>
      </c>
      <c r="L4971" t="str">
        <f>VLOOKUP($G4971,products7[#All],3,0)</f>
        <v>Kemeja</v>
      </c>
      <c r="M4971" t="str">
        <f>VLOOKUP($G4971,products7[#All],7,0)</f>
        <v>Cendana Co</v>
      </c>
    </row>
    <row r="4972" spans="1:13" x14ac:dyDescent="0.35">
      <c r="A4972" t="s">
        <v>10644</v>
      </c>
      <c r="B4972" s="2">
        <f>VLOOKUP(A4972,orders[#All],3,0)</f>
        <v>45428</v>
      </c>
      <c r="C4972" t="str">
        <f>VLOOKUP($A4972,orders[#All],9,0)</f>
        <v>delivered</v>
      </c>
      <c r="D4972" t="str">
        <f>VLOOKUP($A4972,orders[#All],5,0)</f>
        <v>Bekasi</v>
      </c>
      <c r="E4972" t="str">
        <f>VLOOKUP($A4972,orders[#All],6,0)</f>
        <v>Jawa Barat</v>
      </c>
      <c r="F4972" t="str">
        <f>VLOOKUP($A4972,orders[#All],10,0)</f>
        <v>TANPA PROMO</v>
      </c>
      <c r="G4972" t="s">
        <v>2627</v>
      </c>
      <c r="H4972">
        <f>VLOOKUP(working_table!G4972,order_items[[#All],[product_id]:[subtotal_idr]],2,0)</f>
        <v>1</v>
      </c>
      <c r="I4972" s="5">
        <f>VLOOKUP(working_table!$G4972,order_items[[#All],[product_id]:[subtotal_idr]],3,0)</f>
        <v>179000</v>
      </c>
      <c r="J4972" s="5">
        <f>VLOOKUP(working_table!$G4972,order_items[[#All],[product_id]:[subtotal_idr]],4,0)</f>
        <v>179000</v>
      </c>
      <c r="K4972" t="str">
        <f>VLOOKUP($G4972,products7[#All],2,0)</f>
        <v>T-Shirt Oversize BajuKita</v>
      </c>
      <c r="L4972" t="str">
        <f>VLOOKUP($G4972,products7[#All],3,0)</f>
        <v>T-Shirt</v>
      </c>
      <c r="M4972" t="str">
        <f>VLOOKUP($G4972,products7[#All],7,0)</f>
        <v>BajuKita</v>
      </c>
    </row>
    <row r="4973" spans="1:13" x14ac:dyDescent="0.35">
      <c r="A4973" t="s">
        <v>10644</v>
      </c>
      <c r="B4973" s="2">
        <f>VLOOKUP(A4973,orders[#All],3,0)</f>
        <v>45428</v>
      </c>
      <c r="C4973" t="str">
        <f>VLOOKUP($A4973,orders[#All],9,0)</f>
        <v>delivered</v>
      </c>
      <c r="D4973" t="str">
        <f>VLOOKUP($A4973,orders[#All],5,0)</f>
        <v>Bekasi</v>
      </c>
      <c r="E4973" t="str">
        <f>VLOOKUP($A4973,orders[#All],6,0)</f>
        <v>Jawa Barat</v>
      </c>
      <c r="F4973" t="str">
        <f>VLOOKUP($A4973,orders[#All],10,0)</f>
        <v>TANPA PROMO</v>
      </c>
      <c r="G4973" t="s">
        <v>2448</v>
      </c>
      <c r="H4973">
        <f>VLOOKUP(working_table!G4973,order_items[[#All],[product_id]:[subtotal_idr]],2,0)</f>
        <v>1</v>
      </c>
      <c r="I4973" s="5">
        <f>VLOOKUP(working_table!$G4973,order_items[[#All],[product_id]:[subtotal_idr]],3,0)</f>
        <v>149000</v>
      </c>
      <c r="J4973" s="5">
        <f>VLOOKUP(working_table!$G4973,order_items[[#All],[product_id]:[subtotal_idr]],4,0)</f>
        <v>149000</v>
      </c>
      <c r="K4973" t="str">
        <f>VLOOKUP($G4973,products7[#All],2,0)</f>
        <v>T-Shirt Oversize Tropika Style</v>
      </c>
      <c r="L4973" t="str">
        <f>VLOOKUP($G4973,products7[#All],3,0)</f>
        <v>T-Shirt</v>
      </c>
      <c r="M4973" t="str">
        <f>VLOOKUP($G4973,products7[#All],7,0)</f>
        <v>Tropika Style</v>
      </c>
    </row>
    <row r="4974" spans="1:13" x14ac:dyDescent="0.35">
      <c r="A4974" t="s">
        <v>10647</v>
      </c>
      <c r="B4974" s="2">
        <f>VLOOKUP(A4974,orders[#All],3,0)</f>
        <v>45055</v>
      </c>
      <c r="C4974" t="str">
        <f>VLOOKUP($A4974,orders[#All],9,0)</f>
        <v>delivered</v>
      </c>
      <c r="D4974" t="str">
        <f>VLOOKUP($A4974,orders[#All],5,0)</f>
        <v>Depok</v>
      </c>
      <c r="E4974" t="str">
        <f>VLOOKUP($A4974,orders[#All],6,0)</f>
        <v>Jawa Barat</v>
      </c>
      <c r="F4974" t="str">
        <f>VLOOKUP($A4974,orders[#All],10,0)</f>
        <v>RAMADAN23</v>
      </c>
      <c r="G4974" t="s">
        <v>2740</v>
      </c>
      <c r="H4974">
        <f>VLOOKUP(working_table!G4974,order_items[[#All],[product_id]:[subtotal_idr]],2,0)</f>
        <v>1</v>
      </c>
      <c r="I4974" s="5">
        <f>VLOOKUP(working_table!$G4974,order_items[[#All],[product_id]:[subtotal_idr]],3,0)</f>
        <v>199000</v>
      </c>
      <c r="J4974" s="5">
        <f>VLOOKUP(working_table!$G4974,order_items[[#All],[product_id]:[subtotal_idr]],4,0)</f>
        <v>199000</v>
      </c>
      <c r="K4974" t="str">
        <f>VLOOKUP($G4974,products7[#All],2,0)</f>
        <v>Pants Chino NusaBrand</v>
      </c>
      <c r="L4974" t="str">
        <f>VLOOKUP($G4974,products7[#All],3,0)</f>
        <v>Pants</v>
      </c>
      <c r="M4974" t="str">
        <f>VLOOKUP($G4974,products7[#All],7,0)</f>
        <v>NusaBrand</v>
      </c>
    </row>
    <row r="4975" spans="1:13" x14ac:dyDescent="0.35">
      <c r="A4975" t="s">
        <v>10647</v>
      </c>
      <c r="B4975" s="2">
        <f>VLOOKUP(A4975,orders[#All],3,0)</f>
        <v>45055</v>
      </c>
      <c r="C4975" t="str">
        <f>VLOOKUP($A4975,orders[#All],9,0)</f>
        <v>delivered</v>
      </c>
      <c r="D4975" t="str">
        <f>VLOOKUP($A4975,orders[#All],5,0)</f>
        <v>Depok</v>
      </c>
      <c r="E4975" t="str">
        <f>VLOOKUP($A4975,orders[#All],6,0)</f>
        <v>Jawa Barat</v>
      </c>
      <c r="F4975" t="str">
        <f>VLOOKUP($A4975,orders[#All],10,0)</f>
        <v>RAMADAN23</v>
      </c>
      <c r="G4975" t="s">
        <v>2588</v>
      </c>
      <c r="H4975">
        <f>VLOOKUP(working_table!G4975,order_items[[#All],[product_id]:[subtotal_idr]],2,0)</f>
        <v>1</v>
      </c>
      <c r="I4975" s="5">
        <f>VLOOKUP(working_table!$G4975,order_items[[#All],[product_id]:[subtotal_idr]],3,0)</f>
        <v>279000</v>
      </c>
      <c r="J4975" s="5">
        <f>VLOOKUP(working_table!$G4975,order_items[[#All],[product_id]:[subtotal_idr]],4,0)</f>
        <v>279000</v>
      </c>
      <c r="K4975" t="str">
        <f>VLOOKUP($G4975,products7[#All],2,0)</f>
        <v>Kemeja Batik Kanvas Lokal</v>
      </c>
      <c r="L4975" t="str">
        <f>VLOOKUP($G4975,products7[#All],3,0)</f>
        <v>Kemeja</v>
      </c>
      <c r="M4975" t="str">
        <f>VLOOKUP($G4975,products7[#All],7,0)</f>
        <v>Kanvas Lokal</v>
      </c>
    </row>
    <row r="4976" spans="1:13" x14ac:dyDescent="0.35">
      <c r="A4976" t="s">
        <v>10650</v>
      </c>
      <c r="B4976" s="2">
        <f>VLOOKUP(A4976,orders[#All],3,0)</f>
        <v>45535</v>
      </c>
      <c r="C4976" t="str">
        <f>VLOOKUP($A4976,orders[#All],9,0)</f>
        <v>shipped</v>
      </c>
      <c r="D4976" t="str">
        <f>VLOOKUP($A4976,orders[#All],5,0)</f>
        <v>Palembang</v>
      </c>
      <c r="E4976" t="str">
        <f>VLOOKUP($A4976,orders[#All],6,0)</f>
        <v>Sumatera Selatan</v>
      </c>
      <c r="F4976" t="str">
        <f>VLOOKUP($A4976,orders[#All],10,0)</f>
        <v>WEEKEND25</v>
      </c>
      <c r="G4976" t="s">
        <v>3289</v>
      </c>
      <c r="H4976">
        <f>VLOOKUP(working_table!G4976,order_items[[#All],[product_id]:[subtotal_idr]],2,0)</f>
        <v>1</v>
      </c>
      <c r="I4976" s="5">
        <f>VLOOKUP(working_table!$G4976,order_items[[#All],[product_id]:[subtotal_idr]],3,0)</f>
        <v>299000</v>
      </c>
      <c r="J4976" s="5">
        <f>VLOOKUP(working_table!$G4976,order_items[[#All],[product_id]:[subtotal_idr]],4,0)</f>
        <v>299000</v>
      </c>
      <c r="K4976" t="str">
        <f>VLOOKUP($G4976,products7[#All],2,0)</f>
        <v>Ikat Pinggang Kulit Senja Wear</v>
      </c>
      <c r="L4976" t="str">
        <f>VLOOKUP($G4976,products7[#All],3,0)</f>
        <v>Accessories</v>
      </c>
      <c r="M4976" t="str">
        <f>VLOOKUP($G4976,products7[#All],7,0)</f>
        <v>Senja Wear</v>
      </c>
    </row>
    <row r="4977" spans="1:13" x14ac:dyDescent="0.35">
      <c r="A4977" t="s">
        <v>10650</v>
      </c>
      <c r="B4977" s="2">
        <f>VLOOKUP(A4977,orders[#All],3,0)</f>
        <v>45535</v>
      </c>
      <c r="C4977" t="str">
        <f>VLOOKUP($A4977,orders[#All],9,0)</f>
        <v>shipped</v>
      </c>
      <c r="D4977" t="str">
        <f>VLOOKUP($A4977,orders[#All],5,0)</f>
        <v>Palembang</v>
      </c>
      <c r="E4977" t="str">
        <f>VLOOKUP($A4977,orders[#All],6,0)</f>
        <v>Sumatera Selatan</v>
      </c>
      <c r="F4977" t="str">
        <f>VLOOKUP($A4977,orders[#All],10,0)</f>
        <v>WEEKEND25</v>
      </c>
      <c r="G4977" t="s">
        <v>3064</v>
      </c>
      <c r="H4977">
        <f>VLOOKUP(working_table!G4977,order_items[[#All],[product_id]:[subtotal_idr]],2,0)</f>
        <v>1</v>
      </c>
      <c r="I4977" s="5">
        <f>VLOOKUP(working_table!$G4977,order_items[[#All],[product_id]:[subtotal_idr]],3,0)</f>
        <v>279000</v>
      </c>
      <c r="J4977" s="5">
        <f>VLOOKUP(working_table!$G4977,order_items[[#All],[product_id]:[subtotal_idr]],4,0)</f>
        <v>279000</v>
      </c>
      <c r="K4977" t="str">
        <f>VLOOKUP($G4977,products7[#All],2,0)</f>
        <v>T-Shirt Slim Fit NusaBrand</v>
      </c>
      <c r="L4977" t="str">
        <f>VLOOKUP($G4977,products7[#All],3,0)</f>
        <v>T-Shirt</v>
      </c>
      <c r="M4977" t="str">
        <f>VLOOKUP($G4977,products7[#All],7,0)</f>
        <v>NusaBrand</v>
      </c>
    </row>
    <row r="4978" spans="1:13" x14ac:dyDescent="0.35">
      <c r="A4978" t="s">
        <v>10653</v>
      </c>
      <c r="B4978" s="2">
        <f>VLOOKUP(A4978,orders[#All],3,0)</f>
        <v>45071</v>
      </c>
      <c r="C4978" t="str">
        <f>VLOOKUP($A4978,orders[#All],9,0)</f>
        <v>cancelled</v>
      </c>
      <c r="D4978" t="str">
        <f>VLOOKUP($A4978,orders[#All],5,0)</f>
        <v>Banjarmasin</v>
      </c>
      <c r="E4978" t="str">
        <f>VLOOKUP($A4978,orders[#All],6,0)</f>
        <v>Kalimantan Selatan</v>
      </c>
      <c r="F4978" t="str">
        <f>VLOOKUP($A4978,orders[#All],10,0)</f>
        <v>TANPA PROMO</v>
      </c>
      <c r="G4978" t="s">
        <v>2866</v>
      </c>
      <c r="H4978">
        <f>VLOOKUP(working_table!G4978,order_items[[#All],[product_id]:[subtotal_idr]],2,0)</f>
        <v>1</v>
      </c>
      <c r="I4978" s="5">
        <f>VLOOKUP(working_table!$G4978,order_items[[#All],[product_id]:[subtotal_idr]],3,0)</f>
        <v>199000</v>
      </c>
      <c r="J4978" s="5">
        <f>VLOOKUP(working_table!$G4978,order_items[[#All],[product_id]:[subtotal_idr]],4,0)</f>
        <v>199000</v>
      </c>
      <c r="K4978" t="str">
        <f>VLOOKUP($G4978,products7[#All],2,0)</f>
        <v>Pants Chino BajuKita</v>
      </c>
      <c r="L4978" t="str">
        <f>VLOOKUP($G4978,products7[#All],3,0)</f>
        <v>Pants</v>
      </c>
      <c r="M4978" t="str">
        <f>VLOOKUP($G4978,products7[#All],7,0)</f>
        <v>BajuKita</v>
      </c>
    </row>
    <row r="4979" spans="1:13" x14ac:dyDescent="0.35">
      <c r="A4979" t="s">
        <v>10655</v>
      </c>
      <c r="B4979" s="2">
        <f>VLOOKUP(A4979,orders[#All],3,0)</f>
        <v>45439</v>
      </c>
      <c r="C4979" t="str">
        <f>VLOOKUP($A4979,orders[#All],9,0)</f>
        <v>delivered</v>
      </c>
      <c r="D4979" t="str">
        <f>VLOOKUP($A4979,orders[#All],5,0)</f>
        <v>Surabaya</v>
      </c>
      <c r="E4979" t="str">
        <f>VLOOKUP($A4979,orders[#All],6,0)</f>
        <v>Jawa Timur</v>
      </c>
      <c r="F4979" t="str">
        <f>VLOOKUP($A4979,orders[#All],10,0)</f>
        <v>TANPA PROMO</v>
      </c>
      <c r="G4979" t="s">
        <v>2448</v>
      </c>
      <c r="H4979">
        <f>VLOOKUP(working_table!G4979,order_items[[#All],[product_id]:[subtotal_idr]],2,0)</f>
        <v>1</v>
      </c>
      <c r="I4979" s="5">
        <f>VLOOKUP(working_table!$G4979,order_items[[#All],[product_id]:[subtotal_idr]],3,0)</f>
        <v>149000</v>
      </c>
      <c r="J4979" s="5">
        <f>VLOOKUP(working_table!$G4979,order_items[[#All],[product_id]:[subtotal_idr]],4,0)</f>
        <v>149000</v>
      </c>
      <c r="K4979" t="str">
        <f>VLOOKUP($G4979,products7[#All],2,0)</f>
        <v>T-Shirt Oversize Tropika Style</v>
      </c>
      <c r="L4979" t="str">
        <f>VLOOKUP($G4979,products7[#All],3,0)</f>
        <v>T-Shirt</v>
      </c>
      <c r="M4979" t="str">
        <f>VLOOKUP($G4979,products7[#All],7,0)</f>
        <v>Tropika Style</v>
      </c>
    </row>
    <row r="4980" spans="1:13" x14ac:dyDescent="0.35">
      <c r="A4980" t="s">
        <v>10655</v>
      </c>
      <c r="B4980" s="2">
        <f>VLOOKUP(A4980,orders[#All],3,0)</f>
        <v>45439</v>
      </c>
      <c r="C4980" t="str">
        <f>VLOOKUP($A4980,orders[#All],9,0)</f>
        <v>delivered</v>
      </c>
      <c r="D4980" t="str">
        <f>VLOOKUP($A4980,orders[#All],5,0)</f>
        <v>Surabaya</v>
      </c>
      <c r="E4980" t="str">
        <f>VLOOKUP($A4980,orders[#All],6,0)</f>
        <v>Jawa Timur</v>
      </c>
      <c r="F4980" t="str">
        <f>VLOOKUP($A4980,orders[#All],10,0)</f>
        <v>TANPA PROMO</v>
      </c>
      <c r="G4980" t="s">
        <v>2699</v>
      </c>
      <c r="H4980">
        <f>VLOOKUP(working_table!G4980,order_items[[#All],[product_id]:[subtotal_idr]],2,0)</f>
        <v>1</v>
      </c>
      <c r="I4980" s="5">
        <f>VLOOKUP(working_table!$G4980,order_items[[#All],[product_id]:[subtotal_idr]],3,0)</f>
        <v>599000</v>
      </c>
      <c r="J4980" s="5">
        <f>VLOOKUP(working_table!$G4980,order_items[[#All],[product_id]:[subtotal_idr]],4,0)</f>
        <v>599000</v>
      </c>
      <c r="K4980" t="str">
        <f>VLOOKUP($G4980,products7[#All],2,0)</f>
        <v>Dress Midi Floral NusaBrand</v>
      </c>
      <c r="L4980" t="str">
        <f>VLOOKUP($G4980,products7[#All],3,0)</f>
        <v>Dress</v>
      </c>
      <c r="M4980" t="str">
        <f>VLOOKUP($G4980,products7[#All],7,0)</f>
        <v>NusaBrand</v>
      </c>
    </row>
    <row r="4981" spans="1:13" x14ac:dyDescent="0.35">
      <c r="A4981" t="s">
        <v>10655</v>
      </c>
      <c r="B4981" s="2">
        <f>VLOOKUP(A4981,orders[#All],3,0)</f>
        <v>45439</v>
      </c>
      <c r="C4981" t="str">
        <f>VLOOKUP($A4981,orders[#All],9,0)</f>
        <v>delivered</v>
      </c>
      <c r="D4981" t="str">
        <f>VLOOKUP($A4981,orders[#All],5,0)</f>
        <v>Surabaya</v>
      </c>
      <c r="E4981" t="str">
        <f>VLOOKUP($A4981,orders[#All],6,0)</f>
        <v>Jawa Timur</v>
      </c>
      <c r="F4981" t="str">
        <f>VLOOKUP($A4981,orders[#All],10,0)</f>
        <v>TANPA PROMO</v>
      </c>
      <c r="G4981" t="s">
        <v>3031</v>
      </c>
      <c r="H4981">
        <f>VLOOKUP(working_table!G4981,order_items[[#All],[product_id]:[subtotal_idr]],2,0)</f>
        <v>1</v>
      </c>
      <c r="I4981" s="5">
        <f>VLOOKUP(working_table!$G4981,order_items[[#All],[product_id]:[subtotal_idr]],3,0)</f>
        <v>69000</v>
      </c>
      <c r="J4981" s="5">
        <f>VLOOKUP(working_table!$G4981,order_items[[#All],[product_id]:[subtotal_idr]],4,0)</f>
        <v>69000</v>
      </c>
      <c r="K4981" t="str">
        <f>VLOOKUP($G4981,products7[#All],2,0)</f>
        <v>Kemeja Linen Kanvas Lokal</v>
      </c>
      <c r="L4981" t="str">
        <f>VLOOKUP($G4981,products7[#All],3,0)</f>
        <v>T-Shirt</v>
      </c>
      <c r="M4981" t="str">
        <f>VLOOKUP($G4981,products7[#All],7,0)</f>
        <v>Kanvas Lokal</v>
      </c>
    </row>
    <row r="4982" spans="1:13" x14ac:dyDescent="0.35">
      <c r="A4982" t="s">
        <v>10659</v>
      </c>
      <c r="B4982" s="2">
        <f>VLOOKUP(A4982,orders[#All],3,0)</f>
        <v>45443</v>
      </c>
      <c r="C4982" t="str">
        <f>VLOOKUP($A4982,orders[#All],9,0)</f>
        <v>delivered</v>
      </c>
      <c r="D4982" t="str">
        <f>VLOOKUP($A4982,orders[#All],5,0)</f>
        <v>Tangerang</v>
      </c>
      <c r="E4982" t="str">
        <f>VLOOKUP($A4982,orders[#All],6,0)</f>
        <v>Banten</v>
      </c>
      <c r="F4982" t="str">
        <f>VLOOKUP($A4982,orders[#All],10,0)</f>
        <v>TANPA PROMO</v>
      </c>
      <c r="G4982" t="s">
        <v>2801</v>
      </c>
      <c r="H4982">
        <f>VLOOKUP(working_table!G4982,order_items[[#All],[product_id]:[subtotal_idr]],2,0)</f>
        <v>1</v>
      </c>
      <c r="I4982" s="5">
        <f>VLOOKUP(working_table!$G4982,order_items[[#All],[product_id]:[subtotal_idr]],3,0)</f>
        <v>399000</v>
      </c>
      <c r="J4982" s="5">
        <f>VLOOKUP(working_table!$G4982,order_items[[#All],[product_id]:[subtotal_idr]],4,0)</f>
        <v>399000</v>
      </c>
      <c r="K4982" t="str">
        <f>VLOOKUP($G4982,products7[#All],2,0)</f>
        <v>T-Shirt Graphic BajuKita</v>
      </c>
      <c r="L4982" t="str">
        <f>VLOOKUP($G4982,products7[#All],3,0)</f>
        <v>T-Shirt</v>
      </c>
      <c r="M4982" t="str">
        <f>VLOOKUP($G4982,products7[#All],7,0)</f>
        <v>BajuKita</v>
      </c>
    </row>
    <row r="4983" spans="1:13" x14ac:dyDescent="0.35">
      <c r="A4983" t="s">
        <v>10659</v>
      </c>
      <c r="B4983" s="2">
        <f>VLOOKUP(A4983,orders[#All],3,0)</f>
        <v>45443</v>
      </c>
      <c r="C4983" t="str">
        <f>VLOOKUP($A4983,orders[#All],9,0)</f>
        <v>delivered</v>
      </c>
      <c r="D4983" t="str">
        <f>VLOOKUP($A4983,orders[#All],5,0)</f>
        <v>Tangerang</v>
      </c>
      <c r="E4983" t="str">
        <f>VLOOKUP($A4983,orders[#All],6,0)</f>
        <v>Banten</v>
      </c>
      <c r="F4983" t="str">
        <f>VLOOKUP($A4983,orders[#All],10,0)</f>
        <v>TANPA PROMO</v>
      </c>
      <c r="G4983" t="s">
        <v>2625</v>
      </c>
      <c r="H4983">
        <f>VLOOKUP(working_table!G4983,order_items[[#All],[product_id]:[subtotal_idr]],2,0)</f>
        <v>1</v>
      </c>
      <c r="I4983" s="5">
        <f>VLOOKUP(working_table!$G4983,order_items[[#All],[product_id]:[subtotal_idr]],3,0)</f>
        <v>119000</v>
      </c>
      <c r="J4983" s="5">
        <f>VLOOKUP(working_table!$G4983,order_items[[#All],[product_id]:[subtotal_idr]],4,0)</f>
        <v>119000</v>
      </c>
      <c r="K4983" t="str">
        <f>VLOOKUP($G4983,products7[#All],2,0)</f>
        <v>Kemeja Oxford Cendana Co</v>
      </c>
      <c r="L4983" t="str">
        <f>VLOOKUP($G4983,products7[#All],3,0)</f>
        <v>T-Shirt</v>
      </c>
      <c r="M4983" t="str">
        <f>VLOOKUP($G4983,products7[#All],7,0)</f>
        <v>Cendana Co</v>
      </c>
    </row>
    <row r="4984" spans="1:13" x14ac:dyDescent="0.35">
      <c r="A4984" t="s">
        <v>10662</v>
      </c>
      <c r="B4984" s="2">
        <f>VLOOKUP(A4984,orders[#All],3,0)</f>
        <v>45350</v>
      </c>
      <c r="C4984" t="str">
        <f>VLOOKUP($A4984,orders[#All],9,0)</f>
        <v>delivered</v>
      </c>
      <c r="D4984" t="str">
        <f>VLOOKUP($A4984,orders[#All],5,0)</f>
        <v>Denpasar</v>
      </c>
      <c r="E4984" t="str">
        <f>VLOOKUP($A4984,orders[#All],6,0)</f>
        <v>Bali</v>
      </c>
      <c r="F4984" t="str">
        <f>VLOOKUP($A4984,orders[#All],10,0)</f>
        <v>RAMADAN23</v>
      </c>
      <c r="G4984" t="s">
        <v>3388</v>
      </c>
      <c r="H4984">
        <f>VLOOKUP(working_table!G4984,order_items[[#All],[product_id]:[subtotal_idr]],2,0)</f>
        <v>1</v>
      </c>
      <c r="I4984" s="5">
        <f>VLOOKUP(working_table!$G4984,order_items[[#All],[product_id]:[subtotal_idr]],3,0)</f>
        <v>399000</v>
      </c>
      <c r="J4984" s="5">
        <f>VLOOKUP(working_table!$G4984,order_items[[#All],[product_id]:[subtotal_idr]],4,0)</f>
        <v>399000</v>
      </c>
      <c r="K4984" t="str">
        <f>VLOOKUP($G4984,products7[#All],2,0)</f>
        <v>Dress Wrap Tropika Style</v>
      </c>
      <c r="L4984" t="str">
        <f>VLOOKUP($G4984,products7[#All],3,0)</f>
        <v>dress</v>
      </c>
      <c r="M4984" t="str">
        <f>VLOOKUP($G4984,products7[#All],7,0)</f>
        <v>Tropika Style</v>
      </c>
    </row>
    <row r="4985" spans="1:13" x14ac:dyDescent="0.35">
      <c r="A4985" t="s">
        <v>10664</v>
      </c>
      <c r="B4985" s="2">
        <f>VLOOKUP(A4985,orders[#All],3,0)</f>
        <v>45471</v>
      </c>
      <c r="C4985" t="str">
        <f>VLOOKUP($A4985,orders[#All],9,0)</f>
        <v>cancelled</v>
      </c>
      <c r="D4985" t="str">
        <f>VLOOKUP($A4985,orders[#All],5,0)</f>
        <v>Banjarmasin</v>
      </c>
      <c r="E4985" t="str">
        <f>VLOOKUP($A4985,orders[#All],6,0)</f>
        <v>Kalimantan Selatan</v>
      </c>
      <c r="F4985" t="str">
        <f>VLOOKUP($A4985,orders[#All],10,0)</f>
        <v>HARI BELANJA</v>
      </c>
      <c r="G4985" t="s">
        <v>2959</v>
      </c>
      <c r="H4985">
        <f>VLOOKUP(working_table!G4985,order_items[[#All],[product_id]:[subtotal_idr]],2,0)</f>
        <v>2</v>
      </c>
      <c r="I4985" s="5">
        <f>VLOOKUP(working_table!$G4985,order_items[[#All],[product_id]:[subtotal_idr]],3,0)</f>
        <v>549000</v>
      </c>
      <c r="J4985" s="5">
        <f>VLOOKUP(working_table!$G4985,order_items[[#All],[product_id]:[subtotal_idr]],4,0)</f>
        <v>1098000</v>
      </c>
      <c r="K4985" t="str">
        <f>VLOOKUP($G4985,products7[#All],2,0)</f>
        <v>Dress Wrap Cendana Co</v>
      </c>
      <c r="L4985" t="str">
        <f>VLOOKUP($G4985,products7[#All],3,0)</f>
        <v>Dress</v>
      </c>
      <c r="M4985" t="str">
        <f>VLOOKUP($G4985,products7[#All],7,0)</f>
        <v>Cendana Co</v>
      </c>
    </row>
    <row r="4986" spans="1:13" x14ac:dyDescent="0.35">
      <c r="A4986" t="s">
        <v>10666</v>
      </c>
      <c r="B4986" s="2">
        <f>VLOOKUP(A4986,orders[#All],3,0)</f>
        <v>45659</v>
      </c>
      <c r="C4986" t="str">
        <f>VLOOKUP($A4986,orders[#All],9,0)</f>
        <v>cancelled</v>
      </c>
      <c r="D4986" t="str">
        <f>VLOOKUP($A4986,orders[#All],5,0)</f>
        <v>Banjarmasin</v>
      </c>
      <c r="E4986" t="str">
        <f>VLOOKUP($A4986,orders[#All],6,0)</f>
        <v>Kalimantan Selatan</v>
      </c>
      <c r="F4986" t="str">
        <f>VLOOKUP($A4986,orders[#All],10,0)</f>
        <v>TANPA PROMO</v>
      </c>
      <c r="G4986" t="s">
        <v>3396</v>
      </c>
      <c r="H4986">
        <f>VLOOKUP(working_table!G4986,order_items[[#All],[product_id]:[subtotal_idr]],2,0)</f>
        <v>1</v>
      </c>
      <c r="I4986" s="5">
        <f>VLOOKUP(working_table!$G4986,order_items[[#All],[product_id]:[subtotal_idr]],3,0)</f>
        <v>129000</v>
      </c>
      <c r="J4986" s="5">
        <f>VLOOKUP(working_table!$G4986,order_items[[#All],[product_id]:[subtotal_idr]],4,0)</f>
        <v>129000</v>
      </c>
      <c r="K4986" t="str">
        <f>VLOOKUP($G4986,products7[#All],2,0)</f>
        <v>Pants Kulot Riang Apparel</v>
      </c>
      <c r="L4986" t="str">
        <f>VLOOKUP($G4986,products7[#All],3,0)</f>
        <v>Pants</v>
      </c>
      <c r="M4986" t="str">
        <f>VLOOKUP($G4986,products7[#All],7,0)</f>
        <v>Riang Apparel</v>
      </c>
    </row>
    <row r="4987" spans="1:13" x14ac:dyDescent="0.35">
      <c r="A4987" t="s">
        <v>10668</v>
      </c>
      <c r="B4987" s="2">
        <f>VLOOKUP(A4987,orders[#All],3,0)</f>
        <v>45434</v>
      </c>
      <c r="C4987" t="str">
        <f>VLOOKUP($A4987,orders[#All],9,0)</f>
        <v>returned</v>
      </c>
      <c r="D4987" t="str">
        <f>VLOOKUP($A4987,orders[#All],5,0)</f>
        <v>Depok</v>
      </c>
      <c r="E4987" t="str">
        <f>VLOOKUP($A4987,orders[#All],6,0)</f>
        <v>Jawa Barat</v>
      </c>
      <c r="F4987" t="str">
        <f>VLOOKUP($A4987,orders[#All],10,0)</f>
        <v>RAMADAN23</v>
      </c>
      <c r="G4987" t="s">
        <v>2532</v>
      </c>
      <c r="H4987">
        <f>VLOOKUP(working_table!G4987,order_items[[#All],[product_id]:[subtotal_idr]],2,0)</f>
        <v>2</v>
      </c>
      <c r="I4987" s="5">
        <f>VLOOKUP(working_table!$G4987,order_items[[#All],[product_id]:[subtotal_idr]],3,0)</f>
        <v>49000</v>
      </c>
      <c r="J4987" s="5">
        <f>VLOOKUP(working_table!$G4987,order_items[[#All],[product_id]:[subtotal_idr]],4,0)</f>
        <v>98000</v>
      </c>
      <c r="K4987" t="str">
        <f>VLOOKUP($G4987,products7[#All],2,0)</f>
        <v>Jacket Coach Ratu Mode</v>
      </c>
      <c r="L4987" t="str">
        <f>VLOOKUP($G4987,products7[#All],3,0)</f>
        <v>Jacket</v>
      </c>
      <c r="M4987" t="str">
        <f>VLOOKUP($G4987,products7[#All],7,0)</f>
        <v>Ratu Mode</v>
      </c>
    </row>
  </sheetData>
  <pageMargins left="0.7" right="0.7" top="0.75" bottom="0.75" header="0.3" footer="0.3"/>
  <pageSetup orientation="portrait" horizontalDpi="360" verticalDpi="36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2B406-15BE-43F6-93FF-CFEFEC9C27EB}">
  <dimension ref="A1:AH84"/>
  <sheetViews>
    <sheetView showGridLines="0" showRowColHeaders="0" tabSelected="1" zoomScale="41" zoomScaleNormal="72" workbookViewId="0">
      <selection activeCell="AO21" sqref="AO21"/>
    </sheetView>
  </sheetViews>
  <sheetFormatPr defaultRowHeight="14.5" x14ac:dyDescent="0.35"/>
  <cols>
    <col min="4" max="4" width="9.75" bestFit="1" customWidth="1"/>
    <col min="27" max="27" width="11.4140625" customWidth="1"/>
    <col min="31" max="31" width="8.6640625" hidden="1" customWidth="1"/>
    <col min="32" max="32" width="11.75" hidden="1" customWidth="1"/>
    <col min="33" max="34" width="8.6640625" hidden="1" customWidth="1"/>
    <col min="35" max="35" width="8.6640625" customWidth="1"/>
  </cols>
  <sheetData>
    <row r="1" spans="1:32" x14ac:dyDescent="0.3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7"/>
    </row>
    <row r="2" spans="1:32" ht="14.5" customHeight="1" x14ac:dyDescent="0.35">
      <c r="A2" s="18"/>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20"/>
    </row>
    <row r="3" spans="1:32" ht="14.5" customHeight="1" x14ac:dyDescent="0.35">
      <c r="A3" s="37" t="s">
        <v>12599</v>
      </c>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9"/>
    </row>
    <row r="4" spans="1:32" ht="14.5" customHeight="1" x14ac:dyDescent="0.35">
      <c r="A4" s="37"/>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9"/>
    </row>
    <row r="5" spans="1:32" x14ac:dyDescent="0.35">
      <c r="A5" s="18"/>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20"/>
      <c r="AF5">
        <f>GETPIVOTDATA("total_amount_idr",Sheet4!$A$5)</f>
        <v>877752049</v>
      </c>
    </row>
    <row r="6" spans="1:32" x14ac:dyDescent="0.35">
      <c r="A6" s="21"/>
      <c r="B6" s="22"/>
      <c r="C6" s="22"/>
      <c r="D6" s="22"/>
      <c r="E6" s="22"/>
      <c r="F6" s="22"/>
      <c r="G6" s="22"/>
      <c r="H6" s="22" t="s">
        <v>12597</v>
      </c>
      <c r="I6" s="40"/>
      <c r="J6" s="40"/>
      <c r="K6" s="40"/>
      <c r="L6" s="40"/>
      <c r="M6" s="40"/>
      <c r="N6" s="40"/>
      <c r="O6" s="40"/>
      <c r="P6" s="40"/>
      <c r="Q6" s="40"/>
      <c r="R6" s="40"/>
      <c r="S6" s="40"/>
      <c r="T6" s="40"/>
      <c r="U6" s="40"/>
      <c r="V6" s="40"/>
      <c r="W6" s="40"/>
      <c r="X6" s="40"/>
      <c r="Y6" s="40"/>
      <c r="Z6" s="40"/>
      <c r="AA6" s="40"/>
      <c r="AB6" s="40"/>
      <c r="AC6" s="41"/>
    </row>
    <row r="7" spans="1:32" x14ac:dyDescent="0.35">
      <c r="A7" s="23"/>
      <c r="B7" s="24"/>
      <c r="C7" s="24"/>
      <c r="D7" s="24"/>
      <c r="E7" s="24"/>
      <c r="F7" s="24"/>
      <c r="G7" s="24"/>
      <c r="H7" s="24"/>
      <c r="I7" s="24"/>
      <c r="J7" s="24"/>
      <c r="K7" s="24"/>
      <c r="L7" s="24"/>
      <c r="M7" s="24"/>
      <c r="N7" s="24"/>
      <c r="O7" s="24"/>
      <c r="P7" s="24"/>
      <c r="Q7" s="24"/>
      <c r="R7" s="24"/>
      <c r="S7" s="24"/>
      <c r="T7" s="24"/>
      <c r="U7" s="24"/>
      <c r="V7" s="24"/>
      <c r="W7" s="24"/>
      <c r="X7" s="24"/>
      <c r="Y7" s="24"/>
      <c r="Z7" s="24"/>
      <c r="AA7" s="24"/>
      <c r="AB7" s="24"/>
      <c r="AC7" s="25"/>
    </row>
    <row r="8" spans="1:32" x14ac:dyDescent="0.35">
      <c r="A8" s="23"/>
      <c r="B8" s="24"/>
      <c r="C8" s="24"/>
      <c r="D8" s="24"/>
      <c r="E8" s="24"/>
      <c r="F8" s="24"/>
      <c r="G8" s="24"/>
      <c r="H8" s="24"/>
      <c r="I8" s="24"/>
      <c r="J8" s="24"/>
      <c r="M8" s="11"/>
      <c r="N8" s="11"/>
      <c r="Q8" s="11"/>
      <c r="R8" s="11"/>
      <c r="U8" s="11"/>
      <c r="V8" s="11"/>
      <c r="Y8" s="11"/>
      <c r="Z8" s="11"/>
      <c r="AC8" s="25"/>
    </row>
    <row r="9" spans="1:32" x14ac:dyDescent="0.35">
      <c r="A9" s="23"/>
      <c r="B9" s="24"/>
      <c r="C9" s="24"/>
      <c r="D9" s="24"/>
      <c r="E9" s="24"/>
      <c r="F9" s="24"/>
      <c r="G9" s="24"/>
      <c r="H9" s="24"/>
      <c r="I9" s="24"/>
      <c r="J9" s="24"/>
      <c r="M9" s="13"/>
      <c r="N9" s="11"/>
      <c r="Q9" s="14"/>
      <c r="R9" s="11"/>
      <c r="U9" s="13"/>
      <c r="V9" s="11"/>
      <c r="Y9" s="12"/>
      <c r="Z9" s="12"/>
      <c r="AC9" s="25"/>
      <c r="AE9" s="42" t="s">
        <v>12594</v>
      </c>
      <c r="AF9" s="42"/>
    </row>
    <row r="10" spans="1:32" ht="25.5" x14ac:dyDescent="0.55000000000000004">
      <c r="A10" s="23"/>
      <c r="B10" s="24"/>
      <c r="C10" s="24"/>
      <c r="D10" s="24"/>
      <c r="E10" s="24"/>
      <c r="F10" s="29"/>
      <c r="G10" s="24"/>
      <c r="H10" s="24"/>
      <c r="I10" s="24"/>
      <c r="J10" s="24"/>
      <c r="K10" s="24"/>
      <c r="L10" s="24"/>
      <c r="M10" s="24"/>
      <c r="N10" s="24"/>
      <c r="O10" s="24"/>
      <c r="P10" s="24"/>
      <c r="Q10" s="24"/>
      <c r="R10" s="24"/>
      <c r="S10" s="24"/>
      <c r="T10" s="24"/>
      <c r="U10" s="24"/>
      <c r="V10" s="24"/>
      <c r="W10" s="24"/>
      <c r="X10" s="24"/>
      <c r="Y10" s="24"/>
      <c r="Z10" s="24"/>
      <c r="AA10" s="24"/>
      <c r="AB10" s="24"/>
      <c r="AC10" s="25"/>
      <c r="AE10" s="31">
        <f>Sheet4!$A$6</f>
        <v>877752049</v>
      </c>
      <c r="AF10" s="31"/>
    </row>
    <row r="11" spans="1:32" x14ac:dyDescent="0.35">
      <c r="A11" s="23"/>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5"/>
    </row>
    <row r="12" spans="1:32" ht="25.5" x14ac:dyDescent="0.55000000000000004">
      <c r="A12" s="23"/>
      <c r="B12" s="24"/>
      <c r="C12" s="24"/>
      <c r="D12" s="24"/>
      <c r="E12" s="24"/>
      <c r="F12" s="24"/>
      <c r="G12" s="30"/>
      <c r="H12" s="24"/>
      <c r="I12" s="24"/>
      <c r="J12" s="24"/>
      <c r="K12" s="24"/>
      <c r="L12" s="24"/>
      <c r="M12" s="24"/>
      <c r="N12" s="24"/>
      <c r="O12" s="24"/>
      <c r="P12" s="24"/>
      <c r="Q12" s="24"/>
      <c r="R12" s="24"/>
      <c r="S12" s="24"/>
      <c r="T12" s="24"/>
      <c r="U12" s="24"/>
      <c r="V12" s="24"/>
      <c r="W12" s="24"/>
      <c r="X12" s="24"/>
      <c r="Y12" s="24"/>
      <c r="Z12" s="24"/>
      <c r="AA12" s="24"/>
      <c r="AB12" s="24"/>
      <c r="AC12" s="25"/>
    </row>
    <row r="13" spans="1:32" x14ac:dyDescent="0.35">
      <c r="A13" s="23"/>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5"/>
      <c r="AE13" s="43" t="s">
        <v>12595</v>
      </c>
      <c r="AF13" s="44"/>
    </row>
    <row r="14" spans="1:32" x14ac:dyDescent="0.35">
      <c r="A14" s="23"/>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5"/>
      <c r="AE14" s="32">
        <f>Sheet4!$A$12</f>
        <v>1776</v>
      </c>
      <c r="AF14" s="33"/>
    </row>
    <row r="15" spans="1:32" x14ac:dyDescent="0.35">
      <c r="A15" s="23"/>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5"/>
    </row>
    <row r="16" spans="1:32" x14ac:dyDescent="0.35">
      <c r="A16" s="23"/>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5"/>
    </row>
    <row r="17" spans="1:34" x14ac:dyDescent="0.35">
      <c r="A17" s="23"/>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5"/>
    </row>
    <row r="18" spans="1:34" x14ac:dyDescent="0.35">
      <c r="A18" s="23"/>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5"/>
      <c r="AE18" s="42" t="s">
        <v>12576</v>
      </c>
      <c r="AF18" s="42"/>
    </row>
    <row r="19" spans="1:34" x14ac:dyDescent="0.35">
      <c r="A19" s="23"/>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5"/>
      <c r="AE19" s="31">
        <f>Sheet4!$A$17</f>
        <v>494229.75731981982</v>
      </c>
      <c r="AF19" s="31"/>
    </row>
    <row r="20" spans="1:34" x14ac:dyDescent="0.35">
      <c r="A20" s="23"/>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5"/>
    </row>
    <row r="21" spans="1:34" x14ac:dyDescent="0.35">
      <c r="A21" s="23"/>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5"/>
    </row>
    <row r="22" spans="1:34" x14ac:dyDescent="0.35">
      <c r="A22" s="23"/>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5"/>
    </row>
    <row r="23" spans="1:34" x14ac:dyDescent="0.35">
      <c r="A23" s="23"/>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5"/>
      <c r="AF23" s="43" t="s">
        <v>12596</v>
      </c>
      <c r="AG23" s="44"/>
    </row>
    <row r="24" spans="1:34" x14ac:dyDescent="0.35">
      <c r="A24" s="23"/>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5"/>
      <c r="AF24" s="34">
        <f>Sheet4!$C$24</f>
        <v>0.10933333333333334</v>
      </c>
      <c r="AG24" s="35"/>
    </row>
    <row r="25" spans="1:34" x14ac:dyDescent="0.35">
      <c r="A25" s="23"/>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5"/>
    </row>
    <row r="26" spans="1:34" x14ac:dyDescent="0.35">
      <c r="A26" s="23"/>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5"/>
    </row>
    <row r="27" spans="1:34" x14ac:dyDescent="0.35">
      <c r="A27" s="23"/>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5"/>
    </row>
    <row r="28" spans="1:34" x14ac:dyDescent="0.35">
      <c r="A28" s="23"/>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5"/>
      <c r="AG28" s="43" t="s">
        <v>12580</v>
      </c>
      <c r="AH28" s="45"/>
    </row>
    <row r="29" spans="1:34" x14ac:dyDescent="0.35">
      <c r="A29" s="23"/>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5"/>
      <c r="AG29" s="34">
        <f>GETPIVOTDATA("Count of order_id2",Sheet4!$A$23,"order_status","returned")</f>
        <v>5.0333333333333334E-2</v>
      </c>
      <c r="AH29" s="36"/>
    </row>
    <row r="30" spans="1:34" x14ac:dyDescent="0.35">
      <c r="A30" s="23"/>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5"/>
    </row>
    <row r="31" spans="1:34" x14ac:dyDescent="0.35">
      <c r="A31" s="23"/>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5"/>
    </row>
    <row r="32" spans="1:34" x14ac:dyDescent="0.35">
      <c r="A32" s="23"/>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5"/>
    </row>
    <row r="33" spans="1:29" x14ac:dyDescent="0.35">
      <c r="A33" s="23"/>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5"/>
    </row>
    <row r="34" spans="1:29" x14ac:dyDescent="0.35">
      <c r="A34" s="23"/>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5"/>
    </row>
    <row r="35" spans="1:29" x14ac:dyDescent="0.35">
      <c r="A35" s="23"/>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5"/>
    </row>
    <row r="36" spans="1:29" x14ac:dyDescent="0.35">
      <c r="A36" s="23"/>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5"/>
    </row>
    <row r="37" spans="1:29" x14ac:dyDescent="0.35">
      <c r="A37" s="23"/>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5"/>
    </row>
    <row r="38" spans="1:29" x14ac:dyDescent="0.35">
      <c r="A38" s="23"/>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5"/>
    </row>
    <row r="39" spans="1:29" x14ac:dyDescent="0.35">
      <c r="A39" s="23"/>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5"/>
    </row>
    <row r="40" spans="1:29" x14ac:dyDescent="0.35">
      <c r="A40" s="23"/>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5"/>
    </row>
    <row r="41" spans="1:29" x14ac:dyDescent="0.35">
      <c r="A41" s="23"/>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5"/>
    </row>
    <row r="42" spans="1:29" x14ac:dyDescent="0.35">
      <c r="A42" s="23"/>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5"/>
    </row>
    <row r="43" spans="1:29" x14ac:dyDescent="0.35">
      <c r="A43" s="2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5"/>
    </row>
    <row r="44" spans="1:29" x14ac:dyDescent="0.35">
      <c r="A44" s="23"/>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5"/>
    </row>
    <row r="45" spans="1:29" x14ac:dyDescent="0.35">
      <c r="A45" s="23"/>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5"/>
    </row>
    <row r="46" spans="1:29" x14ac:dyDescent="0.35">
      <c r="A46" s="2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5"/>
    </row>
    <row r="47" spans="1:29" x14ac:dyDescent="0.35">
      <c r="A47" s="23"/>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5"/>
    </row>
    <row r="48" spans="1:29" x14ac:dyDescent="0.35">
      <c r="A48" s="23"/>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5"/>
    </row>
    <row r="49" spans="1:29" x14ac:dyDescent="0.35">
      <c r="A49" s="23"/>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5"/>
    </row>
    <row r="50" spans="1:29" x14ac:dyDescent="0.35">
      <c r="A50" s="23"/>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5"/>
    </row>
    <row r="51" spans="1:29" x14ac:dyDescent="0.35">
      <c r="A51" s="23"/>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5"/>
    </row>
    <row r="52" spans="1:29" x14ac:dyDescent="0.35">
      <c r="A52" s="23"/>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5"/>
    </row>
    <row r="53" spans="1:29" x14ac:dyDescent="0.35">
      <c r="A53" s="23"/>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5"/>
    </row>
    <row r="54" spans="1:29" x14ac:dyDescent="0.35">
      <c r="A54" s="23"/>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5"/>
    </row>
    <row r="55" spans="1:29" x14ac:dyDescent="0.35">
      <c r="A55" s="23"/>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5"/>
    </row>
    <row r="56" spans="1:29" x14ac:dyDescent="0.35">
      <c r="A56" s="23"/>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5"/>
    </row>
    <row r="57" spans="1:29" x14ac:dyDescent="0.35">
      <c r="A57" s="23"/>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5"/>
    </row>
    <row r="58" spans="1:29" x14ac:dyDescent="0.35">
      <c r="A58" s="23"/>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5"/>
    </row>
    <row r="59" spans="1:29" x14ac:dyDescent="0.35">
      <c r="A59" s="23"/>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5"/>
    </row>
    <row r="60" spans="1:29" x14ac:dyDescent="0.35">
      <c r="A60" s="23"/>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5"/>
    </row>
    <row r="61" spans="1:29" x14ac:dyDescent="0.35">
      <c r="A61" s="23"/>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5"/>
    </row>
    <row r="62" spans="1:29" x14ac:dyDescent="0.35">
      <c r="A62" s="23"/>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5"/>
    </row>
    <row r="63" spans="1:29" x14ac:dyDescent="0.35">
      <c r="A63" s="23"/>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5"/>
    </row>
    <row r="64" spans="1:29" x14ac:dyDescent="0.35">
      <c r="A64" s="23"/>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5"/>
    </row>
    <row r="65" spans="1:29" x14ac:dyDescent="0.35">
      <c r="A65" s="23"/>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5"/>
    </row>
    <row r="66" spans="1:29" x14ac:dyDescent="0.35">
      <c r="A66" s="23"/>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5"/>
    </row>
    <row r="67" spans="1:29" x14ac:dyDescent="0.35">
      <c r="A67" s="23"/>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5"/>
    </row>
    <row r="68" spans="1:29" x14ac:dyDescent="0.35">
      <c r="A68" s="23"/>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5"/>
    </row>
    <row r="69" spans="1:29" x14ac:dyDescent="0.35">
      <c r="A69" s="23"/>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5"/>
    </row>
    <row r="70" spans="1:29" x14ac:dyDescent="0.35">
      <c r="A70" s="23"/>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5"/>
    </row>
    <row r="71" spans="1:29" x14ac:dyDescent="0.35">
      <c r="A71" s="23"/>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5"/>
    </row>
    <row r="72" spans="1:29" x14ac:dyDescent="0.35">
      <c r="A72" s="23"/>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5"/>
    </row>
    <row r="73" spans="1:29" x14ac:dyDescent="0.35">
      <c r="A73" s="23"/>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5"/>
    </row>
    <row r="74" spans="1:29" x14ac:dyDescent="0.35">
      <c r="A74" s="23"/>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5"/>
    </row>
    <row r="75" spans="1:29" x14ac:dyDescent="0.35">
      <c r="A75" s="23"/>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5"/>
    </row>
    <row r="76" spans="1:29" x14ac:dyDescent="0.35">
      <c r="A76" s="23"/>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5"/>
    </row>
    <row r="77" spans="1:29" x14ac:dyDescent="0.35">
      <c r="A77" s="23"/>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5"/>
    </row>
    <row r="78" spans="1:29" x14ac:dyDescent="0.35">
      <c r="A78" s="23"/>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5"/>
    </row>
    <row r="79" spans="1:29" x14ac:dyDescent="0.35">
      <c r="A79" s="23"/>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5"/>
    </row>
    <row r="80" spans="1:29" x14ac:dyDescent="0.35">
      <c r="A80" s="23"/>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5"/>
    </row>
    <row r="81" spans="1:29" x14ac:dyDescent="0.35">
      <c r="A81" s="23"/>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5"/>
    </row>
    <row r="82" spans="1:29" x14ac:dyDescent="0.35">
      <c r="A82" s="23"/>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5"/>
    </row>
    <row r="83" spans="1:29" x14ac:dyDescent="0.35">
      <c r="A83" s="23"/>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5"/>
    </row>
    <row r="84" spans="1:29" ht="15" thickBot="1" x14ac:dyDescent="0.4">
      <c r="A84" s="26"/>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8"/>
    </row>
  </sheetData>
  <mergeCells count="12">
    <mergeCell ref="A3:AC4"/>
    <mergeCell ref="I6:AC6"/>
    <mergeCell ref="AE9:AF9"/>
    <mergeCell ref="AE13:AF13"/>
    <mergeCell ref="AE18:AF18"/>
    <mergeCell ref="AE10:AF10"/>
    <mergeCell ref="AE14:AF14"/>
    <mergeCell ref="AE19:AF19"/>
    <mergeCell ref="AF24:AG24"/>
    <mergeCell ref="AG29:AH29"/>
    <mergeCell ref="AF23:AG23"/>
    <mergeCell ref="AG28:AH28"/>
  </mergeCells>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63E19-41F0-4210-81F2-8A0E021576CA}">
  <dimension ref="A2:G127"/>
  <sheetViews>
    <sheetView zoomScale="58" workbookViewId="0">
      <selection activeCell="J111" sqref="J111"/>
    </sheetView>
  </sheetViews>
  <sheetFormatPr defaultRowHeight="14.5" x14ac:dyDescent="0.35"/>
  <cols>
    <col min="1" max="1" width="14.33203125" bestFit="1" customWidth="1"/>
    <col min="2" max="2" width="16.9140625" bestFit="1" customWidth="1"/>
    <col min="3" max="3" width="18.1640625" bestFit="1" customWidth="1"/>
    <col min="4" max="4" width="24.6640625" bestFit="1" customWidth="1"/>
    <col min="5" max="5" width="28.08203125" bestFit="1" customWidth="1"/>
    <col min="6" max="6" width="17.1640625" bestFit="1" customWidth="1"/>
    <col min="7" max="9" width="5.9140625" bestFit="1" customWidth="1"/>
    <col min="10" max="10" width="29.1640625" bestFit="1" customWidth="1"/>
    <col min="11" max="11" width="22.58203125" bestFit="1" customWidth="1"/>
    <col min="12" max="13" width="13.4140625" bestFit="1" customWidth="1"/>
    <col min="14" max="14" width="14.58203125" bestFit="1" customWidth="1"/>
    <col min="15" max="26" width="13.4140625" bestFit="1" customWidth="1"/>
    <col min="27" max="27" width="14.58203125" bestFit="1" customWidth="1"/>
    <col min="28" max="39" width="13.4140625" bestFit="1" customWidth="1"/>
    <col min="40" max="40" width="14.58203125" bestFit="1" customWidth="1"/>
    <col min="41" max="43" width="13.4140625" bestFit="1" customWidth="1"/>
    <col min="44" max="44" width="17.1640625" bestFit="1" customWidth="1"/>
    <col min="45" max="55" width="4.75" bestFit="1" customWidth="1"/>
    <col min="56" max="56" width="10.75" bestFit="1" customWidth="1"/>
    <col min="57" max="57" width="7.08203125" bestFit="1" customWidth="1"/>
    <col min="58" max="68" width="4.75" bestFit="1" customWidth="1"/>
    <col min="69" max="69" width="10.75" bestFit="1" customWidth="1"/>
    <col min="70" max="70" width="7.08203125" bestFit="1" customWidth="1"/>
    <col min="71" max="81" width="4.75" bestFit="1" customWidth="1"/>
    <col min="82" max="82" width="10.75" bestFit="1" customWidth="1"/>
    <col min="83" max="83" width="7.08203125" bestFit="1" customWidth="1"/>
    <col min="84" max="84" width="4.75" bestFit="1" customWidth="1"/>
    <col min="85" max="85" width="10.75" bestFit="1" customWidth="1"/>
    <col min="86" max="86" width="29.1640625" bestFit="1" customWidth="1"/>
    <col min="87" max="87" width="22.58203125" bestFit="1" customWidth="1"/>
  </cols>
  <sheetData>
    <row r="2" spans="1:3" x14ac:dyDescent="0.35">
      <c r="A2" s="47" t="s">
        <v>12581</v>
      </c>
      <c r="B2" s="47"/>
    </row>
    <row r="3" spans="1:3" x14ac:dyDescent="0.35">
      <c r="A3" s="3" t="s">
        <v>10675</v>
      </c>
      <c r="B3" t="s">
        <v>10684</v>
      </c>
    </row>
    <row r="5" spans="1:3" x14ac:dyDescent="0.35">
      <c r="A5" t="s">
        <v>12574</v>
      </c>
    </row>
    <row r="6" spans="1:3" x14ac:dyDescent="0.35">
      <c r="A6" s="6">
        <v>877752049</v>
      </c>
      <c r="C6" s="6"/>
    </row>
    <row r="8" spans="1:3" ht="15.5" x14ac:dyDescent="0.35">
      <c r="A8" s="46" t="s">
        <v>12582</v>
      </c>
      <c r="B8" s="46"/>
    </row>
    <row r="9" spans="1:3" x14ac:dyDescent="0.35">
      <c r="A9" s="3" t="s">
        <v>10675</v>
      </c>
      <c r="B9" t="s">
        <v>10684</v>
      </c>
    </row>
    <row r="11" spans="1:3" x14ac:dyDescent="0.35">
      <c r="A11" t="s">
        <v>12575</v>
      </c>
    </row>
    <row r="12" spans="1:3" x14ac:dyDescent="0.35">
      <c r="A12" s="6">
        <v>1776</v>
      </c>
    </row>
    <row r="15" spans="1:3" ht="15.5" x14ac:dyDescent="0.35">
      <c r="A15" s="46" t="s">
        <v>12583</v>
      </c>
      <c r="B15" s="46"/>
    </row>
    <row r="16" spans="1:3" x14ac:dyDescent="0.35">
      <c r="A16" s="3" t="s">
        <v>10675</v>
      </c>
      <c r="B16" t="s">
        <v>10684</v>
      </c>
    </row>
    <row r="17" spans="1:7" x14ac:dyDescent="0.35">
      <c r="A17" s="5">
        <f>GETPIVOTDATA("total_amount_idr",$A$5)/GETPIVOTDATA("order_id",$A$11)</f>
        <v>494229.75731981982</v>
      </c>
    </row>
    <row r="19" spans="1:7" x14ac:dyDescent="0.35">
      <c r="C19" s="5"/>
    </row>
    <row r="22" spans="1:7" ht="15.5" x14ac:dyDescent="0.35">
      <c r="A22" s="46" t="s">
        <v>12577</v>
      </c>
      <c r="B22" s="46"/>
      <c r="F22" s="46"/>
      <c r="G22" s="46"/>
    </row>
    <row r="23" spans="1:7" x14ac:dyDescent="0.35">
      <c r="A23" s="3" t="s">
        <v>12484</v>
      </c>
      <c r="B23" t="s">
        <v>12575</v>
      </c>
      <c r="C23" t="s">
        <v>12579</v>
      </c>
    </row>
    <row r="24" spans="1:7" x14ac:dyDescent="0.35">
      <c r="A24" s="4" t="s">
        <v>10687</v>
      </c>
      <c r="B24" s="6">
        <v>328</v>
      </c>
      <c r="C24" s="7">
        <v>0.10933333333333334</v>
      </c>
    </row>
    <row r="25" spans="1:7" x14ac:dyDescent="0.35">
      <c r="A25" s="4" t="s">
        <v>10684</v>
      </c>
      <c r="B25" s="6">
        <v>1776</v>
      </c>
      <c r="C25" s="7">
        <v>0.59199999999999997</v>
      </c>
    </row>
    <row r="26" spans="1:7" x14ac:dyDescent="0.35">
      <c r="A26" s="4" t="s">
        <v>10690</v>
      </c>
      <c r="B26" s="6">
        <v>300</v>
      </c>
      <c r="C26" s="7">
        <v>0.1</v>
      </c>
    </row>
    <row r="27" spans="1:7" x14ac:dyDescent="0.35">
      <c r="A27" s="4" t="s">
        <v>10689</v>
      </c>
      <c r="B27" s="6">
        <v>151</v>
      </c>
      <c r="C27" s="7">
        <v>5.0333333333333334E-2</v>
      </c>
    </row>
    <row r="28" spans="1:7" x14ac:dyDescent="0.35">
      <c r="A28" s="4" t="s">
        <v>10680</v>
      </c>
      <c r="B28" s="6">
        <v>445</v>
      </c>
      <c r="C28" s="7">
        <v>0.14833333333333334</v>
      </c>
    </row>
    <row r="29" spans="1:7" x14ac:dyDescent="0.35">
      <c r="A29" s="4" t="s">
        <v>12485</v>
      </c>
      <c r="B29" s="6">
        <v>3000</v>
      </c>
      <c r="C29" s="7">
        <v>1</v>
      </c>
    </row>
    <row r="37" spans="1:2" ht="15.5" x14ac:dyDescent="0.35">
      <c r="A37" s="46" t="s">
        <v>12584</v>
      </c>
      <c r="B37" s="46"/>
    </row>
    <row r="38" spans="1:2" x14ac:dyDescent="0.35">
      <c r="A38" s="3" t="s">
        <v>10675</v>
      </c>
      <c r="B38" t="s">
        <v>10684</v>
      </c>
    </row>
    <row r="40" spans="1:2" x14ac:dyDescent="0.35">
      <c r="A40" s="3" t="s">
        <v>12484</v>
      </c>
      <c r="B40" t="s">
        <v>12574</v>
      </c>
    </row>
    <row r="41" spans="1:2" x14ac:dyDescent="0.35">
      <c r="A41" s="4" t="s">
        <v>12601</v>
      </c>
      <c r="B41" s="6">
        <v>137684793</v>
      </c>
    </row>
    <row r="42" spans="1:2" x14ac:dyDescent="0.35">
      <c r="A42" s="8" t="s">
        <v>12609</v>
      </c>
      <c r="B42" s="6">
        <v>14747223</v>
      </c>
    </row>
    <row r="43" spans="1:2" x14ac:dyDescent="0.35">
      <c r="A43" s="8" t="s">
        <v>12610</v>
      </c>
      <c r="B43" s="6">
        <v>7834402</v>
      </c>
    </row>
    <row r="44" spans="1:2" x14ac:dyDescent="0.35">
      <c r="A44" s="8" t="s">
        <v>12611</v>
      </c>
      <c r="B44" s="6">
        <v>16463376</v>
      </c>
    </row>
    <row r="45" spans="1:2" x14ac:dyDescent="0.35">
      <c r="A45" s="8" t="s">
        <v>12602</v>
      </c>
      <c r="B45" s="6">
        <v>14704793</v>
      </c>
    </row>
    <row r="46" spans="1:2" x14ac:dyDescent="0.35">
      <c r="A46" s="8" t="s">
        <v>12603</v>
      </c>
      <c r="B46" s="6">
        <v>10446542</v>
      </c>
    </row>
    <row r="47" spans="1:2" x14ac:dyDescent="0.35">
      <c r="A47" s="8" t="s">
        <v>12604</v>
      </c>
      <c r="B47" s="6">
        <v>7380707</v>
      </c>
    </row>
    <row r="48" spans="1:2" x14ac:dyDescent="0.35">
      <c r="A48" s="8" t="s">
        <v>12605</v>
      </c>
      <c r="B48" s="6">
        <v>11589836</v>
      </c>
    </row>
    <row r="49" spans="1:2" x14ac:dyDescent="0.35">
      <c r="A49" s="8" t="s">
        <v>12606</v>
      </c>
      <c r="B49" s="6">
        <v>6521264</v>
      </c>
    </row>
    <row r="50" spans="1:2" x14ac:dyDescent="0.35">
      <c r="A50" s="8" t="s">
        <v>12607</v>
      </c>
      <c r="B50" s="6">
        <v>9077562</v>
      </c>
    </row>
    <row r="51" spans="1:2" x14ac:dyDescent="0.35">
      <c r="A51" s="8" t="s">
        <v>12486</v>
      </c>
      <c r="B51" s="6">
        <v>11613315</v>
      </c>
    </row>
    <row r="52" spans="1:2" x14ac:dyDescent="0.35">
      <c r="A52" s="8" t="s">
        <v>12487</v>
      </c>
      <c r="B52" s="6">
        <v>12792884</v>
      </c>
    </row>
    <row r="53" spans="1:2" x14ac:dyDescent="0.35">
      <c r="A53" s="8" t="s">
        <v>12488</v>
      </c>
      <c r="B53" s="6">
        <v>14512889</v>
      </c>
    </row>
    <row r="54" spans="1:2" x14ac:dyDescent="0.35">
      <c r="A54" s="4" t="s">
        <v>12608</v>
      </c>
      <c r="B54" s="6">
        <v>297041019</v>
      </c>
    </row>
    <row r="55" spans="1:2" x14ac:dyDescent="0.35">
      <c r="A55" s="8" t="s">
        <v>12609</v>
      </c>
      <c r="B55" s="6">
        <v>33787477</v>
      </c>
    </row>
    <row r="56" spans="1:2" x14ac:dyDescent="0.35">
      <c r="A56" s="8" t="s">
        <v>12610</v>
      </c>
      <c r="B56" s="6">
        <v>18359429</v>
      </c>
    </row>
    <row r="57" spans="1:2" x14ac:dyDescent="0.35">
      <c r="A57" s="8" t="s">
        <v>12611</v>
      </c>
      <c r="B57" s="6">
        <v>25383312</v>
      </c>
    </row>
    <row r="58" spans="1:2" x14ac:dyDescent="0.35">
      <c r="A58" s="8" t="s">
        <v>12602</v>
      </c>
      <c r="B58" s="6">
        <v>35701608</v>
      </c>
    </row>
    <row r="59" spans="1:2" x14ac:dyDescent="0.35">
      <c r="A59" s="8" t="s">
        <v>12603</v>
      </c>
      <c r="B59" s="6">
        <v>25334728</v>
      </c>
    </row>
    <row r="60" spans="1:2" x14ac:dyDescent="0.35">
      <c r="A60" s="8" t="s">
        <v>12604</v>
      </c>
      <c r="B60" s="6">
        <v>27042419</v>
      </c>
    </row>
    <row r="61" spans="1:2" x14ac:dyDescent="0.35">
      <c r="A61" s="8" t="s">
        <v>12605</v>
      </c>
      <c r="B61" s="6">
        <v>22113840</v>
      </c>
    </row>
    <row r="62" spans="1:2" x14ac:dyDescent="0.35">
      <c r="A62" s="8" t="s">
        <v>12606</v>
      </c>
      <c r="B62" s="6">
        <v>20856747</v>
      </c>
    </row>
    <row r="63" spans="1:2" x14ac:dyDescent="0.35">
      <c r="A63" s="8" t="s">
        <v>12607</v>
      </c>
      <c r="B63" s="6">
        <v>18798741</v>
      </c>
    </row>
    <row r="64" spans="1:2" x14ac:dyDescent="0.35">
      <c r="A64" s="8" t="s">
        <v>12486</v>
      </c>
      <c r="B64" s="6">
        <v>24993925</v>
      </c>
    </row>
    <row r="65" spans="1:2" x14ac:dyDescent="0.35">
      <c r="A65" s="8" t="s">
        <v>12487</v>
      </c>
      <c r="B65" s="6">
        <v>18331972</v>
      </c>
    </row>
    <row r="66" spans="1:2" x14ac:dyDescent="0.35">
      <c r="A66" s="8" t="s">
        <v>12488</v>
      </c>
      <c r="B66" s="6">
        <v>26336821</v>
      </c>
    </row>
    <row r="67" spans="1:2" x14ac:dyDescent="0.35">
      <c r="A67" s="4" t="s">
        <v>12489</v>
      </c>
      <c r="B67" s="6">
        <v>350900162</v>
      </c>
    </row>
    <row r="68" spans="1:2" x14ac:dyDescent="0.35">
      <c r="A68" s="8" t="s">
        <v>12609</v>
      </c>
      <c r="B68" s="6">
        <v>20780969</v>
      </c>
    </row>
    <row r="69" spans="1:2" x14ac:dyDescent="0.35">
      <c r="A69" s="8" t="s">
        <v>12610</v>
      </c>
      <c r="B69" s="6">
        <v>35434326</v>
      </c>
    </row>
    <row r="70" spans="1:2" x14ac:dyDescent="0.35">
      <c r="A70" s="8" t="s">
        <v>12611</v>
      </c>
      <c r="B70" s="6">
        <v>23897859</v>
      </c>
    </row>
    <row r="71" spans="1:2" x14ac:dyDescent="0.35">
      <c r="A71" s="8" t="s">
        <v>12602</v>
      </c>
      <c r="B71" s="6">
        <v>28526827</v>
      </c>
    </row>
    <row r="72" spans="1:2" x14ac:dyDescent="0.35">
      <c r="A72" s="8" t="s">
        <v>12603</v>
      </c>
      <c r="B72" s="6">
        <v>35151938</v>
      </c>
    </row>
    <row r="73" spans="1:2" x14ac:dyDescent="0.35">
      <c r="A73" s="8" t="s">
        <v>12604</v>
      </c>
      <c r="B73" s="6">
        <v>29892410</v>
      </c>
    </row>
    <row r="74" spans="1:2" x14ac:dyDescent="0.35">
      <c r="A74" s="8" t="s">
        <v>12605</v>
      </c>
      <c r="B74" s="6">
        <v>25828870</v>
      </c>
    </row>
    <row r="75" spans="1:2" x14ac:dyDescent="0.35">
      <c r="A75" s="8" t="s">
        <v>12606</v>
      </c>
      <c r="B75" s="6">
        <v>28950015</v>
      </c>
    </row>
    <row r="76" spans="1:2" x14ac:dyDescent="0.35">
      <c r="A76" s="8" t="s">
        <v>12607</v>
      </c>
      <c r="B76" s="6">
        <v>29861804</v>
      </c>
    </row>
    <row r="77" spans="1:2" x14ac:dyDescent="0.35">
      <c r="A77" s="8" t="s">
        <v>12486</v>
      </c>
      <c r="B77" s="6">
        <v>32091265</v>
      </c>
    </row>
    <row r="78" spans="1:2" x14ac:dyDescent="0.35">
      <c r="A78" s="8" t="s">
        <v>12487</v>
      </c>
      <c r="B78" s="6">
        <v>32821837</v>
      </c>
    </row>
    <row r="79" spans="1:2" x14ac:dyDescent="0.35">
      <c r="A79" s="8" t="s">
        <v>12488</v>
      </c>
      <c r="B79" s="6">
        <v>27662042</v>
      </c>
    </row>
    <row r="80" spans="1:2" x14ac:dyDescent="0.35">
      <c r="A80" s="4" t="s">
        <v>12612</v>
      </c>
      <c r="B80" s="6">
        <v>92126075</v>
      </c>
    </row>
    <row r="81" spans="1:2" x14ac:dyDescent="0.35">
      <c r="A81" s="8" t="s">
        <v>12609</v>
      </c>
      <c r="B81" s="6">
        <v>45769880</v>
      </c>
    </row>
    <row r="82" spans="1:2" x14ac:dyDescent="0.35">
      <c r="A82" s="8" t="s">
        <v>12610</v>
      </c>
      <c r="B82" s="6">
        <v>46356195</v>
      </c>
    </row>
    <row r="83" spans="1:2" x14ac:dyDescent="0.35">
      <c r="A83" s="4" t="s">
        <v>12485</v>
      </c>
      <c r="B83" s="6">
        <v>877752049</v>
      </c>
    </row>
    <row r="97" spans="1:5" x14ac:dyDescent="0.35">
      <c r="A97" s="3" t="s">
        <v>10675</v>
      </c>
      <c r="B97" t="s">
        <v>10684</v>
      </c>
    </row>
    <row r="99" spans="1:5" x14ac:dyDescent="0.35">
      <c r="A99" s="3" t="s">
        <v>12484</v>
      </c>
      <c r="B99" t="s">
        <v>12574</v>
      </c>
      <c r="C99" t="s">
        <v>12575</v>
      </c>
      <c r="D99" t="s">
        <v>12578</v>
      </c>
      <c r="E99" t="s">
        <v>12593</v>
      </c>
    </row>
    <row r="100" spans="1:5" x14ac:dyDescent="0.35">
      <c r="A100" s="4" t="s">
        <v>10701</v>
      </c>
      <c r="B100" s="6">
        <v>49301571</v>
      </c>
      <c r="C100" s="6">
        <v>91</v>
      </c>
      <c r="D100" s="7">
        <v>5.6167993063836186E-2</v>
      </c>
      <c r="E100" s="6">
        <v>541775.50549450552</v>
      </c>
    </row>
    <row r="101" spans="1:5" x14ac:dyDescent="0.35">
      <c r="A101" s="4" t="s">
        <v>12598</v>
      </c>
      <c r="B101" s="6">
        <v>540219000</v>
      </c>
      <c r="C101" s="6">
        <v>1059</v>
      </c>
      <c r="D101" s="7">
        <v>0.61545740692426454</v>
      </c>
      <c r="E101" s="6">
        <v>510121.8130311615</v>
      </c>
    </row>
    <row r="102" spans="1:5" x14ac:dyDescent="0.35">
      <c r="A102" s="4" t="s">
        <v>10694</v>
      </c>
      <c r="B102" s="6">
        <v>45026734</v>
      </c>
      <c r="C102" s="6">
        <v>89</v>
      </c>
      <c r="D102" s="7">
        <v>5.1297782843455375E-2</v>
      </c>
      <c r="E102" s="6">
        <v>505918.35955056181</v>
      </c>
    </row>
    <row r="103" spans="1:5" x14ac:dyDescent="0.35">
      <c r="A103" s="4" t="s">
        <v>10692</v>
      </c>
      <c r="B103" s="6">
        <v>39514624</v>
      </c>
      <c r="C103" s="6">
        <v>80</v>
      </c>
      <c r="D103" s="7">
        <v>4.5017979787136904E-2</v>
      </c>
      <c r="E103" s="6">
        <v>493932.79999999999</v>
      </c>
    </row>
    <row r="104" spans="1:5" x14ac:dyDescent="0.35">
      <c r="A104" s="4" t="s">
        <v>10699</v>
      </c>
      <c r="B104" s="6">
        <v>42063909</v>
      </c>
      <c r="C104" s="6">
        <v>86</v>
      </c>
      <c r="D104" s="7">
        <v>4.7922313651016041E-2</v>
      </c>
      <c r="E104" s="6">
        <v>489115.22093023255</v>
      </c>
    </row>
    <row r="105" spans="1:5" x14ac:dyDescent="0.35">
      <c r="A105" s="4" t="s">
        <v>10698</v>
      </c>
      <c r="B105" s="6">
        <v>46449171</v>
      </c>
      <c r="C105" s="6">
        <v>103</v>
      </c>
      <c r="D105" s="7">
        <v>5.2918328191792124E-2</v>
      </c>
      <c r="E105" s="6">
        <v>450962.82524271845</v>
      </c>
    </row>
    <row r="106" spans="1:5" x14ac:dyDescent="0.35">
      <c r="A106" s="4" t="s">
        <v>10702</v>
      </c>
      <c r="B106" s="6">
        <v>44005447</v>
      </c>
      <c r="C106" s="6">
        <v>99</v>
      </c>
      <c r="D106" s="7">
        <v>5.0134257220059195E-2</v>
      </c>
      <c r="E106" s="6">
        <v>444499.46464646462</v>
      </c>
    </row>
    <row r="107" spans="1:5" x14ac:dyDescent="0.35">
      <c r="A107" s="4" t="s">
        <v>10700</v>
      </c>
      <c r="B107" s="6">
        <v>35821689</v>
      </c>
      <c r="C107" s="6">
        <v>83</v>
      </c>
      <c r="D107" s="7">
        <v>4.081071532764944E-2</v>
      </c>
      <c r="E107" s="6">
        <v>431586.61445783131</v>
      </c>
    </row>
    <row r="108" spans="1:5" x14ac:dyDescent="0.35">
      <c r="A108" s="4" t="s">
        <v>10681</v>
      </c>
      <c r="B108" s="6">
        <v>35349904</v>
      </c>
      <c r="C108" s="6">
        <v>86</v>
      </c>
      <c r="D108" s="7">
        <v>4.027322299079019E-2</v>
      </c>
      <c r="E108" s="6">
        <v>411045.39534883719</v>
      </c>
    </row>
    <row r="109" spans="1:5" x14ac:dyDescent="0.35">
      <c r="A109" s="4" t="s">
        <v>12485</v>
      </c>
      <c r="B109" s="6">
        <v>877752049</v>
      </c>
      <c r="C109" s="6">
        <v>1776</v>
      </c>
      <c r="D109" s="7">
        <v>1</v>
      </c>
      <c r="E109" s="6">
        <v>494229.75731981982</v>
      </c>
    </row>
    <row r="115" spans="1:3" x14ac:dyDescent="0.35">
      <c r="A115" s="3" t="s">
        <v>10675</v>
      </c>
      <c r="B115" t="s">
        <v>10684</v>
      </c>
    </row>
    <row r="117" spans="1:3" x14ac:dyDescent="0.35">
      <c r="A117" s="3" t="s">
        <v>12484</v>
      </c>
      <c r="B117" t="s">
        <v>12575</v>
      </c>
      <c r="C117" t="s">
        <v>12600</v>
      </c>
    </row>
    <row r="118" spans="1:3" x14ac:dyDescent="0.35">
      <c r="A118" s="4" t="s">
        <v>10701</v>
      </c>
      <c r="B118" s="6">
        <v>91</v>
      </c>
      <c r="C118" s="6">
        <v>541775.50549450552</v>
      </c>
    </row>
    <row r="119" spans="1:3" x14ac:dyDescent="0.35">
      <c r="A119" s="4" t="s">
        <v>12598</v>
      </c>
      <c r="B119" s="6">
        <v>1059</v>
      </c>
      <c r="C119" s="6">
        <v>510121.8130311615</v>
      </c>
    </row>
    <row r="120" spans="1:3" x14ac:dyDescent="0.35">
      <c r="A120" s="4" t="s">
        <v>10694</v>
      </c>
      <c r="B120" s="6">
        <v>89</v>
      </c>
      <c r="C120" s="6">
        <v>505918.35955056181</v>
      </c>
    </row>
    <row r="121" spans="1:3" x14ac:dyDescent="0.35">
      <c r="A121" s="4" t="s">
        <v>10692</v>
      </c>
      <c r="B121" s="6">
        <v>80</v>
      </c>
      <c r="C121" s="6">
        <v>493932.79999999999</v>
      </c>
    </row>
    <row r="122" spans="1:3" x14ac:dyDescent="0.35">
      <c r="A122" s="4" t="s">
        <v>10699</v>
      </c>
      <c r="B122" s="6">
        <v>86</v>
      </c>
      <c r="C122" s="6">
        <v>489115.22093023255</v>
      </c>
    </row>
    <row r="123" spans="1:3" x14ac:dyDescent="0.35">
      <c r="A123" s="4" t="s">
        <v>10698</v>
      </c>
      <c r="B123" s="6">
        <v>103</v>
      </c>
      <c r="C123" s="6">
        <v>450962.82524271845</v>
      </c>
    </row>
    <row r="124" spans="1:3" x14ac:dyDescent="0.35">
      <c r="A124" s="4" t="s">
        <v>10702</v>
      </c>
      <c r="B124" s="6">
        <v>99</v>
      </c>
      <c r="C124" s="6">
        <v>444499.46464646462</v>
      </c>
    </row>
    <row r="125" spans="1:3" x14ac:dyDescent="0.35">
      <c r="A125" s="4" t="s">
        <v>10700</v>
      </c>
      <c r="B125" s="6">
        <v>83</v>
      </c>
      <c r="C125" s="6">
        <v>431586.61445783131</v>
      </c>
    </row>
    <row r="126" spans="1:3" x14ac:dyDescent="0.35">
      <c r="A126" s="4" t="s">
        <v>10681</v>
      </c>
      <c r="B126" s="6">
        <v>86</v>
      </c>
      <c r="C126" s="6">
        <v>411045.39534883719</v>
      </c>
    </row>
    <row r="127" spans="1:3" x14ac:dyDescent="0.35">
      <c r="A127" s="4" t="s">
        <v>12485</v>
      </c>
      <c r="B127" s="6">
        <v>1776</v>
      </c>
      <c r="C127" s="6">
        <v>494229.75731981982</v>
      </c>
    </row>
  </sheetData>
  <mergeCells count="6">
    <mergeCell ref="F22:G22"/>
    <mergeCell ref="A37:B37"/>
    <mergeCell ref="A2:B2"/>
    <mergeCell ref="A8:B8"/>
    <mergeCell ref="A15:B15"/>
    <mergeCell ref="A22:B22"/>
  </mergeCells>
  <pageMargins left="0.7" right="0.7" top="0.75" bottom="0.75" header="0.3" footer="0.3"/>
  <pageSetup orientation="portrait" horizontalDpi="360" verticalDpi="360" r:id="rId8"/>
  <drawing r:id="rId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273FE-EC3C-4C6D-8154-72ECE1F7D9CC}">
  <dimension ref="A4:Q96"/>
  <sheetViews>
    <sheetView zoomScale="40" zoomScaleNormal="55" workbookViewId="0">
      <selection activeCell="Q47" sqref="Q47"/>
    </sheetView>
  </sheetViews>
  <sheetFormatPr defaultRowHeight="14.5" x14ac:dyDescent="0.35"/>
  <cols>
    <col min="1" max="1" width="27.83203125" bestFit="1" customWidth="1"/>
    <col min="2" max="2" width="24.5" bestFit="1" customWidth="1"/>
    <col min="3" max="3" width="14.25" customWidth="1"/>
    <col min="12" max="12" width="19.08203125" bestFit="1" customWidth="1"/>
    <col min="13" max="13" width="24.5" bestFit="1" customWidth="1"/>
    <col min="16" max="16" width="19.08203125" bestFit="1" customWidth="1"/>
    <col min="17" max="17" width="24.5" bestFit="1" customWidth="1"/>
  </cols>
  <sheetData>
    <row r="4" spans="1:13" x14ac:dyDescent="0.35">
      <c r="A4" s="48" t="s">
        <v>12585</v>
      </c>
      <c r="B4" s="48"/>
      <c r="C4" s="10"/>
    </row>
    <row r="5" spans="1:13" x14ac:dyDescent="0.35">
      <c r="A5" s="3" t="s">
        <v>10675</v>
      </c>
      <c r="B5" t="s">
        <v>10689</v>
      </c>
      <c r="L5" s="48" t="s">
        <v>12591</v>
      </c>
      <c r="M5" s="48"/>
    </row>
    <row r="6" spans="1:13" x14ac:dyDescent="0.35">
      <c r="L6" s="3" t="s">
        <v>10675</v>
      </c>
      <c r="M6" t="s">
        <v>10689</v>
      </c>
    </row>
    <row r="7" spans="1:13" x14ac:dyDescent="0.35">
      <c r="A7" s="3" t="s">
        <v>12484</v>
      </c>
      <c r="B7" t="s">
        <v>12586</v>
      </c>
    </row>
    <row r="8" spans="1:13" x14ac:dyDescent="0.35">
      <c r="A8" s="4" t="s">
        <v>10895</v>
      </c>
      <c r="B8" s="1">
        <v>9</v>
      </c>
      <c r="L8" s="3" t="s">
        <v>12484</v>
      </c>
      <c r="M8" t="s">
        <v>12587</v>
      </c>
    </row>
    <row r="9" spans="1:13" x14ac:dyDescent="0.35">
      <c r="A9" s="4" t="s">
        <v>12539</v>
      </c>
      <c r="B9" s="1">
        <v>7</v>
      </c>
      <c r="L9" s="4" t="s">
        <v>24</v>
      </c>
      <c r="M9" s="6">
        <v>7245000</v>
      </c>
    </row>
    <row r="10" spans="1:13" x14ac:dyDescent="0.35">
      <c r="A10" s="4" t="s">
        <v>10760</v>
      </c>
      <c r="B10" s="1">
        <v>7</v>
      </c>
      <c r="L10" s="4" t="s">
        <v>37</v>
      </c>
      <c r="M10" s="6">
        <v>6113000</v>
      </c>
    </row>
    <row r="11" spans="1:13" x14ac:dyDescent="0.35">
      <c r="A11" s="4" t="s">
        <v>10907</v>
      </c>
      <c r="B11" s="1">
        <v>6</v>
      </c>
      <c r="L11" s="4" t="s">
        <v>56</v>
      </c>
      <c r="M11" s="6">
        <v>5833000</v>
      </c>
    </row>
    <row r="12" spans="1:13" x14ac:dyDescent="0.35">
      <c r="A12" s="4" t="s">
        <v>12494</v>
      </c>
      <c r="B12" s="1">
        <v>6</v>
      </c>
      <c r="L12" s="4" t="s">
        <v>72</v>
      </c>
      <c r="M12" s="6">
        <v>5706000</v>
      </c>
    </row>
    <row r="13" spans="1:13" x14ac:dyDescent="0.35">
      <c r="A13" s="4" t="s">
        <v>10765</v>
      </c>
      <c r="B13" s="1">
        <v>6</v>
      </c>
      <c r="L13" s="4" t="s">
        <v>248</v>
      </c>
      <c r="M13" s="6">
        <v>5498000</v>
      </c>
    </row>
    <row r="14" spans="1:13" x14ac:dyDescent="0.35">
      <c r="A14" s="4" t="s">
        <v>12541</v>
      </c>
      <c r="B14" s="1">
        <v>6</v>
      </c>
      <c r="L14" s="4" t="s">
        <v>111</v>
      </c>
      <c r="M14" s="6">
        <v>5309000</v>
      </c>
    </row>
    <row r="15" spans="1:13" x14ac:dyDescent="0.35">
      <c r="A15" s="4" t="s">
        <v>10854</v>
      </c>
      <c r="B15" s="1">
        <v>6</v>
      </c>
      <c r="L15" s="4" t="s">
        <v>95</v>
      </c>
      <c r="M15" s="6">
        <v>5180000</v>
      </c>
    </row>
    <row r="16" spans="1:13" x14ac:dyDescent="0.35">
      <c r="A16" s="4" t="s">
        <v>10927</v>
      </c>
      <c r="B16" s="1">
        <v>6</v>
      </c>
      <c r="L16" s="4" t="s">
        <v>119</v>
      </c>
      <c r="M16" s="6">
        <v>4967000</v>
      </c>
    </row>
    <row r="17" spans="1:17" x14ac:dyDescent="0.35">
      <c r="A17" s="4" t="s">
        <v>10782</v>
      </c>
      <c r="B17" s="1">
        <v>6</v>
      </c>
      <c r="L17" s="4" t="s">
        <v>32</v>
      </c>
      <c r="M17" s="6">
        <v>4378000</v>
      </c>
    </row>
    <row r="18" spans="1:17" x14ac:dyDescent="0.35">
      <c r="A18" s="4" t="s">
        <v>10848</v>
      </c>
      <c r="B18" s="1">
        <v>6</v>
      </c>
      <c r="L18" s="4" t="s">
        <v>43</v>
      </c>
      <c r="M18" s="6">
        <v>4255000</v>
      </c>
    </row>
    <row r="19" spans="1:17" x14ac:dyDescent="0.35">
      <c r="A19" s="4" t="s">
        <v>12485</v>
      </c>
      <c r="B19" s="1">
        <v>71</v>
      </c>
      <c r="L19" s="4" t="s">
        <v>12485</v>
      </c>
      <c r="M19" s="6">
        <v>54484000</v>
      </c>
    </row>
    <row r="22" spans="1:17" x14ac:dyDescent="0.35">
      <c r="A22" s="48" t="s">
        <v>12588</v>
      </c>
      <c r="B22" s="48"/>
    </row>
    <row r="23" spans="1:17" x14ac:dyDescent="0.35">
      <c r="A23" s="3" t="s">
        <v>10675</v>
      </c>
      <c r="B23" t="s">
        <v>10689</v>
      </c>
    </row>
    <row r="24" spans="1:17" x14ac:dyDescent="0.35">
      <c r="L24" s="9" t="s">
        <v>12592</v>
      </c>
      <c r="M24" s="9"/>
    </row>
    <row r="25" spans="1:17" x14ac:dyDescent="0.35">
      <c r="A25" s="3" t="s">
        <v>12484</v>
      </c>
      <c r="B25" t="s">
        <v>12587</v>
      </c>
      <c r="C25" s="3"/>
      <c r="D25" s="3"/>
      <c r="E25" s="3"/>
      <c r="F25" s="3"/>
      <c r="G25" s="3"/>
      <c r="L25" s="3" t="s">
        <v>10675</v>
      </c>
      <c r="M25" t="s">
        <v>10689</v>
      </c>
      <c r="P25" s="48" t="s">
        <v>12590</v>
      </c>
      <c r="Q25" s="48"/>
    </row>
    <row r="26" spans="1:17" x14ac:dyDescent="0.35">
      <c r="A26" s="4" t="s">
        <v>10891</v>
      </c>
      <c r="B26" s="6">
        <v>2396000</v>
      </c>
      <c r="P26" s="3" t="s">
        <v>10675</v>
      </c>
      <c r="Q26" t="s">
        <v>10689</v>
      </c>
    </row>
    <row r="27" spans="1:17" x14ac:dyDescent="0.35">
      <c r="A27" s="4" t="s">
        <v>10782</v>
      </c>
      <c r="B27" s="6">
        <v>2394000</v>
      </c>
      <c r="L27" s="3" t="s">
        <v>12484</v>
      </c>
      <c r="M27" t="s">
        <v>12587</v>
      </c>
    </row>
    <row r="28" spans="1:17" x14ac:dyDescent="0.35">
      <c r="A28" s="4" t="s">
        <v>12525</v>
      </c>
      <c r="B28" s="6">
        <v>2196000</v>
      </c>
      <c r="L28" s="4" t="s">
        <v>33</v>
      </c>
      <c r="M28" s="6">
        <v>16985000</v>
      </c>
      <c r="P28" s="3" t="s">
        <v>12484</v>
      </c>
      <c r="Q28" t="s">
        <v>12587</v>
      </c>
    </row>
    <row r="29" spans="1:17" x14ac:dyDescent="0.35">
      <c r="A29" s="4" t="s">
        <v>12494</v>
      </c>
      <c r="B29" s="6">
        <v>2034000</v>
      </c>
      <c r="L29" s="4" t="s">
        <v>25</v>
      </c>
      <c r="M29" s="6">
        <v>7245000</v>
      </c>
      <c r="P29" s="4" t="s">
        <v>10754</v>
      </c>
      <c r="Q29" s="6">
        <v>17496000</v>
      </c>
    </row>
    <row r="30" spans="1:17" x14ac:dyDescent="0.35">
      <c r="A30" s="4" t="s">
        <v>10821</v>
      </c>
      <c r="B30" s="6">
        <v>1996000</v>
      </c>
      <c r="L30" s="4" t="s">
        <v>38</v>
      </c>
      <c r="M30" s="6">
        <v>6113000</v>
      </c>
      <c r="P30" s="4" t="s">
        <v>10716</v>
      </c>
      <c r="Q30" s="6">
        <v>14452000</v>
      </c>
    </row>
    <row r="31" spans="1:17" x14ac:dyDescent="0.35">
      <c r="A31" s="4" t="s">
        <v>10930</v>
      </c>
      <c r="B31" s="6">
        <v>1797000</v>
      </c>
      <c r="L31" s="4" t="s">
        <v>57</v>
      </c>
      <c r="M31" s="6">
        <v>5833000</v>
      </c>
      <c r="P31" s="4" t="s">
        <v>10711</v>
      </c>
      <c r="Q31" s="6">
        <v>12751000</v>
      </c>
    </row>
    <row r="32" spans="1:17" x14ac:dyDescent="0.35">
      <c r="A32" s="4" t="s">
        <v>10910</v>
      </c>
      <c r="B32" s="6">
        <v>1796000</v>
      </c>
      <c r="L32" s="4" t="s">
        <v>249</v>
      </c>
      <c r="M32" s="6">
        <v>5498000</v>
      </c>
      <c r="P32" s="4" t="s">
        <v>10731</v>
      </c>
      <c r="Q32" s="6">
        <v>11733000</v>
      </c>
    </row>
    <row r="33" spans="1:17" x14ac:dyDescent="0.35">
      <c r="A33" s="4" t="s">
        <v>10909</v>
      </c>
      <c r="B33" s="6">
        <v>1695000</v>
      </c>
      <c r="L33" s="4" t="s">
        <v>112</v>
      </c>
      <c r="M33" s="6">
        <v>5309000</v>
      </c>
      <c r="P33" s="4" t="s">
        <v>10724</v>
      </c>
      <c r="Q33" s="6">
        <v>11160000</v>
      </c>
    </row>
    <row r="34" spans="1:17" x14ac:dyDescent="0.35">
      <c r="A34" s="4" t="s">
        <v>12518</v>
      </c>
      <c r="B34" s="6">
        <v>1647000</v>
      </c>
      <c r="L34" s="4" t="s">
        <v>120</v>
      </c>
      <c r="M34" s="6">
        <v>4967000</v>
      </c>
      <c r="P34" s="4" t="s">
        <v>10778</v>
      </c>
      <c r="Q34" s="6">
        <v>10687000</v>
      </c>
    </row>
    <row r="35" spans="1:17" x14ac:dyDescent="0.35">
      <c r="A35" s="4" t="s">
        <v>12552</v>
      </c>
      <c r="B35" s="6">
        <v>1626000</v>
      </c>
      <c r="L35" s="4" t="s">
        <v>44</v>
      </c>
      <c r="M35" s="6">
        <v>4255000</v>
      </c>
      <c r="P35" s="4" t="s">
        <v>12485</v>
      </c>
      <c r="Q35" s="6">
        <v>78279000</v>
      </c>
    </row>
    <row r="36" spans="1:17" x14ac:dyDescent="0.35">
      <c r="A36" s="4" t="s">
        <v>12485</v>
      </c>
      <c r="B36" s="6">
        <v>19577000</v>
      </c>
      <c r="L36" s="4" t="s">
        <v>49</v>
      </c>
      <c r="M36" s="6">
        <v>4242000</v>
      </c>
    </row>
    <row r="37" spans="1:17" x14ac:dyDescent="0.35">
      <c r="L37" s="4" t="s">
        <v>62</v>
      </c>
      <c r="M37" s="6">
        <v>3923000</v>
      </c>
    </row>
    <row r="38" spans="1:17" x14ac:dyDescent="0.35">
      <c r="L38" s="4" t="s">
        <v>432</v>
      </c>
      <c r="M38" s="6">
        <v>3496000</v>
      </c>
    </row>
    <row r="39" spans="1:17" x14ac:dyDescent="0.35">
      <c r="L39" s="4" t="s">
        <v>147</v>
      </c>
      <c r="M39" s="6">
        <v>3396000</v>
      </c>
    </row>
    <row r="40" spans="1:17" x14ac:dyDescent="0.35">
      <c r="L40" s="4" t="s">
        <v>84</v>
      </c>
      <c r="M40" s="6">
        <v>3081000</v>
      </c>
    </row>
    <row r="41" spans="1:17" x14ac:dyDescent="0.35">
      <c r="A41" s="48" t="s">
        <v>12589</v>
      </c>
      <c r="B41" s="48"/>
      <c r="L41" s="4" t="s">
        <v>13</v>
      </c>
      <c r="M41" s="6">
        <v>2946000</v>
      </c>
    </row>
    <row r="42" spans="1:17" x14ac:dyDescent="0.35">
      <c r="A42" s="3" t="s">
        <v>10675</v>
      </c>
      <c r="B42" t="s">
        <v>10689</v>
      </c>
      <c r="L42" s="4" t="s">
        <v>128</v>
      </c>
      <c r="M42" s="6">
        <v>684000</v>
      </c>
    </row>
    <row r="43" spans="1:17" x14ac:dyDescent="0.35">
      <c r="L43" s="4" t="s">
        <v>139</v>
      </c>
      <c r="M43" s="6">
        <v>306000</v>
      </c>
    </row>
    <row r="44" spans="1:17" x14ac:dyDescent="0.35">
      <c r="A44" s="3" t="s">
        <v>12484</v>
      </c>
      <c r="B44" t="s">
        <v>12587</v>
      </c>
      <c r="L44" s="4" t="s">
        <v>12485</v>
      </c>
      <c r="M44" s="6">
        <v>78279000</v>
      </c>
    </row>
    <row r="45" spans="1:17" x14ac:dyDescent="0.35">
      <c r="A45" s="4" t="s">
        <v>10726</v>
      </c>
      <c r="B45" s="6">
        <v>10888000</v>
      </c>
    </row>
    <row r="46" spans="1:17" x14ac:dyDescent="0.35">
      <c r="A46" s="4" t="s">
        <v>10721</v>
      </c>
      <c r="B46" s="6">
        <v>10163000</v>
      </c>
    </row>
    <row r="47" spans="1:17" x14ac:dyDescent="0.35">
      <c r="A47" s="4" t="s">
        <v>10713</v>
      </c>
      <c r="B47" s="6">
        <v>8586000</v>
      </c>
    </row>
    <row r="48" spans="1:17" x14ac:dyDescent="0.35">
      <c r="A48" s="4" t="s">
        <v>10749</v>
      </c>
      <c r="B48" s="6">
        <v>7776000</v>
      </c>
    </row>
    <row r="49" spans="1:14" x14ac:dyDescent="0.35">
      <c r="A49" s="4" t="s">
        <v>10718</v>
      </c>
      <c r="B49" s="6">
        <v>7759000</v>
      </c>
    </row>
    <row r="50" spans="1:14" x14ac:dyDescent="0.35">
      <c r="A50" s="4" t="s">
        <v>10733</v>
      </c>
      <c r="B50" s="6">
        <v>7753000</v>
      </c>
    </row>
    <row r="51" spans="1:14" x14ac:dyDescent="0.35">
      <c r="A51" s="4" t="s">
        <v>10741</v>
      </c>
      <c r="B51" s="6">
        <v>7300000</v>
      </c>
    </row>
    <row r="52" spans="1:14" x14ac:dyDescent="0.35">
      <c r="A52" s="4" t="s">
        <v>10759</v>
      </c>
      <c r="B52" s="6">
        <v>6749000</v>
      </c>
    </row>
    <row r="53" spans="1:14" x14ac:dyDescent="0.35">
      <c r="A53" s="4" t="s">
        <v>10768</v>
      </c>
      <c r="B53" s="6">
        <v>5832000</v>
      </c>
    </row>
    <row r="54" spans="1:14" x14ac:dyDescent="0.35">
      <c r="A54" s="4" t="s">
        <v>10756</v>
      </c>
      <c r="B54" s="6">
        <v>5473000</v>
      </c>
    </row>
    <row r="55" spans="1:14" x14ac:dyDescent="0.35">
      <c r="A55" s="4" t="s">
        <v>12485</v>
      </c>
      <c r="B55" s="6">
        <v>78279000</v>
      </c>
    </row>
    <row r="58" spans="1:14" x14ac:dyDescent="0.35">
      <c r="M58" s="48"/>
      <c r="N58" s="48"/>
    </row>
    <row r="81" spans="1:2" x14ac:dyDescent="0.35">
      <c r="A81" s="48"/>
      <c r="B81" s="48"/>
    </row>
    <row r="96" spans="1:2" x14ac:dyDescent="0.35">
      <c r="A96" s="48"/>
      <c r="B96" s="48"/>
    </row>
  </sheetData>
  <mergeCells count="8">
    <mergeCell ref="P25:Q25"/>
    <mergeCell ref="A81:B81"/>
    <mergeCell ref="A96:B96"/>
    <mergeCell ref="L5:M5"/>
    <mergeCell ref="M58:N58"/>
    <mergeCell ref="A4:B4"/>
    <mergeCell ref="A22:B22"/>
    <mergeCell ref="A41:B41"/>
  </mergeCells>
  <pageMargins left="0.7" right="0.7" top="0.75" bottom="0.75" header="0.3" footer="0.3"/>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B8E72C-E508-4995-96BE-C66C2CC198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raw_customers</vt:lpstr>
      <vt:lpstr>raw_reviews</vt:lpstr>
      <vt:lpstr>raw_products</vt:lpstr>
      <vt:lpstr>raw_orders</vt:lpstr>
      <vt:lpstr>raw_order_items</vt:lpstr>
      <vt:lpstr>clean_products</vt:lpstr>
      <vt:lpstr>working_table</vt:lpstr>
      <vt:lpstr>Dashboard</vt:lpstr>
      <vt:lpstr>Sheet4</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Mohamad Faizal Khamami</cp:lastModifiedBy>
  <dcterms:created xsi:type="dcterms:W3CDTF">2026-08-13T06:08:13Z</dcterms:created>
  <dcterms:modified xsi:type="dcterms:W3CDTF">2026-08-15T08:51:19Z</dcterms:modified>
</cp:coreProperties>
</file>